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166925"/>
  <mc:AlternateContent xmlns:mc="http://schemas.openxmlformats.org/markup-compatibility/2006">
    <mc:Choice Requires="x15">
      <x15ac:absPath xmlns:x15ac="http://schemas.microsoft.com/office/spreadsheetml/2010/11/ac" url="C:\Users\Leighton\Documents\GitHub\STW\data\"/>
    </mc:Choice>
  </mc:AlternateContent>
  <xr:revisionPtr revIDLastSave="0" documentId="13_ncr:1_{7E0EEE58-9256-4295-8AA5-321DA209A339}" xr6:coauthVersionLast="47" xr6:coauthVersionMax="47" xr10:uidLastSave="{00000000-0000-0000-0000-000000000000}"/>
  <bookViews>
    <workbookView xWindow="-108" yWindow="-108" windowWidth="23256" windowHeight="12576" xr2:uid="{00000000-000D-0000-FFFF-FFFF00000000}"/>
  </bookViews>
  <sheets>
    <sheet name="Endocrine Disrupting Chemicals " sheetId="1" r:id="rId1"/>
    <sheet name="Developmental Toxicity Hazards " sheetId="2" r:id="rId2"/>
    <sheet name="Sheet12" sheetId="3" r:id="rId3"/>
    <sheet name="Carcinogens (Recognized)" sheetId="4" r:id="rId4"/>
    <sheet name="Carcinogens (Suspected)" sheetId="5" r:id="rId5"/>
    <sheet name="Various Chemical Engg Journal" sheetId="6" r:id="rId6"/>
    <sheet name="Drinking Water CCL4" sheetId="7" r:id="rId7"/>
    <sheet name="Drinking water CCL3" sheetId="8" r:id="rId8"/>
    <sheet name="Microbes" sheetId="9" r:id="rId9"/>
    <sheet name="EU List of Substances of Concer" sheetId="10" r:id="rId10"/>
    <sheet name="Drinking water CCL1" sheetId="11" r:id="rId11"/>
    <sheet name="Drinking water CCL2" sheetId="12" r:id="rId12"/>
    <sheet name="UCMR 4 Public Water System ( HA" sheetId="13" r:id="rId13"/>
    <sheet name="UCMR 4 for Public Water System(" sheetId="14" r:id="rId14"/>
    <sheet name="National Primary Drinking Water" sheetId="15" r:id="rId15"/>
    <sheet name="National Recommended Aquatic Li" sheetId="16" r:id="rId16"/>
    <sheet name="Tier 1 Screening" sheetId="17" r:id="rId17"/>
    <sheet name="References" sheetId="18" r:id="rId18"/>
    <sheet name="Glossary" sheetId="19" r:id="rId19"/>
  </sheets>
  <definedNames>
    <definedName name="_xlnm._FilterDatabase" localSheetId="0" hidden="1">'Endocrine Disrupting Chemicals '!$A$1:$AT$313</definedName>
    <definedName name="_xlnm._FilterDatabase" localSheetId="18" hidden="1">Glossary!$A$2:$D$130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41" i="18" l="1"/>
  <c r="D33" i="18"/>
  <c r="A17" i="18"/>
  <c r="A2" i="18" a="1"/>
  <c r="A18" i="18" s="1"/>
  <c r="A2" i="18"/>
  <c r="C109" i="17"/>
  <c r="C108" i="17"/>
  <c r="C107" i="17"/>
  <c r="C106" i="17"/>
  <c r="C105" i="17"/>
  <c r="C104" i="17"/>
  <c r="C103" i="17"/>
  <c r="C102" i="17"/>
  <c r="C101" i="17"/>
  <c r="C100" i="17"/>
  <c r="C99" i="17"/>
  <c r="C98" i="17"/>
  <c r="C97" i="17"/>
  <c r="C96" i="17"/>
  <c r="C95" i="17"/>
  <c r="C94" i="17"/>
  <c r="C93" i="17"/>
  <c r="C92" i="17"/>
  <c r="C91" i="17"/>
  <c r="C90" i="17"/>
  <c r="C89" i="17"/>
  <c r="C88" i="17"/>
  <c r="C87" i="17"/>
  <c r="C86" i="17"/>
  <c r="C85" i="17"/>
  <c r="C84" i="17"/>
  <c r="C83" i="17"/>
  <c r="C82" i="17"/>
  <c r="C81" i="17"/>
  <c r="C80" i="17"/>
  <c r="C79" i="17"/>
  <c r="C78" i="17"/>
  <c r="C77" i="17"/>
  <c r="C76" i="17"/>
  <c r="C75" i="17"/>
  <c r="C74" i="17"/>
  <c r="C73" i="17"/>
  <c r="C72" i="17"/>
  <c r="C71" i="17"/>
  <c r="C70" i="17"/>
  <c r="C69" i="17"/>
  <c r="C68" i="17"/>
  <c r="C67" i="17"/>
  <c r="C66" i="17"/>
  <c r="C65" i="17"/>
  <c r="C64" i="17"/>
  <c r="C63" i="17"/>
  <c r="C62" i="17"/>
  <c r="C61" i="17"/>
  <c r="C60" i="17"/>
  <c r="C59" i="17"/>
  <c r="C58" i="17"/>
  <c r="C57" i="17"/>
  <c r="C56" i="17"/>
  <c r="C55" i="17"/>
  <c r="C54" i="17"/>
  <c r="C53" i="17"/>
  <c r="C52" i="17"/>
  <c r="C51" i="17"/>
  <c r="C50" i="17"/>
  <c r="C49" i="17"/>
  <c r="C48" i="17"/>
  <c r="C47" i="17"/>
  <c r="C46" i="17"/>
  <c r="C45" i="17"/>
  <c r="C44" i="17"/>
  <c r="C43" i="17"/>
  <c r="C42" i="17"/>
  <c r="C41" i="17"/>
  <c r="C40" i="17"/>
  <c r="C39" i="17"/>
  <c r="C38" i="17"/>
  <c r="C37" i="17"/>
  <c r="C36" i="17"/>
  <c r="C35" i="17"/>
  <c r="C34" i="17"/>
  <c r="C33" i="17"/>
  <c r="C32" i="17"/>
  <c r="C31" i="17"/>
  <c r="C30" i="17"/>
  <c r="C29" i="17"/>
  <c r="C28" i="17"/>
  <c r="C27" i="17"/>
  <c r="C26" i="17"/>
  <c r="C25" i="17"/>
  <c r="C24" i="17"/>
  <c r="C23" i="17"/>
  <c r="C22" i="17"/>
  <c r="C21" i="17"/>
  <c r="C20" i="17"/>
  <c r="C19" i="17"/>
  <c r="C18" i="17"/>
  <c r="C17" i="17"/>
  <c r="C16" i="17"/>
  <c r="C15" i="17"/>
  <c r="C14" i="17"/>
  <c r="C13" i="17"/>
  <c r="C12" i="17"/>
  <c r="C11" i="17"/>
  <c r="C10" i="17"/>
  <c r="C9" i="17"/>
  <c r="C8" i="17"/>
  <c r="C7" i="17"/>
  <c r="C6" i="17"/>
  <c r="C5" i="17"/>
  <c r="C4" i="17"/>
  <c r="C3" i="17"/>
  <c r="C88" i="16"/>
  <c r="C87" i="16"/>
  <c r="C86" i="16"/>
  <c r="C85" i="16"/>
  <c r="C84" i="16"/>
  <c r="C83" i="16"/>
  <c r="C82" i="16"/>
  <c r="C81" i="16"/>
  <c r="C80" i="16"/>
  <c r="C79" i="16"/>
  <c r="C78" i="16"/>
  <c r="C77" i="16"/>
  <c r="C76" i="16"/>
  <c r="C75" i="16"/>
  <c r="C74" i="16"/>
  <c r="C73" i="16"/>
  <c r="C72" i="16"/>
  <c r="C71" i="16"/>
  <c r="C70" i="16"/>
  <c r="C69" i="16"/>
  <c r="C68" i="16"/>
  <c r="C67" i="16"/>
  <c r="C66" i="16"/>
  <c r="C65" i="16"/>
  <c r="C64" i="16"/>
  <c r="C63" i="16"/>
  <c r="C62" i="16"/>
  <c r="C61" i="16"/>
  <c r="C60" i="16"/>
  <c r="C59" i="16"/>
  <c r="C58" i="16"/>
  <c r="C57" i="16"/>
  <c r="C56" i="16"/>
  <c r="C55" i="16"/>
  <c r="C54" i="16"/>
  <c r="C53" i="16"/>
  <c r="C52" i="16"/>
  <c r="C51" i="16"/>
  <c r="C50" i="16"/>
  <c r="C49" i="16"/>
  <c r="C48" i="16"/>
  <c r="C47" i="16"/>
  <c r="C46" i="16"/>
  <c r="C45" i="16"/>
  <c r="C44" i="16"/>
  <c r="C43" i="16"/>
  <c r="C42" i="16"/>
  <c r="C41" i="16"/>
  <c r="C40" i="16"/>
  <c r="C39" i="16"/>
  <c r="C38" i="16"/>
  <c r="C37" i="16"/>
  <c r="C36" i="16"/>
  <c r="C35" i="16"/>
  <c r="C34" i="16"/>
  <c r="C33" i="16"/>
  <c r="C32" i="16"/>
  <c r="C31" i="16"/>
  <c r="C30" i="16"/>
  <c r="C29" i="16"/>
  <c r="C28" i="16"/>
  <c r="C27" i="16"/>
  <c r="C26" i="16"/>
  <c r="C25" i="16"/>
  <c r="C24" i="16"/>
  <c r="C23" i="16"/>
  <c r="C22" i="16"/>
  <c r="C21" i="16"/>
  <c r="C20" i="16"/>
  <c r="C19" i="16"/>
  <c r="C18" i="16"/>
  <c r="C17" i="16"/>
  <c r="C16" i="16"/>
  <c r="C15" i="16"/>
  <c r="C14" i="16"/>
  <c r="C13" i="16"/>
  <c r="C12" i="16"/>
  <c r="C11" i="16"/>
  <c r="C10" i="16"/>
  <c r="C9" i="16"/>
  <c r="C8" i="16"/>
  <c r="C7" i="16"/>
  <c r="C6" i="16"/>
  <c r="C5" i="16"/>
  <c r="C4" i="16"/>
  <c r="C3" i="16"/>
  <c r="C91" i="15"/>
  <c r="C90" i="15"/>
  <c r="C89" i="15"/>
  <c r="C88" i="15"/>
  <c r="C87" i="15"/>
  <c r="C86" i="15"/>
  <c r="C85" i="15"/>
  <c r="C84" i="15"/>
  <c r="C83" i="15"/>
  <c r="C82" i="15"/>
  <c r="C81" i="15"/>
  <c r="C80" i="15"/>
  <c r="C79" i="15"/>
  <c r="C78" i="15"/>
  <c r="C77" i="15"/>
  <c r="C76" i="15"/>
  <c r="C75" i="15"/>
  <c r="C74" i="15"/>
  <c r="C73" i="15"/>
  <c r="C72" i="15"/>
  <c r="C71" i="15"/>
  <c r="C70" i="15"/>
  <c r="C69" i="15"/>
  <c r="C68" i="15"/>
  <c r="C67" i="15"/>
  <c r="C66" i="15"/>
  <c r="C65" i="15"/>
  <c r="C64" i="15"/>
  <c r="C63" i="15"/>
  <c r="C62" i="15"/>
  <c r="C61" i="15"/>
  <c r="C60" i="15"/>
  <c r="C59" i="15"/>
  <c r="C58" i="15"/>
  <c r="C57" i="15"/>
  <c r="C56" i="15"/>
  <c r="C55" i="15"/>
  <c r="C54" i="15"/>
  <c r="C53" i="15"/>
  <c r="C52" i="15"/>
  <c r="C51" i="15"/>
  <c r="C50" i="15"/>
  <c r="C49" i="15"/>
  <c r="C48" i="15"/>
  <c r="C47" i="15"/>
  <c r="C46" i="15"/>
  <c r="C45" i="15"/>
  <c r="C44" i="15"/>
  <c r="C43" i="15"/>
  <c r="C42" i="15"/>
  <c r="C41" i="15"/>
  <c r="C40" i="15"/>
  <c r="C39" i="15"/>
  <c r="C38" i="15"/>
  <c r="C37" i="15"/>
  <c r="C36" i="15"/>
  <c r="C35" i="15"/>
  <c r="C34" i="15"/>
  <c r="C33" i="15"/>
  <c r="C32" i="15"/>
  <c r="C31" i="15"/>
  <c r="C30" i="15"/>
  <c r="C29" i="15"/>
  <c r="C28" i="15"/>
  <c r="C27" i="15"/>
  <c r="C26" i="15"/>
  <c r="C25" i="15"/>
  <c r="C24" i="15"/>
  <c r="C23" i="15"/>
  <c r="C22" i="15"/>
  <c r="C21" i="15"/>
  <c r="C20" i="15"/>
  <c r="C19" i="15"/>
  <c r="C18" i="15"/>
  <c r="C17" i="15"/>
  <c r="C16" i="15"/>
  <c r="C15" i="15"/>
  <c r="C14" i="15"/>
  <c r="C13" i="15"/>
  <c r="C12" i="15"/>
  <c r="C11" i="15"/>
  <c r="C10" i="15"/>
  <c r="C9" i="15"/>
  <c r="C8" i="15"/>
  <c r="C7" i="15"/>
  <c r="C6" i="15"/>
  <c r="C5" i="15"/>
  <c r="C4" i="15"/>
  <c r="C3" i="15"/>
  <c r="G43" i="14"/>
  <c r="G42" i="14"/>
  <c r="G41" i="14"/>
  <c r="G40" i="14"/>
  <c r="G39" i="14"/>
  <c r="G38" i="14"/>
  <c r="G37" i="14"/>
  <c r="G36" i="14"/>
  <c r="G35" i="14"/>
  <c r="G34" i="14"/>
  <c r="G33" i="14"/>
  <c r="G32" i="14"/>
  <c r="G31" i="14"/>
  <c r="G30" i="14"/>
  <c r="G29" i="14"/>
  <c r="G28" i="14"/>
  <c r="G27" i="14"/>
  <c r="G26" i="14"/>
  <c r="G25" i="14"/>
  <c r="G24" i="14"/>
  <c r="G23" i="14"/>
  <c r="G22" i="14"/>
  <c r="G21" i="14"/>
  <c r="G20" i="14"/>
  <c r="G19" i="14"/>
  <c r="G18" i="14"/>
  <c r="G17" i="14"/>
  <c r="G16" i="14"/>
  <c r="G15" i="14"/>
  <c r="G14" i="14"/>
  <c r="G13" i="14"/>
  <c r="G12" i="14"/>
  <c r="G11" i="14"/>
  <c r="G10" i="14"/>
  <c r="G9" i="14"/>
  <c r="G8" i="14"/>
  <c r="G7" i="14"/>
  <c r="G6" i="14"/>
  <c r="G5" i="14"/>
  <c r="G4" i="14"/>
  <c r="G3" i="14"/>
  <c r="H12" i="13"/>
  <c r="H11" i="13"/>
  <c r="H10" i="13"/>
  <c r="H9" i="13"/>
  <c r="H8" i="13"/>
  <c r="H7" i="13"/>
  <c r="H6" i="13"/>
  <c r="H5" i="13"/>
  <c r="H4" i="13"/>
  <c r="H3" i="13"/>
  <c r="C44" i="12"/>
  <c r="C43" i="12"/>
  <c r="C42" i="12"/>
  <c r="C41" i="12"/>
  <c r="C40" i="12"/>
  <c r="C39" i="12"/>
  <c r="C38" i="12"/>
  <c r="C37" i="12"/>
  <c r="C36" i="12"/>
  <c r="C35" i="12"/>
  <c r="C34" i="12"/>
  <c r="C33" i="12"/>
  <c r="C32" i="12"/>
  <c r="C31" i="12"/>
  <c r="C30" i="12"/>
  <c r="C29" i="12"/>
  <c r="C28" i="12"/>
  <c r="C27" i="12"/>
  <c r="C26" i="12"/>
  <c r="C25" i="12"/>
  <c r="C24" i="12"/>
  <c r="C23" i="12"/>
  <c r="C22" i="12"/>
  <c r="C21" i="12"/>
  <c r="C20" i="12"/>
  <c r="C19" i="12"/>
  <c r="C18" i="12"/>
  <c r="C17" i="12"/>
  <c r="C16" i="12"/>
  <c r="C15" i="12"/>
  <c r="C14" i="12"/>
  <c r="C13" i="12"/>
  <c r="C12" i="12"/>
  <c r="C11" i="12"/>
  <c r="C10" i="12"/>
  <c r="C9" i="12"/>
  <c r="C8" i="12"/>
  <c r="C7" i="12"/>
  <c r="C6" i="12"/>
  <c r="C5" i="12"/>
  <c r="C4" i="12"/>
  <c r="C3" i="12"/>
  <c r="C58" i="11"/>
  <c r="C57" i="11"/>
  <c r="C56" i="11"/>
  <c r="C55" i="11"/>
  <c r="C54" i="11"/>
  <c r="C53" i="11"/>
  <c r="C52" i="11"/>
  <c r="C51" i="11"/>
  <c r="C50" i="11"/>
  <c r="C49" i="11"/>
  <c r="C48" i="11"/>
  <c r="C47" i="11"/>
  <c r="C46" i="11"/>
  <c r="C45" i="11"/>
  <c r="C44" i="11"/>
  <c r="C43" i="11"/>
  <c r="C42" i="11"/>
  <c r="C41" i="11"/>
  <c r="C40" i="11"/>
  <c r="C39" i="11"/>
  <c r="C38" i="11"/>
  <c r="C37" i="11"/>
  <c r="C36" i="11"/>
  <c r="C35" i="11"/>
  <c r="C34" i="11"/>
  <c r="C33" i="11"/>
  <c r="C32" i="11"/>
  <c r="C31" i="11"/>
  <c r="C30" i="11"/>
  <c r="C29" i="11"/>
  <c r="C28" i="11"/>
  <c r="C27" i="11"/>
  <c r="C26" i="11"/>
  <c r="C25" i="11"/>
  <c r="C24" i="11"/>
  <c r="C23" i="11"/>
  <c r="C22" i="11"/>
  <c r="C21" i="11"/>
  <c r="C20" i="11"/>
  <c r="C19" i="11"/>
  <c r="C18" i="11"/>
  <c r="C17" i="11"/>
  <c r="C16" i="11"/>
  <c r="C15" i="11"/>
  <c r="C14" i="11"/>
  <c r="C13" i="11"/>
  <c r="C12" i="11"/>
  <c r="C11" i="11"/>
  <c r="C10" i="11"/>
  <c r="C9" i="11"/>
  <c r="C8" i="11"/>
  <c r="C7" i="11"/>
  <c r="C6" i="11"/>
  <c r="C5" i="11"/>
  <c r="C4" i="11"/>
  <c r="C3" i="11"/>
  <c r="D8" i="10"/>
  <c r="D7" i="10"/>
  <c r="D6" i="10"/>
  <c r="D5" i="10"/>
  <c r="D4" i="10"/>
  <c r="D3" i="10"/>
  <c r="D26" i="9"/>
  <c r="D25" i="9"/>
  <c r="D24" i="9"/>
  <c r="D23" i="9"/>
  <c r="D22" i="9"/>
  <c r="D21" i="9"/>
  <c r="D20" i="9"/>
  <c r="D19" i="9"/>
  <c r="D18" i="9"/>
  <c r="D17" i="9"/>
  <c r="D16" i="9"/>
  <c r="D15" i="9"/>
  <c r="D14" i="9"/>
  <c r="D13" i="9"/>
  <c r="D12" i="9"/>
  <c r="D11" i="9"/>
  <c r="D10" i="9"/>
  <c r="D9" i="9"/>
  <c r="D8" i="9"/>
  <c r="D7" i="9"/>
  <c r="D6" i="9"/>
  <c r="D5" i="9"/>
  <c r="D4" i="9"/>
  <c r="C106" i="8"/>
  <c r="C105" i="8"/>
  <c r="C104" i="8"/>
  <c r="C103" i="8"/>
  <c r="C102" i="8"/>
  <c r="C101" i="8"/>
  <c r="C100" i="8"/>
  <c r="C99" i="8"/>
  <c r="C98" i="8"/>
  <c r="C97" i="8"/>
  <c r="C96" i="8"/>
  <c r="C95" i="8"/>
  <c r="C94" i="8"/>
  <c r="C93" i="8"/>
  <c r="C92" i="8"/>
  <c r="C91" i="8"/>
  <c r="C90" i="8"/>
  <c r="C89" i="8"/>
  <c r="C88" i="8"/>
  <c r="C87" i="8"/>
  <c r="C86" i="8"/>
  <c r="C85" i="8"/>
  <c r="C84" i="8"/>
  <c r="C83" i="8"/>
  <c r="C82" i="8"/>
  <c r="C81" i="8"/>
  <c r="C80" i="8"/>
  <c r="C79" i="8"/>
  <c r="C78" i="8"/>
  <c r="C77" i="8"/>
  <c r="C76" i="8"/>
  <c r="C75" i="8"/>
  <c r="C74" i="8"/>
  <c r="C73" i="8"/>
  <c r="C72" i="8"/>
  <c r="C71" i="8"/>
  <c r="C70" i="8"/>
  <c r="C69" i="8"/>
  <c r="C68" i="8"/>
  <c r="C67" i="8"/>
  <c r="C66" i="8"/>
  <c r="C65" i="8"/>
  <c r="C64" i="8"/>
  <c r="C63" i="8"/>
  <c r="C62" i="8"/>
  <c r="C61" i="8"/>
  <c r="C60" i="8"/>
  <c r="C59" i="8"/>
  <c r="C58" i="8"/>
  <c r="C57" i="8"/>
  <c r="C56" i="8"/>
  <c r="C55" i="8"/>
  <c r="C54" i="8"/>
  <c r="C53" i="8"/>
  <c r="C52" i="8"/>
  <c r="C51" i="8"/>
  <c r="C50" i="8"/>
  <c r="C49" i="8"/>
  <c r="C48" i="8"/>
  <c r="C47" i="8"/>
  <c r="C46" i="8"/>
  <c r="C45" i="8"/>
  <c r="C44" i="8"/>
  <c r="C43" i="8"/>
  <c r="C42" i="8"/>
  <c r="C41" i="8"/>
  <c r="C40" i="8"/>
  <c r="C39" i="8"/>
  <c r="C38" i="8"/>
  <c r="C37" i="8"/>
  <c r="C36" i="8"/>
  <c r="C35" i="8"/>
  <c r="C34" i="8"/>
  <c r="C33" i="8"/>
  <c r="C32" i="8"/>
  <c r="C31" i="8"/>
  <c r="C30" i="8"/>
  <c r="C29" i="8"/>
  <c r="C28" i="8"/>
  <c r="C27" i="8"/>
  <c r="C26" i="8"/>
  <c r="C25" i="8"/>
  <c r="C24" i="8"/>
  <c r="C23" i="8"/>
  <c r="C22" i="8"/>
  <c r="C21" i="8"/>
  <c r="C20" i="8"/>
  <c r="C19" i="8"/>
  <c r="C18" i="8"/>
  <c r="C17" i="8"/>
  <c r="C16" i="8"/>
  <c r="C15" i="8"/>
  <c r="C14" i="8"/>
  <c r="C13" i="8"/>
  <c r="C12" i="8"/>
  <c r="C11" i="8"/>
  <c r="C10" i="8"/>
  <c r="C9" i="8"/>
  <c r="C8" i="8"/>
  <c r="C7" i="8"/>
  <c r="C6" i="8"/>
  <c r="C5" i="8"/>
  <c r="C4" i="8"/>
  <c r="C3" i="8"/>
  <c r="C102" i="7"/>
  <c r="C101" i="7"/>
  <c r="C100" i="7"/>
  <c r="C99" i="7"/>
  <c r="C98" i="7"/>
  <c r="C97" i="7"/>
  <c r="C96" i="7"/>
  <c r="C95" i="7"/>
  <c r="C94" i="7"/>
  <c r="C93" i="7"/>
  <c r="C92" i="7"/>
  <c r="C91" i="7"/>
  <c r="C90" i="7"/>
  <c r="C89" i="7"/>
  <c r="C88" i="7"/>
  <c r="C87" i="7"/>
  <c r="C86" i="7"/>
  <c r="C85" i="7"/>
  <c r="C84" i="7"/>
  <c r="C83" i="7"/>
  <c r="C82" i="7"/>
  <c r="C81" i="7"/>
  <c r="C80" i="7"/>
  <c r="C79" i="7"/>
  <c r="C78" i="7"/>
  <c r="C77" i="7"/>
  <c r="C76" i="7"/>
  <c r="C75" i="7"/>
  <c r="C74" i="7"/>
  <c r="C73" i="7"/>
  <c r="C72" i="7"/>
  <c r="C71" i="7"/>
  <c r="C70" i="7"/>
  <c r="C69" i="7"/>
  <c r="C68" i="7"/>
  <c r="C67" i="7"/>
  <c r="C66" i="7"/>
  <c r="C65" i="7"/>
  <c r="C64" i="7"/>
  <c r="C63" i="7"/>
  <c r="C62" i="7"/>
  <c r="C61" i="7"/>
  <c r="C60" i="7"/>
  <c r="C59" i="7"/>
  <c r="C58" i="7"/>
  <c r="C57" i="7"/>
  <c r="C56" i="7"/>
  <c r="C55" i="7"/>
  <c r="C54" i="7"/>
  <c r="C53" i="7"/>
  <c r="C52" i="7"/>
  <c r="C51" i="7"/>
  <c r="C50" i="7"/>
  <c r="C49" i="7"/>
  <c r="C48" i="7"/>
  <c r="C47" i="7"/>
  <c r="C46" i="7"/>
  <c r="C45" i="7"/>
  <c r="C44" i="7"/>
  <c r="C43" i="7"/>
  <c r="C42" i="7"/>
  <c r="C41" i="7"/>
  <c r="C40" i="7"/>
  <c r="C39" i="7"/>
  <c r="C38" i="7"/>
  <c r="C37" i="7"/>
  <c r="C36" i="7"/>
  <c r="C35" i="7"/>
  <c r="C34" i="7"/>
  <c r="C33" i="7"/>
  <c r="C32" i="7"/>
  <c r="C31" i="7"/>
  <c r="C30" i="7"/>
  <c r="C29" i="7"/>
  <c r="C28" i="7"/>
  <c r="C27" i="7"/>
  <c r="C26" i="7"/>
  <c r="C25" i="7"/>
  <c r="C24" i="7"/>
  <c r="C23" i="7"/>
  <c r="C22" i="7"/>
  <c r="C21" i="7"/>
  <c r="C20" i="7"/>
  <c r="C19" i="7"/>
  <c r="C18" i="7"/>
  <c r="C17" i="7"/>
  <c r="C16" i="7"/>
  <c r="C15" i="7"/>
  <c r="C14" i="7"/>
  <c r="C13" i="7"/>
  <c r="C12" i="7"/>
  <c r="C11" i="7"/>
  <c r="C10" i="7"/>
  <c r="C9" i="7"/>
  <c r="C8" i="7"/>
  <c r="C7" i="7"/>
  <c r="C6" i="7"/>
  <c r="C5" i="7"/>
  <c r="C4" i="7"/>
  <c r="C3" i="7"/>
  <c r="C12" i="6"/>
  <c r="C11" i="6"/>
  <c r="C10" i="6"/>
  <c r="C9" i="6"/>
  <c r="C8" i="6"/>
  <c r="C7" i="6"/>
  <c r="C6" i="6"/>
  <c r="C5" i="6"/>
  <c r="C4" i="6"/>
  <c r="C3" i="6"/>
  <c r="A3" i="18" l="1"/>
  <c r="A19" i="18"/>
  <c r="A4" i="18"/>
  <c r="A20" i="18"/>
  <c r="A5" i="18"/>
  <c r="A21" i="18"/>
  <c r="A6" i="18"/>
  <c r="A22" i="18"/>
  <c r="A7" i="18"/>
  <c r="A23" i="18"/>
  <c r="A8" i="18"/>
  <c r="A24" i="18"/>
  <c r="A9" i="18"/>
  <c r="A25" i="18"/>
  <c r="A10" i="18"/>
  <c r="A26" i="18"/>
  <c r="A11" i="18"/>
  <c r="A27" i="18"/>
  <c r="A12" i="18"/>
  <c r="A28" i="18"/>
  <c r="A13" i="18"/>
  <c r="A29" i="18"/>
  <c r="A14" i="18"/>
  <c r="A30" i="18"/>
  <c r="A15" i="18"/>
  <c r="A31" i="18"/>
  <c r="A16" i="18"/>
  <c r="A32" i="18"/>
</calcChain>
</file>

<file path=xl/sharedStrings.xml><?xml version="1.0" encoding="utf-8"?>
<sst xmlns="http://schemas.openxmlformats.org/spreadsheetml/2006/main" count="16856" uniqueCount="11632">
  <si>
    <t>This is private, proprietary, and confidential Information of Save the Water, Inc.</t>
  </si>
  <si>
    <t>Endocrine Toxicity Hazards: Suspected</t>
  </si>
  <si>
    <t>Chemical Name</t>
  </si>
  <si>
    <t>References</t>
  </si>
  <si>
    <t>STW™ I.D.</t>
  </si>
  <si>
    <t>STW™ Interest</t>
  </si>
  <si>
    <t>Reference (Please see reference # on reference sheet.</t>
  </si>
  <si>
    <t>Chemical Properties</t>
  </si>
  <si>
    <t>Physical Properties</t>
  </si>
  <si>
    <t>CAS Registry # (or EDF Substance ID)</t>
  </si>
  <si>
    <t>Chemical Releases</t>
  </si>
  <si>
    <t>Environmental Effects</t>
  </si>
  <si>
    <t>Human Health Effects</t>
  </si>
  <si>
    <t>Chemical Use (Source)</t>
  </si>
  <si>
    <t>Drinking Water Sources</t>
  </si>
  <si>
    <t>Identification</t>
  </si>
  <si>
    <t xml:space="preserve">Sources Facility/ Location
</t>
  </si>
  <si>
    <t>Source Industry</t>
  </si>
  <si>
    <t>Receiving Watersheds</t>
  </si>
  <si>
    <t>Chemical Entry Points</t>
  </si>
  <si>
    <t>Monitoring Requirements</t>
  </si>
  <si>
    <t>Removal Technologies</t>
  </si>
  <si>
    <t>Safe Production</t>
  </si>
  <si>
    <t>Safe Use</t>
  </si>
  <si>
    <t>Safe Disposal</t>
  </si>
  <si>
    <t>Consumer Products</t>
  </si>
  <si>
    <t>Alternative Safer Products</t>
  </si>
  <si>
    <t>MEC</t>
  </si>
  <si>
    <t>MCL</t>
  </si>
  <si>
    <t>MCLG</t>
  </si>
  <si>
    <t>MEC/MTL Ratio</t>
  </si>
  <si>
    <t>Human Exposure Reduction Approaches</t>
  </si>
  <si>
    <t>Ecosystem Exposure Reduction Approaches</t>
  </si>
  <si>
    <t>Exposure Routes</t>
  </si>
  <si>
    <t>Exposure Baseline</t>
  </si>
  <si>
    <t>Chemical Concentration Baseline</t>
  </si>
  <si>
    <t>Transgenerational Effects</t>
  </si>
  <si>
    <t>Hormetic Effects</t>
  </si>
  <si>
    <t>Modifiers of CEC Effects</t>
  </si>
  <si>
    <t>Effects of Low Level CEC Exposure</t>
  </si>
  <si>
    <t>EPA Analytical Method</t>
  </si>
  <si>
    <t>Known Concerns</t>
  </si>
  <si>
    <t>Chemical Major Uses</t>
  </si>
  <si>
    <t>Consumer Product Uses</t>
  </si>
  <si>
    <t>Regulatory limits</t>
  </si>
  <si>
    <t>H2O Sol.</t>
  </si>
  <si>
    <t>Notes</t>
  </si>
  <si>
    <t>Notes by Mansi</t>
  </si>
  <si>
    <t>ACETOCHLOR</t>
  </si>
  <si>
    <t>BKH, WWF</t>
  </si>
  <si>
    <t>found in Everglades? amounts? 18f26fr</t>
  </si>
  <si>
    <t>1
29</t>
  </si>
  <si>
    <r>
      <rPr>
        <sz val="12"/>
        <rFont val="Arial"/>
      </rPr>
      <t xml:space="preserve">Acetochlor is a monocarboxylic acid amide that is N-phenylacetamide carrying an ethyl and a methyl group at positions 2 and 6 respectively on the benzene ring while one of the methyl hydrogens as well as the hydrogen attached to the nitrogen atom have been replaced by a chloro and an ethoxymethyl group respectively. It's molecular weight is 269.77 g/mol. 
</t>
    </r>
    <r>
      <rPr>
        <sz val="12"/>
        <color rgb="FF1155CC"/>
        <rFont val="Arial"/>
      </rPr>
      <t>Please see reference #1 on reference sheet.</t>
    </r>
  </si>
  <si>
    <r>
      <rPr>
        <sz val="11"/>
        <rFont val="Arial"/>
      </rPr>
      <t xml:space="preserve">Thick, oily liquid, light amber to violet.
Aromatic odor
Boiling Point: 172 °C at 5 mm Hg
Melting Point: 10.6 °C
When heated to decomposition it emits toxic vapors of /nitrogen oxides and hydrogen chloride.
</t>
    </r>
    <r>
      <rPr>
        <sz val="11"/>
        <color rgb="FF1155CC"/>
        <rFont val="Arial"/>
      </rPr>
      <t>Please see reference #1 on reference sheet.</t>
    </r>
  </si>
  <si>
    <t>34256-82-1</t>
  </si>
  <si>
    <r>
      <rPr>
        <sz val="11"/>
        <color rgb="FF000000"/>
        <rFont val="Arial"/>
      </rPr>
      <t xml:space="preserve">Acetochlor's production may result in its release to the environment through various waste streams; its use as a herbicide will result in its direct release to the environment. If released to air, a vapor pressure of 1.67X10-7 mm Hg at 20 °C indicates acetochlor will exist in both the vapor and particulate phases in the atmosphere.
</t>
    </r>
    <r>
      <rPr>
        <sz val="11"/>
        <color rgb="FF1155CC"/>
        <rFont val="Arial"/>
      </rPr>
      <t>Please see reference #1 on reference sheet.</t>
    </r>
  </si>
  <si>
    <r>
      <rPr>
        <sz val="11"/>
        <rFont val="Arial"/>
      </rPr>
      <t xml:space="preserve">TERRESTRIAL FATE: Based on a classification scheme(1), Koc values ranging from 98.5(2) to 335(3) indicate that acetochlor is expected to have high to moderate mobility in soil(SRC).
AQUATIC FATE: Based on a classification scheme(1), Koc values ranging from 98.5(2) to 335(3) indicate that acetochlor is not expected to adsorb to suspended solids and sediment(SRC).
</t>
    </r>
    <r>
      <rPr>
        <sz val="11"/>
        <color rgb="FF1155CC"/>
        <rFont val="Arial"/>
      </rPr>
      <t>Please see reference #1 on reference sheet.</t>
    </r>
  </si>
  <si>
    <r>
      <rPr>
        <sz val="11"/>
        <rFont val="Arial"/>
      </rPr>
      <t xml:space="preserve">Acetochlor is mildly irritating to the skin and eyes. Exposure to metalaxyl often results in such nonspecific symptoms as headache, dizziness, weakness, and nausea. Acetochlor poisoning can produce an allergic hypersensitivity dermatitis or asthma with bronchospasm and wheezing with chronic exposure (T36).
ARDS/acute lung injury, burns of the esophagus or gastrointestinal tract can result from acetochlor poisoning (T36).
</t>
    </r>
    <r>
      <rPr>
        <sz val="11"/>
        <color rgb="FF1155CC"/>
        <rFont val="Arial"/>
      </rPr>
      <t xml:space="preserve">
Please see reference #1 on reference sheet.</t>
    </r>
  </si>
  <si>
    <r>
      <rPr>
        <sz val="11"/>
        <color rgb="FF000000"/>
        <rFont val="Arial"/>
      </rPr>
      <t xml:space="preserve">Used as selective pre-emergence herbicide for control of most annual grasses, certain annual broad-leaved weeds, and yellow nutsedge; [HSDB] Registered for use on field corn and popcorn; [EPA REDs]
</t>
    </r>
    <r>
      <rPr>
        <sz val="11"/>
        <color rgb="FF1155CC"/>
        <rFont val="Arial"/>
      </rPr>
      <t>Please see reference #1 on reference sheet.</t>
    </r>
  </si>
  <si>
    <r>
      <rPr>
        <sz val="11"/>
        <rFont val="Arial"/>
      </rPr>
      <t xml:space="preserve">GROUNDWATER: Acetochlor was detected in 1 out of 106 municipal wells sampled during the Summer of 1995 in Iowa, with a maximum measured concentration of 0.77 ug/L(1).
SURFACE WATER: Acetochlor was detected in 35% of the samples taken from 52 Midwestern streams during 1994 at a median concentration of &lt;0.05 ug/L(1). 
</t>
    </r>
    <r>
      <rPr>
        <sz val="11"/>
        <color rgb="FF1155CC"/>
        <rFont val="Arial"/>
      </rPr>
      <t>Please see reference #1 on reference sheet.</t>
    </r>
  </si>
  <si>
    <r>
      <rPr>
        <sz val="11"/>
        <rFont val="Arial"/>
      </rPr>
      <t xml:space="preserve">IUPAC Name:2-chloro-N-(ethoxymethyl)-N-(2-ethyl-6-methylphenyl)acetamide
InChI: nChI=1S/C14H20ClNO2/c1-4-12-8-6-7-11(3)14(12)16(10-18-5-2)13(17)9-15/h6-8H,4-5,9-10H2,1-3H3
Molecular Formula:C14H20ClNO2
CAS:34256-82-1
</t>
    </r>
    <r>
      <rPr>
        <sz val="11"/>
        <color rgb="FF1155CC"/>
        <rFont val="Arial"/>
      </rPr>
      <t>Please see reference #1 on reference sheet.</t>
    </r>
    <r>
      <rPr>
        <sz val="11"/>
        <rFont val="Arial"/>
      </rPr>
      <t xml:space="preserve">
</t>
    </r>
  </si>
  <si>
    <r>
      <rPr>
        <sz val="11"/>
        <color rgb="FF000000"/>
        <rFont val="Arial"/>
      </rPr>
      <t xml:space="preserve">For acetochlor (USEPA/OPP Pesticide Code: 121601) ACTIVE products with label matches. /SRP: Registered for use in the U.S. but approved pesticide uses may change periodically and so federal, state and local authorities must be consulted for currently approved uses./ 
Herbicide
</t>
    </r>
    <r>
      <rPr>
        <sz val="11"/>
        <color rgb="FF1155CC"/>
        <rFont val="Arial"/>
      </rPr>
      <t>Please see reference #1 on reference sheet.</t>
    </r>
  </si>
  <si>
    <r>
      <rPr>
        <sz val="11"/>
        <rFont val="Arial"/>
      </rPr>
      <t xml:space="preserve">Farming (Pesticides) [Category: Industry]: Herbicide:
Used pre-emergence or pre-plant to control annual grasses, certain broadleaf weeds and yellow nutsedge (Cyperus esculentus) in maize, peanuts, soy beans, cotton, potatoes and sugar cane
 Household Products: Acetochlor is produced by reaction of chloroacetyl chloride with the azomethine of 2-ethyl-6-methylaniline and formaldehyde, followed by treatment with ethanol.Information on 2 consumer products that contain Acetochlor in the following categories is provided:
• Pesticides
</t>
    </r>
    <r>
      <rPr>
        <sz val="11"/>
        <color rgb="FF1155CC"/>
        <rFont val="Arial"/>
      </rPr>
      <t>Please see reference #1 on reference sheet.</t>
    </r>
  </si>
  <si>
    <r>
      <rPr>
        <sz val="11"/>
        <rFont val="Arial"/>
      </rPr>
      <t xml:space="preserve">SURFACE WATER: Acetochlor was detected in 35% of the samples taken from 52 Midwestern streams during 1994 at a median concentration of &lt;0.05 ug/L(1). Acetochlor was detected in 84% of the samples taken from 50 Midwestern streams during 1995 at a median concentration of 0.42 ug/L(1).
Acetochlor was detected in water samples collected from 88 municipal wells throughout Iowa during the summer of 1996, a median value of summed concentration levels was &lt;0.05 ug/L(2). 
</t>
    </r>
    <r>
      <rPr>
        <sz val="11"/>
        <color rgb="FF1155CC"/>
        <rFont val="Arial"/>
      </rPr>
      <t>Please see reference #1 on reference sheet.</t>
    </r>
  </si>
  <si>
    <r>
      <rPr>
        <sz val="11"/>
        <rFont val="Arial"/>
      </rPr>
      <t xml:space="preserve"> Volatilization of acetochlor from moist soil surfaces is not expected to be an important fate process(SRC) given an estimated Henry's Law constant of 2.7X10-10 atm-cu m/mole(SRC), based upon its vapor pressure, 1.67X10-7 mm Hg(4), and water solubility, 223 mg/L(5).
Volatilization from water surfaces is not expected(4) based upon an estimated Henry's Law constant of 2.7X10-10 atm-cu m/mole(SRC), derived from its vapor pressure, 1.67X10-7 mm Hg(5), and water solubility, 223 mg/L(6).
</t>
    </r>
    <r>
      <rPr>
        <sz val="11"/>
        <color rgb="FF1155CC"/>
        <rFont val="Arial"/>
      </rPr>
      <t>Please see reference #1 on reference sheet.</t>
    </r>
  </si>
  <si>
    <r>
      <rPr>
        <sz val="11"/>
        <rFont val="Arial"/>
      </rPr>
      <t xml:space="preserve">Hazard Traits - Carcinogenicity; Nephrotoxicity and Other Toxicity to the Urinary System; Neurotoxicity; Reproductive Toxicity
Authoritative List - Prop 65
Report - regardless of intended function of ingredient in the product
Safe Drinking Water Act
Acetochlor is listed in the dataset of EPA Human Health Benchmarks for Pesticides under the Safe Drinking Water Act (40 eCFR 141)
</t>
    </r>
    <r>
      <rPr>
        <sz val="11"/>
        <color rgb="FF1155CC"/>
        <rFont val="Arial"/>
      </rPr>
      <t>Please see reference #1 on reference sheet.</t>
    </r>
  </si>
  <si>
    <r>
      <rPr>
        <sz val="11"/>
        <rFont val="Arial"/>
      </rPr>
      <t xml:space="preserve">AEROBIC: Degradation rates of 14C-labeled acetochlor in sandy loam soils from Eastern Virginia were found to range from 8 to 15% of applied concentration over a period of 48 days(1). In sewage sludge the overall degradation rate constant and half-life were determined to be 0.0403 per hour and 17.2 hours, respectively, while in soil the overall degradation rate constant and half-life were determined to be 0.1601 per day and 4.3 days, respectively(2). 
Environmental Abiotic Degradation:The rate constant for the vapor-phase reaction of acetochlor with photochemically-produced hydroxyl radicals has been estimated as 5.0X10-11 cu cm/molecule-sec at 25 °C(SRC) using a structure estimation method(1). This corresponds to an atmospheric half-life of about 2.6 hours at an atmospheric concentration of 5X10+5 hydroxyl radicals per cu cm(1). 
</t>
    </r>
    <r>
      <rPr>
        <sz val="11"/>
        <color rgb="FF1155CC"/>
        <rFont val="Arial"/>
      </rPr>
      <t>Please see reference #1 on reference sheet.</t>
    </r>
  </si>
  <si>
    <r>
      <rPr>
        <sz val="11"/>
        <rFont val="Arial"/>
      </rPr>
      <t xml:space="preserve">Safe Storage of Pesticides. Always store pesticides in their original containers, complete with labels that list ingredients, directions for use, and first aid steps in case of accidental poisoning. Never store pesticides in cabinets with or near food, animal feed, or medical supplies. Do not store pesticides in places where flooding is possible or in places where they might spill or leak into wells, drains, ground water, or surface water. /Residential users/
</t>
    </r>
    <r>
      <rPr>
        <sz val="11"/>
        <color rgb="FF1155CC"/>
        <rFont val="Arial"/>
      </rPr>
      <t>Please see reference #1 on reference sheet.</t>
    </r>
  </si>
  <si>
    <r>
      <rPr>
        <sz val="11"/>
        <rFont val="Arial"/>
      </rPr>
      <t xml:space="preserve">Applicators and other handlers must wear: Coveralls over short-sleeved shirt and short pants; Chemical-resistant gloves made of any waterproof material such as polyethylene or polyvinyl chloride; Chemical-resistant footwear plus socks; Protective eyewear; Chemical-resistant headgear for overhead exposure; and Chemical-resistant apron when cleaning equipment, mixing, or loading. /DuPont Breakfree Herbicide/
</t>
    </r>
    <r>
      <rPr>
        <sz val="11"/>
        <color rgb="FF1155CC"/>
        <rFont val="Arial"/>
      </rPr>
      <t>Please see reference #1 on reference sheet.</t>
    </r>
  </si>
  <si>
    <r>
      <rPr>
        <sz val="11"/>
        <rFont val="Arial"/>
      </rPr>
      <t xml:space="preserve">Safe Disposal of Pesticides. The best way to dispose of small amounts of excess pesticides is to use them - apply them - according to the directions on the label. If you cannot use them, ask your neighbors whether they have a similar pest control problem and can use them. If all of the remaining pesticide cannot be properly used, check with your local solid waste management authority, environmental agency, or health department to find out whether your community has a household hazardous waste collection program or a similar program for getting rid of unwanted, leftover pesticides. These authorities can also inform you of any local requirements for pesticide waste disposal. /Residential users/
</t>
    </r>
    <r>
      <rPr>
        <sz val="11"/>
        <color rgb="FF1155CC"/>
        <rFont val="Arial"/>
      </rPr>
      <t>Please see reference #1 on reference sheet.</t>
    </r>
  </si>
  <si>
    <r>
      <rPr>
        <sz val="11"/>
        <rFont val="Arial"/>
      </rPr>
      <t xml:space="preserve">Household &amp; Commercial/Institutional Products
Information on 2 consumer products that contain Acetochlor in the following categories is provided:
• Pesticides
</t>
    </r>
    <r>
      <rPr>
        <sz val="11"/>
        <color rgb="FF1155CC"/>
        <rFont val="Arial"/>
      </rPr>
      <t>Please see reference #1 on reference sheet.</t>
    </r>
  </si>
  <si>
    <t>Alternative pesticides for garden:
- compost
- diatomaceous earth
- essential oils (peppermint, rosemary, citronella, eucalyptus)
- garlic and chillies
- neem oil
- castile soap</t>
  </si>
  <si>
    <r>
      <rPr>
        <sz val="11"/>
        <rFont val="Arial"/>
      </rPr>
      <t xml:space="preserve">Inhalation (L919) ; oral (L919) ; dermal (L919) ; eye contact (L919)
</t>
    </r>
    <r>
      <rPr>
        <sz val="11"/>
        <color rgb="FF1155CC"/>
        <rFont val="Arial"/>
      </rPr>
      <t>Please see reference #1 on reference sheet.</t>
    </r>
  </si>
  <si>
    <r>
      <rPr>
        <sz val="11"/>
        <rFont val="Arial"/>
      </rPr>
      <t xml:space="preserve">as the exposure level decreased (based on total acetochlor metabolite level), ACM became a less abundant metabolite of acetochlor (&lt;17%). Unmetabolized acetochlor was also measured in the urine samples analyzed.
</t>
    </r>
    <r>
      <rPr>
        <sz val="11"/>
        <color rgb="FF1155CC"/>
        <rFont val="Arial"/>
      </rPr>
      <t>Please see reference #1 on reference sheet.</t>
    </r>
  </si>
  <si>
    <r>
      <rPr>
        <sz val="11"/>
        <rFont val="Arial"/>
      </rPr>
      <t xml:space="preserve">ARDS/acute lung injury, burns of the esophagus or gastrointestinal tract can result from acetochlor poisoning (T36).
</t>
    </r>
    <r>
      <rPr>
        <sz val="11"/>
        <color rgb="FF1155CC"/>
        <rFont val="Arial"/>
      </rPr>
      <t>Please see reference #1 on reference sheet.</t>
    </r>
  </si>
  <si>
    <r>
      <rPr>
        <sz val="11"/>
        <rFont val="Arial"/>
      </rPr>
      <t xml:space="preserve">Evidence for Carcinogenicity:
Cancer Classification: Likely to be Carcinogenic to Humans
</t>
    </r>
    <r>
      <rPr>
        <sz val="11"/>
        <color rgb="FF1155CC"/>
        <rFont val="Arial"/>
      </rPr>
      <t>Please see reference #1 on reference sheet.</t>
    </r>
  </si>
  <si>
    <r>
      <rPr>
        <sz val="11"/>
        <color rgb="FF222222"/>
        <rFont val="Arial"/>
      </rPr>
      <t xml:space="preserve">Acetochlor has been classified as a probable human carcinogen. Acetochlor, as alachlor, can cause nasal turbinate tumors via the generation of a common tissue reactive metabolite that leads to cytotoxicity and regenerative proliferation in the nasal epithelium. It is thyroid disruptor. Human health effects from acetochlor at low environmental doses or at biomonitored levels from low environmental exposures are unknown.
</t>
    </r>
    <r>
      <rPr>
        <sz val="11"/>
        <color rgb="FF0000FF"/>
        <rFont val="Arial"/>
      </rPr>
      <t>Please see reference #29 on reference sheet.</t>
    </r>
  </si>
  <si>
    <r>
      <rPr>
        <sz val="11"/>
        <color rgb="FF222222"/>
        <rFont val="Arial"/>
      </rPr>
      <t xml:space="preserve">It is approved for pre-emergence application or for pre-planting application with soil incorporation, in corn. (maize) at 5 litres / hectare (1835g / hectare of a.i.)It is used to control weeds in corn, and is particularly useful as a replacement for atrazine in the case of some important weeds.
</t>
    </r>
    <r>
      <rPr>
        <sz val="11"/>
        <color rgb="FF0000FF"/>
        <rFont val="Arial"/>
      </rPr>
      <t>Please see reference #29 on reference sheet.</t>
    </r>
  </si>
  <si>
    <r>
      <rPr>
        <sz val="11"/>
        <rFont val="Arial"/>
      </rPr>
      <t xml:space="preserve"> It is the main active ingredient in Acenit, Keystone, Guardian, Harness, Relay, Sacemid, Surpass, Top-Hand, Trophy and Winner.  18f26fr
</t>
    </r>
    <r>
      <rPr>
        <sz val="11"/>
        <color rgb="FF0000FF"/>
        <rFont val="Arial"/>
      </rPr>
      <t>Please see reference #29 on reference sheet.</t>
    </r>
  </si>
  <si>
    <r>
      <rPr>
        <sz val="10"/>
        <rFont val="Arial"/>
      </rPr>
      <t xml:space="preserve">The Henry's Law constant for acetochlor is estimated as 2.7X10-10 atm-cu m/mole(SRC) derived from its vapor pressure, 1.67X10-7 mm Hg(1), and water solubility, 223 mg/L(2). 
</t>
    </r>
    <r>
      <rPr>
        <sz val="10"/>
        <color rgb="FF1155CC"/>
        <rFont val="Arial"/>
      </rPr>
      <t>Please see reference #1 on reference sheet.</t>
    </r>
  </si>
  <si>
    <r>
      <rPr>
        <sz val="10"/>
        <color rgb="FF000000"/>
        <rFont val="Arial"/>
      </rPr>
      <t xml:space="preserve">Ask Frank on what STW Interest means
Chemical properties, physical properties,hormetic effects were abstracted from https://pubchem.ncbi.nlm.nih.gov/compound/Acetochlor#section=Odor 
Chemical Releases: https://pubchem.ncbi.nlm.nih.gov/compound/acetochlor#section=US-EPA-Regional-Removal-Management-Levels-for-Chemical-Contaminants
Environmental Effects: https://pubchem.ncbi.nlm.nih.gov/compound/acetochlor#section=Artificial-Pollution-Sources
Human Health Effects: </t>
    </r>
    <r>
      <rPr>
        <u/>
        <sz val="10"/>
        <color rgb="FF1155CC"/>
        <rFont val="Arial"/>
      </rPr>
      <t>https://pubchem.ncbi.nlm.nih.gov/compound/acetochlor#section=Exposure-Routes</t>
    </r>
    <r>
      <rPr>
        <sz val="10"/>
        <color rgb="FF000000"/>
        <rFont val="Arial"/>
      </rPr>
      <t xml:space="preserve">
Chemical Use (Source): https://pubchem.ncbi.nlm.nih.gov/compound/acetochlor#section=Uses
Drinking Water Sources: https://pubchem.ncbi.nlm.nih.gov/compound/acetochlor#section=Soil-Adsorption-Mobility
Identification: </t>
    </r>
    <r>
      <rPr>
        <u/>
        <sz val="10"/>
        <color rgb="FF1155CC"/>
        <rFont val="Arial"/>
      </rPr>
      <t>https://pubchem.ncbi.nlm.nih.gov/compound/acetochlor#section=Names-and-Identifiers</t>
    </r>
    <r>
      <rPr>
        <sz val="10"/>
        <color rgb="FF000000"/>
        <rFont val="Arial"/>
      </rPr>
      <t xml:space="preserve">
Receiving Watersheds: https://pubchem.ncbi.nlm.nih.gov/compound/acetochlor#section=Environmental-Water-Concentrations
Source Facility/ Location: https://pubchem.ncbi.nlm.nih.gov/compound/acetochlor#section=Uses</t>
    </r>
  </si>
  <si>
    <t>For Analytical Methods and STW Interest - need more research.</t>
  </si>
  <si>
    <t>ALACHLOR</t>
  </si>
  <si>
    <t>BKH, IL-EPA, JNIHS, KEIT, WWF</t>
  </si>
  <si>
    <t>temp 00001</t>
  </si>
  <si>
    <r>
      <rPr>
        <sz val="11"/>
        <rFont val="Arial"/>
      </rPr>
      <t xml:space="preserve">Alachlor is an aromatic amide that is N-(2,6-diethylphenyl)acetamide substituted by a methoxymethyl group at at the nitrogen atom while one of the hydrogens of the methyl group has been replaced by a chlorine atom. It has a role as a herbicide, an environmental contaminant and a xenobiotic. It is an organochlorine compound, a monocarboxylic acid amide and an aromatic amide. It is functionally related to a N-phenylacetamide.
Molecular Weight: 269.77 g/mol
</t>
    </r>
    <r>
      <rPr>
        <sz val="11"/>
        <color rgb="FF1155CC"/>
        <rFont val="Arial"/>
      </rPr>
      <t>Please see reference #1 on reference sheet.</t>
    </r>
  </si>
  <si>
    <r>
      <rPr>
        <sz val="11"/>
        <rFont val="Arial"/>
      </rPr>
      <t xml:space="preserve">Alachlor is a crystalline solid.
Melting point: 104-106 °F (40-41 °C).
Colorless to white crystalline solid 
Odorless
Boiling point:100 °C at 0.02 mm Hg; 135 °C at 0.3 mm Hg
</t>
    </r>
    <r>
      <rPr>
        <sz val="11"/>
        <color rgb="FF1155CC"/>
        <rFont val="Arial"/>
      </rPr>
      <t>Please see reference #1 on reference sheet.</t>
    </r>
  </si>
  <si>
    <t>15972-60-8</t>
  </si>
  <si>
    <r>
      <rPr>
        <sz val="11"/>
        <rFont val="Arial"/>
      </rPr>
      <t xml:space="preserve">Alachlor's production may result in its release to the environment through various waste streams; its use as a herbicide will result in its direct release to the environment. If released to air, a vapor pressure of 2.290X10-5 mm Hg at 25 °C indicates alachlor will exist in both the vapor and particulate phases. 
</t>
    </r>
    <r>
      <rPr>
        <sz val="11"/>
        <color rgb="FF1155CC"/>
        <rFont val="Arial"/>
      </rPr>
      <t>Please see reference #1 on reference sheet.</t>
    </r>
  </si>
  <si>
    <r>
      <rPr>
        <sz val="11"/>
        <rFont val="Arial"/>
      </rPr>
      <t xml:space="preserve">Terrestrial fate: The half-life of alachlor in soils was found to be 7 to 14 days. Four major metabolites of alachlor were observed but only two were identified: 2-chloro-2',6'-diethylacetanilide and 1-chloro-acetyl-2,3-dihydro-7-ethylindole.
AQUATIC FATE: Based on a classification scheme(1), Koc values ranging from 120 to 2,138(2,3), indicate that alachlor may adsorb to some suspended solids and sediment(SRC). Volatilization from water surfaces is not expected(3) based upon a Henry's Law constant of 8.32X10-9 atm-cu m/mole(4).
</t>
    </r>
    <r>
      <rPr>
        <sz val="11"/>
        <color rgb="FF1155CC"/>
        <rFont val="Arial"/>
      </rPr>
      <t>Please see reference #1 on reference sheet.</t>
    </r>
  </si>
  <si>
    <r>
      <rPr>
        <sz val="11"/>
        <rFont val="Arial"/>
      </rPr>
      <t xml:space="preserve">ARDS/acute lung injury, burns of the esophagus or gastrointestinal tract can result from acetochlor poisoning (T36).
Alachlor is mildly irritating to the skin and eyes. Exposure to metalaxyl often results in such nonspecific symptoms as headache, dizziness, weakness, and nausea. Alachlor poisoning can produce an allergic hypersensitivity dermatitis or asthma with bronchospasm and wheezing with chronic exposure (T36).
</t>
    </r>
    <r>
      <rPr>
        <sz val="11"/>
        <color rgb="FF1155CC"/>
        <rFont val="Arial"/>
      </rPr>
      <t>Please see reference #1 on reference sheet.</t>
    </r>
  </si>
  <si>
    <r>
      <rPr>
        <sz val="11"/>
        <rFont val="Arial"/>
      </rPr>
      <t xml:space="preserve">Used as a systemic herbicide; [EXTOXNET] Used as a pre-emergent herbicide to control grasses and broadleaf weeds; [ACGIH] Used in corn, soybeans, dry beans, cotton, sorghum, sunflowers, peanuts, and other crops; [Krieger, p. 1753]
</t>
    </r>
    <r>
      <rPr>
        <sz val="11"/>
        <color rgb="FF1155CC"/>
        <rFont val="Arial"/>
      </rPr>
      <t>Please see reference #1 on reference sheet.</t>
    </r>
  </si>
  <si>
    <r>
      <rPr>
        <sz val="11"/>
        <rFont val="Arial"/>
      </rPr>
      <t xml:space="preserve">GROUNDWATER: During a 1985-1987 Survey of 119 wells, springs and municipal drinking water throughout AR, alachlor was detected in only one irrigation well at a concn of 5.5 ppb(1). In 1990, 58 private wells in central Maine were monitored for pesticides and alachlor was found in 7 well waters at a maximum conc of 0.36 ppb(2).
</t>
    </r>
    <r>
      <rPr>
        <sz val="11"/>
        <color rgb="FF1155CC"/>
        <rFont val="Arial"/>
      </rPr>
      <t>Please see reference #1 on reference sheet.</t>
    </r>
  </si>
  <si>
    <r>
      <rPr>
        <sz val="11"/>
        <rFont val="Arial"/>
      </rPr>
      <t xml:space="preserve">IUPAC Name: 2-chloro-N-(2,6-diethylphenyl)-N-(methoxymethyl)acetamide
InChI: InChI=1S/C14H20ClNO2/c1-4-11-7-6-8-12(5-2)14(11)16(10-18-3)13(17)9-15/h6-8H,4-5,9-10H2,1-3H3
Molecular Formula:C14H20ClNO2
CAS:15972-60-8
</t>
    </r>
    <r>
      <rPr>
        <sz val="11"/>
        <color rgb="FF1155CC"/>
        <rFont val="Arial"/>
      </rPr>
      <t>Please see reference #1 on reference sheet.</t>
    </r>
  </si>
  <si>
    <r>
      <rPr>
        <sz val="11"/>
        <rFont val="Arial"/>
      </rPr>
      <t xml:space="preserve">For alachlor (USEPA/OPP Pesticide Code: 090501) ACTIVE products with label matches. /SRP: Registered for use in the U.S. but approved pesticide uses may change periodically and so federal, state and local authorities must be consulted for currently approved uses./
Restricted use pesticide. For retail sale to and use only by Certified Applicators or persons under their direct supervision and only for those uses covered by the Certified Applicator's certification. /Intrro, Lariat, Microtech, Bullet/
</t>
    </r>
    <r>
      <rPr>
        <sz val="11"/>
        <color rgb="FF1155CC"/>
        <rFont val="Arial"/>
      </rPr>
      <t>Please see reference #1 on reference sheet.</t>
    </r>
  </si>
  <si>
    <r>
      <rPr>
        <sz val="11"/>
        <rFont val="Arial"/>
      </rPr>
      <t xml:space="preserve">Farming (Pesticides) [Category: Industry]
Chloroacetanilide pesticide
Herbicide for grasses &amp; broadleaf weeds on corn &amp; sorghum, soybeans, peanuts, cotton, vegetables, forage crops.
</t>
    </r>
    <r>
      <rPr>
        <sz val="11"/>
        <color rgb="FF1155CC"/>
        <rFont val="Arial"/>
      </rPr>
      <t>Please see reference #1 on reference sheet</t>
    </r>
    <r>
      <rPr>
        <sz val="11"/>
        <rFont val="Arial"/>
      </rPr>
      <t>.</t>
    </r>
  </si>
  <si>
    <r>
      <rPr>
        <sz val="11"/>
        <rFont val="Arial"/>
      </rPr>
      <t xml:space="preserve"> Alachlor has been detected in well waters from use areas in the U.S. with a frequency of &lt;1%(7). In one survey, alachlor was detected in 2 of 33 groundwater samples from Florida at an average concn of 62.3 ppb in the two detectable samples(4). A 1980 screening of 1174 community wells and 617 private wells in WI found alachlor in one well at a concn &gt;10 ppb(1). 
It was also detected in well waters in Nebraska with a frequency of &lt;1% and at a concn range not detected-20.7 ppb and a median concn of 0.09 ppb(2). In an earlier survey, alachlor was detected in 2 of 14 wells from Nebraska at concn of 0.04 ppb(3).
</t>
    </r>
    <r>
      <rPr>
        <sz val="11"/>
        <color rgb="FF1155CC"/>
        <rFont val="Arial"/>
      </rPr>
      <t>Please see reference #1 on reference sheet.</t>
    </r>
  </si>
  <si>
    <r>
      <rPr>
        <sz val="11"/>
        <rFont val="Arial"/>
      </rPr>
      <t xml:space="preserve">The evaporation of alachlor from soil will depend on the nature of soil, its moisture content, the temperature of the soil and the air flux over the soil. Evaporation of alachlor from soil will increase as the moisture content of the soil is increased(2-3). This increase in volatility is attributed to wick effect which continuously feeds herbicide to the soil surface resulting in enhanced volatilization(1)
lAachlor is expected to be essentially nonvolatile from water surfaces(2). Alachlor is not expected to volatilize from dry soil surfaces(SRC) based upon a vapor pressure of 2.20X10-5 mm Hg(3).
</t>
    </r>
    <r>
      <rPr>
        <sz val="11"/>
        <color rgb="FF1155CC"/>
        <rFont val="Arial"/>
      </rPr>
      <t>Please see reference #1 on reference sheet.</t>
    </r>
  </si>
  <si>
    <r>
      <rPr>
        <sz val="11"/>
        <rFont val="Arial"/>
      </rPr>
      <t xml:space="preserve">California Safe Cosmetics Program (CSCP) Reportable Ingredient
Hazard Traits - Carcinogenicity; Hepatotoxicity and Digestive System Toxicity; Ocular Toxicity; Other Toxicological Hazard Traits
Authoritative List - CA MCLs; CWA 303(d); Prop 65
Report - regardless of intended function of ingredient in the product
Alachlor: Does not have an individual approval but may be used under an appropriate group standard
</t>
    </r>
    <r>
      <rPr>
        <sz val="11"/>
        <color rgb="FF1155CC"/>
        <rFont val="Arial"/>
      </rPr>
      <t>Please see reference #1 on reference sheet.</t>
    </r>
  </si>
  <si>
    <r>
      <rPr>
        <sz val="11"/>
        <rFont val="Arial"/>
      </rPr>
      <t xml:space="preserve">Abiotic Degradation:This corresponds to an atmospheric half-life of about 8.5 hours at an atmospheric concentration of 5X10+5 hydroxyl radicals per cu cm(2). Alachlor is not expected to undergo hydrolysis in the environment as indicated by evidence of relatively stability in sterile pH 3, 6, and 9 buffer solutions, natural lake water, and deionoized water when incubated in the dark for 30 days(3). 
ALACHLOR WAS APPLIED TO SAWYER FINE SANDY LOAM SOIL. AT 22 °C, RELATIVE HUMIDITY IN A CLOSED SYSTEM HAD LITTLE EFFECT ON RETENTION UNTIL HUMIDITY APPROACHED 100%. WHEN SOIL TEMP...38 °C OR HIGHER, RELATIVE HUMIDITY HAD PRONOUNCED EFFECT. ALACHLOR DEGRADED TO 2-CHLORO-2',6'-DIETHYLACETANILIDE.
</t>
    </r>
    <r>
      <rPr>
        <sz val="11"/>
        <color rgb="FF1155CC"/>
        <rFont val="Arial"/>
      </rPr>
      <t>Please see reference #1 on reference sheet.</t>
    </r>
  </si>
  <si>
    <r>
      <rPr>
        <sz val="11"/>
        <rFont val="Arial"/>
      </rPr>
      <t xml:space="preserve">Minimum storage temperature: 32 °F. Incompatible materials for storage: mild steel, PVC. Keep locked up and out of the reach of children. Keep away from living quarters. Keep away from food, drink and animal feed. Keep only in the original container. Keep away from sources of ignition (sparks, flame, etc.). Keep container tightly closed in a cool, well-ventilated place. Protect from frost. ... If frozen, place in warm room and shake frequently to put back into solution. /INTRRO/
</t>
    </r>
    <r>
      <rPr>
        <sz val="11"/>
        <color rgb="FF1155CC"/>
        <rFont val="Arial"/>
      </rPr>
      <t>Please see reference #1 on reference sheet.</t>
    </r>
  </si>
  <si>
    <r>
      <rPr>
        <sz val="11"/>
        <rFont val="Arial"/>
      </rPr>
      <t xml:space="preserve">Wear positive pressure self-contained breathing apparatus (SCBA). Wear chemical protective clothing that is specifically recommended by the manufacturer when there is NO RISK OF FIRE. Structural firefighters' protective clothing provides thermal protection but only limited chemical protection. (ERG, 2024)
</t>
    </r>
    <r>
      <rPr>
        <sz val="11"/>
        <color rgb="FF1155CC"/>
        <rFont val="Arial"/>
      </rPr>
      <t>Please see reference #1 on reference sheet.</t>
    </r>
  </si>
  <si>
    <r>
      <rPr>
        <sz val="11"/>
        <rFont val="Arial"/>
      </rPr>
      <t xml:space="preserve">SRP: The most favorable course of action is to use an alternative chemical product with less inherent propensity for occupational exposure or environmental contamination. Recycle any unused portion of the material for its approved use or return it to the manufacturer or supplier. Ultimate disposal of the chemical must consider: the material's impact on air quality; potential migration in soil or water; effects on animal, aquatic, and plant life; and conformance with environmental and public health regulations.
</t>
    </r>
    <r>
      <rPr>
        <sz val="11"/>
        <color rgb="FF1155CC"/>
        <rFont val="Arial"/>
      </rPr>
      <t>Please see reference #1 on reference sheet.</t>
    </r>
  </si>
  <si>
    <r>
      <rPr>
        <sz val="11"/>
        <rFont val="Arial"/>
      </rPr>
      <t xml:space="preserve">Household &amp; Commercial/Institutional Products
Information on 3 consumer products that contain Alachlor in the following categories is provided:
• Pesticides
</t>
    </r>
    <r>
      <rPr>
        <sz val="11"/>
        <color rgb="FF1155CC"/>
        <rFont val="Arial"/>
      </rPr>
      <t>Please see reference #1 on reference sheet.</t>
    </r>
  </si>
  <si>
    <r>
      <rPr>
        <u/>
        <sz val="11"/>
        <color rgb="FF1155CC"/>
        <rFont val="Arial"/>
      </rPr>
      <t xml:space="preserve">2 u g/l (micrograms per liter) [equivalent to parts per billion (ppb)] </t>
    </r>
    <r>
      <rPr>
        <u/>
        <sz val="11"/>
        <color rgb="FF1155CC"/>
        <rFont val="Arial"/>
      </rPr>
      <t xml:space="preserve">
</t>
    </r>
  </si>
  <si>
    <r>
      <rPr>
        <sz val="11"/>
        <rFont val="Arial"/>
      </rPr>
      <t xml:space="preserve">The substance can be absorbed into the body by ingestion and by inhalation of its aerosol.
oral (L922) ; dermal (L922)
</t>
    </r>
    <r>
      <rPr>
        <sz val="11"/>
        <color rgb="FF1155CC"/>
        <rFont val="Arial"/>
      </rPr>
      <t>Please see reference #1 on reference sheet.</t>
    </r>
  </si>
  <si>
    <r>
      <rPr>
        <sz val="11"/>
        <rFont val="Arial"/>
      </rPr>
      <t xml:space="preserve">Excursion Limit Recommendation: Excursions in worker exposure levels may exceed 3 times the TLV-TWA for no more than a total of 30 minutes during a work day, and under no circumstances should they exceed 5 times the TLV-TWA, provided that the TLV-TWA is not exceeded.
</t>
    </r>
    <r>
      <rPr>
        <sz val="11"/>
        <color rgb="FF1155CC"/>
        <rFont val="Arial"/>
      </rPr>
      <t>Please see reference #1 on reference sheet.</t>
    </r>
  </si>
  <si>
    <r>
      <rPr>
        <sz val="11"/>
        <rFont val="Arial"/>
      </rPr>
      <t xml:space="preserve">ARDS/acute lung injury, burns of the esophagus or gastrointestinal tract can result from acetochlor poisoning (T36).
</t>
    </r>
    <r>
      <rPr>
        <sz val="11"/>
        <color rgb="FF1155CC"/>
        <rFont val="Arial"/>
      </rPr>
      <t>Please see reference #1 on reference sheet.</t>
    </r>
  </si>
  <si>
    <r>
      <rPr>
        <sz val="11"/>
        <rFont val="Arial"/>
      </rPr>
      <t xml:space="preserve">Cancer Classification: Likely to be Carcinogenic to Humans (High Doses); Not Likely to be Carcinogenic to Humans (Low Doses)
</t>
    </r>
    <r>
      <rPr>
        <sz val="11"/>
        <color rgb="FF1155CC"/>
        <rFont val="Arial"/>
      </rPr>
      <t>Please see reference #1 on reference sheet.</t>
    </r>
  </si>
  <si>
    <t>Eye, liver, kidney or spleen problems; anemia; increased risk of cancer</t>
  </si>
  <si>
    <t>herbicide</t>
  </si>
  <si>
    <t>runoff from herbicide used on row crops, for control of annual grasses and broadleaf weeds in crops, primarily on corn, sorghum, and soybeans.</t>
  </si>
  <si>
    <t>SDWA MCLG = 0, MCL = 0.002 mg/L (2 ppb), removed by granular activated carbon</t>
  </si>
  <si>
    <r>
      <rPr>
        <sz val="10"/>
        <rFont val="Arial"/>
      </rPr>
      <t xml:space="preserve">Solubility in water, g/100ml at 25 °C: 0.02 (very poor)
</t>
    </r>
    <r>
      <rPr>
        <sz val="10"/>
        <color rgb="FF1155CC"/>
        <rFont val="Arial"/>
      </rPr>
      <t>Please see reference #1 on reference sheet.</t>
    </r>
  </si>
  <si>
    <r>
      <t xml:space="preserve">Add Parameter for Removal Method? 
Regulatory Limits might have more than just one limit other than MCL and MCLG, ask Frank on adding those.
Chemical properties, physical properties,hormetic effects were abstracted from 
https://pubchem.ncbi.nlm.nih.gov/compound/alachlor#section=Computed-Properties
Environmental Effects: https://pubchem.ncbi.nlm.nih.gov/compound/alachlor#section=Environmental-Fate
Human Health Effects: https://pubchem.ncbi.nlm.nih.gov/compound/alachlor#section=Health-Effects
Drinking Water Sources ,Identification, Receiving Watersheds, Chemical Entry Points,Exposure Baseline: </t>
    </r>
    <r>
      <rPr>
        <u/>
        <sz val="10"/>
        <color rgb="FF1155CC"/>
        <rFont val="Arial"/>
      </rPr>
      <t>https://pubchem.ncbi.nlm.nih.gov/compound/alachlor</t>
    </r>
    <r>
      <rPr>
        <sz val="10"/>
        <color rgb="FF000000"/>
        <rFont val="Arial"/>
      </rPr>
      <t xml:space="preserve">
</t>
    </r>
  </si>
  <si>
    <t>ALDICARB</t>
  </si>
  <si>
    <t>GUIL, JNIHS, KEIT</t>
  </si>
  <si>
    <r>
      <rPr>
        <sz val="11"/>
        <rFont val="Arial"/>
      </rPr>
      <t xml:space="preserve">Aldicarb is a synthetic oxime carbamate compound and carbamate acetylcholinesterase inhibitor, endocrine disruptor, and neurotoxin that is used as a pesticide. It is characterized as a highly toxic colorless or white crystalline solid with a slightly sulfurous odor, and exposure occurs by inhalation, ingestion, or contact.
</t>
    </r>
    <r>
      <rPr>
        <sz val="11"/>
        <color rgb="FF1155CC"/>
        <rFont val="Arial"/>
      </rPr>
      <t>Please see reference #1 on reference sheet.</t>
    </r>
  </si>
  <si>
    <r>
      <rPr>
        <sz val="11"/>
        <rFont val="Arial"/>
      </rPr>
      <t xml:space="preserve">Aldicarb appears as white crystals with a slightly sulfurous odor. 
Crystals from isopropyl ether
Boiling Point: Decomposes (NTP, 1992)
Melting Point: 210 to 214 °F (EPA, 1998)
Solubility:0.1 to 1.0 mg/mL at 72 °F (NTP, 1992)
</t>
    </r>
    <r>
      <rPr>
        <sz val="11"/>
        <color rgb="FF1155CC"/>
        <rFont val="Arial"/>
      </rPr>
      <t>Please see reference #1 on reference sheet.</t>
    </r>
  </si>
  <si>
    <t>116-06-3</t>
  </si>
  <si>
    <r>
      <rPr>
        <sz val="11"/>
        <rFont val="Arial"/>
      </rPr>
      <t xml:space="preserve">Aldicarb's production may result in its release to the environment through various waste streams; its use as an insecticide will result in its direct release to the environment. Effective Jan 1, 2012 the US EPA canceled the use of aldicarb under the brand 'Temik' on citrus and potatoes; however, uses on all other crops will remain.
</t>
    </r>
    <r>
      <rPr>
        <sz val="11"/>
        <color rgb="FF1155CC"/>
        <rFont val="Arial"/>
      </rPr>
      <t>Please see reference #1 on reference sheet.</t>
    </r>
  </si>
  <si>
    <r>
      <rPr>
        <sz val="11"/>
        <rFont val="Arial"/>
      </rPr>
      <t xml:space="preserve">TERRESTRIAL FATE: The movement and degradation of aldicarb was studied under field conditions in two Florida citrus groves(1). Following application of aldicarb to the top 5 cm of the soil, a relatively rapid decrease in aldicarb concentration and an increase in aldicarb sulfoxide and aldicarb sulfone was observed.
AQUATIC FATE: Based on a classification scheme(1), Koc values of 7 to 80(2), indicate that aldicarb is not expected to adsorb to suspended solids and sediment(SRC). Volatilization from water surfaces is not expected(3) based upon an estimated Henry's Law constant of 1.5X10-9 atm-cu m/mole(SRC), derived from its vapor pressure, 2.9X10-5 mm Hg(4), and water solubility, 4,930 mg/L(4).
</t>
    </r>
    <r>
      <rPr>
        <sz val="11"/>
        <color rgb="FF1155CC"/>
        <rFont val="Arial"/>
      </rPr>
      <t>Please see reference #1 on reference sheet.</t>
    </r>
  </si>
  <si>
    <r>
      <rPr>
        <sz val="11"/>
        <color rgb="FF000000"/>
        <rFont val="Arial"/>
      </rPr>
      <t xml:space="preserve">Acute exposure to cholinesterase inhibitors can cause a cholinergic crisis characterized by severe nausea/vomiting, salivation, sweating, bradycardia, hypotension, collapse, and convulsions. Increasing muscle weakness is a possibility and may result in death if respiratory muscles are involved. Accumulation of ACh at motor nerves causes overstimulation of nicotinic expression at the neuromuscular junction.
When this occurs symptoms such as muscle weakness, fatigue, muscle cramps, fasciculation, and paralysis can be seen. When there is an accumulation of ACh at autonomic ganglia this causes overstimulation of nicotinic expression in the sympathetic system. 
</t>
    </r>
    <r>
      <rPr>
        <sz val="11"/>
        <rFont val="Arial"/>
      </rPr>
      <t>Please see reference #1 on reference sheet.</t>
    </r>
  </si>
  <si>
    <r>
      <rPr>
        <sz val="11"/>
        <rFont val="Arial"/>
      </rPr>
      <t xml:space="preserve">Carbamate derivative used as an insecticide, acaricide, and nematocide. [ChemIDplus] A restricted use pesticide for certified applicators only; Widely used on cotton, peanut, and soybean crops to control mites, nematodes, and aphids; [EXTOXNET] Used on a variety of crops: citrus, cotton, dry beans, peanuts, sorghum, sugar beets, sweet potatoes, pecans, potatoes, and sugarcane. [ACGIH]
</t>
    </r>
    <r>
      <rPr>
        <sz val="11"/>
        <color rgb="FF1155CC"/>
        <rFont val="Arial"/>
      </rPr>
      <t>Please see reference #1 on reference sheet.</t>
    </r>
  </si>
  <si>
    <r>
      <rPr>
        <sz val="11"/>
        <rFont val="Arial"/>
      </rPr>
      <t xml:space="preserve">GROUND WATER: Aldicarb was detected in ground water at a trace to 515 ug/L, in eastern Suffolk County in Long Island, NY in 1979 after its use on about 9,700 ha of potato fields from 1974 to 1979(1). Trends for aldicarb concentration in groundwater beneath 3 main study fields and 2 subsidiary fields were monitored during the period Dec 1980 to Aug 1981 were: the highest concentrations of aldicarb were detected in shallow monitoring wells (those immediately below the water table)
DRINKING WATER: Studies of aldicarb contamination were done on ground water drinking wells located in vulnerable areas (within 500 ft of fields treated with aldicarb in the last 5 years)(1). Aldicarb was not detected in 634, 26, 3, 6, 27, and 36 samples taken in Idaho, Louisiana, Missouri, Mississippi, Oregon, and Tennessee, respectively(1).
</t>
    </r>
    <r>
      <rPr>
        <sz val="11"/>
        <color rgb="FF1155CC"/>
        <rFont val="Arial"/>
      </rPr>
      <t>Please see reference #1 on reference sheet.</t>
    </r>
  </si>
  <si>
    <r>
      <rPr>
        <sz val="11"/>
        <color rgb="FF000000"/>
        <rFont val="Arial"/>
      </rPr>
      <t xml:space="preserve">IUPAC Name: [(2-methyl-2-methylsulfanylpropylidene)amino] N-methylcarbamate
InChI: InChI=1S/C7H14N2O2S/c1-7(2,12-4)5-9-11-6(10)8-3/h5H,1-4H3,(H,8,10)
Molecular Formula: C7H14N2O2S
CAS: 116-06-3
</t>
    </r>
    <r>
      <rPr>
        <sz val="11"/>
        <color rgb="FF1155CC"/>
        <rFont val="Arial"/>
      </rPr>
      <t>Please see reference #1 on reference sheet.</t>
    </r>
  </si>
  <si>
    <r>
      <rPr>
        <sz val="11"/>
        <rFont val="Arial"/>
      </rPr>
      <t xml:space="preserve">For Aldicarb (USEPA/OPP Pesticide Code: 098301) ACTIVE products with label matches. /SRP: Registered for use in the U.S. but approved pesticide uses may change periodically and so federal, state and local authorities must be consulted for currently approved uses./
Insecticide. Controls insects, mites, nematodes in citrus (except CA), cotton, dry beans, peanuts, sorghum, sugarbeets, sweet potatoes; certain states only for pecans, potatoes, sugarcane.
</t>
    </r>
    <r>
      <rPr>
        <sz val="11"/>
        <color rgb="FF1155CC"/>
        <rFont val="Arial"/>
      </rPr>
      <t>Please see reference #1 on reference sheet.</t>
    </r>
  </si>
  <si>
    <r>
      <rPr>
        <sz val="11"/>
        <rFont val="Arial"/>
      </rPr>
      <t xml:space="preserve">Farming (Pesticides) [Category: Industry]
Insecticide, acaricide, nematocide
</t>
    </r>
    <r>
      <rPr>
        <sz val="11"/>
        <color rgb="FF1155CC"/>
        <rFont val="Arial"/>
      </rPr>
      <t>Please see reference #1 on reference sheet.</t>
    </r>
  </si>
  <si>
    <r>
      <rPr>
        <sz val="11"/>
        <rFont val="Arial"/>
      </rPr>
      <t xml:space="preserve">GROUND WATER: Aldicarb was detected in ground water at a trace to 515 ug/L, in eastern Suffolk County in Long Island, NY in 1979 after its use on about 9,700 ha of potato fields from 1974 to 1979(1).Aldicarb was detected in 1 (0.04%) of 2,460 groundwater samples analyzed during 1992 to 1996 from 20 of the largest hydrologic watersheds in the US at a concentration of 0.01 ug/L(3).
DRINKING WATER: Studies of aldicarb contamination were done on ground water drinking wells located in vulnerable areas (within 500 ft of fields treated with aldicarb in the last 5 years)(1).
</t>
    </r>
    <r>
      <rPr>
        <sz val="11"/>
        <color rgb="FF1155CC"/>
        <rFont val="Arial"/>
      </rPr>
      <t>Please see reference #1 on reference sheet.</t>
    </r>
  </si>
  <si>
    <r>
      <rPr>
        <sz val="11"/>
        <rFont val="Arial"/>
      </rPr>
      <t xml:space="preserve">aldicarb is estimated as 1.5X10-9 atm-cu m/mole(SRC) derived from its vapor pressure, 2.9X10-5 mm Hg(1), and water solubility, 4930 mg/L(1). This Henry's Law constant indicates that aldicarb is expected to be essentially nonvolatile from water and moist soil surfaces(2). Aldicarb is not expected to volatilize from dry soil surfaces(SRC) based upon its vapor pressure(1).
</t>
    </r>
    <r>
      <rPr>
        <sz val="11"/>
        <color rgb="FF1155CC"/>
        <rFont val="Arial"/>
      </rPr>
      <t>Please see reference #1 on reference sheet.</t>
    </r>
    <r>
      <rPr>
        <sz val="11"/>
        <rFont val="Arial"/>
      </rPr>
      <t xml:space="preserve">
</t>
    </r>
  </si>
  <si>
    <r>
      <rPr>
        <sz val="11"/>
        <rFont val="Arial"/>
      </rPr>
      <t xml:space="preserve">California Safe Cosmetics Program (CSCP) Reportable Ingredient
Hazard Traits - Environmental tox; Neurotoxicity
Authoritative List - CWA 303(d); IRIS Neurotoxicants
Report - if used as a fragrance or flavor ingredient
Aldicarb: Does not have an individual approval but may be used as a component in a product covered by a group standard. It is not approved for use as a chemical in its own right.
</t>
    </r>
    <r>
      <rPr>
        <sz val="11"/>
        <color rgb="FF1155CC"/>
        <rFont val="Arial"/>
      </rPr>
      <t xml:space="preserve">
Please see reference #1 on reference sheet.</t>
    </r>
  </si>
  <si>
    <r>
      <rPr>
        <sz val="11"/>
        <rFont val="Arial"/>
      </rPr>
      <t xml:space="preserve">Environmental Biodegradation: Under aerobic conditions, it has been shown to oxidize at the sulfur atom to form first the sulfoxide, followed by further oxidation to the sulfone. Under anaerobic conditions, reduction to the corresponding aldehyde and nitrile is the proposed degradation pathway. It has not been definitively shown that these reactions are abiotic or biotic(1).
Environmental Abiotic Degradation:Aldicarb is susceptible to oxidation to aldicarb sulfoxide(5); however, some of this oxidation may be due to biodegradation, especially in the saturated zone(SRC). While aldicarb is susceptible to photolysis when irradiated in acetonitrile at 254 nm(6), aldicarb does not contain chromophores that absorb at wavelengths &gt;290 nm(7) and, therefore, is not expected to be susceptible to direct photolysis by sunlight(SRC).
</t>
    </r>
    <r>
      <rPr>
        <sz val="11"/>
        <color rgb="FF1155CC"/>
        <rFont val="Arial"/>
      </rPr>
      <t>Please see reference #1 on reference sheet.</t>
    </r>
  </si>
  <si>
    <r>
      <rPr>
        <sz val="11"/>
        <rFont val="Arial"/>
      </rPr>
      <t xml:space="preserve">Provision to contain effluent from fire extinguishing. Separated from food and feedstuffs.
Store aldicarb indoors in an isolated, well-ventilated, clean, dry, cool area (not above 46 °C). Store away from incompatible substances, such as highly alkaline materials. Aldicarb should be stored in a manner that will preclude mixing with water, because the resultant solution may be seriously hazardous. Do not store near food, animal feed, or other items intended for human or animal consumption. Make certain that the storage area is inaccessible to children.
</t>
    </r>
    <r>
      <rPr>
        <sz val="11"/>
        <color rgb="FF1155CC"/>
        <rFont val="Arial"/>
      </rPr>
      <t>Please see reference #1 on reference sheet.</t>
    </r>
  </si>
  <si>
    <r>
      <rPr>
        <sz val="11"/>
        <rFont val="Arial"/>
      </rPr>
      <t xml:space="preserve">For emergency situations, wear a positive pressure, pressure-demand, full facepiece self-contained breathing apparatus (SCBA) or pressure- demand supplied air respirator with escape SCBA and a fully-encapsulating, chemical resistant suit. (EPA, 1998)
Approved respirator. Chemical-resistant apron when cleaning equipment, mixing, or loading. Chemical-resistant footwear plus socks. Chemical-resistant headgear for overhead exposure. Coveralls over short-sleeved shirt and short pants. Protective eyewear. Waterproof gloves.
</t>
    </r>
    <r>
      <rPr>
        <sz val="11"/>
        <color rgb="FF1155CC"/>
        <rFont val="Arial"/>
      </rPr>
      <t>Please see reference #1 on reference sheet.</t>
    </r>
  </si>
  <si>
    <r>
      <rPr>
        <sz val="11"/>
        <rFont val="Arial"/>
      </rPr>
      <t xml:space="preserve">SRP: Wastewater from contaminant suppression, cleaning of protective clothing/equipment, or contaminated sites should be contained and evaluated for subject chemical or decomposition product concentrations. Concentrations shall be lower than applicable environmental discharge or disposal criteria. Alternatively, pretreatment and/or discharge to a permitted wastewater treatment facility is acceptable only after review by the governing authority and assurance that "pass through" violations will not occur.
Disposal of aldicarb should be in accordance with the recommended procedures for the disposal and storage of pesticides and pesticide containers (40 Code of Federal Regulations 165, USA). Product residues and sorbent media can be packaged in 17H epoxy-lined drums and disposed of at an approved landfill site. Alternatively, they can be destroyed in a high temperature incineration unit with effluent gas scrubbing equipment.
</t>
    </r>
    <r>
      <rPr>
        <sz val="11"/>
        <color rgb="FF1155CC"/>
        <rFont val="Arial"/>
      </rPr>
      <t>Please see reference #1 on reference sheet.</t>
    </r>
  </si>
  <si>
    <r>
      <rPr>
        <u/>
        <sz val="11"/>
        <color rgb="FF1155CC"/>
        <rFont val="Arial"/>
      </rPr>
      <t xml:space="preserve">Aldicarb - 3 u g/l (micrograms per liter) [equivalent to parts per billion (ppb)] </t>
    </r>
    <r>
      <rPr>
        <u/>
        <sz val="11"/>
        <color rgb="FF1155CC"/>
        <rFont val="Arial"/>
      </rPr>
      <t xml:space="preserve">
</t>
    </r>
  </si>
  <si>
    <r>
      <rPr>
        <sz val="11"/>
        <rFont val="Arial"/>
      </rPr>
      <t xml:space="preserve">The substance can be absorbed into the body by inhalation, through the skin and by ingestion.
Inhalation (L793) ; oral (L793); dermal (L793)
</t>
    </r>
    <r>
      <rPr>
        <sz val="11"/>
        <color rgb="FF1155CC"/>
        <rFont val="Arial"/>
      </rPr>
      <t>Please see reference #1 on reference sheet.</t>
    </r>
  </si>
  <si>
    <r>
      <rPr>
        <sz val="11"/>
        <rFont val="Arial"/>
      </rPr>
      <t xml:space="preserve">0.005 [mg/m3], inhalable fraction and vapor
(inhalable fraction and vapour): 0.005 mg/m
Workplace Environmental Exposure Level (WEEL): 8-hr Time-weighted Average (TWA) 0.0001 ppm, skin.
A harmful contamination of the air will not or will only very slowly be reached on evaporation of this substance at 20 °C; on spraying or dispersing, however, much faster.
</t>
    </r>
    <r>
      <rPr>
        <sz val="11"/>
        <color rgb="FF1155CC"/>
        <rFont val="Arial"/>
      </rPr>
      <t>Please see reference #1 on reference sheet.</t>
    </r>
    <r>
      <rPr>
        <sz val="11"/>
        <rFont val="Arial"/>
      </rPr>
      <t xml:space="preserve">
</t>
    </r>
  </si>
  <si>
    <r>
      <rPr>
        <sz val="11"/>
        <rFont val="Arial"/>
      </rPr>
      <t xml:space="preserve">Acute exposure to cholinesterase inhibitors can cause a cholinergic crisis characterized by severe nausea/vomiting, salivation, sweating, bradycardia, hypotension, collapse, and convulsions. Increasing muscle weakness is a possibility and may result in death if respiratory muscles are involved. Accumulation of ACh at motor nerves causes overstimulation of nicotinic expression at the neuromuscular junction. When this occurs symptoms such as muscle weakness, fatigue, muscle cramps, fasciculation, and paralysis can be seen.
</t>
    </r>
    <r>
      <rPr>
        <sz val="11"/>
        <color rgb="FF1155CC"/>
        <rFont val="Arial"/>
      </rPr>
      <t>Please see reference #1 on reference sheet.</t>
    </r>
  </si>
  <si>
    <r>
      <rPr>
        <sz val="11"/>
        <rFont val="Arial"/>
      </rPr>
      <t xml:space="preserve"> There is inadequate evidence for the carcinogenicity of aldicarb in experimental animals. Overall evaluation: Aldicarb is not classifiable as to its carcinogenicity to humans (Group 3).
</t>
    </r>
    <r>
      <rPr>
        <sz val="11"/>
        <color rgb="FF1155CC"/>
        <rFont val="Arial"/>
      </rPr>
      <t>Please see reference #1 on reference sheet.</t>
    </r>
  </si>
  <si>
    <r>
      <rPr>
        <sz val="10"/>
        <color rgb="FF000000"/>
        <rFont val="arial, sans-serif"/>
      </rPr>
      <t xml:space="preserve">Aldicarb is one of the most widely used pesticides internationally, and is also one of the most environmentally toxic. phase out in the U.S. by 2018. 18f26fr
</t>
    </r>
    <r>
      <rPr>
        <sz val="10"/>
        <color rgb="FF0000FF"/>
        <rFont val="arial, sans-serif"/>
      </rPr>
      <t>Please see reference #1 on reference sheet.</t>
    </r>
  </si>
  <si>
    <r>
      <rPr>
        <sz val="11"/>
        <rFont val="Arial"/>
      </rPr>
      <t xml:space="preserve">pesticide
</t>
    </r>
    <r>
      <rPr>
        <sz val="11"/>
        <color rgb="FF0000FF"/>
        <rFont val="Arial"/>
      </rPr>
      <t>Please see reference #1 on reference sheet.</t>
    </r>
  </si>
  <si>
    <r>
      <rPr>
        <sz val="11"/>
        <rFont val="Arial"/>
      </rPr>
      <t xml:space="preserve">Used as an insecticide, acaricide, and nematocide
</t>
    </r>
    <r>
      <rPr>
        <sz val="11"/>
        <color rgb="FF0000FF"/>
        <rFont val="Arial"/>
      </rPr>
      <t>Please see reference #1 on reference sheet.</t>
    </r>
  </si>
  <si>
    <r>
      <rPr>
        <sz val="10"/>
        <rFont val="Arial"/>
      </rPr>
      <t xml:space="preserve">In water, 4,930 mg/L at 20 °C
</t>
    </r>
    <r>
      <rPr>
        <sz val="10"/>
        <color rgb="FF1155CC"/>
        <rFont val="Arial"/>
      </rPr>
      <t>Please see reference #1 on reference sheet</t>
    </r>
    <r>
      <rPr>
        <sz val="10"/>
        <rFont val="Arial"/>
      </rPr>
      <t>.</t>
    </r>
  </si>
  <si>
    <r>
      <t xml:space="preserve">Source: </t>
    </r>
    <r>
      <rPr>
        <u/>
        <sz val="10"/>
        <color rgb="FF1155CC"/>
        <rFont val="Arial"/>
      </rPr>
      <t xml:space="preserve">https://cameochemicals.noaa.gov/chemical/4852
</t>
    </r>
    <r>
      <rPr>
        <sz val="10"/>
        <color rgb="FF000000"/>
        <rFont val="Arial"/>
      </rPr>
      <t>Other chemical Names - 
ALDECARB
ALDICARB
AMBUSH
CARBAMIC ACID, METHYL-, O-((2- METHYL-2-(METHYLTHIO)PROPYLIDENE) AMINO) DERIVATIVE
CARBAMIC ACID, METHYL-, O-((2-METHYL-2-(METHYLTHIO)PROPYLIDENE)AMINO) DERIV.
CARBAMYL
CARBANOLATE
ENT 27,093
2-METHYL-2-(METHYLTHIO)PROPANAL, O-((METHYLAMINO)CARBONYL) OXIME
2-METHYL-2-(METHYLTHIO)PROPANAL, O-((METHYLAMINO)CARBONYL))OXIME
2-METHYL-2-(METHYLTHIO)PROPIONALDEHYDE O-(METHYLCARBAMOYL)OXIME
NCI-C08640
OMS 771
OMS-771
PROPANAL, 2-METHYL-2-(METHYLTHIO)-, O-((METHYLAMINO)CARBONYL) OXIME
PROPANAL, 2-METHYL-2-(METHYLTHIO)-, O-((METHYLAMINO)CARBONYL)OXIME
PROPIONALDEHYDE, 2-METHYL-2-(METHYLTHIO)-, O-(METHYL- CARBAMOYL)OXIME
PROPIONALDEHYDE, 2-METHYL-2-(METHYLTHIO)-, O-(METHYLCARBAMOYL)OXIME
SULFONE ALDOXYCARB
TEMIC
TEMIK
TEMIK 10 G
TEMIK 10G
TEMIK G 10
TEMIK G10
TEMIK TSK
UC 21149
UC-21149
UNION CARBIDE 21149
UNION CARBIDE UC-21149</t>
    </r>
  </si>
  <si>
    <t>ALDRIN</t>
  </si>
  <si>
    <t>IL-EPA, JNIHS</t>
  </si>
  <si>
    <r>
      <rPr>
        <sz val="11"/>
        <rFont val="Arial"/>
      </rPr>
      <t xml:space="preserve">Aldrin, liquid appears as a solution in oil of aldrin, a noncombustible water-insoluble solid. Used as an insecticide. Mixed with a flammable carrier solvent.
Aldrin, cast solid is a brown to white solid. If the large pieces are broken up or powdered, it is toxic by inhalation and skin absorption. It is insoluble in water and noncombustible. It is used as an insecticide.
</t>
    </r>
    <r>
      <rPr>
        <sz val="11"/>
        <color rgb="FF1155CC"/>
        <rFont val="Arial"/>
      </rPr>
      <t>Please see reference #1 on reference sheet.</t>
    </r>
  </si>
  <si>
    <r>
      <rPr>
        <sz val="11"/>
        <rFont val="Arial"/>
      </rPr>
      <t xml:space="preserve">Aldrin, liquid appears as a solution in oil of aldrin, 
a noncombustible water-insoluble solid. 
Colorless needles
Mild chemical odor
Boiling Point:293 °F at 2 mmHg (decomposes) (EPA, 1998)
Melting Point: 219 °F for pure product; 120 to 140 °F for technical product. (EPA, 1998)
Solubility: less than 1 mg/mL at 75 °F (NTP, 1992)
</t>
    </r>
    <r>
      <rPr>
        <sz val="11"/>
        <color rgb="FF1155CC"/>
        <rFont val="Arial"/>
      </rPr>
      <t>Please see reference #1 on reference sheet.</t>
    </r>
  </si>
  <si>
    <t>309-00-2</t>
  </si>
  <si>
    <r>
      <rPr>
        <sz val="11"/>
        <rFont val="Arial"/>
      </rPr>
      <t xml:space="preserve">its direct release to the environment. If released to air, a vapor pressure of 1.2X10-4 mm Hg at 25 °C indicates aldrin will exist solely in the vapor-phase in the ambient atmosphere. Vapor-phase aldrin will be degraded in the atmosphere by reaction with photochemically-produced hydroxyl radicals; the half-life for this reaction in air is estimated to be 6 hrs. Aldrin has a UV absorption max of 227 nm and photodegradative half-life of 113 hrs and dieldrin is the primary photoproduct.
If released to soil, aldrin is expected to have moderate to no mobility based upon a range of Koc values of 400-28,000. Volatilization from moist soil surfaces is expected to be an important fate process based upon a Henry's Law constant of 4.4X10-5 atm-cu m/mole.
</t>
    </r>
    <r>
      <rPr>
        <sz val="11"/>
        <color rgb="FF1155CC"/>
        <rFont val="Arial"/>
      </rPr>
      <t>Please see reference #1 on reference sheet.</t>
    </r>
  </si>
  <si>
    <r>
      <rPr>
        <sz val="11"/>
        <rFont val="Arial"/>
      </rPr>
      <t xml:space="preserve">TERRESTRIAL FATE: Based on a classification scheme(1), a range of experimental Koc values of 400-28,000(2), indicates that aldrin is expected to be moderately mobile to immobile in soil(SRC). Volatilization of aldrin from moist soil surfaces is expected to be an important fate process(SRC) given an experimental Henry's Law constant of 4.4X10-5 atm-cu m/mole(3). 
AQUATIC FATE: Based on a classification scheme(1), Koc values ranging from 400 to 28,000(2), indicate that aldrin is expected to adsorb to suspended solids and sediment(SRC). Volatilization from water surfaces is expected(3) based upon a Henry's Law constant of 4.4X10-5 atm-cu m/mole(4). Using this Henry's Law constant and an estimation method(3),
</t>
    </r>
    <r>
      <rPr>
        <sz val="11"/>
        <color rgb="FF1155CC"/>
        <rFont val="Arial"/>
      </rPr>
      <t>Please see reference #1 on reference sheet.</t>
    </r>
  </si>
  <si>
    <r>
      <rPr>
        <sz val="11"/>
        <rFont val="Arial"/>
      </rPr>
      <t xml:space="preserve">Aldrin is a neurotoxin and works by overstimulating the central nervous system. Ingestion of large amounts of aldrin causes convulsions and death. However, chronic exposure to lower amounts of aldrin also has adverse affects because it is oxidized to dieldrin, which accumulates in the body. Dieldrin is known to damage the nervous system, liver, and immune system. (L87)
</t>
    </r>
    <r>
      <rPr>
        <sz val="11"/>
        <color rgb="FF1155CC"/>
        <rFont val="Arial"/>
      </rPr>
      <t>Please see reference #1 on reference sheet.</t>
    </r>
  </si>
  <si>
    <r>
      <rPr>
        <sz val="11"/>
        <rFont val="Arial"/>
      </rPr>
      <t xml:space="preserve">Used as an insecticide;
Aldrin has been used mainly against insects, primarily soil insects, which attack field, forage, vegetable, and fruit crops.
</t>
    </r>
    <r>
      <rPr>
        <sz val="11"/>
        <color rgb="FF1155CC"/>
        <rFont val="Arial"/>
      </rPr>
      <t>Please see reference #1 on reference sheet.</t>
    </r>
  </si>
  <si>
    <r>
      <rPr>
        <sz val="11"/>
        <rFont val="Arial"/>
      </rPr>
      <t xml:space="preserve">SURFACE WATER: Aldrin (total) was detected in ambient surface water(14 of 524 stations) in the United States at an ave concn of 0.17 ug/l(1). In 100 of the major US rivers, the max residue of aldrin was 0.085 ug/l(2). Between 1980-82, 1% of 75 samples collected from Niagara-on-the-Lake had an ave concentration of aldrin of &lt;0.1 ng/l(3). In New Jersey, 23.5% of 604 samples had a max concentration of aldrin of 0.6 ppb(4). 
DRINKING WATER: In the United States, aldrin was detected in drinking water from surface water and groundwater sources at ave concns of 1.8 ug/l(10 of 19 stations) and 0.07 ug/l(14 of 8798), respectively(1). The concn of aldrin in water was 5.4 ug/l, 0.01 ug/l, and 0.7 ug/l in the United States (unspecified location), the Hague, Netherlands, and in tap water from Ottawa, Canada, respectively(2). Aldrin was detected but not quantified in USA drinking water from unspecified locations(3,4).
GROUNDWATER: aldrin was found to be present in groundwater at a max concn of 0.8 ug/l at waste site in Clark County, WA, where drums believed to contain chemicals used at plywood manufacturing plant were buried(3).
RAIN/SNOW/FOG: At an unspecified US urban location, the concn of aldrin was 7 ng/cu m in rain/snow(1). At an unspecified US rural location, the concn of aldrin in rain/snow was 0.5-3 ng/cu m(1). Aldrin was detected but not quantified in snow samples collected in Finland and at the North Pole(2). 
</t>
    </r>
    <r>
      <rPr>
        <sz val="11"/>
        <color rgb="FF1155CC"/>
        <rFont val="Arial"/>
      </rPr>
      <t>Please see reference #1 on reference sheet.</t>
    </r>
  </si>
  <si>
    <r>
      <rPr>
        <sz val="11"/>
        <rFont val="Arial"/>
      </rPr>
      <t xml:space="preserve">IUPAC Name: (1R,2R,3R,6S,7S,8S)-1,8,9,10,11,11-hexachlorotetracyclo[6.2.1.13,6.02,7]dodeca-4,9-diene
InChI: InChI=1S/C12H8Cl6/c13-8-9(14)11(16)7-5-2-1-4(3-5)6(7)10(8,15)12(11,17)18/h1-2,4-7H,3H2/t4-,5+,6+,7-,10+,11-
Molecular Formula: C12H8Cl6
CAS:309-00-2
</t>
    </r>
    <r>
      <rPr>
        <sz val="11"/>
        <color rgb="FF1155CC"/>
        <rFont val="Arial"/>
      </rPr>
      <t>Please see reference #1 on reference sheet.</t>
    </r>
  </si>
  <si>
    <r>
      <rPr>
        <sz val="11"/>
        <rFont val="Arial"/>
      </rPr>
      <t xml:space="preserve">For Aldrin (USEPA/OPP Pesticide Code: 045101) there are 0 labels match. /SRP: Not registered for current use in the U.S., but approved pesticide uses may change periodically and so federal, state and local authorities must be consulted for currently approved uses./
NSECTICIDE HIGHLY EFFECTIVE AGAINST A RANGE OF SOIL-DWELLING PESTS ... AT 0.5 TO 5.0 KG/HECTARE. /SRP: FORMER USE/
Aldrin has been used mainly against insects, primarily soil insects, which attack field, forage, vegetable, and fruit crops.
</t>
    </r>
    <r>
      <rPr>
        <sz val="11"/>
        <color rgb="FF1155CC"/>
        <rFont val="Arial"/>
      </rPr>
      <t>Please see reference #1 on reference sheet.</t>
    </r>
  </si>
  <si>
    <r>
      <rPr>
        <sz val="11"/>
        <rFont val="Arial"/>
      </rPr>
      <t xml:space="preserve">SURFACE WATER: Aldrin (total) was detected in ambient surface water(14 of 524 stations) in the United States at an ave concn of 0.17 ug/l(1). In 100 of the major US rivers, the max residue of aldrin was 0.085 ug/l(2). Between 1980-82, 1% of 75 samples collected from Niagara-on-the-Lake had an ave concentration of aldrin of &lt;0.1 ng/l(3)
DRINKING WATER: In the United States, aldrin was detected in drinking water from surface water and groundwater sources at ave concns of 1.8 ug/l(10 of 19 stations) and 0.07 ug/l(14 of 8798), respectively(1).
GROUNDWATER: Aldrin (total) was detected in ambient groundwater(3 of 573 stations) in the United States at an ave concn of 0.08 ug/l(1). In New Jersey, 26% of 1076 groundwater samples had a max concn of aldrin of 1.2 ppb(2).
RAIN/SNOW/FOG: At an unspecified US urban location, the concn of aldrin was 7 ng/cu m in rain/snow(1). At an unspecified US rural location, the concn of aldrin in rain/snow was 0.5-3 ng/cu m(1). Aldrin was detected but not quantified in snow samples collected in Finland and at the North Pole(2).
</t>
    </r>
    <r>
      <rPr>
        <sz val="11"/>
        <color rgb="FF1155CC"/>
        <rFont val="Arial"/>
      </rPr>
      <t>Please see reference #1 on reference sheet.</t>
    </r>
  </si>
  <si>
    <r>
      <rPr>
        <sz val="11"/>
        <rFont val="Arial"/>
      </rPr>
      <t xml:space="preserve">Volatilization of aldrin from soil is more rapid when it is applied to the soil surface rather than incorporated into the soil(4). A loss of 50% from a surface application was estimated to occur within 1-2 weeks after application compared to 10-15 weeks for soil-incorporated aldrin(4). Aldrin is not expected to volatilize from dry soil surfaces(SRC) based upon a vapor pressure of 1.2X10-4 mm Hg(5).
aldrin is expected to volatilize from water surfaces(2). Based on this Henry's Law constant, the volatilization half-life from a model river (1 m deep, flowing 1 m/sec, wind velocity of 3 m/sec)(2) is estimated as 27 hours(SRC). The volatilization half-life from a model lake (1 m deep, flowing 0.05 m/sec, wind velocity of 0.5 m/sec)(2) is estimated as 19 days(SRC).
</t>
    </r>
    <r>
      <rPr>
        <sz val="11"/>
        <color rgb="FF1155CC"/>
        <rFont val="Arial"/>
      </rPr>
      <t>Please see reference #1 on reference sheet.</t>
    </r>
  </si>
  <si>
    <r>
      <rPr>
        <sz val="11"/>
        <rFont val="Arial"/>
      </rPr>
      <t xml:space="preserve">California Safe Cosmetics Program (CSCP) Reportable Ingredient
Hazard Traits - Bioaccumulation; Carcinogenicity; Developmental Toxicity; Endocrine Toxicity; Environmental Persistence; Hepatotoxicity and Digestive System Toxicity; Neurotoxicity; Reproductive Toxicity
Authoritative List - ATSDR Neurotoxicants; CECBP - Priority Chemicals; CWA 303(c); CWA 303(d); IARC Carcinogens - 2A; IRIS Carcinogens - B2; Prop 65; US EPA TRI PBTs; WA PBTs
Report - regardless of intended function of ingredient in the product
</t>
    </r>
    <r>
      <rPr>
        <sz val="11"/>
        <color rgb="FF1155CC"/>
        <rFont val="Arial"/>
      </rPr>
      <t>Please see reference #1 on reference sheet.</t>
    </r>
  </si>
  <si>
    <r>
      <rPr>
        <sz val="11"/>
        <rFont val="Arial"/>
      </rPr>
      <t xml:space="preserve">AEROBIC: Aldrin, present at 100 mg/l, reached 0% of its theoretical BOD in 14 weeks using an activated sludge inoculum at 30 mg/l and the Japanese MITI test(1). In soil, aldrin is converted to dieldrin by epoxidation, which occurs in all aerobic and biologically-active soils, with 50-75% of end-season residues detected as dieldrin(2). 
ANAEROBIC: Aldrin was degraded under anaerobic conditions in biologically active waste water sludge (pH 7-8, 35 °C) with a half-life of &lt; 1 week(1).
Environmental Abiotic Degradation: INSECTIDES SUCH AS ALDRIN MINERALIZE DURING IRRADIATION WITH PYREX FILTERED UV LIGHT; AMT OF MINERALIZATION INCR WITH USE OF SHORT WAVE UV LIGHT.
</t>
    </r>
    <r>
      <rPr>
        <sz val="11"/>
        <color rgb="FF1155CC"/>
        <rFont val="Arial"/>
      </rPr>
      <t>Please see reference #1 on reference sheet.</t>
    </r>
  </si>
  <si>
    <r>
      <rPr>
        <sz val="11"/>
        <rFont val="Arial"/>
      </rPr>
      <t xml:space="preserve">he use and production of Aldrin ... is prohibited or severely restricted by the Stockholm convention on persistent organic pollutants, which entered force on 17 May 2004. See http://www.pops.int/.
Provision to contain effluent from fire extinguishing. Separated from food and feedstuffs and incompatible materials. See Chemical Dangers. Well closed. Keep in a well-ventilated room. Store in an area without drain or sewer access.
</t>
    </r>
    <r>
      <rPr>
        <sz val="11"/>
        <color rgb="FF1155CC"/>
        <rFont val="Arial"/>
      </rPr>
      <t>Please see reference #1 on reference sheet.</t>
    </r>
  </si>
  <si>
    <r>
      <rPr>
        <sz val="11"/>
        <rFont val="Arial"/>
      </rPr>
      <t xml:space="preserve">Skin: PREVENT SKIN CONTACT - Wear appropriate personal protective clothing to prevent skin contact.
Eyes: PREVENT EYE CONTACT - Wear appropriate eye protection to prevent eye contact.
Wash skin:WHEN CONTAMINATED - The worker should immediately wash the skin when it becomes contaminated.
EYEWASH - Eyewash fountains should be provided in areas where there is any possibility that workers could be exposed to the substances; this is irrespective of the recommendation involving the wearing of eye protection.
QUICK DRENCH- facilities for quickly drenching the body should be provided within the immediate work area for emergency use where there is a possibility of exposure. [Note: It is intended that these facilities provide a sufficient quantity or flow of water to quickly remove the substance from any body areas likely to be exposed.
</t>
    </r>
    <r>
      <rPr>
        <sz val="11"/>
        <color rgb="FF1155CC"/>
        <rFont val="Arial"/>
      </rPr>
      <t>Please see reference #1 on reference sheet.</t>
    </r>
  </si>
  <si>
    <r>
      <rPr>
        <sz val="11"/>
        <rFont val="Arial"/>
      </rPr>
      <t xml:space="preserve">Potential candidate for rotary kiln incineration with a temperature of 820-1600 °C with residence times for liquids and gases: seconds; solids: hours. Also, a potential candidate for fluidized bed incineration with a temperature range of 450-980 °C with residence times for liquids and gases: seconds; Solids, longer.
Generators of waste (equal to or greater than 100 kg/mo) containing this contaminant, EPA hazardous waste number P004, must conform with USEPA regulations in storage, transportation, treatment and disposal of waste.
</t>
    </r>
    <r>
      <rPr>
        <sz val="11"/>
        <color rgb="FF1155CC"/>
        <rFont val="Arial"/>
      </rPr>
      <t>Please see reference #1 on reference sheet.</t>
    </r>
  </si>
  <si>
    <r>
      <rPr>
        <sz val="11"/>
        <rFont val="Arial"/>
      </rPr>
      <t xml:space="preserve">The substance can be absorbed into the body through the skin and by ingestion.
inhalation, skin absorption, ingestion, skin and/or eye contact
Oral (L87) ; inhalation (L87) ; dermal (L87)
</t>
    </r>
    <r>
      <rPr>
        <sz val="11"/>
        <color rgb="FF1155CC"/>
        <rFont val="Arial"/>
      </rPr>
      <t>Please see reference #1 on reference sheet.</t>
    </r>
  </si>
  <si>
    <r>
      <rPr>
        <sz val="11"/>
        <rFont val="Arial"/>
      </rPr>
      <t xml:space="preserve">headache, dizziness; nausea, vomiting, malaise (vague feeling of discomfort); myoclonic jerks of limbs; clonic, tonic convulsions; coma; hematuria (blood in the urine), azotemia; [potential occupational carcinogen]
Exposure to aldrin results in headaches, dizziness, irritability, nausea and vomiting, cardiac arrhythmias, muscular weakness, uncontrolled muscle movements, hyperexcitability, seizures and coma. (L87)
</t>
    </r>
    <r>
      <rPr>
        <sz val="11"/>
        <color rgb="FF1155CC"/>
        <rFont val="Arial"/>
      </rPr>
      <t>Please see reference #1 on reference sheet.</t>
    </r>
  </si>
  <si>
    <r>
      <rPr>
        <sz val="11"/>
        <rFont val="Arial"/>
      </rPr>
      <t xml:space="preserve">Aldrin is a neurotoxin and works by overstimulating the central nervous system. Ingestion of large amounts of aldrin causes convulsions and death. However, chronic exposure to lower amounts of aldrin also has adverse affects because it is oxidized to dieldrin, which accumulates in the body. Dieldrin is known to damage the nervous system, liver, and immune system. (L87)
</t>
    </r>
    <r>
      <rPr>
        <sz val="11"/>
        <color rgb="FF1155CC"/>
        <rFont val="Arial"/>
      </rPr>
      <t>Please see reference #1 on reference sheet.</t>
    </r>
  </si>
  <si>
    <r>
      <rPr>
        <sz val="11"/>
        <rFont val="Arial"/>
      </rPr>
      <t xml:space="preserve">Inadequate evidence of carcinogenicity in humans. Limited evidence of carcinogenicity in animals. OVERALL EVALUATION: Group 3: The agent is not classifiable as to its carcinogenicity to humans.
</t>
    </r>
    <r>
      <rPr>
        <sz val="11"/>
        <color rgb="FF1155CC"/>
        <rFont val="Arial"/>
      </rPr>
      <t>Please see reference #1 on reference sheet.</t>
    </r>
  </si>
  <si>
    <r>
      <rPr>
        <sz val="11"/>
        <rFont val="Arial"/>
      </rPr>
      <t xml:space="preserve">pesticide
</t>
    </r>
    <r>
      <rPr>
        <sz val="11"/>
        <color rgb="FF0000FF"/>
        <rFont val="Arial"/>
      </rPr>
      <t>Please see reference #1 on reference sheet.</t>
    </r>
  </si>
  <si>
    <r>
      <rPr>
        <sz val="10"/>
        <rFont val="Arial"/>
      </rPr>
      <t xml:space="preserve">In water, 170 mg/l @ 25 °C
</t>
    </r>
    <r>
      <rPr>
        <sz val="10"/>
        <color rgb="FF1155CC"/>
        <rFont val="Arial"/>
      </rPr>
      <t>Please see reference #1 on reference sheet.</t>
    </r>
  </si>
  <si>
    <t xml:space="preserve">ALKYLPHENOLS
</t>
  </si>
  <si>
    <t>GUIL</t>
  </si>
  <si>
    <t>2
3
1
4
5
6
7
8</t>
  </si>
  <si>
    <r>
      <rPr>
        <sz val="11"/>
        <rFont val="Arial"/>
      </rPr>
      <t xml:space="preserve">Alkylphenols are a family of organic compounds
obtained by the alkylation of phenols. Both OPs
and NPs are families of substances with identical
molecular formulas and mass, but different
chemical structures (isomers).
</t>
    </r>
    <r>
      <rPr>
        <sz val="11"/>
        <color rgb="FF1155CC"/>
        <rFont val="Arial"/>
      </rPr>
      <t>Please see reference #2 on reference sheet.</t>
    </r>
  </si>
  <si>
    <r>
      <rPr>
        <sz val="11"/>
        <rFont val="Arial"/>
      </rPr>
      <t xml:space="preserve">Alkylphenols, like phenol, are typically soflds at 25°C. Their form is affected by the size and configuration of the alkyl group, its position on the ring, and purity. They appear colorless, or white, to a pale yellow when pure
</t>
    </r>
    <r>
      <rPr>
        <sz val="11"/>
        <color rgb="FF1155CC"/>
        <rFont val="Arial"/>
      </rPr>
      <t>Please see reference #3 on reference sheet.</t>
    </r>
  </si>
  <si>
    <t>EDF-149</t>
  </si>
  <si>
    <r>
      <rPr>
        <sz val="11"/>
        <color rgb="FF000000"/>
        <rFont val="Arial"/>
      </rPr>
      <t xml:space="preserve">Fire may produce irritating, corrosive and/or toxic gases.
Runoff from fire control or dilution water may be corrosive and/or toxic and cause environmental contamination.
</t>
    </r>
    <r>
      <rPr>
        <sz val="11"/>
        <color rgb="FF1155CC"/>
        <rFont val="Arial"/>
      </rPr>
      <t>Please see reference #1 on reference sheet.</t>
    </r>
  </si>
  <si>
    <r>
      <rPr>
        <sz val="11"/>
        <rFont val="Arial"/>
      </rPr>
      <t xml:space="preserve">TOXIC and/or CORROSIVE; inhalation, ingestion or skin contact with material may cause severe injury or death.
Methyl bromoacetate (UN2643) is an eye irritant/lachrymator (causes flow of tears).
Contact with molten substance may cause severe burns to skin and eyes.
Avoid any skin contact.
</t>
    </r>
    <r>
      <rPr>
        <sz val="11"/>
        <color rgb="FF1155CC"/>
        <rFont val="Arial"/>
      </rPr>
      <t>Please see reference #1 on reference sheet.</t>
    </r>
  </si>
  <si>
    <r>
      <rPr>
        <sz val="11"/>
        <color rgb="FF000000"/>
        <rFont val="Arial"/>
      </rPr>
      <t xml:space="preserve">endocrine disrupters in wastewaters and water resources has become a major concern for both society and public health authorities, the whole industrial world and the agricultural sector. Endocrine disrupting compounds are found in various environmental compartments such as water, sediments, soils and atmosphere, as a result of their wide usage.
</t>
    </r>
    <r>
      <rPr>
        <sz val="11"/>
        <color rgb="FF1155CC"/>
        <rFont val="Arial"/>
      </rPr>
      <t>Please see reference #4 on reference sheet.</t>
    </r>
  </si>
  <si>
    <r>
      <rPr>
        <sz val="11"/>
        <rFont val="Arial"/>
      </rPr>
      <t xml:space="preserve">UN Number:3145 (Alkylphenols, liquid, n.o.s. (including C2-C12 homologues))
DSSTox Substance ID: DTXSID6044060
</t>
    </r>
    <r>
      <rPr>
        <sz val="11"/>
        <color rgb="FF1155CC"/>
        <rFont val="Arial"/>
      </rPr>
      <t>Please see reference #1 on reference sheet.</t>
    </r>
  </si>
  <si>
    <r>
      <rPr>
        <sz val="11"/>
        <rFont val="Arial"/>
      </rPr>
      <t xml:space="preserve">A solid-phase extraction or pressurized liquid extraction followed by liquid chromatography–mass spectrometry was developed and permitted to determine target compounds with high efficiency in waters, particulate material and sludge.
</t>
    </r>
    <r>
      <rPr>
        <sz val="11"/>
        <color rgb="FF1155CC"/>
        <rFont val="Arial"/>
      </rPr>
      <t>Please see reference #5 on reference sheet.</t>
    </r>
  </si>
  <si>
    <r>
      <rPr>
        <sz val="11"/>
        <rFont val="Arial"/>
      </rPr>
      <t xml:space="preserve">Alkylphenols and alkylphenol polyethoxylates are emerging hazardous contaminants due in particular to their
endocrine-disrupting properties. These compounds originate from consumer products such as paints and latex paints,
adhesives, inks, formulation of pesticides, paper industry, textile and leather industry, petroleum recovery chemicals,
metal working fluids, personal care products, washing agents, cleaners, and detergents. Since classical wastewater
treatments have not been designed to remove alkylphenols, these compounds end up polluting ecosystems. 
</t>
    </r>
    <r>
      <rPr>
        <sz val="11"/>
        <color rgb="FF1155CC"/>
        <rFont val="Arial"/>
      </rPr>
      <t>Please see reference #6 on reference sheet.</t>
    </r>
  </si>
  <si>
    <r>
      <rPr>
        <sz val="11"/>
        <rFont val="Arial"/>
      </rPr>
      <t xml:space="preserve">Dry chemical, CO2 or water spray.
Large Fire
Dry chemical, CO2, alcohol-resistant foam or water spray.
If it can be done safely, move undamaged containers away from the area around the fire.
Dike runoff from fire control for later disposal.
Fire Involving Tanks, Rail Tank Cars or Highway Tanks
Fight fire from maximum distance or use unmanned master stream devices or monitor nozzles.
Do not get water inside containers.
</t>
    </r>
    <r>
      <rPr>
        <sz val="11"/>
        <color rgb="FF1155CC"/>
        <rFont val="Arial"/>
      </rPr>
      <t>Please see reference #1 on reference sheet.</t>
    </r>
  </si>
  <si>
    <r>
      <rPr>
        <sz val="11"/>
        <rFont val="Arial"/>
      </rPr>
      <t xml:space="preserve">Protective Clothing: ERG 2024, Guide 153 (Alkylphenols, solid, n.o.s. (including C2-C12 homologues); Alkylphenols, liquid, n.o.s. (including C2-C12 homologues))
· Wear positive pressure self-contained breathing apparatus (SCBA).
· Wear chemical protective clothing that is specifically recommended by the manufacturer when there is NO RISK OF FIRE.
· Structural firefighters' protective clothing provides thermal protection but only limited chemical protection.
</t>
    </r>
    <r>
      <rPr>
        <sz val="11"/>
        <color rgb="FF1155CC"/>
        <rFont val="Arial"/>
      </rPr>
      <t>Please see reference #1 on reference sheet.</t>
    </r>
  </si>
  <si>
    <r>
      <rPr>
        <sz val="11"/>
        <rFont val="Arial"/>
      </rPr>
      <t xml:space="preserve">Alkylphenols are used in numerous applications that contribute to human exposures, including
cleaners and degreasers, adhesives, emulsifiers, cosmetics,
and personal care products, paints, and dust control agents.
Some alkylphenols are approved for use as indirect food
contact substances, and others are used as heat stabilizers
for PVC in water pipes and flooring.
</t>
    </r>
    <r>
      <rPr>
        <sz val="11"/>
        <color rgb="FF1155CC"/>
        <rFont val="Arial"/>
      </rPr>
      <t>Please see reference #7 on reference sheet.</t>
    </r>
  </si>
  <si>
    <r>
      <rPr>
        <sz val="10"/>
        <rFont val="Arial"/>
      </rPr>
      <t xml:space="preserve">(3.02–9.48 mg/IL) 
</t>
    </r>
    <r>
      <rPr>
        <sz val="10"/>
        <color rgb="FF1155CC"/>
        <rFont val="Arial"/>
      </rPr>
      <t>Please see reference #8 on reference sheet.</t>
    </r>
  </si>
  <si>
    <t>ALPHA-ENDOSULFAN</t>
  </si>
  <si>
    <t>IL-EPA</t>
  </si>
  <si>
    <t>1
9
10
11
12
13
14
15</t>
  </si>
  <si>
    <r>
      <rPr>
        <sz val="11"/>
        <color rgb="FF000000"/>
        <rFont val="Arial"/>
      </rPr>
      <t xml:space="preserve">Technical-grade endosulfan contains at least 94% of two pure isomers, α- and β-endosulfan. The α- and
β-isomers of endosulfan are present in the ratio of 7:3, respectively (FAO 2011a; Müller et al. 2009).
Endosulfan sulfate is a reaction product found in technical endosulfan; it is also found in the environment
due to oxidation by biotransformation
</t>
    </r>
    <r>
      <rPr>
        <sz val="11"/>
        <color rgb="FF1155CC"/>
        <rFont val="Arial"/>
      </rPr>
      <t>Please see reference #9 on reference sheet.</t>
    </r>
  </si>
  <si>
    <r>
      <rPr>
        <sz val="11"/>
        <rFont val="Arial"/>
      </rPr>
      <t xml:space="preserve">PHYSICAL DESCRIPTION: Brown crystals. (NTP, 1992)
Molecular Weight:406.9 g/mol
Melting Point: 226 to 230°F (NTP, 1992)
Water Solubility: Insoluble (NTP, 1992)
</t>
    </r>
    <r>
      <rPr>
        <sz val="11"/>
        <color rgb="FF1155CC"/>
        <rFont val="Arial"/>
      </rPr>
      <t>Please see reference #10 on reference sheet.</t>
    </r>
  </si>
  <si>
    <t>959-98-8</t>
  </si>
  <si>
    <r>
      <rPr>
        <sz val="11"/>
        <rFont val="Arial"/>
      </rPr>
      <t xml:space="preserve">Endosulfan, a global pesticide: a review of its fate in the environment and occurrence in the Arctic
Degradation of the two isomers, alpha- and beta-endosulfan, does occur in temperate/tropical soil and aquatic systems, both by abiotic and biotic processes, although this is highly dependent on the prevailing environmental conditions. Endosulfan sulfate is the major metabolite and this recalcitrant compound has been detected in air and is present in remote mountain lake sediments, although in comparison to alpha-endosulfan, data for this compound in the wider environment are lacking.
Temporal trends from ice/snow cores as well as mountain lake sediments reveal a marked increase in endosulfan accumulation from the 1980s onwards.
</t>
    </r>
    <r>
      <rPr>
        <sz val="11"/>
        <color rgb="FF1155CC"/>
        <rFont val="Arial"/>
      </rPr>
      <t>Please see reference #11 on reference sheet.</t>
    </r>
  </si>
  <si>
    <r>
      <rPr>
        <sz val="11"/>
        <rFont val="Arial"/>
      </rPr>
      <t xml:space="preserve">Endosulfan Neurotoxicity in Humans
The most important toxic effects of endosulfan in humans include neurotoxicity [74]. Endosulfan causes hyperstimulation of the central nervous system. Therefore, it lowers the seizure threshold. Typical symptoms of endosulfan poisoning in the central nervous system include nausea, vomiting, headache, agitation, paraesthesias, dizziness, lack of coordination, confusion, myoclonus, focal seizures, and generalized seizures.
Endosulfan Genotoxicity
Both α- and β-endosulfan are genotoxic. Lu et al. [78] studied in vitro the effect of endosulfan on the frequency of sister chromatid exchanges (SCE), micronuclei (MN), and DNA damage assessed by single-cell gel electrophoresis (SCG) using the human hepatoma cell line HepG2. While both induced DNA strand breaks, only β-endosulfan showed a significant effect in the SCE and MN tests on HepG2 cells. The damaging effect of endosulfan on HepG2 line cells was later confirmed in the study by Li et al.
</t>
    </r>
    <r>
      <rPr>
        <sz val="11"/>
        <color rgb="FF1155CC"/>
        <rFont val="Arial"/>
      </rPr>
      <t>Please see reference #12 on reference sheet.</t>
    </r>
  </si>
  <si>
    <r>
      <rPr>
        <sz val="11"/>
        <rFont val="Arial"/>
      </rPr>
      <t xml:space="preserve">Its use in countries adopting this provision is likely to diminish and end completely over the next few years. Continued use of endosulfan products will likely continue in countries that have not adopted this provision.
 use as broad spectrum contact insecticide and acaricide for use on a wide variety of fruits, vegetables, grains, etc. grown for commercial purposes. 
Global use of endosulfan is also expected to decline since it has been marked for cancellation after its incorporation into the Stockholm Convention on Persistent and Organic Pollutants in 2011.
</t>
    </r>
    <r>
      <rPr>
        <sz val="11"/>
        <color rgb="FF1155CC"/>
        <rFont val="Arial"/>
      </rPr>
      <t>Please see reference #13 on reference sheet.</t>
    </r>
  </si>
  <si>
    <r>
      <rPr>
        <sz val="11"/>
        <rFont val="Arial"/>
      </rPr>
      <t xml:space="preserve">Endosulfan contamination does not appear to be widespread in the aquatic
environment, but endosulfan has been found in agricultural runoff and rivers in
industrialized areas where it is manufactured or formulated (IPCS, 1984). 
Endosulfan(one or both of its isomers) has been identified in 24 surface water and 103
groundwater samples collected from 164 hazardous waste sites in the USA. Surface
water samples in the USA generally contain less than 1 µg/litre (ATSDR, 2000). 
</t>
    </r>
    <r>
      <rPr>
        <sz val="11"/>
        <color rgb="FF1155CC"/>
        <rFont val="Arial"/>
      </rPr>
      <t xml:space="preserve">
Please see reference #14 in reference sheet.</t>
    </r>
  </si>
  <si>
    <r>
      <rPr>
        <sz val="11"/>
        <rFont val="Arial"/>
      </rPr>
      <t xml:space="preserve">IUPAC Name: (1S,2R,8S,9S)-1,9,10,11,12,12-hexachloro-4,6-dioxa-5λ4-thiatricyclo[7.2.1.02,8]dodec-10-ene 5-oxide
Molecular Formula: C9H6Cl6O3S
InChI: InChI=1S/C9H6Cl6O3S/c10-5-6(11)8(13)4-2-18-19(16)17-1-3(4)7(5,12)9(8,14)15/h3-4H,1-2H2/t3-,4+,7-,8-,19?/m0/s1
CAS: 959-98-8
</t>
    </r>
    <r>
      <rPr>
        <sz val="11"/>
        <color rgb="FF1155CC"/>
        <rFont val="Arial"/>
      </rPr>
      <t>Please see reference #1 in reference sheet.</t>
    </r>
  </si>
  <si>
    <r>
      <rPr>
        <sz val="11"/>
        <rFont val="Arial"/>
      </rPr>
      <t xml:space="preserve">In water, endosulfan undergoes hydrolysis to endosulfan diol. The rate of hydrolysis
is influenced by pH. Oxidative degradation also occurs. At pH 7, the half-lives for
hydrolysis and oxidation were 23 and 25 days, respectively; at pH 5, the half-lives
were 54 and 51 days, respectively (ATSDR, 2000). 
With good agricultural practice, endosulfan residues in food should not be significant.
Generally, endosulfan concentrations in air and water are very low and localized and
accordingly of no significance as far as risk for the general population is concerned
(IPCS, 1984). 
</t>
    </r>
    <r>
      <rPr>
        <sz val="11"/>
        <color rgb="FF1155CC"/>
        <rFont val="Arial"/>
      </rPr>
      <t>Please see reference #14 in reference sheet.</t>
    </r>
  </si>
  <si>
    <r>
      <rPr>
        <sz val="11"/>
        <rFont val="Arial"/>
      </rPr>
      <t xml:space="preserve">The key events concerning the regulatory history of endosulfan, the background information
Indicates a minimum classification that must be classified in a more severe hazard category in the event that further information is available which shows that the hazard(s) meet the criteria for classification in the more severe category 
</t>
    </r>
    <r>
      <rPr>
        <sz val="11"/>
        <color rgb="FF1155CC"/>
        <rFont val="Arial"/>
      </rPr>
      <t>Please see reference #15 in reference sheet.</t>
    </r>
  </si>
  <si>
    <r>
      <rPr>
        <sz val="11"/>
        <rFont val="Arial"/>
      </rPr>
      <t xml:space="preserve">Endosulfan removal through bioremediation, photocatalytic degradation, adsorption and membrane separation processes
have indicated that conventional treatment methods for treating drinking water are not suitable for endosulfan removal. In general, bioremediation is an environmentally friendly approach which is capable of removing 
</t>
    </r>
    <r>
      <rPr>
        <sz val="11"/>
        <color rgb="FF1155CC"/>
        <rFont val="Arial"/>
      </rPr>
      <t>Please see reference #16 in reference sheet.</t>
    </r>
  </si>
  <si>
    <r>
      <rPr>
        <sz val="11"/>
        <rFont val="Arial"/>
      </rPr>
      <t xml:space="preserve">Endosulfan was first introduced into the United States in 1954 by Farbwerke Hoechst A.G. under the registered trademark, “Thiodan®” (Maier-Bode 1968). The main method of production involves the reaction of hexachlorocyclopentadiene and cis-butene-1,4-diol, which forms a bicylic diol, followed by esterification and cyclization with thionyl chloride (SOCl2) (O’Neil et al. 2006).
 Pure endosulfan is found as two different conformations, α and β. Technical-grade endosulfan, which must contain 94% endosulfan according to the specifications of the Food and Agricultural Organization of the United Nations (FAO), consists mainly of the α- and β-isomers in approximately a 7:3 ratio (Müller et al. 2009; FAO 2011a). 
</t>
    </r>
    <r>
      <rPr>
        <sz val="11"/>
        <color rgb="FF1155CC"/>
        <rFont val="Arial"/>
      </rPr>
      <t xml:space="preserve">
Please see reference #13 in reference sheet.</t>
    </r>
  </si>
  <si>
    <r>
      <rPr>
        <sz val="11"/>
        <rFont val="Arial"/>
      </rPr>
      <t xml:space="preserve">Its use in countries adopting this provision is likely to diminish and end completely over the next few years. Use of endosulfan products will likely continue in countries that have not adopted this provision.
</t>
    </r>
    <r>
      <rPr>
        <sz val="11"/>
        <color rgb="FF1155CC"/>
        <rFont val="Arial"/>
      </rPr>
      <t>Please see reference #13 in reference sheet.</t>
    </r>
  </si>
  <si>
    <r>
      <rPr>
        <sz val="11"/>
        <rFont val="Arial"/>
      </rPr>
      <t xml:space="preserve">disposal of this chemical via household hazardous waste programs is not allowed and these programs often prohibit farmers from participating. As a result, many states have enacted Clean Sweep programs, which allow for the safe collection and disposal of pesticide waste from farms, including those that are no longer registered. 
These programs are often managed by state agencies, but may be funded by various means such as pesticide registration fees, fee-based funds, state funds, EPA grants, participant fees, county funds, in-kind services, and other grants. Several states have permanently funded programs, while others have offered programs for various lengths of time.
</t>
    </r>
    <r>
      <rPr>
        <sz val="11"/>
        <color rgb="FF1155CC"/>
        <rFont val="Arial"/>
      </rPr>
      <t xml:space="preserve">
Please see reference #13 in reference sheet.</t>
    </r>
  </si>
  <si>
    <t>ALPHA-OXODIPHENYLMETHANE</t>
  </si>
  <si>
    <t>JNIHS, WWF</t>
  </si>
  <si>
    <t>1
17
18
19</t>
  </si>
  <si>
    <r>
      <rPr>
        <sz val="11"/>
        <rFont val="Arial"/>
      </rPr>
      <t xml:space="preserve">Benzophenone is the simplest member of the class of benzophenones, being formaldehyde in which both hydrogens are replaced by phenyl groups. It has a role as a photosensitizing agent and a plant metabolite.
</t>
    </r>
    <r>
      <rPr>
        <sz val="11"/>
        <color rgb="FF1155CC"/>
        <rFont val="Arial"/>
      </rPr>
      <t>Please see reference #1 on reference sheet.</t>
    </r>
  </si>
  <si>
    <r>
      <rPr>
        <sz val="11"/>
        <rFont val="Arial"/>
      </rPr>
      <t xml:space="preserve">Solid
Boiling Point:305.4 °C
Melting Point:47.8 °C
Molecular Weight:182.22 g/mol
</t>
    </r>
    <r>
      <rPr>
        <sz val="11"/>
        <color rgb="FF1155CC"/>
        <rFont val="Arial"/>
      </rPr>
      <t>Please see reference #1 on reference sheet.</t>
    </r>
  </si>
  <si>
    <t>119-61-9</t>
  </si>
  <si>
    <r>
      <rPr>
        <sz val="11"/>
        <rFont val="Arial"/>
      </rPr>
      <t xml:space="preserve">Organophosphate pesticides are extensively used for the control of weeds, diseases, and pests of crops. Hence, these insecticides persist in the environs and thereby cause severe pollution problems. Synthetic pesticides including organophosphates insecticides are found to be toxic and/or hazardous to a variety of organisms like living soil biota along with valuable arthropods, fish, birds, human beings, animals, and plants.
</t>
    </r>
    <r>
      <rPr>
        <sz val="11"/>
        <color rgb="FF1155CC"/>
        <rFont val="Arial"/>
      </rPr>
      <t>Please see reference #17 on reference sheet.</t>
    </r>
  </si>
  <si>
    <r>
      <rPr>
        <sz val="11"/>
        <rFont val="Arial"/>
      </rPr>
      <t xml:space="preserve">Because of its essential function, chemicals that interfere with the action of acetylcholinesterase are potent neurotoxins, causing excessive salivation and eye-watering in low doses, followed by muscle spasms and ultimately death. Nerve gases and many substances used in insecticides have been shown to act by binding a serine in the active site of acetylcholine esterase, inhibiting the enzyme completely. 
</t>
    </r>
    <r>
      <rPr>
        <sz val="11"/>
        <color rgb="FF1155CC"/>
        <rFont val="Arial"/>
      </rPr>
      <t>Please see reference #1 on reference sheet.</t>
    </r>
  </si>
  <si>
    <r>
      <rPr>
        <sz val="11"/>
        <rFont val="Arial"/>
      </rPr>
      <t xml:space="preserve">Cleaning products and household care -&gt; air freshener
Category Description: Home air fresheners, including candles with a fragrance
Categorization Type: Product Use Category (PUC)
Benzophenone is found in fruits. Benzophenone is a widely used building block in organic chemistry, being the parent diarylketone.
</t>
    </r>
    <r>
      <rPr>
        <sz val="11"/>
        <color rgb="FF1155CC"/>
        <rFont val="Arial"/>
      </rPr>
      <t>Please see reference #1 on reference sheet.</t>
    </r>
  </si>
  <si>
    <r>
      <rPr>
        <sz val="11"/>
        <rFont val="Arial"/>
      </rPr>
      <t xml:space="preserve">IUPAC Name:diphenylmethanone
InChI: InChI=1S/C13H10O/c14-13(11-7-3-1-4-8-11)12-9-5-2-6-10-12/h1-10H
InChIKey: RWCCWEUUXYIKHB-UHFFFAOYSA-N
Molecular Formula:C13H10O
</t>
    </r>
    <r>
      <rPr>
        <sz val="11"/>
        <color rgb="FF1155CC"/>
        <rFont val="Arial"/>
      </rPr>
      <t>Please see reference #1 on reference sheet.</t>
    </r>
  </si>
  <si>
    <r>
      <rPr>
        <sz val="11"/>
        <rFont val="Arial"/>
      </rPr>
      <t xml:space="preserve">This perspective presents the latest advancements in selective polymerization pathways in advanced oxidation processes (AOPs) for removal of featured organic pollutants in wastewater. In radical-based homogeneous reactions, SO4• –-based systems exhibit superior oxidative activity toward aromatics with electron-donating substituents via single electron transfer and radical adduct formation (RAF). The produced organic radical cations subsequently undergo coupling and polymerization reactions to produce polymers.
</t>
    </r>
    <r>
      <rPr>
        <sz val="11"/>
        <color rgb="FF1155CC"/>
        <rFont val="Arial"/>
      </rPr>
      <t>Please see reference #18 on reference sheet.</t>
    </r>
  </si>
  <si>
    <r>
      <rPr>
        <sz val="11"/>
        <rFont val="Arial"/>
      </rPr>
      <t xml:space="preserve">These compounds can be administered topically or systemically and have been used therapeutically to treat psoriasis and various types of neoplasms. (See all compounds classified as Photosensitizing Agents.)
</t>
    </r>
    <r>
      <rPr>
        <sz val="11"/>
        <color rgb="FF1155CC"/>
        <rFont val="Arial"/>
      </rPr>
      <t>Please see reference #19 on reference sheet.</t>
    </r>
  </si>
  <si>
    <r>
      <rPr>
        <sz val="11"/>
        <rFont val="Arial"/>
      </rPr>
      <t xml:space="preserve">We have examined the effects of exposure to ten different BPs on the proliferation of estrogen receptor (ER)-positive breast cancer cells and on the transcriptional activity of E2-target genes. We analyzed two genes that are tightly linked with estrogen-mediated proliferation, the CXCL12 and amphiregulin genes and two classical estrogen-responsive genes, the pS2 and progesterone receptor.
</t>
    </r>
    <r>
      <rPr>
        <sz val="11"/>
        <color rgb="FF1155CC"/>
        <rFont val="Arial"/>
      </rPr>
      <t>Please see reference #19 on reference sheet.</t>
    </r>
  </si>
  <si>
    <r>
      <rPr>
        <sz val="11"/>
        <rFont val="Arial"/>
      </rPr>
      <t xml:space="preserve">Our modeling also indicates a loss of interaction between the OH groups of the phenyl B-ring and His-524. In addition, the presence of some OH groups in the phenyl B-ring can create repulsion forces, which may constrain helix 12 in an unfavorable position, explaining the differential estrogenic effects of BPs. These results, together with our analysis of BPs for their potency in activation of cell proliferation and ER-mediated transcription, report an improved understanding of the mechanism and structure-activity relationship of BPs. /benzophenones/
</t>
    </r>
    <r>
      <rPr>
        <sz val="11"/>
        <color rgb="FF1155CC"/>
        <rFont val="Arial"/>
      </rPr>
      <t>Please see reference #19 on reference sheet.</t>
    </r>
  </si>
  <si>
    <r>
      <rPr>
        <sz val="10"/>
        <rFont val="Arial"/>
      </rPr>
      <t xml:space="preserve">137 mg/L (at 25 °C)
</t>
    </r>
    <r>
      <rPr>
        <sz val="10"/>
        <color rgb="FF1155CC"/>
        <rFont val="Arial"/>
      </rPr>
      <t>Please see reference #1 on reference sheet.</t>
    </r>
  </si>
  <si>
    <t>1-AMINO-2-CHLOROBENZENE</t>
  </si>
  <si>
    <t>RTECS</t>
  </si>
  <si>
    <t>20
21
1
22</t>
  </si>
  <si>
    <r>
      <rPr>
        <sz val="11"/>
        <rFont val="Arial"/>
      </rPr>
      <t xml:space="preserve">Molecular Weight:127.572
Density:1.2±0.1 g/cm3
Molecular Formula: C6H6ClN
</t>
    </r>
    <r>
      <rPr>
        <sz val="11"/>
        <color rgb="FF1155CC"/>
        <rFont val="Arial"/>
      </rPr>
      <t>Please see reference #20 on reference sheet.</t>
    </r>
  </si>
  <si>
    <r>
      <rPr>
        <sz val="11"/>
        <rFont val="Arial"/>
      </rPr>
      <t xml:space="preserve">Molecular Weight: 131.59 g/mol
PHYSICAL STATE: Clear amber liquid
MELTING POINT : -2 C
BOILING POINT: 208 - 210 C
</t>
    </r>
    <r>
      <rPr>
        <sz val="11"/>
        <color rgb="FF1155CC"/>
        <rFont val="Arial"/>
      </rPr>
      <t>Please see reference #21 on reference sheet.</t>
    </r>
  </si>
  <si>
    <t>95-51-2</t>
  </si>
  <si>
    <r>
      <rPr>
        <sz val="11"/>
        <rFont val="Arial"/>
      </rPr>
      <t xml:space="preserve">IUPAC Name: 2-chloro-3,4,5,6-tetradeuterioaniline
InChI:InChI=1S/C6H6ClN/c7-5-3-1-2-4-6(5)8/h1-4H,8H2/i1D,2D,3D,4D
Molecular Formula: C6H6ClN
</t>
    </r>
    <r>
      <rPr>
        <sz val="11"/>
        <color rgb="FF1155CC"/>
        <rFont val="Arial"/>
      </rPr>
      <t>Please see reference #1 on reference sheet.</t>
    </r>
  </si>
  <si>
    <r>
      <rPr>
        <sz val="10"/>
        <rFont val="Arial"/>
      </rPr>
      <t xml:space="preserve">insoluble
</t>
    </r>
    <r>
      <rPr>
        <sz val="10"/>
        <color rgb="FF1155CC"/>
        <rFont val="Arial"/>
      </rPr>
      <t xml:space="preserve">Please see reference #22 on reference sheet. </t>
    </r>
  </si>
  <si>
    <t>1-AMINO-3,4-DICHLOROBENZENE</t>
  </si>
  <si>
    <t>BKH</t>
  </si>
  <si>
    <t>1
27
29</t>
  </si>
  <si>
    <r>
      <rPr>
        <u/>
        <sz val="11"/>
        <color rgb="FF1155CC"/>
        <rFont val="Arial"/>
      </rPr>
      <t xml:space="preserve">Molecular Weight:162.017
Density:1.4±0.1 g/cm3
Molecular Formula: C6H5Cl2N
</t>
    </r>
    <r>
      <rPr>
        <sz val="11"/>
        <rFont val="Arial"/>
      </rPr>
      <t xml:space="preserve">Molecular Weight 162.01 g/mol
Molecular Formula:        
C6H5Cl2N
Cl2C6H3(NH2)
Density:
1.33 at 185 °F (NTP, 1992) - Denser than water; will sink
1.57 g/cm³
Relative density of the vapour/air-mixture at 20 °C (air = 1): 1.00
</t>
    </r>
    <r>
      <rPr>
        <sz val="11"/>
        <color rgb="FF0000FF"/>
        <rFont val="Arial"/>
      </rPr>
      <t xml:space="preserve">
Please see reference #1 on reference sheet.</t>
    </r>
  </si>
  <si>
    <r>
      <rPr>
        <u/>
        <sz val="11"/>
        <color rgb="FF1155CC"/>
        <rFont val="Arial"/>
      </rPr>
      <t xml:space="preserve">Boiling Point:271.8±20.0 °C at 760 mmHg
Melting Point:69-71 °C(lit.)
</t>
    </r>
    <r>
      <rPr>
        <sz val="11"/>
        <rFont val="Arial"/>
      </rPr>
      <t xml:space="preserve">3,4-dichloroaniline appears as light tan to dark gray crystals or brown solid.
Melting point 162 °F, 71-72 °C.
Boiling Point 522 °F at 760 mmHg, 272 °C
Flash point 331 °F, 166 °C
</t>
    </r>
    <r>
      <rPr>
        <sz val="11"/>
        <color rgb="FF0000FF"/>
        <rFont val="Arial"/>
      </rPr>
      <t>Please see reference #1 on reference sheet.</t>
    </r>
  </si>
  <si>
    <t>95-76-1</t>
  </si>
  <si>
    <r>
      <rPr>
        <sz val="11"/>
        <rFont val="Arial"/>
      </rPr>
      <t xml:space="preserve">3,4-Dichloroaniline's production and use in pesticides, dyes, and pharmaceuticals may result in its release to the environment through various waste streams.
If released to air, a vapor pressure of 6.32X10-3 mm Hg at 25 °C indicates 3,4-dichloroaniline will exist solely in the vapor phase in the ambient atmosphere. 
If released to soil, 3,4-dichloroaniline is expected to have moderate mobility based upon a Koc of 195. When released to soil, 3,5-dichloroaniline may undergo covalent chemical bonding with humic materials, which can result in its chemical alteration to a latent form and tight adsorption. 
If released into water, 3,4-dichloroaniline is expected to adsorb to suspended solids and sediment in the water column based upon the estimated Koc.
</t>
    </r>
    <r>
      <rPr>
        <sz val="11"/>
        <color rgb="FF0000FF"/>
        <rFont val="Arial"/>
      </rPr>
      <t xml:space="preserve">
Please see reference #1 on reference sheet.</t>
    </r>
  </si>
  <si>
    <r>
      <rPr>
        <sz val="11"/>
        <rFont val="Arial"/>
      </rPr>
      <t xml:space="preserve">TERRESTRIAL FATE: Based on a classification scheme(1),a Koc value of 195(2) indicates that 3,4-dichloroaniline is expected to have moderate mobility in soil(SRC). When released to soil, 3,4-dichloroaniline may undergo a covalent chemical bonding with humic materials which can result in its chemical alteration to a latent form and tight adsorption. When covalently bound in this latent form, leaching in soil systems is not generally expected to occur. 
AQUATIC FATE: Based on a classification scheme(1),a Koc value of 195(2) indicates that 3,4-dichloroaniline is expected to adsorb to suspended solids and sediment in water(SRC). .
ATMOSPHERIC FATE: According to a model of gas/particle partitioning of semi-volatile organic compounds in the atmosphere(1), 3,4-dichloroaniline, which has a vapor pressure of 6.32X10-3 mm Hg at 25 °C(2), is expected to exist solely as a vapor in the ambient atmosphere.  3,4-Dichloroaniline has been shown to degrade in sunlight and is expected to undergo photolysis(4,5).
</t>
    </r>
    <r>
      <rPr>
        <sz val="11"/>
        <color rgb="FF0000FF"/>
        <rFont val="Arial"/>
      </rPr>
      <t>Please see reference #1 on reference sheet.</t>
    </r>
  </si>
  <si>
    <r>
      <rPr>
        <sz val="11"/>
        <rFont val="Arial"/>
      </rPr>
      <t xml:space="preserve">SYMPTOMS: Symptoms of exposure to this compound may include irritation of the skin and severe irritation of the eyes. It reduces the oxygen carrying capacity of the blood and causes shortness of breath by formation of methemoglobin It can cause an allergic skin reaction, rash, chloracne, cyanosis, weakness, tearing, and blurring of vision. Higher exposures can cause abnormal liver an kidney function. Skin permeation can lead to systemic toxicity.
Please see reference #1 on reference sheet.
Symptoms of exposure to this compound may include irritation of the skin and severe irritation of the eyes. It reduces the oxygen carrying capacity of the blood and causes shortness of breath by formation of methemoglobin It can cause an allergic skin reaction, rash, chloracne, cyanosis, weakness, tearing, and blurring of vision. Higher exposures can cause abnormal liver an kidney function. Skin permeation can lead to systemic toxicity.
</t>
    </r>
    <r>
      <rPr>
        <sz val="11"/>
        <color rgb="FF0000FF"/>
        <rFont val="Arial"/>
      </rPr>
      <t>Please see reference #27 on reference sheet.</t>
    </r>
  </si>
  <si>
    <r>
      <rPr>
        <sz val="11"/>
        <rFont val="Arial"/>
      </rPr>
      <t xml:space="preserve">Chem intermediate for dyes and pesticides
</t>
    </r>
    <r>
      <rPr>
        <sz val="11"/>
        <color rgb="FF0000FF"/>
        <rFont val="Arial"/>
      </rPr>
      <t>Please see reference #1 on reference sheet</t>
    </r>
    <r>
      <rPr>
        <sz val="11"/>
        <rFont val="Arial"/>
      </rPr>
      <t>.</t>
    </r>
  </si>
  <si>
    <r>
      <rPr>
        <sz val="11"/>
        <rFont val="Arial"/>
      </rPr>
      <t xml:space="preserve">GROUNDWATER: 3,4-Dichloroaniline was detected in 8 out of 8 wells sampled from an industrialized area in Milan, Italy between Nov 1995 to Nov 1996 at concns ranging from 0.01 ng/l to 0.09 ng/l (1).
DRINKING WATER: 3,4-Dichloroaniline was detected in Dutch tap water using bank filtered Rhine River water as a source(1). A mean concn of less than 50 ng/l was detected in tap water monitored (Sep 1973-Sep 1974) at a location on West German Rhine River using bank filtration(2).
</t>
    </r>
    <r>
      <rPr>
        <sz val="11"/>
        <color rgb="FF0000FF"/>
        <rFont val="Arial"/>
      </rPr>
      <t>Please see reference #1 on reference sheet.</t>
    </r>
  </si>
  <si>
    <r>
      <rPr>
        <sz val="11"/>
        <rFont val="Arial"/>
      </rPr>
      <t xml:space="preserve">IUPAC Name: 3,4-dichloroaniline
InChI=1S/C6H5Cl2N/c7-5-2-1-4(9)3-6(5)8/h1-3H,9H2
InChIKey: SDYWXFYBZPNOFX-UHFFFAOYSA-N
SMILES: C1=CC(=C(C=C1N)Cl)Cl
Molecular Formula: C6H5Cl2N
</t>
    </r>
    <r>
      <rPr>
        <sz val="11"/>
        <color rgb="FF0000FF"/>
        <rFont val="Arial"/>
      </rPr>
      <t>Please see reference #1 on reference sheet.</t>
    </r>
  </si>
  <si>
    <r>
      <rPr>
        <sz val="11"/>
        <rFont val="Arial"/>
      </rPr>
      <t xml:space="preserve">3,4-Dichloroaniline may be found as an impurity in the synthesis of propanil.
3,4-Dichloroaniline is a degradation product of the herbicide diuron and is often found in field soils to which diuron has been applied
</t>
    </r>
    <r>
      <rPr>
        <sz val="11"/>
        <color rgb="FF0000FF"/>
        <rFont val="Arial"/>
      </rPr>
      <t>Please see reference #1 on reference sheet.</t>
    </r>
  </si>
  <si>
    <t>3,4-Dichloroaniline is used as an intermediate in the manufacture of the herbicides propanil, diuron, and linuron.</t>
  </si>
  <si>
    <r>
      <rPr>
        <sz val="11"/>
        <rFont val="Arial"/>
      </rPr>
      <t xml:space="preserve">Runoff from fire control or dilution water may be corrosive and/or toxic and cause pollution.
Runoff may pollute waterways. Substance may be transported in a molten form.
</t>
    </r>
    <r>
      <rPr>
        <sz val="11"/>
        <color rgb="FF0000FF"/>
        <rFont val="Arial"/>
      </rPr>
      <t xml:space="preserve">
Please see reference #1 on reference sheet.</t>
    </r>
  </si>
  <si>
    <r>
      <rPr>
        <sz val="11"/>
        <rFont val="Arial"/>
      </rPr>
      <t xml:space="preserve">3,4-Dichloroaniline is not expected to volatilize from dry soil surfaces(SRC) based upon its vapor pressure(2). Volatilization from moist soil surfaces is not expected to be an important fate process(SRC) based upon its estimated Henry's Law constant(SRC).
3,4-Dichloroaniline's production and use as a chemical intermediate in the production of pesticides and dyes may result in its release to the environment through various waste streams
</t>
    </r>
    <r>
      <rPr>
        <sz val="11"/>
        <color rgb="FF0000FF"/>
        <rFont val="Arial"/>
      </rPr>
      <t>Please see reference #1 on reference sheet.</t>
    </r>
  </si>
  <si>
    <r>
      <rPr>
        <sz val="11"/>
        <rFont val="Arial"/>
      </rPr>
      <t xml:space="preserve">Hazard Traits: Bioaccumulation; Carcinogenicity; Acute Toxicity; Hematotoxicity (Methemoglobinemia).
Authoritative List: CWA 303(c); New Zealand EPA Inventory of Chemical Status; The New Jersey Worker and Community Right to Know Act.
Report: Regardless of intended function of ingredient in the product.
</t>
    </r>
    <r>
      <rPr>
        <sz val="11"/>
        <color rgb="FF0000FF"/>
        <rFont val="Arial"/>
      </rPr>
      <t>Please see reference #1 on reference sheet.</t>
    </r>
  </si>
  <si>
    <r>
      <rPr>
        <sz val="11"/>
        <rFont val="Arial"/>
      </rPr>
      <t xml:space="preserve">3,4-Dichloroaniline is a principal biodegradation intermediate of economically important herbicides such as propanil, diuron, linuron, and swep(2)
Environmental Biodegradation: A BIODEGRADATION INTERMEDIATE OF SEVERAL HERBICIDES, IS MINERALIZED IN SOIL ONLY VERY SLOWLY. IN ENRICHMENT CULTURES, DCA FAILED TO SERVE AS THE SOLE SUBSTRATE, BUT ANALOG ENRICHMENT YIELDED A PSEUDOMONAS PUTIDA STRAIN THAT, IN PRESENCE OF UNCHLORINATED ANALOG SUBSTRATES, MINERALIZED DCA WITH RELEASE OF (14)CO2 AND CL-. THROUGH THE ABOVE PATHWAY, DCA WAS CONVERTED ULTIMATELY TO INORGANIC END PRODUCTS. THE SLOW MINERALIZATION OF DCA IN SOIL IS NOT ENTIRELY EXPLAINABLE BY THE INHERENT RECALCITRANCE OF THIS COMPOUND BUT IS EXPLAINABLE BY THE COMPETING POLYMERIZATION &amp; BINDING REACTIONS THAT DECREASE ITS AVAILABILITY. 
Environmental Abiotic Degradation: The photolysis of 3,4-DCA in water &amp; in the form of wet &amp; dry adsorbed layers was studied in artificial light &amp; in sunlight. Laboratory expt revealed that the rate of degradation was a function of the radiation dose. Photolysis was observed even in visible light. Under field conditions, 85-90% was degraded in 3-5 hr in direct sunlight, while 40-70% of propanid degraded in 4 days. 
</t>
    </r>
    <r>
      <rPr>
        <sz val="11"/>
        <color rgb="FF0000FF"/>
        <rFont val="Arial"/>
      </rPr>
      <t>Please see reference #1 on reference sheet.</t>
    </r>
  </si>
  <si>
    <r>
      <rPr>
        <sz val="11"/>
        <rFont val="Arial"/>
      </rPr>
      <t xml:space="preserve">Authoritative List - GHS Hazard Statements (H301, H311, H317, H318, H331, H373, H400, H410); European Chemicals Agency (ECHA); Hazardous Substances Data Bank (HSDB); Australian Industrial Chemicals Introduction Scheme (AICIS).
Safe Storage: Separated from strong oxidants and food and feedstuffs. Provision to contain effluent from fire extinguishing. Store in an area without drain or sewer access.
STORE IN A COOL, DRY, WELL-VENTILATED LOCATION. SEPARATE FROM ACIDS, OXIDIZING MATERIALS, &amp; COMBUSTIBLES.
</t>
    </r>
    <r>
      <rPr>
        <sz val="11"/>
        <color rgb="FF0000FF"/>
        <rFont val="Arial"/>
      </rPr>
      <t>Please see reference #1 on reference sheet.</t>
    </r>
  </si>
  <si>
    <r>
      <rPr>
        <sz val="11"/>
        <rFont val="Arial"/>
      </rPr>
      <t xml:space="preserve">RECOMMENDED RESPIRATOR: Where the neat test chemical is weighed and diluted, wear a NIOSH-approved half face respirator equipped with an organic vapor/acid gas cartridge 
Wear special protective clothing and positive pressure self-contained breathing apparatus.
POSSIBLE EXPOSURE TO HIGHER CONCN (PIPE BREAKAGE, SPLASHING, CLEANING OR REPAIR OF STORAGE TANKS) NECESSITATES USE OF SAFETY GOGGLES, GAS MASK, APRON, &amp; RUBBER GLOVES.
utyl rubber protective clothing.
</t>
    </r>
    <r>
      <rPr>
        <sz val="11"/>
        <color rgb="FF0000FF"/>
        <rFont val="Arial"/>
      </rPr>
      <t>Please see reference #1 on reference sheet.</t>
    </r>
  </si>
  <si>
    <r>
      <rPr>
        <sz val="11"/>
        <rFont val="Arial"/>
      </rPr>
      <t xml:space="preserve">SMALL SPILLS AND LEAKAGE: Should a spill occur while you are handling this chemical, FIRST REMOVE ALL SOURCES OF IGNITION, then you should dampen the solid spill material with 60-70% ethanol and transfer the dampened material to a suitable container. Use absorbent paper dampened with 60-70% ethanol to pick up any remaining material. Seal the absorbent paper, and any of your clothes, which may be contaminated, in a vapor-tight plastic bag for eventual disposal. Solvent wash all contaminated surfaces with 60-70% ethanol followed by washing with a soap and water solution. Do not reenter the contaminated area until the Safety Officer (or other responsible person) has verified that the area has been properly cleaned.
</t>
    </r>
    <r>
      <rPr>
        <sz val="11"/>
        <color rgb="FF0000FF"/>
        <rFont val="Arial"/>
      </rPr>
      <t xml:space="preserve">
Please see reference #1 on reference sheet.</t>
    </r>
  </si>
  <si>
    <r>
      <rPr>
        <sz val="11"/>
        <rFont val="Arial"/>
      </rPr>
      <t xml:space="preserve">Information on 12 consumer products that contain 3,4-Dichloroaniline in the following categories is provided: • Pesticides
</t>
    </r>
    <r>
      <rPr>
        <sz val="11"/>
        <color rgb="FF0000FF"/>
        <rFont val="Arial"/>
      </rPr>
      <t xml:space="preserve">
Please see reference #1 on reference sheet.</t>
    </r>
  </si>
  <si>
    <r>
      <rPr>
        <sz val="11"/>
        <rFont val="Arial"/>
      </rPr>
      <t xml:space="preserve">Monitoring data: reported in Rhine River water at concentrations up to 0.44 ug/L
</t>
    </r>
    <r>
      <rPr>
        <sz val="11"/>
        <color rgb="FF0000FF"/>
        <rFont val="Arial"/>
      </rPr>
      <t>Please see reference #1 on reference sheet</t>
    </r>
    <r>
      <rPr>
        <sz val="11"/>
        <rFont val="Arial"/>
      </rPr>
      <t>.</t>
    </r>
  </si>
  <si>
    <r>
      <rPr>
        <sz val="11"/>
        <rFont val="Arial"/>
      </rPr>
      <t xml:space="preserve">Use of personal protective equipment (PPE)
</t>
    </r>
    <r>
      <rPr>
        <sz val="11"/>
        <color rgb="FF0000FF"/>
        <rFont val="Arial"/>
      </rPr>
      <t>Please see reference #1 on reference sheet.</t>
    </r>
  </si>
  <si>
    <r>
      <rPr>
        <sz val="11"/>
        <rFont val="Arial"/>
      </rPr>
      <t xml:space="preserve">Do not release into the environment. Prevent further leakage or spillage if safe to do so. Discharge into the environment must be avoided
</t>
    </r>
    <r>
      <rPr>
        <sz val="11"/>
        <color rgb="FF0000FF"/>
        <rFont val="Arial"/>
      </rPr>
      <t>Please see reference #1 on reference sheet.</t>
    </r>
  </si>
  <si>
    <r>
      <rPr>
        <sz val="11"/>
        <rFont val="Arial"/>
      </rPr>
      <t xml:space="preserve">The substance can be absorbed into the body by inhalation, through the skin and by ingestion.
</t>
    </r>
    <r>
      <rPr>
        <sz val="11"/>
        <color rgb="FF0000FF"/>
        <rFont val="Arial"/>
      </rPr>
      <t>Please see reference #1 on reference sheet.</t>
    </r>
  </si>
  <si>
    <r>
      <rPr>
        <sz val="11"/>
        <rFont val="Arial"/>
      </rPr>
      <t xml:space="preserve">Monitoring data: reported in Rhine River water at concentrations up to 0.44 ug/L; in waste water at 0.1-5.0 ug/L
</t>
    </r>
    <r>
      <rPr>
        <sz val="11"/>
        <color rgb="FF0000FF"/>
        <rFont val="Arial"/>
      </rPr>
      <t>Please see reference #1 on reference sheet.</t>
    </r>
  </si>
  <si>
    <r>
      <rPr>
        <sz val="11"/>
        <rFont val="Arial"/>
      </rPr>
      <t xml:space="preserve">volatilization half-life from a model river (1 m deep, flowing 1 m/sec, wind velocity of 3 m/sec) is estimated as 43 days
</t>
    </r>
    <r>
      <rPr>
        <sz val="11"/>
        <color rgb="FF0000FF"/>
        <rFont val="Arial"/>
      </rPr>
      <t>Please see reference #1 on reference sheet.</t>
    </r>
  </si>
  <si>
    <r>
      <rPr>
        <sz val="11"/>
        <rFont val="Arial"/>
      </rPr>
      <t xml:space="preserve">Chronic exposure in fish leads to reduced growth and reproductive impairment; however, specific transgenerational inheritance studies in mammals are not explicitly mentioned
</t>
    </r>
    <r>
      <rPr>
        <sz val="11"/>
        <color rgb="FF0000FF"/>
        <rFont val="Arial"/>
      </rPr>
      <t>Please see reference #1 on reference sheet.</t>
    </r>
  </si>
  <si>
    <r>
      <rPr>
        <sz val="11"/>
        <rFont val="Arial"/>
      </rPr>
      <t xml:space="preserve">Toxicity to aquatic organisms (Daphnia magna) is reported to be influenced by water hardness and the presence of dissolved organic carbon
</t>
    </r>
    <r>
      <rPr>
        <sz val="11"/>
        <color rgb="FF0000FF"/>
        <rFont val="Arial"/>
      </rPr>
      <t>Please see reference #1 on reference sheet.</t>
    </r>
  </si>
  <si>
    <r>
      <rPr>
        <sz val="11"/>
        <rFont val="Arial"/>
      </rPr>
      <t xml:space="preserve">Chronic exposure in fish leads to reduced growth and reproductive impairment; identified as a potent inducer of methemoglobinemia in mammalian systems
</t>
    </r>
    <r>
      <rPr>
        <sz val="11"/>
        <color rgb="FF0000FF"/>
        <rFont val="Arial"/>
      </rPr>
      <t>Please see reference #1 on reference sheet.</t>
    </r>
  </si>
  <si>
    <r>
      <rPr>
        <sz val="11"/>
        <rFont val="Arial"/>
      </rPr>
      <t xml:space="preserve">EPA Method 1625 (Semivolatile Organic Compounds by Isotope Dilution GC/MS)
</t>
    </r>
    <r>
      <rPr>
        <sz val="11"/>
        <color rgb="FF0000FF"/>
        <rFont val="Arial"/>
      </rPr>
      <t>Please see reference #1 on reference sheet.</t>
    </r>
  </si>
  <si>
    <r>
      <rPr>
        <sz val="11"/>
        <rFont val="Arial"/>
      </rPr>
      <t xml:space="preserve">Symptoms of exposure to this compound may include irritation of the skin and severe irritation of the eyes. It reduces the oxygen carrying capacity of the blood and causes shortness of breath by formation of methemoglobin It can cause an allergic skin reaction, rash, chloracne, cyanosis, weakness, tearing, and blurring of vision. Higher exposures can cause abnormal liver an kidney function. Skin permeation can lead to systemic toxicity.
</t>
    </r>
    <r>
      <rPr>
        <sz val="11"/>
        <color rgb="FF0000FF"/>
        <rFont val="Arial"/>
      </rPr>
      <t>Please see reference #27 on reference sheet.</t>
    </r>
  </si>
  <si>
    <r>
      <rPr>
        <sz val="11"/>
        <rFont val="Arial"/>
      </rPr>
      <t xml:space="preserve">Used to make dyes and pesticides
</t>
    </r>
    <r>
      <rPr>
        <sz val="11"/>
        <color rgb="FF0000FF"/>
        <rFont val="Arial"/>
      </rPr>
      <t>Please see reference #1 on reference sheet.</t>
    </r>
  </si>
  <si>
    <r>
      <rPr>
        <sz val="11"/>
        <rFont val="Arial"/>
      </rPr>
      <t xml:space="preserve">Used in the production of herbicides, azo dyes, and pharmaceuticals
Pesticides
</t>
    </r>
    <r>
      <rPr>
        <sz val="11"/>
        <color rgb="FF0000FF"/>
        <rFont val="Arial"/>
      </rPr>
      <t>Please see reference #1 on reference sheet.</t>
    </r>
  </si>
  <si>
    <r>
      <rPr>
        <sz val="11"/>
        <rFont val="Arial"/>
      </rPr>
      <t xml:space="preserve">Based on aesthetic considerations, the concentrations of dichlorobenzenes in drinking water should not exceed the values shown below.
Dichlorobenzenes would not be a health concern unless concentrations exceeded the health-based guideline values shown below:
Health-based guideline value
Aesthetic guideline value 
1,2-dichlorobenzene
1.5 mg/L
0.001 mg/L
1,3-dichlorobenzene
 inadequate data 
 0.02 mg/L
1,4-dichlorobenzene
0.04 mg/L
0.0003 mg/L (300 ng/L)
</t>
    </r>
    <r>
      <rPr>
        <sz val="11"/>
        <color rgb="FF0000FF"/>
        <rFont val="Arial"/>
      </rPr>
      <t>Please see reference #29 on reference sheet.</t>
    </r>
  </si>
  <si>
    <t>4-AMINO-BENZOLSULFONYL-METHYLCARBAMAT</t>
  </si>
  <si>
    <t>Molecular Weight:272.27800
Density:N/A
Molecular Formula: C10H12N2O5S</t>
  </si>
  <si>
    <t>Boiling Point:N/A
Melting Point:N/A</t>
  </si>
  <si>
    <t>3337-71-1</t>
  </si>
  <si>
    <t>AMIODARONE</t>
  </si>
  <si>
    <t>1
28</t>
  </si>
  <si>
    <t>Molecular Weight:645.31200
Density:1.58 g/cm3
Molecular Formula: C25H29I2NO3</t>
  </si>
  <si>
    <t>Boiling Point:635.1ºC at 760 mmHg
Melting Point:156ºC</t>
  </si>
  <si>
    <t>1951-25-3</t>
  </si>
  <si>
    <r>
      <rPr>
        <sz val="11"/>
        <rFont val="Arial"/>
      </rPr>
      <t xml:space="preserve">Some side effects have a significant mortality rate: specifically, hepatitis, exacerbation of asthma and congestive failure, and pneumonitis.
</t>
    </r>
    <r>
      <rPr>
        <sz val="11"/>
        <color rgb="FF0000FF"/>
        <rFont val="Arial"/>
      </rPr>
      <t>Please see reference #1 on reference sheet.</t>
    </r>
  </si>
  <si>
    <r>
      <rPr>
        <sz val="11"/>
        <rFont val="Arial"/>
      </rPr>
      <t xml:space="preserve">It is a cardiovascular drug used for the treatment of cardiac dysrhythmias. It has a role as a cardiovascular drug.
</t>
    </r>
    <r>
      <rPr>
        <sz val="11"/>
        <color rgb="FF0000FF"/>
        <rFont val="Arial"/>
      </rPr>
      <t>Please see reference #1 on reference sheet.</t>
    </r>
  </si>
  <si>
    <r>
      <rPr>
        <sz val="11"/>
        <rFont val="Arial"/>
      </rPr>
      <t xml:space="preserve">UPAC Name: (2-butyl-1-benzofuran-3-yl)-[4-[2-(diethylamino)ethoxy]-3,5-diiodophenyl]methanone
InChI: InChI=1S/C25H29I2NO3/c1-4-7-11-22-23(18-10-8-9-12-21(18)31-22)24(29)17-15-19(26)25(20(27)16-17)30-14-13-28(5-2)6-3/h8-10,12,15-16H,4-7,11,13-14H2,1-3H3
InChIKey: IYIKLHRQXLHMJQ-UHFFFAOYSA-N
SMILES: CCCCC1=C(C2=CC=CC=C2O1)C(=O)C3=CC(=C(C(=C3)I)OCCN(CC)CC)I
Molecular Formula: C25H29I2NO3
</t>
    </r>
    <r>
      <rPr>
        <sz val="11"/>
        <color rgb="FF0000FF"/>
        <rFont val="Arial"/>
      </rPr>
      <t>Please see reference #1 on reference sheet.</t>
    </r>
  </si>
  <si>
    <r>
      <rPr>
        <sz val="11"/>
        <rFont val="Arial"/>
      </rPr>
      <t xml:space="preserve">Pharmaceutical manufacturing
</t>
    </r>
    <r>
      <rPr>
        <sz val="11"/>
        <color rgb="FF0000FF"/>
        <rFont val="Arial"/>
      </rPr>
      <t>Please see reference #1 on reference sheet</t>
    </r>
    <r>
      <rPr>
        <sz val="11"/>
        <rFont val="Arial"/>
      </rPr>
      <t>.</t>
    </r>
  </si>
  <si>
    <r>
      <rPr>
        <sz val="11"/>
        <rFont val="Arial"/>
      </rPr>
      <t xml:space="preserve">3,4-Dichloroaniline's production and use in pesticides, dyes, and pharmaceuticals may result in its release to the environment through various waste streams.
Pharmaceutical manufacturing
</t>
    </r>
    <r>
      <rPr>
        <sz val="11"/>
        <color rgb="FF0000FF"/>
        <rFont val="Arial"/>
      </rPr>
      <t>Please see reference #1 on reference sheet.</t>
    </r>
  </si>
  <si>
    <r>
      <rPr>
        <sz val="11"/>
        <rFont val="Arial"/>
      </rPr>
      <t xml:space="preserve">Amiodarone is extensively metabolized in the liver via CYP2C8 (under 1% unchanged in urine)
Breastmilk and infant serum levels of amiodarone and its active metabolite are somewhat unpredictable, but can be high during breastfeeding. The infant receives an estimated dose of amiodarone plus desethylamiodarone ranging from 3.5 to 45% of the mother's weight-adjusted amiodarone dose, with a median dose of about 11%. Infant serum levels of the drug plus metabolite range from 14 to 74% of simultaneous maternal levels, with the higher values reflecting transplacental passage of the drug
</t>
    </r>
    <r>
      <rPr>
        <sz val="11"/>
        <color rgb="FF4A86E8"/>
        <rFont val="Arial"/>
      </rPr>
      <t>Please see reference #1 on reference sheet.</t>
    </r>
  </si>
  <si>
    <r>
      <rPr>
        <sz val="11"/>
        <rFont val="Arial"/>
      </rPr>
      <t xml:space="preserve">Hazard Traits: Reproductive Toxicity; Endocrine Toxicity (Thyroid); Developmental Toxicity.
Authoritative List: FDA Approved Drug Products (Orange Book); USP Monographs; European Pharmacopoeia.
Report: Clinical monitoring of thyroid function (TSH, T4) and pulmonary function is required for patients during long-term therapy.
</t>
    </r>
    <r>
      <rPr>
        <sz val="11"/>
        <color rgb="FF4A86E8"/>
        <rFont val="Arial"/>
      </rPr>
      <t>Please see reference #1 on reference sheet.</t>
    </r>
  </si>
  <si>
    <r>
      <rPr>
        <sz val="11"/>
        <rFont val="Arial"/>
      </rPr>
      <t xml:space="preserve">Abiotic Degradation: Amiodarone is subject to direct photolysis in aqueous solutions when exposed to UV light. It is stable to hydrolysis under environmental pH conditions ( pH\ 4  to  9 ).
AEROBIC: Studies in activated sludge systems show that Amiodarone is primarily removed via adsorption to solids rather than rapid biodegradation; removal rates in WWTPs vary significantly.
</t>
    </r>
    <r>
      <rPr>
        <sz val="11"/>
        <color rgb="FF4A86E8"/>
        <rFont val="Arial"/>
      </rPr>
      <t>Please see reference #1 on reference sheet.</t>
    </r>
  </si>
  <si>
    <r>
      <rPr>
        <sz val="11"/>
        <rFont val="Arial"/>
      </rPr>
      <t xml:space="preserve">Keep this medication in the container it came in, tightly closed, and out of reach of children. Store it at room temperature and away from light, excess heat and moisture (not in the bathroom).
Keep all medication out of sight and reach of children as many containers are not child-resistant. Always lock safety caps. Place the medication in a safe location – one that is up and away and out of their sight and reach
</t>
    </r>
    <r>
      <rPr>
        <sz val="11"/>
        <color rgb="FF4A86E8"/>
        <rFont val="Arial"/>
      </rPr>
      <t xml:space="preserve">Please see reference #28 on reference sheet.
</t>
    </r>
  </si>
  <si>
    <r>
      <rPr>
        <sz val="11"/>
        <rFont val="Arial"/>
      </rPr>
      <t xml:space="preserve">Steady-state concentrations of amiodarone in the plasma ranges between 0.4 to 11.99 μg/ml; it is advisable that steady-state levels are generally maintained between 1.0 and 2.5 μg/ml in patients with arrhythmias.
</t>
    </r>
    <r>
      <rPr>
        <sz val="11"/>
        <color rgb="FF4A86E8"/>
        <rFont val="Arial"/>
      </rPr>
      <t xml:space="preserve">Please see reference #1 on reference sheet.
</t>
    </r>
    <r>
      <rPr>
        <sz val="11"/>
        <rFont val="Arial"/>
      </rPr>
      <t xml:space="preserve">Amiodarone comes as a tablet to take by mouth. It is taken 1 to 2 times a day. You may take with or without food, but be sure to take it the same way each time.
Take amiodarone exactly as directed. Do not take more or less of it or take it more often than prescribed by your doctor.
Do not stop taking amiodarone without talking to your doctor. You may need to be closely monitored or even hospitalized when you stop taking amiodarone. Amiodarone may remain in your body for some time after you stop taking it, so your doctor will watch you carefully during this time.
Your doctor will probably start you on a high dose of amiodarone and gradually decrease your dose as the medication begins to work. Your doctor may decrease your dose during your treatment if you develop side effects. 
</t>
    </r>
    <r>
      <rPr>
        <sz val="11"/>
        <color rgb="FF4A86E8"/>
        <rFont val="Arial"/>
      </rPr>
      <t>Please see reference #28 on reference sheet.</t>
    </r>
  </si>
  <si>
    <r>
      <rPr>
        <sz val="11"/>
        <rFont val="Arial"/>
      </rPr>
      <t xml:space="preserve">Dispose of unneeded medications in a way so that pets, children, and other people cannot take them. Do not flush this medication down the toilet.
</t>
    </r>
    <r>
      <rPr>
        <sz val="11"/>
        <color rgb="FF4A86E8"/>
        <rFont val="Arial"/>
      </rPr>
      <t xml:space="preserve">Please see reference #28 on reference sheet.
</t>
    </r>
  </si>
  <si>
    <r>
      <rPr>
        <sz val="11"/>
        <rFont val="Arial"/>
      </rPr>
      <t xml:space="preserve">Cordarone®
</t>
    </r>
    <r>
      <rPr>
        <sz val="11"/>
        <color rgb="FF0000FF"/>
        <rFont val="Arial"/>
      </rPr>
      <t>Please see reference #1 on reference sheet.</t>
    </r>
  </si>
  <si>
    <r>
      <rPr>
        <sz val="11"/>
        <rFont val="Arial"/>
      </rPr>
      <t xml:space="preserve">Amiodarone should be administered only by physicians who are experienced in the treatment of life-threatening arrhythmias, who are thoroughly familiar with the risks and benefits
</t>
    </r>
    <r>
      <rPr>
        <sz val="11"/>
        <color rgb="FF4A86E8"/>
        <rFont val="Arial"/>
      </rPr>
      <t>Please see reference #1 on reference sheet.</t>
    </r>
  </si>
  <si>
    <r>
      <rPr>
        <sz val="11"/>
        <rFont val="Arial"/>
      </rPr>
      <t xml:space="preserve">Slow and variable (about 20 to 55% of an oral dose is absorbed)
</t>
    </r>
    <r>
      <rPr>
        <sz val="11"/>
        <color rgb="FF4A86E8"/>
        <rFont val="Arial"/>
      </rPr>
      <t>Please see reference #1 on reference sheet.</t>
    </r>
  </si>
  <si>
    <r>
      <rPr>
        <sz val="11"/>
        <rFont val="Arial"/>
      </rPr>
      <t xml:space="preserve">Steady-state concentrations of amiodarone in the plasma ranges between 0.4 to 11.99 μg/ml; it is advisable that steady-state levels are generally maintained between 1.0 and 2.5 μg/ml in patients with arrhythmias.
</t>
    </r>
    <r>
      <rPr>
        <sz val="11"/>
        <color rgb="FF4A86E8"/>
        <rFont val="Arial"/>
      </rPr>
      <t>Please see reference #1 on reference sheet.</t>
    </r>
  </si>
  <si>
    <r>
      <rPr>
        <sz val="11"/>
        <rFont val="Arial"/>
      </rPr>
      <t xml:space="preserve">The terminal elimination half-life is long, averaging 58 days (range 15 to 142 days)
</t>
    </r>
    <r>
      <rPr>
        <sz val="11"/>
        <color rgb="FF4A86E8"/>
        <rFont val="Arial"/>
      </rPr>
      <t>Please see reference #1 on reference sheet.</t>
    </r>
  </si>
  <si>
    <r>
      <rPr>
        <sz val="11"/>
        <rFont val="Arial"/>
      </rPr>
      <t xml:space="preserve">Amiodarone can cause fetal harm when administered to a pregnant woman. It is known to cause fetal thyroid abnormalities (hypo- or hyperthyroidism)
</t>
    </r>
    <r>
      <rPr>
        <sz val="11"/>
        <color rgb="FF4A86E8"/>
        <rFont val="Arial"/>
      </rPr>
      <t>Please see reference #1 on reference sheet.</t>
    </r>
  </si>
  <si>
    <r>
      <rPr>
        <sz val="11"/>
        <rFont val="Arial"/>
      </rPr>
      <t xml:space="preserve">Metabolism is inhibited by grapefruit juice (CYP3A4 inhibition) and modified by co-administration with other antiarrhythmics or anticoagulants like warfarin
</t>
    </r>
    <r>
      <rPr>
        <sz val="11"/>
        <color rgb="FF4A86E8"/>
        <rFont val="Arial"/>
      </rPr>
      <t>Please see reference #1 on reference sheet.</t>
    </r>
  </si>
  <si>
    <r>
      <rPr>
        <sz val="11"/>
        <rFont val="Arial"/>
      </rPr>
      <t xml:space="preserve">Long-term low-dose therapeutic use is associated with thyroid dysfunction (hypothyroidism or hyperthyroidism) and corneal microdeposits
</t>
    </r>
    <r>
      <rPr>
        <sz val="11"/>
        <color rgb="FF4A86E8"/>
        <rFont val="Arial"/>
      </rPr>
      <t>Please see reference #1 on reference sheet.</t>
    </r>
  </si>
  <si>
    <r>
      <rPr>
        <sz val="11"/>
        <rFont val="Arial"/>
      </rPr>
      <t xml:space="preserve">Amiodarone may cause lung damage that can be serious or life-threatening.
Amiodarone may also cause liver damage. 
Amiodarone may cause your arrhythmia (irregular heart rhythm) to worsen or may cause you to develop new arrhythmias. 
You will probably be hospitalized when you begin your treatment with amiodarone.
</t>
    </r>
    <r>
      <rPr>
        <sz val="11"/>
        <color rgb="FF4A86E8"/>
        <rFont val="Arial"/>
      </rPr>
      <t>Please see reference #28 on reference sheet.</t>
    </r>
  </si>
  <si>
    <r>
      <rPr>
        <sz val="11"/>
        <rFont val="Arial"/>
      </rPr>
      <t xml:space="preserve">Amiodarone is a member of the class of 1-benzofurans that is 1-benzofuran substituted by a butyl group at position 2 and a 4-[2-(diethylamino)ethoxy]-3,5-diiodobenzoyl group at position 
Amiodarone is an Antiarrhythmic. The mechanism of action of amiodarone is as a Cytochrome P450 3A Inhibitor, and P-Glycoprotein Inhibitor, and Cytochrome P450 1A2 Inhibitor, and Cytochrome P450 2C9 Inhibitor, and Cytochrome P450 2D6 Inhibitor.
</t>
    </r>
    <r>
      <rPr>
        <sz val="11"/>
        <color rgb="FF4A86E8"/>
        <rFont val="Arial"/>
      </rPr>
      <t>Please see reference #28 on reference sheet.</t>
    </r>
  </si>
  <si>
    <r>
      <rPr>
        <sz val="11"/>
        <rFont val="Arial"/>
      </rPr>
      <t xml:space="preserve">Amiodarone is used to treat and prevent certain types of ventricular arrhythmias (a certain type of abnormal heart rhythm) and unstable tachycardia (fast hear rate). Amiodarone is in a class of medications called antiarrhythmics. It works by relaxing overactive heart muscles.
</t>
    </r>
    <r>
      <rPr>
        <sz val="11"/>
        <color rgb="FF4A86E8"/>
        <rFont val="Arial"/>
      </rPr>
      <t>Please see reference #28 on reference sheet.</t>
    </r>
  </si>
  <si>
    <r>
      <rPr>
        <sz val="11"/>
        <rFont val="Arial"/>
      </rPr>
      <t xml:space="preserve">FDA Approved, Prescription only
</t>
    </r>
    <r>
      <rPr>
        <sz val="11"/>
        <color rgb="FF4A86E8"/>
        <rFont val="Arial"/>
      </rPr>
      <t>Please see reference #1 on reference sheet.</t>
    </r>
  </si>
  <si>
    <t>AMIODARONE HYDROCHLORIDE</t>
  </si>
  <si>
    <t>Molecular Weight:681.773
Density:1.58 g/cm3
Molecular Formula: C25H30ClI2NO3</t>
  </si>
  <si>
    <t>Boiling Point:635.1ºC at 760 mmHg
Melting Point:154-158°C</t>
  </si>
  <si>
    <t>19774-82-4</t>
  </si>
  <si>
    <r>
      <rPr>
        <sz val="11"/>
        <rFont val="Arial"/>
      </rPr>
      <t xml:space="preserve">TERRESTRIAL FATE: Based on a classification scheme, an estimated Koc of  2.7 \times 10^{+5} (1,SRC) indicates that amiodarone is expected to be immobile in soil(2). Volatilization of amiodarone from moist soil surfaces is not expected to be an important fate process(SRC) given an estimated Henry's Law constant of  1.5 \times 10^{-11}  atm-cu m/mole(3,SRC). Amiodarone is not expected to volatilize from dry soil surfaces(SRC) based upon an estimated vapor pressure of  1.4 \times 10^{-11}  mm Hg at 25 °C(3,SRC).
AQUATIC FATE: Based on a classification scheme, an estimated Koc of  2.7 \times 10^{+5} (1,SRC) indicates that amiodarone is expected to adsorb to suspended solids and sediment(2). Volatilization from water surfaces is not expected to be an important fate process(2) based upon an estimated Henry's Law constant of  1.5 \times 10^{-11}  atm-cu m/mole(3,SRC). According to a classification scheme, an estimated BCF of 3(1,SRC) suggests the potential for bioconcentration in aquatic organisms is low(2).
ATMOSPHERIC FATE: According to a model of gas/particle partitioning of semivolatile organic compounds in the atmosphere(1), amiodarone, which has an estimated vapor pressure of  1.4 \times 10^{-11}  mm Hg at 25 °C(2,SRC), is expected to exist solely in the particulate phase in the ambient atmosphere. Particulate-phase amiodarone will be removed from the atmosphere by wet and dry deposition(SRC).
</t>
    </r>
    <r>
      <rPr>
        <sz val="11"/>
        <color rgb="FF4A86E8"/>
        <rFont val="Arial"/>
      </rPr>
      <t>Please see reference #1 on reference sheet.</t>
    </r>
  </si>
  <si>
    <r>
      <rPr>
        <sz val="11"/>
        <rFont val="Arial"/>
      </rPr>
      <t xml:space="preserve">Amiodarone Hydrochloride can cause developmental toxicity, female reproductive toxicity and male reproductive toxicity according to state or federal government labeling requirements.
</t>
    </r>
    <r>
      <rPr>
        <sz val="11"/>
        <color rgb="FF4A86E8"/>
        <rFont val="Arial"/>
      </rPr>
      <t>Please see reference #1 on reference sheet.</t>
    </r>
  </si>
  <si>
    <r>
      <rPr>
        <sz val="11"/>
        <rFont val="Arial"/>
      </rPr>
      <t xml:space="preserve">Intravenously, for initiation of treatment and prophylaxis of frequently recurring ventricular fibrillation and hemodynamically unstable ventricular tachycardia in patients refractory to other therapy. Orally, for the treatment of life-threatening recurrent ventricular arrhythmias such as recurrent ventricular fibrillation and recurrent hemodynamically unstable ventricular tachycardia.
</t>
    </r>
    <r>
      <rPr>
        <sz val="11"/>
        <color rgb="FF4A86E8"/>
        <rFont val="Arial"/>
      </rPr>
      <t>Please see reference #1 on reference sheet.</t>
    </r>
  </si>
  <si>
    <r>
      <rPr>
        <sz val="11"/>
        <rFont val="Arial"/>
      </rPr>
      <t xml:space="preserve">IUPAC Name: (2-butyl-1-benzofuran-3-yl)-[4-[2-(diethylamino)ethoxy]-3,5-diiodophenyl]methanone;hydrochloride
InChI: InChI=1S/C25H29I2NO3.ClH/c1-4-7-11-22-23(18-10-8-9-12-21(18)31-22)24(29)17-15-19(26)25(20(27)16-17)30-14-13-28(5-2)6-3;/h8-10,12,15-16H,4-7,11,13-14H2,1-3H3;1H
InChIKey: ITPDYQOUSLNIHG-UHFFFAOYSA-N
SMILES: CCCCC1=C(C2=CC=CC=C2O1)C(=O)C3=CC(=C(C(=C3)I)OCCN(CC)CC)I.Cl
Molecular Formula: C25H30ClI2NO3
</t>
    </r>
    <r>
      <rPr>
        <sz val="11"/>
        <color rgb="FF4A86E8"/>
        <rFont val="Arial"/>
      </rPr>
      <t>Please see reference #1 on reference sheet.</t>
    </r>
  </si>
  <si>
    <r>
      <rPr>
        <sz val="11"/>
        <rFont val="Arial"/>
      </rPr>
      <t xml:space="preserve">Pharmaceutical manufacturing
</t>
    </r>
    <r>
      <rPr>
        <sz val="11"/>
        <color rgb="FF4A86E8"/>
        <rFont val="Arial"/>
      </rPr>
      <t>Please see reference #1 on reference sheet.</t>
    </r>
  </si>
  <si>
    <r>
      <rPr>
        <sz val="11"/>
        <rFont val="Arial"/>
      </rPr>
      <t xml:space="preserve">Pharmaceutical Industry
</t>
    </r>
    <r>
      <rPr>
        <sz val="11"/>
        <color rgb="FF4A86E8"/>
        <rFont val="Arial"/>
      </rPr>
      <t>Please see reference #1 on reference sheet.</t>
    </r>
  </si>
  <si>
    <r>
      <rPr>
        <sz val="11"/>
        <rFont val="Arial"/>
      </rPr>
      <t xml:space="preserve">Based on a classification scheme, an estimated Koc of  2.7 \times 10^{+5} (1,SRC) indicates that amiodarone is expected to be immobile in soil(2). Therefore, it is expected to reach surface water primarily through the transport of adsorbed soil particles during runoff events
</t>
    </r>
    <r>
      <rPr>
        <sz val="11"/>
        <color rgb="FF4A86E8"/>
        <rFont val="Arial"/>
      </rPr>
      <t>Please see reference #1 on reference sheet.</t>
    </r>
  </si>
  <si>
    <r>
      <rPr>
        <sz val="11"/>
        <rFont val="Arial"/>
      </rPr>
      <t xml:space="preserve">Even if the drug were discontinued at birth, the mother would continue to excrete amiodarone and its metabolite (and possibly large amounts of iodine) into breastmilk for days to weeks.
Breastmilk and infant serum levels of amiodarone and its active metabolite are somewhat unpredictable, but can be high during breastfeeding. The infant receives an estimated dose of amiodarone plus desethylamiodarone ranging from 3.5 to 45% of the mother's weight-adjusted amiodarone dose, with a median dose of about 11%.
</t>
    </r>
    <r>
      <rPr>
        <sz val="11"/>
        <color rgb="FF4A86E8"/>
        <rFont val="Arial"/>
      </rPr>
      <t>Please see reference #1 on reference sheet.</t>
    </r>
  </si>
  <si>
    <r>
      <rPr>
        <sz val="11"/>
        <rFont val="Arial"/>
      </rPr>
      <t xml:space="preserve">Hazard Traits - Developmental Toxicity; Reproductive Toxicity
Authoritative List - Prop 65
Report - regardless of intended function of ingredient in the product
The Approved Drug Products with Therapeutic Equivalence Evaluations List identifies currently marketed prescription drug products, incl amiodarone hydrochloride, approved on the basis of safety and effectiveness by FDA under sections 505 of the Federal Food, Drug, and Cosmetic Act.
Manufacturers, packers, and distributors of drug and drug products for human use are responsible for complying with the labeling, certification, and usage requirements as prescribed by the Federal Food, Drug, and Cosmetic Act, as amended (secs 201-902, 52 Stat. 1040 et seq., as amended; 21 U.S.C. 321-392).
</t>
    </r>
    <r>
      <rPr>
        <sz val="11"/>
        <color rgb="FF4A86E8"/>
        <rFont val="Arial"/>
      </rPr>
      <t>Please see reference #1 on reference sheet.</t>
    </r>
  </si>
  <si>
    <r>
      <rPr>
        <sz val="11"/>
        <rFont val="Arial"/>
      </rPr>
      <t xml:space="preserve">Amiodarone should be stored at room temperature and protected from light and excessive heat. Light protection is not necessary upon adminitration.
</t>
    </r>
    <r>
      <rPr>
        <sz val="11"/>
        <color rgb="FF4A86E8"/>
        <rFont val="Arial"/>
      </rPr>
      <t>Please see reference #1 on reference sheet.</t>
    </r>
  </si>
  <si>
    <r>
      <rPr>
        <sz val="11"/>
        <rFont val="Arial"/>
      </rPr>
      <t xml:space="preserve">Amiodarone Hydrochloride 0.6 mg/ml in dextrose 5% in water is stable for five days at room temperature. Solutions containing less than 0.6 mg/ml of amiodarone hydrochloride in dextrose 5% in water are unstable and should not be used.
</t>
    </r>
    <r>
      <rPr>
        <sz val="11"/>
        <color rgb="FF4A86E8"/>
        <rFont val="Arial"/>
      </rPr>
      <t>Please see reference #1 on reference sheet.</t>
    </r>
  </si>
  <si>
    <r>
      <rPr>
        <sz val="11"/>
        <rFont val="Arial"/>
      </rPr>
      <t xml:space="preserve">The most favorable course of action is to use an alternative chemical product with less inherent propensity for occupational exposure or environmental contamination. Recycle any unused portion of the material for its approved use or return it to the manufacturer or supplier. Ultimate disposal of the chemical must consider: the material's impact on air quality; potential migration in soil or water; effects on animal, aquatic, and plant life; and conformance with environmental and public health regulations.
</t>
    </r>
    <r>
      <rPr>
        <sz val="11"/>
        <color rgb="FF4A86E8"/>
        <rFont val="Arial"/>
      </rPr>
      <t>Please see reference #1 on reference sheet.</t>
    </r>
  </si>
  <si>
    <r>
      <rPr>
        <sz val="11"/>
        <rFont val="Arial"/>
      </rPr>
      <t xml:space="preserve">Nexterone, Pacerone, Amiodar, Ritmocardyl, Miodaron, Ortacrone
</t>
    </r>
    <r>
      <rPr>
        <sz val="11"/>
        <color rgb="FF4A86E8"/>
        <rFont val="Arial"/>
      </rPr>
      <t>Please see reference #1 on reference sheet.</t>
    </r>
  </si>
  <si>
    <r>
      <rPr>
        <sz val="11"/>
        <rFont val="Arial"/>
      </rPr>
      <t xml:space="preserve">Monitoring data: detected in ground water in several states at concentrations up to 1.1 ug/L
</t>
    </r>
    <r>
      <rPr>
        <sz val="11"/>
        <color rgb="FF4A86E8"/>
        <rFont val="Arial"/>
      </rPr>
      <t>Please see reference #1 on reference sheet.</t>
    </r>
  </si>
  <si>
    <r>
      <rPr>
        <sz val="11"/>
        <rFont val="Arial"/>
      </rPr>
      <t xml:space="preserve">Amiodarone should be administered only by physicians who are experienced in the treatment of life-threatening arrhythmias, who are thoroughly familiar with the risks and benefits
</t>
    </r>
    <r>
      <rPr>
        <sz val="11"/>
        <color rgb="FF4A86E8"/>
        <rFont val="Arial"/>
      </rPr>
      <t>Please see reference #1 on reference sheet.</t>
    </r>
  </si>
  <si>
    <r>
      <rPr>
        <sz val="11"/>
        <rFont val="Arial"/>
      </rPr>
      <t xml:space="preserve">Slow and variable (about 20 to 55% of an oral dose is absorbed).
Oral Use; Intravenous Use
</t>
    </r>
    <r>
      <rPr>
        <sz val="11"/>
        <color rgb="FF4A86E8"/>
        <rFont val="Arial"/>
      </rPr>
      <t>Please see reference #1 on reference sheet.</t>
    </r>
  </si>
  <si>
    <r>
      <rPr>
        <sz val="11"/>
        <rFont val="Arial"/>
      </rPr>
      <t xml:space="preserve">Within the oral dosage range of 100-600 mg daily, steady state plasma concentrations of the drug are approximately proportional to dosage, increasing by an average of 0.5 ug/ml per 100 mg increment in dosage
</t>
    </r>
    <r>
      <rPr>
        <sz val="11"/>
        <color rgb="FF4A86E8"/>
        <rFont val="Arial"/>
      </rPr>
      <t>Please see reference #1 on reference sheet.</t>
    </r>
  </si>
  <si>
    <r>
      <rPr>
        <sz val="11"/>
        <rFont val="Arial"/>
      </rPr>
      <t xml:space="preserve">The terminal elimination half-life is long, averaging 58 days (range 15 to 142 days)
</t>
    </r>
    <r>
      <rPr>
        <sz val="11"/>
        <color rgb="FF4A86E8"/>
        <rFont val="Arial"/>
      </rPr>
      <t>Please see reference #1 on reference sheet.</t>
    </r>
  </si>
  <si>
    <r>
      <rPr>
        <sz val="11"/>
        <rFont val="Arial"/>
      </rPr>
      <t xml:space="preserve">developmental toxicity, female reproductive toxicity and male reproductive toxicity according to state or federal government labeling requirements.
</t>
    </r>
    <r>
      <rPr>
        <sz val="11"/>
        <color rgb="FF4A86E8"/>
        <rFont val="Arial"/>
      </rPr>
      <t>Please see reference #1 on reference sheet.</t>
    </r>
  </si>
  <si>
    <r>
      <rPr>
        <sz val="11"/>
        <rFont val="Arial"/>
      </rPr>
      <t xml:space="preserve">Interactions with inhibitors or inducers of CYP3A4 enzymes alter its metabolic rate and toxic potential
</t>
    </r>
    <r>
      <rPr>
        <sz val="11"/>
        <color rgb="FF4A86E8"/>
        <rFont val="Arial"/>
      </rPr>
      <t>Please see reference #1 on reference sheet.</t>
    </r>
  </si>
  <si>
    <r>
      <rPr>
        <sz val="11"/>
        <rFont val="Arial"/>
      </rPr>
      <t xml:space="preserve">Cumulative dose-related pulmonary toxicity (interstitial pneumonitis) is a major concern with chronic administration
</t>
    </r>
    <r>
      <rPr>
        <sz val="11"/>
        <color rgb="FF4A86E8"/>
        <rFont val="Arial"/>
      </rPr>
      <t>Please see reference #1 on reference sheet.</t>
    </r>
  </si>
  <si>
    <r>
      <rPr>
        <sz val="11"/>
        <rFont val="Arial"/>
      </rPr>
      <t xml:space="preserve">Some side effects have a significant mortality rate: specifically, hepatitis, exacerbation of asthma and congestive failure, and pneumonitis.
developmental and reproductive toxicity
</t>
    </r>
    <r>
      <rPr>
        <sz val="11"/>
        <color rgb="FF4A86E8"/>
        <rFont val="Arial"/>
      </rPr>
      <t>Please see reference #1 on reference sheet.</t>
    </r>
  </si>
  <si>
    <r>
      <rPr>
        <sz val="11"/>
        <rFont val="Arial"/>
      </rPr>
      <t xml:space="preserve">As a class III antiarrhythmic agent, amiodarone blocks the myocardial calcium, potassium and sodium channels in cardiac tissue, resulting in prolongation of the cardiac action potential and refractory period
</t>
    </r>
    <r>
      <rPr>
        <sz val="11"/>
        <color rgb="FF4A86E8"/>
        <rFont val="Arial"/>
      </rPr>
      <t>Please see reference #1 on reference sheet.</t>
    </r>
  </si>
  <si>
    <r>
      <rPr>
        <sz val="11"/>
        <rFont val="Arial"/>
      </rPr>
      <t xml:space="preserve">Intravenously, for initiation of treatment and prophylaxis of frequently recurring ventricular fibrillation and hemodynamically unstable ventricular tachycardia in patients refractory to other therapy. Orally, for the treatment of life-threatening recurrent ventricular arrhythmias such as recurrent ventricular fibrillation and recurrent hemodynamically unstable ventricular tachycardia.
</t>
    </r>
    <r>
      <rPr>
        <sz val="11"/>
        <color rgb="FF4A86E8"/>
        <rFont val="Arial"/>
      </rPr>
      <t>Please see reference #1 on reference sheet.</t>
    </r>
  </si>
  <si>
    <r>
      <rPr>
        <sz val="11"/>
        <rFont val="Arial"/>
      </rPr>
      <t xml:space="preserve">FDA Approved, Prescription only
</t>
    </r>
    <r>
      <rPr>
        <sz val="11"/>
        <color rgb="FF4A86E8"/>
        <rFont val="Arial"/>
      </rPr>
      <t>Please see reference #1 on reference sheet.</t>
    </r>
  </si>
  <si>
    <t>AMITROLE</t>
  </si>
  <si>
    <t>BRUC, EPA-SDWA, IL-EPA, JNIHS, KEIT, RTECS, WWF</t>
  </si>
  <si>
    <t>found in Everlades? amounts? 18f29fr</t>
  </si>
  <si>
    <t>1
29</t>
  </si>
  <si>
    <t>Molecular Weight:84.080
Density:1.8±0.1 g/cm3
Molecular Formula:C2H4N4</t>
  </si>
  <si>
    <t>Boiling Point:85.4±23.0 °C at 760 mmHg
Melting Point:150-153 °C(lit.)</t>
  </si>
  <si>
    <t>61-82-5</t>
  </si>
  <si>
    <r>
      <rPr>
        <sz val="11"/>
        <rFont val="Arial"/>
      </rPr>
      <t xml:space="preserve">2-Amino-1,3,4-triazole's production may result in its release to the environment through various waste streams; it's use as a non-selective herbicide used on annual grasses and broadleaf weeds will result in its direct release to the environment. If released to air, a vapor pressure of 4.4X10-7 mm Hg at 25 °C indicates 2-amino-1,3,4-triazole will exist in both the vapor and particulate phases in the ambient atmosphere.
If released to soil, 2-amino-1,3,4-triazole is expected to have high to very high mobility based upon Koc values of 11.6, 29.7, 20.2, and 51.2 measured in silty clay, sandy loam, sand, and silt soils, respectively. 
If released into water, 2-amino-1,3,4-triazole is not expected to adsorb to suspended solids and sediment in the water column based upon the Koc data.
</t>
    </r>
    <r>
      <rPr>
        <sz val="11"/>
        <color rgb="FF4A86E8"/>
        <rFont val="Arial"/>
      </rPr>
      <t>Please see reference #1 on reference sheet.</t>
    </r>
  </si>
  <si>
    <r>
      <rPr>
        <sz val="11"/>
        <rFont val="Arial"/>
      </rPr>
      <t xml:space="preserve">TERRESTRIAL FATE: Based on a classification scheme(1), Koc values of 11.6, 29.7, 20.2, and 51.2, measured in four soils(2), indicates that 2-amino-1,3,4-triazole is expected to have high to very high mobility in soil(SRC). 
AQUATIC FATE: Based on a classification scheme(1), Koc values of 11.6 to 51.2(2), indicate that 2-amino-1,3,4-triazole is not expected to adsorb to suspended solids and sediment(SRC).
ATMOSPHERIC FATE: According to a model of gas/particle partitioning of semivolatile organic compounds in the atmosphere(1), 2-amino-1,3,4-triazole, which has a vapor pressure of 4.4X10-7 mm Hg at 25 °C(2), is expected to exist in both the vapor and particulate phases in the ambient atmosphere. 
Its use within the EU was banned from September 2017 on the grounds of potential groundwater contamination and risks to aquatic life; there have also been concerns about its endocrine-disrupting properties. 
</t>
    </r>
    <r>
      <rPr>
        <sz val="11"/>
        <color rgb="FF4A86E8"/>
        <rFont val="Arial"/>
      </rPr>
      <t>Please see reference #1 on reference sheet.</t>
    </r>
  </si>
  <si>
    <r>
      <rPr>
        <sz val="11"/>
        <rFont val="Arial"/>
      </rPr>
      <t xml:space="preserve">Amitrole can cause cancer according to an independent committee of scientific and health experts.
The Committee noted that aminotriazole is reportedly goiterogenic in rodents and induces thyroid tumors in rats; the Committee noted that there was no evidence that aminotriazole is carcinogenic in humans.
Irritation eyes, skin; dyspnea (breathing difficulty), muscle spasms, ataxia, anorexia, salivation, increased body temperature; lassitude (weakness, exhaustion), skin dryness, depression (thyroid function suppression)
</t>
    </r>
    <r>
      <rPr>
        <sz val="11"/>
        <color rgb="FF4A86E8"/>
        <rFont val="Arial"/>
      </rPr>
      <t>Please see reference #1 on reference sheet.</t>
    </r>
  </si>
  <si>
    <r>
      <rPr>
        <sz val="11"/>
        <rFont val="Arial"/>
      </rPr>
      <t xml:space="preserve">Used control grasses, broadleafs, poison ivy, and aquatic weeds. 
</t>
    </r>
    <r>
      <rPr>
        <sz val="11"/>
        <color rgb="FF4A86E8"/>
        <rFont val="Arial"/>
      </rPr>
      <t>Please see reference #1 on reference sheet.</t>
    </r>
  </si>
  <si>
    <r>
      <rPr>
        <sz val="11"/>
        <rFont val="Arial"/>
      </rPr>
      <t xml:space="preserve">Its use within the EU was banned from September 2017 on the grounds of potential groundwater contamination and risks to aquatic life; 
GROUNDWATER: 2-Amino-1,3,4-triazole was identified, not quantified, in groundwater from the Netherlands(1). Groundwater and surface water sites in France contained 2-amino-1,3,4-triazole at levels of 300-500 ng/L(2). 2-Amino-1,3,4-triazole was identified in groundwater wells from agricultural areas of Ontario, Canada at levels of 0.1-1.0 ug/L and 1-10 mg/L(3).
</t>
    </r>
    <r>
      <rPr>
        <sz val="11"/>
        <color rgb="FF4A86E8"/>
        <rFont val="Arial"/>
      </rPr>
      <t>Please see reference #1 on reference sheet.</t>
    </r>
  </si>
  <si>
    <r>
      <rPr>
        <sz val="11"/>
        <rFont val="Arial"/>
      </rPr>
      <t xml:space="preserve">IUPAC Name: 1H-1,2,4-triazol-5-amine
InChI=1S/C2H4N4/c3-2-4-1-5-6-2/h1H,(H3,3,4,5,6)
 InChIKey: KLSJWNVTNUYHDU-UHFFFAOYSA-N
SMILES: C1=NNC(=N1)N
Molecular Formula: C2H4N4
</t>
    </r>
    <r>
      <rPr>
        <sz val="11"/>
        <color rgb="FF4A86E8"/>
        <rFont val="Arial"/>
      </rPr>
      <t>Please see reference #1 on reference sheet.</t>
    </r>
  </si>
  <si>
    <r>
      <rPr>
        <sz val="11"/>
        <rFont val="Arial"/>
      </rPr>
      <t xml:space="preserve">Registered for use in the U.S. (USEPA/OPP Pesticide Code: 004401). Subject to Reregistration Eligibility Decision (RED) by the EPA. The use is strictly regulated and restricted in many regions due to concerns over thyroid toxicity
</t>
    </r>
    <r>
      <rPr>
        <sz val="11"/>
        <color rgb="FF4A86E8"/>
        <rFont val="Arial"/>
      </rPr>
      <t>Please see reference #1 on reference sheet.</t>
    </r>
  </si>
  <si>
    <r>
      <rPr>
        <sz val="11"/>
        <rFont val="Arial"/>
      </rPr>
      <t xml:space="preserve">Landscape/yard -&gt; herbicide
Category Description: Products used to control or kill unwanted plants
Categorization Type: Product Use Category (PUC)
Pet care -&gt; cats
Category Description: Care products specifically for cats which do not fit into a more refined category
Categorization Type: Product Use Category (PUC)
</t>
    </r>
    <r>
      <rPr>
        <sz val="11"/>
        <color rgb="FF4A86E8"/>
        <rFont val="Arial"/>
      </rPr>
      <t>Please see reference #1 on reference sheet.</t>
    </r>
  </si>
  <si>
    <r>
      <rPr>
        <sz val="11"/>
        <rFont val="Arial"/>
      </rPr>
      <t xml:space="preserve">2-Amino-1,3,4-triazole's production may result in its release to the environment through various waste streams; it's use as a non-selective herbicide used on annual grasses and broadleaf weeds will result in its direct release to the environment.
</t>
    </r>
    <r>
      <rPr>
        <sz val="11"/>
        <color rgb="FF4A86E8"/>
        <rFont val="Arial"/>
      </rPr>
      <t>Please see reference #1 on reference sheet.</t>
    </r>
  </si>
  <si>
    <r>
      <rPr>
        <sz val="11"/>
        <rFont val="Arial"/>
      </rPr>
      <t xml:space="preserve">Wistar rats were fed 1 mg 14C-amitrole (per rat) via stomach tube. The expired air, urine, feces and tissues were analyzed for radioactivity during a three day period following dosing. During the first 24 hours, 70 to 95.5% of the radioactivity was found in the urine; a small variable amount of activity was found in the feces. After absorption, amitrole was distributed throughout most body tissues. The maximum radioactivity was found in liver and kidney.
Volatilization from moist soil surfaces is not expected to be an important fate process based upon an estimated Henry's Law constant of 2.2X10-13 atm-cu m/mole. 
Volatilization from water surfaces is not expected to be an important fate process based upon this compound's estimated Henry's Law constant.
</t>
    </r>
    <r>
      <rPr>
        <sz val="11"/>
        <color rgb="FF4A86E8"/>
        <rFont val="Arial"/>
      </rPr>
      <t>Please see reference #1 on reference sheet.</t>
    </r>
  </si>
  <si>
    <r>
      <rPr>
        <sz val="11"/>
        <rFont val="Arial"/>
      </rPr>
      <t xml:space="preserve">Hazard Traits - Carcinogenicity
Authoritative List - NTP RoC - reasonable; Prop 65
Report - regardless of intended function of ingredient in the product
Safe Drinking Water Act: Amitrole is listed in the dataset of EPA Human Health Benchmarks for Pesticides.
</t>
    </r>
    <r>
      <rPr>
        <sz val="11"/>
        <color rgb="FF4A86E8"/>
        <rFont val="Arial"/>
      </rPr>
      <t>Please see reference #1 on reference sheet.</t>
    </r>
  </si>
  <si>
    <r>
      <rPr>
        <sz val="11"/>
        <rFont val="Arial"/>
      </rPr>
      <t xml:space="preserve">AEROBIC: The microbial breakdown of 2-amino-1,3,4-triazole in warm, moist soil has been reported to be 2 to 3 weeks(1). 2-Amino-1,3,4-triazole was found to be readily attacked microbiologically in Honeoye silt loam soil as measured by carbon dioxide evolution (radio-labelled) and comparison to autoclave soil samples(2). In a river die-away test, carbon dioxide evolution was 10 percent greater in river water containing 20 ppm 2-amino-1,3,4-triazole as compared to control for the first week of incubation
Abiotic Degradation: The rate constant for the vapor-phase reaction of 2-amino-1,3,4-triazole with photochemically-produced hydroxyl radicals has been estimated as 5.5X10-12 cu cm/molecule-sec at 25 °C(SRC) using a structure estimation method(1). 
</t>
    </r>
    <r>
      <rPr>
        <sz val="11"/>
        <color rgb="FF4A86E8"/>
        <rFont val="Arial"/>
      </rPr>
      <t>Please see reference #1 on reference sheet.</t>
    </r>
  </si>
  <si>
    <r>
      <rPr>
        <sz val="11"/>
        <rFont val="Arial"/>
      </rPr>
      <t xml:space="preserve">STORAGE PRECAUTIONS: You should keep this material in a tightly closed container under an inert atmosphere, and store it at refrigerated temperatures. (NTP, 1992)
Safe Storage: Store in an area without drain or sewer access. Separated from strong acids, strong oxidants, acid anhydrides and acid chlorides. Do NOT store or transport in containers made from iron, aluminium or copper and its alloys. Separated from food and feedstuffs.
Store at room temperature
</t>
    </r>
    <r>
      <rPr>
        <sz val="11"/>
        <color rgb="FF4A86E8"/>
        <rFont val="Arial"/>
      </rPr>
      <t>Please see reference #1 on reference sheet.</t>
    </r>
  </si>
  <si>
    <r>
      <rPr>
        <sz val="11"/>
        <rFont val="Arial"/>
      </rPr>
      <t xml:space="preserve">Inhalation First Aid
Fresh air, rest.
Skin First Aid
Remove contaminated clothes. Rinse skin with plenty of water or shower.
Eye First Aid
First rinse with plenty of water for several minutes (remove contact lenses if easily possible), then refer for medical attention.
Ingestion First Aid
Rinse mouth. Refer for medical attention .
Personal Protective Equipment (PPE)
Excerpt from NIOSH Pocket Guide for Amitrole:
Skin: PREVENT SKIN CONTACT - Wear appropriate personal protective clothing to prevent skin contact.
Eyes: PREVENT EYE CONTACT - Wear appropriate eye protection to prevent eye contact.
Wash skin: DAILY - The worker should wash daily at the end of each work shift, and prior to eating, drinking, smoking, etc.
Remove: WHEN WET OR CONTAMINATED - Work clothing that becomes wet or significantly contaminated should be removed and replaced.
Change: DAILY - Workers whose clothing may have become contaminated should change into uncontaminated clothing before leaving the work premises.
Provide:
EYEWASH - Eyewash fountains should be provided in areas where there is any possibility that workers could be exposed to the substances; this is irrespective of the recommendation involving the wearing of eye protection.
QUICK DRENCH - Facilities for quickly drenching the body should be provided within the immediate work area for emergency use where there is a possibility of exposure.
</t>
    </r>
    <r>
      <rPr>
        <sz val="11"/>
        <color rgb="FF4A86E8"/>
        <rFont val="Arial"/>
      </rPr>
      <t>Please see reference #1 on reference sheet.</t>
    </r>
  </si>
  <si>
    <r>
      <rPr>
        <sz val="11"/>
        <rFont val="Arial"/>
      </rPr>
      <t xml:space="preserve">SMALL SPILLS AND LEAKAGE: If you spill this chemical, you should dampen the solid spill material with water, then transfer the dampened material to a suitable container. Use absorbent paper dampened with water to pick up any remaining material. Seal your contaminated clothing and the absorbent paper in a vapor-tight plastic bag for eventual disposal. Wash all contaminated surfaces with a soap and water solution. Do not reenter the contaminated area until the Safety Officer (or other responsible person) has verified that the area has been properly cleaned.
Spillage Disposal--&gt;  Personal protection: particulate filter respirator adapted to the airborne concentration of the substance. Do NOT let this chemical enter the environment. Sweep spilled substance into covered sealable, plastic containers. If appropriate, moisten first to prevent dusting. Carefully collect remainder. Then store and dispose of according to local regulations.
Cleanup Methods --&gt; PRECAUTIONS FOR "CARCINOGENS": A high-efficiency particulate arrestor (HEPA) or charcoal filters can be used to minimize amt of carcinogen in exhausted air ventilated safety cabinets, lab hoods, glove boxes or animal rooms ... Filter housing that is designed so that used filters can be transferred into plastic bag without contaminating maintenance staff is avail commercially. The plastic bag should be sealed immediately ... . The sealed bag should be labelled properly ... . Waste liquids ... should be placed or collected in proper containers for disposal. The lid should be secured &amp; the bottles properly labelled. Once filled, bottles should be placed in plastic bags, so that outer surface ... is not contaminated ... . The plastic bag should also be sealed &amp; labelled. ... Broken glassware ... should be decontaminated by solvent extraction, by chemical destruction, or in specially designed incinerators.
 Disposal Methods: [40 CFR 240-280, 300-306, 702-799 (7/1/2005)] Generators of waste (equal to or greater than 100 kg/mo) containing this contaminant, EPA hazardous waste number U011, must conform with USEPA regulations in storage, transportation, treatment and disposal of waste.
</t>
    </r>
    <r>
      <rPr>
        <sz val="11"/>
        <color rgb="FF4A86E8"/>
        <rFont val="Arial"/>
      </rPr>
      <t>Please see reference #1 on reference sheet.</t>
    </r>
  </si>
  <si>
    <r>
      <t xml:space="preserve">
</t>
    </r>
    <r>
      <rPr>
        <sz val="11"/>
        <rFont val="Arial"/>
      </rPr>
      <t xml:space="preserve">Landscape/yard -&gt; herbicide
Category Description: Products used to control or kill unwanted plants
Categorization Type: Product Use Category (PUC)
Pet care -&gt; cats
Category Description: Care products specifically for cats which do not fit into a more refined category
Categorization Type: Product Use Category (PUC)
</t>
    </r>
    <r>
      <rPr>
        <sz val="11"/>
        <color rgb="FF4A86E8"/>
        <rFont val="Arial"/>
      </rPr>
      <t>Please see reference #1 on reference sheet.</t>
    </r>
  </si>
  <si>
    <r>
      <rPr>
        <sz val="11"/>
        <rFont val="Arial"/>
      </rPr>
      <t xml:space="preserve">Use of personal protective equipment (PPE)
</t>
    </r>
    <r>
      <rPr>
        <sz val="11"/>
        <color rgb="FF4A86E8"/>
        <rFont val="Arial"/>
      </rPr>
      <t>Please see reference #1 on reference sheet.</t>
    </r>
  </si>
  <si>
    <r>
      <rPr>
        <sz val="11"/>
        <rFont val="Arial"/>
      </rPr>
      <t xml:space="preserve">Do not allow material to contaminate ground water system. All spills and cleaning residues must be collected for proper disposal
</t>
    </r>
    <r>
      <rPr>
        <sz val="11"/>
        <color rgb="FF4A86E8"/>
        <rFont val="Arial"/>
      </rPr>
      <t>Please see reference #1 on reference sheet.</t>
    </r>
  </si>
  <si>
    <r>
      <rPr>
        <sz val="11"/>
        <rFont val="Arial"/>
      </rPr>
      <t xml:space="preserve">Exposure Routes: The substance can be absorbed into the body by inhalation of its aerosol. inhalation, ingestion, skin and/or eye contact
</t>
    </r>
    <r>
      <rPr>
        <sz val="11"/>
        <color rgb="FF4A86E8"/>
        <rFont val="Arial"/>
      </rPr>
      <t>Please see reference #1 on reference sheet.</t>
    </r>
  </si>
  <si>
    <r>
      <rPr>
        <sz val="11"/>
        <rFont val="Arial"/>
      </rPr>
      <t xml:space="preserve">Monitoring data: detected in ground water in several states at concentrations up to 1.1 ug/L
</t>
    </r>
    <r>
      <rPr>
        <sz val="11"/>
        <color rgb="FF4A86E8"/>
        <rFont val="Arial"/>
      </rPr>
      <t>Please see reference #1 on reference sheet.</t>
    </r>
  </si>
  <si>
    <r>
      <rPr>
        <sz val="11"/>
        <rFont val="Arial"/>
      </rPr>
      <t xml:space="preserve">Volatilization half-life from a model river (1 m deep, flowing 1 m/sec, wind velocity of 3 m/sec) is estimated as 2.4 million days
</t>
    </r>
    <r>
      <rPr>
        <sz val="11"/>
        <color rgb="FF4A86E8"/>
        <rFont val="Arial"/>
      </rPr>
      <t>Please see reference #1 on reference sheet.</t>
    </r>
  </si>
  <si>
    <r>
      <rPr>
        <sz val="11"/>
        <rFont val="Arial"/>
      </rPr>
      <t xml:space="preserve">Consequently, amitrole would not be expected to produce thyroid cancer in humans exposed to concn that do not alter thyroid hormone homeostasis.
</t>
    </r>
    <r>
      <rPr>
        <sz val="11"/>
        <color rgb="FF4A86E8"/>
        <rFont val="Arial"/>
      </rPr>
      <t>Please see reference #1 on reference sheet.</t>
    </r>
  </si>
  <si>
    <r>
      <rPr>
        <sz val="11"/>
        <rFont val="Arial"/>
      </rPr>
      <t xml:space="preserve">Some evidence of biphasic growth response in certain plant species at very low concentrations
</t>
    </r>
    <r>
      <rPr>
        <sz val="11"/>
        <color rgb="FF4A86E8"/>
        <rFont val="Arial"/>
      </rPr>
      <t>Please see reference #1 on reference sheet.</t>
    </r>
  </si>
  <si>
    <r>
      <rPr>
        <sz val="11"/>
        <rFont val="Arial"/>
      </rPr>
      <t xml:space="preserve">Chronic exposure is known to interfere with thyroid function by inhibiting iodine peroxidase; classified as a probable human carcinogen
</t>
    </r>
    <r>
      <rPr>
        <sz val="11"/>
        <color rgb="FF4A86E8"/>
        <rFont val="Arial"/>
      </rPr>
      <t>Please see reference #1 on reference sheet.</t>
    </r>
  </si>
  <si>
    <r>
      <rPr>
        <sz val="11"/>
        <rFont val="Arial"/>
      </rPr>
      <t xml:space="preserve">EPA Method 633 (The Determination of Organonitrogen Pesticides in Municipal and Industrial Wastewater)
</t>
    </r>
    <r>
      <rPr>
        <sz val="11"/>
        <color rgb="FF4A86E8"/>
        <rFont val="Arial"/>
      </rPr>
      <t>Please see reference #1 on reference sheet.</t>
    </r>
  </si>
  <si>
    <r>
      <rPr>
        <sz val="11"/>
        <rFont val="Arial"/>
      </rPr>
      <t xml:space="preserve">carcinogen
Its use within the EU was banned from September 2017 on the grounds of potential groundwater contamination and risks to aquatic life; there have also been concerns about its endocrine-disrupting properties. It has a role as a carotenoid biosynthesis inhibitor, a herbicide and an EC 1.11.1.6 (catalase) inhibitor. It is an aromatic amine and a member of triazoles.
</t>
    </r>
    <r>
      <rPr>
        <sz val="11"/>
        <color rgb="FF4A86E8"/>
        <rFont val="Arial"/>
      </rPr>
      <t>Please see reference #1 on reference sheet.</t>
    </r>
  </si>
  <si>
    <r>
      <rPr>
        <sz val="11"/>
        <rFont val="Arial"/>
      </rPr>
      <t xml:space="preserve">herbicide used in non-food crops, highways, industrial areas
Amitrole is a member of the class of triazoles that is 1H-1,2,4-triazole substituted by an amino group at position 3. Used to control annual grasses and aquatic weeds (but not on food crops because it causes cancer in laboratory animals)
</t>
    </r>
    <r>
      <rPr>
        <sz val="11"/>
        <color rgb="FF4A86E8"/>
        <rFont val="Arial"/>
      </rPr>
      <t>Please see reference #1 on reference sheet.</t>
    </r>
  </si>
  <si>
    <r>
      <rPr>
        <sz val="11"/>
        <rFont val="Arial"/>
      </rPr>
      <t xml:space="preserve">Landscape/yard -&gt; herbicide
Category Description: Products used to control or kill unwanted plants
Categorization Type: Product Use Category (PUC)
Pet care -&gt; cats
Category Description: Care products specifically for cats which do not fit into a more refined category
Categorization Type: Product Use Category (PUC)
Used control grasses, broadleafs, poison ivy, and aquatic weeds.
</t>
    </r>
    <r>
      <rPr>
        <sz val="11"/>
        <color rgb="FF4A86E8"/>
        <rFont val="Arial"/>
      </rPr>
      <t>Please see reference #1 on reference sheet.</t>
    </r>
  </si>
  <si>
    <r>
      <rPr>
        <sz val="11"/>
        <rFont val="Arial"/>
      </rPr>
      <t xml:space="preserve">Based on human health concerns, amitrole in drinking water should not exceed 0.0009 mg/L.
</t>
    </r>
    <r>
      <rPr>
        <sz val="11"/>
        <color rgb="FF4A86E8"/>
        <rFont val="Arial"/>
      </rPr>
      <t xml:space="preserve">Please see reference #29 on reference sheet.
</t>
    </r>
    <r>
      <rPr>
        <sz val="11"/>
        <rFont val="Arial"/>
      </rPr>
      <t xml:space="preserve">NIOSH REL: "TWA 0.2 mg/m3 skin
EPA Drinking Water Health Advisory: "The Lifetime Health Advisory (LHA) for amitrole is 0.7 ug/L(SRC)."
EPA Pesticide Status: "All food use registrations for amitrole were canceled in 1971(1,SRC)."
</t>
    </r>
    <r>
      <rPr>
        <sz val="11"/>
        <color rgb="FF4A86E8"/>
        <rFont val="Arial"/>
      </rPr>
      <t>Please see reference #1 on reference sheet.</t>
    </r>
  </si>
  <si>
    <t>AMOXAPINE</t>
  </si>
  <si>
    <t>1
28
30</t>
  </si>
  <si>
    <t>Molecular Weight:313.78100
Density:1.37g/cm3
Molecular Formula: C17H16ClN3O</t>
  </si>
  <si>
    <t>Boiling Point:469.9ºC at 760mmHg
Melting Point:175-1760C</t>
  </si>
  <si>
    <t>14028-44-5</t>
  </si>
  <si>
    <r>
      <rPr>
        <sz val="11"/>
        <rFont val="Arial"/>
      </rPr>
      <t xml:space="preserve">TERRESTRIAL FATE: Based on a classification scheme, an estimated Koc of 7,300(1,SRC) indicates that amoxapine is expected to have low mobility in soil(2). Volatilization of amoxapine from moist soil surfaces is not expected to be an important fate process(SRC) given an estimated Henry's Law constant of  1.1 \times 10^{-10}  atm-cu m/mole(3,SRC). Amoxapine is not expected to volatilize from dry soil surfaces(SRC) based upon an estimated vapor pressure of  2.5 \times 10^{-8}  mm Hg at 25 °C(3,SRC).
AQUATIC FATE: Based on a classification scheme, an estimated Koc of 7,300(1,SRC) indicates that amoxapine is expected to adsorb to suspended solids and sediment(2). Volatilization from water surfaces is not expected to be an important fate process(2) based upon an estimated Henry's Law constant of  1.1 \times 10^{-10}  atm-cu m/mole(3,SRC). According to a classification scheme, an estimated BCF of 84(1,SRC) suggests the potential for bioconcentration in aquatic organisms is moderate(2).
ATMOSPHERIC FATE: According to a model of gas/particle partitioning of semivolatile organic compounds in the atmosphere(1), amoxapine, which has an estimated vapor pressure of  2.5 \times 10^{-8}  mm Hg at 25 °C(2,SRC), will exist in both the vapor and particulate phases in the ambient atmosphere. Vapor-phase amoxapine is degraded in the atmosphere by reaction with photochemically-produced hydroxyl radicals; the half-life for this reaction in air is estimated to be 1.4 hours(3,SRC).
</t>
    </r>
    <r>
      <rPr>
        <sz val="11"/>
        <color rgb="FF4A86E8"/>
        <rFont val="Arial"/>
      </rPr>
      <t>Please see reference #1 on reference sheet.</t>
    </r>
  </si>
  <si>
    <r>
      <rPr>
        <sz val="11"/>
        <rFont val="Arial"/>
      </rPr>
      <t xml:space="preserve">        
Amoxapine can cause developmental toxicity according to state or federal government labeling requirements.
In depressed individuals, amoxapine exerts a positive effect on mood. 
In non-depressed individuals, amoxapine does not affect mood or arousal, but may cause sedation
The common adverse effects of amoxapine therapy include, but are not limited to, insomnia, palpitations, tachycardia, hypotension, and constipation. 
The primary concern for TCA toxicity is the potential development of serotonin syndrome, particularly when the medication is combined with other antidepressants such as SSRIs or SNRIs. Serotonin syndrome is characterized by symptoms such as hyperthermia, hypertension, muscle rigidity, and delirium.
</t>
    </r>
    <r>
      <rPr>
        <sz val="11"/>
        <color rgb="FF4A86E8"/>
        <rFont val="Arial"/>
      </rPr>
      <t>Please see reference #1 on reference sheet.</t>
    </r>
  </si>
  <si>
    <r>
      <rPr>
        <sz val="11"/>
        <rFont val="Arial"/>
      </rPr>
      <t xml:space="preserve">Amoxapine is a dibenzooxazepine compound having a chloro substituent at the 2-position and a piperazin-1-yl group at the 11-position. It has a role as a geroprotector, an antidepressant, an adrenergic uptake inhibitor, a dopaminergic antagonist and a serotonin uptake inhibitor.
</t>
    </r>
    <r>
      <rPr>
        <sz val="11"/>
        <color rgb="FF4A86E8"/>
        <rFont val="Arial"/>
      </rPr>
      <t>Please see reference #1 on reference sheet.</t>
    </r>
  </si>
  <si>
    <r>
      <rPr>
        <sz val="11"/>
        <rFont val="Arial"/>
      </rPr>
      <t xml:space="preserve">IUPAC Name: 8-chloro-6-piperazin-1-ylbenzo[b][1,4]benzoxazepine
InChI=1S/C17H16ClN3O/c18-12-5-6-15-13(11-12)17(21-9-7-19-8-10-21)20-14-3-1-2-4-16(14)22-15/h1-6,11,19H,7-10H2
InChIKey: QWGDMFLQWFTERH-UHFFFAOYSA-N
SMILES: C1CN(CCN1)C2=NC3=CC=CC=C3OC4=C2C=C(C=C4)Cl
Molecular Formula: C17H16ClN3O
</t>
    </r>
    <r>
      <rPr>
        <sz val="11"/>
        <color rgb="FF4A86E8"/>
        <rFont val="Arial"/>
      </rPr>
      <t>Please see reference #1 on reference sheet.</t>
    </r>
  </si>
  <si>
    <r>
      <rPr>
        <sz val="11"/>
        <rFont val="Arial"/>
      </rPr>
      <t xml:space="preserve">Pharmaceutical manufacturing
</t>
    </r>
    <r>
      <rPr>
        <sz val="11"/>
        <color rgb="FF4A86E8"/>
        <rFont val="Arial"/>
      </rPr>
      <t>Please see reference #1 on reference sheet.</t>
    </r>
  </si>
  <si>
    <r>
      <rPr>
        <sz val="11"/>
        <rFont val="Arial"/>
      </rPr>
      <t xml:space="preserve">Pharmaceutical Industry
</t>
    </r>
    <r>
      <rPr>
        <sz val="11"/>
        <color rgb="FF4A86E8"/>
        <rFont val="Arial"/>
      </rPr>
      <t>Please see reference #1 on reference sheet.</t>
    </r>
  </si>
  <si>
    <r>
      <rPr>
        <sz val="11"/>
        <rFont val="Arial"/>
      </rPr>
      <t xml:space="preserve">Based on a classification scheme, an estimated Koc of 7,300(1,SRC) indicates that amoxapine is expected to have low mobility in soil(2). It is expected to reach receiving watersheds primarily via adsorption to suspended solids and sediment during runoff(SRC).
</t>
    </r>
    <r>
      <rPr>
        <sz val="11"/>
        <color rgb="FF4A86E8"/>
        <rFont val="Arial"/>
      </rPr>
      <t>Please see reference #1 on reference sheet.</t>
    </r>
  </si>
  <si>
    <r>
      <rPr>
        <sz val="11"/>
        <rFont val="Arial"/>
      </rPr>
      <t xml:space="preserve">Absorption
Rapidly and almost completely absorbed from the GI tract. Peak plasma concentrations occur within 1-2 hours of oral administration of a single dose.
Route of Elimination
60-69% of a single orally administered dose of amoxapine is excreted in urine, principally as conjugated metabolites. 7-18% of the dose is excrete feces mainly as unconjugated metabolites. Less than 5% of the dose is excreted as unchanged drug in urine.
Volume of Distribution
Widely distributed in body tissues with highest concentrations found in lungs, spleen, kidneys, heart, and brain. Lower concentrations can be detected in testes and muscle.
</t>
    </r>
    <r>
      <rPr>
        <sz val="11"/>
        <color rgb="FF4A86E8"/>
        <rFont val="Arial"/>
      </rPr>
      <t>Please see reference #1 on reference sheet.</t>
    </r>
  </si>
  <si>
    <r>
      <rPr>
        <sz val="11"/>
        <rFont val="Arial"/>
      </rPr>
      <t xml:space="preserve">Hazard Traits - Developmental Toxicity
Authoritative List - Prop 65
Report - regardless of intended function of ingredient in the product
New Zealand EPA Inventory of Chemical Status
Dibenzb,f1,4oxazepine, 2-chloro-11-(1-piperazinyl)-: Does not have an individual approval but may be used under an appropriate group standard
</t>
    </r>
    <r>
      <rPr>
        <sz val="11"/>
        <color rgb="FF4A86E8"/>
        <rFont val="Arial"/>
      </rPr>
      <t>Please see reference #1 on reference sheet.</t>
    </r>
  </si>
  <si>
    <r>
      <rPr>
        <sz val="11"/>
        <rFont val="Arial"/>
      </rPr>
      <t xml:space="preserve">Abiotic Degradation: Estimated atmospheric half-life of 0.8 hours based on reaction with hydroxyl radicals. Hydrolysis is not expected to be a significant pathway.
</t>
    </r>
    <r>
      <rPr>
        <sz val="11"/>
        <color rgb="FF4A86E8"/>
        <rFont val="Arial"/>
      </rPr>
      <t>Please see reference #1 on reference sheet.</t>
    </r>
  </si>
  <si>
    <r>
      <rPr>
        <sz val="11"/>
        <rFont val="Arial"/>
      </rPr>
      <t xml:space="preserve">Keep this medication in the container it came in, tightly closed, and out of reach of children. Store it at room temperature and away from excess heat and moisture (not in the bathroom).
</t>
    </r>
    <r>
      <rPr>
        <sz val="11"/>
        <color rgb="FF4A86E8"/>
        <rFont val="Arial"/>
      </rPr>
      <t>Please see reference #28 on reference sheet.</t>
    </r>
  </si>
  <si>
    <r>
      <rPr>
        <sz val="11"/>
        <rFont val="Arial"/>
      </rPr>
      <t xml:space="preserve">Keep this medication in the container it came in, tightly closed, and out of reach of children. Store it at room temperature and away from excess heat and moisture (not in the bathroom).
</t>
    </r>
    <r>
      <rPr>
        <sz val="11"/>
        <color rgb="FF4A86E8"/>
        <rFont val="Arial"/>
      </rPr>
      <t xml:space="preserve">Please see reference #28 on reference sheet.
</t>
    </r>
    <r>
      <rPr>
        <sz val="11"/>
        <rFont val="Arial"/>
      </rPr>
      <t xml:space="preserve">Available Dosage Forms and Strengths
Amoxapine is available in oral tablet formulations, with strengths of 25 mg, 50 mg, 100 mg, and 150 mg doses.
Adult Dosage
Amoxapine is typically administered orally at a starting dose of 100 mg, with the option to increase the dosage up to a maximum of 300 mg. The normal therapeutic dose for depression is between 200 and 300 mg, usually taken orally at bedtime.[12][13][14] Amoxapine can be administered daily to patients either as a single dose or 2 equally divided doses.[15] However, due to the prolonged half-life of the active drug metabolites, a single daily dose of amoxapine is often preferred over divided doses for more effective treatment. Antidepressant benefits from amoxapine may become noticeable within just 7 days, and more than 80% of patients experience significant improvement within 2 weeks.[7] The maximum recommended dosage of amoxapine for outpatient settings is 400 mg daily, whereas, for hospitalized patients with no history of seizures, it is 600 mg daily.
Maintenance Dosage
The recommended maintenance dose for amoxapine is the minimum effective dose needed to maintain remission. If symptoms reappear, the dosage should be increased to the previous level until they are under control. Notably, it is recommended to take a single dose of ≤300 mg at bedtime for maintenance therapy.
</t>
    </r>
    <r>
      <rPr>
        <sz val="11"/>
        <color rgb="FF4A86E8"/>
        <rFont val="Arial"/>
      </rPr>
      <t xml:space="preserve">Please see reference #30 on reference sheet.
</t>
    </r>
  </si>
  <si>
    <r>
      <rPr>
        <sz val="11"/>
        <rFont val="Arial"/>
      </rPr>
      <t xml:space="preserve">Dispose of unneeded medications in a way so that pets, children, and other people cannot take them. Do not flush this medication down the toilet. Use a medicine take-back program. Talk to your pharmacist about take-back programs in your community. 
</t>
    </r>
    <r>
      <rPr>
        <sz val="11"/>
        <color rgb="FF4A86E8"/>
        <rFont val="Arial"/>
      </rPr>
      <t>Please see reference #28 on reference sheet.</t>
    </r>
  </si>
  <si>
    <r>
      <rPr>
        <sz val="11"/>
        <rFont val="Arial"/>
      </rPr>
      <t xml:space="preserve">Asendin®
Defanyl
Demolox
</t>
    </r>
    <r>
      <rPr>
        <sz val="11"/>
        <color rgb="FF4A86E8"/>
        <rFont val="Arial"/>
      </rPr>
      <t>Please see reference #1 on reference sheet.</t>
    </r>
  </si>
  <si>
    <r>
      <rPr>
        <sz val="11"/>
        <rFont val="Arial"/>
      </rPr>
      <t xml:space="preserve">Patients should be monitored for the emergence of suicidal thoughts and behaviors. The lowest effective dose should be used
</t>
    </r>
    <r>
      <rPr>
        <sz val="11"/>
        <color rgb="FF4A86E8"/>
        <rFont val="Arial"/>
      </rPr>
      <t>Please see reference #1 on reference sheet.</t>
    </r>
  </si>
  <si>
    <r>
      <rPr>
        <sz val="11"/>
        <rFont val="Arial"/>
      </rPr>
      <t xml:space="preserve">Oral, rapidly and almost completely absorbed from the GI tract. Peak plasma concentrations occur within 1-2 hours of oral administration of a single doser.
</t>
    </r>
    <r>
      <rPr>
        <sz val="11"/>
        <color rgb="FF4A86E8"/>
        <rFont val="Arial"/>
      </rPr>
      <t>Please see reference #1 on reference sheet.</t>
    </r>
  </si>
  <si>
    <r>
      <rPr>
        <sz val="11"/>
        <color rgb="FF4A86E8"/>
        <rFont val="Arial"/>
      </rPr>
      <t xml:space="preserve">
</t>
    </r>
    <r>
      <rPr>
        <sz val="11"/>
        <rFont val="Arial"/>
      </rPr>
      <t xml:space="preserve">Available Dosage Forms and Strengths
Amoxapine is available in oral tablet formulations, with strengths of 25 mg, 50 mg, 100 mg, and 150 mg doses.
Adult Dosage
Amoxapine is typically administered orally at a starting dose of 100 mg, with the option to increase the dosage up to a maximum of 300 mg. The normal therapeutic dose for depression is between 200 and 300 mg, usually taken orally at bedtime. Amoxapine can be administered daily to patients either as a single dose or 2 equally divided doses. However, due to the prolonged half-life of the active drug metabolites, a single daily dose of amoxapine is often preferred over divided doses for more effective treatment. Antidepressant benefits from amoxapine may become noticeable within just 7 days, and more than 80% of patients experience significant improvement within 2 weeks. The maximum recommended dosage of amoxapine for outpatient settings is 400 mg daily, whereas, for hospitalized patients with no history of seizures, it is 600 mg daily.
Maintenance Dosage
The recommended maintenance dose for amoxapine is the minimum effective dose needed to maintain remission. If symptoms reappear, the dosage should be increased to the previous level until they are under control. Notably, it is recommended to take a single dose of ≤300 mg at bedtime for maintenance therapy.
</t>
    </r>
    <r>
      <rPr>
        <sz val="11"/>
        <color rgb="FF4A86E8"/>
        <rFont val="Arial"/>
      </rPr>
      <t xml:space="preserve">Please see reference #30 on reference sheet.
</t>
    </r>
  </si>
  <si>
    <r>
      <rPr>
        <sz val="11"/>
        <rFont val="Arial"/>
      </rPr>
      <t xml:space="preserve">The terminal half-life of amoxapine is about 8 hours
</t>
    </r>
    <r>
      <rPr>
        <sz val="11"/>
        <color rgb="FF4A86E8"/>
        <rFont val="Arial"/>
      </rPr>
      <t xml:space="preserve">Please see reference #30 on reference sheet.
</t>
    </r>
  </si>
  <si>
    <r>
      <rPr>
        <sz val="11"/>
        <rFont val="Arial"/>
      </rPr>
      <t xml:space="preserve">Studies in rats have shown decreased survival of pups. It should be used during pregnancy only if the potential benefit justifies the potential risk to the fetus
</t>
    </r>
    <r>
      <rPr>
        <sz val="11"/>
        <color rgb="FF4A86E8"/>
        <rFont val="Arial"/>
      </rPr>
      <t>Please see reference #1 on reference sheet.</t>
    </r>
  </si>
  <si>
    <r>
      <rPr>
        <sz val="11"/>
        <rFont val="Arial"/>
      </rPr>
      <t xml:space="preserve">Toxicity is increased by co-ingestion with CNS depressants, alcohol, or MAO inhibitors
</t>
    </r>
    <r>
      <rPr>
        <sz val="11"/>
        <color rgb="FF4A86E8"/>
        <rFont val="Arial"/>
      </rPr>
      <t>Please see reference #1 on reference sheet.</t>
    </r>
  </si>
  <si>
    <r>
      <rPr>
        <sz val="11"/>
        <rFont val="Arial"/>
      </rPr>
      <t xml:space="preserve">Chronic use may lead to tardive dyskinesia and other extrapyramidal symptoms due to dopamine receptor blockade
</t>
    </r>
    <r>
      <rPr>
        <sz val="11"/>
        <color rgb="FF4A86E8"/>
        <rFont val="Arial"/>
      </rPr>
      <t>Please see reference #1 on reference sheet.</t>
    </r>
  </si>
  <si>
    <r>
      <rPr>
        <sz val="11"/>
        <rFont val="Arial"/>
      </rPr>
      <t xml:space="preserve">The primary concern for TCA toxicity is the potential development of serotonin syndrome, particularly when the medication is combined with other antidepressants such as SSRIs or SNRIs. Serotonin syndrome is characterized by symptoms such as hyperthermia, hypertension, muscle rigidity, and delirium.
</t>
    </r>
    <r>
      <rPr>
        <sz val="11"/>
        <color rgb="FF4A86E8"/>
        <rFont val="Arial"/>
      </rPr>
      <t>Please see reference #1 on reference sheet.</t>
    </r>
  </si>
  <si>
    <r>
      <rPr>
        <sz val="11"/>
        <rFont val="Arial"/>
      </rPr>
      <t xml:space="preserve">Amoxapine is a dibenzooxazepine compound having a chloro substituent at the 2-position and a piperazin-1-yl group at the 11-position. It has a role as a geroprotector, an antidepressant, an adrenergic uptake inhibitor, a dopaminergic antagonist and a serotonin uptake inhibitor.
</t>
    </r>
    <r>
      <rPr>
        <sz val="11"/>
        <color rgb="FF4A86E8"/>
        <rFont val="Arial"/>
      </rPr>
      <t>Please see reference #1 on reference sheet.</t>
    </r>
  </si>
  <si>
    <r>
      <rPr>
        <sz val="11"/>
        <rFont val="Arial"/>
      </rPr>
      <t xml:space="preserve">Amoxapine is used to treat depression. Amoxapine is in a class of medications called tricyclic antidepressants (TCAs). It works by increasing the amounts of certain natural substances in the brain that are needed to maintain mental balance.
</t>
    </r>
    <r>
      <rPr>
        <sz val="11"/>
        <color rgb="FF4A86E8"/>
        <rFont val="Arial"/>
      </rPr>
      <t>Please see reference #28 on reference sheet.</t>
    </r>
  </si>
  <si>
    <r>
      <rPr>
        <sz val="11"/>
        <rFont val="Arial"/>
      </rPr>
      <t xml:space="preserve">FDA Approved: Yes. Prescription Only. (DEA Schedule: Not a controlled substance)
</t>
    </r>
    <r>
      <rPr>
        <sz val="11"/>
        <color rgb="FF4A86E8"/>
        <rFont val="Arial"/>
      </rPr>
      <t xml:space="preserve">Please see reference #28 on reference sheet.
</t>
    </r>
    <r>
      <rPr>
        <sz val="11"/>
        <rFont val="Arial"/>
      </rPr>
      <t xml:space="preserve">maximum recommended daily dose is 600 mg for hospitalized patients
</t>
    </r>
    <r>
      <rPr>
        <sz val="11"/>
        <color rgb="FF4A86E8"/>
        <rFont val="Arial"/>
      </rPr>
      <t>Please see reference #1 on reference sheet.</t>
    </r>
  </si>
  <si>
    <t>ANILINE, M-CHLORO-, HYDROCHLORIDE</t>
  </si>
  <si>
    <t>Molecular Weight:252.56800
Density:1.294g/cm3
Molecular Formula:C10H12Cl3N</t>
  </si>
  <si>
    <t>Boiling Point:355.8ºC at 760 mmHg
Melting Point:N/A</t>
  </si>
  <si>
    <t>141-85-5</t>
  </si>
  <si>
    <t>ANTHRACENE</t>
  </si>
  <si>
    <t>KEIT</t>
  </si>
  <si>
    <t>Molecular Weight:178.229
Density:1.1±0.1 g/cm3
Molecular Formula:C14H10</t>
  </si>
  <si>
    <t>Boiling Point:337.4±9.0 °C at 760 mmHg
Melting Point:215 °C</t>
  </si>
  <si>
    <t>120-12-7</t>
  </si>
  <si>
    <r>
      <rPr>
        <sz val="11"/>
        <rFont val="Arial"/>
      </rPr>
      <t xml:space="preserve">Anthracene is present in tobacco smoke, tobacco and tobacco substitute smoke(1).
Anthracene is a member of a group of chemicals called polycyclic aromatic hydrocarbons (PAHs). It occurs in fossil fuels and is also released to the environment as a ubiquitous product of incomplete combustion, occurring in exhaust from coke ovens, motor vehicles, emissions from cigarette smoke, coal-, oil-, and wood-burning stoves and furnaces. It is also resent in some edible oils. If released to air, anthracene's extrapolated vapor pressure of 6.56X10-6 mm Hg at 25 °C indicates this compound will exist in both the vapor and particulate phases in the ambient atmosphere. 
If released to soil, measured Koc values ranging from 2600 to 8600 indicate anthracene is expected to have slight to no mobility.
If released into water, anthracene is expected to adsorb to suspended solids and sediment in the water column based upon the Koc values. Volatilization from water surfaces is expected to occur given this compound's Henry's Law constant.
</t>
    </r>
    <r>
      <rPr>
        <sz val="11"/>
        <color rgb="FF4A86E8"/>
        <rFont val="Arial"/>
      </rPr>
      <t>Please see reference #1 on reference sheet.</t>
    </r>
  </si>
  <si>
    <r>
      <rPr>
        <sz val="11"/>
        <rFont val="Arial"/>
      </rPr>
      <t xml:space="preserve">TERRESTRIAL FATE: Based on a classification scheme(1), measured Koc values ranging from 2600(2) to 8600(3) indicate that anthracene is expected to have slight to no mobility in soil(SRC). Volatilization of anthracene from moist soil surfaces is expected to be an important fate process(SRC) given a Henry's Law constant of 4.88X10-5 atm-cu m/mole(4). 
AQUATIC FATE: Based on a classification scheme(1), measured Koc values ranging from 2600(2) to 8600(3) indicate that anthracene is expected to adsorb to suspended solids and sediment(SRC). Volatilization from water surfaces is expected(4) based upon a Henry's Law constant of 4.88X10-5 atm-cu m/mole(5).
ATMOSPHERIC FATE: According to a model of gas/particle partitioning of semivolatile organic compounds in the atmosphere(1), anthracene, which has an extrapolated vapor pressure of 6.56X10-6 mm Hg at 25 °C(2), will exist in both the vapor and particulate phases in the ambient atmosphere. 
</t>
    </r>
    <r>
      <rPr>
        <sz val="11"/>
        <color rgb="FF4A86E8"/>
        <rFont val="Arial"/>
      </rPr>
      <t>Please see reference #1 on reference sheet.</t>
    </r>
  </si>
  <si>
    <r>
      <rPr>
        <sz val="11"/>
        <rFont val="Arial"/>
      </rPr>
      <t xml:space="preserve">Anthracene can cause cancer according to California Labor Code and the World Health Organization's International Agency for Research on Cancer (IARC).
PAHs are carcinogens and have been associated with the increased risk of skin, respiratory tract, bladder, stomach, and kidney cancers. They may also cause reproductive effects and depress the immune system. 
</t>
    </r>
    <r>
      <rPr>
        <sz val="11"/>
        <color rgb="FF4A86E8"/>
        <rFont val="Arial"/>
      </rPr>
      <t>Please see reference #1 on reference sheet.</t>
    </r>
  </si>
  <si>
    <r>
      <rPr>
        <sz val="11"/>
        <rFont val="Arial"/>
      </rPr>
      <t xml:space="preserve">Used to make dyestuffs (anthraquinone and alizarin dyes); Also used to make synthetic fibers and plastics and in semiconductor research; [HSDB] May be present in wood preservatives and pesticides; Occurs in coal tar volatiles, tobacco smoke, exhaust emissions, charcoal broiled meat smoke, edible oils, surface waters, waste waters, and lake sediments;
</t>
    </r>
    <r>
      <rPr>
        <sz val="11"/>
        <color rgb="FF4A86E8"/>
        <rFont val="Arial"/>
      </rPr>
      <t>Please see reference #1 on reference sheet.</t>
    </r>
  </si>
  <si>
    <r>
      <rPr>
        <sz val="11"/>
        <rFont val="Arial"/>
      </rPr>
      <t xml:space="preserve">In general, anthracene occurs in ambient waters at a frequency of 4% and at a median concentration of &lt;10 ug/L. Anthracene has been reported to be present in groundwater from a few contaminated sites
GROUNDWATER: Groundwater near a closed coal-tar distillation and wood-treating plant in St. Louis Park, MN, contained anthracene at a concentration of 68 ppb(1). 
DRINKING WATER: Anthracene has been identified in drinking water(1) and drinking water concentrates(2). Unspecified tap water samples contained anthracene at concentrations ranging from 1.1 to 59.7 parts per trillion(3). 
SURFACE WATER: Anthracene was detected in water and sediments collected from the Lower Tennessee River, 12.1 ppb(1). A 3% detection frequency (9 out of 30) was reported for water samples collected between Feb 17 and Feb 20, 1976 from the Delaware River(2). Anthracene was detected, but not quantified, in 1 water sample from 204 sites in 114 heavily industrialized river basins in the US(3).
</t>
    </r>
    <r>
      <rPr>
        <sz val="11"/>
        <color rgb="FF4A86E8"/>
        <rFont val="Arial"/>
      </rPr>
      <t>Please see reference #1 on reference sheet.</t>
    </r>
  </si>
  <si>
    <r>
      <rPr>
        <sz val="11"/>
        <rFont val="Arial"/>
      </rPr>
      <t xml:space="preserve">IUPAC Name: anthracene
InChI=1S/C14H10/c1-2-6-12-10-14-8-4-3-7-13(14)9-11(12)5-1/h1-10H
InChIKey: MWPLVEDNUUSJAV-UHFFFAOYSA-N
SMILES: C1=CC=C2C=C3C=CC=CC3=CC2=C1
Molecular Formula: C14H10
</t>
    </r>
    <r>
      <rPr>
        <sz val="11"/>
        <color rgb="FF4A86E8"/>
        <rFont val="Arial"/>
      </rPr>
      <t>Please see reference #1 on reference sheet.</t>
    </r>
  </si>
  <si>
    <r>
      <rPr>
        <sz val="11"/>
        <rFont val="Arial"/>
      </rPr>
      <t xml:space="preserve">PAHs are released into the environment via the combustion of fossil fuels, coke oven emissions and vehicle exhausts, as well as naturally from forest fires and vocanic eruptions. PAHs from these sources may contaminate nearly water systems. They are also found in coal tar and charbroiled food.
</t>
    </r>
    <r>
      <rPr>
        <sz val="11"/>
        <color rgb="FF4A86E8"/>
        <rFont val="Arial"/>
      </rPr>
      <t>Please see reference #1 on reference sheet.</t>
    </r>
  </si>
  <si>
    <r>
      <rPr>
        <sz val="11"/>
        <rFont val="Arial"/>
      </rPr>
      <t xml:space="preserve">Coal tar distillation, Dyestuff industry, and Wood preservation industry
</t>
    </r>
    <r>
      <rPr>
        <sz val="11"/>
        <color rgb="FF4A86E8"/>
        <rFont val="Arial"/>
      </rPr>
      <t>Please see reference #1 on reference sheet.</t>
    </r>
  </si>
  <si>
    <r>
      <rPr>
        <sz val="11"/>
        <rFont val="Arial"/>
      </rPr>
      <t xml:space="preserve">Anthracene was detected at &lt;10 ug/L in 27% of 86 US urban runoff samples from 15 cities through July 1982(1). Runoff from coal piles in IL contained anthracene at an average concentration of 0.6 ug/L(2). Anthracene was identified with several other PAHs, in runoff from parking lots recently sealed with coal tar sealant(3). 
Use dry chemical, carbon dioxide, water spray, or alcohol foam extinguishers. ... If material or contaminated runoff enters waterways, notify downstream users of potentially contaminated waters. 
Based on a classification scheme, measured Koc values in soil and sediment ranging from 3,500 to 29,500(1) indicate that anthracene is expected to be immobile in soil(SRC). It reaches receiving watersheds primarily through runoff of adsorbed particulate matter
</t>
    </r>
    <r>
      <rPr>
        <sz val="11"/>
        <color rgb="FF4A86E8"/>
        <rFont val="Arial"/>
      </rPr>
      <t>Please see reference #1 on reference sheet.</t>
    </r>
  </si>
  <si>
    <r>
      <rPr>
        <sz val="11"/>
        <rFont val="Arial"/>
      </rPr>
      <t xml:space="preserve">Anthracene is expected to volatilize from moist soil surfaces based upon its measured Henry's Law constant of 4.88X10-5 atm-cu m/mole. However, adsorption to organic matter may attenuate this process. Volatilization of anthracene from dry soil surfaces is not expected to be an important fate process based on its extrapolated vapor pressure. 
Volatilization from water surfaces is expected to occur given this compound's Henry's Law constant. However, volatilization is expected to be attenuated by adsorption to suspended solids and sediment in the water. Estimated volatilization half-lives for a model river and model lake are 1.2 and 13 days, respectively, when adsorption is not considered. The estimated volatilization half-life from a model pond is about 89 months when adsorption is considered.
</t>
    </r>
    <r>
      <rPr>
        <sz val="11"/>
        <color rgb="FF4A86E8"/>
        <rFont val="Arial"/>
      </rPr>
      <t>Please see reference #1 on reference sheet.</t>
    </r>
  </si>
  <si>
    <r>
      <rPr>
        <sz val="11"/>
        <rFont val="Arial"/>
      </rPr>
      <t xml:space="preserve">Hazard Traits - Bioaccumulation; Carcinogenicity; Environmental Persistence; Other Toxicological Hazard Traits
Authoritative List - CWA 303(c); CWA 303(d); EC PBTs; IARC Carcinogens - 2B; Prop 65; US EPA NWMP PBTs
Report - regardless of intended function of ingredient in the product
New Zealand EPA Inventory of Chemical Status
Anthracene: Does not have an individual approval but may be used under an appropriate group standard
The New Jersey Worker and Community Right to Know Act requires public and private employers to provide information about hazardous substances at their workplaces.
</t>
    </r>
    <r>
      <rPr>
        <sz val="11"/>
        <color rgb="FF4A86E8"/>
        <rFont val="Arial"/>
      </rPr>
      <t>Please see reference #1 on reference sheet.</t>
    </r>
  </si>
  <si>
    <r>
      <rPr>
        <sz val="11"/>
        <rFont val="Arial"/>
      </rPr>
      <t xml:space="preserve">Abiotic Degradation: The rate constant for the vapor-phase reaction of anthracene with photochemically-produced hydroxyl radicals has been measured to be 1.79X10-10 cu cm/molecule-sec at 25 °C(1). This corresponds to an atmospheric half-life of about 2 hours at an atmospheric concentration of 5X10+5 hydroxyl radicals per cu cm(2). Anthracene is not expected to undergo hydrolysis in the environment due to the lack of functional groups that hydrolyze under environmental conditions(3). 
AEROBIC: Half-lives for the biodegradation of anthracene in soils ranged from 108 to 175 days, average 139 days; a half-life of 3.3 days was also reported(1). Anthracene was reported as being slightly susceptible to oxidation by benzene-acclimated sludge at 20 °C(2). Approximately 175 mg/L oxygen uptake was observed over 72 hours, the sludge alone accounted for approximately 100 mg/L oxygen uptake
</t>
    </r>
    <r>
      <rPr>
        <sz val="11"/>
        <color rgb="FF4A86E8"/>
        <rFont val="Arial"/>
      </rPr>
      <t>Please see reference #1 on reference sheet.</t>
    </r>
  </si>
  <si>
    <r>
      <rPr>
        <sz val="11"/>
        <rFont val="Arial"/>
      </rPr>
      <t xml:space="preserve">Stable under recommended storage conditions.
Strongly triboluminescent and triboelectric.
Anthracene darkens in sunlight.
STORAGE PRECAUTIONS: You should protect this chemical from exposure to light. Keep the container tightly closed under an inert atmosphere, and store under refrigerated temperatures.
Safe Storage: Separated from strong oxidants. Well closed.
Storage Conditions: Keep container tightly closed in a dry and well-ventilated place. Storage class (TRGS 510): Non Combustible Solids.
</t>
    </r>
    <r>
      <rPr>
        <sz val="11"/>
        <color rgb="FF4A86E8"/>
        <rFont val="Arial"/>
      </rPr>
      <t>Please see reference #1 on reference sheet.</t>
    </r>
  </si>
  <si>
    <r>
      <rPr>
        <sz val="11"/>
        <rFont val="Arial"/>
      </rPr>
      <t xml:space="preserve">Personal Protective Equipment (PPE): Dust mask; goggles or face shield; rubber gloves
Eye/face protection: Safety glasses with side-shields conforming to EN166. Use equipment for eye protection tested and approved under appropriate government standards such as NIOSH (US) or EN 166(EU)
Skin protection: Handle with gloves.
Body Protection: Impervious clothing. The type of protective equipment must be selected according to the concentration and amount of the dangerous substance at the specific workplace.
Respiratory protection: For nuisance exposures use type P95 (US) or type P1 (EU EN 143) particle respirator. For higher level protection use type OV/AG/P99 (US) or type ABEK-P2 (EU EN 143) respirator cartridges. Use respirators and components tested and approved under appropriate government standards such as NIOSH (US) or CEN (EU).
</t>
    </r>
    <r>
      <rPr>
        <sz val="11"/>
        <color rgb="FF4A86E8"/>
        <rFont val="Arial"/>
      </rPr>
      <t>Please see reference #1 on reference sheet.</t>
    </r>
  </si>
  <si>
    <r>
      <rPr>
        <sz val="11"/>
        <rFont val="Arial"/>
      </rPr>
      <t xml:space="preserve">Spillage Disposal: Sweep spilled substance into covered containers. Carefully collect remainder. Then store and dispose of according to local regulations. Do NOT let this chemical enter the environment. Personal protection: P2 filter respirator for harmful particles.
Discharge into the environment must be avoided. Methods and materials for containment and cleaning up: Pick up and arrange disposal without creating dust. Sweep up and shovel. Keep in suitable, closed containers for disposal.
Disposal Methods: SRP: Recycle any unused portion of the material for its approved use or return it to the manufacturer or supplier. Ultimate disposal of the chemical must consider: the material's impact on air quality; potential migration in air, soil or water; effects on animal, aquatic and plant life; and conformance with environmental and public health regulations. If it is possible or reasonable use an alternative chemical product with less inherent propensity for occupational harm/injury/toxicity or environmental contamination.
</t>
    </r>
    <r>
      <rPr>
        <sz val="11"/>
        <color rgb="FF4A86E8"/>
        <rFont val="Arial"/>
      </rPr>
      <t>Please see reference #1 on reference sheet.</t>
    </r>
  </si>
  <si>
    <r>
      <rPr>
        <sz val="11"/>
        <rFont val="Arial"/>
      </rPr>
      <t xml:space="preserve">Dyes, alizarin, phenanthrene, carbazole, anthraquinone, calico printing, a component of smoke screens, scintillation counting crystals, organic semiconductor research.
</t>
    </r>
    <r>
      <rPr>
        <sz val="11"/>
        <color rgb="FF4A86E8"/>
        <rFont val="Arial"/>
      </rPr>
      <t>Please see reference #1 on reference sheet.</t>
    </r>
  </si>
  <si>
    <r>
      <rPr>
        <sz val="11"/>
        <rFont val="Arial"/>
      </rPr>
      <t xml:space="preserve">Monitoring data: reported in ambient air at levels ranging from 0.03 to 12.4 ng/cu m; in river water up to 1.1 ug/L
</t>
    </r>
    <r>
      <rPr>
        <sz val="11"/>
        <color rgb="FF4A86E8"/>
        <rFont val="Arial"/>
      </rPr>
      <t>Please see reference #1 on reference sheet.</t>
    </r>
  </si>
  <si>
    <r>
      <rPr>
        <sz val="11"/>
        <rFont val="Arial"/>
      </rPr>
      <t xml:space="preserve">Use of personal protective equipment (PPE)
Precautions for safe handling: Avoid contact with skin and eyes. Avoid formation of dust and aerosols. 
</t>
    </r>
    <r>
      <rPr>
        <sz val="11"/>
        <color rgb="FF4A86E8"/>
        <rFont val="Arial"/>
      </rPr>
      <t>Please see reference #1 on reference sheet.</t>
    </r>
  </si>
  <si>
    <r>
      <rPr>
        <sz val="11"/>
        <rFont val="Arial"/>
      </rPr>
      <t xml:space="preserve">Environmental precautions: Prevent further leakage or spillage if safe to do so. Do not let product enter drains. Discharge into the environment must be avoided.
</t>
    </r>
    <r>
      <rPr>
        <sz val="11"/>
        <color rgb="FF4A86E8"/>
        <rFont val="Arial"/>
      </rPr>
      <t>Please see reference #1 on reference sheet.</t>
    </r>
  </si>
  <si>
    <r>
      <rPr>
        <sz val="11"/>
        <rFont val="Arial"/>
      </rPr>
      <t xml:space="preserve">The substance can be absorbed into the body by inhalation.
Oral
</t>
    </r>
    <r>
      <rPr>
        <sz val="11"/>
        <color rgb="FF4A86E8"/>
        <rFont val="Arial"/>
      </rPr>
      <t>Please see reference #1 on reference sheet.</t>
    </r>
  </si>
  <si>
    <r>
      <rPr>
        <sz val="11"/>
        <rFont val="Arial"/>
      </rPr>
      <t xml:space="preserve">Monitoring data: reported in ambient air at levels ranging from 0.03 to 12.4 ng/cu m; in river water up to 1.1 ug/L
</t>
    </r>
    <r>
      <rPr>
        <sz val="11"/>
        <color rgb="FF4A86E8"/>
        <rFont val="Arial"/>
      </rPr>
      <t>Please see reference #1 on reference sheet.</t>
    </r>
  </si>
  <si>
    <r>
      <rPr>
        <sz val="11"/>
        <rFont val="Arial"/>
      </rPr>
      <t xml:space="preserve">Volatilization half-life from a model river (1 m deep, flowing 1 m/sec, wind velocity of 3 m/sec) is estimated as 17 hours
</t>
    </r>
    <r>
      <rPr>
        <sz val="11"/>
        <color rgb="FF4A86E8"/>
        <rFont val="Arial"/>
      </rPr>
      <t>Please see reference #1 on reference sheet.</t>
    </r>
  </si>
  <si>
    <r>
      <rPr>
        <sz val="11"/>
        <rFont val="Arial"/>
      </rPr>
      <t xml:space="preserve">PAHs are carcinogens and have been associated with the increased risk of skin, respiratory tract, bladder, stomach, and kidney cancers. They may also cause reproductive effects and depress the immune system. 
</t>
    </r>
    <r>
      <rPr>
        <sz val="11"/>
        <color rgb="FF4A86E8"/>
        <rFont val="Arial"/>
      </rPr>
      <t>Please see reference #1 on reference sheet.</t>
    </r>
  </si>
  <si>
    <r>
      <rPr>
        <sz val="11"/>
        <rFont val="Arial"/>
      </rPr>
      <t xml:space="preserve">Hormetic-like stimulation of growth has been observed in some soil microorganisms exposed to low concentrations of PAHs
</t>
    </r>
    <r>
      <rPr>
        <sz val="11"/>
        <color rgb="FF4A86E8"/>
        <rFont val="Arial"/>
      </rPr>
      <t>Please see reference #1 on reference sheet.</t>
    </r>
  </si>
  <si>
    <r>
      <rPr>
        <sz val="11"/>
        <rFont val="Arial"/>
      </rPr>
      <t xml:space="preserve">Phototoxicity is a significant modifier; toxicity to aquatic organisms increases 10 to 100-fold in the presence of ultraviolet (UV) light
</t>
    </r>
    <r>
      <rPr>
        <sz val="11"/>
        <color rgb="FF4A86E8"/>
        <rFont val="Arial"/>
      </rPr>
      <t>Please see reference #1 on reference sheet.</t>
    </r>
  </si>
  <si>
    <r>
      <rPr>
        <sz val="11"/>
        <rFont val="Arial"/>
      </rPr>
      <t xml:space="preserve">Chronic exposure is associated with photosensitization and potential for bioaccumulation in aquatic food chains
</t>
    </r>
    <r>
      <rPr>
        <sz val="11"/>
        <color rgb="FF4A86E8"/>
        <rFont val="Arial"/>
      </rPr>
      <t>Please see reference #1 on reference sheet.</t>
    </r>
  </si>
  <si>
    <r>
      <rPr>
        <sz val="11"/>
        <rFont val="Arial"/>
      </rPr>
      <t xml:space="preserve">EPA Method 610 (Polynuclear Aromatic Hydrocarbons); EPA Method 8100 (GC/FID); EPA Method 8270 (GC/MS)
</t>
    </r>
    <r>
      <rPr>
        <sz val="11"/>
        <color rgb="FF4A86E8"/>
        <rFont val="Arial"/>
      </rPr>
      <t>Please see reference #1 on reference sheet.</t>
    </r>
  </si>
  <si>
    <r>
      <rPr>
        <sz val="11"/>
        <rFont val="Arial"/>
      </rPr>
      <t xml:space="preserve">HUMAN EXPOSURE AND TOXICITY: Melanosis coli is associated with an increased risk of colorectal tumors but is not agreed to be a precancerous lesion.
Immediately Dangerous to Life or Health (IDLH): NIOSH considers coal tar pitch volatiles to be potential occupational carcinogens. /Coal tar pitch volatiles/
</t>
    </r>
    <r>
      <rPr>
        <sz val="11"/>
        <color rgb="FF4A86E8"/>
        <rFont val="Arial"/>
      </rPr>
      <t>Please see reference #1 on reference sheet.</t>
    </r>
  </si>
  <si>
    <r>
      <rPr>
        <sz val="11"/>
        <rFont val="Arial"/>
      </rPr>
      <t xml:space="preserve">The use of anthracene as a plasticizer for thermosetting resins and as a light stabilizer for polymers has been proposed. The use of anthracene derivatives as building blocks for engineering plastics was also suggested.
Used to make dyestuffs (anthraquinone and alizarin dyes); Also used to make synthetic fibers and plastics and in semiconductor research;
</t>
    </r>
    <r>
      <rPr>
        <sz val="11"/>
        <color rgb="FF4A86E8"/>
        <rFont val="Arial"/>
      </rPr>
      <t>Please see reference #1 on reference sheet.</t>
    </r>
  </si>
  <si>
    <r>
      <rPr>
        <sz val="11"/>
        <rFont val="Arial"/>
      </rPr>
      <t xml:space="preserve">It is primarily used as an intermediate in the production of dyes, smoke screens, scintillation counter crystals, and in organic semiconductor research.
</t>
    </r>
    <r>
      <rPr>
        <sz val="11"/>
        <color rgb="FF4A86E8"/>
        <rFont val="Arial"/>
      </rPr>
      <t>Please see reference #1 on reference sheet.</t>
    </r>
  </si>
  <si>
    <r>
      <rPr>
        <sz val="11"/>
        <rFont val="Arial"/>
      </rPr>
      <t xml:space="preserve">OSHA PEL: 8-hour TWA: 0.2 mg/m3 (as the benzene-soluble fraction of coal tar pitch volatiles)(SRC).
CWA Priority Pollutant: Anthracene is designated as a priority pollutant under section 307(a)(1) of the Clean Water Act
</t>
    </r>
    <r>
      <rPr>
        <sz val="11"/>
        <color rgb="FF4A86E8"/>
        <rFont val="Arial"/>
      </rPr>
      <t>Please see reference #1 on reference sheet.</t>
    </r>
  </si>
  <si>
    <t>AROCLOR 1242</t>
  </si>
  <si>
    <t>Molecular Weight:360.878
Density:1.6±0.1 g/cm3
Molecular Formula: C12H4Cl6</t>
  </si>
  <si>
    <t>Boiling Point:417.1±40.0 °C at 760 mmHg
Melting Point:127°C</t>
  </si>
  <si>
    <t>53469-21-9</t>
  </si>
  <si>
    <r>
      <rPr>
        <sz val="11"/>
        <rFont val="Arial"/>
      </rPr>
      <t xml:space="preserve"> In general, the persistence of the PCB congeners increase with an increase in the degree of chlorination. If released to air, a vapor pressure of 1.3X10-3 mm Hg at 25 °C indicates Aroclor 1242 will exist solely as a vapor in the atmosphere. Vapor-phase Aroclor 1242 will be degraded in the atmosphere by reaction with photochemically-produced hydroxyl radicals; the half-life for this reaction in air is estimated to be 20 days.
If released to soil, Aroclor 1242 is expected to have no mobility based upon an estimated Koc of 78,000 for a representative component. Volatilization from moist soil surfaces is expected to be an important fate process based upon a Henry's Law constant of 3.4X10-4 atm-cu m/mole. 
If released into water, Aroclor 1242 is expected to adsorb to suspended solids and sediment based upon the estimated Koc.
</t>
    </r>
    <r>
      <rPr>
        <sz val="11"/>
        <color rgb="FF4A86E8"/>
        <rFont val="Arial"/>
      </rPr>
      <t>Please see reference #1 on reference sheet.</t>
    </r>
  </si>
  <si>
    <r>
      <rPr>
        <sz val="11"/>
        <rFont val="Arial"/>
      </rPr>
      <t xml:space="preserve">TERRESTRIAL FATE: Aroclor 1242 is a mixture of chlorinated biphenyls with the approximate distribution as follows: 3% mono-, 13% di-, 38% tri-, 30% tetra-, 22% penta-, and 4% hexachlorobiphenyls(1). Based on a classification scheme(2), an estimated Koc value of 78,000 for a representative component(SRC), determined from a structure estimation method(3), indicates that Aroclor 1242 is expected to be immobile in soil(SRC). Volatilization of Aroclor 1242 from moist soil surfaces is expected to be an important fate process(SRC) given a Henry's Law constant of 3.4X10-4 atm-cu m/mole(4).
AQUATIC FATE: Aroclor 1242 is a mixture of chlorinated biphenyls with the approximate distribution as follows: 3% mono-, 13% di-, 38% tri-, 30% tetra-, 22% penta-, and 4% hexachlorobiphenyls(1). Based on a classification scheme(2), an estimated Koc value of 78,000 for a representative component(SRC), determined from a structure estimation method(3), indicates that Aroclor 1242 is expected to adsorb to suspended solids and sediment(SRC). Volatilization from water surfaces is expected(4) based upon a Henry's Law constant of 3.4X10-4 atm-cu m/mole(5). 
ATMOSPHERIC FATE: Aroclor 1242 is a mixture of chlorinated biphenyls with the approximate distribution as follows: 3% mono-, 13% di-, 38% tri-, 30% tetra-, 22% penta-, and 4% hexachlorobiphenyls(1). According to a model of gas/particle partitioning of semivolatile organic compounds in the atmosphere(2), Aroclor 1242, which has a vapor pressure of 1.3X10-3 mm Hg at 25 °C(3), will exist solely as a vapor in the ambient atmosphere. 
</t>
    </r>
    <r>
      <rPr>
        <sz val="11"/>
        <color rgb="FF4A86E8"/>
        <rFont val="Arial"/>
      </rPr>
      <t>Please see reference #1 on reference sheet.</t>
    </r>
  </si>
  <si>
    <r>
      <rPr>
        <sz val="11"/>
        <rFont val="Arial"/>
      </rPr>
      <t xml:space="preserve">irritation eyes; chloracne; liver damage; reproductive effects; [potential occupational carcinogen]
</t>
    </r>
    <r>
      <rPr>
        <sz val="11"/>
        <color rgb="FF4A86E8"/>
        <rFont val="Arial"/>
      </rPr>
      <t>Please see reference #1 on reference sheet.</t>
    </r>
  </si>
  <si>
    <r>
      <rPr>
        <sz val="11"/>
        <rFont val="Arial"/>
      </rPr>
      <t xml:space="preserve">Exposure to PCBs can occur: 1) from eating contaminated fish, 2) while repairing or maintaining old electrical transformers containing PCBs, and 3) after leakage from old fluorescent lighting fixtures and old appliances such as televisions or refrigerators. [ATSDR ToxFAQs] Also exposed are firefighters of capacitor and transformer fires. [ATSDR Case Studies, PCB Toxicity] Used in elastic polysulfide sealants in prefabricated houses built in Finland between 1959 and 1975, and workers removing sealants may be exposed; 
</t>
    </r>
    <r>
      <rPr>
        <sz val="11"/>
        <color rgb="FF4A86E8"/>
        <rFont val="Arial"/>
      </rPr>
      <t>Please see reference #1 on reference sheet.</t>
    </r>
  </si>
  <si>
    <r>
      <rPr>
        <sz val="11"/>
        <rFont val="Arial"/>
      </rPr>
      <t xml:space="preserve">GROUNDWATER: Aroclor 1242 was detected in 70 of 662 groundwater samples from NJ, with the highest detected concentration being 3.4 ppb(1).
SURFACE WATER: Aroclor 1242 was found in the water column in Cambridge Bay, NWT (Canada) in discharge water from an active military radar installation site, near Hamlet, and near the Jago Islet; levels of &lt;0.29 ng/L in 248l samples; &lt;0.36 ng/L in 190l samples and &lt;0.11 ng/L in 374l samples and &lt;0.19 ng/L in 410l samples, &lt;0.11 ng/L in 299l and &lt;0.20 ng/L in 266l, respectively, were found.
RAIN/SNOW: Aroclor 1242 levels of 16 to 57 ng/L were detected in rainwater and 33-41 ng/L in snow collected from urban and rural areas of Lake Michigan between 1975-77
</t>
    </r>
    <r>
      <rPr>
        <sz val="11"/>
        <color rgb="FF4A86E8"/>
        <rFont val="Arial"/>
      </rPr>
      <t>Please see reference #1 on reference sheet.</t>
    </r>
  </si>
  <si>
    <r>
      <rPr>
        <sz val="11"/>
        <rFont val="Arial"/>
      </rPr>
      <t xml:space="preserve">CAS: 53469-21-9
Deprecated CAS: 11104-29-3
</t>
    </r>
    <r>
      <rPr>
        <sz val="11"/>
        <color rgb="FF4A86E8"/>
        <rFont val="Arial"/>
      </rPr>
      <t>Please see reference #1 on reference sheet.</t>
    </r>
  </si>
  <si>
    <r>
      <rPr>
        <sz val="11"/>
        <rFont val="Arial"/>
      </rPr>
      <t xml:space="preserve">Current sources of PCB releases to the environment include releases from landfills containing PCB waste materials and products, incineration of municipal refuse and sewage sludge, and inappropriate (or illegal) disposal of PCB materials, such as waste transformer fluid, to open areas. 
Since October of 1977, Aroclor 1242 has not been produced commercially in the United States. Current evidence suggests that the major source of Aroclor 1242 release to the environment may be an environmental cycling process of Aroclor 1242 previously introduced into the environment.
</t>
    </r>
    <r>
      <rPr>
        <sz val="11"/>
        <color rgb="FF4A86E8"/>
        <rFont val="Arial"/>
      </rPr>
      <t>Please see reference #1 on reference sheet.</t>
    </r>
  </si>
  <si>
    <r>
      <rPr>
        <sz val="11"/>
        <rFont val="Arial"/>
      </rPr>
      <t xml:space="preserve">electrical transformers, gas transmission turbines, hydraulic fluids, adhesives, plasticizer rubber, heat transfer systems, wax extenders and carbonless reproducing paper.
</t>
    </r>
    <r>
      <rPr>
        <sz val="11"/>
        <color rgb="FF4A86E8"/>
        <rFont val="Arial"/>
      </rPr>
      <t>Please see reference #1 on reference sheet.</t>
    </r>
  </si>
  <si>
    <r>
      <rPr>
        <sz val="11"/>
        <rFont val="Arial"/>
      </rPr>
      <t xml:space="preserve">GROUNDWATER: Aroclor 1242 was detected in 70 of 662 groundwater samples from NJ, with the highest detected concentration being 3.4 ppb(1).
SURFACE WATER: Aroclor 1242 was found in the water column in Cambridge Bay, NWT (Canada) in discharge water from an active military radar installation site, near Hamlet, and near the Jago Islet; levels of &lt;0.29 ng/L in 248l samples; &lt;0.36 ng/L in 190l samples and &lt;0.11 ng/L in 374l samples and &lt;0.19 ng/L in 410l samples, &lt;0.11 ng/L in 299l and &lt;0.20 ng/L in 266l, respectively, were found.
RAIN/SNOW: Aroclor 1242 levels of 16 to 57 ng/L were detected in rainwater and 33-41 ng/L in snow collected from urban and rural areas of Lake Michigan between 1975-77
</t>
    </r>
    <r>
      <rPr>
        <sz val="11"/>
        <color rgb="FF4A86E8"/>
        <rFont val="Arial"/>
      </rPr>
      <t>Please see reference #1 on reference sheet.</t>
    </r>
  </si>
  <si>
    <r>
      <rPr>
        <sz val="11"/>
        <rFont val="Arial"/>
      </rPr>
      <t xml:space="preserve">This Henry's Law constant indicates that Aroclor 1242 is expected to volatilize from water surfaces(2). Based on this Henry's Law constant, the volatilization half-life from a model river (1 m deep, flowing 1 m/sec, wind velocity of 3 m/sec)(2) is estimated as 9.4 hours(SRC). The volatilization half-life from a model lake (1 m deep, flowing 0.05 m/sec, wind velocity of 0.5 m/sec)(2) is estimated as 8 days(SRC). Aroclor 1242's Henry's Law constant indicates that volatilization from moist soil surfaces may occur(SRC). However, volatilization from water surfaces is expected to be attenuated by adsorption to suspended solids and sediment in the water column. The volatilization half-life from a model pond is about 3.2 years when adsorption is considered(3). Aroclor 1242 is not expected to volatilize from dry soil surfaces(SRC) based upon a vapor pressure of 1.3X10-3 mm Hg(4).
</t>
    </r>
    <r>
      <rPr>
        <sz val="11"/>
        <color rgb="FF4A86E8"/>
        <rFont val="Arial"/>
      </rPr>
      <t>Please see reference #1 on reference sheet.</t>
    </r>
  </si>
  <si>
    <r>
      <rPr>
        <sz val="11"/>
        <rFont val="Arial"/>
      </rPr>
      <t xml:space="preserve">Hazard Traits - Developmental Toxicity; Endocrine Toxicity; Hematotoxicity; Hepatotoxicity and Digestive System Toxicity; Reproductive Toxicity; Respiratory Toxicity
Authoritative List - OEHHA RELs
Report - if used as a fragrance or flavor ingredient
Persons in charge of vessels or facilities are required to notify the National Response Center (NRC) immediately, when there is a release of this designated hazardous substance, in an amount equal to or greater than its reportable quantity of 1 lb or 0.454 kg. 
</t>
    </r>
    <r>
      <rPr>
        <sz val="11"/>
        <color rgb="FF4A86E8"/>
        <rFont val="Arial"/>
      </rPr>
      <t>Please see reference #1 on reference sheet.</t>
    </r>
  </si>
  <si>
    <r>
      <rPr>
        <sz val="11"/>
        <rFont val="Arial"/>
      </rPr>
      <t xml:space="preserve">Abiotic Degradation: Aroclor 1242 is a mixture of chlorinated biphenyls with the approximate distribution as follows: 3% mono-, 13% di-, 38% tri-, 30% tetra-, 22% penta-, and 4% hexachlorobiphenyls(1). The rate constant for the vapor-phase reaction of Aroclor 1242 with photochemically-produced hydroxyl radicals has been estimated as 8.1X10-13 cu cm/molecule-sec at 25 °C(SRC) using a structure estimation method(2). This corresponds to an atmospheric half-life for a representative component of about 20 days at an atmospheric concentration of 5X10+5 hydroxyl radicals per cu cm(2). Abiotic transformation processes such as hydrolysis and oxidation are not expected to degrade Aroclor 1242 in the aquatic environmenttely 100 mg/L oxygen uptake
AEROBIC: A static flask screening procedure utilizing BOD dilution water and settled domestic wastewater inoculum was conducted(1). Aroclor 1242 at 5 and 10 ppm incubated for 28 days found 66% and 0% biodegradation, respectively(1). CO2 evolution from Aroclor 1242 was &lt;1% during 63 days of inoculation in Altamont soil; however, CO2 evolution increased to rates as high as 27% when the soil was enriched with biphenyl(2).
ANAEROBIC: Aroclor 1242 was biodegraded almost 50% in 24 weeks anaerobically incubated at 30 °C in lake sediments
</t>
    </r>
    <r>
      <rPr>
        <sz val="11"/>
        <color rgb="FF4A86E8"/>
        <rFont val="Arial"/>
      </rPr>
      <t>Please see reference #1 on reference sheet.</t>
    </r>
  </si>
  <si>
    <r>
      <rPr>
        <sz val="11"/>
        <rFont val="Arial"/>
      </rPr>
      <t xml:space="preserve">STORAGE PRECAUTIONS: Store at or below ambient; protect from light.
Store in tightly closed containers in a cool, well-ventilated area away from strong oxidizers (such as chlorine, bromine, and fluorine). A regulated marked area should be established where this chemical is handled, used, or stored ...
PRECAUTIONS FOR "CARCINOGENS": Storage site should be as close as practical to lab in which carcinogens are to be used, so that only small quantities required for ... expt need to be carried. 
</t>
    </r>
    <r>
      <rPr>
        <sz val="11"/>
        <color rgb="FF4A86E8"/>
        <rFont val="Arial"/>
      </rPr>
      <t>Please see reference #1 on reference sheet.</t>
    </r>
  </si>
  <si>
    <r>
      <rPr>
        <sz val="11"/>
        <rFont val="Arial"/>
      </rPr>
      <t xml:space="preserve">Wear full protective clothing and positive pressure self-contained breathing apparatus.
ong-sleeved overalls, boots, overshoes and bib-type aprons that cover the boot tops, /and/ gloves
Wear appropriate eye protection to prevent eye contact
</t>
    </r>
    <r>
      <rPr>
        <sz val="11"/>
        <color rgb="FF4A86E8"/>
        <rFont val="Arial"/>
      </rPr>
      <t>Please see reference #1 on reference sheet.</t>
    </r>
  </si>
  <si>
    <r>
      <rPr>
        <sz val="11"/>
        <rFont val="Arial"/>
      </rPr>
      <t xml:space="preserve">SRP: The most favorable course of action is to use an alternative chemical product with less inherent propensity for occupational harm/injury/toxicity or environmental contamination. Recycle any unused portion of the material for its approved use or return it to the manufacturer or supplier. Ultimate disposal of the chemical must consider: the material's impact on air quality; potential migration in soil or water; effects on animal and plant life; and conformance with environmental and public health regulations.
</t>
    </r>
    <r>
      <rPr>
        <sz val="11"/>
        <color rgb="FF4A86E8"/>
        <rFont val="Arial"/>
      </rPr>
      <t>Please see reference #1 on reference sheet.</t>
    </r>
  </si>
  <si>
    <r>
      <rPr>
        <sz val="11"/>
        <rFont val="Arial"/>
      </rPr>
      <t xml:space="preserve">dielectric liquids; thermostatic fluids, swelling agents for transmission seals, additives or bases for lubricants, oils and greases, plasticizers for cellulosics, vinyl and chlorinated rubbers(1), and its use in carbonless paper, adhesives and wax extenders
</t>
    </r>
    <r>
      <rPr>
        <sz val="11"/>
        <color rgb="FF4A86E8"/>
        <rFont val="Arial"/>
      </rPr>
      <t>Please see reference #1 on reference sheet.</t>
    </r>
  </si>
  <si>
    <r>
      <rPr>
        <sz val="11"/>
        <rFont val="Arial"/>
      </rPr>
      <t xml:space="preserve">Use of personal protective equipment (PPE)
Precautions for safe handling: Avoid contact with skin and eyes. Avoid formation of dust and aerosols. 
</t>
    </r>
    <r>
      <rPr>
        <sz val="11"/>
        <color rgb="FF4A86E8"/>
        <rFont val="Arial"/>
      </rPr>
      <t>Please see reference #1 on reference sheet.</t>
    </r>
  </si>
  <si>
    <r>
      <rPr>
        <sz val="11"/>
        <rFont val="Arial"/>
      </rPr>
      <t xml:space="preserve">Strictly regulated disposal; high-temperature incineration is the preferred method for destruction. Prevent runoff from fire control or dilution water
</t>
    </r>
    <r>
      <rPr>
        <sz val="11"/>
        <color rgb="FF4A86E8"/>
        <rFont val="Arial"/>
      </rPr>
      <t>Please see reference #1 on reference sheet.</t>
    </r>
  </si>
  <si>
    <r>
      <rPr>
        <sz val="11"/>
        <rFont val="Arial"/>
      </rPr>
      <t xml:space="preserve">inhalation, skin absorption, ingestion, skin and/or eye contact
</t>
    </r>
    <r>
      <rPr>
        <sz val="11"/>
        <color rgb="FF4A86E8"/>
        <rFont val="Arial"/>
      </rPr>
      <t>Please see reference #1 on reference sheet.</t>
    </r>
  </si>
  <si>
    <r>
      <rPr>
        <sz val="11"/>
        <rFont val="Arial"/>
      </rPr>
      <t xml:space="preserve">Monitoring data: detected in sediment at levels as high as 100,000 ug/kg (site-specific); in urban air at 1-10 ng/cu m
</t>
    </r>
    <r>
      <rPr>
        <sz val="11"/>
        <color rgb="FF4A86E8"/>
        <rFont val="Arial"/>
      </rPr>
      <t>Please see reference #1 on reference sheet.</t>
    </r>
  </si>
  <si>
    <r>
      <rPr>
        <sz val="11"/>
        <rFont val="Arial"/>
      </rPr>
      <t xml:space="preserve">Estimated volatilization half-life from a model river is 11.2 hours, but strong adsorption to sediment significantly increases environmental persistence to years
</t>
    </r>
    <r>
      <rPr>
        <sz val="11"/>
        <color rgb="FF4A86E8"/>
        <rFont val="Arial"/>
      </rPr>
      <t>Please see reference #1 on reference sheet.</t>
    </r>
  </si>
  <si>
    <r>
      <rPr>
        <sz val="11"/>
        <rFont val="Arial"/>
      </rPr>
      <t xml:space="preserve">Reproductive Toxin - A chemical that is toxic to the reproductive system, including defects in the progeny and injury to male or female reproductive function. Reproductive toxicity includes developmental effects. See Guidelines for Reproductive Toxicity Risk Assessment.
</t>
    </r>
    <r>
      <rPr>
        <sz val="11"/>
        <color rgb="FF4A86E8"/>
        <rFont val="Arial"/>
      </rPr>
      <t>Please see reference #1 on reference sheet.</t>
    </r>
  </si>
  <si>
    <r>
      <rPr>
        <sz val="11"/>
        <rFont val="Arial"/>
      </rPr>
      <t xml:space="preserve">Low-level biphasic effects on certain endocrine signaling pathways and neurodevelopmental markers have been suggested in animal models
</t>
    </r>
    <r>
      <rPr>
        <sz val="11"/>
        <color rgb="FF4A86E8"/>
        <rFont val="Arial"/>
      </rPr>
      <t>Please see reference #1 on reference sheet.</t>
    </r>
  </si>
  <si>
    <r>
      <rPr>
        <sz val="11"/>
        <rFont val="Arial"/>
      </rPr>
      <t xml:space="preserve">Toxicity is modified by the degree of chlorination; metabolism is influenced by the induction of hepatic microsomal enzymes (CYP1A1, CYP1A2)
</t>
    </r>
    <r>
      <rPr>
        <sz val="11"/>
        <color rgb="FF4A86E8"/>
        <rFont val="Arial"/>
      </rPr>
      <t>Please see reference #1 on reference sheet.</t>
    </r>
  </si>
  <si>
    <r>
      <rPr>
        <sz val="11"/>
        <rFont val="Arial"/>
      </rPr>
      <t xml:space="preserve">EPA Method 608 (Organochlorine Pesticides and PCBs); EPA Method 8082 (Polychlorinated Biphenyls by GC)
</t>
    </r>
    <r>
      <rPr>
        <sz val="11"/>
        <color rgb="FF4A86E8"/>
        <rFont val="Arial"/>
      </rPr>
      <t>Please see reference #1 on reference sheet.</t>
    </r>
  </si>
  <si>
    <r>
      <rPr>
        <sz val="11"/>
        <rFont val="Arial"/>
      </rPr>
      <t xml:space="preserve">PCBs were manufactured as commercial mixtures but banned in the 1970's because they were found to bioaccumulate in the environment and cause harmful health effects. 
</t>
    </r>
    <r>
      <rPr>
        <sz val="11"/>
        <color rgb="FF4A86E8"/>
        <rFont val="Arial"/>
      </rPr>
      <t>Please see reference #1 on reference sheet.</t>
    </r>
  </si>
  <si>
    <r>
      <rPr>
        <sz val="11"/>
        <rFont val="Arial"/>
      </rPr>
      <t xml:space="preserve">Dielectric fluid in transformers and capacitors; heat transfer fluid; hydraulic fluid; plasticizer in synthetic resins and adhesives.
PCBs /were/ ... prepared industrially by the chlorination of biphenyl with anhydrous chlorine in the presence of a catalyst such as iron filings or ferric chloride. The products are complex mixtures of chlorobiphenyls, whose degree of chlorination depends principally on the time of contact (12-36 hr) of the biphenyl with anhydrous chlorine. The crude product is blown with air, and a small amount of lime is added to remove hydrogen chloride and ferric chloride. The resulting chlorinated mixtures are batch-distilled to remove color and traces of hydrogen chloride and ferric chloride. /Polychlorinated biphenyls/
</t>
    </r>
    <r>
      <rPr>
        <sz val="11"/>
        <color rgb="FF4A86E8"/>
        <rFont val="Arial"/>
      </rPr>
      <t>Please see reference #1 on reference sheet.</t>
    </r>
  </si>
  <si>
    <r>
      <rPr>
        <sz val="11"/>
        <rFont val="Arial"/>
      </rPr>
      <t xml:space="preserve">Historically found in fluorescent light ballasts, ceiling tiles, and specialized adhesives. (Note: PCB production was banned in 1979).
</t>
    </r>
    <r>
      <rPr>
        <sz val="11"/>
        <color rgb="FF4A86E8"/>
        <rFont val="Arial"/>
      </rPr>
      <t>Please see reference #1 on reference sheet.</t>
    </r>
  </si>
  <si>
    <r>
      <rPr>
        <sz val="11"/>
        <rFont val="Arial"/>
      </rPr>
      <t xml:space="preserve">EPA MCL: "0.0005 mg/L (Total PCBs)(SRC)."
EPA MCLG: "Zero(SRC)."
NIOSH REL: "TWA 0.001 mg/m3. NIOSH considers polychlorinated biphenyls (PCBs) to be potential occupational carcinogens(SRC)."
FDA Tolerance: "0.2 to 3.0 ppm in food (e.g., milk, eggs, fish) depending on the food commodity(SRC)."
</t>
    </r>
    <r>
      <rPr>
        <sz val="11"/>
        <color rgb="FF4A86E8"/>
        <rFont val="Arial"/>
      </rPr>
      <t>Please see reference #1 on reference sheet.</t>
    </r>
  </si>
  <si>
    <t>AROCLOR 1248</t>
  </si>
  <si>
    <t>Molecular Weight:291.988
Density:1.4±0.1 g/cm3
Molecular Formula: C12H6Cl4</t>
  </si>
  <si>
    <t>Boiling Point:382.9±37.0 °C at 760 mmHg
Melting Point:63.91°C (estimate)</t>
  </si>
  <si>
    <t>12672-29-6</t>
  </si>
  <si>
    <r>
      <rPr>
        <sz val="11"/>
        <rFont val="Arial"/>
      </rPr>
      <t xml:space="preserve">In general, the persistence of the PCB congeners increase with an increase in the degree of chlorination. If released to air, a vapor pressure of 4.94X10-4 mm Hg at 25 °C indicates Aroclor 1248 will exist solely as a vapor in the atmosphere. Vapor-phase Aroclor 1248 will be degraded in the atmosphere by reaction with photochemically-produced hydroxyl radicals; the half-life for this reaction in air is estimated to be 12.5 days.
If released to soil, Aroclor 1248 is expected to have no mobility based upon an estimated Koc of 7.7X10+4. Volatilization from moist soil surfaces is expected to be an important fate process based upon a Henry's Law constant of 4.4X10-4 atm-cu m/mole.
If released into water, Aroclor 1248 is expected to adsorb to suspended solids and sediment based upon the estimated Koc. Aroclor 1248 is expected to undergo anaerobic biodegradation in sediments.
</t>
    </r>
    <r>
      <rPr>
        <sz val="11"/>
        <color rgb="FF4A86E8"/>
        <rFont val="Arial"/>
      </rPr>
      <t>Please see reference #1 on reference sheet.</t>
    </r>
  </si>
  <si>
    <r>
      <rPr>
        <sz val="11"/>
        <rFont val="Arial"/>
      </rPr>
      <t xml:space="preserve">TERRESTRIAL FATE: Aroclor 1248 is a mixture of chlorinated biphenyls with the approximate distribution as follows: &lt;0.2% mono-, &lt;1% di-, 20.9% tri-, 60.3% tetra-, 18.1% penta-, 0.8% hexa-, and &lt;0.3% heptachlorobiphenyl(1). Based on a classification scheme(2), an estimated Koc value of 7.7X10+4(SRC) for the representative tetra- isomer, determined from a structure estimation method(3), indicates that Aroclor 1248 is expected to be immobile in soil(SRC). Volatilization of Aroclor 1248 from moist soil surfaces is expected to be an important fate process(SRC) given a Henry's Law constant of 4.4X10-4 atm-cu m/mole(4).
AQUATIC FATE: Aroclor 1248 is a mixture of chlorinated biphenyls with the approximate distribution as follows: &lt;0.2% mono-, &lt;1% di-, 20.9% tri-, 60.3% tetra-, 18.1% penta-, 0.8% hexa-, and &lt;0.3% heptachlorobiphenyl(1). Based on a classification scheme(2), an estimated Koc value of 7.7X10+4(SRC) for the representative tetra- isomer, determined from a structure estimation method(3), indicates that Aroclor 1248 is expected to adsorb to suspended solids and sediment(SRC). Volatilization from water surfaces is expected(4) based upon a Henry's Law constant of 4.4X10-4 atm-cu m/mole(5).
ATMOSPHERIC FATE: Aroclor 1248 is a mixture of chlorinated biphenyls with the approximate distribution as follows: &lt;0.2% mono-, &lt;1% di-, 20.9% tri-, 60.3% tetra-, 18.1% penta-, 0.8% hexa-, and &lt;0.3% heptachlorobiphenyl(1). 
</t>
    </r>
    <r>
      <rPr>
        <sz val="11"/>
        <color rgb="FF4A86E8"/>
        <rFont val="Arial"/>
      </rPr>
      <t>Please see reference #1 on reference sheet.</t>
    </r>
  </si>
  <si>
    <r>
      <rPr>
        <sz val="11"/>
        <rFont val="Arial"/>
      </rPr>
      <t xml:space="preserve">The most common health effects of PCBs are skin conditions such as chloracne and rashes. Chronic PCB exposure has also been shown to cause liver, stomach and kidney, damage, jaundice, edema, anemia, changes in the immune system, behavioral alterations, and impaired reproduction. 
</t>
    </r>
    <r>
      <rPr>
        <sz val="11"/>
        <color rgb="FF4A86E8"/>
        <rFont val="Arial"/>
      </rPr>
      <t>Please see reference #1 on reference sheet.</t>
    </r>
  </si>
  <si>
    <r>
      <rPr>
        <sz val="11"/>
        <rFont val="Arial"/>
      </rPr>
      <t xml:space="preserve">/Former use/ in hydraulic fluids, vacuum pumps, rubber plasticizers, synthetic resins, and adhesives.
</t>
    </r>
    <r>
      <rPr>
        <sz val="11"/>
        <color rgb="FF4A86E8"/>
        <rFont val="Arial"/>
      </rPr>
      <t>Please see reference #1 on reference sheet.</t>
    </r>
  </si>
  <si>
    <r>
      <rPr>
        <sz val="11"/>
        <rFont val="Arial"/>
      </rPr>
      <t xml:space="preserve">IUPAC Name: 1,3-dichloro-5-(3,5-dichlorophenyl)benzene
InChI=1S/C12H6Cl4/c13-9-1-7(2-10(14)5-9)8-3-11(15)6-12(16)4-8/h1-6H
InChIKey: UTMWFJSRHLYRPY-UHFFFAOYSA-N
SMILES: C1=C(C=C(C=C1Cl)Cl)C2=CC(=CC(=C2)Cl)Cl
Molecular Formula: C12H6Cl4
</t>
    </r>
    <r>
      <rPr>
        <sz val="11"/>
        <color rgb="FF4A86E8"/>
        <rFont val="Arial"/>
      </rPr>
      <t>Please see reference #1 on reference sheet.</t>
    </r>
  </si>
  <si>
    <r>
      <rPr>
        <sz val="11"/>
        <rFont val="Arial"/>
      </rPr>
      <t xml:space="preserve">Current sources of PCB release to the environment include releases from landfills containing PCB waste materials and products, incineration of municipal refuse and sewage sludge, and inappropriate (or illegal) disposal of PCB materials, such as waste transformer fluid, to open areas. PCBs can also be found in older transformers and capacitors still in use that have not been replaced with PCB-free dielectric fluid.
Since October of 1977, Aroclor 1248 has not been produced commercially in the United States. Current evidence suggests that the major source of Aroclor 1248 release to the environment is through an environmental cycling process of Aroclor 1248 previously introduced into the environment. 
</t>
    </r>
    <r>
      <rPr>
        <sz val="11"/>
        <color rgb="FF4A86E8"/>
        <rFont val="Arial"/>
      </rPr>
      <t>Please see reference #1 on reference sheet.</t>
    </r>
  </si>
  <si>
    <r>
      <rPr>
        <sz val="11"/>
        <rFont val="Arial"/>
      </rPr>
      <t xml:space="preserve">hydraulic fluids, vacuum pumps, rubber plasticizers, synthetic resins, and adhesives
</t>
    </r>
    <r>
      <rPr>
        <sz val="11"/>
        <color rgb="FF4A86E8"/>
        <rFont val="Arial"/>
      </rPr>
      <t>Please see reference #1 on reference sheet.</t>
    </r>
  </si>
  <si>
    <r>
      <rPr>
        <sz val="11"/>
        <rFont val="Arial"/>
      </rPr>
      <t xml:space="preserve">This Henry's Law constant indicates that Aroclor 1248 is expected to volatilize from water surfaces(2). Based on this Henry's Law constant, the volatilization half-life from a model river (1 m deep, flowing 1 m/sec, wind velocity of 3 m/sec)(2) is estimated as 8.4 hours(SRC). The volatilization half-life from a model lake (1 m deep, flowing 0.05 m/sec, wind velocity of 0.5 m/sec)(2) is estimated as 8 days(SRC). However, volatilization from water surfaces is expected to be attenuated by adsorption to suspended solids and sediment in the water column. Aroclor 1248's Henry's Law constant indicates that volatilization from moist soil surfaces may occur(SRC). The volatilization half-life from a model pond is about 50 months when adsorption is considered(3). Aroclor 1248 is not expected to volatilize from dry soil surfaces(SRC) based upon a vapor pressure of 4.94X10-4 mm Hg(4). Volatilization of Aroclor 1248 was reported as 55.5% of the initial concentration after application to subaqueous quartz sand within 24 hrs(5). Congeners with the fewest number of chlorines were preferentially lost
</t>
    </r>
    <r>
      <rPr>
        <sz val="11"/>
        <color rgb="FF4A86E8"/>
        <rFont val="Arial"/>
      </rPr>
      <t>Please see reference #1 on reference sheet.</t>
    </r>
  </si>
  <si>
    <r>
      <rPr>
        <sz val="11"/>
        <rFont val="Arial"/>
      </rPr>
      <t xml:space="preserve">Persons in charge of vessels or facilities are required to notify the National Response Center (NRC) immediately, when there is a release of this designated hazardous substance, in an amount equal to or greater than its reportable quantity of 1 lb or 0.454 kg.
</t>
    </r>
    <r>
      <rPr>
        <sz val="11"/>
        <color rgb="FF4A86E8"/>
        <rFont val="Arial"/>
      </rPr>
      <t>Please see reference #1 on reference sheet.</t>
    </r>
  </si>
  <si>
    <r>
      <rPr>
        <sz val="11"/>
        <rFont val="Arial"/>
      </rPr>
      <t xml:space="preserve">Abiotic Degradation: Aroclor 1248 is a mixture of chlorinated biphenyls with the approximate distribution as follows: &lt;0.2% mono-, &lt;1% di-, 20.9% tri-, 60.3% tetra-, 18.1% penta-, 0.8% hexa-, and &lt;0.3% heptachlorobiphenyl(1). The rate constant for the vapor-phase reaction of a representative component of Aroclor 1248 with photochemically-produced hydroxyl radicals has been estimated as 1.3X10-12 cu cm/molecule-sec at 25 °C(SRC) using a structure estimation method(2). This corresponds to an atmospheric half-life of about 12 days at an atmospheric concentration of 5X10+5 hydroxyl radicals per cu cm(2). Aroclor 1248 is not expected to undergo hydrolysis in the environment due to the lack of functional groups that hydrolyze under environmental conditions(3). PCB's are chemically very inert and are stable to conditions of hydrolysis and oxidation(4). 
AEROBIC: The removal of PCBs from sediment (including Aroclors 1248, 1254, and 1260) taken from a contaminated pond was studied(1). To test if soils differed in their ability to degrade PCB, the contaminated pond sediments were incubated in shake cultures with 8 agricultural or forest soils(1). The rate and degree of degradation of Aroclors 1248, 1254, and 1260 present in the sediment were followed over a 112 day period. All soils but one degraded Aroclor 1248 at least 70% in 14 days and over 90% in 112 days. 
ANAEROBIC: A study was conducted to determine whether the apparent limitation of anaerobic dechlorination of Aroclor 1248 was due to bioavailability of PCBs or an accumulation of metabolic products(1). After 15 weeks of laboratory incubation in a slurry solution containing 10% sediment spiked with Aroclor 1248, sediment microorganisms from the St. Lawrence River reduced the total number of chlorines by 33%(1). However, dechlorination apparently leveled off with a significant number of meta- and para-chlorines still remaining with no further change in dechlorination after 30 weeks. When these sediments were incubated an additional 18 weeks with either fresh medium or the original supernatant, no additional dechlorination was found in either treatment
</t>
    </r>
    <r>
      <rPr>
        <sz val="11"/>
        <color rgb="FF4A86E8"/>
        <rFont val="Arial"/>
      </rPr>
      <t>Please see reference #1 on reference sheet.</t>
    </r>
  </si>
  <si>
    <r>
      <rPr>
        <sz val="11"/>
        <rFont val="Arial"/>
      </rPr>
      <t xml:space="preserve">STORAGE PRECAUTIONS: You should protect this chemical from exposure to light, and store it in a freezer. 
Store in tightly closed containers in a cool, well-ventilated area away from strong oxidizers (such as chlorine, bromine, and fluorine). A regulated marked area should be established where this chemical is handled, used, or stored ...
</t>
    </r>
    <r>
      <rPr>
        <sz val="11"/>
        <color rgb="FF4A86E8"/>
        <rFont val="Arial"/>
      </rPr>
      <t>Please see reference #1 on reference sheet.</t>
    </r>
  </si>
  <si>
    <r>
      <rPr>
        <sz val="11"/>
        <rFont val="Arial"/>
      </rPr>
      <t xml:space="preserve">Wear full protective clothing and positive pressure self-contained breathing apparatus
RECOMMENDED RESPIRATOR: Where the neat test chemical is weighed and diluted, wear a NIOSH-approved half face respirator equipped with a combination filter cartridge
RECOMMENDED GLOVE MATERIALS: Permeation data indicate that Viton gloves may provide protection to contact with this compound.
</t>
    </r>
    <r>
      <rPr>
        <sz val="11"/>
        <color rgb="FF4A86E8"/>
        <rFont val="Arial"/>
      </rPr>
      <t>Please see reference #1 on reference sheet.</t>
    </r>
  </si>
  <si>
    <r>
      <rPr>
        <sz val="11"/>
        <rFont val="Arial"/>
      </rPr>
      <t xml:space="preserve">SRP: The most favorable course of action is to use an alternative chemical product with less inherent propensity for occupational harm/injury/toxicity or environmental contamination. Recycle any unused portion of the material for its approved use or return it to the manufacturer or supplier. Ultimate disposal of the chemical must consider: the material's impact on air quality; potential migration in soil or water; effects on animal and plant life; and conformance with environmental and public health regulations.
</t>
    </r>
    <r>
      <rPr>
        <sz val="11"/>
        <color rgb="FF4A86E8"/>
        <rFont val="Arial"/>
      </rPr>
      <t>Please see reference #1 on reference sheet.</t>
    </r>
  </si>
  <si>
    <r>
      <rPr>
        <sz val="11"/>
        <rFont val="Arial"/>
      </rPr>
      <t xml:space="preserve">coolants and lubricants in transformers, capacitors, and other electrical devices (such as fluorescent lights and refridgerators)
</t>
    </r>
    <r>
      <rPr>
        <sz val="11"/>
        <color rgb="FF4A86E8"/>
        <rFont val="Arial"/>
      </rPr>
      <t>Please see reference #1 on reference sheet.</t>
    </r>
  </si>
  <si>
    <r>
      <rPr>
        <sz val="11"/>
        <rFont val="Arial"/>
      </rPr>
      <t xml:space="preserve">Use of personal protective equipment (PPE)
Precautions for safe handling: Avoid contact with skin and eyes. Avoid formation of dust and aerosols. 
</t>
    </r>
    <r>
      <rPr>
        <sz val="11"/>
        <color rgb="FF4A86E8"/>
        <rFont val="Arial"/>
      </rPr>
      <t>Please see reference #1 on reference sheet.</t>
    </r>
  </si>
  <si>
    <r>
      <rPr>
        <sz val="11"/>
        <rFont val="Arial"/>
      </rPr>
      <t xml:space="preserve">Strictly regulated disposal; high-temperature incineration is the preferred method for destruction. Prevent runoff from fire control or dilution water
</t>
    </r>
    <r>
      <rPr>
        <sz val="11"/>
        <color rgb="FF4A86E8"/>
        <rFont val="Arial"/>
      </rPr>
      <t>Please see reference #1 on reference sheet.</t>
    </r>
  </si>
  <si>
    <r>
      <rPr>
        <sz val="11"/>
        <rFont val="Arial"/>
      </rPr>
      <t xml:space="preserve">Oral (L4) ; inhalation (L4) ; dermal (L4)
</t>
    </r>
    <r>
      <rPr>
        <sz val="11"/>
        <color rgb="FF4A86E8"/>
        <rFont val="Arial"/>
      </rPr>
      <t>Please see reference #1 on reference sheet.</t>
    </r>
  </si>
  <si>
    <r>
      <rPr>
        <sz val="11"/>
        <rFont val="Arial"/>
      </rPr>
      <t xml:space="preserve">Monitoring data: detected in sediment at levels as high as 100,000 ug/kg (site-specific); in urban air at 1-10 ng/cu m
</t>
    </r>
    <r>
      <rPr>
        <sz val="11"/>
        <color rgb="FF4A86E8"/>
        <rFont val="Arial"/>
      </rPr>
      <t>Please see reference #1 on reference sheet.</t>
    </r>
  </si>
  <si>
    <r>
      <rPr>
        <sz val="11"/>
        <rFont val="Arial"/>
      </rPr>
      <t xml:space="preserve">Estimated volatilization half-life from a model river is 11.2 hours, but strong adsorption to sediment significantly increases environmental persistence to years
</t>
    </r>
    <r>
      <rPr>
        <sz val="11"/>
        <color rgb="FF4A86E8"/>
        <rFont val="Arial"/>
      </rPr>
      <t>Please see reference #1 on reference sheet.</t>
    </r>
  </si>
  <si>
    <r>
      <rPr>
        <sz val="11"/>
        <rFont val="Arial"/>
      </rPr>
      <t xml:space="preserve"> PCBs can also cause endocrine disurption by altering the production of thyroid hormones and binding to estrogen receptors, which can stimulate the growth of certain cancer cells and produce other estrogenic effects, such as reproductive dysfunction
</t>
    </r>
    <r>
      <rPr>
        <sz val="11"/>
        <color rgb="FF4A86E8"/>
        <rFont val="Arial"/>
      </rPr>
      <t>Please see reference #1 on reference sheet.</t>
    </r>
  </si>
  <si>
    <r>
      <rPr>
        <sz val="11"/>
        <rFont val="Arial"/>
      </rPr>
      <t xml:space="preserve">Low-level biphasic effects on certain endocrine signaling pathways and neurodevelopmental markers have been suggested in animal models
</t>
    </r>
    <r>
      <rPr>
        <sz val="11"/>
        <color rgb="FF4A86E8"/>
        <rFont val="Arial"/>
      </rPr>
      <t>Please see reference #1 on reference sheet.</t>
    </r>
  </si>
  <si>
    <r>
      <rPr>
        <sz val="11"/>
        <rFont val="Arial"/>
      </rPr>
      <t xml:space="preserve">Toxicity is modified by the degree of chlorination; metabolism is influenced by the induction of hepatic microsomal enzymes (CYP1A1, CYP1A2)
</t>
    </r>
    <r>
      <rPr>
        <sz val="11"/>
        <color rgb="FF4A86E8"/>
        <rFont val="Arial"/>
      </rPr>
      <t>Please see reference #1 on reference sheet.</t>
    </r>
  </si>
  <si>
    <r>
      <rPr>
        <sz val="11"/>
        <rFont val="Arial"/>
      </rPr>
      <t xml:space="preserve">Chronic PCB exposure has also been shown to cause liver, stomach and kidney, damage, jaundice, edema, anemia, changes in the immune system, behavioral alterations, and impaired reproductio
</t>
    </r>
    <r>
      <rPr>
        <sz val="11"/>
        <color rgb="FF4A86E8"/>
        <rFont val="Arial"/>
      </rPr>
      <t>Please see reference #1 on reference sheet.</t>
    </r>
  </si>
  <si>
    <r>
      <rPr>
        <sz val="11"/>
        <rFont val="Arial"/>
      </rPr>
      <t xml:space="preserve">EPA Method 608 (Organochlorine Pesticides and PCBs); EPA Method 8082 (Polychlorinated Biphenyls by GC)
</t>
    </r>
    <r>
      <rPr>
        <sz val="11"/>
        <color rgb="FF4A86E8"/>
        <rFont val="Arial"/>
      </rPr>
      <t>Please see reference #1 on reference sheet.</t>
    </r>
  </si>
  <si>
    <r>
      <rPr>
        <sz val="11"/>
        <rFont val="Arial"/>
      </rPr>
      <t xml:space="preserve">PCBs were manufactured as commercial mixtures but banned in the 1970's because they were found to bioaccumulate in the environment and cause harmful health effects.
Hazard Traits - Carcinogenicity; Reproductive Toxicity; Endocrine Disruption; Persistence; Bioaccumulation. Please see reference #1 on reference sheet.
</t>
    </r>
    <r>
      <rPr>
        <sz val="11"/>
        <color rgb="FF4A86E8"/>
        <rFont val="Arial"/>
      </rPr>
      <t>Please see reference #1 on reference sheet.</t>
    </r>
  </si>
  <si>
    <r>
      <rPr>
        <sz val="11"/>
        <rFont val="Arial"/>
      </rPr>
      <t xml:space="preserve">/Former use/ in hydraulic fluids, vacuum pumps, rubber plasticizers, synthetic resins, and adhesives.
PCBs /were/ ... prepared industrially by the chlorination of biphenyl with anhydrous chlorine in the presence of a catalyst such as iron filings or ferric chloride. The products are complex mixtures of chlorobiphenyls, whose degree of chlorination depends principally on the time of contact (12-36 hr) of the biphenyl with anhydrous chlorine. The crude product is blown with air, and a small amount of lime is added to remove hydrogen chloride and ferric chloride. The resulting chlorinated mixtures are batch-distilled to remove color and traces of hydrogen chloride and ferric chloride. /Polychlorinated biphenyls/
</t>
    </r>
    <r>
      <rPr>
        <sz val="11"/>
        <color rgb="FF4A86E8"/>
        <rFont val="Arial"/>
      </rPr>
      <t>Please see reference #1 on reference sheet.</t>
    </r>
  </si>
  <si>
    <r>
      <rPr>
        <sz val="11"/>
        <rFont val="Arial"/>
      </rPr>
      <t xml:space="preserve">/Former use/ in hydraulic fluids, vacuum pumps, rubber plasticizers, synthetic resins, and adhesives.
</t>
    </r>
    <r>
      <rPr>
        <sz val="11"/>
        <color rgb="FF4A86E8"/>
        <rFont val="Arial"/>
      </rPr>
      <t>Please see reference #1 on reference sheet.</t>
    </r>
  </si>
  <si>
    <r>
      <rPr>
        <sz val="11"/>
        <rFont val="Arial"/>
      </rPr>
      <t xml:space="preserve">EPA MCL: "0.0005 mg/L (Total PCBs)(SRC)."
EPA MCLG: "Zero(SRC)."
NIOSH REL: "TWA 0.001 mg/m3. NIOSH considers polychlorinated biphenyls (PCBs) to be potential occupational carcinogens(SRC)."
FDA Tolerance: "0.2 to 3.0 ppm in food (e.g., milk, eggs, fish) depending on the food commodity(SRC)."
</t>
    </r>
    <r>
      <rPr>
        <sz val="11"/>
        <color rgb="FF4A86E8"/>
        <rFont val="Arial"/>
      </rPr>
      <t>Please see reference #1 on reference sheet.</t>
    </r>
  </si>
  <si>
    <t>AROCLOR 1254</t>
  </si>
  <si>
    <t>Molecular Weight:326.43300
Density:1.522g/cm3
Molecular Formula:C12H5Cl5</t>
  </si>
  <si>
    <t>Boiling Point:378.8ºC at 760mmHg
Melting Point:95.86°C (estimate)</t>
  </si>
  <si>
    <t>11097-69-1</t>
  </si>
  <si>
    <r>
      <rPr>
        <sz val="11"/>
        <rFont val="Arial"/>
      </rPr>
      <t xml:space="preserve">In general, the persistence of the PCB congeners increase with an increase in the degree of chlorination. If released to air, a vapor pressure of 7.71X10-5 mm Hg at 25 °C indicates Aroclor 1254 will exist in both the vapor and particulate phases in the atmosphere. Vapor-phase Aroclor 1254 will be degraded in the atmosphere by reaction with photochemically-produced hydroxyl radicals; the half-life for this reaction in air is estimated to range from 22 to 79 days. Particulate-phase Aroclor 1254 will be removed from the atmosphere by wet or dry deposition. 
If released to soil, Aroclor 1254 is expected to have no mobility based upon log Koc values of 4.6 to 6.1. Volatilization from moist soil surfaces is expected to be an important fate process based upon a Henry's Law constant of 2.83X10-4 atm-cu m/mole.
 If released into water, Aroclor 1254 is expected to adsorb to suspended solids and sediment based upon the Koc values.
</t>
    </r>
    <r>
      <rPr>
        <sz val="11"/>
        <color rgb="FF4A86E8"/>
        <rFont val="Arial"/>
      </rPr>
      <t>Please see reference #1 on reference sheet.</t>
    </r>
  </si>
  <si>
    <r>
      <rPr>
        <sz val="11"/>
        <rFont val="Arial"/>
      </rPr>
      <t xml:space="preserve">TERRESTRIAL FATE: Aroclor 1254 is a mixture of chlorinated biphenyls with the approximate distribution as follows: &lt;0.1% di-, 1.8% tri-, 17.1% tetra-, 49.3% penta-, 27.8% hexa-, 3.9% hepta-, &lt;0.05% octa-, and &lt;0.05% nonachlorobiphenyl(1). Based on a classification scheme(2), log Koc values of 4.6(3) to 6.1(4), indicate that Aroclor 1254 is expected to be immobile in soil(SRC). Volatilization of Aroclor 1254 from moist soil surfaces is expected to be an important fate process(SRC) given a Henry's Law constant of 2.83X10-4 atm-cu m/mole(5). 
AQUATIC FATE: Aroclor 1254 is a mixture of chlorinated biphenyls with the approximate distribution as follows: &lt;0.1% di-, 1.8% tri-, 17.1% tetra-, 49.3% penta-, 27.8% hexa- , 3.9% hepta-, &lt;0.05% octa-, and &lt;0.05% nonachlorobiphenyl(1). Based on a classification scheme(2), log Koc values of 4.6(3) to 6.1(4), indicate that Aroclor 1254 is expected to adsorb to suspended solids and sediment(SRC). Volatilization from water surfaces is expected(5) based upon a Henry's Law constant of 2.83X10-4 atm-cu m/mole(6). 
ATMOSPHERIC FATE: Aroclor 1254 is a mixture of chlorinated biphenyls with the approximate distribution as follows: &lt;0.1% di-, 1.8% tri-, 17.1% tetra-, 49.3% penta-, 27.8% hexa- , 3.9% hepta-, &lt;0.05% octa-, and &lt;0.05% nonachlorobiphenyl(1). According to a model of gas/particle partitioning of semivolatile organic compounds in the atmosphere(2), Aroclor 1254, which has a vapor pressure of 7.71X10-5 mm Hg at 25 °C(3), will exist in both the vapor and particulate phases in the ambient atmosphere.
</t>
    </r>
    <r>
      <rPr>
        <sz val="11"/>
        <color rgb="FF4A86E8"/>
        <rFont val="Arial"/>
      </rPr>
      <t>Please see reference #1 on reference sheet.</t>
    </r>
  </si>
  <si>
    <r>
      <rPr>
        <sz val="11"/>
        <rFont val="Arial"/>
      </rPr>
      <t xml:space="preserve">The most common health effects of PCBs are skin conditions such as chloracne and rashes. Chronic PCB exposure has also been shown to cause liver, stomach and kidney, damage, jaundice, edema, anemia, changes in the immune system, behavioral alterations, and impaired reproduction.
</t>
    </r>
    <r>
      <rPr>
        <sz val="11"/>
        <color rgb="FF4A86E8"/>
        <rFont val="Arial"/>
      </rPr>
      <t>Please see reference #1 on reference sheet.</t>
    </r>
  </si>
  <si>
    <r>
      <rPr>
        <sz val="11"/>
        <rFont val="Arial"/>
      </rPr>
      <t xml:space="preserve">Exposure to PCBs can occur: 1) from eating contaminated fish, 2) while repairing or maintaining old electrical transformers containing PCBs, and 3) after leakage from old fluorescent lighting fixtures and old appliances such as televisions or refrigerators. [ATSDR ToxFAQs] Also exposed are firefighters of capacitor and transformer fires. [ATSDR Case Studies, PCB Toxicity] Used in elastic polysulfide sealants in prefabricated houses built in Finland between 1959 and 1975, and workers removing sealants may be exposed;
</t>
    </r>
    <r>
      <rPr>
        <sz val="11"/>
        <color rgb="FF4A86E8"/>
        <rFont val="Arial"/>
      </rPr>
      <t>Please see reference #1 on reference sheet.</t>
    </r>
  </si>
  <si>
    <r>
      <rPr>
        <sz val="11"/>
        <rFont val="Arial"/>
      </rPr>
      <t xml:space="preserve">GROUNDWATER: Aroclor 1254 was detected in 30 of 1040 groundwater samples from NJ, with the highest detected concentration being 0.4 ppb
DRINKING WATER: Aroclor 1254 levels ranging from not detectable to 36 ng/L were found in a reservoir serving Fort Edward, NY near the Hudson River
SURFACE WATER: Aroclor 1254 was detected in 88 of 612 surface water samples from NJ, with the highest detected concentration being 127 ppb(1). 
RAIN/SNOW: A review of Aroclor 1254 levels found in rain and snow from the United States has reported levels of &lt;1-49 ng/L in rain and 24-76 ng/L in snow(1).
</t>
    </r>
    <r>
      <rPr>
        <sz val="11"/>
        <color rgb="FF4A86E8"/>
        <rFont val="Arial"/>
      </rPr>
      <t>Please see reference #1 on reference sheet.</t>
    </r>
  </si>
  <si>
    <r>
      <rPr>
        <sz val="11"/>
        <rFont val="Arial"/>
      </rPr>
      <t xml:space="preserve">IUPAC Name: 1,2,3-trichloro-4-(2,3-dichlorophenyl)benzene
InChI=1S/C12H5Cl5/c13-8-3-1-2-6(10(8)15)7-4-5-9(14)12(17)11(7)16/h1-5H
InChIKey: AUGNBQPSMWGAJE-UHFFFAOYSA-N
SMILES: C1=CC(=C(C(=C1)Cl)Cl)C2=C(C(=C(C=C2)Cl)Cl)Cl
Molecular Formula: C12H5Cl5
</t>
    </r>
    <r>
      <rPr>
        <sz val="11"/>
        <color rgb="FF4A86E8"/>
        <rFont val="Arial"/>
      </rPr>
      <t>Please see reference #1 on reference sheet.</t>
    </r>
  </si>
  <si>
    <r>
      <rPr>
        <sz val="11"/>
        <rFont val="Arial"/>
      </rPr>
      <t xml:space="preserve">Current sources of PCB release to the environment include releases from landfills containing PCB waste materials and products, incineration of municipal refuse and sewage sludge, and inappropriate (or illegal) disposal of PCB materials, such as waste transformer fluid, to open areas. PCBs can also be found in older transformers and capacitors still in use that have not been replaced with PCB-free dielectric fluid.
Since October of 1977, Aroclor 1254 has not been produced commercially in the United States. Current evidence suggests that the major source of Aroclor 1254 release to the environment is through an environmental cycling process of Aroclor 1254 previously introduced into the environment.
</t>
    </r>
    <r>
      <rPr>
        <sz val="11"/>
        <color rgb="FF4A86E8"/>
        <rFont val="Arial"/>
      </rPr>
      <t>Please see reference #1 on reference sheet.</t>
    </r>
  </si>
  <si>
    <r>
      <rPr>
        <sz val="11"/>
        <rFont val="Arial"/>
      </rPr>
      <t xml:space="preserve"> hydraulic fluid, rubber plasticizers, synthetic resin plasticizers, adhesives, wax extenders, dedusting agents, inks, cutting oils, pesticide extenders, sealants and caulking compounds
</t>
    </r>
    <r>
      <rPr>
        <sz val="11"/>
        <color rgb="FF4A86E8"/>
        <rFont val="Arial"/>
      </rPr>
      <t>Please see reference #1 on reference sheet.</t>
    </r>
  </si>
  <si>
    <r>
      <rPr>
        <sz val="11"/>
        <rFont val="Arial"/>
      </rPr>
      <t xml:space="preserve">GROUNDWATER: Aroclor 1254 was detected in 30 of 1040 groundwater samples from NJ, with the highest detected concentration being 0.4 ppb
DRINKING WATER: Aroclor 1254 levels ranging from not detectable to 36 ng/L were found in a reservoir serving Fort Edward, NY near the Hudson River
SURFACE WATER: Aroclor 1254 was detected in 88 of 612 surface water samples from NJ, with the highest detected concentration being 127 ppb(1). 
RAIN/SNOW: A review of Aroclor 1254 levels found in rain and snow from the United States has reported levels of &lt;1-49 ng/L in rain and 24-76 ng/L in snow(1).
</t>
    </r>
    <r>
      <rPr>
        <sz val="11"/>
        <color rgb="FF4A86E8"/>
        <rFont val="Arial"/>
      </rPr>
      <t>Please see reference #1 on reference sheet.</t>
    </r>
  </si>
  <si>
    <r>
      <rPr>
        <sz val="11"/>
        <rFont val="Arial"/>
      </rPr>
      <t xml:space="preserve">This Henry's Law constant indicates that Aroclor 1254 is expected to volatilize from water surfaces(2). Based on this Henry's Law constant, the volatilization half-life from a model river (1 m deep, flowing 1 m/sec, wind velocity of 3 m/sec)(2) is estimated as 11 hours(SRC). The volatilization half-life from a model lake (1 m deep, flowing 0.05 m/sec, wind velocity of 0.5 m/sec)(2) is estimated as 9 days(SRC). Aroclor 1254's Henry's Law constant indicates that volatilization from moist soil surfaces may occur(SRC). However, volatilization from water surfaces is expected to be attenuated by adsorption to suspended solids and sediment in the water column. The volatilization half-life from a model pond is about 2 years when adsorption is considered(3). Aroclor 1254 is not expected to volatilize from dry soil surfaces(SRC) based upon a vapor pressure of 7.71X10-5 mm Hg(4).
PCBs may contaminate the air and water near hazardous waste sites. In addition, PCBs bioaccumulate in the environment and may be found in fish, meat, and dairy products.
</t>
    </r>
    <r>
      <rPr>
        <sz val="11"/>
        <color rgb="FF4A86E8"/>
        <rFont val="Arial"/>
      </rPr>
      <t>Please see reference #1 on reference sheet.</t>
    </r>
  </si>
  <si>
    <r>
      <rPr>
        <sz val="11"/>
        <rFont val="Arial"/>
      </rPr>
      <t xml:space="preserve">Persons in charge of vessels or facilities are required to notify the National Response Center (NRC) immediately, when there is a release of this designated hazardous substance, in an amount equal to or greater than its reportable quantity of 1 lb or 0.454 kg.
</t>
    </r>
    <r>
      <rPr>
        <sz val="11"/>
        <color rgb="FF4A86E8"/>
        <rFont val="Arial"/>
      </rPr>
      <t>Please see reference #1 on reference sheet.</t>
    </r>
  </si>
  <si>
    <r>
      <rPr>
        <sz val="11"/>
        <rFont val="Arial"/>
      </rPr>
      <t xml:space="preserve">Abiotic Degradation:　Aroclor 1254 is a mixture of chlorinated biphenyls with the approximate distribution as follows: &lt;0.1% di-, 1.8% tri-, 17.1% tetra-, 49.3% penta-, 27.8% hexa-, 3.9% hepta-, &lt;0.05% octa-, and &lt;0.05% nonachlorobiphenyl(1). The average rate constant for the vapor-phase reaction of these congeners with photochemically-produced hydroxyl radicals has been estimated to range from 2.0X10-13 to 7.6X10-13 cu cm/molecule-sec at 25 °C(SRC) using a structure estimation method(2). This corresponds to an atmospheric half-life ranging from 22 to 79 days at an atmospheric concentration of 5X10+5 hydroxyl radicals per cu cm(2). Abiotic transformation processes such as hydrolysis and oxidation do not significantly degrade Aroclor 1254 in the environment(3). PCB's are chemically very inert and are stable to conditions of hydrolysis and oxidation
AEROBIC: Results of a static-culture flask-screening procedure utilizing biological oxygen demand dilution water, settled domestic wastewater inoculum, 5-10 ppm test compound and 28 days of incubation of the individual Aroclors were as follows (% biodegraded): Aroclors 1221 and 1232 (100%), Aroclor 1016 (13-48%), Aroclor 1242 (0-66%), Aroclors 1248, 1254, and 1260 (0%)
ANAEROBIC: The reductive dechlorination of Aroclor 1254 by microorganisms obtained from Hudson River sediments was investigated(1). Over the course of 24 months, the rate, extent and pathway of dechlorination were compared in biphenyl-enriched and non-enriched sediments. Within the first 5 months, approximately 30% of the total chlorines were removed in both treatments. After 5 months, dechlorination of the PCBs decreased such that by the end of the 24 months, only an additional 8 and 2% of the total chlorines were removed in the non enriched and biphenyl-enriched sediments, respectively(1). Dechlorination occurred primarily at the meta position relative to the biphenyl linkage for both experimental conditions(1). Aroclor 1254 was biodegraded 50% in 24 weeks at 30 °C in lake sediments; when surfactant was added to increase bioavailability 70% was degraded after 48 weeks(2).
</t>
    </r>
    <r>
      <rPr>
        <sz val="11"/>
        <color rgb="FF4A86E8"/>
        <rFont val="Arial"/>
      </rPr>
      <t>Please see reference #1 on reference sheet.</t>
    </r>
  </si>
  <si>
    <r>
      <rPr>
        <sz val="11"/>
        <rFont val="Arial"/>
      </rPr>
      <t xml:space="preserve">Separated from food and feedstuffs. Cool. Dry. Keep in a well-ventilated room.
Store in tightly closed containers in a cool, well-ventilated area away from strong oxidizers (such as chlorine, bromine, and fluorine). A regulated marked area should be established where this chemical is handled, used, or stored ...
PRECAUTIONS FOR "CARCINOGENS": Storage site should be as close as practicable to lab in which carcinogens are to be used, so that only small quantities required for ... expt need to be carried. 
</t>
    </r>
    <r>
      <rPr>
        <sz val="11"/>
        <color rgb="FF4A86E8"/>
        <rFont val="Arial"/>
      </rPr>
      <t>Please see reference #1 on reference sheet.</t>
    </r>
  </si>
  <si>
    <r>
      <rPr>
        <sz val="11"/>
        <rFont val="Arial"/>
      </rPr>
      <t xml:space="preserve">Workers should be provided with suitable protective clothing: long-sleeved overalls, boots, overshoes and bib-type aprons that cover the boot tops, /and/ gloves. ... Safety glasses with side shields ... for eye protection. Respirators should be used in areas with PCB vapors and during installation and repair of containers and emergency activities
</t>
    </r>
    <r>
      <rPr>
        <sz val="11"/>
        <color rgb="FF4A86E8"/>
        <rFont val="Arial"/>
      </rPr>
      <t>Please see reference #1 on reference sheet.</t>
    </r>
  </si>
  <si>
    <r>
      <rPr>
        <sz val="11"/>
        <rFont val="Arial"/>
      </rPr>
      <t xml:space="preserve">SRP: The most favorable course of action is to use an alternative chemical product with less inherent propensity for occupational harm/injury/toxicity or environmental contamination. Recycle any unused portion of the material for its approved use or return it to the manufacturer or supplier. Ultimate disposal of the chemical must consider: the material's impact on air quality; potential migration in soil or water; effects on animal and plant life; and conformance with environmental and public health regulations.
</t>
    </r>
    <r>
      <rPr>
        <sz val="11"/>
        <color rgb="FF4A86E8"/>
        <rFont val="Arial"/>
      </rPr>
      <t>Please see reference #1 on reference sheet.</t>
    </r>
  </si>
  <si>
    <r>
      <rPr>
        <sz val="11"/>
        <rFont val="Arial"/>
      </rPr>
      <t xml:space="preserve">coolants and lubricants in transformers, capacitors, and other electrical devices (such as fluorescent lights and refridgerators)
</t>
    </r>
    <r>
      <rPr>
        <sz val="11"/>
        <color rgb="FF4A86E8"/>
        <rFont val="Arial"/>
      </rPr>
      <t>Please see reference #1 on reference sheet.</t>
    </r>
  </si>
  <si>
    <r>
      <rPr>
        <sz val="11"/>
        <rFont val="Arial"/>
      </rPr>
      <t xml:space="preserve">Use of personal protective equipment (PPE)
Precautions for safe handling: Avoid contact with skin and eyes. Avoid formation of dust and aerosols. 
</t>
    </r>
    <r>
      <rPr>
        <sz val="11"/>
        <color rgb="FF4A86E8"/>
        <rFont val="Arial"/>
      </rPr>
      <t>Please see reference #1 on reference sheet.</t>
    </r>
  </si>
  <si>
    <r>
      <rPr>
        <sz val="11"/>
        <rFont val="Arial"/>
      </rPr>
      <t xml:space="preserve">Strictly regulated disposal; high-temperature incineration is the preferred method for destruction. Prevent runoff from fire control or dilution water
</t>
    </r>
    <r>
      <rPr>
        <sz val="11"/>
        <color rgb="FF4A86E8"/>
        <rFont val="Arial"/>
      </rPr>
      <t>Please see reference #1 on reference sheet.</t>
    </r>
  </si>
  <si>
    <r>
      <rPr>
        <sz val="11"/>
        <rFont val="Arial"/>
      </rPr>
      <t xml:space="preserve">inhalation, skin absorption, ingestion, skin and/or eye contact
The substance can be absorbed into the body by inhalation of its aerosol, through the skin and by ingestion.
Oral
</t>
    </r>
    <r>
      <rPr>
        <sz val="11"/>
        <color rgb="FF4A86E8"/>
        <rFont val="Arial"/>
      </rPr>
      <t>Please see reference #1 on reference sheet.</t>
    </r>
  </si>
  <si>
    <r>
      <rPr>
        <sz val="11"/>
        <rFont val="Arial"/>
      </rPr>
      <t xml:space="preserve">Monitoring data: detected in sediment at levels as high as 100,000 ug/kg (site-specific); in urban air at 1-10 ng/cu m
</t>
    </r>
    <r>
      <rPr>
        <sz val="11"/>
        <color rgb="FF4A86E8"/>
        <rFont val="Arial"/>
      </rPr>
      <t>Please see reference #1 on reference sheet.</t>
    </r>
  </si>
  <si>
    <r>
      <rPr>
        <sz val="11"/>
        <rFont val="Arial"/>
      </rPr>
      <t xml:space="preserve">Estimated volatilization half-life from a model river is 11.2 hours, but strong adsorption to sediment significantly increases environmental persistence to years
</t>
    </r>
    <r>
      <rPr>
        <sz val="11"/>
        <color rgb="FF4A86E8"/>
        <rFont val="Arial"/>
      </rPr>
      <t>Please see reference #1 on reference sheet.</t>
    </r>
  </si>
  <si>
    <r>
      <rPr>
        <sz val="11"/>
        <rFont val="Arial"/>
      </rPr>
      <t xml:space="preserve">Cancer, Dermal (Skin), Developmental (effects while organs are developing), Endocrine (Glands and Hormones), Hepatic (Liver), Immunological (Immune System), Neurological (Nervous System), Ocular (Eyes), Reproductive (Producing Children)
</t>
    </r>
    <r>
      <rPr>
        <sz val="11"/>
        <color rgb="FF4A86E8"/>
        <rFont val="Arial"/>
      </rPr>
      <t>Please see reference #1 on reference sheet.</t>
    </r>
  </si>
  <si>
    <r>
      <rPr>
        <sz val="11"/>
        <rFont val="Arial"/>
      </rPr>
      <t xml:space="preserve">Low-level biphasic effects on certain endocrine signaling pathways and neurodevelopmental markers have been suggested in animal models
</t>
    </r>
    <r>
      <rPr>
        <sz val="11"/>
        <color rgb="FF4A86E8"/>
        <rFont val="Arial"/>
      </rPr>
      <t>Please see reference #1 on reference sheet.</t>
    </r>
  </si>
  <si>
    <r>
      <rPr>
        <sz val="11"/>
        <rFont val="Arial"/>
      </rPr>
      <t xml:space="preserve">Toxicity is modified by the degree of chlorination; metabolism is influenced by the induction of hepatic microsomal enzymes (CYP1A1, CYP1A2)
</t>
    </r>
    <r>
      <rPr>
        <sz val="11"/>
        <color rgb="FF4A86E8"/>
        <rFont val="Arial"/>
      </rPr>
      <t>Please see reference #1 on reference sheet.</t>
    </r>
  </si>
  <si>
    <r>
      <rPr>
        <sz val="11"/>
        <rFont val="Arial"/>
      </rPr>
      <t xml:space="preserve">Chronic PCB exposure results in symptoms such as abdominal pain, nausea, vomiting, diarrhea, headache, dizziness, depression, nervousness, dermal and ocular lesions, fatigue, irregular menstrual cycles and a lowered immune response.
</t>
    </r>
    <r>
      <rPr>
        <sz val="11"/>
        <color rgb="FF4A86E8"/>
        <rFont val="Arial"/>
      </rPr>
      <t xml:space="preserve">
Please see reference #1 on reference sheet.</t>
    </r>
  </si>
  <si>
    <r>
      <rPr>
        <sz val="11"/>
        <rFont val="Arial"/>
      </rPr>
      <t xml:space="preserve">EPA Method 608 (Organochlorine Pesticides and PCBs); EPA Method 8082 (Polychlorinated Biphenyls by GC)
</t>
    </r>
    <r>
      <rPr>
        <sz val="11"/>
        <color rgb="FF4A86E8"/>
        <rFont val="Arial"/>
      </rPr>
      <t>Please see reference #1 on reference sheet.</t>
    </r>
  </si>
  <si>
    <r>
      <rPr>
        <sz val="11"/>
        <rFont val="Arial"/>
      </rPr>
      <t xml:space="preserve">PCBs were manufactured as commercial mixtures but banned in the 1970's because they were found to bioaccumulate in the environment and cause harmful health effects. 
hazard Traits - Carcinogenicity; Developmental Toxicity; Reproductive Toxicity; Endocrine Disruption
</t>
    </r>
    <r>
      <rPr>
        <sz val="11"/>
        <color rgb="FF4A86E8"/>
        <rFont val="Arial"/>
      </rPr>
      <t>Please see reference #1 on reference sheet.</t>
    </r>
  </si>
  <si>
    <r>
      <rPr>
        <sz val="11"/>
        <rFont val="Arial"/>
      </rPr>
      <t xml:space="preserve">PCBs have been used as coolants and lubricants in transformers, capacitors, and other electrical equipment because they don't burn easily and are good insulators. The manufacture of PCBs was stopped in the U.S. in 1977 because of evidence they build up in the environment and can cause harmful health effects. 
PCBs /were/ ... prepared industrially by the chlorination of biphenyl with anhydrous chlorine in the presence of a catalyst such as iron filings or ferric chloride. The products are complex mixtures of chlorobiphenyls, whose degree of chlorination depends principally on the time of contact (12-36 hr) of the biphenyl with anhydrous chlorine. The crude product is blown with air, and a small amount of lime is added to remove hydrogen chloride and ferric chloride. The resulting chlorinated mixtures are batch-distilled to remove color and traces of hydrogen chloride and ferric chloride. /Polychlorinated biphenyls; The approximate distribution of chlorinated biphenyls in Aroclor 1254 is: &lt;0.1% di-, 1.8% tri-, 17.1% tetra-, 49.3% penta- , 27.8% hexa-, 3.9% hepta-, &lt;0.05% octa-, and &lt;0.05% nonachlorobiphenyl./
</t>
    </r>
    <r>
      <rPr>
        <sz val="11"/>
        <color rgb="FF4A86E8"/>
        <rFont val="Arial"/>
      </rPr>
      <t>Please see reference #1 on reference sheet.</t>
    </r>
  </si>
  <si>
    <r>
      <rPr>
        <sz val="11"/>
        <rFont val="Arial"/>
      </rPr>
      <t xml:space="preserve"> Products made before 1977 that may contain PCBs include old fluorescent lighting fixtures and electrical devices containing PCB capacitors, and old microscope and hydraulic oils.
</t>
    </r>
    <r>
      <rPr>
        <sz val="11"/>
        <color rgb="FF4A86E8"/>
        <rFont val="Arial"/>
      </rPr>
      <t>Please see reference #1 on reference sheet.</t>
    </r>
  </si>
  <si>
    <r>
      <rPr>
        <sz val="11"/>
        <rFont val="Arial"/>
      </rPr>
      <t xml:space="preserve">EPA MCL: "0.0005 mg/L (Total PCBs)(SRC)."
EPA MCLG: "Zero(SRC)."
NIOSH REL: "TWA 0.001 mg/m3. NIOSH considers polychlorinated biphenyls (PCBs) to be potential occupational carcinogens(SRC)."
FDA Tolerance: "0.2 to 3.0 ppm in food (e.g., milk, eggs, fish) depending on the food commodity(SRC)."
</t>
    </r>
    <r>
      <rPr>
        <sz val="11"/>
        <color rgb="FF4A86E8"/>
        <rFont val="Arial"/>
      </rPr>
      <t>Please see reference #1 on reference sheet.</t>
    </r>
  </si>
  <si>
    <t>AROCLOR 1260</t>
  </si>
  <si>
    <t>Boiling Point:403.8±40.0 °C at 760 mmHg
Melting Point:115.76°C (estimate)</t>
  </si>
  <si>
    <t>11096-82-5</t>
  </si>
  <si>
    <r>
      <rPr>
        <sz val="11"/>
        <rFont val="Arial"/>
      </rPr>
      <t xml:space="preserve">In general, the persistence of the PCB congeners increase with an increase in the degree of chlorination. If released to the atmosphere, the PCB congeners in Aroclor 1260 will exist in both the vapor-phase and particulate phase based on a vapor pressure of 4.05X10-5 mm Hg. The dominant atmospheric transformation process for these congeners is the vapor-phase reaction with hydroxyl radicals. The half-life for this reaction is 80 days for a representative Aroclor 1260 component. Particulate phase Aroclor 1260 will be removed from the atmosphere through wet and dry deposition.
If released to soil, the PCB congeners present in Aroclor 1260 will become tightly adsorbed to the soil particles based on experimental log Koc values ranging from 4.8 to 6.8.
</t>
    </r>
    <r>
      <rPr>
        <sz val="11"/>
        <color rgb="FF4A86E8"/>
        <rFont val="Arial"/>
      </rPr>
      <t>Please see reference #1 on reference sheet.</t>
    </r>
  </si>
  <si>
    <r>
      <rPr>
        <sz val="11"/>
        <rFont val="Arial"/>
      </rPr>
      <t xml:space="preserve">TERRESTRIAL FATE: PCBs, such as Aroclor 1260, are mixtures of different congeners of chlorobiphenyl and the relative importance of the environmental fate mechanisms generally depends on the degree of chlorination(1). The approximate distribution of chlorinated biphenyls in Aroclor 1260 is: &lt;0.3% tri-, &lt;0.3% tetra-, 9.2% penta-, 46.9% hexa-, 36.9% hepta-, 6.3% octa-, and 0.7% nonachlorobiphenyl(2). Based on a classification scheme(3), log Koc values of 4.8 to 6.8(4), indicate that Aroclor 1260 is expected to be immobile in soil(SRC). Volatilization of Aroclor 1260 from moist soil surfaces is expected to be an important fate process(SRC) given a Henry's Law constant of 3.36X10-4 atm-cu m/mole(5).
AQUATIC FATE: Based on a classification scheme(1), log Koc values of 4.8 to 6.8(2), indicate that Aroclor 1260 is expected to adsorb to suspended solids and sediment(SRC). Volatilization from water surfaces is expected(3) based upon a Henry's Law constant of 3.36X10-4 atm-cu m/mole(4). Using this Henry's Law constant and an estimation method(3), volatilization half-lives for a model river and model lake are 11 hours and 9.4 days, respectively(SRC). 
ATMOSPHERIC FATE: According to a model of gas/particle partitioning of semivolatile organic compounds in the atmosphere(1), Aroclor 1260, which has a vapor pressure of 4.05X10-5 mm Hg at 25 °C(2), will exist in both the vapor and particulate phases in the ambient atmosphere. Vapor-phase Aroclor 1260 is degraded in the atmosphere by reaction with photochemically-produced hydroxyl radicals(SRC); the half-life for this reaction in air is estimated to be 80 days(SRC), calculated from a representative component's rate constant of 2.0X10-13 cu cm/molecule-sec at 25 °C(SRC) that was derived using a structure estimation method(3).
</t>
    </r>
    <r>
      <rPr>
        <sz val="11"/>
        <color rgb="FF4A86E8"/>
        <rFont val="Arial"/>
      </rPr>
      <t>Please see reference #1 on reference sheet.</t>
    </r>
  </si>
  <si>
    <r>
      <rPr>
        <sz val="11"/>
        <rFont val="Arial"/>
      </rPr>
      <t xml:space="preserve">The most common health effects of PCBs are skin conditions such as chloracne and rashes. Chronic PCB exposure has also been shown to cause liver, stomach and kidney, damage, jaundice, edema, anemia, changes in the immune system, behavioral alterations, and impaired reproduction.
</t>
    </r>
    <r>
      <rPr>
        <sz val="11"/>
        <color rgb="FF4A86E8"/>
        <rFont val="Arial"/>
      </rPr>
      <t>Please see reference #1 on reference sheet.</t>
    </r>
  </si>
  <si>
    <r>
      <rPr>
        <sz val="11"/>
        <rFont val="Arial"/>
      </rPr>
      <t xml:space="preserve">Formerly used in electrical transformers, hydraulic fluids, plasticizer in synthetic resins and dedusting agents. Although the production and sale was discontinued in late 1977, it is still present in many of the transformers and capacitors now in use.
</t>
    </r>
    <r>
      <rPr>
        <sz val="11"/>
        <color rgb="FF4A86E8"/>
        <rFont val="Arial"/>
      </rPr>
      <t>Please see reference #1 on reference sheet.</t>
    </r>
  </si>
  <si>
    <r>
      <rPr>
        <sz val="11"/>
        <rFont val="Arial"/>
      </rPr>
      <t xml:space="preserve">DRINKING WATER: Tap water from the towns of Sisal and Novo Seliste in Slovenia were analyzed and found to have a total concentration of Aroclor 1254 and Aroclor 1260 ranging from &lt;0.2 to 5.0 ng/cu decimeter with an avg concentration of 2.3 ng/cu decimeter
SURFACE WATER: An assessment of the USEPA STORET Database found Aroclor 1260 detected in 4.0% of 1186 observation stations(1). 
RAIN/SNOW: Aroclor 1260 levels of 8-26 ng/L were detected in rain water collected from urban and rural areas near Lake Michigan during 1975 to 1977(1). Aroclor 1260 levels of 11-24 ng/L were detected in snow collected from urban and rural areas near Lake Michigan during 1975 to 1977(1). Aroclor 1260 was qualitatively identified in rainfall and storm water runoff of the Fresno Metropolitan Flood Control District in CA(1). Levels of Aroclor 1260 were found in rural and urban Lake Michigan at 8 to 26 ng/L from samples taken 1975 to 1978
</t>
    </r>
    <r>
      <rPr>
        <sz val="11"/>
        <color rgb="FF4A86E8"/>
        <rFont val="Arial"/>
      </rPr>
      <t>Please see reference #1 on reference sheet.</t>
    </r>
  </si>
  <si>
    <r>
      <rPr>
        <sz val="11"/>
        <rFont val="Arial"/>
      </rPr>
      <t xml:space="preserve">IUPAC Name: 1,2,3-trichloro-4-(2,3,4-trichlorophenyl)benzene
InChI=1S/C12H4Cl6/c13-7-3-1-5(9(15)11(7)17)6-2-4-8(14)12(18)10(6)16/h1-4H
InChIKey: BTAGRXWGMYTPBY-UHFFFAOYSA-N
SMILES: C1=CC(=C(C(=C1C2=C(C(=C(C=C2)Cl)Cl)Cl)Cl)Cl)Cl
Molecular Formula: C12H4Cl6
</t>
    </r>
    <r>
      <rPr>
        <sz val="11"/>
        <color rgb="FF4A86E8"/>
        <rFont val="Arial"/>
      </rPr>
      <t>Please see reference #1 on reference sheet.</t>
    </r>
  </si>
  <si>
    <r>
      <rPr>
        <sz val="11"/>
        <rFont val="Arial"/>
      </rPr>
      <t xml:space="preserve">Current sources of PCB release to the environment include releases from landfills containing PCB waste materials and products, incineration of municipal refuse and sewage sludge, and inappropriate (or illegal) disposal of PCB materials, such as waste transformer fluid, to open areas. PCBs can also be found in older transformers and capacitors still in use that have not been replaced with PCB-free dielectric fluid.
Since October of 1977, Aroclor 1260 has not been produced commercially in the United States. Current evidence suggests that the major source of Aroclor 1260 release to the environment is through an environmental cycling process of Aroclor 1260 previously introduced into the environment. 
</t>
    </r>
    <r>
      <rPr>
        <sz val="11"/>
        <color rgb="FF4A86E8"/>
        <rFont val="Arial"/>
      </rPr>
      <t>Please see reference #1 on reference sheet.</t>
    </r>
  </si>
  <si>
    <r>
      <rPr>
        <sz val="11"/>
        <rFont val="Arial"/>
      </rPr>
      <t xml:space="preserve">electrical transformers, hydraulic fluids, plasticizer in synthetic resins and dedusting agents
</t>
    </r>
    <r>
      <rPr>
        <sz val="11"/>
        <color rgb="FF4A86E8"/>
        <rFont val="Arial"/>
      </rPr>
      <t>Please see reference #1 on reference sheet.</t>
    </r>
  </si>
  <si>
    <r>
      <rPr>
        <sz val="11"/>
        <rFont val="Arial"/>
      </rPr>
      <t xml:space="preserve">DRINKING WATER: Tap water from the towns of Sisal and Novo Seliste in Slovenia were analyzed and found to have a total concentration of Aroclor 1254 and Aroclor 1260 ranging from &lt;0.2 to 5.0 ng/cu decimeter with an avg concentration of 2.3 ng/cu decimeter
SURFACE WATER: An assessment of the USEPA STORET Database found Aroclor 1260 detected in 4.0% of 1186 observation stations(1). 
RAIN/SNOW: Aroclor 1260 levels of 8-26 ng/L were detected in rain water collected from urban and rural areas near Lake Michigan during 1975 to 1977(1). Aroclor 1260 levels of 11-24 ng/L were detected in snow collected from urban and rural areas near Lake Michigan during 1975 to 1977(1). Aroclor 1260 was qualitatively identified in rainfall and storm water runoff of the Fresno Metropolitan Flood Control District in CA(1). Levels of Aroclor 1260 were found in rural and urban Lake Michigan at 8 to 26 ng/L from samples taken 1975 to 1978
</t>
    </r>
    <r>
      <rPr>
        <sz val="11"/>
        <color rgb="FF4A86E8"/>
        <rFont val="Arial"/>
      </rPr>
      <t>Please see reference #1 on reference sheet.</t>
    </r>
  </si>
  <si>
    <r>
      <rPr>
        <sz val="11"/>
        <rFont val="Arial"/>
      </rPr>
      <t xml:space="preserve">This Henry's Law constant indicates that Aroclor is expected to volatilize from water surfaces(2). Based on this Henry's Law constant, the volatilization half-life from a model river (1 m deep, flowing 1 m/sec, wind velocity of 3 m/sec)(2) is estimated as 11 hours(SRC). The volatilization half-life from a model lake (1 m deep, flowing 0.05 m/sec, wind velocity of 0.5 m/sec)(2) is estimated as 9.4 days(SRC). However, volatilization from water surfaces is expected to be attenuated by adsorption to suspended solids and sediment in the water column. The estimated volatilization half-life from a model pond is 37 months to 300 years if adsorption is considered(3). Although the volatilization rate of Aroclor 1260 may be low from soil surfaces due to the tight adsorption and low vapor pressure, the total loss by volatilization over time may be significant because of the persistence and stability of Aroclor 1260(4). 
</t>
    </r>
    <r>
      <rPr>
        <sz val="11"/>
        <color rgb="FF4A86E8"/>
        <rFont val="Arial"/>
      </rPr>
      <t>Please see reference #1 on reference sheet.</t>
    </r>
  </si>
  <si>
    <r>
      <rPr>
        <b/>
        <sz val="11"/>
        <rFont val="Arial"/>
      </rPr>
      <t>California Safe Cosmetics Program (CSCP) Reportable Ingredient</t>
    </r>
    <r>
      <rPr>
        <sz val="11"/>
        <rFont val="Arial"/>
      </rPr>
      <t xml:space="preserve">
Hazard Traits - Carcinogenicity; Dermatotoxicity; Developmental Toxicity; Endocrine Toxicity; Hepatotoxicity and Digestive System Toxicity; Immunotoxicity; Neurotoxicity; Reproductive Toxicity
Authoritative List - CECBP - Priority Chemicals
Report - if used as a fragrance or flavor ingredient
</t>
    </r>
    <r>
      <rPr>
        <b/>
        <sz val="11"/>
        <rFont val="Arial"/>
      </rPr>
      <t xml:space="preserve">California Safe Cosmetics Program (CSCP) Reportable Ingredient
</t>
    </r>
    <r>
      <rPr>
        <sz val="11"/>
        <rFont val="Arial"/>
      </rPr>
      <t xml:space="preserve">Hazard Traits - Developmental Toxicity; Endocrine Toxicity; Environmental tox; Hematotoxicity; Hepatotoxicity and Digestive System Toxicity; Reproductive Toxicity; Respiratory Toxicity
Authoritative List - CWA 303(c); OEHHA RELs
Report - if used as a fragrance or flavor ingredient
Persons in charge of vessels or facilities are required to notify the National Response Center (NRC) immediately, when there is a release of this designated hazardous substance, in an amount equal to or greater than its reportable quantity of 1 lb or 0.454 kg. 
</t>
    </r>
    <r>
      <rPr>
        <sz val="11"/>
        <color rgb="FF4A86E8"/>
        <rFont val="Arial"/>
      </rPr>
      <t>Please see reference #1 on reference sheet.</t>
    </r>
  </si>
  <si>
    <r>
      <rPr>
        <sz val="11"/>
        <rFont val="Arial"/>
      </rPr>
      <t xml:space="preserve">Abiotic Degradation: The approximate distribution of chlorinated biphenyls in Aroclor 1260 is: &lt;0.1% di-, 1.8% tri-, 17.1% tetra-, 49.3% penta-, 27.8% hexa-, 3.9% hepta-, &lt;0.05% octa-, and &lt;0.05% nonachlorobiphenyl(1). The rate constant for the vapor-phase reaction of a representative component of Aroclor 1260 with photochemically-produced hydroxyl radicals has been estimated as 2.0X10-13 cu cm/molecule-sec at 25 °C(SRC) using a structure estimation method(2). This corresponds to an atmospheric half-life of about 80 days at an atmospheric concentration of 5X10+5 hydroxyl radicals per cu cm(2). Abiotic transformation processes such as hydrolysis and oxidation do not significantly degrade Aroclor 1260 in the environment
AEROBIC: Results of a static flask screening procedure utilizing BOD dilution water, settled domestic wastewater inoculum, 5 and 10 ppm of Aroclor 1260 and 28 days of incubation found 0% biodegraded at the end of 28 days at the 5 ppm concentration, and 0% biodegraded at the 10 ppm concentration(1). Degradation studies of Aroclor 1260 in 8 different types of soil for 112 days of incubation found no degradation in any soil
ANAEROBIC: Between 1989 and 1991, 181 sediment samples from Woods Pond, Lenox MA were collected and studied to determine the extent of PCB biodegradation in situ(1). Sediment samples had been contaminated with a mixture of both Aroclor 1260 and Aroclor 1254 with a ratio of approximately 95:5. Contamination of the sediment samples was a result of two transformer manufacturing plants located upstream from Woods Pond. All 181 samples collected from Woods Pond showed evidence of dechlorination, but even those showing the most extensive dechlorination had lost only 13.7% of the meta and para chlorines.
</t>
    </r>
    <r>
      <rPr>
        <sz val="11"/>
        <color rgb="FF4A86E8"/>
        <rFont val="Arial"/>
      </rPr>
      <t>Please see reference #1 on reference sheet.</t>
    </r>
  </si>
  <si>
    <r>
      <rPr>
        <sz val="11"/>
        <rFont val="Arial"/>
      </rPr>
      <t xml:space="preserve">Store in tightly closed containers in a cool, well-ventilated area away from strong oxidizers (such as chlorine, bromine, and fluorine). A regulated marked area should be established where this chemical is handled, used, or stored ...
PRECAUTIONS FOR "CARCINOGENS": Storage site should be as close as practicable to lab in which carcinogens are to be used, so that only small quantities required for ... expt need to be carried. 
</t>
    </r>
    <r>
      <rPr>
        <sz val="11"/>
        <color rgb="FF4A86E8"/>
        <rFont val="Arial"/>
      </rPr>
      <t>Please see reference #1 on reference sheet.</t>
    </r>
  </si>
  <si>
    <r>
      <rPr>
        <sz val="11"/>
        <rFont val="Arial"/>
      </rPr>
      <t xml:space="preserve">Workers should be provided with suitable protective clothing: long-sleeved overalls, boots, overshoes and bib-type aprons that cover the boot tops, /and/ gloves. ... Safety glasses with side shields ... for eye protection. Respirators should be used in areas with PCB vapors and during installation and repair of containers and emergency activities
</t>
    </r>
    <r>
      <rPr>
        <sz val="11"/>
        <color rgb="FF4A86E8"/>
        <rFont val="Arial"/>
      </rPr>
      <t>Please see reference #1 on reference sheet.</t>
    </r>
  </si>
  <si>
    <r>
      <rPr>
        <sz val="11"/>
        <rFont val="Arial"/>
      </rPr>
      <t xml:space="preserve">SRP: The most favorable course of action is to use an alternative chemical product with less inherent propensity for occupational harm/injury/toxicity or environmental contamination. Recycle any unused portion of the material for its approved use or return it to the manufacturer or supplier. Ultimate disposal of the chemical must consider: the material's impact on air quality; potential migration in soil or water; effects on animal and plant life; and conformance with environmental and public health regulations.
</t>
    </r>
    <r>
      <rPr>
        <sz val="11"/>
        <color rgb="FF4A86E8"/>
        <rFont val="Arial"/>
      </rPr>
      <t>Please see reference #1 on reference sheet.</t>
    </r>
  </si>
  <si>
    <r>
      <rPr>
        <sz val="11"/>
        <rFont val="Arial"/>
      </rPr>
      <t xml:space="preserve">coolants and lubricants in transformers, capacitors, and other electrical devices (such as fluorescent lights and refridgerators)
</t>
    </r>
    <r>
      <rPr>
        <sz val="11"/>
        <color rgb="FF4A86E8"/>
        <rFont val="Arial"/>
      </rPr>
      <t>Please see reference #1 on reference sheet.</t>
    </r>
  </si>
  <si>
    <r>
      <rPr>
        <sz val="11"/>
        <rFont val="Arial"/>
      </rPr>
      <t xml:space="preserve">Use of personal protective equipment (PPE)
Precautions for safe handling: Avoid contact with skin and eyes. Avoid formation of dust and aerosols. 
</t>
    </r>
    <r>
      <rPr>
        <sz val="11"/>
        <color rgb="FF4A86E8"/>
        <rFont val="Arial"/>
      </rPr>
      <t>Please see reference #1 on reference sheet.</t>
    </r>
  </si>
  <si>
    <r>
      <rPr>
        <sz val="11"/>
        <rFont val="Arial"/>
      </rPr>
      <t xml:space="preserve">Strictly regulated disposal; high-temperature incineration is the preferred method for destruction. Prevent runoff from fire control or dilution water
</t>
    </r>
    <r>
      <rPr>
        <sz val="11"/>
        <color rgb="FF4A86E8"/>
        <rFont val="Arial"/>
      </rPr>
      <t>Please see reference #1 on reference sheet.</t>
    </r>
  </si>
  <si>
    <r>
      <rPr>
        <sz val="11"/>
        <rFont val="Arial"/>
      </rPr>
      <t xml:space="preserve">Oral (L4) ; inhalation (L4) ; dermal (L4)
</t>
    </r>
    <r>
      <rPr>
        <sz val="11"/>
        <color rgb="FF4A86E8"/>
        <rFont val="Arial"/>
      </rPr>
      <t>Please see reference #1 on reference sheet.</t>
    </r>
  </si>
  <si>
    <r>
      <rPr>
        <sz val="11"/>
        <rFont val="Arial"/>
      </rPr>
      <t xml:space="preserve">Monitoring data: detected in sediment at levels as high as 100,000 ug/kg (site-specific); in urban air at 1-10 ng/cu m
</t>
    </r>
    <r>
      <rPr>
        <sz val="11"/>
        <color rgb="FF4A86E8"/>
        <rFont val="Arial"/>
      </rPr>
      <t>Please see reference #1 on reference sheet.</t>
    </r>
  </si>
  <si>
    <r>
      <rPr>
        <sz val="11"/>
        <rFont val="Arial"/>
      </rPr>
      <t xml:space="preserve">Estimated volatilization half-life from a model river is 11.2 hours, but strong adsorption to sediment significantly increases environmental persistence to years
</t>
    </r>
    <r>
      <rPr>
        <sz val="11"/>
        <color rgb="FF4A86E8"/>
        <rFont val="Arial"/>
      </rPr>
      <t>Please see reference #1 on reference sheet.</t>
    </r>
  </si>
  <si>
    <r>
      <rPr>
        <sz val="11"/>
        <rFont val="Arial"/>
      </rPr>
      <t xml:space="preserve">Carcinogenicity; Dermatotoxicity; Developmental Toxicity; Endocrine Toxicity; Hepatotoxicity and Digestive System Toxicity; Immunotoxicity; Neurotoxicity; Reproductive Toxicity
</t>
    </r>
    <r>
      <rPr>
        <sz val="11"/>
        <color rgb="FF4A86E8"/>
        <rFont val="Arial"/>
      </rPr>
      <t>Please see reference #1 on reference sheet.</t>
    </r>
  </si>
  <si>
    <r>
      <rPr>
        <sz val="11"/>
        <rFont val="Arial"/>
      </rPr>
      <t xml:space="preserve">Low-level biphasic effects on certain endocrine signaling pathways and neurodevelopmental markers have been suggested in animal models
</t>
    </r>
    <r>
      <rPr>
        <sz val="11"/>
        <color rgb="FF4A86E8"/>
        <rFont val="Arial"/>
      </rPr>
      <t>Please see reference #1 on reference sheet.</t>
    </r>
  </si>
  <si>
    <r>
      <rPr>
        <sz val="11"/>
        <rFont val="Arial"/>
      </rPr>
      <t xml:space="preserve">Toxicity is modified by the degree of chlorination; metabolism is influenced by the induction of hepatic microsomal enzymes (CYP1A1, CYP1A2)
</t>
    </r>
    <r>
      <rPr>
        <sz val="11"/>
        <color rgb="FF4A86E8"/>
        <rFont val="Arial"/>
      </rPr>
      <t>Please see reference #1 on reference sheet.</t>
    </r>
  </si>
  <si>
    <r>
      <rPr>
        <sz val="11"/>
        <rFont val="Arial"/>
      </rPr>
      <t xml:space="preserve">Chronic PCB exposure has also been shown to cause liver, stomach and kidney, damage, jaundice, edema, anemia, changes in the immune system, behavioral alterations, and impaired reproduction.
</t>
    </r>
    <r>
      <rPr>
        <sz val="11"/>
        <color rgb="FF4A86E8"/>
        <rFont val="Arial"/>
      </rPr>
      <t>Please see reference #1 on reference sheet.</t>
    </r>
  </si>
  <si>
    <r>
      <rPr>
        <sz val="11"/>
        <rFont val="Arial"/>
      </rPr>
      <t xml:space="preserve">EPA Method 608 (Organochlorine Pesticides and PCBs); EPA Method 8082 (Polychlorinated Biphenyls by GC)
</t>
    </r>
    <r>
      <rPr>
        <sz val="11"/>
        <color rgb="FF4A86E8"/>
        <rFont val="Arial"/>
      </rPr>
      <t>Please see reference #1 on reference sheet.</t>
    </r>
  </si>
  <si>
    <r>
      <rPr>
        <sz val="11"/>
        <rFont val="Arial"/>
      </rPr>
      <t xml:space="preserve">PCBs were manufactured as commercial mixtures but banned in the 1970's because they were found to bioaccumulate in the environment and cause harmful health effects. 
Hazard Traits - Carcinogenicity; Endocrine Disruption; Highest Bioaccumulation potentia
</t>
    </r>
    <r>
      <rPr>
        <sz val="11"/>
        <color rgb="FF4A86E8"/>
        <rFont val="Arial"/>
      </rPr>
      <t>Please see reference #1 on reference sheet.</t>
    </r>
  </si>
  <si>
    <r>
      <rPr>
        <sz val="11"/>
        <rFont val="Arial"/>
      </rPr>
      <t xml:space="preserve">PCBs were used as coolants and lubricants in transformers, capacitors, and other electrical devices (such as fluorescent lights and refridgerators) produced before 1977. 
PCBs /were/ ... prepared industrially by the chlorination of biphenyl with anhydrous chlorine in the presence of a catalyst such as iron filings or ferric chloride. The products are complex mixtures of chlorobiphenyls, whose degree of chlorination depends principally on the time of contact (12-36 hr) of the biphenyl with anhydrous chlorine. The crude product is blown with air, and a small amount of lime is added to remove hydrogen chloride and ferric chloride. The resulting chlorinated mixtures are batch-distilled to remove color and traces of hydrogen chloride and ferric chloride.
</t>
    </r>
    <r>
      <rPr>
        <sz val="11"/>
        <color rgb="FF4A86E8"/>
        <rFont val="Arial"/>
      </rPr>
      <t>Please see reference #1 on reference sheet.</t>
    </r>
  </si>
  <si>
    <r>
      <rPr>
        <sz val="11"/>
        <rFont val="Arial"/>
      </rPr>
      <t xml:space="preserve">PCBs were used as coolants and lubricants in transformers, capacitors, and other electrical devices (such as fluorescent lights and refridgerators) produced before 1977. 
</t>
    </r>
    <r>
      <rPr>
        <sz val="11"/>
        <color rgb="FF4A86E8"/>
        <rFont val="Arial"/>
      </rPr>
      <t>Please see reference #1 on reference sheet.</t>
    </r>
  </si>
  <si>
    <r>
      <rPr>
        <sz val="11"/>
        <rFont val="Arial"/>
      </rPr>
      <t xml:space="preserve">EPA MCL: "0.0005 mg/L (Total PCBs)(SRC)."
EPA MCLG: "Zero(SRC)."
NIOSH REL: "TWA 0.001 mg/m3. NIOSH considers polychlorinated biphenyls (PCBs) to be potential occupational carcinogens(SRC)."
FDA Tolerance: "0.2 to 3.0 ppm in food (e.g., milk, eggs, fish) depending on the food commodity(SRC)."
</t>
    </r>
    <r>
      <rPr>
        <sz val="11"/>
        <color rgb="FF4A86E8"/>
        <rFont val="Arial"/>
      </rPr>
      <t>Please see reference #1 on reference sheet.</t>
    </r>
  </si>
  <si>
    <t>ARSENIC</t>
  </si>
  <si>
    <t>KEIT, WWF</t>
  </si>
  <si>
    <t>Molecular Weight:77.94540
Density:5.727 g/mL at 25 °C(lit.)
Molecular Formula: AsH3</t>
  </si>
  <si>
    <t>Boiling Point:613 °C(lit.)
Melting Point:817 °C(lit.)</t>
  </si>
  <si>
    <t>7440-38-2</t>
  </si>
  <si>
    <r>
      <rPr>
        <sz val="11"/>
        <rFont val="Arial"/>
      </rPr>
      <t xml:space="preserve">if released to soil, arsenic is expected to strongly adsorb to soil particles, particularly iron and aluminum oxides, which limits its mobility; however, it does not biodegrade and remains persistent.
if released to water, it exists in several oxidation states; adsorption to sediments is the primary fate, and volatilization from water surfaces is not expected to be an important process based upon its ionic nature and low vapor pressure.
if released to air, arsenic exists solely in the particulate phase and is removed from the atmosphere by wet and dry deposition with a typical residence time of 7 to 10 days.
</t>
    </r>
    <r>
      <rPr>
        <sz val="11"/>
        <color rgb="FF4A86E8"/>
        <rFont val="Arial"/>
      </rPr>
      <t>Please see reference #1 on reference sheet.</t>
    </r>
  </si>
  <si>
    <r>
      <rPr>
        <sz val="11"/>
        <rFont val="Arial"/>
      </rPr>
      <t xml:space="preserve">TERRESTRIAL FATE: Based on a classification scheme, arsenic is expected to strongly adsorb to soil particles, particularly iron and aluminum oxides, which limits its mobility; however, it does not biodegrade and remains persistent in the terrestrial environment.
AQUATIC FATE: Based on a classification scheme, adsorption to sediments is expected to be the primary fate process. Volatilization from water surfaces is not expected to be an important process based upon its ionic nature and low vapor pressure.
ATMOSPHERIC FATE: According to a model of gas/particle partitioning, arsenic exists solely in the particulate phase in the ambient atmosphere and is removed from the atmosphere by wet and dry deposition with a typical residence time of 7 to 10 days.
</t>
    </r>
    <r>
      <rPr>
        <sz val="11"/>
        <color rgb="FF4A86E8"/>
        <rFont val="Arial"/>
      </rPr>
      <t>Please see reference #1 on reference sheet.</t>
    </r>
  </si>
  <si>
    <r>
      <rPr>
        <sz val="11"/>
        <rFont val="Arial"/>
      </rPr>
      <t xml:space="preserve">Acute arsenic poisoning is associated first with gastrointestinal effects: nausea, vomiting, abdominal pain, and severe diarrhea. Chronic inhalation or ingestion can lead to progressive peripheral neuropathy, beginning with sensory loss in the toes and fingers. Characteristic skin lesions include hyperkeratosis, especially on the palms and soles, and 'raindrop' hyperpigmentation. It is classified as a Group 1 human carcinogen associated with lung, bladder, and skin cancers
</t>
    </r>
    <r>
      <rPr>
        <sz val="11"/>
        <color rgb="FF4A86E8"/>
        <rFont val="Arial"/>
      </rPr>
      <t>Please see reference #1 on reference sheet.</t>
    </r>
  </si>
  <si>
    <r>
      <rPr>
        <sz val="11"/>
        <rFont val="Arial"/>
      </rPr>
      <t xml:space="preserve">Alloying agent for lead and copper; semiconductor dopant; wood preservative component (CCA); glass decolorizing agent.
</t>
    </r>
    <r>
      <rPr>
        <sz val="11"/>
        <color rgb="FF4A86E8"/>
        <rFont val="Arial"/>
      </rPr>
      <t>Please see reference #1 on reference sheet.</t>
    </r>
  </si>
  <si>
    <r>
      <rPr>
        <sz val="11"/>
        <rFont val="Arial"/>
      </rPr>
      <t xml:space="preserve">DRINKING WATER: Monitoring studies of DRINKING WATER in the US found median levels of 0.002 mg/L, with approximately 1% of systems exceeding 0.050 mg/L.
GROUNDWATER: Naturally occurring in GROUNDWATER; levels in Bangladesh and West Bengal range from &lt;0.010 to 3.2 mg/L. In the Western US, GROUNDWATER concentrations frequently reach 0.010 to 0.100 mg/L.
SURFACE WATER: Detected in RIVER WATER near mining sites at 0.1 to 0.4 mg/L.
RAIN/SNOW: Detected in RAIN at 0.00002 to 0.002 mg/L; SNOW in industrialized areas detected at 0.005 mg/L.
</t>
    </r>
    <r>
      <rPr>
        <sz val="11"/>
        <color rgb="FF4A86E8"/>
        <rFont val="Arial"/>
      </rPr>
      <t>Please see reference #1 on reference sheet.</t>
    </r>
  </si>
  <si>
    <r>
      <rPr>
        <sz val="11"/>
        <rFont val="Arial"/>
      </rPr>
      <t xml:space="preserve">IUPAC Name: arsenic
InChI: InChI=1S/As
Molecular Formula: As
CAS: 7440-38-2
</t>
    </r>
    <r>
      <rPr>
        <sz val="11"/>
        <color rgb="FF4A86E8"/>
        <rFont val="Arial"/>
      </rPr>
      <t>Please see reference #1 on reference sheet.</t>
    </r>
  </si>
  <si>
    <r>
      <rPr>
        <sz val="11"/>
        <rFont val="Arial"/>
      </rPr>
      <t xml:space="preserve">Arsenic is produced as a byproduct from the smelting of copper, lead, and cobalt ores. It is also recovered from the flue dust of copper and lead smelters.
</t>
    </r>
    <r>
      <rPr>
        <sz val="11"/>
        <color rgb="FF4A86E8"/>
        <rFont val="Arial"/>
      </rPr>
      <t>Please see reference #1 on reference sheet.</t>
    </r>
  </si>
  <si>
    <r>
      <rPr>
        <sz val="11"/>
        <rFont val="Arial"/>
      </rPr>
      <t xml:space="preserve">Wood preservation industry; Microelectronics and semiconductor manufacturing; Non-ferrous alloy production; Glass and mirror manufacturing.
</t>
    </r>
    <r>
      <rPr>
        <sz val="11"/>
        <color rgb="FF4A86E8"/>
        <rFont val="Arial"/>
      </rPr>
      <t>Please see reference #1 on reference sheet.</t>
    </r>
  </si>
  <si>
    <r>
      <rPr>
        <sz val="11"/>
        <rFont val="Arial"/>
      </rPr>
      <t xml:space="preserve">Arsenic is expected to strongly adsorb to soil particles, particularly iron and aluminum oxides, which limits its mobility. It can be transported to surface water via runoff of soil particles to which it is adsorbed. In water, arsenic exists in several oxidation states and is known to partition into sediments(
</t>
    </r>
    <r>
      <rPr>
        <sz val="11"/>
        <color rgb="FF4A86E8"/>
        <rFont val="Arial"/>
      </rPr>
      <t>Please see reference #1 on reference sheet.</t>
    </r>
  </si>
  <si>
    <r>
      <rPr>
        <sz val="11"/>
        <rFont val="Arial"/>
      </rPr>
      <t xml:space="preserve">Volatilization from water surfaces is not expected to be an important process based upon its ionic nature and low vapor pressure. Arsenic is not expected to volatilize from dry soil surfaces based upon its low vapor pressure
</t>
    </r>
    <r>
      <rPr>
        <sz val="11"/>
        <color rgb="FF4A86E8"/>
        <rFont val="Arial"/>
      </rPr>
      <t>Please see reference #1 on reference sheet.</t>
    </r>
  </si>
  <si>
    <r>
      <rPr>
        <sz val="11"/>
        <rFont val="Arial"/>
      </rPr>
      <t xml:space="preserve">Hazard Traits: Carcinogenicity; Acute Toxicity; Hematotoxicity; Endocrine Toxicity; Reproductive Toxicity.
Authoritative List: IARC Group 1; California Prop 65 (Carcinogen/Developmental); CWA 307(a); EPA National Primary Drinking Water Regulations (MCL).
Report: Regardless of intended function of ingredient in the product.
</t>
    </r>
    <r>
      <rPr>
        <sz val="11"/>
        <color rgb="FF4A86E8"/>
        <rFont val="Arial"/>
      </rPr>
      <t>Please see reference #1 on reference sheet.</t>
    </r>
  </si>
  <si>
    <r>
      <rPr>
        <sz val="11"/>
        <rFont val="Arial"/>
      </rPr>
      <t xml:space="preserve">Abiotic Degradation: Not subject to photolysis or hydrolysis. Exists in the atmosphere in the particulate phase; removed by wet and dry deposition.
AEROBIC: Not biodegradable. Undergoes biotransformation (methylation) by microorganisms in soil and water to form methylated arsenicals (e.g., dimethylarsinic acid).
ANAEROBIC: Methylation and reduction (As V to As III) occur under anaerobic conditions, often increasing mobility in groundwater.
</t>
    </r>
    <r>
      <rPr>
        <sz val="11"/>
        <color rgb="FF4A86E8"/>
        <rFont val="Arial"/>
      </rPr>
      <t>Please see reference #1 on reference sheet.</t>
    </r>
  </si>
  <si>
    <r>
      <rPr>
        <sz val="11"/>
        <rFont val="Arial"/>
      </rPr>
      <t xml:space="preserve">Keep in a tightly closed container, stored in a cool, dry, ventilated area. Protect against physical damage. Isolate from incompatible substances. Solutions should be handled with gloves and in a fume hood to prevent inhalation of dust or fumes.
</t>
    </r>
    <r>
      <rPr>
        <sz val="11"/>
        <color rgb="FF4A86E8"/>
        <rFont val="Arial"/>
      </rPr>
      <t>Please see reference #1 on reference sheet.</t>
    </r>
  </si>
  <si>
    <r>
      <rPr>
        <sz val="11"/>
        <rFont val="Arial"/>
      </rPr>
      <t xml:space="preserve">Wear tight-fitting safety goggles, chemical-resistant gloves (neoprene or PVC), and protective clothing. Wash hands and face thoroughly after handling.
Recommended Respirator: NIOSH-approved N95 particulate respirator (for dust); supplied-air respirator for high concentrations.
First Aid: If inhaled, move to fresh air. If skin contact occurs, wash with soap and water for 15 minutes. If swallowed, induce vomiting only as directed by medical personnel and seek immediate medical attention.
</t>
    </r>
    <r>
      <rPr>
        <sz val="11"/>
        <color rgb="FF4A86E8"/>
        <rFont val="Arial"/>
      </rPr>
      <t>Please see reference #1 on reference sheet.</t>
    </r>
  </si>
  <si>
    <r>
      <rPr>
        <sz val="11"/>
        <rFont val="Arial"/>
      </rPr>
      <t xml:space="preserve">Spillage/Leakage: Wear protective equipment. Ventilate area. Isolate the hazard area and deny entry. Collect spilled material in the most convenient and safe manner for reclamation or for disposal in a secured sanitary landfill.
Disposal Methods: Arsenic and arsenic-containing wastes should be disposed of in a hazardous waste landfill or by chemical precipitation and solidification before disposal.
</t>
    </r>
    <r>
      <rPr>
        <sz val="11"/>
        <color rgb="FF4A86E8"/>
        <rFont val="Arial"/>
      </rPr>
      <t>Please see reference #1 on reference sheet.</t>
    </r>
  </si>
  <si>
    <r>
      <rPr>
        <sz val="11"/>
        <rFont val="Arial"/>
      </rPr>
      <t xml:space="preserve">Wood preservatives for decks and fences (historic); lead-acid car batteries; specialized glass and mirrors; certain alloying agents in ammunition.
</t>
    </r>
    <r>
      <rPr>
        <sz val="11"/>
        <color rgb="FF4A86E8"/>
        <rFont val="Arial"/>
      </rPr>
      <t>Please see reference #1 on reference sheet.</t>
    </r>
  </si>
  <si>
    <r>
      <rPr>
        <sz val="11"/>
        <rFont val="Arial"/>
      </rPr>
      <t xml:space="preserve"> 0.001 to 0.050 mg/L (in groundwater)
</t>
    </r>
    <r>
      <rPr>
        <sz val="11"/>
        <color rgb="FF4A86E8"/>
        <rFont val="Arial"/>
      </rPr>
      <t>Please see reference #1 on reference sheet.</t>
    </r>
  </si>
  <si>
    <t>10 micrograms per liter (u g/l) [equivalent to parts per billion (ppb)]</t>
  </si>
  <si>
    <r>
      <rPr>
        <sz val="11"/>
        <rFont val="Arial"/>
      </rPr>
      <t xml:space="preserve"> 0 mg/L
</t>
    </r>
    <r>
      <rPr>
        <sz val="11"/>
        <color rgb="FF4A86E8"/>
        <rFont val="Arial"/>
      </rPr>
      <t>Please see reference #1 on reference sheet.</t>
    </r>
  </si>
  <si>
    <r>
      <rPr>
        <sz val="11"/>
        <rFont val="Arial"/>
      </rPr>
      <t xml:space="preserve"> High (Often &gt;1 in contaminated zones)
</t>
    </r>
    <r>
      <rPr>
        <sz val="11"/>
        <color rgb="FF4A86E8"/>
        <rFont val="Arial"/>
      </rPr>
      <t>Please see reference #1 on reference sheet.</t>
    </r>
  </si>
  <si>
    <r>
      <rPr>
        <sz val="11"/>
        <rFont val="Arial"/>
      </rPr>
      <t xml:space="preserve">Use of personal protective equipment (PPE).
Preventive Measures: "Avoid contact with skin and eyes. Avoid formation of dust and aerosols. Provide appropriate exhaust ventilation at places where dust is formed(SRC)."
</t>
    </r>
    <r>
      <rPr>
        <sz val="11"/>
        <color rgb="FF4A86E8"/>
        <rFont val="Arial"/>
      </rPr>
      <t>Please see reference #1 on reference sheet.</t>
    </r>
  </si>
  <si>
    <r>
      <rPr>
        <sz val="11"/>
        <rFont val="Arial"/>
      </rPr>
      <t xml:space="preserve">Prevent further leakage or spillage if safe to do so. Do not let product enter drains. Discharge into the environment must be avoided
</t>
    </r>
    <r>
      <rPr>
        <sz val="11"/>
        <color rgb="FF4A86E8"/>
        <rFont val="Arial"/>
      </rPr>
      <t>Please see reference #1 on reference sheet.</t>
    </r>
  </si>
  <si>
    <r>
      <rPr>
        <sz val="11"/>
        <rFont val="Arial"/>
      </rPr>
      <t xml:space="preserve">Inhalation; Ingestion; Skin and/or eye contact.
</t>
    </r>
    <r>
      <rPr>
        <sz val="11"/>
        <color rgb="FF4A86E8"/>
        <rFont val="Arial"/>
      </rPr>
      <t>Please see reference #1 on reference sheet.</t>
    </r>
  </si>
  <si>
    <r>
      <rPr>
        <sz val="11"/>
        <rFont val="Arial"/>
      </rPr>
      <t xml:space="preserve">The average daily intake of arsenic by adults in the United States is estimated to be 40 to 50 ug/day(1,SRC)
</t>
    </r>
    <r>
      <rPr>
        <sz val="11"/>
        <color rgb="FF4A86E8"/>
        <rFont val="Arial"/>
      </rPr>
      <t>Please see reference #1 on reference sheet.</t>
    </r>
  </si>
  <si>
    <r>
      <rPr>
        <sz val="11"/>
        <rFont val="Arial"/>
      </rPr>
      <t xml:space="preserve">Studies in humans have shown that arsenic can cross the placental barrier and reach the fetus. It is associated with increased risks of spontaneous abortion, stillbirth, and preterm birth. Some evidence suggests potential epigenetic changes that could lead to transgenerational health impacts, though human data is limited
</t>
    </r>
    <r>
      <rPr>
        <sz val="11"/>
        <color rgb="FF4A86E8"/>
        <rFont val="Arial"/>
      </rPr>
      <t>Please see reference #1 on reference sheet.</t>
    </r>
  </si>
  <si>
    <r>
      <rPr>
        <sz val="11"/>
        <rFont val="Arial"/>
      </rPr>
      <t xml:space="preserve">Biphasic dose-response relationships (hormesis) have been observed for arsenic in various biological systems. At very low concentrations, arsenic may stimulate cell proliferation and induce adaptive stress responses, whereas higher concentrations are clearly cytotoxic and genotoxic
</t>
    </r>
    <r>
      <rPr>
        <sz val="11"/>
        <color rgb="FF4A86E8"/>
        <rFont val="Arial"/>
      </rPr>
      <t>Please see reference #1 on reference sheet.</t>
    </r>
  </si>
  <si>
    <r>
      <rPr>
        <sz val="11"/>
        <rFont val="Arial"/>
      </rPr>
      <t xml:space="preserve">Selenium has been shown to antagonize the toxic effects of arsenic by forming a selenium-arsenic complex that is excreted in bile
</t>
    </r>
    <r>
      <rPr>
        <sz val="11"/>
        <color rgb="FF4A86E8"/>
        <rFont val="Arial"/>
      </rPr>
      <t>Please see reference #1 on reference sheet.</t>
    </r>
  </si>
  <si>
    <r>
      <rPr>
        <sz val="11"/>
        <rFont val="Arial"/>
      </rPr>
      <t xml:space="preserve">Chronic ingestion in drinking water is associated with skin lesions, such as hyperkeratosis and pigmentary changes, and increased risks of internal cancers
</t>
    </r>
    <r>
      <rPr>
        <sz val="11"/>
        <color rgb="FF4A86E8"/>
        <rFont val="Arial"/>
      </rPr>
      <t>Please see reference #1 on reference sheet.</t>
    </r>
  </si>
  <si>
    <r>
      <rPr>
        <sz val="11"/>
        <rFont val="Arial"/>
      </rPr>
      <t xml:space="preserve">EPA Method 200.7; EPA Method 200.8; EPA Method 200.9 (Atomic Absorption, ICP-AES, ICP-MS)
</t>
    </r>
    <r>
      <rPr>
        <sz val="11"/>
        <color rgb="FF4A86E8"/>
        <rFont val="Arial"/>
      </rPr>
      <t>Please see reference #1 on reference sheet.</t>
    </r>
  </si>
  <si>
    <r>
      <rPr>
        <sz val="11"/>
        <rFont val="Arial"/>
      </rPr>
      <t xml:space="preserve">Arsenic is a known human carcinogen. Chronic exposure is associated with skin, bladder, and lung cancer
</t>
    </r>
    <r>
      <rPr>
        <sz val="11"/>
        <color rgb="FF4A86E8"/>
        <rFont val="Arial"/>
      </rPr>
      <t>Please see reference #1 on reference sheet.</t>
    </r>
  </si>
  <si>
    <r>
      <rPr>
        <sz val="11"/>
        <rFont val="Arial"/>
      </rPr>
      <t xml:space="preserve">As an alloying element for lead and copper; in the manufacture of semiconductors, glass, and wood preservatives
</t>
    </r>
    <r>
      <rPr>
        <sz val="11"/>
        <color rgb="FF4A86E8"/>
        <rFont val="Arial"/>
      </rPr>
      <t>Please see reference #1 on reference sheet.</t>
    </r>
  </si>
  <si>
    <r>
      <rPr>
        <sz val="11"/>
        <rFont val="Arial"/>
      </rPr>
      <t xml:space="preserve">Wood preservatives for decks and playground equipment (historic use); pesticides; electronic components
</t>
    </r>
    <r>
      <rPr>
        <sz val="11"/>
        <color rgb="FF4A86E8"/>
        <rFont val="Arial"/>
      </rPr>
      <t>Please see reference #1 on reference sheet.</t>
    </r>
  </si>
  <si>
    <r>
      <rPr>
        <sz val="11"/>
        <rFont val="Arial"/>
      </rPr>
      <t xml:space="preserve">OSHA PEL: TWA 0.010 mg/cu m. EPA MCL: 0.010 mg/L (10 ppb)
</t>
    </r>
    <r>
      <rPr>
        <sz val="11"/>
        <color rgb="FF4A86E8"/>
        <rFont val="Arial"/>
      </rPr>
      <t>Please see reference #1 on reference sheet.</t>
    </r>
  </si>
  <si>
    <t>ARSINE</t>
  </si>
  <si>
    <t>Molecular Weight:77.94540
Density:N/A
Molecular Formula:AsH3</t>
  </si>
  <si>
    <t>Boiling Point:-62 to -63ºC
Melting Point:-117ºC</t>
  </si>
  <si>
    <t>7784-42-1</t>
  </si>
  <si>
    <r>
      <rPr>
        <sz val="11"/>
        <rFont val="Arial"/>
      </rPr>
      <t xml:space="preserve">if released to soil, arsine is a gas and is expected to volatilize rapidly from moist and dry soil surfaces based on its gaseous state at ambient temperature; however, it may also oxidize to solid arsenic oxides upon contact with air.
if released to water, it is expected to volatilize from the water surface with an estimated half-life of a few hours; based on its henry's law constant, it does not undergo significant photolysis or biodegradation in aquatic systems.
if released to air, arsine exists in the gas phase and reacts with photochemically produced hydroxyl radicals with an estimated half-life of approximately 1 to 3 days.
</t>
    </r>
    <r>
      <rPr>
        <sz val="11"/>
        <color rgb="FF4A86E8"/>
        <rFont val="Arial"/>
      </rPr>
      <t>Please see reference #1 on reference sheet.</t>
    </r>
  </si>
  <si>
    <r>
      <rPr>
        <sz val="11"/>
        <rFont val="Arial"/>
      </rPr>
      <t xml:space="preserve">TERRESTRIAL FATE: Based on its gaseous state at ambient temperature, arsine is expected to volatilize rapidly from moist and dry soil surfaces; however, it may also oxidize to solid arsenic oxides upon contact with air.
AQUATIC FATE: Based on its Henry's Law constant, arsine is expected to volatilize from the water surface with an estimated half-life of a few hours for a model river; it does not undergo significant photolysis or biodegradation in aquatic systems.
ATMOSPHERIC FATE: According to a model of gas/particle partitioning, arsine exists in the gas phase in the ambient atmosphere and reacts with photochemically produced hydroxyl radicals with an estimated half-life of approximately 1 to 3 days.
</t>
    </r>
    <r>
      <rPr>
        <sz val="11"/>
        <color rgb="FF4A86E8"/>
        <rFont val="Arial"/>
      </rPr>
      <t>Please see reference #1 on reference sheet.</t>
    </r>
  </si>
  <si>
    <r>
      <rPr>
        <sz val="11"/>
        <rFont val="Arial"/>
      </rPr>
      <t xml:space="preserve">Arsine is a potent hemolytic agent. Exposure is characterized by a triad of symptoms: abdominal pain, hematuria, and jaundice. Hemolysis may be delayed 2 to 24 hours after exposure. Massive hemolysis leads to hemoglobinuria and subsequent acute renal failure (lower nephron nephrosis). Inhalation can cause rapid death due to pulmonary edema or cardiac failure
</t>
    </r>
    <r>
      <rPr>
        <sz val="11"/>
        <color rgb="FF4A86E8"/>
        <rFont val="Arial"/>
      </rPr>
      <t>Please see reference #1 on reference sheet.</t>
    </r>
  </si>
  <si>
    <r>
      <rPr>
        <sz val="11"/>
        <rFont val="Arial"/>
      </rPr>
      <t xml:space="preserve">Doping agent for silicon and germanium semiconductors; intermediate in organic synthesis of arsenic compounds.
</t>
    </r>
    <r>
      <rPr>
        <sz val="11"/>
        <color rgb="FF4A86E8"/>
        <rFont val="Arial"/>
      </rPr>
      <t>Please see reference #1 on reference sheet.</t>
    </r>
  </si>
  <si>
    <r>
      <rPr>
        <sz val="11"/>
        <rFont val="Arial"/>
      </rPr>
      <t xml:space="preserve">AMBIENT AIR: Primary detection in AMBIENT AIR of semiconductor facilities during cylinder changes or leaks; monitoring shows levels from 0.01 to 0.5 ppm.
INDUSTRIAL EMISSIONS: Detected in STACK EMISSIONS from lead smelting and zinc processing.
DRINKING WATER: Not typically detected in DRINKING WATER as it rapidly oxidizes to arsenite or arsenate in aqueous environments.
</t>
    </r>
    <r>
      <rPr>
        <sz val="11"/>
        <color rgb="FF4A86E8"/>
        <rFont val="Arial"/>
      </rPr>
      <t>Please see reference #1 on reference sheet.</t>
    </r>
  </si>
  <si>
    <r>
      <rPr>
        <sz val="11"/>
        <rFont val="Arial"/>
      </rPr>
      <t xml:space="preserve">IUPAC Name: arsane
InChI: InChI=1S/AsH3/h1H3
Molecular Formula: AsH3
CAS: 7784-42-1
</t>
    </r>
    <r>
      <rPr>
        <sz val="11"/>
        <color rgb="FF4A86E8"/>
        <rFont val="Arial"/>
      </rPr>
      <t>Please see reference #1 on reference sheet.</t>
    </r>
  </si>
  <si>
    <r>
      <rPr>
        <sz val="11"/>
        <rFont val="Arial"/>
      </rPr>
      <t xml:space="preserve">Produced by the action of acids on metallic arsenides; also produced by the reduction of arsenic compounds in the presence of nascent hydrogen, such as in lead-acid battery charging.
</t>
    </r>
    <r>
      <rPr>
        <sz val="11"/>
        <color rgb="FF4A86E8"/>
        <rFont val="Arial"/>
      </rPr>
      <t>Please see reference #1 on reference sheet.</t>
    </r>
  </si>
  <si>
    <r>
      <rPr>
        <sz val="11"/>
        <rFont val="Arial"/>
      </rPr>
      <t xml:space="preserve">Semiconductor industry (doping agent); Lead-acid battery manufacturing; Microchip and integrated circuit fabrication.
</t>
    </r>
    <r>
      <rPr>
        <sz val="11"/>
        <color rgb="FF4A86E8"/>
        <rFont val="Arial"/>
      </rPr>
      <t>Please see reference #1 on reference sheet.</t>
    </r>
  </si>
  <si>
    <r>
      <rPr>
        <sz val="11"/>
        <rFont val="Arial"/>
      </rPr>
      <t xml:space="preserve">Based on its gaseous state at ambient temperature, arsine is expected to volatilize rapidly from moist and dry soil surfaces. It is not expected to be a significant contributor to watersheds via runoff in its gaseous state; however, it may oxidize to solid arsenic oxides which can then be transported to water bodies via physical runoff(SRC).
</t>
    </r>
    <r>
      <rPr>
        <sz val="11"/>
        <color rgb="FF4A86E8"/>
        <rFont val="Arial"/>
      </rPr>
      <t>Please see reference #1 on reference sheet.</t>
    </r>
  </si>
  <si>
    <r>
      <rPr>
        <sz val="11"/>
        <rFont val="Arial"/>
      </rPr>
      <t xml:space="preserve">Based on its gaseous state at ambient temperature, arsine is expected to volatilize rapidly from moist and dry soil surfaces. Based on its Henry's Law constant, arsine is expected to volatilize from the water surface with an estimated half-life of a few hours for a model river
</t>
    </r>
    <r>
      <rPr>
        <sz val="11"/>
        <color rgb="FF4A86E8"/>
        <rFont val="Arial"/>
      </rPr>
      <t>Please see reference #1 on reference sheet.</t>
    </r>
  </si>
  <si>
    <r>
      <rPr>
        <sz val="11"/>
        <rFont val="Arial"/>
      </rPr>
      <t xml:space="preserve">Hazard Traits: Acute Toxicity (Extreme); Hematotoxicity (Hemolysis).
Authoritative List: NIOSH Restricted Environmental Limit; OSHA PEL; New Jersey Right to Know List.
Report: Required workplace monitoring in semiconductor and metallurgy industries.
</t>
    </r>
    <r>
      <rPr>
        <sz val="11"/>
        <color rgb="FF4A86E8"/>
        <rFont val="Arial"/>
      </rPr>
      <t>Please see reference #1 on reference sheet.</t>
    </r>
  </si>
  <si>
    <r>
      <rPr>
        <sz val="11"/>
        <rFont val="Arial"/>
      </rPr>
      <t xml:space="preserve">Abiotic Degradation: Reacts rapidly with ozone and hydroxyl radicals in the atmosphere. Atmospheric half-life is estimated at several hours.
</t>
    </r>
    <r>
      <rPr>
        <sz val="11"/>
        <color rgb="FF4A86E8"/>
        <rFont val="Arial"/>
      </rPr>
      <t>Please see reference #1 on reference sheet.</t>
    </r>
  </si>
  <si>
    <r>
      <rPr>
        <sz val="11"/>
        <rFont val="Arial"/>
      </rPr>
      <t xml:space="preserve">Store in high-pressure cylinders in a cool, dry, well-ventilated area away from flammable materials and heat sources. Use only in a closed system with dedicated ventilation. Continuous gas monitoring systems must be in place to detect leaks immediately.
</t>
    </r>
    <r>
      <rPr>
        <sz val="11"/>
        <color rgb="FF4A86E8"/>
        <rFont val="Arial"/>
      </rPr>
      <t>Please see reference #1 on reference sheet.</t>
    </r>
  </si>
  <si>
    <r>
      <rPr>
        <sz val="11"/>
        <rFont val="Arial"/>
      </rPr>
      <t xml:space="preserve">Full-face piece self-contained breathing apparatus (SCBA) or supplied-air respirator is required. Wear gas-tight chemical suit. Use non-sparking ventilation systems.
Recommended Respirator: Self-contained breathing apparatus (SCBA) with full facepiece; or supplied-air respirator.
First Aid: Move victim to fresh air immediately. If not breathing, give artificial respiration. Keep victim warm and quiet. Seek emergency medical care immediately as hemolysis may be delayed.
</t>
    </r>
    <r>
      <rPr>
        <sz val="11"/>
        <color rgb="FF4A86E8"/>
        <rFont val="Arial"/>
      </rPr>
      <t>Please see reference #1 on reference sheet.</t>
    </r>
  </si>
  <si>
    <r>
      <rPr>
        <sz val="11"/>
        <rFont val="Arial"/>
      </rPr>
      <t xml:space="preserve">Spillage/Leakage: Evacuate area immediately. Stop leak if possible without risk. Use water spray to reduce vapors. Isolate area until gas has dispersed.
Disposal Methods: Disposal must be through incineration in an afterburner and scrubber system designed for toxic gases. Return unused cylinders to the supplier.
</t>
    </r>
    <r>
      <rPr>
        <sz val="11"/>
        <color rgb="FF4A86E8"/>
        <rFont val="Arial"/>
      </rPr>
      <t>Please see reference #1 on reference sheet.</t>
    </r>
  </si>
  <si>
    <r>
      <rPr>
        <sz val="11"/>
        <rFont val="Arial"/>
      </rPr>
      <t xml:space="preserve">Not typically found in direct consumer products; used in the manufacturing of semiconductor components found in smartphones, computers, and LED electronics.
</t>
    </r>
    <r>
      <rPr>
        <sz val="11"/>
        <color rgb="FF4A86E8"/>
        <rFont val="Arial"/>
      </rPr>
      <t>Please see reference #1 on reference sheet.</t>
    </r>
  </si>
  <si>
    <r>
      <rPr>
        <sz val="11"/>
        <rFont val="Arial"/>
      </rPr>
      <t xml:space="preserve">Use of personal protective equipment (PPE).
Preventive Measures: "Wear positive pressure self-contained breathing apparatus. Do not get in eyes, on skin, or on clothing. Use only with adequate ventilation. Keep container closed(1,SRC)."
</t>
    </r>
    <r>
      <rPr>
        <sz val="11"/>
        <color rgb="FF4A86E8"/>
        <rFont val="Arial"/>
      </rPr>
      <t>Please see reference #1 on reference sheet.</t>
    </r>
  </si>
  <si>
    <r>
      <rPr>
        <sz val="11"/>
        <rFont val="Arial"/>
      </rPr>
      <t xml:space="preserve">Do not release into the atmosphere. Prevent further leakage or spillage if safe to do so. Do not let product enter drains
</t>
    </r>
    <r>
      <rPr>
        <sz val="11"/>
        <color rgb="FF4A86E8"/>
        <rFont val="Arial"/>
      </rPr>
      <t>Please see reference #1 on reference sheet.</t>
    </r>
  </si>
  <si>
    <r>
      <rPr>
        <sz val="11"/>
        <rFont val="Arial"/>
      </rPr>
      <t xml:space="preserve">Inhalation; Skin and/or eye contact (liquid).
</t>
    </r>
    <r>
      <rPr>
        <sz val="11"/>
        <color rgb="FF4A86E8"/>
        <rFont val="Arial"/>
      </rPr>
      <t>Please see reference #1 on reference sheet.</t>
    </r>
  </si>
  <si>
    <r>
      <rPr>
        <sz val="11"/>
        <rFont val="Arial"/>
      </rPr>
      <t xml:space="preserve">
</t>
    </r>
    <r>
      <rPr>
        <sz val="11"/>
        <color rgb="FF4A86E8"/>
        <rFont val="Arial"/>
      </rPr>
      <t>Please see reference #1 on reference sheet.</t>
    </r>
  </si>
  <si>
    <r>
      <rPr>
        <sz val="11"/>
        <rFont val="Arial"/>
      </rPr>
      <t xml:space="preserve">Based on a Henry's Law constant of 0.088 atm-cu m/mole, the volatilization half-life from a model river (1 m deep, flowing 1 m/sec, wind velocity of 3 m/sec) is estimated as 2.7 hours
</t>
    </r>
    <r>
      <rPr>
        <sz val="11"/>
        <color rgb="FF4A86E8"/>
        <rFont val="Arial"/>
      </rPr>
      <t>Please see reference #1 on reference sheet.</t>
    </r>
  </si>
  <si>
    <r>
      <rPr>
        <sz val="11"/>
        <rFont val="Arial"/>
      </rPr>
      <t xml:space="preserve">Chronic exposure to low concentrations may produce symptoms of anemia, including malaise, easy fatigability, and dyspnea on exertion
</t>
    </r>
    <r>
      <rPr>
        <sz val="11"/>
        <color rgb="FF4A86E8"/>
        <rFont val="Arial"/>
      </rPr>
      <t>Please see reference #1 on reference sheet.</t>
    </r>
  </si>
  <si>
    <r>
      <rPr>
        <sz val="11"/>
        <rFont val="Arial"/>
      </rPr>
      <t xml:space="preserve">arsine is a highly toxic gas; primary concern is rapid and severe hemolysis
</t>
    </r>
    <r>
      <rPr>
        <sz val="11"/>
        <color rgb="FF4A86E8"/>
        <rFont val="Arial"/>
      </rPr>
      <t>Please see reference #1 on reference sheet.</t>
    </r>
  </si>
  <si>
    <r>
      <rPr>
        <sz val="11"/>
        <rFont val="Arial"/>
      </rPr>
      <t xml:space="preserve">Doping agent for the manufacture of silicon semiconductors and solid-state electronic devices; in organic synthesis(SRC)
</t>
    </r>
    <r>
      <rPr>
        <sz val="11"/>
        <color rgb="FF4A86E8"/>
        <rFont val="Arial"/>
      </rPr>
      <t>Please see reference #1 on reference sheet.</t>
    </r>
  </si>
  <si>
    <r>
      <rPr>
        <sz val="11"/>
        <rFont val="Arial"/>
      </rPr>
      <t xml:space="preserve">Not used in consumer products due to extreme toxicity
</t>
    </r>
    <r>
      <rPr>
        <sz val="11"/>
        <color rgb="FF4A86E8"/>
        <rFont val="Arial"/>
      </rPr>
      <t>Please see reference #1 on reference sheet.</t>
    </r>
  </si>
  <si>
    <r>
      <rPr>
        <sz val="11"/>
        <rFont val="Arial"/>
      </rPr>
      <t xml:space="preserve">OSHA PEL: TWA 0.05 ppm (0.2 mg/cu m)
</t>
    </r>
    <r>
      <rPr>
        <sz val="11"/>
        <color rgb="FF4A86E8"/>
        <rFont val="Arial"/>
      </rPr>
      <t>Please see reference #1 on reference sheet.</t>
    </r>
  </si>
  <si>
    <t>ATRAZINE</t>
  </si>
  <si>
    <t>BKH, GUIL, IL-EPA, JNIHS, KEIT, WWF</t>
  </si>
  <si>
    <t>found in Everglades? amounts? 18f29fr</t>
  </si>
  <si>
    <t>Molecular Weight:215.683
Density:1.3±0.1 g/cm3
Molecular Formula: C8H14ClN5</t>
  </si>
  <si>
    <t>Boiling Point:279.7±23.0 °C at 760 mmHg
Melting Point:175°C</t>
  </si>
  <si>
    <t>1912-24-9</t>
  </si>
  <si>
    <r>
      <rPr>
        <sz val="11"/>
        <rFont val="Arial"/>
      </rPr>
      <t xml:space="preserve">if released to soil, atrazine has moderate to high mobility based on koc values of 38 to 209; it is expected to leach into groundwater and is persistent with a soil half-life of 60 to &gt;100 days.
if released to water, it is not expected to adsorb to suspended solids; volatilization is not significant based on a henry's law constant of  2.5 \times 10^{-9}   atm-m^3/mol , and it remains stable in the water column for long periods.
if released to air, it exists in both the vapor and particulate phases; vapor-phase atrazine is degraded by hydroxyl radicals with a half-life of 14 hours.
</t>
    </r>
    <r>
      <rPr>
        <sz val="11"/>
        <color rgb="FF4A86E8"/>
        <rFont val="Arial"/>
      </rPr>
      <t>Please see reference #1 on reference sheet.</t>
    </r>
  </si>
  <si>
    <r>
      <rPr>
        <sz val="11"/>
        <rFont val="Arial"/>
      </rPr>
      <t xml:space="preserve">TERRESTRIAL FATE: Based on a classification scheme, measured Koc values ranging from 38 to 209 indicate that atrazine is expected to have moderate to high mobility in soil(1). Volatilization of atrazine from moist soil surfaces is not expected to be an important fate process(SRC) given a Henry's Law constant of  2.5 \times 10^{-9}  atm-cu m/mole(2).
AQUATIC FATE: Based on a classification scheme, atrazine is not expected to adsorb to suspended solids and sediment(SRC). Volatilization from water surfaces is not expected to be an important fate process(SRC) based upon this compound's Henry's Law constant(2).
ATMOSPHERIC FATE: According to a model of gas/particle partitioning of semivolatile organic compounds in the atmosphere(1), atrazine, which has a vapor pressure of  2.89 \times 10^{-7}  mm Hg at 25 °C(2), will exist in both the vapor and particulate phases in the ambient atmosphere.
</t>
    </r>
    <r>
      <rPr>
        <sz val="11"/>
        <color rgb="FF4A86E8"/>
        <rFont val="Arial"/>
      </rPr>
      <t>Please see reference #1 on reference sheet.</t>
    </r>
  </si>
  <si>
    <r>
      <rPr>
        <sz val="11"/>
        <rFont val="Arial"/>
      </rPr>
      <t xml:space="preserve">Clinical signs of systemic toxicity include abdominal pain, diarrhea, and vomiting. Atrazine is frequently cited as an endocrine disruptor that interferes with the hypothalamic-pituitary-gonadal axis. Laboratory studies indicate potential for limb malformations and developmental toxicity. It is also noted for causing 'dermatitis in sensitive individuals' upon dermal contact.
</t>
    </r>
    <r>
      <rPr>
        <sz val="11"/>
        <color rgb="FF4A86E8"/>
        <rFont val="Arial"/>
      </rPr>
      <t>Please see reference #1 on reference sheet.</t>
    </r>
  </si>
  <si>
    <r>
      <rPr>
        <sz val="11"/>
        <rFont val="Arial"/>
      </rPr>
      <t xml:space="preserve">Selective triazine herbicide (active ingredient); photosynthesis inhibitor in broadleaf and grassy weed control.
</t>
    </r>
    <r>
      <rPr>
        <sz val="11"/>
        <color rgb="FF4A86E8"/>
        <rFont val="Arial"/>
      </rPr>
      <t>Please see reference #1 on reference sheet.</t>
    </r>
  </si>
  <si>
    <r>
      <rPr>
        <sz val="11"/>
        <rFont val="Arial"/>
      </rPr>
      <t xml:space="preserve">DRINKING WATER: Detected in 4,131 out of 25,000 DRINKING WATER wells in the US Midwest; concentrations between 0.0001 and 0.003 mg/L.
SURFACE WATER: Peak concentrations in RIVER WATER and RESERVOIR WATER following spring applications reach 0.100 mg/L.
GROUNDWATER: Frequently detected in GROUNDWATER at average levels of 0.0005 to 0.001 mg/L.
RAIN: Detected in RAIN in agricultural regions at levels as high as 0.0004 mg/L.
</t>
    </r>
    <r>
      <rPr>
        <sz val="11"/>
        <color rgb="FF4A86E8"/>
        <rFont val="Arial"/>
      </rPr>
      <t>Please see reference #1 on reference sheet.</t>
    </r>
  </si>
  <si>
    <r>
      <rPr>
        <sz val="11"/>
        <rFont val="Arial"/>
      </rPr>
      <t xml:space="preserve">IUPAC Name: 6-chloro-N2-ethyl-N4-propan-2-yl-1,3,5-triazine-2,4-diamine
InChI: InChI=1S/C8H14ClN5/c1-4-10-7-12-6(9)13-8(11-7)14-5(2)3/h5H,4H2,1-3H3,(H2,10,11,12,13,14)
Molecular Formula: C8H14ClN5
CAS: 1912-24-9
</t>
    </r>
    <r>
      <rPr>
        <sz val="11"/>
        <color rgb="FF4A86E8"/>
        <rFont val="Arial"/>
      </rPr>
      <t>Please see reference #1 on reference sheet.</t>
    </r>
  </si>
  <si>
    <r>
      <rPr>
        <sz val="11"/>
        <rFont val="Arial"/>
      </rPr>
      <t xml:space="preserve">Atrazine is produced by the reaction of cyanuric chloride with ethylamine and isopropylamine in the presence of an acid-binding agent.
</t>
    </r>
    <r>
      <rPr>
        <sz val="11"/>
        <color rgb="FF4A86E8"/>
        <rFont val="Arial"/>
      </rPr>
      <t>Please see reference #1 on reference sheet.</t>
    </r>
  </si>
  <si>
    <r>
      <rPr>
        <sz val="11"/>
        <rFont val="Arial"/>
      </rPr>
      <t xml:space="preserve">Agrochemical industry; Pesticide and herbicide formulation; Large-scale commercial agriculture (weed control).
</t>
    </r>
    <r>
      <rPr>
        <sz val="11"/>
        <color rgb="FF4A86E8"/>
        <rFont val="Arial"/>
      </rPr>
      <t>Please see reference #1 on reference sheet.</t>
    </r>
  </si>
  <si>
    <r>
      <rPr>
        <sz val="11"/>
        <rFont val="Arial"/>
      </rPr>
      <t xml:space="preserve">Atrazine has been frequently detected in surface water and groundwater due to its mobility and persistence; it can enter watersheds through both leaching to groundwater and runoff into surface waters(2). Measured Koc values ranging from 38 to 209(1) indicate that atrazine is expected to have moderate to high mobility in soil(SRC)
</t>
    </r>
    <r>
      <rPr>
        <sz val="11"/>
        <color rgb="FF4A86E8"/>
        <rFont val="Arial"/>
      </rPr>
      <t>Please see reference #1 on reference sheet.</t>
    </r>
  </si>
  <si>
    <r>
      <rPr>
        <sz val="11"/>
        <rFont val="Arial"/>
      </rPr>
      <t xml:space="preserve">Volatilization of atrazine from moist soil surfaces is not expected to be an important fate process given a Henry's Law constant of  2.5 \times 10^{-9}  atm-cu m/mole. Atrazine is not expected to volatilize from dry soil surfaces based upon a vapor pressure of  2.89 \times 10^{-7}  mm Hg
</t>
    </r>
    <r>
      <rPr>
        <sz val="11"/>
        <color rgb="FF4A86E8"/>
        <rFont val="Arial"/>
      </rPr>
      <t>Please see reference #1 on reference sheet.</t>
    </r>
  </si>
  <si>
    <r>
      <rPr>
        <sz val="11"/>
        <rFont val="Arial"/>
      </rPr>
      <t xml:space="preserve">Hazard Traits: Endocrine Toxicity; Reproductive Toxicity; Developmental Toxicity.
Authoritative List: EPA MCL; CWA 303(d); European Union Priority Substance List.
Report: Regardless of intended function of ingredient in the product.
</t>
    </r>
    <r>
      <rPr>
        <sz val="11"/>
        <color rgb="FF4A86E8"/>
        <rFont val="Arial"/>
      </rPr>
      <t>Please see reference #1 on reference sheet.</t>
    </r>
  </si>
  <si>
    <r>
      <rPr>
        <sz val="11"/>
        <rFont val="Arial"/>
      </rPr>
      <t xml:space="preserve">Abiotic Degradation: Stable to hydrolysis at  pH\ 5, 7, \text{ and } 9 . Highly persistent; direct photolysis half-life in water is approximately 168 days.
AEROBIC: Biodegradation is the main loss pathway in soil. Half-life ranges from 13 to 261 days depending on soil microbial adaptation.
ANAEROBIC: Very slow degradation under anaerobic conditions; half-life can exceed 1 year in anaerobic sediments.
</t>
    </r>
    <r>
      <rPr>
        <sz val="11"/>
        <color rgb="FF4A86E8"/>
        <rFont val="Arial"/>
      </rPr>
      <t>Please see reference #1 on reference sheet.</t>
    </r>
  </si>
  <si>
    <r>
      <rPr>
        <sz val="11"/>
        <rFont val="Arial"/>
      </rPr>
      <t xml:space="preserve">Store in original container in a dry, cool, well-ventilated area. Avoid contamination of feed and foodstuffs. Personnel should wear protective clothing and chemical-resistant gloves to prevent skin contact during formulation and application.
</t>
    </r>
    <r>
      <rPr>
        <sz val="11"/>
        <color rgb="FF4A86E8"/>
        <rFont val="Arial"/>
      </rPr>
      <t>Please see reference #1 on reference sheet.</t>
    </r>
  </si>
  <si>
    <r>
      <rPr>
        <sz val="11"/>
        <rFont val="Arial"/>
      </rPr>
      <t xml:space="preserve">Wear long-sleeved shirt, long pants, shoes plus socks, and chemical-resistant gloves (such as barrier laminate or viton). Use protective eyewear.
Recommended Respirator: NIOSH-approved dust/mist filtering respirator with organic vapor cartridge.
First Aid: In case of contact, immediately flush eyes or skin with plenty of water for at least 15 minutes. If swallowed, drink 1 or 2 glasses of water and induce vomiting.
</t>
    </r>
    <r>
      <rPr>
        <sz val="11"/>
        <color rgb="FF4A86E8"/>
        <rFont val="Arial"/>
      </rPr>
      <t>Please see reference #1 on reference sheet.</t>
    </r>
  </si>
  <si>
    <r>
      <rPr>
        <sz val="11"/>
        <rFont val="Arial"/>
      </rPr>
      <t xml:space="preserve">Spillage/Leakage: Sweep up spilled material and place in a suitable container for disposal. Prevent material from entering sewers, waterways, or low areas.
Disposal Methods: Incinerate at high temperatures in a unit equipped with an effluent gas scrubbing system. Follow local pesticide disposal regulations for empty containers.
</t>
    </r>
    <r>
      <rPr>
        <sz val="11"/>
        <color rgb="FF4A86E8"/>
        <rFont val="Arial"/>
      </rPr>
      <t>Please see reference #1 on reference sheet.</t>
    </r>
  </si>
  <si>
    <r>
      <rPr>
        <sz val="11"/>
        <rFont val="Arial"/>
      </rPr>
      <t xml:space="preserve">Residential lawn weed killers; turf management products for golf courses; concentrated liquid or granular herbicides for farm-use.
</t>
    </r>
    <r>
      <rPr>
        <sz val="11"/>
        <color rgb="FF4A86E8"/>
        <rFont val="Arial"/>
      </rPr>
      <t>Please see reference #1 on reference sheet.</t>
    </r>
  </si>
  <si>
    <r>
      <rPr>
        <sz val="11"/>
        <rFont val="Arial"/>
      </rPr>
      <t xml:space="preserve"> 0.0001 to 0.100 mg/L (in surface runoff)
</t>
    </r>
    <r>
      <rPr>
        <sz val="11"/>
        <color rgb="FF4A86E8"/>
        <rFont val="Arial"/>
      </rPr>
      <t>Please see reference #1 on reference sheet.</t>
    </r>
  </si>
  <si>
    <t>3 micrograms per liter (u g/l) [equivalent to parts per billion (ppb)]</t>
  </si>
  <si>
    <r>
      <rPr>
        <sz val="11"/>
        <rFont val="Arial"/>
      </rPr>
      <t xml:space="preserve">0.003 mg/L 
</t>
    </r>
    <r>
      <rPr>
        <sz val="11"/>
        <color rgb="FF4A86E8"/>
        <rFont val="Arial"/>
      </rPr>
      <t>Please see reference #1 on reference sheet.</t>
    </r>
  </si>
  <si>
    <r>
      <rPr>
        <sz val="11"/>
        <rFont val="Arial"/>
      </rPr>
      <t xml:space="preserve"> Variable (Exceeds 1 in agricultural regions)
</t>
    </r>
    <r>
      <rPr>
        <sz val="11"/>
        <color rgb="FF4A86E8"/>
        <rFont val="Arial"/>
      </rPr>
      <t>Please see reference #1 on reference sheet.</t>
    </r>
  </si>
  <si>
    <r>
      <rPr>
        <sz val="11"/>
        <rFont val="Arial"/>
      </rPr>
      <t xml:space="preserve">Use of personal protective equipment (PPE).
Preventive Measures: "Avoid contact with skin, eyes and clothing. Wash thoroughly after handling. Remove contaminated clothing and wash before reuse(1,SRC)."
</t>
    </r>
    <r>
      <rPr>
        <sz val="11"/>
        <color rgb="FF4A86E8"/>
        <rFont val="Arial"/>
      </rPr>
      <t>Please see reference #1 on reference sheet.</t>
    </r>
  </si>
  <si>
    <r>
      <rPr>
        <sz val="11"/>
        <rFont val="Arial"/>
      </rPr>
      <t xml:space="preserve">Prevent further leakage or spillage if safe to do so. Do not let product enter drains. Discharge into the environment must be avoided
</t>
    </r>
    <r>
      <rPr>
        <sz val="11"/>
        <color rgb="FF4A86E8"/>
        <rFont val="Arial"/>
      </rPr>
      <t>Please see reference #1 on reference sheet.</t>
    </r>
  </si>
  <si>
    <r>
      <rPr>
        <sz val="11"/>
        <rFont val="Arial"/>
      </rPr>
      <t xml:space="preserve">Inhalation; Ingestion; Skin and/or eye contact.
</t>
    </r>
    <r>
      <rPr>
        <sz val="11"/>
        <color rgb="FF4A86E8"/>
        <rFont val="Arial"/>
      </rPr>
      <t>Please see reference #1 on reference sheet.</t>
    </r>
  </si>
  <si>
    <r>
      <rPr>
        <sz val="11"/>
        <rFont val="Arial"/>
      </rPr>
      <t xml:space="preserve">General population exposure to atrazine may occur via ingestion of contaminated drinking water and through inhalation and dermal contact during application
</t>
    </r>
    <r>
      <rPr>
        <sz val="11"/>
        <color rgb="FF4A86E8"/>
        <rFont val="Arial"/>
      </rPr>
      <t>Please see reference #1 on reference sheet.</t>
    </r>
  </si>
  <si>
    <r>
      <rPr>
        <sz val="11"/>
        <rFont val="Arial"/>
      </rPr>
      <t xml:space="preserve">Volatilization from a model river (1 m deep, flowing 1 m/sec, wind velocity of 3 m/sec) is estimated as 37 days(1,SRC). A model lake 1 m deep, 1 m/sec velocity, and 3 m/sec wind is estimated to result in a volatilization half-life of 411 days
</t>
    </r>
    <r>
      <rPr>
        <sz val="11"/>
        <color rgb="FF4A86E8"/>
        <rFont val="Arial"/>
      </rPr>
      <t>Please see reference #1 on reference sheet.</t>
    </r>
  </si>
  <si>
    <r>
      <rPr>
        <sz val="11"/>
        <rFont val="Arial"/>
      </rPr>
      <t xml:space="preserve">Exposure to atrazine has been linked to delayed puberty, altered mammary gland development, and reduced fertility in laboratory animals. It is considered an endocrine disruptor that may impact multiple generations through hormonal signaling pathways
</t>
    </r>
    <r>
      <rPr>
        <sz val="11"/>
        <color rgb="FF4A86E8"/>
        <rFont val="Arial"/>
      </rPr>
      <t>Please see reference #1 on reference sheet.</t>
    </r>
  </si>
  <si>
    <r>
      <rPr>
        <sz val="11"/>
        <rFont val="Arial"/>
      </rPr>
      <t xml:space="preserve">Some studies indicate atrazine may exhibit hormetic-like biphasic responses in certain plant species and aquatic microorganisms, where low doses stimulate growth while higher doses are inhibitory
</t>
    </r>
    <r>
      <rPr>
        <sz val="11"/>
        <color rgb="FF4A86E8"/>
        <rFont val="Arial"/>
      </rPr>
      <t>Please see reference #1 on reference sheet.</t>
    </r>
  </si>
  <si>
    <r>
      <rPr>
        <sz val="11"/>
        <rFont val="Arial"/>
      </rPr>
      <t xml:space="preserve">The toxicity of atrazine to aquatic organisms can be modified by pH, temperature, and the presence of other herbicides like alachlor
</t>
    </r>
    <r>
      <rPr>
        <sz val="11"/>
        <color rgb="FF4A86E8"/>
        <rFont val="Arial"/>
      </rPr>
      <t>Please see reference #1 on reference sheet.</t>
    </r>
  </si>
  <si>
    <r>
      <rPr>
        <sz val="11"/>
        <rFont val="Arial"/>
      </rPr>
      <t xml:space="preserve">Exposure is linked to endocrine disruption, specifically the induction of aromatase which can lead to feminization in certain species
</t>
    </r>
    <r>
      <rPr>
        <sz val="11"/>
        <color rgb="FF4A86E8"/>
        <rFont val="Arial"/>
      </rPr>
      <t>Please see reference #1 on reference sheet.</t>
    </r>
  </si>
  <si>
    <r>
      <rPr>
        <sz val="11"/>
        <rFont val="Arial"/>
      </rPr>
      <t xml:space="preserve">EPA Method 525.2; EPA Method 523 (Determination of Organic Compounds in Drinking Water)
</t>
    </r>
    <r>
      <rPr>
        <sz val="11"/>
        <color rgb="FF4A86E8"/>
        <rFont val="Arial"/>
      </rPr>
      <t>Please see reference #1 on reference sheet.</t>
    </r>
  </si>
  <si>
    <r>
      <rPr>
        <sz val="11"/>
        <color rgb="FF212121"/>
        <rFont val="Arial"/>
      </rPr>
      <t xml:space="preserve">Cardiovascular system or reproductive problems
Atrazine is a restricted use pesticide due to its potential for ground water contamination
</t>
    </r>
    <r>
      <rPr>
        <sz val="11"/>
        <color rgb="FF4A86E8"/>
        <rFont val="Arial"/>
      </rPr>
      <t>Please see reference #1 on reference sheet.</t>
    </r>
  </si>
  <si>
    <r>
      <rPr>
        <sz val="11"/>
        <rFont val="Arial"/>
      </rPr>
      <t xml:space="preserve">pesticide
A selective herbicide for control of broadleaf and grassy weeds in corn, sorghum, sugarcane, and pineapple
</t>
    </r>
    <r>
      <rPr>
        <sz val="11"/>
        <color rgb="FF4A86E8"/>
        <rFont val="Arial"/>
      </rPr>
      <t xml:space="preserve">
Please see reference #1 on reference sheet.</t>
    </r>
  </si>
  <si>
    <r>
      <rPr>
        <sz val="11"/>
        <rFont val="Arial"/>
      </rPr>
      <t xml:space="preserve">Residential lawn care herbicides; weed control for golf courses and highway rights-of-way
</t>
    </r>
    <r>
      <rPr>
        <sz val="11"/>
        <color rgb="FF4A86E8"/>
        <rFont val="Arial"/>
      </rPr>
      <t>Please see reference #1 on reference sheet.</t>
    </r>
  </si>
  <si>
    <r>
      <rPr>
        <sz val="11"/>
        <rFont val="Arial"/>
      </rPr>
      <t xml:space="preserve">SDWA Regulated, MCLG = 0.003 mg/L, MCL = 0.003 mg/L
</t>
    </r>
    <r>
      <rPr>
        <sz val="11"/>
        <color rgb="FF4A86E8"/>
        <rFont val="Arial"/>
      </rPr>
      <t>Please see reference #1 on reference sheet.</t>
    </r>
  </si>
  <si>
    <t>Azadirachtin</t>
  </si>
  <si>
    <t>JNIHS</t>
  </si>
  <si>
    <t>Molecular Weight:720.714
Density:1.5±0.1 g/cm3
Molecular Formula: C35H44O16</t>
  </si>
  <si>
    <t>Boiling Point:792.4±60.0 °C at 760 mmHg
Melting Point:159ºC</t>
  </si>
  <si>
    <t>11141-17-6</t>
  </si>
  <si>
    <r>
      <rPr>
        <sz val="11"/>
        <rFont val="Arial"/>
      </rPr>
      <t xml:space="preserve"> if released to soil, azadirachtin is expected to have low mobility; it undergoes rapid biodegradation and photolysis on soil surfaces with a half-life of less than 24 hours.
if released to water, it undergoes rapid hydrolysis and photolysis; volatilization from water surfaces is not expected to be an important fate process based upon an estimated henry's law constant of  4 \times 10^{-23}   atm-m^3/mol .
if released to air, it is expected to exist in the particulate phase and will be removed by wet and dry deposition.
</t>
    </r>
    <r>
      <rPr>
        <sz val="11"/>
        <color rgb="FF4A86E8"/>
        <rFont val="Arial"/>
      </rPr>
      <t>Please see reference #1 on reference sheet.</t>
    </r>
  </si>
  <si>
    <r>
      <rPr>
        <sz val="11"/>
        <rFont val="Arial"/>
      </rPr>
      <t xml:space="preserve">TERRESTRIAL FATE: Based on a classification scheme, azadirachtin is expected to have low mobility in soil; it undergoes rapid biodegradation and photolysis on soil surfaces with a half-life of less than 24 hours.
AQUATIC FATE: Based on a classification scheme, azadirachtin undergoes rapid hydrolysis, especially in alkaline conditions, and photolysis. Volatilization from water surfaces is not expected to be an important fate process based upon an estimated Henry's Law constant of  4 \times 10^{-23}  atm-cu m/mole.
ATMOSPHERIC FATE: According to a model of gas/particle partitioning, azadirachtin is expected to exist in the particulate phase in the ambient atmosphere and will be removed by wet and dry deposition.
</t>
    </r>
    <r>
      <rPr>
        <sz val="11"/>
        <color rgb="FF4A86E8"/>
        <rFont val="Arial"/>
      </rPr>
      <t>Please see reference #1 on reference sheet.</t>
    </r>
  </si>
  <si>
    <r>
      <rPr>
        <sz val="11"/>
        <rFont val="Arial"/>
      </rPr>
      <t xml:space="preserve">Mammalian toxicity is generally low. Reported clinical effects are limited to 'mild skin irritation and transient eye irritation.' It is not classified as a human carcinogen or a potent systemic toxin. Large dose ingestion in animal models showed 'no significant adverse histopathological changes' in major organs
</t>
    </r>
    <r>
      <rPr>
        <sz val="11"/>
        <color rgb="FF4A86E8"/>
        <rFont val="Arial"/>
      </rPr>
      <t>Please see reference #1 on reference sheet.</t>
    </r>
  </si>
  <si>
    <r>
      <rPr>
        <sz val="11"/>
        <rFont val="Arial"/>
      </rPr>
      <t xml:space="preserve">Botanical insecticide (active ingredient); tetranortriterpenoid source from neem seeds (Azadirachta indica).
</t>
    </r>
    <r>
      <rPr>
        <sz val="11"/>
        <color rgb="FF4A86E8"/>
        <rFont val="Arial"/>
      </rPr>
      <t>Please see reference #1 on reference sheet.</t>
    </r>
  </si>
  <si>
    <r>
      <rPr>
        <sz val="11"/>
        <rFont val="Arial"/>
      </rPr>
      <t xml:space="preserve">SURFACE WATER: Detected in SURFACE WATER near application sites; levels decrease by 50% within 48 hours due to photolysis.
AGRICULTURAL RUNOFF: Found in AGRICULTURAL RUNOFF at low microgram per liter levels immediately following spraying.
</t>
    </r>
    <r>
      <rPr>
        <sz val="11"/>
        <color rgb="FF4A86E8"/>
        <rFont val="Arial"/>
      </rPr>
      <t>Please see reference #1 on reference sheet.</t>
    </r>
  </si>
  <si>
    <r>
      <rPr>
        <sz val="11"/>
        <rFont val="Arial"/>
      </rPr>
      <t xml:space="preserve">IUPAC Name: dimethyl (2aR,3S,4S,4aR,5S,7aS,8S,10R,10aS,10bR)-10-acetoxy-3,5-dihydroxy-4-[(1S,2S,6S,8S,9R,11S)-2-hydroxy-11-methyl-5,7,10-trioxatetracyclo[6.3.1.0^{2,6}.0^{9,11}]dodec-3-en-9-yl]-4-methyl-8-{[(2E)-2-methylbut-2-enoyl]oxy}octahydro-1H-furo[3',4':4,4a]naphtho[1,8-bc]furan-5,10a(8H)-dicarboxylate
InChI: InChI=1S/C35H44O16/c1-7-16(2)26(39)51-23-18(4)32(42)24(50-23)35(34(43)47-6)19(5)25(33(48-35)20-11-12-49-20)21-13-22-30(45-21)15-52-31(30,46-22)27(40)53-31/h7,11-12,18,20-25,28,30,41-42H,8,13,15H2,1-6H3/b16-7+/t18-,20-,21-,22-,23-,24+,25+,30-,31-,32-,33+,35+/m0/s1
Molecular Formula: C35H44O16
CAS: 11141-17-6
</t>
    </r>
    <r>
      <rPr>
        <sz val="11"/>
        <color rgb="FF4A86E8"/>
        <rFont val="Arial"/>
      </rPr>
      <t>Please see reference #1 on reference sheet.</t>
    </r>
  </si>
  <si>
    <r>
      <rPr>
        <sz val="11"/>
        <rFont val="Arial"/>
      </rPr>
      <t xml:space="preserve">Azadirachtin is a tetranortriterpenoid botanical insecticide derived from the kernels of the neem tree (Azadirachta indica) through solvent extraction processes.
</t>
    </r>
    <r>
      <rPr>
        <sz val="11"/>
        <color rgb="FF4A86E8"/>
        <rFont val="Arial"/>
      </rPr>
      <t>Please see reference #1 on reference sheet.</t>
    </r>
  </si>
  <si>
    <r>
      <rPr>
        <sz val="11"/>
        <rFont val="Arial"/>
      </rPr>
      <t xml:space="preserve">Botanical pesticide industry; Organic farming supply manufacturing; Neem-based product processing.
</t>
    </r>
    <r>
      <rPr>
        <sz val="11"/>
        <color rgb="FF4A86E8"/>
        <rFont val="Arial"/>
      </rPr>
      <t>Please see reference #1 on reference sheet.</t>
    </r>
  </si>
  <si>
    <r>
      <rPr>
        <sz val="11"/>
        <rFont val="Arial"/>
      </rPr>
      <t xml:space="preserve">Based on a classification scheme, azadirachtin is expected to have low mobility in soil. Due to its rapid biodegradation and photolysis (half-life &lt;24 hours), it is not expected to persist long enough to significantly impact receiving watersheds through long-range runoff or leaching(SRC).
</t>
    </r>
    <r>
      <rPr>
        <sz val="11"/>
        <color rgb="FF4A86E8"/>
        <rFont val="Arial"/>
      </rPr>
      <t>Please see reference #1 on reference sheet.</t>
    </r>
  </si>
  <si>
    <r>
      <rPr>
        <sz val="11"/>
        <rFont val="Arial"/>
      </rPr>
      <t xml:space="preserve">Volatilization from water surfaces is not expected to be an important fate process based upon an estimated Henry's Law constant of  4 \times 10^{-23}  atm-cu m/mole. Azadirachtin is not expected to volatilize from dry soil surfaces based upon an estimated vapor pressure of  3 \times 10^{-24}  mm Hg(SRC)
</t>
    </r>
    <r>
      <rPr>
        <sz val="11"/>
        <color rgb="FF4A86E8"/>
        <rFont val="Arial"/>
      </rPr>
      <t>Please see reference #1 on reference sheet.</t>
    </r>
  </si>
  <si>
    <r>
      <rPr>
        <sz val="11"/>
        <rFont val="Arial"/>
      </rPr>
      <t xml:space="preserve">Hazard Traits: Acute Toxicity (Low).
Authoritative List: EPA Biopesticide Registration; New Zealand EPA Inventory.
Report: Clinical monitoring for toxicity in case of large accidental ingestion.
</t>
    </r>
    <r>
      <rPr>
        <sz val="11"/>
        <color rgb="FF4A86E8"/>
        <rFont val="Arial"/>
      </rPr>
      <t>Please see reference #1 on reference sheet.</t>
    </r>
  </si>
  <si>
    <r>
      <rPr>
        <sz val="11"/>
        <rFont val="Arial"/>
      </rPr>
      <t xml:space="preserve">Abiotic Degradation: Rapidly degraded by UV light; half-life on leaf surfaces is less than 24 hours. Highly susceptible to hydrolysis at  pH &gt; 7 .
AEROBIC: Rapidly degraded by soil microorganisms; half-life in soil is typically 3 to 44 days.
</t>
    </r>
    <r>
      <rPr>
        <sz val="11"/>
        <color rgb="FF4A86E8"/>
        <rFont val="Arial"/>
      </rPr>
      <t>Please see reference #1 on reference sheet.</t>
    </r>
  </si>
  <si>
    <r>
      <rPr>
        <sz val="11"/>
        <rFont val="Arial"/>
      </rPr>
      <t xml:space="preserve">Keep containers tightly closed in a dry, cool, and well-ventilated place. Stable under normal storage conditions but should be kept away from strong oxidizing agents and direct sunlight to prevent degradation of the botanical compounds.
</t>
    </r>
    <r>
      <rPr>
        <sz val="11"/>
        <color rgb="FF4A86E8"/>
        <rFont val="Arial"/>
      </rPr>
      <t>Please see reference #1 on reference sheet.</t>
    </r>
  </si>
  <si>
    <r>
      <rPr>
        <sz val="11"/>
        <rFont val="Arial"/>
      </rPr>
      <t xml:space="preserve">Wear waterproof gloves and safety glasses. Avoid breathing spray mist. Applicators and other handlers must wear long-sleeved shirts and long pants.
Recommended Respirator: Dust/mist filtering respirator if spray mists are generated.
First Aid: Flush eyes with water as a precaution. Wash skin with soap and water. If inhaled, move to fresh air. If irritation persists, seek medical advice.
</t>
    </r>
    <r>
      <rPr>
        <sz val="11"/>
        <color rgb="FF4A86E8"/>
        <rFont val="Arial"/>
      </rPr>
      <t>Please see reference #1 on reference sheet.</t>
    </r>
  </si>
  <si>
    <r>
      <rPr>
        <sz val="11"/>
        <rFont val="Arial"/>
      </rPr>
      <t xml:space="preserve">Spillage/Leakage: Soak up with inert absorbent material (e.g. sand, silica gel). Collect and seal in properly labeled containers for disposal.
Disposal Methods: Wastes resulting from the use of this product may be disposed of on-site or at an approved waste disposal facility. Do not reuse empty containers.
</t>
    </r>
    <r>
      <rPr>
        <sz val="11"/>
        <color rgb="FF4A86E8"/>
        <rFont val="Arial"/>
      </rPr>
      <t>Please see reference #1 on reference sheet.</t>
    </r>
  </si>
  <si>
    <r>
      <rPr>
        <sz val="11"/>
        <rFont val="Arial"/>
      </rPr>
      <t xml:space="preserve">Organic garden insecticides; Neem oil-based pest sprays; pet shampoos for flea and tick control; botanical plant health sprays.
</t>
    </r>
    <r>
      <rPr>
        <sz val="11"/>
        <color rgb="FF4A86E8"/>
        <rFont val="Arial"/>
      </rPr>
      <t>Please see reference #1 on reference sheet.</t>
    </r>
  </si>
  <si>
    <r>
      <rPr>
        <sz val="11"/>
        <rFont val="Arial"/>
      </rPr>
      <t xml:space="preserve"> Trace levels (&lt;0.001 mg/L) in surface water
</t>
    </r>
    <r>
      <rPr>
        <sz val="11"/>
        <color rgb="FF4A86E8"/>
        <rFont val="Arial"/>
      </rPr>
      <t>Please see reference #1 on reference sheet.</t>
    </r>
  </si>
  <si>
    <r>
      <rPr>
        <sz val="11"/>
        <rFont val="Arial"/>
      </rPr>
      <t xml:space="preserve">Low (Rapid degradation) 
</t>
    </r>
    <r>
      <rPr>
        <sz val="11"/>
        <color rgb="FF4A86E8"/>
        <rFont val="Arial"/>
      </rPr>
      <t>Please see reference #1 on reference sheet.</t>
    </r>
  </si>
  <si>
    <r>
      <rPr>
        <sz val="11"/>
        <rFont val="Arial"/>
      </rPr>
      <t xml:space="preserve">Safe use
</t>
    </r>
    <r>
      <rPr>
        <sz val="11"/>
        <color rgb="FF4A86E8"/>
        <rFont val="Arial"/>
      </rPr>
      <t>Please see reference #1 on reference sheet.</t>
    </r>
  </si>
  <si>
    <r>
      <rPr>
        <sz val="11"/>
        <rFont val="Arial"/>
      </rPr>
      <t xml:space="preserve">Inhalation (mists); Ingestion; Skin and/or eye contact.
</t>
    </r>
    <r>
      <rPr>
        <sz val="11"/>
        <color rgb="FF4A86E8"/>
        <rFont val="Arial"/>
      </rPr>
      <t>Please see reference #1 on reference sheet.</t>
    </r>
  </si>
  <si>
    <r>
      <rPr>
        <sz val="11"/>
        <rFont val="Arial"/>
      </rPr>
      <t xml:space="preserve">Considered to have low mammalian toxicity; subchronic studies show no significant systemic effects at moderate doses
</t>
    </r>
    <r>
      <rPr>
        <sz val="11"/>
        <color rgb="FF4A86E8"/>
        <rFont val="Arial"/>
      </rPr>
      <t>Please see reference #1 on reference sheet.</t>
    </r>
  </si>
  <si>
    <r>
      <rPr>
        <sz val="11"/>
        <rFont val="Arial"/>
      </rPr>
      <t xml:space="preserve">acute toxicity 
</t>
    </r>
    <r>
      <rPr>
        <sz val="11"/>
        <color rgb="FF4A86E8"/>
        <rFont val="Arial"/>
      </rPr>
      <t>Please see reference #1 on reference sheet.</t>
    </r>
  </si>
  <si>
    <r>
      <rPr>
        <sz val="11"/>
        <rFont val="Arial"/>
      </rPr>
      <t xml:space="preserve">As a botanical insecticide and insect growth regulator derived from the Neem tree
</t>
    </r>
    <r>
      <rPr>
        <sz val="11"/>
        <color rgb="FF4A86E8"/>
        <rFont val="Arial"/>
      </rPr>
      <t>Please see reference #1 on reference sheet.</t>
    </r>
  </si>
  <si>
    <r>
      <rPr>
        <sz val="11"/>
        <rFont val="Arial"/>
      </rPr>
      <t xml:space="preserve">Home garden insecticides; pet shampoos for flea and tick control
</t>
    </r>
    <r>
      <rPr>
        <sz val="11"/>
        <color rgb="FF4A86E8"/>
        <rFont val="Arial"/>
      </rPr>
      <t>Please see reference #1 on reference sheet.</t>
    </r>
  </si>
  <si>
    <t>BENOMYL</t>
  </si>
  <si>
    <t>EPA-SDWA, IL-EPA, JNIHS, KEIT</t>
  </si>
  <si>
    <t>Molecular Weight:290.318
Density:1.3±0.1 g/cm3
Molecular Formula: C14H18N4O3</t>
  </si>
  <si>
    <t>Boiling Point:N/A
Melting Point:&gt;300 °C(lit.)</t>
  </si>
  <si>
    <t>17804-35-2</t>
  </si>
  <si>
    <r>
      <rPr>
        <sz val="11"/>
        <rFont val="Arial"/>
      </rPr>
      <t xml:space="preserve">if released to soil, benomyl is rapidly converted to carbendazim (mbc), which is highly immobile based on koc values &gt;1,000; the half-life of the parent compound in soil is often less than 2 hours.
if released to water, it undergoes rapid hydrolysis to mbc; volatilization from water surfaces is not expected to be an important fate process based upon an estimated henry's law constant of  4.9 \times 10^{-12}   atm-m^3/mol .
if released to air, it exists as a particulate and is removed via physical deposition; vapor-phase reaction with hydroxyl radicals is limited by its low volatility.
</t>
    </r>
    <r>
      <rPr>
        <sz val="11"/>
        <color rgb="FF4A86E8"/>
        <rFont val="Arial"/>
      </rPr>
      <t>Please see reference #1 on reference sheet.</t>
    </r>
  </si>
  <si>
    <r>
      <rPr>
        <sz val="11"/>
        <rFont val="Arial"/>
      </rPr>
      <t xml:space="preserve">TERRESTRIAL FATE: Based on a classification scheme, benomyl is rapidly converted to carbendazim (MBC), which is highly immobile based on measured Koc values &gt;1,000; the half-life of the parent compound in soil is often less than 2 hours.
AQUATIC FATE: Based on a classification scheme, benomyl undergoes rapid hydrolysis to MBC and 1-butyl isocyanate. Volatilization from water surfaces is not expected to be an important fate process based upon an estimated Henry's Law constant of  4.9 \times 10^{-12}  atm-cu m/mole.
ATMOSPHERIC FATE: According to a model of gas/particle partitioning, benomyl exists as a particulate in the ambient atmosphere and is removed via physical deposition; vapor-phase reaction with hydroxyl radicals is fast but limited by its low volatility.
</t>
    </r>
    <r>
      <rPr>
        <sz val="11"/>
        <color rgb="FF4A86E8"/>
        <rFont val="Arial"/>
      </rPr>
      <t>Please see reference #1 on reference sheet.</t>
    </r>
  </si>
  <si>
    <r>
      <rPr>
        <sz val="11"/>
        <rFont val="Arial"/>
      </rPr>
      <t xml:space="preserve">Benomyl is a known skin sensitizer; 'allergic contact dermatitis has been reported in agricultural workers.' It is metabolised to carbendazim, which is associated with 'impaired spermatogenesis and testicular atrophy' in animal studies. It is also noted for embryotoxicity and potential teratogenic effects, specifically microphthalmia
</t>
    </r>
    <r>
      <rPr>
        <sz val="11"/>
        <color rgb="FF4A86E8"/>
        <rFont val="Arial"/>
      </rPr>
      <t>Please see reference #1 on reference sheet.</t>
    </r>
  </si>
  <si>
    <r>
      <rPr>
        <sz val="11"/>
        <rFont val="Arial"/>
      </rPr>
      <t xml:space="preserve">Systemic benzimidazole fungicide (active ingredient); agricultural foliar spray concentrate.
</t>
    </r>
    <r>
      <rPr>
        <sz val="11"/>
        <color rgb="FF4A86E8"/>
        <rFont val="Arial"/>
      </rPr>
      <t>Please see reference #1 on reference sheet.</t>
    </r>
  </si>
  <si>
    <r>
      <rPr>
        <sz val="11"/>
        <rFont val="Arial"/>
      </rPr>
      <t xml:space="preserve">SURFACE WATER: Detected in SURFACE WATER and RIVER WATER downstream from orchards; concentrations typically &lt;0.010 mg/L.
GROUNDWATER: Rarely detected in GROUNDWATER because it binds strongly to soil and degrades to carbendazim within hours to days.
</t>
    </r>
    <r>
      <rPr>
        <sz val="11"/>
        <color rgb="FF4A86E8"/>
        <rFont val="Arial"/>
      </rPr>
      <t>Please see reference #1 on reference sheet.</t>
    </r>
  </si>
  <si>
    <r>
      <rPr>
        <sz val="11"/>
        <rFont val="Arial"/>
      </rPr>
      <t xml:space="preserve">IUPAC Name: methyl N-[1-(butylcarbamoyl)benzimidazol-2-yl]carbamate
InChI: InChI=1S/C14H18N4O3/c1-3-4-7-15-13(19)18-10-8-5-6-9-11(10)16-12(17-18)17-14(20)21-2/h5-6,8-9H,3-4,7H2,1-2H3,(H,16,17,20)
Molecular Formula: C14H18N4O3
CAS: 17804-35-2
</t>
    </r>
    <r>
      <rPr>
        <sz val="11"/>
        <color rgb="FF4A86E8"/>
        <rFont val="Arial"/>
      </rPr>
      <t>Please see reference #1 on reference sheet.</t>
    </r>
  </si>
  <si>
    <r>
      <rPr>
        <sz val="11"/>
        <rFont val="Arial"/>
      </rPr>
      <t xml:space="preserve">Produced by the reaction of butyl isocyanate with methyl 2-benzimidazolecarbamate in the presence of a catalyst.
</t>
    </r>
    <r>
      <rPr>
        <sz val="11"/>
        <color rgb="FF4A86E8"/>
        <rFont val="Arial"/>
      </rPr>
      <t>Please see reference #1 on reference sheet.</t>
    </r>
  </si>
  <si>
    <r>
      <rPr>
        <sz val="11"/>
        <rFont val="Arial"/>
      </rPr>
      <t xml:space="preserve">Agricultural chemical industry; Fungicide manufacturing; Commercial fruit and crop protection.
</t>
    </r>
    <r>
      <rPr>
        <sz val="11"/>
        <color rgb="FF4A86E8"/>
        <rFont val="Arial"/>
      </rPr>
      <t>Please see reference #1 on reference sheet.</t>
    </r>
  </si>
  <si>
    <r>
      <rPr>
        <sz val="11"/>
        <rFont val="Arial"/>
      </rPr>
      <t xml:space="preserve">Benomyl is rapidly converted to carbendazim (MBC) in the environment. MBC is highly immobile based on measured Koc values &gt;1,000; therefore, it is more likely to reach surface water through the transport of adsorbed soil particles during runoff events(1,SRC).
</t>
    </r>
    <r>
      <rPr>
        <sz val="11"/>
        <color rgb="FF4A86E8"/>
        <rFont val="Arial"/>
      </rPr>
      <t>Please see reference #1 on reference sheet.</t>
    </r>
  </si>
  <si>
    <r>
      <rPr>
        <sz val="11"/>
        <rFont val="Arial"/>
      </rPr>
      <t xml:space="preserve">Volatilization from water surfaces is not expected to be an important fate process based upon an estimated Henry's Law constant of  4.9 \times 10^{-12}  atm-cu m/mole. Benomyl is not expected to volatilize from dry soil surfaces based upon a vapor pressure of  3.7 \times 10^{-9}  mm Hg(1,2).
</t>
    </r>
    <r>
      <rPr>
        <sz val="11"/>
        <color rgb="FF4A86E8"/>
        <rFont val="Arial"/>
      </rPr>
      <t>Please see reference #1 on reference sheet.</t>
    </r>
  </si>
  <si>
    <r>
      <rPr>
        <sz val="11"/>
        <rFont val="Arial"/>
      </rPr>
      <t xml:space="preserve">Hazard Traits: Carcinogenicity; Reproductive Toxicity; Developmental Toxicity (Teratogenicity).
Authoritative List: California Prop 65 (Developmental/Male Reproductive); IARC Group 3.
Report: Regardless of intended function of ingredient in the product.
</t>
    </r>
    <r>
      <rPr>
        <sz val="11"/>
        <color rgb="FF4A86E8"/>
        <rFont val="Arial"/>
      </rPr>
      <t>Please see reference #1 on reference sheet.</t>
    </r>
  </si>
  <si>
    <r>
      <rPr>
        <sz val="11"/>
        <rFont val="Arial"/>
      </rPr>
      <t xml:space="preserve">Abiotic Degradation: Rapidly hydrolyzes to carbendazim (MBC) in water; half-life is approximately 2 hours at  pH\ 7 .
AEROBIC: Biodegradation of its primary metabolite (carbendazim) is slow; half-life in soil ranges from 6 to 12 months.
ANAEROBIC: Carbendazim is stable under anaerobic conditions.
</t>
    </r>
    <r>
      <rPr>
        <sz val="11"/>
        <color rgb="FF4A86E8"/>
        <rFont val="Arial"/>
      </rPr>
      <t>Please see reference #1 on reference sheet.</t>
    </r>
  </si>
  <si>
    <r>
      <rPr>
        <sz val="11"/>
        <rFont val="Arial"/>
      </rPr>
      <t xml:space="preserve">Store in a cool, dry place. Keep container tightly closed when not in use. Do not store near food or feed. Wear long-sleeved shirt, long pants, and chemical-resistant gloves during handling to minimize dermal exposure.
</t>
    </r>
    <r>
      <rPr>
        <sz val="11"/>
        <color rgb="FF4A86E8"/>
        <rFont val="Arial"/>
      </rPr>
      <t>Please see reference #1 on reference sheet.</t>
    </r>
  </si>
  <si>
    <r>
      <rPr>
        <sz val="11"/>
        <rFont val="Arial"/>
      </rPr>
      <t xml:space="preserve">Wear chemical-resistant gloves and protective eyewear. Change clothing and wash skin immediately if contaminated. Do not apply in a way that will contact workers.
Recommended Respirator: NIOSH-approved particulate respirator (N95 or P95).
First Aid: Wash skin with soap and water. Flush eyes with water for 15 minutes. If swallowed, seek medical attention; do not induce vomiting unless told by a poison control center.
</t>
    </r>
    <r>
      <rPr>
        <sz val="11"/>
        <color rgb="FF4A86E8"/>
        <rFont val="Arial"/>
      </rPr>
      <t>Please see reference #1 on reference sheet.</t>
    </r>
  </si>
  <si>
    <r>
      <rPr>
        <sz val="11"/>
        <rFont val="Arial"/>
      </rPr>
      <t xml:space="preserve">Spillage/Leakage: Collect spilled material by vacuuming or sweeping and place in a chemical waste container. Prevent dust from spreading.
Disposal Methods: Dissolve or mix the material with a combustible solvent and burn in a chemical incinerator equipped with an afterburner and scrubber.
</t>
    </r>
    <r>
      <rPr>
        <sz val="11"/>
        <color rgb="FF4A86E8"/>
        <rFont val="Arial"/>
      </rPr>
      <t>Please see reference #1 on reference sheet.</t>
    </r>
  </si>
  <si>
    <r>
      <rPr>
        <sz val="11"/>
        <rFont val="Arial"/>
      </rPr>
      <t xml:space="preserve">Systemic garden fungicides; fruit and vegetable disease control sprays (historic/restricted); ornamental plant mildew treatments.
</t>
    </r>
    <r>
      <rPr>
        <sz val="11"/>
        <color rgb="FF4A86E8"/>
        <rFont val="Arial"/>
      </rPr>
      <t>Please see reference #1 on reference sheet.</t>
    </r>
  </si>
  <si>
    <r>
      <rPr>
        <sz val="11"/>
        <rFont val="Arial"/>
      </rPr>
      <t xml:space="preserve"> 0.001 to 0.010 mg/L (near application sites)
</t>
    </r>
    <r>
      <rPr>
        <sz val="11"/>
        <color rgb="FF4A86E8"/>
        <rFont val="Arial"/>
      </rPr>
      <t>Please see reference #1 on reference sheet.</t>
    </r>
  </si>
  <si>
    <r>
      <rPr>
        <sz val="11"/>
        <rFont val="Arial"/>
      </rPr>
      <t xml:space="preserve">Low 
</t>
    </r>
    <r>
      <rPr>
        <sz val="11"/>
        <color rgb="FF4A86E8"/>
        <rFont val="Arial"/>
      </rPr>
      <t>Please see reference #1 on reference sheet.</t>
    </r>
  </si>
  <si>
    <r>
      <rPr>
        <sz val="11"/>
        <rFont val="Arial"/>
      </rPr>
      <t xml:space="preserve">Use of personal protective equipment (PPE).
Preventive Measures: "Avoid contact with skin and eyes. Avoid formation of dust and aerosols. Normal measures for preventive fire protection(1,SRC)."
</t>
    </r>
    <r>
      <rPr>
        <sz val="11"/>
        <color rgb="FF4A86E8"/>
        <rFont val="Arial"/>
      </rPr>
      <t>Please see reference #1 on reference sheet.</t>
    </r>
  </si>
  <si>
    <r>
      <rPr>
        <sz val="11"/>
        <rFont val="Arial"/>
      </rPr>
      <t xml:space="preserve">Prevent further leakage or spillage if safe to do so. Do not let product enter drains. Discharge into the environment must be avoided
</t>
    </r>
    <r>
      <rPr>
        <sz val="11"/>
        <color rgb="FF4A86E8"/>
        <rFont val="Arial"/>
      </rPr>
      <t>Please see reference #1 on reference sheet.</t>
    </r>
  </si>
  <si>
    <r>
      <rPr>
        <sz val="11"/>
        <rFont val="Arial"/>
      </rPr>
      <t xml:space="preserve">Inhalation; Ingestion; Skin and/or eye contact.
</t>
    </r>
    <r>
      <rPr>
        <sz val="11"/>
        <color rgb="FF4A86E8"/>
        <rFont val="Arial"/>
      </rPr>
      <t>Please see reference #1 on reference sheet.</t>
    </r>
  </si>
  <si>
    <r>
      <rPr>
        <sz val="11"/>
        <rFont val="Arial"/>
      </rPr>
      <t xml:space="preserve">General population exposure to benomyl occurs via ingestion of food containing residues
</t>
    </r>
    <r>
      <rPr>
        <sz val="11"/>
        <color rgb="FF4A86E8"/>
        <rFont val="Arial"/>
      </rPr>
      <t>Please see reference #1 on reference sheet.</t>
    </r>
  </si>
  <si>
    <r>
      <rPr>
        <sz val="11"/>
        <rFont val="Arial"/>
      </rPr>
      <t xml:space="preserve">Volatilization half-life from a model river (1 m deep, flowing 1 m/sec, wind velocity of 3 m/sec) is estimated as 8,500 days
</t>
    </r>
    <r>
      <rPr>
        <sz val="11"/>
        <color rgb="FF4A86E8"/>
        <rFont val="Arial"/>
      </rPr>
      <t>Please see reference #1 on reference sheet.</t>
    </r>
  </si>
  <si>
    <r>
      <rPr>
        <sz val="11"/>
        <rFont val="Arial"/>
      </rPr>
      <t xml:space="preserve">Benomyl is a known teratogen in laboratory animals, causing microphthalmia and hydrocephalus. It interferes with microtubule formation during meiosis, which can impact germ cell development
</t>
    </r>
    <r>
      <rPr>
        <sz val="11"/>
        <color rgb="FF4A86E8"/>
        <rFont val="Arial"/>
      </rPr>
      <t>Please see reference #1 on reference sheet.</t>
    </r>
  </si>
  <si>
    <r>
      <rPr>
        <sz val="11"/>
        <rFont val="Arial"/>
      </rPr>
      <t xml:space="preserve">Administration in animal studies has resulted in increased liver weight and testicular atrophy; identified as a developmental toxicant
</t>
    </r>
    <r>
      <rPr>
        <sz val="11"/>
        <color rgb="FF4A86E8"/>
        <rFont val="Arial"/>
      </rPr>
      <t>Please see reference #1 on reference sheet.</t>
    </r>
  </si>
  <si>
    <r>
      <rPr>
        <sz val="11"/>
        <rFont val="Arial"/>
      </rPr>
      <t xml:space="preserve">EPA Method 631 (Determination of Benomyl and Carbendazim in Wastewater)
</t>
    </r>
    <r>
      <rPr>
        <sz val="11"/>
        <color rgb="FF4A86E8"/>
        <rFont val="Arial"/>
      </rPr>
      <t>Please see reference #1 on reference sheet.</t>
    </r>
  </si>
  <si>
    <r>
      <rPr>
        <sz val="11"/>
        <rFont val="Arial"/>
      </rPr>
      <t xml:space="preserve">Major concern is its developmental toxicity and potential for reproductive impairment
</t>
    </r>
    <r>
      <rPr>
        <sz val="11"/>
        <color rgb="FF4A86E8"/>
        <rFont val="Arial"/>
      </rPr>
      <t>Please see reference #1 on reference sheet.</t>
    </r>
  </si>
  <si>
    <r>
      <rPr>
        <sz val="11"/>
        <rFont val="Arial"/>
      </rPr>
      <t xml:space="preserve">Systemic foliar fungicide used for a wide range of fruit, vegetable, and ornamental crops
</t>
    </r>
    <r>
      <rPr>
        <sz val="11"/>
        <color rgb="FF4A86E8"/>
        <rFont val="Arial"/>
      </rPr>
      <t>Please see reference #1 on reference sheet.</t>
    </r>
  </si>
  <si>
    <r>
      <rPr>
        <sz val="11"/>
        <rFont val="Arial"/>
      </rPr>
      <t xml:space="preserve">Formerly used in home garden fungicide products (voluntary cancellation by manufacturer in 2001)
</t>
    </r>
    <r>
      <rPr>
        <sz val="11"/>
        <color rgb="FF4A86E8"/>
        <rFont val="Arial"/>
      </rPr>
      <t>Please see reference #1 on reference sheet.</t>
    </r>
  </si>
  <si>
    <t>BENZENE</t>
  </si>
  <si>
    <t>Molecular Weight:78.112
Density:0.9±0.1 g/cm3
Molecular Formula: C6H6</t>
  </si>
  <si>
    <t>Boiling Point:80 ºC
Melting Point:5.5 °C(lit.)</t>
  </si>
  <si>
    <t>71-43-2</t>
  </si>
  <si>
    <r>
      <rPr>
        <sz val="11"/>
        <rFont val="Arial"/>
      </rPr>
      <t xml:space="preserve">if released to soil, benzene is expected to have high mobility based on a koc of 85; it volatilizes rapidly from both moist and dry soil surfaces and can leach into groundwater.
if released to water, volatilization is the dominant fate process with estimated half-lives of 2.7 hours for a model river and 3.5 days for a model lake based on a henry's law constant of  5.5 \times 10^{-3}   atm-m^3/mol .
if released to air, it exists in the vapor phase and is degraded by reacting with hydroxyl radicals with a half-life of approximately 13 days.
</t>
    </r>
    <r>
      <rPr>
        <sz val="11"/>
        <color rgb="FF4A86E8"/>
        <rFont val="Arial"/>
      </rPr>
      <t>Please see reference #1 on reference sheet.</t>
    </r>
  </si>
  <si>
    <r>
      <rPr>
        <sz val="11"/>
        <rFont val="Arial"/>
      </rPr>
      <t xml:space="preserve">TERRESTRIAL FATE: Based on a classification scheme, a measured Koc of 85(1) indicates that benzene is expected to have high mobility in soil(SRC). Volatilization of benzene from moist soil surfaces is expected to be an important fate process(SRC) given a Henry's Law constant of  5.5 \times 10^{-3}  atm-cu m/mole(2).
AQUATIC FATE: Based on a classification scheme, volatilization from water surfaces is the dominant fate process with estimated half-lives of 2.7 hours for a model river and 3.5 days for a model lake.
ATMOSPHERIC FATE: According to a model of gas/particle partitioning, benzene exists in the vapor phase in the ambient atmosphere and is degraded by reacting with photochemically produced hydroxyl radicals with a half-life of approximately 13 days.
</t>
    </r>
    <r>
      <rPr>
        <sz val="11"/>
        <color rgb="FF4A86E8"/>
        <rFont val="Arial"/>
      </rPr>
      <t>Please see reference #1 on reference sheet.</t>
    </r>
  </si>
  <si>
    <r>
      <rPr>
        <sz val="11"/>
        <rFont val="Arial"/>
      </rPr>
      <t xml:space="preserve">Chronic exposure is classically associated with hematotoxicity: 'aplastic anemia, leucopenia, and thrombocytopenia.' Benzene is a confirmed Group 1 carcinogen, causing acute myeloid leukemia (AML). Acute high-level inhalation results in central nervous system depression, characterized by 'dizziness, euphoria, headache, and eventually unconsciousness or respiratory failure
</t>
    </r>
    <r>
      <rPr>
        <sz val="11"/>
        <color rgb="FF4A86E8"/>
        <rFont val="Arial"/>
      </rPr>
      <t>Please see reference #1 on reference sheet.</t>
    </r>
  </si>
  <si>
    <r>
      <rPr>
        <sz val="11"/>
        <rFont val="Arial"/>
      </rPr>
      <t xml:space="preserve">Industrial solvent; chemical intermediate for ethylbenzene, cumene, and cyclohexane; constituent of crude oil and gasoline.
</t>
    </r>
    <r>
      <rPr>
        <sz val="11"/>
        <color rgb="FF4A86E8"/>
        <rFont val="Arial"/>
      </rPr>
      <t>Please see reference #1 on reference sheet.</t>
    </r>
  </si>
  <si>
    <r>
      <rPr>
        <sz val="11"/>
        <rFont val="Arial"/>
      </rPr>
      <t xml:space="preserve">DRINKING WATER: National survey of DRINKING WATER systems in the US detected benzene in 1.3% of samples at 0.0001 to 0.002 mg/L.
GROUNDWATER: Found in GROUNDWATER near leaking underground storage tanks at levels exceeding 1.0 mg/L.
RAIN: Reported in RAIN samples in urban areas at concentrations of 0.0001 to 0.0005 mg/L.
SNOW: Detected in urban SNOW at levels up to 0.0002 mg/L.
</t>
    </r>
    <r>
      <rPr>
        <sz val="11"/>
        <color rgb="FF4A86E8"/>
        <rFont val="Arial"/>
      </rPr>
      <t>Please see reference #1 on reference sheet.</t>
    </r>
  </si>
  <si>
    <r>
      <rPr>
        <sz val="11"/>
        <rFont val="Arial"/>
      </rPr>
      <t xml:space="preserve">IUPAC Name: benzene
InChI: InChI=1S/C6H6/h1-6H
Molecular Formula: C6H6
CAS: 71-43-2
</t>
    </r>
    <r>
      <rPr>
        <sz val="11"/>
        <color rgb="FF4A86E8"/>
        <rFont val="Arial"/>
      </rPr>
      <t>Please see reference #1 on reference sheet.</t>
    </r>
  </si>
  <si>
    <r>
      <rPr>
        <sz val="11"/>
        <rFont val="Arial"/>
      </rPr>
      <t xml:space="preserve">Produced primarily from petroleum by catalytic reforming, steam cracking of naphtha, and toluene disproportionation. It is also recovered from light oil in coal carbonization.
</t>
    </r>
    <r>
      <rPr>
        <sz val="11"/>
        <color rgb="FF4A86E8"/>
        <rFont val="Arial"/>
      </rPr>
      <t>Please see reference #1 on reference sheet.</t>
    </r>
  </si>
  <si>
    <r>
      <rPr>
        <sz val="11"/>
        <rFont val="Arial"/>
      </rPr>
      <t xml:space="preserve">Petrochemical industry; Fuel and petroleum refining; Plastic and synthetic fiber manufacturing; Chemical intermediate production.
</t>
    </r>
    <r>
      <rPr>
        <sz val="11"/>
        <color rgb="FF4A86E8"/>
        <rFont val="Arial"/>
      </rPr>
      <t>Please see reference #1 on reference sheet.</t>
    </r>
  </si>
  <si>
    <r>
      <rPr>
        <sz val="11"/>
        <rFont val="Arial"/>
      </rPr>
      <t xml:space="preserve">A measured Koc of 85(1) indicates that benzene is expected to have high mobility in soil(SRC). It can leach into groundwater or be transported to surface water; however, its rapid volatilization (half-life 2.7 hours in a model river) often reduces its residence time in open water bodies(2)
</t>
    </r>
    <r>
      <rPr>
        <sz val="11"/>
        <color rgb="FF4A86E8"/>
        <rFont val="Arial"/>
      </rPr>
      <t>Please see reference #1 on reference sheet.</t>
    </r>
  </si>
  <si>
    <r>
      <rPr>
        <sz val="11"/>
        <rFont val="Arial"/>
      </rPr>
      <t xml:space="preserve">Volatilization of benzene from moist soil surfaces is expected to be an important fate process given a Henry's Law constant of  5.5 \times 10^{-3}  atm-cu m/mole. Benzene is expected to volatilize from dry soil surfaces based upon a vapor pressure of 94.8 mm Hg
</t>
    </r>
    <r>
      <rPr>
        <sz val="11"/>
        <color rgb="FF4A86E8"/>
        <rFont val="Arial"/>
      </rPr>
      <t>Please see reference #1 on reference sheet.</t>
    </r>
  </si>
  <si>
    <r>
      <rPr>
        <sz val="11"/>
        <rFont val="Arial"/>
      </rPr>
      <t xml:space="preserve">Hazard Traits: Carcinogenicity; Hematotoxicity (Leukemia); Acute Toxicity.
Authoritative List: IARC Group 1; California Prop 65; CWA 307(a); EPA MCL.
Report: Regardless of intended function of ingredient in the product.
</t>
    </r>
    <r>
      <rPr>
        <sz val="11"/>
        <color rgb="FF4A86E8"/>
        <rFont val="Arial"/>
      </rPr>
      <t>Please see reference #1 on reference sheet.</t>
    </r>
  </si>
  <si>
    <r>
      <rPr>
        <sz val="11"/>
        <rFont val="Arial"/>
      </rPr>
      <t xml:space="preserve">Abiotic Degradation: Atmospheric half-life with hydroxyl radicals is estimated between 13 to 21 days. Not subject to hydrolysis.
AEROBIC: Readily biodegradable. In a 5-day BOD test using sewage inoculum, 44% of Theoretical BOD was reached.
ANAEROBIC: Degrades slowly under anaerobic conditions; requires specific microbial consortia (e.g., nitrate or sulfate reducers).
</t>
    </r>
    <r>
      <rPr>
        <sz val="11"/>
        <color rgb="FF4A86E8"/>
        <rFont val="Arial"/>
      </rPr>
      <t>Please see reference #1 on reference sheet.</t>
    </r>
  </si>
  <si>
    <r>
      <rPr>
        <sz val="11"/>
        <rFont val="Arial"/>
      </rPr>
      <t xml:space="preserve">Store in a segregated and approved area (flammable cabinet). Keep container in a cool, well-ventilated area. Keep tightly closed and sealed until ready for use. Avoid all possible sources of ignition (spark or flame). Use non-sparking tools.
</t>
    </r>
    <r>
      <rPr>
        <sz val="11"/>
        <color rgb="FF4A86E8"/>
        <rFont val="Arial"/>
      </rPr>
      <t>Please see reference #1 on reference sheet.</t>
    </r>
  </si>
  <si>
    <r>
      <rPr>
        <sz val="11"/>
        <rFont val="Arial"/>
      </rPr>
      <t xml:space="preserve">Use a NIOSH-approved organic vapor respirator or supplied-air respirator. Wear splash-proof safety goggles and Viton or PVA gloves. Use flame-resistant clothing.
Recommended Respirator: NIOSH-approved organic vapor respirator or supplied-air respirator for high levels.
First Aid: Move to fresh air. If breathing is difficult, give oxygen. If skin contact occurs, wash with soap and water. If swallowed, DO NOT induce vomiting (aspiration hazard).
</t>
    </r>
    <r>
      <rPr>
        <sz val="11"/>
        <color rgb="FF4A86E8"/>
        <rFont val="Arial"/>
      </rPr>
      <t>Please see reference #1 on reference sheet.</t>
    </r>
  </si>
  <si>
    <r>
      <rPr>
        <sz val="11"/>
        <rFont val="Arial"/>
      </rPr>
      <t xml:space="preserve">Spillage/Leakage: Evacuate area. Eliminate all ignition sources. Absorb with non-combustible material (sand, earth). Use non-sparking tools. Prevent runoff into sewers.
Disposal Methods: Incineration in an approved hazardous waste incinerator is the preferred method. Follow RCRA regulations for hazardous waste.
</t>
    </r>
    <r>
      <rPr>
        <sz val="11"/>
        <color rgb="FF4A86E8"/>
        <rFont val="Arial"/>
      </rPr>
      <t>Please see reference #1 on reference sheet.</t>
    </r>
  </si>
  <si>
    <r>
      <rPr>
        <sz val="11"/>
        <rFont val="Arial"/>
      </rPr>
      <t xml:space="preserve">Trace amounts in gasoline and motor fuels; solvent-based glues and adhesives (historic); specialized paint strippers and degreasers.
</t>
    </r>
    <r>
      <rPr>
        <sz val="11"/>
        <color rgb="FF4A86E8"/>
        <rFont val="Arial"/>
      </rPr>
      <t>Please see reference #1 on reference sheet.</t>
    </r>
  </si>
  <si>
    <r>
      <rPr>
        <sz val="11"/>
        <rFont val="Arial"/>
      </rPr>
      <t xml:space="preserve">Toluene and other less toxic solvents have replaced benzene for most of its solvent applications
</t>
    </r>
    <r>
      <rPr>
        <sz val="11"/>
        <color rgb="FF4A86E8"/>
        <rFont val="Arial"/>
      </rPr>
      <t>Please see reference #1 on reference sheet.</t>
    </r>
  </si>
  <si>
    <r>
      <rPr>
        <sz val="11"/>
        <rFont val="Arial"/>
      </rPr>
      <t xml:space="preserve">&lt;0.001 to 0.100 mg/L (near industrial spills)
</t>
    </r>
    <r>
      <rPr>
        <sz val="11"/>
        <color rgb="FF4A86E8"/>
        <rFont val="Arial"/>
      </rPr>
      <t>Please see reference #1 on reference sheet.</t>
    </r>
  </si>
  <si>
    <t>5 micrograms per liter (u g/l) [equivalent to parts per billion (ppb)]</t>
  </si>
  <si>
    <r>
      <rPr>
        <sz val="11"/>
        <rFont val="Arial"/>
      </rPr>
      <t xml:space="preserve">0 mg/L 
</t>
    </r>
    <r>
      <rPr>
        <sz val="11"/>
        <color rgb="FF4A86E8"/>
        <rFont val="Arial"/>
      </rPr>
      <t>Please see reference #1 on reference sheet.</t>
    </r>
  </si>
  <si>
    <r>
      <rPr>
        <sz val="11"/>
        <rFont val="Arial"/>
      </rPr>
      <t xml:space="preserve">High (Ratio &gt;1 in urban/industrial zones) 
</t>
    </r>
    <r>
      <rPr>
        <sz val="11"/>
        <color rgb="FF4A86E8"/>
        <rFont val="Arial"/>
      </rPr>
      <t>Please see reference #1 on reference sheet.</t>
    </r>
  </si>
  <si>
    <r>
      <rPr>
        <sz val="11"/>
        <rFont val="Arial"/>
      </rPr>
      <t xml:space="preserve">Use of personal protective equipment (PPE).
Preventive Measures: "Avoid contact with skin and eyes. Avoid inhalation of vapour or mist. Keep away from sources of ignition - No smoking. Take measures to prevent the build up of electrostatic charge(1,SRC)."
</t>
    </r>
    <r>
      <rPr>
        <sz val="11"/>
        <color rgb="FF4A86E8"/>
        <rFont val="Arial"/>
      </rPr>
      <t>Please see reference #1 on reference sheet.</t>
    </r>
  </si>
  <si>
    <r>
      <rPr>
        <sz val="11"/>
        <rFont val="Arial"/>
      </rPr>
      <t xml:space="preserve">Prevent further leakage or spillage if safe to do so. Do not let product enter drains. Discharge into the environment must be avoided
</t>
    </r>
    <r>
      <rPr>
        <sz val="11"/>
        <color rgb="FF4A86E8"/>
        <rFont val="Arial"/>
      </rPr>
      <t>Please see reference #1 on reference sheet.</t>
    </r>
  </si>
  <si>
    <r>
      <rPr>
        <sz val="11"/>
        <rFont val="Arial"/>
      </rPr>
      <t xml:space="preserve">Inhalation; Skin absorption; Ingestion; Skin and/or eye contact.
</t>
    </r>
    <r>
      <rPr>
        <sz val="11"/>
        <color rgb="FF4A86E8"/>
        <rFont val="Arial"/>
      </rPr>
      <t>Please see reference #1 on reference sheet.</t>
    </r>
  </si>
  <si>
    <r>
      <rPr>
        <sz val="11"/>
        <rFont val="Arial"/>
      </rPr>
      <t xml:space="preserve">The average daily intake of benzene for a non-smoker is estimated to be 180 to 220 ug/day
</t>
    </r>
    <r>
      <rPr>
        <sz val="11"/>
        <color rgb="FF4A86E8"/>
        <rFont val="Arial"/>
      </rPr>
      <t>Please see reference #1 on reference sheet.</t>
    </r>
  </si>
  <si>
    <r>
      <rPr>
        <sz val="11"/>
        <rFont val="Arial"/>
      </rPr>
      <t xml:space="preserve">he volatilization half-life from a model river (1 m deep, flowing 1 m/sec, wind velocity of 3 m/sec) is estimated as 2.7 hours(1,SRC). The volatilization half-life from a model lake is estimated as 3.5 days
</t>
    </r>
    <r>
      <rPr>
        <sz val="11"/>
        <color rgb="FF4A86E8"/>
        <rFont val="Arial"/>
      </rPr>
      <t>Please see reference #1 on reference sheet.</t>
    </r>
  </si>
  <si>
    <r>
      <rPr>
        <sz val="11"/>
        <rFont val="Arial"/>
      </rPr>
      <t xml:space="preserve">Benzene exposure has been associated with chromosomal aberrations in human sperm and maternal blood. It is known to cross the placental barrier, and animal studies suggest potential impacts on the hematopoietic system of offspring
</t>
    </r>
    <r>
      <rPr>
        <sz val="11"/>
        <color rgb="FF4A86E8"/>
        <rFont val="Arial"/>
      </rPr>
      <t>Please see reference #1 on reference sheet.</t>
    </r>
  </si>
  <si>
    <r>
      <rPr>
        <sz val="11"/>
        <rFont val="Arial"/>
      </rPr>
      <t xml:space="preserve">Hormetic responses to benzene have been suggested in some hematopoietic cell models, where low-level exposure might trigger compensatory bone marrow stimulation, though this remains a subject of toxicological debate
</t>
    </r>
    <r>
      <rPr>
        <sz val="11"/>
        <color rgb="FF4A86E8"/>
        <rFont val="Arial"/>
      </rPr>
      <t>Please see reference #1 on reference sheet.</t>
    </r>
  </si>
  <si>
    <r>
      <rPr>
        <sz val="11"/>
        <rFont val="Arial"/>
      </rPr>
      <t xml:space="preserve">Ethanol consumption may induce cytochrome P450 2E1, increasing benzene metabolism and toxicity; co-exposure with toluene can inhibit benzene metabolism
</t>
    </r>
    <r>
      <rPr>
        <sz val="11"/>
        <color rgb="FF4A86E8"/>
        <rFont val="Arial"/>
      </rPr>
      <t>Please see reference #1 on reference sheet.</t>
    </r>
  </si>
  <si>
    <r>
      <rPr>
        <sz val="11"/>
        <rFont val="Arial"/>
      </rPr>
      <t xml:space="preserve">Long-term exposure is associated with hematotoxicity, including aplastic anemia and decreased white blood cell counts (leukopenia)
</t>
    </r>
    <r>
      <rPr>
        <sz val="11"/>
        <color rgb="FF4A86E8"/>
        <rFont val="Arial"/>
      </rPr>
      <t>Please see reference #1 on reference sheet.</t>
    </r>
  </si>
  <si>
    <r>
      <rPr>
        <sz val="11"/>
        <rFont val="Arial"/>
      </rPr>
      <t xml:space="preserve">PA Method 502.2; EPA Method 524.2 (Volatile Organic Compounds in Water by Purge and Trap GC)
</t>
    </r>
    <r>
      <rPr>
        <sz val="11"/>
        <color rgb="FF4A86E8"/>
        <rFont val="Arial"/>
      </rPr>
      <t>Please see reference #1 on reference sheet.</t>
    </r>
  </si>
  <si>
    <r>
      <rPr>
        <sz val="11"/>
        <rFont val="Arial"/>
      </rPr>
      <t xml:space="preserve">Benzene is a known human carcinogen (leukemia)
</t>
    </r>
    <r>
      <rPr>
        <sz val="11"/>
        <color rgb="FF4A86E8"/>
        <rFont val="Arial"/>
      </rPr>
      <t>Please see reference #1 on reference sheet.</t>
    </r>
  </si>
  <si>
    <r>
      <rPr>
        <sz val="11"/>
        <rFont val="Arial"/>
      </rPr>
      <t xml:space="preserve">As a chemical intermediate in the production of ethylbenzene, cumene, and cyclohexane; solvent for waxes, resins, and oils
</t>
    </r>
    <r>
      <rPr>
        <sz val="11"/>
        <color rgb="FF4A86E8"/>
        <rFont val="Arial"/>
      </rPr>
      <t>Please see reference #1 on reference sheet.</t>
    </r>
  </si>
  <si>
    <r>
      <rPr>
        <sz val="11"/>
        <rFont val="Arial"/>
      </rPr>
      <t xml:space="preserve">Component of gasoline; used in the manufacture of plastics, detergents, and synthetic fibers(
</t>
    </r>
    <r>
      <rPr>
        <sz val="11"/>
        <color rgb="FF4A86E8"/>
        <rFont val="Arial"/>
      </rPr>
      <t>Please see reference #1 on reference sheet.</t>
    </r>
  </si>
  <si>
    <r>
      <rPr>
        <sz val="11"/>
        <rFont val="Arial"/>
      </rPr>
      <t xml:space="preserve">OSHA PEL: TWA 1 ppm; STEL 5 ppm
</t>
    </r>
    <r>
      <rPr>
        <sz val="11"/>
        <color rgb="FF4A86E8"/>
        <rFont val="Arial"/>
      </rPr>
      <t>Please see reference #1 on reference sheet.</t>
    </r>
  </si>
  <si>
    <t>BENZENECARBOPEROXOIC ACID, 1,1-DIMETHYLETHYL ESTER</t>
  </si>
  <si>
    <t>Molecular Weight:194.227
Density:1.1±0.1 g/cm3
Molecular Formula : C11H14O3</t>
  </si>
  <si>
    <t>Boiling Point:282.4±9.0 °C at 760 mmHg
Melting Point:8 °C</t>
  </si>
  <si>
    <t>614-45-9</t>
  </si>
  <si>
    <r>
      <rPr>
        <sz val="11"/>
        <rFont val="Arial"/>
      </rPr>
      <t xml:space="preserve">chemical fate: if released to soil, this substance is expected to decompose rapidly due to its high reactivity as an organic peroxide; it is not expected to persist or leach.
if released to water, it undergoes rapid hydrolysis and reduction; volatilization from water surfaces is not expected to be a major process due to its short half-life in aqueous media.
if released to air, it will exist in the vapor phase and react rapidly with hydroxyl radicals with an estimated half-life of less than one day.
</t>
    </r>
    <r>
      <rPr>
        <sz val="11"/>
        <color rgb="FF4A86E8"/>
        <rFont val="Arial"/>
      </rPr>
      <t>Please see reference #1 on reference sheet.</t>
    </r>
  </si>
  <si>
    <r>
      <rPr>
        <sz val="11"/>
        <rFont val="Arial"/>
      </rPr>
      <t xml:space="preserve">TERRESTRIAL FATE: Based on its high reactivity as an organic peroxide, this substance is expected to decompose rapidly in soil; it is not expected to persist or leach into groundwater.
AQUATIC FATE: Based on its chemical structure, it undergoes rapid hydrolysis and reduction in water. Volatilization from water surfaces is not expected to be a major process due to its short environmental life in aqueous media.
ATMOSPHERIC FATE: According to a model of gas/particle partitioning, it will exist in the vapor phase in the ambient atmosphere and react rapidly with hydroxyl radicals.
</t>
    </r>
    <r>
      <rPr>
        <sz val="11"/>
        <color rgb="FF4A86E8"/>
        <rFont val="Arial"/>
      </rPr>
      <t>Please see reference #1 on reference sheet.</t>
    </r>
  </si>
  <si>
    <r>
      <rPr>
        <sz val="11"/>
        <rFont val="Arial"/>
      </rPr>
      <t xml:space="preserve">As an organic peroxide, it is 'severely irritating and corrosive to the eyes and skin.' Vapors are highly irritating to the mucous membranes and respiratory tract. Contact with the eye may result in 'permanent corneal damage or blindness.' Dermal exposure can lead to 'chemical burns and necrosis'
</t>
    </r>
    <r>
      <rPr>
        <sz val="11"/>
        <color rgb="FF4A86E8"/>
        <rFont val="Arial"/>
      </rPr>
      <t>Please see reference #1 on reference sheet.</t>
    </r>
  </si>
  <si>
    <r>
      <rPr>
        <sz val="11"/>
        <rFont val="Arial"/>
      </rPr>
      <t xml:space="preserve">Polymerization initiator (organic peroxide); curing agent for unsaturated polyester resins.
</t>
    </r>
    <r>
      <rPr>
        <sz val="11"/>
        <color rgb="FF4A86E8"/>
        <rFont val="Arial"/>
      </rPr>
      <t>Please see reference #1 on reference sheet.</t>
    </r>
  </si>
  <si>
    <r>
      <rPr>
        <sz val="11"/>
        <rFont val="Arial"/>
      </rPr>
      <t xml:space="preserve">WASTEWATER: Detected in INDUSTRIAL WASTEWATER from polymer manufacturing at levels up to 0.5 mg/L.
SURFACE WATER: Generally absent from SURFACE WATER due to rapid decomposition (half-life &lt;24 hours in water).
</t>
    </r>
    <r>
      <rPr>
        <sz val="11"/>
        <color rgb="FF4A86E8"/>
        <rFont val="Arial"/>
      </rPr>
      <t>Please see reference #1 on reference sheet.</t>
    </r>
  </si>
  <si>
    <r>
      <rPr>
        <sz val="11"/>
        <rFont val="Arial"/>
      </rPr>
      <t xml:space="preserve">IUPAC Name: tert-butyl peroxybenzoate
InChI: InChI=1S/C11H14O3/c1-11(2,3)14-13-10(12)9-7-5-4-6-8-9/h4-8H,1-3H3
Molecular Formula: C11H14O3
CAS: 614-45-9
</t>
    </r>
    <r>
      <rPr>
        <sz val="11"/>
        <color rgb="FF4A86E8"/>
        <rFont val="Arial"/>
      </rPr>
      <t>Please see reference #1 on reference sheet.</t>
    </r>
  </si>
  <si>
    <r>
      <rPr>
        <sz val="11"/>
        <rFont val="Arial"/>
      </rPr>
      <t xml:space="preserve">Prepared by the reaction of benzoyl chloride with the sodium salt of tert-butyl hydroperoxide in a batch process.
</t>
    </r>
    <r>
      <rPr>
        <sz val="11"/>
        <color rgb="FF4A86E8"/>
        <rFont val="Arial"/>
      </rPr>
      <t>Please see reference #1 on reference sheet.</t>
    </r>
  </si>
  <si>
    <r>
      <rPr>
        <sz val="11"/>
        <rFont val="Arial"/>
      </rPr>
      <t xml:space="preserve">Polymer and plastics industry; Resin manufacturing (initiator); Chemical synthesis industry.
</t>
    </r>
    <r>
      <rPr>
        <sz val="11"/>
        <color rgb="FF4A86E8"/>
        <rFont val="Arial"/>
      </rPr>
      <t>Please see reference #1 on reference sheet.</t>
    </r>
  </si>
  <si>
    <r>
      <rPr>
        <sz val="11"/>
        <rFont val="Arial"/>
      </rPr>
      <t xml:space="preserve">This substance is expected to decompose rapidly in soil and water due to its high reactivity as an organic peroxide. Its potential to reach or impact receiving watersheds is very low because it does not persist long enough for significant environmental transport(SRC).
</t>
    </r>
    <r>
      <rPr>
        <sz val="11"/>
        <color rgb="FF4A86E8"/>
        <rFont val="Arial"/>
      </rPr>
      <t>Please see reference #1 on reference sheet.</t>
    </r>
  </si>
  <si>
    <r>
      <rPr>
        <sz val="11"/>
        <rFont val="Arial"/>
      </rPr>
      <t xml:space="preserve">Volatilization from water and soil surfaces is not expected to be a major process due to its short environmental life and high reactivity. Its estimated vapor pressure is 0.033 mm Hg at 25 °C(SRC)
</t>
    </r>
    <r>
      <rPr>
        <sz val="11"/>
        <color rgb="FF4A86E8"/>
        <rFont val="Arial"/>
      </rPr>
      <t>Please see reference #1 on reference sheet.</t>
    </r>
  </si>
  <si>
    <r>
      <rPr>
        <sz val="11"/>
        <rFont val="Arial"/>
      </rPr>
      <t xml:space="preserve">Hazard Traits: Reactivity (Organic Peroxide); Skin Irritation.
Authoritative List: DOT Hazardous Materials Table; OSHA Process Safety Management (PSM).
Report: Monitoring focus on thermal stability and storage temperature ( &lt; 30^\circ\text{C} ).
</t>
    </r>
    <r>
      <rPr>
        <sz val="11"/>
        <color rgb="FF4A86E8"/>
        <rFont val="Arial"/>
      </rPr>
      <t>Please see reference #1 on reference sheet.</t>
    </r>
  </si>
  <si>
    <r>
      <rPr>
        <sz val="11"/>
        <rFont val="Arial"/>
      </rPr>
      <t xml:space="preserve">Abiotic Degradation: Subject to thermal decomposition. Atmospheric half-life with hydroxyl radicals is estimated at 12 hours.
</t>
    </r>
    <r>
      <rPr>
        <sz val="11"/>
        <color rgb="FF4A86E8"/>
        <rFont val="Arial"/>
      </rPr>
      <t>Please see reference #1 on reference sheet.</t>
    </r>
  </si>
  <si>
    <r>
      <rPr>
        <sz val="11"/>
        <rFont val="Arial"/>
      </rPr>
      <t xml:space="preserve">Store in a cool, well-ventilated place at temperatures generally not exceeding 30°C to prevent thermal decomposition. Keep away from combustible materials, acids, and alkalis. Protect from direct sunlight and shock.
</t>
    </r>
    <r>
      <rPr>
        <sz val="11"/>
        <color rgb="FF4A86E8"/>
        <rFont val="Arial"/>
      </rPr>
      <t>Please see reference #1 on reference sheet.</t>
    </r>
  </si>
  <si>
    <r>
      <rPr>
        <sz val="11"/>
        <rFont val="Arial"/>
      </rPr>
      <t xml:space="preserve">Wear chemical safety goggles and a face shield. Use neoprene or nitrile gloves. Wear flame-retardant antistatic protective clothing. Use only in well-ventilated areas.
Recommended Respirator: NIOSH-approved organic vapor respirator.
First Aid: Immediately flush eyes with plenty of water for 15 minutes. Wash skin with soap and water. If swallowed, rinse mouth and seek immediate medical help.
</t>
    </r>
    <r>
      <rPr>
        <sz val="11"/>
        <color rgb="FF4A86E8"/>
        <rFont val="Arial"/>
      </rPr>
      <t>Please see reference #1 on reference sheet.</t>
    </r>
  </si>
  <si>
    <r>
      <rPr>
        <sz val="11"/>
        <rFont val="Arial"/>
      </rPr>
      <t xml:space="preserve">Spillage/Leakage: Remove all sources of ignition. Use non-sparking tools. Absorb with inert material (vermiculite). Dilute with a large volume of solvent to reduce hazard.
Disposal Methods: Controlled incineration at an approved chemical waste facility is required. Do not allow to dry out as it may become shock-sensitive.
</t>
    </r>
    <r>
      <rPr>
        <sz val="11"/>
        <color rgb="FF4A86E8"/>
        <rFont val="Arial"/>
      </rPr>
      <t>Please see reference #1 on reference sheet.</t>
    </r>
  </si>
  <si>
    <r>
      <rPr>
        <sz val="11"/>
        <rFont val="Arial"/>
      </rPr>
      <t xml:space="preserve">Hardening agents for fiberglass repair kits; resin casting kits; automotive body fillers and putty.
</t>
    </r>
    <r>
      <rPr>
        <sz val="11"/>
        <color rgb="FF4A86E8"/>
        <rFont val="Arial"/>
      </rPr>
      <t>Please see reference #1 on reference sheet.</t>
    </r>
  </si>
  <si>
    <r>
      <rPr>
        <sz val="11"/>
        <rFont val="Arial"/>
      </rPr>
      <t xml:space="preserve">Not typically detected in water (Highly reactive) 
</t>
    </r>
    <r>
      <rPr>
        <sz val="11"/>
        <color rgb="FF4A86E8"/>
        <rFont val="Arial"/>
      </rPr>
      <t>Please see reference #1 on reference sheet.</t>
    </r>
  </si>
  <si>
    <r>
      <rPr>
        <sz val="11"/>
        <rFont val="Arial"/>
      </rPr>
      <t xml:space="preserve">Use of personal protective equipment (PPE).
Preventive Measures: "Keep away from heat. Keep away from sources of ignition. Avoid contact with skin and eyes. Empty containers pose a fire risk, evaporate the residue under a fume hood(SRC)."
</t>
    </r>
    <r>
      <rPr>
        <sz val="11"/>
        <color rgb="FF4A86E8"/>
        <rFont val="Arial"/>
      </rPr>
      <t>Please see reference #1 on reference sheet.</t>
    </r>
  </si>
  <si>
    <r>
      <rPr>
        <sz val="11"/>
        <rFont val="Arial"/>
      </rPr>
      <t xml:space="preserve">Keep out of water supplies and sewers. Absorb with sand or other non-combustible absorbent material and place into containers for later disposal
</t>
    </r>
    <r>
      <rPr>
        <sz val="11"/>
        <color rgb="FF4A86E8"/>
        <rFont val="Arial"/>
      </rPr>
      <t>Please see reference #1 on reference sheet.</t>
    </r>
  </si>
  <si>
    <r>
      <rPr>
        <sz val="11"/>
        <rFont val="Arial"/>
      </rPr>
      <t xml:space="preserve">Inhalation; Ingestion; Skin and/or eye contact.
</t>
    </r>
    <r>
      <rPr>
        <sz val="11"/>
        <color rgb="FF4A86E8"/>
        <rFont val="Arial"/>
      </rPr>
      <t>Please see reference #1 on reference sheet.</t>
    </r>
  </si>
  <si>
    <r>
      <rPr>
        <sz val="11"/>
        <rFont val="Arial"/>
      </rPr>
      <t xml:space="preserve">Primary concern is its role as a skin irritant and strong oxidizing agent; long-term effects on systemic health are less documented
</t>
    </r>
    <r>
      <rPr>
        <sz val="11"/>
        <color rgb="FF4A86E8"/>
        <rFont val="Arial"/>
      </rPr>
      <t>Please see reference #1 on reference sheet.</t>
    </r>
  </si>
  <si>
    <r>
      <rPr>
        <sz val="11"/>
        <rFont val="Arial"/>
      </rPr>
      <t xml:space="preserve">Primary concern is its high reactivity as a strong oxidizing agent
</t>
    </r>
    <r>
      <rPr>
        <sz val="11"/>
        <color rgb="FF4A86E8"/>
        <rFont val="Arial"/>
      </rPr>
      <t>Please see reference #1 on reference sheet.</t>
    </r>
  </si>
  <si>
    <r>
      <rPr>
        <sz val="11"/>
        <rFont val="Arial"/>
      </rPr>
      <t xml:space="preserve">As a polymerization initiator for polyethylene, polystyrene, and polyacrylates
</t>
    </r>
    <r>
      <rPr>
        <sz val="11"/>
        <color rgb="FF4A86E8"/>
        <rFont val="Arial"/>
      </rPr>
      <t>Please see reference #1 on reference sheet.</t>
    </r>
  </si>
  <si>
    <t>1,2-BENZENEDICARBOXYLIC ACID, DICYCLOHEXYL ESTER</t>
  </si>
  <si>
    <t>Molecular Weight:330.418
Density:1.1±0.1 g/cm3
Molecular Formula: C20H26O4</t>
  </si>
  <si>
    <t>Boiling Point:425.8±18.0 °C at 760 mmHg
Melting Point:63-67 °C(lit.)</t>
  </si>
  <si>
    <t>84-61-7</t>
  </si>
  <si>
    <r>
      <rPr>
        <sz val="11"/>
        <rFont val="Arial"/>
      </rPr>
      <t xml:space="preserve">if released to soil, dchp is expected to be immobile based on an estimated koc of 12,000; it may undergo slow aerobic biodegradation.
if released to water, it is expected to adsorb to suspended solids and sediment; volatilization half-lives are estimated at 11 days for a model river and 85 days for a model lake based on a henry's law constant of  2.9 \times 10^{-7}   atm-m^3/mol .
if released to air, it exists in both vapor and particulate phases and is degraded by hydroxyl radicals with a half-life of about 15 hours.
</t>
    </r>
    <r>
      <rPr>
        <sz val="11"/>
        <color rgb="FF4A86E8"/>
        <rFont val="Arial"/>
      </rPr>
      <t>Please see reference #1 on reference sheet.</t>
    </r>
  </si>
  <si>
    <r>
      <rPr>
        <sz val="11"/>
        <rFont val="Arial"/>
      </rPr>
      <t xml:space="preserve">TERRESTRIAL FATE: Based on a classification scheme, an estimated Koc of 12,000 indicates that DCHP is expected to be immobile in soil; it may undergo slow aerobic biodegradation.
AQUATIC FATE: Based on a classification scheme, DCHP is expected to adsorb to suspended solids and sediment. Volatilization half-lives are estimated at 11 days for a model river and 85 days for a model lake based on a Henry's Law constant of  2.9 \times 10^{-7}  atm-cu m/mole.
ATMOSPHERIC FATE: According to a model of gas/particle partitioning, DCHP exists in both vapor and particulate phases in the ambient atmosphere. Vapor-phase DCHP is degraded by reaction with hydroxyl radicals with a half-life of about 15 hours.
</t>
    </r>
    <r>
      <rPr>
        <sz val="11"/>
        <color rgb="FF4A86E8"/>
        <rFont val="Arial"/>
      </rPr>
      <t>Please see reference #1 on reference sheet.</t>
    </r>
  </si>
  <si>
    <r>
      <rPr>
        <sz val="11"/>
        <rFont val="Arial"/>
      </rPr>
      <t xml:space="preserve">Classified as a 'Category 1B reproductive toxicant' under GHS. It is suspected of damaging the unborn child and interfering with fertility. Specific effects include 'reductions in fetal testosterone levels and alterations in male reproductive organ development' as observed in mammalian bioassays.
</t>
    </r>
    <r>
      <rPr>
        <sz val="11"/>
        <color rgb="FF4A86E8"/>
        <rFont val="Arial"/>
      </rPr>
      <t>Please see reference #1 on reference sheet.</t>
    </r>
  </si>
  <si>
    <r>
      <rPr>
        <sz val="11"/>
        <rFont val="Arial"/>
      </rPr>
      <t xml:space="preserve">Specialty plasticizer (DCHP); heat stabilizer for nitrocellulose and resins.
</t>
    </r>
    <r>
      <rPr>
        <sz val="11"/>
        <color rgb="FF4A86E8"/>
        <rFont val="Arial"/>
      </rPr>
      <t>Please see reference #1 on reference sheet.</t>
    </r>
  </si>
  <si>
    <r>
      <rPr>
        <sz val="11"/>
        <rFont val="Arial"/>
      </rPr>
      <t xml:space="preserve">DRINKING WATER: Detected in DRINKING WATER at levels ranging from 0.00001 to 0.0005 mg/L.
SURFACE WATER: Identified in RIVER WATER in Japan and Europe at concentrations of 0.0001 to 0.002 mg/L.
SEWAGE EFFLUENT: Found in SEWAGE EFFLUENT at concentrations up to 0.010 mg/L.
</t>
    </r>
    <r>
      <rPr>
        <sz val="11"/>
        <color rgb="FF4A86E8"/>
        <rFont val="Arial"/>
      </rPr>
      <t>Please see reference #1 on reference sheet.</t>
    </r>
  </si>
  <si>
    <r>
      <rPr>
        <sz val="11"/>
        <rFont val="Arial"/>
      </rPr>
      <t xml:space="preserve">IUPAC Name: dicyclohexyl benzene-1,2-dicarboxylate
InChI: InChI=1S/C20H26O4/c21-19(23-17-13-9-5-10-14-17)15-7-3-4-8-16(15)20(22)24-18-11-6-1-2-12-18/h3-4,7-8,17-18H,1-2,5-6,9-14H2
Molecular Formula: C20H26O4
CAS: 84-61-7
</t>
    </r>
    <r>
      <rPr>
        <sz val="11"/>
        <color rgb="FF4A86E8"/>
        <rFont val="Arial"/>
      </rPr>
      <t>Please see reference #1 on reference sheet.</t>
    </r>
  </si>
  <si>
    <r>
      <rPr>
        <sz val="11"/>
        <rFont val="Arial"/>
      </rPr>
      <t xml:space="preserve">Manufactured by the esterification of phthalic anhydride with cyclohexanol in the presence of an acid catalyst, typically in a batch reactor.
</t>
    </r>
    <r>
      <rPr>
        <sz val="11"/>
        <color rgb="FF4A86E8"/>
        <rFont val="Arial"/>
      </rPr>
      <t>Please see reference #1 on reference sheet.</t>
    </r>
  </si>
  <si>
    <r>
      <rPr>
        <sz val="11"/>
        <rFont val="Arial"/>
      </rPr>
      <t xml:space="preserve">Plasticizer industry; Printing ink and coating manufacturing; Nitrocellulose and adhesive production.
</t>
    </r>
    <r>
      <rPr>
        <sz val="11"/>
        <color rgb="FF4A86E8"/>
        <rFont val="Arial"/>
      </rPr>
      <t>Please see reference #1 on reference sheet.</t>
    </r>
  </si>
  <si>
    <r>
      <rPr>
        <sz val="11"/>
        <rFont val="Arial"/>
      </rPr>
      <t xml:space="preserve">An estimated Koc of 12,000(1,SRC) indicates that DCHP is expected to be immobile in soil(2). It is primarily expected to reach surface water through the erosion and runoff of contaminated soil particles to which it is strongly adsorbed(SRC)
</t>
    </r>
    <r>
      <rPr>
        <sz val="11"/>
        <color rgb="FF4A86E8"/>
        <rFont val="Arial"/>
      </rPr>
      <t>Please see reference #1 on reference sheet.</t>
    </r>
  </si>
  <si>
    <r>
      <rPr>
        <sz val="11"/>
        <rFont val="Arial"/>
      </rPr>
      <t xml:space="preserve">Volatilization from moist soil surfaces is not expected to be an important fate process given an estimated Henry's Law constant of  2.9 \times 10^{-7}  atm-cu m/mole. DCHP is not expected to volatilize from dry soil surfaces based upon a vapor pressure of  1.5 \times 10^{-5}  mm Hg(1,SRC)
</t>
    </r>
    <r>
      <rPr>
        <sz val="11"/>
        <color rgb="FF4A86E8"/>
        <rFont val="Arial"/>
      </rPr>
      <t>Please see reference #1 on reference sheet.</t>
    </r>
  </si>
  <si>
    <r>
      <rPr>
        <sz val="11"/>
        <rFont val="Arial"/>
      </rPr>
      <t xml:space="preserve">Hazard Traits: Endocrine Toxicity; Reproductive Toxicity.
Authoritative List: EU REACH Candidate List of SVHCs; California Prop 65 (Male Reproductive).
Report: Regardless of intended function of ingredient in the product.
</t>
    </r>
    <r>
      <rPr>
        <sz val="11"/>
        <color rgb="FF4A86E8"/>
        <rFont val="Arial"/>
      </rPr>
      <t>Please see reference #1 on reference sheet.</t>
    </r>
  </si>
  <si>
    <r>
      <rPr>
        <sz val="11"/>
        <rFont val="Arial"/>
      </rPr>
      <t xml:space="preserve">Abiotic Degradation: Estimated atmospheric half-life is 13 hours. Hydrolysis is too slow to be environmentally relevant (estimated half-life  &gt; 1 \text{ year} ).
AEROBIC: Readily biodegradable; 68.5% of Theoretical BOD reached in 28 days (OECD 301C).
ANAEROBIC: Expected to undergo anaerobic biodegradation in sediments based on studies of similar phthalate esters.
</t>
    </r>
    <r>
      <rPr>
        <sz val="11"/>
        <color rgb="FF4A86E8"/>
        <rFont val="Arial"/>
      </rPr>
      <t>Please see reference #1 on reference sheet.</t>
    </r>
  </si>
  <si>
    <r>
      <rPr>
        <sz val="11"/>
        <rFont val="Arial"/>
      </rPr>
      <t xml:space="preserve">Keep container tightly closed in a dry and well-ventilated place. Containers which are opened must be carefully resealed and kept upright to prevent leakage. Store away from strong oxidizing agents.
</t>
    </r>
    <r>
      <rPr>
        <sz val="11"/>
        <color rgb="FF4A86E8"/>
        <rFont val="Arial"/>
      </rPr>
      <t>Please see reference #1 on reference sheet.</t>
    </r>
  </si>
  <si>
    <r>
      <rPr>
        <sz val="11"/>
        <rFont val="Arial"/>
      </rPr>
      <t xml:space="preserve">Wear safety glasses with side shields and chemical-resistant gloves. Use in a fume hood or ensure adequate local exhaust ventilation to keep vapor concentrations low.
Recommended Respirator: Organic vapor respirator if heated or misted.
First Aid: Flush eyes with water. Wash skin with soap and water. If inhaled, move to fresh air. Seek medical attention if symptoms occur.
</t>
    </r>
    <r>
      <rPr>
        <sz val="11"/>
        <color rgb="FF4A86E8"/>
        <rFont val="Arial"/>
      </rPr>
      <t>Please see reference #1 on reference sheet.</t>
    </r>
  </si>
  <si>
    <r>
      <rPr>
        <sz val="11"/>
        <rFont val="Arial"/>
      </rPr>
      <t xml:space="preserve">Spillage/Leakage: Absorb spill with inert material (e.g., dry sand or earth), then place in a chemical waste container. Wash area with soap and water.
Disposal Methods: Dispose of by incineration or in a licensed chemical waste landfill according to local environmental regulations.
</t>
    </r>
    <r>
      <rPr>
        <sz val="11"/>
        <color rgb="FF4A86E8"/>
        <rFont val="Arial"/>
      </rPr>
      <t>Please see reference #1 on reference sheet.</t>
    </r>
  </si>
  <si>
    <r>
      <rPr>
        <sz val="11"/>
        <rFont val="Arial"/>
      </rPr>
      <t xml:space="preserve">Nitrocellulose lacquers; specialized nail polishes; industrial-strength adhesives for household repairs; moisture-proof cellophane coatings.
</t>
    </r>
    <r>
      <rPr>
        <sz val="11"/>
        <color rgb="FF4A86E8"/>
        <rFont val="Arial"/>
      </rPr>
      <t>Please see reference #1 on reference sheet.</t>
    </r>
  </si>
  <si>
    <r>
      <rPr>
        <sz val="11"/>
        <rFont val="Arial"/>
      </rPr>
      <t xml:space="preserve">Nanogram levels in urban water samples 
</t>
    </r>
    <r>
      <rPr>
        <sz val="11"/>
        <color rgb="FF4A86E8"/>
        <rFont val="Arial"/>
      </rPr>
      <t>Please see reference #1 on reference sheet.</t>
    </r>
  </si>
  <si>
    <r>
      <rPr>
        <sz val="11"/>
        <rFont val="Arial"/>
      </rPr>
      <t xml:space="preserve"> Low
</t>
    </r>
    <r>
      <rPr>
        <sz val="11"/>
        <color rgb="FF4A86E8"/>
        <rFont val="Arial"/>
      </rPr>
      <t>Please see reference #1 on reference sheet.</t>
    </r>
  </si>
  <si>
    <r>
      <rPr>
        <sz val="11"/>
        <rFont val="Arial"/>
      </rPr>
      <t xml:space="preserve">Use of personal protective equipment (PPE).
Preventive Measures: "Avoid contact with skin and eyes. Avoid formation of dust and aerosols. Provide appropriate exhaust ventilation at places where dust is formed(1,SRC)."
</t>
    </r>
    <r>
      <rPr>
        <sz val="11"/>
        <color rgb="FF4A86E8"/>
        <rFont val="Arial"/>
      </rPr>
      <t>Please see reference #1 on reference sheet.</t>
    </r>
  </si>
  <si>
    <r>
      <rPr>
        <sz val="11"/>
        <rFont val="Arial"/>
      </rPr>
      <t xml:space="preserve">Do not let product enter drains. Discharge into the environment must be avoided
</t>
    </r>
    <r>
      <rPr>
        <sz val="11"/>
        <color rgb="FF4A86E8"/>
        <rFont val="Arial"/>
      </rPr>
      <t>Please see reference #1 on reference sheet.</t>
    </r>
  </si>
  <si>
    <r>
      <rPr>
        <sz val="11"/>
        <rFont val="Arial"/>
      </rPr>
      <t xml:space="preserve">Inhalation (vapors/mists); Skin and/or eye contact.
</t>
    </r>
    <r>
      <rPr>
        <sz val="11"/>
        <color rgb="FF4A86E8"/>
        <rFont val="Arial"/>
      </rPr>
      <t>Please see reference #1 on reference sheet.</t>
    </r>
  </si>
  <si>
    <r>
      <rPr>
        <sz val="11"/>
        <rFont val="Arial"/>
      </rPr>
      <t xml:space="preserve">Volatilization half-life from a model river (1 m deep, flowing 1 m/sec, wind velocity of 3 m/sec) is estimated as 250 days(1,SRC). From a model lake, it is estimated as 2,700 days(2,SRC).
</t>
    </r>
    <r>
      <rPr>
        <sz val="11"/>
        <color rgb="FF4A86E8"/>
        <rFont val="Arial"/>
      </rPr>
      <t>Please see reference #1 on reference sheet.</t>
    </r>
  </si>
  <si>
    <r>
      <rPr>
        <sz val="11"/>
        <rFont val="Arial"/>
      </rPr>
      <t xml:space="preserve">DCHP is reported to have anti-androgenic effects, reducing testosterone levels and impacting the development of male reproductive organs in fetal rats
</t>
    </r>
    <r>
      <rPr>
        <sz val="11"/>
        <color rgb="FF4A86E8"/>
        <rFont val="Arial"/>
      </rPr>
      <t>Please see reference #1 on reference sheet.</t>
    </r>
  </si>
  <si>
    <r>
      <rPr>
        <sz val="11"/>
        <rFont val="Arial"/>
      </rPr>
      <t xml:space="preserve">Identified as having anti-androgenic activity, impacting fetal testosterone production in developmental studies
</t>
    </r>
    <r>
      <rPr>
        <sz val="11"/>
        <color rgb="FF4A86E8"/>
        <rFont val="Arial"/>
      </rPr>
      <t>Please see reference #1 on reference sheet.</t>
    </r>
  </si>
  <si>
    <r>
      <rPr>
        <sz val="11"/>
        <rFont val="Arial"/>
      </rPr>
      <t xml:space="preserve">Identified as a reproductive toxicant with anti-androgenic activity
</t>
    </r>
    <r>
      <rPr>
        <sz val="11"/>
        <color rgb="FF4A86E8"/>
        <rFont val="Arial"/>
      </rPr>
      <t>Please see reference #1 on reference sheet.</t>
    </r>
  </si>
  <si>
    <r>
      <rPr>
        <sz val="11"/>
        <rFont val="Arial"/>
      </rPr>
      <t xml:space="preserve">Plasticizer for nitrocellulose, ethyl cellulose, and polyvinyl chloride (PVC) resins
</t>
    </r>
    <r>
      <rPr>
        <sz val="11"/>
        <color rgb="FF4A86E8"/>
        <rFont val="Arial"/>
      </rPr>
      <t>Please see reference #1 on reference sheet.</t>
    </r>
  </si>
  <si>
    <r>
      <rPr>
        <sz val="11"/>
        <rFont val="Arial"/>
      </rPr>
      <t xml:space="preserve">Used in food packaging materials; heat-sealable lacquers and coatings
</t>
    </r>
    <r>
      <rPr>
        <sz val="11"/>
        <color rgb="FF4A86E8"/>
        <rFont val="Arial"/>
      </rPr>
      <t>Please see reference #1 on reference sheet.</t>
    </r>
  </si>
  <si>
    <t>1,2-BENZENEDICARBOXYLIC ACID, DIISODECYL ESTER</t>
  </si>
  <si>
    <t>Molecular Weight:446.662
Density:1.0±0.1 g/cm3
Molecular Formula: C28H46O4</t>
  </si>
  <si>
    <t>Boiling Point:425.8±13.0 °C at 760 mmHg
Melting Point:235ºC</t>
  </si>
  <si>
    <t>26761-40-0</t>
  </si>
  <si>
    <r>
      <rPr>
        <sz val="11"/>
        <rFont val="Arial"/>
      </rPr>
      <t xml:space="preserve">if released to soil, didp is expected to be immobile based on an estimated koc &gt;100,000; it is subject to slow biodegradation but is highly persistent in subsurface environments.
if released to water, it partitions almost entirely to sediments and suspended organic matter; volatilization from water surfaces is not an important fate process based upon an estimated henry's law constant of  3.5 \times 10^{-7}   atm-m^3/mol .
if released to air, it exists primarily in the particulate phase; any vapor-phase didp reacts with hydroxyl radicals with a half-life of 6 hours.
</t>
    </r>
    <r>
      <rPr>
        <sz val="11"/>
        <color rgb="FF4A86E8"/>
        <rFont val="Arial"/>
      </rPr>
      <t>Please see reference #1 on reference sheet.</t>
    </r>
  </si>
  <si>
    <r>
      <rPr>
        <sz val="11"/>
        <rFont val="Arial"/>
      </rPr>
      <t xml:space="preserve">TERRESTRIAL FATE: Based on a classification scheme, an estimated Koc &gt;100,000 indicates that DIDP is expected to be immobile in soil. It is subject to slow biodegradation but is highly persistent in subsurface environments.
AQUATIC FATE: Based on a classification scheme, DIDP partitions almost entirely to sediments and suspended organic matter. Volatilization from water surfaces is not an important fate process based upon an estimated Henry's Law constant of  3.5 \times 10^{-7}  atm-cu m/mole.
ATMOSPHERIC FATE: According to a model of gas/particle partitioning, DIDP exists primarily in the particulate phase in the ambient atmosphere; any vapor-phase DIDP reacts with hydroxyl radicals with a half-life of 6 hours.
</t>
    </r>
    <r>
      <rPr>
        <sz val="11"/>
        <color rgb="FF4A86E8"/>
        <rFont val="Arial"/>
      </rPr>
      <t>Please see reference #1 on reference sheet.</t>
    </r>
  </si>
  <si>
    <r>
      <rPr>
        <sz val="11"/>
        <rFont val="Arial"/>
      </rPr>
      <t xml:space="preserve">Acute toxicity is very low; however, 'repeated dose studies show liver and thyroid as target organs.' It may cause 'slight ocular and dermal irritation.' It is not currently classified as a carcinogen or a potent reproductive toxin in humans, though it is monitored for general phthalate-like endocrine activity
</t>
    </r>
    <r>
      <rPr>
        <sz val="11"/>
        <color rgb="FF4A86E8"/>
        <rFont val="Arial"/>
      </rPr>
      <t>Please see reference #1 on reference sheet.</t>
    </r>
  </si>
  <si>
    <r>
      <rPr>
        <sz val="11"/>
        <rFont val="Arial"/>
      </rPr>
      <t xml:space="preserve">High-molecular-weight phthalate plasticizer (DIDP); additive for PVC heat and weather resistance.
</t>
    </r>
    <r>
      <rPr>
        <sz val="11"/>
        <color rgb="FF4A86E8"/>
        <rFont val="Arial"/>
      </rPr>
      <t>Please see reference #1 on reference sheet.</t>
    </r>
  </si>
  <si>
    <r>
      <rPr>
        <sz val="11"/>
        <rFont val="Arial"/>
      </rPr>
      <t xml:space="preserve">SURFACE WATER: Detected in SURFACE WATER and RIVER WATER at concentrations of 0.0001 to 0.001 mg/L.
SEDIMENT: High affinity for solids; found in SEDIMENT at concentrations up to 10 mg/kg dry weight in industrial harbors.
</t>
    </r>
    <r>
      <rPr>
        <sz val="11"/>
        <color rgb="FF4A86E8"/>
        <rFont val="Arial"/>
      </rPr>
      <t>Please see reference #1 on reference sheet.</t>
    </r>
  </si>
  <si>
    <r>
      <rPr>
        <sz val="11"/>
        <rFont val="Arial"/>
      </rPr>
      <t xml:space="preserve">IUPAC Name: bis(8-methylnonyl) benzene-1,2-dicarboxylate
InChI: InChI=1S/C28H46O4/c1-23(2)17-11-7-5-9-13-19-31-27(29)25-15-3-4-16-26(25)28(30)32-20-14-10-6-8-12-18-24(3)4/h3-4,15-16,23-24H,5-14,17-22H2,1-2H3
Molecular Formula: C28H46O4
CAS: 26761-40-0
</t>
    </r>
    <r>
      <rPr>
        <sz val="11"/>
        <color rgb="FF4A86E8"/>
        <rFont val="Arial"/>
      </rPr>
      <t>Please see reference #1 on reference sheet.</t>
    </r>
  </si>
  <si>
    <r>
      <rPr>
        <sz val="11"/>
        <rFont val="Arial"/>
      </rPr>
      <t xml:space="preserve">Produced by the reaction of phthalic anhydride with isodecyl alcohol in the presence of an esterification catalyst (e.g., titanates or sulfuric acid).
</t>
    </r>
    <r>
      <rPr>
        <sz val="11"/>
        <color rgb="FF4A86E8"/>
        <rFont val="Arial"/>
      </rPr>
      <t>Please see reference #1 on reference sheet.</t>
    </r>
  </si>
  <si>
    <r>
      <rPr>
        <sz val="11"/>
        <rFont val="Arial"/>
      </rPr>
      <t xml:space="preserve">Wire and cable manufacturing; PVC (Polyvinyl Chloride) processing; Construction materials industry (plasticizers).
</t>
    </r>
    <r>
      <rPr>
        <sz val="11"/>
        <color rgb="FF4A86E8"/>
        <rFont val="Arial"/>
      </rPr>
      <t>Please see reference #1 on reference sheet.</t>
    </r>
  </si>
  <si>
    <r>
      <rPr>
        <sz val="11"/>
        <rFont val="Arial"/>
      </rPr>
      <t xml:space="preserve">An estimated Koc &gt;100,000 indicates that DIDP is expected to be immobile in soil. DIDP partitions almost entirely to sediments and suspended organic matter; volatilization from water surfaces is not an important fate process(1,SRC).
</t>
    </r>
    <r>
      <rPr>
        <sz val="11"/>
        <color rgb="FF4A86E8"/>
        <rFont val="Arial"/>
      </rPr>
      <t>Please see reference #1 on reference sheet.</t>
    </r>
  </si>
  <si>
    <r>
      <rPr>
        <sz val="11"/>
        <rFont val="Arial"/>
      </rPr>
      <t xml:space="preserve">Volatilization from water surfaces is not an important fate process based upon an estimated Henry's Law constant of  3.5 \times 10^{-7}  atm-cu m/mole. DIDP is not expected to volatilize from dry soil surfaces based upon a vapor pressure of  5.2 \times 10^{-7}  mm Hg(
</t>
    </r>
    <r>
      <rPr>
        <sz val="11"/>
        <color rgb="FF4A86E8"/>
        <rFont val="Arial"/>
      </rPr>
      <t>Please see reference #1 on reference sheet.</t>
    </r>
  </si>
  <si>
    <r>
      <rPr>
        <sz val="11"/>
        <rFont val="Arial"/>
      </rPr>
      <t xml:space="preserve">Hazard Traits: Developmental Toxicity.
Authoritative List: California Prop 65 (Developmental); EU REACH Restrictions.
Report: Regardless of intended function of ingredient in the product.
</t>
    </r>
    <r>
      <rPr>
        <sz val="11"/>
        <color rgb="FF4A86E8"/>
        <rFont val="Arial"/>
      </rPr>
      <t>Please see reference #1 on reference sheet.</t>
    </r>
  </si>
  <si>
    <r>
      <rPr>
        <sz val="11"/>
        <rFont val="Arial"/>
      </rPr>
      <t xml:space="preserve">Abiotic Degradation: Estimated atmospheric half-life is 5 hours. Hydrolysis half-life is estimated at  &gt; 10 \text{ years}  at  pH\ 7 .
AEROBIC: Inherently biodegradable; 56% to 65% biodegradation reached in 28 days.
ANAEROBIC: Biodegradation occurs but is significantly slower than aerobic pathways due to low water solubility.
</t>
    </r>
    <r>
      <rPr>
        <sz val="11"/>
        <color rgb="FF4A86E8"/>
        <rFont val="Arial"/>
      </rPr>
      <t>Please see reference #1 on reference sheet.</t>
    </r>
  </si>
  <si>
    <r>
      <rPr>
        <sz val="11"/>
        <rFont val="Arial"/>
      </rPr>
      <t xml:space="preserve">Store in a cool, dry, well-ventilated location. Avoid contact with skin and eyes by using appropriate personal protective equipment (PPE). General exhaust is usually sufficient to control airborne levels in typical industrial use.
</t>
    </r>
    <r>
      <rPr>
        <sz val="11"/>
        <color rgb="FF4A86E8"/>
        <rFont val="Arial"/>
      </rPr>
      <t>Please see reference #1 on reference sheet.</t>
    </r>
  </si>
  <si>
    <r>
      <rPr>
        <sz val="11"/>
        <rFont val="Arial"/>
      </rPr>
      <t xml:space="preserve">Wear safety glasses and protective gloves (nitrile or butyl rubber). Maintain good industrial hygiene; wash hands before eating, drinking, or smoking.
Recommended Respirator: Usually not required under normal use; organic vapor respirator for high temperatures.
First Aid: Flush eyes with water. Wash skin with soap and water. If irritation develops, seek medical attention.
</t>
    </r>
    <r>
      <rPr>
        <sz val="11"/>
        <color rgb="FF4A86E8"/>
        <rFont val="Arial"/>
      </rPr>
      <t>Please see reference #1 on reference sheet.</t>
    </r>
  </si>
  <si>
    <r>
      <rPr>
        <sz val="11"/>
        <rFont val="Arial"/>
      </rPr>
      <t xml:space="preserve">Spillage/Leakage: Prevent from entering drains or water courses. Absorb with sand or other absorbent material. Shovel into containers for disposal.
Disposal Methods: Incinerate in a facility that meets environmental standards for industrial plasticizers. Recycling is preferred where facilities exist.
</t>
    </r>
    <r>
      <rPr>
        <sz val="11"/>
        <color rgb="FF4A86E8"/>
        <rFont val="Arial"/>
      </rPr>
      <t>Please see reference #1 on reference sheet.</t>
    </r>
  </si>
  <si>
    <r>
      <rPr>
        <sz val="11"/>
        <rFont val="Arial"/>
      </rPr>
      <t xml:space="preserve">PVC flooring tiles; garden hoses; waterproof outdoor clothing (vinyl-coated); electrical wire insulation; automotive interior trim.
</t>
    </r>
    <r>
      <rPr>
        <sz val="11"/>
        <color rgb="FF4A86E8"/>
        <rFont val="Arial"/>
      </rPr>
      <t>Please see reference #1 on reference sheet.</t>
    </r>
  </si>
  <si>
    <r>
      <rPr>
        <sz val="11"/>
        <rFont val="Arial"/>
      </rPr>
      <t xml:space="preserve">Detected primarily in sediment (&lt;0.001 mg/L in water) 
</t>
    </r>
    <r>
      <rPr>
        <sz val="11"/>
        <color rgb="FF4A86E8"/>
        <rFont val="Arial"/>
      </rPr>
      <t>Please see reference #1 on reference sheet.</t>
    </r>
  </si>
  <si>
    <r>
      <rPr>
        <sz val="11"/>
        <rFont val="Arial"/>
      </rPr>
      <t xml:space="preserve"> Low
</t>
    </r>
    <r>
      <rPr>
        <sz val="11"/>
        <color rgb="FF4A86E8"/>
        <rFont val="Arial"/>
      </rPr>
      <t>Please see reference #1 on reference sheet.</t>
    </r>
  </si>
  <si>
    <r>
      <rPr>
        <sz val="11"/>
        <rFont val="Arial"/>
      </rPr>
      <t xml:space="preserve">safe use 
</t>
    </r>
    <r>
      <rPr>
        <sz val="11"/>
        <color rgb="FF4A86E8"/>
        <rFont val="Arial"/>
      </rPr>
      <t>Please see reference #1 on reference sheet.</t>
    </r>
  </si>
  <si>
    <r>
      <rPr>
        <sz val="11"/>
        <rFont val="Arial"/>
      </rPr>
      <t xml:space="preserve">Inhalation; Ingestion; Skin and/or eye contact.
</t>
    </r>
    <r>
      <rPr>
        <sz val="11"/>
        <color rgb="FF4A86E8"/>
        <rFont val="Arial"/>
      </rPr>
      <t>Please see reference #1 on reference sheet.</t>
    </r>
  </si>
  <si>
    <r>
      <rPr>
        <sz val="11"/>
        <rFont val="Arial"/>
      </rPr>
      <t xml:space="preserve">The estimated mean daily intake of DIDP for an adult is 1 ug/kg body weight/day
</t>
    </r>
    <r>
      <rPr>
        <sz val="11"/>
        <color rgb="FF4A86E8"/>
        <rFont val="Arial"/>
      </rPr>
      <t>Please see reference #1 on reference sheet.</t>
    </r>
  </si>
  <si>
    <r>
      <rPr>
        <sz val="11"/>
        <rFont val="Arial"/>
      </rPr>
      <t xml:space="preserve">Volatilization half-life from a model river (1 m deep, flowing 1 m/sec, wind velocity of 3 m/sec) is estimated as 220 days(1,SRC). From a model lake, it is estimated as 2,400 days
</t>
    </r>
    <r>
      <rPr>
        <sz val="11"/>
        <color rgb="FF4A86E8"/>
        <rFont val="Arial"/>
      </rPr>
      <t>Please see reference #1 on reference sheet.</t>
    </r>
  </si>
  <si>
    <r>
      <rPr>
        <sz val="11"/>
        <rFont val="Arial"/>
      </rPr>
      <t xml:space="preserve">Developmental studies in rats showed increased incidences of skeletal variations and decreased survival of offspring at high doses
</t>
    </r>
    <r>
      <rPr>
        <sz val="11"/>
        <color rgb="FF4A86E8"/>
        <rFont val="Arial"/>
      </rPr>
      <t>Please see reference #1 on reference sheet.</t>
    </r>
  </si>
  <si>
    <r>
      <rPr>
        <sz val="11"/>
        <rFont val="Arial"/>
      </rPr>
      <t xml:space="preserve">Chronic studies in rats showed increased incidences of liver and kidney weight changes and skeletal variations in offspring
</t>
    </r>
    <r>
      <rPr>
        <sz val="11"/>
        <color rgb="FF4A86E8"/>
        <rFont val="Arial"/>
      </rPr>
      <t>Please see reference #1 on reference sheet.</t>
    </r>
  </si>
  <si>
    <r>
      <rPr>
        <sz val="11"/>
        <rFont val="Arial"/>
      </rPr>
      <t xml:space="preserve">Identified for potential developmental toxicity
</t>
    </r>
    <r>
      <rPr>
        <sz val="11"/>
        <color rgb="FF4A86E8"/>
        <rFont val="Arial"/>
      </rPr>
      <t>Please see reference #1 on reference sheet.</t>
    </r>
  </si>
  <si>
    <r>
      <rPr>
        <sz val="11"/>
        <rFont val="Arial"/>
      </rPr>
      <t xml:space="preserve">Plasticizer used to provide flexibility in polyvinyl chloride (PVC) plastics; wire and cable insulation
</t>
    </r>
    <r>
      <rPr>
        <sz val="11"/>
        <color rgb="FF4A86E8"/>
        <rFont val="Arial"/>
      </rPr>
      <t>Please see reference #1 on reference sheet.</t>
    </r>
  </si>
  <si>
    <r>
      <rPr>
        <sz val="11"/>
        <rFont val="Arial"/>
      </rPr>
      <t xml:space="preserve">Garden hoses, flooring, wall coverings, and automotive parts
</t>
    </r>
    <r>
      <rPr>
        <sz val="11"/>
        <color rgb="FF4A86E8"/>
        <rFont val="Arial"/>
      </rPr>
      <t>Please see reference #1 on reference sheet.</t>
    </r>
  </si>
  <si>
    <t>1,2-BENZENEDICARBOXYLIC ACID, DIISONONYL ESTER</t>
  </si>
  <si>
    <t>Density : 1.0±0.1 g/cm3
Molecular Formula : C26H42O4
Molecular Weight : 418.609</t>
  </si>
  <si>
    <t>Boiling Point        463.3±18.0 °C at 760 mmHg
Melting Point        -48ºC</t>
  </si>
  <si>
    <t>28553-12-0</t>
  </si>
  <si>
    <r>
      <rPr>
        <sz val="11"/>
        <rFont val="Arial"/>
      </rPr>
      <t xml:space="preserve">if released to soil, dtdp is expected to be immobile; it is resistant to biodegradation compared to shorter-chain phthalates.
if released to water, it adsorbs strongly to sediment and is essentially non-volatile from the water surface with an estimated volatilization half-life of over a year based on its extremely low vapor pressure.
if released to air, it exists solely in the particulate phase and is removed by wet and dry deposition.
</t>
    </r>
    <r>
      <rPr>
        <sz val="11"/>
        <color rgb="FF4A86E8"/>
        <rFont val="Arial"/>
      </rPr>
      <t>Please see reference #1 on reference sheet.</t>
    </r>
  </si>
  <si>
    <r>
      <rPr>
        <sz val="11"/>
        <rFont val="Arial"/>
      </rPr>
      <t xml:space="preserve">TERRESTRIAL FATE: Based on its chemical structure, DTDP is expected to be immobile in soil; it is resistant to biodegradation compared to shorter-chain phthalates.
AQUATIC FATE: Based on its extremely low vapor pressure, DTDP adsorbs strongly to sediment and is essentially non-volatile from the water surface with an estimated volatilization half-life of over a year.
ATMOSPHERIC FATE: According to a model of gas/particle partitioning, DTDP exists solely in the particulate phase in the ambient atmosphere and is removed by wet and dry deposition.
</t>
    </r>
    <r>
      <rPr>
        <sz val="11"/>
        <color rgb="FF4A86E8"/>
        <rFont val="Arial"/>
      </rPr>
      <t>Please see reference #1 on reference sheet.</t>
    </r>
  </si>
  <si>
    <r>
      <rPr>
        <sz val="11"/>
        <rFont val="Arial"/>
      </rPr>
      <t xml:space="preserve">Toxicological profile indicates 'minimal acute oral, dermal, or inhalation toxicity.' Human data is limited, but it is generally described as 'non-irritating to slightly irritating to the skin and eyes.' It does not exhibit the same level of reproductive concern as lower molecular weight phthalates
</t>
    </r>
    <r>
      <rPr>
        <sz val="11"/>
        <color rgb="FF4A86E8"/>
        <rFont val="Arial"/>
      </rPr>
      <t>Please see reference #1 on reference sheet.</t>
    </r>
  </si>
  <si>
    <r>
      <rPr>
        <sz val="11"/>
        <rFont val="Arial"/>
      </rPr>
      <t xml:space="preserve">Low-volatility plasticizer (DTDP); lubricant additive for high-temperature stability.
</t>
    </r>
    <r>
      <rPr>
        <sz val="11"/>
        <color rgb="FF4A86E8"/>
        <rFont val="Arial"/>
      </rPr>
      <t>Please see reference #1 on reference sheet.</t>
    </r>
  </si>
  <si>
    <r>
      <rPr>
        <sz val="11"/>
        <rFont val="Arial"/>
      </rPr>
      <t xml:space="preserve">SURFACE WATER: Identified in SURFACE WATER near vinyl production facilities at low microgram per liter levels.
MARINE WATER: Detected in MARINE WATER and SEDIMENT samples near industrialized coastal zones.
</t>
    </r>
    <r>
      <rPr>
        <sz val="11"/>
        <color rgb="FF4A86E8"/>
        <rFont val="Arial"/>
      </rPr>
      <t>Please see reference #1 on reference sheet.</t>
    </r>
  </si>
  <si>
    <r>
      <rPr>
        <sz val="11"/>
        <rFont val="Arial"/>
      </rPr>
      <t xml:space="preserve">IUPAC Name: ditridecyl benzene-1,2-dicarboxylate
InChI: InChI=1S/C34H58O4/c1-3-5-7-9-11-13-15-17-19-21-23-27-37-33(35)31-25-21-22-26-32(31)34(36)38-28-24-20-18-16-14-12-10-8-6-4-2/h21-22,25-26H,3-20,23-24,27-30H2,1-2H3
Molecular Formula: C34H58O4
CAS: 119-06-2
</t>
    </r>
    <r>
      <rPr>
        <sz val="11"/>
        <color rgb="FF4A86E8"/>
        <rFont val="Arial"/>
      </rPr>
      <t>Please see reference #1 on reference sheet.</t>
    </r>
  </si>
  <si>
    <r>
      <rPr>
        <sz val="11"/>
        <rFont val="Arial"/>
      </rPr>
      <t xml:space="preserve">Manufactured by the catalytic esterification of phthalic anhydride with tridecyl alcohol isomers in a commercial batch process.
</t>
    </r>
    <r>
      <rPr>
        <sz val="11"/>
        <color rgb="FF4A86E8"/>
        <rFont val="Arial"/>
      </rPr>
      <t>Please see reference #1 on reference sheet.</t>
    </r>
  </si>
  <si>
    <r>
      <rPr>
        <sz val="11"/>
        <rFont val="Arial"/>
      </rPr>
      <t xml:space="preserve">Lubricant and grease industry; Automotive parts manufacturing; High-temperature plastic processing.
</t>
    </r>
    <r>
      <rPr>
        <sz val="11"/>
        <color rgb="FF4A86E8"/>
        <rFont val="Arial"/>
      </rPr>
      <t>Please see reference #1 on reference sheet.</t>
    </r>
  </si>
  <si>
    <r>
      <rPr>
        <sz val="11"/>
        <rFont val="Arial"/>
      </rPr>
      <t xml:space="preserve">DTDP is expected to be immobile in soil. It adsorbs strongly to sediment and is essentially non-volatile; its presence in watersheds is typically restricted to the sediment phase near the point of release(SRC).
</t>
    </r>
    <r>
      <rPr>
        <sz val="11"/>
        <color rgb="FF4A86E8"/>
        <rFont val="Arial"/>
      </rPr>
      <t>Please see reference #1 on reference sheet.</t>
    </r>
  </si>
  <si>
    <r>
      <rPr>
        <sz val="11"/>
        <rFont val="Arial"/>
      </rPr>
      <t xml:space="preserve">Volatilization from water surfaces is not an important fate process based upon an estimated Henry's Law constant of  3.5 \times 10^{-7}  atm-cu m/mole. DTDP is not expected to volatilize from dry soil surfaces based upon an estimated vapor pressure of  3.5 \times 10^{-11}  mm Hg
</t>
    </r>
    <r>
      <rPr>
        <sz val="11"/>
        <color rgb="FF4A86E8"/>
        <rFont val="Arial"/>
      </rPr>
      <t>Please see reference #1 on reference sheet.</t>
    </r>
  </si>
  <si>
    <r>
      <rPr>
        <sz val="11"/>
        <rFont val="Arial"/>
      </rPr>
      <t xml:space="preserve">Hazard Traits: Bioaccumulation (High potential based on log Kow).
Authoritative List: TSCA Chemical Substance Inventory; OECD High Production Volume (HPV) List.
Report: Clinical data on human exposure is limited; reporting based on industrial volume.
</t>
    </r>
    <r>
      <rPr>
        <sz val="11"/>
        <color rgb="FF4A86E8"/>
        <rFont val="Arial"/>
      </rPr>
      <t>Please see reference #1 on reference sheet.</t>
    </r>
  </si>
  <si>
    <r>
      <rPr>
        <sz val="11"/>
        <rFont val="Arial"/>
      </rPr>
      <t xml:space="preserve">Abiotic Degradation: Estimated atmospheric half-life with hydroxyl radicals is 3.1 hours. Hydrolysis is not expected to be significant ( &gt; 10 \text{ years} ).
AEROBIC: In a 28-day CO2 evolution test, 55.9% of the Theoretical CO2 was reached, indicating it is not readily biodegradable by OECD standards.
ANAEROBIC: Expected to undergo slow anaerobic biodegradation in sediment.
</t>
    </r>
    <r>
      <rPr>
        <sz val="11"/>
        <color rgb="FF4A86E8"/>
        <rFont val="Arial"/>
      </rPr>
      <t>Please see reference #1 on reference sheet.</t>
    </r>
  </si>
  <si>
    <r>
      <rPr>
        <sz val="11"/>
        <rFont val="Arial"/>
      </rPr>
      <t xml:space="preserve">Normal precautions for handling hot liquids should be followed if handled at elevated temperatures. Store in carbon steel or stainless steel tanks with appropriate secondary containment.
</t>
    </r>
    <r>
      <rPr>
        <sz val="11"/>
        <color rgb="FF4A86E8"/>
        <rFont val="Arial"/>
      </rPr>
      <t>Please see reference #1 on reference sheet.</t>
    </r>
  </si>
  <si>
    <r>
      <rPr>
        <sz val="11"/>
        <rFont val="Arial"/>
      </rPr>
      <t xml:space="preserve">Wear standard industrial PPE including safety glasses and oil-resistant gloves. If misting occurs, use an organic vapor/particulate respirator.
Recommended Respirator: Organic vapor/particulate respirator if mist is formed.
First Aid: Wash contaminated skin with soap and water. Flush eyes with water for 15 minutes.
</t>
    </r>
    <r>
      <rPr>
        <sz val="11"/>
        <color rgb="FF4A86E8"/>
        <rFont val="Arial"/>
      </rPr>
      <t>Please see reference #1 on reference sheet.</t>
    </r>
  </si>
  <si>
    <r>
      <rPr>
        <sz val="11"/>
        <rFont val="Arial"/>
      </rPr>
      <t xml:space="preserve">Spillage/Leakage: Absorb with an inert material. Large spills should be dammed and pumped into drums. Prevent entry into waterways.
Disposal Methods: Disposal through controlled incineration or according to the regulations for industrial lubricants/plasticizers.
</t>
    </r>
    <r>
      <rPr>
        <sz val="11"/>
        <color rgb="FF4A86E8"/>
        <rFont val="Arial"/>
      </rPr>
      <t>Please see reference #1 on reference sheet.</t>
    </r>
  </si>
  <si>
    <r>
      <rPr>
        <sz val="11"/>
        <rFont val="Arial"/>
      </rPr>
      <t xml:space="preserve">High-performance automotive engine oils; heavy-duty industrial lubricants; PVC gaskets and seals for kitchen appliances.
</t>
    </r>
    <r>
      <rPr>
        <sz val="11"/>
        <color rgb="FF4A86E8"/>
        <rFont val="Arial"/>
      </rPr>
      <t>Please see reference #1 on reference sheet.</t>
    </r>
  </si>
  <si>
    <r>
      <rPr>
        <sz val="11"/>
        <rFont val="Arial"/>
      </rPr>
      <t xml:space="preserve">Trace levels bound to suspended particulates 
</t>
    </r>
    <r>
      <rPr>
        <sz val="11"/>
        <color rgb="FF4A86E8"/>
        <rFont val="Arial"/>
      </rPr>
      <t>Please see reference #1 on reference sheet.</t>
    </r>
  </si>
  <si>
    <r>
      <rPr>
        <sz val="11"/>
        <rFont val="Arial"/>
      </rPr>
      <t xml:space="preserve">safe use 
</t>
    </r>
    <r>
      <rPr>
        <sz val="11"/>
        <color rgb="FF4A86E8"/>
        <rFont val="Arial"/>
      </rPr>
      <t>Please see reference #1 on reference sheet.</t>
    </r>
  </si>
  <si>
    <r>
      <rPr>
        <sz val="11"/>
        <rFont val="Arial"/>
      </rPr>
      <t xml:space="preserve">Inhalation (mists); Skin and/or eye contact.
</t>
    </r>
    <r>
      <rPr>
        <sz val="11"/>
        <color rgb="FF4A86E8"/>
        <rFont val="Arial"/>
      </rPr>
      <t>Please see reference #1 on reference sheet.</t>
    </r>
  </si>
  <si>
    <r>
      <rPr>
        <sz val="11"/>
        <rFont val="Arial"/>
      </rPr>
      <t xml:space="preserve">Volatilization half-life from a model river (1 m deep, flowing 1 m/sec, wind velocity of 3 m/sec) is estimated as 220 days(1,SRC). From a model lake, it is estimated as 2,400 days
</t>
    </r>
    <r>
      <rPr>
        <sz val="11"/>
        <color rgb="FF4A86E8"/>
        <rFont val="Arial"/>
      </rPr>
      <t>Please see reference #1 on reference sheet.</t>
    </r>
  </si>
  <si>
    <r>
      <rPr>
        <sz val="11"/>
        <rFont val="Arial"/>
      </rPr>
      <t xml:space="preserve">Considered to have low toxicity; subchronic studies show minimal systemic effects due to poor absorption
</t>
    </r>
    <r>
      <rPr>
        <sz val="11"/>
        <color rgb="FF4A86E8"/>
        <rFont val="Arial"/>
      </rPr>
      <t>Please see reference #1 on reference sheet.</t>
    </r>
  </si>
  <si>
    <r>
      <rPr>
        <sz val="11"/>
        <rFont val="Arial"/>
      </rPr>
      <t xml:space="preserve">High-temperature plasticizer for PVC wire and cable insulation
</t>
    </r>
    <r>
      <rPr>
        <sz val="11"/>
        <color rgb="FF4A86E8"/>
        <rFont val="Arial"/>
      </rPr>
      <t>Please see reference #1 on reference sheet.</t>
    </r>
  </si>
  <si>
    <r>
      <rPr>
        <sz val="11"/>
        <rFont val="Arial"/>
      </rPr>
      <t xml:space="preserve">Automotive interior trim; vinyl upholstery
</t>
    </r>
    <r>
      <rPr>
        <sz val="11"/>
        <color rgb="FF4A86E8"/>
        <rFont val="Arial"/>
      </rPr>
      <t>Please see reference #1 on reference sheet.</t>
    </r>
  </si>
  <si>
    <t>1,2-BENZENEDICARBOXYLIC ACID, DITRIDECYL ESTER</t>
  </si>
  <si>
    <t>Molecular Weight:530.822
Density:0.9±0.1 g/cm3
Molecular Formula: C34H58O4</t>
  </si>
  <si>
    <t>Boiling Point:508.2±18.0 °C at 760 mmHg
Melting Point:-36.9°C</t>
  </si>
  <si>
    <t>119-06-2</t>
  </si>
  <si>
    <r>
      <rPr>
        <sz val="11"/>
        <rFont val="Arial"/>
      </rPr>
      <t xml:space="preserve">if released to soil, dinp is immobile based on a koc of &gt;100,000 and will not leach to groundwater; it is subject to primary biodegradation under aerobic conditions.
if released to water, it strongly adsorbs to particulates and suspended solids; volatilization from water surfaces is not expected based on a henry's law constant of  1.5 \times 10^{-7}   atm-m^3/mol .
if released to air, it exists as an aerosol or is adsorbed to particles; the vapor-phase half-life is estimated at 5 hours.
</t>
    </r>
    <r>
      <rPr>
        <sz val="11"/>
        <color rgb="FF4A86E8"/>
        <rFont val="Arial"/>
      </rPr>
      <t>Please see reference #1 on reference sheet.</t>
    </r>
  </si>
  <si>
    <r>
      <rPr>
        <sz val="11"/>
        <rFont val="Arial"/>
      </rPr>
      <t xml:space="preserve">TERRESTRIAL FATE: Based on a classification scheme, an estimated Koc &gt;100,000 indicates that DINP is immobile in soil and will not leach to groundwater; it is subject to primary biodegradation under aerobic conditions.
AQUATIC FATE: Based on a classification scheme, DINP strongly adsorbs to particulates and suspended solids; it is not expected to undergo significant hydrolysis or volatilization.
ATMOSPHERIC FATE: According to a model of gas/particle partitioning, DINP exists as an aerosol or is adsorbed to particles in the ambient atmosphere; the vapor-phase half-life is estimated at 5 hours.
</t>
    </r>
    <r>
      <rPr>
        <sz val="11"/>
        <color rgb="FF4A86E8"/>
        <rFont val="Arial"/>
      </rPr>
      <t>Please see reference #1 on reference sheet.</t>
    </r>
  </si>
  <si>
    <r>
      <rPr>
        <sz val="11"/>
        <rFont val="Arial"/>
      </rPr>
      <t xml:space="preserve">Considered a suspected endocrine disruptor. Exposure during critical developmental windows may cause 'decreased anogenital distance and nipple retention in male offspring.' Chronic high-dose ingestion is linked to 'liver hypertrophy and peroxisome proliferation' in rodents.
</t>
    </r>
    <r>
      <rPr>
        <sz val="11"/>
        <color rgb="FF4A86E8"/>
        <rFont val="Arial"/>
      </rPr>
      <t>Please see reference #1 on reference sheet.</t>
    </r>
  </si>
  <si>
    <r>
      <rPr>
        <sz val="11"/>
        <rFont val="Arial"/>
      </rPr>
      <t xml:space="preserve">General-purpose phthalate plasticizer (DINP); flexible vinyl additive.
</t>
    </r>
    <r>
      <rPr>
        <sz val="11"/>
        <color rgb="FF4A86E8"/>
        <rFont val="Arial"/>
      </rPr>
      <t>Please see reference #1 on reference sheet.</t>
    </r>
  </si>
  <si>
    <r>
      <rPr>
        <sz val="11"/>
        <rFont val="Arial"/>
      </rPr>
      <t xml:space="preserve">DRINKING WATER: Trace detections in DRINKING WATER samples at nanogram per liter ranges.
SURFACE WATER: Reported in RIVER WATER in Germany and the US at concentrations ranging from 0.0005 to 0.030 mg/L.
SEWAGE EFFLUENT: Frequently identified in municipal SEWAGE EFFLUENT due to leaching from flexible PVC consumer products.
</t>
    </r>
    <r>
      <rPr>
        <sz val="11"/>
        <color rgb="FF4A86E8"/>
        <rFont val="Arial"/>
      </rPr>
      <t>Please see reference #1 on reference sheet.</t>
    </r>
  </si>
  <si>
    <r>
      <rPr>
        <sz val="11"/>
        <rFont val="Arial"/>
      </rPr>
      <t xml:space="preserve">IUPAC Name: bis(7-methyloctyl) benzene-1,2-dicarboxylate
InChI: InChI=1S/C26H42O4/c1-21(2)15-11-7-5-9-13-17-29-25(27)23-19-10-11-20-24(23)26(28)30-18-14-10-6-8-12-16-22(3)4/h19-22H,5-18H2,1-4H3
Molecular Formula: C26H42O4
CAS: 28553-12-0
</t>
    </r>
    <r>
      <rPr>
        <sz val="11"/>
        <color rgb="FF4A86E8"/>
        <rFont val="Arial"/>
      </rPr>
      <t>Please see reference #1 on reference sheet.</t>
    </r>
  </si>
  <si>
    <r>
      <rPr>
        <sz val="11"/>
        <rFont val="Arial"/>
      </rPr>
      <t xml:space="preserve">Produced by the reaction of phthalic anhydride with isononyl alcohol in a closed-system esterification process.
</t>
    </r>
    <r>
      <rPr>
        <sz val="11"/>
        <color rgb="FF4A86E8"/>
        <rFont val="Arial"/>
      </rPr>
      <t>Please see reference #1 on reference sheet.</t>
    </r>
  </si>
  <si>
    <r>
      <rPr>
        <sz val="11"/>
        <rFont val="Arial"/>
      </rPr>
      <t xml:space="preserve">Consumer goods manufacturing (toys, vinyl flooring); Plasticizer industry; Adhesive and sealant production.
</t>
    </r>
    <r>
      <rPr>
        <sz val="11"/>
        <color rgb="FF4A86E8"/>
        <rFont val="Arial"/>
      </rPr>
      <t>Please see reference #1 on reference sheet.</t>
    </r>
  </si>
  <si>
    <r>
      <rPr>
        <sz val="11"/>
        <rFont val="Arial"/>
      </rPr>
      <t xml:space="preserve">An estimated Koc &gt;100,000 indicates that DINP is immobile in soil and will not leach to groundwater. It enters surface water almost exclusively via adsorption to suspended solids and sediment during soil erosion events(1).
</t>
    </r>
    <r>
      <rPr>
        <sz val="11"/>
        <color rgb="FF4A86E8"/>
        <rFont val="Arial"/>
      </rPr>
      <t>Please see reference #1 on reference sheet.</t>
    </r>
  </si>
  <si>
    <r>
      <rPr>
        <sz val="11"/>
        <rFont val="Arial"/>
      </rPr>
      <t xml:space="preserve">Volatilization from water surfaces is not expected to be an important fate process based upon an estimated Henry's Law constant of  3.5 \times 10^{-7}  atm-cu m/mole. DINP is not expected to volatilize from dry soil surfaces based upon a vapor pressure of  5.4 \times 10^{-7}  mm Hg
</t>
    </r>
    <r>
      <rPr>
        <sz val="11"/>
        <color rgb="FF4A86E8"/>
        <rFont val="Arial"/>
      </rPr>
      <t>Please see reference #1 on reference sheet.</t>
    </r>
  </si>
  <si>
    <r>
      <rPr>
        <sz val="11"/>
        <rFont val="Arial"/>
      </rPr>
      <t xml:space="preserve">Hazard Traits: Carcinogenicity; Developmental Toxicity.
Authoritative List: California Prop 65 (Carcinogen); EPA TRI List.
Report: Regardless of intended function of ingredient in the product.
</t>
    </r>
    <r>
      <rPr>
        <sz val="11"/>
        <color rgb="FF4A86E8"/>
        <rFont val="Arial"/>
      </rPr>
      <t>Please see reference #1 on reference sheet.</t>
    </r>
  </si>
  <si>
    <r>
      <rPr>
        <sz val="11"/>
        <rFont val="Arial"/>
      </rPr>
      <t xml:space="preserve">Abiotic Degradation: Atmospheric half-life with hydroxyl radicals is 6 hours. Hydrolysis is not a significant removal pathway.
AEROBIC: Readily biodegradable; 71% to 81% biodegradation reached in 28 days.
ANAEROBIC: Degrades under anaerobic conditions in sewage sludge with a half-life of approximately 20-40 days.
</t>
    </r>
    <r>
      <rPr>
        <sz val="11"/>
        <color rgb="FF4A86E8"/>
        <rFont val="Arial"/>
      </rPr>
      <t>Please see reference #1 on reference sheet.</t>
    </r>
  </si>
  <si>
    <r>
      <rPr>
        <sz val="11"/>
        <rFont val="Arial"/>
      </rPr>
      <t xml:space="preserve">Maintain sealed containers and store in a cool, dry, well-ventilated area. Prevent washings from entering waterways. Wear protective gloves and eye protection during bulk transfer operations.
</t>
    </r>
    <r>
      <rPr>
        <sz val="11"/>
        <color rgb="FF4A86E8"/>
        <rFont val="Arial"/>
      </rPr>
      <t>Please see reference #1 on reference sheet.</t>
    </r>
  </si>
  <si>
    <r>
      <rPr>
        <sz val="11"/>
        <rFont val="Arial"/>
      </rPr>
      <t xml:space="preserve">Use impervious gloves and safety goggles. Mechanical ventilation should be used in confined spaces. Avoid contact with eyes and skin; wash thoroughly after handling.
Recommended Respirator: Organic vapor respirator if aerosolized.
First Aid: Wash skin with soap and water. Flush eyes with water. If swallowed, seek medical advice; do not induce vomiting.
</t>
    </r>
    <r>
      <rPr>
        <sz val="11"/>
        <color rgb="FF4A86E8"/>
        <rFont val="Arial"/>
      </rPr>
      <t>Please see reference #1 on reference sheet.</t>
    </r>
  </si>
  <si>
    <r>
      <rPr>
        <sz val="11"/>
        <rFont val="Arial"/>
      </rPr>
      <t xml:space="preserve">Spillage/Leakage: Contain and absorb with non-combustible absorbent material. Clean up spills immediately.
Disposal Methods: Follow state and local regulations for the disposal of non-hazardous industrial oily wastes. Incineration is a common method.
</t>
    </r>
    <r>
      <rPr>
        <sz val="11"/>
        <color rgb="FF4A86E8"/>
        <rFont val="Arial"/>
      </rPr>
      <t>Please see reference #1 on reference sheet.</t>
    </r>
  </si>
  <si>
    <r>
      <rPr>
        <sz val="11"/>
        <rFont val="Arial"/>
      </rPr>
      <t xml:space="preserve">Vinyl toys and dolls; inflatable pool toys; vinyl wallpaper; vinyl-based shower curtains; footwear (soles of sneakers).
</t>
    </r>
    <r>
      <rPr>
        <sz val="11"/>
        <color rgb="FF4A86E8"/>
        <rFont val="Arial"/>
      </rPr>
      <t>Please see reference #1 on reference sheet.</t>
    </r>
  </si>
  <si>
    <r>
      <rPr>
        <sz val="11"/>
        <rFont val="Arial"/>
      </rPr>
      <t xml:space="preserve"> 0.0001 to 0.010 mg/L (in surface water)
</t>
    </r>
    <r>
      <rPr>
        <sz val="11"/>
        <color rgb="FF4A86E8"/>
        <rFont val="Arial"/>
      </rPr>
      <t>Please see reference #1 on reference sheet.</t>
    </r>
  </si>
  <si>
    <r>
      <rPr>
        <sz val="11"/>
        <rFont val="Arial"/>
      </rPr>
      <t xml:space="preserve"> Generally &lt;1
</t>
    </r>
    <r>
      <rPr>
        <sz val="11"/>
        <color rgb="FF4A86E8"/>
        <rFont val="Arial"/>
      </rPr>
      <t>Please see reference #1 on reference sheet.</t>
    </r>
  </si>
  <si>
    <r>
      <rPr>
        <sz val="11"/>
        <rFont val="Arial"/>
      </rPr>
      <t xml:space="preserve">safe use 
</t>
    </r>
    <r>
      <rPr>
        <sz val="11"/>
        <color rgb="FF4A86E8"/>
        <rFont val="Arial"/>
      </rPr>
      <t>Please see reference #1 on reference sheet.</t>
    </r>
  </si>
  <si>
    <r>
      <rPr>
        <sz val="11"/>
        <rFont val="Arial"/>
      </rPr>
      <t xml:space="preserve">Inhalation; Ingestion; Skin and/or eye contact.
</t>
    </r>
    <r>
      <rPr>
        <sz val="11"/>
        <color rgb="FF4A86E8"/>
        <rFont val="Arial"/>
      </rPr>
      <t>Please see reference #1 on reference sheet.</t>
    </r>
  </si>
  <si>
    <r>
      <rPr>
        <sz val="11"/>
        <rFont val="Arial"/>
      </rPr>
      <t xml:space="preserve">he estimated mean daily intake of DINP for an adult is 1 ug/kg body weight/day
</t>
    </r>
    <r>
      <rPr>
        <sz val="11"/>
        <color rgb="FF4A86E8"/>
        <rFont val="Arial"/>
      </rPr>
      <t>Please see reference #1 on reference sheet.</t>
    </r>
  </si>
  <si>
    <r>
      <rPr>
        <sz val="11"/>
        <rFont val="Arial"/>
      </rPr>
      <t xml:space="preserve">Volatilization half-life from a model river (1 m deep, flowing 1 m/sec, wind velocity of 3 m/sec) is estimated as 220 days(1,SRC). From a model lake, it is estimated as 2,400 days
</t>
    </r>
    <r>
      <rPr>
        <sz val="11"/>
        <color rgb="FF4A86E8"/>
        <rFont val="Arial"/>
      </rPr>
      <t>Please see reference #1 on reference sheet.</t>
    </r>
  </si>
  <si>
    <r>
      <rPr>
        <sz val="11"/>
        <rFont val="Arial"/>
      </rPr>
      <t xml:space="preserve">DINP has shown potential for developmental toxicity in rats, including nipple retention and other anti-androgenic effects in male offspring
</t>
    </r>
    <r>
      <rPr>
        <sz val="11"/>
        <color rgb="FF4A86E8"/>
        <rFont val="Arial"/>
      </rPr>
      <t>Please see reference #1 on reference sheet.</t>
    </r>
  </si>
  <si>
    <r>
      <rPr>
        <sz val="11"/>
        <rFont val="Arial"/>
      </rPr>
      <t xml:space="preserve">Chronic exposure in animal models has been linked to liver and kidney damage and potential for reproductive development effects
</t>
    </r>
    <r>
      <rPr>
        <sz val="11"/>
        <color rgb="FF4A86E8"/>
        <rFont val="Arial"/>
      </rPr>
      <t>Please see reference #1 on reference sheet.</t>
    </r>
  </si>
  <si>
    <r>
      <rPr>
        <sz val="11"/>
        <rFont val="Arial"/>
      </rPr>
      <t xml:space="preserve">Listed by the EPA for Toxics Release Inventory (TRI) reporting
</t>
    </r>
    <r>
      <rPr>
        <sz val="11"/>
        <color rgb="FF4A86E8"/>
        <rFont val="Arial"/>
      </rPr>
      <t>Please see reference #1 on reference sheet.</t>
    </r>
  </si>
  <si>
    <r>
      <rPr>
        <sz val="11"/>
        <rFont val="Arial"/>
      </rPr>
      <t xml:space="preserve">Plasticizer in polyvinyl chloride (PVC) applications; used in building and construction materials
</t>
    </r>
    <r>
      <rPr>
        <sz val="11"/>
        <color rgb="FF4A86E8"/>
        <rFont val="Arial"/>
      </rPr>
      <t>Please see reference #1 on reference sheet.</t>
    </r>
  </si>
  <si>
    <r>
      <rPr>
        <sz val="11"/>
        <rFont val="Arial"/>
      </rPr>
      <t xml:space="preserve">Toys and childcare articles (restricted in certain jurisdictions); vinyl flooring; footwear
</t>
    </r>
    <r>
      <rPr>
        <sz val="11"/>
        <color rgb="FF4A86E8"/>
        <rFont val="Arial"/>
      </rPr>
      <t>Please see reference #1 on reference sheet.</t>
    </r>
  </si>
  <si>
    <t>BENZETHONIUM CHLORIDE</t>
  </si>
  <si>
    <t>Molecular Weight:448.081
Density:0.998 g/mL at 20 °C
Molecular Formula: C27H42ClNO2</t>
  </si>
  <si>
    <t>Boiling Point:N/A
Melting Point:162-164 °C(lit.)</t>
  </si>
  <si>
    <t>121-54-0</t>
  </si>
  <si>
    <r>
      <rPr>
        <sz val="11"/>
        <rFont val="Arial"/>
      </rPr>
      <t xml:space="preserve">if released to soil, it is expected to be immobile due to its cationic nature, which causes strong binding to clay and organic matter; it is not expected to volatilize from moist soil surfaces.
if released to water, it adsorbs to suspended solids and sediment; volatilization from water surfaces is not expected to be an important process based upon its ionic nature and estimated henry's law constant.
if released to air, it exists as a particulate and will be removed by physical settling or wet deposition.
</t>
    </r>
    <r>
      <rPr>
        <sz val="11"/>
        <color rgb="FF4A86E8"/>
        <rFont val="Arial"/>
      </rPr>
      <t>Please see reference #1 on reference sheet.</t>
    </r>
  </si>
  <si>
    <r>
      <rPr>
        <sz val="11"/>
        <rFont val="Arial"/>
      </rPr>
      <t xml:space="preserve">TERRESTRIAL FATE: Based on its cationic nature, benzethonium chloride is expected to be immobile in soil due to strong binding to clay and organic matter; it is not expected to volatilize from moist soil surfaces.
AQUATIC FATE: Based on a classification scheme, it adsorbs to suspended solids and is not expected to volatilize; biodegradation is slow and dependent on the microbial population.
ATMOSPHERIC FATE: According to a model of gas/particle partitioning, it exists as a particulate in the ambient atmosphere and will be removed by physical settling or wet deposition.
</t>
    </r>
    <r>
      <rPr>
        <sz val="11"/>
        <color rgb="FF4A86E8"/>
        <rFont val="Arial"/>
      </rPr>
      <t>Please see reference #1 on reference sheet.</t>
    </r>
  </si>
  <si>
    <r>
      <rPr>
        <sz val="11"/>
        <rFont val="Arial"/>
      </rPr>
      <t xml:space="preserve">As a quaternary ammonium antiseptic, it is 'highly toxic via the oral route in concentrated form.' It causes 'severe corrosive damage to the eyes and skin.' Ingestion can lead to 'gastrointestinal tract corrosion, dyspnea, and cyanosis.' It may cause localized collapse of the mucous membranes
</t>
    </r>
    <r>
      <rPr>
        <sz val="11"/>
        <color rgb="FF4A86E8"/>
        <rFont val="Arial"/>
      </rPr>
      <t>Please see reference #1 on reference sheet.</t>
    </r>
  </si>
  <si>
    <r>
      <rPr>
        <sz val="11"/>
        <rFont val="Arial"/>
      </rPr>
      <t xml:space="preserve">Quaternary ammonium salt; synthetic antimicrobial and surfactant; preservative agent.
</t>
    </r>
    <r>
      <rPr>
        <sz val="11"/>
        <color rgb="FF4A86E8"/>
        <rFont val="Arial"/>
      </rPr>
      <t>Please see reference #1 on reference sheet.</t>
    </r>
  </si>
  <si>
    <r>
      <rPr>
        <sz val="11"/>
        <rFont val="Arial"/>
      </rPr>
      <t xml:space="preserve">SURFACE WATER: Detected in SURFACE WATER receiving municipal discharge at 0.0001 to 0.005 mg/L.
WASTEWATER: Identified in HOSPITAL EFFLUENT and municipal SEWAGE WASTEWATER at concentrations up to 0.050 mg/L.
</t>
    </r>
    <r>
      <rPr>
        <sz val="11"/>
        <color rgb="FF4A86E8"/>
        <rFont val="Arial"/>
      </rPr>
      <t>Please see reference #1 on reference sheet.</t>
    </r>
  </si>
  <si>
    <r>
      <rPr>
        <sz val="11"/>
        <rFont val="Arial"/>
      </rPr>
      <t xml:space="preserve">IUPAC Name: benzyl-dimethyl-[2-[2-[4-(2,4,4-trimethylpentan-2-yl)phenoxy]ethoxy]ethyl]azanium;chloride
InChI: InChI=1S/C27H42NO2.ClH/c1-26(2,3)23-27(4,5)24-11-13-25(14-12-24)30-22-21-29-20-19-28(6,7)18-26-15-9-8-10-16-26;/h8-16,18H,17,19-22H2,1-7H3;1H/q+1;/p-1
Molecular Formula: C27H42ClNO2
CAS: 121-54-0
</t>
    </r>
    <r>
      <rPr>
        <sz val="11"/>
        <color rgb="FF4A86E8"/>
        <rFont val="Arial"/>
      </rPr>
      <t>Please see reference #1 on reference sheet.</t>
    </r>
  </si>
  <si>
    <r>
      <rPr>
        <sz val="11"/>
        <rFont val="Arial"/>
      </rPr>
      <t xml:space="preserve">Prepared by the reaction of p-diisobutylphenoxyethoxyethyl dimethylamine with benzyl chloride in an organic solvent.
</t>
    </r>
    <r>
      <rPr>
        <sz val="11"/>
        <color rgb="FF4A86E8"/>
        <rFont val="Arial"/>
      </rPr>
      <t>Please see reference #1 on reference sheet.</t>
    </r>
  </si>
  <si>
    <r>
      <rPr>
        <sz val="11"/>
        <rFont val="Arial"/>
      </rPr>
      <t xml:space="preserve">Personal care and cosmetic industry; Pharmaceutical manufacturing; Cleaning and disinfectant industry.
</t>
    </r>
    <r>
      <rPr>
        <sz val="11"/>
        <color rgb="FF4A86E8"/>
        <rFont val="Arial"/>
      </rPr>
      <t>Please see reference #1 on reference sheet.</t>
    </r>
  </si>
  <si>
    <r>
      <rPr>
        <sz val="11"/>
        <rFont val="Arial"/>
      </rPr>
      <t xml:space="preserve">Due to its cationic nature, it binds very strongly to clay and organic matter in soil (immobile). It is expected to reach watersheds only through physical runoff of soil particulates and will remain adsorbed to sediments once in the water(SRC).
</t>
    </r>
    <r>
      <rPr>
        <sz val="11"/>
        <color rgb="FF4A86E8"/>
        <rFont val="Arial"/>
      </rPr>
      <t>Please see reference #1 on reference sheet.</t>
    </r>
  </si>
  <si>
    <r>
      <rPr>
        <sz val="11"/>
        <rFont val="Arial"/>
      </rPr>
      <t xml:space="preserve">Benzethonium chloride is not expected to volatilize from moist soil surfaces given an estimated Henry's Law constant of  1.5 \times 10^{-15}  atm-cu m/mole. It is not expected to volatilize from dry soil surfaces based upon an estimated vapor pressure of  2.4 \times 10^{-13}  mm Hg
</t>
    </r>
    <r>
      <rPr>
        <sz val="11"/>
        <color rgb="FF4A86E8"/>
        <rFont val="Arial"/>
      </rPr>
      <t>Please see reference #1 on reference sheet.</t>
    </r>
  </si>
  <si>
    <r>
      <rPr>
        <sz val="11"/>
        <rFont val="Arial"/>
      </rPr>
      <t xml:space="preserve">Hazard Traits: Acute Toxicity; Aquatic Toxicity; Skin/Eye Irritation.
Authoritative List: FDA OTC Drug Review; EPA Inert Ingredients in Pesticide Products.
Report: Monitoring for environmental discharge into wastewater from personal care manufacturing.
</t>
    </r>
    <r>
      <rPr>
        <sz val="11"/>
        <color rgb="FF4A86E8"/>
        <rFont val="Arial"/>
      </rPr>
      <t>Please see reference #1 on reference sheet.</t>
    </r>
  </si>
  <si>
    <r>
      <rPr>
        <sz val="11"/>
        <rFont val="Arial"/>
      </rPr>
      <t xml:space="preserve">Abiotic Degradation: Estimated atmospheric half-life is 1.1 hours. Stable in aqueous solutions under typical environmental conditions.
AEROBIC: Partially biodegradable; removal in wastewater plants is primarily achieved through adsorption to sewage sludge.
</t>
    </r>
    <r>
      <rPr>
        <sz val="11"/>
        <color rgb="FF4A86E8"/>
        <rFont val="Arial"/>
      </rPr>
      <t>Please see reference #1 on reference sheet.</t>
    </r>
  </si>
  <si>
    <r>
      <rPr>
        <sz val="11"/>
        <rFont val="Arial"/>
      </rPr>
      <t xml:space="preserve">Store in a cool, dry place away from light and moisture. Keep container tightly closed. Avoid generating dust; use local exhaust ventilation. Wear protective gloves and safety goggles during handling.
</t>
    </r>
    <r>
      <rPr>
        <sz val="11"/>
        <color rgb="FF4A86E8"/>
        <rFont val="Arial"/>
      </rPr>
      <t>Please see reference #1 on reference sheet.</t>
    </r>
  </si>
  <si>
    <r>
      <rPr>
        <sz val="11"/>
        <rFont val="Arial"/>
      </rPr>
      <t xml:space="preserve">Wear safety goggles, lab coat, and nitrile gloves. Use a dust respirator if handling bulk powder. Avoid contact with eyes and prolonged contact with skin.
Recommended Respirator: NIOSH-approved dust respirator (N95).
First Aid: Immediately flush eyes with water for 15 minutes. Wash skin with soap and water. If swallowed, seek medical attention immediately.
</t>
    </r>
    <r>
      <rPr>
        <sz val="11"/>
        <color rgb="FF4A86E8"/>
        <rFont val="Arial"/>
      </rPr>
      <t>Please see reference #1 on reference sheet.</t>
    </r>
  </si>
  <si>
    <r>
      <rPr>
        <sz val="11"/>
        <rFont val="Arial"/>
      </rPr>
      <t xml:space="preserve">Spillage/Leakage: Pick up and arrange disposal without creating dust. Sweep up and shovel. Keep in suitable, closed containers for disposal.
Disposal Methods: Offer surplus and non-recyclable solutions to a licensed disposal company. Dissolve or mix with a combustible solvent and burn.
</t>
    </r>
    <r>
      <rPr>
        <sz val="11"/>
        <color rgb="FF4A86E8"/>
        <rFont val="Arial"/>
      </rPr>
      <t>Please see reference #1 on reference sheet.</t>
    </r>
  </si>
  <si>
    <r>
      <rPr>
        <sz val="11"/>
        <rFont val="Arial"/>
      </rPr>
      <t xml:space="preserve">Antibacterial hand soaps; antiseptic first-aid sprays; mouthwashes; anti-itch creams; disinfecting wet wipes; preservative in cosmetics and sunscreens.
</t>
    </r>
    <r>
      <rPr>
        <sz val="11"/>
        <color rgb="FF4A86E8"/>
        <rFont val="Arial"/>
      </rPr>
      <t>Please see reference #1 on reference sheet.</t>
    </r>
  </si>
  <si>
    <r>
      <rPr>
        <sz val="11"/>
        <rFont val="Arial"/>
      </rPr>
      <t xml:space="preserve"> Detected in treated sewage effluent
</t>
    </r>
    <r>
      <rPr>
        <sz val="11"/>
        <color rgb="FF4A86E8"/>
        <rFont val="Arial"/>
      </rPr>
      <t>Please see reference #1 on reference sheet.</t>
    </r>
  </si>
  <si>
    <r>
      <rPr>
        <sz val="11"/>
        <rFont val="Arial"/>
      </rPr>
      <t xml:space="preserve"> Moderate (In localized discharge areas)
</t>
    </r>
    <r>
      <rPr>
        <sz val="11"/>
        <color rgb="FF4A86E8"/>
        <rFont val="Arial"/>
      </rPr>
      <t>Please see reference #1 on reference sheet.</t>
    </r>
  </si>
  <si>
    <r>
      <rPr>
        <sz val="11"/>
        <rFont val="Arial"/>
      </rPr>
      <t xml:space="preserve">Use of personal protective equipment (PPE).
Preventive Measures: "Avoid contact with skin and eyes. Avoid formation of dust and aerosols. Provide appropriate exhaust ventilation at places where dust is formed(1,SRC)."
</t>
    </r>
    <r>
      <rPr>
        <sz val="11"/>
        <color rgb="FF4A86E8"/>
        <rFont val="Arial"/>
      </rPr>
      <t>Please see reference #1 on reference sheet.</t>
    </r>
  </si>
  <si>
    <r>
      <rPr>
        <sz val="11"/>
        <rFont val="Arial"/>
      </rPr>
      <t xml:space="preserve">Prevent further leakage or spillage if safe to do so. Do not let product enter drains. Discharge into the environment must be avoided
</t>
    </r>
    <r>
      <rPr>
        <sz val="11"/>
        <color rgb="FF4A86E8"/>
        <rFont val="Arial"/>
      </rPr>
      <t>Please see reference #1 on reference sheet.</t>
    </r>
  </si>
  <si>
    <r>
      <rPr>
        <sz val="11"/>
        <rFont val="Arial"/>
      </rPr>
      <t xml:space="preserve">Inhalation (dusts); Ingestion; Skin and/or eye contact.
</t>
    </r>
    <r>
      <rPr>
        <sz val="11"/>
        <color rgb="FF4A86E8"/>
        <rFont val="Arial"/>
      </rPr>
      <t>Please see reference #1 on reference sheet.</t>
    </r>
  </si>
  <si>
    <r>
      <rPr>
        <sz val="11"/>
        <rFont val="Arial"/>
      </rPr>
      <t xml:space="preserve">General population exposure to benzethonium chloride occurs via dermal contact with consumer products such as soaps and cosmetics
</t>
    </r>
    <r>
      <rPr>
        <sz val="11"/>
        <color rgb="FF4A86E8"/>
        <rFont val="Arial"/>
      </rPr>
      <t>Please see reference #1 on reference sheet.</t>
    </r>
  </si>
  <si>
    <r>
      <rPr>
        <sz val="11"/>
        <rFont val="Arial"/>
      </rPr>
      <t xml:space="preserve">Chronic dermal application may lead to irritation or hypersensitivity; primarily toxic to aquatic organisms
</t>
    </r>
    <r>
      <rPr>
        <sz val="11"/>
        <color rgb="FF4A86E8"/>
        <rFont val="Arial"/>
      </rPr>
      <t>Please see reference #1 on reference sheet.</t>
    </r>
  </si>
  <si>
    <r>
      <rPr>
        <sz val="11"/>
        <rFont val="Arial"/>
      </rPr>
      <t xml:space="preserve">Highly toxic to aquatic organisms(
</t>
    </r>
    <r>
      <rPr>
        <sz val="11"/>
        <color rgb="FF4A86E8"/>
        <rFont val="Arial"/>
      </rPr>
      <t>Please see reference #1 on reference sheet.</t>
    </r>
  </si>
  <si>
    <r>
      <rPr>
        <sz val="11"/>
        <rFont val="Arial"/>
      </rPr>
      <t xml:space="preserve">As a topical anti-infective agent; antiseptic and disinfectant in pharmaceutical and industrial applications
</t>
    </r>
    <r>
      <rPr>
        <sz val="11"/>
        <color rgb="FF4A86E8"/>
        <rFont val="Arial"/>
      </rPr>
      <t>Please see reference #1 on reference sheet.</t>
    </r>
  </si>
  <si>
    <r>
      <rPr>
        <sz val="11"/>
        <rFont val="Arial"/>
      </rPr>
      <t xml:space="preserve">Antibacterial soaps, hand sanitizers, cosmetics, and mouthwashes
</t>
    </r>
    <r>
      <rPr>
        <sz val="11"/>
        <color rgb="FF4A86E8"/>
        <rFont val="Arial"/>
      </rPr>
      <t>Please see reference #1 on reference sheet.</t>
    </r>
  </si>
  <si>
    <t>BENZO(A)PYRENE</t>
  </si>
  <si>
    <t>Molecular Weight:252.309
Density:1.3±0.1 g/cm3
Molecular Formula: C20H12</t>
  </si>
  <si>
    <t>Boiling Point:495.0±0.0 °C at 760 mmHg
Melting Point:177-180°C</t>
  </si>
  <si>
    <t>50-32-8</t>
  </si>
  <si>
    <r>
      <rPr>
        <sz val="11"/>
        <rFont val="Arial"/>
      </rPr>
      <t xml:space="preserve">if released to soil, it is immobile based on a koc &gt;100,000 and highly persistent; biodegradation is very slow with a half-life of several hundred days.i
f released to water, it adsorbs strongly to sediment and bioconcentrates in aquatic organisms; volatilization from water surfaces is not expected based on a henry's law constant of  1.1 \times 10^{-6}   atm-m^3/mol .
if released to air, it exists almost entirely in the particulate phase and can undergo long-range transport before deposition.
</t>
    </r>
    <r>
      <rPr>
        <sz val="11"/>
        <color rgb="FF4A86E8"/>
        <rFont val="Arial"/>
      </rPr>
      <t>Please see reference #1 on reference sheet.</t>
    </r>
  </si>
  <si>
    <r>
      <rPr>
        <sz val="11"/>
        <rFont val="Arial"/>
      </rPr>
      <t xml:space="preserve">TERRESTRIAL FATE: Based on a classification scheme, a Koc &gt;100,000 indicates that benzo(a)pyrene is immobile in soil and highly persistent; biodegradation is very slow with a half-life of several hundred days.
AQUATIC FATE: Based on a classification scheme, it adsorbs strongly to sediment and bioconcentrates in aquatic organisms. Volatilization from water surfaces is not expected based on a Henry's Law constant of  1.1 \times 10^{-6}  atm-cu m/mole.
ATMOSPHERIC FATE: According to a model of gas/particle partitioning, it exists almost entirely in the particulate phase and can undergo long-range transport before deposition.
</t>
    </r>
    <r>
      <rPr>
        <sz val="11"/>
        <color rgb="FF4A86E8"/>
        <rFont val="Arial"/>
      </rPr>
      <t>Please see reference #1 on reference sheet.</t>
    </r>
  </si>
  <si>
    <r>
      <rPr>
        <sz val="11"/>
        <rFont val="Arial"/>
      </rPr>
      <t xml:space="preserve">A potent 'multisite carcinogen' classified in Group 1. It is both mutagenic and teratogenic. It forms DNA adducts that lead to 'neoplastic transformation.' Chronic skin contact causes 'photosensitization, erythema, and dermal tumors.' Inhalation is strongly linked to lung carcinoma
</t>
    </r>
    <r>
      <rPr>
        <sz val="11"/>
        <color rgb="FF4A86E8"/>
        <rFont val="Arial"/>
      </rPr>
      <t>Please see reference #1 on reference sheet.</t>
    </r>
  </si>
  <si>
    <r>
      <rPr>
        <sz val="11"/>
        <rFont val="Arial"/>
      </rPr>
      <t xml:space="preserve">Combustion byproduct (not intentional use); constituent of coal tar, pitch, and petroleum residues.
</t>
    </r>
    <r>
      <rPr>
        <sz val="11"/>
        <color rgb="FF4A86E8"/>
        <rFont val="Arial"/>
      </rPr>
      <t>Please see reference #1 on reference sheet.</t>
    </r>
  </si>
  <si>
    <r>
      <rPr>
        <sz val="11"/>
        <rFont val="Arial"/>
      </rPr>
      <t xml:space="preserve">DRINKING WATER: National survey of DRINKING WATER detected concentrations of 0.000001 to 0.00005 mg/L.
SURFACE WATER: Found in RIVER WATER near urban runoff points at 0.0001 to 0.001 mg/L.
RAIN: Detected in RAIN and SNOW samples at concentrations of 0.00001 to 0.00002 mg/L.
GROUNDWATER: Reported in GROUNDWATER near coal gasification sites at levels up to 0.010 mg/L.
</t>
    </r>
    <r>
      <rPr>
        <sz val="11"/>
        <color rgb="FF4A86E8"/>
        <rFont val="Arial"/>
      </rPr>
      <t>Please see reference #1 on reference sheet.</t>
    </r>
  </si>
  <si>
    <r>
      <rPr>
        <sz val="11"/>
        <rFont val="Arial"/>
      </rPr>
      <t xml:space="preserve">IUPAC Name: benzo[a]pyrene
InChI: InChI=1S/C20H12/c1-2-7-17-15(4-1)12-11-14-6-3-5-13-8-9-16(18(13)14)20(17)19(12)10-16/h1-12H
Molecular Formula: C20H12
CAS: 50-32-8
</t>
    </r>
    <r>
      <rPr>
        <sz val="11"/>
        <color rgb="FF4A86E8"/>
        <rFont val="Arial"/>
      </rPr>
      <t>Please see reference #1 on reference sheet.</t>
    </r>
  </si>
  <si>
    <r>
      <rPr>
        <sz val="11"/>
        <rFont val="Arial"/>
      </rPr>
      <t xml:space="preserve">Formed during the incomplete combustion of organic material; primary sources include coke oven emissions, residential wood burning, and aluminum smelting facilities.
</t>
    </r>
    <r>
      <rPr>
        <sz val="11"/>
        <color rgb="FF4A86E8"/>
        <rFont val="Arial"/>
      </rPr>
      <t>Please see reference #1 on reference sheet.</t>
    </r>
  </si>
  <si>
    <r>
      <rPr>
        <sz val="11"/>
        <rFont val="Arial"/>
      </rPr>
      <t xml:space="preserve">Coal tar and coking industry; Aluminum production; Waste incineration and energy production (combustion byproduct).
</t>
    </r>
    <r>
      <rPr>
        <sz val="11"/>
        <color rgb="FF4A86E8"/>
        <rFont val="Arial"/>
      </rPr>
      <t>Please see reference #1 on reference sheet.</t>
    </r>
  </si>
  <si>
    <r>
      <rPr>
        <sz val="11"/>
        <rFont val="Arial"/>
      </rPr>
      <t xml:space="preserve">A Koc &gt;100,000(1,SRC) indicates that benzo(a)pyrene is immobile in soil(2). It is a common constituent of runoff from urban areas and reaches surface water primarily through adsorption to organic matter and suspended particulates(SRC).
</t>
    </r>
    <r>
      <rPr>
        <sz val="11"/>
        <color rgb="FF4A86E8"/>
        <rFont val="Arial"/>
      </rPr>
      <t>Please see reference #1 on reference sheet.</t>
    </r>
  </si>
  <si>
    <r>
      <rPr>
        <sz val="11"/>
        <rFont val="Arial"/>
      </rPr>
      <t xml:space="preserve">Volatilization from water surfaces is not expected based upon a Henry's Law constant of  1.1 \times 10^{-6}  atm-cu m/mole. Benzo(a)pyrene is not expected to volatilize from dry soil surfaces based upon a vapor pressure of  5.5 \times 10^{-9}  mm Hg
</t>
    </r>
    <r>
      <rPr>
        <sz val="11"/>
        <color rgb="FF4A86E8"/>
        <rFont val="Arial"/>
      </rPr>
      <t>Please see reference #1 on reference sheet.</t>
    </r>
  </si>
  <si>
    <r>
      <rPr>
        <sz val="11"/>
        <rFont val="Arial"/>
      </rPr>
      <t xml:space="preserve">Hazard Traits: Carcinogenicity; Mutagenicity; Reproductive Toxicity; Bioaccumulation.
Authoritative List: IARC Group 1; California Prop 65; CWA 307(a) Priority Pollutants; EPA MCL.
Report: Regardless of intended function of ingredient in the product.
</t>
    </r>
    <r>
      <rPr>
        <sz val="11"/>
        <color rgb="FF4A86E8"/>
        <rFont val="Arial"/>
      </rPr>
      <t>Please see reference #1 on reference sheet.</t>
    </r>
  </si>
  <si>
    <r>
      <rPr>
        <sz val="11"/>
        <rFont val="Arial"/>
      </rPr>
      <t xml:space="preserve">Abiotic Degradation: Subject to rapid photolysis in the atmosphere and water surfaces (half-life in sunlight ~1 hour). Reaction with hydroxyl radicals half-life is 1.1 days.
AEROBIC: Biodegradation in soil is slow; half-lives range from 2 days to 1.9 years depending on microbial population and temperature.
ANAEROBIC: Resistant to anaerobic degradation in sediments.
</t>
    </r>
    <r>
      <rPr>
        <sz val="11"/>
        <color rgb="FF4A86E8"/>
        <rFont val="Arial"/>
      </rPr>
      <t>Please see reference #1 on reference sheet.</t>
    </r>
  </si>
  <si>
    <r>
      <rPr>
        <sz val="11"/>
        <rFont val="Arial"/>
      </rPr>
      <t xml:space="preserve">Store in a cool, dry, well-ventilated area in tightly sealed containers, preferably in a regulated area designated for carcinogens. Use a HEPA-filtered vacuum or wet mopping for cleanup to avoid dust generation.
</t>
    </r>
    <r>
      <rPr>
        <sz val="11"/>
        <color rgb="FF4A86E8"/>
        <rFont val="Arial"/>
      </rPr>
      <t>Please see reference #1 on reference sheet.</t>
    </r>
  </si>
  <si>
    <r>
      <rPr>
        <sz val="11"/>
        <rFont val="Arial"/>
      </rPr>
      <t xml:space="preserve">Strict adherence to high-level PPE: chemically impermeable gloves, disposable coveralls, and a full-face respirator with HEPA filters. Use only in regulated areas.
Recommended Respirator: Full-facepiece HEPA-filtered respirator or SCBA.
First Aid: Remove contaminated clothing immediately. Wash skin with soap and water for 15-20 minutes. Seek medical evaluation due to carcinogenic potential.
</t>
    </r>
    <r>
      <rPr>
        <sz val="11"/>
        <color rgb="FF4A86E8"/>
        <rFont val="Arial"/>
      </rPr>
      <t>Please see reference #1 on reference sheet.</t>
    </r>
  </si>
  <si>
    <r>
      <rPr>
        <sz val="11"/>
        <rFont val="Arial"/>
      </rPr>
      <t xml:space="preserve">Spillage/Leakage: Use HEPA-filtered vacuum or wet mopping. Do not dry sweep. Evacuate area and ensure full PPE is worn.
Disposal Methods: Highly regulated carcinogenic waste. Must be disposed of by high-temperature incineration or as specified by hazardous waste authorities.
</t>
    </r>
    <r>
      <rPr>
        <sz val="11"/>
        <color rgb="FF4A86E8"/>
        <rFont val="Arial"/>
      </rPr>
      <t>Please see reference #1 on reference sheet.</t>
    </r>
  </si>
  <si>
    <r>
      <rPr>
        <sz val="11"/>
        <rFont val="Arial"/>
      </rPr>
      <t xml:space="preserve">Not an intentional ingredient; trace contaminant in coal tar shampoos (used for psoriasis/dandruff); wood-burning fireplace soot; charcoal-grilled food flavorings.
</t>
    </r>
    <r>
      <rPr>
        <sz val="11"/>
        <color rgb="FF4A86E8"/>
        <rFont val="Arial"/>
      </rPr>
      <t>Please see reference #1 on reference sheet.</t>
    </r>
  </si>
  <si>
    <r>
      <rPr>
        <sz val="11"/>
        <rFont val="Arial"/>
      </rPr>
      <t xml:space="preserve"> 0.1 to 100 ng/L (in urban runoff)
</t>
    </r>
    <r>
      <rPr>
        <sz val="11"/>
        <color rgb="FF4A86E8"/>
        <rFont val="Arial"/>
      </rPr>
      <t>Please see reference #1 on reference sheet.</t>
    </r>
  </si>
  <si>
    <r>
      <rPr>
        <sz val="11"/>
        <rFont val="Arial"/>
      </rPr>
      <t xml:space="preserve"> 0.0002 mg/L
</t>
    </r>
    <r>
      <rPr>
        <sz val="11"/>
        <color rgb="FF4A86E8"/>
        <rFont val="Arial"/>
      </rPr>
      <t>Please see reference #1 on reference sheet.</t>
    </r>
  </si>
  <si>
    <r>
      <rPr>
        <sz val="11"/>
        <rFont val="Arial"/>
      </rPr>
      <t xml:space="preserve"> 0 mg/L
</t>
    </r>
    <r>
      <rPr>
        <sz val="11"/>
        <color rgb="FF4A86E8"/>
        <rFont val="Arial"/>
      </rPr>
      <t>Please see reference #1 on reference sheet.</t>
    </r>
  </si>
  <si>
    <r>
      <rPr>
        <sz val="11"/>
        <rFont val="Arial"/>
      </rPr>
      <t xml:space="preserve">High (Significant in industrial areas) 
</t>
    </r>
    <r>
      <rPr>
        <sz val="11"/>
        <color rgb="FF4A86E8"/>
        <rFont val="Arial"/>
      </rPr>
      <t>Please see reference #1 on reference sheet.</t>
    </r>
  </si>
  <si>
    <r>
      <rPr>
        <sz val="11"/>
        <rFont val="Arial"/>
      </rPr>
      <t xml:space="preserve">Use of personal protective equipment (PPE).
Preventive Measures: "Avoid contact with skin and eyes. Avoid inhalation of vapour or mist. Use only in a chemical fume hood. Wear personal protective equipment(1,SRC)."
</t>
    </r>
    <r>
      <rPr>
        <sz val="11"/>
        <color rgb="FF4A86E8"/>
        <rFont val="Arial"/>
      </rPr>
      <t>Please see reference #1 on reference sheet.</t>
    </r>
  </si>
  <si>
    <r>
      <rPr>
        <sz val="11"/>
        <rFont val="Arial"/>
      </rPr>
      <t xml:space="preserve">Prevent further leakage or spillage if safe to do so. Do not let product enter drains. Discharge into the environment must be avoided(
</t>
    </r>
    <r>
      <rPr>
        <sz val="11"/>
        <color rgb="FF4A86E8"/>
        <rFont val="Arial"/>
      </rPr>
      <t>Please see reference #1 on reference sheet.</t>
    </r>
  </si>
  <si>
    <r>
      <rPr>
        <sz val="11"/>
        <rFont val="Arial"/>
      </rPr>
      <t xml:space="preserve">Inhalation; Skin absorption; Ingestion; Skin and/or eye contact.
</t>
    </r>
    <r>
      <rPr>
        <sz val="11"/>
        <color rgb="FF4A86E8"/>
        <rFont val="Arial"/>
      </rPr>
      <t>Please see reference #1 on reference sheet.</t>
    </r>
  </si>
  <si>
    <r>
      <rPr>
        <sz val="11"/>
        <rFont val="Arial"/>
      </rPr>
      <t xml:space="preserve">The average intake of benzo(a)pyrene from all sources is estimated to be 0.16 to 1.6 ug/day
</t>
    </r>
    <r>
      <rPr>
        <sz val="11"/>
        <color rgb="FF4A86E8"/>
        <rFont val="Arial"/>
      </rPr>
      <t>Please see reference #1 on reference sheet.</t>
    </r>
  </si>
  <si>
    <r>
      <rPr>
        <sz val="11"/>
        <rFont val="Arial"/>
      </rPr>
      <t xml:space="preserve">Volatilization half-life from a model river (1 m deep, flowing 1 m/sec, wind velocity of 3 m/sec) is estimated as 56 days(1,SRC). From a model lake, it is estimated as 610 days
</t>
    </r>
    <r>
      <rPr>
        <sz val="11"/>
        <color rgb="FF4A86E8"/>
        <rFont val="Arial"/>
      </rPr>
      <t>Please see reference #1 on reference sheet.</t>
    </r>
  </si>
  <si>
    <r>
      <rPr>
        <sz val="11"/>
        <rFont val="Arial"/>
      </rPr>
      <t xml:space="preserve">Benzo(a)pyrene is a potent developmental toxicant. It has been shown to cause decreased fertility, birth defects, and increased cancer risk in the offspring of exposed animal mothers due to its DNA-adduct forming capability
</t>
    </r>
    <r>
      <rPr>
        <sz val="11"/>
        <color rgb="FF4A86E8"/>
        <rFont val="Arial"/>
      </rPr>
      <t>Please see reference #1 on reference sheet.</t>
    </r>
  </si>
  <si>
    <r>
      <rPr>
        <sz val="11"/>
        <rFont val="Arial"/>
      </rPr>
      <t xml:space="preserve">Benzo(a)pyrene has been reported to induce hormetic effects in cell signaling pathways at extremely low doses, potentially stimulating DNA repair mechanisms before threshold levels of damage are reached
</t>
    </r>
    <r>
      <rPr>
        <sz val="11"/>
        <color rgb="FF4A86E8"/>
        <rFont val="Arial"/>
      </rPr>
      <t>Please see reference #1 on reference sheet.</t>
    </r>
  </si>
  <si>
    <r>
      <rPr>
        <sz val="11"/>
        <rFont val="Arial"/>
      </rPr>
      <t xml:space="preserve">Metabolism is modified by induction of aryl hydrocarbon hydroxylase (AHH) by other PAHs or tobacco smoke
</t>
    </r>
    <r>
      <rPr>
        <sz val="11"/>
        <color rgb="FF4A86E8"/>
        <rFont val="Arial"/>
      </rPr>
      <t>Please see reference #1 on reference sheet.</t>
    </r>
  </si>
  <si>
    <r>
      <rPr>
        <sz val="11"/>
        <rFont val="Arial"/>
      </rPr>
      <t xml:space="preserve">Known to form DNA adducts; chronic exposure is associated with immunosuppression and cumulative cancer risk
</t>
    </r>
    <r>
      <rPr>
        <sz val="11"/>
        <color rgb="FF4A86E8"/>
        <rFont val="Arial"/>
      </rPr>
      <t>Please see reference #1 on reference sheet.</t>
    </r>
  </si>
  <si>
    <r>
      <rPr>
        <sz val="11"/>
        <rFont val="Arial"/>
      </rPr>
      <t xml:space="preserve">EPA Method 525.2; EPA Method 610 (Polynuclear Aromatic Hydrocarbons)
</t>
    </r>
    <r>
      <rPr>
        <sz val="11"/>
        <color rgb="FF4A86E8"/>
        <rFont val="Arial"/>
      </rPr>
      <t>Please see reference #1 on reference sheet.</t>
    </r>
  </si>
  <si>
    <r>
      <rPr>
        <sz val="11"/>
        <rFont val="Arial"/>
      </rPr>
      <t xml:space="preserve">Benzo(a)pyrene is a potent human carcinogen and mutagen
</t>
    </r>
    <r>
      <rPr>
        <sz val="11"/>
        <color rgb="FF4A86E8"/>
        <rFont val="Arial"/>
      </rPr>
      <t>Please see reference #1 on reference sheet.</t>
    </r>
  </si>
  <si>
    <r>
      <rPr>
        <sz val="11"/>
        <rFont val="Arial"/>
      </rPr>
      <t xml:space="preserve">Not produced commercially except as a laboratory research substance; byproduct of incomplete combustion
</t>
    </r>
    <r>
      <rPr>
        <sz val="11"/>
        <color rgb="FF4A86E8"/>
        <rFont val="Arial"/>
      </rPr>
      <t>Please see reference #1 on reference sheet.</t>
    </r>
  </si>
  <si>
    <r>
      <rPr>
        <sz val="11"/>
        <rFont val="Arial"/>
      </rPr>
      <t xml:space="preserve">Found in cigarette smoke, wood smoke, and charbroiled foods
</t>
    </r>
    <r>
      <rPr>
        <sz val="11"/>
        <color rgb="FF4A86E8"/>
        <rFont val="Arial"/>
      </rPr>
      <t>Please see reference #1 on reference sheet.</t>
    </r>
  </si>
  <si>
    <r>
      <rPr>
        <sz val="11"/>
        <rFont val="Arial"/>
      </rPr>
      <t xml:space="preserve">EPA MCL: 0.0002 mg/L
</t>
    </r>
    <r>
      <rPr>
        <sz val="11"/>
        <color rgb="FF4A86E8"/>
        <rFont val="Arial"/>
      </rPr>
      <t>Please see reference #1 on reference sheet.</t>
    </r>
  </si>
  <si>
    <t>BENZYL BUTYL PHTHALATE</t>
  </si>
  <si>
    <t>BKH, JNIHS, KEIT, WWF</t>
  </si>
  <si>
    <t>Molecular Weight:312.360
Density:1.1±0.1 g/cm3
Molecular Formula: C19H20O4</t>
  </si>
  <si>
    <t>Boiling Point:408.3±20.0 °C at 760 mmHg
Melting Point:&lt;-35ºC</t>
  </si>
  <si>
    <t>85-68-7</t>
  </si>
  <si>
    <r>
      <rPr>
        <sz val="11"/>
        <rFont val="Arial"/>
      </rPr>
      <t xml:space="preserve">if released to soil, bbp has low mobility based on a koc of 1,700; it is subject to biodegradation with a typical half-life of 2 to 20 days.
if released to water, it adsorbs to sediments; volatilization half-lives are 3 days for a model river and 35 days for a model lake based on a henry's law constant of  1.3 \times 10^{-6}   atm-m^3/mol .
if released to air, it exists in vapor and particulate phases; vapor-phase half-life is 1.5 days.
</t>
    </r>
    <r>
      <rPr>
        <sz val="11"/>
        <color rgb="FF4A86E8"/>
        <rFont val="Arial"/>
      </rPr>
      <t>Please see reference #1 on reference sheet.</t>
    </r>
  </si>
  <si>
    <r>
      <rPr>
        <sz val="11"/>
        <rFont val="Arial"/>
      </rPr>
      <t xml:space="preserve">TERRESTRIAL FATE: Based on a measured Koc of 1,700, BBP is expected to have low mobility in soil; it is subject to biodegradation with a typical half-life of 2 to 20 days.
AQUATIC FATE: Based on a classification scheme, BBP adsorbs to sediments. Volatilization half-lives are estimated at 3 days for a model river and 35 days for a model lake based on a Henry's Law constant of  1.3 \times 10^{-6}  atm-cu m/mole.
ATMOSPHERIC FATE: According to a model of gas/particle partitioning, BBP exists in both vapor and particulate phases in the ambient atmosphere; vapor-phase half-life is 1.5 days.
</t>
    </r>
    <r>
      <rPr>
        <sz val="11"/>
        <color rgb="FF4A86E8"/>
        <rFont val="Arial"/>
      </rPr>
      <t>Please see reference #1 on reference sheet.</t>
    </r>
  </si>
  <si>
    <r>
      <rPr>
        <sz val="11"/>
        <rFont val="Arial"/>
      </rPr>
      <t xml:space="preserve">Identified as a 'developmental and reproductive toxicant.' It is associated with 'interfering with the endocrine system,' specifically affecting the development of the male reproductive tract. It may cause 'respiratory irritation and mild narcosis' at high vapor concentrations
</t>
    </r>
    <r>
      <rPr>
        <sz val="11"/>
        <color rgb="FF4A86E8"/>
        <rFont val="Arial"/>
      </rPr>
      <t>Please see reference #1 on reference sheet.</t>
    </r>
  </si>
  <si>
    <r>
      <rPr>
        <sz val="11"/>
        <rFont val="Arial"/>
      </rPr>
      <t xml:space="preserve">Phthalate plasticizer (BBP); additive to increase flexibility in high-solvating resins.
</t>
    </r>
    <r>
      <rPr>
        <sz val="11"/>
        <color rgb="FF4A86E8"/>
        <rFont val="Arial"/>
      </rPr>
      <t>Please see reference #1 on reference sheet.</t>
    </r>
  </si>
  <si>
    <r>
      <rPr>
        <sz val="11"/>
        <rFont val="Arial"/>
      </rPr>
      <t xml:space="preserve">DRINKING WATER: Detected in US DRINKING WATER at levels from 0.0001 to 0.0004 mg/L.
GROUNDWATER: Reported in GROUNDWATER near municipal landfills at 0.001 to 0.010 mg/L.
SURFACE WATER: Found in RIVER WATER at levels ranging from 0.0001 to 0.035 mg/L.
</t>
    </r>
    <r>
      <rPr>
        <sz val="11"/>
        <color rgb="FF4A86E8"/>
        <rFont val="Arial"/>
      </rPr>
      <t>Please see reference #1 on reference sheet.</t>
    </r>
  </si>
  <si>
    <r>
      <rPr>
        <sz val="11"/>
        <rFont val="Arial"/>
      </rPr>
      <t xml:space="preserve">IUPAC Name: benzyl butyl benzene-1,2-dicarboxylate
InChI: InChI=1S/C19H20O4/c1-2-3-11-22-18(20)16-9-5-6-10-17(16)19(21)23-14-15-12-7-4-8-13-15/h4-10,12-13H,2-3,11,14H2,1H3
Molecular Formula: C19H20O4
CAS: 85-68-7
</t>
    </r>
    <r>
      <rPr>
        <sz val="11"/>
        <color rgb="FF4A86E8"/>
        <rFont val="Arial"/>
      </rPr>
      <t>Please see reference #1 on reference sheet.</t>
    </r>
  </si>
  <si>
    <r>
      <rPr>
        <sz val="11"/>
        <rFont val="Arial"/>
      </rPr>
      <t xml:space="preserve">Produced by the reaction of the monobutyl ester of phthalic acid with benzyl chloride in the presence of a catalyst.
</t>
    </r>
    <r>
      <rPr>
        <sz val="11"/>
        <color rgb="FF4A86E8"/>
        <rFont val="Arial"/>
      </rPr>
      <t>Please see reference #1 on reference sheet.</t>
    </r>
  </si>
  <si>
    <r>
      <rPr>
        <sz val="11"/>
        <rFont val="Arial"/>
      </rPr>
      <t xml:space="preserve">Vinyl flooring industry; Artificial leather manufacturing; Sealant and adhesive production.
</t>
    </r>
    <r>
      <rPr>
        <sz val="11"/>
        <color rgb="FF4A86E8"/>
        <rFont val="Arial"/>
      </rPr>
      <t>Please see reference #1 on reference sheet.</t>
    </r>
  </si>
  <si>
    <r>
      <rPr>
        <sz val="11"/>
        <rFont val="Arial"/>
      </rPr>
      <t xml:space="preserve">Based on a measured Koc of 1,700(1), BBP is expected to have low mobility in soil(SRC). It is often detected in river sediments and sewage treatment plant effluents, entering surface water through both industrial discharge and runoff
</t>
    </r>
    <r>
      <rPr>
        <sz val="11"/>
        <color rgb="FF4A86E8"/>
        <rFont val="Arial"/>
      </rPr>
      <t>Please see reference #1 on reference sheet.</t>
    </r>
  </si>
  <si>
    <r>
      <rPr>
        <sz val="11"/>
        <rFont val="Arial"/>
      </rPr>
      <t xml:space="preserve">Volatilization of BBP from moist soil surfaces is possible given a Henry's Law constant of  1.3 \times 10^{-6}  atm-cu m/mole. BBP is not expected to volatilize from dry soil surfaces based upon a vapor pressure of  8.2 \times 10^{-6}  mm Hg
</t>
    </r>
    <r>
      <rPr>
        <sz val="11"/>
        <color rgb="FF4A86E8"/>
        <rFont val="Arial"/>
      </rPr>
      <t>Please see reference #1 on reference sheet.</t>
    </r>
  </si>
  <si>
    <r>
      <rPr>
        <sz val="11"/>
        <rFont val="Arial"/>
      </rPr>
      <t xml:space="preserve">Hazard Traits: Reproductive Toxicity; Developmental Toxicity; Aquatic Toxicity.
Authoritative List: California Prop 65 (Developmental); CWA 307(a); EU REACH Restrictions.
Report: Regardless of intended function of ingredient in the product.
</t>
    </r>
    <r>
      <rPr>
        <sz val="11"/>
        <color rgb="FF4A86E8"/>
        <rFont val="Arial"/>
      </rPr>
      <t>Please see reference #1 on reference sheet.</t>
    </r>
  </si>
  <si>
    <r>
      <rPr>
        <sz val="11"/>
        <rFont val="Arial"/>
      </rPr>
      <t xml:space="preserve">Abiotic Degradation: Atmospheric half-life with hydroxyl radicals is 1.5 days. Hydrolysis is too slow to be environmentally relevant (estimated half-life  &gt; 100 \text{ days} ).
AEROBIC: Readily biodegradable; 93% to 99% of Theoretical BOD reached in 28 days (Modified Sturm Test).
ANAEROBIC: Degrades under anaerobic conditions in sewage sludge; half-life estimated at 19 days.
</t>
    </r>
    <r>
      <rPr>
        <sz val="11"/>
        <color rgb="FF4A86E8"/>
        <rFont val="Arial"/>
      </rPr>
      <t>Please see reference #1 on reference sheet.</t>
    </r>
  </si>
  <si>
    <r>
      <rPr>
        <sz val="11"/>
        <rFont val="Arial"/>
      </rPr>
      <t xml:space="preserve">Store in a cool, dry, well-ventilated area away from sources of ignition. Keep containers closed when not in use. Follow standard industrial hygiene practices, including washing hands after handling.
</t>
    </r>
    <r>
      <rPr>
        <sz val="11"/>
        <color rgb="FF4A86E8"/>
        <rFont val="Arial"/>
      </rPr>
      <t>Please see reference #1 on reference sheet.</t>
    </r>
  </si>
  <si>
    <r>
      <rPr>
        <sz val="11"/>
        <rFont val="Arial"/>
      </rPr>
      <t xml:space="preserve">Wear safety glasses and butyl rubber gloves. Provide general or local exhaust ventilation. Change contaminated clothing and wash skin with soap and water.
Recommended Respirator: Organic vapor respirator.
First Aid: Flush eyes with water. Wash skin with soap and water. Seek medical attention if irritation persists.
</t>
    </r>
    <r>
      <rPr>
        <sz val="11"/>
        <color rgb="FF4A86E8"/>
        <rFont val="Arial"/>
      </rPr>
      <t>Please see reference #1 on reference sheet.</t>
    </r>
  </si>
  <si>
    <r>
      <rPr>
        <sz val="11"/>
        <rFont val="Arial"/>
      </rPr>
      <t xml:space="preserve">Spillage/Leakage: Absorb with sand or vermiculite. Place in a designated waste container. Prevent release to the environment.
Disposal Methods: Incinerate in a chemical incinerator equipped with an afterburner and scrubber. Follow EPA guidelines for phthalate esters.
</t>
    </r>
    <r>
      <rPr>
        <sz val="11"/>
        <color rgb="FF4A86E8"/>
        <rFont val="Arial"/>
      </rPr>
      <t>Please see reference #1 on reference sheet.</t>
    </r>
  </si>
  <si>
    <r>
      <rPr>
        <sz val="11"/>
        <rFont val="Arial"/>
      </rPr>
      <t xml:space="preserve">Vinyl floor tiles; artificial leather upholstery; traffic cones; specialized adhesives; vinyl-based caulking and sealants.
</t>
    </r>
    <r>
      <rPr>
        <sz val="11"/>
        <color rgb="FF4A86E8"/>
        <rFont val="Arial"/>
      </rPr>
      <t>Please see reference #1 on reference sheet.</t>
    </r>
  </si>
  <si>
    <r>
      <rPr>
        <sz val="11"/>
        <rFont val="Arial"/>
      </rPr>
      <t xml:space="preserve"> &lt;0.001 to 0.035 mg/L (in surface water)
</t>
    </r>
    <r>
      <rPr>
        <sz val="11"/>
        <color rgb="FF4A86E8"/>
        <rFont val="Arial"/>
      </rPr>
      <t>Please see reference #1 on reference sheet.</t>
    </r>
  </si>
  <si>
    <r>
      <rPr>
        <sz val="11"/>
        <rFont val="Arial"/>
      </rPr>
      <t xml:space="preserve">Generally &lt;1
</t>
    </r>
    <r>
      <rPr>
        <sz val="11"/>
        <color rgb="FF4A86E8"/>
        <rFont val="Arial"/>
      </rPr>
      <t>Please see reference #1 on reference sheet.</t>
    </r>
  </si>
  <si>
    <r>
      <rPr>
        <sz val="11"/>
        <rFont val="Arial"/>
      </rPr>
      <t xml:space="preserve">Use of personal protective equipment (PPE).
Preventive Measures: "Avoid contact with skin and eyes. Avoid inhalation of vapour or mist. Normal measures for preventive fire protection(1,SRC)."
</t>
    </r>
    <r>
      <rPr>
        <sz val="11"/>
        <color rgb="FF4A86E8"/>
        <rFont val="Arial"/>
      </rPr>
      <t>Please see reference #1 on reference sheet.</t>
    </r>
  </si>
  <si>
    <r>
      <rPr>
        <sz val="11"/>
        <rFont val="Arial"/>
      </rPr>
      <t xml:space="preserve">Prevent further leakage or spillage if safe to do so. Do not let product enter drains. Discharge into the environment must be avoided
</t>
    </r>
    <r>
      <rPr>
        <sz val="11"/>
        <color rgb="FF4A86E8"/>
        <rFont val="Arial"/>
      </rPr>
      <t>Please see reference #1 on reference sheet.</t>
    </r>
  </si>
  <si>
    <r>
      <rPr>
        <sz val="11"/>
        <rFont val="Arial"/>
      </rPr>
      <t xml:space="preserve">Inhalation; Ingestion; Skin and/or eye contact.
</t>
    </r>
    <r>
      <rPr>
        <sz val="11"/>
        <color rgb="FF4A86E8"/>
        <rFont val="Arial"/>
      </rPr>
      <t>Please see reference #1 on reference sheet.</t>
    </r>
  </si>
  <si>
    <r>
      <rPr>
        <sz val="11"/>
        <rFont val="Arial"/>
      </rPr>
      <t xml:space="preserve">he daily intake of BBP by the general population is estimated to be 2 to 10 ug/kg body weight/day
</t>
    </r>
    <r>
      <rPr>
        <sz val="11"/>
        <color rgb="FF4A86E8"/>
        <rFont val="Arial"/>
      </rPr>
      <t>Please see reference #1 on reference sheet.</t>
    </r>
  </si>
  <si>
    <r>
      <rPr>
        <sz val="11"/>
        <rFont val="Arial"/>
      </rPr>
      <t xml:space="preserve">Volatilization half-life from a model river (1 m deep, flowing 1 m/sec, wind velocity of 3 m/sec) is estimated as 48 days(1,SRC). From a model lake, it is estimated as 530 days
</t>
    </r>
    <r>
      <rPr>
        <sz val="11"/>
        <color rgb="FF4A86E8"/>
        <rFont val="Arial"/>
      </rPr>
      <t>Please see reference #1 on reference sheet.</t>
    </r>
  </si>
  <si>
    <r>
      <rPr>
        <sz val="11"/>
        <rFont val="Arial"/>
      </rPr>
      <t xml:space="preserve">BBP is a known reproductive toxicant that affects the development of the male reproductive system (Phthalate Syndrome). It can lead to transgenerational effects by altering gene expression in germ cells(
</t>
    </r>
    <r>
      <rPr>
        <sz val="11"/>
        <color rgb="FF4A86E8"/>
        <rFont val="Arial"/>
      </rPr>
      <t>Please see reference #1 on reference sheet.</t>
    </r>
  </si>
  <si>
    <r>
      <rPr>
        <sz val="11"/>
        <rFont val="Arial"/>
      </rPr>
      <t xml:space="preserve">Co-exposure with other phthalates (DEHP, DBP) has been shown to produce additive effects on male reproductive development
</t>
    </r>
    <r>
      <rPr>
        <sz val="11"/>
        <color rgb="FF4A86E8"/>
        <rFont val="Arial"/>
      </rPr>
      <t>Please see reference #1 on reference sheet.</t>
    </r>
  </si>
  <si>
    <r>
      <rPr>
        <sz val="11"/>
        <rFont val="Arial"/>
      </rPr>
      <t xml:space="preserve">Chronic exposure during development is linked to reduced anogenital distance and other malformations of the male reproductive tract
</t>
    </r>
    <r>
      <rPr>
        <sz val="11"/>
        <color rgb="FF4A86E8"/>
        <rFont val="Arial"/>
      </rPr>
      <t>Please see reference #1 on reference sheet.</t>
    </r>
  </si>
  <si>
    <r>
      <rPr>
        <sz val="11"/>
        <rFont val="Arial"/>
      </rPr>
      <t xml:space="preserve">EPA Method 606 (Phthalate Ester)
</t>
    </r>
    <r>
      <rPr>
        <sz val="11"/>
        <color rgb="FF4A86E8"/>
        <rFont val="Arial"/>
      </rPr>
      <t>Please see reference #1 on reference sheet.</t>
    </r>
  </si>
  <si>
    <r>
      <rPr>
        <sz val="11"/>
        <rFont val="Arial"/>
      </rPr>
      <t xml:space="preserve">BBP is a suspected endocrine disruptor and is toxic to reproduction and development
</t>
    </r>
    <r>
      <rPr>
        <sz val="11"/>
        <color rgb="FF4A86E8"/>
        <rFont val="Arial"/>
      </rPr>
      <t>Please see reference #1 on reference sheet.</t>
    </r>
  </si>
  <si>
    <r>
      <rPr>
        <sz val="11"/>
        <rFont val="Arial"/>
      </rPr>
      <t xml:space="preserve">Plasticizer for polyvinyl chloride (PVC) resins; used in vinyl floor tiles and adhesives
</t>
    </r>
    <r>
      <rPr>
        <sz val="11"/>
        <color rgb="FF4A86E8"/>
        <rFont val="Arial"/>
      </rPr>
      <t>Please see reference #1 on reference sheet.</t>
    </r>
  </si>
  <si>
    <r>
      <rPr>
        <sz val="11"/>
        <rFont val="Arial"/>
      </rPr>
      <t xml:space="preserve">Vinyl flooring, conveyor belts, and synthetic leather
</t>
    </r>
    <r>
      <rPr>
        <sz val="11"/>
        <color rgb="FF4A86E8"/>
        <rFont val="Arial"/>
      </rPr>
      <t>Please see reference #1 on reference sheet.</t>
    </r>
  </si>
  <si>
    <t>BETA-ENDOSULFAN</t>
  </si>
  <si>
    <t>Density :2.0±0.1 g/cm3
Molecular Formula:  C9H6Cl6O3S
Molecular Weight : 406.925</t>
  </si>
  <si>
    <t>Boiling Point: 449.7±45.0 °C at 760 mmHg
Melting Point: 209°C</t>
  </si>
  <si>
    <t>33213-65-9</t>
  </si>
  <si>
    <r>
      <rPr>
        <sz val="11"/>
        <rFont val="Arial"/>
      </rPr>
      <t xml:space="preserve"> if released to soil, it is immobile and highly persistent; it can volatilize from soil surfaces over several days based on its vapor pressure of  1 \times 10^{-5}  mm hg.
if released to water, it adsorbs to sediment and is subject to slow hydrolysis; volatilization half-lives are 11 hours for a model river and 7 days for a model lake based on a henry's law constant of  1.1 \times 10^{-5}   atm-m^3/mol .
if released to air, it exists in vapor and particulate phases and is subject to long-range atmospheric transport.
</t>
    </r>
    <r>
      <rPr>
        <sz val="11"/>
        <color rgb="FF4A86E8"/>
        <rFont val="Arial"/>
      </rPr>
      <t>Please see reference #1 on reference sheet.</t>
    </r>
  </si>
  <si>
    <r>
      <rPr>
        <sz val="11"/>
        <rFont val="Arial"/>
      </rPr>
      <t xml:space="preserve">TERRESTRIAL FATE: Based on a classification scheme, beta-endosulfan is immobile in soil and highly persistent. Volatilization of beta-endosulfan from moist soil surfaces is possible over several days given a Henry's Law constant of  1.1 \times 10^{-5}  atm-cu m/mole.
AQUATIC FATE: Based on a classification scheme, it adsorbs to sediment and is subject to slow hydrolysis. Volatilization half-lives are estimated at 11 hours for a model river and 7 days for a model lake.
ATMOSPHERIC FATE: According to a model of gas/particle partitioning, it exists in both vapor and particulate phases and is subject to long-range atmospheric transport.
</t>
    </r>
    <r>
      <rPr>
        <sz val="11"/>
        <color rgb="FF4A86E8"/>
        <rFont val="Arial"/>
      </rPr>
      <t>Please see reference #1 on reference sheet.</t>
    </r>
  </si>
  <si>
    <r>
      <rPr>
        <sz val="11"/>
        <rFont val="Arial"/>
      </rPr>
      <t xml:space="preserve">A potent neurotoxicant. The primary mechanism is 'antagonism of the GABA-gated chloride channel.' Acute poisoning symptoms include 'convulsions, tremors, hyperreactivity, and gasping.' Chronic exposure is associated with 'liver and kidney damage' and potential endocrine disruption
</t>
    </r>
    <r>
      <rPr>
        <sz val="11"/>
        <color rgb="FF4A86E8"/>
        <rFont val="Arial"/>
      </rPr>
      <t>Please see reference #1 on reference sheet.</t>
    </r>
  </si>
  <si>
    <r>
      <rPr>
        <sz val="11"/>
        <rFont val="Arial"/>
      </rPr>
      <t xml:space="preserve">Cyclodiene organochlorine insecticide (active ingredient); restricted-use agricultural pesticide.
</t>
    </r>
    <r>
      <rPr>
        <sz val="11"/>
        <color rgb="FF4A86E8"/>
        <rFont val="Arial"/>
      </rPr>
      <t>Please see reference #1 on reference sheet.</t>
    </r>
  </si>
  <si>
    <r>
      <rPr>
        <sz val="11"/>
        <rFont val="Arial"/>
      </rPr>
      <t xml:space="preserve">DRINKING WATER: Detected in DRINKING WATER in agricultural communities in the Southern US and Europe.
SURFACE WATER: Reported in RIVER WATER and LAKE WATER at concentrations up to 0.001 mg/L following crop application.
RAIN: Detected in RAIN at concentrations of 0.00001 to 0.0001 mg/L.
SNOW: Found in SNOW in high-altitude areas, indicating long-range atmospheric transport.
</t>
    </r>
    <r>
      <rPr>
        <sz val="11"/>
        <color rgb="FF4A86E8"/>
        <rFont val="Arial"/>
      </rPr>
      <t>Please see reference #1 on reference sheet.</t>
    </r>
  </si>
  <si>
    <r>
      <rPr>
        <sz val="11"/>
        <rFont val="Arial"/>
      </rPr>
      <t xml:space="preserve">IUPAC Name: (3α,5aβ,6α,9α,9aβ)-6,7,8,9,10,10-hexachloro-1,5,5a,6,9,9a-hexahydro-6,9-methano-2,4,3-benzodioxathiepin 3-oxide
InChI: InChI=1S/C9H6Cl6O3S/c10-3-4(11)6(13)9(16)5(12)3(14-19(17)15-4)7(1,2)8(9,13)11/h3-6H,1-2H2
Molecular Formula: C9H6Cl6O3S
CAS: 33213-65-9
</t>
    </r>
    <r>
      <rPr>
        <sz val="11"/>
        <color rgb="FF4A86E8"/>
        <rFont val="Arial"/>
      </rPr>
      <t>Please see reference #1 on reference sheet.</t>
    </r>
  </si>
  <si>
    <r>
      <rPr>
        <sz val="11"/>
        <rFont val="Arial"/>
      </rPr>
      <t xml:space="preserve">Manufactured by the reaction of hexachlorocyclopentadiene with cis-but-2-ene-1,4-diol, followed by reaction of the resulting adduct with thionyl chloride.
</t>
    </r>
    <r>
      <rPr>
        <sz val="11"/>
        <color rgb="FF4A86E8"/>
        <rFont val="Arial"/>
      </rPr>
      <t>Please see reference #1 on reference sheet.</t>
    </r>
  </si>
  <si>
    <r>
      <rPr>
        <sz val="11"/>
        <rFont val="Arial"/>
      </rPr>
      <t xml:space="preserve">Pesticide and insecticide industry; Agrochemical manufacturing; Cotton and tobacco farming supply.
</t>
    </r>
    <r>
      <rPr>
        <sz val="11"/>
        <color rgb="FF4A86E8"/>
        <rFont val="Arial"/>
      </rPr>
      <t>Please see reference #1 on reference sheet.</t>
    </r>
  </si>
  <si>
    <r>
      <rPr>
        <sz val="11"/>
        <rFont val="Arial"/>
      </rPr>
      <t xml:space="preserve">Beta-endosulfan is immobile in soil but highly persistent. It can reach receiving watersheds through runoff of adsorbed soil particles and has a high potential for bioaccumulation in aquatic organisms within the watershed(1,SRC).
</t>
    </r>
    <r>
      <rPr>
        <sz val="11"/>
        <color rgb="FF4A86E8"/>
        <rFont val="Arial"/>
      </rPr>
      <t>Please see reference #1 on reference sheet.</t>
    </r>
  </si>
  <si>
    <r>
      <rPr>
        <sz val="11"/>
        <rFont val="Arial"/>
      </rPr>
      <t xml:space="preserve">Volatilization of beta-endosulfan from moist soil surfaces is possible given a Henry's Law constant of  1.1 \times 10^{-5}  atm-cu m/mole. It is not expected to volatilize from dry soil surfaces based upon a vapor pressure of  1 \times 10^{-5}  mm Hg
</t>
    </r>
    <r>
      <rPr>
        <sz val="11"/>
        <color rgb="FF4A86E8"/>
        <rFont val="Arial"/>
      </rPr>
      <t>Please see reference #1 on reference sheet.</t>
    </r>
  </si>
  <si>
    <r>
      <rPr>
        <sz val="11"/>
        <rFont val="Arial"/>
      </rPr>
      <t xml:space="preserve">Hazard Traits: Acute Toxicity; Endocrine Toxicity; Bioaccumulation; Persistence.
Authoritative List: CWA 307(a); Stockholm Convention on Persistent Organic Pollutants (POPs); EPA Restricted Use Pesticide.
Report: Regardless of intended function of ingredient in the product.
</t>
    </r>
    <r>
      <rPr>
        <sz val="11"/>
        <color rgb="FF4A86E8"/>
        <rFont val="Arial"/>
      </rPr>
      <t>Please see reference #1 on reference sheet.</t>
    </r>
  </si>
  <si>
    <r>
      <rPr>
        <sz val="11"/>
        <rFont val="Arial"/>
      </rPr>
      <t xml:space="preserve">Abiotic Degradation: Hydrolyzes slowly; half-life is 35-37 days at  pH\ 7 . Reaction with hydroxyl radicals in the air has a half-life of 8.2 days.
AEROBIC: Biodegradation to endosulfan sulfate (a persistent metabolite) is the main pathway. Half-life in soil is 35-150 days.
ANAEROBIC: Degrades more slowly than under aerobic conditions; persistent in anaerobic sediments.
</t>
    </r>
    <r>
      <rPr>
        <sz val="11"/>
        <color rgb="FF4A86E8"/>
        <rFont val="Arial"/>
      </rPr>
      <t>Please see reference #1 on reference sheet.</t>
    </r>
  </si>
  <si>
    <r>
      <rPr>
        <sz val="11"/>
        <rFont val="Arial"/>
      </rPr>
      <t xml:space="preserve">Store in original containers in secure, dry, cool, and well-ventilated areas. Restricted access is required. Use full protective equipment including a respirator if dust or mist is generated during processing.
</t>
    </r>
    <r>
      <rPr>
        <sz val="11"/>
        <color rgb="FF4A86E8"/>
        <rFont val="Arial"/>
      </rPr>
      <t>Please see reference #1 on reference sheet.</t>
    </r>
  </si>
  <si>
    <r>
      <rPr>
        <sz val="11"/>
        <rFont val="Arial"/>
      </rPr>
      <t xml:space="preserve">Full protective clothing including a chemical-resistant suit and nitrile gloves. Use a NIOSH-approved respirator with organic vapor cartridges. Avoid contact with spray mist.
Recommended Respirator: SCBA or supplied-air respirator for high concentrations; organic vapor/dust respirator.
First Aid: Move to fresh air. If skin contact occurs, wash with soap and water. If swallowed, seek emergency medical care.
</t>
    </r>
    <r>
      <rPr>
        <sz val="11"/>
        <color rgb="FF4A86E8"/>
        <rFont val="Arial"/>
      </rPr>
      <t>Please see reference #1 on reference sheet.</t>
    </r>
  </si>
  <si>
    <r>
      <rPr>
        <sz val="11"/>
        <rFont val="Arial"/>
      </rPr>
      <t xml:space="preserve">Spillage/Leakage: Wear full protective clothing. Do not touch or walk through spilled material. Absorb with earth or sand.
Disposal Methods: Waste should be disposed of in a specialized hazardous waste incinerator or at a landfill specifically approved for organochlorine pesticides.
</t>
    </r>
    <r>
      <rPr>
        <sz val="11"/>
        <color rgb="FF4A86E8"/>
        <rFont val="Arial"/>
      </rPr>
      <t>Please see reference #1 on reference sheet.</t>
    </r>
  </si>
  <si>
    <r>
      <rPr>
        <sz val="11"/>
        <rFont val="Arial"/>
      </rPr>
      <t xml:space="preserve">Commercial agricultural insecticides (cotton/tobacco); legacy pest control products for large-scale gardening and vegetable plots.
</t>
    </r>
    <r>
      <rPr>
        <sz val="11"/>
        <color rgb="FF4A86E8"/>
        <rFont val="Arial"/>
      </rPr>
      <t>Please see reference #1 on reference sheet.</t>
    </r>
  </si>
  <si>
    <r>
      <rPr>
        <sz val="11"/>
        <rFont val="Arial"/>
      </rPr>
      <t xml:space="preserve">0.0001 to 0.005 mg/L (in agricultural watersheds)
</t>
    </r>
    <r>
      <rPr>
        <sz val="11"/>
        <color rgb="FF4A86E8"/>
        <rFont val="Arial"/>
      </rPr>
      <t>Please see reference #1 on reference sheet.</t>
    </r>
  </si>
  <si>
    <r>
      <rPr>
        <sz val="11"/>
        <rFont val="Arial"/>
      </rPr>
      <t xml:space="preserve"> High (In areas of persistent runoff)
</t>
    </r>
    <r>
      <rPr>
        <sz val="11"/>
        <color rgb="FF4A86E8"/>
        <rFont val="Arial"/>
      </rPr>
      <t>Please see reference #1 on reference sheet.</t>
    </r>
  </si>
  <si>
    <r>
      <rPr>
        <sz val="11"/>
        <rFont val="Arial"/>
      </rPr>
      <t xml:space="preserve">Use of personal protective equipment (PPE).
Preventive Measures: "Do not get in eyes, on skin, or on clothing. Avoid breathing dust. Wash thoroughly after handling. Use only with adequate ventilation(1,SRC)."
</t>
    </r>
    <r>
      <rPr>
        <sz val="11"/>
        <color rgb="FF4A86E8"/>
        <rFont val="Arial"/>
      </rPr>
      <t>Please see reference #1 on reference sheet.</t>
    </r>
  </si>
  <si>
    <r>
      <rPr>
        <sz val="11"/>
        <rFont val="Arial"/>
      </rPr>
      <t xml:space="preserve">Do not let product enter drains. Discharge into the environment must be avoided. Keep out of water supplies and sewers
</t>
    </r>
    <r>
      <rPr>
        <sz val="11"/>
        <color rgb="FF4A86E8"/>
        <rFont val="Arial"/>
      </rPr>
      <t>Please see reference #1 on reference sheet.</t>
    </r>
  </si>
  <si>
    <r>
      <rPr>
        <sz val="11"/>
        <rFont val="Arial"/>
      </rPr>
      <t xml:space="preserve">Inhalation; Skin absorption; Ingestion; Skin and/or eye contact.
</t>
    </r>
    <r>
      <rPr>
        <sz val="11"/>
        <color rgb="FF4A86E8"/>
        <rFont val="Arial"/>
      </rPr>
      <t>Please see reference #1 on reference sheet.</t>
    </r>
  </si>
  <si>
    <r>
      <rPr>
        <sz val="11"/>
        <rFont val="Arial"/>
      </rPr>
      <t xml:space="preserve">General population exposure occurs primarily through ingestion of food containing residues
</t>
    </r>
    <r>
      <rPr>
        <sz val="11"/>
        <color rgb="FF4A86E8"/>
        <rFont val="Arial"/>
      </rPr>
      <t>Please see reference #1 on reference sheet.</t>
    </r>
  </si>
  <si>
    <r>
      <rPr>
        <sz val="11"/>
        <rFont val="Arial"/>
      </rPr>
      <t xml:space="preserve">Volatilization half-life from a model river (1 m deep, flowing 1 m/sec, wind velocity of 3 m/sec) is estimated as 6 days(1,SRC). From a model lake, it is estimated as 68 days(
</t>
    </r>
    <r>
      <rPr>
        <sz val="11"/>
        <color rgb="FF4A86E8"/>
        <rFont val="Arial"/>
      </rPr>
      <t>Please see reference #1 on reference sheet.</t>
    </r>
  </si>
  <si>
    <r>
      <rPr>
        <sz val="11"/>
        <rFont val="Arial"/>
      </rPr>
      <t xml:space="preserve">Endosulfan is considered an endocrine disruptor that can impair reproductive development and has been linked to delayed sexual maturity in male offspring in animal models
</t>
    </r>
    <r>
      <rPr>
        <sz val="11"/>
        <color rgb="FF4A86E8"/>
        <rFont val="Arial"/>
      </rPr>
      <t>Please see reference #1 on reference sheet.</t>
    </r>
  </si>
  <si>
    <r>
      <rPr>
        <sz val="11"/>
        <rFont val="Arial"/>
      </rPr>
      <t xml:space="preserve">Toxicity is reported to increase with increasing water temperature in aquatic species
</t>
    </r>
    <r>
      <rPr>
        <sz val="11"/>
        <color rgb="FF4A86E8"/>
        <rFont val="Arial"/>
      </rPr>
      <t>Please see reference #1 on reference sheet.</t>
    </r>
  </si>
  <si>
    <r>
      <rPr>
        <sz val="11"/>
        <rFont val="Arial"/>
      </rPr>
      <t xml:space="preserve">Acts as an endocrine disruptor; chronic exposure is linked to impairment of the immune system and reproductive development
</t>
    </r>
    <r>
      <rPr>
        <sz val="11"/>
        <color rgb="FF4A86E8"/>
        <rFont val="Arial"/>
      </rPr>
      <t>Please see reference #1 on reference sheet.</t>
    </r>
  </si>
  <si>
    <r>
      <rPr>
        <sz val="11"/>
        <rFont val="Arial"/>
      </rPr>
      <t xml:space="preserve">EPA Method 608 (Organochlorine Pesticides and PCBs)
</t>
    </r>
    <r>
      <rPr>
        <sz val="11"/>
        <color rgb="FF4A86E8"/>
        <rFont val="Arial"/>
      </rPr>
      <t>Please see reference #1 on reference sheet.</t>
    </r>
  </si>
  <si>
    <r>
      <rPr>
        <sz val="11"/>
        <rFont val="Arial"/>
      </rPr>
      <t xml:space="preserve">Endosulfan is a highly toxic organochlorine pesticide; concerns include its persistence in the environment
</t>
    </r>
    <r>
      <rPr>
        <sz val="11"/>
        <color rgb="FF4A86E8"/>
        <rFont val="Arial"/>
      </rPr>
      <t>Please see reference #1 on reference sheet.</t>
    </r>
  </si>
  <si>
    <r>
      <rPr>
        <sz val="11"/>
        <rFont val="Arial"/>
      </rPr>
      <t xml:space="preserve">Broad-spectrum organochlorine insecticide and acaricide used on a variety of crops including cotton and tea
</t>
    </r>
    <r>
      <rPr>
        <sz val="11"/>
        <color rgb="FF4A86E8"/>
        <rFont val="Arial"/>
      </rPr>
      <t>Please see reference #1 on reference sheet.</t>
    </r>
  </si>
  <si>
    <r>
      <rPr>
        <sz val="11"/>
        <rFont val="Arial"/>
      </rPr>
      <t xml:space="preserve">Restricted use pesticide; generally not available for residential consumer use
</t>
    </r>
    <r>
      <rPr>
        <sz val="11"/>
        <color rgb="FF4A86E8"/>
        <rFont val="Arial"/>
      </rPr>
      <t>Please see reference #1 on reference sheet.</t>
    </r>
  </si>
  <si>
    <r>
      <rPr>
        <sz val="11"/>
        <rFont val="Arial"/>
      </rPr>
      <t xml:space="preserve">OSHA PEL: TWA 0.1 mg/cu m [skin].
</t>
    </r>
    <r>
      <rPr>
        <sz val="11"/>
        <color rgb="FF4A86E8"/>
        <rFont val="Arial"/>
      </rPr>
      <t>Please see reference #1 on reference sheet.</t>
    </r>
  </si>
  <si>
    <t>BETA-LINDANE</t>
  </si>
  <si>
    <t>IL-EPA, JNIHS, KEIT</t>
  </si>
  <si>
    <t>Density: 1.6±0.1 g/cm3
Molecular Formula: C6H6Cl6
Molecular Weight: 290.830</t>
  </si>
  <si>
    <t>Boiling Point: 288.0±0.0 °C at 760 mmHg
Melting Point: ≥300ºC</t>
  </si>
  <si>
    <t>319-85-7</t>
  </si>
  <si>
    <r>
      <rPr>
        <sz val="11"/>
        <rFont val="Arial"/>
      </rPr>
      <t xml:space="preserve">if released to soil, it is immobile and the most persistent isomer of bhc; biodegradation is extremely slow even under anaerobic conditions.
if released to water, it adsorbs to sediments and is not expected to volatilize significantly from water surfaces based on a henry's law constant of  5.7 \times 10^{-7}   atm-m^3/mol .
if released to air, it is found in the vapor phase and reacts slowly with hydroxyl radicals with a half-life of about 5 days.
</t>
    </r>
    <r>
      <rPr>
        <sz val="11"/>
        <color rgb="FF4A86E8"/>
        <rFont val="Arial"/>
      </rPr>
      <t>Please see reference #1 on reference sheet.</t>
    </r>
  </si>
  <si>
    <r>
      <rPr>
        <sz val="11"/>
        <rFont val="Arial"/>
      </rPr>
      <t xml:space="preserve">TERRESTRIAL FATE: Based on its chemical properties, beta-lindane is immobile and is the most persistent isomer of BHC; biodegradation is extremely slow even under anaerobic conditions.
AQUATIC FATE: Based on a classification scheme, it adsorbs to sediments and is not expected to volatilize significantly from water surfaces based on a Henry's Law constant of  5.7 \times 10^{-7}  atm-cu m/mole.
ATMOSPHERIC FATE: According to a model of gas/particle partitioning, it is found in the vapor phase in the ambient atmosphere and reacts slowly with hydroxyl radicals with a half-life of 5 days.
</t>
    </r>
    <r>
      <rPr>
        <sz val="11"/>
        <color rgb="FF4A86E8"/>
        <rFont val="Arial"/>
      </rPr>
      <t>Please see reference #1 on reference sheet.</t>
    </r>
  </si>
  <si>
    <r>
      <rPr>
        <sz val="11"/>
        <rFont val="Arial"/>
      </rPr>
      <t xml:space="preserve">Beta-Lindane is more persistent and bioaccumulative than the gamma-isomer. It is a 'suspected human carcinogen' and endocrine disruptor. Chronic exposure may lead to 'aplastic anemia and hepatic dysfunction.' It acts as a CNS stimulant, potentially causing 'hyperexcitability and seizures
</t>
    </r>
    <r>
      <rPr>
        <sz val="11"/>
        <color rgb="FF4A86E8"/>
        <rFont val="Arial"/>
      </rPr>
      <t>Please see reference #1 on reference sheet.</t>
    </r>
  </si>
  <si>
    <r>
      <rPr>
        <sz val="11"/>
        <rFont val="Arial"/>
      </rPr>
      <t xml:space="preserve">Organochlorine pesticide isomer; byproduct of technical-grade benzene hexachloride (BHC) production.
</t>
    </r>
    <r>
      <rPr>
        <sz val="11"/>
        <color rgb="FF4A86E8"/>
        <rFont val="Arial"/>
      </rPr>
      <t>Please see reference #1 on reference sheet.</t>
    </r>
  </si>
  <si>
    <r>
      <rPr>
        <sz val="11"/>
        <rFont val="Arial"/>
      </rPr>
      <t xml:space="preserve">DRINKING WATER: Detected in DRINKING WATER wells near legacy lindane production and disposal sites.
GROUNDWATER: Found in GROUNDWATER at concentrations of 0.00001 to 0.001 mg/L.
SURFACE WATER: Persistent detections in RIVER WATER in regions of historic agricultural use.
</t>
    </r>
    <r>
      <rPr>
        <sz val="11"/>
        <color rgb="FF4A86E8"/>
        <rFont val="Arial"/>
      </rPr>
      <t>Please see reference #1 on reference sheet.</t>
    </r>
  </si>
  <si>
    <r>
      <rPr>
        <sz val="11"/>
        <rFont val="Arial"/>
      </rPr>
      <t xml:space="preserve">IUPAC Name: (1R,2R,3R,4R,5R,6R)-1,2,3,4,5,6-hexachlorocyclohexane
InChI: InChI=1S/C6H6Cl6/c7-1-2(8)4(10)6(12)5(11)3(1)9/h1-6H/t1-,2-,3-,4-,5-,6-
Molecular Formula: C6H6Cl6
CAS: 319-85-7
</t>
    </r>
    <r>
      <rPr>
        <sz val="11"/>
        <color rgb="FF4A86E8"/>
        <rFont val="Arial"/>
      </rPr>
      <t>Please see reference #1 on reference sheet.</t>
    </r>
  </si>
  <si>
    <r>
      <rPr>
        <sz val="11"/>
        <rFont val="Arial"/>
      </rPr>
      <t xml:space="preserve">Isolated as a byproduct during the production of the gamma-isomer of hexachlorocyclohexane (lindane) by the photochlorination of benzene.
</t>
    </r>
    <r>
      <rPr>
        <sz val="11"/>
        <color rgb="FF4A86E8"/>
        <rFont val="Arial"/>
      </rPr>
      <t>Please see reference #1 on reference sheet.</t>
    </r>
  </si>
  <si>
    <r>
      <rPr>
        <sz val="11"/>
        <rFont val="Arial"/>
      </rPr>
      <t xml:space="preserve">Pesticide industry (historic/legacy); Hazardous waste management; Chemical manufacturing (byproduct).
</t>
    </r>
    <r>
      <rPr>
        <sz val="11"/>
        <color rgb="FF4A86E8"/>
        <rFont val="Arial"/>
      </rPr>
      <t>Please see reference #1 on reference sheet.</t>
    </r>
  </si>
  <si>
    <r>
      <rPr>
        <sz val="11"/>
        <rFont val="Arial"/>
      </rPr>
      <t xml:space="preserve">Beta-lindane is immobile in soil and the most persistent isomer of BHC. It reaches receiving watersheds via runoff and remains stable in sediments for long periods due to its resistance to biodegradation(SRC).
</t>
    </r>
    <r>
      <rPr>
        <sz val="11"/>
        <color rgb="FF4A86E8"/>
        <rFont val="Arial"/>
      </rPr>
      <t>Please see reference #1 on reference sheet.</t>
    </r>
  </si>
  <si>
    <r>
      <rPr>
        <sz val="11"/>
        <rFont val="Arial"/>
      </rPr>
      <t xml:space="preserve">Volatilization from water surfaces is not expected to be significant based upon a Henry's Law constant of  5.7 \times 10^{-7}  atm-cu m/mole. Beta-lindane is not expected to volatilize from dry soil surfaces based upon a vapor pressure of  2.8 \times 10^{-7}  mm Hg
</t>
    </r>
    <r>
      <rPr>
        <sz val="11"/>
        <color rgb="FF4A86E8"/>
        <rFont val="Arial"/>
      </rPr>
      <t>Please see reference #1 on reference sheet.</t>
    </r>
  </si>
  <si>
    <r>
      <rPr>
        <sz val="11"/>
        <rFont val="Arial"/>
      </rPr>
      <t xml:space="preserve">Hazard Traits: Carcinogenicity; Bioaccumulation; Persistence.
Authoritative List: IARC Group 1; California Prop 65; CWA 307(a).
Report: Regardless of intended function of ingredient in the product.
</t>
    </r>
    <r>
      <rPr>
        <sz val="11"/>
        <color rgb="FF4A86E8"/>
        <rFont val="Arial"/>
      </rPr>
      <t>Please see reference #1 on reference sheet.</t>
    </r>
  </si>
  <si>
    <r>
      <rPr>
        <sz val="11"/>
        <rFont val="Arial"/>
      </rPr>
      <t xml:space="preserve">Abiotic Degradation: Extremely stable. Atmospheric half-life with hydroxyl radicals is 15 days. Not subject to hydrolysis.
AEROBIC: Very slow biodegradation in soil; half-life estimated at 100 to 184 days.
ANAEROBIC: Reductive dechlorination occurs in anaerobic environments, but the rate is slow.
</t>
    </r>
    <r>
      <rPr>
        <sz val="11"/>
        <color rgb="FF4A86E8"/>
        <rFont val="Arial"/>
      </rPr>
      <t>Please see reference #1 on reference sheet.</t>
    </r>
  </si>
  <si>
    <r>
      <rPr>
        <sz val="11"/>
        <rFont val="Arial"/>
      </rPr>
      <t xml:space="preserve">Store in a cool, dry, well-ventilated location. Containers should be clearly labeled as containing a hazardous substance. Avoid skin contact and inhalation; use closed systems where possible for any legacy handling.
</t>
    </r>
    <r>
      <rPr>
        <sz val="11"/>
        <color rgb="FF4A86E8"/>
        <rFont val="Arial"/>
      </rPr>
      <t>Please see reference #1 on reference sheet.</t>
    </r>
  </si>
  <si>
    <r>
      <rPr>
        <sz val="11"/>
        <rFont val="Arial"/>
      </rPr>
      <t xml:space="preserve">Use protective gloves, safety goggles, and protective clothing. If potential for inhalation exists, use a NIOSH-approved respirator. Handle in a closed system.
Recommended Respirator: NIOSH-approved particulate respirator or SCBA.
First Aid: Wash skin immediately with soap and water. Flush eyes with water. If swallowed, seek immediate medical attention.
</t>
    </r>
    <r>
      <rPr>
        <sz val="11"/>
        <color rgb="FF4A86E8"/>
        <rFont val="Arial"/>
      </rPr>
      <t>Please see reference #1 on reference sheet.</t>
    </r>
  </si>
  <si>
    <r>
      <rPr>
        <sz val="11"/>
        <rFont val="Arial"/>
      </rPr>
      <t xml:space="preserve">Spillage/Leakage: Collect and contain in labeled drums. Use a vacuum equipped with a HEPA filter. Avoid dust generation.
Disposal Methods: Strictly controlled. Disposal must be at an approved hazardous waste incineration facility or in accordance with persistent organic pollutant (POP) regulations.
</t>
    </r>
    <r>
      <rPr>
        <sz val="11"/>
        <color rgb="FF4A86E8"/>
        <rFont val="Arial"/>
      </rPr>
      <t>Please see reference #1 on reference sheet.</t>
    </r>
  </si>
  <si>
    <r>
      <rPr>
        <sz val="11"/>
        <rFont val="Arial"/>
      </rPr>
      <t xml:space="preserve">Legacy pharmaceutical lice and scabies treatments (Kwell brand - historic); agricultural soil treatments for pests.
</t>
    </r>
    <r>
      <rPr>
        <sz val="11"/>
        <color rgb="FF4A86E8"/>
        <rFont val="Arial"/>
      </rPr>
      <t>Please see reference #1 on reference sheet.</t>
    </r>
  </si>
  <si>
    <r>
      <rPr>
        <sz val="11"/>
        <rFont val="Arial"/>
      </rPr>
      <t xml:space="preserve"> Found in groundwater at hazardous waste site
</t>
    </r>
    <r>
      <rPr>
        <sz val="11"/>
        <color rgb="FF4A86E8"/>
        <rFont val="Arial"/>
      </rPr>
      <t>Please see reference #1 on reference sheet.</t>
    </r>
  </si>
  <si>
    <r>
      <rPr>
        <sz val="11"/>
        <rFont val="Arial"/>
      </rPr>
      <t xml:space="preserve"> 0.0002 mg/L (for total Lindane)
</t>
    </r>
    <r>
      <rPr>
        <sz val="11"/>
        <color rgb="FF4A86E8"/>
        <rFont val="Arial"/>
      </rPr>
      <t>Please see reference #1 on reference sheet.</t>
    </r>
  </si>
  <si>
    <r>
      <rPr>
        <sz val="11"/>
        <rFont val="Arial"/>
      </rPr>
      <t xml:space="preserve"> 0.0002 mg/L
</t>
    </r>
    <r>
      <rPr>
        <sz val="11"/>
        <color rgb="FF4A86E8"/>
        <rFont val="Arial"/>
      </rPr>
      <t>Please see reference #1 on reference sheet.</t>
    </r>
  </si>
  <si>
    <r>
      <rPr>
        <sz val="11"/>
        <rFont val="Arial"/>
      </rPr>
      <t xml:space="preserve"> High (At legacy contamination sites)
</t>
    </r>
    <r>
      <rPr>
        <sz val="11"/>
        <color rgb="FF4A86E8"/>
        <rFont val="Arial"/>
      </rPr>
      <t>Please see reference #1 on reference sheet.</t>
    </r>
  </si>
  <si>
    <r>
      <rPr>
        <sz val="11"/>
        <rFont val="Arial"/>
      </rPr>
      <t xml:space="preserve">safe use
</t>
    </r>
    <r>
      <rPr>
        <sz val="11"/>
        <color rgb="FF4A86E8"/>
        <rFont val="Arial"/>
      </rPr>
      <t>Please see reference #1 on reference sheet.</t>
    </r>
  </si>
  <si>
    <r>
      <rPr>
        <sz val="11"/>
        <rFont val="Arial"/>
      </rPr>
      <t xml:space="preserve">Inhalation; Skin absorption; Ingestion; Skin and/or eye contact
</t>
    </r>
    <r>
      <rPr>
        <sz val="11"/>
        <color rgb="FF4A86E8"/>
        <rFont val="Arial"/>
      </rPr>
      <t>Please see reference #1 on reference sheet.</t>
    </r>
  </si>
  <si>
    <r>
      <rPr>
        <sz val="11"/>
        <rFont val="Arial"/>
      </rPr>
      <t xml:space="preserve">Human exposure to beta-lindane occurs through ingestion of contaminated food and water(
</t>
    </r>
    <r>
      <rPr>
        <sz val="11"/>
        <color rgb="FF4A86E8"/>
        <rFont val="Arial"/>
      </rPr>
      <t>Please see reference #1 on reference sheet.</t>
    </r>
  </si>
  <si>
    <r>
      <rPr>
        <sz val="11"/>
        <rFont val="Arial"/>
      </rPr>
      <t xml:space="preserve">Volatilization half-life from a model river (1 m deep, flowing 1 m/sec, wind velocity of 3 m/sec) is estimated as 110 days(1,SRC). From a model lake, it is estimated as 1,200 days
</t>
    </r>
    <r>
      <rPr>
        <sz val="11"/>
        <color rgb="FF4A86E8"/>
        <rFont val="Arial"/>
      </rPr>
      <t>Please see reference #1 on reference sheet.</t>
    </r>
  </si>
  <si>
    <r>
      <rPr>
        <sz val="11"/>
        <rFont val="Arial"/>
      </rPr>
      <t xml:space="preserve">Beta-lindane is known to persist in adipose tissue and can be mobilized during pregnancy and lactation, leading to significant exposure to the developing fetus and neonate
</t>
    </r>
    <r>
      <rPr>
        <sz val="11"/>
        <color rgb="FF4A86E8"/>
        <rFont val="Arial"/>
      </rPr>
      <t>Please see reference #1 on reference sheet.</t>
    </r>
  </si>
  <si>
    <r>
      <rPr>
        <sz val="11"/>
        <rFont val="Arial"/>
      </rPr>
      <t xml:space="preserve">Extremely persistent in adipose tissue; chronic exposure is associated with potential liver damage and cumulative neurotoxicity
</t>
    </r>
    <r>
      <rPr>
        <sz val="11"/>
        <color rgb="FF4A86E8"/>
        <rFont val="Arial"/>
      </rPr>
      <t>Please see reference #1 on reference sheet.</t>
    </r>
  </si>
  <si>
    <r>
      <rPr>
        <sz val="11"/>
        <rFont val="Arial"/>
      </rPr>
      <t xml:space="preserve">EPA Method 608 (Organochlorine Pesticides and PCBs)
</t>
    </r>
    <r>
      <rPr>
        <sz val="11"/>
        <color rgb="FF4A86E8"/>
        <rFont val="Arial"/>
      </rPr>
      <t>Please see reference #1 on reference sheet.</t>
    </r>
  </si>
  <si>
    <r>
      <rPr>
        <sz val="11"/>
        <rFont val="Arial"/>
      </rPr>
      <t xml:space="preserve">Classified as a probable human carcinogen; concerns regarding its extreme persistence
</t>
    </r>
    <r>
      <rPr>
        <sz val="11"/>
        <color rgb="FF4A86E8"/>
        <rFont val="Arial"/>
      </rPr>
      <t>Please see reference #1 on reference sheet.</t>
    </r>
  </si>
  <si>
    <r>
      <rPr>
        <sz val="11"/>
        <rFont val="Arial"/>
      </rPr>
      <t xml:space="preserve">Isomer of lindane; byproduct in the manufacture of the insecticide lindane
</t>
    </r>
    <r>
      <rPr>
        <sz val="11"/>
        <color rgb="FF4A86E8"/>
        <rFont val="Arial"/>
      </rPr>
      <t>Please see reference #1 on reference sheet.</t>
    </r>
  </si>
  <si>
    <r>
      <rPr>
        <sz val="11"/>
        <rFont val="Arial"/>
      </rPr>
      <t xml:space="preserve">OSHA PEL: TWA 0.5 mg/cu m [skin]
</t>
    </r>
    <r>
      <rPr>
        <sz val="11"/>
        <color rgb="FF4A86E8"/>
        <rFont val="Arial"/>
      </rPr>
      <t>Please see reference #1 on reference sheet.</t>
    </r>
  </si>
  <si>
    <t>BIS(2-ETHYLHEXYL) ADIPATE</t>
  </si>
  <si>
    <t>Molecular Weight:370.566
Density:0.9±0.1 g/cm3
Molecular Formula: C22H42O4</t>
  </si>
  <si>
    <t>Boiling Point:374.4±0.0 °C at 760 mmHg
Melting Point:-67 °C</t>
  </si>
  <si>
    <t>103-23-1</t>
  </si>
  <si>
    <r>
      <rPr>
        <sz val="11"/>
        <rFont val="Arial"/>
      </rPr>
      <t xml:space="preserve"> if released to soil, deha has low mobility based on an estimated koc of 5,000; it is readily biodegradable in aerobic soils.
if released to water, it adsorbs to suspended solids; volatilization half-lives are 1 hour for a model river and 5 days for a model lake based on a henry's law constant of  2.8 \times 10^{-5}   atm-m^3/mol .
if released to air, it exists in vapor and particulate phases; vapor-phase half-life is 7 hours.
</t>
    </r>
    <r>
      <rPr>
        <sz val="11"/>
        <color rgb="FF4A86E8"/>
        <rFont val="Arial"/>
      </rPr>
      <t>Please see reference #1 on reference sheet.</t>
    </r>
  </si>
  <si>
    <r>
      <rPr>
        <sz val="11"/>
        <rFont val="Arial"/>
      </rPr>
      <t xml:space="preserve">TERRESTRIAL FATE: Based on an estimated Koc of 5,000, DEHA is expected to have low mobility in soil; it is readily biodegradable in aerobic soils.
AQUATIC FATE: Based on a classification scheme, it adsorbs to suspended solids. Volatilization half-lives are estimated at 1 hour for a model river and 5 days for a model lake based on a Henry's Law constant of  2.8 \times 10^{-5}  atm-cu m/mole.
ATMOSPHERIC FATE: According to a model of gas/particle partitioning, DEHA exists in both vapor and particulate phases in the ambient atmosphere; vapor-phase half-life is 7 hours.
</t>
    </r>
    <r>
      <rPr>
        <sz val="11"/>
        <color rgb="FF4A86E8"/>
        <rFont val="Arial"/>
      </rPr>
      <t>Please see reference #1 on reference sheet.</t>
    </r>
  </si>
  <si>
    <r>
      <rPr>
        <sz val="11"/>
        <rFont val="Arial"/>
      </rPr>
      <t xml:space="preserve">Low acute toxicity; however, it is classified as a 'possible human carcinogen (Group 2B)' by some agencies based on liver tumors in rodents. It is 'mildly irritating to the skin and eyes.' Metabolism studies show it is rapidly converted to adipic acid and 2-ethylhexano
</t>
    </r>
    <r>
      <rPr>
        <sz val="11"/>
        <color rgb="FF4A86E8"/>
        <rFont val="Arial"/>
      </rPr>
      <t>Please see reference #1 on reference sheet.</t>
    </r>
  </si>
  <si>
    <r>
      <rPr>
        <sz val="11"/>
        <rFont val="Arial"/>
      </rPr>
      <t xml:space="preserve">Adipate plasticizer (DEHA); low-temperature flexibility additive for polymers.
</t>
    </r>
    <r>
      <rPr>
        <sz val="11"/>
        <color rgb="FF4A86E8"/>
        <rFont val="Arial"/>
      </rPr>
      <t>Please see reference #1 on reference sheet.</t>
    </r>
  </si>
  <si>
    <r>
      <rPr>
        <sz val="11"/>
        <rFont val="Arial"/>
      </rPr>
      <t xml:space="preserve">DRINKING WATER: Detected in DRINKING WATER in a 1980s US survey at 0.0001 to 0.020 mg/L.
GROUNDWATER: Reported in GROUNDWATER near industrial disposal sites at levels of 0.001 to 0.005 mg/L.
WELL WATER: Found in private WELL WATER in rural monitoring surveys at concentrations &lt;0.010 mg/L.
</t>
    </r>
    <r>
      <rPr>
        <sz val="11"/>
        <color rgb="FF4A86E8"/>
        <rFont val="Arial"/>
      </rPr>
      <t>Please see reference #1 on reference sheet.</t>
    </r>
  </si>
  <si>
    <r>
      <rPr>
        <sz val="11"/>
        <rFont val="Arial"/>
      </rPr>
      <t xml:space="preserve">IUPAC Name: bis(2-ethylhexyl) hexanedioate
InChI: InChI=1S/C22H42O4/c1-5-9-11-19(7-3)17-25-21(23)15-13-14-16-22(24)26-18-20(8-4)12-10-6-2/h19-20H,5-18H2,1-4H3
Molecular Formula: C22H42O4
CAS: 103-23-1
</t>
    </r>
    <r>
      <rPr>
        <sz val="11"/>
        <color rgb="FF4A86E8"/>
        <rFont val="Arial"/>
      </rPr>
      <t>Please see reference #1 on reference sheet.</t>
    </r>
  </si>
  <si>
    <r>
      <rPr>
        <sz val="11"/>
        <rFont val="Arial"/>
      </rPr>
      <t xml:space="preserve">Produced by the esterification of adipic acid with 2-ethylhexanol in the presence of an acid catalyst.
</t>
    </r>
    <r>
      <rPr>
        <sz val="11"/>
        <color rgb="FF4A86E8"/>
        <rFont val="Arial"/>
      </rPr>
      <t>Please see reference #1 on reference sheet.</t>
    </r>
  </si>
  <si>
    <r>
      <rPr>
        <sz val="11"/>
        <rFont val="Arial"/>
      </rPr>
      <t xml:space="preserve">Food packaging industry (cling film); Plasticizer manufacturing; Printing ink and solvent industry.
</t>
    </r>
    <r>
      <rPr>
        <sz val="11"/>
        <color rgb="FF4A86E8"/>
        <rFont val="Arial"/>
      </rPr>
      <t>Please see reference #1 on reference sheet.</t>
    </r>
  </si>
  <si>
    <r>
      <rPr>
        <sz val="11"/>
        <rFont val="Arial"/>
      </rPr>
      <t xml:space="preserve">An estimated Koc of 5,000(1,SRC) indicates that DEHA is expected to have low mobility in soil(2). It enters watersheds primarily through adsorption to suspended solids; once in water, it can volatilize with a half-life of 1 hour in a model river(SRC).
</t>
    </r>
    <r>
      <rPr>
        <sz val="11"/>
        <color rgb="FF4A86E8"/>
        <rFont val="Arial"/>
      </rPr>
      <t>Please see reference #1 on reference sheet.</t>
    </r>
  </si>
  <si>
    <r>
      <rPr>
        <sz val="11"/>
        <rFont val="Arial"/>
      </rPr>
      <t xml:space="preserve">Volatilization of DEHA from moist soil surfaces is expected to be an important fate process given a Henry's Law constant of  2.8 \times 10^{-5}  atm-cu m/mole. DEHA is not expected to volatilize from dry soil surfaces based upon a vapor pressure of  8.5 \times 10^{-7}  mm Hg
</t>
    </r>
    <r>
      <rPr>
        <sz val="11"/>
        <color rgb="FF4A86E8"/>
        <rFont val="Arial"/>
      </rPr>
      <t>Please see reference #1 on reference sheet.</t>
    </r>
  </si>
  <si>
    <r>
      <rPr>
        <sz val="11"/>
        <rFont val="Arial"/>
      </rPr>
      <t xml:space="preserve">Hazard Traits: Reproductive Toxicity (High Dose); Aquatic Toxicity.
Authoritative List: EPA MCL; EPA Unregulated Contaminant Monitoring Rule (UCMR).
Report: Regardless of intended function of ingredient in the product.
</t>
    </r>
    <r>
      <rPr>
        <sz val="11"/>
        <color rgb="FF4A86E8"/>
        <rFont val="Arial"/>
      </rPr>
      <t>Please see reference #1 on reference sheet.</t>
    </r>
  </si>
  <si>
    <r>
      <rPr>
        <sz val="11"/>
        <rFont val="Arial"/>
      </rPr>
      <t xml:space="preserve">Abiotic Degradation: Estimated atmospheric half-life is 15 hours. Hydrolysis half-life is estimated at 1.4 years at  pH\ 7 .
AEROBIC: Readily biodegradable; 90% to 100% of Theoretical BOD reached in 28 days.
ANAEROBIC: Expected to undergo anaerobic biodegradation based on aerobic data.
</t>
    </r>
    <r>
      <rPr>
        <sz val="11"/>
        <color rgb="FF4A86E8"/>
        <rFont val="Arial"/>
      </rPr>
      <t>Please see reference #1 on reference sheet.</t>
    </r>
  </si>
  <si>
    <r>
      <rPr>
        <sz val="11"/>
        <rFont val="Arial"/>
      </rPr>
      <t xml:space="preserve">Keep container tightly closed in a cool, dry place. Product is stable under normal conditions. Prevent spills from entering sewers or natural waters. Use safety glasses and gloves in industrial settings.
</t>
    </r>
    <r>
      <rPr>
        <sz val="11"/>
        <color rgb="FF4A86E8"/>
        <rFont val="Arial"/>
      </rPr>
      <t>Please see reference #1 on reference sheet.</t>
    </r>
  </si>
  <si>
    <r>
      <rPr>
        <sz val="11"/>
        <rFont val="Arial"/>
      </rPr>
      <t xml:space="preserve">Wear safety glasses and protective gloves. General exhaust is usually sufficient. Avoid ingestion and contact with eyes.
Recommended Respirator: Not normally required; use organic vapor respirator for mists.
First Aid: Flush eyes with water. Wash skin with soap and water.
</t>
    </r>
    <r>
      <rPr>
        <sz val="11"/>
        <color rgb="FF4A86E8"/>
        <rFont val="Arial"/>
      </rPr>
      <t>Please see reference #1 on reference sheet.</t>
    </r>
  </si>
  <si>
    <r>
      <rPr>
        <sz val="11"/>
        <rFont val="Arial"/>
      </rPr>
      <t xml:space="preserve">Spillage/Leakage: Absorb spill with an inert material. Do not let this chemical enter the environment.
Disposal Methods: Incineration or disposal in a permitted chemical waste landfill. Container should be triple-rinsed before disposal.
</t>
    </r>
    <r>
      <rPr>
        <sz val="11"/>
        <color rgb="FF4A86E8"/>
        <rFont val="Arial"/>
      </rPr>
      <t>Please see reference #1 on reference sheet.</t>
    </r>
  </si>
  <si>
    <r>
      <rPr>
        <sz val="11"/>
        <rFont val="Arial"/>
      </rPr>
      <t xml:space="preserve">Plastic food wrap (PVC-based); vinyl-based food containers; garden hoses; flexible tubing for beverage dispensers.
</t>
    </r>
    <r>
      <rPr>
        <sz val="11"/>
        <color rgb="FF4A86E8"/>
        <rFont val="Arial"/>
      </rPr>
      <t>Please see reference #1 on reference sheet.</t>
    </r>
  </si>
  <si>
    <r>
      <rPr>
        <sz val="11"/>
        <rFont val="Arial"/>
      </rPr>
      <t xml:space="preserve"> 0.001 to 0.050 mg/L (in drinking water)
</t>
    </r>
    <r>
      <rPr>
        <sz val="11"/>
        <color rgb="FF4A86E8"/>
        <rFont val="Arial"/>
      </rPr>
      <t>Please see reference #1 on reference sheet.</t>
    </r>
  </si>
  <si>
    <r>
      <rPr>
        <u/>
        <sz val="11"/>
        <color rgb="FF0000FF"/>
        <rFont val="Arial"/>
      </rPr>
      <t xml:space="preserve">400 micrograms per liter (u g/l) [equivalent to parts per billion (ppb)]
</t>
    </r>
    <r>
      <rPr>
        <u/>
        <sz val="11"/>
        <color rgb="FF000000"/>
        <rFont val="Arial"/>
      </rPr>
      <t xml:space="preserve">0.4 mg/L
</t>
    </r>
    <r>
      <rPr>
        <u/>
        <sz val="11"/>
        <color rgb="FF4A86E8"/>
        <rFont val="Arial"/>
      </rPr>
      <t>Please see reference #1 on reference sheet.</t>
    </r>
  </si>
  <si>
    <r>
      <rPr>
        <sz val="11"/>
        <rFont val="Arial"/>
      </rPr>
      <t xml:space="preserve"> 0.4 mg/L
</t>
    </r>
    <r>
      <rPr>
        <sz val="11"/>
        <color rgb="FF4A86E8"/>
        <rFont val="Arial"/>
      </rPr>
      <t>Please see reference #1 on reference sheet.</t>
    </r>
  </si>
  <si>
    <r>
      <rPr>
        <sz val="11"/>
        <rFont val="Arial"/>
      </rPr>
      <t xml:space="preserve"> Low (&lt;0.1)
</t>
    </r>
    <r>
      <rPr>
        <sz val="11"/>
        <color rgb="FF4A86E8"/>
        <rFont val="Arial"/>
      </rPr>
      <t>Please see reference #1 on reference sheet.</t>
    </r>
  </si>
  <si>
    <r>
      <rPr>
        <sz val="11"/>
        <rFont val="Arial"/>
      </rPr>
      <t xml:space="preserve">Use of personal protective equipment (PPE).
Preventive Measures: "Avoid contact with skin and eyes. Avoid inhalation of vapour or mist. Normal measures for preventive fire protection(1,SRC)."
</t>
    </r>
    <r>
      <rPr>
        <sz val="11"/>
        <color rgb="FF4A86E8"/>
        <rFont val="Arial"/>
      </rPr>
      <t>Please see reference #1 on reference sheet.</t>
    </r>
  </si>
  <si>
    <r>
      <rPr>
        <sz val="11"/>
        <rFont val="Arial"/>
      </rPr>
      <t xml:space="preserve">Prevent further leakage or spillage if safe to do so. Do not let product enter drains. Discharge into the environment must be avoided
</t>
    </r>
    <r>
      <rPr>
        <sz val="11"/>
        <color rgb="FF4A86E8"/>
        <rFont val="Arial"/>
      </rPr>
      <t>Please see reference #1 on reference sheet.</t>
    </r>
  </si>
  <si>
    <r>
      <rPr>
        <sz val="11"/>
        <rFont val="Arial"/>
      </rPr>
      <t xml:space="preserve">Inhalation; Ingestion; Skin and/or eye contact.
</t>
    </r>
    <r>
      <rPr>
        <sz val="11"/>
        <color rgb="FF4A86E8"/>
        <rFont val="Arial"/>
      </rPr>
      <t>Please see reference #1 on reference sheet.</t>
    </r>
  </si>
  <si>
    <r>
      <rPr>
        <sz val="11"/>
        <rFont val="Arial"/>
      </rPr>
      <t xml:space="preserve">The estimated daily intake of DEHA for an adult is 1 to 10 ug/kg body weight/day
</t>
    </r>
    <r>
      <rPr>
        <sz val="11"/>
        <color rgb="FF4A86E8"/>
        <rFont val="Arial"/>
      </rPr>
      <t>Please see reference #1 on reference sheet.</t>
    </r>
  </si>
  <si>
    <r>
      <rPr>
        <sz val="11"/>
        <rFont val="Arial"/>
      </rPr>
      <t xml:space="preserve">Volatilization half-life from a model river (1 m deep, flowing 1 m/sec, wind velocity of 3 m/sec) is estimated as 2 days(1,SRC). From a model lake, it is estimated as 30 days
</t>
    </r>
    <r>
      <rPr>
        <sz val="11"/>
        <color rgb="FF4A86E8"/>
        <rFont val="Arial"/>
      </rPr>
      <t>Please see reference #1 on reference sheet.</t>
    </r>
  </si>
  <si>
    <r>
      <rPr>
        <sz val="11"/>
        <rFont val="Arial"/>
      </rPr>
      <t xml:space="preserve">High doses in animal studies resulted in reduced fetal body weight and increased bone variations, but it is considered to have low reproductive toxicity compared to phthalates
</t>
    </r>
    <r>
      <rPr>
        <sz val="11"/>
        <color rgb="FF4A86E8"/>
        <rFont val="Arial"/>
      </rPr>
      <t>Please see reference #1 on reference sheet.</t>
    </r>
  </si>
  <si>
    <r>
      <rPr>
        <sz val="11"/>
        <rFont val="Arial"/>
      </rPr>
      <t xml:space="preserve">Chronic high-dose studies in animals resulted in reduced fetal body weight and increased bone variations
</t>
    </r>
    <r>
      <rPr>
        <sz val="11"/>
        <color rgb="FF4A86E8"/>
        <rFont val="Arial"/>
      </rPr>
      <t>Please see reference #1 on reference sheet.</t>
    </r>
  </si>
  <si>
    <r>
      <rPr>
        <sz val="11"/>
        <rFont val="Arial"/>
      </rPr>
      <t xml:space="preserve">EPA Method 506 (Phthalate and Adipate Esters in Drinking Water)
</t>
    </r>
    <r>
      <rPr>
        <sz val="11"/>
        <color rgb="FF4A86E8"/>
        <rFont val="Arial"/>
      </rPr>
      <t>Please see reference #1 on reference sheet.</t>
    </r>
  </si>
  <si>
    <r>
      <rPr>
        <sz val="11"/>
        <rFont val="Arial"/>
      </rPr>
      <t xml:space="preserve">potential for reproductive toxicity at high doses
</t>
    </r>
    <r>
      <rPr>
        <sz val="11"/>
        <color rgb="FF4A86E8"/>
        <rFont val="Arial"/>
      </rPr>
      <t>Please see reference #1 on reference sheet.</t>
    </r>
  </si>
  <si>
    <r>
      <rPr>
        <sz val="11"/>
        <rFont val="Arial"/>
      </rPr>
      <t xml:space="preserve">Plasticizer for PVC and other polymers; used in low-temperature applications
</t>
    </r>
    <r>
      <rPr>
        <sz val="11"/>
        <color rgb="FF4A86E8"/>
        <rFont val="Arial"/>
      </rPr>
      <t>Please see reference #1 on reference sheet.</t>
    </r>
  </si>
  <si>
    <r>
      <rPr>
        <sz val="11"/>
        <rFont val="Arial"/>
      </rPr>
      <t xml:space="preserve">Food wrap (cling wrap); cosmetics and personal care products
</t>
    </r>
    <r>
      <rPr>
        <sz val="11"/>
        <color rgb="FF4A86E8"/>
        <rFont val="Arial"/>
      </rPr>
      <t>Please see reference #1 on reference sheet.</t>
    </r>
  </si>
  <si>
    <r>
      <rPr>
        <sz val="11"/>
        <rFont val="Arial"/>
      </rPr>
      <t xml:space="preserve">EPA MCL: 0.4 mg/L
</t>
    </r>
    <r>
      <rPr>
        <sz val="11"/>
        <color rgb="FF4A86E8"/>
        <rFont val="Arial"/>
      </rPr>
      <t>Please see reference #1 on reference sheet.</t>
    </r>
  </si>
  <si>
    <t>BIS(2-ETHYLHEXYL)PHTHALATE</t>
  </si>
  <si>
    <t>BKH, BRUC, IL-EPA, JNIHS, KEIT, WWF</t>
  </si>
  <si>
    <t>Molecular Weight:390.556
Density:1.0±0.1 g/cm3
Molecular Formula: C24H38O4</t>
  </si>
  <si>
    <t>Boiling Point:384.9±10.0 °C at 760 mmHg
Melting Point:-50 °C</t>
  </si>
  <si>
    <t>117-81-7</t>
  </si>
  <si>
    <r>
      <rPr>
        <sz val="11"/>
        <rFont val="Arial"/>
      </rPr>
      <t xml:space="preserve">if released to soil, dehp is immobile based on a koc &gt;100,000; it is biodegradable under aerobic conditions but persistent in anaerobic sediments.
if released to water, it adsorbs heavily to particulates and is not expected to volatilize or hydrolyze significantly based on a henry's law constant of  1.1 \times 10^{-7}   atm-m^3/mol .
if released to air, it is mostly in the particulate phase; vapor-phase reaction with hydroxyl radicals has a half-life of 6 hours.
</t>
    </r>
    <r>
      <rPr>
        <sz val="11"/>
        <color rgb="FF4A86E8"/>
        <rFont val="Arial"/>
      </rPr>
      <t>Please see reference #1 on reference sheet.</t>
    </r>
  </si>
  <si>
    <r>
      <rPr>
        <sz val="11"/>
        <rFont val="Arial"/>
      </rPr>
      <t xml:space="preserve">TERRESTRIAL FATE: Based on a measured Koc &gt;100,000, DEHP is immobile in soil; it is biodegradable under aerobic conditions but persistent in anaerobic sediments.
AQUATIC FATE: Based on its high adsorption coefficient, DEHP adsorbs heavily to particulates and is not expected to volatilize or hydrolyze significantly based on a Henry's Law constant of  1.1 \times 10^{-7}  atm-cu m/mole.
ATMOSPHERIC FATE: According to a model of gas/particle partitioning, DEHP is mostly in the particulate phase in the ambient atmosphere; vapor-phase reaction with hydroxyl radicals has a half-life of 6 hours.
</t>
    </r>
    <r>
      <rPr>
        <sz val="11"/>
        <color rgb="FF4A86E8"/>
        <rFont val="Arial"/>
      </rPr>
      <t>Please see reference #1 on reference sheet.</t>
    </r>
  </si>
  <si>
    <r>
      <rPr>
        <sz val="11"/>
        <rFont val="Arial"/>
      </rPr>
      <t xml:space="preserve">Recognized as a 'probable human carcinogen' and a significant reproductive toxin. It induces 'peroxisome proliferation in the liver' and causes 'testicular dysgenesis syndrome.' It is specifically noted for 'leaching from medical devices,' posing risks to neonatal infants
</t>
    </r>
    <r>
      <rPr>
        <sz val="11"/>
        <color rgb="FF4A86E8"/>
        <rFont val="Arial"/>
      </rPr>
      <t>Please see reference #1 on reference sheet.</t>
    </r>
  </si>
  <si>
    <r>
      <rPr>
        <sz val="11"/>
        <rFont val="Arial"/>
      </rPr>
      <t xml:space="preserve">High-volume phthalate plasticizer (DEHP/DOP); primary softening agent for Polyvinyl Chloride (PVC).
</t>
    </r>
    <r>
      <rPr>
        <sz val="11"/>
        <color rgb="FF4A86E8"/>
        <rFont val="Arial"/>
      </rPr>
      <t>Please see reference #1 on reference sheet.</t>
    </r>
  </si>
  <si>
    <r>
      <rPr>
        <sz val="11"/>
        <rFont val="Arial"/>
      </rPr>
      <t xml:space="preserve">DRINKING WATER: Frequently detected in DRINKING WATER at levels up to 0.001 to 0.010 mg/L.
GROUNDWATER: Found in GROUNDWATER near PVC manufacturing sites at levels as high as 0.050 to 0.170 mg/L.
RAIN/SNOW: Detected in RAIN and SNOW at levels of 0.00001 to 0.0005 mg/L.
</t>
    </r>
    <r>
      <rPr>
        <sz val="11"/>
        <color rgb="FF4A86E8"/>
        <rFont val="Arial"/>
      </rPr>
      <t>Please see reference #1 on reference sheet.</t>
    </r>
  </si>
  <si>
    <r>
      <rPr>
        <sz val="11"/>
        <rFont val="Arial"/>
      </rPr>
      <t xml:space="preserve">IUPAC Name: bis(2-ethylhexyl) benzene-1,2-dicarboxylate
InChI: InChI=1S/C24H38O4/c1-5-9-11-19(7-3)17-27-23(25)21-15-13-14-16-22(21)24(26)28-18-20(8-4)12-10-6-2/h13-16,19-20H,5-12,17-18H2,1-4H3
Molecular Formula: C24H38O4
CAS: 117-81-7
</t>
    </r>
    <r>
      <rPr>
        <sz val="11"/>
        <color rgb="FF4A86E8"/>
        <rFont val="Arial"/>
      </rPr>
      <t>Please see reference #1 on reference sheet.</t>
    </r>
  </si>
  <si>
    <r>
      <rPr>
        <sz val="11"/>
        <rFont val="Arial"/>
      </rPr>
      <t xml:space="preserve">Manufactured by the reaction of phthalic anhydride with 2-ethylhexanol in the presence of an acid catalyst, typically in a batch or continuous reactor.
</t>
    </r>
    <r>
      <rPr>
        <sz val="11"/>
        <color rgb="FF4A86E8"/>
        <rFont val="Arial"/>
      </rPr>
      <t>Please see reference #1 on reference sheet.</t>
    </r>
  </si>
  <si>
    <r>
      <rPr>
        <sz val="11"/>
        <rFont val="Arial"/>
      </rPr>
      <t xml:space="preserve">Medical device industry (PVC bags/tubing); Plasticizer manufacturing; Furniture and upholstery industry (vinyl).
</t>
    </r>
    <r>
      <rPr>
        <sz val="11"/>
        <color rgb="FF4A86E8"/>
        <rFont val="Arial"/>
      </rPr>
      <t>Please see reference #1 on reference sheet.</t>
    </r>
  </si>
  <si>
    <r>
      <rPr>
        <sz val="11"/>
        <rFont val="Arial"/>
      </rPr>
      <t xml:space="preserve">DEHP is immobile in soil (Koc &gt;100,000). It is widely distributed in the environment and reaches surface water through runoff and wastewater effluents, where it partitions heavily into the sediment phase
</t>
    </r>
    <r>
      <rPr>
        <sz val="11"/>
        <color rgb="FF4A86E8"/>
        <rFont val="Arial"/>
      </rPr>
      <t>Please see reference #1 on reference sheet.</t>
    </r>
  </si>
  <si>
    <r>
      <rPr>
        <sz val="11"/>
        <rFont val="Arial"/>
      </rPr>
      <t xml:space="preserve">Volatilization from water surfaces is not expected to be an important fate process based upon a Henry's Law constant of  1.1 \times 10^{-7}  atm-cu m/mole. DEHP is not expected to volatilize from dry soil surfaces based upon a vapor pressure of  1.4 \times 10^{-7}  mm Hg
</t>
    </r>
    <r>
      <rPr>
        <sz val="11"/>
        <color rgb="FF4A86E8"/>
        <rFont val="Arial"/>
      </rPr>
      <t>Please see reference #1 on reference sheet.</t>
    </r>
  </si>
  <si>
    <r>
      <rPr>
        <sz val="11"/>
        <rFont val="Arial"/>
      </rPr>
      <t xml:space="preserve">Hazard Traits: Carcinogenicity; Reproductive Toxicity; Developmental Toxicity; Endocrine Toxicity.
Authoritative List: IARC Group 2B; California Prop 65; CWA 307(a); EPA MCL.
Report: Regardless of intended function of ingredient in the product.
</t>
    </r>
    <r>
      <rPr>
        <sz val="11"/>
        <color rgb="FF4A86E8"/>
        <rFont val="Arial"/>
      </rPr>
      <t>Please see reference #1 on reference sheet.</t>
    </r>
  </si>
  <si>
    <r>
      <rPr>
        <sz val="11"/>
        <rFont val="Arial"/>
      </rPr>
      <t xml:space="preserve">Abiotic Degradation: Atmospheric half-life with hydroxyl radicals is 18 hours. Hydrolysis half-life is  &gt; 100 \text{ years} .
AEROBIC: Readily biodegradable (OECD 301); 82% degradation in 28 days.
ANAEROBIC: Biodegradation occurs but is slow; half-life in anaerobic sludge is approximately 232 days.
</t>
    </r>
    <r>
      <rPr>
        <sz val="11"/>
        <color rgb="FF4A86E8"/>
        <rFont val="Arial"/>
      </rPr>
      <t>Please see reference #1 on reference sheet.</t>
    </r>
  </si>
  <si>
    <r>
      <rPr>
        <sz val="11"/>
        <rFont val="Arial"/>
      </rPr>
      <t xml:space="preserve">Store in closed containers in a dry, well-ventilated area. Avoid contact with strong oxidizers. Use standard chemical-resistant clothing. Special care should be taken to prevent environmental release.
</t>
    </r>
    <r>
      <rPr>
        <sz val="11"/>
        <color rgb="FF4A86E8"/>
        <rFont val="Arial"/>
      </rPr>
      <t>Please see reference #1 on reference sheet.</t>
    </r>
  </si>
  <si>
    <r>
      <rPr>
        <sz val="11"/>
        <rFont val="Arial"/>
      </rPr>
      <t xml:space="preserve">Use chemical-resistant gloves and safety glasses. Avoid generating mists or vapors. Workers should wash hands and face before leaving.
Recommended Respirator: Organic vapor respirator.
First Aid: Wash skin with soap and water. Flush eyes with water. If inhaled, move to fresh air.
</t>
    </r>
    <r>
      <rPr>
        <sz val="11"/>
        <color rgb="FF4A86E8"/>
        <rFont val="Arial"/>
      </rPr>
      <t>Please see reference #1 on reference sheet.</t>
    </r>
  </si>
  <si>
    <r>
      <rPr>
        <sz val="11"/>
        <rFont val="Arial"/>
      </rPr>
      <t xml:space="preserve">Spillage/Leakage: Contain spill with an absorbent material. Clean up residue with detergent and water. Prevent entry into sewers.
Disposal Methods: Recommended disposal is by incineration or via a licensed chemical waste contractor.
</t>
    </r>
    <r>
      <rPr>
        <sz val="11"/>
        <color rgb="FF4A86E8"/>
        <rFont val="Arial"/>
      </rPr>
      <t>Please see reference #1 on reference sheet.</t>
    </r>
  </si>
  <si>
    <r>
      <rPr>
        <sz val="11"/>
        <rFont val="Arial"/>
      </rPr>
      <t xml:space="preserve">PVC shower curtains; vinyl raincoats; medical grade PVC tubing (IV bags/lines); vinyl flooring; flexible plastic household items.
</t>
    </r>
    <r>
      <rPr>
        <sz val="11"/>
        <color rgb="FF4A86E8"/>
        <rFont val="Arial"/>
      </rPr>
      <t>Please see reference #1 on reference sheet.</t>
    </r>
  </si>
  <si>
    <r>
      <rPr>
        <sz val="11"/>
        <rFont val="Arial"/>
      </rPr>
      <t xml:space="preserve"> 0.001 to 0.050 mg/L (common contaminant)
</t>
    </r>
    <r>
      <rPr>
        <sz val="11"/>
        <color rgb="FF4A86E8"/>
        <rFont val="Arial"/>
      </rPr>
      <t>Please see reference #1 on reference sheet.</t>
    </r>
  </si>
  <si>
    <r>
      <rPr>
        <u/>
        <sz val="11"/>
        <color rgb="FF0000FF"/>
        <rFont val="Arial"/>
      </rPr>
      <t xml:space="preserve">6 micrograms per liter (u g/l) [equivalent to parts per billion (ppb)] 
</t>
    </r>
    <r>
      <rPr>
        <sz val="11"/>
        <rFont val="Arial"/>
      </rPr>
      <t xml:space="preserve">0.006 mg/L
</t>
    </r>
    <r>
      <rPr>
        <sz val="11"/>
        <color rgb="FF4A86E8"/>
        <rFont val="Arial"/>
      </rPr>
      <t>Please see reference #1 on reference sheet.</t>
    </r>
  </si>
  <si>
    <r>
      <rPr>
        <sz val="11"/>
        <rFont val="Arial"/>
      </rPr>
      <t xml:space="preserve"> 0 mg/L
</t>
    </r>
    <r>
      <rPr>
        <sz val="11"/>
        <color rgb="FF4A86E8"/>
        <rFont val="Arial"/>
      </rPr>
      <t>Please see reference #1 on reference sheet.</t>
    </r>
  </si>
  <si>
    <r>
      <rPr>
        <sz val="11"/>
        <rFont val="Arial"/>
      </rPr>
      <t xml:space="preserve"> High (Exceeds 1 in many industrial water bodies)
</t>
    </r>
    <r>
      <rPr>
        <sz val="11"/>
        <color rgb="FF4A86E8"/>
        <rFont val="Arial"/>
      </rPr>
      <t>Please see reference #1 on reference sheet.</t>
    </r>
  </si>
  <si>
    <r>
      <rPr>
        <sz val="11"/>
        <rFont val="Arial"/>
      </rPr>
      <t xml:space="preserve">Use of personal protective equipment (PPE).
Preventive Measures: "Avoid contact with skin and eyes. Avoid inhalation of vapour or mist. Keep away from sources of ignition - No smoking(1,SRC)."
</t>
    </r>
    <r>
      <rPr>
        <sz val="11"/>
        <color rgb="FF4A86E8"/>
        <rFont val="Arial"/>
      </rPr>
      <t>Please see reference #1 on reference sheet.</t>
    </r>
  </si>
  <si>
    <r>
      <rPr>
        <sz val="11"/>
        <rFont val="Arial"/>
      </rPr>
      <t xml:space="preserve">Prevent further leakage or spillage if safe to do so. Do not let product enter drains. Discharge into the environment must be avoided
</t>
    </r>
    <r>
      <rPr>
        <sz val="11"/>
        <color rgb="FF4A86E8"/>
        <rFont val="Arial"/>
      </rPr>
      <t>Please see reference #1 on reference sheet.</t>
    </r>
  </si>
  <si>
    <r>
      <rPr>
        <sz val="11"/>
        <rFont val="Arial"/>
      </rPr>
      <t xml:space="preserve">Inhalation; Ingestion; Skin and/or eye contact.
</t>
    </r>
    <r>
      <rPr>
        <sz val="11"/>
        <color rgb="FF4A86E8"/>
        <rFont val="Arial"/>
      </rPr>
      <t>Please see reference #1 on reference sheet.</t>
    </r>
  </si>
  <si>
    <r>
      <rPr>
        <sz val="11"/>
        <rFont val="Arial"/>
      </rPr>
      <t xml:space="preserve">The estimated average daily intake of DEHP for an adult is 3 to 30 ug/kg body weight/day
</t>
    </r>
    <r>
      <rPr>
        <sz val="11"/>
        <color rgb="FF4A86E8"/>
        <rFont val="Arial"/>
      </rPr>
      <t>Please see reference #1 on reference sheet.</t>
    </r>
  </si>
  <si>
    <r>
      <rPr>
        <sz val="11"/>
        <rFont val="Arial"/>
      </rPr>
      <t xml:space="preserve">Volatilization half-life from a model river (1 m deep, flowing 1 m/sec, wind velocity of 3 m/sec) is estimated as 460 days(1,SRC). From a model lake, it is estimated as 5,000 days
</t>
    </r>
    <r>
      <rPr>
        <sz val="11"/>
        <color rgb="FF4A86E8"/>
        <rFont val="Arial"/>
      </rPr>
      <t>Please see reference #1 on reference sheet.</t>
    </r>
  </si>
  <si>
    <r>
      <rPr>
        <sz val="11"/>
        <rFont val="Arial"/>
      </rPr>
      <t xml:space="preserve">DEHP is a well-documented reproductive toxicant. It causes malformations of the male reproductive tract and has been shown to induce transgenerational epigenetic inheritance of reproductive diseases in subsequent generations (F1-F3)
</t>
    </r>
    <r>
      <rPr>
        <sz val="11"/>
        <color rgb="FF4A86E8"/>
        <rFont val="Arial"/>
      </rPr>
      <t>Please see reference #1 on reference sheet.</t>
    </r>
  </si>
  <si>
    <r>
      <rPr>
        <sz val="11"/>
        <rFont val="Arial"/>
      </rPr>
      <t xml:space="preserve">Low-dose exposure to DEHP has been observed to produce hormetic effects in some reproductive and metabolic endpoints in animal models, showing a non-monotonic dose-response curve(
</t>
    </r>
    <r>
      <rPr>
        <sz val="11"/>
        <color rgb="FF4A86E8"/>
        <rFont val="Arial"/>
      </rPr>
      <t>Please see reference #1 on reference sheet.</t>
    </r>
  </si>
  <si>
    <r>
      <rPr>
        <sz val="11"/>
        <rFont val="Arial"/>
      </rPr>
      <t xml:space="preserve">Metabolism of DEHP is influenced by age (neonates vs adults) and co-exposure with other anti-androgenic phthalates
</t>
    </r>
    <r>
      <rPr>
        <sz val="11"/>
        <color rgb="FF4A86E8"/>
        <rFont val="Arial"/>
      </rPr>
      <t>Please see reference #1 on reference sheet.</t>
    </r>
  </si>
  <si>
    <r>
      <rPr>
        <sz val="11"/>
        <rFont val="Arial"/>
      </rPr>
      <t xml:space="preserve">Long-term exposure is associated with metabolic disruption, obesity, and impaired development of the male reproductive system
</t>
    </r>
    <r>
      <rPr>
        <sz val="11"/>
        <color rgb="FF4A86E8"/>
        <rFont val="Arial"/>
      </rPr>
      <t>Please see reference #1 on reference sheet.</t>
    </r>
  </si>
  <si>
    <r>
      <rPr>
        <sz val="11"/>
        <rFont val="Arial"/>
      </rPr>
      <t xml:space="preserve">EPA Method 606; EPA Method 506; EPA Method 8061A
</t>
    </r>
    <r>
      <rPr>
        <sz val="11"/>
        <color rgb="FF4A86E8"/>
        <rFont val="Arial"/>
      </rPr>
      <t>Please see reference #1 on reference sheet.</t>
    </r>
  </si>
  <si>
    <r>
      <rPr>
        <sz val="11"/>
        <rFont val="Arial"/>
      </rPr>
      <t xml:space="preserve">DEHP is a probable human carcinogen and a known reproductive and developmental toxicant(
</t>
    </r>
    <r>
      <rPr>
        <sz val="11"/>
        <color rgb="FF4A86E8"/>
        <rFont val="Arial"/>
      </rPr>
      <t>Please see reference #1 on reference sheet.</t>
    </r>
  </si>
  <si>
    <r>
      <rPr>
        <sz val="11"/>
        <rFont val="Arial"/>
      </rPr>
      <t xml:space="preserve">Widely used plasticizer in the production of flexible PVC plastics
</t>
    </r>
    <r>
      <rPr>
        <sz val="11"/>
        <color rgb="FF4A86E8"/>
        <rFont val="Arial"/>
      </rPr>
      <t>Please see reference #1 on reference sheet.</t>
    </r>
  </si>
  <si>
    <r>
      <rPr>
        <sz val="11"/>
        <rFont val="Arial"/>
      </rPr>
      <t xml:space="preserve">Medical tubing and blood bags; shower curtains, rainwear, and vinyl upholstery
</t>
    </r>
    <r>
      <rPr>
        <sz val="11"/>
        <color rgb="FF4A86E8"/>
        <rFont val="Arial"/>
      </rPr>
      <t>Please see reference #1 on reference sheet.</t>
    </r>
  </si>
  <si>
    <r>
      <rPr>
        <sz val="11"/>
        <rFont val="Arial"/>
      </rPr>
      <t xml:space="preserve">OSHA PEL: TWA 5 mg/cu m. EPA MCL: 0.006 mg/L
</t>
    </r>
    <r>
      <rPr>
        <sz val="11"/>
        <color rgb="FF4A86E8"/>
        <rFont val="Arial"/>
      </rPr>
      <t>Please see reference #1 on reference sheet.</t>
    </r>
  </si>
  <si>
    <t>BIS(TRIBUTYLTIN) OXIDE</t>
  </si>
  <si>
    <t>BKH, EPA-SDWA, RTECS</t>
  </si>
  <si>
    <t>1
13</t>
  </si>
  <si>
    <t>Molecular Weight:596.105
Density:1.17 g/mL at 25 °C(lit.)
Molecular Formula: C24H54OSn2</t>
  </si>
  <si>
    <t>Boiling Point:474.8±28.0 °C at 760 mmHg
Melting Point:-45°C</t>
  </si>
  <si>
    <t>56-35-9</t>
  </si>
  <si>
    <r>
      <rPr>
        <sz val="11"/>
        <rFont val="Arial"/>
      </rPr>
      <t xml:space="preserve">If released to the atmosphere, an estimated vapor pressure of 7.8X10-6 mm Hg at 25 °C indicates bis(tributyltin) oxide will exist in both the vapor and particulate phases. Vapor-phase bis(tributyltin) oxide will be degraded in the atmosphere by reaction with photochemically-produced hydroxyl radicals; the half-life for this reaction in air is estimated to be 1.5 hours. Particulate-phase bis(tributyltin) oxide will be removed from the atmosphere by wet and dry deposition. 
If released to soil, bis(tributyltin) oxide will be expected to strongly bind to soil and will have low mobility. Volatilization from near-surface soil is not expected to be an important fate process. Biodegradation half-lives for bis(tributyltin) oxide range from 15 to 20 weeks in soil. 
If released to water, bis(tributyltin) oxide will exist mainly as tributyltin cation which will strongly bind to sediment. Bis(tributyltin) oxide may react with sulfides present in sediment which would lead to the formation of bis(tributyltin) sulfide. The photodegradation half-life of bis(tributyltin) oxide in water will be at least a few to several months.
</t>
    </r>
    <r>
      <rPr>
        <sz val="11"/>
        <color rgb="FF0000FF"/>
        <rFont val="Arial"/>
      </rPr>
      <t>Please see reference #1 on reference sheet.</t>
    </r>
  </si>
  <si>
    <r>
      <rPr>
        <sz val="11"/>
        <rFont val="Arial"/>
      </rPr>
      <t xml:space="preserve">The substance is very toxic to aquatic organisms. The substance may cause long-term effects in the aquatic environment. Bioaccumulation of this chemical may occur along the food chain, for example in fish and molluscs. This substance does enter the environment under normal use. Great care, however, should be taken to avoid any additional release, for example through inappropriate disposal.
</t>
    </r>
    <r>
      <rPr>
        <sz val="11"/>
        <color rgb="FF0000FF"/>
        <rFont val="Arial"/>
      </rPr>
      <t>Please see reference #1 on reference sheet.</t>
    </r>
  </si>
  <si>
    <r>
      <rPr>
        <sz val="11"/>
        <rFont val="Arial"/>
      </rPr>
      <t xml:space="preserve">This material is toxic by ingestion and inhalation and is a skin and eye irritant.
Breathing or swallowing, or skin contact with organotins, can interfere with the way the brain and nervous system work, causing death in severe cases. Organic tin compounds may also damage the immune and reproductive system.
</t>
    </r>
    <r>
      <rPr>
        <sz val="11"/>
        <color rgb="FF0000FF"/>
        <rFont val="Arial"/>
      </rPr>
      <t>Please see reference #13 on reference sheet.</t>
    </r>
  </si>
  <si>
    <r>
      <rPr>
        <sz val="11"/>
        <rFont val="Arial"/>
      </rPr>
      <t xml:space="preserve">Used as antimicrobial and slimicide for cooling-water treatment, disinfectant for hard-surface, sanitizer for laundry, mildewcides in water-based emulsion paints, preservative for timber, millwork, wood, textiles, paper, leather, and glass, and as fungicide and bactericide in underwater and antifouling paints.
Also used as pesticide, molluscicide, rodent repellant, and insecticide.
Used as a bactericide, fungicide, and chemical intermediate.
Used as fungicide, disinfectant, algicide, microbiocide, and microbiostat for cooling tower water, wood preservation (paints, stains, and waterproofing formulations), hard surfaces (livestock, veterinary, and other animal facilities), building materials (drywall, joint compound MDF board, and particulate board), building material adhesives, and adhesives for other manufacturing applications.
Also used to treat textile fabrics (except laundry and clothing), paper, fiberfill, foam, rope, sponges, and other materials.
Tributyltin products are also used in petrochemical injection fluids, metal working fluids, irrigation tubing for non-agricultural uses, rubber for sonar domes, and instruments for oceanographic observations.
</t>
    </r>
    <r>
      <rPr>
        <sz val="11"/>
        <color rgb="FF0000FF"/>
        <rFont val="Arial"/>
      </rPr>
      <t>Please see reference #1 on reference sheet.</t>
    </r>
  </si>
  <si>
    <r>
      <rPr>
        <sz val="11"/>
        <rFont val="Arial"/>
      </rPr>
      <t xml:space="preserve">State Drinking Water Guidelines:
(FL) FLORIDA 4.4 ug/L
</t>
    </r>
    <r>
      <rPr>
        <sz val="11"/>
        <color rgb="FF0000FF"/>
        <rFont val="Arial"/>
      </rPr>
      <t>Please see reference #1 on reference sheet.</t>
    </r>
  </si>
  <si>
    <r>
      <rPr>
        <sz val="11"/>
        <rFont val="Arial"/>
      </rPr>
      <t xml:space="preserve">IUPAC Name:
tributyl(tributylstannyloxy)stannane
InChI:
InChI=1S/6C4H9.O.2Sn/c6*1-3-4-2;;;/h6*1,3-4H2,2H3;;;
InChIKey:
APQHKWPGGHMYKJ-UHFFFAOYSA-N
SMILES:
CCCC[Sn](CCCC)(CCCC)O[Sn](CCCC)(CCCC)CCCC
CAS:
56-35-9
813-19-4
Deprecated CAS:
1353053-96-9
European Community (EC) Number:
200-268-0
UNII:
3353Q84MKM
UN Number:
2788 (BIS(TRIBUTYLTIN) OXIDE)
3020
</t>
    </r>
    <r>
      <rPr>
        <sz val="11"/>
        <color rgb="FF0000FF"/>
        <rFont val="Arial"/>
      </rPr>
      <t>Please see reference #1 on reference sheet.</t>
    </r>
  </si>
  <si>
    <r>
      <rPr>
        <sz val="11"/>
        <rFont val="Arial"/>
      </rPr>
      <t xml:space="preserve">Marine.
</t>
    </r>
    <r>
      <rPr>
        <sz val="11"/>
        <color rgb="FF0000FF"/>
        <rFont val="Arial"/>
      </rPr>
      <t>Please see reference #1 on reference sheet.</t>
    </r>
  </si>
  <si>
    <r>
      <rPr>
        <sz val="11"/>
        <rFont val="Arial"/>
      </rPr>
      <t xml:space="preserve">Pulp and Paper Processing [Category: Industry]
Textiles (Fiber &amp; Fabric Manufacturing) [Category: Industry]
Painting (Pigments, Binders, and Biocides) [Category: Paint]
Applying Wood Preservatives [Category: Other]
Using Disinfectants or Biocides [Category: Clean]
</t>
    </r>
    <r>
      <rPr>
        <sz val="11"/>
        <color rgb="FF0000FF"/>
        <rFont val="Arial"/>
      </rPr>
      <t>Please see reference #1 on reference sheet.</t>
    </r>
  </si>
  <si>
    <r>
      <rPr>
        <sz val="11"/>
        <rFont val="Arial"/>
      </rPr>
      <t xml:space="preserve">Bis(tributyltin) oxide's production and use in marine antifoulant paints, cooling-water system slimicides, latex and other paints, plastics, wood and stone preservatives (in Europe), and disinfectants may result in its release to the environment through various waste streams. The use of tributyltin compounds in antifoulants are restricted because of their toxicity to aquatic organisms and the US EPA is cooperating in international efforts for a global phase-out.
</t>
    </r>
    <r>
      <rPr>
        <sz val="11"/>
        <color rgb="FF0000FF"/>
        <rFont val="Arial"/>
      </rPr>
      <t xml:space="preserve">Please see reference #1 on reference sheet.
</t>
    </r>
  </si>
  <si>
    <r>
      <rPr>
        <sz val="11"/>
        <rFont val="Arial"/>
      </rPr>
      <t xml:space="preserve">TBTO is absorbed from the gut (20-50%, depending on the vehicle) &amp; via the skin of mammals (approx 10%). Other data suggest absorption in the 1-5% range via the skin. TBTO can be transferred across the blood-brain barrier &amp; from the placenta to the fetus. ... Absorbed material is rapidly &amp; widely distributed among tissues (principally the liver and kidney). ... The rate of TBTO loss differs with different tissues. TBTO &amp; its metabolites are eliminated principally via the bile.
</t>
    </r>
    <r>
      <rPr>
        <sz val="11"/>
        <color rgb="FF0000FF"/>
        <rFont val="Arial"/>
      </rPr>
      <t>Please see reference #1 on reference sheet.</t>
    </r>
  </si>
  <si>
    <r>
      <rPr>
        <sz val="11"/>
        <rFont val="Arial"/>
      </rPr>
      <t xml:space="preserve">Maximum Allowable Concentration (MAK)
0.02 [mg/m3], inhalable fraction.
</t>
    </r>
    <r>
      <rPr>
        <sz val="11"/>
        <color rgb="FF0000FF"/>
        <rFont val="Arial"/>
      </rPr>
      <t>Please see reference #1 on reference sheet.</t>
    </r>
  </si>
  <si>
    <r>
      <rPr>
        <sz val="11"/>
        <rFont val="Arial"/>
      </rPr>
      <t xml:space="preserve">US EPA Regional Removal Management Levels for Chemical Contaminants
Resident Soil (mg/kg):
5.70e+01
Industrial Soil (mg/kg):
7.40e+02
Tapwater (ug/L):
1.70e+01
MCL (ug/L) :     
3.00e+00
Chronic Oral Reference Dose (mg/kg-day)  :     
3.00e-04
Volatile:
Volatile
Mutagen:
Mutagen
Fraction of Contaminant Absorbed in Gastrointestinal Tract:  
1
Fraction of Contaminant Absorbed Dermally from Soil:   
0.1
</t>
    </r>
    <r>
      <rPr>
        <sz val="11"/>
        <color rgb="FF0000FF"/>
        <rFont val="Arial"/>
      </rPr>
      <t>Please see reference #1 on reference sheet.</t>
    </r>
  </si>
  <si>
    <r>
      <rPr>
        <sz val="11"/>
        <rFont val="Arial"/>
      </rPr>
      <t xml:space="preserve">Methods of Manufacturing:
Hydrolysis of tributyl tin chloride.
Formulations / Preparations:
USEPA/OPP Pesticide Code 083001; Trade Names: Self polishing copolymer, TBTO, Biomet, Biomet 75, AW 75-D, Butinox, Bio-met TBTO, Bis(tri-N-butyltin)oxide, BTO, SN-9, ENT 24,979, L.S. 3394.
General Manufacturing Information:
EPA TSCA Commercial Activity Status
Distannoxane, 1,1,1,3,3,3-hexabutyl-: ACTIVE
</t>
    </r>
    <r>
      <rPr>
        <sz val="11"/>
        <color rgb="FF0000FF"/>
        <rFont val="Arial"/>
      </rPr>
      <t xml:space="preserve">Please see reference #1 on reference sheet.
</t>
    </r>
  </si>
  <si>
    <r>
      <rPr>
        <sz val="11"/>
        <rFont val="Arial"/>
      </rPr>
      <t xml:space="preserve">Tributyltins are the main active ingredients in certain biocides used to control a broad spectrum of organisms, and are also used in wood preservation, marine paints (as antifouling pesticides), and textiles and industrial water systems (as antifungal agents)
Antimicrobials and slimicides for cooling-water treatment and as hard-surface disinfectants. Also laundry sanitizers and mildewcides to prevent mildew formation in the dried film of water-based emulsion paints.
Widely used in Europe for the preservation of timber, millwork, and wood joinery, e.g., window sashes and door frames.
Fungicide and bactericide in underwater and antifouling paints, pesticide.
</t>
    </r>
    <r>
      <rPr>
        <sz val="11"/>
        <color rgb="FF0000FF"/>
        <rFont val="Arial"/>
      </rPr>
      <t>Please see reference #1 on reference sheet.</t>
    </r>
  </si>
  <si>
    <r>
      <rPr>
        <sz val="11"/>
        <rFont val="Arial"/>
      </rPr>
      <t xml:space="preserve">At the time of review, criteria for land treatment or burial (sanitary landfill) disposal practices are subject to significant revision. Prior to implementing land disposal of waste residue (including waste sludge), consult with environmental regulatory agencies for guidance on acceptable disposal practices.
</t>
    </r>
    <r>
      <rPr>
        <sz val="11"/>
        <color rgb="FF0000FF"/>
        <rFont val="Arial"/>
      </rPr>
      <t>Please see reference #1 on reference sheet.</t>
    </r>
  </si>
  <si>
    <r>
      <rPr>
        <sz val="11"/>
        <rFont val="Arial"/>
      </rPr>
      <t xml:space="preserve">Home maintenance
Category Description: General formulation products used for home maintenance, which do not fit into a more refined category
Categorization Type: Product Use Category (PUC)
Home maintenance -&gt; caulk/sealant
Category Description: Liquid or gels designed to seal cracks or fill cracks and depressions on hard surfaces
Categorization Type: Product Use Category (PUC)
Landscape/yard -&gt; pool chemicals -&gt; pool algaecide
Category Description: Algaecidal products for pools, hot tubs, and spas
Categorization Type: Product Use Category (PUC)
</t>
    </r>
    <r>
      <rPr>
        <sz val="11"/>
        <color rgb="FF0000FF"/>
        <rFont val="Arial"/>
      </rPr>
      <t xml:space="preserve">Please see reference #1 on reference sheet.
</t>
    </r>
  </si>
  <si>
    <r>
      <rPr>
        <sz val="11"/>
        <rFont val="Arial"/>
      </rPr>
      <t xml:space="preserve">LC50 Pimephales promelas (fathead minnow) 2.7 ug/l/96 hr (confidence limit 2.4 - 3.0 mg/l), flow-through bioassay with measured concentrations, 24.0 °C, dissolved oxygen 7.5 mg/l, hardness 51.5 mg/l calcium carbonate, alkalinity 41.1 mg/l calcium carbonate, and pH 7.5.
</t>
    </r>
    <r>
      <rPr>
        <sz val="11"/>
        <color rgb="FF0000FF"/>
        <rFont val="Arial"/>
      </rPr>
      <t>Please see reference #1 on reference sheet.</t>
    </r>
  </si>
  <si>
    <r>
      <rPr>
        <sz val="11"/>
        <rFont val="Arial"/>
      </rPr>
      <t xml:space="preserve">0.02 [mg/m3], inhalable fraction
</t>
    </r>
    <r>
      <rPr>
        <sz val="11"/>
        <color rgb="FF0000FF"/>
        <rFont val="Arial"/>
      </rPr>
      <t>Please see reference #1 on reference sheet.</t>
    </r>
  </si>
  <si>
    <r>
      <rPr>
        <sz val="11"/>
        <rFont val="Arial"/>
      </rPr>
      <t xml:space="preserve">0.1 [mg/m3], as Sn
</t>
    </r>
    <r>
      <rPr>
        <sz val="11"/>
        <color rgb="FF0000FF"/>
        <rFont val="Arial"/>
      </rPr>
      <t>Please see reference #1 on reference sheet.</t>
    </r>
  </si>
  <si>
    <r>
      <rPr>
        <sz val="11"/>
        <rFont val="Arial"/>
      </rPr>
      <t xml:space="preserve">MINIMUM PROTECTIVE CLOTHING: If Tyvek-type disposable protective clothing is not worn during handling of this chemical, wear disposable Tyvek-type sleeves taped to your gloves.
RECOMMENDED RESPIRATOR: Where the neat test chemical is weighed and diluted, wear a NIOSH-approved half face respirator equipped with an organic vapor/acid gas cartridge (specific for organic vapors, HCl, acid gas and SO2) with a dust/mist filter. 
</t>
    </r>
    <r>
      <rPr>
        <sz val="11"/>
        <color rgb="FF0000FF"/>
        <rFont val="Arial"/>
      </rPr>
      <t>Please see reference #13 on reference sheet.</t>
    </r>
  </si>
  <si>
    <r>
      <rPr>
        <sz val="11"/>
        <rFont val="Arial"/>
      </rPr>
      <t xml:space="preserve">Well closed. Provision to contain effluent from fire extinguishing. Store in an area without drain or sewer access.
</t>
    </r>
    <r>
      <rPr>
        <sz val="11"/>
        <color rgb="FF0000FF"/>
        <rFont val="Arial"/>
      </rPr>
      <t>Please see reference #1 on reference sheet.</t>
    </r>
  </si>
  <si>
    <r>
      <rPr>
        <sz val="11"/>
        <rFont val="Arial"/>
      </rPr>
      <t xml:space="preserve">Eyes.
Skin.
Inhalation.
Ingestion.
General population may be exposed to bis(tributyltin) oxide via ingestion of contaminated fish and other edible aquatic organisms and through dermal exposure to products containing bis(tributyltin) oxide, especially paints.
</t>
    </r>
    <r>
      <rPr>
        <sz val="11"/>
        <color rgb="FF0000FF"/>
        <rFont val="Arial"/>
      </rPr>
      <t>Please see reference #13 on reference sheet.</t>
    </r>
  </si>
  <si>
    <r>
      <rPr>
        <sz val="11"/>
        <rFont val="Arial"/>
      </rPr>
      <t xml:space="preserve">Air and Water Reactions:
Insoluble in water.
Reactive Group:
Organometallics
Reactivity Profile:
BIS(TRIBUTYLTIN) OXIDE may react vigorously with oxidizing agents and with reducing agents.
</t>
    </r>
    <r>
      <rPr>
        <sz val="11"/>
        <color rgb="FF0000FF"/>
        <rFont val="Arial"/>
      </rPr>
      <t xml:space="preserve">Please see reference #1 on reference sheet.
</t>
    </r>
  </si>
  <si>
    <r>
      <rPr>
        <sz val="11"/>
        <rFont val="Arial"/>
      </rPr>
      <t xml:space="preserve">Under this pesticide reregistration program, EPA examines health and safety data for pesticide active ingredients initially registered before November 1, 1984, and determines whether they are eligible for reregistration. Bis(tributyltin) oxide is found on List B. AI Status: The producers of the pesticide has made commitments to conduct the studies and pay the fees required for reregistration, and are meeting those commitments in a timely manner.
</t>
    </r>
    <r>
      <rPr>
        <sz val="11"/>
        <color rgb="FF0000FF"/>
        <rFont val="Arial"/>
      </rPr>
      <t>Please see reference #1 on reference sheet.</t>
    </r>
  </si>
  <si>
    <r>
      <rPr>
        <sz val="11"/>
        <rFont val="Arial"/>
      </rPr>
      <t xml:space="preserve">This chemical is probably combustible.
ACUTE/CHRONIC HAZARDS: This material is toxic by ingestion and inhalation and is a skin and eye irritant.
BIS(TRIBUTYLTIN) OXIDE may react vigorously with oxidizing agents and with reducing agents.
</t>
    </r>
    <r>
      <rPr>
        <sz val="11"/>
        <color rgb="FF0000FF"/>
        <rFont val="Arial"/>
      </rPr>
      <t>Please see reference #13 on reference sheet.</t>
    </r>
  </si>
  <si>
    <r>
      <rPr>
        <sz val="11"/>
        <color rgb="FF222222"/>
        <rFont val="Arial"/>
      </rPr>
      <t xml:space="preserve">The tributyltin was found in general in areas of heavy boating or shipping traffic, consistent with its use in anti-fouling paints for boats, ships, and docks.
</t>
    </r>
    <r>
      <rPr>
        <sz val="11"/>
        <color rgb="FF0000FF"/>
        <rFont val="Arial"/>
      </rPr>
      <t>Please see reference #1 on reference sheet.</t>
    </r>
  </si>
  <si>
    <r>
      <rPr>
        <sz val="11"/>
        <rFont val="Arial"/>
      </rPr>
      <t xml:space="preserve">Tributyltins are the main active ingredients in certain biocides used to control a broad spectrum of organisms, and are also used in wood preservation, marine paints (as antifouling pesticides), and textiles and industrial water systems (as antifungal agents).
</t>
    </r>
    <r>
      <rPr>
        <sz val="11"/>
        <color rgb="FF0000FF"/>
        <rFont val="Arial"/>
      </rPr>
      <t>Please see reference #1 on reference sheet.</t>
    </r>
  </si>
  <si>
    <r>
      <rPr>
        <sz val="11"/>
        <rFont val="Arial"/>
      </rPr>
      <t xml:space="preserve">Tributyltin compounds are regulated by the EPA under the Organotin Antifouling Paint Control Act of 1988; Registration cancelled in 2005 for tributyltin ship hull coatings; International ban effective as of September 2008.
</t>
    </r>
    <r>
      <rPr>
        <sz val="11"/>
        <color rgb="FF0000FF"/>
        <rFont val="Arial"/>
      </rPr>
      <t>Please see reference #1 on reference sheet.</t>
    </r>
  </si>
  <si>
    <r>
      <rPr>
        <sz val="11"/>
        <rFont val="Arial"/>
      </rPr>
      <t xml:space="preserve">Less than 1 mg/mL at 70.7 °F.
0.1% in hot water.
Less than 20 ppm in water at 20 °C.
</t>
    </r>
    <r>
      <rPr>
        <sz val="11"/>
        <color rgb="FF0000FF"/>
        <rFont val="Arial"/>
      </rPr>
      <t xml:space="preserve">Please see reference #1 on reference sheet.
</t>
    </r>
  </si>
  <si>
    <t>BORATES,TETRA,SODIUM SALTS</t>
  </si>
  <si>
    <t>Density : 1.73 g/mL at 25 °C(lit.)
Molecular Formula : B4H20Na2O17
Molecular Weight : 381.37</t>
  </si>
  <si>
    <t>Boiling Point: 320°C
Melting Point : 75 °C</t>
  </si>
  <si>
    <t>1303-96-4</t>
  </si>
  <si>
    <r>
      <rPr>
        <sz val="11"/>
        <rFont val="Arial"/>
      </rPr>
      <t xml:space="preserve">if released to soil, it exists as soluble borates which are mobile and can leach into groundwater, though adsorption occurs on certain clays at specific ph levels.
if released to water, it remains in the water column as dissolved boron and does not volatilize, biodegrade, or undergo photolysis based on its inorganic and ionic nature.
if released to air, it exists in the particulate phase and is removed by wet and dry deposition.
</t>
    </r>
    <r>
      <rPr>
        <sz val="11"/>
        <color rgb="FF4A86E8"/>
        <rFont val="Arial"/>
      </rPr>
      <t>Please see reference #1 on reference sheet.</t>
    </r>
  </si>
  <si>
    <r>
      <rPr>
        <sz val="11"/>
        <rFont val="Arial"/>
      </rPr>
      <t xml:space="preserve">TERRESTRIAL FATE: Borates exist as soluble ions in soil and are generally mobile, with the potential to leach into groundwater depending on soil pH and clay content.
AQUATIC FATE: Borates remain in the water column as dissolved boron and do not volatilize, biodegrade, or undergo photolysis based on their inorganic and ionic nature.
ATMOSPHERIC FATE: According to a model of gas/particle partitioning, borates exist in the particulate phase and are removed by wet and dry deposition.
</t>
    </r>
    <r>
      <rPr>
        <sz val="11"/>
        <color rgb="FF4A86E8"/>
        <rFont val="Arial"/>
      </rPr>
      <t>Please see reference #1 on reference sheet.</t>
    </r>
  </si>
  <si>
    <r>
      <rPr>
        <sz val="11"/>
        <rFont val="Arial"/>
      </rPr>
      <t xml:space="preserve">Acute ingestion of large doses results in 'vomiting, diarrhea, and a generalized erythematous rash.' It is a 'known reproductive toxicant' affecting the testes, leading to 'atrophy and reduced sperm count.' It can also cause CNS effects such as 'irritability, seizures, and headaches'.
</t>
    </r>
    <r>
      <rPr>
        <sz val="11"/>
        <color rgb="FF4A86E8"/>
        <rFont val="Arial"/>
      </rPr>
      <t>Please see reference #1 on reference sheet.</t>
    </r>
  </si>
  <si>
    <r>
      <rPr>
        <sz val="11"/>
        <rFont val="Arial"/>
      </rPr>
      <t xml:space="preserve">Natural mineral source (borax); fluxing agent; buffering agent; herbicide and insecticide synergist.
</t>
    </r>
    <r>
      <rPr>
        <sz val="11"/>
        <color rgb="FF4A86E8"/>
        <rFont val="Arial"/>
      </rPr>
      <t>Please see reference #1 on reference sheet.</t>
    </r>
  </si>
  <si>
    <r>
      <rPr>
        <sz val="11"/>
        <rFont val="Arial"/>
      </rPr>
      <t xml:space="preserve">DRINKING WATER: Detected in DRINKING WATER systems at levels ranging from 0.1 to 2.0 mg/L.
GROUNDWATER: Naturally occurring in GROUNDWATER in arid regions (e.g., California, Chile) at concentrations of 1 to 5 mg/L.
SURFACE WATER: Reported in RIVER WATER and LAKE WATER due to cleaning product discharge, typically 0.05 to 0.5 mg/L.
</t>
    </r>
    <r>
      <rPr>
        <sz val="11"/>
        <color rgb="FF4A86E8"/>
        <rFont val="Arial"/>
      </rPr>
      <t>Please see reference #1 on reference sheet.</t>
    </r>
  </si>
  <si>
    <r>
      <rPr>
        <sz val="11"/>
        <rFont val="Arial"/>
      </rPr>
      <t xml:space="preserve">IUPAC Name: tetrasodium;dioxido(oxo)borane;boric acid
InChI: InChI=1S/B4O7.2Na/c5-1-7-3(9)11-4(10)8-2(6)12-1;2* /q-2;2*+1
Molecular Formula: B4Na2O7
CAS: 1330-43-4
</t>
    </r>
    <r>
      <rPr>
        <sz val="11"/>
        <color rgb="FF4A86E8"/>
        <rFont val="Arial"/>
      </rPr>
      <t>Please see reference #1 on reference sheet.</t>
    </r>
  </si>
  <si>
    <r>
      <rPr>
        <sz val="11"/>
        <rFont val="Arial"/>
      </rPr>
      <t xml:space="preserve">Produced by the refining of crude sodium borate minerals (such as tincal or kernite) via recrystallization from water.
</t>
    </r>
    <r>
      <rPr>
        <sz val="11"/>
        <color rgb="FF4A86E8"/>
        <rFont val="Arial"/>
      </rPr>
      <t>Please see reference #1 on reference sheet.</t>
    </r>
  </si>
  <si>
    <r>
      <rPr>
        <sz val="11"/>
        <rFont val="Arial"/>
      </rPr>
      <t xml:space="preserve">Detergent and cleaning product industry; Glass and ceramic manufacturing; Metallurgical industry (flux).
</t>
    </r>
    <r>
      <rPr>
        <sz val="11"/>
        <color rgb="FF4A86E8"/>
        <rFont val="Arial"/>
      </rPr>
      <t>Please see reference #1 on reference sheet.</t>
    </r>
  </si>
  <si>
    <r>
      <rPr>
        <sz val="11"/>
        <rFont val="Arial"/>
      </rPr>
      <t xml:space="preserve">Borates exist as soluble ions in soil and are generally mobile. They can leach into groundwater or enter surface watersheds via runoff as dissolved boron, where they remain stable in the water column(SRC).
</t>
    </r>
    <r>
      <rPr>
        <sz val="11"/>
        <color rgb="FF4A86E8"/>
        <rFont val="Arial"/>
      </rPr>
      <t>Please see reference #1 on reference sheet.</t>
    </r>
  </si>
  <si>
    <r>
      <rPr>
        <sz val="11"/>
        <rFont val="Arial"/>
      </rPr>
      <t xml:space="preserve">Volatilization from water or moist soil surfaces is not expected as borates are inorganic salts and exist in an ionic form. They are not expected to volatilize from dry soil surfaces based upon their negligible vapor pressure
</t>
    </r>
    <r>
      <rPr>
        <sz val="11"/>
        <color rgb="FF4A86E8"/>
        <rFont val="Arial"/>
      </rPr>
      <t>Please see reference #1 on reference sheet.</t>
    </r>
  </si>
  <si>
    <r>
      <rPr>
        <sz val="11"/>
        <rFont val="Arial"/>
      </rPr>
      <t xml:space="preserve">Hazard Traits: Reproductive Toxicity; Developmental Toxicity.
Authoritative List: EU REACH Candidate List of SVHCs; NIOSH REL.
Report: Workplace air monitoring and environmental monitoring in mining areas.
</t>
    </r>
    <r>
      <rPr>
        <sz val="11"/>
        <color rgb="FF4A86E8"/>
        <rFont val="Arial"/>
      </rPr>
      <t>Please see reference #1 on reference sheet.</t>
    </r>
  </si>
  <si>
    <r>
      <rPr>
        <sz val="11"/>
        <rFont val="Arial"/>
      </rPr>
      <t xml:space="preserve">Abiotic Degradation: Not subject to photolysis or hydrolysis. Forms stable complexes in water.
AEROBIC: Inorganic substance; not subject to biodegradation.
ANAEROBIC: Inorganic substance; not subject to biodegradation.
</t>
    </r>
    <r>
      <rPr>
        <sz val="11"/>
        <color rgb="FF4A86E8"/>
        <rFont val="Arial"/>
      </rPr>
      <t>Please see reference #1 on reference sheet.</t>
    </r>
  </si>
  <si>
    <r>
      <rPr>
        <sz val="11"/>
        <rFont val="Arial"/>
      </rPr>
      <t xml:space="preserve">Store in a dry, indoor location. Keep containers tightly closed to prevent moisture absorption and caking. Avoid generating dust during handling. No special protective clothing is required for normal handling, but eye protection is recommended.
</t>
    </r>
    <r>
      <rPr>
        <sz val="11"/>
        <color rgb="FF4A86E8"/>
        <rFont val="Arial"/>
      </rPr>
      <t>Please see reference #1 on reference sheet.</t>
    </r>
  </si>
  <si>
    <r>
      <rPr>
        <sz val="11"/>
        <rFont val="Arial"/>
      </rPr>
      <t xml:space="preserve">Wear safety glasses and gloves for prolonged contact. If dust levels exceed exposure limits, use a NIOSH-approved dust mask. Good housekeeping is essential.
Recommended Respirator: NIOSH-approved dust mask for high dust levels.
First Aid: Flush eyes with water. Wash skin with soap and water. If large amounts are swallowed, seek medical attention.
</t>
    </r>
    <r>
      <rPr>
        <sz val="11"/>
        <color rgb="FF4A86E8"/>
        <rFont val="Arial"/>
      </rPr>
      <t>Please see reference #1 on reference sheet.</t>
    </r>
  </si>
  <si>
    <r>
      <rPr>
        <sz val="11"/>
        <rFont val="Arial"/>
      </rPr>
      <t xml:space="preserve">Spillage/Leakage: Vacuum, shovel, or sweep up and place in containers for disposal in a conventional landfill. Avoid contamination of water sources.
Disposal Methods: Can generally be disposed of in a non-hazardous waste landfill. Large quantities should be handled as industrial waste.
</t>
    </r>
    <r>
      <rPr>
        <sz val="11"/>
        <color rgb="FF4A86E8"/>
        <rFont val="Arial"/>
      </rPr>
      <t>Please see reference #1 on reference sheet.</t>
    </r>
  </si>
  <si>
    <r>
      <rPr>
        <sz val="11"/>
        <rFont val="Arial"/>
      </rPr>
      <t xml:space="preserve">Laundry detergent boosters (Borax); multi-purpose household cleaners; slime-making kits; ceramic glazes for pottery; ant and roach baits.
</t>
    </r>
    <r>
      <rPr>
        <sz val="11"/>
        <color rgb="FF4A86E8"/>
        <rFont val="Arial"/>
      </rPr>
      <t>Please see reference #1 on reference sheet.</t>
    </r>
  </si>
  <si>
    <r>
      <rPr>
        <sz val="11"/>
        <rFont val="Arial"/>
      </rPr>
      <t xml:space="preserve"> 0.1 to 5.0 mg/L (naturally occurring)
</t>
    </r>
    <r>
      <rPr>
        <sz val="11"/>
        <color rgb="FF4A86E8"/>
        <rFont val="Arial"/>
      </rPr>
      <t>Please see reference #1 on reference sheet.</t>
    </r>
  </si>
  <si>
    <r>
      <rPr>
        <sz val="11"/>
        <rFont val="Arial"/>
      </rPr>
      <t xml:space="preserve"> Moderate to High (Regionally specific)
</t>
    </r>
    <r>
      <rPr>
        <sz val="11"/>
        <color rgb="FF4A86E8"/>
        <rFont val="Arial"/>
      </rPr>
      <t>Please see reference #1 on reference sheet.</t>
    </r>
  </si>
  <si>
    <r>
      <rPr>
        <sz val="11"/>
        <rFont val="Arial"/>
      </rPr>
      <t xml:space="preserve">Use of personal protective equipment (PPE).
Preventive Measures: "Avoid contact with skin and eyes. Avoid formation of dust and aerosols. Provide appropriate exhaust ventilation at places where dust is formed(1,SRC)."
</t>
    </r>
    <r>
      <rPr>
        <sz val="11"/>
        <color rgb="FF4A86E8"/>
        <rFont val="Arial"/>
      </rPr>
      <t>Please see reference #1 on reference sheet.</t>
    </r>
  </si>
  <si>
    <r>
      <rPr>
        <sz val="11"/>
        <rFont val="Arial"/>
      </rPr>
      <t xml:space="preserve">Prevent further leakage or spillage if safe to do so. Do not let product enter drains. Discharge into the environment must be avoided
</t>
    </r>
    <r>
      <rPr>
        <sz val="11"/>
        <color rgb="FF4A86E8"/>
        <rFont val="Arial"/>
      </rPr>
      <t>Please see reference #1 on reference sheet.</t>
    </r>
  </si>
  <si>
    <r>
      <rPr>
        <sz val="11"/>
        <rFont val="Arial"/>
      </rPr>
      <t xml:space="preserve">Inhalation; Ingestion; Skin and/or eye contact.
</t>
    </r>
    <r>
      <rPr>
        <sz val="11"/>
        <color rgb="FF4A86E8"/>
        <rFont val="Arial"/>
      </rPr>
      <t>Please see reference #1 on reference sheet.</t>
    </r>
  </si>
  <si>
    <r>
      <rPr>
        <sz val="11"/>
        <rFont val="Arial"/>
      </rPr>
      <t xml:space="preserve">The average dietary intake of boron for adults is approximately 1.0 to 1.5 mg/day
</t>
    </r>
    <r>
      <rPr>
        <sz val="11"/>
        <color rgb="FF4A86E8"/>
        <rFont val="Arial"/>
      </rPr>
      <t>Please see reference #1 on reference sheet.</t>
    </r>
  </si>
  <si>
    <r>
      <rPr>
        <sz val="11"/>
        <rFont val="Arial"/>
      </rPr>
      <t xml:space="preserve">High doses of boron have been shown to cause testicular atrophy and impaired spermatogenesis in laboratory animals. It also causes developmental toxicity, including reduced fetal weight
</t>
    </r>
    <r>
      <rPr>
        <sz val="11"/>
        <color rgb="FF4A86E8"/>
        <rFont val="Arial"/>
      </rPr>
      <t>Please see reference #1 on reference sheet.</t>
    </r>
  </si>
  <si>
    <r>
      <rPr>
        <sz val="11"/>
        <rFont val="Arial"/>
      </rPr>
      <t xml:space="preserve">Boron is considered an essential micronutrient for plants and potentially beneficial for animals at low doses, while exhibiting toxicity at higher concentrations, characteristic of a hormetic distribution
</t>
    </r>
    <r>
      <rPr>
        <sz val="11"/>
        <color rgb="FF4A86E8"/>
        <rFont val="Arial"/>
      </rPr>
      <t>Please see reference #1 on reference sheet.</t>
    </r>
  </si>
  <si>
    <r>
      <rPr>
        <sz val="11"/>
        <rFont val="Arial"/>
      </rPr>
      <t xml:space="preserve">Chronic intake is primarily associated with developmental variations and testicular atrophy at higher dose levels in animal models
</t>
    </r>
    <r>
      <rPr>
        <sz val="11"/>
        <color rgb="FF4A86E8"/>
        <rFont val="Arial"/>
      </rPr>
      <t>Please see reference #1 on reference sheet.</t>
    </r>
  </si>
  <si>
    <r>
      <rPr>
        <sz val="11"/>
        <rFont val="Arial"/>
      </rPr>
      <t xml:space="preserve">Major concern is reproductive and developmental toxicity
</t>
    </r>
    <r>
      <rPr>
        <sz val="11"/>
        <color rgb="FF4A86E8"/>
        <rFont val="Arial"/>
      </rPr>
      <t>Please see reference #1 on reference sheet.</t>
    </r>
  </si>
  <si>
    <r>
      <rPr>
        <sz val="11"/>
        <rFont val="Arial"/>
      </rPr>
      <t xml:space="preserve">"In the manufacture of glass, ceramics, and vitreous enamels; as a flux in metallurgy
</t>
    </r>
    <r>
      <rPr>
        <sz val="11"/>
        <color rgb="FF4A86E8"/>
        <rFont val="Arial"/>
      </rPr>
      <t>Please see reference #1 on reference sheet.</t>
    </r>
  </si>
  <si>
    <r>
      <rPr>
        <sz val="11"/>
        <rFont val="Arial"/>
      </rPr>
      <t xml:space="preserve">Laundry detergents, household cleaners, and fertilizers
</t>
    </r>
    <r>
      <rPr>
        <sz val="11"/>
        <color rgb="FF4A86E8"/>
        <rFont val="Arial"/>
      </rPr>
      <t>Please see reference #1 on reference sheet.</t>
    </r>
  </si>
  <si>
    <r>
      <rPr>
        <sz val="11"/>
        <rFont val="Arial"/>
      </rPr>
      <t xml:space="preserve">OSHA PEL: TWA 10 mg/cu m
</t>
    </r>
    <r>
      <rPr>
        <sz val="11"/>
        <color rgb="FF4A86E8"/>
        <rFont val="Arial"/>
      </rPr>
      <t>Please see reference #1 on reference sheet.</t>
    </r>
  </si>
  <si>
    <t>BROMACIL</t>
  </si>
  <si>
    <t>EPA-TRI</t>
  </si>
  <si>
    <t>Molecular Weight:261.116
Density:1.5±0.1 g/cm3
Molecular Formula: C9H13BrN2O2</t>
  </si>
  <si>
    <t>Boiling Point:411ºC
Melting Point:157-160°C</t>
  </si>
  <si>
    <t>314-40-9</t>
  </si>
  <si>
    <r>
      <rPr>
        <sz val="11"/>
        <rFont val="Arial"/>
      </rPr>
      <t xml:space="preserve">if released to soil, bromacil is highly mobile based on a koc of 32 and leaches readily; it is persistent with a soil half-life of approximately 60 days.
if released to water, it is not expected to adsorb to sediment; volatilization from water surfaces is not important based on an estimated henry's law constant of  2.4 \times 10^{-11}   atm-m^3/mol .
if released to air, vapor-phase half-life is 1.5 hours due to reaction with hydroxyl radicals.
</t>
    </r>
    <r>
      <rPr>
        <sz val="11"/>
        <color rgb="FF4A86E8"/>
        <rFont val="Arial"/>
      </rPr>
      <t>Please see reference #1 on reference sheet.</t>
    </r>
  </si>
  <si>
    <r>
      <rPr>
        <sz val="11"/>
        <rFont val="Arial"/>
      </rPr>
      <t xml:space="preserve">TERRESTRIAL FATE: Based on a measured Koc of 32, bromacil is highly mobile in soil and leaches readily; it is persistent with a soil half-life of approximately 60 days.
AQUATIC FATE: Based on a classification scheme, it is not expected to adsorb to sediment. Volatilization from water surfaces is not important based on an estimated Henry's Law constant of  2.4 \times 10^{-11}  atm-cu m/mole.
ATMOSPHERIC FATE: According to a model of gas/particle partitioning, vapor-phase bromacil is degraded by reaction with photochemically produced hydroxyl radicals with a half-life of 1.5 hours.
</t>
    </r>
    <r>
      <rPr>
        <sz val="11"/>
        <color rgb="FF4A86E8"/>
        <rFont val="Arial"/>
      </rPr>
      <t>Please see reference #1 on reference sheet.</t>
    </r>
  </si>
  <si>
    <r>
      <rPr>
        <sz val="11"/>
        <rFont val="Arial"/>
      </rPr>
      <t xml:space="preserve">Generally low acute toxicity. 'Moderate eye irritation' has been reported. Long-term dietary studies in animals showed 'increased incidence of hepatic and thyroid tumors.' It is not considered a potent mutagen but is monitored for chronic systemic effects under long-term exposure
</t>
    </r>
    <r>
      <rPr>
        <sz val="11"/>
        <color rgb="FF4A86E8"/>
        <rFont val="Arial"/>
      </rPr>
      <t>Please see reference #1 on reference sheet.</t>
    </r>
  </si>
  <si>
    <r>
      <rPr>
        <sz val="11"/>
        <rFont val="Arial"/>
      </rPr>
      <t xml:space="preserve">Uracil herbicide (active ingredient); soil sterilant for industrial weed control.
</t>
    </r>
    <r>
      <rPr>
        <sz val="11"/>
        <color rgb="FF4A86E8"/>
        <rFont val="Arial"/>
      </rPr>
      <t>Please see reference #1 on reference sheet.</t>
    </r>
  </si>
  <si>
    <r>
      <rPr>
        <sz val="11"/>
        <rFont val="Arial"/>
      </rPr>
      <t xml:space="preserve">DRINKING WATER: Detected in DRINKING WATER in areas with extensive non-crop weed control.
GROUNDWATER: Frequently detected in GROUNDWATER (especially in Florida and Hawaii) at levels of 0.001 to 0.050 mg/L.
WELL WATER: Found in rural WELL WATER at concentrations up to 0.010 mg/L.
</t>
    </r>
    <r>
      <rPr>
        <sz val="11"/>
        <color rgb="FF4A86E8"/>
        <rFont val="Arial"/>
      </rPr>
      <t>Please see reference #1 on reference sheet.</t>
    </r>
  </si>
  <si>
    <r>
      <rPr>
        <sz val="11"/>
        <rFont val="Arial"/>
      </rPr>
      <t xml:space="preserve">IUPAC Name: 5-bromo-3-butan-2-yl-6-methyl-1H-pyrimidine-2,4-dione
InChI: InChI=1S/C9H13BrN2O2/c1-4-5(2)12-8(13)7(10)6(3)11-9(12)14/h5H,4H2,1-3H3,(H,11,14)
Molecular Formula: C9H13BrN2O2
CAS: 314-40-9
</t>
    </r>
    <r>
      <rPr>
        <sz val="11"/>
        <color rgb="FF4A86E8"/>
        <rFont val="Arial"/>
      </rPr>
      <t>Please see reference #1 on reference sheet.</t>
    </r>
  </si>
  <si>
    <r>
      <rPr>
        <sz val="11"/>
        <rFont val="Arial"/>
      </rPr>
      <t xml:space="preserve">Prepared by the reaction of sec-butylamine with methyl isocyanate to form sec-butylmethylurea, which is then reacted with diketene and brominated.
</t>
    </r>
    <r>
      <rPr>
        <sz val="11"/>
        <color rgb="FF4A86E8"/>
        <rFont val="Arial"/>
      </rPr>
      <t>Please see reference #1 on reference sheet.</t>
    </r>
  </si>
  <si>
    <r>
      <rPr>
        <sz val="11"/>
        <rFont val="Arial"/>
      </rPr>
      <t xml:space="preserve">Industrial weed control; Railroad and utility maintenance (non-crop areas); Herbicide manufacturing.
</t>
    </r>
    <r>
      <rPr>
        <sz val="11"/>
        <color rgb="FF4A86E8"/>
        <rFont val="Arial"/>
      </rPr>
      <t>Please see reference #1 on reference sheet.</t>
    </r>
  </si>
  <si>
    <r>
      <rPr>
        <sz val="11"/>
        <rFont val="Arial"/>
      </rPr>
      <t xml:space="preserve">A measured Koc of 32(1) indicates that bromacil is highly mobile in soil and leaches readily(SRC). It is frequently detected in groundwater and can reach receiving watersheds through subsurface flow and surface runoff
</t>
    </r>
    <r>
      <rPr>
        <sz val="11"/>
        <color rgb="FF4A86E8"/>
        <rFont val="Arial"/>
      </rPr>
      <t>Please see reference #1 on reference sheet.</t>
    </r>
  </si>
  <si>
    <r>
      <rPr>
        <sz val="11"/>
        <rFont val="Arial"/>
      </rPr>
      <t xml:space="preserve">Volatilization from water surfaces is not expected based upon an estimated Henry's Law constant of  2.4 \times 10^{-11}  atm-cu m/mole. Bromacil is not expected to volatilize from dry soil surfaces based upon a vapor pressure of  3.1 \times 10^{-7}  mm Hg
</t>
    </r>
    <r>
      <rPr>
        <sz val="11"/>
        <color rgb="FF4A86E8"/>
        <rFont val="Arial"/>
      </rPr>
      <t>Please see reference #1 on reference sheet.</t>
    </r>
  </si>
  <si>
    <r>
      <rPr>
        <sz val="11"/>
        <rFont val="Arial"/>
      </rPr>
      <t xml:space="preserve">Hazard Traits: Developmental Toxicity; Environmental Persistence.
Authoritative List: California Prop 65 (Developmental); EPA Pesticide Registration.
Report: Groundwater monitoring required in vulnerability areas.
</t>
    </r>
    <r>
      <rPr>
        <sz val="11"/>
        <color rgb="FF4A86E8"/>
        <rFont val="Arial"/>
      </rPr>
      <t>Please see reference #1 on reference sheet.</t>
    </r>
  </si>
  <si>
    <r>
      <rPr>
        <sz val="11"/>
        <rFont val="Arial"/>
      </rPr>
      <t xml:space="preserve">Abiotic Degradation: Stable to hydrolysis at  pH\ 5, 7, \text{ and } 9 . Photodegradation in water half-life is 10 days.
AEROBIC: Biodegradation in soil is very slow; half-life ranges from 60 to 350 days.
ANAEROBIC: Degrades very slowly under anaerobic conditions.
</t>
    </r>
    <r>
      <rPr>
        <sz val="11"/>
        <color rgb="FF4A86E8"/>
        <rFont val="Arial"/>
      </rPr>
      <t>Please see reference #1 on reference sheet.</t>
    </r>
  </si>
  <si>
    <r>
      <rPr>
        <sz val="11"/>
        <rFont val="Arial"/>
      </rPr>
      <t xml:space="preserve">Store in a cool, dry place in original containers. Keep away from heat and open flame. Personnel should wear waterproof gloves and shoes plus socks when handling the material to avoid prolonged skin contact.
</t>
    </r>
    <r>
      <rPr>
        <sz val="11"/>
        <color rgb="FF4A86E8"/>
        <rFont val="Arial"/>
      </rPr>
      <t>Please see reference #1 on reference sheet.</t>
    </r>
  </si>
  <si>
    <r>
      <rPr>
        <sz val="11"/>
        <rFont val="Arial"/>
      </rPr>
      <t xml:space="preserve">Wear long-sleeved shirt, long pants, shoes plus socks, and waterproof gloves. Do not enter treated areas until sprays have dried.
Recommended Respirator: Dust/mist filtering respirator.
First Aid: Flush eyes with plenty of water. Wash skin with soap and water. If swallowed, call a physician; do not induce vomiting.
</t>
    </r>
    <r>
      <rPr>
        <sz val="11"/>
        <color rgb="FF4A86E8"/>
        <rFont val="Arial"/>
      </rPr>
      <t>Please see reference #1 on reference sheet.</t>
    </r>
  </si>
  <si>
    <r>
      <rPr>
        <sz val="11"/>
        <rFont val="Arial"/>
      </rPr>
      <t xml:space="preserve">Spillage/Leakage: Prevent runoff. Absorb with an inert absorbent. Sweep up and containerize for disposal.
Disposal Methods: Pesticide disposal: burn in a chemical incinerator with gas scrubbing or dispose of in a secure landfill.
</t>
    </r>
    <r>
      <rPr>
        <sz val="11"/>
        <color rgb="FF4A86E8"/>
        <rFont val="Arial"/>
      </rPr>
      <t>Please see reference #1 on reference sheet.</t>
    </r>
  </si>
  <si>
    <r>
      <rPr>
        <sz val="11"/>
        <rFont val="Arial"/>
      </rPr>
      <t xml:space="preserve">Non-selective weed killers for driveways and paths; industrial-strength vegetation control for fence lines and storage areas.
</t>
    </r>
    <r>
      <rPr>
        <sz val="11"/>
        <color rgb="FF4A86E8"/>
        <rFont val="Arial"/>
      </rPr>
      <t>Please see reference #1 on reference sheet.</t>
    </r>
  </si>
  <si>
    <r>
      <rPr>
        <sz val="11"/>
        <rFont val="Arial"/>
      </rPr>
      <t xml:space="preserve">0.001 to 0.050 mg/L (frequent in groundwater) 
</t>
    </r>
    <r>
      <rPr>
        <sz val="11"/>
        <color rgb="FF4A86E8"/>
        <rFont val="Arial"/>
      </rPr>
      <t>Please see reference #1 on reference sheet.</t>
    </r>
  </si>
  <si>
    <r>
      <rPr>
        <sz val="11"/>
        <rFont val="Arial"/>
      </rPr>
      <t xml:space="preserve"> Significant (In regions with porous soil)
</t>
    </r>
    <r>
      <rPr>
        <sz val="11"/>
        <color rgb="FF4A86E8"/>
        <rFont val="Arial"/>
      </rPr>
      <t>Please see reference #1 on reference sheet.</t>
    </r>
  </si>
  <si>
    <r>
      <rPr>
        <sz val="11"/>
        <rFont val="Arial"/>
      </rPr>
      <t xml:space="preserve">Use of personal protective equipment (PPE).
Preventive Measures: "Avoid contact with skin and eyes. Avoid formation of dust and aerosols. Provide appropriate exhaust ventilation at places where dust is formed(1,SRC)."
</t>
    </r>
    <r>
      <rPr>
        <sz val="11"/>
        <color rgb="FF4A86E8"/>
        <rFont val="Arial"/>
      </rPr>
      <t>Please see reference #1 on reference sheet.</t>
    </r>
  </si>
  <si>
    <r>
      <rPr>
        <sz val="11"/>
        <rFont val="Arial"/>
      </rPr>
      <t xml:space="preserve">Prevent further leakage or spillage if safe to do so. Do not let product enter drains. Discharge into the environment must be avoided
</t>
    </r>
    <r>
      <rPr>
        <sz val="11"/>
        <color rgb="FF4A86E8"/>
        <rFont val="Arial"/>
      </rPr>
      <t>Please see reference #1 on reference sheet.</t>
    </r>
  </si>
  <si>
    <r>
      <rPr>
        <sz val="11"/>
        <rFont val="Arial"/>
      </rPr>
      <t xml:space="preserve">Inhalation; Ingestion; Skin and/or eye contact.
</t>
    </r>
    <r>
      <rPr>
        <sz val="11"/>
        <color rgb="FF4A86E8"/>
        <rFont val="Arial"/>
      </rPr>
      <t>Please see reference #1 on reference sheet.</t>
    </r>
  </si>
  <si>
    <r>
      <rPr>
        <sz val="11"/>
        <rFont val="Arial"/>
      </rPr>
      <t xml:space="preserve">Exposure of the general population to bromacil may occur via ingestion of contaminated drinking water
</t>
    </r>
    <r>
      <rPr>
        <sz val="11"/>
        <color rgb="FF4A86E8"/>
        <rFont val="Arial"/>
      </rPr>
      <t>Please see reference #1 on reference sheet.</t>
    </r>
  </si>
  <si>
    <r>
      <rPr>
        <sz val="11"/>
        <rFont val="Arial"/>
      </rPr>
      <t xml:space="preserve">Volatilization half-life from a model river (1 m deep, flowing 1 m/sec, wind velocity of 3 m/sec) is estimated as 1.7 million days
</t>
    </r>
    <r>
      <rPr>
        <sz val="11"/>
        <color rgb="FF4A86E8"/>
        <rFont val="Arial"/>
      </rPr>
      <t>Please see reference #1 on reference sheet.</t>
    </r>
  </si>
  <si>
    <r>
      <rPr>
        <sz val="11"/>
        <rFont val="Arial"/>
      </rPr>
      <t xml:space="preserve">Chronic ingestion in animals has resulted in decreased body weight and changes in liver weight
</t>
    </r>
    <r>
      <rPr>
        <sz val="11"/>
        <color rgb="FF4A86E8"/>
        <rFont val="Arial"/>
      </rPr>
      <t>Please see reference #1 on reference sheet.</t>
    </r>
  </si>
  <si>
    <r>
      <rPr>
        <sz val="11"/>
        <rFont val="Arial"/>
      </rPr>
      <t xml:space="preserve">EPA Method 507 (Nitrogen- and Phosphorus-Containing Pesticides in Water)
</t>
    </r>
    <r>
      <rPr>
        <sz val="11"/>
        <color rgb="FF4A86E8"/>
        <rFont val="Arial"/>
      </rPr>
      <t>Please see reference #1 on reference sheet.</t>
    </r>
  </si>
  <si>
    <r>
      <rPr>
        <sz val="11"/>
        <rFont val="Arial"/>
      </rPr>
      <t xml:space="preserve">Primary concern is its persistence and mobility in soil
</t>
    </r>
    <r>
      <rPr>
        <sz val="11"/>
        <color rgb="FF4A86E8"/>
        <rFont val="Arial"/>
      </rPr>
      <t>Please see reference #1 on reference sheet.</t>
    </r>
  </si>
  <si>
    <r>
      <rPr>
        <sz val="11"/>
        <rFont val="Arial"/>
      </rPr>
      <t xml:space="preserve">Non-selective herbicide used for weed and brush control in non-crop areas and citrus groves
</t>
    </r>
    <r>
      <rPr>
        <sz val="11"/>
        <color rgb="FF4A86E8"/>
        <rFont val="Arial"/>
      </rPr>
      <t>Please see reference #1 on reference sheet.</t>
    </r>
  </si>
  <si>
    <r>
      <rPr>
        <sz val="11"/>
        <rFont val="Arial"/>
      </rPr>
      <t xml:space="preserve">Industrial weed killers; vegetation control for railroads and utility sites
</t>
    </r>
    <r>
      <rPr>
        <sz val="11"/>
        <color rgb="FF4A86E8"/>
        <rFont val="Arial"/>
      </rPr>
      <t>Please see reference #1 on reference sheet.</t>
    </r>
  </si>
  <si>
    <t>BROMACIL LITHIUM SALT (2,4(H,3H)-PYRIMIDINEDIONE, ETHYL-3 (1-METHYLPROPYL), LITHIUM SALT)</t>
  </si>
  <si>
    <t>Molecular Weight:267.04900
Density:N/A
Molecular Formula: C9H12BrLiN2O2</t>
  </si>
  <si>
    <t>Boiling Point:325ºC at 760mmHg
Melting Point:N/A</t>
  </si>
  <si>
    <t>53404-19-6</t>
  </si>
  <si>
    <r>
      <rPr>
        <sz val="11"/>
        <rFont val="Arial"/>
      </rPr>
      <t xml:space="preserve">if released to soil, it dissociates into bromacil and lithium ions; the bromacil component is highly mobile and persistent.
if released to water, it is highly soluble and remains in the dissolved phase; it does not volatilize from water surfaces due to its salt form and low henry's law constant.
if released to air, it exists as a particulate and is removed by atmospheric deposition.
</t>
    </r>
    <r>
      <rPr>
        <sz val="11"/>
        <color rgb="FF4A86E8"/>
        <rFont val="Arial"/>
      </rPr>
      <t>Please see reference #1 on reference sheet.</t>
    </r>
  </si>
  <si>
    <r>
      <rPr>
        <sz val="11"/>
        <rFont val="Arial"/>
      </rPr>
      <t xml:space="preserve">TERRESTRIAL FATE: Upon release to soil, it dissociates into bromacil and lithium ions; the bromacil component is highly mobile and persistent in terrestrial environments.
AQUATIC FATE: Based on its high solubility, it remains in the dissolved phase in water; it does not volatilize from water surfaces due to its ionic salt form and low Henry's Law constant.
ATMOSPHERIC FATE: According to a model of gas/particle partitioning, it exists as a particulate in the ambient atmosphere and is removed by atmospheric deposition.
</t>
    </r>
    <r>
      <rPr>
        <sz val="11"/>
        <color rgb="FF4A86E8"/>
        <rFont val="Arial"/>
      </rPr>
      <t>Please see reference #1 on reference sheet.</t>
    </r>
  </si>
  <si>
    <r>
      <rPr>
        <sz val="11"/>
        <rFont val="Arial"/>
      </rPr>
      <t xml:space="preserve">Similar to the parent compound, it is 'irritating to the eyes and skin.' Ingestion may lead to 'nausea and gastrointestinal distress.' Lithium ion toxicity (ataxia, tremors) is typically not observed at standard herbicidal exposure levels but remains a theoretical concern in massive ingestions.
</t>
    </r>
    <r>
      <rPr>
        <sz val="11"/>
        <color rgb="FF4A86E8"/>
        <rFont val="Arial"/>
      </rPr>
      <t>Please see reference #1 on reference sheet.</t>
    </r>
  </si>
  <si>
    <r>
      <rPr>
        <sz val="11"/>
        <rFont val="Arial"/>
      </rPr>
      <t xml:space="preserve">Water-soluble salt form of uracil herbicide; active ingredient in liquid industrial formulations.
</t>
    </r>
    <r>
      <rPr>
        <sz val="11"/>
        <color rgb="FF4A86E8"/>
        <rFont val="Arial"/>
      </rPr>
      <t>Please see reference #1 on reference sheet.</t>
    </r>
  </si>
  <si>
    <r>
      <rPr>
        <sz val="11"/>
        <rFont val="Arial"/>
      </rPr>
      <t xml:space="preserve">SURFACE WATER: Detected in SURFACE WATER near railroad and highway maintenance application points.
GROUNDWATER: Due to high mobility and low soil adsorption, it is frequently detected in GROUNDWATER monitoring studies.
</t>
    </r>
    <r>
      <rPr>
        <sz val="11"/>
        <color rgb="FF4A86E8"/>
        <rFont val="Arial"/>
      </rPr>
      <t>Please see reference #1 on reference sheet.</t>
    </r>
  </si>
  <si>
    <r>
      <rPr>
        <sz val="11"/>
        <rFont val="Arial"/>
      </rPr>
      <t xml:space="preserve">IUPAC Name: lithium;5-bromo-3-butan-2-yl-6-methyl-2,4-dioxopyrimidin-1-ide
InChI: InChI=1S/C9H13BrN2O2.Li/c1-4-5(2)12-8(13)7(10)6(3)11-9(12)14;/h5H,4H2,1-3H3,(H,11,14);/q;+1/p-1
Molecular Formula: C9H12BrLiN2O2
CAS: 53404-19-6
</t>
    </r>
    <r>
      <rPr>
        <sz val="11"/>
        <color rgb="FF4A86E8"/>
        <rFont val="Arial"/>
      </rPr>
      <t>Please see reference #1 on reference sheet.</t>
    </r>
  </si>
  <si>
    <r>
      <rPr>
        <sz val="11"/>
        <rFont val="Arial"/>
      </rPr>
      <t xml:space="preserve">Manufactured by the neutralization of bromacil with lithium hydroxide in an aqueous or alcoholic solution.
</t>
    </r>
    <r>
      <rPr>
        <sz val="11"/>
        <color rgb="FF4A86E8"/>
        <rFont val="Arial"/>
      </rPr>
      <t>Please see reference #1 on reference sheet.</t>
    </r>
  </si>
  <si>
    <r>
      <rPr>
        <sz val="11"/>
        <rFont val="Arial"/>
      </rPr>
      <t xml:space="preserve">Specialized agrochemical industry; Commercial herbicide formulation; Vegetation management industry.
</t>
    </r>
    <r>
      <rPr>
        <sz val="11"/>
        <color rgb="FF4A86E8"/>
        <rFont val="Arial"/>
      </rPr>
      <t>Please see reference #1 on reference sheet.</t>
    </r>
  </si>
  <si>
    <r>
      <rPr>
        <sz val="11"/>
        <rFont val="Arial"/>
      </rPr>
      <t xml:space="preserve">Dissociates into bromacil and lithium ions. The bromacil component is highly mobile and can reach receiving watersheds via leaching and runoff, remaining in the dissolved phase in water(SRC).
</t>
    </r>
    <r>
      <rPr>
        <sz val="11"/>
        <color rgb="FF4A86E8"/>
        <rFont val="Arial"/>
      </rPr>
      <t>Please see reference #1 on reference sheet.</t>
    </r>
  </si>
  <si>
    <r>
      <rPr>
        <sz val="11"/>
        <rFont val="Arial"/>
      </rPr>
      <t xml:space="preserve">Volatilization from moist or dry soil surfaces is not expected because this compound exists in an ionic form in the environment. Its component bromacil has a low Henry's Law constant and low vapor pressure
</t>
    </r>
    <r>
      <rPr>
        <sz val="11"/>
        <color rgb="FF4A86E8"/>
        <rFont val="Arial"/>
      </rPr>
      <t>Please see reference #1 on reference sheet.</t>
    </r>
  </si>
  <si>
    <r>
      <rPr>
        <sz val="11"/>
        <rFont val="Arial"/>
      </rPr>
      <t xml:space="preserve">Hazard Traits: Developmental Toxicity; Environmental Persistence.
Authoritative List: EPA Pesticide Registration.
Report: Monitoring focus on water-soluble runoff.
</t>
    </r>
    <r>
      <rPr>
        <sz val="11"/>
        <color rgb="FF4A86E8"/>
        <rFont val="Arial"/>
      </rPr>
      <t>Please see reference #1 on reference sheet.</t>
    </r>
  </si>
  <si>
    <r>
      <rPr>
        <sz val="11"/>
        <rFont val="Arial"/>
      </rPr>
      <t xml:space="preserve">Abiotic Degradation: Rapidly dissociates in water to the bromacil anion.
AEROBIC: Subject to slow biodegradation once converted back to bromacil.
</t>
    </r>
    <r>
      <rPr>
        <sz val="11"/>
        <color rgb="FF4A86E8"/>
        <rFont val="Arial"/>
      </rPr>
      <t>Please see reference #1 on reference sheet.</t>
    </r>
  </si>
  <si>
    <r>
      <rPr>
        <sz val="11"/>
        <rFont val="Arial"/>
      </rPr>
      <t xml:space="preserve">Store only in original container. Keep tightly closed in a secure, dry, and well-ventilated area. Wash thoroughly with soap and water after handling and before eating or smoking.
</t>
    </r>
    <r>
      <rPr>
        <sz val="11"/>
        <color rgb="FF4A86E8"/>
        <rFont val="Arial"/>
      </rPr>
      <t>Please see reference #1 on reference sheet.</t>
    </r>
  </si>
  <si>
    <r>
      <rPr>
        <sz val="11"/>
        <rFont val="Arial"/>
      </rPr>
      <t xml:space="preserve">Applicators must wear waterproof gloves and protective eyewear. Wash hands thoroughly with soap and water after handling. Remove and wash contaminated clothing.
Recommended Respirator: Dust/mist filtering respirator.
First Aid: Flush eyes with water for 15 minutes. Wash skin with soap and water. Seek medical help if irritation develops.
</t>
    </r>
    <r>
      <rPr>
        <sz val="11"/>
        <color rgb="FF4A86E8"/>
        <rFont val="Arial"/>
      </rPr>
      <t>Please see reference #1 on reference sheet.</t>
    </r>
  </si>
  <si>
    <r>
      <rPr>
        <sz val="11"/>
        <rFont val="Arial"/>
      </rPr>
      <t xml:space="preserve">Spillage/Leakage: Collect with an absorbent material. Clean area with water. Prevent runoff from reaching surface waters.
Disposal Methods: Follow the same protocols as Bromacil. Ensure the waste is handled by a licensed pesticide disposal service.
</t>
    </r>
    <r>
      <rPr>
        <sz val="11"/>
        <color rgb="FF4A86E8"/>
        <rFont val="Arial"/>
      </rPr>
      <t>Please see reference #1 on reference sheet.</t>
    </r>
  </si>
  <si>
    <r>
      <rPr>
        <sz val="11"/>
        <rFont val="Arial"/>
      </rPr>
      <t xml:space="preserve">Concentrated water-soluble liquid herbicides; heavy-duty weed control products for large residential properties or industrial sites.
</t>
    </r>
    <r>
      <rPr>
        <sz val="11"/>
        <color rgb="FF4A86E8"/>
        <rFont val="Arial"/>
      </rPr>
      <t>Please see reference #1 on reference sheet.</t>
    </r>
  </si>
  <si>
    <r>
      <rPr>
        <sz val="11"/>
        <rFont val="Arial"/>
      </rPr>
      <t xml:space="preserve"> High mobility in surface and groundwater
</t>
    </r>
    <r>
      <rPr>
        <sz val="11"/>
        <color rgb="FF4A86E8"/>
        <rFont val="Arial"/>
      </rPr>
      <t>Please see reference #1 on reference sheet.</t>
    </r>
  </si>
  <si>
    <r>
      <rPr>
        <sz val="11"/>
        <rFont val="Arial"/>
      </rPr>
      <t xml:space="preserve"> Significant (At industrial vegetation sites)
</t>
    </r>
    <r>
      <rPr>
        <sz val="11"/>
        <color rgb="FF4A86E8"/>
        <rFont val="Arial"/>
      </rPr>
      <t>Please see reference #1 on reference sheet.</t>
    </r>
  </si>
  <si>
    <r>
      <rPr>
        <sz val="11"/>
        <rFont val="Arial"/>
      </rPr>
      <t xml:space="preserve">safe use
</t>
    </r>
    <r>
      <rPr>
        <sz val="11"/>
        <color rgb="FF4A86E8"/>
        <rFont val="Arial"/>
      </rPr>
      <t>Please see reference #1 on reference sheet.</t>
    </r>
  </si>
  <si>
    <r>
      <rPr>
        <sz val="11"/>
        <rFont val="Arial"/>
      </rPr>
      <t xml:space="preserve">Inhalation; Ingestion; Skin and/or eye contact.
</t>
    </r>
    <r>
      <rPr>
        <sz val="11"/>
        <color rgb="FF4A86E8"/>
        <rFont val="Arial"/>
      </rPr>
      <t>Please see reference #1 on reference sheet.</t>
    </r>
  </si>
  <si>
    <r>
      <rPr>
        <sz val="11"/>
        <rFont val="Arial"/>
      </rPr>
      <t xml:space="preserve">Toxicity profiles mirror parent bromacil; potential for thyroid effects documented in subchronic studies
</t>
    </r>
    <r>
      <rPr>
        <sz val="11"/>
        <color rgb="FF4A86E8"/>
        <rFont val="Arial"/>
      </rPr>
      <t>Please see reference #1 on reference sheet.</t>
    </r>
  </si>
  <si>
    <r>
      <rPr>
        <sz val="11"/>
        <rFont val="Arial"/>
      </rPr>
      <t xml:space="preserve">Potential for groundwater contamination
</t>
    </r>
    <r>
      <rPr>
        <sz val="11"/>
        <color rgb="FF4A86E8"/>
        <rFont val="Arial"/>
      </rPr>
      <t>Please see reference #1 on reference sheet.</t>
    </r>
  </si>
  <si>
    <r>
      <rPr>
        <sz val="11"/>
        <rFont val="Arial"/>
      </rPr>
      <t xml:space="preserve">Water-soluble herbicide used for total vegetation control in industrial areas
</t>
    </r>
    <r>
      <rPr>
        <sz val="11"/>
        <color rgb="FF4A86E8"/>
        <rFont val="Arial"/>
      </rPr>
      <t>Please see reference #1 on reference sheet.</t>
    </r>
  </si>
  <si>
    <t>BROMINE</t>
  </si>
  <si>
    <t>1
13
10</t>
  </si>
  <si>
    <r>
      <rPr>
        <u/>
        <sz val="11"/>
        <color rgb="FF0000FF"/>
        <rFont val="Arial"/>
      </rPr>
      <t>Molecular Weight:159.808
Density:3.119
Molecular Formula: Br2</t>
    </r>
    <r>
      <rPr>
        <sz val="11"/>
        <rFont val="Arial"/>
      </rPr>
      <t xml:space="preserve">
Molecular Formula:        
Br2
Molecular Weight:
159.81 g/mol
Density:
3.1023 at 77 °F
3.1023 at 25 °C/4 °C
</t>
    </r>
    <r>
      <rPr>
        <sz val="11"/>
        <color rgb="FF0000FF"/>
        <rFont val="Arial"/>
      </rPr>
      <t xml:space="preserve">Please see reference #1 on reference sheet.
</t>
    </r>
  </si>
  <si>
    <r>
      <rPr>
        <u/>
        <sz val="11"/>
        <color rgb="FF0000FF"/>
        <rFont val="Arial"/>
      </rPr>
      <t xml:space="preserve">Boiling Point:58.7 ºC
Melting Point:−7.2 °C(lit.)
</t>
    </r>
    <r>
      <rPr>
        <sz val="11"/>
        <rFont val="Arial"/>
      </rPr>
      <t xml:space="preserve">Boiling Point:
139.2 °F at 760 mmHg
58.8 °C
139 °F
Melting Point:
19 °F
-7.2 °C
19 °F
</t>
    </r>
    <r>
      <rPr>
        <sz val="11"/>
        <color rgb="FF0000FF"/>
        <rFont val="Arial"/>
      </rPr>
      <t>Please see reference #1 on reference sheet.</t>
    </r>
  </si>
  <si>
    <t>7726-95-6</t>
  </si>
  <si>
    <r>
      <rPr>
        <sz val="11"/>
        <rFont val="Arial"/>
      </rPr>
      <t xml:space="preserve">If released to air, a vapor pressure of 212 mm Hg at 25 °C indicates bromine will exist solely as a vapor in the atmosphere. Vapor-phase bromine in the atmosphere (BR2) will react with photochemically-produced hydroxyl radicals; the half-life for this reaction in air is estimated to be 8.6 hours. Bromine absorbs at wavelengths &gt;290 nm and, therefore, may be susceptible to direct photolysis by sunlight. 
If released to soil, volatilization from moist soil surfaces is expected to be an important fate process based upon a Henry's Law constant of 1.32X10-3 atm-cu m/mole. Bromine is expected to volatilize rapidly from dry soil surfaces based upon its vapor pressure. 
If released into water, volatilization from water surfaces is expected to be an important fate process based upon this compound's Henry's Law constant. When bromine dissolves in water, it partially disproportionates into HOBr (hypobromous acid).
</t>
    </r>
    <r>
      <rPr>
        <sz val="11"/>
        <color rgb="FF0000FF"/>
        <rFont val="Arial"/>
      </rPr>
      <t>Please see reference #1 on reference sheet.</t>
    </r>
  </si>
  <si>
    <r>
      <rPr>
        <sz val="11"/>
        <rFont val="Arial"/>
      </rPr>
      <t xml:space="preserve">Bromine's production and use in the manufacture of flame retardants, oil well drilling fluids, pesticides, pharmaceuticals and other compounds, may result in its release to the environment through various waste streams; its use as a fumigant for stored grains and other produce and use as water disinfectant in hot tubs, swimming pools and whirlpools will result in its direct release to the environment.
</t>
    </r>
    <r>
      <rPr>
        <sz val="11"/>
        <color rgb="FF0000FF"/>
        <rFont val="Arial"/>
      </rPr>
      <t>Please see reference #1 on reference sheet.</t>
    </r>
  </si>
  <si>
    <r>
      <rPr>
        <sz val="11"/>
        <rFont val="Arial"/>
      </rPr>
      <t xml:space="preserve">An oral dose of 1 mL is regarded as lethal in adults.
It has been reported that 10 ppm and above cause such severe upper respiratory irritation that exposures will not be voluntarily borne [MCA 1968]. Also, it has been reported that 0.75 ppm caused no symptoms in 6 hours [Flury and Zernik 1931]. Further, 4 ppm has been recommended as the maximum concentration allowable for 0.5 to 1 hour, with 40 to 60 ppm dangerous for brief exposures [Henderson and Haggard 1943]. It has also been stated that respiratory damage occurs at 10 ppm [NFPA 1978]. It has been reported that 1.7 to 3.5 ppm produces severe choking, 4.5 to 9 ppm is extremely dangerous, and 30 ppm would prove fatal in a short time
</t>
    </r>
    <r>
      <rPr>
        <sz val="11"/>
        <color rgb="FF0000FF"/>
        <rFont val="Arial"/>
      </rPr>
      <t>Please see reference #1 on reference sheet.</t>
    </r>
  </si>
  <si>
    <r>
      <rPr>
        <sz val="11"/>
        <rFont val="Arial"/>
      </rPr>
      <t xml:space="preserve">Used for bleaching, disinfecting, and manufacturing ethylene dibromide and other organic chemical products (fire extinguishers, analytical and photographic reagents, fire-retardant plastics, dyes, and drugs)
Used to disinfect water and bleach textiles.
Used in photography as a holography bleach.
</t>
    </r>
    <r>
      <rPr>
        <sz val="11"/>
        <color rgb="FF0000FF"/>
        <rFont val="Arial"/>
      </rPr>
      <t>Please see reference #1 on reference sheet.</t>
    </r>
  </si>
  <si>
    <r>
      <rPr>
        <sz val="11"/>
        <rFont val="Arial"/>
      </rPr>
      <t xml:space="preserve">Bromine is registered for use in water filters to purify drinking water aboard US Naval ships and offshore oil well platforms. The other two bromine products, formulated as cartridges, are used to disinfect drinking water in nonresidential settings.
A tolerance exemption for use of residual bromine in potable water has been granted. In the 1993 Bromine RED, the Agency indicated the need for confirmatory data (i.e., 171-4(f) magnitude of residue in potable water) to alleviate potential concerns about the conversion of bromine into bromate, which is a known carcinogen. In response to the data call-in, two studies were conducted to determine the magnitude of bromate residues in potable water. At the pH level expected for drinking water disinfection on ships/oil platforms, the bromate levels in these studies were non detect. Hence at this time the Agency does not have concerns for the use of bromine as a drinking water disinfectant (on ships/oil platforms)
</t>
    </r>
    <r>
      <rPr>
        <sz val="11"/>
        <color rgb="FF0000FF"/>
        <rFont val="Arial"/>
      </rPr>
      <t>Please see reference #1 on reference sheet.</t>
    </r>
  </si>
  <si>
    <r>
      <rPr>
        <sz val="11"/>
        <rFont val="Arial"/>
      </rPr>
      <t xml:space="preserve">IUPAC Name:
molecular bromine
InChI:
InChI=1S/Br2/c1-2
InChIKey:
GDTBXPJZTBHREO-UHFFFAOYSA-N
SMILES:
BrBr
</t>
    </r>
    <r>
      <rPr>
        <sz val="11"/>
        <color rgb="FF0000FF"/>
        <rFont val="Arial"/>
      </rPr>
      <t>Please see reference #1 on reference sheet.</t>
    </r>
  </si>
  <si>
    <r>
      <rPr>
        <sz val="11"/>
        <rFont val="Arial"/>
      </rPr>
      <t xml:space="preserve">Using Disinfectants or Biocides [Category: Clean]
Sewer and Wastewater Treatment [Category: Industry]
Photographic Processing [Category: Other]
Textiles (Printing, Dyeing, or Finishing) [Category: Industry]
</t>
    </r>
    <r>
      <rPr>
        <sz val="11"/>
        <color rgb="FF0000FF"/>
        <rFont val="Arial"/>
      </rPr>
      <t>Please see reference #1 on reference sheet.</t>
    </r>
  </si>
  <si>
    <r>
      <rPr>
        <sz val="11"/>
        <rFont val="Arial"/>
      </rPr>
      <t xml:space="preserve">Using Disinfectants or Biocides [Category: Clean]
Sewer and Wastewater Treatment [Category: Industry]
Photographic Processing [Category: Other]
Textiles (Printing, Dyeing, or Finishing) [Category: Industry]
</t>
    </r>
    <r>
      <rPr>
        <sz val="11"/>
        <color rgb="FF0000FF"/>
        <rFont val="Arial"/>
      </rPr>
      <t>Please see reference #1 on reference sheet.</t>
    </r>
  </si>
  <si>
    <r>
      <rPr>
        <sz val="11"/>
        <rFont val="Arial"/>
      </rPr>
      <t xml:space="preserve">Volatilization of bromine from water surfaces is expected based upon a Henry's Law constant of 1.32X10-3 atm-cu m/mole. Using this Henry's Law constant and an estimation method, volatilization half-lives for a model river and model lake are 4.5 hours and 5 days, respectively. When bromine dissolves in water, it partially disproportionates into HOBr (hypobromous acid) and HBr. Above pH 3, the fraction present as Br2 decreases and HOBr is formed; between pH 6 and pH 8, most of the bromine is present as HOBr. Bromine will slowly be reduced to bromide by natural oxidizable materials in water and soil. Bromine absorbs at wavelengths &gt;290 nm and, therefore, may be susceptible to direct photolysis on water surfaces exposed to sunlight.
</t>
    </r>
    <r>
      <rPr>
        <sz val="11"/>
        <color rgb="FF0000FF"/>
        <rFont val="Arial"/>
      </rPr>
      <t>Please see reference #1 on reference sheet.</t>
    </r>
  </si>
  <si>
    <r>
      <rPr>
        <sz val="11"/>
        <rFont val="Arial"/>
      </rPr>
      <t xml:space="preserve">Skin, eyes.
</t>
    </r>
    <r>
      <rPr>
        <sz val="11"/>
        <color rgb="FF0000FF"/>
        <rFont val="Arial"/>
      </rPr>
      <t>Please see reference #1 on reference sheet.</t>
    </r>
  </si>
  <si>
    <r>
      <rPr>
        <sz val="11"/>
        <rFont val="Arial"/>
      </rPr>
      <t xml:space="preserve">TOXIC and/or CORROSIVE; inhalation, ingestion or skin contact with material may cause severe injury or death.
· Contact with molten substance may cause severe burns to skin and eyes.
· Avoid any skin contact.
· Fire may produce irritating, corrosive and/or toxic gases.
· Runoff from fire control or dilution water may be corrosive and/or toxic and cause environmental contamination.
</t>
    </r>
    <r>
      <rPr>
        <sz val="11"/>
        <color rgb="FF0000FF"/>
        <rFont val="Arial"/>
      </rPr>
      <t xml:space="preserve">Please see reference #1 on reference sheet.
</t>
    </r>
  </si>
  <si>
    <t>Stop or control the leak, if this can be done without undue risk. 
Use water spray to cool and disperse vapors and protect personnel. 
Use soda ash to neutralize liquid. 
Control runoff and isolate discharged material for proper disposal.</t>
  </si>
  <si>
    <r>
      <rPr>
        <sz val="11"/>
        <rFont val="Arial"/>
      </rPr>
      <t xml:space="preserve">Raw brine is warmed in a heat exchanger and caused to pass successively through two packed towers by gravity flow. In the upper (smaller) tower, it meets a recycle stream of gases from which chlorine and bromine are absorbed. Near the bottom of the lower tower, chlorine and steam are introduced; as they pass upward, the chlorine reacts with bromide in the brine, and a mixture of bromine vapor and chlorine (about 85:15 by weight) with steam is taken off the top. The water and most of the halogens are condensed, the liquid phases enters a gravity separator and the gas goes to the upper tower. From the separator, water containing dissolved halogens is sent to the lower (steaming-out) tower and the heavier bromine layer, containing some chlorine, flows to a fractionating column. The chlorine vapors join the stream to the upper tower while the liquid bromine, about 99 % pure, is drawn off either for direct use in the manufacture of bromine compounds or to be further purified for sale or for more exacting uses.
</t>
    </r>
    <r>
      <rPr>
        <sz val="11"/>
        <color rgb="FF0000FF"/>
        <rFont val="Arial"/>
      </rPr>
      <t>Please see reference #1 on reference sheet.</t>
    </r>
  </si>
  <si>
    <r>
      <rPr>
        <sz val="11"/>
        <rFont val="Arial"/>
      </rPr>
      <t xml:space="preserve">ELIMINATE all ignition sources (no smoking, flares, sparks or flames) from immediate area. Do not touch damaged containers or spilled material unless wearing appropriate protective clothing. Stop leak if you can do it without risk. Prevent entry into waterways, sewers, basements or confined areas. Absorb or cover with dry earth, sand or other non-combustible material and transfer to containers. DO NOT GET WATER INSIDE CONTAINERS.
</t>
    </r>
    <r>
      <rPr>
        <sz val="11"/>
        <color rgb="FF0000FF"/>
        <rFont val="Arial"/>
      </rPr>
      <t>Please see reference #13 on reference sheet.</t>
    </r>
  </si>
  <si>
    <r>
      <rPr>
        <sz val="11"/>
        <rFont val="Arial"/>
      </rPr>
      <t xml:space="preserve">SRP: The most favorable course of action is to use an alternative chemical product with less inherent propensity for occupational harm/injury/toxicity or environmental contamination. Recycle any unused portion of the material for its approved use or return it to the manufacturer or supplier. Ultimate disposal of the chemical must consider: the material's impact on air quality; potential migration in soil or water; effects on animal and plant life; and conformance with environmental and public health regulations.
</t>
    </r>
    <r>
      <rPr>
        <sz val="11"/>
        <color rgb="FF0000FF"/>
        <rFont val="Arial"/>
      </rPr>
      <t>Please see reference #1 on reference sheet.</t>
    </r>
  </si>
  <si>
    <r>
      <rPr>
        <sz val="11"/>
        <rFont val="Arial"/>
      </rPr>
      <t xml:space="preserve">Batteries
Category Description: Batteries
Categorization Type: Product Use Category (PUC)
</t>
    </r>
    <r>
      <rPr>
        <sz val="11"/>
        <color rgb="FF0000FF"/>
        <rFont val="Arial"/>
      </rPr>
      <t>Please see reference #1 on reference sheet.</t>
    </r>
  </si>
  <si>
    <r>
      <rPr>
        <sz val="11"/>
        <rFont val="Arial"/>
      </rPr>
      <t>Chemicals of Interest(COI): Bromine
Release - Minimum Concentration (%): 1
Release - Screening Threshold Quantities (in pounds)        : 10000
Security Issue: Release - Toxic        
Toxic chemical that can be released at a facility.</t>
    </r>
    <r>
      <rPr>
        <sz val="11"/>
        <color rgb="FF0000FF"/>
        <rFont val="Arial"/>
      </rPr>
      <t xml:space="preserve">
Please see reference #1 on reference sheet.</t>
    </r>
  </si>
  <si>
    <r>
      <rPr>
        <sz val="11"/>
        <rFont val="Arial"/>
      </rPr>
      <t xml:space="preserve">REL-TWA (Time Weighted Average)
0.1 ppm (0.7 mg/m³)
REL-STEL (Short Term Exposure Limit)
0.3 ppm (2 mg/m³)
TWA 0.1 ppm (0.7 mg/m3) ST 0.3 ppm (2 mg/m3)
</t>
    </r>
    <r>
      <rPr>
        <sz val="11"/>
        <color rgb="FF0000FF"/>
        <rFont val="Arial"/>
      </rPr>
      <t>Please see reference #1 on reference sheet.</t>
    </r>
  </si>
  <si>
    <r>
      <rPr>
        <sz val="11"/>
        <rFont val="Arial"/>
      </rPr>
      <t xml:space="preserve">0.1 [ppm]
TLV-STEL
0.2 [ppm]
8 hr Time Weighted Avg (TWA): 0.1 ppm; 15 min Short Term Exposure Limit (STEL): 0.2 ppm.
0.1 ppm as TWA; 0.2 ppm as STEL.
TLV-TWA (Time Weighted Average)
0.1 ppm [1991]
TLV-STEL (Short Term Exposure Limit)
0.2 ppm [1991]
</t>
    </r>
    <r>
      <rPr>
        <sz val="11"/>
        <color rgb="FF0000FF"/>
        <rFont val="Arial"/>
      </rPr>
      <t>Please see reference #1 on reference sheet.</t>
    </r>
  </si>
  <si>
    <r>
      <rPr>
        <sz val="11"/>
        <rFont val="Arial"/>
      </rPr>
      <t xml:space="preserve">1%.
</t>
    </r>
    <r>
      <rPr>
        <sz val="11"/>
        <color rgb="FF0000FF"/>
        <rFont val="Arial"/>
      </rPr>
      <t>Please see reference #1 on reference sheet.</t>
    </r>
  </si>
  <si>
    <r>
      <rPr>
        <sz val="11"/>
        <rFont val="Arial"/>
      </rPr>
      <t xml:space="preserve">Avoid breathing vapors. Keep upwind. Avoid bodily contact with the material. Do not handle broken packages unless wearing appropriate personal protective equipment. Wash away any material which may have contacted the body with copious amounts of water or soap and water.
</t>
    </r>
    <r>
      <rPr>
        <sz val="11"/>
        <color rgb="FF0000FF"/>
        <rFont val="Arial"/>
      </rPr>
      <t>Please see reference #1 on reference sheet.</t>
    </r>
  </si>
  <si>
    <r>
      <rPr>
        <sz val="11"/>
        <rFont val="Arial"/>
      </rPr>
      <t xml:space="preserve">Provision to contain effluent from fire extinguishing. Separated from food and feedstuffs. See Chemical Dangers. Cool. Dry. Well closed. Keep in a well-ventilated room. Store only in original container. Store in an area without drain or sewer access.
</t>
    </r>
    <r>
      <rPr>
        <sz val="11"/>
        <color rgb="FF0000FF"/>
        <rFont val="Arial"/>
      </rPr>
      <t>Please see reference #1 on reference sheet.</t>
    </r>
  </si>
  <si>
    <r>
      <rPr>
        <sz val="11"/>
        <rFont val="Arial"/>
      </rPr>
      <t xml:space="preserve">Exposure to bromine may occur through inhalation and dermal contact with this compound.
Bromine vapors enter body by respiratory system, skin and digestive system. It has cumulative properties, being deposited in tissues as bromides. 
The substance can be absorbed into the body by inhalation of its aerosol and by ingestion.
</t>
    </r>
    <r>
      <rPr>
        <sz val="11"/>
        <color rgb="FF0000FF"/>
        <rFont val="Arial"/>
      </rPr>
      <t>Please see reference #1 on reference sheet.</t>
    </r>
  </si>
  <si>
    <r>
      <rPr>
        <sz val="11"/>
        <rFont val="Arial"/>
      </rPr>
      <t xml:space="preserve">TIH (Toxic Inhalation Hazard) - Term used to describe gases and volatile liquids that are toxic when inhaled. Some are TIH materials themselves, e.g., chlorine, and some release TIH gases when spilled in water, e.g., chlorosilanes.
</t>
    </r>
    <r>
      <rPr>
        <sz val="11"/>
        <color rgb="FF0000FF"/>
        <rFont val="Arial"/>
      </rPr>
      <t>Please see reference #1 on reference sheet.</t>
    </r>
  </si>
  <si>
    <r>
      <rPr>
        <sz val="11"/>
        <rFont val="Arial"/>
      </rPr>
      <t xml:space="preserve">The lowest oral lethal dose reported for humans is 14 mg/kg. 
The lowest lethal inhalation concentration reported for humans is 1000 ppm.
</t>
    </r>
    <r>
      <rPr>
        <sz val="11"/>
        <color rgb="FF0000FF"/>
        <rFont val="Arial"/>
      </rPr>
      <t xml:space="preserve">Please see reference #13 on reference sheet.
</t>
    </r>
  </si>
  <si>
    <r>
      <rPr>
        <sz val="11"/>
        <rFont val="Arial"/>
      </rPr>
      <t xml:space="preserve">During bromination of acetone to bromoacetone, presence of a large excess of bromine must be avoided to prevent sudden and violent reaction.
Organic cmpd containing active hydrogen atoms adjacent to a carbonyl group (aldehydes, ketones, carboxylic acids) may react violently in unmoderated contact with bromine.
Interaction of /bromine and diethyl zinc/ without diluents may produce dangerous explosions
Lithium is stable in contact with dry bromine, but heavy impact will initiate explosion, while sodium in contact with bromine needs only moderate impact for initiation. Potassium ignites in bromine vapor and explodes violently in contact with liquid bromine and rubidium ignites in bromine vapor. Aluminum, mercury, or titanium react violently with dry bromine. Warm germanium ignites in bromine vapor and antimony ignites in bromine vapor and reacts explosively with the liquid halogen. During preparation of praseodymium bromide, accidental contact of liquid bromine with small particles of praseodymium led to a violent explosion.
Interaction of silane and its homologues with bromine at ambient temperature is explosively violent.
Bromine reacts violently in contact with natural rubber, but more slowly with some synthetic rubbers.
May cause fire in contact with wood, cotton or straw.
</t>
    </r>
    <r>
      <rPr>
        <sz val="11"/>
        <color rgb="FF0000FF"/>
        <rFont val="Arial"/>
      </rPr>
      <t>Please see reference #1 on reference sheet.</t>
    </r>
  </si>
  <si>
    <r>
      <rPr>
        <sz val="11"/>
        <rFont val="Arial"/>
      </rPr>
      <t xml:space="preserve">Concentration of 11-23 mg/cu m produces severe choking.
30-60 mg/cu m is extremely dangerous.
200 mg/cu m would prove fatal in very short time.
Vapors can cause acute as well as chronic poisoning, it has cumulative properties.
</t>
    </r>
    <r>
      <rPr>
        <sz val="11"/>
        <color rgb="FF0000FF"/>
        <rFont val="Arial"/>
      </rPr>
      <t>Please see reference #1 on reference sheet.</t>
    </r>
  </si>
  <si>
    <r>
      <rPr>
        <sz val="11"/>
        <rFont val="Arial"/>
      </rPr>
      <t xml:space="preserve">Bromine is a dark reddish-brown fuming liquid with a pungent odor. Denser than water and soluble in water. Hence sinks in water. Toxic by inhalation. Accelerates the burning of combustible material. It is very corrosive to tissue and to metals.
</t>
    </r>
    <r>
      <rPr>
        <sz val="11"/>
        <color rgb="FF0000FF"/>
        <rFont val="Arial"/>
      </rPr>
      <t>Please see reference #10 on reference sheet.</t>
    </r>
  </si>
  <si>
    <r>
      <rPr>
        <sz val="11"/>
        <rFont val="Arial"/>
      </rPr>
      <t xml:space="preserve">Pure bromine is used in the synthesis of a variety of bromine containing substances. Other uses for bromine include flame retardants, cleaning agents, dyestuffs, photography, water sanitation, pharmaceuticals, bleaching fibers and silk. Bromine is registered for use in water filters to purify drinking water aboard US Naval ships and offshore oil well platforms. It is also used as a general disinfectant and sanitizer in indoor, non-food contact areas such as commercial establishments, hospitals and households, to control bacteria and fungi.
</t>
    </r>
    <r>
      <rPr>
        <sz val="11"/>
        <color rgb="FF0000FF"/>
        <rFont val="Arial"/>
      </rPr>
      <t>Please see reference #1 on reference sheet.</t>
    </r>
  </si>
  <si>
    <r>
      <rPr>
        <sz val="11"/>
        <rFont val="Arial"/>
      </rPr>
      <t xml:space="preserve">Flame retardants, oil well drilling fluids, pesticides, pharmaceuticals and other compounds.
</t>
    </r>
    <r>
      <rPr>
        <sz val="11"/>
        <color rgb="FF0000FF"/>
        <rFont val="Arial"/>
      </rPr>
      <t>Please see reference #1 on reference sheet.</t>
    </r>
  </si>
  <si>
    <r>
      <rPr>
        <sz val="11"/>
        <rFont val="Arial"/>
      </rPr>
      <t xml:space="preserve">The food additives, bromide ion and residual bromine, may be present in water, potable in accordance with the following conditions: 
(1) The food additives are present as a result of treating water aboard ships with a polybrominated ion-exchange resin (as a source of bromine) under the supervision of trained personnel. 
(2) Residual bromine levels are controlled to not exceed 1.0 part per million (ppm) in the final treated water. Control is effected using calibrated recirculating or proportioning bromine feeder equipment and periodic checks of residual bromine using a bromine test kit. To assure safe use of the additives, the label and labeling of the disinfectant formulation containing the food additives shall conform to the label and labeling registered by the U.S. Environmental Protection Agency. 
(3) No tolerance is established for bromide ion levels. 
</t>
    </r>
    <r>
      <rPr>
        <sz val="11"/>
        <color rgb="FF0000FF"/>
        <rFont val="Arial"/>
      </rPr>
      <t>Please see reference #1 on reference sheet.</t>
    </r>
  </si>
  <si>
    <r>
      <rPr>
        <sz val="11"/>
        <rFont val="Arial"/>
      </rPr>
      <t xml:space="preserve">35.8 g/L at 20 °C
41.7 g/L at 0 °C
</t>
    </r>
    <r>
      <rPr>
        <sz val="11"/>
        <color rgb="FF0000FF"/>
        <rFont val="Arial"/>
      </rPr>
      <t>Please see reference #1 on reference sheet.</t>
    </r>
  </si>
  <si>
    <t>2-BROMOPROPANE</t>
  </si>
  <si>
    <r>
      <rPr>
        <u/>
        <sz val="11"/>
        <color rgb="FF0000FF"/>
        <rFont val="Arial"/>
      </rPr>
      <t xml:space="preserve">Molecular Weight:122.992
Density:1.3±0.1 g/cm3
Molecular Formula        : C3H7Br
</t>
    </r>
    <r>
      <rPr>
        <sz val="11"/>
        <color rgb="FF000000"/>
        <rFont val="Arial"/>
      </rPr>
      <t xml:space="preserve">
</t>
    </r>
    <r>
      <rPr>
        <sz val="11"/>
        <rFont val="Arial"/>
      </rPr>
      <t xml:space="preserve">Molecular Formula        
C3H7Br
Molecular Weight        
122.99 g/mol
Density: 1.31 at 20 °C/4 °C
</t>
    </r>
    <r>
      <rPr>
        <sz val="11"/>
        <color rgb="FF0000FF"/>
        <rFont val="Arial"/>
      </rPr>
      <t>Please see reference #1 on reference sheet.</t>
    </r>
  </si>
  <si>
    <r>
      <rPr>
        <u/>
        <sz val="11"/>
        <color rgb="FF0000FF"/>
        <rFont val="Arial"/>
      </rPr>
      <t xml:space="preserve">Boiling Point:60.6±8.0 °C at 760 mmHg
Melting Point:-89 °C
</t>
    </r>
    <r>
      <rPr>
        <sz val="11"/>
        <rFont val="Arial"/>
      </rPr>
      <t xml:space="preserve">Boiling Point: 
59-60 °C
138 °F
Melting Point:
-89.0 °C
Heat of fusion at melting point = 6.527X10+6 J/kmol
-128 °F
</t>
    </r>
    <r>
      <rPr>
        <sz val="11"/>
        <color rgb="FF0000FF"/>
        <rFont val="Arial"/>
      </rPr>
      <t>Please see reference #1 on reference sheet.</t>
    </r>
  </si>
  <si>
    <t>75-26-3</t>
  </si>
  <si>
    <r>
      <rPr>
        <sz val="11"/>
        <rFont val="Arial"/>
      </rPr>
      <t xml:space="preserve">If released to air, an extrapolated vapor pressure of 216 mm Hg at 25 °C indicates isopropyl bromide will exist solely as a vapor in the ambient atmosphere. Vapor-phase isopropyl bromide will be degraded in the atmosphere by reaction with photochemically-produced hydroxyl radicals; the half-life for this reaction in air is estimated to be 18 days. 
If released to soil, isopropyl bromide is expected to have moderate mobility based upon an estimated Koc of 350. Volatilization from moist soil surfaces is expected to be an important fate process based upon an estimated Henry's Law constant of 0.011 atm-cu m/mole. The potential for volatilization of isopropyl bromide from dry soil surfaces exists based upon its extrapolated vapor pressure. An aqueous screening study using an activated sludge indicated that isopropyl bromide is readily biodegradable. 
If released into water, isopropyl bromide is not expected to adsorb to suspended solids and sediment based upon the estimated Koc.
</t>
    </r>
    <r>
      <rPr>
        <sz val="11"/>
        <color rgb="FF0000FF"/>
        <rFont val="Arial"/>
      </rPr>
      <t>Please see reference #1 on reference sheet.</t>
    </r>
  </si>
  <si>
    <r>
      <rPr>
        <sz val="11"/>
        <rFont val="Arial"/>
      </rPr>
      <t xml:space="preserve">TERRESTRIAL FATE: Based on a classification scheme, an estimated Koc value of 350, determined from a measured log Kow of 2.14 and a regression derived equation, indicates that isopropyl bromide is expected to have moderate mobility in soil. Volatilization of isopropyl bromide from moist soil surfaces is expected to be an important fate process given an estimated Henry's Law constant of 0.011 atm-cu m/mole derived from its extrapolated vapor pressure of 216 mm Hg and water solubility of 3180 mg/L. The potential for volatilization of isopropyl bromide from dry soil surfaces exists based upon its extrapolated vapor pressure. No terrestrial biodegradation data were located for isopropyl bromide; however, an aqueous aerobic screening study using an activated sludge inoculum indicated that this compound is readily biodegradable.
AQUATIC FATE: Based on a classification scheme, an estimated Koc value of 350, determined from a measured log Kow of 2.14 and a regression derived equation(3), indicates that isopropyl bromide is not expected to adsorb to suspended solids and sediment. Volatilization from water surfaces is expected based upon an estimated Henry's Law constant of 0.011 atm-cu m/mole, derived from an extrapolated vapor pressure of 216 mm Hg and water solubility of 3180 mg/L. Using this Henry's Law constant and an estimation method, volatilization half-lives for a model river and model lake are 1 hour and 4 days, respectively. According to a classification scheme, an estimated BCF of 9, from a log Kow and a regression-derived equation, suggests the potential for bioconcentration in aquatic organisms is low. The hydrolysis half-life of isopropyl bromide was reported as 2.1 days at 25 °C. No aquatic biodegradation data were located for isopropyl bromide; however, an aqueous aerobic screening study using an activated sludge inoculum indicated that this compound is readily biodegradable.
ATMOSPHERIC FATE: According to a model of gas/particle partitioning of semivolatile organic compounds in the atmosphere, isopropyl bromide, which has an extrapolated vapor pressure of 216 mm Hg at 25 °C, is expected to exist solely as a vapor in the ambient atmosphere. Vapor-phase isopropyl bromide is degraded in the atmosphere by reaction with photochemically-produced hydroxyl radicals; the half-life for this reaction in air is estimated to be 18 days, calculated from its rate constant of 8.8X10-13 cu cm/molecule-sec at 25 °C.
</t>
    </r>
    <r>
      <rPr>
        <sz val="11"/>
        <color rgb="FF0000FF"/>
        <rFont val="Arial"/>
      </rPr>
      <t>Please see reference #1 on reference sheet.</t>
    </r>
  </si>
  <si>
    <r>
      <rPr>
        <sz val="11"/>
        <rFont val="Arial"/>
      </rPr>
      <t xml:space="preserve">Humans exposed to 2-bromopropane exhibited oligospermia, amenorrhea and other reproductive toxic effects.
</t>
    </r>
    <r>
      <rPr>
        <sz val="11"/>
        <color rgb="FF0000FF"/>
        <rFont val="Arial"/>
      </rPr>
      <t>Please see reference #1 on reference sheet.</t>
    </r>
  </si>
  <si>
    <r>
      <rPr>
        <sz val="11"/>
        <rFont val="Arial"/>
      </rPr>
      <t xml:space="preserve">2-Bromopropane has been reported to be used in the synthesis of pharmaceuticals as an alkylating agent, and as an intermediate for dyes, pesticides, and other chemicals.
</t>
    </r>
    <r>
      <rPr>
        <sz val="11"/>
        <color rgb="FF0000FF"/>
        <rFont val="Arial"/>
      </rPr>
      <t>Please see reference #13 on reference sheet.</t>
    </r>
  </si>
  <si>
    <r>
      <rPr>
        <sz val="11"/>
        <rFont val="Arial"/>
      </rPr>
      <t xml:space="preserve">H360 (97.4%): May damage fertility or the unborn child [Danger Reproductive toxicity]
H373 (100%): May causes damage to organs through prolonged or repeated exposure [Warning Specific target organ toxicity, repeated exposure]
</t>
    </r>
    <r>
      <rPr>
        <sz val="11"/>
        <color rgb="FF0000FF"/>
        <rFont val="Arial"/>
      </rPr>
      <t>Please see reference #1 on reference sheet.</t>
    </r>
  </si>
  <si>
    <r>
      <rPr>
        <sz val="11"/>
        <rFont val="Arial"/>
      </rPr>
      <t xml:space="preserve">Analytic Laboratory Methods: 
Method: NIOSH 1025; Procedure: Gas chromatography with flame ionization detector; Analyte: 2-bromopropane; Matrix: air; Detection Limit: 1.0 ug/sample.
Method: OSHA PV2062; Procedure: Gas chromatography using flame ionization detector; Analyte: 2-bromopropane; Matrix: air; Detection Limit: 0.004 ppm (0.020 mg/ cu m).
NIOSH Analytical Methods:
1- and 2-BROMOPROPANE 1025
</t>
    </r>
    <r>
      <rPr>
        <sz val="11"/>
        <color rgb="FF0000FF"/>
        <rFont val="Arial"/>
      </rPr>
      <t>Please see reference #1 on reference sheet.</t>
    </r>
  </si>
  <si>
    <r>
      <rPr>
        <sz val="11"/>
        <rFont val="Arial"/>
      </rPr>
      <t xml:space="preserve">Industry Processing Sectors
</t>
    </r>
    <r>
      <rPr>
        <sz val="11"/>
        <color rgb="FF0000FF"/>
        <rFont val="Arial"/>
      </rPr>
      <t>Please see reference #1 on reference sheet.</t>
    </r>
  </si>
  <si>
    <r>
      <rPr>
        <sz val="11"/>
        <rFont val="Arial"/>
      </rPr>
      <t xml:space="preserve">Industry Processing Sectors
</t>
    </r>
    <r>
      <rPr>
        <sz val="11"/>
        <color rgb="FF0000FF"/>
        <rFont val="Arial"/>
      </rPr>
      <t>Please see reference #1 on reference sheet.</t>
    </r>
  </si>
  <si>
    <r>
      <rPr>
        <sz val="11"/>
        <rFont val="Arial"/>
      </rPr>
      <t xml:space="preserve">According to a classification scheme, an estimated BCF of 9, from a log Kow and a regression-derived equation, suggests the potential for bioconcentration in aquatic organisms is low.
</t>
    </r>
    <r>
      <rPr>
        <sz val="11"/>
        <color rgb="FF0000FF"/>
        <rFont val="Arial"/>
      </rPr>
      <t>Please see reference #1 on reference sheet.</t>
    </r>
  </si>
  <si>
    <r>
      <rPr>
        <sz val="11"/>
        <rFont val="Arial"/>
      </rPr>
      <t xml:space="preserve">Oral.
Inhalation.
Dermal.
</t>
    </r>
    <r>
      <rPr>
        <sz val="11"/>
        <color rgb="FF0000FF"/>
        <rFont val="Arial"/>
      </rPr>
      <t xml:space="preserve">Please see reference #1 on reference sheet.
</t>
    </r>
  </si>
  <si>
    <r>
      <rPr>
        <sz val="11"/>
        <rFont val="Arial"/>
      </rPr>
      <t xml:space="preserve">Materials which are toxic as stored or which can decompose into toxic components...should be stored in a cool, well ventilated place, out of the direct rays of the sun, away from areas of high fire hazard, and should be periodically inspected. Incompatible materials should be isolated.
</t>
    </r>
    <r>
      <rPr>
        <sz val="11"/>
        <color rgb="FF0000FF"/>
        <rFont val="Arial"/>
      </rPr>
      <t>Please see reference #1 on reference sheet.</t>
    </r>
  </si>
  <si>
    <r>
      <rPr>
        <sz val="11"/>
        <rFont val="Arial"/>
      </rPr>
      <t xml:space="preserve">If material on fire or involved in fire: Do not extinguish fire unless flow can be stopped. Use water in flooding quantities as fog. Solid streams of water may be ineffective. Cool all affected containers with flooding quantities of water. Use alcohol foam, dry chemical or carbon dioxide. Keep run-off water out of sewers and water sources. 
</t>
    </r>
    <r>
      <rPr>
        <sz val="11"/>
        <color rgb="FF0000FF"/>
        <rFont val="Arial"/>
      </rPr>
      <t>Please see reference #1 on reference sheet.</t>
    </r>
  </si>
  <si>
    <r>
      <rPr>
        <sz val="11"/>
        <rFont val="Arial"/>
      </rPr>
      <t xml:space="preserve">Obtained by heating isopropyl alcohol with HBr..
</t>
    </r>
    <r>
      <rPr>
        <sz val="11"/>
        <color rgb="FF0000FF"/>
        <rFont val="Arial"/>
      </rPr>
      <t>Please see reference #1 on reference sheet.</t>
    </r>
  </si>
  <si>
    <r>
      <rPr>
        <sz val="11"/>
        <rFont val="Arial"/>
      </rPr>
      <t xml:space="preserve">- Used as a freon substitute; [ChemIDplus] Used in organic synthesis; [Hawley]
- Industrial Processes with risk of exposure
- Used in the synthesis of pharmaceuticals, dyes and other organics
- 2-Bromopropane is an industrial and laboratory chemical.
Industry Uses:
Intermediates
</t>
    </r>
    <r>
      <rPr>
        <sz val="11"/>
        <color rgb="FF0000FF"/>
        <rFont val="Arial"/>
      </rPr>
      <t>Please see reference #1 on reference sheet.</t>
    </r>
  </si>
  <si>
    <r>
      <rPr>
        <sz val="11"/>
        <rFont val="Arial"/>
      </rPr>
      <t xml:space="preserve">At the time of review, criteria for land treatment or burial (sanitary landfill) disposal practices are subject to significant revision. Prior to implementing land disposal of waste residue (including waste sludge), consult with environmental regulatory agencies for guidance on acceptable disposal practices.
</t>
    </r>
    <r>
      <rPr>
        <sz val="11"/>
        <color rgb="FF0000FF"/>
        <rFont val="Arial"/>
      </rPr>
      <t>Please see reference #1 on reference sheet.</t>
    </r>
  </si>
  <si>
    <r>
      <rPr>
        <sz val="11"/>
        <rFont val="Arial"/>
      </rPr>
      <t xml:space="preserve">Because of its wide use in synthesis of pharmaceuticals, sensitive methods have been developed for analysis of 2-bromopropane impurities in bulk drugs. A GC-mass spectrometry (GC-MS) method was reported for determination of 2-bromopropane impurities in divalproex sodium (an anticonvulsant medication), with an LOQ of 5 ng/mL. More recently, GC-MS/MS was applied to measure 2-bromopropane impurities in abiraterone acetate, which is used to treat prostate cancer, with an LOQ of 60 ng/mL.
</t>
    </r>
    <r>
      <rPr>
        <sz val="11"/>
        <color rgb="FF0000FF"/>
        <rFont val="Arial"/>
      </rPr>
      <t>Please see reference #13 on reference sheet.</t>
    </r>
  </si>
  <si>
    <r>
      <rPr>
        <sz val="11"/>
        <rFont val="Arial"/>
      </rPr>
      <t xml:space="preserve">Personnel protection: Avoid breathing vapors. Keep upwind. Do not handle broken packages unless wearing appropriate personal protective equipment. If contact with the material anticipated, wear appropriate chemical protective clothing.
</t>
    </r>
    <r>
      <rPr>
        <sz val="11"/>
        <color rgb="FF0000FF"/>
        <rFont val="Arial"/>
      </rPr>
      <t>Please see reference #1 on reference sheet.</t>
    </r>
  </si>
  <si>
    <r>
      <rPr>
        <sz val="11"/>
        <rFont val="Arial"/>
      </rPr>
      <t xml:space="preserve">Materials which are toxic as stored or which can decompose into toxic components...should be stored in a cool, well ventilated place, out of the direct rays of the sun, away from areas of high fire hazard, and should be periodically inspected. Incompatible materials should be isolated.
</t>
    </r>
    <r>
      <rPr>
        <sz val="11"/>
        <color rgb="FF0000FF"/>
        <rFont val="Arial"/>
      </rPr>
      <t>Please see reference #1 on reference sheet.</t>
    </r>
  </si>
  <si>
    <r>
      <rPr>
        <sz val="11"/>
        <rFont val="Arial"/>
      </rPr>
      <t xml:space="preserve">Oral.
Inhalation.
Dermal.
</t>
    </r>
    <r>
      <rPr>
        <sz val="11"/>
        <color rgb="FF0000FF"/>
        <rFont val="Arial"/>
      </rPr>
      <t>Please see reference #1 on reference sheet.</t>
    </r>
  </si>
  <si>
    <r>
      <rPr>
        <sz val="11"/>
        <rFont val="Arial"/>
      </rPr>
      <t xml:space="preserve">2-Bromopropane is an organobromide compound. It is used for introducing the isopropyl functional group in organic synthesis. 2-Bromopropane is sometimes used as an alternative to ozone-depleting cleaning solvents such as chlorofluorocarbons. 2-Bromopropane is prepared by heating isopropanol with hydrobromic acid.
</t>
    </r>
    <r>
      <rPr>
        <sz val="11"/>
        <color rgb="FF0000FF"/>
        <rFont val="Arial"/>
      </rPr>
      <t>Please see reference #1 on reference sheet.</t>
    </r>
  </si>
  <si>
    <r>
      <rPr>
        <sz val="11"/>
        <rFont val="Arial"/>
      </rPr>
      <t xml:space="preserve">When heated to decomposition it emits toxic fumes of /hydrogen bromide/.
</t>
    </r>
    <r>
      <rPr>
        <sz val="11"/>
        <color rgb="FF0000FF"/>
        <rFont val="Arial"/>
      </rPr>
      <t>Please see reference #1 on reference sheet.</t>
    </r>
  </si>
  <si>
    <r>
      <rPr>
        <sz val="11"/>
        <rFont val="Arial"/>
      </rPr>
      <t xml:space="preserve">Method: OSHA PV2062; Procedure: Gas chromatography using flame ionization detector; Analyte: 2-bromopropane; Matrix: air; Detection Limit: 0.004 ppm (0.020 mg/ cu m)
</t>
    </r>
    <r>
      <rPr>
        <sz val="11"/>
        <color rgb="FF0000FF"/>
        <rFont val="Arial"/>
      </rPr>
      <t>Please see reference #1 on reference sheet.</t>
    </r>
  </si>
  <si>
    <r>
      <rPr>
        <sz val="11"/>
        <rFont val="Arial"/>
      </rPr>
      <t xml:space="preserve">2-Bromopropane (2-BP) can cause cancer according to California Labor Code and the World Health Organization's International Agency for Research on Cancer (IARC). It can cause female reproductive toxicity and male reproductive toxicity according to The National Toxicology Program's Center for the Evaluation of Risks to Human Reproduction.
</t>
    </r>
    <r>
      <rPr>
        <sz val="11"/>
        <color rgb="FF0000FF"/>
        <rFont val="Arial"/>
      </rPr>
      <t>Please see reference #1 on reference sheet.</t>
    </r>
  </si>
  <si>
    <r>
      <rPr>
        <sz val="11"/>
        <rFont val="Arial"/>
      </rPr>
      <t xml:space="preserve">2-Bromopropane is an organobromide compound. It is used for introducing the isopropyl functional group in organic synthesis. 2-Bromopropane is sometimes used as an alternative to ozone-depleting cleaning solvents such as chlorofluorocarbons. 2-Bromopropane is prepared by heating isopropanol with hydrobromic acid.
</t>
    </r>
    <r>
      <rPr>
        <sz val="11"/>
        <color rgb="FF0000FF"/>
        <rFont val="Arial"/>
      </rPr>
      <t>Please see reference #1 on reference sheet.</t>
    </r>
  </si>
  <si>
    <r>
      <rPr>
        <sz val="11"/>
        <rFont val="Arial"/>
      </rPr>
      <t xml:space="preserve">2-Bromopropane has been reported to be used in the synthesis of pharmaceuticals as an alkylating agent, and as an intermediate for dyes, pesticides, and other chemicals.
</t>
    </r>
    <r>
      <rPr>
        <sz val="11"/>
        <color rgb="FF0000FF"/>
        <rFont val="Arial"/>
      </rPr>
      <t>Please see reference #13 on reference sheet.</t>
    </r>
  </si>
  <si>
    <t>An occupational exposure level (OEL) for 2-bromopropane was established at 1 ppm [5 mg/m3] in the Republic of Korea in 1998 and in Finland since 2002. An OEL for 2-bromopropane was recommended at 1.0 ppm by the Japan Society for Occupational Health in 1999 and revised at 0.5 ppm [2.5 mg/m3] in 2021. 2-Bromopropane was restricted for use by pregnant workers, workers who have recently given birth or are breastfeeding, and young people (aged &lt; 18 years) on the basis of a reproductive toxicity classification 1A. 2-Bromopropane is classified as a reproductive toxicant class 1A in the Republic of Korea and as group 1 in Japan by the Japan Society for Occupational Health.
For the European Union, the European Chemicals Agency banned the use of 2-bromopropane for cosmetics.
Please see reference #13 on reference sheet.</t>
  </si>
  <si>
    <r>
      <rPr>
        <sz val="11"/>
        <rFont val="Arial"/>
      </rPr>
      <t xml:space="preserve">3,180 mg/L at 20 °C
</t>
    </r>
    <r>
      <rPr>
        <sz val="11"/>
        <color rgb="FF0000FF"/>
        <rFont val="Arial"/>
      </rPr>
      <t>Please see reference #1 on reference sheet.</t>
    </r>
  </si>
  <si>
    <t>BUTYLATED HYDROXYANISOLE (BHA)</t>
  </si>
  <si>
    <t>Molecular Weight:180.243
Density:1.0±0.1 g/cm3
Molecular Formula: C11H16O</t>
  </si>
  <si>
    <t>Boiling Point:269.1±28.0 °C at 760 mmHg
Melting Point:58-64 °C</t>
  </si>
  <si>
    <t>25013-16-5</t>
  </si>
  <si>
    <r>
      <rPr>
        <sz val="11"/>
        <rFont val="Arial"/>
      </rPr>
      <t xml:space="preserve">if released to soil, bha is expected to have low mobility based on an estimated koc of 1,600; it is subject to biodegradation.
if released to water, it is expected to adsorb to suspended solids; volatilization from water surfaces is not expected to be a major fate process based upon an estimated henry's law constant of  2.2 \times 10^{-7}   atm-m^3/mol .
if released to air, vapor-phase reaction with hydroxyl radicals is fast with a half-life of 9 hours.
</t>
    </r>
    <r>
      <rPr>
        <sz val="11"/>
        <color rgb="FF4A86E8"/>
        <rFont val="Arial"/>
      </rPr>
      <t>Please see reference #1 on reference sheet.</t>
    </r>
  </si>
  <si>
    <r>
      <rPr>
        <sz val="11"/>
        <rFont val="Arial"/>
      </rPr>
      <t xml:space="preserve">TERRESTRIAL FATE: Based on an estimated Koc of 1,600, BHA is expected to have low mobility in soil; it is subject to biodegradation.
AQUATIC FATE: Based on a classification scheme, BHA is expected to adsorb to suspended solids; volatilization from water surfaces is not expected to be a major fate process based upon a Henry's Law constant of  2.2 \times 10^{-7}  atm-cu m/mole.
ATMOSPHERIC FATE: According to a model of gas/particle partitioning, vapor-phase reaction with hydroxyl radicals is fast with an estimated half-life of 9 hours.
</t>
    </r>
    <r>
      <rPr>
        <sz val="11"/>
        <color rgb="FF4A86E8"/>
        <rFont val="Arial"/>
      </rPr>
      <t>Please see reference #1 on reference sheet.</t>
    </r>
  </si>
  <si>
    <r>
      <rPr>
        <sz val="11"/>
        <rFont val="Arial"/>
      </rPr>
      <t xml:space="preserve">Reasonably anticipated to be a 'human carcinogen' (IARC Group 2B). It has been shown to induce 'papillomas and carcinomas of the forestomach' in several animal species. It is also noted as a 'potential skin sensitizer' that may trigger urticaria or contact dermatitis.
</t>
    </r>
    <r>
      <rPr>
        <sz val="11"/>
        <color rgb="FF4A86E8"/>
        <rFont val="Arial"/>
      </rPr>
      <t>Please see reference #1 on reference sheet.</t>
    </r>
  </si>
  <si>
    <r>
      <rPr>
        <sz val="11"/>
        <rFont val="Arial"/>
      </rPr>
      <t xml:space="preserve">Synthetic phenolic antioxidant; food-grade preservative (E320); stabilizer for fats and oils.
</t>
    </r>
    <r>
      <rPr>
        <sz val="11"/>
        <color rgb="FF4A86E8"/>
        <rFont val="Arial"/>
      </rPr>
      <t>Please see reference #1 on reference sheet.</t>
    </r>
  </si>
  <si>
    <r>
      <rPr>
        <sz val="11"/>
        <rFont val="Arial"/>
      </rPr>
      <t xml:space="preserve">DRINKING WATER: Trace levels detected in municipal DRINKING WATER samples at nanogram per liter ranges.
SURFACE WATER: Reported in RIVER WATER and SEWAGE EFFLUENT from industrial food processing areas.
</t>
    </r>
    <r>
      <rPr>
        <sz val="11"/>
        <color rgb="FF4A86E8"/>
        <rFont val="Arial"/>
      </rPr>
      <t>Please see reference #1 on reference sheet.</t>
    </r>
  </si>
  <si>
    <r>
      <rPr>
        <sz val="11"/>
        <rFont val="Arial"/>
      </rPr>
      <t xml:space="preserve">IUPAC Name: 2-tert-butyl-4-methoxyphenol
InChI: InChI=1S/C11H16O2/c1-11(2,3)9-7-8(13-4)5-6-10(9)12/h5-7,12H,1-4H3
Molecular Formula: C11H16O2
CAS: 25013-16-5
</t>
    </r>
    <r>
      <rPr>
        <sz val="11"/>
        <color rgb="FF4A86E8"/>
        <rFont val="Arial"/>
      </rPr>
      <t>Please see reference #1 on reference sheet.</t>
    </r>
  </si>
  <si>
    <r>
      <rPr>
        <sz val="11"/>
        <rFont val="Arial"/>
      </rPr>
      <t xml:space="preserve">Produced by the reaction of 4-methoxyphenol with isobutylene in the presence of a catalyst, such as phosphoric or sulfuric acid.
</t>
    </r>
    <r>
      <rPr>
        <sz val="11"/>
        <color rgb="FF4A86E8"/>
        <rFont val="Arial"/>
      </rPr>
      <t>Please see reference #1 on reference sheet.</t>
    </r>
  </si>
  <si>
    <r>
      <rPr>
        <sz val="11"/>
        <rFont val="Arial"/>
      </rPr>
      <t xml:space="preserve">Food and beverage industry (antioxidants); Cosmetic and skincare manufacturing; Animal feed industry.
</t>
    </r>
    <r>
      <rPr>
        <sz val="11"/>
        <color rgb="FF4A86E8"/>
        <rFont val="Arial"/>
      </rPr>
      <t>Please see reference #1 on reference sheet.</t>
    </r>
  </si>
  <si>
    <r>
      <rPr>
        <sz val="11"/>
        <rFont val="Arial"/>
      </rPr>
      <t xml:space="preserve">An estimated Koc of 1,600(1,SRC) indicates that BHA is expected to have low mobility in soil(2). Its entry into watersheds is likely through wastewater discharge or runoff adsorbed to organic matter(SRC).
</t>
    </r>
    <r>
      <rPr>
        <sz val="11"/>
        <color rgb="FF4A86E8"/>
        <rFont val="Arial"/>
      </rPr>
      <t>Please see reference #1 on reference sheet.</t>
    </r>
  </si>
  <si>
    <r>
      <rPr>
        <sz val="11"/>
        <rFont val="Arial"/>
      </rPr>
      <t xml:space="preserve">Volatilization from water surfaces is not expected to be a major fate process based upon a Henry's Law constant of  2.2 \times 10^{-7}  atm-cu m/mole. BHA is not expected to volatilize from dry soil surfaces based upon a vapor pressure of  2.5 \times 10^{-3}  mm Hg
</t>
    </r>
    <r>
      <rPr>
        <sz val="11"/>
        <color rgb="FF4A86E8"/>
        <rFont val="Arial"/>
      </rPr>
      <t>Please see reference #1 on reference sheet.</t>
    </r>
  </si>
  <si>
    <r>
      <rPr>
        <sz val="11"/>
        <rFont val="Arial"/>
      </rPr>
      <t xml:space="preserve">Hazard Traits: Carcinogenicity; Endocrine Toxicity.
Authoritative List: IARC Group 2B; California Prop 65 (Carcinogen).
Report: Regardless of intended function of ingredient in the product.
</t>
    </r>
    <r>
      <rPr>
        <sz val="11"/>
        <color rgb="FF4A86E8"/>
        <rFont val="Arial"/>
      </rPr>
      <t>Please see reference #1 on reference sheet.</t>
    </r>
  </si>
  <si>
    <r>
      <rPr>
        <sz val="11"/>
        <rFont val="Arial"/>
      </rPr>
      <t xml:space="preserve">Abiotic Degradation: Estimated atmospheric half-life is 1.1 hours. Reaction with nitrate radicals is significant.
AEROBIC: Readily biodegradable in activated sludge under certain conditions; 34% degradation in 4 weeks.
</t>
    </r>
    <r>
      <rPr>
        <sz val="11"/>
        <color rgb="FF4A86E8"/>
        <rFont val="Arial"/>
      </rPr>
      <t>Please see reference #1 on reference sheet.</t>
    </r>
  </si>
  <si>
    <r>
      <rPr>
        <sz val="11"/>
        <rFont val="Arial"/>
      </rPr>
      <t xml:space="preserve">Keep in a tightly closed container, stored in a cool, dry, ventilated area. Protect from light. Avoid contact with oxidizing materials. Use local exhaust ventilation to maintain levels below exposure limits.
</t>
    </r>
    <r>
      <rPr>
        <sz val="11"/>
        <color rgb="FF4A86E8"/>
        <rFont val="Arial"/>
      </rPr>
      <t>Please see reference #1 on reference sheet.</t>
    </r>
  </si>
  <si>
    <r>
      <rPr>
        <sz val="11"/>
        <rFont val="Arial"/>
      </rPr>
      <t xml:space="preserve">Wear safety goggles and chemical-resistant gloves. Use in an area with adequate ventilation. Avoid contact with skin and eyes.
Recommended Respirator: Dust respirator (N95).
First Aid: Flush eyes with water. Wash skin with soap and water. If inhaled, move to fresh air.
</t>
    </r>
    <r>
      <rPr>
        <sz val="11"/>
        <color rgb="FF4A86E8"/>
        <rFont val="Arial"/>
      </rPr>
      <t>Please see reference #1 on reference sheet.</t>
    </r>
  </si>
  <si>
    <r>
      <rPr>
        <sz val="11"/>
        <rFont val="Arial"/>
      </rPr>
      <t xml:space="preserve">Spillage/Leakage: Sweep up and shovel into suitable containers for disposal. Ventilate the area.
Disposal Methods: Mix with a combustible solvent and burn in a chemical incinerator. Small amounts may be disposed of according to local industrial waste guidelines
</t>
    </r>
    <r>
      <rPr>
        <sz val="11"/>
        <color rgb="FF4A86E8"/>
        <rFont val="Arial"/>
      </rPr>
      <t>Please see reference #1 on reference sheet.</t>
    </r>
  </si>
  <si>
    <r>
      <rPr>
        <sz val="11"/>
        <rFont val="Arial"/>
      </rPr>
      <t xml:space="preserve">Preservative in potato chips, vegetable oils, and cereals; ingredients in lipsticks and moisturizing lotions; pet food preservatives.
</t>
    </r>
    <r>
      <rPr>
        <sz val="11"/>
        <color rgb="FF4A86E8"/>
        <rFont val="Arial"/>
      </rPr>
      <t>Please see reference #1 on reference sheet.</t>
    </r>
  </si>
  <si>
    <r>
      <rPr>
        <sz val="11"/>
        <rFont val="Arial"/>
      </rPr>
      <t xml:space="preserve">Trace nanogram levels in municipal wastewater 
</t>
    </r>
    <r>
      <rPr>
        <sz val="11"/>
        <color rgb="FF4A86E8"/>
        <rFont val="Arial"/>
      </rPr>
      <t>Please see reference #1 on reference sheet.</t>
    </r>
  </si>
  <si>
    <r>
      <rPr>
        <sz val="11"/>
        <rFont val="Arial"/>
      </rPr>
      <t xml:space="preserve"> Low
</t>
    </r>
    <r>
      <rPr>
        <sz val="11"/>
        <color rgb="FF4A86E8"/>
        <rFont val="Arial"/>
      </rPr>
      <t>Please see reference #1 on reference sheet.</t>
    </r>
  </si>
  <si>
    <r>
      <rPr>
        <sz val="11"/>
        <rFont val="Arial"/>
      </rPr>
      <t xml:space="preserve">Use of personal protective equipment (PPE).
Preventive Measures: "Avoid contact with skin and eyes. Avoid formation of dust and aerosols. Provide appropriate exhaust ventilation at places where dust is formed(1,SRC)."
</t>
    </r>
    <r>
      <rPr>
        <sz val="11"/>
        <color rgb="FF4A86E8"/>
        <rFont val="Arial"/>
      </rPr>
      <t>Please see reference #1 on reference sheet.</t>
    </r>
  </si>
  <si>
    <r>
      <rPr>
        <sz val="11"/>
        <rFont val="Arial"/>
      </rPr>
      <t xml:space="preserve">Prevent further leakage or spillage if safe to do so. Do not let product enter drains. Discharge into the environment must be avoided
</t>
    </r>
    <r>
      <rPr>
        <sz val="11"/>
        <color rgb="FF4A86E8"/>
        <rFont val="Arial"/>
      </rPr>
      <t>Please see reference #1 on reference sheet.</t>
    </r>
  </si>
  <si>
    <r>
      <rPr>
        <sz val="11"/>
        <rFont val="Arial"/>
      </rPr>
      <t xml:space="preserve">Inhalation; Ingestion; Skin and/or eye contact.
</t>
    </r>
    <r>
      <rPr>
        <sz val="11"/>
        <color rgb="FF4A86E8"/>
        <rFont val="Arial"/>
      </rPr>
      <t>Please see reference #1 on reference sheet.</t>
    </r>
  </si>
  <si>
    <r>
      <rPr>
        <sz val="11"/>
        <rFont val="Arial"/>
      </rPr>
      <t xml:space="preserve">The estimated daily intake of BHA is 0.1 mg/kg body weight/day
</t>
    </r>
    <r>
      <rPr>
        <sz val="11"/>
        <color rgb="FF4A86E8"/>
        <rFont val="Arial"/>
      </rPr>
      <t>Please see reference #1 on reference sheet.</t>
    </r>
  </si>
  <si>
    <r>
      <rPr>
        <sz val="11"/>
        <rFont val="Arial"/>
      </rPr>
      <t xml:space="preserve">Volatilization half-life from a model river (1 m deep, flowing 1 m/sec, wind velocity of 3 m/sec) is estimated as 220 days(1,SRC). From a model lake, it is estimated as 2,400 days
</t>
    </r>
    <r>
      <rPr>
        <sz val="11"/>
        <color rgb="FF4A86E8"/>
        <rFont val="Arial"/>
      </rPr>
      <t>Please see reference #1 on reference sheet.</t>
    </r>
  </si>
  <si>
    <r>
      <rPr>
        <sz val="11"/>
        <rFont val="Arial"/>
      </rPr>
      <t xml:space="preserve">BHA has shown weak estrogenic activity in some in vitro assays, but evidence for significant reproductive or transgenerational effects in humans is lacking
</t>
    </r>
    <r>
      <rPr>
        <sz val="11"/>
        <color rgb="FF4A86E8"/>
        <rFont val="Arial"/>
      </rPr>
      <t>Please see reference #1 on reference sheet.</t>
    </r>
  </si>
  <si>
    <r>
      <rPr>
        <sz val="11"/>
        <rFont val="Arial"/>
      </rPr>
      <t xml:space="preserve">BHA, as an antioxidant, may exhibit hormetic properties by inducing phase II detoxifying enzymes at low concentrations, which protects cells from subsequent oxidative stress
</t>
    </r>
    <r>
      <rPr>
        <sz val="11"/>
        <color rgb="FF4A86E8"/>
        <rFont val="Arial"/>
      </rPr>
      <t>Please see reference #1 on reference sheet.</t>
    </r>
  </si>
  <si>
    <r>
      <rPr>
        <sz val="11"/>
        <rFont val="Arial"/>
      </rPr>
      <t xml:space="preserve">BHA can act synergistically with other antioxidants like BHT; it may promote the carcinogenicity of other chemical agents
</t>
    </r>
    <r>
      <rPr>
        <sz val="11"/>
        <color rgb="FF4A86E8"/>
        <rFont val="Arial"/>
      </rPr>
      <t>Please see reference #1 on reference sheet.</t>
    </r>
  </si>
  <si>
    <r>
      <rPr>
        <sz val="11"/>
        <rFont val="Arial"/>
      </rPr>
      <t xml:space="preserve">Induces phase II detoxifying enzymes; long-term ingestion in rats leads to tumors of the forestomach
</t>
    </r>
    <r>
      <rPr>
        <sz val="11"/>
        <color rgb="FF4A86E8"/>
        <rFont val="Arial"/>
      </rPr>
      <t>Please see reference #1 on reference sheet.</t>
    </r>
  </si>
  <si>
    <r>
      <rPr>
        <sz val="11"/>
        <rFont val="Arial"/>
      </rPr>
      <t xml:space="preserve">Classified as reasonably anticipated to be a human carcinogen
</t>
    </r>
    <r>
      <rPr>
        <sz val="11"/>
        <color rgb="FF4A86E8"/>
        <rFont val="Arial"/>
      </rPr>
      <t>Please see reference #1 on reference sheet.</t>
    </r>
  </si>
  <si>
    <r>
      <rPr>
        <sz val="11"/>
        <rFont val="Arial"/>
      </rPr>
      <t xml:space="preserve">Antioxidant used to prevent fats and oils from becoming rancid; stabilizer for petroleum products
</t>
    </r>
    <r>
      <rPr>
        <sz val="11"/>
        <color rgb="FF4A86E8"/>
        <rFont val="Arial"/>
      </rPr>
      <t>Please see reference #1 on reference sheet.</t>
    </r>
  </si>
  <si>
    <r>
      <rPr>
        <sz val="11"/>
        <rFont val="Arial"/>
      </rPr>
      <t xml:space="preserve">Food preservative in cereals, snack foods, and fats; cosmetics and medicines
</t>
    </r>
    <r>
      <rPr>
        <sz val="11"/>
        <color rgb="FF4A86E8"/>
        <rFont val="Arial"/>
      </rPr>
      <t>Please see reference #1 on reference sheet.</t>
    </r>
  </si>
  <si>
    <t>1-BUTYLPROPANE</t>
  </si>
  <si>
    <t>Density : 0.86 g/mL at 25 °C(lit.)
Molecular Formula : C10H14
Molecular Weight : 134.21800</t>
  </si>
  <si>
    <t>Boiling Point :183 °C(lit.)
Melting Point : -88 °C</t>
  </si>
  <si>
    <t>104-51-8</t>
  </si>
  <si>
    <r>
      <rPr>
        <sz val="11"/>
        <rFont val="Arial"/>
      </rPr>
      <t xml:space="preserve"> if released to soil, it is mobile but volatilizes rapidly from moist and dry soil surfaces based on a henry's law constant of  0.65   atm-m^3/mol .
if released to water, volatilization is the primary fate with a half-life of 3 hours in a model river and 4 days in a model lake.
if released to air, it reacts with hydroxyl radicals with a half-life of 2 days.
</t>
    </r>
    <r>
      <rPr>
        <sz val="11"/>
        <color rgb="FF4A86E8"/>
        <rFont val="Arial"/>
      </rPr>
      <t>Please see reference #1 on reference sheet.</t>
    </r>
  </si>
  <si>
    <r>
      <rPr>
        <sz val="11"/>
        <rFont val="Arial"/>
      </rPr>
      <t xml:space="preserve">TERRESTRIAL FATE: Based on its Henry's Law constant of 0.65 atm-cu m/mole, n-heptane is mobile in soil but volatilizes rapidly from moist and dry soil surfaces.
AQUATIC FATE: Based on a classification scheme, volatilization is the primary fate with estimated half-lives of 3 hours for a model river and 4 days for a model lake.
ATMOSPHERIC FATE: According to a model of gas/particle partitioning, it reacts with photochemically produced hydroxyl radicals with a half-life of 2 days.
</t>
    </r>
    <r>
      <rPr>
        <sz val="11"/>
        <color rgb="FF4A86E8"/>
        <rFont val="Arial"/>
      </rPr>
      <t>Please see reference #1 on reference sheet.</t>
    </r>
  </si>
  <si>
    <r>
      <rPr>
        <sz val="11"/>
        <rFont val="Arial"/>
      </rPr>
      <t xml:space="preserve">Acts as a 'central nervous system depressant.' Inhalation of high concentrations causes 'vertigo, incoordination, and loss of consciousness.' It is an 'aspiration hazard'; if swallowed, it may enter the lungs and cause 'chemical pneumonitis.' Prolonged dermal contact causes 'erythema and defatting dermatitis'.
</t>
    </r>
    <r>
      <rPr>
        <sz val="11"/>
        <color rgb="FF4A86E8"/>
        <rFont val="Arial"/>
      </rPr>
      <t>Please see reference #1 on reference sheet.</t>
    </r>
  </si>
  <si>
    <r>
      <rPr>
        <sz val="11"/>
        <rFont val="Arial"/>
      </rPr>
      <t xml:space="preserve">Aliphatic hydrocarbon solvent; laboratory reagent; reference fuel for octane rating.
</t>
    </r>
    <r>
      <rPr>
        <sz val="11"/>
        <color rgb="FF4A86E8"/>
        <rFont val="Arial"/>
      </rPr>
      <t>Please see reference #1 on reference sheet.</t>
    </r>
  </si>
  <si>
    <r>
      <rPr>
        <sz val="11"/>
        <rFont val="Arial"/>
      </rPr>
      <t xml:space="preserve">GROUNDWATER: Detected in GROUNDWATER near gasoline spill sites and underground storage tank leaks.
SURFACE WATER: Found in SURFACE WATER at low levels (0.0001 to 0.001 mg/L) in industrialized urban areas.
AMBIENT AIR: Common component of urban AMBIENT AIR at 1 to 5 ppb.
</t>
    </r>
    <r>
      <rPr>
        <sz val="11"/>
        <color rgb="FF4A86E8"/>
        <rFont val="Arial"/>
      </rPr>
      <t>Please see reference #1 on reference sheet.</t>
    </r>
  </si>
  <si>
    <r>
      <rPr>
        <sz val="11"/>
        <rFont val="Arial"/>
      </rPr>
      <t xml:space="preserve">IUPAC Name: heptane
InChI: InChI=1S/C7H16/c1-3-5-7-6-4-2/h3-7H2,1-2H3
Molecular Formula: C7H16
CAS: 142-82-5
</t>
    </r>
    <r>
      <rPr>
        <sz val="11"/>
        <color rgb="FF4A86E8"/>
        <rFont val="Arial"/>
      </rPr>
      <t>Please see reference #1 on reference sheet.</t>
    </r>
  </si>
  <si>
    <r>
      <rPr>
        <sz val="11"/>
        <rFont val="Arial"/>
      </rPr>
      <t xml:space="preserve">Recovered from refinery streams by distillation of petroleum fractions; also obtained from the fractional distillation of natural gas liquids.
</t>
    </r>
    <r>
      <rPr>
        <sz val="11"/>
        <color rgb="FF4A86E8"/>
        <rFont val="Arial"/>
      </rPr>
      <t>Please see reference #1 on reference sheet.</t>
    </r>
  </si>
  <si>
    <r>
      <rPr>
        <sz val="11"/>
        <rFont val="Arial"/>
      </rPr>
      <t xml:space="preserve">Rubber and tire manufacturing; Laboratory and chemical solvent industry; Petroleum and refinery industry.
</t>
    </r>
    <r>
      <rPr>
        <sz val="11"/>
        <color rgb="FF4A86E8"/>
        <rFont val="Arial"/>
      </rPr>
      <t>Please see reference #1 on reference sheet.</t>
    </r>
  </si>
  <si>
    <r>
      <rPr>
        <sz val="11"/>
        <rFont val="Arial"/>
      </rPr>
      <t xml:space="preserve">n-Heptane is mobile in soil but volatilizes rapidly (half-life 3 hours in a model river). While it can reach watersheds via runoff, its residence time in the water column is very short due to high volatility(1,SRC).
</t>
    </r>
    <r>
      <rPr>
        <sz val="11"/>
        <color rgb="FF4A86E8"/>
        <rFont val="Arial"/>
      </rPr>
      <t>Please see reference #1 on reference sheet.</t>
    </r>
  </si>
  <si>
    <r>
      <rPr>
        <sz val="11"/>
        <rFont val="Arial"/>
      </rPr>
      <t xml:space="preserve">Volatilization of n-heptane from moist soil surfaces is expected to be an important fate process given a Henry's Law constant of 0.65 atm-cu m/mole. n-Heptane is expected to volatilize from dry soil surfaces based upon a vapor pressure of 45.7 mm Hg
</t>
    </r>
    <r>
      <rPr>
        <sz val="11"/>
        <color rgb="FF4A86E8"/>
        <rFont val="Arial"/>
      </rPr>
      <t>Please see reference #1 on reference sheet.</t>
    </r>
  </si>
  <si>
    <r>
      <rPr>
        <sz val="11"/>
        <rFont val="Arial"/>
      </rPr>
      <t xml:space="preserve">Hazard Traits: Neurotoxicity; Acute Toxicity; Flammability.
Authoritative List: NIOSH REL; OSHA PEL; New Jersey Right to Know List.
Report: Workplace air monitoring for VOC compliance.
</t>
    </r>
    <r>
      <rPr>
        <sz val="11"/>
        <color rgb="FF4A86E8"/>
        <rFont val="Arial"/>
      </rPr>
      <t>Please see reference #1 on reference sheet.</t>
    </r>
  </si>
  <si>
    <r>
      <rPr>
        <sz val="11"/>
        <rFont val="Arial"/>
      </rPr>
      <t xml:space="preserve">Abiotic Degradation: Atmospheric half-life with hydroxyl radicals is 2.4 days. Not subject to hydrolysis.
AEROBIC: Readily biodegradable; 70% Theoretical BOD reached in 10 days.
ANAEROBIC: Biodegradable under specific anaerobic conditions (nitrate-reducing) with a half-life of months.
</t>
    </r>
    <r>
      <rPr>
        <sz val="11"/>
        <color rgb="FF4A86E8"/>
        <rFont val="Arial"/>
      </rPr>
      <t>Please see reference #1 on reference sheet.</t>
    </r>
  </si>
  <si>
    <r>
      <rPr>
        <sz val="11"/>
        <rFont val="Arial"/>
      </rPr>
      <t xml:space="preserve">Store in a cool, dry, well-ventilated area away from all sources of ignition. Keep containers tightly closed. Use explosion-proof electrical equipment and non-sparking tools. Ground and bond containers for liquid transfer.
</t>
    </r>
    <r>
      <rPr>
        <sz val="11"/>
        <color rgb="FF4A86E8"/>
        <rFont val="Arial"/>
      </rPr>
      <t>Please see reference #1 on reference sheet.</t>
    </r>
  </si>
  <si>
    <r>
      <rPr>
        <sz val="11"/>
        <rFont val="Arial"/>
      </rPr>
      <t xml:space="preserve">Wear splash-proof goggles and Viton or nitrile gloves. Use a NIOSH-approved organic vapor respirator in areas with poor ventilation. Ensure all equipment is grounded.
Recommended Respirator: NIOSH-approved organic vapor respirator.
First Aid: Move to fresh air. If skin contact occurs, wash with soap and water. If swallowed, DO NOT induce vomiting (aspiration hazard).
</t>
    </r>
    <r>
      <rPr>
        <sz val="11"/>
        <color rgb="FF4A86E8"/>
        <rFont val="Arial"/>
      </rPr>
      <t>Please see reference #1 on reference sheet.</t>
    </r>
  </si>
  <si>
    <r>
      <rPr>
        <sz val="11"/>
        <rFont val="Arial"/>
      </rPr>
      <t xml:space="preserve">Spillage/Leakage: Shut off ignition sources. Absorb with sand or non-combustible material. Use non-sparking tools to collect and place in containers.
Disposal Methods: Incineration in an approved industrial furnace or hazardous waste facility. Do not discharge into sewers due to explosion risk.
</t>
    </r>
    <r>
      <rPr>
        <sz val="11"/>
        <color rgb="FF4A86E8"/>
        <rFont val="Arial"/>
      </rPr>
      <t>Please see reference #1 on reference sheet.</t>
    </r>
  </si>
  <si>
    <r>
      <rPr>
        <sz val="11"/>
        <rFont val="Arial"/>
      </rPr>
      <t xml:space="preserve">Rubber cement and adhesives; outdoor stove fuel (n-heptane based); solvent cleaners for electronics; paint thinners.
</t>
    </r>
    <r>
      <rPr>
        <sz val="11"/>
        <color rgb="FF4A86E8"/>
        <rFont val="Arial"/>
      </rPr>
      <t>Please see reference #1 on reference sheet.</t>
    </r>
  </si>
  <si>
    <r>
      <rPr>
        <sz val="11"/>
        <rFont val="Arial"/>
      </rPr>
      <t xml:space="preserve"> Volatile concentrations near spill sites
</t>
    </r>
    <r>
      <rPr>
        <sz val="11"/>
        <color rgb="FF4A86E8"/>
        <rFont val="Arial"/>
      </rPr>
      <t>Please see reference #1 on reference sheet.</t>
    </r>
  </si>
  <si>
    <r>
      <rPr>
        <sz val="11"/>
        <rFont val="Arial"/>
      </rPr>
      <t xml:space="preserve">Use of personal protective equipment (PPE).
Preventive Measures: "Avoid contact with skin and eyes. Avoid inhalation of vapour or mist. Keep away from sources of ignition - No smoking(1,SRC)."
</t>
    </r>
    <r>
      <rPr>
        <sz val="11"/>
        <color rgb="FF4A86E8"/>
        <rFont val="Arial"/>
      </rPr>
      <t>Please see reference #1 on reference sheet.</t>
    </r>
  </si>
  <si>
    <r>
      <rPr>
        <sz val="11"/>
        <rFont val="Arial"/>
      </rPr>
      <t xml:space="preserve">Prevent further leakage or spillage if safe to do so. Do not let product enter drains. Discharge into the environment must be avoided
</t>
    </r>
    <r>
      <rPr>
        <sz val="11"/>
        <color rgb="FF4A86E8"/>
        <rFont val="Arial"/>
      </rPr>
      <t>Please see reference #1 on reference sheet.</t>
    </r>
  </si>
  <si>
    <r>
      <rPr>
        <sz val="11"/>
        <rFont val="Arial"/>
      </rPr>
      <t xml:space="preserve">Inhalation; Ingestion; Skin and/or eye contact.
</t>
    </r>
    <r>
      <rPr>
        <sz val="11"/>
        <color rgb="FF4A86E8"/>
        <rFont val="Arial"/>
      </rPr>
      <t>Please see reference #1 on reference sheet.</t>
    </r>
  </si>
  <si>
    <r>
      <rPr>
        <sz val="11"/>
        <rFont val="Arial"/>
      </rPr>
      <t xml:space="preserve">General population exposure to n-heptane occurs through inhalation of ambient air
</t>
    </r>
    <r>
      <rPr>
        <sz val="11"/>
        <color rgb="FF4A86E8"/>
        <rFont val="Arial"/>
      </rPr>
      <t>Please see reference #1 on reference sheet.</t>
    </r>
  </si>
  <si>
    <r>
      <rPr>
        <sz val="11"/>
        <rFont val="Arial"/>
      </rPr>
      <t xml:space="preserve">The volatilization half-life from a model river (1 m deep, flowing 1 m/sec, wind velocity of 3 m/sec) is estimated as 2.9 hours(1,SRC). The volatilization half-life from a model lake is estimated as 3.5 days
</t>
    </r>
    <r>
      <rPr>
        <sz val="11"/>
        <color rgb="FF4A86E8"/>
        <rFont val="Arial"/>
      </rPr>
      <t>Please see reference #1 on reference sheet.</t>
    </r>
  </si>
  <si>
    <r>
      <rPr>
        <sz val="11"/>
        <rFont val="Arial"/>
      </rPr>
      <t xml:space="preserve">Chronic inhalation can lead to peripheral neuropathy and persistent central nervous system depression (dizziness, nausea)
</t>
    </r>
    <r>
      <rPr>
        <sz val="11"/>
        <color rgb="FF4A86E8"/>
        <rFont val="Arial"/>
      </rPr>
      <t>Please see reference #1 on reference sheet.</t>
    </r>
  </si>
  <si>
    <r>
      <rPr>
        <sz val="11"/>
        <rFont val="Arial"/>
      </rPr>
      <t xml:space="preserve">EPA Method TO-14A (Determination of VOCs in Ambient Air)
</t>
    </r>
    <r>
      <rPr>
        <sz val="11"/>
        <color rgb="FF4A86E8"/>
        <rFont val="Arial"/>
      </rPr>
      <t>Please see reference #1 on reference sheet.</t>
    </r>
  </si>
  <si>
    <r>
      <rPr>
        <sz val="11"/>
        <rFont val="Arial"/>
      </rPr>
      <t xml:space="preserve">Main concern is neurotoxicity (CNS depression)
</t>
    </r>
    <r>
      <rPr>
        <sz val="11"/>
        <color rgb="FF4A86E8"/>
        <rFont val="Arial"/>
      </rPr>
      <t>Please see reference #1 on reference sheet.</t>
    </r>
  </si>
  <si>
    <r>
      <rPr>
        <sz val="11"/>
        <rFont val="Arial"/>
      </rPr>
      <t xml:space="preserve">Industrial solvent; used in the manufacture of adhesives and as a standard for octane rating
</t>
    </r>
    <r>
      <rPr>
        <sz val="11"/>
        <color rgb="FF4A86E8"/>
        <rFont val="Arial"/>
      </rPr>
      <t>Please see reference #1 on reference sheet.</t>
    </r>
  </si>
  <si>
    <r>
      <rPr>
        <sz val="11"/>
        <rFont val="Arial"/>
      </rPr>
      <t xml:space="preserve">Rubber cements, outdoor stove fuels, and laboratory reagents
</t>
    </r>
    <r>
      <rPr>
        <sz val="11"/>
        <color rgb="FF4A86E8"/>
        <rFont val="Arial"/>
      </rPr>
      <t>Please see reference #1 on reference sheet.</t>
    </r>
  </si>
  <si>
    <r>
      <rPr>
        <sz val="11"/>
        <rFont val="Arial"/>
      </rPr>
      <t xml:space="preserve">OSHA PEL: TWA 500 ppm (2000 mg/cu m)
</t>
    </r>
    <r>
      <rPr>
        <sz val="11"/>
        <color rgb="FF4A86E8"/>
        <rFont val="Arial"/>
      </rPr>
      <t>Please see reference #1 on reference sheet.</t>
    </r>
  </si>
  <si>
    <t>Bisphenol F</t>
  </si>
  <si>
    <t>Molecular Weight:200.23300
Density:1.208g/cm3
Molecular Formula:C13H12O2</t>
  </si>
  <si>
    <t>Boiling Point:362.5ºC at 760 mmHg
Melting Point:N/A</t>
  </si>
  <si>
    <r>
      <rPr>
        <sz val="11"/>
        <rFont val="Arial"/>
      </rPr>
      <t xml:space="preserve">if released to soil, bpf is expected to have moderate mobility based on an estimated koc of 1,200; it is biodegradable but can persist in anaerobic conditions.
if released to water, it is not expected to volatilize based on a low estimated henry's law constant; it may adsorb moderately to organic matter in sediments.
if released to air, it will exist in both vapor and particulate phases.
</t>
    </r>
    <r>
      <rPr>
        <sz val="11"/>
        <color rgb="FF4A86E8"/>
        <rFont val="Arial"/>
      </rPr>
      <t>Please see reference #1 on reference sheet.</t>
    </r>
  </si>
  <si>
    <r>
      <rPr>
        <sz val="11"/>
        <rFont val="Arial"/>
      </rPr>
      <t xml:space="preserve">TERRESTRIAL FATE: Based on an estimated Koc of 1,200, BPF is expected to have moderate mobility in soil; it is biodegradable but can persist in anaerobic conditions.
AQUATIC FATE: Based on a low estimated Henry's Law constant, BPF is not expected to volatilize; it may adsorb moderately to organic matter in sediments.
ATMOSPHERIC FATE: According to a model of gas/particle partitioning, BPF will exist in both vapor and particulate phases in the ambient atmosphere.
</t>
    </r>
    <r>
      <rPr>
        <sz val="11"/>
        <color rgb="FF4A86E8"/>
        <rFont val="Arial"/>
      </rPr>
      <t>Please see reference #1 on reference sheet.</t>
    </r>
  </si>
  <si>
    <r>
      <rPr>
        <sz val="11"/>
        <rFont val="Arial"/>
      </rPr>
      <t xml:space="preserve">Exhibits 'estrogenic and anti-androgenic activity' similar to Bisphenol A. It is considered an endocrine disruptor that may 'affect hormonal signaling and reproductive health.' It is also identified as a 'potential skin sensitizer' in occupational settings.
</t>
    </r>
    <r>
      <rPr>
        <sz val="11"/>
        <color rgb="FF4A86E8"/>
        <rFont val="Arial"/>
      </rPr>
      <t>Please see reference #1 on reference sheet.</t>
    </r>
  </si>
  <si>
    <r>
      <rPr>
        <sz val="11"/>
        <rFont val="Arial"/>
      </rPr>
      <t xml:space="preserve">Chemical intermediate; precursor for epoxy resins and polycarbonate plastics (bisphenol analogue).
</t>
    </r>
    <r>
      <rPr>
        <sz val="11"/>
        <color rgb="FF4A86E8"/>
        <rFont val="Arial"/>
      </rPr>
      <t>Please see reference #1 on reference sheet.</t>
    </r>
  </si>
  <si>
    <r>
      <rPr>
        <sz val="11"/>
        <rFont val="Arial"/>
      </rPr>
      <t xml:space="preserve">DRINKING WATER: Detected in finished DRINKING WATER at low nanogram per liter concentrations (0.1 to 5.0 ng/L).
SURFACE WATER: Frequently found in RIVER WATER receiving SEWAGE EFFLUENT at 0.00001 to 0.0002 mg/L.
</t>
    </r>
    <r>
      <rPr>
        <sz val="11"/>
        <color rgb="FF4A86E8"/>
        <rFont val="Arial"/>
      </rPr>
      <t>Please see reference #1 on reference sheet.</t>
    </r>
  </si>
  <si>
    <r>
      <rPr>
        <sz val="11"/>
        <rFont val="Arial"/>
      </rPr>
      <t xml:space="preserve">IUPAC Name: 4-[(4-hydroxyphenyl)methyl]phenol
InChI: InChI=1S/C13H12O2/c14-12-5-1-10(2-6-12)9-11-3-7-13(15)8-4-11/h1-8,14-15H,9H2
Molecular Formula: C13H12O2
</t>
    </r>
    <r>
      <rPr>
        <sz val="11"/>
        <color rgb="FF4A86E8"/>
        <rFont val="Arial"/>
      </rPr>
      <t>Please see reference #1 on reference sheet.</t>
    </r>
  </si>
  <si>
    <r>
      <rPr>
        <sz val="11"/>
        <rFont val="Arial"/>
      </rPr>
      <t xml:space="preserve">Prepared by the condensation of phenol with formaldehyde in the presence of an acid catalyst, resulting in a mixture of isomers.
</t>
    </r>
    <r>
      <rPr>
        <sz val="11"/>
        <color rgb="FF4A86E8"/>
        <rFont val="Arial"/>
      </rPr>
      <t>Please see reference #1 on reference sheet.</t>
    </r>
  </si>
  <si>
    <r>
      <rPr>
        <sz val="11"/>
        <rFont val="Arial"/>
      </rPr>
      <t xml:space="preserve">Epoxy resin and coating industry; Plastic and polymer manufacturing; Industrial liner production.
</t>
    </r>
    <r>
      <rPr>
        <sz val="11"/>
        <color rgb="FF4A86E8"/>
        <rFont val="Arial"/>
      </rPr>
      <t>Please see reference #1 on reference sheet.</t>
    </r>
  </si>
  <si>
    <r>
      <rPr>
        <sz val="11"/>
        <rFont val="Arial"/>
      </rPr>
      <t xml:space="preserve">An estimated Koc of 1,200(1,SRC) indicates that BPF has moderate mobility in soil(2). It can reach receiving watersheds through runoff and has been detected in surface waters near industrial areas(SRC).
</t>
    </r>
    <r>
      <rPr>
        <sz val="11"/>
        <color rgb="FF4A86E8"/>
        <rFont val="Arial"/>
      </rPr>
      <t>Please see reference #1 on reference sheet.</t>
    </r>
  </si>
  <si>
    <r>
      <rPr>
        <sz val="11"/>
        <rFont val="Arial"/>
      </rPr>
      <t xml:space="preserve">Volatilization from water surfaces is not expected to be an important fate process based upon an estimated Henry's Law constant of  5.6 \times 10^{-11}  atm-cu m/mole. BPF is not expected to volatilize from dry soil surfaces based upon an estimated vapor pressure of  1.4 \times 10^{-7}  mm Hg
</t>
    </r>
    <r>
      <rPr>
        <sz val="11"/>
        <color rgb="FF4A86E8"/>
        <rFont val="Arial"/>
      </rPr>
      <t>Please see reference #1 on reference sheet.</t>
    </r>
  </si>
  <si>
    <r>
      <rPr>
        <sz val="11"/>
        <rFont val="Arial"/>
      </rPr>
      <t xml:space="preserve">Hazard Traits: Endocrine Toxicity (Estrogenic); Reproductive Toxicity.
Authoritative List: EU REACH SVHC (Pending group assessment for Bisphenols).
Report: Monitoring in industrial wastewater and thermal paper recycling effluent.
</t>
    </r>
    <r>
      <rPr>
        <sz val="11"/>
        <color rgb="FF4A86E8"/>
        <rFont val="Arial"/>
      </rPr>
      <t>Please see reference #1 on reference sheet.</t>
    </r>
  </si>
  <si>
    <r>
      <rPr>
        <sz val="11"/>
        <rFont val="Arial"/>
      </rPr>
      <t xml:space="preserve">Abiotic Degradation: Estimated atmospheric half-life is 2.4 hours. Hydrolysis is not expected to be significant.
AEROBIC: Readily biodegradable; 74% degradation in 28 days (OECD 301C).
ANAEROBIC: Biodegradation occurs in anaerobic sediments but is slower than aerobic pathways.
</t>
    </r>
    <r>
      <rPr>
        <sz val="11"/>
        <color rgb="FF4A86E8"/>
        <rFont val="Arial"/>
      </rPr>
      <t>Please see reference #1 on reference sheet.</t>
    </r>
  </si>
  <si>
    <r>
      <rPr>
        <sz val="11"/>
        <rFont val="Arial"/>
      </rPr>
      <t xml:space="preserve">Store in a cool, dry place in tightly closed containers. Ensure adequate ventilation in areas where dust or vapors may be formed. Avoid contact with skin, eyes, and clothing through the use of PPE.
</t>
    </r>
    <r>
      <rPr>
        <sz val="11"/>
        <color rgb="FF4A86E8"/>
        <rFont val="Arial"/>
      </rPr>
      <t>Please see reference #1 on reference sheet.</t>
    </r>
  </si>
  <si>
    <r>
      <rPr>
        <sz val="11"/>
        <rFont val="Arial"/>
      </rPr>
      <t xml:space="preserve">Wear safety glasses and protective gloves (nitrile). Use local exhaust ventilation to control airborne dust or vapors. Wear a lab coat or protective apron.
Recommended Respirator: NIOSH-approved particulate respirator.
First Aid: Wash skin with soap and water. Flush eyes with water for 15 minutes. If swallowed, rinse mouth and seek medical advice.
</t>
    </r>
    <r>
      <rPr>
        <sz val="11"/>
        <color rgb="FF4A86E8"/>
        <rFont val="Arial"/>
      </rPr>
      <t>Please see reference #1 on reference sheet.</t>
    </r>
  </si>
  <si>
    <r>
      <rPr>
        <sz val="11"/>
        <rFont val="Arial"/>
      </rPr>
      <t xml:space="preserve">Spillage/Leakage: Avoid dust formation. Sweep up and shovel into containers. Prevent material from entering drains.
Disposal Methods: Incinerate in a facility equipped with an afterburner and scrubber. Dispose of as industrial chemical waste.
</t>
    </r>
    <r>
      <rPr>
        <sz val="11"/>
        <color rgb="FF4A86E8"/>
        <rFont val="Arial"/>
      </rPr>
      <t>Please see reference #1 on reference sheet.</t>
    </r>
  </si>
  <si>
    <r>
      <rPr>
        <sz val="11"/>
        <rFont val="Arial"/>
      </rPr>
      <t xml:space="preserve">Internal coatings for food and beverage cans; epoxy glues and resins; protective coatings for household appliances.
</t>
    </r>
    <r>
      <rPr>
        <sz val="11"/>
        <color rgb="FF4A86E8"/>
        <rFont val="Arial"/>
      </rPr>
      <t>Please see reference #1 on reference sheet.</t>
    </r>
  </si>
  <si>
    <r>
      <rPr>
        <sz val="11"/>
        <rFont val="Arial"/>
      </rPr>
      <t xml:space="preserve"> Emerging contaminant at nanogram levels
</t>
    </r>
    <r>
      <rPr>
        <sz val="11"/>
        <color rgb="FF4A86E8"/>
        <rFont val="Arial"/>
      </rPr>
      <t>Please see reference #1 on reference sheet.</t>
    </r>
  </si>
  <si>
    <r>
      <rPr>
        <sz val="11"/>
        <rFont val="Arial"/>
      </rPr>
      <t xml:space="preserve">Moderate 
</t>
    </r>
    <r>
      <rPr>
        <sz val="11"/>
        <color rgb="FF4A86E8"/>
        <rFont val="Arial"/>
      </rPr>
      <t>Please see reference #1 on reference sheet.</t>
    </r>
  </si>
  <si>
    <r>
      <rPr>
        <sz val="11"/>
        <rFont val="Arial"/>
      </rPr>
      <t xml:space="preserve">safe use 
</t>
    </r>
    <r>
      <rPr>
        <sz val="11"/>
        <color rgb="FF4A86E8"/>
        <rFont val="Arial"/>
      </rPr>
      <t>Please see reference #1 on reference sheet.</t>
    </r>
  </si>
  <si>
    <r>
      <rPr>
        <sz val="11"/>
        <rFont val="Arial"/>
      </rPr>
      <t xml:space="preserve">Inhalation; Ingestion; Skin and/or eye contact.
</t>
    </r>
    <r>
      <rPr>
        <sz val="11"/>
        <color rgb="FF4A86E8"/>
        <rFont val="Arial"/>
      </rPr>
      <t>Please see reference #1 on reference sheet.</t>
    </r>
  </si>
  <si>
    <r>
      <rPr>
        <sz val="11"/>
        <rFont val="Arial"/>
      </rPr>
      <t xml:space="preserve">General population exposure to BPF occurs via ingestion of food and dermal contact with consumer products
</t>
    </r>
    <r>
      <rPr>
        <sz val="11"/>
        <color rgb="FF4A86E8"/>
        <rFont val="Arial"/>
      </rPr>
      <t>Please see reference #1 on reference sheet.</t>
    </r>
  </si>
  <si>
    <r>
      <rPr>
        <sz val="11"/>
        <rFont val="Arial"/>
      </rPr>
      <t xml:space="preserve">Volatilization half-life from a model river (1 m deep, flowing 1 m/sec, wind velocity of 3 m/sec) is estimated as 780,000 days
</t>
    </r>
    <r>
      <rPr>
        <sz val="11"/>
        <color rgb="FF4A86E8"/>
        <rFont val="Arial"/>
      </rPr>
      <t>Please see reference #1 on reference sheet.</t>
    </r>
  </si>
  <si>
    <r>
      <rPr>
        <sz val="11"/>
        <rFont val="Arial"/>
      </rPr>
      <t xml:space="preserve">BPF exhibits estrogenic and anti-androgenic activities similar to BPA. It has been shown to affect reproductive organ weights and sperm quality in animal studies
</t>
    </r>
    <r>
      <rPr>
        <sz val="11"/>
        <color rgb="FF4A86E8"/>
        <rFont val="Arial"/>
      </rPr>
      <t>Please see reference #1 on reference sheet.</t>
    </r>
  </si>
  <si>
    <r>
      <rPr>
        <sz val="11"/>
        <rFont val="Arial"/>
      </rPr>
      <t xml:space="preserve">Exhibits estrogenic potency; chronic studies suggest impacts on reproductive organ weights and sperm quality
</t>
    </r>
    <r>
      <rPr>
        <sz val="11"/>
        <color rgb="FF4A86E8"/>
        <rFont val="Arial"/>
      </rPr>
      <t>Please see reference #1 on reference sheet.</t>
    </r>
  </si>
  <si>
    <r>
      <rPr>
        <sz val="11"/>
        <rFont val="Arial"/>
      </rPr>
      <t xml:space="preserve">Concerns regarding endocrine disrupting potential
</t>
    </r>
    <r>
      <rPr>
        <sz val="11"/>
        <color rgb="FF4A86E8"/>
        <rFont val="Arial"/>
      </rPr>
      <t>Please see reference #1 on reference sheet.</t>
    </r>
  </si>
  <si>
    <r>
      <rPr>
        <sz val="11"/>
        <rFont val="Arial"/>
      </rPr>
      <t xml:space="preserve">Used in the manufacture of epoxy resins and coatings; as a liner for food and beverage cans
</t>
    </r>
    <r>
      <rPr>
        <sz val="11"/>
        <color rgb="FF4A86E8"/>
        <rFont val="Arial"/>
      </rPr>
      <t>Please see reference #1 on reference sheet.</t>
    </r>
  </si>
  <si>
    <r>
      <rPr>
        <sz val="11"/>
        <rFont val="Arial"/>
      </rPr>
      <t xml:space="preserve">Epoxy adhesives, protective coatings, and certain plastic containers
</t>
    </r>
    <r>
      <rPr>
        <sz val="11"/>
        <color rgb="FF4A86E8"/>
        <rFont val="Arial"/>
      </rPr>
      <t>Please see reference #1 on reference sheet.</t>
    </r>
  </si>
  <si>
    <t>C.I. BASIC RED 9 MONOHYDROCHLORIDE</t>
  </si>
  <si>
    <t>Density : 0.999 g/mL at 20 °C
Molecular Formula : C19H18ClN3
Molecular Weight : 323.819</t>
  </si>
  <si>
    <t>Boiling Point : 568.2ºC at 760mmHg
Melting Point : 250 °C</t>
  </si>
  <si>
    <t>569-61-9</t>
  </si>
  <si>
    <r>
      <rPr>
        <sz val="11"/>
        <rFont val="Arial"/>
      </rPr>
      <t xml:space="preserve">if released to soil, it is expected to be immobile due to its ionic structure; it does not volatilize from moist or dry soil surfaces.
if released to water, it adsorbs to suspended solids and is not expected to undergo significant biodegradation or volatilization based upon its ionic nature.
if released to air, it exists in the particulate phase and is removed by physical deposition.
</t>
    </r>
    <r>
      <rPr>
        <sz val="11"/>
        <color rgb="FF4A86E8"/>
        <rFont val="Arial"/>
      </rPr>
      <t>Please see reference #1 on reference sheet.</t>
    </r>
  </si>
  <si>
    <r>
      <rPr>
        <sz val="11"/>
        <rFont val="Arial"/>
      </rPr>
      <t xml:space="preserve">TERRESTRIAL FATE: Based on its ionic structure, this dye is expected to be immobile in soil; it does not volatilize from moist or dry soil surfaces.
AQUATIC FATE: Based on a classification scheme, it adsorbs to suspended solids and is not expected to undergo significant biodegradation or volatilization based upon its ionic nature.
ATMOSPHERIC FATE: According to a model of gas/particle partitioning, it exists in the particulate phase in the ambient atmosphere and is removed by physical deposition.
</t>
    </r>
    <r>
      <rPr>
        <sz val="11"/>
        <color rgb="FF4A86E8"/>
        <rFont val="Arial"/>
      </rPr>
      <t>Please see reference #1 on reference sheet.</t>
    </r>
  </si>
  <si>
    <r>
      <rPr>
        <sz val="11"/>
        <rFont val="Arial"/>
      </rPr>
      <t xml:space="preserve">Classified as a 'reasonably anticipated human carcinogen.' It is mutagenic in several bioassays. Contact causes 'severe eye irritation and possible skin sensitization.' Systemic exposure may lead to 'methemoglobinemia' in extreme cases.
</t>
    </r>
    <r>
      <rPr>
        <sz val="11"/>
        <color rgb="FF4A86E8"/>
        <rFont val="Arial"/>
      </rPr>
      <t>Please see reference #1 on reference sheet.</t>
    </r>
  </si>
  <si>
    <r>
      <rPr>
        <sz val="11"/>
        <rFont val="Arial"/>
      </rPr>
      <t xml:space="preserve">Triphenylmethane dye; biological stain; synthetic coloring agent (pararosaniline).
</t>
    </r>
    <r>
      <rPr>
        <sz val="11"/>
        <color rgb="FF4A86E8"/>
        <rFont val="Arial"/>
      </rPr>
      <t>Please see reference #1 on reference sheet.</t>
    </r>
  </si>
  <si>
    <r>
      <rPr>
        <sz val="11"/>
        <rFont val="Arial"/>
      </rPr>
      <t xml:space="preserve">SURFACE WATER: Detected in SURFACE WATER downstream from textile dyeing facilities in localized monitoring.
INDUSTRIAL WASTEWATER: Found in concentrated INDUSTRIAL WASTEWATER at levels up to 10 mg/L before treatment.
</t>
    </r>
    <r>
      <rPr>
        <sz val="11"/>
        <color rgb="FF4A86E8"/>
        <rFont val="Arial"/>
      </rPr>
      <t>Please see reference #1 on reference sheet.</t>
    </r>
  </si>
  <si>
    <r>
      <rPr>
        <sz val="11"/>
        <rFont val="Arial"/>
      </rPr>
      <t xml:space="preserve">IUPAC Name: [4-[bis(4-aminophenyl)methylidene]cyclohexa-2,5-dien-1-ylidene]azanium;chloride
InChI: InChI=1S/C19H17N3.ClH/c20-16-7-1-13(2-8-16)19(14-3-9-17(21)10-4-14)15-5-11-18(22)12-6-15;/h1-12,22H,20-21H2;1H
Molecular Formula: C19H18ClN3
CAS: 569-61-9
</t>
    </r>
    <r>
      <rPr>
        <sz val="11"/>
        <color rgb="FF4A86E8"/>
        <rFont val="Arial"/>
      </rPr>
      <t>Please see reference #1 on reference sheet.</t>
    </r>
  </si>
  <si>
    <r>
      <rPr>
        <sz val="11"/>
        <rFont val="Arial"/>
      </rPr>
      <t xml:space="preserve">Produced by the reaction of aniline and p-toluidine with nitrobenzene in the presence of ferrous chloride and hydrochloric acid.
</t>
    </r>
    <r>
      <rPr>
        <sz val="11"/>
        <color rgb="FF4A86E8"/>
        <rFont val="Arial"/>
      </rPr>
      <t>Please see reference #1 on reference sheet.</t>
    </r>
  </si>
  <si>
    <r>
      <rPr>
        <sz val="11"/>
        <rFont val="Arial"/>
      </rPr>
      <t xml:space="preserve">Textile and fabric dyeing industry; Ink and pigment manufacturing; Paper and leather coloring industry.
</t>
    </r>
    <r>
      <rPr>
        <sz val="11"/>
        <color rgb="FF4A86E8"/>
        <rFont val="Arial"/>
      </rPr>
      <t>Please see reference #1 on reference sheet.</t>
    </r>
  </si>
  <si>
    <r>
      <rPr>
        <sz val="11"/>
        <rFont val="Arial"/>
      </rPr>
      <t xml:space="preserve">This dye is expected to be immobile in soil due to its ionic structure. It reaches receiving watersheds primarily through direct discharge or erosion of contaminated soil and partitions into sediments(SRC).
</t>
    </r>
    <r>
      <rPr>
        <sz val="11"/>
        <color rgb="FF4A86E8"/>
        <rFont val="Arial"/>
      </rPr>
      <t>Please see reference #1 on reference sheet.</t>
    </r>
  </si>
  <si>
    <r>
      <rPr>
        <sz val="11"/>
        <rFont val="Arial"/>
      </rPr>
      <t xml:space="preserve">Volatilization from water and moist soil surfaces is not expected based upon the ionic nature of this compound. It is not expected to volatilize from dry soil surfaces based upon its low vapor pressure and salt form
</t>
    </r>
    <r>
      <rPr>
        <sz val="11"/>
        <color rgb="FF4A86E8"/>
        <rFont val="Arial"/>
      </rPr>
      <t>Please see reference #1 on reference sheet.</t>
    </r>
  </si>
  <si>
    <r>
      <rPr>
        <sz val="11"/>
        <rFont val="Arial"/>
      </rPr>
      <t xml:space="preserve">Hazard Traits: Carcinogenicity; Mutagenicity.
Authoritative List: IARC Group 2B; California Prop 65 (Carcinogen).
Report: Regardless of intended function of ingredient in the product.
</t>
    </r>
    <r>
      <rPr>
        <sz val="11"/>
        <color rgb="FF4A86E8"/>
        <rFont val="Arial"/>
      </rPr>
      <t>Please see reference #1 on reference sheet.</t>
    </r>
  </si>
  <si>
    <r>
      <rPr>
        <sz val="11"/>
        <rFont val="Arial"/>
      </rPr>
      <t xml:space="preserve">Abiotic Degradation: Estimated atmospheric half-life is 1.4 hours. Susceptible to decolorization by UV/H2O2.
AEROBIC: Generally resistant to aerobic biodegradation; removed primarily by adsorption to sludge.
ANAEROBIC: Subject to reductive cleavage of the dye structure under anaerobic conditions
</t>
    </r>
    <r>
      <rPr>
        <sz val="11"/>
        <color rgb="FF4A86E8"/>
        <rFont val="Arial"/>
      </rPr>
      <t>Please see reference #1 on reference sheet.</t>
    </r>
  </si>
  <si>
    <r>
      <rPr>
        <sz val="11"/>
        <rFont val="Arial"/>
      </rPr>
      <t xml:space="preserve">Store in a cool, dry place in tightly closed containers. Avoid dust formation. Wear appropriate respirator and protective clothing in industrial settings to prevent inhalation and skin staining.
</t>
    </r>
    <r>
      <rPr>
        <sz val="11"/>
        <color rgb="FF4A86E8"/>
        <rFont val="Arial"/>
      </rPr>
      <t>Please see reference #1 on reference sheet.</t>
    </r>
  </si>
  <si>
    <r>
      <rPr>
        <sz val="11"/>
        <rFont val="Arial"/>
      </rPr>
      <t xml:space="preserve">Wear protective gloves and safety glasses. Use a NIOSH-approved dust respirator. Ensure eyewash stations and safety showers are available.
Recommended Respirator: NIOSH-approved dust respirator.
First Aid: Flush eyes with water. Wash skin thoroughly (staining will occur). If swallowed, seek medical attention.
</t>
    </r>
    <r>
      <rPr>
        <sz val="11"/>
        <color rgb="FF4A86E8"/>
        <rFont val="Arial"/>
      </rPr>
      <t>Please see reference #1 on reference sheet.</t>
    </r>
  </si>
  <si>
    <r>
      <rPr>
        <sz val="11"/>
        <rFont val="Arial"/>
      </rPr>
      <t xml:space="preserve">Spillage/Leakage: Collect in a way that avoids dust generation. Use personal protective equipment to prevent staining.
Disposal Methods: Must be disposed of by incineration or via a licensed chemical waste facility. Treat as a hazardous dye waste.
</t>
    </r>
    <r>
      <rPr>
        <sz val="11"/>
        <color rgb="FF4A86E8"/>
        <rFont val="Arial"/>
      </rPr>
      <t>Please see reference #1 on reference sheet.</t>
    </r>
  </si>
  <si>
    <r>
      <rPr>
        <sz val="11"/>
        <rFont val="Arial"/>
      </rPr>
      <t xml:space="preserve">Hair dyes and tints; specialized coloring for paper products; inks for marking pens and stamps.
</t>
    </r>
    <r>
      <rPr>
        <sz val="11"/>
        <color rgb="FF4A86E8"/>
        <rFont val="Arial"/>
      </rPr>
      <t>Please see reference #1 on reference sheet.</t>
    </r>
  </si>
  <si>
    <r>
      <rPr>
        <sz val="11"/>
        <rFont val="Arial"/>
      </rPr>
      <t xml:space="preserve"> Detected in industrial dye wastewater
</t>
    </r>
    <r>
      <rPr>
        <sz val="11"/>
        <color rgb="FF4A86E8"/>
        <rFont val="Arial"/>
      </rPr>
      <t>Please see reference #1 on reference sheet.</t>
    </r>
  </si>
  <si>
    <r>
      <rPr>
        <sz val="11"/>
        <rFont val="Arial"/>
      </rPr>
      <t xml:space="preserve">High (Localized industrial risk)
</t>
    </r>
    <r>
      <rPr>
        <sz val="11"/>
        <color rgb="FF4A86E8"/>
        <rFont val="Arial"/>
      </rPr>
      <t>Please see reference #1 on reference sheet.</t>
    </r>
  </si>
  <si>
    <r>
      <rPr>
        <sz val="11"/>
        <rFont val="Arial"/>
      </rPr>
      <t xml:space="preserve">Use of personal protective equipment (PPE).
Preventive Measures: "Avoid contact with skin and eyes. Avoid formation of dust and aerosols. Provide appropriate exhaust ventilation at places where dust is formed(1,SRC)."
</t>
    </r>
    <r>
      <rPr>
        <sz val="11"/>
        <color rgb="FF4A86E8"/>
        <rFont val="Arial"/>
      </rPr>
      <t>Please see reference #1 on reference sheet.</t>
    </r>
  </si>
  <si>
    <r>
      <rPr>
        <sz val="11"/>
        <rFont val="Arial"/>
      </rPr>
      <t xml:space="preserve">Prevent further leakage or spillage if safe to do so. Do not let product enter drains. Discharge into the environment must be avoided
</t>
    </r>
    <r>
      <rPr>
        <sz val="11"/>
        <color rgb="FF4A86E8"/>
        <rFont val="Arial"/>
      </rPr>
      <t>Please see reference #1 on reference sheet.</t>
    </r>
  </si>
  <si>
    <r>
      <rPr>
        <sz val="11"/>
        <rFont val="Arial"/>
      </rPr>
      <t xml:space="preserve">Inhalation; Ingestion; Skin and/or eye contact.
</t>
    </r>
    <r>
      <rPr>
        <sz val="11"/>
        <color rgb="FF4A86E8"/>
        <rFont val="Arial"/>
      </rPr>
      <t>Please see reference #1 on reference sheet.</t>
    </r>
  </si>
  <si>
    <r>
      <rPr>
        <sz val="11"/>
        <rFont val="Arial"/>
      </rPr>
      <t xml:space="preserve">Occupational exposure may occur through inhalation and dermal contact with this compound at workplaces where it is produced or used
</t>
    </r>
    <r>
      <rPr>
        <sz val="11"/>
        <color rgb="FF4A86E8"/>
        <rFont val="Arial"/>
      </rPr>
      <t>Please see reference #1 on reference sheet.</t>
    </r>
  </si>
  <si>
    <r>
      <rPr>
        <sz val="11"/>
        <rFont val="Arial"/>
      </rPr>
      <t xml:space="preserve">Chronic ingestion in animal studies is associated with increased incidence of benign and malignant tumors (carcinogenic concern)
</t>
    </r>
    <r>
      <rPr>
        <sz val="11"/>
        <color rgb="FF4A86E8"/>
        <rFont val="Arial"/>
      </rPr>
      <t>Please see reference #1 on reference sheet.</t>
    </r>
  </si>
  <si>
    <r>
      <rPr>
        <sz val="11"/>
        <rFont val="Arial"/>
      </rPr>
      <t xml:space="preserve">Classified as a reasonably anticipated human carcinogen
</t>
    </r>
    <r>
      <rPr>
        <sz val="11"/>
        <color rgb="FF4A86E8"/>
        <rFont val="Arial"/>
      </rPr>
      <t>Please see reference #1 on reference sheet.</t>
    </r>
  </si>
  <si>
    <r>
      <rPr>
        <sz val="11"/>
        <rFont val="Arial"/>
      </rPr>
      <t xml:space="preserve">In the dyeing of textiles, paper, and leather; as a biological stain in laboratories
</t>
    </r>
    <r>
      <rPr>
        <sz val="11"/>
        <color rgb="FF4A86E8"/>
        <rFont val="Arial"/>
      </rPr>
      <t>Please see reference #1 on reference sheet.</t>
    </r>
  </si>
  <si>
    <t>C.I. DIRECT BLUE 218</t>
  </si>
  <si>
    <t>Molecular Formula: C32H16Cu2N6O16S4.4Na
Molecular Weight: 1087.811</t>
  </si>
  <si>
    <t xml:space="preserve">
</t>
  </si>
  <si>
    <t>28407-37-6</t>
  </si>
  <si>
    <r>
      <rPr>
        <sz val="11"/>
        <rFont val="Arial"/>
      </rPr>
      <t xml:space="preserve">if released to soil, it is immobile and will not leach to groundwater; it does not volatilize from soil surfaces.
if released to water, it is highly stable to hydrolysis and partitions to sediments; volatilization from water surfaces is not expected to be an important fate process.
if released to air, it exists as a particulate and is removed by physical deposition.
</t>
    </r>
    <r>
      <rPr>
        <sz val="11"/>
        <color rgb="FF4A86E8"/>
        <rFont val="Arial"/>
      </rPr>
      <t>Please see reference #1 on reference sheet.</t>
    </r>
  </si>
  <si>
    <r>
      <rPr>
        <sz val="11"/>
        <rFont val="Arial"/>
      </rPr>
      <t xml:space="preserve">TERRESTRIAL FATE: Based on its chemical properties, this substance is immobile in soil and will not leach to groundwater; it does not volatilize from soil surfaces.
AQUATIC FATE: Based on its stable structure, it is highly resistant to hydrolysis and partitions to sediments. Volatilization is not an important fate process.
ATMOSPHERIC FATE: According to a model of gas/particle partitioning, it exists as a particulate in the ambient atmosphere and is removed by physical deposition.
</t>
    </r>
    <r>
      <rPr>
        <sz val="11"/>
        <color rgb="FF4A86E8"/>
        <rFont val="Arial"/>
      </rPr>
      <t>Please see reference #1 on reference sheet.</t>
    </r>
  </si>
  <si>
    <r>
      <rPr>
        <sz val="11"/>
        <rFont val="Arial"/>
      </rPr>
      <t xml:space="preserve">Human data is sparse; it is generally labeled as a 'skin and eye irritant.' As a copper-containing dye, there is a potential for 'cumulative copper toxicity' with chronic high-level exposure. It is also monitored for 'respiratory sensitization' in textile workers.
</t>
    </r>
    <r>
      <rPr>
        <sz val="11"/>
        <color rgb="FF4A86E8"/>
        <rFont val="Arial"/>
      </rPr>
      <t>Please see reference #1 on reference sheet.</t>
    </r>
  </si>
  <si>
    <r>
      <rPr>
        <sz val="11"/>
        <rFont val="Arial"/>
      </rPr>
      <t xml:space="preserve">Disazo synthetic dye; sulfonated copper phthalocyanine derivative; direct textile coloring agent.
</t>
    </r>
    <r>
      <rPr>
        <sz val="11"/>
        <color rgb="FF4A86E8"/>
        <rFont val="Arial"/>
      </rPr>
      <t>Please see reference #1 on reference sheet.</t>
    </r>
  </si>
  <si>
    <r>
      <rPr>
        <sz val="11"/>
        <rFont val="Arial"/>
      </rPr>
      <t xml:space="preserve">SURFACE WATER: Detected in RIVER WATER used for textile manufacturing at microgram per liter concentrations.
TEXTILE EFFLUENT: High concentrations found in raw TEXTILE EFFLUENT discharge points before dilution.
</t>
    </r>
    <r>
      <rPr>
        <sz val="11"/>
        <color rgb="FF4A86E8"/>
        <rFont val="Arial"/>
      </rPr>
      <t>Please see reference #1 on reference sheet.</t>
    </r>
  </si>
  <si>
    <r>
      <rPr>
        <sz val="11"/>
        <rFont val="Arial"/>
      </rPr>
      <t xml:space="preserve">IUPAC Name: tetrasodium;copper;2-[[2-oxido-4-[[2-oxido-4-sulfonato-1-naphthyl]diazenyl]phenyl]diazenyl]-5-sulfonatonaphthalen-1-olate (complex)
InChI: InChI=1S/C32H20Cu2N6Na4O16S4/c33-19-11-21(55(41,42)43)9-15-13-23(57(47,48)49)27(31(40)29(15)19)37-35-17-5-1-3-18(25(17)39)26-4-2-6-20(28(26)54)36-38-30-16-10-22(56(44,45)46)12-20(34)32(30)58(50,51)52;;;;;;/h1-14,39-40H,33-34H2/q;2*+2;4*+1/p-8
Molecular Formula: C32H20Cu2N6Na4O16S4
CAS: 28407-37-6
</t>
    </r>
    <r>
      <rPr>
        <sz val="11"/>
        <color rgb="FF4A86E8"/>
        <rFont val="Arial"/>
      </rPr>
      <t>Please see reference #1 on reference sheet.</t>
    </r>
  </si>
  <si>
    <r>
      <rPr>
        <sz val="11"/>
        <rFont val="Arial"/>
      </rPr>
      <t xml:space="preserve">Manufactured by the coupling of tetrazotized 3,3'-dihydroxydianisidine with two moles of 1-naphthol-4-sulfonic acid, followed by copperization with copper sulfate.
</t>
    </r>
    <r>
      <rPr>
        <sz val="11"/>
        <color rgb="FF4A86E8"/>
        <rFont val="Arial"/>
      </rPr>
      <t>Please see reference #1 on reference sheet.</t>
    </r>
  </si>
  <si>
    <r>
      <rPr>
        <sz val="11"/>
        <rFont val="Arial"/>
      </rPr>
      <t xml:space="preserve">Textile processing industry; Leather treatment and finishing; Paper manufacturing industry.
</t>
    </r>
    <r>
      <rPr>
        <sz val="11"/>
        <color rgb="FF4A86E8"/>
        <rFont val="Arial"/>
      </rPr>
      <t>Please see reference #1 on reference sheet.</t>
    </r>
  </si>
  <si>
    <r>
      <rPr>
        <sz val="11"/>
        <rFont val="Arial"/>
      </rPr>
      <t xml:space="preserve">This substance is immobile in soil and resistant to hydrolysis. It enters watersheds through industrial wastewater or runoff and tends to accumulate in the sediment phase(SRC).
</t>
    </r>
    <r>
      <rPr>
        <sz val="11"/>
        <color rgb="FF4A86E8"/>
        <rFont val="Arial"/>
      </rPr>
      <t>Please see reference #1 on reference sheet.</t>
    </r>
  </si>
  <si>
    <r>
      <rPr>
        <sz val="11"/>
        <rFont val="Arial"/>
      </rPr>
      <t xml:space="preserve">Volatilization from water or soil surfaces is not expected to be an important fate process because this substance is a large, complex ionic dye with negligible vapor pressure
</t>
    </r>
    <r>
      <rPr>
        <sz val="11"/>
        <color rgb="FF4A86E8"/>
        <rFont val="Arial"/>
      </rPr>
      <t>Please see reference #1 on reference sheet.</t>
    </r>
  </si>
  <si>
    <r>
      <rPr>
        <sz val="11"/>
        <rFont val="Arial"/>
      </rPr>
      <t xml:space="preserve">Hazard Traits: Bioaccumulation (Low); Aquatic Toxicity.
Authoritative List: TSCA Inventory.
Report: Reporting required for large volume dye users.
</t>
    </r>
    <r>
      <rPr>
        <sz val="11"/>
        <color rgb="FF4A86E8"/>
        <rFont val="Arial"/>
      </rPr>
      <t>Please see reference #1 on reference sheet.</t>
    </r>
  </si>
  <si>
    <r>
      <rPr>
        <sz val="11"/>
        <rFont val="Arial"/>
      </rPr>
      <t xml:space="preserve">AEROBIC: Poorly biodegradable; 0% degradation in 28 days (OECD 301C).
ANAEROBIC: Decolorization possible via anaerobic reduction of the azo bond.
</t>
    </r>
    <r>
      <rPr>
        <sz val="11"/>
        <color rgb="FF4A86E8"/>
        <rFont val="Arial"/>
      </rPr>
      <t>Please see reference #1 on reference sheet.</t>
    </r>
  </si>
  <si>
    <r>
      <rPr>
        <sz val="11"/>
        <rFont val="Arial"/>
      </rPr>
      <t xml:space="preserve">Keep containers tightly closed in a cool, dry, and well-ventilated place. Minimize dust generation and accumulation. Wear protective gloves and safety glasses to avoid contact during dyeing processes.
</t>
    </r>
    <r>
      <rPr>
        <sz val="11"/>
        <color rgb="FF4A86E8"/>
        <rFont val="Arial"/>
      </rPr>
      <t>Please see reference #1 on reference sheet.</t>
    </r>
  </si>
  <si>
    <r>
      <rPr>
        <sz val="11"/>
        <rFont val="Arial"/>
      </rPr>
      <t xml:space="preserve">Wear safety goggles and impervious gloves. Use local exhaust ventilation to prevent dust inhalation. Avoid skin contact to prevent staining.
Recommended Respirator: Dust respirator (N95).
First Aid: Flush eyes with water for 15 minutes. Wash skin with soap and water. Seek medical attention if irritation persists.
</t>
    </r>
    <r>
      <rPr>
        <sz val="11"/>
        <color rgb="FF4A86E8"/>
        <rFont val="Arial"/>
      </rPr>
      <t>Please see reference #1 on reference sheet.</t>
    </r>
  </si>
  <si>
    <r>
      <rPr>
        <sz val="11"/>
        <rFont val="Arial"/>
      </rPr>
      <t xml:space="preserve">Spillage/Leakage: Sweep up carefully to avoid dust. Place in a closed container for disposal. Clean surface thoroughly with water.
Disposal Methods: Dispose of via industrial incineration or in a chemical landfill. Prevent contaminated wash water from entering water systems.
</t>
    </r>
    <r>
      <rPr>
        <sz val="11"/>
        <color rgb="FF4A86E8"/>
        <rFont val="Arial"/>
      </rPr>
      <t>Please see reference #1 on reference sheet.</t>
    </r>
  </si>
  <si>
    <r>
      <rPr>
        <sz val="11"/>
        <rFont val="Arial"/>
      </rPr>
      <t xml:space="preserve">Textile dyes for home fabric dyeing; coloring in paper and cardboard packaging; leather dyes for shoes and jackets.
</t>
    </r>
    <r>
      <rPr>
        <sz val="11"/>
        <color rgb="FF4A86E8"/>
        <rFont val="Arial"/>
      </rPr>
      <t>Please see reference #1 on reference sheet.</t>
    </r>
  </si>
  <si>
    <r>
      <rPr>
        <sz val="11"/>
        <rFont val="Arial"/>
      </rPr>
      <t xml:space="preserve"> Detected in textile processing effluent
</t>
    </r>
    <r>
      <rPr>
        <sz val="11"/>
        <color rgb="FF4A86E8"/>
        <rFont val="Arial"/>
      </rPr>
      <t>Please see reference #1 on reference sheet.</t>
    </r>
  </si>
  <si>
    <r>
      <rPr>
        <sz val="11"/>
        <rFont val="Arial"/>
      </rPr>
      <t xml:space="preserve"> Moderate (In manufacturing zones)
</t>
    </r>
    <r>
      <rPr>
        <sz val="11"/>
        <color rgb="FF4A86E8"/>
        <rFont val="Arial"/>
      </rPr>
      <t>Please see reference #1 on reference sheet.</t>
    </r>
  </si>
  <si>
    <r>
      <rPr>
        <sz val="11"/>
        <rFont val="Arial"/>
      </rPr>
      <t xml:space="preserve">safe use 
</t>
    </r>
    <r>
      <rPr>
        <sz val="11"/>
        <color rgb="FF4A86E8"/>
        <rFont val="Arial"/>
      </rPr>
      <t>Please see reference #1 on reference sheet.</t>
    </r>
  </si>
  <si>
    <r>
      <rPr>
        <sz val="11"/>
        <rFont val="Arial"/>
      </rPr>
      <t xml:space="preserve">Inhalation; Ingestion; Skin and/or eye contact.
</t>
    </r>
    <r>
      <rPr>
        <sz val="11"/>
        <color rgb="FF4A86E8"/>
        <rFont val="Arial"/>
      </rPr>
      <t>Please see reference #1 on reference sheet.</t>
    </r>
  </si>
  <si>
    <r>
      <rPr>
        <sz val="11"/>
        <rFont val="Arial"/>
      </rPr>
      <t xml:space="preserve">Long-term data is limited; primary concern is cumulative toxicity to aquatic organisms and potential for bioaccumulation
</t>
    </r>
    <r>
      <rPr>
        <sz val="11"/>
        <color rgb="FF4A86E8"/>
        <rFont val="Arial"/>
      </rPr>
      <t>Please see reference #1 on reference sheet.</t>
    </r>
  </si>
  <si>
    <r>
      <rPr>
        <sz val="11"/>
        <rFont val="Arial"/>
      </rPr>
      <t xml:space="preserve">Concerns regarding the presence of copper in the dye complex
</t>
    </r>
    <r>
      <rPr>
        <sz val="11"/>
        <color rgb="FF4A86E8"/>
        <rFont val="Arial"/>
      </rPr>
      <t>Please see reference #1 on reference sheet.</t>
    </r>
  </si>
  <si>
    <r>
      <rPr>
        <sz val="11"/>
        <rFont val="Arial"/>
      </rPr>
      <t xml:space="preserve">Azo dye used for coloring paper, cellulose fibers, and leather
</t>
    </r>
    <r>
      <rPr>
        <sz val="11"/>
        <color rgb="FF4A86E8"/>
        <rFont val="Arial"/>
      </rPr>
      <t>Please see reference #1 on reference sheet.</t>
    </r>
  </si>
  <si>
    <t>CADMIUM</t>
  </si>
  <si>
    <t>IL-EPA, KEIT, WWF</t>
  </si>
  <si>
    <t>Molecular Weight:112.41100
Density:8.64
Molecular Formula: Cd</t>
  </si>
  <si>
    <t>Boiling Point:765ºC
Melting Point:321ºC</t>
  </si>
  <si>
    <t>7440-43-9</t>
  </si>
  <si>
    <r>
      <rPr>
        <sz val="11"/>
        <rFont val="Arial"/>
      </rPr>
      <t xml:space="preserve">Evaluation: There is sufficient evidence in humans for the carcinogenicity of cadmium and cadmium compounds. There is sufficient evidence in experimental animals for the carcinogenicity of cadmium compounds. There is limited evidence in experimental animals for the carcinogenicity of cadmium metal. In making the overall evaluation, the Working Group took into consideration the evidence that ionic cadmium causes genotoxic effects in a variety of types of eukaryotic cells, including human cells. Overall evaluation: Cadmium and cadmium compounds are carcinogenic to humans (Group 1). /Cadmium and cadmium compounds/
</t>
    </r>
    <r>
      <rPr>
        <sz val="11"/>
        <color rgb="FF0000FF"/>
        <rFont val="Arial"/>
      </rPr>
      <t xml:space="preserve">
# Please see reference #1 on reference sheet</t>
    </r>
  </si>
  <si>
    <r>
      <rPr>
        <sz val="11"/>
        <rFont val="Arial"/>
      </rPr>
      <t xml:space="preserve">Sources of cadmium exposure include: emissions from fossil fuel burning (&gt;40 ng/m3 in polluted urban areas); cigarettes (1-3 ug/pack); drinking water (usually &lt;1 ppb); and food (2-40 ppb); [ATSDR ToxProfiles] MINING, SMELTING, OR METALLURGY: Smelt &amp; refine zinc, lead or copper ores; alloy production; reclaim scrap metal; MANUFACTURING: Nickel-cadmium batteries; pigments for plastics, glass, ceramics &amp; paints; printing &amp; dyeing textiles; fungicides; USING OR DISPOSING: Weld, cut, or burn; braze using cadmium-based solder; spray paint; electroplate; remove coatings;
</t>
    </r>
    <r>
      <rPr>
        <sz val="11"/>
        <color rgb="FF0000FF"/>
        <rFont val="Arial"/>
      </rPr>
      <t># Please see reference #1 on reference sheet</t>
    </r>
  </si>
  <si>
    <r>
      <rPr>
        <sz val="11"/>
        <rFont val="Arial"/>
      </rPr>
      <t xml:space="preserve">Abrasive Blasting [Category: Clean]
Metal Preparation and Pouring [Category: Foundry]
Welding [Category: Weld]
Brazing [Category: Heat or Machine]
Electroplating [Category: Plate]
Metal Thermal Spraying [Category: Plate]
Soldering [Category: Heat or Machine]
Semiconductor Manufacturing [Category: Industry]
Battery Manufacturing [Category: Industry]
Smelting Copper or Lead [Category: Industry]
Painting (Pigments, Binders, and Biocides) [Category: Paint]
Gas Welding and Cutting [Category: Weld]
Textiles (Printing, Dyeing, or Finishing) [Category: Industry]
Welding Over Coatings [Category: Weld]
Silk-Screen Printing [Category: Other]
Glass Manufacturing [Category: Industry]
Metal Extraction and Refining [Category: Industry]
</t>
    </r>
    <r>
      <rPr>
        <sz val="11"/>
        <color rgb="FF0000FF"/>
        <rFont val="Arial"/>
      </rPr>
      <t># Please see reference #1 on reference sheet</t>
    </r>
  </si>
  <si>
    <r>
      <rPr>
        <sz val="11"/>
        <rFont val="Arial"/>
      </rPr>
      <t xml:space="preserve">Abrasive Blasting [Category: Clean]
Metal Preparation and Pouring [Category: Foundry]
Welding [Category: Weld]
Brazing [Category: Heat or Machine]
Electroplating [Category: Plate]
Metal Thermal Spraying [Category: Plate]
Soldering [Category: Heat or Machine]
Semiconductor Manufacturing [Category: Industry]
Battery Manufacturing [Category: Industry]
Smelting Copper or Lead [Category: Industry]
Painting (Pigments, Binders, and Biocides) [Category: Paint]
Gas Welding and Cutting [Category: Weld]
Textiles (Printing, Dyeing, or Finishing) [Category: Industry]
Welding Over Coatings [Category: Weld]
Silk-Screen Printing [Category: Other]
Glass Manufacturing [Category: Industry]
Metal Extraction and Refining [Category: Industry]
</t>
    </r>
    <r>
      <rPr>
        <sz val="11"/>
        <color rgb="FF0000FF"/>
        <rFont val="Arial"/>
      </rPr>
      <t># Please see reference #1 on reference sheet</t>
    </r>
  </si>
  <si>
    <r>
      <rPr>
        <sz val="11"/>
        <rFont val="Arial"/>
      </rPr>
      <t xml:space="preserve">1) REMOVE ALL IGNITION SOURCES. 2) VENTILATE AREA OF RELEASE. 3) COLLECT RELEASED MATERIAL IN THE MOST CONVENIENT AND SAFE MANNER FOR RECLAMATION OR FOR DISPOSAL. ... /CADMIUM DUST/
</t>
    </r>
    <r>
      <rPr>
        <sz val="11"/>
        <color rgb="FF0000FF"/>
        <rFont val="Arial"/>
      </rPr>
      <t># Please see reference #1 on reference sheet</t>
    </r>
  </si>
  <si>
    <r>
      <rPr>
        <sz val="11"/>
        <rFont val="Arial"/>
      </rPr>
      <t xml:space="preserve">SMALL SPILLS AND LEAKAGE: If you spill this chemical, you should dampen the solid spill material with water, then transfer the dampened material to a suitable container. Use absorbent paper dampened with water to pick up any remaining material. Seal your contaminated clothing and the absorbent paper in a vapor-tight plastic bag for eventual disposal. Wash all contaminated surfaces with a strong soap and water solution. Do not reenter the contaminated area until the Safety Officer (or other responsible person) has verified that the area has been properly cleaned.
STORAGE PRECAUTIONS: You should keep this material in a tightly-closed container under an inert atmosphere, and store it in a freezer. (NTP, 1992)
</t>
    </r>
    <r>
      <rPr>
        <sz val="11"/>
        <color rgb="FF0000FF"/>
        <rFont val="Arial"/>
      </rPr>
      <t># Please see reference #1 on reference sheet</t>
    </r>
  </si>
  <si>
    <r>
      <rPr>
        <sz val="11"/>
        <rFont val="Arial"/>
      </rPr>
      <t xml:space="preserve">SRP: Contaminated protective clothing should be segregated in such a manner so that there is no direct personal contact by personnel who handle, dispose, or clean the clothing. Quality assurance to ascertain the completeness of the cleaning procedures should be implemented before the decontaminated protective clothing is returned for reuse by the workers.
</t>
    </r>
    <r>
      <rPr>
        <sz val="11"/>
        <color rgb="FF0000FF"/>
        <rFont val="Arial"/>
      </rPr>
      <t># Please see reference #1 on reference sheet</t>
    </r>
  </si>
  <si>
    <r>
      <rPr>
        <sz val="11"/>
        <rFont val="Arial"/>
      </rPr>
      <t xml:space="preserve">Recycling: Sort, classify and put in a box properly labeled. Salvage profitably for reuse by local shop or sell as a scrap metal. Recommendable method: /SRP: Hazardous Waste/ Landfill. Not recommendable method: Thermal destruction.
Generators of waste (equal to or greater than 100 kg/mo) containing this contaminant, EPA hazardous waste number D006, must conform with USEPA regulations in storage, transportation, treatment and disposal of waste. /Cadmium/
PRECAUTIONS FOR "CARCINOGENS": There is no universal method of disposal that has been proved satisfactory for all carcinogenic compounds &amp; specific methods of chem destruction ... published have not been tested on all kinds of carcinogen-containing waste. ... summary of avail methods &amp; recommendations ... /given/ must be treated as guide only. /Chemical Carcinogens/
</t>
    </r>
    <r>
      <rPr>
        <sz val="11"/>
        <color rgb="FF0000FF"/>
        <rFont val="Arial"/>
      </rPr>
      <t># Please see reference #1 on reference sheet</t>
    </r>
  </si>
  <si>
    <r>
      <rPr>
        <sz val="11"/>
        <rFont val="Arial"/>
      </rPr>
      <t xml:space="preserve">Sources of cadmium exposure include: emissions from fossil fuel burning (&gt;40 ng/m3 in polluted urban areas); cigarettes (1-3 ug/pack); drinking water (usually &lt;1 ppb); and food (2-40 ppb); [ATSDR ToxProfiles] MINING, SMELTING, OR METALLURGY: Smelt &amp; refine zinc, lead or copper ores; alloy production; reclaim scrap metal; MANUFACTURING: Nickel-cadmium batteries; pigments for plastics, glass, ceramics &amp; paints; printing &amp; dyeing textiles; fungicides; USING OR DISPOSING: Weld, cut, or burn; braze using cadmium-based solder; spray paint; electroplate; remove coatings;
</t>
    </r>
    <r>
      <rPr>
        <sz val="11"/>
        <color rgb="FF0000FF"/>
        <rFont val="Arial"/>
      </rPr>
      <t># Please see reference #1 on reference sheet</t>
    </r>
  </si>
  <si>
    <r>
      <rPr>
        <sz val="11"/>
        <rFont val="Arial"/>
      </rPr>
      <t xml:space="preserve">Sources of cadmium exposure include: emissions from fossil fuel burning (&gt;40 ng/m3 in polluted urban areas); cigarettes (1-3 ug/pack); drinking water (usually &lt;1 ppb); and food (2-40 ppb); [ATSDR ToxProfiles] MINING, SMELTING, OR METALLURGY: Smelt &amp; refine zinc, lead or copper ores; alloy production; reclaim scrap metal; MANUFACTURING: Nickel-cadmium batteries; pigments for plastics, glass, ceramics &amp; paints; printing &amp; dyeing textiles; fungicides; USING OR DISPOSING: Weld, cut, or burn; braze using cadmium-based solder; spray paint; electroplate; remove coatings;
</t>
    </r>
    <r>
      <rPr>
        <sz val="11"/>
        <color rgb="FF0000FF"/>
        <rFont val="Arial"/>
      </rPr>
      <t># Please see reference #1 on reference sheet</t>
    </r>
  </si>
  <si>
    <t xml:space="preserve">5 micrograms per liter (u g/l) [equivalent to parts per billion (ppb)] </t>
  </si>
  <si>
    <r>
      <rPr>
        <sz val="11"/>
        <rFont val="Arial"/>
      </rPr>
      <t xml:space="preserve">The substance can be absorbed into the body by inhalation of its aerosol and by ingestion.
inhalation, ingestion
</t>
    </r>
    <r>
      <rPr>
        <sz val="11"/>
        <color rgb="FF0000FF"/>
        <rFont val="Arial"/>
      </rPr>
      <t># Please see reference #1 on reference sheet</t>
    </r>
  </si>
  <si>
    <r>
      <rPr>
        <sz val="11"/>
        <rFont val="Arial"/>
      </rPr>
      <t xml:space="preserve">Sources of cadmium exposure include: emissions from fossil fuel burning (&gt;40 ng/m3 in polluted urban areas); cigarettes (1-3 ug/pack); drinking water (usually &lt;1 ppb); and food (2-40 ppb); [ATSDR ToxProfiles] MINING, SMELTING, OR METALLURGY: Smelt &amp; refine zinc, lead or copper ores; alloy production; reclaim scrap metal; MANUFACTURING: Nickel-cadmium batteries; pigments for plastics, glass, ceramics &amp; paints; printing &amp; dyeing textiles; fungicides; USING OR DISPOSING: Weld, cut, or burn; braze using cadmium-based solder; spray paint; electroplate; remove coatings;
</t>
    </r>
    <r>
      <rPr>
        <sz val="11"/>
        <color rgb="FF0000FF"/>
        <rFont val="Arial"/>
      </rPr>
      <t># Please see reference #1 on reference sheet</t>
    </r>
  </si>
  <si>
    <r>
      <rPr>
        <sz val="11"/>
        <rFont val="Arial"/>
      </rPr>
      <t xml:space="preserve">Sources of cadmium exposure include: emissions from fossil fuel burning (&gt;40 ng/m3 in polluted urban areas); cigarettes (1-3 ug/pack); drinking water (usually &lt;1 ppb); and food (2-40 ppb); [ATSDR ToxProfiles] MINING, SMELTING, OR METALLURGY: Smelt &amp; refine zinc, lead or copper ores; alloy production; reclaim scrap metal; MANUFACTURING: Nickel-cadmium batteries; pigments for plastics, glass, ceramics &amp; paints; printing &amp; dyeing textiles; fungicides; USING OR DISPOSING: Weld, cut, or burn; braze using cadmium-based solder; spray paint; electroplate; remove coatings;
</t>
    </r>
    <r>
      <rPr>
        <sz val="11"/>
        <color rgb="FF0000FF"/>
        <rFont val="Arial"/>
      </rPr>
      <t># Please see reference #1 on reference sheet</t>
    </r>
  </si>
  <si>
    <r>
      <rPr>
        <sz val="10"/>
        <rFont val="Arial"/>
      </rPr>
      <t xml:space="preserve">Insoluble
</t>
    </r>
    <r>
      <rPr>
        <sz val="10"/>
        <color rgb="FF0000FF"/>
        <rFont val="Arial"/>
      </rPr>
      <t># Please see reference #1 on reference sheet</t>
    </r>
  </si>
  <si>
    <t>CADMIUM CHLORIDE</t>
  </si>
  <si>
    <t>Molecular Weight:183.31700
Density:4.047
Molecular Formula: CdCl2</t>
  </si>
  <si>
    <t>Boiling Point:967ºC
Melting Point:568ºC</t>
  </si>
  <si>
    <t>10108-64-2</t>
  </si>
  <si>
    <r>
      <rPr>
        <sz val="11"/>
        <rFont val="Arial"/>
      </rPr>
      <t xml:space="preserve">AQUATIC FATE: In seawater, the most important species are predicted to be CdCl2, CdCl+, CdCl3-, Cd++, and Cd(OH)2(1,2).
</t>
    </r>
    <r>
      <rPr>
        <sz val="11"/>
        <color rgb="FF0000FF"/>
        <rFont val="Arial"/>
      </rPr>
      <t># Please see reference #1 on reference sheet</t>
    </r>
  </si>
  <si>
    <r>
      <rPr>
        <sz val="11"/>
        <rFont val="Arial"/>
      </rPr>
      <t xml:space="preserve">Chronic exposure to cadmium fumes can cause chemical pneumonitis, pulmonary edema, and lung diseases such as bronchitis and emphysema. Cadmium also accumulates in the kidneys, causing permanent damage. Loss of bone density also occurs. (L6)
</t>
    </r>
    <r>
      <rPr>
        <sz val="11"/>
        <color rgb="FF0000FF"/>
        <rFont val="Arial"/>
      </rPr>
      <t># Please see reference #1 on reference sheet</t>
    </r>
  </si>
  <si>
    <r>
      <rPr>
        <sz val="11"/>
        <rFont val="Arial"/>
      </rPr>
      <t xml:space="preserve">Used in photography; textile dyeing, galvanoplasty, mirror manufacturing, lubricants; fungicides, pyrotechnics, and electroplating; [Merck Index] Used in tinning solution and to make cadmium sulfide (cadmium yellow); [Hawley]
No longer used as fungicide in the US; EPA cancelled status; [HSDB]
</t>
    </r>
    <r>
      <rPr>
        <sz val="11"/>
        <color rgb="FF0000FF"/>
        <rFont val="Arial"/>
      </rPr>
      <t># Please see reference #1 on reference sheet</t>
    </r>
  </si>
  <si>
    <r>
      <rPr>
        <sz val="11"/>
        <rFont val="Arial"/>
      </rPr>
      <t xml:space="preserve">Electroplating [Category: Plate]
Farming (Pesticides) [Category: Industry]
Photographic Processing [Category: Other]
Textiles (Printing, Dyeing, or Finishing) [Category: Industry]
</t>
    </r>
    <r>
      <rPr>
        <sz val="11"/>
        <color rgb="FF0000FF"/>
        <rFont val="Arial"/>
      </rPr>
      <t># Please see reference #1 on reference sheet</t>
    </r>
  </si>
  <si>
    <r>
      <rPr>
        <sz val="11"/>
        <rFont val="Arial"/>
      </rPr>
      <t xml:space="preserve">Electroplating [Category: Plate]
Farming (Pesticides) [Category: Industry]
Photographic Processing [Category: Other]
Textiles (Printing, Dyeing, or Finishing) [Category: Industry]
</t>
    </r>
    <r>
      <rPr>
        <sz val="11"/>
        <color rgb="FF0000FF"/>
        <rFont val="Arial"/>
      </rPr>
      <t># Please see reference #1 on reference sheet</t>
    </r>
  </si>
  <si>
    <r>
      <rPr>
        <sz val="11"/>
        <rFont val="Arial"/>
      </rPr>
      <t xml:space="preserve">Environmental considerations: Land Spill: Dig a pit, pond, lagoon, or holding area to contain liquid or solid material. /SRP: If time permits, pits, ponds, lagoons, soak holes, or holding areas should be sealed with an impermeable flexible membrane liner./ Cover solids with a plastic sheet to prevent dissolving in rain or fire fighting water.
Environmental considerations: Water Spill: neutralize with agricultural lime, crushed limestone, or sodium bicarbonate. Add ferric chloride. Adjust pH to neutral (pH= 7).
</t>
    </r>
    <r>
      <rPr>
        <sz val="11"/>
        <color rgb="FF0000FF"/>
        <rFont val="Arial"/>
      </rPr>
      <t># Please see reference #1 on reference sheet</t>
    </r>
  </si>
  <si>
    <r>
      <rPr>
        <sz val="11"/>
        <rFont val="Arial"/>
      </rPr>
      <t xml:space="preserve">ELIMINATE all ignition sources (no smoking, flares, sparks or flames) from immediate area. Do not touch damaged containers or spilled material unless wearing appropriate protective clothing. Stop leak if you can do it without risk. Prevent entry into waterways, sewers, basements or confined areas. Absorb or cover with dry earth, sand or other non-combustible material and transfer to containers. DO NOT GET WATER INSIDE CONTAINERS. (ERG, 2024)
</t>
    </r>
    <r>
      <rPr>
        <sz val="11"/>
        <color rgb="FF0000FF"/>
        <rFont val="Arial"/>
      </rPr>
      <t># Please see reference #1 on reference sheet</t>
    </r>
  </si>
  <si>
    <r>
      <rPr>
        <sz val="11"/>
        <rFont val="Arial"/>
      </rPr>
      <t xml:space="preserve">An eye wash fountain should be provided within the immediate work area where cadmium chloride is being used. /Cadmium chloride dust/
If material not involved in fire: Keep material out of water sources and sewers. Build dikes to contain flow as necessary.
SRP: Contaminated protective clothing should be segregated in such a manner so that there is no direct personal contact by personnel who handle, dispose, or clean the clothing. Quality assurance to ascertain the completeness of the cleaning procedures should be implemented before the decontaminated protective clothing is returned for reuse by the workers. All contaminated clothing should not be taken home at end of shift, but should remain at employee's place of work for cleaning.
</t>
    </r>
    <r>
      <rPr>
        <sz val="11"/>
        <color rgb="FF0000FF"/>
        <rFont val="Arial"/>
      </rPr>
      <t># Please see reference #1 on reference sheet</t>
    </r>
  </si>
  <si>
    <r>
      <rPr>
        <sz val="11"/>
        <rFont val="Arial"/>
      </rPr>
      <t xml:space="preserve">Generators of waste (equal to or greater than 100 kg/mo) containing this contaminant, EPA hazardous waste number D006, must conform with USEPA regulations in storage, transportation, treatment and disposal of waste.
Generators of waste (equal to or greater than 100 kg/mo) containing this contaminant, EPA hazardous waste number D006, must conform with USEPA regulations in storage, transportation, treatment and disposal of waste. /Cadmium/
SRP: At the time of review, criteria for land treatment or burial (sanitary landfill) disposal practices are subject to significant revision. Prior to implementing land disposal of waste residue (including waste sludge), consult with environmental regulatory agencies for guidance on acceptable disposal practices.
</t>
    </r>
    <r>
      <rPr>
        <sz val="11"/>
        <color rgb="FF0000FF"/>
        <rFont val="Arial"/>
      </rPr>
      <t># Please see reference #1 on reference sheet</t>
    </r>
  </si>
  <si>
    <r>
      <rPr>
        <sz val="11"/>
        <rFont val="Arial"/>
      </rPr>
      <t xml:space="preserve">Used in photography; textile dyeing, galvanoplasty, mirror manufacturing, lubricants; fungicides, pyrotechnics, and electroplating; [Merck Index] Used in tinning solution and to make cadmium sulfide (cadmium yellow); [Hawley]
No longer used as fungicide in the US; EPA cancelled status; [HSDB]
</t>
    </r>
    <r>
      <rPr>
        <sz val="11"/>
        <color rgb="FF0000FF"/>
        <rFont val="Arial"/>
      </rPr>
      <t># Please see reference #1 on reference sheet</t>
    </r>
  </si>
  <si>
    <r>
      <rPr>
        <sz val="11"/>
        <rFont val="Arial"/>
      </rPr>
      <t xml:space="preserve">Used in photography; textile dyeing, galvanoplasty, mirror manufacturing, lubricants; fungicides, pyrotechnics, and electroplating; [Merck Index] Used in tinning solution and to make cadmium sulfide (cadmium yellow); [Hawley]
No longer used as fungicide in the US; EPA cancelled status; [HSDB]
</t>
    </r>
    <r>
      <rPr>
        <sz val="11"/>
        <color rgb="FF0000FF"/>
        <rFont val="Arial"/>
      </rPr>
      <t># Please see reference #1 on reference sheet</t>
    </r>
  </si>
  <si>
    <r>
      <rPr>
        <sz val="11"/>
        <rFont val="Arial"/>
      </rPr>
      <t xml:space="preserve">The substance can be absorbed into the body by inhalation of its aerosol and by ingestion.
Oral (L6) ; inhalation (L6) ; dermal (L6)
</t>
    </r>
    <r>
      <rPr>
        <sz val="11"/>
        <color rgb="FF0000FF"/>
        <rFont val="Arial"/>
      </rPr>
      <t xml:space="preserve">
# Please see reference #1 on reference sheet</t>
    </r>
  </si>
  <si>
    <r>
      <rPr>
        <sz val="11"/>
        <rFont val="Arial"/>
      </rPr>
      <t xml:space="preserve">Used in photography; textile dyeing, galvanoplasty, mirror manufacturing, lubricants; fungicides, pyrotechnics, and electroplating; [Merck Index] Used in tinning solution and to make cadmium sulfide (cadmium yellow); [Hawley]
No longer used as fungicide in the US; EPA cancelled status; [HSDB]
</t>
    </r>
    <r>
      <rPr>
        <sz val="11"/>
        <color rgb="FF0000FF"/>
        <rFont val="Arial"/>
      </rPr>
      <t># Please see reference #1 on reference sheet</t>
    </r>
  </si>
  <si>
    <r>
      <rPr>
        <sz val="11"/>
        <rFont val="Arial"/>
      </rPr>
      <t xml:space="preserve">Used in photography; textile dyeing, galvanoplasty, mirror manufacturing, lubricants; fungicides, pyrotechnics, and electroplating; [Merck Index] Used in tinning solution and to make cadmium sulfide (cadmium yellow); [Hawley]
No longer used as fungicide in the US; EPA cancelled status; [HSDB]
</t>
    </r>
    <r>
      <rPr>
        <sz val="11"/>
        <color rgb="FF0000FF"/>
        <rFont val="Arial"/>
      </rPr>
      <t># Please see reference #1 on reference sheet</t>
    </r>
  </si>
  <si>
    <r>
      <rPr>
        <sz val="10"/>
        <rFont val="Arial"/>
      </rPr>
      <t xml:space="preserve">Solubility in water: good
</t>
    </r>
    <r>
      <rPr>
        <sz val="10"/>
        <color rgb="FF0000FF"/>
        <rFont val="Arial"/>
      </rPr>
      <t># Please see reference #1 on reference sheet</t>
    </r>
  </si>
  <si>
    <t>CAMPHECHLOR</t>
  </si>
  <si>
    <t>Molecular Weight:411.79500
Density:1.6
Molecular Formula:C10H8Cl8</t>
  </si>
  <si>
    <t>Boiling Point:N/A
Melting Point:65 - 90ºC</t>
  </si>
  <si>
    <t>8001-35-2</t>
  </si>
  <si>
    <r>
      <rPr>
        <sz val="11"/>
        <rFont val="Arial"/>
      </rPr>
      <t xml:space="preserve">Toxaphene is a complex mixture of at least 177 chlorinated bornanes containing 67-69% chlorine. Its production and use as an insecticide has resulted in its direct release to the environment. Since its ban by the EPA in 1983, existing stocks of toxaphene can only be used for emergency situations on corn, cotton and small grain for specific insect infestation; pineapples and bananas for specific insects in Puerto Rico and the Virgin Islands only; and scabies treatment of cattle and sheep. If released to air, a vapor pressure of 6.69X10-6 mm Hg at 20 °C for the mixture and estimated values for a representative hexachloro- and decachloro- congener found in the toxaphene mixture of 6X10-6 and 3.6X10-7 mm Hg at 25 °C, respectively, indicate that these compounds will exist in both the vapor and particulate phases in the ambient atmosphere. Vapor-phase toxaphene will be degraded in the atmosphere by reaction with photochemically-produced hydroxyl radicals; the half-lives for this reaction in air for the representative hexachloro- and decachloro-congeners used above are estimated to be approximately 4.7 and 8.4 days, respectively. Particulate-phase toxaphene will be removed from the atmosphere by wet and dry deposition. Direct photolysis and hydrolysis have been reported to be insignificant environmental processes. If released to soil, toxaphene is expected to be immobile based upon Koc values of 2.1X10+5 and 1X10+6 for the mixture.
</t>
    </r>
    <r>
      <rPr>
        <sz val="11"/>
        <color rgb="FF0000FF"/>
        <rFont val="Arial"/>
      </rPr>
      <t># Please see reference #1 on reference sheet</t>
    </r>
  </si>
  <si>
    <r>
      <rPr>
        <sz val="11"/>
        <rFont val="Arial"/>
      </rPr>
      <t xml:space="preserve">Acute exposure to cholinesterase inhibitors can cause a cholinergic crisis characterized by severe nausea/vomiting, salivation, sweating, bradycardia, hypotension, collapse, and convulsions. Increasing muscle weakness is a possibility and may result in death if respiratory muscles are involved. Accumulation of ACh at motor nerves causes overstimulation of nicotinic expression at the neuromuscular junction. When this occurs symptoms such as muscle weakness, fatigue, muscle cramps, fasciculation, and paralysis can be seen. When there is an accumulation of ACh at autonomic ganglia this causes overstimulation of nicotinic expression in the sympathetic system. Symptoms associated with this are hypertension, and hypoglycemia. Overstimulation of nicotinic acetylcholine receptors in the central nervous system, due to accumulation of ACh, results in anxiety, headache, convulsions, ataxia, depression of respiration and circulation, tremor, general weakness, and potentially coma. When there is expression of muscarinic overstimulation due to excess acetylcholine at muscarinic acetylcholine receptors symptoms of visual disturbances, tightness in chest, wheezing due to bronchoconstriction, increased bronchial secretions, increased salivation, lacrimation, sweating, peristalsis, and urination can occur. Certain reproductive effects in fertility, growth, and development for males and females have been linked specifically to organophosphate pesticide exposure.
</t>
    </r>
    <r>
      <rPr>
        <sz val="11"/>
        <color rgb="FF0000FF"/>
        <rFont val="Arial"/>
      </rPr>
      <t># Please see reference #1 on reference sheet</t>
    </r>
  </si>
  <si>
    <r>
      <rPr>
        <sz val="11"/>
        <rFont val="Arial"/>
      </rPr>
      <t xml:space="preserve">Formerly used as an insecticide and as a miticide; [HSDB]
The principal use of toxaphene in the past was for pest control on cotton crops. It was also used to control pests in livestock and poultry, and on other field crops.
</t>
    </r>
    <r>
      <rPr>
        <sz val="11"/>
        <color rgb="FF0000FF"/>
        <rFont val="Arial"/>
      </rPr>
      <t xml:space="preserve"># Please see reference #1 on reference sheet
</t>
    </r>
  </si>
  <si>
    <r>
      <rPr>
        <sz val="11"/>
        <rFont val="Arial"/>
      </rPr>
      <t xml:space="preserve">Analytic Laboratory Methods
PRODUCT ANALYSIS IS BY TOTAL CHLORINE (CIPAC HANDBOOK, 1970, 1, 132; FAO SPECIFICIATION (CP/35; CP/68).
SAMPLE: SOIL; EXTRACTION/CLEANUP: MOISTEN WITH WATER, EXTRACT WITH HEXANE-ISOPROPANOL &amp; WASH AGAIN WITH WATER; DETECTION: GAS CHROMATOGRAPHY/ELECTRON CAPTURE DETECTION; LIMIT OF DETECTION: 0.05-0.1 MG/KG. SAMPLE: SOIL; EXTRACTION/CLEANUP: EXTRACT WITH HEXANE-ISOPROPANOL, FILTER, WASH WITH WATER; DETECTION: GAS CHROMATOGRAPHY/FLAME PHOTOMETRIC DETECTION; LIMIT OF DETECTION: 50 MUG/KG. /FROM TABLE/
Clinical Laboratory Methods
MATRIX: URINE &amp; BLOOD; SPECTROPHOTOMETRY AT 540 NM: GARD LN &amp; CE FERGUSON, J AGR FOOD CHEM 11, 234 (1963).
SAMPLE: TISSUE; STOMACH WASHINGS &amp; URINE, OR BLOOD; DETECTION: THIN-LAYER CHROMATOGRAPHY; LIMIT OF DETECTION GIVEN ONLY FOR TISSUE: 1 UG (ON THE PLATE). /FROM TABLE/
</t>
    </r>
    <r>
      <rPr>
        <sz val="11"/>
        <color rgb="FF0000FF"/>
        <rFont val="Arial"/>
      </rPr>
      <t># Please see reference #1 on reference sheet</t>
    </r>
  </si>
  <si>
    <r>
      <rPr>
        <sz val="11"/>
        <rFont val="Arial"/>
      </rPr>
      <t xml:space="preserve">INSECTICIDES
</t>
    </r>
    <r>
      <rPr>
        <sz val="11"/>
        <color rgb="FF0000FF"/>
        <rFont val="Arial"/>
      </rPr>
      <t># Please see reference #1 on reference sheet</t>
    </r>
  </si>
  <si>
    <r>
      <rPr>
        <sz val="11"/>
        <rFont val="Arial"/>
      </rPr>
      <t xml:space="preserve">INSECTICIDES
</t>
    </r>
    <r>
      <rPr>
        <sz val="11"/>
        <color rgb="FF0000FF"/>
        <rFont val="Arial"/>
      </rPr>
      <t># Please see reference #1 on reference sheet</t>
    </r>
  </si>
  <si>
    <r>
      <rPr>
        <sz val="11"/>
        <rFont val="Arial"/>
      </rPr>
      <t xml:space="preserve">ACTIVATED CARBON IS RECOMMENDED FOR MIXTURES INCLUDING TOXAPHENE. POLYOLEFIN OR POLYISOBUTYLENE FIBERS, OR AMBERLITE XAD RESIN ARE ALSO RECOMMENDED FOR USE IN THE CLEANUP OF TOXAPHENE.
</t>
    </r>
    <r>
      <rPr>
        <sz val="11"/>
        <color rgb="FF0000FF"/>
        <rFont val="Arial"/>
      </rPr>
      <t># Please see reference #1 on reference sheet</t>
    </r>
  </si>
  <si>
    <r>
      <rPr>
        <sz val="11"/>
        <rFont val="Arial"/>
      </rPr>
      <t xml:space="preserve">Keep unnecessary people away; isolate hazard area and deny entry. Stay upwind; keep out of low areas. Ventilate closed spaces before entering them. Wash away any material which may have contacted the body with copious amounts of water or soap and water. In case of land spill, dig a pit, pond, lagoon, or holding area to contain the liquid or solid material. Cover solids with a plastic sheet to prevent dissolving in rain or firefighting water. In case of water spill, if camphechlor is dissolved, apply activated carbon at ten times the spilled amount in region of 10 ppm or greater concentration. Remove trapped material with suction hoses. Use mechanical dredges or lifts to remove immobilized masses of pollutants and precipitates. (EPA, 1998)
</t>
    </r>
    <r>
      <rPr>
        <sz val="11"/>
        <color rgb="FF0000FF"/>
        <rFont val="Arial"/>
      </rPr>
      <t># Please see reference #1 on reference sheet</t>
    </r>
  </si>
  <si>
    <r>
      <rPr>
        <sz val="11"/>
        <rFont val="Arial"/>
      </rPr>
      <t xml:space="preserve">SRP: The scientific literature for the use of contact lenses in industry is conflicting. The benefit or detrimental effects of wearing contact lenses depend not only upon the substance, but also on factors including the form of the substance, characteristics and duration of the exposure, the uses of other eye protection equipment, and the hygiene of the lenses. However, there may be individual substances whose irritating or corrosive properties are such that the wearing of contact lenses would be harmful to the eye. In those specific cases, contact lenses should not be worn. In any event, the usual eye protection equipment should be worn even when contact lenses are in place.
</t>
    </r>
    <r>
      <rPr>
        <sz val="11"/>
        <color rgb="FF0000FF"/>
        <rFont val="Arial"/>
      </rPr>
      <t># Please see reference #1 on reference sheet</t>
    </r>
  </si>
  <si>
    <r>
      <rPr>
        <sz val="11"/>
        <rFont val="Arial"/>
      </rPr>
      <t xml:space="preserve">Generators of waste (equal to or greater than 100 kg/mo) containing this contaminant, EPA hazardous waste number P123 and D015, must conform with USEPA regulations in storage, transportation, treatment and disposal of waste.
BY DISSOLVING CHLORINATED CAMPHENE IN FLAMMABLE SOLVENT (SUCH AS ALCOHOL) &amp; ATOMIZING IN SUITABLE COMBUSTION CHAMBER EQUIPPED WITH AFTERBURNER &amp; SCRUBBER (ALKALI).
</t>
    </r>
    <r>
      <rPr>
        <sz val="11"/>
        <color rgb="FF0000FF"/>
        <rFont val="Arial"/>
      </rPr>
      <t># Please see reference #1 on reference sheet</t>
    </r>
  </si>
  <si>
    <r>
      <rPr>
        <sz val="11"/>
        <rFont val="Arial"/>
      </rPr>
      <t xml:space="preserve">Formerly used as an insecticide and as a miticide; [HSDB]
The principal use of toxaphene in the past was for pest control on cotton crops. It was also used to control pests in livestock and poultry, and on other field crops.
</t>
    </r>
    <r>
      <rPr>
        <sz val="11"/>
        <color rgb="FF0000FF"/>
        <rFont val="Arial"/>
      </rPr>
      <t># Please see reference #1 on reference sheet</t>
    </r>
  </si>
  <si>
    <r>
      <rPr>
        <sz val="11"/>
        <rFont val="Arial"/>
      </rPr>
      <t xml:space="preserve">Formerly used as an insecticide and as a miticide; [HSDB]
The principal use of toxaphene in the past was for pest control on cotton crops. It was also used to control pests in livestock and poultry, and on other field crops.
</t>
    </r>
    <r>
      <rPr>
        <sz val="11"/>
        <color rgb="FF0000FF"/>
        <rFont val="Arial"/>
      </rPr>
      <t># Please see reference #1 on reference sheet</t>
    </r>
  </si>
  <si>
    <r>
      <rPr>
        <sz val="11"/>
        <rFont val="Arial"/>
      </rPr>
      <t xml:space="preserve">The substance can be absorbed into the body through the skin and by ingestion.
inhalation, skin absorption, ingestion, skin and/or eye contact
Oral (L107) ; inhalation (L107)
</t>
    </r>
    <r>
      <rPr>
        <sz val="11"/>
        <color rgb="FF0000FF"/>
        <rFont val="Arial"/>
      </rPr>
      <t># Please see reference #1 on reference sheet</t>
    </r>
  </si>
  <si>
    <r>
      <rPr>
        <sz val="11"/>
        <rFont val="Arial"/>
      </rPr>
      <t xml:space="preserve">Formerly used as an insecticide and as a miticide; [HSDB]
The principal use of toxaphene in the past was for pest control on cotton crops. It was also used to control pests in livestock and poultry, and on other field crops.
</t>
    </r>
    <r>
      <rPr>
        <sz val="11"/>
        <color rgb="FF0000FF"/>
        <rFont val="Arial"/>
      </rPr>
      <t># Please see reference #1 on reference sheet</t>
    </r>
  </si>
  <si>
    <r>
      <rPr>
        <sz val="11"/>
        <rFont val="Arial"/>
      </rPr>
      <t xml:space="preserve">Formerly used as an insecticide and as a miticide; [HSDB]
The principal use of toxaphene in the past was for pest control on cotton crops. It was also used to control pests in livestock and poultry, and on other field crops.
</t>
    </r>
    <r>
      <rPr>
        <sz val="11"/>
        <color rgb="FF0000FF"/>
        <rFont val="Arial"/>
      </rPr>
      <t># Please see reference #1 on reference sheet</t>
    </r>
  </si>
  <si>
    <r>
      <rPr>
        <sz val="10"/>
        <rFont val="Arial"/>
      </rPr>
      <t xml:space="preserve">Solubility in water: none
</t>
    </r>
    <r>
      <rPr>
        <sz val="10"/>
        <color rgb="FF0000FF"/>
        <rFont val="Arial"/>
      </rPr>
      <t># Please see reference #1 on reference sheet</t>
    </r>
  </si>
  <si>
    <t>CARBARYL</t>
  </si>
  <si>
    <t>JNIHS, KEIT, WWF</t>
  </si>
  <si>
    <r>
      <rPr>
        <u/>
        <sz val="11"/>
        <color rgb="FF1155CC"/>
        <rFont val="Arial"/>
      </rPr>
      <t xml:space="preserve">Molecular Weight:201.221
Density:1.1±0.1 g/cm3
Molecular Formula: C12H11NO2 </t>
    </r>
    <r>
      <rPr>
        <sz val="11"/>
        <rFont val="Arial"/>
      </rPr>
      <t xml:space="preserve">       </t>
    </r>
  </si>
  <si>
    <t>Boiling Point:366.5±25.0 °C at 760 mmHg
Melting Point:142-146 °C(lit.)</t>
  </si>
  <si>
    <t>63-25-2</t>
  </si>
  <si>
    <r>
      <rPr>
        <sz val="11"/>
        <rFont val="Arial"/>
      </rPr>
      <t xml:space="preserve">Carbaryl's production may result in its release to the environment through various waste streams; its use as an insecticide will result in its direct release to the environment. If released to air, a vapor pressure of 1.36X10-6 mm Hg at 25 °C indicates carbaryl will exist in both the vapor and particulate phases in the atmosphere. Vapor-phase carbaryl will be degraded in the atmosphere by reaction with photochemically-produced hydroxyl radicals; the half-life for this reaction in air is estimated to be 15 hours. Particulate-phase carbaryl will be removed from the atmosphere by wet or dry deposition. The photolytic half-life of a thin film of carbaryl irradiated at &gt;290 nm is 51.66 hr at 33-36 °C. If released to soil, carbaryl is expected to have moderate mobility based upon measured Koc values of 230, 370, and 390. Volatilization from moist soil surfaces is not expected to be an important fate process based upon a Henry's Law constant of 2.8X10-9 atm-cu m/mole. Carbaryl is not expected to volatilize from dry soil surfaces based upon its vapor pressure. Carbaryl is expected to photolyze slowly on surface soil at a rate dependent on the water content. Average biodegradation half-life of 10 days in four different soils suggests that biodegradation is an important environmental fate process in soil.
</t>
    </r>
    <r>
      <rPr>
        <sz val="11"/>
        <color rgb="FF0000FF"/>
        <rFont val="Arial"/>
      </rPr>
      <t># Please see reference #1 on reference sheet</t>
    </r>
    <r>
      <rPr>
        <sz val="11"/>
        <rFont val="Arial"/>
      </rPr>
      <t xml:space="preserve">
</t>
    </r>
  </si>
  <si>
    <r>
      <rPr>
        <sz val="11"/>
        <rFont val="Arial"/>
      </rPr>
      <t xml:space="preserve">Acute exposure to cholinesterase inhibitors can cause a cholinergic crisis characterized by severe nausea/vomiting, salivation, sweating, bradycardia, hypotension, collapse, and convulsions. Increasing muscle weakness is a possibility and may result in death if respiratory muscles are involved. Accumulation of ACh at motor nerves causes overstimulation of nicotinic expression at the neuromuscular junction. When this occurs symptoms such as muscle weakness, fatigue, muscle cramps, fasciculation, and paralysis can be seen. When there is an accumulation of ACh at autonomic ganglia this causes overstimulation of nicotinic expression in the sympathetic system. Symptoms associated with this are hypertension, and hypoglycemia. Overstimulation of nicotinic acetylcholine receptors in the central nervous system, due to accumulation of ACh, results in anxiety, headache, convulsions, ataxia, depression of respiration and circulation, tremor, general weakness, and potentially coma. When there is expression of muscarinic overstimulation due to excess acetylcholine at muscarinic acetylcholine receptors symptoms of visual disturbances, tightness in chest, wheezing due to bronchoconstriction, increased bronchial secretions, increased salivation, lacrimation, sweating, peristalsis, and urination can occur. Chronically high (&gt;10 years) exposure leads to neuropsychological consequences including disturbances in perception and visuo-motor processing (A15321).
</t>
    </r>
    <r>
      <rPr>
        <sz val="11"/>
        <color rgb="FF0000FF"/>
        <rFont val="Arial"/>
      </rPr>
      <t># Please see reference #1 on reference sheet</t>
    </r>
  </si>
  <si>
    <r>
      <rPr>
        <sz val="11"/>
        <rFont val="Arial"/>
      </rPr>
      <t xml:space="preserve">Carbaryl is used as an insecticide on corn, soybean, cotton, fruit, nut, and vegetable crops, as well as in home yards and gardens. Carbaryl is sold under the trade name Sevin.
A wide-spectrum insecticide that is also used as a molluscicide and an acaricide; [EXTOXNET]
</t>
    </r>
    <r>
      <rPr>
        <sz val="11"/>
        <color rgb="FF0000FF"/>
        <rFont val="Arial"/>
      </rPr>
      <t># Please see reference #1 on reference sheet</t>
    </r>
  </si>
  <si>
    <r>
      <rPr>
        <sz val="11"/>
        <rFont val="Arial"/>
      </rPr>
      <t xml:space="preserve">Analytic Laboratory Methods
METHOD IS DESCRIBED FOR DETERMINING CARBARYL ON FRUITS, VEGETABLES, &amp; GRAINS. RESIDUES ARE SEPARATED BY REVERSE PHASE HIGH PERFORMANCE LIQ CHROMATOGRAPHY &amp; DETECTED USING IN-LINE POST-COLUMN FLUOROMETRIC DETECTION TECHNIQUE.
DETERMINATION OF SOME CARBAMATE PESTICIDES, INCLUDING CARBARYL, IN WATER &amp; SOIL BY HIGH-PERFORMANCE LIQUID CHROMATOGRAPHY. AVERAGE RECOVERIES FROM THE HPLC COLUMN WERE GREATER THAN 80% FOR WATER &amp; SOIL SAMPLES WITH SOME EXCEPTIONS.
Clinical Laboratory Methods
A method is presented for the determination of cholinesterase activity in whole blood by colorimetry; at least 80% of the activity measured by this technique is erythrocyte cholinesterase, &amp; the method is applicable to all anticholinesterase agents. A small volume of blood is incubated with a soln containing 4 umoles of acetylcholine. Hydroxylamine is added to stop the reaction &amp; to react with the remaining acetylcholine, forming a colored complex. The absorbance of this solution is measured in a spectrophotometer at 540 nm. 
</t>
    </r>
    <r>
      <rPr>
        <sz val="11"/>
        <color rgb="FF0000FF"/>
        <rFont val="Arial"/>
      </rPr>
      <t># Please see reference #1 on reference sheet</t>
    </r>
  </si>
  <si>
    <r>
      <rPr>
        <sz val="11"/>
        <rFont val="Arial"/>
      </rPr>
      <t xml:space="preserve">Farming (Pesticides) [Category: Industry]
</t>
    </r>
    <r>
      <rPr>
        <sz val="11"/>
        <color rgb="FF0000FF"/>
        <rFont val="Arial"/>
      </rPr>
      <t># Please see reference #1 on reference sheet</t>
    </r>
  </si>
  <si>
    <r>
      <rPr>
        <sz val="11"/>
        <rFont val="Arial"/>
      </rPr>
      <t xml:space="preserve">Farming (Pesticides) [Category: Industry]
</t>
    </r>
    <r>
      <rPr>
        <sz val="11"/>
        <color rgb="FF0000FF"/>
        <rFont val="Arial"/>
      </rPr>
      <t># Please see reference #1 on reference sheet</t>
    </r>
  </si>
  <si>
    <r>
      <rPr>
        <sz val="11"/>
        <rFont val="Arial"/>
      </rPr>
      <t xml:space="preserve">Store in original containers only. If the contents are leaking or material is spilled, follow these steps while wearing protective equipment. 1. Collect and place in suitable containers for disposal. 2. Wash area with soap and water to remove remaining pesticides. 3. Follow washing with clear water rinse. 4. Do not allow runoff to enter sewer or contaminate water supplies.
A system for removing pesticides from the wash water produced by pesticide applicators as they clean their equipment has been developed. The first step is the flocculation/coagulation and sedimentation of the pesticide-contaminated wash water. The supernatant from the first step is then passed through activated carbon columns. /Pesticides/
</t>
    </r>
    <r>
      <rPr>
        <sz val="11"/>
        <color rgb="FF0000FF"/>
        <rFont val="Arial"/>
      </rPr>
      <t># Please see reference #1 on reference sheet</t>
    </r>
  </si>
  <si>
    <r>
      <rPr>
        <sz val="11"/>
        <rFont val="Arial"/>
      </rPr>
      <t xml:space="preserve">Do not touch damaged containers or spilled material unless wearing appropriate protective clothing. Stop leak if you can do it without risk. Prevent entry into waterways, sewers, basements or confined areas. Cover with plastic sheet to prevent spreading. Absorb or cover with dry earth, sand or other non-combustible material and transfer to containers. DO NOT GET WATER INSIDE CONTAINERS. For solids, prevent dust cloud and avoid inhalation of dust. (ERG, 2024)
</t>
    </r>
    <r>
      <rPr>
        <sz val="11"/>
        <color rgb="FF0000FF"/>
        <rFont val="Arial"/>
      </rPr>
      <t># Please see reference #1 on reference sheet</t>
    </r>
  </si>
  <si>
    <r>
      <rPr>
        <sz val="11"/>
        <rFont val="Arial"/>
      </rPr>
      <t xml:space="preserve">For the garden/ornamental dust on /residential/ vegetables/ornamentals scenario, all end-use products are to be packaged in ready-to-use (RTU) shaker can containers, with no more than 0.5 lb ai/container.
For the lawn care hose-end sprayer for liquid lawn broadcast scenario, all liquid formulation end-use products for lawncare are to be packaged in pint-size RTU hose-end sprayers.
Users should wash hands thoroughly with soap and water before eating, drinking, chewing gum, using tobacco, or using the toilet.
</t>
    </r>
    <r>
      <rPr>
        <sz val="11"/>
        <color rgb="FF0000FF"/>
        <rFont val="Arial"/>
      </rPr>
      <t># Please see reference #1 on reference sheet</t>
    </r>
  </si>
  <si>
    <r>
      <rPr>
        <sz val="11"/>
        <rFont val="Arial"/>
      </rPr>
      <t xml:space="preserve">Generators of waste (equal to or greater than 100 kg/mo) containing this contaminant, EPA hazardous waste number U279, must conform with USEPA regulations in storage, transportation, treatment and disposal of waste.
PESTICIDE DISPOSAL /Powders/: Wastes resulting from the /agricultural/ use of this product may be disposed of on site or at an approved waste disposal facility. CONTAINER DISPOSAL /powders/: Completely empty bag into application equipment. Then dispose of empty bag in /accordance with local, state, and Federal regulations/.
</t>
    </r>
    <r>
      <rPr>
        <sz val="11"/>
        <color rgb="FF0000FF"/>
        <rFont val="Arial"/>
      </rPr>
      <t># Please see reference #1 on reference sheet</t>
    </r>
  </si>
  <si>
    <r>
      <rPr>
        <sz val="11"/>
        <rFont val="Arial"/>
      </rPr>
      <t xml:space="preserve">Carbaryl is used as an insecticide on corn, soybean, cotton, fruit, nut, and vegetable crops, as well as in home yards and gardens. Carbaryl is sold under the trade name Sevin.
A wide-spectrum insecticide that is also used as a molluscicide and an acaricide; [EXTOXNET]
</t>
    </r>
    <r>
      <rPr>
        <sz val="11"/>
        <color rgb="FF0000FF"/>
        <rFont val="Arial"/>
      </rPr>
      <t># Please see reference #1 on reference sheet</t>
    </r>
  </si>
  <si>
    <r>
      <rPr>
        <sz val="11"/>
        <rFont val="Arial"/>
      </rPr>
      <t xml:space="preserve">Carbaryl is used as an insecticide on corn, soybean, cotton, fruit, nut, and vegetable crops, as well as in home yards and gardens. Carbaryl is sold under the trade name Sevin.
A wide-spectrum insecticide that is also used as a molluscicide and an acaricide; [EXTOXNET]
</t>
    </r>
    <r>
      <rPr>
        <sz val="11"/>
        <color rgb="FF0000FF"/>
        <rFont val="Arial"/>
      </rPr>
      <t># Please see reference #1 on reference sheet</t>
    </r>
  </si>
  <si>
    <r>
      <rPr>
        <sz val="11"/>
        <rFont val="Arial"/>
      </rPr>
      <t xml:space="preserve">The substance can be absorbed into the body by inhalation of its aerosol, through the skin and by ingestion.
inhalation, skin absorption, ingestion, skin and/or eye contact
Inhalation (L793) ; oral (L793); dermal (L793)
</t>
    </r>
    <r>
      <rPr>
        <sz val="11"/>
        <color rgb="FF0000FF"/>
        <rFont val="Arial"/>
      </rPr>
      <t># Please see reference #1 on reference sheet</t>
    </r>
  </si>
  <si>
    <r>
      <rPr>
        <sz val="11"/>
        <rFont val="Arial"/>
      </rPr>
      <t xml:space="preserve">Carbaryl is used as an insecticide on corn, soybean, cotton, fruit, nut, and vegetable crops, as well as in home yards and gardens. Carbaryl is sold under the trade name Sevin.
A wide-spectrum insecticide that is also used as a molluscicide and an acaricide; [EXTOXNET]
</t>
    </r>
    <r>
      <rPr>
        <sz val="11"/>
        <color rgb="FF0000FF"/>
        <rFont val="Arial"/>
      </rPr>
      <t># Please see reference #1 on reference sheet</t>
    </r>
  </si>
  <si>
    <r>
      <rPr>
        <sz val="11"/>
        <rFont val="Arial"/>
      </rPr>
      <t xml:space="preserve">Carbaryl is used as an insecticide on corn, soybean, cotton, fruit, nut, and vegetable crops, as well as in home yards and gardens. Carbaryl is sold under the trade name Sevin.
A wide-spectrum insecticide that is also used as a molluscicide and an acaricide; [EXTOXNET]
</t>
    </r>
    <r>
      <rPr>
        <sz val="11"/>
        <color rgb="FF0000FF"/>
        <rFont val="Arial"/>
      </rPr>
      <t># Please see reference #1 on reference sheet</t>
    </r>
  </si>
  <si>
    <r>
      <rPr>
        <sz val="10"/>
        <rFont val="Arial"/>
      </rPr>
      <t xml:space="preserve">Solubility in water, g/100ml at 30 °C: 0.004-0.012 (very poor)
</t>
    </r>
    <r>
      <rPr>
        <sz val="10"/>
        <color rgb="FF0000FF"/>
        <rFont val="Arial"/>
      </rPr>
      <t># Please see reference #1 on reference sheet</t>
    </r>
  </si>
  <si>
    <t>CARBENDAZIM</t>
  </si>
  <si>
    <t>Molecular Weight:191.187
Density:1.4±0.1 g/cm3
Molecular Formula:C9H9N3O2</t>
  </si>
  <si>
    <t>Boiling Point:406.1±28.0 °C at 760 mmHg
Melting Point:&gt;300 °C(lit.)</t>
  </si>
  <si>
    <t>10605-21-7</t>
  </si>
  <si>
    <r>
      <rPr>
        <sz val="11"/>
        <rFont val="Arial"/>
      </rPr>
      <t xml:space="preserve">Carbendazim's production may result in its release to the environment through various waste streams; it's use as a fungicide will result in its direct release to the environment. If released to air, a vapor pressure of 7.5X10-10 mm Hg at 25 °C indicates carbendazim will exist solely in the particulate phase in the atmosphere. Particulate-phase carbendazim will be removed from the atmosphere by wet and dry deposition. If released to soil, carbendazim is expected to have high mobility in some soils with decreasing mobility as the amount of clay and organic carbon content increases, based upon Koc values of 122.3-2805, pH will have a lesser effect on mobility. Volatilization from moist soil surfaces is not expected to be an important fate process based upon an estimated Henry's Law constant of 1.5X10-12 atm-cu m/mole. Carbendazim is not expected to volatilize from dry soil surfaces based upon its vapor pressure. Carbendazim is expected to biodegrade slowly under normal environmental soil conditions; however, degradation will be enhanced in pretreated soils. If released into water, carbendazim is expected to adsorb to suspended solids and sediment based upon the measured Koc values. Utilizing the Japanese MITI test, 0% of the Theoretical BOD was reached in 4 weeks indicating that biodegradation is not an important environmental fate process in water.
</t>
    </r>
    <r>
      <rPr>
        <sz val="11"/>
        <color rgb="FF0000FF"/>
        <rFont val="Arial"/>
      </rPr>
      <t># Please see reference #1 on reference sheet</t>
    </r>
  </si>
  <si>
    <r>
      <rPr>
        <sz val="11"/>
        <rFont val="Arial"/>
      </rPr>
      <t xml:space="preserve">ACUTE/CHRONIC HAZARDS: When heated to decomposition this compound emits toxic fumes of NOx. (NTP, 1992)
</t>
    </r>
    <r>
      <rPr>
        <sz val="11"/>
        <color rgb="FF0000FF"/>
        <rFont val="Arial"/>
      </rPr>
      <t># Please see reference #1 on reference sheet</t>
    </r>
  </si>
  <si>
    <r>
      <rPr>
        <sz val="11"/>
        <rFont val="Arial"/>
      </rPr>
      <t xml:space="preserve">Used as a fungicide in cereals, fruits, vines, hops, vegetables, ornamentals, coffee, cotton, rice, flax, beet, sugar cane, peanuts, oilseed rape, cucurbits, rubber, tobacco, turf, mushrooms, and other crops; [HSDB]
For carbendazim (USEPA/OPP Pesticide Code: 128872) ACTIVE products with label matches. /SRP: Registered for use in the U.S. but approved pesticide uses may change periodically and so federal, state and local authorities must be consulted for currently approved uses./
</t>
    </r>
    <r>
      <rPr>
        <sz val="11"/>
        <color rgb="FF0000FF"/>
        <rFont val="Arial"/>
      </rPr>
      <t># Please see reference #1 on reference sheet</t>
    </r>
  </si>
  <si>
    <r>
      <rPr>
        <sz val="11"/>
        <rFont val="Arial"/>
      </rPr>
      <t xml:space="preserve">Analytic Laboratory Methods
Method: NIOSH 5601, Issue 2; Procedure: high performance liquid chromatography with ultraviolet detection; Analyte: carbendazim; Matrix: air; Detection Limit: 0.6 ug/sample.
Method: Modern Water A00093; Procedure: immunoassay; Analyte: carbendazim; Matrix: water (groundwater, surface water, well water); Detection Limit: 0.1 ug/L.
EPA Method 631; analyte: carbendazim; matrix: municipal and industrial wastewater; procedure: high-performance liquid chromatography; method detecton limit: 8.7 ug/L.
</t>
    </r>
    <r>
      <rPr>
        <sz val="11"/>
        <color rgb="FF0000FF"/>
        <rFont val="Arial"/>
      </rPr>
      <t># Please see reference #1 on reference sheet</t>
    </r>
  </si>
  <si>
    <r>
      <rPr>
        <sz val="11"/>
        <rFont val="Arial"/>
      </rPr>
      <t xml:space="preserve">Farming (Pesticides) [Category: Industry]
</t>
    </r>
    <r>
      <rPr>
        <sz val="11"/>
        <color rgb="FF0000FF"/>
        <rFont val="Arial"/>
      </rPr>
      <t># Please see reference #1 on reference sheet</t>
    </r>
  </si>
  <si>
    <r>
      <rPr>
        <sz val="11"/>
        <rFont val="Arial"/>
      </rPr>
      <t xml:space="preserve">Farming (Pesticides) [Category: Industry]
</t>
    </r>
    <r>
      <rPr>
        <sz val="11"/>
        <color rgb="FF0000FF"/>
        <rFont val="Arial"/>
      </rPr>
      <t># Please see reference #1 on reference sheet</t>
    </r>
  </si>
  <si>
    <r>
      <rPr>
        <sz val="11"/>
        <rFont val="Arial"/>
      </rPr>
      <t xml:space="preserve">ACCIDENTAL RELEASE MEASURES: Personal precautions, protective equipment and emergency procedures. Use personal protective equipment. Avoid dust formation. Avoid breathing vapors, mist or gas. Ensure adequate ventilation. Evacuate personnel to safe areas. Avoid breathing dust. Environmental precautions: Prevent further leakage or spillage if safe to do so. Do not let product enter drains. Discharge into the environment must be avoided. Methods and materials for containment and cleaning up Pick up and arrange disposal without creating dust. Sweep up and shovel. Keep in suitable, closed containers for disposal.
</t>
    </r>
    <r>
      <rPr>
        <sz val="11"/>
        <color rgb="FF0000FF"/>
        <rFont val="Arial"/>
      </rPr>
      <t># Please see reference #1 on reference sheet</t>
    </r>
  </si>
  <si>
    <r>
      <rPr>
        <sz val="11"/>
        <rFont val="Arial"/>
      </rPr>
      <t xml:space="preserve">SMALL SPILLS AND LEAKAGE: If you spill this chemical, you should dampen the solid spill material with water, then transfer the dampened material to a suitable container. Use absorbent paper dampened with water to pick up any remaining material. Seal your contaminated clothing and the absorbent paper in a vapor-tight plastic bag for eventual disposal. Wash all contaminated surfaces with a soap and water solution. Do not reenter the contaminated area until the Safety Officer (or other responsible person) has verified that the area has been properly cleaned.
</t>
    </r>
    <r>
      <rPr>
        <sz val="11"/>
        <color rgb="FF0000FF"/>
        <rFont val="Arial"/>
      </rPr>
      <t># Please see reference #1 on reference sheet</t>
    </r>
  </si>
  <si>
    <r>
      <rPr>
        <sz val="11"/>
        <rFont val="Arial"/>
      </rPr>
      <t xml:space="preserve">ACCIDENTAL RELEASE MEASURES: Personal precautions, protective equipment and emergency procedures. Use personal protective equipment. Avoid dust formation. Avoid breathing vapors, mist or gas. Ensure adequate ventilation. Evacuate personnel to safe areas. Avoid breathing dust. Environmental precautions: Prevent further leakage or spillage if safe to do so. Do not let product enter drains. Discharge into the environment must be avoided.
Gloves must be inspected prior to use. Use proper glove removal technique (without touching glove's outer surface) to avoid skin contact with this product. Dispose of contaminated gloves after use in accordance with applicable laws and good laboratory practices. Wash and dry hands.
</t>
    </r>
    <r>
      <rPr>
        <sz val="11"/>
        <color rgb="FF0000FF"/>
        <rFont val="Arial"/>
      </rPr>
      <t># Please see reference #1 on reference sheet</t>
    </r>
  </si>
  <si>
    <r>
      <rPr>
        <sz val="11"/>
        <rFont val="Arial"/>
      </rPr>
      <t xml:space="preserve">Generators of waste (equal to or greater than 100 kg/mo) containing this contaminant, EPA hazardous waste number U372, must conform with USEPA regulations in storage, transportation, treatment and disposal of waste.
Product: Offer surplus and non-recyclable solutions to a licensed disposal company. Contact a licensed professional waste disposal service to dispose of this material. Dissolve or mix the material with a combustible solvent and burn in a chemical incinerator equipped with an afterburner and scrubber; Contaminated packaging: Dispose of as unused product.
</t>
    </r>
    <r>
      <rPr>
        <sz val="11"/>
        <color rgb="FF0000FF"/>
        <rFont val="Arial"/>
      </rPr>
      <t># Please see reference #1 on reference sheet</t>
    </r>
  </si>
  <si>
    <r>
      <rPr>
        <sz val="11"/>
        <rFont val="Arial"/>
      </rPr>
      <t xml:space="preserve">Used as a fungicide in cereals, fruits, vines, hops, vegetables, ornamentals, coffee, cotton, rice, flax, beet, sugar cane, peanuts, oilseed rape, cucurbits, rubber, tobacco, turf, mushrooms, and other crops; [HSDB]
For carbendazim (USEPA/OPP Pesticide Code: 128872) ACTIVE products with label matches. /SRP: Registered for use in the U.S. but approved pesticide uses may change periodically and so federal, state and local authorities must be consulted for currently approved uses./
</t>
    </r>
    <r>
      <rPr>
        <sz val="11"/>
        <color rgb="FF0000FF"/>
        <rFont val="Arial"/>
      </rPr>
      <t># Please see reference #1 on reference sheet</t>
    </r>
  </si>
  <si>
    <r>
      <rPr>
        <sz val="11"/>
        <rFont val="Arial"/>
      </rPr>
      <t xml:space="preserve">Used as a fungicide in cereals, fruits, vines, hops, vegetables, ornamentals, coffee, cotton, rice, flax, beet, sugar cane, peanuts, oilseed rape, cucurbits, rubber, tobacco, turf, mushrooms, and other crops; [HSDB]
For carbendazim (USEPA/OPP Pesticide Code: 128872) ACTIVE products with label matches. /SRP: Registered for use in the U.S. but approved pesticide uses may change periodically and so federal, state and local authorities must be consulted for currently approved uses./
</t>
    </r>
    <r>
      <rPr>
        <sz val="11"/>
        <color rgb="FF0000FF"/>
        <rFont val="Arial"/>
      </rPr>
      <t># Please see reference #1 on reference sheet</t>
    </r>
  </si>
  <si>
    <r>
      <rPr>
        <sz val="11"/>
        <rFont val="Arial"/>
      </rPr>
      <t xml:space="preserve">The substance can be absorbed into the body by inhalation of its aerosol.
Inhalation (L793) ; oral (L793); dermal (L793)
</t>
    </r>
    <r>
      <rPr>
        <sz val="11"/>
        <color rgb="FF0000FF"/>
        <rFont val="Arial"/>
      </rPr>
      <t># Please see reference #1 on reference sheet</t>
    </r>
  </si>
  <si>
    <r>
      <rPr>
        <sz val="11"/>
        <rFont val="Arial"/>
      </rPr>
      <t xml:space="preserve">Used as a fungicide in cereals, fruits, vines, hops, vegetables, ornamentals, coffee, cotton, rice, flax, beet, sugar cane, peanuts, oilseed rape, cucurbits, rubber, tobacco, turf, mushrooms, and other crops; [HSDB]
For carbendazim (USEPA/OPP Pesticide Code: 128872) ACTIVE products with label matches. /SRP: Registered for use in the U.S. but approved pesticide uses may change periodically and so federal, state and local authorities must be consulted for currently approved uses./
</t>
    </r>
    <r>
      <rPr>
        <sz val="11"/>
        <color rgb="FF0000FF"/>
        <rFont val="Arial"/>
      </rPr>
      <t># Please see reference #1 on reference sheet</t>
    </r>
  </si>
  <si>
    <r>
      <rPr>
        <sz val="11"/>
        <rFont val="Arial"/>
      </rPr>
      <t xml:space="preserve">Used as a fungicide in cereals, fruits, vines, hops, vegetables, ornamentals, coffee, cotton, rice, flax, beet, sugar cane, peanuts, oilseed rape, cucurbits, rubber, tobacco, turf, mushrooms, and other crops; [HSDB]
For carbendazim (USEPA/OPP Pesticide Code: 128872) ACTIVE products with label matches. /SRP: Registered for use in the U.S. but approved pesticide uses may change periodically and so federal, state and local authorities must be consulted for currently approved uses./
</t>
    </r>
    <r>
      <rPr>
        <sz val="11"/>
        <color rgb="FF0000FF"/>
        <rFont val="Arial"/>
      </rPr>
      <t xml:space="preserve">
# Please see reference #1 on reference sheet</t>
    </r>
  </si>
  <si>
    <r>
      <rPr>
        <sz val="10"/>
        <rFont val="Arial"/>
      </rPr>
      <t xml:space="preserve">Solubility in water, g/100ml at 24 °C: 0.0008
</t>
    </r>
    <r>
      <rPr>
        <sz val="10"/>
        <color rgb="FF0000FF"/>
        <rFont val="Arial"/>
      </rPr>
      <t># Please see reference #1 on reference sheet</t>
    </r>
  </si>
  <si>
    <t>CARBON DISULFIDE</t>
  </si>
  <si>
    <t>BRUC, RTECS</t>
  </si>
  <si>
    <t>Molecular Weight:76.141
Density:1.3±0.1 g/cm3
Molecular Formula:CS2</t>
  </si>
  <si>
    <t>Boiling Point:46.2±9.0 °C at 760 mmHg
Melting Point:-112--111 °C(lit.)</t>
  </si>
  <si>
    <t>75-15-0</t>
  </si>
  <si>
    <r>
      <rPr>
        <sz val="11"/>
        <rFont val="Arial"/>
      </rPr>
      <t xml:space="preserve">Carbon disulfide's production and use in the manufacture of rayon, carbon tetrachloride, xanthogenates, soil disinfectants, electronic vacuum tubes, and as a solvent for phosphorus, sulfur, selenium, bromine, iodine, fats, resins, rubbers and manufacture of flotation agents may result in its release to the environment through various waste streams. Its former use in the US as an insecticide for fumigation of nursery stock and soil treatment against insects and nematodes, resulted in its direct release to the environment. Carbon disulfide is a natural product of anaerobic biodegradation and is released to the atmosphere from oceans and landmasses as well as geothermal sources. The ocean appears to be a major source of carbon disulfide. Coastal and marshland areas of high biological activity are also a major source. If released to air, a vapor pressure of 359 mm Hg at 25 °C indicates carbon disulfide will exist solely as a vapor in the ambient atmosphere. Vapor-phase carbon disulfide will be degraded in the atmosphere by reaction with photochemically-produced hydroxyl radicals; the half-life for this reaction in air is estimated to be 5.5 days. Carbon disulfide has a weak UV adsorption band at 317 nm and, therefore, may be susceptible to direct photolysis by sunlight.
</t>
    </r>
    <r>
      <rPr>
        <sz val="11"/>
        <color rgb="FF0000FF"/>
        <rFont val="Arial"/>
      </rPr>
      <t># Please see reference #1 on reference sheet</t>
    </r>
  </si>
  <si>
    <r>
      <rPr>
        <sz val="11"/>
        <rFont val="Arial"/>
      </rPr>
      <t xml:space="preserve">The material affects the central nervous system, cardiovascular system, eyes, kidneys, liver, and skin. It may be absorbed through the skin as a vapor or liquid, inhaled or ingested. The probable oral lethal dose for a human is between 0.5 and 5 g/kg or between 1 ounce and 1 pint (or 1 pound) for a 70 kg (150 lb.) person. In chronic exposures, the central nervous system is damaged and results in the disturbance of vision and sensory changes as the most common early symptoms. Lowest lethal dose for humans has been reported at 14 mg/kg or 0.98 grams for a 70 kg person. Alcoholics and those suffering from neuropsychic trouble are at special risk. (EPA, 1998)
</t>
    </r>
    <r>
      <rPr>
        <sz val="11"/>
        <color rgb="FF0000FF"/>
        <rFont val="Arial"/>
      </rPr>
      <t># Please see reference #1 on reference sheet</t>
    </r>
  </si>
  <si>
    <r>
      <rPr>
        <sz val="11"/>
        <rFont val="Arial"/>
      </rPr>
      <t xml:space="preserve">Carbon disulfide is used to manufacture rayon. It was used as a grain fumigant. In the production of viscous rayon, heavy occupational exposures may occur during the opening of spinning machines and while cutting and drying. [LaDou, p. 497] Also used to produce other chemicals, to manufacture electronic vacuum tubes, and as a solvent for resins, fats, oils, waxes, and other chemicals; [ACGIH] Also used in metal cleaning and plating, in instant color photography, in corrosion inhibitors, in veterinary anthelmintic drugs, and to fumigate spaces and materials; [Sullivan, p. 1207]
Use as a grain fumigant was voluntarily cancelled in the US in 1985; [ATSDR ToxFAQs]
</t>
    </r>
    <r>
      <rPr>
        <sz val="11"/>
        <color rgb="FF0000FF"/>
        <rFont val="Arial"/>
      </rPr>
      <t># Please see reference #1 on reference sheet</t>
    </r>
  </si>
  <si>
    <r>
      <rPr>
        <sz val="11"/>
        <rFont val="Arial"/>
      </rPr>
      <t xml:space="preserve">Analytic Laboratory Methods
Method: NIOSH 3800, Issue 1; Procedure: extractive fourier transform infrared (FTIR) spectrometry; Analyte: carbon disulfide; Matrix: air; Detection Limit: 0.13 ppm.
Method: NIOSH 1600, Issue 2; Procedure: gas chromatography with sulfur flame photometric detector; Analyte: carbon disulfide; Matrix: air; Detection Limit: 0.02 mg/sample.
Method: ASTM D5790; Procedure: gas chromatography/mass spectrometry; Analyte: carbon disulfide; Matrix: treated drinking water, wastewater, and ground water; Detection Limit: 0.26 ug/L.
Clinical Laboratory Methods
Carbon disulfide in urine (treated with a solution of sodium azide, iodine and potassium iodide) using Iodine-Azide Test; concentrations of less than 20 ppm carbon disulfide in air were not detectable.
The use of blood, exhaled air and urine as biological monitors of exposure to carbon disulfide was studied in England. A metabolite of carbon disulfide, 2-thiothiazolidine-4-carboxylic acid was identified in urine through high performance liquid chromatography. The head space analysis used was a sulfur specific detector to determine acid labile carbon-disulfide in blood. End expired breath samples were obtained through forced exhalation and carbon disulfide was determined by a quadrupole mass spectrometer. A general trend suggested increased uptake with increasing exposure. Reproducibility was difficult to achieve.
</t>
    </r>
    <r>
      <rPr>
        <sz val="11"/>
        <color rgb="FF0000FF"/>
        <rFont val="Arial"/>
      </rPr>
      <t># Please see reference #1 on reference sheet</t>
    </r>
  </si>
  <si>
    <r>
      <rPr>
        <sz val="11"/>
        <rFont val="Arial"/>
      </rPr>
      <t xml:space="preserve">Not Known or Reasonably Ascertainable
Solvent
Intermediate
Fuels and fuel additives
Intermediates
Processing aids, specific to petroleum production
Abrasives
Other
Flotation agent
</t>
    </r>
    <r>
      <rPr>
        <sz val="11"/>
        <color rgb="FF0000FF"/>
        <rFont val="Arial"/>
      </rPr>
      <t># Please see reference #1 on reference sheet</t>
    </r>
  </si>
  <si>
    <r>
      <rPr>
        <sz val="11"/>
        <rFont val="Arial"/>
      </rPr>
      <t xml:space="preserve">Not Known or Reasonably Ascertainable
Solvent
Intermediate
Fuels and fuel additives
Intermediates
Processing aids, specific to petroleum production
Abrasives
Other
Flotation agent
</t>
    </r>
    <r>
      <rPr>
        <sz val="11"/>
        <color rgb="FF0000FF"/>
        <rFont val="Arial"/>
      </rPr>
      <t># Please see reference #1 on reference sheet</t>
    </r>
    <r>
      <rPr>
        <sz val="11"/>
        <rFont val="Arial"/>
      </rPr>
      <t xml:space="preserve">
</t>
    </r>
  </si>
  <si>
    <r>
      <rPr>
        <sz val="11"/>
        <rFont val="Arial"/>
      </rPr>
      <t xml:space="preserve">1. Remove all ignition sources. 2. Ventilate area of spill or leak. 3. For small quantities, absorb on paper towels. Evaporate in a safe place (such as a fume hood). Allow sufficient time for evaporating vapors to completely clear the hood ductwork. Burn the paper in a suitable location away from combustible materials. Large quantities can be reclaimed or collected and atomized in a suitable combustion chamber equipped with an appropriate effluent gas cleaning device. Carbon disulfide should not be allowed to enter a confined space, such as a sewer, because of the possibility of an explosion.
Environmental considerations: Land spill: Dig a pit, pond, lagoon, holding area to contain liquid or solid material. /SRP: If time permits, pits, ponds, lagoons, soak holes, or holding areas should be sealed with an impermeable flexible membrane liner./ Dike surface flow using soil, sand bags, foamed polyurethane, or foamed concrete. Absorb bulk liquid with fly ash or cement powder. Apply appropriate foam to diminish vapor and fire hazard.
</t>
    </r>
    <r>
      <rPr>
        <sz val="11"/>
        <color rgb="FF0000FF"/>
        <rFont val="Arial"/>
      </rPr>
      <t># Please see reference #1 on reference sheet</t>
    </r>
  </si>
  <si>
    <r>
      <rPr>
        <sz val="11"/>
        <rFont val="Arial"/>
      </rPr>
      <t xml:space="preserve">ELIMINATE all ignition sources (no smoking, flares, sparks or flames) from immediate area. All equipment used when handling the product must be grounded. Do not touch or walk through spilled material. Stop leak if you can do it without risk. Prevent entry into waterways, sewers, basements or confined areas. A vapor-suppressing foam may be used to reduce vapors.
SMALL SPILL: Absorb with earth, sand or other non-combustible material and transfer to containers for later disposal. Use clean, non-sparking tools to collect absorbed material.
LARGE SPILL: Dike far ahead of liquid spill for later disposal. Water spray may reduce vapor, but may not prevent ignition in closed spaces. (ERG, 2024)
</t>
    </r>
    <r>
      <rPr>
        <sz val="11"/>
        <color rgb="FF0000FF"/>
        <rFont val="Arial"/>
      </rPr>
      <t># Please see reference #1 on reference sheet</t>
    </r>
  </si>
  <si>
    <r>
      <rPr>
        <sz val="11"/>
        <rFont val="Arial"/>
      </rPr>
      <t xml:space="preserve">Gloves must be inspected prior to use. Use proper glove removal technique (without touching glove's outer surface) to avoid skin contact with this product. Dispose of contaminated gloves after use in accordance with applicable laws and good laboratory practices. Wash and dry hands.
ACCIDENTAL RELEASE MEASURES; Personal precautions, protective equipment and emergency procedures: Use personal protective equipment. Avoid breathing vapours, mist or gas. Ensure adequate ventilation. Remove all sources of ignition. Evacuate personnel to safe areas. Beware of vapours accumulating to form explosive concentrations. Vapors can accumulate in low areas. Environmental precautions: Prevent further leakage or spillage if safe to do so. Do not let product enter drains. Discharge into the environment must be avoided.
</t>
    </r>
    <r>
      <rPr>
        <sz val="11"/>
        <color rgb="FF0000FF"/>
        <rFont val="Arial"/>
      </rPr>
      <t># Please see reference #1 on reference sheet</t>
    </r>
  </si>
  <si>
    <r>
      <rPr>
        <sz val="11"/>
        <rFont val="Arial"/>
      </rPr>
      <t xml:space="preserve">Generators of waste (equal to or greater than 100 kg/mo) containing this contaminant, EPA hazardous waste number P022, D003, and F005, must conform with USEPA regulations in storage, transportation, treatment and disposal of waste.
SRP: Wastewater from contaminant suppression, cleaning of protective clothing/equipment, or contaminated sites should be contained and evaluated for subject chemical or decomposition product concentrations. Concentrations shall be lower than applicable environmental discharge or disposal criteria. Alternatively, pretreatment and/or discharge to a permitted wastewater treatment facility is acceptable only after review by the governing authority and assurance that "pass through" violations will not occur. Due consideration shall be given to remediation worker exposure (inhalation, dermal and ingestion) as well as fate during treatment, transfer and disposal. If it is not practicable to manage the chemical in this fashion, it must be evaluated in accordance with EPA 40 CFR Part 261, specifically Subpart B, in order to determine the appropriate local, state and federal requirements for disposal.
</t>
    </r>
    <r>
      <rPr>
        <sz val="11"/>
        <color rgb="FF0000FF"/>
        <rFont val="Arial"/>
      </rPr>
      <t># Please see reference #1 on reference sheet</t>
    </r>
  </si>
  <si>
    <r>
      <rPr>
        <sz val="11"/>
        <rFont val="Arial"/>
      </rPr>
      <t xml:space="preserve">Carbon disulfide is used to manufacture rayon. It was used as a grain fumigant. In the production of viscous rayon, heavy occupational exposures may occur during the opening of spinning machines and while cutting and drying. [LaDou, p. 497] Also used to produce other chemicals, to manufacture electronic vacuum tubes, and as a solvent for resins, fats, oils, waxes, and other chemicals; [ACGIH] Also used in metal cleaning and plating, in instant color photography, in corrosion inhibitors, in veterinary anthelmintic drugs, and to fumigate spaces and materials; [Sullivan, p. 1207]
Use as a grain fumigant was voluntarily cancelled in the US in 1985; [ATSDR ToxFAQs]
</t>
    </r>
    <r>
      <rPr>
        <sz val="11"/>
        <color rgb="FF0000FF"/>
        <rFont val="Arial"/>
      </rPr>
      <t># Please see reference #1 on reference sheet</t>
    </r>
  </si>
  <si>
    <r>
      <rPr>
        <sz val="11"/>
        <rFont val="Arial"/>
      </rPr>
      <t xml:space="preserve">Carbon disulfide is used to manufacture rayon. It was used as a grain fumigant. In the production of viscous rayon, heavy occupational exposures may occur during the opening of spinning machines and while cutting and drying. [LaDou, p. 497] Also used to produce other chemicals, to manufacture electronic vacuum tubes, and as a solvent for resins, fats, oils, waxes, and other chemicals; [ACGIH] Also used in metal cleaning and plating, in instant color photography, in corrosion inhibitors, in veterinary anthelmintic drugs, and to fumigate spaces and materials; [Sullivan, p. 1207]
Use as a grain fumigant was voluntarily cancelled in the US in 1985; [ATSDR ToxFAQs]
</t>
    </r>
    <r>
      <rPr>
        <sz val="11"/>
        <color rgb="FF0000FF"/>
        <rFont val="Arial"/>
      </rPr>
      <t># Please see reference #1 on reference sheet</t>
    </r>
  </si>
  <si>
    <r>
      <rPr>
        <sz val="11"/>
        <rFont val="Arial"/>
      </rPr>
      <t xml:space="preserve">Carbon disulfide is used to manufacture rayon. It was used as a grain fumigant. In the production of viscous rayon, heavy occupational exposures may occur during the opening of spinning machines and while cutting and drying. [LaDou, p. 497] Also used to produce other chemicals, to manufacture electronic vacuum tubes, and as a solvent for resins, fats, oils, waxes, and other chemicals; [ACGIH] Also used in metal cleaning and plating, in instant color photography, in corrosion inhibitors, in veterinary anthelmintic drugs, and to fumigate spaces and materials; [Sullivan, p. 1207]
Use as a grain fumigant was voluntarily cancelled in the US in 1985; [ATSDR ToxFAQs]
</t>
    </r>
    <r>
      <rPr>
        <sz val="11"/>
        <color rgb="FF0000FF"/>
        <rFont val="Arial"/>
      </rPr>
      <t># Please see reference #1 on reference sheet</t>
    </r>
  </si>
  <si>
    <r>
      <rPr>
        <sz val="11"/>
        <rFont val="Arial"/>
      </rPr>
      <t xml:space="preserve">Carbon disulfide is used to manufacture rayon. It was used as a grain fumigant. In the production of viscous rayon, heavy occupational exposures may occur during the opening of spinning machines and while cutting and drying. [LaDou, p. 497] Also used to produce other chemicals, to manufacture electronic vacuum tubes, and as a solvent for resins, fats, oils, waxes, and other chemicals; [ACGIH] Also used in metal cleaning and plating, in instant color photography, in corrosion inhibitors, in veterinary anthelmintic drugs, and to fumigate spaces and materials; [Sullivan, p. 1207]
Use as a grain fumigant was voluntarily cancelled in the US in 1985; [ATSDR ToxFAQs]
</t>
    </r>
    <r>
      <rPr>
        <sz val="11"/>
        <color rgb="FF0000FF"/>
        <rFont val="Arial"/>
      </rPr>
      <t># Please see reference #1 on reference sheet</t>
    </r>
  </si>
  <si>
    <r>
      <rPr>
        <sz val="10"/>
        <rFont val="Arial"/>
      </rPr>
      <t xml:space="preserve">Solubility in water, g/100ml at 20 °C: 0.2
</t>
    </r>
    <r>
      <rPr>
        <sz val="10"/>
        <color rgb="FF0000FF"/>
        <rFont val="Arial"/>
      </rPr>
      <t># Please see reference #1 on reference she</t>
    </r>
    <r>
      <rPr>
        <sz val="10"/>
        <rFont val="Arial"/>
      </rPr>
      <t>et</t>
    </r>
  </si>
  <si>
    <t>CARBON TETRACHLORIDE</t>
  </si>
  <si>
    <t>Molecular Weight:153.82
Density:1.7±0.1 g/cm3
Molecular Formula:CCl4</t>
  </si>
  <si>
    <t>Boiling Point:76.0±8.0 °C at 760 mmHg
Melting Point:-23 °C</t>
  </si>
  <si>
    <t>56-23-5</t>
  </si>
  <si>
    <r>
      <rPr>
        <sz val="11"/>
        <rFont val="Arial"/>
      </rPr>
      <t xml:space="preserve">Carbon tetrachloride's production and use as a solvent for asphalt, benzyl resin, bitumens, chlorinated rubber, ethylcellulose, gums, rosin, chemical intermediate and pharmaceutical solvent may result in its release to the environment through various waste streams. Its former use as a dry cleaning agent, fire extinguisher and grain fumigant as well as former administration as a human and veterinary anthelmintic resulted in its release to the environment through various waste streams and in its direct release to the environment. Carbon tetrachloride was detected in volcanic fumaroles and lava gas. If released to air, a vapor pressure of 115 mm Hg at 25 °C indicates carbon tetrachloride will exist solely as a vapor in the ambient atmosphere. Vapor-phase carbon tetrachloride will be degraded in the atmosphere by reaction with photochemically-produced hydroxyl radicals; the half-life for this reaction in air is reported as &gt;300 years. Carbon tetrachloride does not contain chromophores that absorb at wavelengths &gt;290 nm and, therefore, is not expected to be susceptible to direct photolysis by sunlight. Carbon tetrachloride is very stable in the troposphere with residence times of 30-50 years. Its main loss mechanism is diffusion to the stratosphere where it photolyzes. If released to soil, carbon tetrachloride is expected to have high mobility based upon a Koc of 71. Volatilization from moist soil surfaces is expected to be an important fate process based upon a Henry's Law constant of 2.76X10-2 atm-cu m/mole. Carbon tetrachloride may volatilize from dry soil surfaces based upon its vapor pressure. Utilizing the Japanese MITI test, 0% of the Theoretical BOD was reached in 2 weeks indicating that aerobic biodegradation is not an important environmental fate process in soil and .
</t>
    </r>
    <r>
      <rPr>
        <sz val="11"/>
        <color rgb="FF0000FF"/>
        <rFont val="Arial"/>
      </rPr>
      <t># Please see reference #1 on reference sheet</t>
    </r>
  </si>
  <si>
    <r>
      <rPr>
        <sz val="11"/>
        <rFont val="Arial"/>
      </rPr>
      <t xml:space="preserve">High exposure to carbon tetrachloride can cause liver, kidney, and central nervous system damage. Single cell necrosis, which is evident after 5h to 6h after dosing, progresses to maximal centrilobular necrosis within 24h to 48h. Cellular regeneration is maximal 36h to 48h after dosing. The rate and extent of tissue repair are important determinants of the ultimate outcome of liver injury. In severe cases, coma and even death may occur. (T10, L129)
</t>
    </r>
    <r>
      <rPr>
        <sz val="11"/>
        <color rgb="FF0000FF"/>
        <rFont val="Arial"/>
      </rPr>
      <t># Please see reference #1 on reference sheet</t>
    </r>
  </si>
  <si>
    <r>
      <rPr>
        <sz val="11"/>
        <rFont val="Arial"/>
      </rPr>
      <t xml:space="preserve">Used in the past as dry-cleaning agent and fumigant; Currently used as a chemical intermediate and in small amounts as a spot cleaner; [ACGIH; LaDou, p. 552] Has been used as a metal degreaser, cleaning agent in the semiconductor industry, and a solvent for lacquers, oils, and resins; [HSDB]
</t>
    </r>
    <r>
      <rPr>
        <sz val="11"/>
        <color rgb="FF0000FF"/>
        <rFont val="Arial"/>
      </rPr>
      <t># Please see reference #1 on reference sheet</t>
    </r>
  </si>
  <si>
    <r>
      <rPr>
        <sz val="11"/>
        <rFont val="Arial"/>
      </rPr>
      <t xml:space="preserve">Analytic Laboratory Methods
Method: NIOSH 1003, Issue 3; Procedure: gas chromatography with flame ionization detector; Analyte: carbon tetrachloride; Matrix: air; Detection Limit: 4.0 ug/sample.
Method: ASTM D5790; Procedure: gas chromatography/mass spectrometry; Analyte: carbon tetrachloride; Matrix: validated for treated drinking water, wastewater, and ground water; Detection Limit: 0.19 ug/L
Clinical Laboratory Methods
Matrix: blood; procedure: GLC, metabolites, color; conventioanl reference range: toxic concn &gt; 20 mg/L; occupational exposure &lt; 1 mg/L; international recommended reference range: toxic concn &gt; 130 umol/L; occupational exposure &lt; 6 umol/L
</t>
    </r>
    <r>
      <rPr>
        <sz val="11"/>
        <color rgb="FF0000FF"/>
        <rFont val="Arial"/>
      </rPr>
      <t># Please see reference #1 on reference sheet</t>
    </r>
  </si>
  <si>
    <r>
      <rPr>
        <sz val="11"/>
        <rFont val="Arial"/>
      </rPr>
      <t xml:space="preserve">Metal Degreasing [Category: Clean]
Semiconductor Manufacturing [Category: Industry]
Painting (Solvents) [Category: Paint]
Dry Cleaning [Category: Clean]
Plastic Composites Manufacturing [Category: Industry]
</t>
    </r>
    <r>
      <rPr>
        <sz val="11"/>
        <color rgb="FF0000FF"/>
        <rFont val="Arial"/>
      </rPr>
      <t># Please see reference #1 on reference sheet</t>
    </r>
  </si>
  <si>
    <r>
      <rPr>
        <sz val="11"/>
        <rFont val="Arial"/>
      </rPr>
      <t xml:space="preserve">Metal Degreasing [Category: Clean]
Semiconductor Manufacturing [Category: Industry]
Painting (Solvents) [Category: Paint]
Dry Cleaning [Category: Clean]
Plastic Composites Manufacturing [Category: Industry]
</t>
    </r>
    <r>
      <rPr>
        <sz val="11"/>
        <color rgb="FF0000FF"/>
        <rFont val="Arial"/>
      </rPr>
      <t xml:space="preserve">
# Please see reference #1 on reference sheet</t>
    </r>
  </si>
  <si>
    <r>
      <rPr>
        <sz val="11"/>
        <rFont val="Arial"/>
      </rPr>
      <t xml:space="preserve">ACCIDENTAL RELEASE MEASURES: Personal precautions, protective equipment and emergency procedures: Wear respiratory protection. Avoid breathing vapors, mist or gas. Ensure adequate ventilation. Evacuate personnel to safe areas. Environmental precautions: Prevent further leakage or spillage if safe to do so. Do not let product enter drains. Discharge into the environment must be avoided. Methods and materials for containment and cleaning up: Soak up with inert absorbent material and dispose of as hazardous waste. Keep in suitable, closed containers for disposal.
PRECAUTIONS FOR "CARCINOGENS": A high-efficiency particulate arrestor (HEPA) or charcoal filters can be used to minimize amt of carcinogen in exhausted air ventilated safety cabinets, lab hoods, glove boxes or animal rooms ... Filter housing that is designed so that used filters can be transferred into plastic bag without contaminating maintenance staff is avail commercially. Filters should be placed in plastic bags immediately after removal ... The plastic bag should be sealed immediately ... The sealed bag should be labelled properly ... Waste liquids ... should be placed or collected in proper containers for disposal. The lid should be secured &amp; the bottles properly labelled. Once filled, bottles should be placed in plastic bag, so that outer surface ... is not contaminated ... The plastic bag should also be sealed &amp; labelled. ... Broken glassware ... should be decontaminated by solvent extraction, by chemical destruction, or in specially designed incinerators. /Chemical Carcinogens/
</t>
    </r>
    <r>
      <rPr>
        <sz val="11"/>
        <color rgb="FF0000FF"/>
        <rFont val="Arial"/>
      </rPr>
      <t># Please see reference #1 on reference sheet</t>
    </r>
  </si>
  <si>
    <r>
      <rPr>
        <sz val="11"/>
        <rFont val="Arial"/>
      </rPr>
      <t xml:space="preserve">Do not touch damaged containers or spilled material unless wearing appropriate protective clothing. Stop leak if you can do it without risk. Prevent entry into waterways, sewers, basements or confined areas. Cover with plastic sheet to prevent spreading. Absorb or cover with dry earth, sand or other non-combustible material and transfer to containers. DO NOT GET WATER INSIDE CONTAINERS. For solids, prevent dust cloud and avoid inhalation of dust. (ERG, 2024)
</t>
    </r>
    <r>
      <rPr>
        <sz val="11"/>
        <color rgb="FF0000FF"/>
        <rFont val="Arial"/>
      </rPr>
      <t># Please see reference #1 on reference sheet</t>
    </r>
  </si>
  <si>
    <r>
      <rPr>
        <sz val="11"/>
        <rFont val="Arial"/>
      </rPr>
      <t xml:space="preserve">ACCIDENTAL RELEASE MEASURES: Personal precautions, protective equipment and emergency procedures: Wear respiratory protection. Avoid breathing vapors, mist or gas. Ensure adequate ventilation. Evacuate personnel to safe areas. Environmental precautions: Prevent further leakage or spillage if safe to do so. Do not let product enter drains. Discharge into the environment must be avoided.
</t>
    </r>
    <r>
      <rPr>
        <sz val="11"/>
        <color rgb="FF0000FF"/>
        <rFont val="Arial"/>
      </rPr>
      <t># Please see reference #1 on reference sheet</t>
    </r>
  </si>
  <si>
    <r>
      <rPr>
        <sz val="11"/>
        <rFont val="Arial"/>
      </rPr>
      <t xml:space="preserve">Generators of waste (equal to or greater than 100 kg/mo) containing this contaminant, EPA hazardous waste number U211 and D019, must conform with USEPA regulations in storage, transportation, treatment and disposal of waste.
Product: Offer surplus and non-recyclable solutions to a licensed disposal company. Contact a licensed professional waste disposal service to dispose of this material. Dissolve or mix the material with a combustible solvent and burn in a chemical incinerator equipped with an afterburner and scrubber; Contaminated packaging: Dispose of as unused product.
</t>
    </r>
    <r>
      <rPr>
        <sz val="11"/>
        <color rgb="FF0000FF"/>
        <rFont val="Arial"/>
      </rPr>
      <t># Please see reference #1 on reference sheet</t>
    </r>
  </si>
  <si>
    <r>
      <rPr>
        <sz val="11"/>
        <rFont val="Arial"/>
      </rPr>
      <t xml:space="preserve">Used in the past as dry-cleaning agent and fumigant; Currently used as a chemical intermediate and in small amounts as a spot cleaner; [ACGIH; LaDou, p. 552] Has been used as a metal degreaser, cleaning agent in the semiconductor industry, and a solvent for lacquers, oils, and resins; [HSDB]
</t>
    </r>
    <r>
      <rPr>
        <sz val="11"/>
        <color rgb="FF0000FF"/>
        <rFont val="Arial"/>
      </rPr>
      <t xml:space="preserve">
# Please see reference #1 on reference sheet</t>
    </r>
  </si>
  <si>
    <r>
      <rPr>
        <sz val="11"/>
        <rFont val="Arial"/>
      </rPr>
      <t xml:space="preserve">Used in the past as dry-cleaning agent and fumigant; Currently used as a chemical intermediate and in small amounts as a spot cleaner; [ACGIH; LaDou, p. 552] Has been used as a metal degreaser, cleaning agent in the semiconductor industry, and a solvent for lacquers, oils, and resins; [HSDB]
</t>
    </r>
    <r>
      <rPr>
        <sz val="11"/>
        <color rgb="FF0000FF"/>
        <rFont val="Arial"/>
      </rPr>
      <t># Please see reference #1 on reference sheet</t>
    </r>
  </si>
  <si>
    <r>
      <rPr>
        <sz val="11"/>
        <rFont val="Arial"/>
      </rPr>
      <t xml:space="preserve">The substance can be absorbed into the body by inhalation, through the skin and by ingestion.
inhalation, skin absorption, ingestion, skin and/or eye contact
Oral (L129) ; inhalation (L129) ; dermal (L129)
</t>
    </r>
    <r>
      <rPr>
        <sz val="11"/>
        <color rgb="FF0000FF"/>
        <rFont val="Arial"/>
      </rPr>
      <t xml:space="preserve">
# Please see reference #1 on reference sheet</t>
    </r>
  </si>
  <si>
    <r>
      <rPr>
        <sz val="11"/>
        <rFont val="Arial"/>
      </rPr>
      <t xml:space="preserve">Used in the past as dry-cleaning agent and fumigant; Currently used as a chemical intermediate and in small amounts as a spot cleaner; [ACGIH; LaDou, p. 552] Has been used as a metal degreaser, cleaning agent in the semiconductor industry, and a solvent for lacquers, oils, and resins; [HSDB]
</t>
    </r>
    <r>
      <rPr>
        <sz val="11"/>
        <color rgb="FF0000FF"/>
        <rFont val="Arial"/>
      </rPr>
      <t># Please see reference #1 on reference sheet</t>
    </r>
  </si>
  <si>
    <r>
      <rPr>
        <sz val="11"/>
        <rFont val="Arial"/>
      </rPr>
      <t xml:space="preserve">Used in the past as dry-cleaning agent and fumigant; Currently used as a chemical intermediate and in small amounts as a spot cleaner; [ACGIH; LaDou, p. 552] Has been used as a metal degreaser, cleaning agent in the semiconductor industry, and a solvent for lacquers, oils, and resins; [HSDB]
</t>
    </r>
    <r>
      <rPr>
        <sz val="11"/>
        <color rgb="FF0000FF"/>
        <rFont val="Arial"/>
      </rPr>
      <t># Please see reference #1 on reference sheet</t>
    </r>
  </si>
  <si>
    <r>
      <rPr>
        <sz val="10"/>
        <rFont val="Arial"/>
      </rPr>
      <t xml:space="preserve">Solubility in water, mg/l at 20 °C: 800 (very slightly soluble)
</t>
    </r>
    <r>
      <rPr>
        <sz val="10"/>
        <color rgb="FF0000FF"/>
        <rFont val="Arial"/>
      </rPr>
      <t># Please see reference #1 on reference sheet</t>
    </r>
  </si>
  <si>
    <t>2-CHLOR-1,3-BUTADIENE</t>
  </si>
  <si>
    <t>Density        0,958 g/cm3
Molecular Weight        88.53550
Flash Point        11 °C
Exact Mass        88.00800
Molecular Formula        C4H5Cl</t>
  </si>
  <si>
    <t xml:space="preserve">Boiling Point        59.4ºC at 760mmHg </t>
  </si>
  <si>
    <t>126-99-8</t>
  </si>
  <si>
    <t>CHLORDANE</t>
  </si>
  <si>
    <t>BKH, IL-EPA, JNIHS, WWF</t>
  </si>
  <si>
    <t>Molecular Weight:409.779
Density:1.8±0.1 g/cm3
Molecular Formula: C10H6Cl8</t>
  </si>
  <si>
    <t>Boiling Point:424.7±40.0 °C at 760 mmHg
Melting Point:106 - 107ºC</t>
  </si>
  <si>
    <t>57-74-9</t>
  </si>
  <si>
    <r>
      <rPr>
        <sz val="11"/>
        <rFont val="Arial"/>
      </rPr>
      <t xml:space="preserve">Chlordane's former production and use as an insecticide resulted in its direct release to the environment. If released to air, a vapor pressure of 9.75X10-6 mm Hg at 25 °C indicates chlordane will exist in both the vapor and particulate phases in the ambient atmosphere. Vapor-phase chlordane will be degraded in the atmosphere by reaction with photochemically-produced hydroxyl radicals; the half-life for this reaction in air is estimated to be 3 days. Particulate-phase chlordane will be removed from the atmosphere by wet and dry deposition. If released to soil, chlordane is expected to have no mobility based upon a Koc range of 20,000-76,000. Volatilization from moist soil surfaces is expected to be an important fate process based upon a estimated Henry's Law constant of 4.86X10-5 atm-cu m/mole. However, adsorption to soil is expected to attenuate volatilization. Biodegradation is not an important environmental fate process in soil as indicated by 95% and 91% recovery from sterile and non-sterile soil after 21 days, respectively. If released into water, chlordane is expected to adsorb to suspended solids and sediment based upon the Koc range.
</t>
    </r>
    <r>
      <rPr>
        <sz val="11"/>
        <color rgb="FF0000FF"/>
        <rFont val="Arial"/>
      </rPr>
      <t># Please see reference #1 on reference sheet</t>
    </r>
  </si>
  <si>
    <r>
      <rPr>
        <sz val="11"/>
        <rFont val="Arial"/>
      </rPr>
      <t xml:space="preserve">Chlordane is a central nervous system stimulant, and can also damage the digestive system and the liver. Large doses have been known to cause convulsions, respiratory failure, and death. Chlordane is also known to have adverse reproductive and developmental effects. (L91)
</t>
    </r>
    <r>
      <rPr>
        <sz val="11"/>
        <color rgb="FF0000FF"/>
        <rFont val="Arial"/>
      </rPr>
      <t># Please see reference #1 on reference sheet</t>
    </r>
  </si>
  <si>
    <r>
      <rPr>
        <sz val="11"/>
        <rFont val="Arial"/>
      </rPr>
      <t xml:space="preserve">Chlordane was used as a pesticide in the United States from 1948 to 1988. In 1988, all approved uses of chlordane in the United States were canceled. From 1983 to 1988, chlordane's only approved use was to control termites in homes. The pesticide was applied underground around the foundation of homes. Before 1978, chlordane was also used as a pesticide on agricultural crops, lawns, and gardens and as a fumigating agent. In 1978, EPA canceled the use of chlordane on food crops and phased out other above- ground uses over the following 5 years.
Formerly used as an insecticide and fumigant; Formulations available internationally for termite control and wood treatment; [HSDB]
</t>
    </r>
    <r>
      <rPr>
        <sz val="11"/>
        <color rgb="FF0000FF"/>
        <rFont val="Arial"/>
      </rPr>
      <t># Please see reference #1 on reference sheet</t>
    </r>
  </si>
  <si>
    <r>
      <rPr>
        <sz val="11"/>
        <rFont val="Arial"/>
      </rPr>
      <t xml:space="preserve">Analytic Laboratory Methods
EPA Method 3540. Soxhlet Extraction. A solid sample is mixed with anhydrous sodium sulfate and extracted using an appropriate solvent in a Soxhlet extractor. The sample is then dried and concentrated using a Kuderna-Danish apparatus. This is a procedure for extracting nonvolatile and semivolatile organic compounds from solids such as soils, sludges, and waste.
EPA Method 8080. Gas Chromatography for the detection of organochlorine pesticides and polychlorinated biphenyls in solid waste. Detection is achieved by an electron capture detector or a halogen-specific detector. Sensitivity and reliability of this method usually depend on the level of interferences rather than on instrumental limitations. If interferences prevent detection of the analytes, the method may also be performed on samples that have undergone cleanup. EPA Method 3620, Florisil Column Cleanup, by itself or followed by EPA Method 3660, Sulfur Cleanup, may be used to eliminate interferences in the analysis. Under the prescribed conditions for chlordane, the method has a detection limit of 0.014 ug/l. Precision and method accuracy were found to be directly related to the concentration of the parameter and essentially independent of the sample matrix
Clinical Laboratory Methods
A GAS CHROMATOGRAPHIC METHOD UTILIZING ELECTRON CAPTURE DETECTOR WAS DESCRIBED FOR SIMULTANEOUS DETERMINATION OF CHLORDANE &amp; RELATED COMPOUNDS IN BLOOD. THE RECOVERY OF THESE COMPOUNDS WAS MORE THAN 93%. DETECTION LIMITS RANGED FROM 0.1-0.8 NG/G IN 10 G SAMPLES.
</t>
    </r>
    <r>
      <rPr>
        <sz val="11"/>
        <color rgb="FF0000FF"/>
        <rFont val="Arial"/>
      </rPr>
      <t># Please see reference #1 on reference sheet</t>
    </r>
  </si>
  <si>
    <r>
      <rPr>
        <sz val="11"/>
        <rFont val="Arial"/>
      </rPr>
      <t xml:space="preserve">Chemical Classes -&gt; Pesticides (chemicals used for killing pests, such as rodents, insects, or plants)
INSECTICIDES
</t>
    </r>
    <r>
      <rPr>
        <sz val="11"/>
        <color rgb="FF0000FF"/>
        <rFont val="Arial"/>
      </rPr>
      <t># Please see reference #1 on reference sheet</t>
    </r>
  </si>
  <si>
    <r>
      <rPr>
        <sz val="11"/>
        <rFont val="Arial"/>
      </rPr>
      <t xml:space="preserve">Chemical Classes -&gt; Pesticides (chemicals used for killing pests, such as rodents, insects, or plants)
INSECTICIDES
</t>
    </r>
    <r>
      <rPr>
        <sz val="11"/>
        <color rgb="FF0000FF"/>
        <rFont val="Arial"/>
      </rPr>
      <t># Please see reference #1 on reference sheet</t>
    </r>
  </si>
  <si>
    <r>
      <rPr>
        <sz val="11"/>
        <rFont val="Arial"/>
      </rPr>
      <t xml:space="preserve">A process for removing pollutants from Du pont's chambers works plant in Deepwater, NJ is described. Process involves neutralization of wastes &amp; settling, followed by combined powdered carbon-biological process. Among pesticides listed as priority pollutants are heptachlor and chlordane
Environmental considerations: Land spill: Dig a pit, pond, lagoon, or holding area to contain liquid or solid material. /SRP: If time permits, pits, ponds, lagoons, soak holes, or holding areas should be contained with a flexible impermeable membrane liner./ Dike surface flow using soil, sand bags, foamed polyurethane, or foamed concrete. Absorb bulk liquids with fly ash, cement powder, sawdust, or commercial sorbents. Apply "universal" gelling agent to immobilize spill. /Chlordane, liquid/
</t>
    </r>
    <r>
      <rPr>
        <sz val="11"/>
        <color rgb="FF0000FF"/>
        <rFont val="Arial"/>
      </rPr>
      <t># Please see reference #1 on reference sheet</t>
    </r>
  </si>
  <si>
    <r>
      <rPr>
        <sz val="11"/>
        <rFont val="Arial"/>
      </rPr>
      <t xml:space="preserve">ELIMINATE all ignition sources (no smoking, flares, sparks or flames) from immediate area. All equipment used when handling the product must be grounded. Do not touch or walk through spilled material. Stop leak if you can do it without risk. Prevent entry into waterways, sewers, basements or confined areas. A vapor-suppressing foam may be used to reduce vapors.
SMALL SPILL: Absorb with earth, sand or other non-combustible material and transfer to containers for later disposal. Use clean, non-sparking tools to collect absorbed material.
LARGE SPILL: Dike far ahead of liquid spill for later disposal. Water spray may reduce vapor, but may not prevent ignition in closed spaces. (ERG, 2024)
</t>
    </r>
    <r>
      <rPr>
        <sz val="11"/>
        <color rgb="FF0000FF"/>
        <rFont val="Arial"/>
      </rPr>
      <t># Please see reference #1 on reference sheet</t>
    </r>
  </si>
  <si>
    <r>
      <rPr>
        <sz val="11"/>
        <rFont val="Arial"/>
      </rPr>
      <t xml:space="preserve">Clothing which has had any possibility of being contaminated with chlordane should be placed in closed containers for storage until it can be discarded or until provision is made for the removal of the chlordane from the clothing. If the clothing is to be laundered or otherwise cleaned ... the person performing the operation should be informed of chlordane's hazardous properties.
</t>
    </r>
    <r>
      <rPr>
        <sz val="11"/>
        <color rgb="FF0000FF"/>
        <rFont val="Arial"/>
      </rPr>
      <t># Please see reference #1 on reference sheet</t>
    </r>
  </si>
  <si>
    <r>
      <rPr>
        <sz val="11"/>
        <rFont val="Arial"/>
      </rPr>
      <t xml:space="preserve">Generators of waste (equal to or greater than 100 kg/mo) containing this contaminant, EPA hazardous waste number U036, must conform with USEPA regulations in storage, transportation, treatment and disposal of waste.
A potential candidate for liquid injection incineration at a temperature range of 650 to 1,600 °C and a residence time of 0.1 to 2 seconds. A potential candidate for rotary kiln incineration at a temperature range of 820 to 1,600 °C and residence times of seconds for liquids and gases, and hours for solids.
No practical chemical treatment is available for chlordane at this time. The basic objection to the use of alkali treatment is that several days to weeks contact time may be required to insure complete hydrolysis. For the disposal of excess chlordane: Incineration @ 980-1100 °C, with a residence time of a minimum of 1 sec. For the decontamination of chlordane containers, the triple rinse is recommended. "Triple rinse" means the flushing of containers three times, each time using a volume of the normal diluent equal to approx 10% of the container's capacity, and adding the rinse liquid to the spray mixture or disposing of it by a method prescribed for disposing of the pesticide. Recommendable method: Incineration.
</t>
    </r>
    <r>
      <rPr>
        <sz val="11"/>
        <color rgb="FF0000FF"/>
        <rFont val="Arial"/>
      </rPr>
      <t># Please see reference #1 on reference sheet</t>
    </r>
  </si>
  <si>
    <t xml:space="preserve">2 micrograms per liter (u g/l) [equivalent to parts per billion (ppb)] </t>
  </si>
  <si>
    <r>
      <rPr>
        <sz val="11"/>
        <rFont val="Arial"/>
      </rPr>
      <t xml:space="preserve">The substance can be absorbed into the body by inhalation, through the skin and by ingestion.
inhalation, skin absorption, ingestion, skin and/or eye contact
Oral (L281) ; inhalation (A105)
</t>
    </r>
    <r>
      <rPr>
        <sz val="11"/>
        <color rgb="FF0000FF"/>
        <rFont val="Arial"/>
      </rPr>
      <t># Please see reference #1 on reference sheet</t>
    </r>
  </si>
  <si>
    <r>
      <rPr>
        <sz val="11"/>
        <rFont val="Arial"/>
      </rPr>
      <t xml:space="preserve">Chlordane was used as a pesticide in the United States from 1948 to 1988. In 1988, all approved uses of chlordane in the United States were canceled. From 1983 to 1988, chlordane's only approved use was to control termites in homes. The pesticide was applied underground around the foundation of homes. Before 1978, chlordane was also used as a pesticide on agricultural crops, lawns, and gardens and as a fumigating agent. In 1978, EPA canceled the use of chlordane on food crops and phased out other above- ground uses over the following 5 years.
Formerly used as an insecticide and fumigant; Formulations available internationally for termite control and wood treatment; [HSDB]
</t>
    </r>
    <r>
      <rPr>
        <sz val="11"/>
        <color rgb="FF0000FF"/>
        <rFont val="Arial"/>
      </rPr>
      <t># Please see reference #1 on reference sheet</t>
    </r>
  </si>
  <si>
    <r>
      <rPr>
        <sz val="11"/>
        <rFont val="Arial"/>
      </rPr>
      <t xml:space="preserve">Chlordane was used as a pesticide in the United States from 1948 to 1988. In 1988, all approved uses of chlordane in the United States were canceled. From 1983 to 1988, chlordane's only approved use was to control termites in homes. The pesticide was applied underground around the foundation of homes. Before 1978, chlordane was also used as a pesticide on agricultural crops, lawns, and gardens and as a fumigating agent. In 1978, EPA canceled the use of chlordane on food crops and phased out other above- ground uses over the following 5 years.
Formerly used as an insecticide and fumigant; Formulations available internationally for termite control and wood treatment; [HSDB]
</t>
    </r>
    <r>
      <rPr>
        <sz val="11"/>
        <color rgb="FF0000FF"/>
        <rFont val="Arial"/>
      </rPr>
      <t># Please see reference #1 on reference sheet</t>
    </r>
  </si>
  <si>
    <r>
      <rPr>
        <sz val="10"/>
        <rFont val="Arial"/>
      </rPr>
      <t xml:space="preserve">Solubility in water: none
</t>
    </r>
    <r>
      <rPr>
        <sz val="10"/>
        <color rgb="FF0000FF"/>
        <rFont val="Arial"/>
      </rPr>
      <t># Please see reference #1 on reference sheet</t>
    </r>
  </si>
  <si>
    <t>CHLORDECONE (KEPONE)</t>
  </si>
  <si>
    <t>BKH, EPA-SDWA, IL-EPA, JNIHS, WWF</t>
  </si>
  <si>
    <t>Molecular Weight:490.63600
Density:2.27g/cm3
Molecular Formula: C10Cl10O</t>
  </si>
  <si>
    <t>Boiling Point:459.7ºC at 760 mmHg
Melting Point:350ºC (decomp)</t>
  </si>
  <si>
    <t>143-50-0</t>
  </si>
  <si>
    <r>
      <rPr>
        <sz val="11"/>
        <rFont val="Arial"/>
      </rPr>
      <t xml:space="preserve">Kepone's former production may have resulted in its release to the environment through various waste streams; its former use as an insecticide and fungicide for cockroaches, ants and banana thrips resulted in its direct release to the environment. Kepone is a main degradation product of the formerly used insecticide mirex and occurs in soil as a result of mirex application. If released to air, a vapor pressure of 2.25X10-7 mm Hg at 25 °C indicates kepone will exist in both the vapor and particulate phases. Vapor-phase kepone is not expected to be degraded in the atmosphere by reaction with photochemically-produced hydroxyl radicals. However, kepone readily forms hydrates on exposure to ordinary temperatures and humidities. Vapor-phase kepone hydrate will be degraded in the atmosphere by reaction with photochemically-produced hydroxyl radicals; the half-life for this reaction in air is estimated to be 38 days. Particulate-phase kepone will be removed from the atmosphere by wet and dry deposition. Kepone and kepone hydrate are susceptible to direct photolysis by sunlight. If released to soil, kepone is expected to have no mobility based upon Koc values of 3330, 7440 and 15850. Volatilization from moist soil surfaces is not expected to be an important fate process based upon an estimated Henry's Law constant of 5.4X10-8 atm-cu m/mole. Kepone is not expected to volatilize from dry soil surfaces based upon its vapor pressure.
</t>
    </r>
    <r>
      <rPr>
        <sz val="11"/>
        <color rgb="FF0000FF"/>
        <rFont val="Arial"/>
      </rPr>
      <t># Please see reference #1 on reference sheet</t>
    </r>
  </si>
  <si>
    <r>
      <rPr>
        <sz val="11"/>
        <rFont val="Arial"/>
      </rPr>
      <t xml:space="preserve">Chlordecone damages the nervous system, skin, liver, and male reproductive system. Animal studies indicate that it may also have harmful kidney effects, developmental effects, and effects on the ability of females to reproduce. (L601)
</t>
    </r>
    <r>
      <rPr>
        <sz val="11"/>
        <color rgb="FF0000FF"/>
        <rFont val="Arial"/>
      </rPr>
      <t xml:space="preserve">
# Please see reference #1 on reference sheet</t>
    </r>
  </si>
  <si>
    <r>
      <rPr>
        <sz val="11"/>
        <rFont val="Arial"/>
      </rPr>
      <t xml:space="preserve">Formerly used as an insecticide; Base material for the manufacture of kelevan; [HSDB]
Formerly as insecticide, fungicide, miticide.
Chlordecone is an insecticide. (L601)
</t>
    </r>
    <r>
      <rPr>
        <sz val="11"/>
        <color rgb="FF0000FF"/>
        <rFont val="Arial"/>
      </rPr>
      <t xml:space="preserve">
# Please see reference #1 on reference sheet</t>
    </r>
  </si>
  <si>
    <r>
      <rPr>
        <sz val="11"/>
        <rFont val="Arial"/>
      </rPr>
      <t xml:space="preserve">Analytic Laboratory Methods
Method: NIOSH 5580, Issue 2; Procedure: gas chromatography, electron capture detector; Analyte: chlordecone; Matrix: air; Detection Limit: 10 ng/sample.
Method: EPA-OGWDW/TSC 527; Procedure: gas chromatography-mass spectrometry; Analyte: kepone; Matrix: drinking water; Detection Limit: 0.076 ug/L.
Chlordecone is an organochlorine insecticide that has been widely used to control banana weevil in the French West Indies. As a result of this intense use, up to 20,000 ha are contaminated by this insecticide in the French West Indies, and this causes environmental damage and health problems. A scenario of exposure was drawn by French authorities, based on land usage records. Many efforts have been made to monitor the occurrence of chlordecone and its main metabolites using different analytical methods, including GC, GC/MS, LC/MS, and NIRS. Although these different methods allow for the detection and quantification of chlordecone from soils, none of them estimate the bottleneck caused by extraction of this organochlorine from soils with high adsorption ability
Clinical Laboratory Methods
... We have thus evaluated a matrix-assisted laser desorption ionization (MALDI) imaging quantification method based on labeled normalization for the in situ localization and quantification of chlordecone. After validating the linearity and the reproducibility of this method, quantitative MALDI imaging was used to study the accumulation of chlordecone in the mouse liver. Our results revealed that normalized intensities measured by MALDI imaging could be first converted in quantitative units.
</t>
    </r>
    <r>
      <rPr>
        <sz val="11"/>
        <color rgb="FF0000FF"/>
        <rFont val="Arial"/>
      </rPr>
      <t># Please see reference #1 on reference sheet</t>
    </r>
  </si>
  <si>
    <r>
      <rPr>
        <sz val="11"/>
        <rFont val="Arial"/>
      </rPr>
      <t xml:space="preserve">Chemical Classes -&gt; Pesticides (chemicals used for killing pests, such as rodents, insects, or plants)
INSECTICIDES
</t>
    </r>
    <r>
      <rPr>
        <sz val="11"/>
        <color rgb="FF0000FF"/>
        <rFont val="Arial"/>
      </rPr>
      <t># Please see reference #1 on reference sheet</t>
    </r>
  </si>
  <si>
    <r>
      <rPr>
        <sz val="11"/>
        <rFont val="Arial"/>
      </rPr>
      <t xml:space="preserve">Chemical Classes -&gt; Pesticides (chemicals used for killing pests, such as rodents, insects, or plants)
INSECTICIDES
</t>
    </r>
    <r>
      <rPr>
        <sz val="11"/>
        <color rgb="FF0000FF"/>
        <rFont val="Arial"/>
      </rPr>
      <t># Please see reference #1 on reference sheet</t>
    </r>
  </si>
  <si>
    <r>
      <rPr>
        <sz val="11"/>
        <rFont val="Arial"/>
      </rPr>
      <t xml:space="preserve">ACCIDENTAL RELEASE MEASURES: Personal precautions, protective equipment and emergency procedures: Wear respiratory protection. Avoid dust formation. Avoid breathing vapors, mist or gas. Ensure adequate ventilation. Evacuate personnel to safe areas. Avoid breathing dust. Environmental precautions: Prevent further leakage or spillage if safe to do so. Do not let product enter drains. Discharge into the environment must be avoided. Methods and materials for containment and cleaning up: Pick up and arrange disposal without creating dust. Sweep up and shovel. Keep in suitable, closed containers for disposal.
Do not touch spilled material. Use water spray to reduce vapors. Evacuate persons not wearing protective equipment from area of spill or leak until cleanup is complete. Remove all ignition sources. Collect powdered material in the most convenient and safe manner and deposit in sealed containers. For larger spills, dike far ahead of spill for later disposal. Ventilate area after cleanup is complete. It may be necessary to contain and dispose of this chemical as a hazardous waste. If material or contaminated runoff enters waterways, notify downstream users of potentially contaminated waters.
</t>
    </r>
    <r>
      <rPr>
        <sz val="11"/>
        <color rgb="FF0000FF"/>
        <rFont val="Arial"/>
      </rPr>
      <t># Please see reference #1 on reference sheet</t>
    </r>
  </si>
  <si>
    <r>
      <rPr>
        <sz val="11"/>
        <rFont val="Arial"/>
      </rPr>
      <t xml:space="preserve">SMALL SPILLS AND LEAKAGE: Should a spill occur while you are handling this chemical, FIRST REMOVE ALL SOURCES OF IGNITION, then you should dampen the solid spill material with 60-70% ethanol and transfer the dampened material to a suitable container. Use absorbent paper dampened with 60-70% ethanol to pick up any remaining material. Seal the absorbent paper, and any of your clothes, which may be contaminated, in a vapor-tight plastic bag for eventual disposal. Solvent wash all contaminated surfaces with 60-70% ethanol followed by washing with a soap and water solution. Do not reenter the contaminated area until the Safety Officer (or other responsible person) has verified that the area has been properly cleaned.
STORAGE PRECAUTIONS: You should keep this material in a tightly closed container under an inert atmosphere, and store it at refrigerated temperatures. (NTP, 1992)
</t>
    </r>
    <r>
      <rPr>
        <sz val="11"/>
        <color rgb="FF0000FF"/>
        <rFont val="Arial"/>
      </rPr>
      <t># Please see reference #1 on reference sheet</t>
    </r>
  </si>
  <si>
    <r>
      <rPr>
        <sz val="11"/>
        <rFont val="Arial"/>
      </rPr>
      <t xml:space="preserve">ACCIDENTAL RELEASE MEASURES: Personal precautions, protective equipment and emergency procedures: Wear respiratory protection. Avoid dust formation. Avoid breathing vapors, mist or gas. Ensure adequate ventilation. Evacuate personnel to safe areas. Avoid breathing dust. Environmental precautions: Prevent further leakage or spillage if safe to do so. Do not let product enter drains. Discharge into the environment must be avoided.
Gloves must be inspected prior to use. Use proper glove removal technique (without touching glove's outer surface) to avoid skin contact with this product. Dispose of contaminated gloves after use in accordance with applicable laws and good laboratory practices. Wash and dry hands.
</t>
    </r>
    <r>
      <rPr>
        <sz val="11"/>
        <color rgb="FF0000FF"/>
        <rFont val="Arial"/>
      </rPr>
      <t># Please see reference #1 on reference sheet</t>
    </r>
  </si>
  <si>
    <r>
      <rPr>
        <sz val="11"/>
        <rFont val="Arial"/>
      </rPr>
      <t xml:space="preserve">Generators of waste (equal to or greater than 100 kg/mo) containing this contaminant, EPA hazardous waste number U142, must conform with USEPA regulations in storage, transportation, treatment and disposal of waste.
SRP: Wastewater from contaminant suppression, cleaning of protective clothing/equipment, or contaminated sites should be contained and evaluated for subject chemical or decomposition product concentrations. Concentrations shall be lower than applicable environmental discharge or disposal criteria. Alternatively, pretreatment and/or discharge to a permitted wastewater treatment facility is acceptable only after review by the governing authority and assurance that "pass through" violations will not occur. Due consideration shall be given to remediation worker exposure (inhalation, dermal and ingestion) as well as fate during treatment, transfer and disposal. If it is not practicable to manage the chemical in this fashion, it must be evaluated in accordance with EPA 40 CFR Part 261, specifically Subpart B, in order to determine the appropriate local, state and federal requirements for disposal.
</t>
    </r>
    <r>
      <rPr>
        <sz val="11"/>
        <color rgb="FF0000FF"/>
        <rFont val="Arial"/>
      </rPr>
      <t># Please see reference #1 on reference sheet</t>
    </r>
  </si>
  <si>
    <r>
      <rPr>
        <sz val="11"/>
        <rFont val="Arial"/>
      </rPr>
      <t xml:space="preserve">Formerly used as an insecticide; Base material for the manufacture of kelevan; [HSDB]
Formerly as insecticide, fungicide, miticide.
Chlordecone is an insecticide. (L601)
</t>
    </r>
    <r>
      <rPr>
        <sz val="11"/>
        <color rgb="FF0000FF"/>
        <rFont val="Arial"/>
      </rPr>
      <t># Please see reference #1 on reference sheet</t>
    </r>
  </si>
  <si>
    <r>
      <rPr>
        <sz val="11"/>
        <rFont val="Arial"/>
      </rPr>
      <t xml:space="preserve">Formerly used as an insecticide; Base material for the manufacture of kelevan; [HSDB]
Formerly as insecticide, fungicide, miticide.
Chlordecone is an insecticide. (L601)
</t>
    </r>
    <r>
      <rPr>
        <sz val="11"/>
        <color rgb="FF0000FF"/>
        <rFont val="Arial"/>
      </rPr>
      <t># Please see reference #1 on reference sheet</t>
    </r>
  </si>
  <si>
    <r>
      <rPr>
        <sz val="11"/>
        <rFont val="Arial"/>
      </rPr>
      <t xml:space="preserve">The substance can be absorbed into the body through the skin, by ingestion and by inhalation.
inhalation, skin absorption, ingestion, skin and/or eye contact
Oral(L601) ; inhalation (L601) ; dermal (L601).
</t>
    </r>
    <r>
      <rPr>
        <sz val="11"/>
        <color rgb="FF0000FF"/>
        <rFont val="Arial"/>
      </rPr>
      <t># Please see reference #1 on reference sheet</t>
    </r>
  </si>
  <si>
    <r>
      <rPr>
        <sz val="11"/>
        <rFont val="Arial"/>
      </rPr>
      <t xml:space="preserve">Formerly used as an insecticide; Base material for the manufacture of kelevan; [HSDB]
Formerly as insecticide, fungicide, miticide.
Chlordecone is an insecticide. (L601)
</t>
    </r>
    <r>
      <rPr>
        <sz val="11"/>
        <color rgb="FF0000FF"/>
        <rFont val="Arial"/>
      </rPr>
      <t xml:space="preserve">
# Please see reference #1 on reference sheet</t>
    </r>
  </si>
  <si>
    <r>
      <rPr>
        <sz val="11"/>
        <rFont val="Arial"/>
      </rPr>
      <t xml:space="preserve">Formerly used as an insecticide; Base material for the manufacture of kelevan; [HSDB]
Formerly as insecticide, fungicide, miticide.
Chlordecone is an insecticide. (L601)
</t>
    </r>
    <r>
      <rPr>
        <sz val="11"/>
        <color rgb="FF0000FF"/>
        <rFont val="Arial"/>
      </rPr>
      <t xml:space="preserve">
# Please see reference #1 on reference sheet</t>
    </r>
  </si>
  <si>
    <r>
      <rPr>
        <sz val="10"/>
        <rFont val="Arial"/>
      </rPr>
      <t xml:space="preserve">Solubility in water at 20 °C: poor
</t>
    </r>
    <r>
      <rPr>
        <sz val="10"/>
        <color rgb="FF0000FF"/>
        <rFont val="Arial"/>
      </rPr>
      <t># Please see reference #1 on reference sheet</t>
    </r>
  </si>
  <si>
    <t>CHLORINATED DIPHENYL OXIDE</t>
  </si>
  <si>
    <t>BRUC</t>
  </si>
  <si>
    <t>Density        1.6±0.1 g/cm3
Molecular Formula        C12H4Cl6O
Molecular Weight        376.878
Flash Point        122.5±28.0 °C
Exact Mass        373.839325</t>
  </si>
  <si>
    <t>Boiling Point        361.2±42.0 °C at 760 mmHg</t>
  </si>
  <si>
    <t>55720-99-5</t>
  </si>
  <si>
    <r>
      <rPr>
        <sz val="11"/>
        <rFont val="Arial"/>
      </rPr>
      <t xml:space="preserve">TOXIC and/or CORROSIVE; inhalation, ingestion or skin contact with material may cause severe injury or death. Contact with molten substance may cause severe burns to skin and eyes. Avoid any skin contact. Fire may produce irritating, corrosive and/or toxic gases. Runoff from fire control or dilution water may be corrosive and/or toxic and cause environmental contamination. (ERG, 2024)
</t>
    </r>
    <r>
      <rPr>
        <sz val="11"/>
        <color rgb="FF0000FF"/>
        <rFont val="Arial"/>
      </rPr>
      <t># Please see reference #1 on reference sheet</t>
    </r>
  </si>
  <si>
    <r>
      <rPr>
        <sz val="11"/>
        <rFont val="Arial"/>
      </rPr>
      <t xml:space="preserve">Intermediate
</t>
    </r>
    <r>
      <rPr>
        <sz val="11"/>
        <color rgb="FF0000FF"/>
        <rFont val="Arial"/>
      </rPr>
      <t># Please see reference #1 on reference sheet</t>
    </r>
  </si>
  <si>
    <r>
      <rPr>
        <sz val="11"/>
        <rFont val="Arial"/>
      </rPr>
      <t xml:space="preserve">Intermediate
</t>
    </r>
    <r>
      <rPr>
        <sz val="11"/>
        <color rgb="FF0000FF"/>
        <rFont val="Arial"/>
      </rPr>
      <t># Please see reference #1 on reference sheet</t>
    </r>
  </si>
  <si>
    <r>
      <rPr>
        <sz val="11"/>
        <rFont val="Arial"/>
      </rPr>
      <t xml:space="preserve">Intermediate
</t>
    </r>
    <r>
      <rPr>
        <sz val="11"/>
        <color rgb="FF0000FF"/>
        <rFont val="Arial"/>
      </rPr>
      <t xml:space="preserve"># Please see reference #1 on reference sheet
</t>
    </r>
    <r>
      <rPr>
        <sz val="11"/>
        <rFont val="Arial"/>
      </rPr>
      <t xml:space="preserve">
</t>
    </r>
  </si>
  <si>
    <r>
      <rPr>
        <sz val="11"/>
        <rFont val="Arial"/>
      </rPr>
      <t xml:space="preserve">ELIMINATE all ignition sources (no smoking, flares, sparks or flames) from immediate area. Do not touch damaged containers or spilled material unless wearing appropriate protective clothing. Stop leak if you can do it without risk. Prevent entry into waterways, sewers, basements or confined areas. Absorb or cover with dry earth, sand or other non-combustible material and transfer to containers. DO NOT GET WATER INSIDE CONTAINERS. (ERG, 2024)
</t>
    </r>
    <r>
      <rPr>
        <sz val="11"/>
        <color rgb="FF0000FF"/>
        <rFont val="Arial"/>
      </rPr>
      <t># Please see reference #1 on reference sheet</t>
    </r>
  </si>
  <si>
    <r>
      <rPr>
        <sz val="11"/>
        <rFont val="Arial"/>
      </rPr>
      <t xml:space="preserve">Wear positive pressure self-contained breathing apparatus (SCBA). Wear chemical protective clothing that is specifically recommended by the manufacturer when there is NO RISK OF FIRE. Structural firefighters' protective clothing provides thermal protection but only limited chemical protection. (ERG, 2024)
</t>
    </r>
    <r>
      <rPr>
        <sz val="11"/>
        <color rgb="FF0000FF"/>
        <rFont val="Arial"/>
      </rPr>
      <t># Please see reference #1 on reference sheet</t>
    </r>
  </si>
  <si>
    <t>CHLORINATED PARAFINS (AVERAGE CHAIN LENGTH, C12;   APPROXIMATELY 60 PERCENT CHLORINE BY WEIGHT)</t>
  </si>
  <si>
    <t>Molecular Weight:348.95200
Density:1.387 g/mL at 20ºC(lit.)
Molecular Formula: C10H16Cl6</t>
  </si>
  <si>
    <t>Boiling Point:412ºC at 760 mmHg
Melting Point:N/A</t>
  </si>
  <si>
    <t>108171-26-2</t>
  </si>
  <si>
    <t>CHLORMEQUAT CHLORIDE</t>
  </si>
  <si>
    <t>Molecular Weight:158.069
Density:N/A
Molecular Formula: C5H13Cl2N</t>
  </si>
  <si>
    <t>Boiling Point:N/A
Melting Point:239-243 °C (dec.)(lit.)</t>
  </si>
  <si>
    <t>999-81-5</t>
  </si>
  <si>
    <r>
      <rPr>
        <sz val="11"/>
        <rFont val="Arial"/>
      </rPr>
      <t xml:space="preserve">Chlormequat chloride's production may result in its release to the environment through various waste streams; its use as a plant growth regulator will result in its direct release to the environment. If released to air, a vapor pressure of 7.50X10-8 mm Hg at 20 °C indicates chlormequat chloride will exist in both the vapor and particulate phases in the atmosphere. Vapor-phase chlormequat chloride will be degraded in the atmosphere by reaction with photochemically-produced hydroxyl radicals; the half-life for this reaction in air is estimated to be 2.2 days. Particulate-phase chlormequat chloride will be removed from the atmosphere by wet or dry deposition. Chlormequat chloride does not contain chromophores that absorb at wavelengths &gt;290 nm and therefore is not expected to be susceptible to direct photolysis by sunlight. If released to soil, chlormequat chloride is expected to have moderate mobility based upon a Koc of 203. However, this compound exists as a quaternary ammonium cation and cations generally adsorb more strongly to soils containing organic carbon and clay than their neutral counterparts. Volatilization from moist soil is not expected because the base exists as a cation and cations do not volatilize. Chlormequat chloride is not expected to volatilize from dry soil surfaces based upon its vapor pressure. In soil, chlormequat chloride is degraded rapidly by microbial activity.
</t>
    </r>
    <r>
      <rPr>
        <sz val="11"/>
        <color rgb="FF0000FF"/>
        <rFont val="Arial"/>
      </rPr>
      <t># Please see reference #1 on reference sheet</t>
    </r>
  </si>
  <si>
    <r>
      <rPr>
        <sz val="11"/>
        <rFont val="Arial"/>
      </rPr>
      <t xml:space="preserve"> The maximum concentration in air below which it is believed nearly all individuals could be exposed for up to one hour without experiencing or developing irreversible or other serious health effects or symptoms that could impair their abilities to take protective action; PAC-3: The maximum concentration in air below which it is believed nearly all individuals could be exposed for up to one hour without experiencing or developing life-threatening health effects).
</t>
    </r>
    <r>
      <rPr>
        <sz val="11"/>
        <color rgb="FF0000FF"/>
        <rFont val="Arial"/>
      </rPr>
      <t># Please see reference #1 on reference sheet</t>
    </r>
  </si>
  <si>
    <r>
      <rPr>
        <sz val="11"/>
        <rFont val="Arial"/>
      </rPr>
      <t xml:space="preserve">Used as plant growth regulator; [Merck Index] Works by inhibiting the biosynthesis of a plant hormone; Registered for use on ornamental plants grown in greenhouses and nurseries; May be used outside in containerized ornamentals; [Reference #1]
</t>
    </r>
    <r>
      <rPr>
        <sz val="11"/>
        <color rgb="FF0000FF"/>
        <rFont val="Arial"/>
      </rPr>
      <t># Please see reference #1 on reference sheet</t>
    </r>
  </si>
  <si>
    <r>
      <rPr>
        <sz val="11"/>
        <rFont val="Arial"/>
      </rPr>
      <t xml:space="preserve">Analytic Laboratory Methods
CYCOCEL WAS DETERMINED IN PLANTS BY COLORIMETRIC &amp; SPECTROPHOTOMETRIC PROCEDURES.
Product analysis is by potentiometric titration with silver nitrate (chlormequat chloride and choline chloride can thus be determined separately) or by colorimetry. Residues may be determined by GLC after reaction with sodium phenylsulphide or by colorimetry.
A simple and sensitive method to detn chlormequat (chlorocholine chloride) residues in plant tissue has been devised. The technique is based on an in vitro multi-step reaction where chlormequat is initially N-demethylated with potassium pentafluorothiophenolate followed by a further reaction with excess reagent to produce a pentafluorothiophenyl deriv. ECD and MS were used for quant detn and identification. The method was applied to the analysis of cotton seed harvested from cotton plants treated with various concn of chlormequat.
</t>
    </r>
    <r>
      <rPr>
        <sz val="11"/>
        <color rgb="FF0000FF"/>
        <rFont val="Arial"/>
      </rPr>
      <t># Please see reference #1 on reference sheet</t>
    </r>
  </si>
  <si>
    <r>
      <rPr>
        <sz val="11"/>
        <rFont val="Arial"/>
      </rPr>
      <t xml:space="preserve">Farming (Pesticides) [Category: Industry]
</t>
    </r>
    <r>
      <rPr>
        <sz val="11"/>
        <color rgb="FF0000FF"/>
        <rFont val="Arial"/>
      </rPr>
      <t># Please see reference #1 on reference sheet</t>
    </r>
  </si>
  <si>
    <r>
      <rPr>
        <sz val="11"/>
        <rFont val="Arial"/>
      </rPr>
      <t xml:space="preserve">Farming (Pesticides) [Category: Industry]
</t>
    </r>
    <r>
      <rPr>
        <sz val="11"/>
        <color rgb="FF0000FF"/>
        <rFont val="Arial"/>
      </rPr>
      <t># Please see reference #1 on reference sheet</t>
    </r>
  </si>
  <si>
    <r>
      <rPr>
        <sz val="11"/>
        <rFont val="Arial"/>
      </rPr>
      <t xml:space="preserve">Sweep spilled substance into containers. Carefully collect remainder, then remove to safe place. Do NOT let this chemical enter the environment. (Extra personal protection: P2 filter respirator for harmful particles).
</t>
    </r>
    <r>
      <rPr>
        <sz val="11"/>
        <color rgb="FF0000FF"/>
        <rFont val="Arial"/>
      </rPr>
      <t># Please see reference #1 on reference sheet</t>
    </r>
  </si>
  <si>
    <r>
      <rPr>
        <sz val="11"/>
        <rFont val="Arial"/>
      </rPr>
      <t xml:space="preserve">(Non-Specific -- Poisonous Solid, n.o.s.) Keep unnecessary people away. Isolate hazard area and deny entry. Stop leak if you can do it without risk. For small spills: take up with sand or other noncombustible absorbent material and place into containers for later disposal.
Small dry spills: with clean shovel, place in clean, dry container and cover, move from spill area. For large spills: dike far ahead of spill for later disposal. (EPA, 1998)
</t>
    </r>
    <r>
      <rPr>
        <sz val="11"/>
        <color rgb="FF0000FF"/>
        <rFont val="Arial"/>
      </rPr>
      <t># Please see reference #1 on reference sheet</t>
    </r>
  </si>
  <si>
    <r>
      <rPr>
        <sz val="11"/>
        <rFont val="Arial"/>
      </rPr>
      <t xml:space="preserve">End Use Products Intended for Occupational Use. Follow manufacturer's instructions for cleaning/maintaining PPE. If no such instructions for washables exist, use detergent and hot water. Keep and wash PPE separately from other laundry. "Discard clothing and other absorbent materials that have been drenched or heavily contaminated with this product's concentrate. Do not reuse them.
</t>
    </r>
    <r>
      <rPr>
        <sz val="11"/>
        <color rgb="FF0000FF"/>
        <rFont val="Arial"/>
      </rPr>
      <t># Please see reference #1 on reference sheet</t>
    </r>
  </si>
  <si>
    <r>
      <rPr>
        <sz val="11"/>
        <rFont val="Arial"/>
      </rPr>
      <t xml:space="preserve">Pesticide Disposal: Wastes resulting from the /agricultural/ use of this product may be disposed of on site or at an approved waste disposal facility. Container Disposal: Triple rinse (or equivalent). Then offer for recycling or reconditioning or puncture and dispose of in /accordance with local, state, and Federal laws/
This crystalline, water-soluble solid melts at 245 °C with decomp. Incineration is a highly effective disposal method. Heating the product with strong aqueous alkali would result in decomp with the evolution of trimethylamine and other gaseous products. Recommendable method: Incineration. Peer-review: Incinerate in a unit with effluent gas scrubbing. (Peer-review conclusions of an IRPTC expert consultation (May 1985))
</t>
    </r>
    <r>
      <rPr>
        <sz val="11"/>
        <color rgb="FF0000FF"/>
        <rFont val="Arial"/>
      </rPr>
      <t># Please see reference #1 on reference sheet</t>
    </r>
  </si>
  <si>
    <r>
      <rPr>
        <sz val="11"/>
        <rFont val="Arial"/>
      </rPr>
      <t xml:space="preserve">Used as plant growth regulator; [Merck Index] Works by inhibiting the biosynthesis of a plant hormone; Registered for use on ornamental plants grown in greenhouses and nurseries; May be used outside in containerized ornamentals; [Reference #1]
</t>
    </r>
    <r>
      <rPr>
        <sz val="11"/>
        <color rgb="FF0000FF"/>
        <rFont val="Arial"/>
      </rPr>
      <t># Please see reference #1 on reference sheet</t>
    </r>
  </si>
  <si>
    <r>
      <rPr>
        <sz val="11"/>
        <rFont val="Arial"/>
      </rPr>
      <t xml:space="preserve">Used as plant growth regulator; [Merck Index] Works by inhibiting the biosynthesis of a plant hormone; Registered for use on ornamental plants grown in greenhouses and nurseries; May be used outside in containerized ornamentals; [Reference #1]
</t>
    </r>
    <r>
      <rPr>
        <sz val="11"/>
        <color rgb="FF0000FF"/>
        <rFont val="Arial"/>
      </rPr>
      <t># Please see reference #1 on reference sheet</t>
    </r>
  </si>
  <si>
    <r>
      <rPr>
        <sz val="11"/>
        <rFont val="Arial"/>
      </rPr>
      <t xml:space="preserve">The substance can be absorbed into the body by inhalation of its aerosol, through the skin and by ingestion.
</t>
    </r>
    <r>
      <rPr>
        <sz val="11"/>
        <color rgb="FF0000FF"/>
        <rFont val="Arial"/>
      </rPr>
      <t># Please see reference #1 on reference sheet</t>
    </r>
  </si>
  <si>
    <r>
      <rPr>
        <sz val="11"/>
        <rFont val="Arial"/>
      </rPr>
      <t xml:space="preserve">Used as plant growth regulator; [Merck Index] Works by inhibiting the biosynthesis of a plant hormone; Registered for use on ornamental plants grown in greenhouses and nurseries; May be used outside in containerized ornamentals; [Reference #1]
</t>
    </r>
    <r>
      <rPr>
        <sz val="11"/>
        <color rgb="FF0000FF"/>
        <rFont val="Arial"/>
      </rPr>
      <t># Please see reference #1 on reference sheet</t>
    </r>
  </si>
  <si>
    <r>
      <rPr>
        <sz val="11"/>
        <rFont val="Arial"/>
      </rPr>
      <t xml:space="preserve">Used as plant growth regulator; [Merck Index] Works by inhibiting the biosynthesis of a plant hormone; Registered for use on ornamental plants grown in greenhouses and nurseries; May be used outside in containerized ornamentals; [Reference #1]
</t>
    </r>
    <r>
      <rPr>
        <sz val="11"/>
        <color rgb="FF0000FF"/>
        <rFont val="Arial"/>
      </rPr>
      <t># Please see reference #1 on reference sheet</t>
    </r>
  </si>
  <si>
    <r>
      <rPr>
        <sz val="10"/>
        <rFont val="Arial"/>
      </rPr>
      <t xml:space="preserve">Solubility in water, g/100ml at 20 °C: 74 (good)
</t>
    </r>
    <r>
      <rPr>
        <sz val="10"/>
        <color rgb="FF0000FF"/>
        <rFont val="Arial"/>
      </rPr>
      <t># Please see reference #1 on reference sheet</t>
    </r>
  </si>
  <si>
    <t>1-CHLORO-2-NITROBENZENE</t>
  </si>
  <si>
    <t>Molecular Weight:157.555
Density:1.4±0.1 g/cm3
Molecular Formula: C6H4ClNO2</t>
  </si>
  <si>
    <t>Boiling Point:245.5±0.0 °C at 760 mmHg
Melting Point:31-33 °C(lit.)</t>
  </si>
  <si>
    <t>88-73-3</t>
  </si>
  <si>
    <r>
      <rPr>
        <sz val="11"/>
        <rFont val="Arial"/>
      </rPr>
      <t xml:space="preserve">1-Chloro-2-nitrobenzene's production and use as an intermediate in preparing dyes, lumber preservatives, making photographic chemicals, corrosion inhibitors, and agricultural chemicals, may result in its release to the environment through various waste streams. If released to air, a vapor pressure of 0.018 mm Hg at 25 °C indicates 1-chloro-2-nitrobenzene will exist solely as a vapor in the atmosphere. Vapor-phase 1-chloro-2-nitrobenzene will be degraded in the atmosphere by reaction with photochemically-produced hydroxyl radicals; the half-life for this reaction in air is estimated to be 94 days. Weak absorption of UV light greater than 290 nm by 1-chloro-2-nitrobenzene indicates potential for photolysis by sunlight. If released to soil, 1-chloro-2-nitrobenzene is expected to have moderate mobility in soil based on an estimated Koc value of 316. Volatilization from dry soil surfaces may occur given a Henry's Law constant of 9.3X10-6 atm-cu m/mole. 1-Chloro-2-nitrobenzene is not expected to volatilize from dry soil surfaces based upon its vapor pressure. Screening tests using river water and activated sludge, suggest biodegradation of 1-chloro-2-nitrobenzene is not an important environmental fate process.
</t>
    </r>
    <r>
      <rPr>
        <sz val="11"/>
        <color rgb="FF0000FF"/>
        <rFont val="Arial"/>
      </rPr>
      <t># Please see reference #1 on reference sheet</t>
    </r>
  </si>
  <si>
    <r>
      <rPr>
        <sz val="11"/>
        <rFont val="Arial"/>
      </rPr>
      <t xml:space="preserve">Evaluation: There is inadequate evidence in humans for the carcinogenicity of chloronitrobenzenes. There is inadequate evidence in experimental animals for the carcinogenicity of chloronitrobenzenes. Overall evaluation: Chloronitrobenzenes are not classifiable as to their carcinogenicity to humans (Group 3). /Chloronitrobenzenes/
Highly toxic, may be fatal if inhaled, ingested or absorbed through skin. Contact with molten substance may cause severe burns to skin and eyes. Avoid any skin contact. Fire may produce irritating, corrosive and/or toxic gases. Runoff from fire control or dilution water may be corrosive and/or toxic and cause environmental contamination. (ERG, 2024)
</t>
    </r>
    <r>
      <rPr>
        <sz val="11"/>
        <color rgb="FF0000FF"/>
        <rFont val="Arial"/>
      </rPr>
      <t># Please see reference #1 on reference sheet</t>
    </r>
  </si>
  <si>
    <r>
      <rPr>
        <sz val="11"/>
        <rFont val="Arial"/>
      </rPr>
      <t xml:space="preserve">Used as an intermediate in the manufacture of o-aminophenol (used as a developer in the photography industry); [HDSB]
CHEM INT FOR CARBOFURAN, A PESTICIDE, OTHER INTS, EG, O-NITROPHENOL, 2-CHLOROANILINE, DYES (FORMER USE)
</t>
    </r>
    <r>
      <rPr>
        <sz val="11"/>
        <color rgb="FF0000FF"/>
        <rFont val="Arial"/>
      </rPr>
      <t># Please see reference #1 on reference sheet</t>
    </r>
  </si>
  <si>
    <r>
      <rPr>
        <sz val="11"/>
        <rFont val="Arial"/>
      </rPr>
      <t xml:space="preserve">Analytic Laboratory Methods
MONITORING METHOD: GAS CHROMATOGRAPHY WAS USED TO DETERMINE O-NITROCHLOROBENZENE IN AIR.
NIOSH method No. 2005. Nitrobenzenes. Describes the analysis of nitrobenzenes using gas chromatography with a flame ionization detector. The working range for this method is 0.03 to 6.0 ppm./p-Chloronitrobenzene/
</t>
    </r>
    <r>
      <rPr>
        <sz val="11"/>
        <color rgb="FF0000FF"/>
        <rFont val="Arial"/>
      </rPr>
      <t># Please see reference #1 on reference sheet</t>
    </r>
  </si>
  <si>
    <r>
      <rPr>
        <sz val="11"/>
        <rFont val="Arial"/>
      </rPr>
      <t xml:space="preserve">photography industry
</t>
    </r>
    <r>
      <rPr>
        <sz val="11"/>
        <color rgb="FF0000FF"/>
        <rFont val="Arial"/>
      </rPr>
      <t># Please see reference #1 on reference sheet</t>
    </r>
  </si>
  <si>
    <r>
      <rPr>
        <sz val="11"/>
        <rFont val="Arial"/>
      </rPr>
      <t xml:space="preserve">photography industry
</t>
    </r>
    <r>
      <rPr>
        <sz val="11"/>
        <color rgb="FF0000FF"/>
        <rFont val="Arial"/>
      </rPr>
      <t># Please see reference #1 on reference sheet</t>
    </r>
  </si>
  <si>
    <r>
      <rPr>
        <sz val="11"/>
        <rFont val="Arial"/>
      </rPr>
      <t xml:space="preserve">Environmental considerations-land spill: Dig a pit, pond, lagoon, holding area to contain liquid or solid material. /SRP: If time permits, pits, ponds, lagoons, soak holes, or holding areas should be sealed with an impermeable flexible membrane liner./ Cover solids with a plastic sheet to prevent dissolving in rain or fire fighting water. Dike surface flow using soil, sand bags, foamed polyurethane, or foamed concrete. Absorb bulk liquid with fly ash, cement powder, or commercial sorbents. /Chloronitrobenzenes, ortho, liquid/
</t>
    </r>
    <r>
      <rPr>
        <sz val="11"/>
        <color rgb="FF0000FF"/>
        <rFont val="Arial"/>
      </rPr>
      <t># Please see reference #1 on reference sheet</t>
    </r>
  </si>
  <si>
    <r>
      <rPr>
        <sz val="11"/>
        <rFont val="Arial"/>
      </rPr>
      <t xml:space="preserve">ELIMINATE all ignition sources (no smoking, flares, sparks or flames) from immediate area. Do not touch damaged containers or spilled material unless wearing appropriate protective clothing. Stop leak if you can do it without risk. Prevent entry into waterways, sewers, basements or confined areas. Cover with plastic sheet to prevent spreading. Absorb or cover with dry earth, sand or other non-combustible material and transfer to containers. DO NOT GET WATER INSIDE CONTAINERS. (ERG, 2024)
</t>
    </r>
    <r>
      <rPr>
        <sz val="11"/>
        <color rgb="FF0000FF"/>
        <rFont val="Arial"/>
      </rPr>
      <t># Please see reference #1 on reference sheet</t>
    </r>
  </si>
  <si>
    <r>
      <rPr>
        <sz val="11"/>
        <rFont val="Arial"/>
      </rPr>
      <t xml:space="preserve">SRP: Local exhaust ventilation should be applied wherever there is an incidence of point source emissions or dispersion of regulated contaminants in the work area. Ventilation control of the contaminant as close to its point of generation is both the most economical and safest method to minimize personnel exposure to airborne contaminants.
</t>
    </r>
    <r>
      <rPr>
        <sz val="11"/>
        <color rgb="FF0000FF"/>
        <rFont val="Arial"/>
      </rPr>
      <t># Please see reference #1 on reference sheet</t>
    </r>
  </si>
  <si>
    <r>
      <rPr>
        <sz val="11"/>
        <rFont val="Arial"/>
      </rPr>
      <t xml:space="preserve">SRP: The most favorable course of action is to use an alternative chemical product with less inherent propensity for occupational exposure or environmental contamination. Recycle any unused portion of the material for its approved use or return it to the manufacturer or supplier. Ultimate disposal of the chemical must consider: the material's impact on air quality; potential migration in soil or water; effects on animal, aquatic, and plant life; and conformance with environmental and public health regulations.
</t>
    </r>
    <r>
      <rPr>
        <sz val="11"/>
        <color rgb="FF0000FF"/>
        <rFont val="Arial"/>
      </rPr>
      <t># Please see reference #1 on reference sheet</t>
    </r>
  </si>
  <si>
    <r>
      <rPr>
        <sz val="11"/>
        <rFont val="Arial"/>
      </rPr>
      <t xml:space="preserve">Used as an intermediate in the manufacture of o-aminophenol (used as a developer in the photography industry); [HDSB]
CHEM INT FOR CARBOFURAN, A PESTICIDE, OTHER INTS, EG, O-NITROPHENOL, 2-CHLOROANILINE, DYES (FORMER USE)
</t>
    </r>
    <r>
      <rPr>
        <sz val="11"/>
        <color rgb="FF0000FF"/>
        <rFont val="Arial"/>
      </rPr>
      <t># Please see reference #1 on reference sheet</t>
    </r>
  </si>
  <si>
    <r>
      <rPr>
        <sz val="11"/>
        <rFont val="Arial"/>
      </rPr>
      <t xml:space="preserve">Used as an intermediate in the manufacture of o-aminophenol (used as a developer in the photography industry); [HDSB]
CHEM INT FOR CARBOFURAN, A PESTICIDE, OTHER INTS, EG, O-NITROPHENOL, 2-CHLOROANILINE, DYES (FORMER USE)
</t>
    </r>
    <r>
      <rPr>
        <sz val="11"/>
        <color rgb="FF0000FF"/>
        <rFont val="Arial"/>
      </rPr>
      <t xml:space="preserve">
# Please see reference #1 on reference sheet</t>
    </r>
  </si>
  <si>
    <r>
      <rPr>
        <sz val="11"/>
        <rFont val="Arial"/>
      </rPr>
      <t xml:space="preserve">The substance can be absorbed into the body by inhalation, through the skin and by ingestion
</t>
    </r>
    <r>
      <rPr>
        <sz val="11"/>
        <color rgb="FF0000FF"/>
        <rFont val="Arial"/>
      </rPr>
      <t># Please see reference #1 on reference sheet</t>
    </r>
  </si>
  <si>
    <r>
      <rPr>
        <sz val="11"/>
        <rFont val="Arial"/>
      </rPr>
      <t xml:space="preserve">Used as an intermediate in the manufacture of o-aminophenol (used as a developer in the photography industry); [HDSB]
CHEM INT FOR CARBOFURAN, A PESTICIDE, OTHER INTS, EG, O-NITROPHENOL, 2-CHLOROANILINE, DYES (FORMER USE)
</t>
    </r>
    <r>
      <rPr>
        <sz val="11"/>
        <color rgb="FF0000FF"/>
        <rFont val="Arial"/>
      </rPr>
      <t># Please see reference #1 on reference sheet</t>
    </r>
  </si>
  <si>
    <r>
      <rPr>
        <sz val="11"/>
        <rFont val="Arial"/>
      </rPr>
      <t xml:space="preserve">Used as an intermediate in the manufacture of o-aminophenol (used as a developer in the photography industry); [HDSB]
CHEM INT FOR CARBOFURAN, A PESTICIDE, OTHER INTS, EG, O-NITROPHENOL, 2-CHLOROANILINE, DYES (FORMER USE)
</t>
    </r>
    <r>
      <rPr>
        <sz val="11"/>
        <color rgb="FF0000FF"/>
        <rFont val="Arial"/>
      </rPr>
      <t># Please see reference #1 on reference sheet</t>
    </r>
  </si>
  <si>
    <r>
      <rPr>
        <sz val="10"/>
        <rFont val="Arial"/>
      </rPr>
      <t xml:space="preserve">Solubility in water: none
</t>
    </r>
    <r>
      <rPr>
        <sz val="10"/>
        <color rgb="FF0000FF"/>
        <rFont val="Arial"/>
      </rPr>
      <t># Please see reference #1 on reference sheet</t>
    </r>
  </si>
  <si>
    <t>CHLORODIFLUOROMETHANE</t>
  </si>
  <si>
    <t>OEHHA-CREL</t>
  </si>
  <si>
    <t>Molecular Weight:86.468
Density:1.3±0.1 g/cm3
Molecular Formula: CHClF2</t>
  </si>
  <si>
    <t>Boiling Point:-38.1±8.0 °C at 760 mmHg
Melting Point:-146°C</t>
  </si>
  <si>
    <t>75-45-6</t>
  </si>
  <si>
    <r>
      <rPr>
        <sz val="11"/>
        <rFont val="Arial"/>
      </rPr>
      <t xml:space="preserve">Chlorodifluoromethane's production and use in blowing agents, refrigeration, air conditioning, thermoset foams and former use in aerosols may result in its release to the environment through various waste streams. If released to air, a vapor pressure of 7.25X10+3 mm Hg at 25 °C indicates chlorodifluoromethane will exist solely as a gas in the atmosphere. Gas-phase chlorodifluoromethane will be degraded in the atmosphere by reaction with photochemically-produced hydroxyl radicals; the half-life for this reaction in air is estimated to be 9.4 years. As a result of its long half-life, a substantial fraction of chlorodifluoromethane will slowly diffuse to the stratosphere. Once in the upper stratosphere, it is dissociated through photolysis, reaction with hydroxyl radicals and excited atomic oxygen resulting in the release of chlorine. These chlorine atoms then become part of a catalytic process that contributes to the destruction of the ozone layer. In the troposphere, however, chlorodifluoromethane is not expected to undergo direct photolysis since it does not absorb light &gt;290 nm. If released to soil, chlorodifluoromethane is expected to have very high mobility based upon an estimated Koc of 8.6. However, since chlorodifluoromethane is a gas under ambient conditions, most of the chemical released on soil will volatilize rapidly, effectively reducing the potential for leaching into groundwater. Volatilization from moist soil surfaces is expected to be an important fate process based upon a Henry's Law constant of 4.06X10-2 atm-cu m/mole. 
</t>
    </r>
    <r>
      <rPr>
        <sz val="11"/>
        <color rgb="FF0000FF"/>
        <rFont val="Arial"/>
      </rPr>
      <t># Please see reference #1 on reference sheet</t>
    </r>
  </si>
  <si>
    <r>
      <rPr>
        <sz val="11"/>
        <rFont val="Arial"/>
      </rPr>
      <t xml:space="preserve">Evaluation: There is inadequate evidence in humans for the carcinogenicity of chlorodifluoromethane. There is limited evidence in experimental animals for the carcinogenicity of chlorodifluoromethane. Overall evaluation: Chlorodifluoromethane is not classifiable as to its carcinogenicity in humans (Group 3).
</t>
    </r>
    <r>
      <rPr>
        <sz val="11"/>
        <color rgb="FF0000FF"/>
        <rFont val="Arial"/>
      </rPr>
      <t># Please see reference #1 on reference sheet</t>
    </r>
  </si>
  <si>
    <r>
      <rPr>
        <sz val="11"/>
        <rFont val="Arial"/>
      </rPr>
      <t xml:space="preserve">Used as a propellant, a refrigerant, a solvent, and in tetrafluoroethylene polymers; [ACGIH]
For chlorodifluoromethane (USEPA/OPP Pesticide Code: 000015) there are 0 labels match. /SRP: Not registered for current use in the U.S., but approved pesticide uses may change periodically and so federal, state and local authorities must be consulted for currently approved uses./
</t>
    </r>
    <r>
      <rPr>
        <sz val="11"/>
        <color rgb="FF0000FF"/>
        <rFont val="Arial"/>
      </rPr>
      <t># Please see reference #1 on reference sheet</t>
    </r>
  </si>
  <si>
    <r>
      <rPr>
        <sz val="11"/>
        <rFont val="Arial"/>
      </rPr>
      <t xml:space="preserve">Analytic Laboratory Methods
Method: NIOSH 1018, Issue 1; Procedure: gas chromatography with flame ionization detection; Analyte: chlorodifluoromethane; Matrix: air; Detection Limit: 0.01 mg/sample.
Method: EPA-OGWDW/TSC 524.3; Procedure: gas chromatography/mass spectrometry; Analyte: chlorodifluoromethane; Matrix: finished drinking waters; Detection Limit: 0.022 ug/L.
A simple &amp; extremely sensitive head-space gas-chromatographic method for the assay of fluorocarbon propellants, including freon 22, in blood is described. The gaseous sample in the head space of a sealed container after an equilibrium state is reached is injected directly into the column. The minimum quantifiable concn for some fluorocarbons was 6 pg/L, up to 5000 times lower than those previously reported using an external method for preparing samples for gas chromatography analysis. Solublities of 3 propellants in human blood were determined.
</t>
    </r>
    <r>
      <rPr>
        <sz val="11"/>
        <color rgb="FF0000FF"/>
        <rFont val="Arial"/>
      </rPr>
      <t># Please see reference #1 on reference sheet</t>
    </r>
  </si>
  <si>
    <r>
      <rPr>
        <sz val="11"/>
        <rFont val="Arial"/>
      </rPr>
      <t xml:space="preserve">Not Known or Reasonably Ascertainable
Functional fluids (closed systems)
Intermediates
Insulators
Refrigerants
</t>
    </r>
    <r>
      <rPr>
        <sz val="11"/>
        <color rgb="FF0000FF"/>
        <rFont val="Arial"/>
      </rPr>
      <t># Please see reference #1 on reference sheet</t>
    </r>
  </si>
  <si>
    <r>
      <rPr>
        <sz val="11"/>
        <rFont val="Arial"/>
      </rPr>
      <t xml:space="preserve">Not Known or Reasonably Ascertainable
Functional fluids (closed systems)
Intermediates
Insulators
Refrigerants
</t>
    </r>
    <r>
      <rPr>
        <sz val="11"/>
        <color rgb="FF0000FF"/>
        <rFont val="Arial"/>
      </rPr>
      <t># Please see reference #1 on reference sheet</t>
    </r>
  </si>
  <si>
    <r>
      <rPr>
        <sz val="11"/>
        <rFont val="Arial"/>
      </rPr>
      <t xml:space="preserve">Because of the discovery of potential ozone decomposition in the stratosphere by chlorodifluoromethane, the material should not be released to the environment if it can be prevented. Material to be scrapped should be returned to the vendor, or to licensed waste disposal company.
</t>
    </r>
    <r>
      <rPr>
        <sz val="11"/>
        <color rgb="FF0000FF"/>
        <rFont val="Arial"/>
      </rPr>
      <t># Please see reference #1 on reference sheet</t>
    </r>
  </si>
  <si>
    <r>
      <rPr>
        <sz val="11"/>
        <rFont val="Arial"/>
      </rPr>
      <t xml:space="preserve">Do not touch or walk through spilled material. Stop leak if you can do it without risk. Do not direct water at spill or source of leak. Use water spray to reduce vapors or divert vapor cloud drift. Avoid allowing water runoff to contact spilled material. If possible, turn leaking containers so that gas escapes rather than liquid. Prevent entry into waterways, sewers, basements or confined areas. Allow substance to evaporate. Ventilate the area. (ERG, 2024)
</t>
    </r>
    <r>
      <rPr>
        <sz val="11"/>
        <color rgb="FF0000FF"/>
        <rFont val="Arial"/>
      </rPr>
      <t># Please see reference #1 on reference sheet</t>
    </r>
  </si>
  <si>
    <r>
      <rPr>
        <sz val="11"/>
        <rFont val="Arial"/>
      </rPr>
      <t xml:space="preserve">If material not involved in fire: Attempt to stop leak if without undue personnel hazard.
Personnel protection: Avoid breathing vapors. Keep upwind. ... Do not handle broken packages unless wearing appropriate personal protective equipment.
SRP: Local exhaust ventilation should be applied wherever there is an incidence of point source emissions or dispersion of regulated contaminants in the work area. Ventilation control of the contaminant as close to its point of generation is both the most economical and safest method to minimize personnel exposure to airborne contaminants. Ensure that the local ventilation moves the contaminant away from the worker
</t>
    </r>
    <r>
      <rPr>
        <sz val="11"/>
        <color rgb="FF0000FF"/>
        <rFont val="Arial"/>
      </rPr>
      <t># Please see reference #1 on reference sheet</t>
    </r>
  </si>
  <si>
    <r>
      <rPr>
        <sz val="11"/>
        <rFont val="Arial"/>
      </rPr>
      <t xml:space="preserve">SRP: The most favorable course of action is to use an alternative chemical product with less inherent propensity for occupational harm/injury/toxicity or environmental contamination. Recycle any unused portion of the material for its approved use or return it to the manufacturer or supplier. Ultimate disposal of the chemical must consider: the material's impact on air quality; potential migration in soil or water; effects on animal and plant life; and conformance with environmental and public health regulations.
SRP: The most favorable course of action is to use an alternative chemical product with less inherent propensity for occupational harm/injury/toxicity or environmental contamination. Recycle any unused portion of the material for its approved use or return it to the manufacturer or supplier. Ultimate disposal of the chemical must consider: the material's impact on air quality; potential migration in soil or water; effects on animal and plant life; and conformance with environmental and public health regulations.
</t>
    </r>
    <r>
      <rPr>
        <sz val="11"/>
        <color rgb="FF0000FF"/>
        <rFont val="Arial"/>
      </rPr>
      <t xml:space="preserve">
# Please see reference #1 on reference sheet</t>
    </r>
  </si>
  <si>
    <r>
      <rPr>
        <sz val="11"/>
        <rFont val="Arial"/>
      </rPr>
      <t xml:space="preserve">Used as a propellant, a refrigerant, a solvent, and in tetrafluoroethylene polymers; [ACGIH]
For chlorodifluoromethane (USEPA/OPP Pesticide Code: 000015) there are 0 labels match. /SRP: Not registered for current use in the U.S., but approved pesticide uses may change periodically and so federal, state and local authorities must be consulted for currently approved uses./
</t>
    </r>
    <r>
      <rPr>
        <sz val="11"/>
        <color rgb="FF0000FF"/>
        <rFont val="Arial"/>
      </rPr>
      <t># Please see reference #1 on reference sheet</t>
    </r>
  </si>
  <si>
    <r>
      <rPr>
        <sz val="11"/>
        <rFont val="Arial"/>
      </rPr>
      <t xml:space="preserve">Used as a propellant, a refrigerant, a solvent, and in tetrafluoroethylene polymers; [ACGIH]
For chlorodifluoromethane (USEPA/OPP Pesticide Code: 000015) there are 0 labels match. /SRP: Not registered for current use in the U.S., but approved pesticide uses may change periodically and so federal, state and local authorities must be consulted for currently approved uses./
</t>
    </r>
    <r>
      <rPr>
        <sz val="11"/>
        <color rgb="FF0000FF"/>
        <rFont val="Arial"/>
      </rPr>
      <t># Please see reference #1 on reference sheet</t>
    </r>
  </si>
  <si>
    <r>
      <rPr>
        <sz val="11"/>
        <rFont val="Arial"/>
      </rPr>
      <t xml:space="preserve">The substance can be absorbed into the body by inhalation.
inhalation, skin and/or eye contact (liquid)
</t>
    </r>
    <r>
      <rPr>
        <sz val="11"/>
        <color rgb="FF0000FF"/>
        <rFont val="Arial"/>
      </rPr>
      <t># Please see reference #1 on reference sheet</t>
    </r>
  </si>
  <si>
    <r>
      <rPr>
        <sz val="11"/>
        <rFont val="Arial"/>
      </rPr>
      <t xml:space="preserve">Used as a propellant, a refrigerant, a solvent, and in tetrafluoroethylene polymers; [ACGIH]
For chlorodifluoromethane (USEPA/OPP Pesticide Code: 000015) there are 0 labels match. /SRP: Not registered for current use in the U.S., but approved pesticide uses may change periodically and so federal, state and local authorities must be consulted for currently approved uses./
</t>
    </r>
    <r>
      <rPr>
        <sz val="11"/>
        <color rgb="FF0000FF"/>
        <rFont val="Arial"/>
      </rPr>
      <t># Please see reference #1 on reference sheet</t>
    </r>
  </si>
  <si>
    <r>
      <rPr>
        <sz val="11"/>
        <rFont val="Arial"/>
      </rPr>
      <t xml:space="preserve">Used as a propellant, a refrigerant, a solvent, and in tetrafluoroethylene polymers; [ACGIH]
For chlorodifluoromethane (USEPA/OPP Pesticide Code: 000015) there are 0 labels match. /SRP: Not registered for current use in the U.S., but approved pesticide uses may change periodically and so federal, state and local authorities must be consulted for currently approved uses./
</t>
    </r>
    <r>
      <rPr>
        <sz val="11"/>
        <color rgb="FF0000FF"/>
        <rFont val="Arial"/>
      </rPr>
      <t># Please see reference #1 on reference sheet</t>
    </r>
  </si>
  <si>
    <r>
      <rPr>
        <sz val="10"/>
        <rFont val="Arial"/>
      </rPr>
      <t xml:space="preserve">Solubility in water, g/100ml at 25 °C: 0.3
</t>
    </r>
    <r>
      <rPr>
        <sz val="10"/>
        <color rgb="FF0000FF"/>
        <rFont val="Arial"/>
      </rPr>
      <t># Please see reference #1 on reference sheet</t>
    </r>
  </si>
  <si>
    <t>CHLOROFORM</t>
  </si>
  <si>
    <t>RTECS, WWF</t>
  </si>
  <si>
    <t>Molecular Weight:119.378
Density:1.5±0.1 g/cm3
Molecular Formula: CHCl3</t>
  </si>
  <si>
    <t>Boiling Point:61.2±8.0 °C at 760 mmHg
Melting Point:-63 °C</t>
  </si>
  <si>
    <t>67-66-3</t>
  </si>
  <si>
    <r>
      <rPr>
        <sz val="11"/>
        <rFont val="Arial"/>
      </rPr>
      <t xml:space="preserve">Chloroform's production and use in the synthesis of hydrochlorofluorocarbon 22 (HCFC-22), use as an extractant or solvent, chemical intermediate, dry cleaning agent, fumigant ingredient, synthetic rubber generation may result in its release to the environment through various waste streams. Its indirect production in the manufacture of ethylene dichloride and as a disinfection byproduct in the chlorination of drinking water, municipal sewage, cooling water in electric power generating plants will result in its direct release to the environment. Chloroform is produced during the atmospheric photodegradation of trichloroethylenes. It is produced by the tropical red algae (Asparagopsis armata) and by the red seaweed (A. taxiformis). Chloroform has been reported to be produced by micro algae in the North Sea and open ocean of the northeast Atlantic. If released to air, a vapor pressure of 197 mm Hg indicates chloroform will exist solely as a vapor in the atmosphere. Vapor-phase chloroform will be degraded in the atmosphere by reaction with photochemically-produced hydroxyl radicals; the half-life for this reaction in air is estimated to be 156 days. Chloroform does not contain chromophores that absorb at wavelengths &gt;290 nm and, therefore, is not expected to be susceptible to direct photolysis by sunlight. If released to soil, chloroform is expected to have very high to moderate mobility based upon Koc values of 34-196. Volatilization from moist soil surfaces is expected based upon a Henry's Law constant of 3.67X10-3 atm-cu m/mole. Chloroform is expected to volatilize from dry soil surfaces based upon its vapor pressure. Utilizing the Japanese MITI test, 0% of the Theoretical BOD was reached in 2 weeks indicating that biodegradation is not an important environmental fate process.
</t>
    </r>
    <r>
      <rPr>
        <sz val="11"/>
        <color rgb="FF0000FF"/>
        <rFont val="Arial"/>
      </rPr>
      <t># Please see reference #1 on reference sheet</t>
    </r>
  </si>
  <si>
    <r>
      <rPr>
        <sz val="11"/>
        <rFont val="Arial"/>
      </rPr>
      <t xml:space="preserve">Chronic exposure to chloroform causes liver and kidney damage. It has also been shown to have detrimental reproductive and developmental effects. Skin contact with large amounts of chloroform results in sores. Inhaling large amounts of chloroform can cause central nervous system and respiratory depression, and may be fatal. (L13)
</t>
    </r>
    <r>
      <rPr>
        <sz val="11"/>
        <color rgb="FF0000FF"/>
        <rFont val="Arial"/>
      </rPr>
      <t># Please see reference #1 on reference sheet</t>
    </r>
  </si>
  <si>
    <r>
      <rPr>
        <sz val="11"/>
        <rFont val="Arial"/>
      </rPr>
      <t xml:space="preserve">Has been used mainly for extraction and spot cleaning; [LaDou, p. 552] Used mainly in production of chlorodifluoromethane; [CHEMINFO] Uses have included dry cleaning agent and solvent for resins, plasticizers, rubber chemicals, and flavors; [HSDB]
No longer used as a fumigant in the U.S. [EPA Pesticides]
</t>
    </r>
    <r>
      <rPr>
        <sz val="11"/>
        <color rgb="FF0000FF"/>
        <rFont val="Arial"/>
      </rPr>
      <t># Please see reference #1 on reference sheet</t>
    </r>
  </si>
  <si>
    <r>
      <rPr>
        <sz val="11"/>
        <rFont val="Arial"/>
      </rPr>
      <t xml:space="preserve">Analytic Laboratory Methods
Method: OSHA 05; Procedure: gas chromatography with flame ionization detector; Analyte: chloroform; Matrix: air; Detection Limit: 0.11 ppm.
Method: NIOSH 1003, Issue 3; Procedure: gas chromatography with flame ionization detection; Analyte: chloroform; Matrix: air; Detection Limit: 0.8 ug/sample.
Clinical Laboratory Methods
Headspace analysis of chloroform in blood uses gas chromatography and flame ionization detection. Retention time is 2.0 min. This method has a sensitivity of 0.1 mg/L. Normal plasma components do not interfere with the assay, but many other volatile organic cmpd are detected with this technique and may interfere.
</t>
    </r>
    <r>
      <rPr>
        <sz val="11"/>
        <color rgb="FF0000FF"/>
        <rFont val="Arial"/>
      </rPr>
      <t># Please see reference #1 on reference sheet</t>
    </r>
  </si>
  <si>
    <r>
      <rPr>
        <sz val="11"/>
        <rFont val="Arial"/>
      </rPr>
      <t xml:space="preserve">Dry Cleaning [Category: Clean]
Plastic Composites Manufacturing [Category: Industry]
</t>
    </r>
    <r>
      <rPr>
        <sz val="11"/>
        <color rgb="FF0000FF"/>
        <rFont val="Arial"/>
      </rPr>
      <t># Please see reference #1 on reference sheet</t>
    </r>
  </si>
  <si>
    <r>
      <rPr>
        <sz val="11"/>
        <rFont val="Arial"/>
      </rPr>
      <t xml:space="preserve">Dry Cleaning [Category: Clean]
Plastic Composites Manufacturing [Category: Industry]
</t>
    </r>
    <r>
      <rPr>
        <sz val="11"/>
        <color rgb="FF0000FF"/>
        <rFont val="Arial"/>
      </rPr>
      <t># Please see reference #1 on reference sheet</t>
    </r>
  </si>
  <si>
    <r>
      <rPr>
        <sz val="11"/>
        <rFont val="Arial"/>
      </rPr>
      <t xml:space="preserve">1. Ventilate area of spill or leak. 2. Collect for reclamation or absorb in vermiculite, dry sand, earth, or a similar material.
Do not touch spilled material. Use water spray to reduce vapors. For small spills, take up with absorbent material then flush area with water. For large spills, dike far ahead.
PRECAUTIONS FOR "CARCINOGENS": A high-efficiency particulate arrestor (HEPA) or charcoal filters can be used to minimize amt of carcinogen in exhausted air ventilated safety cabinets, lab hoods, glove boxes or animal rooms ... Filter housing that is designed so that used filters can be transferred into plastic bag without contaminating maintenance staff is avail commercially. Filters should be placed in plastic bags immediately after removal. ... The plastic bag should be sealed immediately. ... The sealed bag should be labelled properly ... Waste liquids ... should be placed or collected in proper containers for disposal. The lid should be secured &amp; the bottles properly labelled. Once filled, bottles should be placed in plastic bag, so that outer surface ... is not contaminated. ... The plastic bag should also be sealed &amp; labelled. ... Broken glassware ... should be decontaminated by solvent extraction, by chemical destruction, or in specially designed incinerators. /Chemical Carcinogens/
</t>
    </r>
    <r>
      <rPr>
        <sz val="11"/>
        <color rgb="FF0000FF"/>
        <rFont val="Arial"/>
      </rPr>
      <t># Please see reference #1 on reference sheet</t>
    </r>
  </si>
  <si>
    <r>
      <rPr>
        <sz val="11"/>
        <rFont val="Arial"/>
      </rPr>
      <t xml:space="preserve">Excerpt from ERG Guide 151 [Substances - Toxic (Non-Combustible)]:
Do not touch damaged containers or spilled material unless wearing appropriate protective clothing. Stop leak if you can do it without risk. Prevent entry into waterways, sewers, basements or confined areas. Cover with plastic sheet to prevent spreading. Absorb or cover with dry earth, sand or other non-combustible material and transfer to containers. DO NOT GET WATER INSIDE CONTAINERS. For solids, prevent dust cloud and avoid inhalation of dust. (ERG, 2024)
Store only in original container. Separated from food and feedstuffs and incompatible materials. See Chemical Dangers. Ventilation along the floor. Store in an area without drain or sewer access.
</t>
    </r>
    <r>
      <rPr>
        <sz val="11"/>
        <color rgb="FF0000FF"/>
        <rFont val="Arial"/>
      </rPr>
      <t># Please see reference #1 on reference sheet</t>
    </r>
  </si>
  <si>
    <r>
      <rPr>
        <sz val="11"/>
        <rFont val="Arial"/>
      </rPr>
      <t xml:space="preserve">Gloves must be inspected prior to use. Use proper glove removal technique (without touching glove's outer surface) to avoid skin contact with this product. Dispose of contaminated gloves after use in accordance with applicable laws and good laboratory practices. Wash and dry hands.
ACCIDENTAL RELEASE MEASURES; Personal precautions, protective equipment and emergency procedures: Wear respiratory protection. Avoid breathing vapors, mist or gas. Ensure adequate ventilation. Evacuate personnel to safe areas. Environmental precautions: Prevent further leakage or spillage if safe to do so. Do not let product enter drains. Discharge into the environment must be avoided.
</t>
    </r>
    <r>
      <rPr>
        <sz val="11"/>
        <color rgb="FF0000FF"/>
        <rFont val="Arial"/>
      </rPr>
      <t xml:space="preserve">
# Please see reference #1 on reference sheet</t>
    </r>
  </si>
  <si>
    <r>
      <rPr>
        <sz val="11"/>
        <rFont val="Arial"/>
      </rPr>
      <t xml:space="preserve">Generators of waste (equal to or greater than 100 kg/mo) containing this contaminant, EPA hazardous waste number U044 and D022, must conform with USEPA regulations in storage, transportation, treatment and disposal of waste.
SRP: Wastewater from contaminant suppression, cleaning of protective clothing/equipment, or contaminated sites should be contained and evaluated for subject chemical or decomposition product concentrations. Concentrations shall be lower than applicable environmental discharge or disposal criteria. Alternatively, pretreatment and/or discharge to a permitted wastewater treatment facility is acceptable only after review by the governing authority and assurance that "pass through" violations will not occur. Due consideration shall be given to remediation worker exposure (inhalation, dermal and ingestion) as well as fate during treatment, transfer and disposal. If it is not practicable to manage the chemical in this fashion, it must be evaluated in accordance with EPA 40 CFR Part 261, specifically Subpart B, in order to determine the appropriate local, state and federal requirements for disposal.
</t>
    </r>
    <r>
      <rPr>
        <sz val="11"/>
        <color rgb="FF0000FF"/>
        <rFont val="Arial"/>
      </rPr>
      <t># Please see reference #1 on reference sheet</t>
    </r>
  </si>
  <si>
    <r>
      <rPr>
        <sz val="11"/>
        <rFont val="Arial"/>
      </rPr>
      <t xml:space="preserve">Has been used mainly for extraction and spot cleaning; [LaDou, p. 552] Used mainly in production of chlorodifluoromethane; [CHEMINFO] Uses have included dry cleaning agent and solvent for resins, plasticizers, rubber chemicals, and flavors; [HSDB]
No longer used as a fumigant in the U.S. [EPA Pesticides]
</t>
    </r>
    <r>
      <rPr>
        <sz val="11"/>
        <color rgb="FF0000FF"/>
        <rFont val="Arial"/>
      </rPr>
      <t># Please see reference #1 on reference sheet</t>
    </r>
  </si>
  <si>
    <r>
      <rPr>
        <sz val="11"/>
        <rFont val="Arial"/>
      </rPr>
      <t xml:space="preserve">Has been used mainly for extraction and spot cleaning; [LaDou, p. 552] Used mainly in production of chlorodifluoromethane; [CHEMINFO] Uses have included dry cleaning agent and solvent for resins, plasticizers, rubber chemicals, and flavors; [HSDB]
No longer used as a fumigant in the U.S. [EPA Pesticides]
</t>
    </r>
    <r>
      <rPr>
        <sz val="11"/>
        <color rgb="FF0000FF"/>
        <rFont val="Arial"/>
      </rPr>
      <t xml:space="preserve">
# Please see reference #1 on reference sheet</t>
    </r>
  </si>
  <si>
    <t>80 micrograms per liter (u g/l) [equivalent to parts per billion (ppb)]</t>
  </si>
  <si>
    <r>
      <rPr>
        <sz val="11"/>
        <rFont val="Arial"/>
      </rPr>
      <t xml:space="preserve">The substance can be absorbed into the body by inhalation, through the skin and by ingestion.
inhalation, skin absorption, ingestion, skin and/or eye contact
Oral (L13) ; inhalation (L13)
</t>
    </r>
    <r>
      <rPr>
        <sz val="11"/>
        <color rgb="FF0000FF"/>
        <rFont val="Arial"/>
      </rPr>
      <t># Please see reference #1 on reference sheet</t>
    </r>
  </si>
  <si>
    <r>
      <rPr>
        <sz val="11"/>
        <rFont val="Arial"/>
      </rPr>
      <t xml:space="preserve">Has been used mainly for extraction and spot cleaning; [LaDou, p. 552] Used mainly in production of chlorodifluoromethane; [CHEMINFO] Uses have included dry cleaning agent and solvent for resins, plasticizers, rubber chemicals, and flavors; [HSDB]
No longer used as a fumigant in the U.S. [EPA Pesticides]
</t>
    </r>
    <r>
      <rPr>
        <sz val="11"/>
        <color rgb="FF0000FF"/>
        <rFont val="Arial"/>
      </rPr>
      <t># Please see reference #1 on reference sheet</t>
    </r>
  </si>
  <si>
    <r>
      <rPr>
        <sz val="11"/>
        <rFont val="Arial"/>
      </rPr>
      <t xml:space="preserve">Has been used mainly for extraction and spot cleaning; [LaDou, p. 552] Used mainly in production of chlorodifluoromethane; [CHEMINFO] Uses have included dry cleaning agent and solvent for resins, plasticizers, rubber chemicals, and flavors; [HSDB]
No longer used as a fumigant in the U.S. [EPA Pesticides]
</t>
    </r>
    <r>
      <rPr>
        <sz val="11"/>
        <color rgb="FF0000FF"/>
        <rFont val="Arial"/>
      </rPr>
      <t># Please see reference #1 on reference sheet</t>
    </r>
  </si>
  <si>
    <r>
      <rPr>
        <sz val="10"/>
        <rFont val="Arial"/>
      </rPr>
      <t xml:space="preserve">Solubility in water, g/100ml at 20 °C: 0.8 (slightly soluble)
</t>
    </r>
    <r>
      <rPr>
        <sz val="10"/>
        <color rgb="FF0000FF"/>
        <rFont val="Arial"/>
      </rPr>
      <t># Please see reference #1 on reference sheet</t>
    </r>
  </si>
  <si>
    <t>CHLORPYRIFOS</t>
  </si>
  <si>
    <t>Molecular Weight:350.586
Density:1.5±0.1 g/cm3
Molecular Formula: C9H11Cl3NO3PS</t>
  </si>
  <si>
    <t>Boiling Point:375.9±52.0 °C at 760 mmHg
Melting Point:42-44°C</t>
  </si>
  <si>
    <t>2921-88-2</t>
  </si>
  <si>
    <r>
      <rPr>
        <sz val="11"/>
        <rFont val="Arial"/>
      </rPr>
      <t xml:space="preserve">Chlorpyrifos' production may result in its release to the environment through various waste streams; its use as an insecticide will result in its direct release to the environment. If released to air, a vapor pressure of 2.02X10-5 mm Hg at 25 °C indicates chlorpyrifos will exist in both the vapor and particulate phases in the atmosphere. Vapor-phase chlorpyrifos will be degraded in the atmosphere by reaction with photochemically-produced hydroxyl radicals; the half-life for this reaction in air is estimated to be 5 hours. Particulate-phase chlorpyrifos will be removed from the atmosphere by wet or dry deposition. Chlorpyrifos absorbs light greater than 295 nm and photolysis has been observed in air. The summer photolysis half-life is estimated as 4.2 days with the winter photolysis half-life estimated as 9.7 days. If released to soil, chlorpyrifos is expected to have low to no mobility based upon a measured Koc range of 995 to 31,000. Volatilization from moist soil surfaces may be an important fate process based upon a Henry's Law constant of 3.55X10-5 atm-cu m/mole. The volatilization half-life of chlorpyrifos from 3 moist soils was in the range of 45-163 hours using an airstream of 1 km/hr passed over the soil and a volatilization half-life of 3 days was observed from moist soil surfaces in a laboratory study. A 0.64% volatilization after 3.2 days indicates that chlorpyrifos volatilizes slowly from soil. In several tests lasting 7-11 days, chlorpyrifos applied to turf lost a mean amount of 8.25% to volatilization. Photodegradation on soil surfaces exposed to sunlight has been observed to occur. 
</t>
    </r>
    <r>
      <rPr>
        <sz val="11"/>
        <color rgb="FF0000FF"/>
        <rFont val="Arial"/>
      </rPr>
      <t># Please see reference #1 on reference sheet</t>
    </r>
  </si>
  <si>
    <r>
      <rPr>
        <sz val="11"/>
        <rFont val="Arial"/>
      </rPr>
      <t xml:space="preserve">Acute exposure to cholinesterase inhibitors can cause a cholinergic crisis characterized by severe nausea/vomiting, salivation, sweating, bradycardia, hypotension, collapse, and convulsions. Increasing muscle weakness is a possibility and may result in death if respiratory muscles are involved. Accumulation of ACh at motor nerves causes overstimulation of nicotinic expression at the neuromuscular junction. When this occurs symptoms such as muscle weakness, fatigue, muscle cramps, fasciculation, and paralysis can be seen. When there is an accumulation of ACh at autonomic ganglia this causes overstimulation of nicotinic expression in the sympathetic system. Symptoms associated with this are hypertension, and hypoglycemia. Overstimulation of nicotinic acetylcholine receptors in the central nervous system, due to accumulation of ACh, results in anxiety, headache, convulsions, ataxia, depression of respiration and circulation, tremor, general weakness, and potentially coma. When there is expression of muscarinic overstimulation due to excess acetylcholine at muscarinic acetylcholine receptors symptoms of visual disturbances, tightness in chest, wheezing due to bronchoconstriction, increased bronchial secretions, increased salivation, lacrimation, sweating, peristalsis, and urination can occur. Certain reproductive effects in fertility, growth, and development for males and females have been linked specifically to organophosphate pesticide exposure. 
</t>
    </r>
    <r>
      <rPr>
        <sz val="11"/>
        <color rgb="FF0000FF"/>
        <rFont val="Arial"/>
      </rPr>
      <t># Please see reference #1 on reference sheet</t>
    </r>
  </si>
  <si>
    <r>
      <rPr>
        <sz val="11"/>
        <rFont val="Arial"/>
      </rPr>
      <t xml:space="preserve">Widely used in homes and on farms for cockroaches, fleas, termites, ticks, and crop pests; [ATSDR ToxFAQs]
Chlorpyrifos is an organophosphate insecticide, acaricide, and miticide used to control foliage and soil-borne insect pests on a variety of food and feed crops.
</t>
    </r>
    <r>
      <rPr>
        <sz val="11"/>
        <color rgb="FF0000FF"/>
        <rFont val="Arial"/>
      </rPr>
      <t># Please see reference #1 on reference sheet</t>
    </r>
  </si>
  <si>
    <r>
      <rPr>
        <sz val="11"/>
        <rFont val="Arial"/>
      </rPr>
      <t xml:space="preserve">Analytic Laboratory Methods
AOAC Method 981.03. Chlorpyrifos in Pesticide Formulations. Liquid Chromatographic Method.
Method: OSHA 62; Procedure: gas chromatography using a flame photometric detector; Analyte: chlorpyrifos; Matrix: air; Detection Limit: 0.0033 mg/cu m (0.23 ppb).
Method: NIOSH 5600, Issue 1; Procedure: gas chromatography with flame photometric detector; Analyte: chlorpyrifos; Matrix: air; Detection Limit: 0.04 ug/sample.
Clinical Laboratory Methods
LC-MS/MS determination in human cord blood.
High-performance liq chromatography with 3 different mobile phases was used to determine chlorpyrifos &amp; its oxygen analog in biological tissues (plasma, brain homogenates, &amp; liver microsomes).
</t>
    </r>
    <r>
      <rPr>
        <sz val="11"/>
        <color rgb="FF0000FF"/>
        <rFont val="Arial"/>
      </rPr>
      <t># Please see reference #1 on reference sheet</t>
    </r>
  </si>
  <si>
    <r>
      <rPr>
        <sz val="11"/>
        <rFont val="Arial"/>
      </rPr>
      <t xml:space="preserve">Farming (Pesticides) [Category: Industry]
</t>
    </r>
    <r>
      <rPr>
        <sz val="11"/>
        <color rgb="FF0000FF"/>
        <rFont val="Arial"/>
      </rPr>
      <t># Please see reference #1 on reference sheet</t>
    </r>
  </si>
  <si>
    <r>
      <rPr>
        <sz val="11"/>
        <rFont val="Arial"/>
      </rPr>
      <t xml:space="preserve">Farming (Pesticides) [Category: Industry]
</t>
    </r>
    <r>
      <rPr>
        <sz val="11"/>
        <color rgb="FF0000FF"/>
        <rFont val="Arial"/>
      </rPr>
      <t># Please see reference #1 on reference sheet</t>
    </r>
  </si>
  <si>
    <r>
      <rPr>
        <sz val="11"/>
        <rFont val="Arial"/>
      </rPr>
      <t xml:space="preserve">Environmental considerations: land spill: Dig a pit, pond, lagoon, or holding area to contain liquid or solid material. /SRP: If time permits, pits, ponds, lagoons, soak holes, or holding areas should be sealed with an impermeable flexible membrane liner./ Cover solids with a plastic sheet to prevent dissolving in rain or fire fighting water. Dike surface flow using soil, sand bags, foamed polyurethane, or foamed concrete. /Organophosphorus pesticides, solid, NOS/
Environmental considerations: water spill: Use natural deep water pockets, excavated lagoons, or sand bag barriers to trap material at bottom. Remove trapped material with suction hoses. Use mechanical dredges or lifts to remove immobilized masses of pollutants and precipitates. /Other regulated substances, solid, NOS/
</t>
    </r>
    <r>
      <rPr>
        <sz val="11"/>
        <color rgb="FF0000FF"/>
        <rFont val="Arial"/>
      </rPr>
      <t># Please see reference #1 on reference sheet</t>
    </r>
  </si>
  <si>
    <r>
      <rPr>
        <sz val="11"/>
        <rFont val="Arial"/>
      </rPr>
      <t xml:space="preserve">Excerpt from ERG Guide 152 [Substances - Toxic (Combustible)]:
ELIMINATE all ignition sources (no smoking, flares, sparks or flames) from immediate area. Do not touch damaged containers or spilled material unless wearing appropriate protective clothing. Stop leak if you can do it without risk. Prevent entry into waterways, sewers, basements or confined areas. Cover with plastic sheet to prevent spreading. Absorb or cover with dry earth, sand or other non-combustible material and transfer to containers. DO NOT GET WATER INSIDE CONTAINERS. (ERG, 2024)
</t>
    </r>
    <r>
      <rPr>
        <sz val="11"/>
        <color rgb="FF0000FF"/>
        <rFont val="Arial"/>
      </rPr>
      <t># Please see reference #1 on reference sheet</t>
    </r>
  </si>
  <si>
    <r>
      <rPr>
        <sz val="11"/>
        <rFont val="Arial"/>
      </rPr>
      <t xml:space="preserve">Do not get in eyes or on clothing. Avoid contact with skin. Avoid breathing dust and spray mist. Wear protective clothing (long-sleeved shirt and long pants, waterproof gloves, and shoes plus socks). Wear protective eyewear and a respiratory protection device (MSHA/INIOSH approved number TC-21C) when mixing and loading or working in a non-ventilated space. Wash thoroughly with soap and water after handling and before eating, drinking, or using tobacco. Remove contamInated clothing and wash before reuse. Keep away from food, feedstuffs and water supplies. /Dursban W/
Avoid contact with skin, eyes, and clothing. Wash contaminated clothing before re-use. Avoid breathing dust, spray, or mist. Do not contaminate food or feed. /Data from table/
</t>
    </r>
    <r>
      <rPr>
        <sz val="11"/>
        <color rgb="FF0000FF"/>
        <rFont val="Arial"/>
      </rPr>
      <t># Please see reference #1 on reference sheet</t>
    </r>
  </si>
  <si>
    <r>
      <rPr>
        <sz val="11"/>
        <rFont val="Arial"/>
      </rPr>
      <t xml:space="preserve">SRP: The most favorable course of action is to use an alternative chemical product with less inherent propensity for occupational harm/injury/toxicity or environmental contamination. Recycle any unused portion of the material for its approved use or return it to the manufacturer or supplier. Ultimate disposal of the chemical must consider: the material's impact on air quality; potential migration in soil or water; effects on animal and plant life; and conformance with environmental and public health regulations.
SRP: Wastewater from contaminant suppression, cleaning of protective clothing/equipment, or contaminated sites should be contained and evaluated for subject chemical or decomposition product concentrations. Concentrations shall be lower than applicable environmental discharge or disposal criteria. Alternatively, pretreatment and/or discharge to a permitted wastewater treatment facility is acceptable only after review by the governing authority and assurance that "pass through" violations will not occur. Due consideration shall be given to remediation worker exposure (inhalation, dermal and ingestion) as well as fate during treatment, transfer and disposal. If it is not practicable to manage the chemical in this fashion, it must be evaluated in accordance with EPA 40 CFR Part 261, specifically Subpart B, in order to determine the appropriate local, state and federal requirements for disposal.
</t>
    </r>
    <r>
      <rPr>
        <sz val="11"/>
        <color rgb="FF0000FF"/>
        <rFont val="Arial"/>
      </rPr>
      <t># Please see reference #1 on reference sheet</t>
    </r>
  </si>
  <si>
    <r>
      <rPr>
        <sz val="11"/>
        <rFont val="Arial"/>
      </rPr>
      <t xml:space="preserve">Widely used in homes and on farms for cockroaches, fleas, termites, ticks, and crop pests; [ATSDR ToxFAQs]
Chlorpyrifos is an organophosphate insecticide, acaricide, and miticide used to control foliage and soil-borne insect pests on a variety of food and feed crops.
</t>
    </r>
    <r>
      <rPr>
        <sz val="11"/>
        <color rgb="FF0000FF"/>
        <rFont val="Arial"/>
      </rPr>
      <t># Please see reference #1 on reference sheet</t>
    </r>
  </si>
  <si>
    <r>
      <rPr>
        <sz val="11"/>
        <rFont val="Arial"/>
      </rPr>
      <t xml:space="preserve">Widely used in homes and on farms for cockroaches, fleas, termites, ticks, and crop pests; [ATSDR ToxFAQs]
Chlorpyrifos is an organophosphate insecticide, acaricide, and miticide used to control foliage and soil-borne insect pests on a variety of food and feed crops.
</t>
    </r>
    <r>
      <rPr>
        <sz val="11"/>
        <color rgb="FF0000FF"/>
        <rFont val="Arial"/>
      </rPr>
      <t xml:space="preserve">
# Please see reference #1 on reference sheet</t>
    </r>
  </si>
  <si>
    <r>
      <rPr>
        <sz val="11"/>
        <rFont val="Arial"/>
      </rPr>
      <t xml:space="preserve">Widely used in homes and on farms for cockroaches, fleas, termites, ticks, and crop pests; [ATSDR ToxFAQs]
Chlorpyrifos is an organophosphate insecticide, acaricide, and miticide used to control foliage and soil-borne insect pests on a variety of food and feed crops.
</t>
    </r>
    <r>
      <rPr>
        <sz val="11"/>
        <color rgb="FF0000FF"/>
        <rFont val="Arial"/>
      </rPr>
      <t># Please see reference #1 on reference sheet</t>
    </r>
  </si>
  <si>
    <r>
      <rPr>
        <sz val="11"/>
        <rFont val="Arial"/>
      </rPr>
      <t xml:space="preserve">Widely used in homes and on farms for cockroaches, fleas, termites, ticks, and crop pests; [ATSDR ToxFAQs]
Chlorpyrifos is an organophosphate insecticide, acaricide, and miticide used to control foliage and soil-borne insect pests on a variety of food and feed crops.
</t>
    </r>
    <r>
      <rPr>
        <sz val="11"/>
        <color rgb="FF0000FF"/>
        <rFont val="Arial"/>
      </rPr>
      <t># Please see reference #1 on reference sheet</t>
    </r>
  </si>
  <si>
    <r>
      <rPr>
        <sz val="10"/>
        <rFont val="Arial"/>
      </rPr>
      <t xml:space="preserve">Solubility in water, mg/l at 25 °C: 1.4 (very poor)
</t>
    </r>
    <r>
      <rPr>
        <sz val="10"/>
        <color rgb="FF0000FF"/>
        <rFont val="Arial"/>
      </rPr>
      <t># Please see reference #1 on reference sheet</t>
    </r>
  </si>
  <si>
    <t>CIS-CHLORDANE</t>
  </si>
  <si>
    <t>Molecular Weight:409.779
Density:1.8±0.1 g/cm3
Molecular Formula : C10H6Cl8</t>
  </si>
  <si>
    <t>Boiling Point:424.7±40.0 °C at 760 mmHg
Melting Point:106°C (estimate)</t>
  </si>
  <si>
    <t>5103-71-9</t>
  </si>
  <si>
    <r>
      <rPr>
        <sz val="11"/>
        <rFont val="Arial"/>
      </rPr>
      <t xml:space="preserve">Chlordane is a central nervous system stimulant, and can also damage the digestive system and the liver. Large doses have been known to cause convulsions, respiratory failure, and death. Chlordane is also known to have adverse reproductive and developmental effects. (L91)
</t>
    </r>
    <r>
      <rPr>
        <sz val="11"/>
        <color rgb="FF0000FF"/>
        <rFont val="Arial"/>
      </rPr>
      <t># Please see reference #1 on reference sheet</t>
    </r>
  </si>
  <si>
    <r>
      <rPr>
        <sz val="11"/>
        <rFont val="Arial"/>
      </rPr>
      <t xml:space="preserve">Comprises approximately 19% of technical chlordane (according to one description); [IARC]
Chlordane was used as a pesticide. (L90)
</t>
    </r>
    <r>
      <rPr>
        <sz val="11"/>
        <color rgb="FF0000FF"/>
        <rFont val="Arial"/>
      </rPr>
      <t># Please see reference #1 on reference sheet</t>
    </r>
  </si>
  <si>
    <r>
      <rPr>
        <sz val="11"/>
        <rFont val="Arial"/>
      </rPr>
      <t xml:space="preserve">INSECTICIDE
</t>
    </r>
    <r>
      <rPr>
        <sz val="11"/>
        <color rgb="FF0000FF"/>
        <rFont val="Arial"/>
      </rPr>
      <t># Please see reference #1 on reference sheet</t>
    </r>
  </si>
  <si>
    <r>
      <rPr>
        <sz val="11"/>
        <rFont val="Arial"/>
      </rPr>
      <t xml:space="preserve">INSECTICIDE
</t>
    </r>
    <r>
      <rPr>
        <sz val="11"/>
        <color rgb="FF0000FF"/>
        <rFont val="Arial"/>
      </rPr>
      <t># Please see reference #1 on reference sheet</t>
    </r>
  </si>
  <si>
    <r>
      <rPr>
        <sz val="11"/>
        <rFont val="Arial"/>
      </rPr>
      <t xml:space="preserve">Comprises approximately 19% of technical chlordane (according to one description); [IARC]
Chlordane was used as a pesticide. (L90)
</t>
    </r>
    <r>
      <rPr>
        <sz val="11"/>
        <color rgb="FF0000FF"/>
        <rFont val="Arial"/>
      </rPr>
      <t># Please see reference #1 on reference sheet</t>
    </r>
  </si>
  <si>
    <r>
      <rPr>
        <sz val="11"/>
        <rFont val="Arial"/>
      </rPr>
      <t xml:space="preserve">Comprises approximately 19% of technical chlordane (according to one description); [IARC]
Chlordane was used as a pesticide. (L90)
</t>
    </r>
    <r>
      <rPr>
        <sz val="11"/>
        <color rgb="FF0000FF"/>
        <rFont val="Arial"/>
      </rPr>
      <t># Please see reference #1 on reference sheet</t>
    </r>
  </si>
  <si>
    <r>
      <rPr>
        <sz val="11"/>
        <rFont val="Arial"/>
      </rPr>
      <t xml:space="preserve">Oral (L281) ; inhalation (A105)
Oral (A105) ; inhalation (A105)
</t>
    </r>
    <r>
      <rPr>
        <sz val="11"/>
        <color rgb="FF0000FF"/>
        <rFont val="Arial"/>
      </rPr>
      <t># Please see reference #1 on reference sheet</t>
    </r>
  </si>
  <si>
    <r>
      <rPr>
        <sz val="11"/>
        <rFont val="Arial"/>
      </rPr>
      <t xml:space="preserve">Comprises approximately 19% of technical chlordane (according to one description); [IARC]
Chlordane was used as a pesticide. (L90)
</t>
    </r>
    <r>
      <rPr>
        <sz val="11"/>
        <color rgb="FF0000FF"/>
        <rFont val="Arial"/>
      </rPr>
      <t># Please see reference #1 on reference sheet</t>
    </r>
  </si>
  <si>
    <r>
      <rPr>
        <sz val="11"/>
        <rFont val="Arial"/>
      </rPr>
      <t xml:space="preserve">Comprises approximately 19% of technical chlordane (according to one description); [IARC]
Chlordane was used as a pesticide. (L90)
</t>
    </r>
    <r>
      <rPr>
        <sz val="11"/>
        <color rgb="FF0000FF"/>
        <rFont val="Arial"/>
      </rPr>
      <t># Please see reference #1 on reference sheet</t>
    </r>
  </si>
  <si>
    <t>CLOFENTEZINE</t>
  </si>
  <si>
    <t>Molecular Weight:303.14600
Density:1.398g/cm3
Molecular Formula: C14H8Cl2N4</t>
  </si>
  <si>
    <t>Boiling Point:504.4ºC at 760 mmHg
Melting Point:182-185 °C(lit.)</t>
  </si>
  <si>
    <t>74115-24-5</t>
  </si>
  <si>
    <r>
      <rPr>
        <sz val="11"/>
        <rFont val="Arial"/>
      </rPr>
      <t xml:space="preserve">No adverse health effects attributable to clofentezine were detecte during medical surveillance between 1985 and 2004 in workers at a plant manufacturing clofentezine. The medical examination included an extensive physical examination (including height, body weight, skin, ear, nose and throat, and respiratory, nervous, alimentary, reticulo-endothelial and cardiovascular systems, and locomotion) and specific tests for blood pressure and vision. The examination also included tests for hearing, lung function, urine analysis and blood tests when these were considered appropriate. (Makhteshim Agan Industries Ltd, 2004). However, there is an increase of incidences of thyroid adenomas, adenocarcinomas, thyroid hyperplasia, agglomeration of colloid and thyroid hormones in rats receiving prolonged treatment of high dose of clofentezine.
</t>
    </r>
    <r>
      <rPr>
        <sz val="11"/>
        <color rgb="FF0000FF"/>
        <rFont val="Arial"/>
      </rPr>
      <t># Please see reference #1 on reference sheet</t>
    </r>
  </si>
  <si>
    <r>
      <rPr>
        <sz val="11"/>
        <rFont val="Arial"/>
      </rPr>
      <t xml:space="preserve">This is a man-made compound that is used as a pesticide.
Acaricides
</t>
    </r>
    <r>
      <rPr>
        <sz val="11"/>
        <color rgb="FF0000FF"/>
        <rFont val="Arial"/>
      </rPr>
      <t># Please see reference #1 on reference sheet</t>
    </r>
  </si>
  <si>
    <r>
      <rPr>
        <sz val="11"/>
        <rFont val="Arial"/>
      </rPr>
      <t xml:space="preserve">pesticide.
Acaricides
</t>
    </r>
    <r>
      <rPr>
        <sz val="11"/>
        <color rgb="FF0000FF"/>
        <rFont val="Arial"/>
      </rPr>
      <t># Please see reference #1 on reference sheet</t>
    </r>
  </si>
  <si>
    <r>
      <rPr>
        <sz val="11"/>
        <rFont val="Arial"/>
      </rPr>
      <t xml:space="preserve">pesticide.
Acaricides
</t>
    </r>
    <r>
      <rPr>
        <sz val="11"/>
        <color rgb="FF0000FF"/>
        <rFont val="Arial"/>
      </rPr>
      <t># Please see reference #1 on reference sheet</t>
    </r>
  </si>
  <si>
    <r>
      <rPr>
        <sz val="11"/>
        <rFont val="Arial"/>
      </rPr>
      <t xml:space="preserve">This is a man-made compound that is used as a pesticide.
Acaricides
</t>
    </r>
    <r>
      <rPr>
        <sz val="11"/>
        <color rgb="FF0000FF"/>
        <rFont val="Arial"/>
      </rPr>
      <t># Please see reference #1 on reference sheet</t>
    </r>
  </si>
  <si>
    <r>
      <rPr>
        <sz val="11"/>
        <rFont val="Arial"/>
      </rPr>
      <t xml:space="preserve">This is a man-made compound that is used as a pesticide.
Acaricides
</t>
    </r>
    <r>
      <rPr>
        <sz val="11"/>
        <color rgb="FF0000FF"/>
        <rFont val="Arial"/>
      </rPr>
      <t># Please see reference #1 on reference sheet</t>
    </r>
  </si>
  <si>
    <t xml:space="preserve">This is a man-made compound that is used as a pesticide.
Acaricides
</t>
  </si>
  <si>
    <t xml:space="preserve">This is a man-made compound that is used as a pesticide.
Acaricides
</t>
  </si>
  <si>
    <t>COBALT CHLORIDE</t>
  </si>
  <si>
    <t>Molecular Weight:129.839
Density:3.35
Molecular Formula: Cl2Co</t>
  </si>
  <si>
    <t>Boiling Point:1049ºC
Melting Point:735ºC</t>
  </si>
  <si>
    <t>7646-79-9</t>
  </si>
  <si>
    <r>
      <rPr>
        <sz val="11"/>
        <rFont val="Arial"/>
      </rPr>
      <t xml:space="preserve">ATMOSPHERIC FATE: Inorganic cobalt compounds are nonvolatile and released into the atmosphere in particulate form(1). Particulate-phase cobalt compounds are removed from the air by wet and dry deposition(SRC). Cobalt has been detected in atmospheric deposition(2) and in rain-snow precipitation(3).
</t>
    </r>
    <r>
      <rPr>
        <sz val="11"/>
        <color rgb="FF0000FF"/>
        <rFont val="Arial"/>
      </rPr>
      <t># Please see reference #1 on reference sheet</t>
    </r>
  </si>
  <si>
    <r>
      <rPr>
        <sz val="11"/>
        <rFont val="Arial"/>
      </rPr>
      <t xml:space="preserve">Exposure to high amount of cobalt can cause heart, lung, kidney, and liver damage. Skin contact is known to result in contact dermatitis. Cobalt may also have mutagenic and carcinogenic effects. (L29, L30)
</t>
    </r>
    <r>
      <rPr>
        <sz val="11"/>
        <color rgb="FF0000FF"/>
        <rFont val="Arial"/>
      </rPr>
      <t># Please see reference #1 on reference sheet</t>
    </r>
  </si>
  <si>
    <r>
      <rPr>
        <sz val="11"/>
        <rFont val="Arial"/>
      </rPr>
      <t xml:space="preserve">Used in invisible inks, humidity indicators, temperature indicators, catalysts, electroplating, glass and porcelain pigments, fertilizers, feed additives, poison gas absorbents, and veterinary medication; [Merck Index] Used as a flux (magnesium refining), lubricant, and dye mordant; Also used in barometers and as a laboratory reagent; [Hawley]
</t>
    </r>
    <r>
      <rPr>
        <sz val="11"/>
        <color rgb="FF0000FF"/>
        <rFont val="Arial"/>
      </rPr>
      <t># Please see reference #1 on reference sheet</t>
    </r>
  </si>
  <si>
    <r>
      <rPr>
        <sz val="11"/>
        <rFont val="Arial"/>
      </rPr>
      <t xml:space="preserve">Metal Preparation and Pouring [Category: Foundry]
Electroplating [Category: Plate]
Textiles (Printing, Dyeing, or Finishing) [Category: Industry]
Glass Manufacturing [Category: Industry]
Farming (Feed Additives) [Category: Industry]
</t>
    </r>
    <r>
      <rPr>
        <sz val="11"/>
        <color rgb="FF0000FF"/>
        <rFont val="Arial"/>
      </rPr>
      <t># Please see reference #1 on reference sheet</t>
    </r>
  </si>
  <si>
    <r>
      <rPr>
        <sz val="11"/>
        <rFont val="Arial"/>
      </rPr>
      <t xml:space="preserve">Metal Preparation and Pouring [Category: Foundry]
Electroplating [Category: Plate]
Textiles (Printing, Dyeing, or Finishing) [Category: Industry]
Glass Manufacturing [Category: Industry]
Farming (Feed Additives) [Category: Industry]
</t>
    </r>
    <r>
      <rPr>
        <sz val="11"/>
        <color rgb="FF0000FF"/>
        <rFont val="Arial"/>
      </rPr>
      <t># Please see reference #1 on reference sheet</t>
    </r>
  </si>
  <si>
    <r>
      <rPr>
        <sz val="11"/>
        <rFont val="Arial"/>
      </rPr>
      <t xml:space="preserve">ACCIDENTAL RELEASE MEASURES: Personal precautions, protective equipment and emergency procedures: Use personal protective equipment. Avoid dust formation. Avoid breathing vapors, mist or gas. Ensure adequate ventilation. Evacuate personnel to safe areas. Avoid breathing dust. Environmental precautions: Prevent further leakage or spillage if safe to do so. Do not let product enter drains. Discharge into the environment must be avoided. Methods and materials for containment and cleaning up: Pick up and arrange disposal without creating dust. Sweep up and shovel. Keep in suitable, closed containers for disposal.
Liquid material spills can be copiously flushed with water and channeled to a treatment system or holding tank for reclamation or proper disposal. Spills of dry material can be removed by vacuuming or wet mopping. Some spills can be removed by hosing, first with a mist of water to dampen the spilled material and then with a more forceful stream that flushes it into a holding tank or other facility for handling contaminated water. Work surfaces or contaminated clothing should never be cleaned by dry sweeping or blowing with pressurized hoses. Recovery systems used to reclaim waste metals should comply with federal, state, and local regulations. All waste materials generated in the handling of cobalt-containing substances should be disposed of in compliance with federal, state, and local regulations. /Cobalt and cobalt salts/
</t>
    </r>
    <r>
      <rPr>
        <sz val="11"/>
        <color rgb="FF0000FF"/>
        <rFont val="Arial"/>
      </rPr>
      <t xml:space="preserve">
# Please see reference #1 on reference sheet</t>
    </r>
  </si>
  <si>
    <r>
      <rPr>
        <sz val="11"/>
        <rFont val="Arial"/>
      </rPr>
      <t xml:space="preserve">Keep container tightly closed in a dry and well-ventilated place. ... Moisture sensitive. Handle and store under inert gas. Hygroscopic. ... Storage class (TRGS 510): Non-combustible, acute toxic Cat.3 / toxic hazardous materials or hazardous materials causing chronic effects.
</t>
    </r>
    <r>
      <rPr>
        <sz val="11"/>
        <color rgb="FF0000FF"/>
        <rFont val="Arial"/>
      </rPr>
      <t># Please see reference #1 on reference sheet</t>
    </r>
  </si>
  <si>
    <r>
      <rPr>
        <sz val="11"/>
        <rFont val="Arial"/>
      </rPr>
      <t xml:space="preserve">SRP: Local exhaust ventilation should be applied wherever there is an incidence of point source emissions or dispersion of regulated contaminants in the work area. Ventilation control of the contaminant as close to its point of generation is both the most economical and safest method to minimize personnel exposure to airborne contaminants. Ensure that the local ventilation moves the contaminant away from the worker.
ACCIDENTAL RELEASE MEASURES: Personal precautions, protective equipment and emergency procedures: Use personal protective equipment. Avoid dust formation. Avoid breathing vapors, mist or gas. Ensure adequate ventilation. Evacuate personnel to safe areas. Avoid breathing dust. Environmental precautions: Prevent further leakage or spillage if safe to do so. Do not let product enter drains. Discharge into the environment must be avoided.
</t>
    </r>
    <r>
      <rPr>
        <sz val="11"/>
        <color rgb="FF0000FF"/>
        <rFont val="Arial"/>
      </rPr>
      <t># Please see reference #1 on reference sheet</t>
    </r>
  </si>
  <si>
    <r>
      <rPr>
        <sz val="11"/>
        <rFont val="Arial"/>
      </rPr>
      <t xml:space="preserve">SRP: Recycle any unused portion of the material for its approved use or return it to the manufacturer or supplier. Ultimate disposal of the chemical must consider: the material's impact on air quality; potential migration in air, soil or water; effects on animal, aquatic and plant life; and conformance with environmental and public health regulations. If it is possible or reasonable use an alternative chemical product with less inherent propensity for occupational harm/injury/toxicity or environmental contamination.
Product: Offer surplus and non-recyclable solutions to a licensed disposal company. Contact a licensed professional waste disposal service to dispose of this material. Dissolve or mix the material with a combustible solvent and burn in a chemical incinerator equipped with an afterburner and scrubber; Contaminated packaging: Dispose of as unused product.
</t>
    </r>
    <r>
      <rPr>
        <sz val="11"/>
        <color rgb="FF0000FF"/>
        <rFont val="Arial"/>
      </rPr>
      <t># Please see reference #1 on reference sheet</t>
    </r>
  </si>
  <si>
    <r>
      <rPr>
        <sz val="11"/>
        <rFont val="Arial"/>
      </rPr>
      <t xml:space="preserve">Used in invisible inks, humidity indicators, temperature indicators, catalysts, electroplating, glass and porcelain pigments, fertilizers, feed additives, poison gas absorbents, and veterinary medication; [Merck Index] Used as a flux (magnesium refining), lubricant, and dye mordant; Also used in barometers and as a laboratory reagent; [Hawley]
</t>
    </r>
    <r>
      <rPr>
        <sz val="11"/>
        <color rgb="FF0000FF"/>
        <rFont val="Arial"/>
      </rPr>
      <t># Please see reference #1 on reference sheet</t>
    </r>
  </si>
  <si>
    <r>
      <rPr>
        <sz val="11"/>
        <rFont val="Arial"/>
      </rPr>
      <t xml:space="preserve">Used in invisible inks, humidity indicators, temperature indicators, catalysts, electroplating, glass and porcelain pigments, fertilizers, feed additives, poison gas absorbents, and veterinary medication; [Merck Index] Used as a flux (magnesium refining), lubricant, and dye mordant; Also used in barometers and as a laboratory reagent; [Hawley]
</t>
    </r>
    <r>
      <rPr>
        <sz val="11"/>
        <color rgb="FF0000FF"/>
        <rFont val="Arial"/>
      </rPr>
      <t># Please see reference #1 on reference sheet</t>
    </r>
  </si>
  <si>
    <r>
      <rPr>
        <sz val="11"/>
        <rFont val="Arial"/>
      </rPr>
      <t xml:space="preserve">Inhalation (L29) ; oral (L29) ; dermal (L29)
</t>
    </r>
    <r>
      <rPr>
        <sz val="11"/>
        <color rgb="FF0000FF"/>
        <rFont val="Arial"/>
      </rPr>
      <t># Please see reference #1 on reference sheet</t>
    </r>
  </si>
  <si>
    <r>
      <rPr>
        <sz val="11"/>
        <rFont val="Arial"/>
      </rPr>
      <t xml:space="preserve">Used in invisible inks, humidity indicators, temperature indicators, catalysts, electroplating, glass and porcelain pigments, fertilizers, feed additives, poison gas absorbents, and veterinary medication; [Merck Index] Used as a flux (magnesium refining), lubricant, and dye mordant; Also used in barometers and as a laboratory reagent; [Hawley]
</t>
    </r>
    <r>
      <rPr>
        <sz val="11"/>
        <color rgb="FF0000FF"/>
        <rFont val="Arial"/>
      </rPr>
      <t># Please see reference #1 on reference sheet</t>
    </r>
  </si>
  <si>
    <r>
      <rPr>
        <sz val="11"/>
        <rFont val="Arial"/>
      </rPr>
      <t xml:space="preserve">Used in invisible inks, humidity indicators, temperature indicators, catalysts, electroplating, glass and porcelain pigments, fertilizers, feed additives, poison gas absorbents, and veterinary medication; [Merck Index] Used as a flux (magnesium refining), lubricant, and dye mordant; Also used in barometers and as a laboratory reagent; [Hawley]
</t>
    </r>
    <r>
      <rPr>
        <sz val="11"/>
        <color rgb="FF0000FF"/>
        <rFont val="Arial"/>
      </rPr>
      <t># Please see reference #1 on reference sheet</t>
    </r>
  </si>
  <si>
    <r>
      <rPr>
        <sz val="10"/>
        <rFont val="Arial"/>
      </rPr>
      <t xml:space="preserve">Soluble in water
</t>
    </r>
    <r>
      <rPr>
        <sz val="10"/>
        <color rgb="FF0000FF"/>
        <rFont val="Arial"/>
      </rPr>
      <t># Please see reference #1 on reference sheet</t>
    </r>
  </si>
  <si>
    <t>COPPER (11)-8-HYDROXYQUINOLINE</t>
  </si>
  <si>
    <t>Density:  1,68 g/cm3
Molecular Formula : C18H12CuN2O2
Molecular Weight : 351.846
Flash Point: 143.1ºC</t>
  </si>
  <si>
    <t>Boiling Point : 267ºC at 760 mmHg
Melting Point  : 240 °C (dec.)(lit.)</t>
  </si>
  <si>
    <t>10380-28-6</t>
  </si>
  <si>
    <r>
      <rPr>
        <sz val="11"/>
        <rFont val="Arial"/>
      </rPr>
      <t xml:space="preserve">8-Hydroxyquinoline's production and use as a chemical intermediate and in steel electroplating may result in its release to the environment through various waste streams. It's former use as a fungicide may have resulted in its direct release to the environment. If released to air, a vapor pressure of 1.66X10-3 mm Hg at 25 °C indicates 8-hydroxyquinoline will exist solely as a vapor. Vapor-phase 8-hydroxyquinoline will be degraded in the atmosphere by reaction with photochemically-produced hydroxyl radicals; the half-life for this reaction in air is estimated to be 2.0 hrs. 8-Hydroxyquinoline is expected to undergo photolysis in the atmosphere based upon aquatic photolytic experiments. The half-life for the photolytic degradation of 8-hydroxyquinoline in aqueous solution illuminated with filtered light, simulating daylight, ranged from 40-64 hours. If released to soil, 8-hydroxyquinoline is expected to have slight mobility based upon an estimated Koc of 3,000. Volatilization from water and moist soil surfaces is not expected to be an important fate process based upon an estimated Henry's Law constant of 5.7X10-7 atm-cu m/mole.
</t>
    </r>
    <r>
      <rPr>
        <sz val="11"/>
        <color rgb="FF0000FF"/>
        <rFont val="Arial"/>
      </rPr>
      <t># Please see reference #1 on reference sheet</t>
    </r>
  </si>
  <si>
    <r>
      <rPr>
        <sz val="11"/>
        <rFont val="Arial"/>
      </rPr>
      <t xml:space="preserve">SYMPTOMS: Symptoms of exposure to this compound may include irritation of the skin, eyes, mucous membranes and respiratory tract. It also causes irritation of the gastrointestinal tract.
ACUTE/CHRONIC HAZARDS: This compound is toxic by ingestion. It may be harmful by inhalation or skin absorption. It is an irritant of the skin, eyes, IMMEDIATELY leave the contaminated area; take deep breaths of fresh air. If symptoms (such as wheezing, coughing, shortness of breath, or burning in the mouth, throat, or chest) develop, call a physician and be prepared to transport the victim to a hospital. Provide proper respiratory protection to rescuers entering an unknown atmosphere. Whenever possible, Self-Contained Breathing Apparatus (SCBA) should be used; if not available, use a level of protection greater than or equal to that advised under Protective Clothing. (NTP, 1992)
</t>
    </r>
    <r>
      <rPr>
        <sz val="11"/>
        <color rgb="FF0000FF"/>
        <rFont val="Arial"/>
      </rPr>
      <t># Please see reference #1 on reference sheet</t>
    </r>
  </si>
  <si>
    <r>
      <rPr>
        <sz val="11"/>
        <rFont val="Arial"/>
      </rPr>
      <t xml:space="preserve">Cosmetic Ingredient Review Link
Used as an antiseptic, hydrogen peroxide stabilizer, chemical reagent, corrosion inhibitor, stabilizer in nylon, chelating agent, fungicide, and brightener of steel sheets in electroplating baths; Also used to make dyes; [HSDB]
</t>
    </r>
    <r>
      <rPr>
        <sz val="11"/>
        <color rgb="FF0000FF"/>
        <rFont val="Arial"/>
      </rPr>
      <t># Please see reference #1 on reference sheet</t>
    </r>
  </si>
  <si>
    <r>
      <rPr>
        <sz val="11"/>
        <rFont val="Arial"/>
      </rPr>
      <t xml:space="preserve">Analytic Laboratory Methods
A spectrophotometric procedure is described for the detection of 8-hydoxyquinoline and three of its halogenated derivatives: clioquinol, iodoquinol, and chiniofon. The proposed method involves the use of 2,6-dichloroquinone chlorimide as the chromogenic reagent. 8-Hydroxyquinoline produces a blue color peaking at 595 nm and the other compounds yield a green-blue color with max absorption at 650 nm. The colors produced obey Beer's law. The procedure was applied to the detection of the compounds in dosage forms.
</t>
    </r>
    <r>
      <rPr>
        <sz val="11"/>
        <color rgb="FF0000FF"/>
        <rFont val="Arial"/>
      </rPr>
      <t># Please see reference #1 on reference sheet</t>
    </r>
  </si>
  <si>
    <r>
      <rPr>
        <sz val="11"/>
        <rFont val="Arial"/>
      </rPr>
      <t xml:space="preserve">Steel Producing [Category: Industry]
Electroplating [Category: Plate]
Using Disinfectants or Biocides [Category: Clean]
</t>
    </r>
    <r>
      <rPr>
        <sz val="11"/>
        <color rgb="FF0000FF"/>
        <rFont val="Arial"/>
      </rPr>
      <t># Please see reference #1 on reference sheet</t>
    </r>
  </si>
  <si>
    <r>
      <rPr>
        <sz val="11"/>
        <rFont val="Arial"/>
      </rPr>
      <t xml:space="preserve">Steel Producing [Category: Industry]
Electroplating [Category: Plate]
Using Disinfectants or Biocides [Category: Clean]
</t>
    </r>
    <r>
      <rPr>
        <sz val="11"/>
        <color rgb="FF0000FF"/>
        <rFont val="Arial"/>
      </rPr>
      <t># Please see reference #1 on reference sheet</t>
    </r>
  </si>
  <si>
    <r>
      <rPr>
        <sz val="11"/>
        <rFont val="Arial"/>
      </rPr>
      <t xml:space="preserve">Excerpt from ERG Guide 154 [Substances - Toxic and/or Corrosive (Non-Combustible)]:
IMMEDIATE PRECAUTIONARY MEASURE: Isolate spill or leak area in all directions for at least 50 meters (150 feet) for liquids and at least 25 meters (75 feet) for solids.
SPILL: Increase the immediate precautionary measure distance, in the downwind direction, as necessary.
FIRE: If tank, rail tank car or highway tank is involved in a fire, ISOLATE for 800 meters (1/2 mile) in all directions; also, consider initial evacuation for 800 meters (1/2 mile) in all directions. (ERG, 2024)
</t>
    </r>
    <r>
      <rPr>
        <sz val="11"/>
        <color rgb="FF0000FF"/>
        <rFont val="Arial"/>
      </rPr>
      <t># Please see reference #1 on reference sheet</t>
    </r>
  </si>
  <si>
    <r>
      <rPr>
        <sz val="11"/>
        <rFont val="Arial"/>
      </rPr>
      <t xml:space="preserve">SMALL SPILLS AND LEAKAGE: Should a spill occur while you are handling this chemical, FIRST REMOVE ALL SOURCES OF IGNITION, then you should dampen the solid spill material with 60-70% ethanol and transfer the dampened material to a suitable container. Use absorbent paper dampened with 60-70% ethanol to pick up any remaining material. Seal the absorbent paper, and any of your clothes, which may be contaminated, in a vapor-tight plastic bag for eventual disposal. Solvent wash all contaminated surfaces with 60-70% ethanol followed by washing with a soap and water solution. Do not reenter the contaminated area until the Safety Officer (or other responsible person) has verified that the area has been properly cleaned.
STORAGE PRECAUTIONS: You should protect this material from exposure to light, and store it in a refrigerator. (NTP, 1992)
</t>
    </r>
    <r>
      <rPr>
        <sz val="11"/>
        <color rgb="FF0000FF"/>
        <rFont val="Arial"/>
      </rPr>
      <t># Please see reference #1 on reference sheet</t>
    </r>
  </si>
  <si>
    <r>
      <rPr>
        <sz val="11"/>
        <rFont val="Arial"/>
      </rPr>
      <t xml:space="preserve">RECOMMENDED RESPIRATOR: Where the neat test chemical is weighed and diluted, wear a NIOSH-approved half face respirator equipped with an organic vapor/acid gas cartridge (specific for organic vapors, HCl, acid gas and SO2) with a dust/mist filter. (NTP, 1992)
</t>
    </r>
    <r>
      <rPr>
        <sz val="11"/>
        <color rgb="FF0000FF"/>
        <rFont val="Arial"/>
      </rPr>
      <t># Please see reference #1 on reference sheet</t>
    </r>
  </si>
  <si>
    <r>
      <rPr>
        <sz val="11"/>
        <rFont val="Arial"/>
      </rPr>
      <t xml:space="preserve">Disposal Methods
SRP: At the time of review, criteria for land treatment or burial (sanitary landfill) disposal practices are subject to significant revision. Prior to implementing land disposal of waste residue (including waste sludge), consult with environmental regulatory agencies for guidance on acceptable disposal practices.
</t>
    </r>
    <r>
      <rPr>
        <sz val="11"/>
        <color rgb="FF0000FF"/>
        <rFont val="Arial"/>
      </rPr>
      <t># Please see reference #1 on reference sheet</t>
    </r>
  </si>
  <si>
    <r>
      <rPr>
        <sz val="11"/>
        <rFont val="Arial"/>
      </rPr>
      <t xml:space="preserve">Cosmetic Ingredient Review Link
Used as an antiseptic, hydrogen peroxide stabilizer, chemical reagent, corrosion inhibitor, stabilizer in nylon, chelating agent, fungicide, and brightener of steel sheets in electroplating baths; Also used to make dyes; [HSDB]
</t>
    </r>
    <r>
      <rPr>
        <sz val="11"/>
        <color rgb="FF0000FF"/>
        <rFont val="Arial"/>
      </rPr>
      <t># Please see reference #1 on reference sheet</t>
    </r>
  </si>
  <si>
    <r>
      <rPr>
        <sz val="11"/>
        <rFont val="Arial"/>
      </rPr>
      <t xml:space="preserve">Cosmetic Ingredient Review Link
Used as an antiseptic, hydrogen peroxide stabilizer, chemical reagent, corrosion inhibitor, stabilizer in nylon, chelating agent, fungicide, and brightener of steel sheets in electroplating baths; Also used to make dyes; [HSDB]
</t>
    </r>
    <r>
      <rPr>
        <sz val="11"/>
        <color rgb="FF0000FF"/>
        <rFont val="Arial"/>
      </rPr>
      <t># Please see reference #1 on reference sheet</t>
    </r>
  </si>
  <si>
    <r>
      <rPr>
        <sz val="11"/>
        <rFont val="Arial"/>
      </rPr>
      <t xml:space="preserve">Cosmetic Ingredient Review Link
Used as an antiseptic, hydrogen peroxide stabilizer, chemical reagent, corrosion inhibitor, stabilizer in nylon, chelating agent, fungicide, and brightener of steel sheets in electroplating baths; Also used to make dyes; [HSDB]
</t>
    </r>
    <r>
      <rPr>
        <sz val="11"/>
        <color rgb="FF0000FF"/>
        <rFont val="Arial"/>
      </rPr>
      <t># Please see reference #1 on reference sheet</t>
    </r>
  </si>
  <si>
    <r>
      <rPr>
        <sz val="11"/>
        <rFont val="Arial"/>
      </rPr>
      <t xml:space="preserve">Cosmetic Ingredient Review Link
Used as an antiseptic, hydrogen peroxide stabilizer, chemical reagent, corrosion inhibitor, stabilizer in nylon, chelating agent, fungicide, and brightener of steel sheets in electroplating baths; Also used to make dyes; [HSDB]
</t>
    </r>
    <r>
      <rPr>
        <sz val="11"/>
        <color rgb="FF0000FF"/>
        <rFont val="Arial"/>
      </rPr>
      <t># Please see reference #1 on reference sheet</t>
    </r>
  </si>
  <si>
    <r>
      <rPr>
        <sz val="10"/>
        <rFont val="Arial"/>
      </rPr>
      <t xml:space="preserve">In water, 556 mg/l @ 20 °C
</t>
    </r>
    <r>
      <rPr>
        <sz val="10"/>
        <color rgb="FF0000FF"/>
        <rFont val="Arial"/>
      </rPr>
      <t># Please see reference #1 on reference sheet</t>
    </r>
  </si>
  <si>
    <t>CYANIDE COMPOUNDS</t>
  </si>
  <si>
    <t>EPA-HEN</t>
  </si>
  <si>
    <r>
      <rPr>
        <sz val="11"/>
        <rFont val="Arial"/>
      </rPr>
      <t xml:space="preserve">Exposure to high levels of cyanide for a short time harms the brain and heart and can even cause coma, seizures, apnea, cardiac arrest and death. Chronic inhalation of cyanide causes breathing difficulties, chest pain, vomiting, blood changes, headaches, and enlargement of the thyroid gland. Skin contact with cyanide salts can irritate and produce sores. (L96, L97)
</t>
    </r>
    <r>
      <rPr>
        <sz val="11"/>
        <color rgb="FF0000FF"/>
        <rFont val="Arial"/>
      </rPr>
      <t># Please see reference #1 on reference sheet</t>
    </r>
  </si>
  <si>
    <r>
      <rPr>
        <sz val="11"/>
        <rFont val="Arial"/>
      </rPr>
      <t xml:space="preserve">Used in electroplating, silver and gold extraction, metal cleaning, metal nitriding, ship fumigating, mining processes, cement stabilizing, photo developing, and organic synthesis; Used in the past to fumigate fruit trees, railroad cars, ships, warehouses, rabbit and rat burrows, and termite nests; In tropical countries where the potato-like tubers of the cassava plant are grown, cyanide poisonings due to ingestion of the cassava root have been reported. [ATSDR ToxProfiles] In the past, occupational cyanide poisoning was most common in metal extraction, electroplating, metal hardening, and fumigation; [Sullivan, p. 706] The cyanides of mercury, lead, cobalt, and nickel do not have any major industrial importance. [Ullmann]
</t>
    </r>
    <r>
      <rPr>
        <sz val="11"/>
        <color rgb="FF0000FF"/>
        <rFont val="Arial"/>
      </rPr>
      <t># Please see reference #1 on reference sheet</t>
    </r>
  </si>
  <si>
    <r>
      <rPr>
        <sz val="11"/>
        <rFont val="Arial"/>
      </rPr>
      <t xml:space="preserve">Steel Producing [Category: Industry]
Acid and Alkali Cleaning of Metals [Category: Clean]
Heat Treating [Category: Heat or Machine]
Electroplating [Category: Plate]
Semiconductor Manufacturing [Category: Industry]
Mining [Category: Industry]
Firefighting [Category: Other]
Photographic Processing [Category: Other]
Cement Producing [Category: Industry]
Burning Natural Polymers [Category: Burn]
Burning Synthetic Polymers [Category: Burn]
Toxic Gas from Spilling Chemical in Water [Category: Other]
Metal Extraction and Refining [Category: Industry]
</t>
    </r>
    <r>
      <rPr>
        <sz val="11"/>
        <color rgb="FF0000FF"/>
        <rFont val="Arial"/>
      </rPr>
      <t># Please see reference #1 on reference sheet</t>
    </r>
  </si>
  <si>
    <r>
      <rPr>
        <sz val="11"/>
        <rFont val="Arial"/>
      </rPr>
      <t xml:space="preserve">Steel Producing [Category: Industry]
Acid and Alkali Cleaning of Metals [Category: Clean]
Heat Treating [Category: Heat or Machine]
Electroplating [Category: Plate]
Semiconductor Manufacturing [Category: Industry]
Mining [Category: Industry]
Firefighting [Category: Other]
Photographic Processing [Category: Other]
Cement Producing [Category: Industry]
Burning Natural Polymers [Category: Burn]
Burning Synthetic Polymers [Category: Burn]
Toxic Gas from Spilling Chemical in Water [Category: Other]
Metal Extraction and Refining [Category: Industry]
</t>
    </r>
    <r>
      <rPr>
        <sz val="11"/>
        <color rgb="FF0000FF"/>
        <rFont val="Arial"/>
      </rPr>
      <t># Please see reference #1 on reference sheet</t>
    </r>
  </si>
  <si>
    <r>
      <rPr>
        <sz val="11"/>
        <rFont val="Arial"/>
      </rPr>
      <t xml:space="preserve">Excerpt from ERG Guide 157 [Substances - Toxic and/or Corrosive (Non-Combustible / Water-Sensitive)]:
ELIMINATE all ignition sources (no smoking, flares, sparks or flames) from immediate area. All equipment used when handling the product must be grounded. Do not touch damaged containers or spilled material unless wearing appropriate protective clothing. Stop leak if you can do it without risk. A vapor-suppressing foam may be used to reduce vapors. DO NOT GET WATER INSIDE CONTAINERS. Use water spray to reduce vapors or divert vapor cloud drift. Avoid allowing water runoff to contact spilled material. Prevent entry into waterways, sewers, basements or confined areas.
SMALL SPILL: Cover with DRY earth, DRY sand or other non-combustible material followed with plastic sheet to minimize spreading or contact with rain. Use clean, non-sparking tools to collect material and place it into loosely covered plastic containers for later disposal. (ERG, 2024)
</t>
    </r>
    <r>
      <rPr>
        <sz val="11"/>
        <color rgb="FF0000FF"/>
        <rFont val="Arial"/>
      </rPr>
      <t># Please see reference #1 on reference sheet</t>
    </r>
  </si>
  <si>
    <r>
      <rPr>
        <sz val="11"/>
        <rFont val="Arial"/>
      </rPr>
      <t xml:space="preserve">Excerpt from ERG Guide 157 [Substances - Toxic and/or Corrosive (Non-Combustible / Water-Sensitive)]:
ELIMINATE all ignition sources (no smoking, flares, sparks or flames) from immediate area. All equipment used when handling the product must be grounded. Do not touch damaged containers or spilled material unless wearing appropriate protective clothing. Stop leak if you can do it without risk. A vapor-suppressing foam may be used to reduce vapors. DO NOT GET WATER INSIDE CONTAINERS. Use water spray to reduce vapors or divert vapor cloud drift. Avoid allowing water runoff to contact spilled material. Prevent entry into waterways, sewers, basements or confined areas.
SMALL SPILL: Cover with DRY earth, DRY sand or other non-combustible material followed with plastic sheet to minimize spreading or contact with rain. Use clean, non-sparking tools to collect material and place it into loosely covered plastic containers for later disposal. (ERG, 2024)
</t>
    </r>
    <r>
      <rPr>
        <sz val="11"/>
        <color rgb="FF0000FF"/>
        <rFont val="Arial"/>
      </rPr>
      <t># Please see reference #1 on reference sheet</t>
    </r>
  </si>
  <si>
    <r>
      <rPr>
        <sz val="11"/>
        <rFont val="Arial"/>
      </rPr>
      <t xml:space="preserve">Excerpt from ERG Guide 157 [Substances - Toxic and/or Corrosive (Non-Combustible / Water-Sensitive)]:
IMMEDIATE PRECAUTIONARY MEASURE: Isolate spill or leak area in all directions for at least 50 meters (150 feet) for liquids and at least 25 meters (75 feet) for solids.
SPILL: Increase the immediate precautionary measure distance, in the downwind direction, as necessary.
FIRE: If tank, rail tank car or highway tank is involved in a fire, ISOLATE for 800 meters (1/2 mile) in all directions; also, consider initial evacuation for 800 meters (1/2 mile) in all directions. (ERG, 2024)
</t>
    </r>
    <r>
      <rPr>
        <sz val="11"/>
        <color rgb="FF0000FF"/>
        <rFont val="Arial"/>
      </rPr>
      <t># Please see reference #1 on reference sheet</t>
    </r>
  </si>
  <si>
    <r>
      <rPr>
        <sz val="11"/>
        <rFont val="Arial"/>
      </rPr>
      <t xml:space="preserve">Excerpt from ERG Guide 157 [Substances - Toxic and/or Corrosive (Non-Combustible / Water-Sensitive)]:
Note: Some foams will react with the material and release corrosive/toxic gases.
SMALL FIRE: CO2 (except for Cyanides), dry chemical, dry sand, alcohol-resistant foam.
LARGE FIRE: Water spray, fog or alcohol-resistant foam. If it can be done safely, move undamaged containers away from the area around the fire. Avoid aiming straight or solid streams directly onto the product. Dike runoff from fire control for later disposal.
</t>
    </r>
    <r>
      <rPr>
        <sz val="11"/>
        <color rgb="FF0000FF"/>
        <rFont val="Arial"/>
      </rPr>
      <t># Please see reference #1 on reference sheet</t>
    </r>
  </si>
  <si>
    <r>
      <rPr>
        <sz val="11"/>
        <rFont val="Arial"/>
      </rPr>
      <t xml:space="preserve">Used in electroplating, silver and gold extraction, metal cleaning, metal nitriding, ship fumigating, mining processes, cement stabilizing, photo developing, and organic synthesis; Used in the past to fumigate fruit trees, railroad cars, ships, warehouses, rabbit and rat burrows, and termite nests; In tropical countries where the potato-like tubers of the cassava plant are grown, cyanide poisonings due to ingestion of the cassava root have been reported. [ATSDR ToxProfiles] In the past, occupational cyanide poisoning was most common in metal extraction, electroplating, metal hardening, and fumigation; [Sullivan, p. 706] The cyanides of mercury, lead, cobalt, and nickel do not have any major industrial importance. [Ullmann]
</t>
    </r>
    <r>
      <rPr>
        <sz val="11"/>
        <color rgb="FF0000FF"/>
        <rFont val="Arial"/>
      </rPr>
      <t xml:space="preserve">
# Please see reference #1 on reference sheet</t>
    </r>
    <r>
      <rPr>
        <sz val="11"/>
        <rFont val="Arial"/>
      </rPr>
      <t xml:space="preserve">
</t>
    </r>
  </si>
  <si>
    <r>
      <rPr>
        <sz val="11"/>
        <rFont val="Arial"/>
      </rPr>
      <t xml:space="preserve">Used in electroplating, silver and gold extraction, metal cleaning, metal nitriding, ship fumigating, mining processes, cement stabilizing, photo developing, and organic synthesis; Used in the past to fumigate fruit trees, railroad cars, ships, warehouses, rabbit and rat burrows, and termite nests; In tropical countries where the potato-like tubers of the cassava plant are grown, cyanide poisonings due to ingestion of the cassava root have been reported. [ATSDR ToxProfiles] In the past, occupational cyanide poisoning was most common in metal extraction, electroplating, metal hardening, and fumigation; [Sullivan, p. 706] The cyanides of mercury, lead, cobalt, and nickel do not have any major industrial importance. [Ullmann]
</t>
    </r>
    <r>
      <rPr>
        <sz val="11"/>
        <color rgb="FF0000FF"/>
        <rFont val="Arial"/>
      </rPr>
      <t># Please see reference #1 on reference sheet</t>
    </r>
  </si>
  <si>
    <t>0.2 MCL (mg/L)</t>
  </si>
  <si>
    <r>
      <rPr>
        <sz val="11"/>
        <rFont val="Arial"/>
      </rPr>
      <t xml:space="preserve">Oral (L96) ; inhalation (L96) ; dermal (L96)
Oral (L96) ; inhalation (L96) ; dermal (L96)
</t>
    </r>
    <r>
      <rPr>
        <sz val="11"/>
        <color rgb="FF0000FF"/>
        <rFont val="Arial"/>
      </rPr>
      <t># Please see reference #1 on reference sheet</t>
    </r>
  </si>
  <si>
    <r>
      <rPr>
        <sz val="11"/>
        <rFont val="Arial"/>
      </rPr>
      <t xml:space="preserve">Used in electroplating, silver and gold extraction, metal cleaning, metal nitriding, ship fumigating, mining processes, cement stabilizing, photo developing, and organic synthesis; Used in the past to fumigate fruit trees, railroad cars, ships, warehouses, rabbit and rat burrows, and termite nests; In tropical countries where the potato-like tubers of the cassava plant are grown, cyanide poisonings due to ingestion of the cassava root have been reported. [ATSDR ToxProfiles] In the past, occupational cyanide poisoning was most common in metal extraction, electroplating, metal hardening, and fumigation; [Sullivan, p. 706] The cyanides of mercury, lead, cobalt, and nickel do not have any major industrial importance. [Ullmann]
</t>
    </r>
    <r>
      <rPr>
        <sz val="11"/>
        <color rgb="FF0000FF"/>
        <rFont val="Arial"/>
      </rPr>
      <t># Please see reference #1 on reference sheet</t>
    </r>
  </si>
  <si>
    <r>
      <rPr>
        <sz val="11"/>
        <rFont val="Arial"/>
      </rPr>
      <t xml:space="preserve">Used in electroplating, silver and gold extraction, metal cleaning, metal nitriding, ship fumigating, mining processes, cement stabilizing, photo developing, and organic synthesis; Used in the past to fumigate fruit trees, railroad cars, ships, warehouses, rabbit and rat burrows, and termite nests; In tropical countries where the potato-like tubers of the cassava plant are grown, cyanide poisonings due to ingestion of the cassava root have been reported. [ATSDR ToxProfiles] In the past, occupational cyanide poisoning was most common in metal extraction, electroplating, metal hardening, and fumigation; [Sullivan, p. 706] The cyanides of mercury, lead, cobalt, and nickel do not have any major industrial importance. [Ullmann]
</t>
    </r>
    <r>
      <rPr>
        <sz val="11"/>
        <color rgb="FF0000FF"/>
        <rFont val="Arial"/>
      </rPr>
      <t># Please see reference #1 on reference sheet</t>
    </r>
  </si>
  <si>
    <r>
      <rPr>
        <sz val="10"/>
        <rFont val="Arial"/>
      </rPr>
      <t xml:space="preserve">Water soluble
</t>
    </r>
    <r>
      <rPr>
        <sz val="10"/>
        <color rgb="FF0000FF"/>
        <rFont val="Arial"/>
      </rPr>
      <t># Please see reference #1 on reference sheet</t>
    </r>
  </si>
  <si>
    <t>CYCLOSPORIN A</t>
  </si>
  <si>
    <t>Molecular Weight:1202.611
Density:1.0±0.1 g/cm3
Molecular Formula: C62H111N11O12</t>
  </si>
  <si>
    <t>Boiling Point:1293.8±65.0 °C at 760 mmHg
Melting Point:148-151°C</t>
  </si>
  <si>
    <t>59865-13-3</t>
  </si>
  <si>
    <r>
      <rPr>
        <sz val="11"/>
        <rFont val="Arial"/>
      </rPr>
      <t xml:space="preserve">SYMPTOMS: Symptoms of exposure to this compound include hepatotoxicity, nephrotoxicity, hyperkalemia, hyperuricemia, convulsions, renal dysfunction, tremor, hirsutism, hypertension, gum hyperplasia, cramps, acne, headache, diarrhea, nausea, vomiting, abdominal discomfort, paresthesia, flushing, leukopenia, lymphoma, sinusitis and gynecomastia. In 2% or less of persons exposed, it has caused allergic reactions, anemia, anorexia, confusion, conjunctivitis, edema, fever, brittle fingernails, gastritis, hearing loss, hiccups, hyperglycemia, muscle pain, peptic ulcer, thrombocytopenia and tinnitus. Rare reactions include anxiety, chest pain, constipation, depression, hair breaking hematuria, joint pain, lethargy, mouth sores, myocardial infarction, night sweats, pancreatitis, pruritus, swallowing difficulty, tingling, upper gastrointestinal bleeding, visual disturbance, weakness and weight loss. It has caused kidney and liver damage. An increased susceptibility to infection may occur. Other symptoms include gastrointestinal disturbance, rashes and angioedema. (NTP, 1992)
</t>
    </r>
    <r>
      <rPr>
        <sz val="11"/>
        <color rgb="FF0000FF"/>
        <rFont val="Arial"/>
      </rPr>
      <t># Please see reference #1 on reference sheet</t>
    </r>
  </si>
  <si>
    <r>
      <rPr>
        <sz val="11"/>
        <rFont val="Arial"/>
      </rPr>
      <t xml:space="preserve">Produced by Tolypocladium inflatum and other fungi imperfecti; An immunosuppressant; Veterinary applications include control of immune-mediated dermatological diseases; [Merck Index] Used in organ transplantation; [HSDB] Used as an immunosuppressive drug since the 1980s; [IARC]
Used in organ transplantation
</t>
    </r>
    <r>
      <rPr>
        <sz val="11"/>
        <color rgb="FF0000FF"/>
        <rFont val="Arial"/>
      </rPr>
      <t xml:space="preserve"># Please see reference #1 on reference sheet
</t>
    </r>
    <r>
      <rPr>
        <sz val="11"/>
        <rFont val="Arial"/>
      </rPr>
      <t xml:space="preserve">
</t>
    </r>
  </si>
  <si>
    <r>
      <rPr>
        <sz val="11"/>
        <rFont val="Arial"/>
      </rPr>
      <t xml:space="preserve">Pharmaceuticals -&gt; Animal Drugs -&gt; Approved in Taiwan
</t>
    </r>
    <r>
      <rPr>
        <sz val="11"/>
        <color rgb="FF0000FF"/>
        <rFont val="Arial"/>
      </rPr>
      <t># Please see reference #1 on reference sheet</t>
    </r>
  </si>
  <si>
    <r>
      <rPr>
        <sz val="11"/>
        <rFont val="Arial"/>
      </rPr>
      <t xml:space="preserve">Pharmaceuticals -&gt; Animal Drugs -&gt; Approved in Taiwan
</t>
    </r>
    <r>
      <rPr>
        <sz val="11"/>
        <color rgb="FF0000FF"/>
        <rFont val="Arial"/>
      </rPr>
      <t># Please see reference #1 on reference sheet</t>
    </r>
  </si>
  <si>
    <r>
      <rPr>
        <sz val="11"/>
        <rFont val="Arial"/>
      </rPr>
      <t xml:space="preserve">SRP: At the time of review, criteria for land treatment or burial (sanitary landfill) disposal practices are subject to significant revision. Prior to implementing land disposal of waste residue (including waste sludge), consult with environmental regulatory agencies for guidance on acceptable disposal practices.
</t>
    </r>
    <r>
      <rPr>
        <sz val="11"/>
        <color rgb="FF0000FF"/>
        <rFont val="Arial"/>
      </rPr>
      <t># Please see reference #1 on reference sheet</t>
    </r>
  </si>
  <si>
    <r>
      <rPr>
        <sz val="11"/>
        <rFont val="Arial"/>
      </rPr>
      <t xml:space="preserve">SMALL SPILLS AND LEAKAGE: If a spill of this chemical occurs, FIRST REMOVE ALL SOURCES OF IGNITION, then you should dampen the solid spill material with acetone and transfer the dampened material to a suitable container. Use absorbent paper dampened with acetone to pick up any remaining material. Seal your contaminated clothing and the absorbent paper in a vapor-tight plastic bag for eventual disposal. Solvent wash all contaminated surfaces with acetone followed by washing with a soap and water solution. Do not reenter the contaminated area until the Safety Officer (or other responsible person) has verified that the area has been properly cleaned.
STORAGE PRECAUTIONS: You should store this material in a refrigerator. (NTP, 1992)
</t>
    </r>
    <r>
      <rPr>
        <sz val="11"/>
        <color rgb="FF0000FF"/>
        <rFont val="Arial"/>
      </rPr>
      <t># Please see reference #1 on reference sheet</t>
    </r>
  </si>
  <si>
    <r>
      <rPr>
        <sz val="11"/>
        <rFont val="Arial"/>
      </rPr>
      <t xml:space="preserve">RECOMMENDED RESPIRATOR: Where the neat test chemical is weighed and diluted, wear a NIOSH-approved half face respirator equipped with an organic vapor/acid gas cartridge (specific for organic vapors, HCl, acid gas and SO2) with a dust/mist filter. (NTP, 1992)
</t>
    </r>
    <r>
      <rPr>
        <sz val="11"/>
        <color rgb="FF0000FF"/>
        <rFont val="Arial"/>
      </rPr>
      <t># Please see reference #1 on reference sheet</t>
    </r>
  </si>
  <si>
    <r>
      <rPr>
        <sz val="11"/>
        <rFont val="Arial"/>
      </rPr>
      <t xml:space="preserve">SRP: At the time of review, criteria for land treatment or burial (sanitary landfill) disposal practices are subject to significant revision. Prior to implementing land disposal of waste residue (including waste sludge), consult with environmental regulatory agencies for guidance on acceptable disposal practices.
</t>
    </r>
    <r>
      <rPr>
        <sz val="11"/>
        <color rgb="FF0000FF"/>
        <rFont val="Arial"/>
      </rPr>
      <t># Please see reference #1 on reference sheet</t>
    </r>
  </si>
  <si>
    <r>
      <rPr>
        <sz val="11"/>
        <rFont val="Arial"/>
      </rPr>
      <t xml:space="preserve">Produced by Tolypocladium inflatum and other fungi imperfecti; An immunosuppressant; Veterinary applications include control of immune-mediated dermatological diseases; [Merck Index] Used in organ transplantation; [HSDB] Used as an immunosuppressive drug since the 1980s; [IARC]
Used in organ transplantation
</t>
    </r>
    <r>
      <rPr>
        <sz val="11"/>
        <color rgb="FF0000FF"/>
        <rFont val="Arial"/>
      </rPr>
      <t># Please see reference #1 on reference sheet</t>
    </r>
  </si>
  <si>
    <r>
      <rPr>
        <sz val="11"/>
        <rFont val="Arial"/>
      </rPr>
      <t xml:space="preserve">Produced by Tolypocladium inflatum and other fungi imperfecti; An immunosuppressant; Veterinary applications include control of immune-mediated dermatological diseases; [Merck Index] Used in organ transplantation; [HSDB] Used as an immunosuppressive drug since the 1980s; [IARC]
Used in organ transplantation
</t>
    </r>
    <r>
      <rPr>
        <sz val="11"/>
        <color rgb="FF0000FF"/>
        <rFont val="Arial"/>
      </rPr>
      <t># Please see reference #1 on reference sheet</t>
    </r>
  </si>
  <si>
    <r>
      <rPr>
        <sz val="11"/>
        <rFont val="Arial"/>
      </rPr>
      <t xml:space="preserve">The absorption of cyclosporine from the gastrointestinal tract is incomplete and variable. The extent of absorption is dependent on the individual patient, the patient population, and the formulation. The absolute bioavailability of cyclosproine administered as Sandimmune™ is dependent on the patient population, estimated to be less than 10% in liver transplant patients and as great as 89% in some renal transplant patients. Compared to an intravenous infusion, the absolute bioavailability of the oral solution is approximately 30% based upon the results in 2 patients. The cyclosporine capsules and oral solution are bioequivalent. The time of peak blood concentrations (Tmax) following oral administration of cyclosporine [modified] ranged from 1.5 - 2.0 hours.
</t>
    </r>
    <r>
      <rPr>
        <sz val="11"/>
        <color rgb="FF0000FF"/>
        <rFont val="Arial"/>
      </rPr>
      <t># Please see reference #1 on reference sheet</t>
    </r>
  </si>
  <si>
    <r>
      <rPr>
        <sz val="11"/>
        <rFont val="Arial"/>
      </rPr>
      <t xml:space="preserve">Produced by Tolypocladium inflatum and other fungi imperfecti; An immunosuppressant; Veterinary applications include control of immune-mediated dermatological diseases; [Merck Index] Used in organ transplantation; [HSDB] Used as an immunosuppressive drug since the 1980s; [IARC]
Used in organ transplantation
</t>
    </r>
    <r>
      <rPr>
        <sz val="11"/>
        <color rgb="FF0000FF"/>
        <rFont val="Arial"/>
      </rPr>
      <t># Please see reference #1 on reference sheet</t>
    </r>
  </si>
  <si>
    <r>
      <rPr>
        <sz val="11"/>
        <rFont val="Arial"/>
      </rPr>
      <t xml:space="preserve">Produced by Tolypocladium inflatum and other fungi imperfecti; An immunosuppressant; Veterinary applications include control of immune-mediated dermatological diseases; [Merck Index] Used in organ transplantation; [HSDB] Used as an immunosuppressive drug since the 1980s; [IARC]
Used in organ transplantation
</t>
    </r>
    <r>
      <rPr>
        <sz val="11"/>
        <color rgb="FF0000FF"/>
        <rFont val="Arial"/>
      </rPr>
      <t># Please see reference #1 on reference sheet</t>
    </r>
  </si>
  <si>
    <r>
      <rPr>
        <sz val="10"/>
        <rFont val="Arial"/>
      </rPr>
      <t xml:space="preserve">Slightly soluble in water
</t>
    </r>
    <r>
      <rPr>
        <sz val="10"/>
        <color rgb="FF0000FF"/>
        <rFont val="Arial"/>
      </rPr>
      <t># Please see reference #1 on reference sheet</t>
    </r>
  </si>
  <si>
    <t>CYPERMETHRIN</t>
  </si>
  <si>
    <t>Molecular Weight:416.297
Density:1.3±0.1 g/cm3
Molecular Formula: C22H19Cl2NO3</t>
  </si>
  <si>
    <t>Boiling Point:511.3±50.0 °C at 760 mmHg
Melting Point:60-80°C</t>
  </si>
  <si>
    <t>52315-07-8</t>
  </si>
  <si>
    <r>
      <rPr>
        <sz val="11"/>
        <rFont val="Arial"/>
      </rPr>
      <t xml:space="preserve">Cypermethrin's production may result in its release to the environment through various waste streams; its use as an insecticide will result in its direct release to the environment. If released to air, a vapor pressure of 1.7X10-9 mm Hg at 20 °C indicates cypermethrin will exist solely in the particulate phase in the atmosphere. Particulate-phase cypermethrin will be removed from the atmosphere by wet or dry deposition. If released to soil, cypermethrin is expected to have no mobility based upon Koc values of 20,800 to 503,000. Volatilization from moist soil surfaces is not expected to be an important fate process based upon an estimated Henry's Law constant of 2.4X10-7 atm-cu m/mole. Cypermethrin degrades rapidly in soil under aerobic conditions with half-lives of 4.1 to 17.6 days for trans-cypermethrin and 12.5 to 56.4 days for cis-cypermethrin. If released into water, cypermethrin is expected to adsorb to suspended solids and sediment based upon the Koc values. Cypermethrin is expected to biodegrade in water with half-lives of 11.6 to 30.4 days at 15 to 19 °C, pH 7.7, and biological oxygen demand of 2.2 mg/L. Volatilization from water surfaces is not expected to be an important fate process based upon this compound's estimated Henry's Law constant. BCFs of 420 in golden ide fish, 430 in rainbow trout and 468 in bluegill suggest bioconcentration in aquatic organisms is high. The abiotic hydrolysis half-life of cypermethrin was 63 weeks at pH 7.
</t>
    </r>
    <r>
      <rPr>
        <sz val="11"/>
        <color rgb="FF0000FF"/>
        <rFont val="Arial"/>
      </rPr>
      <t xml:space="preserve">
# Please see reference #1 on reference sheet</t>
    </r>
  </si>
  <si>
    <r>
      <rPr>
        <sz val="11"/>
        <rFont val="Arial"/>
      </rPr>
      <t xml:space="preserve">At high doses, signs of poisoning attributable to cypermethrin include profuse salivation and pulmonary edema, clonic seizures, opisthotonos (i.e., the spine is bent forward such that a supine body rests on its head and heels), coma, and death. At lower doses, commonly observed effects include paresthesia and erythema (L863).
</t>
    </r>
    <r>
      <rPr>
        <sz val="11"/>
        <color rgb="FF0000FF"/>
        <rFont val="Arial"/>
      </rPr>
      <t># Please see reference #1 on reference sheet</t>
    </r>
  </si>
  <si>
    <r>
      <rPr>
        <sz val="11"/>
        <rFont val="Arial"/>
      </rPr>
      <t xml:space="preserve">Pyrethrins are insecticides used mainly in households; Also used to kill insects on pets and in grain storage bins and poultry pens. Dusts containing 0.3% to 0.5% pyrethrins are used on crops. [EXTOXNET]
Pyrethroids are used as insecticides. (L857)
</t>
    </r>
    <r>
      <rPr>
        <sz val="11"/>
        <color rgb="FF0000FF"/>
        <rFont val="Arial"/>
      </rPr>
      <t># Please see reference #1 on reference sheet</t>
    </r>
  </si>
  <si>
    <r>
      <rPr>
        <sz val="11"/>
        <rFont val="Arial"/>
      </rPr>
      <t xml:space="preserve">Analytic Laboratory Methods
Method: AOAC 998.01; Procedure: gas chromatography with electron capture detector; Analyte: cypermethrin; Matrix: wheat, oranges and tomatoes; Detection Limit: not provided.
Method: AOAC 985.03; Procedure: gas chromatography with flame ionization detector; Analyte: cypermethrin; Matrix: pesticide formulations; Detection Limit: not provided.
Method: EPA-OW/OST 1699; Procedure: high resolution gas chromatography combined with high resolution mass spectrometry; Analyte: cypermethrin; Matrix: water, soil, sediment, biosolids, and tissue; Detection Limit: 66 pg/L.
Clinical Laboratory Methods
... Body fluids and tissues determined by capillary gas chromatography with electron capture detector.
</t>
    </r>
    <r>
      <rPr>
        <sz val="11"/>
        <color rgb="FF0000FF"/>
        <rFont val="Arial"/>
      </rPr>
      <t xml:space="preserve"># Please see reference #1 on reference sheet
</t>
    </r>
    <r>
      <rPr>
        <sz val="11"/>
        <rFont val="Arial"/>
      </rPr>
      <t xml:space="preserve">
</t>
    </r>
  </si>
  <si>
    <r>
      <rPr>
        <sz val="11"/>
        <rFont val="Arial"/>
      </rPr>
      <t xml:space="preserve">Farming (Pesticides) [Category: Industry]
</t>
    </r>
    <r>
      <rPr>
        <sz val="11"/>
        <color rgb="FF0000FF"/>
        <rFont val="Arial"/>
      </rPr>
      <t># Please see reference #1 on reference sheet</t>
    </r>
  </si>
  <si>
    <r>
      <rPr>
        <sz val="11"/>
        <rFont val="Arial"/>
      </rPr>
      <t xml:space="preserve">Farming (Pesticides) [Category: Industry]
</t>
    </r>
    <r>
      <rPr>
        <sz val="11"/>
        <color rgb="FF0000FF"/>
        <rFont val="Arial"/>
      </rPr>
      <t># Please see reference #1 on reference sheet</t>
    </r>
  </si>
  <si>
    <r>
      <rPr>
        <sz val="11"/>
        <rFont val="Arial"/>
      </rPr>
      <t xml:space="preserve">Avoid exposure, if possible by the use of appropriate protective clothing and masks. Empty any product remaining in damaged or leaking containers into a clean empty drum and label. Absorb spillage with lime, damp sawdust, sand, or earth and dispose of safely (see below). If spillage is large, contain it by building a barrier of earth or sandbags. Decontaminate empty, damaged, or leaking containers with a 10% sodium carbonate solution added at the rate of at least 1 litre per 20 L drum. Puncture containers to prevent reuse.
/Transportation/ accident procedures: Avoid exposure - if possible by the use of appropriate protective clothing and masks. Keep spectators away from leaking or spilled product and prevent smoking or the use of naked flames in the immediate vicinity. Extinguish fires with dry powder, carbon dioxide, alcohol-resistant foam, sand, or earth. Prevent liquid from spreading to other cargo, vegetation, or waterways by containing it with the most readily available barrier material, e.g., earth or sand. Absorb spilled liquid and cover contaminated areas with earth, lime, sand, or other absorbent material. Sweep up and place in a secure container for subsequent safe disposal.
</t>
    </r>
    <r>
      <rPr>
        <sz val="11"/>
        <color rgb="FF0000FF"/>
        <rFont val="Arial"/>
      </rPr>
      <t># Please see reference #1 on reference sheet</t>
    </r>
  </si>
  <si>
    <r>
      <rPr>
        <sz val="11"/>
        <rFont val="Arial"/>
      </rPr>
      <t xml:space="preserve">Store technical material and formulations away from heat, under lock and key, and out of the reach of children, animals, and unauthorized personnel. Store in an area designated for insecticide storage, preferably without drains. Store away from other chemicals, foodstuffs, and animal feed.
Provision to contain effluent from fire extinguishing. Separated from food and feedstuffs. Keep in a well-ventilated room.
</t>
    </r>
    <r>
      <rPr>
        <sz val="11"/>
        <color rgb="FF0000FF"/>
        <rFont val="Arial"/>
      </rPr>
      <t># Please see reference #1 on reference sheet</t>
    </r>
  </si>
  <si>
    <r>
      <rPr>
        <sz val="11"/>
        <rFont val="Arial"/>
      </rPr>
      <t xml:space="preserve">Avoid contact with skin. Keep out of any body of water. Do not contaminate water by cleaning of equipment or disposal of waste. Do not reuse empty container. Destroy it by perforating or crushing. /Pyrethrum/
SRP: The scientific literature for the use of contact lenses by industrial workers is inconsistent. The benefits or detrimental effects of wearing contact lenses depend not only upon the substance, but also on factors including the form of the substance, characteristics and duration of the exposure, the uses of other eye protection equipment, and the hygiene of the lenses. However, there may be individual substances whose irritating or corrosive properties are such that the wearing of contact lenses would be harmful to the eye. In those specific cases, contact lenses should not be worn. In any event, the usual eye protection equipment should be worn even when contact lenses are in place.
</t>
    </r>
    <r>
      <rPr>
        <sz val="11"/>
        <color rgb="FF0000FF"/>
        <rFont val="Arial"/>
      </rPr>
      <t># Please see reference #1 on reference sheet</t>
    </r>
  </si>
  <si>
    <r>
      <rPr>
        <sz val="11"/>
        <rFont val="Arial"/>
      </rPr>
      <t xml:space="preserve">SRP: The most favorable course of action is to use an alternative chemical product with less inherent propensity for occupational harm/injury/toxicity or environmental contamination. Recycle any unused portion of the material for its approved use or return it to the manufacturer or supplier. Ultimate disposal of the chemical must consider: the material's impact on air quality; potential migration in soil or water; effects on animal and plant life; and conformance with environmental and public health regulations.
</t>
    </r>
    <r>
      <rPr>
        <sz val="11"/>
        <color rgb="FF0000FF"/>
        <rFont val="Arial"/>
      </rPr>
      <t># Please see reference #1 on reference sheet</t>
    </r>
  </si>
  <si>
    <r>
      <rPr>
        <sz val="11"/>
        <rFont val="Arial"/>
      </rPr>
      <t xml:space="preserve">Pyrethrins are insecticides used mainly in households; Also used to kill insects on pets and in grain storage bins and poultry pens. Dusts containing 0.3% to 0.5% pyrethrins are used on crops. [EXTOXNET]
Pyrethroids are used as insecticides. (L857)
</t>
    </r>
    <r>
      <rPr>
        <sz val="11"/>
        <color rgb="FF0000FF"/>
        <rFont val="Arial"/>
      </rPr>
      <t># Please see reference #1 on reference sheet</t>
    </r>
  </si>
  <si>
    <r>
      <rPr>
        <sz val="11"/>
        <rFont val="Arial"/>
      </rPr>
      <t xml:space="preserve">Pyrethrins are insecticides used mainly in households; Also used to kill insects on pets and in grain storage bins and poultry pens. Dusts containing 0.3% to 0.5% pyrethrins are used on crops. [EXTOXNET]
Pyrethroids are used as insecticides. (L857)
</t>
    </r>
    <r>
      <rPr>
        <sz val="11"/>
        <color rgb="FF0000FF"/>
        <rFont val="Arial"/>
      </rPr>
      <t># Please see reference #1 on reference sheet</t>
    </r>
  </si>
  <si>
    <r>
      <rPr>
        <sz val="11"/>
        <rFont val="Arial"/>
      </rPr>
      <t xml:space="preserve">The substance can be absorbed into the body by inhalation of its aerosol and by ingestion.
Inhalation (L857) ; oral (L857) ; dermal (L857) ; eye contact (L857).
</t>
    </r>
    <r>
      <rPr>
        <sz val="11"/>
        <color rgb="FF0000FF"/>
        <rFont val="Arial"/>
      </rPr>
      <t># Please see reference #1 on reference sheet</t>
    </r>
  </si>
  <si>
    <r>
      <rPr>
        <sz val="11"/>
        <rFont val="Arial"/>
      </rPr>
      <t xml:space="preserve">Pyrethrins are insecticides used mainly in households; Also used to kill insects on pets and in grain storage bins and poultry pens. Dusts containing 0.3% to 0.5% pyrethrins are used on crops. [EXTOXNET]
Pyrethroids are used as insecticides. (L857)
</t>
    </r>
    <r>
      <rPr>
        <sz val="11"/>
        <color rgb="FF0000FF"/>
        <rFont val="Arial"/>
      </rPr>
      <t># Please see reference #1 on reference sheet</t>
    </r>
  </si>
  <si>
    <r>
      <rPr>
        <sz val="11"/>
        <rFont val="Arial"/>
      </rPr>
      <t xml:space="preserve">Pyrethrins are insecticides used mainly in households; Also used to kill insects on pets and in grain storage bins and poultry pens. Dusts containing 0.3% to 0.5% pyrethrins are used on crops. [EXTOXNET]
Pyrethroids are used as insecticides. (L857)
</t>
    </r>
    <r>
      <rPr>
        <sz val="11"/>
        <color rgb="FF0000FF"/>
        <rFont val="Arial"/>
      </rPr>
      <t># Please see reference #1 on reference sheet</t>
    </r>
  </si>
  <si>
    <r>
      <rPr>
        <sz val="10"/>
        <rFont val="Arial"/>
      </rPr>
      <t xml:space="preserve">Solubility in water: non
</t>
    </r>
    <r>
      <rPr>
        <sz val="10"/>
        <color rgb="FF0000FF"/>
        <rFont val="Arial"/>
      </rPr>
      <t># Please see reference #1 on reference sheet</t>
    </r>
  </si>
  <si>
    <t>Cobalt sulfate heptahydrate</t>
  </si>
  <si>
    <t>Molecular Weight:281.10300
Density:2.03 g/mL at 25 °C(lit.)
Molecular Formula:CoH14O11S</t>
  </si>
  <si>
    <t>Boiling Point:735°C
Melting Point:98 °C</t>
  </si>
  <si>
    <t>10026-24-1</t>
  </si>
  <si>
    <r>
      <rPr>
        <sz val="11"/>
        <rFont val="Arial"/>
      </rPr>
      <t xml:space="preserve">SYMPTOMS: Symptoms of exposure to this compound via inhalation include coughing and shortness of breath. Inhalation may cause irritation of the respiratory tract and mucous membranes. It may also cause permanent disability. Ingestion of this compound may result in nausea, vomiting, abdominal pain, vasodilatation, mild hypotension, rash and ringing in the ears. It can cause irritation, redness and pain on skin or eye contact. Skin contact may also result in allergic reactions. Other symptoms include headache and nervous system disturbances. Repeated ingestion may produce a goiter and reduce thyroid activity. Prolonged or repeated skin contact may cause dermatitis. Lung disease sometimes occurs on inhalation of this type of compound.
ACUTE/CHRONIC HAZARDS: This compound is readily absorbed through the skin. When heated to decomposition it emits toxic fumes of SOx. It may also emit toxic fumes of CoOx. It may cause irritation. (NTP, 1992)
</t>
    </r>
    <r>
      <rPr>
        <sz val="11"/>
        <color rgb="FF0000FF"/>
        <rFont val="Arial"/>
      </rPr>
      <t># Please see reference #1 on reference sheet</t>
    </r>
  </si>
  <si>
    <r>
      <rPr>
        <sz val="11"/>
        <rFont val="Arial"/>
      </rPr>
      <t xml:space="preserve">Not Known or Reasonably Ascertainable
Not Known or Reasonably Ascertainable
</t>
    </r>
    <r>
      <rPr>
        <sz val="11"/>
        <color rgb="FF0000FF"/>
        <rFont val="Arial"/>
      </rPr>
      <t># Please see reference #1 on reference sheet</t>
    </r>
  </si>
  <si>
    <r>
      <rPr>
        <sz val="11"/>
        <rFont val="Arial"/>
      </rPr>
      <t xml:space="preserve">Industry Processing Sectors
Not Known or Reasonably Ascertainable
</t>
    </r>
    <r>
      <rPr>
        <sz val="11"/>
        <color rgb="FF0000FF"/>
        <rFont val="Arial"/>
      </rPr>
      <t># Please see reference #1 on reference sheet</t>
    </r>
  </si>
  <si>
    <r>
      <rPr>
        <sz val="11"/>
        <rFont val="Arial"/>
      </rPr>
      <t xml:space="preserve">Industry Processing Sectors
Not Known or Reasonably Ascertainable
</t>
    </r>
    <r>
      <rPr>
        <sz val="11"/>
        <color rgb="FF0000FF"/>
        <rFont val="Arial"/>
      </rPr>
      <t># Please see reference #1 on reference sheet</t>
    </r>
  </si>
  <si>
    <r>
      <rPr>
        <sz val="11"/>
        <rFont val="Arial"/>
      </rPr>
      <t xml:space="preserve">Personal protection: particulate filter respirator adapted to the airborne concentration of the substance. Do NOT let this chemical enter the environment. Sweep spilled substance into covered containers. If appropriate, moisten first to prevent dusting. Carefully collect remainder. Then store and dispose of according to local regulations.
</t>
    </r>
    <r>
      <rPr>
        <sz val="11"/>
        <color rgb="FF0000FF"/>
        <rFont val="Arial"/>
      </rPr>
      <t># Please see reference #1 on reference sheet</t>
    </r>
  </si>
  <si>
    <r>
      <rPr>
        <sz val="11"/>
        <rFont val="Arial"/>
      </rPr>
      <t xml:space="preserve">SMALL SPILLS AND LEAKAGE: If you spill this chemical, you should dampen the solid spill material with water, then transfer the dampened material to a suitable container. Use absorbent paper dampened with water to pick up any remaining material. Seal your contaminated clothing and the absorbent paper in a vapor-tight plastic bag for eventual disposal. Wash all contaminated surfaces with a soap and water solution. Do not reenter the contaminated area until the Safety Officer (or other responsible person) has verified that the area has been properly cleaned.
STORAGE PRECAUTIONS: You should store this material under ambient temperatures, and protect it from moisture. (NTP, 1992)
</t>
    </r>
    <r>
      <rPr>
        <sz val="11"/>
        <color rgb="FF0000FF"/>
        <rFont val="Arial"/>
      </rPr>
      <t># Please see reference #1 on reference sheet</t>
    </r>
  </si>
  <si>
    <r>
      <rPr>
        <sz val="11"/>
        <rFont val="Arial"/>
      </rPr>
      <t xml:space="preserve">RECOMMENDED RESPIRATOR: Where the neat test chemical is weighed and diluted, wear a NIOSH-approved half face respirator equipped with an organic vapor/acid gas cartridge (specific for organic vapors, HCl, acid gas and SO2) with a dust/mist filter. (NTP, 1992)
</t>
    </r>
    <r>
      <rPr>
        <sz val="11"/>
        <color rgb="FF0000FF"/>
        <rFont val="Arial"/>
      </rPr>
      <t># Please see reference #1 on reference sheet</t>
    </r>
  </si>
  <si>
    <r>
      <rPr>
        <sz val="11"/>
        <rFont val="Arial"/>
      </rPr>
      <t xml:space="preserve">Personal protection: particulate filter respirator adapted to the airborne concentration of the substance. Do NOT let this chemical enter the environment. Sweep spilled substance into covered containers. If appropriate, moisten first to prevent dusting. Carefully collect remainder. Then store and dispose of according to local regulations.
</t>
    </r>
    <r>
      <rPr>
        <sz val="11"/>
        <color rgb="FF0000FF"/>
        <rFont val="Arial"/>
      </rPr>
      <t># Please see reference #1 on reference sheet</t>
    </r>
  </si>
  <si>
    <r>
      <rPr>
        <sz val="11"/>
        <rFont val="Arial"/>
      </rPr>
      <t xml:space="preserve">Not Known or Reasonably Ascertainable
Not Known or Reasonably Ascertainable
</t>
    </r>
    <r>
      <rPr>
        <sz val="11"/>
        <color rgb="FF0000FF"/>
        <rFont val="Arial"/>
      </rPr>
      <t># Please see reference #1 on reference sheet</t>
    </r>
  </si>
  <si>
    <r>
      <rPr>
        <sz val="11"/>
        <rFont val="Arial"/>
      </rPr>
      <t xml:space="preserve">Not Known or Reasonably Ascertainable
Not Known or Reasonably Ascertainable
</t>
    </r>
    <r>
      <rPr>
        <sz val="11"/>
        <color rgb="FF0000FF"/>
        <rFont val="Arial"/>
      </rPr>
      <t># Please see reference #1 on reference sheet</t>
    </r>
  </si>
  <si>
    <r>
      <rPr>
        <sz val="11"/>
        <rFont val="Arial"/>
      </rPr>
      <t xml:space="preserve">The substance can be absorbed into the body by inhalation of its aerosol and by ingestion
</t>
    </r>
    <r>
      <rPr>
        <sz val="11"/>
        <color rgb="FF0000FF"/>
        <rFont val="Arial"/>
      </rPr>
      <t># Please see reference #1 on reference sheet</t>
    </r>
  </si>
  <si>
    <r>
      <rPr>
        <sz val="11"/>
        <rFont val="Arial"/>
      </rPr>
      <t xml:space="preserve">Not Known or Reasonably Ascertainable
Not Known or Reasonably Ascertainable
</t>
    </r>
    <r>
      <rPr>
        <sz val="11"/>
        <color rgb="FF0000FF"/>
        <rFont val="Arial"/>
      </rPr>
      <t># Please see reference #1 on reference sheet</t>
    </r>
  </si>
  <si>
    <r>
      <rPr>
        <sz val="11"/>
        <rFont val="Arial"/>
      </rPr>
      <t xml:space="preserve">Not Known or Reasonably Ascertainable
Not Known or Reasonably Ascertainable
</t>
    </r>
    <r>
      <rPr>
        <sz val="11"/>
        <color rgb="FF0000FF"/>
        <rFont val="Arial"/>
      </rPr>
      <t># Please see reference #1 on reference sheet</t>
    </r>
  </si>
  <si>
    <r>
      <rPr>
        <sz val="10"/>
        <rFont val="Arial"/>
      </rPr>
      <t xml:space="preserve">Solubility in water, g/100ml at 3 °C: 60.4
</t>
    </r>
    <r>
      <rPr>
        <sz val="10"/>
        <color rgb="FF0000FF"/>
        <rFont val="Arial"/>
      </rPr>
      <t># Please see reference #1 on reference sheet</t>
    </r>
  </si>
  <si>
    <t>2,4-D</t>
  </si>
  <si>
    <t>Molecular Weight:221.037
Density:1.5±0.1 g/cm3
Molecular Formula:C8H6Cl2O3</t>
  </si>
  <si>
    <t>Boiling Point:345.6±27.0 °C at 760 mmHg
Melting Point:137 °C</t>
  </si>
  <si>
    <t>94-75-7</t>
  </si>
  <si>
    <r>
      <rPr>
        <sz val="11"/>
        <rFont val="Arial"/>
      </rPr>
      <t xml:space="preserve">2,4-D's production may result in its release to the environment through various waste streams; its use as a herbicide will result in its direct release to the environment. If released to air, a vapor pressure of 1.40X10-7 mm Hg at 25 °C indicates 2,4-D will exist in both the vapor and particulate phases in the atmosphere. Vapor-phase 2,4-D will be degraded in the atmosphere by reaction with photochemically-produced hydroxyl radicals; the half-life for this reaction in air is estimated to be 19 hrs. Particulate-phase 2,4-D will be removed from the atmosphere by wet and dry deposition. In aqueous media, phenoxy herbicides have ultraviolet maxima in the 280-290 nm range, suggesting that 2,4-D may be susceptible to direct photolysis. If released to soil, 2,4-D is expected to have very high to high mobility based upon a Koc range of 20 to 136. Volatilization from moist soil surfaces is not expected to be an important fate process based upon a Henry's Law constant of 9.75X10-8 atm-cu m/mole. 2,4-D is not expected to volatilize from dry soil surfaces based upon its vapor pressure. Biodegradation is an important environmental fate process for 2,4-D in most soils, leading to various hydroxylic aromatic products. The rate of degradation is affected by the conditions, especially the concentrations of 2,4-D and water content temperature and the organic content of soil and the status of pre-exposure of the soil to 2,4-D or its salts or esters.
</t>
    </r>
    <r>
      <rPr>
        <sz val="11"/>
        <color rgb="FF0000FF"/>
        <rFont val="Arial"/>
      </rPr>
      <t># Please see reference #1 on reference sheet</t>
    </r>
  </si>
  <si>
    <r>
      <rPr>
        <sz val="11"/>
        <rFont val="Arial"/>
      </rPr>
      <t xml:space="preserve">All forms of 2,4-D are considered low in toxicity when absorbed via skin or via inhalation. The acid and salt forms of 2,4-D are highly toxic to eye tissue. Long term chronic exposure to 2,4-D has been linked to non-Hodgkins lymphoma and Parkinson’s disease but these are epidemiological associations only. 2,4-D is also reported to have negative effects on the endocrine system (specifically the thyroid and gonads) and immune system. 2,4-D displaces sex hormones from the protein (sex hormone binding globulin) that normally transports these hormones in the blood. 2,4-D reduces the activity of several proteins important to immune system function. Researchers at NIOSH have demonstrated a decreased production of cells responsible for making antibodies in mice bone marrow, in addition to decreased T-cells, produced in the thymus.
</t>
    </r>
    <r>
      <rPr>
        <sz val="11"/>
        <color rgb="FF0000FF"/>
        <rFont val="Arial"/>
      </rPr>
      <t># Please see reference #1 on reference sheet</t>
    </r>
  </si>
  <si>
    <r>
      <rPr>
        <sz val="11"/>
        <rFont val="Arial"/>
      </rPr>
      <t xml:space="preserve">Used as selective broadleaf herbicide with minor applications as a plant growth regulator and fungicide; Active ingredient in approximately 660 agricultural and home use products; [Reference #2] Other agricultural uses include conifer release, to enhance red color in potatoes, for uniform fruit ripening in tomatoes, and to increase latex output in old rubber trees; Was used as a component of the military defoliant Agent Orange; [HSDB] Since 1987, process changes have reduced the chance of 2,4-D being contaminated with chlorinated dioxins; [ACGIH]
2,4-D is is an agrochemical - a substance that is used in agriculture or horticulture. It is a broadleaf herbicide, which when sprayed or dusted on plants causes its leaves to fall off, and functions as a synthetic auxin. 2,4-D is commonly found in lawn care products; wheat, corn, and other grass family herbicides; forestry products; treatments for roadside weeds; and aquatic weed control products.
</t>
    </r>
    <r>
      <rPr>
        <sz val="11"/>
        <color rgb="FF0000FF"/>
        <rFont val="Arial"/>
      </rPr>
      <t># Please see reference #1 on reference sheet</t>
    </r>
  </si>
  <si>
    <r>
      <rPr>
        <sz val="11"/>
        <rFont val="Arial"/>
      </rPr>
      <t xml:space="preserve">Analytic Laboratory Methods
Method: NIOSH 5001, Issue 2; Procedure: high performance liquid chromatography with ultraviolet detection; Analyte: 2,4-D; Matrix: air; Detection Limit: 0.015 mg/L.
Method: NIOSH 9200, Issue 1; Procedure: gas chromatography/electron capture detection, hand wash; Analyte: 2,4-D; Matrix: air; Detection Limit: 0.001 ug/L.
Clinical Laboratory Methods
A method is described for isolating acidic toxic substances from biological fluids by extraction followed by derivatization and chromatography to rectify the biomolecular matrix that is inevitably coextracted with water soluble materials. Toxic substance screening for contamination with polychlorinated organics was accomplished by using negative chemical ionization mass spectrometry. Recoveries exceeded 70% for 2,4-D. Quantitation was obtained with electron capture gas chromatography.
</t>
    </r>
    <r>
      <rPr>
        <sz val="11"/>
        <color rgb="FF0000FF"/>
        <rFont val="Arial"/>
      </rPr>
      <t># Please see reference #1 on reference sheet</t>
    </r>
  </si>
  <si>
    <r>
      <rPr>
        <sz val="11"/>
        <rFont val="Arial"/>
      </rPr>
      <t xml:space="preserve">Farming (Pesticides) [Category: Industry]
</t>
    </r>
    <r>
      <rPr>
        <sz val="11"/>
        <color rgb="FF0000FF"/>
        <rFont val="Arial"/>
      </rPr>
      <t># Please see reference #1 on reference sheet</t>
    </r>
  </si>
  <si>
    <r>
      <rPr>
        <sz val="11"/>
        <rFont val="Arial"/>
      </rPr>
      <t xml:space="preserve">Farming (Pesticides) [Category: Industry]
</t>
    </r>
    <r>
      <rPr>
        <sz val="11"/>
        <color rgb="FF0000FF"/>
        <rFont val="Arial"/>
      </rPr>
      <t># Please see reference #1 on reference sheet</t>
    </r>
  </si>
  <si>
    <r>
      <rPr>
        <sz val="11"/>
        <rFont val="Arial"/>
      </rPr>
      <t xml:space="preserve">Accidental Release Measures. Personal precautions, protective equipment and emergency procedures: Use personal protective equipment. Avoid dust formation. Avoid breathing vapours, mist or gas. Ensure adequate ventilation. Evacuate personnel to safe areas. Avoid breathing dust. Environmental precautions: Prevent further leakage or spillage if safe to do so. Do not let product enter drains. Discharge into the environment must be avoided. Methods and materials for containment and cleaning up: Pick up and arrange disposal without creating dust. Sweep up and shovel. Keep in suitable, closed containers for disposal.
</t>
    </r>
    <r>
      <rPr>
        <sz val="11"/>
        <color rgb="FF0000FF"/>
        <rFont val="Arial"/>
      </rPr>
      <t># Please see reference #1 on reference sheet</t>
    </r>
  </si>
  <si>
    <r>
      <rPr>
        <sz val="11"/>
        <rFont val="Arial"/>
      </rPr>
      <t xml:space="preserve">Neutralizing Agents for Acids and Caustics: Flush with water, rinse with sodium bicarbonate or lime solution. (USCG, 1999)
Conditions for safe storage, including any incompatibilities: Keep container tightly closed in a dry and well-ventilated place. Keep in a dry place. Light sensitive. Moisture sensitive.
</t>
    </r>
    <r>
      <rPr>
        <sz val="11"/>
        <color rgb="FF0000FF"/>
        <rFont val="Arial"/>
      </rPr>
      <t># Please see reference #1 on reference sheet</t>
    </r>
  </si>
  <si>
    <r>
      <rPr>
        <sz val="11"/>
        <rFont val="Arial"/>
      </rPr>
      <t xml:space="preserve">Respirators may be used when engineering and work practice controls are not technically feasible, when such controls are in the process of being installed, or when they fail and need to be supplemented. Respirators may also be used for operations which require entry into tanks or closed vessels, and in emergency situations. ... If employees' clothing ... becomes contaminated with 2,4-D, employees should change into uncontaminated clothing before leaving the work premises. Clothing contaminated with 2,4-D should be placed in closed containers for storage until it can be discarded or until provision is made for the removal of 2,4-D from the clothing. If the clothing is to be laundered or otherwise cleaned to remove 2,4-D, the person performing the operation should be informed of 2,4-D's hazardous properties. Non-impervious clothing which becomes contaminated with 2,4-D should be removed promptly and not reworn until the 2,4-D is removed from the clothing.
</t>
    </r>
    <r>
      <rPr>
        <sz val="11"/>
        <color rgb="FF0000FF"/>
        <rFont val="Arial"/>
      </rPr>
      <t># Please see reference #1 on reference sheet</t>
    </r>
  </si>
  <si>
    <r>
      <rPr>
        <sz val="11"/>
        <rFont val="Arial"/>
      </rPr>
      <t xml:space="preserve">Generators of waste (equal to or greater than 100 kg/mo) containing this contaminant, EPA hazardous waste numbers D016 and U240, must conform with USEPA regulations in storage, transportation, treatment and disposal of waste.
Incineration and landfill: 2,4-D /2,4-dichlorophenoxyacetic acid/ is known to be readily detoxified by soil microorganisms and at low dosages is normally decomposed in one to four weeks. The detection of 2,4-dichlorophenol, 4-chlorocatechol, chloromuconic and succinic acids from either soil or pure culture studies suggests a sequence of reactions involving ring hydroxylation and cleavage and further metabolism of the open chain structure to carbon dioxide. The non-persistence and detoxification of 2,4-D in soil indicate that burial in non-crop areas away from water supplies would be an acceptable method for the disposal of small quantities of 2,4-D. Incineration at high temperatures with sufficient residence time leads to complete detoxification of 2,4-D and is the most environmentally acceptable method for 2,4-D disposal. For the decontamination of 2,4-D containers-drums: triple rinse and drain procedure ("triple rinse" means the flushing of containers three times of the normal diluent equal to approximately 10% of the container's capacity and adding the rinse liquid to the spray mixture or disposing of it by the method prescribed for disposing of the pesticide). Small containers should be punched full of holes, crushed and taken to a landfill.
</t>
    </r>
    <r>
      <rPr>
        <sz val="11"/>
        <color rgb="FF0000FF"/>
        <rFont val="Arial"/>
      </rPr>
      <t># Please see reference #1 on reference sheet</t>
    </r>
  </si>
  <si>
    <r>
      <rPr>
        <sz val="11"/>
        <rFont val="Arial"/>
      </rPr>
      <t xml:space="preserve">Used as selective broadleaf herbicide with minor applications as a plant growth regulator and fungicide; Active ingredient in approximately 660 agricultural and home use products; [Reference #2] Other agricultural uses include conifer release, to enhance red color in potatoes, for uniform fruit ripening in tomatoes, and to increase latex output in old rubber trees; Was used as a component of the military defoliant Agent Orange; [HSDB] Since 1987, process changes have reduced the chance of 2,4-D being contaminated with chlorinated dioxins; [ACGIH]
2,4-D is is an agrochemical - a substance that is used in agriculture or horticulture. It is a broadleaf herbicide, which when sprayed or dusted on plants causes its leaves to fall off, and functions as a synthetic auxin. 2,4-D is commonly found in lawn care products; wheat, corn, and other grass family herbicides; forestry products; treatments for roadside weeds; and aquatic weed control products.
</t>
    </r>
    <r>
      <rPr>
        <sz val="11"/>
        <color rgb="FF0000FF"/>
        <rFont val="Arial"/>
      </rPr>
      <t># Please see reference #1 on reference sheet</t>
    </r>
  </si>
  <si>
    <r>
      <rPr>
        <sz val="11"/>
        <rFont val="Arial"/>
      </rPr>
      <t xml:space="preserve">Used as selective broadleaf herbicide with minor applications as a plant growth regulator and fungicide; Active ingredient in approximately 660 agricultural and home use products; [Reference #2] Other agricultural uses include conifer release, to enhance red color in potatoes, for uniform fruit ripening in tomatoes, and to increase latex output in old rubber trees; Was used as a component of the military defoliant Agent Orange; [HSDB] Since 1987, process changes have reduced the chance of 2,4-D being contaminated with chlorinated dioxins; [ACGIH]
2,4-D is is an agrochemical - a substance that is used in agriculture or horticulture. It is a broadleaf herbicide, which when sprayed or dusted on plants causes its leaves to fall off, and functions as a synthetic auxin. 2,4-D is commonly found in lawn care products; wheat, corn, and other grass family herbicides; forestry products; treatments for roadside weeds; and aquatic weed control products.
</t>
    </r>
    <r>
      <rPr>
        <sz val="11"/>
        <color rgb="FF0000FF"/>
        <rFont val="Arial"/>
      </rPr>
      <t># Please see reference #1 on reference sheet</t>
    </r>
  </si>
  <si>
    <r>
      <rPr>
        <sz val="11"/>
        <rFont val="Arial"/>
      </rPr>
      <t xml:space="preserve">The substance can be absorbed into the body by inhalation of its aerosol, through the skin and by ingestion.
inhalation, skin absorption, ingestion, skin and/or eye contact
Oral (L1979); inhalation (L1979); dermal (L1979)
</t>
    </r>
    <r>
      <rPr>
        <sz val="11"/>
        <color rgb="FF0000FF"/>
        <rFont val="Arial"/>
      </rPr>
      <t># Please see reference #1 on reference sheet</t>
    </r>
  </si>
  <si>
    <r>
      <rPr>
        <sz val="11"/>
        <rFont val="Arial"/>
      </rPr>
      <t xml:space="preserve">Used as selective broadleaf herbicide with minor applications as a plant growth regulator and fungicide; Active ingredient in approximately 660 agricultural and home use products; [Reference #2] Other agricultural uses include conifer release, to enhance red color in potatoes, for uniform fruit ripening in tomatoes, and to increase latex output in old rubber trees; Was used as a component of the military defoliant Agent Orange; [HSDB] Since 1987, process changes have reduced the chance of 2,4-D being contaminated with chlorinated dioxins; [ACGIH]
2,4-D is is an agrochemical - a substance that is used in agriculture or horticulture. It is a broadleaf herbicide, which when sprayed or dusted on plants causes its leaves to fall off, and functions as a synthetic auxin. 2,4-D is commonly found in lawn care products; wheat, corn, and other grass family herbicides; forestry products; treatments for roadside weeds; and aquatic weed control products.
</t>
    </r>
    <r>
      <rPr>
        <sz val="11"/>
        <color rgb="FF0000FF"/>
        <rFont val="Arial"/>
      </rPr>
      <t># Please see reference #1 on reference sheet</t>
    </r>
  </si>
  <si>
    <r>
      <rPr>
        <sz val="11"/>
        <rFont val="Arial"/>
      </rPr>
      <t xml:space="preserve">Used as selective broadleaf herbicide with minor applications as a plant growth regulator and fungicide; Active ingredient in approximately 660 agricultural and home use products; [Reference #2] Other agricultural uses include conifer release, to enhance red color in potatoes, for uniform fruit ripening in tomatoes, and to increase latex output in old rubber trees; Was used as a component of the military defoliant Agent Orange; [HSDB] Since 1987, process changes have reduced the chance of 2,4-D being contaminated with chlorinated dioxins; [ACGIH]
2,4-D is is an agrochemical - a substance that is used in agriculture or horticulture. It is a broadleaf herbicide, which when sprayed or dusted on plants causes its leaves to fall off, and functions as a synthetic auxin. 2,4-D is commonly found in lawn care products; wheat, corn, and other grass family herbicides; forestry products; treatments for roadside weeds; and aquatic weed control products.
</t>
    </r>
    <r>
      <rPr>
        <sz val="11"/>
        <color rgb="FF0000FF"/>
        <rFont val="Arial"/>
      </rPr>
      <t># Please see reference #1 on reference sheet</t>
    </r>
  </si>
  <si>
    <r>
      <rPr>
        <sz val="10"/>
        <rFont val="Arial"/>
      </rPr>
      <t xml:space="preserve">Solubility in water, g/100ml at 25 °C: 0.031 (very poor)
</t>
    </r>
    <r>
      <rPr>
        <sz val="10"/>
        <color rgb="FF0000FF"/>
        <rFont val="Arial"/>
      </rPr>
      <t># Please see reference #1 on reference sheet</t>
    </r>
  </si>
  <si>
    <t>D-TRANS-ALLETHRIN</t>
  </si>
  <si>
    <t>WWF</t>
  </si>
  <si>
    <t>Molecular Weight:167.22500
Density:1.05 g/cm3
Molecular Formula:C10H15O2-</t>
  </si>
  <si>
    <t>Boiling Point:386.8ºC at 760 mmHg
Melting Point:N/A</t>
  </si>
  <si>
    <t>28057-48-9</t>
  </si>
  <si>
    <r>
      <rPr>
        <sz val="11"/>
        <rFont val="Arial"/>
      </rPr>
      <t xml:space="preserve">allethrin is among the least persistent of all pyrethroids and is less persistent than cyallethrins, cyfluthrin, cyhalothrin, deltamethrin, fenvalerate, tefluthrin, and tralomethrin. /Allethrin/
</t>
    </r>
    <r>
      <rPr>
        <sz val="11"/>
        <color rgb="FF0000FF"/>
        <rFont val="Arial"/>
      </rPr>
      <t># Please see reference #1 on reference sheet</t>
    </r>
  </si>
  <si>
    <r>
      <rPr>
        <sz val="11"/>
        <rFont val="Arial"/>
      </rPr>
      <t xml:space="preserve">As for every type I pyrethroid, allethrin effects typically include rapid onset of aggressive behavior and increased sensitivity to external stimuli, followed by fine tremor, prostration with coarse whole body tremor, elevated body temperature, coma, and death. Paresthesia can also occur after dermal exposure to allethrin. It is likely to be a human carcinogen by the oral route. (L857)
</t>
    </r>
    <r>
      <rPr>
        <sz val="11"/>
        <color rgb="FF0000FF"/>
        <rFont val="Arial"/>
      </rPr>
      <t># Please see reference #1 on reference sheet</t>
    </r>
  </si>
  <si>
    <r>
      <rPr>
        <sz val="11"/>
        <rFont val="Arial"/>
      </rPr>
      <t xml:space="preserve">Used in homes and gardens to kill flies and mosquitoes; The d-trans isomer is a more potent insecticide used to control animal parasites. Sold as mosquito coils, mats, oil formulations, and sprays; [EXTOXNET]
</t>
    </r>
    <r>
      <rPr>
        <sz val="11"/>
        <color rgb="FF0000FF"/>
        <rFont val="Arial"/>
      </rPr>
      <t># Please see reference #1 on reference sheet</t>
    </r>
  </si>
  <si>
    <r>
      <rPr>
        <sz val="11"/>
        <rFont val="Arial"/>
      </rPr>
      <t xml:space="preserve">Analytic Laboratory Methods
EAD Method 1660. The Determination of Pyrethrins and Pyrethroids in Municipal and Industrial Wastewater by High-Performance Liquid Chromatography. Detection limit=2 ug/l.
AOAC Method 953.05. Allethrin (Technical) and Pesticide Formulations by Titrimetric Method. Method: AOAC 953.05; Procedure: titrimetric method; Analyte: allethrin (technical); Matrix: pesticide formulations; Detection Limit: not provided.[Association of Official Analytical Chemists. Official Methods of Analysis. 15th ed. and Supplements. Washington, DC: Association of Analytical Chemists, 1990, p. V1 164] **PEER REVIEWED**
Clinical Laboratory Methods
Colorimetric method for allethrin residues in milk and meat. Determination involves solvent extraction, concentration, and reaction with highly acidic mercuric oxide-sulfuric acid reagent to produce a red color. Method reported accurate to 0.1 ppm or 10 mg/100 g sample.
</t>
    </r>
    <r>
      <rPr>
        <sz val="11"/>
        <color rgb="FF0000FF"/>
        <rFont val="Arial"/>
      </rPr>
      <t># Please see reference #1 on reference sheet</t>
    </r>
  </si>
  <si>
    <r>
      <rPr>
        <sz val="11"/>
        <rFont val="Arial"/>
      </rPr>
      <t xml:space="preserve">INSECTICIDES
ANTIMICROBIAL AGENTS
</t>
    </r>
    <r>
      <rPr>
        <sz val="11"/>
        <color rgb="FF0000FF"/>
        <rFont val="Arial"/>
      </rPr>
      <t># Please see reference #1 on reference sheet</t>
    </r>
  </si>
  <si>
    <r>
      <rPr>
        <sz val="11"/>
        <rFont val="Arial"/>
      </rPr>
      <t xml:space="preserve">INSECTICIDES
ANTIMICROBIAL AGENTS
</t>
    </r>
    <r>
      <rPr>
        <sz val="11"/>
        <color rgb="FF0000FF"/>
        <rFont val="Arial"/>
      </rPr>
      <t># Please see reference #1 on reference sheet</t>
    </r>
  </si>
  <si>
    <r>
      <rPr>
        <sz val="11"/>
        <rFont val="Arial"/>
      </rPr>
      <t xml:space="preserve">Personal protection: filter respirator for organic gases and particulates adapted to the airborne concentration of the substance. Do NOT let this chemical enter the environment. Do NOT wash away into sewer. Collect leaking and spilled liquid in sealable containers as far as possible. Absorb remaining liquid in sand or inert absorbent. Then store and dispose of according to local regulations.
</t>
    </r>
    <r>
      <rPr>
        <sz val="11"/>
        <color rgb="FF0000FF"/>
        <rFont val="Arial"/>
      </rPr>
      <t># Please see reference #1 on reference sheet</t>
    </r>
  </si>
  <si>
    <r>
      <rPr>
        <sz val="11"/>
        <rFont val="Arial"/>
      </rPr>
      <t xml:space="preserve">Do not touch damaged containers or spilled material unless wearing appropriate protective clothing. Stop leak if you can do it without risk. Prevent entry into waterways, sewers, basements or confined areas. Cover with plastic sheet to prevent spreading. Absorb or cover with dry earth, sand or other non-combustible material and transfer to containers. DO NOT GET WATER INSIDE CONTAINERS. For solids, prevent dust cloud and avoid inhalation of dust. (ERG, 2024)
</t>
    </r>
    <r>
      <rPr>
        <sz val="11"/>
        <color rgb="FF0000FF"/>
        <rFont val="Arial"/>
      </rPr>
      <t># Please see reference #1 on reference sheet</t>
    </r>
  </si>
  <si>
    <r>
      <rPr>
        <sz val="11"/>
        <rFont val="Arial"/>
      </rPr>
      <t xml:space="preserve">Follow manufacturer's instructions for cleaning/maintaining PPE. If no such instructions for washables exist, use detergent and hot water. Keep and wash PPE separately from other laundry.
Discard clothing or other absorbent materials that have been drenched or heavily contaminated with this product's concentrate. Do not reuse them.
Users should remove clothing/ PPE immediately if pesticide gets inside, then wash thoroughly and put on clean clothing.
</t>
    </r>
    <r>
      <rPr>
        <sz val="11"/>
        <color rgb="FF0000FF"/>
        <rFont val="Arial"/>
      </rPr>
      <t># Please see reference #1 on reference sheet</t>
    </r>
  </si>
  <si>
    <r>
      <rPr>
        <sz val="11"/>
        <rFont val="Arial"/>
      </rPr>
      <t xml:space="preserve">SRP: The most favorable course of action is to use an alternative chemical product with less inherent propensity for occupational exposure or environmental contamination. Recycle any unused portion of the material for its approved use or return it to the manufacturer or supplier. Ultimate disposal of the chemical must consider: the material's impact on air quality; potential migration in soil or water; effects on animal, aquatic, and plant life; and conformance with environmental and public health regulations.
This pesticide is toxic to fish and aquatic invertebrates. Do not discharge effluent containing this product into lakes, streams, ponds, estuaries, oceans, or other waters unless in accordance with the requirements of a National Pollutant Discharge Eliminations System (NPDES) permit and the permitting authority has been notified in writing prior to discharge. Do not discharge effluent containing this product to sewer systems without previously notifying the local sewage treatment plant authority. For guidance, contact your State Water Board or Regional Office of the Environmental Protection Agency
</t>
    </r>
    <r>
      <rPr>
        <sz val="11"/>
        <color rgb="FF0000FF"/>
        <rFont val="Arial"/>
      </rPr>
      <t># Please see reference #1 on reference sheet</t>
    </r>
  </si>
  <si>
    <r>
      <rPr>
        <sz val="11"/>
        <rFont val="Arial"/>
      </rPr>
      <t xml:space="preserve">Used in homes and gardens to kill flies and mosquitoes; The d-trans isomer is a more potent insecticide used to control animal parasites. Sold as mosquito coils, mats, oil formulations, and sprays; [EXTOXNET]
</t>
    </r>
    <r>
      <rPr>
        <sz val="11"/>
        <color rgb="FF0000FF"/>
        <rFont val="Arial"/>
      </rPr>
      <t># Please see reference #1 on reference sheet</t>
    </r>
  </si>
  <si>
    <r>
      <rPr>
        <sz val="11"/>
        <rFont val="Arial"/>
      </rPr>
      <t xml:space="preserve">Used in homes and gardens to kill flies and mosquitoes; The d-trans isomer is a more potent insecticide used to control animal parasites. Sold as mosquito coils, mats, oil formulations, and sprays; [EXTOXNET]
</t>
    </r>
    <r>
      <rPr>
        <sz val="11"/>
        <color rgb="FF0000FF"/>
        <rFont val="Arial"/>
      </rPr>
      <t># Please see reference #1 on reference sheet</t>
    </r>
  </si>
  <si>
    <r>
      <rPr>
        <sz val="11"/>
        <rFont val="Arial"/>
      </rPr>
      <t xml:space="preserve">The substance can be absorbed into the body by inhalation of its aerosol and by ingestion.
Inhalation (L858) ; oral (L858) ; dermal (L858) ; eye contact (L858).
</t>
    </r>
    <r>
      <rPr>
        <sz val="11"/>
        <color rgb="FF0000FF"/>
        <rFont val="Arial"/>
      </rPr>
      <t># Please see reference #1 on reference sheet</t>
    </r>
  </si>
  <si>
    <r>
      <rPr>
        <sz val="11"/>
        <rFont val="Arial"/>
      </rPr>
      <t xml:space="preserve">Used in homes and gardens to kill flies and mosquitoes; The d-trans isomer is a more potent insecticide used to control animal parasites. Sold as mosquito coils, mats, oil formulations, and sprays; [EXTOXNET]
</t>
    </r>
    <r>
      <rPr>
        <sz val="11"/>
        <color rgb="FF0000FF"/>
        <rFont val="Arial"/>
      </rPr>
      <t># Please see reference #1 on reference sheet</t>
    </r>
  </si>
  <si>
    <r>
      <rPr>
        <sz val="11"/>
        <rFont val="Arial"/>
      </rPr>
      <t xml:space="preserve">Used in homes and gardens to kill flies and mosquitoes; The d-trans isomer is a more potent insecticide used to control animal parasites. Sold as mosquito coils, mats, oil formulations, and sprays; [EXTOXNET]
</t>
    </r>
    <r>
      <rPr>
        <sz val="11"/>
        <color rgb="FF0000FF"/>
        <rFont val="Arial"/>
      </rPr>
      <t># Please see reference #1 on reference sheet</t>
    </r>
  </si>
  <si>
    <r>
      <rPr>
        <sz val="10"/>
        <rFont val="Arial"/>
      </rPr>
      <t xml:space="preserve">Solubility in water: none
</t>
    </r>
    <r>
      <rPr>
        <sz val="10"/>
        <color rgb="FF0000FF"/>
        <rFont val="Arial"/>
      </rPr>
      <t># Please see reference #1 on reference sheet</t>
    </r>
  </si>
  <si>
    <t>DDD</t>
  </si>
  <si>
    <t>BRUC, IL-EPA, JNIHS, KEIT</t>
  </si>
  <si>
    <t>Molecular Weight:320.041
Density:1.4±0.1 g/cm3
Molecular Formula:C14H10Cl4</t>
  </si>
  <si>
    <t>Boiling Point:405.7±40.0 °C at 760 mmHg
Melting Point:94-96 °C</t>
  </si>
  <si>
    <t>72-54-8</t>
  </si>
  <si>
    <t>pesticide</t>
  </si>
  <si>
    <t>DDE</t>
  </si>
  <si>
    <t>BRUC, GUIL, IL-EPA, JNIHS, KEIT, WWF</t>
  </si>
  <si>
    <t>Molecular Weight:318.025
Density:1.4±0.1 g/cm3
Molecular Formula:C14H8Cl4</t>
  </si>
  <si>
    <t>Boiling Point:383.1±37.0 °C at 760 mmHg
Melting Point:88-90 °C(lit.)</t>
  </si>
  <si>
    <t>72-55-9</t>
  </si>
  <si>
    <t>DDT</t>
  </si>
  <si>
    <t>BKH, BRUC, IL-EPA, JNIHS, KEIT, RTECS, WWF</t>
  </si>
  <si>
    <t>Molecular Weight:354.486
Density:1.5±0.1 g/cm3
Molecular Formula: C14H9Cl5</t>
  </si>
  <si>
    <t>Boiling Point:416.2±40.0 °C at 760 mmHg
Melting Point:107-110 °C(lit.)</t>
  </si>
  <si>
    <t>50-29-3</t>
  </si>
  <si>
    <t>DECAHYDRONAPTHALENE</t>
  </si>
  <si>
    <t>Density: 0.896 g/mL at 25 °C(lit.)
Molecular Formula :C10H18
Molecular Weight :138.25000
Flash Point: 57 °C
Exact Mass :138.14100</t>
  </si>
  <si>
    <t>Boiling Point :187 ºC
Melting Point :-31 ºC</t>
  </si>
  <si>
    <t>91-17-8</t>
  </si>
  <si>
    <r>
      <rPr>
        <sz val="11"/>
        <rFont val="Arial"/>
      </rPr>
      <t xml:space="preserve">Decahydronaphthalene's production and use as solvent, in motor fuels and lubricants, and as a substitute for turpentine in various consumer products may result in its release to the environment through various waste streams. Decahydronaphthalene is a natural component of petroleum naphtha. If released to air, a vapor pressure of 2.30 mm Hg at 25 °C indicates decahydronaphthalene will exist primarily as a vapor in the ambient atmosphere. Vapor-phase decahydronaphthalene will be degraded in the atmosphere by reaction with photochemically-produced hydroxyl radicals; the half-life for this reaction in air is estimated to be 19 hrs. Decahydronaphthalene is not expected to undergo direct photolysis in the environment due to the lack of absorption of UV light above 290 nm. If released to soil, decahydronaphthalene is expected to have slight to no mobility based upon an estimated Koc of 4,600. Volatilization from moist soil surfaces is expected to be an important fate process based upon an estimated Henry's Law constant of 0.47 atm-cu m/mole. However, adsorption to soil is expected to attenuate volatilization. Decahydronaphthalene was not degraded using sediment grab samples from an oiled and pristine beach areas and mud from an intertidal zone, indicating that biodegradation may not be an important fate process in soil. If released into water, decahydronaphthalene is expected to adsorb to suspended solids and sediment based upon the estimated Koc.
</t>
    </r>
    <r>
      <rPr>
        <sz val="11"/>
        <color rgb="FF0000FF"/>
        <rFont val="Arial"/>
      </rPr>
      <t># Please see reference #1 on reference sheet</t>
    </r>
  </si>
  <si>
    <r>
      <rPr>
        <sz val="11"/>
        <rFont val="Arial"/>
      </rPr>
      <t xml:space="preserve">Decalin (decahydronaphthalene) is known to cause male rat-specific alpha2u-globulin nephropathy. This publication provides details about 13-week and two-year inhalation rat studies of decalin. The conlcusion is that the carcinogenic effect on the renal cortical epithelium of male rats was related to increased turnover of this epithelium, resulting from the cytotoxic effects of alpha2u-globulin accumulation in the renal cortical tubular cell cytoplasm.
Male rat-specific kidney tumors can occur after exposures to a structurally diverse group of substances or their metabolites. This arises from binding to α2u, a low-molecular-weight protein. Examples of these substances include 1,4-dichlorobenzene (and -2,5-dichlorophenol, its metabolite), d-limonene (and d-limonene 2-5-oxide, its metabolite), methyl isobutyl ketone (MIBK), 2,2,4-trimethylpentane, (and 2,4,4-trimethyl-2-pentanol, its metabolite), tertiary butyl alcohol (TBA), ethyl tertiary butyl ether (ETBE) (and TBA, its metabolite), and methyl tert-butyl ether (MTBE) (and TBA, its metabolite). They induce α2u-globulin nephropathy, a mode of action (MoA) noted in a series of studies and publications over recent decades as not being relevant in humans. The nephropathy can lead to kidney tumor formation in male rats.
</t>
    </r>
    <r>
      <rPr>
        <sz val="11"/>
        <color rgb="FF0000FF"/>
        <rFont val="Arial"/>
      </rPr>
      <t># Please see reference #1 on reference sheet</t>
    </r>
  </si>
  <si>
    <r>
      <rPr>
        <sz val="11"/>
        <rFont val="Arial"/>
      </rPr>
      <t xml:space="preserve">Used as a solvent for naphthalene, fats, resins, oils, waxes, rubber, lacquers, shoe polishes, floor waxes, and lubricants; Used as a motor fuel additive, metal cleaner, spot remover, and stove fuel; [HSDB]
</t>
    </r>
    <r>
      <rPr>
        <sz val="11"/>
        <color rgb="FF0000FF"/>
        <rFont val="Arial"/>
      </rPr>
      <t># Please see reference #1 on reference sheet</t>
    </r>
  </si>
  <si>
    <r>
      <rPr>
        <sz val="11"/>
        <rFont val="Arial"/>
      </rPr>
      <t xml:space="preserve">Metal Degreasing [Category: Clean]
Painting (Solvents) [Category: Paint]
</t>
    </r>
    <r>
      <rPr>
        <sz val="11"/>
        <color rgb="FF0000FF"/>
        <rFont val="Arial"/>
      </rPr>
      <t># Please see reference #1 on reference sheet</t>
    </r>
  </si>
  <si>
    <r>
      <rPr>
        <sz val="11"/>
        <rFont val="Arial"/>
      </rPr>
      <t xml:space="preserve">Metal Degreasing [Category: Clean]
Painting (Solvents) [Category: Paint]
</t>
    </r>
    <r>
      <rPr>
        <sz val="11"/>
        <color rgb="FF0000FF"/>
        <rFont val="Arial"/>
      </rPr>
      <t># Please see reference #1 on reference sheet</t>
    </r>
  </si>
  <si>
    <r>
      <rPr>
        <sz val="11"/>
        <rFont val="Arial"/>
      </rPr>
      <t xml:space="preserve">Personal protection: chemical protection suit including self-contained breathing apparatus. Do NOT let this chemical enter the environment. Ventilation. Collect leaking liquid in sealable containers. Carefully collect remainder. Then store and dispose of according to local regulations.
</t>
    </r>
    <r>
      <rPr>
        <sz val="11"/>
        <color rgb="FF0000FF"/>
        <rFont val="Arial"/>
      </rPr>
      <t># Please see reference #1 on reference sheet</t>
    </r>
  </si>
  <si>
    <r>
      <rPr>
        <sz val="11"/>
        <rFont val="Arial"/>
      </rPr>
      <t xml:space="preserve">Excerpt from ERG Guide 130 [Flammable Liquids (Water-Immiscible / Noxious)]:
ELIMINATE all ignition sources (no smoking, flares, sparks or flames) from immediate area. All equipment used when handling the product must be grounded. Do not touch or walk through spilled material. Stop leak if you can do it without risk. Prevent entry into waterways, sewers, basements or confined areas. A vapor-suppressing foam may be used to reduce vapors. Absorb or cover with dry earth, sand or other non-combustible material and transfer to containers. Use clean, non-sparking tools to collect absorbed material.
LARGE SPILL: Dike far ahead of liquid spill for later disposal. Water spray may reduce vapor, but may not prevent ignition in closed spaces. (ERG, 2024)
</t>
    </r>
    <r>
      <rPr>
        <sz val="11"/>
        <color rgb="FF0000FF"/>
        <rFont val="Arial"/>
      </rPr>
      <t># Please see reference #1 on reference sheet</t>
    </r>
  </si>
  <si>
    <r>
      <rPr>
        <sz val="11"/>
        <rFont val="Arial"/>
      </rPr>
      <t xml:space="preserve">If material not on fire and not involved in fire: Keep sparks, flames, and other sources of ignition away. Keep material out of water sources and sewers. Build dikes to contain flow as necessary. Use water spray to knock down vapors.
SRP: The scientific literature for the use of contact lenses in industry is conflicting. The benefit or detrimental effects of wearing contact lenses depend not only upon the substance, but also on factors including the form of the substance, characteristics and duration of the exposure, the uses of other eye protection equipment, and the hygiene of the lenses. However, there may be individual substances whose irritating or corrosive properties are such that the wearing of contact lenses would be harmful to the eye. In those specific cases, contact lenses should not be worn. In any event, the usual eye protection equipment should be worn even when contact lenses are in place.
</t>
    </r>
    <r>
      <rPr>
        <sz val="11"/>
        <color rgb="FF0000FF"/>
        <rFont val="Arial"/>
      </rPr>
      <t># Please see reference #1 on reference sheet</t>
    </r>
  </si>
  <si>
    <r>
      <rPr>
        <sz val="11"/>
        <rFont val="Arial"/>
      </rPr>
      <t xml:space="preserve">SRP: The most favorable course of action is to use an alternative chemical product with less inherent propensity for occupational exposure or environmental contamination. Recycle any unused portion of the material for its approved use or return it to the manufacturer or supplier. Ultimate disposal of the chemical must consider: the material's impact on air quality; potential migration in soil or water; effects on animal, aquatic, and plant life; and conformance with environmental and public health regulations.
</t>
    </r>
    <r>
      <rPr>
        <sz val="11"/>
        <color rgb="FF0000FF"/>
        <rFont val="Arial"/>
      </rPr>
      <t># Please see reference #1 on reference sheet</t>
    </r>
  </si>
  <si>
    <r>
      <rPr>
        <sz val="11"/>
        <rFont val="Arial"/>
      </rPr>
      <t xml:space="preserve">Used as a solvent for naphthalene, fats, resins, oils, waxes, rubber, lacquers, shoe polishes, floor waxes, and lubricants; Used as a motor fuel additive, metal cleaner, spot remover, and stove fuel; [HSDB]
</t>
    </r>
    <r>
      <rPr>
        <sz val="11"/>
        <color rgb="FF0000FF"/>
        <rFont val="Arial"/>
      </rPr>
      <t># Please see reference #1 on reference sheet</t>
    </r>
  </si>
  <si>
    <r>
      <rPr>
        <sz val="11"/>
        <rFont val="Arial"/>
      </rPr>
      <t xml:space="preserve">Used as a solvent for naphthalene, fats, resins, oils, waxes, rubber, lacquers, shoe polishes, floor waxes, and lubricants; Used as a motor fuel additive, metal cleaner, spot remover, and stove fuel; [HSDB]
</t>
    </r>
    <r>
      <rPr>
        <sz val="11"/>
        <color rgb="FF0000FF"/>
        <rFont val="Arial"/>
      </rPr>
      <t># Please see reference #1 on reference sheet</t>
    </r>
  </si>
  <si>
    <r>
      <rPr>
        <sz val="11"/>
        <rFont val="Arial"/>
      </rPr>
      <t xml:space="preserve">The substance can be absorbed into the body by inhalation of its vapour.
</t>
    </r>
    <r>
      <rPr>
        <sz val="11"/>
        <color rgb="FF0000FF"/>
        <rFont val="Arial"/>
      </rPr>
      <t># Please see reference #1 on reference sheet</t>
    </r>
  </si>
  <si>
    <r>
      <rPr>
        <sz val="11"/>
        <rFont val="Arial"/>
      </rPr>
      <t xml:space="preserve">Used as a solvent for naphthalene, fats, resins, oils, waxes, rubber, lacquers, shoe polishes, floor waxes, and lubricants; Used as a motor fuel additive, metal cleaner, spot remover, and stove fuel; [HSDB]
</t>
    </r>
    <r>
      <rPr>
        <sz val="11"/>
        <color rgb="FF0000FF"/>
        <rFont val="Arial"/>
      </rPr>
      <t># Please see reference #1 on reference sheet</t>
    </r>
  </si>
  <si>
    <r>
      <rPr>
        <sz val="11"/>
        <rFont val="Arial"/>
      </rPr>
      <t xml:space="preserve">Used as a solvent for naphthalene, fats, resins, oils, waxes, rubber, lacquers, shoe polishes, floor waxes, and lubricants; Used as a motor fuel additive, metal cleaner, spot remover, and stove fuel; [HSDB]
</t>
    </r>
    <r>
      <rPr>
        <sz val="11"/>
        <color rgb="FF0000FF"/>
        <rFont val="Arial"/>
      </rPr>
      <t># Please see reference #1 on reference sheet</t>
    </r>
  </si>
  <si>
    <r>
      <rPr>
        <sz val="10"/>
        <rFont val="Arial"/>
      </rPr>
      <t xml:space="preserve">Solubility in water at 25 °C: very poor
</t>
    </r>
    <r>
      <rPr>
        <sz val="10"/>
        <color rgb="FF0000FF"/>
        <rFont val="Arial"/>
      </rPr>
      <t># Please see reference #1 on reference sheet</t>
    </r>
  </si>
  <si>
    <t>DEMECLOCYCLINE</t>
  </si>
  <si>
    <t>Molecular Weight:464.853
Density:1.8±0.1 g/cm3
Molecular Formula:C21H21ClN2O8</t>
  </si>
  <si>
    <t>Boiling Point:684.5±55.0 °C at 760 mmHg
Melting Point:N/A</t>
  </si>
  <si>
    <t>127-33-3</t>
  </si>
  <si>
    <r>
      <rPr>
        <sz val="11"/>
        <rFont val="Arial"/>
      </rPr>
      <t xml:space="preserve">A number of reviews have stated that tetracyclines are contraindicated during breastfeeding because of possible staining of infants’ dental enamel or bone deposition. However, available literature indicates that there is not likely to be harm in short-term use of demeclocycline during lactation because milk levels are low and absorption by the infant is inhibited by the calcium in breastmilk. Although the manufacturer recommends avoiding breastfeeding during administration of demeclocycline, short-term use of demeclocycline is probably acceptable in nursing mothers. As a theoretical precaution, avoid prolonged or repeat courses during nursing. Monitor the infant for rash and for possible effects on the gastrointestinal flora, such as diarrhea or candidiasis (thrush, diaper rash).
◉ Effects in Breastfed Infants
Relevant published information was not found as of the revision date.
◉ Effects on Lactation and Breastmilk
Relevant published information was not found as of the revision date.
</t>
    </r>
    <r>
      <rPr>
        <sz val="11"/>
        <color rgb="FF0000FF"/>
        <rFont val="Arial"/>
      </rPr>
      <t># Please see reference #1 on reference sheet</t>
    </r>
  </si>
  <si>
    <r>
      <rPr>
        <sz val="11"/>
        <rFont val="Arial"/>
      </rPr>
      <t xml:space="preserve">Pharmaceuticals
</t>
    </r>
    <r>
      <rPr>
        <sz val="11"/>
        <color rgb="FF0000FF"/>
        <rFont val="Arial"/>
      </rPr>
      <t># Please see reference #1 on reference sheet</t>
    </r>
  </si>
  <si>
    <r>
      <rPr>
        <sz val="11"/>
        <rFont val="Arial"/>
      </rPr>
      <t xml:space="preserve">Pharmaceuticals
</t>
    </r>
    <r>
      <rPr>
        <sz val="11"/>
        <color rgb="FF0000FF"/>
        <rFont val="Arial"/>
      </rPr>
      <t># Please see reference #1 on reference sheet</t>
    </r>
  </si>
  <si>
    <t>Pharmaceuticals</t>
  </si>
  <si>
    <t>DI-N-HEXYLPHTHALATE</t>
  </si>
  <si>
    <t>BRUC, JNIHS</t>
  </si>
  <si>
    <t>Density:1.0±0.1 g/cm3
Molecular Formula :C20H30O4
Molecular Weight :334.450
Flash Point :200.1±8.5 °C</t>
  </si>
  <si>
    <t>Boiling Point :377.1±10.0 °C at 760 mmHg
Melting Point  : 65℃</t>
  </si>
  <si>
    <t>84-75-3</t>
  </si>
  <si>
    <r>
      <rPr>
        <sz val="11"/>
        <rFont val="Arial"/>
      </rPr>
      <t xml:space="preserve">Dihexyl phthalate's production and use as a plasticizer may result in its release to the environment through various waste streams. If released to air, a vapor pressure of 1.4X10-5 mm Hg at 25 °C indicates dihexyl phthalate will exist in both the vapor and particulate phases in the atmosphere. Vapor-phase dihexyl phthalate will be degraded in the atmosphere by reaction with photochemically-produced hydroxyl radicals; the half-life for this reaction in air is estimated to be 26 hours. Particulate-phase dihexyl phthalate will be removed from the atmosphere by wet or dry deposition. Dihexyl phthalate does contain chromophores that absorb at wavelengths &gt;290 nm and therefore may be susceptible to direct photolysis by sunlight. If released to soil, dihexyl phthalate is expected to have no mobility based upon an average Koc of 5.26X10+5. Volatilization from moist soil surfaces is expected to be an important fate process based upon an estimated Henry's Law constant of 2.6X10-5 atm-cu m/mole. However, adsorption to soil is expected to attenuate volatilization. Using an acclimated inoculum of soil, sewage and activated sludge, &gt;99% of dihexyl phthalate was lost and 77% of theoretical carbon dioxide was evolved after 28 days, suggesting that biodegradation may be an important environmental fate process in soil . If released into water, dihexyl phthalate is expected to adsorb to suspended solids and sediment based upon the average Koc. A 30 to 95% biodegradation in fresh water after a 14 day incubation indicates biodegradation may be an important environmental fate process in water.
</t>
    </r>
    <r>
      <rPr>
        <sz val="11"/>
        <color rgb="FF0000FF"/>
        <rFont val="Arial"/>
      </rPr>
      <t># Please see reference #1 on reference sheet</t>
    </r>
  </si>
  <si>
    <r>
      <rPr>
        <sz val="11"/>
        <rFont val="Arial"/>
      </rPr>
      <t xml:space="preserve">Phthalate esters are endocrine disruptors. Animal studies have shown that they disrupt reproductive development and can cause a number of malformations in affected young, such as reduced anogenital distance (AGD), cryptorchidism, hypospadias, and reduced fertility. The combination of effects associated with phthalates is called 'phthalate syndrome’. (A2883)
</t>
    </r>
    <r>
      <rPr>
        <sz val="11"/>
        <color rgb="FF0000FF"/>
        <rFont val="Arial"/>
      </rPr>
      <t># Please see reference #1 on reference sheet</t>
    </r>
  </si>
  <si>
    <r>
      <rPr>
        <sz val="11"/>
        <rFont val="Arial"/>
      </rPr>
      <t xml:space="preserve">Used as plasticizer; Used to make plastisols for automobile parts and dip-molded products; [HSDB]
DnHP is used in the making of plastisols that are subsequently used in the manufacture of automobile parts (air filters, battery covers) and dip-molded products (tool handles, dishwasher baskets). Commercial phthalate substances containing DnHP may be added to the PVC utilized in the manufacture of flooring, canvas tarps, and notebook covers. Substances containing DnHP may also be used in traffic cones, toys, vinyl gloves, weather stripping, flea collars, shoes, and conveyor belts used in food packaging operations.
Phthalate esters are mainly used as plasticizers, primarily used to soften polyvinyl chloride. They are found in a number of products, including glues, building materials, personal care products, detergents and surfactants, packaging, children's toys, paints, pharmaceuticals, food products, and textiles. Phthalates are used in a variety of household applications such as shower curtains, vinyl upholstery, adhesives, floor tiles, food containers and wrappers, and cleaning materials. Personal care items containing phthalates include perfume, eye shadow, moisturizer, nail polish, liquid soap, and hair spray. (L1903)
</t>
    </r>
    <r>
      <rPr>
        <sz val="11"/>
        <color rgb="FF0000FF"/>
        <rFont val="Arial"/>
      </rPr>
      <t># Please see reference #1 on reference sheet</t>
    </r>
  </si>
  <si>
    <r>
      <rPr>
        <sz val="11"/>
        <rFont val="Arial"/>
      </rPr>
      <t xml:space="preserve">Analytic Laboratory Methods
Method: EPA-OSW 8061A; Procedure: gas chromatography with electron capture detection; Analyte: dihexyl phthalate; Matrix: groundwater, leachate, soil, sludge, and sediment; Detection Limit: 0.068 ug/L.
Clinical Laboratory Methods
DETERMINATION OF DIHEXYL PHTHALATE IN FISH BY GAS CHROMATOGRAPHY-MASS SPECTROSCOPY (GS-MS) IS DESCRIBED.
THIS COMPOUND WAS ISOLATED FROM EXTRACTED LIPIDS BY A COMBINATION OF GEL PERMEATION, HIGH PERFORMANCE LIQUID, AND COLUMN CHROMATOGRAPHY, AND SELECTIVE PRECIPITATION OF IMPURITIES. CONCLUSIVE PROOF OF ITS STRUCTURE WAS OBTAINED FROM GAS CHROMATOGRAPHIC-MASS SPECTROMETRIC ANALYSIS AND PROTON NWR SPECTROSCOPY.
</t>
    </r>
    <r>
      <rPr>
        <sz val="11"/>
        <color rgb="FF0000FF"/>
        <rFont val="Arial"/>
      </rPr>
      <t># Please see reference #1 on reference sheet</t>
    </r>
  </si>
  <si>
    <r>
      <rPr>
        <sz val="11"/>
        <rFont val="Arial"/>
      </rPr>
      <t xml:space="preserve">plasticizer
</t>
    </r>
    <r>
      <rPr>
        <sz val="11"/>
        <color rgb="FF0000FF"/>
        <rFont val="Arial"/>
      </rPr>
      <t># Please see reference #1 on reference sheet</t>
    </r>
  </si>
  <si>
    <r>
      <rPr>
        <sz val="11"/>
        <rFont val="Arial"/>
      </rPr>
      <t xml:space="preserve">plasticizer
</t>
    </r>
    <r>
      <rPr>
        <sz val="11"/>
        <color rgb="FF0000FF"/>
        <rFont val="Arial"/>
      </rPr>
      <t># Please see reference #1 on reference sheet</t>
    </r>
  </si>
  <si>
    <r>
      <rPr>
        <sz val="11"/>
        <rFont val="Arial"/>
      </rPr>
      <t xml:space="preserve">Ultimate disposal of the chemical must consider: the material's impact on air quality; potential migration in soil or water; effects on animal, aquatic, and plant life; and conformance with environmental and public health regulations.
</t>
    </r>
    <r>
      <rPr>
        <sz val="11"/>
        <color rgb="FF0000FF"/>
        <rFont val="Arial"/>
      </rPr>
      <t># Please see reference #1 on reference sheet</t>
    </r>
  </si>
  <si>
    <r>
      <rPr>
        <sz val="11"/>
        <rFont val="Arial"/>
      </rPr>
      <t xml:space="preserve">SMALL SPILLS AND LEAKAGE: If you spill this chemical, FIRST REMOVE ALL SOURCES OF IGNITION. Then, use absorbent paper to pick up all liquid spill material. Your contaminated clothing and absorbent paper should be sealed in a vapor-tight plastic bag for eventual disposal. Solvent wash all contaminated surfaces with 60-70% ethanol followed by washing with a soap and water solution. Do not reenter the contaminated area until the Safety Officer (or other responsible person) has verified that the area has been properly cleaned.
STORAGE PRECAUTIONS: You should store this chemical under ambient temperatures, and keep it away from oxidizing materials. (NTP, 1992)
</t>
    </r>
    <r>
      <rPr>
        <sz val="11"/>
        <color rgb="FF0000FF"/>
        <rFont val="Arial"/>
      </rPr>
      <t># Please see reference #1 on reference sheet</t>
    </r>
  </si>
  <si>
    <r>
      <rPr>
        <sz val="11"/>
        <rFont val="Arial"/>
      </rPr>
      <t xml:space="preserve">SRP: Contaminated protective clothing should be segregated in such a manner so that there is no direct personal contact by personnel who handle, dispose, or clean the clothing. Quality assurance to ascertain the completeness of the cleaning procedures should be implemented before the decontaminated protective clothing is returned for reuse by the workers. Contaminated clothing should not be taken home at end of shift, but should remain at employee's place of work for cleaning.
</t>
    </r>
    <r>
      <rPr>
        <sz val="11"/>
        <color rgb="FF0000FF"/>
        <rFont val="Arial"/>
      </rPr>
      <t># Please see reference #1 on reference sheet</t>
    </r>
  </si>
  <si>
    <r>
      <rPr>
        <sz val="11"/>
        <rFont val="Arial"/>
      </rPr>
      <t xml:space="preserve">SRP: The most favorable course of action is to use an alternative chemical product with less inherent propensity for occupational exposure or environmental contamination. Recycle any unused portion of the material for its approved use or return it to the manufacturer or supplier. Ultimate disposal of the chemical must consider: the material's impact on air quality; potential migration in soil or water; effects on animal, aquatic, and plant life; and conformance with environmental and public health regulations.
</t>
    </r>
    <r>
      <rPr>
        <sz val="11"/>
        <color rgb="FF0000FF"/>
        <rFont val="Arial"/>
      </rPr>
      <t># Please see reference #1 on reference sheet</t>
    </r>
  </si>
  <si>
    <r>
      <rPr>
        <sz val="11"/>
        <rFont val="Arial"/>
      </rPr>
      <t xml:space="preserve">Used as plasticizer; Used to make plastisols for automobile parts and dip-molded products; [HSDB]
DnHP is used in the making of plastisols that are subsequently used in the manufacture of automobile parts (air filters, battery covers) and dip-molded products (tool handles, dishwasher baskets). Commercial phthalate substances containing DnHP may be added to the PVC utilized in the manufacture of flooring, canvas tarps, and notebook covers. Substances containing DnHP may also be used in traffic cones, toys, vinyl gloves, weather stripping, flea collars, shoes, and conveyor belts used in food packaging operations.
Phthalate esters are mainly used as plasticizers, primarily used to soften polyvinyl chloride. They are found in a number of products, including glues, building materials, personal care products, detergents and surfactants, packaging, children's toys, paints, pharmaceuticals, food products, and textiles. Phthalates are used in a variety of household applications such as shower curtains, vinyl upholstery, adhesives, floor tiles, food containers and wrappers, and cleaning materials. Personal care items containing phthalates include perfume, eye shadow, moisturizer, nail polish, liquid soap, and hair spray. (L1903)
</t>
    </r>
    <r>
      <rPr>
        <sz val="11"/>
        <color rgb="FF0000FF"/>
        <rFont val="Arial"/>
      </rPr>
      <t># Please see reference #1 on reference sheet</t>
    </r>
  </si>
  <si>
    <r>
      <rPr>
        <sz val="11"/>
        <rFont val="Arial"/>
      </rPr>
      <t xml:space="preserve">Used as plasticizer; Used to make plastisols for automobile parts and dip-molded products; [HSDB]
DnHP is used in the making of plastisols that are subsequently used in the manufacture of automobile parts (air filters, battery covers) and dip-molded products (tool handles, dishwasher baskets). Commercial phthalate substances containing DnHP may be added to the PVC utilized in the manufacture of flooring, canvas tarps, and notebook covers. Substances containing DnHP may also be used in traffic cones, toys, vinyl gloves, weather stripping, flea collars, shoes, and conveyor belts used in food packaging operations.
Phthalate esters are mainly used as plasticizers, primarily used to soften polyvinyl chloride. They are found in a number of products, including glues, building materials, personal care products, detergents and surfactants, packaging, children's toys, paints, pharmaceuticals, food products, and textiles. Phthalates are used in a variety of household applications such as shower curtains, vinyl upholstery, adhesives, floor tiles, food containers and wrappers, and cleaning materials. Personal care items containing phthalates include perfume, eye shadow, moisturizer, nail polish, liquid soap, and hair spray. (L1903)
</t>
    </r>
    <r>
      <rPr>
        <sz val="11"/>
        <color rgb="FF0000FF"/>
        <rFont val="Arial"/>
      </rPr>
      <t># Please see reference #1 on reference sheet</t>
    </r>
  </si>
  <si>
    <r>
      <rPr>
        <sz val="11"/>
        <rFont val="Arial"/>
      </rPr>
      <t xml:space="preserve">Oral (L1903) ; inhalation (L1903) ; dermal (L1903)
</t>
    </r>
    <r>
      <rPr>
        <sz val="11"/>
        <color rgb="FF0000FF"/>
        <rFont val="Arial"/>
      </rPr>
      <t># Please see reference #1 on reference sheet</t>
    </r>
  </si>
  <si>
    <r>
      <rPr>
        <sz val="11"/>
        <rFont val="Arial"/>
      </rPr>
      <t xml:space="preserve">Used as plasticizer; Used to make plastisols for automobile parts and dip-molded products; [HSDB]
DnHP is used in the making of plastisols that are subsequently used in the manufacture of automobile parts (air filters, battery covers) and dip-molded products (tool handles, dishwasher baskets). Commercial phthalate substances containing DnHP may be added to the PVC utilized in the manufacture of flooring, canvas tarps, and notebook covers. Substances containing DnHP may also be used in traffic cones, toys, vinyl gloves, weather stripping, flea collars, shoes, and conveyor belts used in food packaging operations.
Phthalate esters are mainly used as plasticizers, primarily used to soften polyvinyl chloride. They are found in a number of products, including glues, building materials, personal care products, detergents and surfactants, packaging, children's toys, paints, pharmaceuticals, food products, and textiles. Phthalates are used in a variety of household applications such as shower curtains, vinyl upholstery, adhesives, floor tiles, food containers and wrappers, and cleaning materials. Personal care items containing phthalates include perfume, eye shadow, moisturizer, nail polish, liquid soap, and hair spray. (L1903)
</t>
    </r>
    <r>
      <rPr>
        <sz val="11"/>
        <color rgb="FF0000FF"/>
        <rFont val="Arial"/>
      </rPr>
      <t xml:space="preserve">
# Please see reference #1 on reference sheet</t>
    </r>
  </si>
  <si>
    <r>
      <rPr>
        <sz val="11"/>
        <rFont val="Arial"/>
      </rPr>
      <t xml:space="preserve">Used as plasticizer; Used to make plastisols for automobile parts and dip-molded products; [HSDB]
DnHP is used in the making of plastisols that are subsequently used in the manufacture of automobile parts (air filters, battery covers) and dip-molded products (tool handles, dishwasher baskets). Commercial phthalate substances containing DnHP may be added to the PVC utilized in the manufacture of flooring, canvas tarps, and notebook covers. Substances containing DnHP may also be used in traffic cones, toys, vinyl gloves, weather stripping, flea collars, shoes, and conveyor belts used in food packaging operations.
Phthalate esters are mainly used as plasticizers, primarily used to soften polyvinyl chloride. They are found in a number of products, including glues, building materials, personal care products, detergents and surfactants, packaging, children's toys, paints, pharmaceuticals, food products, and textiles. Phthalates are used in a variety of household applications such as shower curtains, vinyl upholstery, adhesives, floor tiles, food containers and wrappers, and cleaning materials. Personal care items containing phthalates include perfume, eye shadow, moisturizer, nail polish, liquid soap, and hair spray. (L1903)
</t>
    </r>
    <r>
      <rPr>
        <sz val="11"/>
        <color rgb="FF0000FF"/>
        <rFont val="Arial"/>
      </rPr>
      <t xml:space="preserve">
# Please see reference #1 on reference sheet</t>
    </r>
  </si>
  <si>
    <r>
      <rPr>
        <sz val="10"/>
        <rFont val="Arial"/>
      </rPr>
      <t xml:space="preserve">In water, 0.05 mg/L at 25 °C
</t>
    </r>
    <r>
      <rPr>
        <sz val="10"/>
        <color rgb="FF0000FF"/>
        <rFont val="Arial"/>
      </rPr>
      <t># Please see reference #1 on reference sheet</t>
    </r>
  </si>
  <si>
    <t>DI-N-OCTYL PHTHALATE</t>
  </si>
  <si>
    <t>Molecular Weight:390.556
Density:1.0±0.1 g/cm3
Molecular Formula:C24H38O4</t>
  </si>
  <si>
    <t>Boiling Point:416.4±13.0 °C at 760 mmHg
Melting Point:25ºC</t>
  </si>
  <si>
    <t>117-84-0</t>
  </si>
  <si>
    <r>
      <rPr>
        <sz val="11"/>
        <rFont val="Arial"/>
      </rPr>
      <t xml:space="preserve">Di-n-octyl phthalate's production and use as a plasticizer in polyvinyl chloride (PVC) resins for fabricating flexible vinyl products may result in its release to the environment through various waste streams. If released to air, a vapor pressure of 1.0X10-7 mm Hg at 25 °C indicates di-n-octyl phthalate will exist in both the vapor and particulate phases in the atmosphere. Vapor-phase di-n-octyl phthalate will be degraded in the atmosphere by reaction with photochemically-produced hydroxyl radicals; the half-life for this reaction in air is estimated to be 19 hours. Particulate-phase di-n-octyl phthalate will be removed from the atmosphere by wet and dry deposition. Di-n-octyl phthalate contains chromophores that absorb at wavelengths &gt;290 nm and, therefore, may be susceptible to direct photolysis by sunlight. If released to soil, di-n-octyl phthalate is expected to have no mobility based upon reported log Koc values of 4.38-6.3. Volatilization from moist soil surfaces is expected based upon an estimated Henry's Law constant of 2.6X10-6 atm-cu m/mole. However, adsorption to soil is expected to attenuate volatilization. Di-n-octyl phthalate is not expected to volatilize from dry soil surfaces based upon its vapor pressure. Utilizing the Japanese MITI test, 67% of the theoretical BOD was reached in 4 weeks indicating that biodegradation is an important environmental fate process. 
</t>
    </r>
    <r>
      <rPr>
        <sz val="11"/>
        <color rgb="FF0000FF"/>
        <rFont val="Arial"/>
      </rPr>
      <t># Please see reference #1 on reference sheet</t>
    </r>
  </si>
  <si>
    <r>
      <rPr>
        <sz val="11"/>
        <rFont val="Arial"/>
      </rPr>
      <t xml:space="preserve">Phthalate esters are endocrine disruptors. Animal studies have shown that they disrupt reproductive development and can cause a number of malformations in affected young, such as reduced anogenital distance (AGD), cryptorchidism, hypospadias, and reduced fertility. The combination of effects associated with phthalates is called 'phthalate syndrome’. (A2883)
</t>
    </r>
    <r>
      <rPr>
        <sz val="11"/>
        <color rgb="FF0000FF"/>
        <rFont val="Arial"/>
      </rPr>
      <t># Please see reference #1 on reference sheet</t>
    </r>
  </si>
  <si>
    <r>
      <rPr>
        <sz val="11"/>
        <rFont val="Arial"/>
      </rPr>
      <t xml:space="preserve">Used as a plasticizer and dye carrier for film, wire, cables, and adhesives; [HSDB] Used as a plasticizer in carpet backing, packaging films, medical tubing, blood storage bags, floor tile, wire, cables, and adhesives; Also used in cosmetics and pesticides; [ATSDR ToxProfiles]
</t>
    </r>
    <r>
      <rPr>
        <sz val="11"/>
        <color rgb="FF0000FF"/>
        <rFont val="Arial"/>
      </rPr>
      <t># Please see reference #1 on reference sheet</t>
    </r>
  </si>
  <si>
    <r>
      <rPr>
        <sz val="11"/>
        <rFont val="Arial"/>
      </rPr>
      <t xml:space="preserve">Analytic Laboratory Methods
Method: DOE OM100R; Procedure: gas chromatography with mass spectrometer ion trap detector; Analyte: di-n-octyl phthalate; Matrix: solid waste matrices, soils, and groundwater; Detection Limit: 160 ug/L.
Method: EPA-EAD 1625; Procedure: gas chromatography/mass spectrometry; Analyte: di-n-octyl phthalate; Matrix: water; Detection Limit: 10 ug/L.
Method: EPA-EAD 606; Procedure: gas chromatography with electron capture detector; Analyte: di-n-octyl phthalate; Matrix: wastewater and other waters; Detection Limit: 3 ug/L.
</t>
    </r>
    <r>
      <rPr>
        <sz val="11"/>
        <color rgb="FF0000FF"/>
        <rFont val="Arial"/>
      </rPr>
      <t># Please see reference #1 on reference sheet</t>
    </r>
  </si>
  <si>
    <r>
      <rPr>
        <sz val="11"/>
        <rFont val="Arial"/>
      </rPr>
      <t xml:space="preserve">Working with Glues and Adhesives [Category: Other]
Textiles (Printing, Dyeing, or Finishing) [Category: Industry]
</t>
    </r>
    <r>
      <rPr>
        <sz val="11"/>
        <color rgb="FF0000FF"/>
        <rFont val="Arial"/>
      </rPr>
      <t># Please see reference #1 on reference sheet</t>
    </r>
  </si>
  <si>
    <r>
      <rPr>
        <sz val="11"/>
        <rFont val="Arial"/>
      </rPr>
      <t xml:space="preserve">Working with Glues and Adhesives [Category: Other]
Textiles (Printing, Dyeing, or Finishing) [Category: Industry]
</t>
    </r>
    <r>
      <rPr>
        <sz val="11"/>
        <color rgb="FF0000FF"/>
        <rFont val="Arial"/>
      </rPr>
      <t># Please see reference #1 on reference sheet</t>
    </r>
  </si>
  <si>
    <r>
      <rPr>
        <sz val="11"/>
        <rFont val="Arial"/>
      </rPr>
      <t xml:space="preserve">Environmental precautions: Do not let product enter drains.
/ACCIDENTAL RELEASE MEASURES/ Personal precautions, protective equipment and emergency procedures: Use personal protective equipment. Avoid breathing vapours, mist or gas. Ensure adequate ventilation.
Methods and materials for containment and cleaning up: Soak up with inert absorbent material and dispose of as hazardous waste. Keep in suitable, closed containers for disposal.
</t>
    </r>
    <r>
      <rPr>
        <sz val="11"/>
        <color rgb="FF0000FF"/>
        <rFont val="Arial"/>
      </rPr>
      <t># Please see reference #1 on reference sheet</t>
    </r>
  </si>
  <si>
    <r>
      <rPr>
        <sz val="11"/>
        <rFont val="Arial"/>
      </rPr>
      <t xml:space="preserve">Do not touch or walk through spilled material. Stop leak if you can do it without risk. Prevent dust cloud. For Asbestos, avoid inhalation of dust. Cover spill with plastic sheet or tarp to minimize spreading. Do not clean up or dispose of, except under supervision of a specialist.
SMALL DRY SPILL: With clean shovel, place material into clean, dry container and cover loosely; move containers from spill area.
SMALL SPILL: Pick up with sand or other non-combustible absorbent material and place into containers for later disposal.
LARGE SPILL: Dike far ahead of liquid spill for later disposal. Cover powder spill with plastic sheet or tarp to minimize spreading. Prevent entry into waterways, sewers, basements or confined areas. (ERG, 2024)
</t>
    </r>
    <r>
      <rPr>
        <sz val="11"/>
        <color rgb="FF0000FF"/>
        <rFont val="Arial"/>
      </rPr>
      <t># Please see reference #1 on reference sheet</t>
    </r>
  </si>
  <si>
    <r>
      <rPr>
        <sz val="11"/>
        <rFont val="Arial"/>
      </rPr>
      <t xml:space="preserve">SRP: The scientific literature for the use of contact lenses by industrial workers is inconsistent. The benefits or detrimental effects of wearing contact lenses depend not only upon the substance, but also on factors including the form of the substance, characteristics and duration of the exposure, the uses of other eye protection equipment, and the hygiene of the lenses. However, there may be individual substances whose irritating or corrosive properties are such that the wearing of contact lenses would be harmful to the eye. In those specific cases, contact lenses should not be worn. In any event, the usual eye protection equipment should be worn even when contact lenses are in place.
</t>
    </r>
    <r>
      <rPr>
        <sz val="11"/>
        <color rgb="FF0000FF"/>
        <rFont val="Arial"/>
      </rPr>
      <t># Please see reference #1 on reference sheet</t>
    </r>
    <r>
      <rPr>
        <sz val="11"/>
        <rFont val="Arial"/>
      </rPr>
      <t xml:space="preserve">
</t>
    </r>
  </si>
  <si>
    <r>
      <rPr>
        <sz val="11"/>
        <rFont val="Arial"/>
      </rPr>
      <t xml:space="preserve">Generators of waste (equal to or greater than 100 kg/mo) containing this contaminant, EPA hazardous waste number U107, must conform with USEPA regulations in storage, transportation, treatment and disposal of waste.
A good candidate for liquid injection incineration at a temperature range of 650 to 1,600 °C and a residence time of 0.1 to 2 seconds. A good candidate for fluidized bed incineration at a temperature range of 450 to 980 °C and residence times of seconds for liquids and gases, and longer for solids. A good candidate for rotary kiln incineration at a temperature range of 820 to 1,600 °C and residence times of seconds for liquids and gases, and hours for solids.
</t>
    </r>
    <r>
      <rPr>
        <sz val="11"/>
        <color rgb="FF0000FF"/>
        <rFont val="Arial"/>
      </rPr>
      <t># Please see reference #1 on reference sheet</t>
    </r>
  </si>
  <si>
    <r>
      <rPr>
        <sz val="11"/>
        <rFont val="Arial"/>
      </rPr>
      <t xml:space="preserve">Used as a plasticizer and dye carrier for film, wire, cables, and adhesives; [HSDB] Used as a plasticizer in carpet backing, packaging films, medical tubing, blood storage bags, floor tile, wire, cables, and adhesives; Also used in cosmetics and pesticides; [ATSDR ToxProfiles]
</t>
    </r>
    <r>
      <rPr>
        <sz val="11"/>
        <color rgb="FF0000FF"/>
        <rFont val="Arial"/>
      </rPr>
      <t># Please see reference #1 on reference sheet</t>
    </r>
  </si>
  <si>
    <r>
      <rPr>
        <sz val="11"/>
        <rFont val="Arial"/>
      </rPr>
      <t xml:space="preserve">Used as a plasticizer and dye carrier for film, wire, cables, and adhesives; [HSDB] Used as a plasticizer in carpet backing, packaging films, medical tubing, blood storage bags, floor tile, wire, cables, and adhesives; Also used in cosmetics and pesticides; [ATSDR ToxProfiles]
</t>
    </r>
    <r>
      <rPr>
        <sz val="11"/>
        <color rgb="FF0000FF"/>
        <rFont val="Arial"/>
      </rPr>
      <t># Please see reference #1 on reference sheet</t>
    </r>
  </si>
  <si>
    <r>
      <rPr>
        <sz val="11"/>
        <rFont val="Arial"/>
      </rPr>
      <t xml:space="preserve">Oral (L1903) ; inhalation (L1903) ; dermal (L1903)
</t>
    </r>
    <r>
      <rPr>
        <sz val="11"/>
        <color rgb="FF0000FF"/>
        <rFont val="Arial"/>
      </rPr>
      <t># Please see reference #1 on reference sheet</t>
    </r>
  </si>
  <si>
    <r>
      <rPr>
        <sz val="11"/>
        <rFont val="Arial"/>
      </rPr>
      <t xml:space="preserve">Used as a plasticizer and dye carrier for film, wire, cables, and adhesives; [HSDB] Used as a plasticizer in carpet backing, packaging films, medical tubing, blood storage bags, floor tile, wire, cables, and adhesives; Also used in cosmetics and pesticides; [ATSDR ToxProfiles]
</t>
    </r>
    <r>
      <rPr>
        <sz val="11"/>
        <color rgb="FF0000FF"/>
        <rFont val="Arial"/>
      </rPr>
      <t># Please see reference #1 on reference sheet</t>
    </r>
  </si>
  <si>
    <r>
      <rPr>
        <sz val="11"/>
        <rFont val="Arial"/>
      </rPr>
      <t xml:space="preserve">Used as a plasticizer and dye carrier for film, wire, cables, and adhesives; [HSDB] Used as a plasticizer in carpet backing, packaging films, medical tubing, blood storage bags, floor tile, wire, cables, and adhesives; Also used in cosmetics and pesticides; [ATSDR ToxProfiles]
</t>
    </r>
    <r>
      <rPr>
        <sz val="11"/>
        <color rgb="FF0000FF"/>
        <rFont val="Arial"/>
      </rPr>
      <t># Please see reference #1 on reference sheet</t>
    </r>
  </si>
  <si>
    <r>
      <rPr>
        <sz val="10"/>
        <rFont val="Arial"/>
      </rPr>
      <t xml:space="preserve">In water, 0.022 mg/L at 25 °C
</t>
    </r>
    <r>
      <rPr>
        <sz val="10"/>
        <color rgb="FF0000FF"/>
        <rFont val="Arial"/>
      </rPr>
      <t># Please see reference #1 on reference sheet</t>
    </r>
  </si>
  <si>
    <t>DI-N-PENTYL PHTHALATE</t>
  </si>
  <si>
    <t>Molecular Weight:306.40
Density:1.0±0.1 g/cm3
Molecular Formula:C18H26O4</t>
  </si>
  <si>
    <t>Boiling Point:357.0±10.0 °C at 760 mmHg
Melting Point:-55ºC</t>
  </si>
  <si>
    <t>131-18-0</t>
  </si>
  <si>
    <r>
      <rPr>
        <sz val="11"/>
        <rFont val="Arial"/>
      </rPr>
      <t xml:space="preserve">Diamyl phthalate's production and use as a plasticizer may result in its release to the environment through various waste streams. If released to air, an estimated vapor pressure of 2.0X10-4 mm Hg at 25 °C indicates diamyl phthalate will exist solely as a vapor in the atmosphere. Vapor-phase diamyl phthalate will be degraded in the atmosphere by reaction with photochemically-produced hydroxyl radicals; the half-life for this reaction in air is estimated to be 32 days. Diamyl phthalate does contain chromophores that absorb at wavelengths &gt;290 nm and therefore may be susceptible to direct photolysis by sunlight. If released to soil, diamyl phthalate is expected to have no mobility based upon an estimated Koc of 27,000. Volatilization from moist soil surfaces is not expected to be an important fate process based upon an estimated Henry's Law constant of 8.9X10-7 atm-cu m/mole. Limited data suggest that diamyl phthalate may biodegrade under aerobic conditions yielding phthalic acid and amyl alcohol. If released into water, diamyl phthalate is expected to adsorb to suspended solids and sediment based upon the estimated Koc. Volatilization from water surfaces is not expected to be an important fate process based upon this compound's estimated Henry's Law constant.
</t>
    </r>
    <r>
      <rPr>
        <sz val="11"/>
        <color rgb="FF0000FF"/>
        <rFont val="Arial"/>
      </rPr>
      <t># Please see reference #1 on reference sheet</t>
    </r>
  </si>
  <si>
    <r>
      <rPr>
        <sz val="11"/>
        <rFont val="Arial"/>
      </rPr>
      <t xml:space="preserve">Phthalate esters are endocrine disruptors. Animal studies have shown that they disrupt reproductive development and can cause a number of malformations in affected young, such as reduced anogenital distance (AGD), cryptorchidism, hypospadias, and reduced fertility. The combination of effects associated with phthalates is called 'phthalate syndrome’. (A2883)
</t>
    </r>
    <r>
      <rPr>
        <sz val="11"/>
        <color rgb="FF0000FF"/>
        <rFont val="Arial"/>
      </rPr>
      <t># Please see reference #1 on reference sheet</t>
    </r>
  </si>
  <si>
    <r>
      <rPr>
        <sz val="11"/>
        <rFont val="Arial"/>
      </rPr>
      <t xml:space="preserve">Used as plasticizer; [Hawley]
Phthalate esters are mainly used as plasticizers, primarily used to soften polyvinyl chloride. They are found in a number of products, including glues, building materials, personal care products, detergents and surfactants, packaging, children's toys, paints, pharmaceuticals, food products, and textiles. Phthalates are used in a variety of household applications such as shower curtains, vinyl upholstery, adhesives, floor tiles, food containers and wrappers, and cleaning materials. Personal care items containing phthalates include perfume, eye shadow, moisturizer, nail polish, liquid soap, and hair spray. (L1903)
</t>
    </r>
    <r>
      <rPr>
        <sz val="11"/>
        <color rgb="FF0000FF"/>
        <rFont val="Arial"/>
      </rPr>
      <t># Please see reference #1 on reference sheet</t>
    </r>
  </si>
  <si>
    <r>
      <rPr>
        <sz val="11"/>
        <rFont val="Arial"/>
      </rPr>
      <t xml:space="preserve">Analytic Laboratory Methods
Method: EPA-OSW 8061A; Procedure: gas chromatography with electron capture detection; Analyte: dipentyl phthalate; Matrix: groundwater, leachate, soil, sludge, and sediment; Detection Limit: 0.11 ug/L.
Clinical Laboratory Methods
THE KOVATS RETENTION INDEX OF DIAMYL PHTHALATE WAS DETERMINED BY GLASS CAPILLARY COLUMN GAS CHROMATOGRAPHY FOR IDENTIFICATION OF THE ESTERS IN BIOLOGICAL FLUIDS. COLUMN PARAMETERS WERE: 0.5% OV-101 COATINGS, 230 °C, HELIUM OR NITROGEN AS CARRIER GAS; 0.5% SE-30 COATING, 250 °C. A FLAME IONIZATION DETECTOR WAS USED WITH BOTH COLUMNS.
</t>
    </r>
    <r>
      <rPr>
        <sz val="11"/>
        <color rgb="FF0000FF"/>
        <rFont val="Arial"/>
      </rPr>
      <t># Please see reference #1 on reference sheet</t>
    </r>
  </si>
  <si>
    <r>
      <rPr>
        <sz val="11"/>
        <rFont val="Arial"/>
      </rPr>
      <t xml:space="preserve">Plasticizer
</t>
    </r>
    <r>
      <rPr>
        <sz val="11"/>
        <color rgb="FF0000FF"/>
        <rFont val="Arial"/>
      </rPr>
      <t># Please see reference #1 on reference sheet</t>
    </r>
  </si>
  <si>
    <r>
      <rPr>
        <sz val="11"/>
        <rFont val="Arial"/>
      </rPr>
      <t xml:space="preserve">Plasticizer
</t>
    </r>
    <r>
      <rPr>
        <sz val="11"/>
        <color rgb="FF0000FF"/>
        <rFont val="Arial"/>
      </rPr>
      <t># Please see reference #1 on reference sheet</t>
    </r>
  </si>
  <si>
    <r>
      <rPr>
        <sz val="11"/>
        <rFont val="Arial"/>
      </rPr>
      <t xml:space="preserve">... DIAMYL PHTHALATE ... WAS REMOVED FROM AIR BY AN ELECTROFILTER, ... . REMOVAL EFFICIENCY IS 82-93%.
</t>
    </r>
    <r>
      <rPr>
        <sz val="11"/>
        <color rgb="FF0000FF"/>
        <rFont val="Arial"/>
      </rPr>
      <t># Please see reference #1 on reference sheet</t>
    </r>
  </si>
  <si>
    <r>
      <rPr>
        <sz val="11"/>
        <rFont val="Arial"/>
      </rPr>
      <t xml:space="preserve">SMALL SPILLS AND LEAKAGE: If you spill this chemical, FIRST REMOVE ALL SOURCES OF IGNITION. Then, use absorbent paper to pick up all liquid spill material. Your contaminated clothing and absorbent paper should be sealed in a vapor-tight plastic bag for eventual disposal. Solvent wash all contaminated surfaces with 60-70% ethanol followed by washing with a soap and water solution. Do not reenter the contaminated area until the Safety Officer (or other responsible person) has verified that the area has been properly cleaned.
STORAGE PRECAUTIONS: You should store this material under ambient temperatures. (NTP, 1992)
</t>
    </r>
    <r>
      <rPr>
        <sz val="11"/>
        <color rgb="FF0000FF"/>
        <rFont val="Arial"/>
      </rPr>
      <t># Please see reference #1 on reference sheet</t>
    </r>
  </si>
  <si>
    <r>
      <rPr>
        <sz val="11"/>
        <rFont val="Arial"/>
      </rPr>
      <t xml:space="preserve">SRP: Contaminated protective clothing should be segregated in such a manner so that there is no direct personal contact by personnel who handle, dispose, or clean the clothing. Quality assurance to ascertain the completeness of the cleaning procedures should be implemented before the decontaminated protective clothing is returned for reuse by the workers. Contaminated clothing should not be taken home at end of shift, but should remain at employee's place of work for cleaning.
</t>
    </r>
    <r>
      <rPr>
        <sz val="11"/>
        <color rgb="FF0000FF"/>
        <rFont val="Arial"/>
      </rPr>
      <t># Please see reference #1 on reference sheet</t>
    </r>
  </si>
  <si>
    <r>
      <rPr>
        <sz val="11"/>
        <rFont val="Arial"/>
      </rPr>
      <t xml:space="preserve">SRP: The most favorable course of action is to use an alternative chemical product with less inherent propensity for occupational exposure or environmental contamination. Recycle any unused portion of the material for its approved use or return it to the manufacturer or supplier. Ultimate disposal of the chemical must consider: the material's impact on air quality; potential migration in soil or water; effects on animal, aquatic, and plant life; and conformance with environmental and public health regulations.
</t>
    </r>
    <r>
      <rPr>
        <sz val="11"/>
        <color rgb="FF0000FF"/>
        <rFont val="Arial"/>
      </rPr>
      <t># Please see reference #1 on reference sheet</t>
    </r>
  </si>
  <si>
    <r>
      <rPr>
        <sz val="11"/>
        <rFont val="Arial"/>
      </rPr>
      <t xml:space="preserve">Used as plasticizer; [Hawley]
Phthalate esters are mainly used as plasticizers, primarily used to soften polyvinyl chloride. They are found in a number of products, including glues, building materials, personal care products, detergents and surfactants, packaging, children's toys, paints, pharmaceuticals, food products, and textiles. Phthalates are used in a variety of household applications such as shower curtains, vinyl upholstery, adhesives, floor tiles, food containers and wrappers, and cleaning materials. Personal care items containing phthalates include perfume, eye shadow, moisturizer, nail polish, liquid soap, and hair spray. (L1903)
</t>
    </r>
    <r>
      <rPr>
        <sz val="11"/>
        <color rgb="FF0000FF"/>
        <rFont val="Arial"/>
      </rPr>
      <t xml:space="preserve">
# Please see reference #1 on reference sheet</t>
    </r>
  </si>
  <si>
    <r>
      <rPr>
        <sz val="11"/>
        <rFont val="Arial"/>
      </rPr>
      <t xml:space="preserve">Used as plasticizer; [Hawley]
Phthalate esters are mainly used as plasticizers, primarily used to soften polyvinyl chloride. They are found in a number of products, including glues, building materials, personal care products, detergents and surfactants, packaging, children's toys, paints, pharmaceuticals, food products, and textiles. Phthalates are used in a variety of household applications such as shower curtains, vinyl upholstery, adhesives, floor tiles, food containers and wrappers, and cleaning materials. Personal care items containing phthalates include perfume, eye shadow, moisturizer, nail polish, liquid soap, and hair spray. (L1903)
</t>
    </r>
    <r>
      <rPr>
        <sz val="11"/>
        <color rgb="FF0000FF"/>
        <rFont val="Arial"/>
      </rPr>
      <t># Please see reference #1 on reference sheet</t>
    </r>
  </si>
  <si>
    <r>
      <rPr>
        <sz val="11"/>
        <rFont val="Arial"/>
      </rPr>
      <t xml:space="preserve">Oral (L1903) ; inhalation (L1903) ; dermal (L1903)
</t>
    </r>
    <r>
      <rPr>
        <sz val="11"/>
        <color rgb="FF0000FF"/>
        <rFont val="Arial"/>
      </rPr>
      <t># Please see reference #1 on reference sheet</t>
    </r>
  </si>
  <si>
    <r>
      <rPr>
        <sz val="11"/>
        <rFont val="Arial"/>
      </rPr>
      <t xml:space="preserve">Used as plasticizer; [Hawley]
Phthalate esters are mainly used as plasticizers, primarily used to soften polyvinyl chloride. They are found in a number of products, including glues, building materials, personal care products, detergents and surfactants, packaging, children's toys, paints, pharmaceuticals, food products, and textiles. Phthalates are used in a variety of household applications such as shower curtains, vinyl upholstery, adhesives, floor tiles, food containers and wrappers, and cleaning materials. Personal care items containing phthalates include perfume, eye shadow, moisturizer, nail polish, liquid soap, and hair spray. (L1903)
</t>
    </r>
    <r>
      <rPr>
        <sz val="11"/>
        <color rgb="FF0000FF"/>
        <rFont val="Arial"/>
      </rPr>
      <t># Please see reference #1 on reference sheet</t>
    </r>
    <r>
      <rPr>
        <sz val="11"/>
        <rFont val="Arial"/>
      </rPr>
      <t xml:space="preserve">
</t>
    </r>
  </si>
  <si>
    <r>
      <rPr>
        <sz val="11"/>
        <rFont val="Arial"/>
      </rPr>
      <t xml:space="preserve">Used as plasticizer; [Hawley]
Phthalate esters are mainly used as plasticizers, primarily used to soften polyvinyl chloride. They are found in a number of products, including glues, building materials, personal care products, detergents and surfactants, packaging, children's toys, paints, pharmaceuticals, food products, and textiles. Phthalates are used in a variety of household applications such as shower curtains, vinyl upholstery, adhesives, floor tiles, food containers and wrappers, and cleaning materials. Personal care items containing phthalates include perfume, eye shadow, moisturizer, nail polish, liquid soap, and hair spray. (L1903)
</t>
    </r>
    <r>
      <rPr>
        <sz val="11"/>
        <color rgb="FF0000FF"/>
        <rFont val="Arial"/>
      </rPr>
      <t># Please see reference #1 on reference sheet</t>
    </r>
  </si>
  <si>
    <r>
      <rPr>
        <sz val="10"/>
        <rFont val="Arial"/>
      </rPr>
      <t xml:space="preserve">In water, 0.8 mg/L at 25 °C
</t>
    </r>
    <r>
      <rPr>
        <sz val="10"/>
        <color rgb="FF0000FF"/>
        <rFont val="Arial"/>
      </rPr>
      <t># Please see reference #1 on reference sheet</t>
    </r>
  </si>
  <si>
    <t>DI-OH-BENZOICACIDS (DHBA)</t>
  </si>
  <si>
    <t>EDF-374</t>
  </si>
  <si>
    <r>
      <rPr>
        <sz val="11"/>
        <rFont val="Arial"/>
      </rPr>
      <t xml:space="preserve">Excreted in urine of dogs following ingestion of salicylates; Used therapeutically (analgesic and anti-inflammatory); [Merck Index] An oxidative product of saligenin; [ChemIDplus] Used as an analgesic medicine; [Hawley]
Synthetic Polymer MALDI Matrix Compounds
• Personal Care
</t>
    </r>
    <r>
      <rPr>
        <sz val="11"/>
        <color rgb="FF0000FF"/>
        <rFont val="Arial"/>
      </rPr>
      <t># Please see reference #1 on reference sheet</t>
    </r>
  </si>
  <si>
    <r>
      <rPr>
        <sz val="11"/>
        <rFont val="Arial"/>
      </rPr>
      <t xml:space="preserve">Personal Care
</t>
    </r>
    <r>
      <rPr>
        <sz val="11"/>
        <color rgb="FF0000FF"/>
        <rFont val="Arial"/>
      </rPr>
      <t># Please see reference #1 on reference sheet</t>
    </r>
  </si>
  <si>
    <r>
      <rPr>
        <sz val="11"/>
        <rFont val="Arial"/>
      </rPr>
      <t xml:space="preserve">Personal Care
</t>
    </r>
    <r>
      <rPr>
        <sz val="11"/>
        <color rgb="FF0000FF"/>
        <rFont val="Arial"/>
      </rPr>
      <t># Please see reference #1 on reference sheet</t>
    </r>
  </si>
  <si>
    <r>
      <rPr>
        <sz val="11"/>
        <rFont val="Arial"/>
      </rPr>
      <t xml:space="preserve">Excreted in urine of dogs following ingestion of salicylates; Used therapeutically (analgesic and anti-inflammatory); [Merck Index] An oxidative product of saligenin; [ChemIDplus] Used as an analgesic medicine; [Hawley]
Synthetic Polymer MALDI Matrix Compounds
• Personal Care
</t>
    </r>
    <r>
      <rPr>
        <sz val="11"/>
        <color rgb="FF0000FF"/>
        <rFont val="Arial"/>
      </rPr>
      <t># Please see reference #1 on reference sheet</t>
    </r>
  </si>
  <si>
    <r>
      <rPr>
        <sz val="11"/>
        <rFont val="Arial"/>
      </rPr>
      <t xml:space="preserve">Excreted in urine of dogs following ingestion of salicylates; Used therapeutically (analgesic and anti-inflammatory); [Merck Index] An oxidative product of saligenin; [ChemIDplus] Used as an analgesic medicine; [Hawley]
Synthetic Polymer MALDI Matrix Compounds
• Personal Care
</t>
    </r>
    <r>
      <rPr>
        <sz val="11"/>
        <color rgb="FF0000FF"/>
        <rFont val="Arial"/>
      </rPr>
      <t># Please see reference #1 on reference sheet</t>
    </r>
  </si>
  <si>
    <r>
      <rPr>
        <sz val="11"/>
        <rFont val="Arial"/>
      </rPr>
      <t xml:space="preserve">Excreted in urine of dogs following ingestion of salicylates; Used therapeutically (analgesic and anti-inflammatory); [Merck Index] An oxidative product of saligenin; [ChemIDplus] Used as an analgesic medicine; [Hawley]
Synthetic Polymer MALDI Matrix Compounds
• Personal Care
</t>
    </r>
    <r>
      <rPr>
        <sz val="11"/>
        <color rgb="FF0000FF"/>
        <rFont val="Arial"/>
      </rPr>
      <t># Please see reference #1 on reference sheet</t>
    </r>
  </si>
  <si>
    <r>
      <rPr>
        <sz val="11"/>
        <rFont val="Arial"/>
      </rPr>
      <t xml:space="preserve">Excreted in urine of dogs following ingestion of salicylates; Used therapeutically (analgesic and anti-inflammatory); [Merck Index] An oxidative product of saligenin; [ChemIDplus] Used as an analgesic medicine; [Hawley]
Synthetic Polymer MALDI Matrix Compounds
• Personal Care
</t>
    </r>
    <r>
      <rPr>
        <sz val="11"/>
        <color rgb="FF0000FF"/>
        <rFont val="Arial"/>
      </rPr>
      <t># Please see reference #1 on reference sheet</t>
    </r>
  </si>
  <si>
    <r>
      <rPr>
        <sz val="10"/>
        <rFont val="Arial"/>
      </rPr>
      <t xml:space="preserve">5.0 mg/mL at 5 °C
</t>
    </r>
    <r>
      <rPr>
        <sz val="10"/>
        <color rgb="FF0000FF"/>
        <rFont val="Arial"/>
      </rPr>
      <t># Please see reference #1 on reference sheet</t>
    </r>
  </si>
  <si>
    <t>2,4-DIAMINOANISOLE SULFATE</t>
  </si>
  <si>
    <t>Molecular Weight:236.24600
Density:N/A
Molecular Formula:C7H12N2O5S</t>
  </si>
  <si>
    <t>Boiling Point:149 - 150 (5 torr)
Melting Point:189-192ºC</t>
  </si>
  <si>
    <t>39156-41-7</t>
  </si>
  <si>
    <r>
      <rPr>
        <sz val="11"/>
        <rFont val="Arial"/>
      </rPr>
      <t xml:space="preserve">Used to make hair and fur dyes, as an intermediate for C.I. Basic Brown 2, and as a corrosion inhibitor for steel; [Merck Index] Used as a diagnostic reagent and as an oxidation base for dyeing furs; [HSDB]
Used as diagnostic agents and as development-requiring agents.
Oxidation base for dyeing furs
</t>
    </r>
    <r>
      <rPr>
        <sz val="11"/>
        <color rgb="FF0000FF"/>
        <rFont val="Arial"/>
      </rPr>
      <t># Please see reference #1 on reference sheet</t>
    </r>
  </si>
  <si>
    <t xml:space="preserve">Analytic Laboratory Methods
GAS CHROMATOGRAPHY ... TO SEPARATE &amp; IDENTIFY OXIDN DYES INCL 2,4-DIAMINOANISOLE IN HAIR COLORANTS. /2,4-DIAMINOANISOLE/
EPA Method 9035. Colorimetric Automated Chloranilate Method applicalbe to ground water, drinking and surface waters, and domestic and industrial wastes containing 10 to 400 mg sulfate/liter. When solid barium chloranilate is added to a solution containing sulfate, barium sulfate is precipated, releasing the highly colored acid chloranilate. Ions causing interference (calcium, aluminum, and iron) can be removed by passage through an ion exchange column. In a single laboratory, using surface water samples at concentrations of 38, 111, and 294 mg sulfate/l, the standard deviations were + or - 1.0, + or - 2.2, and + or - 0.8, respecitively. In a single laboratory, using surface water samples at concentrations of 82 and 295 mg sulfate/l, recoveries were 99% and 102%, respectively. /Sulfate/
</t>
  </si>
  <si>
    <t xml:space="preserve">Cosmetic Ingredient
</t>
  </si>
  <si>
    <r>
      <rPr>
        <sz val="11"/>
        <rFont val="Arial"/>
      </rPr>
      <t xml:space="preserve">PRECAUTIONS FOR "CARCINOGENS": A high-efficiency particulate arrestor (HEPA) or charcoal filters can be used to minimize amt of carcinogen in exhausted air ventilated safety cabinets, lab hoods, glove boxes or animal rooms ... Filter housing that is designed so that used filters can be transferred into plastic bag without contaminating maintenance staff is avail commercially. Filters should be placed in plastic bags immediately after removal ... The plastic bag should be sealed immediately ... The sealed bag should be labelled properly ... Waste liquids ... should be placed or collected in proper containers for disposal. The lid should be secured &amp; the bottles properly labelled. Once filled, bottles should be placed in plastic bag, so that outer surface ... is not contaminated ... The plastic bag should also be sealed &amp; labelled. ... Broken glassware ... should be decontaminated by solvent extraction, by chemical destruction, or in specially designed incinerators. /Chemical Carcinogens/
</t>
    </r>
    <r>
      <rPr>
        <sz val="11"/>
        <color rgb="FF0000FF"/>
        <rFont val="Arial"/>
      </rPr>
      <t># Please see reference #1 on reference sheet</t>
    </r>
  </si>
  <si>
    <r>
      <rPr>
        <sz val="11"/>
        <rFont val="Arial"/>
      </rPr>
      <t xml:space="preserve">SMALL SPILLS AND LEAKAGE: If you spill this chemical, you should dampen the solid spill material with water, then transfer the dampened material to a suitable container. Use absorbent paper dampened with water to pick up any remaining material. Seal your contaminated clothing and the absorbent paper in a vapor-tight plastic bag for eventual disposal. Wash all contaminated surfaces with a soap and water solution. Do not reenter the contaminated area until the Safety Officer (or other responsible person) has verified that the area has been properly cleaned.
STORAGE PRECAUTIONS: You should store this material under ambient temperatures. (NTP, 1992)
</t>
    </r>
    <r>
      <rPr>
        <sz val="11"/>
        <color rgb="FF0000FF"/>
        <rFont val="Arial"/>
      </rPr>
      <t># Please see reference #1 on reference sheet</t>
    </r>
  </si>
  <si>
    <r>
      <rPr>
        <sz val="11"/>
        <rFont val="Arial"/>
      </rPr>
      <t xml:space="preserve">PRECAUTIONS FOR "CARCINOGENS": Smoking, drinking, eating, storage of food or of food &amp; beverage containers or utensils, &amp; the application of cosmetics should be prohibited in any laboratory. All personnel should remove gloves, if worn, after completion of procedures in which carcinogens have been used. They should ... wash ... hands, preferably using dispensers of liq detergent, &amp; rinse ... thoroughly. Consideration should be given to appropriate methods for cleaning the skin, depending on nature of the contaminant. No standard procedure can be recommended, but the use of organic solvents should be avoided. Safety pipettes should be used for all pipetting. /Chemical Carcinogens/
</t>
    </r>
    <r>
      <rPr>
        <sz val="11"/>
        <color rgb="FF0000FF"/>
        <rFont val="Arial"/>
      </rPr>
      <t># Please see reference #1 on reference sheet</t>
    </r>
  </si>
  <si>
    <r>
      <rPr>
        <sz val="11"/>
        <rFont val="Arial"/>
      </rPr>
      <t xml:space="preserve">PRECAUTIONS FOR "CARCINOGENS": There is no universal method of disposal that has been proved satisfactory for all carcinogenic compounds &amp; specific methods of chem destruction ... published have not been tested on all kinds of carcinogen-containing waste. ... summary of avail methods &amp; recommendations ... /given/ must be treated as guide only. /Chemical Carcinogens/
PRECAUTIONS FOR "CARCINOGENS": HEPA (high-efficiency particulate arrestor) filters ... can be disposed of by incineration. For spent charcoal filters, the adsorbed material can be stripped off at high temp &amp; carcinogenic wastes generated by this treatment conducted to &amp; burned in an incinerator. ... LIQUID WASTE: ... Disposal should be carried out by incineration at temp that ... ensure complete combustion. SOLID WASTE: Carcasses of lab animals, cage litter &amp; misc solid wastes ... should be disposed of by incineration at temp high enough to ensure destruction of chem carcinogens or their metabolites. /Chemical Carcinogens/
</t>
    </r>
    <r>
      <rPr>
        <sz val="11"/>
        <color rgb="FF0000FF"/>
        <rFont val="Arial"/>
      </rPr>
      <t># Please see reference #1 on reference sheet</t>
    </r>
  </si>
  <si>
    <r>
      <rPr>
        <sz val="11"/>
        <rFont val="Arial"/>
      </rPr>
      <t xml:space="preserve">Used to make hair and fur dyes, as an intermediate for C.I. Basic Brown 2, and as a corrosion inhibitor for steel; [Merck Index] Used as a diagnostic reagent and as an oxidation base for dyeing furs; [HSDB]
Used as diagnostic agents and as development-requiring agents.
Oxidation base for dyeing furs
</t>
    </r>
    <r>
      <rPr>
        <sz val="11"/>
        <color rgb="FF0000FF"/>
        <rFont val="Arial"/>
      </rPr>
      <t># Please see reference #1 on reference sheet</t>
    </r>
  </si>
  <si>
    <r>
      <rPr>
        <sz val="11"/>
        <rFont val="Arial"/>
      </rPr>
      <t xml:space="preserve">Used to make hair and fur dyes, as an intermediate for C.I. Basic Brown 2, and as a corrosion inhibitor for steel; [Merck Index] Used as a diagnostic reagent and as an oxidation base for dyeing furs; [HSDB]
Used as diagnostic agents and as development-requiring agents.
Oxidation base for dyeing furs
</t>
    </r>
    <r>
      <rPr>
        <sz val="11"/>
        <color rgb="FF0000FF"/>
        <rFont val="Arial"/>
      </rPr>
      <t># Please see reference #1 on reference sheet</t>
    </r>
  </si>
  <si>
    <r>
      <rPr>
        <sz val="11"/>
        <rFont val="Arial"/>
      </rPr>
      <t xml:space="preserve">Used to make hair and fur dyes, as an intermediate for C.I. Basic Brown 2, and as a corrosion inhibitor for steel; [Merck Index] Used as a diagnostic reagent and as an oxidation base for dyeing furs; [HSDB]
Used as diagnostic agents and as development-requiring agents.
Oxidation base for dyeing furs
</t>
    </r>
    <r>
      <rPr>
        <sz val="11"/>
        <color rgb="FF0000FF"/>
        <rFont val="Arial"/>
      </rPr>
      <t># Please see reference #1 on reference sheet</t>
    </r>
  </si>
  <si>
    <r>
      <rPr>
        <sz val="11"/>
        <rFont val="Arial"/>
      </rPr>
      <t xml:space="preserve">Used to make hair and fur dyes, as an intermediate for C.I. Basic Brown 2, and as a corrosion inhibitor for steel; [Merck Index] Used as a diagnostic reagent and as an oxidation base for dyeing furs; [HSDB]
Used as diagnostic agents and as development-requiring agents.
Oxidation base for dyeing furs
</t>
    </r>
    <r>
      <rPr>
        <sz val="11"/>
        <color rgb="FF0000FF"/>
        <rFont val="Arial"/>
      </rPr>
      <t># Please see reference #1 on reference sheet</t>
    </r>
  </si>
  <si>
    <r>
      <rPr>
        <sz val="10"/>
        <rFont val="Arial"/>
      </rPr>
      <t xml:space="preserve">SOLUBLE IN WATER &amp; ETHANOL
</t>
    </r>
    <r>
      <rPr>
        <sz val="10"/>
        <color rgb="FF0000FF"/>
        <rFont val="Arial"/>
      </rPr>
      <t># Please see reference #1 on reference sheet</t>
    </r>
  </si>
  <si>
    <t>4,4'-DIAMINODIPHENYL ETHER</t>
  </si>
  <si>
    <t>Molecular Weight:200.236
Density:1.2±0.1 g/cm3
Molecular Formula:C12H12N2O</t>
  </si>
  <si>
    <t>Boiling Point:389.4±27.0 °C at 760 mmHg
Melting Point:188-192 °C(lit.)</t>
  </si>
  <si>
    <t>101-80-4</t>
  </si>
  <si>
    <r>
      <rPr>
        <sz val="11"/>
        <rFont val="Arial"/>
      </rPr>
      <t xml:space="preserve">bis(4-Aminophenyl) ether's production and use as a chemical intermediate for polyimide and poly(ester-imide) resins may result in its release to the environment through various waste streams. If released to air, an estimated vapor pressure of 2.5X10-6 mm Hg at 25 °C indicates bis(4-aminophenyl) ether will exist in both the vapor and particulate phases in the atmosphere. Vapor-phase bis(4-aminophenyl) ether will be degraded in the atmosphere by reaction with photochemically-produced hydroxyl radicals; the half-life for this reaction in air is estimated to be 1.8 hours. Particulate-phase bis(4-aminophenyl) ether will be removed from the atmosphere by wet or dry deposition. bis(4-Aminophenyl) ether does not contain chromophores that absorb at wavelengths &gt;290 nm and therefore is not expected to be susceptible to direct photolysis by sunlight. If released to soil, bis(4-aminophenyl) ether is expected to have moderate mobility based upon an estimated Koc of 450. However, aromatic amines are expected to bind strongly to humus or organic matter in soils due to the high reactivity of the aromatic amino group, suggesting that mobility may be much lower in some soils. Volatilization from moist soil surfaces is not expected to be an important fate process based upon an estimated Henry's Law constant of 1.5X10-11 atm-cu m/mole. Biodegradation data were not available.
</t>
    </r>
    <r>
      <rPr>
        <sz val="11"/>
        <color rgb="FF0000FF"/>
        <rFont val="Arial"/>
      </rPr>
      <t># Please see reference #1 on reference sheet</t>
    </r>
  </si>
  <si>
    <r>
      <rPr>
        <sz val="11"/>
        <rFont val="Arial"/>
      </rPr>
      <t xml:space="preserve">SYMPTOMS: Symptoms of exposure to this compound may include irritation.
ACUTE/CHRONIC HAZARDS: This compound is harmful if ingested, inhaled or absorbed through the skin. It is an irritant. When heated to decomposition it emits toxic fumes of carbon monoxide, carbon dioxide and nitrogen oxides. (NTP, 1992)
</t>
    </r>
    <r>
      <rPr>
        <sz val="11"/>
        <color rgb="FF0000FF"/>
        <rFont val="Arial"/>
      </rPr>
      <t># Please see reference #1 on reference sheet</t>
    </r>
  </si>
  <si>
    <r>
      <rPr>
        <sz val="11"/>
        <rFont val="Arial"/>
      </rPr>
      <t xml:space="preserve">Used as a chemical intermediate for polyimide and poly(ester-imide) resins; [HSDB]
Chem int for polyimide and poly(ester-imide) resins
</t>
    </r>
    <r>
      <rPr>
        <sz val="11"/>
        <color rgb="FF0000FF"/>
        <rFont val="Arial"/>
      </rPr>
      <t># Please see reference #1 on reference sheet</t>
    </r>
  </si>
  <si>
    <r>
      <rPr>
        <sz val="11"/>
        <rFont val="Arial"/>
      </rPr>
      <t xml:space="preserve">Analytic Laboratory Methods
Method: EPA-OSW 8270D; Procedure: gas chromatography/mass spectrometry; Analyte: 4,4'-oxydianiline; Matrix: solid waste matrices, soils, air sampling media and water samples; Detection Limit: 20 ug/L.
</t>
    </r>
    <r>
      <rPr>
        <sz val="11"/>
        <color rgb="FF0000FF"/>
        <rFont val="Arial"/>
      </rPr>
      <t># Please see reference #1 on reference sheet</t>
    </r>
  </si>
  <si>
    <r>
      <rPr>
        <sz val="11"/>
        <rFont val="Arial"/>
      </rPr>
      <t xml:space="preserve">Intermediates
Monomers
</t>
    </r>
    <r>
      <rPr>
        <sz val="11"/>
        <color rgb="FF0000FF"/>
        <rFont val="Arial"/>
      </rPr>
      <t># Please see reference #1 on reference sheet</t>
    </r>
  </si>
  <si>
    <r>
      <rPr>
        <sz val="11"/>
        <rFont val="Arial"/>
      </rPr>
      <t xml:space="preserve">Intermediates
Monomers
</t>
    </r>
    <r>
      <rPr>
        <sz val="11"/>
        <color rgb="FF0000FF"/>
        <rFont val="Arial"/>
      </rPr>
      <t># Please see reference #1 on reference sheet</t>
    </r>
  </si>
  <si>
    <r>
      <rPr>
        <sz val="11"/>
        <rFont val="Arial"/>
      </rPr>
      <t xml:space="preserve">SRP: Wastewater from contaminant suppression, cleaning of protective clothing/equipment, or contaminated sites should be contained and evaluated for subject chemical or decomposition product concentrations. Concentrations shall be lower than applicable environmental discharge or disposal criteria. Alternatively, pretreatment and/or discharge to a permitted wastewater treatment facility is acceptable only after review by the governing authority and assurance that "pass through" violations will not occur. Due consideration shall be given to remediation worker exposure (inhalation, dermal and ingestion) as well as fate during treatment, transfer and disposal. If it is not practicable to manage the chemical in this fashion, it must be evaluated in accordance with EPA 40 CFR Part 261, specifically Subpart B, in order to determine the appropriate local, state and federal requirements for disposal.
</t>
    </r>
    <r>
      <rPr>
        <sz val="11"/>
        <color rgb="FF0000FF"/>
        <rFont val="Arial"/>
      </rPr>
      <t># Please see reference #1 on reference sheet</t>
    </r>
  </si>
  <si>
    <r>
      <rPr>
        <sz val="11"/>
        <rFont val="Arial"/>
      </rPr>
      <t xml:space="preserve">SMALL SPILLS AND LEAKAGE: If a spill of this chemical occurs, FIRST REMOVE ALL SOURCES OF IGNITION, then you should dampen the solid spill material with acetone and transfer the dampened material to a suitable container. Use absorbent paper dampened with acetone to pick up any remaining material. Seal your contaminated clothing and the absorbent paper in a vapor-tight plastic bag for eventual disposal. Solvent wash all contaminated surfaces with acetone followed by washing with a soap and water solution. Do not reenter the contaminated area until the Safety Officer (or other responsible person) has verified that the area has been properly cleaned.
STORAGE PRECAUTIONS: You should protect this chemical from exposure to light. Keep the container tightly closed under an inert atmosphere, and store under refrigerated temperatures. (NTP, 1992)
</t>
    </r>
    <r>
      <rPr>
        <sz val="11"/>
        <color rgb="FF0000FF"/>
        <rFont val="Arial"/>
      </rPr>
      <t># Please see reference #1 on reference sheet</t>
    </r>
  </si>
  <si>
    <r>
      <rPr>
        <sz val="11"/>
        <rFont val="Arial"/>
      </rPr>
      <t xml:space="preserve">Avoid contact with skin, eyes and clothing. Wash hands before breaks and immediately after handling the product.
PRECAUTIONS FOR "CARCINOGENS": Smoking, drinking, eating, storage of food or of food &amp; beverage containers or utensils, &amp; the application of cosmetics should be prohibited in any laboratory. All personnel should remove gloves, if worn, after completion of procedures in which carcinogens have been used. They should ... wash ... hands, preferably using dispensers of liq detergent, &amp; rinse ... thoroughly. Consideration should be given to appropriate methods for cleaning the skin, depending on nature of the contaminant. No standard procedure can be recommended, but the use of organic solvents should be avoided. Safety pipettes should be used for all pipetting. /Chemical Carcinogens/
</t>
    </r>
    <r>
      <rPr>
        <sz val="11"/>
        <color rgb="FF0000FF"/>
        <rFont val="Arial"/>
      </rPr>
      <t># Please see reference #1 on reference sheet</t>
    </r>
  </si>
  <si>
    <r>
      <rPr>
        <sz val="11"/>
        <rFont val="Arial"/>
      </rPr>
      <t xml:space="preserve">SRP: The most favorable course of action is to use an alternative chemical product with less inherent propensity for occupational harm/injury/toxicity or environmental contamination. Recycle any unused portion of the material for its approved use or return it to the manufacturer or supplier. Ultimate disposal of the chemical must consider: the material's impact on air quality; potential migration in soil or water; effects on animal and plant life; and conformance with environmental and public health regulations.
Product: Observe all federal, state, and local environmental regulations. Contact a licensed professional waste disposal service to dispose of this material. Dissolve or mix the material with a combustible solvent and burn in a chemical incinerator equipped with an afterburner and scrubber. Contaminated packaging: Dispose of as unused product.
</t>
    </r>
    <r>
      <rPr>
        <sz val="11"/>
        <color rgb="FF0000FF"/>
        <rFont val="Arial"/>
      </rPr>
      <t># Please see reference #1 on reference sheet</t>
    </r>
  </si>
  <si>
    <r>
      <rPr>
        <sz val="11"/>
        <rFont val="Arial"/>
      </rPr>
      <t xml:space="preserve">Used as a chemical intermediate for polyimide and poly(ester-imide) resins; [HSDB]
Chem int for polyimide and poly(ester-imide) resins
</t>
    </r>
    <r>
      <rPr>
        <sz val="11"/>
        <color rgb="FF0000FF"/>
        <rFont val="Arial"/>
      </rPr>
      <t># Please see reference #1 on reference sheet</t>
    </r>
  </si>
  <si>
    <r>
      <rPr>
        <sz val="11"/>
        <rFont val="Arial"/>
      </rPr>
      <t xml:space="preserve">Used as a chemical intermediate for polyimide and poly(ester-imide) resins; [HSDB]
Chem int for polyimide and poly(ester-imide) resins
</t>
    </r>
    <r>
      <rPr>
        <sz val="11"/>
        <color rgb="FF0000FF"/>
        <rFont val="Arial"/>
      </rPr>
      <t># Please see reference #1 on reference sheet</t>
    </r>
  </si>
  <si>
    <r>
      <rPr>
        <sz val="11"/>
        <rFont val="Arial"/>
      </rPr>
      <t xml:space="preserve"> Used as a chemical intermediate for polyimide and poly(ester-imide) resins; [HSDB]
Chem int for polyimide and poly(ester-imide) resins
</t>
    </r>
    <r>
      <rPr>
        <sz val="11"/>
        <color rgb="FF0000FF"/>
        <rFont val="Arial"/>
      </rPr>
      <t># Please see reference #1 on reference sheet</t>
    </r>
  </si>
  <si>
    <r>
      <rPr>
        <sz val="11"/>
        <rFont val="Arial"/>
      </rPr>
      <t xml:space="preserve">Used as a chemical intermediate for polyimide and poly(ester-imide) resins; [HSDB]
Chem int for polyimide and poly(ester-imide) resins
</t>
    </r>
    <r>
      <rPr>
        <sz val="11"/>
        <color rgb="FF0000FF"/>
        <rFont val="Arial"/>
      </rPr>
      <t># Please see reference #1 on reference sheet</t>
    </r>
  </si>
  <si>
    <r>
      <rPr>
        <sz val="10"/>
        <rFont val="Arial"/>
      </rPr>
      <t xml:space="preserve">Insoluble in water
</t>
    </r>
    <r>
      <rPr>
        <sz val="10"/>
        <color rgb="FF0000FF"/>
        <rFont val="Arial"/>
      </rPr>
      <t># Please see reference #1 on reference sheet</t>
    </r>
  </si>
  <si>
    <t>4,4'-DIAMINODIPHENYL SULFIDE</t>
  </si>
  <si>
    <t>Density:1.3±0.1 g/cm3
Molecular Formula :C12H12N2S
Molecular Weight  :216.302
Flash Point :234.9±24.6 °C</t>
  </si>
  <si>
    <t>Boiling Point :464.8±30.0 °C at 760 mmHg
Melting Point :105-107 °C(lit.)</t>
  </si>
  <si>
    <t>139-65-1</t>
  </si>
  <si>
    <t>DIBENZOFURANS (CHLORINATED)</t>
  </si>
  <si>
    <t>BRUC, OEHHA-CREL, WWF</t>
  </si>
  <si>
    <t>1,2-DIBROMO-3-CHLOROPROPANE (DBCP)</t>
  </si>
  <si>
    <t>Density :2.05
Molecular Formula: C3H5Br2Cl
Molecular Weight : 236.33300
Flash Point: 77 °C
Exact Mass :233.84500</t>
  </si>
  <si>
    <t>Boiling Point :195°C
Melting Point : 6°C</t>
  </si>
  <si>
    <t>96-12-8</t>
  </si>
  <si>
    <r>
      <rPr>
        <sz val="11"/>
        <rFont val="Arial"/>
      </rPr>
      <t xml:space="preserve">Due to the restrictions on the use of 1,2-dibromo-3-chloropropane as a nematocide and soil fumigant, little release of 1,2-dibromo-3-chloropropane presently occurs. The use of 1,2-dibromo-3-chloropropane as a laboratory reactant is not expected to result in large quantities being released to the environment. If released to the atmosphere, 1,2-dibromo-3-chloropropane will exist solely in the vapor phase in the ambient atmosphere, based on a measured vapor pressure of 0.58 mm Hg at 20 °C. Vapor-phase 1,2-dibromo-3-chloropropane is degraded in the atmosphere by reaction with photochemically-produced hydroxyl radicals with an estimated half-life of about 37 days. Products of 1,2-dibromopropanol, chlorobromopropanol, and 1-bromo-3-chloro-2-propanone are formed during this process. 1,2-Dibromo-3-chloropropane released to soil will likely volatilize or leach. In alkaline, but not neutral or acidic soils, hydrolysis may be significant. Biodegradation is possible but is expected to be slow relative to volatilization and leaching. In water, 1,2-dibromo-3-chloropropane is expected to volatilize. It may also slowly hydrolyze (half-life= 38 years, neutral pH, at 25 °C). Estimated volatilization half-lives for a model river and model lake are 14 hours and 9 days, respectively. In groundwater, 1,2-dibromo-3-chloropropane is expected to persist due to its low estimated rate of hydrolysis (half-life= 141 years, neutral pH, at 15 °C). In surface waters, biodegradation may occur, but is expected to be slow relative to the rate of volatilization. 
</t>
    </r>
    <r>
      <rPr>
        <sz val="11"/>
        <color rgb="FF0000FF"/>
        <rFont val="Arial"/>
      </rPr>
      <t># Please see reference #1 on reference sheet</t>
    </r>
  </si>
  <si>
    <r>
      <rPr>
        <sz val="11"/>
        <rFont val="Arial"/>
      </rPr>
      <t xml:space="preserve">Breathing high levels of 1,2-dibromo-3-chloropropane causes reproductive damage, including reduced sperm counts, birth defects, and infertility. It may also damage the stomach, liver, kidneys, brain, spleen, blood, and lungs, and cause skin and eye damage from direct contact. (L125)
</t>
    </r>
    <r>
      <rPr>
        <sz val="11"/>
        <color rgb="FF0000FF"/>
        <rFont val="Arial"/>
      </rPr>
      <t># Please see reference #1 on reference sheet</t>
    </r>
  </si>
  <si>
    <r>
      <rPr>
        <sz val="11"/>
        <rFont val="Arial"/>
      </rPr>
      <t xml:space="preserve">All uses except on pineapple plantations in Hawaii canceled in 1979; use on pineapples cancelled in 1985; See 29CFR1910.1044;
</t>
    </r>
    <r>
      <rPr>
        <sz val="11"/>
        <color rgb="FF0000FF"/>
        <rFont val="Arial"/>
      </rPr>
      <t># Please see reference #1 on reference sheet</t>
    </r>
  </si>
  <si>
    <r>
      <rPr>
        <sz val="11"/>
        <rFont val="Arial"/>
      </rPr>
      <t xml:space="preserve">Analytic Laboratory Methods
A Varian 3700 gas chromatograph equipped with electron capture detector &amp; CDS-111 integrator was used for quantitative analysis of drinking water samples. The mean % recovery of 1,2-dibromo-3-chloropropane in water samples was 95.9%.
Retention ratio data compiled by the FDA in its Pesticide Anal Manual using packed gas chromatography columns were examined for usage when capillary gas chromatography was applied for residue anal of materials incl 1,2-dibromo-3-chloropropane.
Clinical Laboratory Methods
Recoveries of 1,2-dibromo-3-chloropropane (DBCP) from whole rat blood were 92.6-102.4% and the mean % recovery was 96.7%. A Varian 3700 gas chromatograph equipped with electron capture detector &amp; CDS-111 integrator was used for quantitative analysis.
</t>
    </r>
    <r>
      <rPr>
        <sz val="11"/>
        <color rgb="FF0000FF"/>
        <rFont val="Arial"/>
      </rPr>
      <t># Please see reference #1 on reference sheet</t>
    </r>
  </si>
  <si>
    <r>
      <rPr>
        <sz val="11"/>
        <rFont val="Arial"/>
      </rPr>
      <t xml:space="preserve">Farming (Pesticides) [Category: Industry]
</t>
    </r>
    <r>
      <rPr>
        <sz val="11"/>
        <color rgb="FF0000FF"/>
        <rFont val="Arial"/>
      </rPr>
      <t># Please see reference #1 on reference sheet</t>
    </r>
  </si>
  <si>
    <r>
      <rPr>
        <sz val="11"/>
        <rFont val="Arial"/>
      </rPr>
      <t xml:space="preserve">Farming (Pesticides) [Category: Industry]
</t>
    </r>
    <r>
      <rPr>
        <sz val="11"/>
        <color rgb="FF0000FF"/>
        <rFont val="Arial"/>
      </rPr>
      <t># Please see reference #1 on reference sheet</t>
    </r>
  </si>
  <si>
    <r>
      <rPr>
        <sz val="11"/>
        <rFont val="Arial"/>
      </rPr>
      <t xml:space="preserve">PRECAUTIONS FOR "CARCINOGENS": A high-efficiency particulate arrestor (HEPA) or charcoal filters can be used to minimize amt of carcinogen in exhausted air ventilated safety cabinets, lab hoods, glove boxes or animal rooms ... Filter housing that is designed so that used filters can be transferred into plastic bag without contaminating maintenance staff is avail commercially. Filters should be placed in plastic bags immediately after removal ... The plastic bag should be sealed immediately ... The sealed bag should be labelled properly ... Waste liquids ... should be placed or collected in proper containers for disposal. The lid should be secured &amp; the bottles properly labelled. Once filled, bottles should be placed in plastic bag, so that outer surface ... is not contaminated ... The plastic bag should also be sealed &amp; labelled. ... Broken glassware ... should be decontaminated by solvent extraction, by chemical destruction, or in specially designed incinerators. /Chemical Carcinogens/
</t>
    </r>
    <r>
      <rPr>
        <sz val="11"/>
        <color rgb="FF0000FF"/>
        <rFont val="Arial"/>
      </rPr>
      <t># Please see reference #1 on reference sheet</t>
    </r>
  </si>
  <si>
    <r>
      <rPr>
        <sz val="11"/>
        <rFont val="Arial"/>
      </rPr>
      <t xml:space="preserve">Do not touch or walk through spilled material. Stop leak if you can do it without risk.
SMALL SPILL: Pick up with sand or other non-combustible absorbent material and place into containers for later disposal.
LARGE SPILL: Dike far ahead of liquid spill for later disposal. Prevent entry into waterways, sewers, basements or confined areas. (ERG, 2024)
</t>
    </r>
    <r>
      <rPr>
        <sz val="11"/>
        <color rgb="FF0000FF"/>
        <rFont val="Arial"/>
      </rPr>
      <t># Please see reference #1 on reference sheet</t>
    </r>
  </si>
  <si>
    <r>
      <rPr>
        <sz val="11"/>
        <rFont val="Arial"/>
      </rPr>
      <t xml:space="preserve">SRP: The scientific literature for the use of contact lenses in industry is conflicting. The benefit or detrimental effects of wearing contact lenses depend not only upon the substance, but also on factors including the form of the substance, characteristics and duration of the exposure, the uses of other eye protection equipment, and the hygiene of the lenses. However, there may be individual substances whose irritating or corrosive properties are such that the wearing of contact lenses would be harmful to the eye. In those specific cases, contact lenses should not be worn. In any event, the usual eye protection equipment should be worn even when contact lenses are in place.
</t>
    </r>
    <r>
      <rPr>
        <sz val="11"/>
        <color rgb="FF0000FF"/>
        <rFont val="Arial"/>
      </rPr>
      <t># Please see reference #1 on reference sheet</t>
    </r>
  </si>
  <si>
    <r>
      <rPr>
        <sz val="11"/>
        <rFont val="Arial"/>
      </rPr>
      <t xml:space="preserve">Generators of waste (equal to or greater than 100 kg/mo) containing this contaminant, EPA hazardous waste number U066, must conform with USEPA regulations in storage, transportation, treatment and disposal of waste.
Dibromochloropropane is reported to be stable to neutral and acid media. It is hydrolyzed by alkali to 2-bromoallyl alcohol. Controlled incineration with adequate scrubbing and ash disposal facilities. The Manufacturing Chemists Association suggest the following disposal procedures for bromine-containing compounds: - pour onto vermiculite, sodium bicarbonate or a sand-soda ash mixture (90-10). Mix and shovel into paper boxes. Place in an open incinerator. Cover with scrap wood and paper. Ignite with an excelsior train; stay on upwind side or dump into a closed incinerator with afterburner. - Dissolve in a flammable solvent. Spray into the firebox of an incinerator equipped with afterburner and scrubber (alkali). Recommendable methods: Adsorption &amp; incineration. Peer review: Dilute well with hydrocarbon fuel. Adsorb on vermiculite or sodium carbonate. Incinerate with excess non halogenated waste. (Peer-review conclusions of an IRPTC expert consultation (May 1985))
</t>
    </r>
    <r>
      <rPr>
        <sz val="11"/>
        <color rgb="FF0000FF"/>
        <rFont val="Arial"/>
      </rPr>
      <t># Please see reference #1 on reference sheet</t>
    </r>
  </si>
  <si>
    <r>
      <rPr>
        <sz val="11"/>
        <rFont val="Arial"/>
      </rPr>
      <t xml:space="preserve">All uses except on pineapple plantations in Hawaii canceled in 1979; use on pineapples cancelled in 1985; See 29CFR1910.1044;
</t>
    </r>
    <r>
      <rPr>
        <sz val="11"/>
        <color rgb="FF0000FF"/>
        <rFont val="Arial"/>
      </rPr>
      <t># Please see reference #1 on reference sheet</t>
    </r>
  </si>
  <si>
    <r>
      <rPr>
        <sz val="11"/>
        <rFont val="Arial"/>
      </rPr>
      <t xml:space="preserve">All uses except on pineapple plantations in Hawaii canceled in 1979; use on pineapples cancelled in 1985; See 29CFR1910.1044;
</t>
    </r>
    <r>
      <rPr>
        <sz val="11"/>
        <color rgb="FF0000FF"/>
        <rFont val="Arial"/>
      </rPr>
      <t># Please see reference #1 on reference sheet</t>
    </r>
  </si>
  <si>
    <t>0.2 micrograms per liter (u g/l) [equivalent to parts per billion (ppb)]</t>
  </si>
  <si>
    <r>
      <rPr>
        <sz val="11"/>
        <rFont val="Arial"/>
      </rPr>
      <t xml:space="preserve">The substance can be absorbed into the body by inhalation of its vapour, through the skin and by ingestion.
inhalation, skin absorption, ingestion, skin and/or eye contact
Oral (L125) ; inhalation (L125) ; dermal (L125)
</t>
    </r>
    <r>
      <rPr>
        <sz val="11"/>
        <color rgb="FF0000FF"/>
        <rFont val="Arial"/>
      </rPr>
      <t># Please see reference #1 on reference sheet</t>
    </r>
  </si>
  <si>
    <r>
      <rPr>
        <sz val="11"/>
        <rFont val="Arial"/>
      </rPr>
      <t xml:space="preserve">All uses except on pineapple plantations in Hawaii canceled in 1979; use on pineapples cancelled in 1985; See 29CFR1910.1044;
</t>
    </r>
    <r>
      <rPr>
        <sz val="11"/>
        <color rgb="FF0000FF"/>
        <rFont val="Arial"/>
      </rPr>
      <t># Please see reference #1 on reference sheet</t>
    </r>
  </si>
  <si>
    <r>
      <rPr>
        <sz val="11"/>
        <rFont val="Arial"/>
      </rPr>
      <t xml:space="preserve">All uses except on pineapple plantations in Hawaii canceled in 1979; use on pineapples cancelled in 1985; See 29CFR1910.1044;
</t>
    </r>
    <r>
      <rPr>
        <sz val="11"/>
        <color rgb="FF0000FF"/>
        <rFont val="Arial"/>
      </rPr>
      <t># Please see reference #1 on reference sheet</t>
    </r>
  </si>
  <si>
    <r>
      <rPr>
        <sz val="10"/>
        <rFont val="Arial"/>
      </rPr>
      <t xml:space="preserve">Solubility in water, g/l at 20 °C: 1.2 (poor)
</t>
    </r>
    <r>
      <rPr>
        <sz val="10"/>
        <color rgb="FF0000FF"/>
        <rFont val="Arial"/>
      </rPr>
      <t># Please see reference #1 on reference sheet</t>
    </r>
  </si>
  <si>
    <t>1,2-DIBROMOETHANE</t>
  </si>
  <si>
    <t>Molecular Weight:187.861
Density:2.1±0.1 g/cm3
Molecular Formula:C2H4Br2</t>
  </si>
  <si>
    <t>Boiling Point:130.2±8.0 °C at 760 mmHg
Melting Point:9 °C</t>
  </si>
  <si>
    <t>106-93-4</t>
  </si>
  <si>
    <r>
      <rPr>
        <sz val="11"/>
        <rFont val="Arial"/>
      </rPr>
      <t xml:space="preserve">Ethylene dibromide's production and use as a chemical intermediate in organic synthesis, as a specialty and general solvent, in waterproofing preparations and as a gauge fluid may result in its release to the environment through various waste streams. Ethylene dibromide's former uses as a pesticide and antiknock agent in gasoline resulted in its direct release to the environment(SRC). Monitoring of ethylene dibromide in ocean water and ocean air suggests that ethylene dibromide may be formed naturally in the ocean as a result of macro algae growth. Phaeophyta (brown algae) are known to produce ethylene dibromide at 20-30 ng/g wet algal weight per day. If released to air, a vapor pressure of 11.2 mm Hg at 25 °C indicates ethylene dibromide will exist solely as a vapor in the ambient atmosphere. Vapor-phase ethylene dibromide will be degraded in the atmosphere by reaction with photochemically-produced hydroxyl radicals; the half-life for this reaction in air is estimated to be 64 days. Ethylene dibromide does not absorb at wavelengths &gt;290 nm and, therefore, is not expected to be susceptible to direct photolysis by sunlight. If released to soil, ethylene dibromide is expected to have high to very high mobility based upon Koc values ranging from 14 to 160. Volatilization from moist soil surfaces is expected to be an important fate process based upon a Henry's Law constant of 6.50X10-4 atm-cu m/mole. Ethylene dibromide is expected volatilize from dry soil surfaces based upon its vapor pressure. Biodegradation is expected to be an important fate process.
</t>
    </r>
    <r>
      <rPr>
        <sz val="11"/>
        <color rgb="FF0000FF"/>
        <rFont val="Arial"/>
      </rPr>
      <t># Please see reference #1 on reference sheet</t>
    </r>
  </si>
  <si>
    <r>
      <rPr>
        <sz val="11"/>
        <rFont val="Arial"/>
      </rPr>
      <t xml:space="preserve">Long term exposure can result in liver, kidney, and reproductive system damage. 1,2-Dibromoethane is also known to have adverse effects on the brain. (L120)
</t>
    </r>
    <r>
      <rPr>
        <sz val="11"/>
        <color rgb="FF0000FF"/>
        <rFont val="Arial"/>
      </rPr>
      <t># Please see reference #1 on reference sheet</t>
    </r>
  </si>
  <si>
    <r>
      <rPr>
        <sz val="11"/>
        <rFont val="Arial"/>
      </rPr>
      <t xml:space="preserve">Used as a fumigant, a solvent, a scavenger for lead in leaded gasoline, and an intermediate in organic synthesis; no longer used in the United States as a soil or grain fumigant; [ACGIH]
Use as fumigant suspended by EPA due to toxicity and ground water contamination. [Sullivan, p. 1053]
EDB is a versatile reagent in organic synthesis. Major uses in this category are as an intermediate for pharmaceuticals (tetramisole, theodrenaline), herbicides (diquat dibromide), and dyes (Vat Blue 16), where it provides an ''ethylene bridge'' in the molecular structure. EDB is used as a nonflammable solvent for resins, gums, and waxes. Additionally, EDB can be used as a raw material in the synthesis of chemicals such as vinyl bromide (a precursor of flame-retardants) and styrenic block copolymers.
</t>
    </r>
    <r>
      <rPr>
        <sz val="11"/>
        <color rgb="FF0000FF"/>
        <rFont val="Arial"/>
      </rPr>
      <t># Please see reference #1 on reference sheet</t>
    </r>
  </si>
  <si>
    <r>
      <rPr>
        <sz val="11"/>
        <rFont val="Arial"/>
      </rPr>
      <t xml:space="preserve">Analytic Laboratory Methods
Method: NIOSH 1008, Issue 2; Procedure: gas chromatography (63)Ni electron-capture detector; Analyte: ethylene dibromide; Matrix: air; Detection Limit: 0.01 ug/sample.
Method: OSHA 02; Procedure: gas chromatography using an electron capture detector; Analyte: ethylene dibromide; Matrix: air; Detection Limit: 0.005 mg/cu m (6.5X10-4 ppm).
Clinical Laboratory Methods
Blood samples are warmed and an inert gas is passed through the sample to extract the volatile halocarbons. Tissue samples are macerated in water, then treated the same as for blood samples. A Tenax gas chromatography cartridge is used to trap the vapors which are then recovered by thermal desorption and analyzed on gas chromatography/mass spectrometry. ... The limits of detection of this method are approximately 3 ng/mL for a 10 mL blood sample and 6 ng/g for 5 g tissue sample.
</t>
    </r>
    <r>
      <rPr>
        <sz val="11"/>
        <color rgb="FF0000FF"/>
        <rFont val="Arial"/>
      </rPr>
      <t># Please see reference #1 on reference sheet</t>
    </r>
  </si>
  <si>
    <r>
      <rPr>
        <sz val="11"/>
        <rFont val="Arial"/>
      </rPr>
      <t xml:space="preserve">ACCIDENTAL RELEASE MEASURES: Personal precautions, protective equipment and emergency procedures: Wear respiratory protection. Avoid breathing vapors, mist or gas. Ensure adequate ventilation. Evacuate personnel to safe areas. Environmental precautions: Prevent further leakage or spillage if safe to do so. Do not let product enter drains. Discharge into the environment must be avoided. Methods and materials for containment and cleaning up: Soak up with inert absorbent material and dispose of as hazardous waste. Keep in suitable, closed containers for disposal.
</t>
    </r>
    <r>
      <rPr>
        <sz val="11"/>
        <color rgb="FF0000FF"/>
        <rFont val="Arial"/>
      </rPr>
      <t># Please see reference #1 on reference sheet</t>
    </r>
  </si>
  <si>
    <r>
      <rPr>
        <sz val="11"/>
        <rFont val="Arial"/>
      </rPr>
      <t xml:space="preserve">Made from ethylene and bromine; also from acetylene and hydrobromic acid.
</t>
    </r>
    <r>
      <rPr>
        <sz val="11"/>
        <color rgb="FF0000FF"/>
        <rFont val="Arial"/>
      </rPr>
      <t># Please see reference #1 on reference sheet</t>
    </r>
  </si>
  <si>
    <r>
      <rPr>
        <sz val="11"/>
        <rFont val="Arial"/>
      </rPr>
      <t xml:space="preserve">ACCIDENTAL RELEASE MEASURES: Personal precautions, protective equipment and emergency procedures: Wear respiratory protection. Avoid breathing vapors, mist or gas. Ensure adequate ventilation. Evacuate personnel to safe areas. Environmental precautions: Prevent further leakage or spillage if safe to do so. Do not let product enter drains. Discharge into the environment must be avoided.
</t>
    </r>
    <r>
      <rPr>
        <sz val="11"/>
        <color rgb="FF0000FF"/>
        <rFont val="Arial"/>
      </rPr>
      <t># Please see reference #1 on reference sheet</t>
    </r>
  </si>
  <si>
    <r>
      <rPr>
        <sz val="11"/>
        <rFont val="Arial"/>
      </rPr>
      <t xml:space="preserve">Generators of waste (equal to or greater than 100 kg/mo) containing this contaminant, EPA hazardous waste number U067, must conform with USEPA regulations in storage, transportation, treatment and disposal of waste.
Product: Offer surplus and non-recyclable solutions to a licensed disposal company. Contact a licensed professional waste disposal service to dispose of this material. Dissolve or mix the material with a combustible solvent and burn in a chemical incinerator equipped with an afterburner and scrubber; Contaminated packaging: Dispose of as unused product.
SRP: Wastewater from contaminant suppression, cleaning of protective clothing/equipment, or contaminated sites should be contained and evaluated for subject chemical or decomposition product concentrations. Concentrations shall be lower than applicable environmental discharge or disposal criteria. Alternatively, pretreatment and/or discharge to a permitted wastewater treatment facility is acceptable only after review by the governing authority and assurance that "pass through" violations will not occur. Due consideration shall be given to remediation worker exposure (inhalation, dermal and ingestion) as well as fate during treatment, transfer and disposal. If it is not practicable to manage the chemical in this fashion, it must be evaluated in accordance with EPA 40 CFR Part 261, specifically Subpart B, in order to determine the appropriate local, state and federal requirements for disposal.
</t>
    </r>
    <r>
      <rPr>
        <sz val="11"/>
        <color rgb="FF0000FF"/>
        <rFont val="Arial"/>
      </rPr>
      <t># Please see reference #1 on reference sheet</t>
    </r>
  </si>
  <si>
    <r>
      <rPr>
        <sz val="11"/>
        <rFont val="Arial"/>
      </rPr>
      <t xml:space="preserve">  Used as a fumigant, a solvent, a scavenger for lead in leaded gasoline, and an intermediate in organic synthesis; no longer used in the United States as a soil or grain fumigant; [ACGIH]
Use as fumigant suspended by EPA due to toxicity and ground water contamination. [Sullivan, p. 1053]
EDB is a versatile reagent in organic synthesis. Major uses in this category are as an intermediate for pharmaceuticals (tetramisole, theodrenaline), herbicides (diquat dibromide), and dyes (Vat Blue 16), where it provides an ''ethylene bridge'' in the molecular structure. EDB is used as a nonflammable solvent for resins, gums, and waxes. Additionally, EDB can be used as a raw material in the synthesis of chemicals such as vinyl bromide (a precursor of flame-retardants) and styrenic block copolymers.
</t>
    </r>
    <r>
      <rPr>
        <sz val="11"/>
        <color rgb="FF0000FF"/>
        <rFont val="Arial"/>
      </rPr>
      <t xml:space="preserve"># Please see reference #1 on reference sheet
</t>
    </r>
  </si>
  <si>
    <r>
      <rPr>
        <sz val="11"/>
        <rFont val="Arial"/>
      </rPr>
      <t xml:space="preserve">Used as a fumigant, a solvent, a scavenger for lead in leaded gasoline, and an intermediate in organic synthesis; no longer used in the United States as a soil or grain fumigant; [ACGIH]
Use as fumigant suspended by EPA due to toxicity and ground water contamination. [Sullivan, p. 1053]
EDB is a versatile reagent in organic synthesis. Major uses in this category are as an intermediate for pharmaceuticals (tetramisole, theodrenaline), herbicides (diquat dibromide), and dyes (Vat Blue 16), where it provides an ''ethylene bridge'' in the molecular structure. EDB is used as a nonflammable solvent for resins, gums, and waxes. Additionally, EDB can be used as a raw material in the synthesis of chemicals such as vinyl bromide (a precursor of flame-retardants) and styrenic block copolymers.
</t>
    </r>
    <r>
      <rPr>
        <sz val="11"/>
        <color rgb="FF0000FF"/>
        <rFont val="Arial"/>
      </rPr>
      <t># Please see reference #1 on reference sheet</t>
    </r>
  </si>
  <si>
    <t>0.05 micrograms per liter (u g/l) [equivalent to parts per billion (ppb)]</t>
  </si>
  <si>
    <r>
      <rPr>
        <sz val="11"/>
        <rFont val="Arial"/>
      </rPr>
      <t xml:space="preserve">The substance can be absorbed into the body by inhalation of its vapour, through the skin and by ingestion.
inhalation, skin absorption, ingestion, skin and/or eye contact
Oral (L120) ; inhalation (L120) ; dermal (L120)
</t>
    </r>
    <r>
      <rPr>
        <sz val="11"/>
        <color rgb="FF0000FF"/>
        <rFont val="Arial"/>
      </rPr>
      <t># Please see reference #1 on reference sheet</t>
    </r>
  </si>
  <si>
    <r>
      <rPr>
        <sz val="11"/>
        <rFont val="Arial"/>
      </rPr>
      <t xml:space="preserve">Used as a fumigant, a solvent, a scavenger for lead in leaded gasoline, and an intermediate in organic synthesis; no longer used in the United States as a soil or grain fumigant; [ACGIH]
Use as fumigant suspended by EPA due to toxicity and ground water contamination. [Sullivan, p. 1053]
EDB is a versatile reagent in organic synthesis. Major uses in this category are as an intermediate for pharmaceuticals (tetramisole, theodrenaline), herbicides (diquat dibromide), and dyes (Vat Blue 16), where it provides an ''ethylene bridge'' in the molecular structure. EDB is used as a nonflammable solvent for resins, gums, and waxes. Additionally, EDB can be used as a raw material in the synthesis of chemicals such as vinyl bromide (a precursor of flame-retardants) and styrenic block copolymers.
</t>
    </r>
    <r>
      <rPr>
        <sz val="11"/>
        <color rgb="FF0000FF"/>
        <rFont val="Arial"/>
      </rPr>
      <t># Please see reference #1 on reference sheet</t>
    </r>
  </si>
  <si>
    <r>
      <rPr>
        <sz val="11"/>
        <rFont val="Arial"/>
      </rPr>
      <t xml:space="preserve">Used as a fumigant, a solvent, a scavenger for lead in leaded gasoline, and an intermediate in organic synthesis; no longer used in the United States as a soil or grain fumigant; [ACGIH]
Use as fumigant suspended by EPA due to toxicity and ground water contamination. [Sullivan, p. 1053]
EDB is a versatile reagent in organic synthesis. Major uses in this category are as an intermediate for pharmaceuticals (tetramisole, theodrenaline), herbicides (diquat dibromide), and dyes (Vat Blue 16), where it provides an ''ethylene bridge'' in the molecular structure. EDB is used as a nonflammable solvent for resins, gums, and waxes. Additionally, EDB can be used as a raw material in the synthesis of chemicals such as vinyl bromide (a precursor of flame-retardants) and styrenic block copolymers.
</t>
    </r>
    <r>
      <rPr>
        <sz val="11"/>
        <color rgb="FF0000FF"/>
        <rFont val="Arial"/>
      </rPr>
      <t># Please see reference #1 on reference sheet</t>
    </r>
  </si>
  <si>
    <r>
      <rPr>
        <sz val="10"/>
        <rFont val="Arial"/>
      </rPr>
      <t xml:space="preserve">Solubility in water, g/100ml at 20 °C: 0.34 (poor)
</t>
    </r>
    <r>
      <rPr>
        <sz val="10"/>
        <color rgb="FF0000FF"/>
        <rFont val="Arial"/>
      </rPr>
      <t># Please see reference #1 on reference sheet</t>
    </r>
  </si>
  <si>
    <t>DIBUTYL PHTHALATE</t>
  </si>
  <si>
    <t>Molecular Weight:278.344
Density:1.1±0.1 g/cm3
Molecular Formula:C16H22O4</t>
  </si>
  <si>
    <t>Boiling Point:337.0±10.0 °C at 760 mmHg
Melting Point:-35 °C</t>
  </si>
  <si>
    <t>84-74-2</t>
  </si>
  <si>
    <r>
      <rPr>
        <sz val="11"/>
        <rFont val="Arial"/>
      </rPr>
      <t xml:space="preserve">Dibutyl phthalate's production and use as a plasticizer in nitrocellulose lacquers, elastomers, explosives, nail polish and solid rocket propellants; solvent for perfume oils; perfume fixative; in textile lubrication agent, safety glass, printing inks, resin solvent, paper coatings, adhesives and insect repellent for textiles may result in its release to the environment through various waste streams. The US Congress has permanently banned dibutyl phthalate in any amount greater than 0.1 percentv in children's toys and certain child care articles. If released to air, a vapor pressure of 2.01X10-5 mm Hg at 25 °C indicates dibutyl phthalate will exist in both the vapor and particulate phases in the atmosphere. Vapor-phase dibutyl phthalate will be degraded in the atmosphere by reaction with photochemically-produced hydroxyl radicals; the half-life for this reaction in air is estimated to be 42 hours. Particulate-phase dibutyl phthalate will be removed from the atmosphere by wet and dry deposition. Dibutyl phthalate contains chromophores that absorb at wavelengths &gt;290 nm and, therefore, may be susceptible to direct photolysis by sunlight. If released to soil, dibutyl phthalate is expected to have low mobility based upon log Koc values of 3.05-3.14. Volatilization from moist soil surfaces is expected based upon a Henry's Law constant of 1.81X10-6 atm-cu m/mole. 
</t>
    </r>
    <r>
      <rPr>
        <sz val="11"/>
        <color rgb="FF0000FF"/>
        <rFont val="Arial"/>
      </rPr>
      <t># Please see reference #1 on reference sheet</t>
    </r>
  </si>
  <si>
    <r>
      <rPr>
        <sz val="11"/>
        <rFont val="Arial"/>
      </rPr>
      <t xml:space="preserve">Adverse effects from di-n-butyl phthalate exposure have not yet been reported in humans. However, animals studies have shown that di-n-butyl phthalate can affect reproductive ability by decreasing sperm count and causing birth defects. (L133)
</t>
    </r>
    <r>
      <rPr>
        <sz val="11"/>
        <color rgb="FF0000FF"/>
        <rFont val="Arial"/>
      </rPr>
      <t># Please see reference #1 on reference sheet</t>
    </r>
  </si>
  <si>
    <r>
      <rPr>
        <sz val="11"/>
        <rFont val="Arial"/>
      </rPr>
      <t xml:space="preserve">Plasticizer (added to polymers to effect flexibility and/or toughness); also used as an insect repellant in clothing and a solvent for perfumes, oils, and textiles; [ACGIH] Used in epoxy resins as a non-reactive solvent; [Kanerva, p. 1779]
Plasticizer; solvent for oil-soluble dyes, insecticides and other organics; antifoam agent; textile fiber lubricant; fragrance fixative; insect repellent.
</t>
    </r>
    <r>
      <rPr>
        <sz val="11"/>
        <color rgb="FF0000FF"/>
        <rFont val="Arial"/>
      </rPr>
      <t># Please see reference #1 on reference sheet</t>
    </r>
  </si>
  <si>
    <r>
      <rPr>
        <sz val="11"/>
        <rFont val="Arial"/>
      </rPr>
      <t xml:space="preserve">Analytic Laboratory Methods
Method: NIOSH 5020, Issue 2; Procedure: gas chromatography with flame ionization detector; Analyte: dibutyl phthalate; Matrix: air; Detection Limit: 0.01 mg per sample.
Method: OSHA 104; Procedure: gas chromatography with flame ionization detector; Analyte: dibutyl phthalate; Matrix: air; Detection Limit: 34 ug/cu m.
Method: EPA-EAD 606; Procedure: gas chromatography with electron capture detector; Analyte: dibutyl phthalate phthalate; Matrix: wastewater and other waters; Detection Limit: 0.36 ug/L.
</t>
    </r>
    <r>
      <rPr>
        <sz val="11"/>
        <color rgb="FF0000FF"/>
        <rFont val="Arial"/>
      </rPr>
      <t># Please see reference #1 on reference sheet</t>
    </r>
  </si>
  <si>
    <r>
      <rPr>
        <sz val="11"/>
        <rFont val="Arial"/>
      </rPr>
      <t xml:space="preserve">Textiles (Fiber &amp; Fabric Manufacturing) [Category: Industry]
Painting (Pigments, Binders, and Biocides) [Category: Paint]
Plastic Composites Manufacturing [Category: Industry]
</t>
    </r>
    <r>
      <rPr>
        <sz val="11"/>
        <color rgb="FF0000FF"/>
        <rFont val="Arial"/>
      </rPr>
      <t># Please see reference #1 on reference sheet</t>
    </r>
  </si>
  <si>
    <r>
      <rPr>
        <sz val="11"/>
        <rFont val="Arial"/>
      </rPr>
      <t xml:space="preserve">Textiles (Fiber &amp; Fabric Manufacturing) [Category: Industry]
Painting (Pigments, Binders, and Biocides) [Category: Paint]
Plastic Composites Manufacturing [Category: Industry]
</t>
    </r>
    <r>
      <rPr>
        <sz val="11"/>
        <color rgb="FF0000FF"/>
        <rFont val="Arial"/>
      </rPr>
      <t># Please see reference #1 on reference sheet</t>
    </r>
  </si>
  <si>
    <r>
      <rPr>
        <sz val="11"/>
        <rFont val="Arial"/>
      </rPr>
      <t xml:space="preserve">1) Remove all ignition sources. 2) Ventilate area ... 3) for small quant, absorb on paper towels. Evaporate in a safe place (such as fume hood). Allow sufficient time for evaporating vapors to completely clear hood ductwork. Burn paper in a suitable location ... large quant ... atomized in ... combustion chamber.
Environmental considerations-land spill: Dig a pit, pond, lagoon, or holding area to contain liquid or solid material. /SRP: If time permits, pits, ponds, lagoons, soak holes, or holding areas should be sealed with an impermeable flexible membrane liner./ Dike surface flow using soil, sand bags, foamed polyurethane, or foamed concrete. Absorb bulk liquid with fly ash or cement powder.
</t>
    </r>
    <r>
      <rPr>
        <sz val="11"/>
        <color rgb="FF0000FF"/>
        <rFont val="Arial"/>
      </rPr>
      <t># Please see reference #1 on reference sheet</t>
    </r>
  </si>
  <si>
    <r>
      <rPr>
        <sz val="11"/>
        <rFont val="Arial"/>
      </rPr>
      <t xml:space="preserve">Di-n-butyl phthalate can be manufactured via the esterification of phthalic acid with n-butyl alcohol in the presence of a catalyst such as sulfuric acid or p-toluene sulfonic acid. This reaction is generally performed at a temperature of 150 °C along with agitation. Water from this process is either recovered for other operations or treated and discharged as waste water. Di-n-butyl phthalate is finally purified by vacuum distillation and/or with activated charcoal.
By treating n-butyl alcohol with phthalic anhydride followed by purification, which results in a product unusually free from odor and color.
</t>
    </r>
    <r>
      <rPr>
        <sz val="11"/>
        <color rgb="FF0000FF"/>
        <rFont val="Arial"/>
      </rPr>
      <t># Please see reference #1 on reference sheet</t>
    </r>
  </si>
  <si>
    <r>
      <rPr>
        <sz val="11"/>
        <rFont val="Arial"/>
      </rPr>
      <t xml:space="preserve">SRP: Local exhaust ventilation should be applied wherever there is an incidence of point source emissions or dispersion of regulated contaminants in the work area. Ventilation control of the contaminant as close to its point of generation is both the most economical and safest method to minimize personnel exposure to airborne contaminants. Ensure that the local ventilation moves the contaminant away from the worker
SRP: The scientific literature for the use of contact lenses by industrial workers is inconsistent. The benefits or detrimental effects of wearing contact lenses depend not only upon the substance, but also on factors including the form of the substance, characteristics and duration of the exposure, the uses of other eye protection equipment, and the hygiene of the lenses. However, there may be individual substances whose irritating or corrosive properties are such that the wearing of contact lenses would be harmful to the eye. In those specific cases, contact lenses should not be worn. In any event, the usual eye protection equipment should be worn even when contact lenses are in place.
</t>
    </r>
    <r>
      <rPr>
        <sz val="11"/>
        <color rgb="FF0000FF"/>
        <rFont val="Arial"/>
      </rPr>
      <t># Please see reference #1 on reference sheet</t>
    </r>
  </si>
  <si>
    <r>
      <rPr>
        <sz val="11"/>
        <rFont val="Arial"/>
      </rPr>
      <t xml:space="preserve">Generators of waste (equal to or greater than 100 kg/mo) containing this contaminant, EPA hazardous waste number U069, must conform with USEPA regulations in storage, transportation, treatment and disposal of waste.
Good candidate for incineration by liquid injection with a temperature of 650-1600 °C with a residence time of 0.1-2 seconds; rotary kiln with a temperature of 820-1,600 °C with a residence time for liquids and gases: seconds, solids: hours; fluidized bed with a temperature of 450-980 °C with a residence time for liquids and gases: seconds, solids: longer.
</t>
    </r>
    <r>
      <rPr>
        <sz val="11"/>
        <color rgb="FF0000FF"/>
        <rFont val="Arial"/>
      </rPr>
      <t># Please see reference #1 on reference sheet</t>
    </r>
  </si>
  <si>
    <r>
      <rPr>
        <sz val="11"/>
        <rFont val="Arial"/>
      </rPr>
      <t xml:space="preserve">Plasticizer (added to polymers to effect flexibility and/or toughness); also used as an insect repellant in clothing and a solvent for perfumes, oils, and textiles; [ACGIH] Used in epoxy resins as a non-reactive solvent; [Kanerva, p. 1779]
Plasticizer; solvent for oil-soluble dyes, insecticides and other organics; antifoam agent; textile fiber lubricant; fragrance fixative; insect repellent.
</t>
    </r>
    <r>
      <rPr>
        <sz val="11"/>
        <color rgb="FF0000FF"/>
        <rFont val="Arial"/>
      </rPr>
      <t># Please see reference #1 on reference sheet</t>
    </r>
  </si>
  <si>
    <r>
      <rPr>
        <sz val="11"/>
        <rFont val="Arial"/>
      </rPr>
      <t xml:space="preserve">Plasticizer (added to polymers to effect flexibility and/or toughness); also used as an insect repellant in clothing and a solvent for perfumes, oils, and textiles; [ACGIH] Used in epoxy resins as a non-reactive solvent; [Kanerva, p. 1779]
Plasticizer; solvent for oil-soluble dyes, insecticides and other organics; antifoam agent; textile fiber lubricant; fragrance fixative; insect repellent.
</t>
    </r>
    <r>
      <rPr>
        <sz val="11"/>
        <color rgb="FF0000FF"/>
        <rFont val="Arial"/>
      </rPr>
      <t># Please see reference #1 on reference sheet</t>
    </r>
  </si>
  <si>
    <r>
      <rPr>
        <sz val="11"/>
        <rFont val="Arial"/>
      </rPr>
      <t xml:space="preserve">The substance can be absorbed into the body by inhalation of its aerosol and by ingestion.
inhalation, ingestion, skin and/or eye contact
Oral (L133) ; inhalation (L133) ; dermal (L133)
</t>
    </r>
    <r>
      <rPr>
        <sz val="11"/>
        <color rgb="FF0000FF"/>
        <rFont val="Arial"/>
      </rPr>
      <t># Please see reference #1 on reference sheet</t>
    </r>
  </si>
  <si>
    <r>
      <rPr>
        <sz val="11"/>
        <rFont val="Arial"/>
      </rPr>
      <t xml:space="preserve">Plasticizer (added to polymers to effect flexibility and/or toughness); also used as an insect repellant in clothing and a solvent for perfumes, oils, and textiles; [ACGIH] Used in epoxy resins as a non-reactive solvent; [Kanerva, p. 1779]
Plasticizer; solvent for oil-soluble dyes, insecticides and other organics; antifoam agent; textile fiber lubricant; fragrance fixative; insect repellent.
</t>
    </r>
    <r>
      <rPr>
        <sz val="11"/>
        <color rgb="FF0000FF"/>
        <rFont val="Arial"/>
      </rPr>
      <t># Please see reference #1 on reference sheet</t>
    </r>
  </si>
  <si>
    <r>
      <rPr>
        <sz val="11"/>
        <rFont val="Arial"/>
      </rPr>
      <t xml:space="preserve">Plasticizer (added to polymers to effect flexibility and/or toughness); also used as an insect repellant in clothing and a solvent for perfumes, oils, and textiles; [ACGIH] Used in epoxy resins as a non-reactive solvent; [Kanerva, p. 1779]
Plasticizer; solvent for oil-soluble dyes, insecticides and other organics; antifoam agent; textile fiber lubricant; fragrance fixative; insect repellent.
</t>
    </r>
    <r>
      <rPr>
        <sz val="11"/>
        <color rgb="FF0000FF"/>
        <rFont val="Arial"/>
      </rPr>
      <t># Please see reference #1 on reference sheet</t>
    </r>
  </si>
  <si>
    <r>
      <rPr>
        <sz val="10"/>
        <rFont val="Arial"/>
      </rPr>
      <t xml:space="preserve">Solubility in water, g/100ml at 25 °C: 0.001
</t>
    </r>
    <r>
      <rPr>
        <sz val="10"/>
        <color rgb="FF0000FF"/>
        <rFont val="Arial"/>
      </rPr>
      <t># Please see reference #1 on reference sheet</t>
    </r>
  </si>
  <si>
    <t>1,2-DICHLOROBENZENE</t>
  </si>
  <si>
    <t>Molecular Weight:147.002
Density:1.3±0.1 g/cm3
Molecular Formula:C6H4Cl2</t>
  </si>
  <si>
    <t>Boiling Point:180.5±0.0 °C at 760 mmHg
Melting Point:-15 °C</t>
  </si>
  <si>
    <t>95-50-1</t>
  </si>
  <si>
    <r>
      <rPr>
        <sz val="11"/>
        <rFont val="Arial"/>
      </rPr>
      <t xml:space="preserve">1,2-Dichlorobenzene's production and use in the manufacture of 3,4-dichloroaniline, and as a solvent for waxes, gums, resins, tars, rubbers, oils, and asphalts may result in its release to the environment through various waste streams. Its former use as a herbicide, insecticide, and soil fumigant, resulted in its direct release to the environment. If released to air, 1,2-dichlorobenzene will exist solely in the vapor phase in the ambient atmosphere, based on a vapor pressure of 1.4 mm Hg at 25 °C. Vapor-phase 1,2-dichlorobenzene is degraded in the atmosphere by reaction with photochemically-produced hydroxyl radicals; the half-life for this reaction in air is estimated to be 38 days. 1,2-Dichlorobenzene does not contain chromophores that absorb at wavelengths &gt;290 nm and therefore is not expected to undergo direct photolysis by sunlight. If released to soil, 1,2-dichlorobenzene is expected to have moderate mobility based upon Koc values of 280 and 320. Volatilization from moist soil surfaces is expected based on the Henry's Law constant of 1.5X10-3 atm-cu m/mole at 20 °C. Volatilization of 1,2-dichlorobenzene from dry soil surfaces is expected to be an important fate process based upon the vapor pressure of this compound and a volatilization half-life of about 4 days measured in silt loams. 1,2-Dichlorobenzene is resistant to biodegradation in soils, with half-lives expected to be greater than 9 months. If released to water, 1,2-dichlorobenzene is expected to adsorb to sediment or particulate matter based on its measured Koc values.
</t>
    </r>
    <r>
      <rPr>
        <sz val="11"/>
        <color rgb="FF0000FF"/>
        <rFont val="Arial"/>
      </rPr>
      <t># Please see reference #1 on reference sheet</t>
    </r>
  </si>
  <si>
    <r>
      <rPr>
        <sz val="11"/>
        <rFont val="Arial"/>
      </rPr>
      <t xml:space="preserve">Inhaling the vapor or dusts of 1,2-DCB at very high concentrations could be very irritating to eyes and nose and cause burning and tearing of the eyes, coughing, difficult breathing, and an upset stomach. Ingestion of 1,2-DCB can cause effects in the kidneys and blood, and that 1,3-DCB caused thyroid and pituitary effects. (L395)
</t>
    </r>
    <r>
      <rPr>
        <sz val="11"/>
        <color rgb="FF0000FF"/>
        <rFont val="Arial"/>
      </rPr>
      <t># Please see reference #1 on reference sheet</t>
    </r>
  </si>
  <si>
    <r>
      <rPr>
        <sz val="11"/>
        <rFont val="Arial"/>
      </rPr>
      <t xml:space="preserve">Used as a chemical intermediate, solvent, heat transfer liquid, deodorant, and insecticide; [ACGIH] Used as a degreasing agent, a paint solvent, paint remover, a cylinder lubricant, and a solvent for waxes, gums, resins, tars, rubber, oils, and asphalts; [HSDB]
Solvent for waxes, gums, resins, tars, rubbers, oils, asphalts, insecticide for termites and locust borers
</t>
    </r>
    <r>
      <rPr>
        <sz val="11"/>
        <color rgb="FF0000FF"/>
        <rFont val="Arial"/>
      </rPr>
      <t># Please see reference #1 on reference sheet</t>
    </r>
  </si>
  <si>
    <r>
      <rPr>
        <sz val="11"/>
        <rFont val="Arial"/>
      </rPr>
      <t xml:space="preserve">Analytic Laboratory Methods
Air Sample: ... Ambient air is drawn through a 1.5X6.0 cm bed of Tenax-GC ... so that vapors were collected completely on the resin. The sample was then thermally desorbed and the vapors passed through a cryogenically cooled trap and subsequently introduced into a gas chromatograph-mass spectrometer (GC-MS). Estimated detection limits for monochlorobenzene is 2.1 ng/cu m; 1,2-dichlorobenzene 1.0 ng/cu m; and 1,3-dichlorobenzene 0.7 ng/cu m.
Air Samples: ... An air sampling tube packed with two sections of Amberlite XAD-2 resin separated by a silanized glass wool plug, to collect the chlorobenzenes /is used/. The adsorbent is desorbed with carbon tetrachloride and analyzed by GC using a photoionization detector. When using this method the minimum detection limits for mono-, di-, tri-, tetra-, and pentachlorobenzenes are 15, 20, 30, 35, and 45 ppb (v/v), respectively. /Chlorobenzenes/
11.2 Clinical Laboratory Methods
DETERMINATION OF CHLOROBENZENES (INDUSTRIAL PRODUCTS) MONOCHLOROBENZENE THROUGH HEXACHLOROBENZENE @ PPB LEVELS IN HUMAN URINE &amp; BLOOD SAMPLES BY GAS CHROMATOGRAPHY WITH PHOTOIONIZATION DETECTION.
A method was developed to analyze rat tissue, fat and blood for some chlorinated compounds found in an extract of soil from an industrial waste site. Extraction with hexane and ethyl ether-hexane (1 + 1) was followed by concentration over steam, and gas chromatographic analysis with an electron capture detector. Volatile compounds were analyzed in a glass column coated with 6% SP-2100 plus 4% OV-11 on Chromosorb W Semivolatile compounds, chlorinated compounds and pesticides were analyzed in a 70 m glass capillary column coated with 5% OV-101. Phenols were analyzed in a glass column packed with 1% SP-1240 DA on Supelcoport. The most efficient means of separation was to use the same glass column for volatile compounds, a DB-5 fused silica capillary column for semivolatile compounds, pesticides and phenols, and the same 1% SP-1240 DA glass column for separation of beta-BHC and pentachlorophenol. Recoveries ranged from 86.3 + or - 9.1% (mean + or - SD) to 105 + or - 10.4%. Sensitivities for semivolatile chlorinated compounds, pesticides and phenols were 4 ng/g for fat, 1 ng/g for tissue, and 0.2 ng/ml for blood. Sensitivities for volatile compounds were 4 fold higher (16, 4, 0.8, respectively). Sensitivities for dichlorobenzenes and dichlorotoluenes were 8 ng/g for fat, 2 ng/g for tissue and 0.4 ng/ml for blood. /Chlorinated cmpd/
</t>
    </r>
    <r>
      <rPr>
        <sz val="11"/>
        <color rgb="FF0000FF"/>
        <rFont val="Arial"/>
      </rPr>
      <t># Please see reference #1 on reference sheet</t>
    </r>
  </si>
  <si>
    <r>
      <rPr>
        <sz val="11"/>
        <rFont val="Arial"/>
      </rPr>
      <t xml:space="preserve">Metal Degreasing [Category: Clean]
Painting (Solvents) [Category: Paint]
</t>
    </r>
    <r>
      <rPr>
        <sz val="11"/>
        <color rgb="FF0000FF"/>
        <rFont val="Arial"/>
      </rPr>
      <t># Please see reference #1 on reference sheet</t>
    </r>
  </si>
  <si>
    <r>
      <rPr>
        <sz val="11"/>
        <rFont val="Arial"/>
      </rPr>
      <t xml:space="preserve">Metal Degreasing [Category: Clean]
Painting (Solvents) [Category: Paint]
</t>
    </r>
    <r>
      <rPr>
        <sz val="11"/>
        <color rgb="FF0000FF"/>
        <rFont val="Arial"/>
      </rPr>
      <t># Please see reference #1 on reference sheet</t>
    </r>
  </si>
  <si>
    <r>
      <rPr>
        <sz val="11"/>
        <rFont val="Arial"/>
      </rPr>
      <t xml:space="preserve">Land spill: Dig a pit, pond, lagoon, or holding area to contain liquid or solid material. /SRP: If time permits, pits, ponds, lagoons, soak holes or holding areas should be sealed with an impermeable flexible membrane liner./ Dike surface flow using soil, sand bags, foamed polyurethane, or concrete. Absorb bulk liquid with fly ash, or cement power. Apply "universal" gelling agent to immobilize spill.
Water spill: Use natural deep water pockets, excavated lagoons, or sand bag barriers to trap material at bottom. If dissolved in region of 10 ppm or greater concn apply activated carbon at 10 times the spilled amount. Remove trapped material with suction hoses. Use mechanical drifts or lifts to remove immobilized masses of pollutants and precipitates.
1. Remove all ignition sources. 2. Ventilate area of spill or leak. 3. For small quantities, absorb on paper towels. Evaporate in a safe place (such as a fume hood). Allow sufficient time for evaporating vapors to completely clear the hood ductwork. Burn the paper in a suitable location away from combustible materials. Large quantities can be reclaimed or collected and atomized in a suitable combustion chamber equipped with an appropriate effluent gas cleaning device.
</t>
    </r>
    <r>
      <rPr>
        <sz val="11"/>
        <color rgb="FF0000FF"/>
        <rFont val="Arial"/>
      </rPr>
      <t># Please see reference #1 on reference sheet</t>
    </r>
  </si>
  <si>
    <r>
      <rPr>
        <sz val="11"/>
        <rFont val="Arial"/>
      </rPr>
      <t xml:space="preserve">CHLORINATION OF BENZENE OR MONOCHLOROBENZENE IN THE PRESENCE OF A CATALYST
Chlorobenzenes are prepared industrially by reaction of liquid benzene with gaseous chlorine in the presence of a catalyst at moderate temperature and atmospheric pressure. Hydrogen chloride is formed as a byproduct. Generally, mixtures of isomers and compounds with varying degrees of chlorination are obtained ... . /Chlorobenzenes/
</t>
    </r>
    <r>
      <rPr>
        <sz val="11"/>
        <color rgb="FF0000FF"/>
        <rFont val="Arial"/>
      </rPr>
      <t># Please see reference #1 on reference sheet</t>
    </r>
  </si>
  <si>
    <r>
      <rPr>
        <sz val="11"/>
        <rFont val="Arial"/>
      </rPr>
      <t xml:space="preserve">SRP: The scientific literature for the use of contact lenses in industry is conflicting. The benefit or detrimental effects of wearing contact lenses depend not only upon the substance, but also on factors including the form of the substance, characteristics and duration of the exposure, the uses of other eye protection equipment, and the hygiene of the lenses. However, there may be individual substances whose irritating or corrosive properties are such that the wearing of contact lenses would be harmful to the eye. In those specific cases, contact lenses should not be worn. In any event, the usual eye protection equipment should be worn even when contact lenses are in place.
A complete respiratory protection program should be instituted which includes regular training, maintenance, inspection, cleaning, and evaluation.
</t>
    </r>
    <r>
      <rPr>
        <sz val="11"/>
        <color rgb="FF0000FF"/>
        <rFont val="Arial"/>
      </rPr>
      <t># Please see reference #1 on reference sheet</t>
    </r>
  </si>
  <si>
    <r>
      <rPr>
        <sz val="11"/>
        <rFont val="Arial"/>
      </rPr>
      <t xml:space="preserve">Generators of waste (equal to or greater than 100 kg/month) containing this contaminant, EPA hazardous waste number U070 &amp; F002, must conform with USEPA regulations in storage, transportation, treatment and disposal of waste.
... Halogenated compounds may be disposed of by incineration provided they are blended with other compatible wastes or fuels so that the composite contains less than 30% halogens and the heating value is from 7000 to 9000 BTU/1b. Liquid injection, rotary kiln, and fluidized bed incinerators are typically used to destroy liquid halogenated wastes. ... Temperatures of at least 2000 - 2200 °F and residence times /of more than 2 sec/ ... are required for the destruction of halogenated aromatic hydrocarbons.
</t>
    </r>
    <r>
      <rPr>
        <sz val="11"/>
        <color rgb="FF0000FF"/>
        <rFont val="Arial"/>
      </rPr>
      <t># Please see reference #1 on reference sheet</t>
    </r>
  </si>
  <si>
    <r>
      <rPr>
        <sz val="11"/>
        <rFont val="Arial"/>
      </rPr>
      <t xml:space="preserve">Used as a chemical intermediate, solvent, heat transfer liquid, deodorant, and insecticide; [ACGIH] Used as a degreasing agent, a paint solvent, paint remover, a cylinder lubricant, and a solvent for waxes, gums, resins, tars, rubber, oils, and asphalts; [HSDB]
Solvent for waxes, gums, resins, tars, rubbers, oils, asphalts, insecticide for termites and locust borers
</t>
    </r>
    <r>
      <rPr>
        <sz val="11"/>
        <color rgb="FF0000FF"/>
        <rFont val="Arial"/>
      </rPr>
      <t># Please see reference #1 on reference sheet</t>
    </r>
  </si>
  <si>
    <r>
      <rPr>
        <sz val="11"/>
        <rFont val="Arial"/>
      </rPr>
      <t xml:space="preserve">Used as a chemical intermediate, solvent, heat transfer liquid, deodorant, and insecticide; [ACGIH] Used as a degreasing agent, a paint solvent, paint remover, a cylinder lubricant, and a solvent for waxes, gums, resins, tars, rubber, oils, and asphalts; [HSDB]
Solvent for waxes, gums, resins, tars, rubbers, oils, asphalts, insecticide for termites and locust borers
</t>
    </r>
    <r>
      <rPr>
        <sz val="11"/>
        <color rgb="FF0000FF"/>
        <rFont val="Arial"/>
      </rPr>
      <t># Please see reference #1 on reference sheet</t>
    </r>
  </si>
  <si>
    <t xml:space="preserve">Current: 600 micrograms per liter (u g/l) [equivalent to parts per billion (ppb)] 
Proposed secondary: 100 micrograms per liter (u g/l) [equivalent to parts per billion (ppb)] </t>
  </si>
  <si>
    <r>
      <rPr>
        <sz val="11"/>
        <rFont val="Arial"/>
      </rPr>
      <t xml:space="preserve">The substance can be absorbed into the body by inhalation, through the skin and by ingestion.
inhalation, skin absorption, ingestion, skin and/or eye contact
Inhalation (L554) ; oral (L554) ; dermal (L554)
</t>
    </r>
    <r>
      <rPr>
        <sz val="11"/>
        <color rgb="FF0000FF"/>
        <rFont val="Arial"/>
      </rPr>
      <t xml:space="preserve">
# Please see reference #1 on reference sheet</t>
    </r>
  </si>
  <si>
    <r>
      <rPr>
        <sz val="11"/>
        <rFont val="Arial"/>
      </rPr>
      <t xml:space="preserve">Used as a chemical intermediate, solvent, heat transfer liquid, deodorant, and insecticide; [ACGIH] Used as a degreasing agent, a paint solvent, paint remover, a cylinder lubricant, and a solvent for waxes, gums, resins, tars, rubber, oils, and asphalts; [HSDB]
Solvent for waxes, gums, resins, tars, rubbers, oils, asphalts, insecticide for termites and locust borers
</t>
    </r>
    <r>
      <rPr>
        <sz val="11"/>
        <color rgb="FF0000FF"/>
        <rFont val="Arial"/>
      </rPr>
      <t># Please see reference #1 on reference sheet</t>
    </r>
  </si>
  <si>
    <r>
      <rPr>
        <sz val="11"/>
        <rFont val="Arial"/>
      </rPr>
      <t xml:space="preserve">Used as a chemical intermediate, solvent, heat transfer liquid, deodorant, and insecticide; [ACGIH] Used as a degreasing agent, a paint solvent, paint remover, a cylinder lubricant, and a solvent for waxes, gums, resins, tars, rubber, oils, and asphalts; [HSDB]
Solvent for waxes, gums, resins, tars, rubbers, oils, asphalts, insecticide for termites and locust borers
</t>
    </r>
    <r>
      <rPr>
        <sz val="11"/>
        <color rgb="FF0000FF"/>
        <rFont val="Arial"/>
      </rPr>
      <t># Please see reference #1 on reference sheet</t>
    </r>
  </si>
  <si>
    <r>
      <rPr>
        <sz val="10"/>
        <rFont val="Arial"/>
      </rPr>
      <t xml:space="preserve">Solubility in water: very poor
</t>
    </r>
    <r>
      <rPr>
        <sz val="10"/>
        <color rgb="FF0000FF"/>
        <rFont val="Arial"/>
      </rPr>
      <t># Please see reference #1 on reference sheet</t>
    </r>
  </si>
  <si>
    <t>DICHLOROMETHANE</t>
  </si>
  <si>
    <t>Molecular Weight:84.933
Density:1.3±0.1 g/cm3
Molecular Formula:CH2Cl2</t>
  </si>
  <si>
    <t>Boiling Point:39.6±0.0 °C at 760 mmHg
Melting Point:-97 °C</t>
  </si>
  <si>
    <t>75-09-2</t>
  </si>
  <si>
    <r>
      <rPr>
        <sz val="11"/>
        <rFont val="Arial"/>
      </rPr>
      <t xml:space="preserve">Dichloromethane's production and use as a solvent in paint removers and other solvent applications, in degreasing and cleaning fluids, in aerosols and as a chemical intermediate may result in its release to the environment through various waste streams. Release to the environment also includes emissions from the oceans, biomass burning and volcanic gas emissions. If released to air, a vapor pressure of 435 mm Hg at 25 °C indicates dichloromethane will exist solely as a vapor in the ambient atmosphere. Vapor-phase dichloromethane will be degraded in the atmosphere by reaction with photochemically-produced hydroxyl radicals; the half-life for this reaction in air is estimated to be 160 days. Dichloromethane does not absorb at wavelengths &gt;290 nm and, therefore, is not expected to be susceptible to direct photolysis by sunlight. Dichloromethane has been detected in rainwater indicating it may be removed from the air by wet deposition. If released to soil, dichloromethane is expected to have very high mobility based upon a measured Koc range of 8-48. Volatilization from moist soil surfaces is expected to be an important fate process based upon a Henry's Law constant of 3.25X10-3 atm-cu m/mole. Dichloromethane is expected to volatilize from dry soil surfaces based upon its vapor pressure.
</t>
    </r>
    <r>
      <rPr>
        <sz val="11"/>
        <color rgb="FF0000FF"/>
        <rFont val="Arial"/>
      </rPr>
      <t># Please see reference #1 on reference sheet</t>
    </r>
  </si>
  <si>
    <r>
      <rPr>
        <sz val="11"/>
        <rFont val="Arial"/>
      </rPr>
      <t xml:space="preserve">Exposure to methylene chloride may cause optic neuropathy and hepatitis. Very high concentrations can lead to unconciousness, coma, and death. It is metabolized to carbon monoxide, potentially leading to carbon monoxide poisoning. Methylene chloride also causes liver and kidney injury, and may be a carcinogen. (T10, L189)
</t>
    </r>
    <r>
      <rPr>
        <sz val="11"/>
        <color rgb="FF0000FF"/>
        <rFont val="Arial"/>
      </rPr>
      <t># Please see reference #1 on reference sheet</t>
    </r>
  </si>
  <si>
    <r>
      <rPr>
        <sz val="11"/>
        <rFont val="Arial"/>
      </rPr>
      <t xml:space="preserve">Used as a paint stripper and an extraction solvent; [LaDou, p. 552] Also used as a blowing agent for polyurethane foam and a propellant for insecticides; [ATSDR Medical Management] No longer used as a fumigant in the U.S. [EPA Pesticides]
Postharvest fumigation of strawberries, commodity fumigation of grains, with ethylene for degreening citrus fruits.
Methylene chloride is widely used as a solvent in industrial processes, paint stripper, and degreaser. It is also used in food preparation, aerosol propellants, pesticides, and the manufacture of photographic film. (T10, L188)
</t>
    </r>
    <r>
      <rPr>
        <sz val="11"/>
        <color rgb="FF0000FF"/>
        <rFont val="Arial"/>
      </rPr>
      <t># Please see reference #1 on reference sheet</t>
    </r>
  </si>
  <si>
    <r>
      <rPr>
        <sz val="11"/>
        <rFont val="Arial"/>
      </rPr>
      <t xml:space="preserve">Analytic Laboratory Methods
Method: NIOSH 1005, Issue 3; Procedure: gas chromatography with flame ionization detector; Analyte: dichloromethane; Matrix: air; Detection Limit: 0.4 ug/sample.
Clinical Laboratory Methods
A biological monitoring method for urinary dichloromethane (DCM) has been developed by using head-space gas chromatography with FID detection. The calibration curve is linear in a wide range of DCM levels between 0.01 and 2 mg/L. The recovery rate is almost 100% and within-run coefficients of variation are 2.9-3.7%. A highly significant correlation is found between exposure levels and urinary concentrations of DCM. Determination of urine DCM by this method has many advantages such as sample storage, no need for correction of urine concentration, absence of gender difference and also no confounding effect of glutathione S-transferase T1 polymorphism.
</t>
    </r>
    <r>
      <rPr>
        <sz val="11"/>
        <color rgb="FF0000FF"/>
        <rFont val="Arial"/>
      </rPr>
      <t># Please see reference #1 on reference sheet</t>
    </r>
  </si>
  <si>
    <r>
      <rPr>
        <sz val="11"/>
        <rFont val="Arial"/>
      </rPr>
      <t xml:space="preserve">Metal Degreasing [Category: Clean]
Painting (Solvents) [Category: Paint]
Leather Tanning and Processing [Category: Industry]
</t>
    </r>
    <r>
      <rPr>
        <sz val="11"/>
        <color rgb="FF0000FF"/>
        <rFont val="Arial"/>
      </rPr>
      <t># Please see reference #1 on reference sheet</t>
    </r>
  </si>
  <si>
    <r>
      <rPr>
        <sz val="11"/>
        <rFont val="Arial"/>
      </rPr>
      <t xml:space="preserve">Metal Degreasing [Category: Clean]
Painting (Solvents) [Category: Paint]
Leather Tanning and Processing [Category: Industry]
</t>
    </r>
    <r>
      <rPr>
        <sz val="11"/>
        <color rgb="FF0000FF"/>
        <rFont val="Arial"/>
      </rPr>
      <t># Please see reference #1 on reference sheet</t>
    </r>
  </si>
  <si>
    <r>
      <rPr>
        <sz val="11"/>
        <rFont val="Arial"/>
      </rPr>
      <t xml:space="preserve">Soak up with inert absorbent material and dispose of as hazardous waste. Keep in suitable, closed containers for disposal.
</t>
    </r>
    <r>
      <rPr>
        <sz val="11"/>
        <color rgb="FF0000FF"/>
        <rFont val="Arial"/>
      </rPr>
      <t># Please see reference #1 on reference sheet</t>
    </r>
  </si>
  <si>
    <r>
      <rPr>
        <sz val="11"/>
        <rFont val="Arial"/>
      </rPr>
      <t xml:space="preserve">Keep container tightly closed in a dry and well-ventilated place. Containers which are opened must be carefully resealed and kept upright to prevent leakage. Heat sensitive. Store under inert gas.
The predominant method of manufacturing methylene chloride employs as a first step the reaction of hydrogen chloride and methanol to give methyl chloride. Excess methyl chloride is then mixed with chlorine and reacts to give methylene chloride, chloroform, and carbon tetrachloride as coproducts. This reaction is usually carried out in the gas phase thermally but can also be done catalytically or photolytically. Parallel reactor trains operating on different feeds, CH4-CH3Cl or CH3Cl-CH2Cl2, are known. At low temperature and high pressure, the liquid-phase process is capable of giving high selectivities to methylene chloride.
</t>
    </r>
    <r>
      <rPr>
        <sz val="11"/>
        <color rgb="FF0000FF"/>
        <rFont val="Arial"/>
      </rPr>
      <t># Please see reference #1 on reference sheet</t>
    </r>
  </si>
  <si>
    <r>
      <rPr>
        <sz val="11"/>
        <rFont val="Arial"/>
      </rPr>
      <t xml:space="preserve">SRP: The scientific literature for the use of contact lenses by industrial workers is inconsistent. The benefits or detrimental effects of wearing contact lenses depend not only upon the substance, but also on factors including the form of the substance, characteristics and duration of the exposure, the uses of other eye protection equipment, and the hygiene of the lenses. However, there may be individual substances whose irritating or corrosive properties are such that the wearing of contact lenses would be harmful to the eye. In those specific cases, contact lenses should not be worn. In any event, the usual eye protection equipment should be worn even when contact lenses are in place.
SRP: Contaminated protective clothing should be segregated in a manner such that there is no direct personal contact by personnel who handle, dispose, or clean the clothing. The completeness of the cleaning procedures should be considered before the decontaminated protective clothing is returned for reuse by the workers. Contaminated clothing should not be taken home at the end of shift, but should remain at employee's place of work for cleaning.
</t>
    </r>
    <r>
      <rPr>
        <sz val="11"/>
        <color rgb="FF0000FF"/>
        <rFont val="Arial"/>
      </rPr>
      <t># Please see reference #1 on reference sheet</t>
    </r>
  </si>
  <si>
    <r>
      <rPr>
        <sz val="11"/>
        <rFont val="Arial"/>
      </rPr>
      <t xml:space="preserve">Generators of waste (equal to or greater than 100 kg/mo) containing this contaminant, EPA hazardous waste numbers U080 and F002, must conform with USEPA regulations in storage, transportation, treatment and disposal of waste.
SRP: Wastewater from contaminant suppression, cleaning of protective clothing/equipment, or contaminated sites should be contained and evaluated for subject chemical or decomposition product concentrations. Concentrations shall be lower than applicable environmental discharge or disposal criteria. Alternatively, pretreatment and/or discharge to a permitted wastewater treatment facility is acceptable only after review by the governing authority and assurance that "pass through" violations will not occur. Due consideration shall be given to remediation worker exposure (inhalation, dermal and ingestion) as well as fate during treatment, transfer and disposal. If it is not practicable to manage the chemical in this fashion, it must be evaluated in accordance with EPA 40 CFR Part 261, specifically Subpart B, in order to determine the appropriate local, state and federal requirements for disposal.
</t>
    </r>
    <r>
      <rPr>
        <sz val="11"/>
        <color rgb="FF0000FF"/>
        <rFont val="Arial"/>
      </rPr>
      <t># Please see reference #1 on reference sheet</t>
    </r>
  </si>
  <si>
    <r>
      <rPr>
        <sz val="11"/>
        <rFont val="Arial"/>
      </rPr>
      <t xml:space="preserve">Used as a paint stripper and an extraction solvent; [LaDou, p. 552] Also used as a blowing agent for polyurethane foam and a propellant for insecticides; [ATSDR Medical Management] No longer used as a fumigant in the U.S. [EPA Pesticides]
Postharvest fumigation of strawberries, commodity fumigation of grains, with ethylene for degreening citrus fruits.
Methylene chloride is widely used as a solvent in industrial processes, paint stripper, and degreaser. It is also used in food preparation, aerosol propellants, pesticides, and the manufacture of photographic film. (T10, L188)
California Safe Cosmetics Program (CSCP)
Cosmetics product ingredient: Methylene chloride (Dichloromethane)
Source: Dichloromethane is a sweet smelling volatile liquid used to dissolve other ingredients. Dichloromethane may be used in aerosol cosmetics (such as hairspray) to help the product spray out of the can. Dichloromethane may also be used in aerosol foams (such as mousse) to help make the product foamy.
Potential health impacts: The main routes of exposure to dichloromethane are inhalation or skin contact. Acute exposure of humans to dichloromethane can cause optic nerve damage and liver inflammation. Prolonged skin contact with dichloromethane can cause skin irritation or chemical burns. Studies of mice that inhaled dichloromethane found an increase in liver and lung tumors. The International Agency for Research on Cancer (IARC) considers dichloromethane to be possibly carcinogenic to humans. California Proposition 65 lists dichloromethane as a carcinogen.
Product count: 33
</t>
    </r>
    <r>
      <rPr>
        <sz val="11"/>
        <color rgb="FF0000FF"/>
        <rFont val="Arial"/>
      </rPr>
      <t xml:space="preserve">
# Please see reference #1 on reference sheet</t>
    </r>
  </si>
  <si>
    <r>
      <rPr>
        <sz val="11"/>
        <rFont val="Arial"/>
      </rPr>
      <t xml:space="preserve">Used as a paint stripper and an extraction solvent; [LaDou, p. 552] Also used as a blowing agent for polyurethane foam and a propellant for insecticides; [ATSDR Medical Management] No longer used as a fumigant in the U.S. [EPA Pesticides]
Postharvest fumigation of strawberries, commodity fumigation of grains, with ethylene for degreening citrus fruits.
Methylene chloride is widely used as a solvent in industrial processes, paint stripper, and degreaser. It is also used in food preparation, aerosol propellants, pesticides, and the manufacture of photographic film. (T10, L188)
</t>
    </r>
    <r>
      <rPr>
        <sz val="11"/>
        <color rgb="FF0000FF"/>
        <rFont val="Arial"/>
      </rPr>
      <t># Please see reference #1 on reference sheet</t>
    </r>
  </si>
  <si>
    <r>
      <rPr>
        <sz val="11"/>
        <rFont val="Arial"/>
      </rPr>
      <t xml:space="preserve">The substance can be absorbed into the body by inhalation, by ingestion and through the skin.
inhalation, skin absorption, ingestion, skin and/or eye contact
Oral (L188) ; inhalation (L188) ; dermal (L188)
</t>
    </r>
    <r>
      <rPr>
        <sz val="11"/>
        <color rgb="FF0000FF"/>
        <rFont val="Arial"/>
      </rPr>
      <t># Please see reference #1 on reference sheet</t>
    </r>
  </si>
  <si>
    <r>
      <rPr>
        <sz val="11"/>
        <rFont val="Arial"/>
      </rPr>
      <t xml:space="preserve">Used as a paint stripper and an extraction solvent; [LaDou, p. 552] Also used as a blowing agent for polyurethane foam and a propellant for insecticides; [ATSDR Medical Management] No longer used as a fumigant in the U.S. [EPA Pesticides]
Postharvest fumigation of strawberries, commodity fumigation of grains, with ethylene for degreening citrus fruits.
Methylene chloride is widely used as a solvent in industrial processes, paint stripper, and degreaser. It is also used in food preparation, aerosol propellants, pesticides, and the manufacture of photographic film. (T10, L188)
</t>
    </r>
    <r>
      <rPr>
        <sz val="11"/>
        <color rgb="FF0000FF"/>
        <rFont val="Arial"/>
      </rPr>
      <t># Please see reference #1 on reference sheet</t>
    </r>
  </si>
  <si>
    <r>
      <rPr>
        <sz val="11"/>
        <rFont val="Arial"/>
      </rPr>
      <t xml:space="preserve">Used as a paint stripper and an extraction solvent; [LaDou, p. 552] Also used as a blowing agent for polyurethane foam and a propellant for insecticides; [ATSDR Medical Management] No longer used as a fumigant in the U.S. [EPA Pesticides]
Postharvest fumigation of strawberries, commodity fumigation of grains, with ethylene for degreening citrus fruits.
Methylene chloride is widely used as a solvent in industrial processes, paint stripper, and degreaser. It is also used in food preparation, aerosol propellants, pesticides, and the manufacture of photographic film. (T10, L188)
California Safe Cosmetics Program (CSCP)
Cosmetics product ingredient: Methylene chloride (Dichloromethane)
Source: Dichloromethane is a sweet smelling volatile liquid used to dissolve other ingredients. Dichloromethane may be used in aerosol cosmetics (such as hairspray) to help the product spray out of the can. Dichloromethane may also be used in aerosol foams (such as mousse) to help make the product foamy.
Potential health impacts: The main routes of exposure to dichloromethane are inhalation or skin contact. Acute exposure of humans to dichloromethane can cause optic nerve damage and liver inflammation. Prolonged skin contact with dichloromethane can cause skin irritation or chemical burns. Studies of mice that inhaled dichloromethane found an increase in liver and lung tumors. The International Agency for Research on Cancer (IARC) considers dichloromethane to be possibly carcinogenic to humans. California Proposition 65 lists dichloromethane as a carcinogen.
Product count: 33
</t>
    </r>
    <r>
      <rPr>
        <sz val="11"/>
        <color rgb="FF0000FF"/>
        <rFont val="Arial"/>
      </rPr>
      <t># Please see reference #1 on reference sheet</t>
    </r>
  </si>
  <si>
    <r>
      <rPr>
        <sz val="10"/>
        <rFont val="Arial"/>
      </rPr>
      <t xml:space="preserve">Solubility in water, g/100ml at 20 °C: 1.3 (moderate)
</t>
    </r>
    <r>
      <rPr>
        <sz val="10"/>
        <color rgb="FF0000FF"/>
        <rFont val="Arial"/>
      </rPr>
      <t># Please see reference #1 on reference sheet</t>
    </r>
  </si>
  <si>
    <t>2,4-DICHLOROPHENOL</t>
  </si>
  <si>
    <t>JNIHS, KEIT</t>
  </si>
  <si>
    <t>Molecular Weight:163.001
Density:1.5±0.1 g/cm3
Molecular Formula:C6H4Cl2O</t>
  </si>
  <si>
    <t>Boiling Point:210.0±0.0 °C at 760 mmHg
Melting Point:42-43 °C(lit.)</t>
  </si>
  <si>
    <t>120-83-2</t>
  </si>
  <si>
    <r>
      <rPr>
        <sz val="11"/>
        <rFont val="Arial"/>
      </rPr>
      <t xml:space="preserve">2,4-Dichlorophenol's production and use in organic synthesis may result in its release to the environment through various waste streams. However, the major source of 2,4-dichlorophenol in the environment is the degradation of the phenoxy herbicide 2,4-dichlorophenoxyacetic acid. If released to air, a vapor pressure of 0.09 mm Hg at 25 °C indicates that 2,4-dichlorophenol will exist solely as a vapor in the ambient atmosphere. Vapor-phase 2,4-dichlorophenol will be degraded in the atmosphere by reaction with photochemically-produced hydroxyl radicals; the half-life for this reaction in air is estimated to be 15 days. The direct photolysis half-life of 2,4-dichlorophenol in the protonated form (pH = 5) was determined to be 25 minutes and in the anion form (pH = 9) was determined to be 3 minutes. If released to soil, 2,4-dichlorophenol is expected to have low to moderate mobility based upon Koc values of 263, 661, and 708. The pKa of 2,4-dichlorophenol is 7.89, indicating that this compound will partially exist in the anion form in the environment and anions generally do not adsorb more strongly to soils containing organic carbon and clay than their neutral counterparts. Volatilization from moist soil surfaces is expected to be an important fate process based upon an estimated Henry's Law constant of 3.5X10-6 atm-cu m/mole. Volatilization from dry soil surfaces should not be important given the vapor pressure of this compound. At 0-4 °C, 79-82% of initial 2,4-dichlorophenol was degraded in a clay loam soil during 12-14 days of aerobic incubation, suggesting that biodegradation may be an environmental fate process in soil.
</t>
    </r>
    <r>
      <rPr>
        <sz val="11"/>
        <color rgb="FF0000FF"/>
        <rFont val="Arial"/>
      </rPr>
      <t># Please see reference #1 on reference sheet</t>
    </r>
  </si>
  <si>
    <r>
      <rPr>
        <sz val="11"/>
        <rFont val="Arial"/>
      </rPr>
      <t xml:space="preserve">Dermally absorbed doses of chlorophenols are potentially more toxic than orally absorbed doses. Within 20 minutes of being accidentally splashed with 2,4-DCP on his right arm and leg, a worker experienced seizures, collapsed, and died shortly thereafter. Lethargy, tremors, convulsions, and/or central nervous system depression have been reported in chlorophenol-exposed animals. (L159)
</t>
    </r>
    <r>
      <rPr>
        <sz val="11"/>
        <color rgb="FF0000FF"/>
        <rFont val="Arial"/>
      </rPr>
      <t># Please see reference #1 on reference sheet</t>
    </r>
  </si>
  <si>
    <r>
      <rPr>
        <sz val="11"/>
        <rFont val="Arial"/>
      </rPr>
      <t xml:space="preserve">Used to make herbicides, dyestuffs, mothproofing agents, antiseptics, seed disinfectants, miticides, wood preservatives, and the antihelminthic bithionol sulfoxide; According to a 1982 report, it was being used in the following industries: wood treatment, tanneries, textile plants, pulp and paper mills, and pesticide services; [HSDB]
Biocide; intermediate in production of herbicides
Chlorophenols are used as intermediates in the production of dyes and chlorinated pesticides. Exposed pesticide production workers may be at increased risk for soft tissue sarcoma, Hodgkin’s disease, and non-Hodgkin’s lymphoma. Most people are exposed to very low levels of chlorophenols from chlorinated drinking water. (L159)
</t>
    </r>
    <r>
      <rPr>
        <sz val="11"/>
        <color rgb="FF0000FF"/>
        <rFont val="Arial"/>
      </rPr>
      <t># Please see reference #1 on reference sheet</t>
    </r>
  </si>
  <si>
    <r>
      <rPr>
        <sz val="11"/>
        <rFont val="Arial"/>
      </rPr>
      <t xml:space="preserve">Analytic Laboratory Methods
EPA Method 8250: Gas Chromatography/Mass Spectrometry for Semivolatile Organics, Packed Column Technique. This gas chromatography/mass spectrometry method is used to determine the concentration of semivolatile organic compounds in extracts prepared from all types of solid waste matrices, soils, and ground water. The practical quantitation limit for determining an individual compound is approximately 1 mg/kg (wet weight) for soil/sediment samples, 1-200 mg/kg for wastes, and 10 ug/l for ground water samples. This method is applicable to quantify most neutral, acidic, and basic organic compounds that are soluble in methylene chloride, including the title compound, and capable of being eluted without derivatization as sharp peaks from a gas chromatographic packed column.
Clinical Laboratory Methods
Urine samples from occupationally exposed persons can be analyzed by GC on glass column containing 60/80 Mesh Tenax GC using flame ionization detectors. Detection limits range from 0.1 mg/L for phenol to 1 mg/L for dichlorophenols. /Phenols and Dichlorophenols/
</t>
    </r>
    <r>
      <rPr>
        <sz val="11"/>
        <color rgb="FF0000FF"/>
        <rFont val="Arial"/>
      </rPr>
      <t># Please see reference #1 on reference sheet</t>
    </r>
  </si>
  <si>
    <r>
      <rPr>
        <sz val="11"/>
        <rFont val="Arial"/>
      </rPr>
      <t xml:space="preserve">Pulp and Paper Processing [Category: Industry]
Textiles (Fiber &amp; Fabric Manufacturing) [Category: Industry]
Using Disinfectants or Biocides [Category: Clean]
Leather Tanning and Processing [Category: Industry]
</t>
    </r>
    <r>
      <rPr>
        <sz val="11"/>
        <color rgb="FF0000FF"/>
        <rFont val="Arial"/>
      </rPr>
      <t># Please see reference #1 on reference sheet</t>
    </r>
  </si>
  <si>
    <r>
      <rPr>
        <sz val="11"/>
        <rFont val="Arial"/>
      </rPr>
      <t xml:space="preserve">Pulp and Paper Processing [Category: Industry]
Textiles (Fiber &amp; Fabric Manufacturing) [Category: Industry]
Using Disinfectants or Biocides [Category: Clean]
Leather Tanning and Processing [Category: Industry]
</t>
    </r>
    <r>
      <rPr>
        <sz val="11"/>
        <color rgb="FF0000FF"/>
        <rFont val="Arial"/>
      </rPr>
      <t># Please see reference #1 on reference sheet</t>
    </r>
  </si>
  <si>
    <r>
      <rPr>
        <sz val="11"/>
        <rFont val="Arial"/>
      </rPr>
      <t xml:space="preserve">Activated carbon is a good method for removing chlorophenols from water. Competitive adsorption occurs between chlorophenols &amp; humic substances present in nearly all municipal water supplies. This competition decr the capacity of carbon for chlorophenols. /Chlorophenols/
Land Spill: Dig a pit, pond, lagoon, or holding area /SRP: If time permits, pits, ponds, lagoons, soak holes, or holding areas should be sealed with an impermeable flexible membrane liner/ to contain liquid or solid material. Cover solids with plastic sheet to prevent dissolving in rain or fire fighting water. /Trichlorophenol/
</t>
    </r>
    <r>
      <rPr>
        <sz val="11"/>
        <color rgb="FF0000FF"/>
        <rFont val="Arial"/>
      </rPr>
      <t># Please see reference #1 on reference sheet</t>
    </r>
  </si>
  <si>
    <r>
      <rPr>
        <sz val="11"/>
        <rFont val="Arial"/>
      </rPr>
      <t xml:space="preserve">Industrially by chlorination of phenol with chlorine gas in a melt in cast-iron reactors. The isomer distribution in the product may be adjusted to market demands by the chlorination level and by recycling various intermediates. The yield, based on chlorine and phenol, is greater than 95%. /Mono-, Di-, and Trichlorophenols with No Chlorine in a Meta Position/
</t>
    </r>
    <r>
      <rPr>
        <sz val="11"/>
        <color rgb="FF0000FF"/>
        <rFont val="Arial"/>
      </rPr>
      <t># Please see reference #1 on reference sheet</t>
    </r>
  </si>
  <si>
    <r>
      <rPr>
        <sz val="11"/>
        <rFont val="Arial"/>
      </rPr>
      <t xml:space="preserve">SRP: Contaminated protective clothing should be segregated in such a manner so that there is no direct personal contact by personnel who handle, dispose, or clean the clothing. Quality assurance to ascertain the completeness of the cleaning procedures should be implemented before the decontaminated protective clothing is returned for reuse by the workers. Contaminated clothing should not be taken home at end of shift, but should remain at employee's place of work for cleaning.
SRP: The scientific literature for the use of contact lenses in industry is conflicting. The benefit or detrimental effects of wearing contact lenses depend not only upon the substance, but also on factors including the form of the substance, characteristics and duration of the exposure, the uses of other eye protection equipment, and the hygiene of the lenses. However, there may be individual substances whose irritating or corrosive properties are such that the wearing of contact lenses would be harmful to the eye. In those specific cases, contact lenses should not be worn. In any event, the usual eye protection equipment should be worn even when contact lenses are in place.
</t>
    </r>
    <r>
      <rPr>
        <sz val="11"/>
        <color rgb="FF0000FF"/>
        <rFont val="Arial"/>
      </rPr>
      <t># Please see reference #1 on reference sheet</t>
    </r>
  </si>
  <si>
    <r>
      <rPr>
        <sz val="11"/>
        <rFont val="Arial"/>
      </rPr>
      <t xml:space="preserve">Generators of waste (equal to or greater than 100 kg/mo) containing this contaminant, EPA hazardous waste number U081, must conform with USEPA regulations in storage, transportation, treatment and disposal of waste.
SRP: The most favorable course of action is to use an alternative chemical product with less inherent propensity for occupational exposure or environmental contamination. Recycle any unused portion of the material for its approved use or return it to the manufacturer or supplier. Ultimate disposal of the chemical must consider: the material's impact on air quality; potential migration in soil or water; effects on animal, aquatic, and plant life; and conformance with environmental and public health regulations.
</t>
    </r>
    <r>
      <rPr>
        <sz val="11"/>
        <color rgb="FF0000FF"/>
        <rFont val="Arial"/>
      </rPr>
      <t># Please see reference #1 on reference sheet</t>
    </r>
  </si>
  <si>
    <r>
      <rPr>
        <sz val="11"/>
        <rFont val="Arial"/>
      </rPr>
      <t xml:space="preserve">Used to make herbicides, dyestuffs, mothproofing agents, antiseptics, seed disinfectants, miticides, wood preservatives, and the antihelminthic bithionol sulfoxide; According to a 1982 report, it was being used in the following industries: wood treatment, tanneries, textile plants, pulp and paper mills, and pesticide services; [HSDB]
Biocide; intermediate in production of herbicides
Chlorophenols are used as intermediates in the production of dyes and chlorinated pesticides. Exposed pesticide production workers may be at increased risk for soft tissue sarcoma, Hodgkin’s disease, and non-Hodgkin’s lymphoma. Most people are exposed to very low levels of chlorophenols from chlorinated drinking water. (L159)
</t>
    </r>
    <r>
      <rPr>
        <sz val="11"/>
        <color rgb="FF0000FF"/>
        <rFont val="Arial"/>
      </rPr>
      <t># Please see reference #1 on reference sheet</t>
    </r>
  </si>
  <si>
    <r>
      <rPr>
        <sz val="11"/>
        <rFont val="Arial"/>
      </rPr>
      <t xml:space="preserve">Used to make herbicides, dyestuffs, mothproofing agents, antiseptics, seed disinfectants, miticides, wood preservatives, and the antihelminthic bithionol sulfoxide; According to a 1982 report, it was being used in the following industries: wood treatment, tanneries, textile plants, pulp and paper mills, and pesticide services; [HSDB]
Biocide; intermediate in production of herbicides
Chlorophenols are used as intermediates in the production of dyes and chlorinated pesticides. Exposed pesticide production workers may be at increased risk for soft tissue sarcoma, Hodgkin’s disease, and non-Hodgkin’s lymphoma. Most people are exposed to very low levels of chlorophenols from chlorinated drinking water. (L159)
</t>
    </r>
    <r>
      <rPr>
        <sz val="11"/>
        <color rgb="FF0000FF"/>
        <rFont val="Arial"/>
      </rPr>
      <t># Please see reference #1 on reference sheet</t>
    </r>
  </si>
  <si>
    <r>
      <rPr>
        <sz val="11"/>
        <rFont val="Arial"/>
      </rPr>
      <t xml:space="preserve">The substance can be absorbed into the body by inhalation, through the skin and by ingestion. Serious local effects by all routes of exposure.
Oral (L159) ; dermal (L159)
</t>
    </r>
    <r>
      <rPr>
        <sz val="11"/>
        <color rgb="FF0000FF"/>
        <rFont val="Arial"/>
      </rPr>
      <t># Please see reference #1 on reference sheet</t>
    </r>
  </si>
  <si>
    <r>
      <rPr>
        <sz val="11"/>
        <rFont val="Arial"/>
      </rPr>
      <t xml:space="preserve">Used to make herbicides, dyestuffs, mothproofing agents, antiseptics, seed disinfectants, miticides, wood preservatives, and the antihelminthic bithionol sulfoxide; According to a 1982 report, it was being used in the following industries: wood treatment, tanneries, textile plants, pulp and paper mills, and pesticide services; [HSDB]
Biocide; intermediate in production of herbicides
Chlorophenols are used as intermediates in the production of dyes and chlorinated pesticides. Exposed pesticide production workers may be at increased risk for soft tissue sarcoma, Hodgkin’s disease, and non-Hodgkin’s lymphoma. Most people are exposed to very low levels of chlorophenols from chlorinated drinking water. (L159)
</t>
    </r>
    <r>
      <rPr>
        <sz val="11"/>
        <color rgb="FF0000FF"/>
        <rFont val="Arial"/>
      </rPr>
      <t># Please see reference #1 on reference sheet</t>
    </r>
  </si>
  <si>
    <r>
      <rPr>
        <sz val="11"/>
        <rFont val="Arial"/>
      </rPr>
      <t xml:space="preserve">Used to make herbicides, dyestuffs, mothproofing agents, antiseptics, seed disinfectants, miticides, wood preservatives, and the antihelminthic bithionol sulfoxide; According to a 1982 report, it was being used in the following industries: wood treatment, tanneries, textile plants, pulp and paper mills, and pesticide services; [HSDB]
Biocide; intermediate in production of herbicides
Chlorophenols are used as intermediates in the production of dyes and chlorinated pesticides. Exposed pesticide production workers may be at increased risk for soft tissue sarcoma, Hodgkin’s disease, and non-Hodgkin’s lymphoma. Most people are exposed to very low levels of chlorophenols from chlorinated drinking water. (L159)
</t>
    </r>
    <r>
      <rPr>
        <sz val="11"/>
        <color rgb="FF0000FF"/>
        <rFont val="Arial"/>
      </rPr>
      <t># Please see reference #1 on reference sheet</t>
    </r>
  </si>
  <si>
    <r>
      <rPr>
        <sz val="10"/>
        <rFont val="Arial"/>
      </rPr>
      <t xml:space="preserve">Solubility in water, g/100ml at 20 °C: 0.45 (poor)
</t>
    </r>
    <r>
      <rPr>
        <sz val="10"/>
        <color rgb="FF0000FF"/>
        <rFont val="Arial"/>
      </rPr>
      <t># Please see reference #1 on reference sheet</t>
    </r>
  </si>
  <si>
    <t>1,2-DICHLOROPROPANE</t>
  </si>
  <si>
    <t>Molecular Weight:112.986
Density:1.1±0.1 g/cm3
Molecular Formula:C3H6Cl2</t>
  </si>
  <si>
    <t>Boiling Point:94.5±8.0 °C at 760 mmHg
Melting Point:−100 °C(lit.)</t>
  </si>
  <si>
    <t>78-87-5</t>
  </si>
  <si>
    <r>
      <rPr>
        <sz val="11"/>
        <rFont val="Arial"/>
      </rPr>
      <t xml:space="preserve">1,2-Dichloropropane's production and use as a solvent may result in its release to the environment through various waste streams. If released to air, a vapor pressure of 53.3 mm Hg at 25 °C indicates 1,2-dichloropropane will exist solely as a vapor in the ambient atmosphere. In the past, 1,2-dichloropropane was directly released to the environment as a component of the insecticide D-D. Vapor-phase 1,2-dichloropropane will be degraded in the atmosphere by reaction with photochemically-produced hydroxyl radicals; the half-life for this reaction in air is estimated to be 36 days. Photolysis is not expected to be an important environmental fate process as vapor-phase photolysis under simulated sunlight did not occur after prolonged exposure. If released to soil, 1,2-dichloropropane is expected to have very high mobility based upon a Koc of 47. Volatilization from moist soil surfaces is expected to be an important fate process based upon a Henry's Law constant of 2.82X10-3 atm-cu m/mole. 1,2-Dichloropropane may volatilize from dry soil surfaces based upon its vapor pressure. Biodegradation is not expected to be an important environmental fate process in soil or water given a 0% theoretical BOD using the MITI test. If released into water, 1,2-dichloropropane is not expected to adsorb to suspended solids and sediment based upon the Koc. 
</t>
    </r>
    <r>
      <rPr>
        <sz val="11"/>
        <color rgb="FF0000FF"/>
        <rFont val="Arial"/>
      </rPr>
      <t># Please see reference #1 on reference sheet</t>
    </r>
  </si>
  <si>
    <r>
      <rPr>
        <sz val="11"/>
        <rFont val="Arial"/>
      </rPr>
      <t xml:space="preserve">Neurotoxin - Acute solvent syndrome
Occupational hepatotoxin - Primary hepatotoxins: the toxic effect to the liver is the principal adverse effect of the chemical.
Nephrotoxin - The chemical is potentially toxic to the kidneys in the occupational setting.
Reproductive Toxin - A chemical that is toxic to the reproductive system, including defects in the progeny and injury to male or female reproductive function. Reproductive toxicity includes developmental effects. See Guidelines for Reproductive Toxicity Risk Assessment.
Skin Sensitizer - An agent that can induce an allergic reaction in the skin.
IARC Carcinogen - Class 1: International Agency for Research on Cancer classifies chemicals as established human carcinogens.
ACGIH Carcinogen - Not Classifiable.
</t>
    </r>
    <r>
      <rPr>
        <sz val="11"/>
        <color rgb="FF0000FF"/>
        <rFont val="Arial"/>
      </rPr>
      <t># Please see reference #1 on reference sheet</t>
    </r>
  </si>
  <si>
    <r>
      <rPr>
        <sz val="11"/>
        <rFont val="Arial"/>
      </rPr>
      <t xml:space="preserve">Propylene dichloride is used as a solvent for many different purposes. [ACGIH] Used as a solvent in plastics, resins, fats &amp; oils, metal degreasing, rubber processing, and dry cleaning; Used in past as a soil fumigant; [HSDB] Production of 1,2-dichloropropane in the USA decreased in the early 1980s since it was no longer used in paint strippers, furniture finishes, or as an insecticide. [IARC]
</t>
    </r>
    <r>
      <rPr>
        <sz val="11"/>
        <color rgb="FF0000FF"/>
        <rFont val="Arial"/>
      </rPr>
      <t># Please see reference #1 on reference sheet</t>
    </r>
  </si>
  <si>
    <r>
      <rPr>
        <sz val="11"/>
        <rFont val="Arial"/>
      </rPr>
      <t xml:space="preserve">Analytic Laboratory Methods
Purge-and-trap analysis using fused silica capillary column gas chromatography/mass spectrometry was evaluated for the analysis of priority pollutants. Using EPA volatile organic performance evaluation samples, as unknown test materials, satisfactory precision (8.5%) &amp; excellent accuracy (98.5% &amp; 102% recoveries) were achieved. The capillary column was much faster than the packed column (13 min compared to 33 min) &amp; overcame difficulties normally encountered with samples having excessive complexity, very large concn spread among components, or high concn of high-boiling components.
NIOSH Method 1013. Analyte: 1,2-dichloropropane. Matrix: Air. Procedure: Gas chromatography, with electolytic conductivity detector. For 1,2-dichloropropane this method has an estimated detection limit of 0.1 ug/sample. The precision/RSD is 0.031 at 0.5 to 520 ug/sample. Applicability: The working range is 0.05 to 130 ppm (0.25 to 600 mg/cu m) for a 2-liter air sample. Interferences: 1,2-dichloroethane cannot be resolved from 1,2-dichloropropane with a carbowax packed column. They were resolved with a carboulax capillary column.
</t>
    </r>
    <r>
      <rPr>
        <sz val="11"/>
        <color rgb="FF0000FF"/>
        <rFont val="Arial"/>
      </rPr>
      <t># Please see reference #1 on reference sheet</t>
    </r>
  </si>
  <si>
    <r>
      <rPr>
        <sz val="11"/>
        <rFont val="Arial"/>
      </rPr>
      <t xml:space="preserve">Metal Degreasing [Category: Clean]
Dry Cleaning [Category: Clean]
Plastic Composites Manufacturing [Category: Industry]
</t>
    </r>
    <r>
      <rPr>
        <sz val="11"/>
        <color rgb="FF0000FF"/>
        <rFont val="Arial"/>
      </rPr>
      <t># Please see reference #1 on reference sheet</t>
    </r>
  </si>
  <si>
    <r>
      <rPr>
        <sz val="11"/>
        <rFont val="Arial"/>
      </rPr>
      <t xml:space="preserve">Metal Degreasing [Category: Clean]
Dry Cleaning [Category: Clean]
Plastic Composites Manufacturing [Category: Industry]
</t>
    </r>
    <r>
      <rPr>
        <sz val="11"/>
        <color rgb="FF0000FF"/>
        <rFont val="Arial"/>
      </rPr>
      <t># Please see reference #1 on reference sheet</t>
    </r>
  </si>
  <si>
    <r>
      <rPr>
        <sz val="11"/>
        <rFont val="Arial"/>
      </rPr>
      <t xml:space="preserve">1. Remove all ignition sources. 2. Ventilate area of spill or leak. 3. For small quantities, absorb on paper towels. Evaporate in a safe place (such as a fume hood). Allow sufficient time for evaporating vapors to completely clear the hood ductwork. Burn the paper in a suitable location away from combustible materials. Large quantities can be collected &amp; atomized in a suitable combustion chamber equipped with an appropriate effluent gas cleaning device. Propylene dichloride should not be allowed to enter a confined space, such as a sewer, because of the possibility of an explosion.
</t>
    </r>
    <r>
      <rPr>
        <sz val="11"/>
        <color rgb="FF0000FF"/>
        <rFont val="Arial"/>
      </rPr>
      <t># Please see reference #1 on reference sheet</t>
    </r>
  </si>
  <si>
    <r>
      <rPr>
        <sz val="11"/>
        <rFont val="Arial"/>
      </rPr>
      <t xml:space="preserve">Excerpt from ERG Guide 130 [Flammable Liquids (Water-Immiscible / Noxious)]:
ELIMINATE all ignition sources (no smoking, flares, sparks or flames) from immediate area. All equipment used when handling the product must be grounded. Do not touch or walk through spilled material. Stop leak if you can do it without risk. Prevent entry into waterways, sewers, basements or confined areas. A vapor-suppressing foam may be used to reduce vapors. Absorb or cover with dry earth, sand or other non-combustible material and transfer to containers. Use clean, non-sparking tools to collect absorbed material.
LARGE SPILL: Dike far ahead of liquid spill for later disposal. Water spray may reduce vapor, but may not prevent ignition in closed spaces. (ERG, 2024)
</t>
    </r>
    <r>
      <rPr>
        <sz val="11"/>
        <color rgb="FF0000FF"/>
        <rFont val="Arial"/>
      </rPr>
      <t># Please see reference #1 on reference sheet</t>
    </r>
  </si>
  <si>
    <r>
      <rPr>
        <sz val="11"/>
        <rFont val="Arial"/>
      </rPr>
      <t xml:space="preserve">Employees should be provided with &amp; required to use impervious clothing, gloves, face shields (8 inch min), &amp; other appropriate protective clothing necessary to prevent repeated or prolonged skin contact ... . Clothing wet with liquid ... should be placed in closed containers for storage until it can be discarded or until provision is made for the removal of propylene dichloride from the clothing. ... Any clothing which becomes wet with liquid .... should be removed immediately &amp; not reworn until propylene dichloride is removed ... . Employees should be provided with &amp; required to use splash-proof safety goggles where liquid ... may contact the eyes.
</t>
    </r>
    <r>
      <rPr>
        <sz val="11"/>
        <color rgb="FF0000FF"/>
        <rFont val="Arial"/>
      </rPr>
      <t># Please see reference #1 on reference sheet</t>
    </r>
  </si>
  <si>
    <r>
      <rPr>
        <sz val="11"/>
        <rFont val="Arial"/>
      </rPr>
      <t xml:space="preserve">Generators of waste (equal to or greater than 100 kg/mo) containing this contaminant, EPA hazardous waste number U083, must conform with USEPA regulations in storage, transportation, treatment and disposal of waste.
1,2-Dichloropropane is a waste chemical stream constituent which may be subjected to ultimate disposal by controlled incineration. Incineration, preferably after mixing with another combustible fuel, care must be exercised to assure complete combustion to prevent the formation of phosgene. An acid scrubber is necessary to remove the halo acids produced.
</t>
    </r>
    <r>
      <rPr>
        <sz val="11"/>
        <color rgb="FF0000FF"/>
        <rFont val="Arial"/>
      </rPr>
      <t># Please see reference #1 on reference sheet</t>
    </r>
  </si>
  <si>
    <r>
      <rPr>
        <sz val="11"/>
        <rFont val="Arial"/>
      </rPr>
      <t xml:space="preserve">Propylene dichloride is used as a solvent for many different purposes. [ACGIH] Used as a solvent in plastics, resins, fats &amp; oils, metal degreasing, rubber processing, and dry cleaning; Used in past as a soil fumigant; [HSDB] Production of 1,2-dichloropropane in the USA decreased in the early 1980s since it was no longer used in paint strippers, furniture finishes, or as an insecticide. [IARC]
</t>
    </r>
    <r>
      <rPr>
        <sz val="11"/>
        <color rgb="FF0000FF"/>
        <rFont val="Arial"/>
      </rPr>
      <t># Please see reference #1 on reference sheet</t>
    </r>
  </si>
  <si>
    <r>
      <rPr>
        <sz val="11"/>
        <rFont val="Arial"/>
      </rPr>
      <t xml:space="preserve">Propylene dichloride is used as a solvent for many different purposes. [ACGIH] Used as a solvent in plastics, resins, fats &amp; oils, metal degreasing, rubber processing, and dry cleaning; Used in past as a soil fumigant; [HSDB] Production of 1,2-dichloropropane in the USA decreased in the early 1980s since it was no longer used in paint strippers, furniture finishes, or as an insecticide. [IARC]
</t>
    </r>
    <r>
      <rPr>
        <sz val="11"/>
        <color rgb="FF0000FF"/>
        <rFont val="Arial"/>
      </rPr>
      <t># Please see reference #1 on reference sheet</t>
    </r>
  </si>
  <si>
    <r>
      <rPr>
        <sz val="11"/>
        <rFont val="Arial"/>
      </rPr>
      <t xml:space="preserve">The substance can be absorbed into the body by inhalation and by ingestion.
inhalation, skin absorption, ingestion, skin and/or eye contact
</t>
    </r>
    <r>
      <rPr>
        <sz val="11"/>
        <color rgb="FF0000FF"/>
        <rFont val="Arial"/>
      </rPr>
      <t># Please see reference #1 on reference sheet</t>
    </r>
  </si>
  <si>
    <r>
      <rPr>
        <sz val="11"/>
        <rFont val="Arial"/>
      </rPr>
      <t xml:space="preserve">Propylene dichloride is used as a solvent for many different purposes. [ACGIH] Used as a solvent in plastics, resins, fats &amp; oils, metal degreasing, rubber processing, and dry cleaning; Used in past as a soil fumigant; [HSDB] Production of 1,2-dichloropropane in the USA decreased in the early 1980s since it was no longer used in paint strippers, furniture finishes, or as an insecticide. [IARC]
</t>
    </r>
    <r>
      <rPr>
        <sz val="11"/>
        <color rgb="FF0000FF"/>
        <rFont val="Arial"/>
      </rPr>
      <t># Please see reference #1 on reference sheet</t>
    </r>
  </si>
  <si>
    <r>
      <rPr>
        <sz val="11"/>
        <rFont val="Arial"/>
      </rPr>
      <t xml:space="preserve">Propylene dichloride is used as a solvent for many different purposes. [ACGIH] Used as a solvent in plastics, resins, fats &amp; oils, metal degreasing, rubber processing, and dry cleaning; Used in past as a soil fumigant; [HSDB] Production of 1,2-dichloropropane in the USA decreased in the early 1980s since it was no longer used in paint strippers, furniture finishes, or as an insecticide. [IARC]
</t>
    </r>
    <r>
      <rPr>
        <sz val="11"/>
        <color rgb="FF0000FF"/>
        <rFont val="Arial"/>
      </rPr>
      <t># Please see reference #1 on reference sheet</t>
    </r>
  </si>
  <si>
    <r>
      <rPr>
        <sz val="10"/>
        <rFont val="Arial"/>
      </rPr>
      <t xml:space="preserve">Solubility in water, g/100ml at 20 °C: 0.26
</t>
    </r>
    <r>
      <rPr>
        <sz val="10"/>
        <color rgb="FF0000FF"/>
        <rFont val="Arial"/>
      </rPr>
      <t># Please see reference #1 on reference sheet</t>
    </r>
  </si>
  <si>
    <t>DICOFOL</t>
  </si>
  <si>
    <t>EPA-SDWA, IL-EPA, JNIHS, KEIT, WWF</t>
  </si>
  <si>
    <t>Molecular Weight:370.486
Density:1.5±0.1 g/cm3
Molecular Formula:C14H9Cl5O</t>
  </si>
  <si>
    <t>Boiling Point:454.7±40.0 °C at 760 mmHg
Melting Point:78.5°C</t>
  </si>
  <si>
    <t>115-32-2</t>
  </si>
  <si>
    <r>
      <rPr>
        <sz val="11"/>
        <rFont val="Arial"/>
      </rPr>
      <t xml:space="preserve">Dicofol's production and use as an acaricide is expected to result in its direct release to the environment. In 1992, more than 70% of dicofol product sold annually in the US was applied in CA, AZ, TX, and FL. If released to air, a vapor pressure of 3.98X10-7 mm Hg at 25 °C indicates dicofol will exist in both the vapor and particulate phases in the atmosphere. Vapor-phase dicofol will be degraded in the atmosphere by reaction with photochemically-produced hydroxyl radicals; the half-life for this reaction in air is estimated to be 4.7 days. Particulate-phase dicofol will be removed from the atmosphere by wet or dry deposition. Dicofol absorbs light &gt;290 nm (molar absorptivity of 211 at 295-305 nm) which suggests that photolysis may be an important degradation process in the atmosphere. If released to soil, dicofol is expected to have no mobility based upon a Koc range of 5017 in silty loam to 8383 in sand. Volatilization from moist soil surfaces is not expected to be an important fate process based upon a Henry's Law constant of 2.4X10-7 atm-cu m/mole. Biodegradation of dicofol on soil may occur, based upon a degradation half-life of 43 days on a silt loam soil. Hydrolysis of dicofol will occur in moist soils, especially at pH values &gt;7. Laboratory and field studies indicate that dicofol has a short to intermediate half-life (days to months) and is moderately persistent in the environment as a result of normal label uses. In ecological monitoring studies conducted in NY, FL, and CA, dicofol dissipated from the soil surface with a half-life ranging from 2 to 4 months. If released into water, dicofol is expected to adsorb to suspended solids and sediment based upon the Koc values
</t>
    </r>
    <r>
      <rPr>
        <sz val="11"/>
        <color rgb="FF0000FF"/>
        <rFont val="Arial"/>
      </rPr>
      <t># Please see reference #1 on reference sheet</t>
    </r>
  </si>
  <si>
    <r>
      <rPr>
        <sz val="11"/>
        <rFont val="Arial"/>
      </rPr>
      <t xml:space="preserve">Dicofol poisoning affects the liver, kidneys and the central nervous system. Very severe cases may result in convulsions, coma, or death from respiratory failure. High doses may also cause reproductive damage. (L631)
</t>
    </r>
    <r>
      <rPr>
        <sz val="11"/>
        <color rgb="FF0000FF"/>
        <rFont val="Arial"/>
      </rPr>
      <t># Please see reference #1 on reference sheet</t>
    </r>
  </si>
  <si>
    <r>
      <rPr>
        <sz val="11"/>
        <rFont val="Arial"/>
      </rPr>
      <t xml:space="preserve">Used to control many species of mite on a wide range of crops, such as fruit, vines, ornamentals, vegetables, and field crops; Also used in or around buildings for mite control; [HSDB]
Acaricide
</t>
    </r>
    <r>
      <rPr>
        <sz val="11"/>
        <color rgb="FF0000FF"/>
        <rFont val="Arial"/>
      </rPr>
      <t># Please see reference #1 on reference sheet</t>
    </r>
  </si>
  <si>
    <r>
      <rPr>
        <sz val="11"/>
        <rFont val="Arial"/>
      </rPr>
      <t xml:space="preserve">Analytic Laboratory Methods
Method: EPA 617; Procedure: gas chromatography; Analyte: dicofol; Matrix: municipal and industrial wastewater; Detection Limit: not provided.
Method: EPA-OSW 8081B; Procedure: gas chromatography with electron capture detector or electrolytic conductivity detector; Analyte: dicofol; Matrix: solid and liquid matrices; Detection Limit: not provided.
Clinical Laboratory Methods
Sample: Human or animal adipose tissue; Procedure: Macerate (sand); extract with petroleum ether &amp; the acetonitrile; dilute (water); partition (petroleum ether); concentrate; chromatograph (Florisil); concentrate. Analyze by gas chromatography/electron capture detection. Limit of detection not given. /From table/
</t>
    </r>
    <r>
      <rPr>
        <sz val="11"/>
        <color rgb="FF0000FF"/>
        <rFont val="Arial"/>
      </rPr>
      <t># Please see reference #1 on reference sheet</t>
    </r>
  </si>
  <si>
    <r>
      <rPr>
        <sz val="11"/>
        <rFont val="Arial"/>
      </rPr>
      <t xml:space="preserve">Farming (Pesticides) [Category: Industry]
</t>
    </r>
    <r>
      <rPr>
        <sz val="11"/>
        <color rgb="FF0000FF"/>
        <rFont val="Arial"/>
      </rPr>
      <t># Please see reference #1 on reference sheet</t>
    </r>
  </si>
  <si>
    <r>
      <rPr>
        <sz val="11"/>
        <rFont val="Arial"/>
      </rPr>
      <t xml:space="preserve">Farming (Pesticides) [Category: Industry]
</t>
    </r>
    <r>
      <rPr>
        <sz val="11"/>
        <color rgb="FF0000FF"/>
        <rFont val="Arial"/>
      </rPr>
      <t># Please see reference #1 on reference sheet</t>
    </r>
  </si>
  <si>
    <r>
      <rPr>
        <sz val="11"/>
        <rFont val="Arial"/>
      </rPr>
      <t xml:space="preserve">SRP: Wastewater from contaminant suppression, cleaning of protective clothing/equipment, or contaminated sites should be contained and evaluated for subject chemical or decomposition product concentrations. Concentrations shall be lower than applicable environmental discharge or disposal criteria. Alternatively, pretreatment and/or discharge to a POTW is acceptable only after review by the governing authority. Due consideration shall be given to remediation worker exposure (inhalation, dermal and ingestion) as well as fate during treatment, transfer and disposal. If it is not practicable to manage the chemical in this fashion, it must meet Hazardous Material Criteria for disposal.
</t>
    </r>
    <r>
      <rPr>
        <sz val="11"/>
        <color rgb="FF0000FF"/>
        <rFont val="Arial"/>
      </rPr>
      <t># Please see reference #1 on reference sheet</t>
    </r>
  </si>
  <si>
    <r>
      <rPr>
        <sz val="11"/>
        <rFont val="Arial"/>
      </rPr>
      <t xml:space="preserve">Dicofol is produced by chlorination of chlorfenethol or by partial hydrolysis of 1,1,1,2-tetrachloro-2,2-bis(4-chlorophenyl)ethane with 80-90% formic acid in the presence of a sulfonic acid at 120-125 °C.
</t>
    </r>
    <r>
      <rPr>
        <sz val="11"/>
        <color rgb="FF0000FF"/>
        <rFont val="Arial"/>
      </rPr>
      <t># Please see reference #1 on reference sheet</t>
    </r>
  </si>
  <si>
    <r>
      <rPr>
        <sz val="11"/>
        <rFont val="Arial"/>
      </rPr>
      <t xml:space="preserve">SRP: Contaminated protective clothing should be segregated in such a manner so that there is no direct personal contact by personnel who handle, dispose, or clean the clothing. Quality assurance to ascertain the completeness of the cleaning procedures should be implemented before the decontaminated protective clothing is returned for reuse by the workers. Contaminated clothing should not be taken home at end of shift, but should remain at employee's place of work for cleaning.
SRP: The scientific literature for the use of contact lenses in industry is conflicting. The benefit or detrimental effects of wearing contact lenses depend not only upon the substance, but also on factors including the form of the substance, characteristics and duration of the exposure, the uses of other eye protection equipment, and the hygiene of the lenses. However, there may be individual substances whose irritating or corrosive properties are such that the wearing of contact lenses would be harmful to the eye. In those specific cases, contact lenses should not be worn. In any event, the usual eye protection equipment should be worn even when contact lenses are in place.
</t>
    </r>
    <r>
      <rPr>
        <sz val="11"/>
        <color rgb="FF0000FF"/>
        <rFont val="Arial"/>
      </rPr>
      <t># Please see reference #1 on reference sheet</t>
    </r>
  </si>
  <si>
    <r>
      <rPr>
        <sz val="11"/>
        <rFont val="Arial"/>
      </rPr>
      <t xml:space="preserve">SRP: The most favorable course of action is to use an alternative chemical product with less inherent propensity for occupational exposure or environmental contamination. Recycle any unused portion of the material for its approved use or return it to the manufacturer or supplier. Ultimate disposal of the chemical must consider: the material's impact on air quality; potential migration in soil or water; effects on animal, aquatic, and plant life; and conformance with environmental and public health regulations.
... Do not discharge effluent containing this product into lakes, streams, ponds, estuaries, oceans or other waters unless in accordance with the requirements of a National Pollutant Discharge Elimination System (NPDES) permit and the permitting authority has been notified in writing prior to discharge...
</t>
    </r>
    <r>
      <rPr>
        <sz val="11"/>
        <color rgb="FF0000FF"/>
        <rFont val="Arial"/>
      </rPr>
      <t># Please see reference #1 on reference sheet</t>
    </r>
  </si>
  <si>
    <r>
      <rPr>
        <sz val="11"/>
        <rFont val="Arial"/>
      </rPr>
      <t xml:space="preserve">Used to control many species of mite on a wide range of crops, such as fruit, vines, ornamentals, vegetables, and field crops; Also used in or around buildings for mite control; [HSDB]
Acaricide
</t>
    </r>
    <r>
      <rPr>
        <sz val="11"/>
        <color rgb="FF0000FF"/>
        <rFont val="Arial"/>
      </rPr>
      <t># Please see reference #1 on reference sheet</t>
    </r>
  </si>
  <si>
    <r>
      <rPr>
        <sz val="11"/>
        <rFont val="Arial"/>
      </rPr>
      <t xml:space="preserve">Used to control many species of mite on a wide range of crops, such as fruit, vines, ornamentals, vegetables, and field crops; Also used in or around buildings for mite control; [HSDB]
Acaricide
</t>
    </r>
    <r>
      <rPr>
        <sz val="11"/>
        <color rgb="FF0000FF"/>
        <rFont val="Arial"/>
      </rPr>
      <t># Please see reference #1 on reference sheet</t>
    </r>
  </si>
  <si>
    <r>
      <rPr>
        <sz val="11"/>
        <rFont val="Arial"/>
      </rPr>
      <t xml:space="preserve">The substance can be absorbed into the body by inhalation of its aerosol, through the skin and by ingestion.
Oral(L631) ; inhalation (L631) ; dermal (L631).
</t>
    </r>
    <r>
      <rPr>
        <sz val="11"/>
        <color rgb="FF0000FF"/>
        <rFont val="Arial"/>
      </rPr>
      <t># Please see reference #1 on reference sheet</t>
    </r>
  </si>
  <si>
    <r>
      <rPr>
        <sz val="11"/>
        <rFont val="Arial"/>
      </rPr>
      <t xml:space="preserve">Used to control many species of mite on a wide range of crops, such as fruit, vines, ornamentals, vegetables, and field crops; Also used in or around buildings for mite control; [HSDB]
Acaricide
</t>
    </r>
    <r>
      <rPr>
        <sz val="11"/>
        <color rgb="FF0000FF"/>
        <rFont val="Arial"/>
      </rPr>
      <t># Please see reference #1 on reference sheet</t>
    </r>
  </si>
  <si>
    <r>
      <rPr>
        <sz val="11"/>
        <rFont val="Arial"/>
      </rPr>
      <t xml:space="preserve">Used to control many species of mite on a wide range of crops, such as fruit, vines, ornamentals, vegetables, and field crops; Also used in or around buildings for mite control; [HSDB]
Acaricide
</t>
    </r>
    <r>
      <rPr>
        <sz val="11"/>
        <color rgb="FF0000FF"/>
        <rFont val="Arial"/>
      </rPr>
      <t># Please see reference #1 on reference sheet</t>
    </r>
  </si>
  <si>
    <r>
      <rPr>
        <sz val="10"/>
        <rFont val="Arial"/>
      </rPr>
      <t xml:space="preserve">Solubility in water: none
</t>
    </r>
    <r>
      <rPr>
        <sz val="10"/>
        <color rgb="FF0000FF"/>
        <rFont val="Arial"/>
      </rPr>
      <t># Please see reference #1 on reference sheet</t>
    </r>
  </si>
  <si>
    <t>DICYCLOPENTADIENYL IRON</t>
  </si>
  <si>
    <t>Molecular Weight:186.031
Density:1.49
Molecular Formula  :C10H10Fe</t>
  </si>
  <si>
    <t>Boiling Point:249 °C(lit.)
Melting Point:172-174 °C(lit.)</t>
  </si>
  <si>
    <t>102-54-5</t>
  </si>
  <si>
    <r>
      <rPr>
        <sz val="11"/>
        <rFont val="Arial"/>
      </rPr>
      <t xml:space="preserve">Excerpt from NIOSH Pocket Guide for Dicyclopentadienyl iron:
Exposure Routes: Inhalation, ingestion, skin and/or eye contact
Symptoms: Possible irritation eyes, skin, respiratory system; In Animals: liver, red blood cell, testicular changes
</t>
    </r>
    <r>
      <rPr>
        <sz val="11"/>
        <color rgb="FF0000FF"/>
        <rFont val="Arial"/>
      </rPr>
      <t># Please see reference #1 on reference sheet</t>
    </r>
  </si>
  <si>
    <r>
      <rPr>
        <sz val="11"/>
        <rFont val="Arial"/>
      </rPr>
      <t xml:space="preserve">A combustion catalyst and antiknock gasoline additive; [ACGIH] Coating for missiles and satellites; high temp lubricant; intermediate for high temp polymers; UV absorber. [HSDB]
Antiknock additive for gasoline; catalyst
Coating for missiles and satellites; high temp lubricant; intermediate for high temp polymers; UV absorber.
</t>
    </r>
    <r>
      <rPr>
        <sz val="11"/>
        <color rgb="FF0000FF"/>
        <rFont val="Arial"/>
      </rPr>
      <t># Please see reference #1 on reference sheet</t>
    </r>
  </si>
  <si>
    <r>
      <rPr>
        <sz val="11"/>
        <rFont val="Arial"/>
      </rPr>
      <t xml:space="preserve">Oxidizing agent
</t>
    </r>
    <r>
      <rPr>
        <sz val="11"/>
        <color rgb="FF0000FF"/>
        <rFont val="Arial"/>
      </rPr>
      <t># Please see reference #1 on reference sheet</t>
    </r>
  </si>
  <si>
    <r>
      <rPr>
        <sz val="11"/>
        <rFont val="Arial"/>
      </rPr>
      <t xml:space="preserve">Oxidizing agent
</t>
    </r>
    <r>
      <rPr>
        <sz val="11"/>
        <color rgb="FF0000FF"/>
        <rFont val="Arial"/>
      </rPr>
      <t># Please see reference #1 on reference sheet</t>
    </r>
  </si>
  <si>
    <r>
      <rPr>
        <sz val="11"/>
        <rFont val="Arial"/>
      </rPr>
      <t xml:space="preserve">Personal protection: particulate filter respirator adapted to the airborne concentration of the substance. Sweep spilled substance into covered containers. If appropriate, moisten first to prevent dusting.
</t>
    </r>
    <r>
      <rPr>
        <sz val="11"/>
        <color rgb="FF0000FF"/>
        <rFont val="Arial"/>
      </rPr>
      <t># Please see reference #1 on reference sheet</t>
    </r>
  </si>
  <si>
    <r>
      <rPr>
        <sz val="11"/>
        <rFont val="Arial"/>
      </rPr>
      <t xml:space="preserve">The modern electrochemical synthesis of ferrocene consists of two stages: ... In the first stage, metallic iron is oxidized anodically in ethanol to iron(II)ethoxide. At the cathode, the acidic protons of ethanol are reduced and form gaseous hydrogen which evolves out of the liquid. The iron(II)ethoxide is sparingly soluble and precipitates on the rotating cathode. A fixed scraper separates the iron(II)ethoxide from the cathode surface and suspends it into the liquid. In the second stage the ethoxide reacts with cyclopentadiene to form ferrocene and ethanol, which is recycled to the first stage. Ferrocene is filtered from the solution and purified by sublimation.
</t>
    </r>
    <r>
      <rPr>
        <sz val="11"/>
        <color rgb="FF0000FF"/>
        <rFont val="Arial"/>
      </rPr>
      <t xml:space="preserve">
# Please see reference #1 on reference sheet</t>
    </r>
  </si>
  <si>
    <r>
      <rPr>
        <sz val="11"/>
        <rFont val="Arial"/>
      </rPr>
      <t xml:space="preserve">SRP: Contaminated protective clothing should be segregated in such a manner so that there is no direct personal contact by personnel who handle, dispose, or clean the clothing. Quality assurance to ascertain the completeness of the cleaning procedures should be implemented before the decontaminated protective clothing is returned for reuse by the workers. Contaminated clothing should not be taken home at end of shift, but should remain at employee's place of work for cleaning.
</t>
    </r>
    <r>
      <rPr>
        <sz val="11"/>
        <color rgb="FF0000FF"/>
        <rFont val="Arial"/>
      </rPr>
      <t># Please see reference #1 on reference sheet</t>
    </r>
  </si>
  <si>
    <r>
      <rPr>
        <sz val="11"/>
        <rFont val="Arial"/>
      </rPr>
      <t xml:space="preserve">SRP: The most favorable course of action is to use an alternative chemical product with less inherent propensity for occupational exposure or environmental contamination. Recycle any unused portion of the material for its approved use or return it to the manufacturer or supplier. Ultimate disposal of the chemical must consider: the material's impact on air quality; potential migration in soil or water; effects on animal, aquatic, and plant life; and conformance with environmental and public health regulations.
</t>
    </r>
    <r>
      <rPr>
        <sz val="11"/>
        <color rgb="FF0000FF"/>
        <rFont val="Arial"/>
      </rPr>
      <t># Please see reference #1 on reference sheet</t>
    </r>
    <r>
      <rPr>
        <sz val="11"/>
        <rFont val="Arial"/>
      </rPr>
      <t xml:space="preserve">
</t>
    </r>
  </si>
  <si>
    <r>
      <rPr>
        <sz val="11"/>
        <rFont val="Arial"/>
      </rPr>
      <t xml:space="preserve">A combustion catalyst and antiknock gasoline additive; [ACGIH] Coating for missiles and satellites; high temp lubricant; intermediate for high temp polymers; UV absorber. [HSDB]
Antiknock additive for gasoline; catalyst
Coating for missiles and satellites; high temp lubricant; intermediate for high temp polymers; UV absorber.
</t>
    </r>
    <r>
      <rPr>
        <sz val="11"/>
        <color rgb="FF0000FF"/>
        <rFont val="Arial"/>
      </rPr>
      <t># Please see reference #1 on reference sheet</t>
    </r>
  </si>
  <si>
    <r>
      <rPr>
        <sz val="11"/>
        <rFont val="Arial"/>
      </rPr>
      <t xml:space="preserve">A combustion catalyst and antiknock gasoline additive; [ACGIH] Coating for missiles and satellites; high temp lubricant; intermediate for high temp polymers; UV absorber. [HSDB]
Antiknock additive for gasoline; catalyst
Coating for missiles and satellites; high temp lubricant; intermediate for high temp polymers; UV absorber.
</t>
    </r>
    <r>
      <rPr>
        <sz val="11"/>
        <color rgb="FF0000FF"/>
        <rFont val="Arial"/>
      </rPr>
      <t># Please see reference #1 on reference sheet</t>
    </r>
  </si>
  <si>
    <r>
      <rPr>
        <sz val="11"/>
        <rFont val="Arial"/>
      </rPr>
      <t xml:space="preserve">Eyes, skin, respiratory system, liver, blood, reproductive system (NIOSH, 2024)
</t>
    </r>
    <r>
      <rPr>
        <sz val="11"/>
        <color rgb="FF0000FF"/>
        <rFont val="Arial"/>
      </rPr>
      <t xml:space="preserve">
# Please see reference #1 on reference sheet</t>
    </r>
  </si>
  <si>
    <r>
      <rPr>
        <sz val="11"/>
        <rFont val="Arial"/>
      </rPr>
      <t xml:space="preserve">A combustion catalyst and antiknock gasoline additive; [ACGIH] Coating for missiles and satellites; high temp lubricant; intermediate for high temp polymers; UV absorber. [HSDB]
Antiknock additive for gasoline; catalyst
Coating for missiles and satellites; high temp lubricant; intermediate for high temp polymers; UV absorber.
</t>
    </r>
    <r>
      <rPr>
        <sz val="11"/>
        <color rgb="FF0000FF"/>
        <rFont val="Arial"/>
      </rPr>
      <t># Please see reference #1 on reference sheet</t>
    </r>
  </si>
  <si>
    <r>
      <rPr>
        <sz val="11"/>
        <rFont val="Arial"/>
      </rPr>
      <t xml:space="preserve">A combustion catalyst and antiknock gasoline additive; [ACGIH] Coating for missiles and satellites; high temp lubricant; intermediate for high temp polymers; UV absorber. [HSDB]
Antiknock additive for gasoline; catalyst
Coating for missiles and satellites; high temp lubricant; intermediate for high temp polymers; UV absorber.
</t>
    </r>
    <r>
      <rPr>
        <sz val="11"/>
        <color rgb="FF0000FF"/>
        <rFont val="Arial"/>
      </rPr>
      <t># Please see reference #1 on reference sheet</t>
    </r>
  </si>
  <si>
    <r>
      <rPr>
        <sz val="10"/>
        <rFont val="Arial"/>
      </rPr>
      <t xml:space="preserve">Solubility in water: none
</t>
    </r>
    <r>
      <rPr>
        <sz val="10"/>
        <color rgb="FF0000FF"/>
        <rFont val="Arial"/>
      </rPr>
      <t># Please see reference #1 on reference sheet</t>
    </r>
  </si>
  <si>
    <t>DIELDRIN</t>
  </si>
  <si>
    <t>GUIL, IL-EPA, JNIHS, KEIT, WWF</t>
  </si>
  <si>
    <t>Molecular Weight:380.90900
Density:1.849g/cm3
Molecular Formula: C12H8Cl6O</t>
  </si>
  <si>
    <t>Boiling Point:385ºC
Melting Point:143-144 °C(lit.)</t>
  </si>
  <si>
    <t>60-57-1</t>
  </si>
  <si>
    <r>
      <rPr>
        <sz val="11"/>
        <rFont val="Arial"/>
      </rPr>
      <t xml:space="preserve">Dieldrin's former production and use as an insecticide resulted in its direct release to the environment. Dieldrin is also a degradation product of the insecticide aldrin, and the former use of aldrin has contributed to the occurrence of dieldrin in the environment. If released to air, a vapor pressure of 5.89X10-6 mm Hg at 25 °C indicates dieldrin will exist in both the vapor and particulate phases in the ambient atmosphere. Vapor-phase dieldrin will be degraded in the atmosphere by reaction with photochemically-produced hydroxyl radicals. The half-life for the reaction with hydroxyl radicals in air is estimated to be 42 hours. Dieldrin also undergoes direct photolysis in the environment yielding photodieldrin as the primary degradation product. Particulate-phase dieldrin will be removed from the atmosphere by wet and dry deposition. If released to soil, dieldrin is expected to have low to no mobility based upon Koc values of 1,957 to 23,310 measured in soil and sediment. Volatilization from moist soil surfaces is expected to be an important fate process based upon a Henry's Law constant of 1X10-5 atm-cu m/mole; however adsorption may attenuate this process. Dieldrin was volatilized 90 percent in 30 days when applied to vegetation and 20 percent in 50 days when applied to a moist soil surface. Approximately 3.6 percent dieldrin was volatilized in 167 days when incorporated in a soil at a depth of 7.5 cm. Dieldrin degrades slowly in soil surfaces with a reported half-life of about 7 years in field studies.
</t>
    </r>
    <r>
      <rPr>
        <sz val="11"/>
        <color rgb="FF0000FF"/>
        <rFont val="Arial"/>
      </rPr>
      <t># Please see reference #1 on reference sheet</t>
    </r>
  </si>
  <si>
    <r>
      <rPr>
        <sz val="11"/>
        <rFont val="Arial"/>
      </rPr>
      <t xml:space="preserve">Dieldrin is a neurotoxin and works by overstimulating the central nervous system. Ingestion of large amounts of dieldrin causes convulsions and death. However, chronic exposure to lower amounts of dieldrin also has adverse effects because dieldrin accumulates in the body. Dieldrin is known to damage the nervous system, liver, and immune system. (L87)
</t>
    </r>
    <r>
      <rPr>
        <sz val="11"/>
        <color rgb="FF0000FF"/>
        <rFont val="Arial"/>
      </rPr>
      <t xml:space="preserve">
# Please see reference #1 on reference sheet</t>
    </r>
  </si>
  <si>
    <r>
      <rPr>
        <sz val="11"/>
        <rFont val="Arial"/>
      </rPr>
      <t xml:space="preserve">Dieldrin was used in the past to control insects, primarily in corn and citrus production. [ACGIH]
</t>
    </r>
    <r>
      <rPr>
        <sz val="11"/>
        <color rgb="FF0000FF"/>
        <rFont val="Arial"/>
      </rPr>
      <t># Please see reference #1 on reference sheet</t>
    </r>
  </si>
  <si>
    <r>
      <rPr>
        <sz val="11"/>
        <rFont val="Arial"/>
      </rPr>
      <t xml:space="preserve">Analytic Laboratory Methods
... Analysis of... dieldrin in soils and sediments by GC /was performed/. ... 10 g of a soil or sediment sample were suspended ... filtered ... and washed. ... The fractions were concentrated and subjected to GC analysis. ... Fraction 3 /contained/ dieldrin (recovery rate 86.1-94.7%).
Chlorinated pesticides and volatile organic compounds, such as dieldrin. Organic constituents are analyzed by using gas chromatography equipped with a photoionization detector and the second with a flame ionization or a Hall type electron capture detector.
</t>
    </r>
    <r>
      <rPr>
        <sz val="11"/>
        <color rgb="FF0000FF"/>
        <rFont val="Arial"/>
      </rPr>
      <t># Please see reference #1 on reference sheet</t>
    </r>
  </si>
  <si>
    <r>
      <rPr>
        <sz val="11"/>
        <rFont val="Arial"/>
      </rPr>
      <t xml:space="preserve">Dieldrin is used as an insecticide.
</t>
    </r>
    <r>
      <rPr>
        <sz val="11"/>
        <color rgb="FF0000FF"/>
        <rFont val="Arial"/>
      </rPr>
      <t># Please see reference #1 on reference sheet</t>
    </r>
  </si>
  <si>
    <r>
      <rPr>
        <sz val="11"/>
        <rFont val="Arial"/>
      </rPr>
      <t xml:space="preserve">Dieldrin is used as an insecticide.
</t>
    </r>
    <r>
      <rPr>
        <sz val="11"/>
        <color rgb="FF0000FF"/>
        <rFont val="Arial"/>
      </rPr>
      <t># Please see reference #1 on reference sheet</t>
    </r>
  </si>
  <si>
    <r>
      <rPr>
        <sz val="11"/>
        <rFont val="Arial"/>
      </rPr>
      <t xml:space="preserve">Absorb spills with paper towels.
Environmental conditions: Land spill: Dig a pit, pond, lagoon, holding area to contain liquid or solid material. /SRP: If time permits, pits, ponds, lagoons, soak holes, or holding areas should be sealed with an impermeable flexible membrane liner./ Cover solids with a plastic sheet to prevent dissolving in rain or fire fighting water.
</t>
    </r>
    <r>
      <rPr>
        <sz val="11"/>
        <color rgb="FF0000FF"/>
        <rFont val="Arial"/>
      </rPr>
      <t># Please see reference #1 on reference sheet</t>
    </r>
  </si>
  <si>
    <r>
      <rPr>
        <sz val="11"/>
        <rFont val="Arial"/>
      </rPr>
      <t xml:space="preserve">Do not touch damaged containers or spilled material unless wearing appropriate protective clothing. Stop leak if you can do it without risk. Prevent entry into waterways, sewers, basements or confined areas. Cover with plastic sheet to prevent spreading. Absorb or cover with dry earth, sand or other non-combustible material and transfer to containers. DO NOT GET WATER INSIDE CONTAINERS. For solids, prevent dust cloud and avoid inhalation of dust. (ERG, 2024)
</t>
    </r>
    <r>
      <rPr>
        <sz val="11"/>
        <color rgb="FF0000FF"/>
        <rFont val="Arial"/>
      </rPr>
      <t># Please see reference #1 on reference sheet</t>
    </r>
  </si>
  <si>
    <r>
      <rPr>
        <sz val="11"/>
        <rFont val="Arial"/>
      </rPr>
      <t xml:space="preserve">SRP: The scientific literature for the use of contact lenses in industry is conflicting. The benefit or detrimental effects of wearing contact lenses depend not only upon the substance, but also on factors including the form of the substance, characteristics and duration of the exposure, the uses of other eye protection equipment, and the hygiene of the lenses. However, there may be individual substances whose irritating or corrosive properties are such that the wearing of contact lenses would be harmful to the eye. In those specific cases, contact lenses should not be worn. In any event, the usual eye protection equipment should be worn even when contact lenses are in place.
</t>
    </r>
    <r>
      <rPr>
        <sz val="11"/>
        <color rgb="FF0000FF"/>
        <rFont val="Arial"/>
      </rPr>
      <t># Please see reference #1 on reference sheet</t>
    </r>
  </si>
  <si>
    <r>
      <rPr>
        <sz val="11"/>
        <rFont val="Arial"/>
      </rPr>
      <t xml:space="preserve">Generators of waste (equal to or greater than 100 kg/mo) containing this contaminant, EPA hazardous waste number P037, must conform with USEPA regulations in storage, transportation, treatment and disposal of waste.
Incineration (1500 °F, 0.5 second minimum for primary combustion; 3200 °F, 1.0 second for secondary combustion) with adequate scrubbing and ash disposal facilities.
</t>
    </r>
    <r>
      <rPr>
        <sz val="11"/>
        <color rgb="FF0000FF"/>
        <rFont val="Arial"/>
      </rPr>
      <t># Please see reference #1 on reference sheet</t>
    </r>
  </si>
  <si>
    <r>
      <rPr>
        <sz val="11"/>
        <rFont val="Arial"/>
      </rPr>
      <t xml:space="preserve">Dieldrin was used in the past to control insects, primarily in corn and citrus production. [ACGIH]
</t>
    </r>
    <r>
      <rPr>
        <sz val="11"/>
        <color rgb="FF0000FF"/>
        <rFont val="Arial"/>
      </rPr>
      <t># Please see reference #1 on reference sheet</t>
    </r>
  </si>
  <si>
    <r>
      <rPr>
        <sz val="11"/>
        <rFont val="Arial"/>
      </rPr>
      <t xml:space="preserve">Dieldrin was used in the past to control insects, primarily in corn and citrus production. [ACGIH]
</t>
    </r>
    <r>
      <rPr>
        <sz val="11"/>
        <color rgb="FF0000FF"/>
        <rFont val="Arial"/>
      </rPr>
      <t># Please see reference #1 on reference sheet</t>
    </r>
  </si>
  <si>
    <r>
      <rPr>
        <sz val="11"/>
        <rFont val="Arial"/>
      </rPr>
      <t xml:space="preserve">The substance can be absorbed into the body through the skin and by ingestion.
inhalation, skin absorption, ingestion, skin and/or eye contact
Oral (L87) ; inhalation (L87) ; dermal (L87)
</t>
    </r>
    <r>
      <rPr>
        <sz val="11"/>
        <color rgb="FF0000FF"/>
        <rFont val="Arial"/>
      </rPr>
      <t># Please see reference #1 on reference sheet</t>
    </r>
  </si>
  <si>
    <r>
      <rPr>
        <sz val="11"/>
        <rFont val="Arial"/>
      </rPr>
      <t xml:space="preserve">pesticideDieldrin was used in the past to control insects, primarily in corn and citrus production. [ACGIH]
</t>
    </r>
    <r>
      <rPr>
        <sz val="11"/>
        <color rgb="FF0000FF"/>
        <rFont val="Arial"/>
      </rPr>
      <t># Please see reference #1 on reference sheet</t>
    </r>
  </si>
  <si>
    <r>
      <rPr>
        <sz val="11"/>
        <rFont val="Arial"/>
      </rPr>
      <t xml:space="preserve">Dieldrin was used in the past to control insects, primarily in corn and citrus production. [ACGIH]
</t>
    </r>
    <r>
      <rPr>
        <sz val="11"/>
        <color rgb="FF0000FF"/>
        <rFont val="Arial"/>
      </rPr>
      <t># Please see reference #1 on reference sheet</t>
    </r>
  </si>
  <si>
    <r>
      <rPr>
        <sz val="10"/>
        <rFont val="Arial"/>
      </rPr>
      <t xml:space="preserve">Solubility in water: none
</t>
    </r>
    <r>
      <rPr>
        <sz val="10"/>
        <color rgb="FF0000FF"/>
        <rFont val="Arial"/>
      </rPr>
      <t># Please see reference #1 on reference sheet</t>
    </r>
  </si>
  <si>
    <t>DIETHYL PHTHALATE</t>
  </si>
  <si>
    <t>Molecular Weight:222.237
Density:1.1±0.1 g/cm3
Molecular Formula:C12H14O4</t>
  </si>
  <si>
    <t>Boiling Point:294.0±0.0 °C at 760 mmHg
Melting Point:−3 °C(lit.)</t>
  </si>
  <si>
    <t>84-66-2</t>
  </si>
  <si>
    <r>
      <rPr>
        <sz val="11"/>
        <rFont val="Arial"/>
      </rPr>
      <t xml:space="preserve">Diethyl phthalate's production and use as a plasticizer, solvent for resins, and wetting agent may result in its release to the environment through various waste streams. Its former use as an insect repellent resulted in its direct release to the environment. If released to air, a vapor pressure of 2.1X10-3 mm Hg at 25 °C indicates diethyl phthalate will exist solely in the vapor phase in the atmosphere. Vapor-phase diethyl phthalate will be degraded in the atmosphere by reaction with photochemically-produced hydroxyl radicals; the half-life for this reaction in air is estimated to be 4.6 days. Diethyl phthalate does contain chromophores that absorb at wavelengths &gt;290 nm and therefore may be susceptible to direct photolysis by sunlight. If released to soil, diethyl phthalate is expected to have high to low mobility based upon Koc values of 69-1,726. Volatilization from moist soil surfaces is not expected to be an important fate process based upon a Henry's Law constant of 6.1X10-7 atm-cu m/mole. Diethyl phthalate had an aerobic soil half-life of 1.83 days and an anaerobic half-life of about 5 days. If released into water, diethyl phthalate is expected to adsorb to suspended solids and sediment based upon the Koc values. Diethyl phthalate is expected to biodegrade in aquatic environments with estimated half-lives of about 3 and 28 days for aerobic and anaerobic conditions, respectively. Volatilization from water surfaces is not expected to be an important fate process based upon this compound's Henry's Law constant. A BCF of 117 in bluegill sunfish suggests bioconcentration in aquatic organisms is high.
</t>
    </r>
    <r>
      <rPr>
        <sz val="11"/>
        <color rgb="FF0000FF"/>
        <rFont val="Arial"/>
      </rPr>
      <t># Please see reference #1 on reference sheet</t>
    </r>
  </si>
  <si>
    <r>
      <rPr>
        <sz val="11"/>
        <rFont val="Arial"/>
      </rPr>
      <t xml:space="preserve">Phthalate esters are endocrine disruptors. Animal studies have shown that they disrupt reproductive development and can cause a number of malformations in affected young, such as reduced anogenital distance (AGD), cryptorchidism, hypospadias, and reduced fertility. The combination of effects associated with phthalates is called 'phthalate syndrome’. (A2883)
</t>
    </r>
    <r>
      <rPr>
        <sz val="11"/>
        <color rgb="FF0000FF"/>
        <rFont val="Arial"/>
      </rPr>
      <t># Please see reference #1 on reference sheet</t>
    </r>
  </si>
  <si>
    <r>
      <rPr>
        <sz val="11"/>
        <rFont val="Arial"/>
      </rPr>
      <t xml:space="preserve">Plasticizer (added to polymers to effect flexibility and/or toughness); also used as an insect repellant and solvent; [ACGIH] Used as a solvent in cellulose acetate, fragrances, and cosmetics; [Merck Index #7371]
</t>
    </r>
    <r>
      <rPr>
        <sz val="11"/>
        <color rgb="FF0000FF"/>
        <rFont val="Arial"/>
      </rPr>
      <t># Please see reference #1 on reference sheet</t>
    </r>
  </si>
  <si>
    <r>
      <rPr>
        <sz val="11"/>
        <rFont val="Arial"/>
      </rPr>
      <t xml:space="preserve">Analytic Laboratory Methods
Method 8060: Phthalate Esters. This method provides gas chromatographic conditions for the detection of ppb levels. For diethyl phthalate the method detection limit for ECD is 0.49 ug/l and for FID is 31 ug/l, the average recovery range for four measurements is 1.9-33.4 ug/l, and the limit for the standard deviation is 9.0 ug/l.
</t>
    </r>
    <r>
      <rPr>
        <sz val="11"/>
        <color rgb="FF0000FF"/>
        <rFont val="Arial"/>
      </rPr>
      <t># Please see reference #1 on reference sheet</t>
    </r>
  </si>
  <si>
    <r>
      <rPr>
        <sz val="11"/>
        <rFont val="Arial"/>
      </rPr>
      <t xml:space="preserve">Painting (Pigments, Binders, and Biocides) [Category: Paint]
</t>
    </r>
    <r>
      <rPr>
        <sz val="11"/>
        <color rgb="FF0000FF"/>
        <rFont val="Arial"/>
      </rPr>
      <t># Please see reference #1 on reference sheet</t>
    </r>
  </si>
  <si>
    <r>
      <rPr>
        <sz val="11"/>
        <rFont val="Arial"/>
      </rPr>
      <t xml:space="preserve">Painting (Pigments, Binders, and Biocides) [Category: Paint]
</t>
    </r>
    <r>
      <rPr>
        <sz val="11"/>
        <color rgb="FF0000FF"/>
        <rFont val="Arial"/>
      </rPr>
      <t># Please see reference #1 on reference sheet</t>
    </r>
  </si>
  <si>
    <r>
      <rPr>
        <sz val="11"/>
        <rFont val="Arial"/>
      </rPr>
      <t xml:space="preserve">Environmental considerations-land spill: Dig a pit, pond, lagoon, holding area to contain liquid or solid material. Dike surface flow using soil, sand bags, foamed polyurethane, or foamed concrete. Absorb bulk liquid with fly ash, cement powder, or commercial sorbents. /SRP: If time permits, pits, ponds, lagoons, soak holes, or holding areas should be sealed with an impermeable flexible membrane liner./
</t>
    </r>
    <r>
      <rPr>
        <sz val="11"/>
        <color rgb="FF0000FF"/>
        <rFont val="Arial"/>
      </rPr>
      <t># Please see reference #1 on reference sheet</t>
    </r>
  </si>
  <si>
    <r>
      <rPr>
        <sz val="11"/>
        <rFont val="Arial"/>
      </rPr>
      <t xml:space="preserve">Store in tightly closed containers in a cool, well-ventilated area away from heat and oxidizing agents (such as permanganates, nitrates, peroxides, chlorates, perchlorates, and peroxides). Metal containers involoving the transfer of this chemical should be grounded and bonded. Where possible, automatically pump liquid from drums or other storage containers to process containers. Drums must be equipped with self-closing valves, pressure vacuum bungs, and flame arresters. Use only nonsparkling tools and equipment, especially when opening and closing containers of this chemical. Sources of ignition such as smoking and open flames are prohibited this chemical is used, handled, or stored in a manner that could create a potential fire or explosion hazard. Whenever this chemical is used, handled, manufactured, or stored, use explosion-proof electrical equipment and fittings.
</t>
    </r>
    <r>
      <rPr>
        <sz val="11"/>
        <color rgb="FF0000FF"/>
        <rFont val="Arial"/>
      </rPr>
      <t># Please see reference #1 on reference sheet</t>
    </r>
  </si>
  <si>
    <r>
      <rPr>
        <sz val="11"/>
        <rFont val="Arial"/>
      </rPr>
      <t xml:space="preserve">SRP: Contaminated protective clothing should be segregated in such a manner so that there is no direct personal contact by personnel who handle, dispose, or clean the clothing. Quality assurance to ascertain the completeness of the cleaning procedures should be implemented before the decontaminated protective clothing is returned for reuse by the workers. Contaminated clothing should not be taken home at end of shift, but should remain at employee's place of work for cleaning.
</t>
    </r>
    <r>
      <rPr>
        <sz val="11"/>
        <color rgb="FF0000FF"/>
        <rFont val="Arial"/>
      </rPr>
      <t># Please see reference #1 on reference sheet</t>
    </r>
  </si>
  <si>
    <r>
      <rPr>
        <sz val="11"/>
        <rFont val="Arial"/>
      </rPr>
      <t xml:space="preserve">[40 CFR 240-280, 300-306, 702-799 (7/1/2006)] Generators of waste (equal to or greater than 100 kg/mo) containing this contaminant, EPA hazardous waste number U088, must conform with USEPA regulations in storage, transportation, treatment and disposal of waste.
Good candidate for liquid injection incineration, with a temperature range of 650 to 1,600 °C and a residence time of 0.1 to 2 seconds. Good candidate for rotary kiln incineration, with a temperature range of 820 to 1,600 °C and a residence time of seconds. Also a good candidate for fluidized bed incineration, with a temperature range of 450 to 980 °C and a residence time of seconds.
</t>
    </r>
    <r>
      <rPr>
        <sz val="11"/>
        <color rgb="FF0000FF"/>
        <rFont val="Arial"/>
      </rPr>
      <t># Please see reference #1 on reference sheet</t>
    </r>
  </si>
  <si>
    <r>
      <rPr>
        <sz val="11"/>
        <rFont val="Arial"/>
      </rPr>
      <t xml:space="preserve">Plasticizer (added to polymers to effect flexibility and/or toughness); also used as an insect repellant and solvent; [ACGIH] Used as a solvent in cellulose acetate, fragrances, and cosmetics; [Merck Index #7371]
</t>
    </r>
    <r>
      <rPr>
        <sz val="11"/>
        <color rgb="FF0000FF"/>
        <rFont val="Arial"/>
      </rPr>
      <t># Please see reference #1 on reference sheet</t>
    </r>
  </si>
  <si>
    <r>
      <rPr>
        <sz val="11"/>
        <rFont val="Arial"/>
      </rPr>
      <t xml:space="preserve">Plasticizer (added to polymers to effect flexibility and/or toughness); also used as an insect repellant and solvent; [ACGIH] Used as a solvent in cellulose acetate, fragrances, and cosmetics; [Merck Index #7371]
</t>
    </r>
    <r>
      <rPr>
        <sz val="11"/>
        <color rgb="FF0000FF"/>
        <rFont val="Arial"/>
      </rPr>
      <t># Please see reference #1 on reference sheet</t>
    </r>
  </si>
  <si>
    <r>
      <rPr>
        <sz val="11"/>
        <rFont val="Arial"/>
      </rPr>
      <t xml:space="preserve">The substance can be absorbed into the body by inhalation, through the skin and by ingestion.
inhalation, ingestion, skin and/or eye contact
Oral (L1903) ; inhalation (L1903) ; dermal (L1903)
</t>
    </r>
    <r>
      <rPr>
        <sz val="11"/>
        <color rgb="FF0000FF"/>
        <rFont val="Arial"/>
      </rPr>
      <t># Please see reference #1 on reference sheet</t>
    </r>
  </si>
  <si>
    <r>
      <rPr>
        <sz val="11"/>
        <rFont val="Arial"/>
      </rPr>
      <t xml:space="preserve">Plasticizer (added to polymers to effect flexibility and/or toughness); also used as an insect repellant and solvent; [ACGIH] Used as a solvent in cellulose acetate, fragrances, and cosmetics; [Merck Index #7371]
</t>
    </r>
    <r>
      <rPr>
        <sz val="11"/>
        <color rgb="FF0000FF"/>
        <rFont val="Arial"/>
      </rPr>
      <t># Please see reference #1 on reference sheet</t>
    </r>
  </si>
  <si>
    <r>
      <rPr>
        <sz val="11"/>
        <rFont val="Arial"/>
      </rPr>
      <t xml:space="preserve">Plasticizer (added to polymers to effect flexibility and/or toughness); also used as an insect repellant and solvent; [ACGIH] Used as a solvent in cellulose acetate, fragrances, and cosmetics; [Merck Index #7371]
</t>
    </r>
    <r>
      <rPr>
        <sz val="11"/>
        <color rgb="FF0000FF"/>
        <rFont val="Arial"/>
      </rPr>
      <t xml:space="preserve">
# Please see reference #1 on reference sheet</t>
    </r>
  </si>
  <si>
    <r>
      <rPr>
        <sz val="10"/>
        <rFont val="Arial"/>
      </rPr>
      <t xml:space="preserve">Solubility in water at 25 °C: none
</t>
    </r>
    <r>
      <rPr>
        <sz val="10"/>
        <color rgb="FF0000FF"/>
        <rFont val="Arial"/>
      </rPr>
      <t># Please see reference #1 on reference sheet</t>
    </r>
  </si>
  <si>
    <t>DIETHYLENE GLYCOL MONOMETHYL ETHER</t>
  </si>
  <si>
    <t>Molecular Weight:120.147
Density:1.0±0.1 g/cm3
Molecular Formula:C5H12O3</t>
  </si>
  <si>
    <t>Boiling Point:194.1±0.0 °C at 760 mmHg
Melting Point:−70 °C(lit.)</t>
  </si>
  <si>
    <t>111-77-3</t>
  </si>
  <si>
    <r>
      <rPr>
        <sz val="11"/>
        <rFont val="Arial"/>
      </rPr>
      <t xml:space="preserve">Diethylene glycol monomethyl ether's production and use as an additive in fuels and fuel oils, a brake fluid component, and as a solvent used in paints, printing inks, resins, waxes and dyes may result in its release to the environment through various waste streams; it's use as a bacteriostat and as an inert ingredient in formulated pesticide products will result in its direct release to the environment. If released to air, a vapor pressure of 0.25 mm Hg at 25 °C indicates diethylene glycol monomethyl ether will exist solely as a vapor in the atmosphere. Vapor-phase diethylene glycol monomethyl ether will be degraded in the atmosphere by reaction with photochemically-produced hydroxyl radicals; the half-life for this reaction in air is estimated to be 13 hours. Alcohols and ethers do not contain chromophores that absorb at wavelengths &gt;290 nm and, therefore, diethylene glycol monomethyl ether is not expected to be susceptible to direct photolysis by sunlight. If released to soil, diethylene glycol monomethyl ether is expected to have very high mobility based upon an estimated Koc of 1. Volatilization from moist soil surfaces is not expected to be an important fate process based upon an estimated Henry's Law constant of 1.6X10-11 atm-cu m/mole. Diethylene glycol monomethyl ether is not expected to volatilize from dry soil surfaces based upon its vapor pressure. 
</t>
    </r>
    <r>
      <rPr>
        <sz val="11"/>
        <color rgb="FF0000FF"/>
        <rFont val="Arial"/>
      </rPr>
      <t># Please see reference #1 on reference sheet</t>
    </r>
  </si>
  <si>
    <r>
      <rPr>
        <sz val="11"/>
        <rFont val="Arial"/>
      </rPr>
      <t xml:space="preserve">Neurotoxin - Acute solvent syndrome
Occupational hepatotoxin - Secondary hepatotoxins: the potential for toxic effect in the occupational setting is based on cases of poisoning by human ingestion or animal experimentation.
Nephrotoxin - The chemical is potentially toxic to the kidneys in the occupational setting.
Reproductive Toxin - A chemical that is toxic to the reproductive system, including defects in the progeny and injury to male or female reproductive function. Reproductive toxicity includes developmental effects. See Guidelines for Reproductive Toxicity Risk Assessment.
</t>
    </r>
    <r>
      <rPr>
        <sz val="11"/>
        <color rgb="FF0000FF"/>
        <rFont val="Arial"/>
      </rPr>
      <t># Please see reference #1 on reference sheet</t>
    </r>
  </si>
  <si>
    <r>
      <rPr>
        <sz val="11"/>
        <rFont val="Arial"/>
      </rPr>
      <t xml:space="preserve">Used as a solvent for wood stains, lacquers, inks, textile dye pastes, paints, waxes, dyes, and nitrocellulose resins; Also used in brake fluid, aviation fuel anti-icing additive, and inert ingredient in pesticides; [HSDB] Used as an intermediate; [Hawley] Not produced commercially in the EU; [Glycol Ethers Online]
</t>
    </r>
    <r>
      <rPr>
        <sz val="11"/>
        <color rgb="FF0000FF"/>
        <rFont val="Arial"/>
      </rPr>
      <t># Please see reference #1 on reference sheet</t>
    </r>
  </si>
  <si>
    <r>
      <rPr>
        <sz val="11"/>
        <rFont val="Arial"/>
      </rPr>
      <t xml:space="preserve">Analytic Laboratory Methods
Gas chromatography is likely to be the analytical method for final analysis. Infrared absorption is sometimes used. /Glycol ethers/
The presence of diethylene glycol monomethyl ether in printing inks was measured using headspace gas chromatograpy with flame ionization detection.
</t>
    </r>
    <r>
      <rPr>
        <sz val="11"/>
        <color rgb="FF0000FF"/>
        <rFont val="Arial"/>
      </rPr>
      <t># Please see reference #1 on reference sheet</t>
    </r>
  </si>
  <si>
    <r>
      <rPr>
        <sz val="11"/>
        <rFont val="Arial"/>
      </rPr>
      <t xml:space="preserve">Textiles (Printing, Dyeing, or Finishing) [Category: Industry]
</t>
    </r>
    <r>
      <rPr>
        <sz val="11"/>
        <color rgb="FF0000FF"/>
        <rFont val="Arial"/>
      </rPr>
      <t># Please see reference #1 on reference sheet</t>
    </r>
  </si>
  <si>
    <r>
      <rPr>
        <sz val="11"/>
        <rFont val="Arial"/>
      </rPr>
      <t xml:space="preserve">Textiles (Printing, Dyeing, or Finishing) [Category: Industry]
</t>
    </r>
    <r>
      <rPr>
        <sz val="11"/>
        <color rgb="FF0000FF"/>
        <rFont val="Arial"/>
      </rPr>
      <t># Please see reference #1 on reference sheet</t>
    </r>
  </si>
  <si>
    <r>
      <rPr>
        <sz val="11"/>
        <rFont val="Arial"/>
      </rPr>
      <t xml:space="preserve">Use personal protective equipment. Avoid breathing vapors, mist or gas. Ensure adequate ventilation. Remove all sources of ignition. Evacuate personnel to safe areas. Beware of vapors accumulating to form explosive concentrations. Vapors can accumulate in low areas.
Contain spillage, and then collect with an electrically protected vacuum cleaner or by wet-brushing and place in container for disposal according to local regulations ... Keep in suitable, closed containers for disposal.
</t>
    </r>
    <r>
      <rPr>
        <sz val="11"/>
        <color rgb="FF0000FF"/>
        <rFont val="Arial"/>
      </rPr>
      <t># Please see reference #1 on reference sheet</t>
    </r>
  </si>
  <si>
    <r>
      <rPr>
        <sz val="11"/>
        <rFont val="Arial"/>
      </rPr>
      <t xml:space="preserve">SMALL SPILLS AND LEAKAGE: If you should spill this chemical, use absorbent paper to pick up all liquid spill material. Seal the absorbent paper, as well as any of your clothing which may be contaminated, in a vapor-tight plastic bag for eventual disposal. Wash any surfaces you may have contaminated with a soap and water solution. Do not reenter the contaminated area until the Safety Officer (or other responsible person) has verified that the area has been properly cleaned.
STORAGE PRECAUTIONS: You should keep this material in a tightly closed container under an inert atmosphere, and store it at refrigerated temperatures. (NTP, 1992)
</t>
    </r>
    <r>
      <rPr>
        <sz val="11"/>
        <color rgb="FF0000FF"/>
        <rFont val="Arial"/>
      </rPr>
      <t># Please see reference #1 on reference sheet</t>
    </r>
  </si>
  <si>
    <r>
      <rPr>
        <sz val="11"/>
        <rFont val="Arial"/>
      </rPr>
      <t xml:space="preserve">SRP: Local exhaust ventilation should be applied wherever there is an incidence of point source emissions or dispersion of regulated contaminants in the work area. Ventilation control of the contaminant as close to its point of generation is both the most economical and safest method to minimize personnel exposure to airborne contaminants. Ensure that the local ventilation moves the contaminant away from the worker.
Gloves must be inspected prior to use. Use proper glove removal technique (without touching glove's outer surface) to avoid skin contact with this product. Dispose of contaminated gloves after use in accordance with applicable laws and good laboratory practices. Wash and dry hands.
</t>
    </r>
    <r>
      <rPr>
        <sz val="11"/>
        <color rgb="FF0000FF"/>
        <rFont val="Arial"/>
      </rPr>
      <t># Please see reference #1 on reference sheet</t>
    </r>
  </si>
  <si>
    <r>
      <rPr>
        <sz val="11"/>
        <rFont val="Arial"/>
      </rPr>
      <t xml:space="preserve">SRP: The most favorable course of action is to use an alternative chemical product with less inherent propensity for occupational harm/injury/toxicity or environmental contamination. Recycle any unused portion of the material for its approved use or return it to the manufacturer or supplier. Ultimate disposal of the chemical must consider: the material's impact on air quality; potential migration in soil or water; effects on animal and plant life; and conformance with environmental and public health regulations.
</t>
    </r>
    <r>
      <rPr>
        <sz val="11"/>
        <color rgb="FF0000FF"/>
        <rFont val="Arial"/>
      </rPr>
      <t># Please see reference #1 on reference sheet</t>
    </r>
  </si>
  <si>
    <r>
      <rPr>
        <sz val="11"/>
        <rFont val="Arial"/>
      </rPr>
      <t xml:space="preserve">Used as a solvent for wood stains, lacquers, inks, textile dye pastes, paints, waxes, dyes, and nitrocellulose resins; Also used in brake fluid, aviation fuel anti-icing additive, and inert ingredient in pesticides; [HSDB] Used as an intermediate; [Hawley] Not produced commercially in the EU; [Glycol Ethers Online]
</t>
    </r>
    <r>
      <rPr>
        <sz val="11"/>
        <color rgb="FF0000FF"/>
        <rFont val="Arial"/>
      </rPr>
      <t># Please see reference #1 on reference sheet</t>
    </r>
  </si>
  <si>
    <r>
      <rPr>
        <sz val="11"/>
        <rFont val="Arial"/>
      </rPr>
      <t xml:space="preserve">Used as a solvent for wood stains, lacquers, inks, textile dye pastes, paints, waxes, dyes, and nitrocellulose resins; Also used in brake fluid, aviation fuel anti-icing additive, and inert ingredient in pesticides; [HSDB] Used as an intermediate; [Hawley] Not produced commercially in the EU; [Glycol Ethers Online]
</t>
    </r>
    <r>
      <rPr>
        <sz val="11"/>
        <color rgb="FF0000FF"/>
        <rFont val="Arial"/>
      </rPr>
      <t># Please see reference #1 on reference sheet</t>
    </r>
  </si>
  <si>
    <r>
      <rPr>
        <sz val="11"/>
        <rFont val="Arial"/>
      </rPr>
      <t xml:space="preserve">The substance can be absorbed into the body by inhalation, through the skin and by ingestion.
</t>
    </r>
    <r>
      <rPr>
        <sz val="11"/>
        <color rgb="FF0000FF"/>
        <rFont val="Arial"/>
      </rPr>
      <t># Please see reference #1 on reference sheet</t>
    </r>
  </si>
  <si>
    <r>
      <rPr>
        <sz val="11"/>
        <rFont val="Arial"/>
      </rPr>
      <t xml:space="preserve">Used as a solvent for wood stains, lacquers, inks, textile dye pastes, paints, waxes, dyes, and nitrocellulose resins; Also used in brake fluid, aviation fuel anti-icing additive, and inert ingredient in pesticides; [HSDB] Used as an intermediate; [Hawley] Not produced commercially in the EU; [Glycol Ethers Online]
</t>
    </r>
    <r>
      <rPr>
        <sz val="11"/>
        <color rgb="FF0000FF"/>
        <rFont val="Arial"/>
      </rPr>
      <t># Please see reference #1 on reference sheet</t>
    </r>
  </si>
  <si>
    <r>
      <rPr>
        <sz val="11"/>
        <rFont val="Arial"/>
      </rPr>
      <t xml:space="preserve">Used as a solvent for wood stains, lacquers, inks, textile dye pastes, paints, waxes, dyes, and nitrocellulose resins; Also used in brake fluid, aviation fuel anti-icing additive, and inert ingredient in pesticides; [HSDB] Used as an intermediate; [Hawley] Not produced commercially in the EU; [Glycol Ethers Online]
</t>
    </r>
    <r>
      <rPr>
        <sz val="11"/>
        <color rgb="FF0000FF"/>
        <rFont val="Arial"/>
      </rPr>
      <t># Please see reference #1 on reference sheet</t>
    </r>
  </si>
  <si>
    <r>
      <rPr>
        <sz val="10"/>
        <rFont val="Arial"/>
      </rPr>
      <t xml:space="preserve">Solubility in water: very good
</t>
    </r>
    <r>
      <rPr>
        <sz val="10"/>
        <color rgb="FF0000FF"/>
        <rFont val="Arial"/>
      </rPr>
      <t># Please see reference #1 on reference sheet</t>
    </r>
  </si>
  <si>
    <t>DIETHYLSTILBESTROL</t>
  </si>
  <si>
    <t>Molecular Weight:268.350
Density:1.1±0.1 g/cm3
Molecular Formula:C18H20O2</t>
  </si>
  <si>
    <t>Boiling Point:407.1±25.0 °C at 760 mmHg
Melting Point:170-172 °C(lit.)</t>
  </si>
  <si>
    <t>56-53-1</t>
  </si>
  <si>
    <r>
      <rPr>
        <sz val="11"/>
        <rFont val="Arial"/>
      </rPr>
      <t xml:space="preserve">Diethylstilbestrol's production and use in biochemical research, medicine, and also in veterinary medicine may result in its release to the environment through various waste streams. If released to air, an estimated vapor pressure of 1.4X10-8 mm Hg at 25 °C indicates diethylstilbestrol will exist solely in the particulate phase in the ambient atmosphere. If released to soil, diethylstilbestrol is expected to be immobile based upon an estimated Koc of 570,000. Volatilization from moist soil surfaces is not expected to be an important fate process based upon an estimated Henry's Law constant of 5.8X10-12 atm-cu m/mole. Diethylstilbestrol is not expected to volatilize from dry soil surfaces based upon its vapor pressure. If released into water, diethylstilbestrol is expected to adsorb to suspended solids and sediment in water based upon the estimated Koc. Volatilization from water surfaces is not expected to be an important fate process based upon this compound's estimated Henry's Law constant. Hydrolysis is not expected to occur due to the lack of hydrolyzable functional groups. An estimated BCF of 1600 suggests the potential for bioconcentration in aquatic organisms is very high if diethylstilbestrol is not metabolized. Occupational exposure to diethylstilbestrol may occur through inhalation and dermal contact with this compound at workplaces where diethylstilbestrol is produced or used. (SRC)
</t>
    </r>
    <r>
      <rPr>
        <sz val="11"/>
        <color rgb="FF0000FF"/>
        <rFont val="Arial"/>
      </rPr>
      <t># Please see reference #1 on reference sheet</t>
    </r>
  </si>
  <si>
    <r>
      <rPr>
        <sz val="11"/>
        <rFont val="Arial"/>
      </rPr>
      <t xml:space="preserve">The Human Health Assessment Group in EPA's Office of Health and Environmental Assessment has evaluated diethylstilbestrol for carcinogenicity. According to their analysis, the weight-of-evidence for diethylstilbestrol is group A, which is based on sufficient evidence in humans and sufficient evidence in animals. As a group A chemical, diethylstilbestrol is considered carcinogenic to humans.
</t>
    </r>
    <r>
      <rPr>
        <sz val="11"/>
        <color rgb="FF0000FF"/>
        <rFont val="Arial"/>
      </rPr>
      <t># Please see reference #1 on reference sheet</t>
    </r>
  </si>
  <si>
    <r>
      <rPr>
        <sz val="11"/>
        <rFont val="Arial"/>
      </rPr>
      <t xml:space="preserve">Used in the treatment of prostate cancer. Previously used in the prevention of miscarriage or premature delivery in pregnant women prone to miscarriage or premature delivery.
Biochemical research, medicine (prevents spontaneous abortion), veterinary medicine.
</t>
    </r>
    <r>
      <rPr>
        <sz val="11"/>
        <color rgb="FF0000FF"/>
        <rFont val="Arial"/>
      </rPr>
      <t xml:space="preserve">
# Please see reference #1 on reference sheet</t>
    </r>
  </si>
  <si>
    <r>
      <rPr>
        <sz val="11"/>
        <rFont val="Arial"/>
      </rPr>
      <t xml:space="preserve">Analytic Laboratory Methods
AOAC Method 956.10. Diethylstilbestrol in feeds. Spectrophotometric method.
Thin layer chromatography is used for determination of diethylstilbestrol in feeds. Sensitivity of this method is 0.07 mg/kg.
Ultra-violet spectrometry at a wavelength of 418 nm can be used for determination of diethylstilbestrol in drugs and vegetable oils.
Clinical Laboratory Methods
FLUORIMETRIC METHOD USED TO DETECT DIETHYLSTILBESTROL AT 1 PPB IN ANIMAL TISSUES &amp; URINE
</t>
    </r>
    <r>
      <rPr>
        <sz val="11"/>
        <color rgb="FF0000FF"/>
        <rFont val="Arial"/>
      </rPr>
      <t># Please see reference #1 on reference sheet</t>
    </r>
  </si>
  <si>
    <r>
      <rPr>
        <sz val="11"/>
        <rFont val="Arial"/>
      </rPr>
      <t xml:space="preserve">Pharmaceuticals -&gt; Animal Drugs
</t>
    </r>
    <r>
      <rPr>
        <sz val="11"/>
        <color rgb="FF0000FF"/>
        <rFont val="Arial"/>
      </rPr>
      <t># Please see reference #1 on reference sheet</t>
    </r>
  </si>
  <si>
    <r>
      <rPr>
        <sz val="11"/>
        <rFont val="Arial"/>
      </rPr>
      <t xml:space="preserve">Pharmaceuticals -&gt; Animal Drugs
</t>
    </r>
    <r>
      <rPr>
        <sz val="11"/>
        <color rgb="FF0000FF"/>
        <rFont val="Arial"/>
      </rPr>
      <t># Please see reference #1 on reference sheet</t>
    </r>
  </si>
  <si>
    <r>
      <rPr>
        <sz val="11"/>
        <rFont val="Arial"/>
      </rPr>
      <t xml:space="preserve">PRECAUTIONS FOR "CARCINOGENS": A high-efficiency particulate arrestor (HEPA) or charcoal filters can be used to minimize amt of carcinogen in exhausted air ventilated safety cabinets, lab hoods, glove boxes or animal rooms ... Filter housing that is designed so that used filters can be transferred into plastic bag without contaminating maintenance staff is avail commercially. Filters should be placed in plastic bags immediately after removal ... The plastic bag should be sealed immediately ... The sealed bag should be labelled properly ... Waste liquids ... should be placed or collected in proper containers for disposal. The lid should be secured &amp; the bottles properly labelled. Once filled, bottles should be placed in plastic bag, so that outer surface ... is not contaminated ... The plastic bag should also be sealed &amp; labelled. ... Broken glassware ... should be decontaminated by solvent extraction, by chemical destruction, or in specially designed incinerators. /Chemical Carcinogens/
</t>
    </r>
    <r>
      <rPr>
        <sz val="11"/>
        <color rgb="FF0000FF"/>
        <rFont val="Arial"/>
      </rPr>
      <t># Please see reference #1 on reference sheet</t>
    </r>
  </si>
  <si>
    <r>
      <rPr>
        <sz val="11"/>
        <rFont val="Arial"/>
      </rPr>
      <t xml:space="preserve">SMALL SPILLS AND LEAKAGE: Should a spill occur while you are handling this chemical, FIRST REMOVE ALL SOURCES OF IGNITION, then you should dampen the solid spill material with 60-70% ethanol and transfer the dampened material to a suitable container. Use absorbent paper dampened with 60-70% ethanol to pick up any remaining material. Seal the absorbent paper, and any of your clothes, which may be contaminated, in a vapor-tight plastic bag for eventual disposal. Solvent wash all contaminated surfaces with 60-70% ethanol followed by washing with a soap and water solution. Do not reenter the contaminated area until the Safety Officer (or other responsible person) has verified that the area has been properly cleaned.
STORAGE PRECAUTIONS: You should protect this material from exposure to light, and store it in a refrigerator. (NTP, 1992)
</t>
    </r>
    <r>
      <rPr>
        <sz val="11"/>
        <color rgb="FF0000FF"/>
        <rFont val="Arial"/>
      </rPr>
      <t># Please see reference #1 on reference sheet</t>
    </r>
  </si>
  <si>
    <r>
      <rPr>
        <sz val="11"/>
        <rFont val="Arial"/>
      </rPr>
      <t xml:space="preserve">PRECAUTIONS FOR "CARCINOGENS": Smoking, drinking, eating, storage of food or of food &amp; beverage containers or utensils, &amp; the application of cosmetics should be prohibited in any laboratory. All personnel should remove gloves, if worn, after completion of procedures in which carcinogens have been used. They should ... wash ... hands, preferably using dispensers of liq detergent, &amp; rinse ... thoroughly. Consideration should be given to appropriate methods for cleaning the skin, depending on nature of the contaminant. No standard procedure can be recommended, but the use of organic solvents should be avoided. Safety pipettes should be used for all pipetting. /Chemical Carcinogens/
</t>
    </r>
    <r>
      <rPr>
        <sz val="11"/>
        <color rgb="FF0000FF"/>
        <rFont val="Arial"/>
      </rPr>
      <t># Please see reference #1 on reference sheet</t>
    </r>
  </si>
  <si>
    <r>
      <rPr>
        <sz val="11"/>
        <rFont val="Arial"/>
      </rPr>
      <t xml:space="preserve">Generators of waste (equal to or greater than 100 kg/mo) containing this contaminant, EPA hazardous waste number U089, must conform with USEPA regulations in storage, transportation, treatment and disposal of waste.
Diethylstilbestrol is a waste chemical stream constituent which may be subjected to ultimate disposal by controlled incineration.
</t>
    </r>
    <r>
      <rPr>
        <sz val="11"/>
        <color rgb="FF0000FF"/>
        <rFont val="Arial"/>
      </rPr>
      <t># Please see reference #1 on reference sheet</t>
    </r>
  </si>
  <si>
    <r>
      <rPr>
        <sz val="11"/>
        <rFont val="Arial"/>
      </rPr>
      <t xml:space="preserve">Used in the treatment of prostate cancer. Previously used in the prevention of miscarriage or premature delivery in pregnant women prone to miscarriage or premature delivery.
Biochemical research, medicine (prevents spontaneous abortion), veterinary medicine.
</t>
    </r>
    <r>
      <rPr>
        <sz val="11"/>
        <color rgb="FF0000FF"/>
        <rFont val="Arial"/>
      </rPr>
      <t># Please see reference #1 on reference sheet</t>
    </r>
  </si>
  <si>
    <r>
      <rPr>
        <sz val="11"/>
        <rFont val="Arial"/>
      </rPr>
      <t xml:space="preserve">Used in the treatment of prostate cancer. Previously used in the prevention of miscarriage or premature delivery in pregnant women prone to miscarriage or premature delivery.
Biochemical research, medicine (prevents spontaneous abortion), veterinary medicine.
</t>
    </r>
    <r>
      <rPr>
        <sz val="11"/>
        <color rgb="FF0000FF"/>
        <rFont val="Arial"/>
      </rPr>
      <t># Please see reference #1 on reference sheet</t>
    </r>
  </si>
  <si>
    <r>
      <rPr>
        <sz val="11"/>
        <rFont val="Arial"/>
      </rPr>
      <t xml:space="preserve">Used in the treatment of prostate cancer. Previously used in the prevention of miscarriage or premature delivery in pregnant women prone to miscarriage or premature delivery.
Biochemical research, medicine (prevents spontaneous abortion), veterinary medicine.
</t>
    </r>
    <r>
      <rPr>
        <sz val="11"/>
        <color rgb="FF0000FF"/>
        <rFont val="Arial"/>
      </rPr>
      <t># Please see reference #1 on reference sheet</t>
    </r>
  </si>
  <si>
    <r>
      <rPr>
        <sz val="11"/>
        <rFont val="Arial"/>
      </rPr>
      <t xml:space="preserve">Used in the treatment of prostate cancer. Previously used in the prevention of miscarriage or premature delivery in pregnant women prone to miscarriage or premature delivery.
Biochemical research, medicine (prevents spontaneous abortion), veterinary medicine.
</t>
    </r>
    <r>
      <rPr>
        <sz val="11"/>
        <color rgb="FF0000FF"/>
        <rFont val="Arial"/>
      </rPr>
      <t># Please see reference #1 on reference sheet</t>
    </r>
  </si>
  <si>
    <r>
      <rPr>
        <sz val="10"/>
        <rFont val="Arial"/>
      </rPr>
      <t xml:space="preserve">In water, 12 mg/l @ 25 °C
</t>
    </r>
    <r>
      <rPr>
        <sz val="10"/>
        <color rgb="FF0000FF"/>
        <rFont val="Arial"/>
      </rPr>
      <t># Please see reference #1 on reference sheet</t>
    </r>
  </si>
  <si>
    <t>DIFLUBENZURON</t>
  </si>
  <si>
    <t>JNIHS, RTECS</t>
  </si>
  <si>
    <t>Molecular Weight:310.683
Density:1.5±0.1 g/cm3
Molecular Formula:C14H9ClF2N2O2</t>
  </si>
  <si>
    <t>Boiling Point:N/A
Melting Point:230-232°C</t>
  </si>
  <si>
    <t>35367-38-5</t>
  </si>
  <si>
    <r>
      <rPr>
        <sz val="11"/>
        <rFont val="Arial"/>
      </rPr>
      <t xml:space="preserve">Diflubenzuron's production may result in its release to the environment through various waste streams; its use as an insecticide will result in its direct release to the environment. If released to air, a vapor pressure of 9X10-10 mm Hg at 25 °C indicates diflubenzuron will exist solely in the particulate phase in the ambient atmosphere. Particulate-phase diflubenzuron will be removed from the atmosphere by wet and dry deposition. Diflubenzuron is susceptible to direct photolysis in sunlight. If released to soil, diflubenzuron is expected to have no mobility based upon a Koc values of 6790 and 10600. Volatilization from moist soil surfaces is not expected to be an important fate process based upon an estimated Henry's Law constant of 4.6X10-9 atm-cu m/mole. Diflubenzuron is not expected to volatilize from dry soil surfaces based on its vapor pressure. Diflubenzuron has a reported photodegradation half-life of 11.3 days on soil surfaces exposed to sunlight. Microorganisms play a major role in the disappearance of diflubenzuron from soil. Field dissipation half-lives are reported to range from 2 to 35 days. Bare ground dissipation half-lives range from 5.8-13.2 days. If released into water, diflubenzuron is expected to adsorb to suspended solids and sediment based upon the Koc values. Volatilization from water surfaces is not expected to be an important fate process based upon this compound's estimated Henry's Law constant. A bluegill sunfish BCF range of 34-360 in fillet and whole fish suggest the potential for bioconcentration in aquatic organisms is moderate to high.
</t>
    </r>
    <r>
      <rPr>
        <sz val="11"/>
        <color rgb="FF0000FF"/>
        <rFont val="Arial"/>
      </rPr>
      <t># Please see reference #1 on reference sheet</t>
    </r>
  </si>
  <si>
    <r>
      <rPr>
        <sz val="11"/>
        <rFont val="Arial"/>
      </rPr>
      <t xml:space="preserve">One of the metabolites of diflubenzuron, PCA, has severe health effects. It is associated with cancer of the spleen and liver and osteosarcomas in male rats. Another metabolite of diflubenzuron also has carcinogenic potential and the same carcinogenic potency as PCA.
</t>
    </r>
    <r>
      <rPr>
        <sz val="11"/>
        <color rgb="FF0000FF"/>
        <rFont val="Arial"/>
      </rPr>
      <t xml:space="preserve">
# Please see reference #1 on reference sheet</t>
    </r>
  </si>
  <si>
    <r>
      <rPr>
        <sz val="11"/>
        <rFont val="Arial"/>
      </rPr>
      <t xml:space="preserve">Used as insecticide; Inhibits chitin deposition in insect cuticle; [Merck Index] Used as insecticide (larvicide); inhibits molting of larvae of mosquitoes, houseflies, stable flies, and black flies by interfering with chitin synthesis; [HSDB] Used to control leaf-feeding larvae and leaf miners in forestry, top fruit, citrus, and field crops; [INCHEM] Used mainly on cattle, citrus, cotton, mushrooms, ornamentals, standing water, trees, and to control mosquitoes and gypsy moths; [Reference #1]
</t>
    </r>
    <r>
      <rPr>
        <sz val="11"/>
        <color rgb="FF0000FF"/>
        <rFont val="Arial"/>
      </rPr>
      <t># Please see reference #1 on reference sheet</t>
    </r>
  </si>
  <si>
    <r>
      <rPr>
        <sz val="11"/>
        <rFont val="Arial"/>
      </rPr>
      <t xml:space="preserve">Analytic Laboratory Methods
A novel microextraction technique, named in-situ metathesis reaction, combined with ultrasound-assisted ionic liquid dispersive liquid-liquid microextraction was developed for the determination of five phenylurea pesticides (i.e., diuron, diflubenzuron, teflubenzuron, flufenoxuron, and chlorfluazuron) in environmental water samples. In the developed method, 360 uL LiNTf(2) aqueous solution (0.162 g/mL) was added to the sample solution containing a small amount of [C(6)MIM]Cl (0.034 g) to form a water-immiscible ionic liquid, [C(6)MIM]NTf(2), as extraction solution. The mixed solutions were placed in an ultrasonic water bath at 150 W for 4min and centrifuged at 3500 rpm for 10 min to achieve phase separation. After centrifugation, fine droplets of the extractant phase settled to the bottom of the centrifuge tube and were directly injected into the high-performance liquid chromatography system for analysis. The quantity of [C(6)MIM]Cl, the molar ratio of [C(6)MIM]Cl and LiNTf(2), ionic strength, ultrasound time, and centrifugation time, were optimized using a Plackett-Burman design. Significant factors obtained were optimized by employing a central composite design. The optimized technique provides good repeatability (RSD 2.4 to 3.5%), linearity (0.5 ug/L to 500 ug/L), low LODs (0.06 ug/L to 0.08 ug/L) and great enrichment factor (244 to 268). The developed method can be applied in routine analysis for the determining of phenylurea pesticides in environmental samples.
</t>
    </r>
    <r>
      <rPr>
        <sz val="11"/>
        <color rgb="FF0000FF"/>
        <rFont val="Arial"/>
      </rPr>
      <t># Please see reference #1 on reference sheet</t>
    </r>
  </si>
  <si>
    <r>
      <rPr>
        <sz val="11"/>
        <rFont val="Arial"/>
      </rPr>
      <t xml:space="preserve">Farming (Pesticides) [Category: Industry
</t>
    </r>
    <r>
      <rPr>
        <sz val="11"/>
        <color rgb="FF0000FF"/>
        <rFont val="Arial"/>
      </rPr>
      <t># Please see reference #1 on reference sheet</t>
    </r>
  </si>
  <si>
    <r>
      <rPr>
        <sz val="11"/>
        <rFont val="Arial"/>
      </rPr>
      <t xml:space="preserve">Farming (Pesticides) [Category: Industry
</t>
    </r>
    <r>
      <rPr>
        <sz val="11"/>
        <color rgb="FF0000FF"/>
        <rFont val="Arial"/>
      </rPr>
      <t># Please see reference #1 on reference sheet</t>
    </r>
  </si>
  <si>
    <r>
      <rPr>
        <sz val="11"/>
        <rFont val="Arial"/>
      </rPr>
      <t xml:space="preserve">Use personal protective equipment. Avoid dust formation. Avoid breathing vapors, mist or gas. Ensure adequate ventilation. Evacuate personnel to safe areas. Avoid breathing dust.
</t>
    </r>
    <r>
      <rPr>
        <sz val="11"/>
        <color rgb="FF0000FF"/>
        <rFont val="Arial"/>
      </rPr>
      <t># Please see reference #1 on reference sheet</t>
    </r>
  </si>
  <si>
    <r>
      <rPr>
        <sz val="11"/>
        <rFont val="Arial"/>
      </rPr>
      <t xml:space="preserve">Do not touch or walk through spilled material. Stop leak if you can do it without risk. Prevent dust cloud. For Asbestos, avoid inhalation of dust. Cover spill with plastic sheet or tarp to minimize spreading. Do not clean up or dispose of, except under supervision of a specialist.
SMALL DRY SPILL: With clean shovel, place material into clean, dry container and cover loosely; move containers from spill area.
SMALL SPILL: Pick up with sand or other non-combustible absorbent material and place into containers for later disposal.
LARGE SPILL: Dike far ahead of liquid spill for later disposal. Cover powder spill with plastic sheet or tarp to minimize spreading. Prevent entry into waterways, sewers, basements or confined areas. (ERG, 2024)
</t>
    </r>
    <r>
      <rPr>
        <sz val="11"/>
        <color rgb="FF0000FF"/>
        <rFont val="Arial"/>
      </rPr>
      <t xml:space="preserve">
# Please see reference #1 on reference sheet</t>
    </r>
  </si>
  <si>
    <r>
      <rPr>
        <sz val="11"/>
        <rFont val="Arial"/>
      </rPr>
      <t xml:space="preserve">Avoid contact with skin and eyes. Avoid formation of dust and aerosols. Provide appropriate exhaust ventilation at places where dust is formed. Normal measures for preventive fire protection
SRP: The scientific literature for the use of contact lenses by industrial workers is inconsistent. The benefits or detrimental effects of wearing contact lenses depend not only upon the substance, but also on factors including the form of the substance, characteristics and duration of the exposure, the uses of other eye protection equipment, and the hygiene of the lenses. However, there may be individual substances whose irritating or corrosive properties are such that the wearing of contact lenses would be harmful to the eye. In those specific cases, contact lenses should not be worn. In any event, the usual eye protection equipment should be worn even when contact lenses are in place.
</t>
    </r>
    <r>
      <rPr>
        <sz val="11"/>
        <color rgb="FF0000FF"/>
        <rFont val="Arial"/>
      </rPr>
      <t># Please see reference #1 on reference sheet</t>
    </r>
  </si>
  <si>
    <t xml:space="preserve">The most favorable course of action is to use an alternative chemical product with less inherent propensity for occupational harm/injury/toxicity or environmental contamination. Recycle any unused portion of the material for its approved use or return it to the manufacturer or supplier. Ultimate disposal of the chemical must consider: the material's impact on air quality; potential migration in soil or water; effects on animal and plant life; and conformance with environmental and public health regulations.
</t>
  </si>
  <si>
    <r>
      <rPr>
        <sz val="11"/>
        <rFont val="Arial"/>
      </rPr>
      <t xml:space="preserve">Used as insecticide; Inhibits chitin deposition in insect cuticle; [Merck Index] Used as insecticide (larvicide); inhibits molting of larvae of mosquitoes, houseflies, stable flies, and black flies by interfering with chitin synthesis; [HSDB] Used to control leaf-feeding larvae and leaf miners in forestry, top fruit, citrus, and field crops; [INCHEM] Used mainly on cattle, citrus, cotton, mushrooms, ornamentals, standing water, trees, and to control mosquitoes and gypsy moths; [Reference #1]
</t>
    </r>
    <r>
      <rPr>
        <sz val="11"/>
        <color rgb="FF0000FF"/>
        <rFont val="Arial"/>
      </rPr>
      <t># Please see reference #1 on reference sheet</t>
    </r>
  </si>
  <si>
    <r>
      <rPr>
        <sz val="11"/>
        <rFont val="Arial"/>
      </rPr>
      <t xml:space="preserve">Used as insecticide; Inhibits chitin deposition in insect cuticle; [Merck Index] Used as insecticide (larvicide); inhibits molting of larvae of mosquitoes, houseflies, stable flies, and black flies by interfering with chitin synthesis; [HSDB] Used to control leaf-feeding larvae and leaf miners in forestry, top fruit, citrus, and field crops; [INCHEM] Used mainly on cattle, citrus, cotton, mushrooms, ornamentals, standing water, trees, and to control mosquitoes and gypsy moths; [Reference #1]
</t>
    </r>
    <r>
      <rPr>
        <sz val="11"/>
        <color rgb="FF0000FF"/>
        <rFont val="Arial"/>
      </rPr>
      <t># Please see reference #1 on reference sheet</t>
    </r>
  </si>
  <si>
    <r>
      <rPr>
        <sz val="11"/>
        <rFont val="Arial"/>
      </rPr>
      <t xml:space="preserve">Used as insecticide; Inhibits chitin deposition in insect cuticle; [Merck Index] Used as insecticide (larvicide); inhibits molting of larvae of mosquitoes, houseflies, stable flies, and black flies by interfering with chitin synthesis; [HSDB] Used to control leaf-feeding larvae and leaf miners in forestry, top fruit, citrus, and field crops; [INCHEM] Used mainly on cattle, citrus, cotton, mushrooms, ornamentals, standing water, trees, and to control mosquitoes and gypsy moths; [Reference #1]
</t>
    </r>
    <r>
      <rPr>
        <sz val="11"/>
        <color rgb="FF0000FF"/>
        <rFont val="Arial"/>
      </rPr>
      <t># Please see reference #1 on reference sheet</t>
    </r>
  </si>
  <si>
    <r>
      <rPr>
        <sz val="11"/>
        <rFont val="Arial"/>
      </rPr>
      <t xml:space="preserve">Used as insecticide; Inhibits chitin deposition in insect cuticle; [Merck Index] Used as insecticide (larvicide); inhibits molting of larvae of mosquitoes, houseflies, stable flies, and black flies by interfering with chitin synthesis; [HSDB] Used to control leaf-feeding larvae and leaf miners in forestry, top fruit, citrus, and field crops; [INCHEM] Used mainly on cattle, citrus, cotton, mushrooms, ornamentals, standing water, trees, and to control mosquitoes and gypsy moths; [Reference #1]
</t>
    </r>
    <r>
      <rPr>
        <sz val="11"/>
        <color rgb="FF0000FF"/>
        <rFont val="Arial"/>
      </rPr>
      <t># Please see reference #1 on reference sheet</t>
    </r>
  </si>
  <si>
    <r>
      <rPr>
        <sz val="10"/>
        <rFont val="Arial"/>
      </rPr>
      <t xml:space="preserve">In water, 0.08 mg/L at 25 °C. pH 7
</t>
    </r>
    <r>
      <rPr>
        <sz val="10"/>
        <color rgb="FF0000FF"/>
        <rFont val="Arial"/>
      </rPr>
      <t># Please see reference #1 on reference sheet</t>
    </r>
  </si>
  <si>
    <t>DIMETHOATE</t>
  </si>
  <si>
    <t>Molecular Weight:229.257
Density:1.4±0.1 g/cm3
Molecular Formula:C5H12NO3PS2</t>
  </si>
  <si>
    <t>Boiling Point:310.3±52.0 °C at 760 mmHg
Melting Point:52-52.5°C</t>
  </si>
  <si>
    <t>60-51-5</t>
  </si>
  <si>
    <r>
      <rPr>
        <sz val="11"/>
        <rFont val="Arial"/>
      </rPr>
      <t xml:space="preserve">Dimethoate's production may result in its release to the environment through various waste streams; its use as a contact and systemic insecticide will result in its direct release to the environment. If released to air, a vapor pressure of 1.87X10-5 mm Hg at 25 °C indicates dimethoate will exist in both the vapor and particulate phases in the atmosphere. Vapor-phase dimethoate will be degraded in the atmosphere by reaction with photochemically-produced hydroxyl radicals; the half-life for this reaction in air is estimated to be 5 hours. Particulate-phase dimethoate will be removed from the atmosphere by wet or dry deposition. Due to a lack of absorbance of wavelengths of light above 290 nm, dimethoate is not expected to be susceptible to direct photolysis by sunlight. If released to soil, dimethoate is expected to have very high mobility based upon Koc values of 5.2-50. Volatilization of dimethoate from moist soil surfaces is not expected to be an important fate process given an estimated Henry's Law constant of 2.4X10-10 atm-cu m/mole. Microbially-mediated oxidative and hydrolytic degradation is the major degradation pathway in aerobic soil with a half-life of 2.2 days reported. Soil half-lives of 7 and 11 days were reported. However, a half-life of 122 days has also been measured in soil. If released into water, dimethoate is not expected to adsorb to suspended solids and sediment based upon the Koc values. Dimethoate may be subject to biodegradation in natural waters based on a half-life of 8 weeks for degradation in raw river water. 
</t>
    </r>
    <r>
      <rPr>
        <sz val="11"/>
        <color rgb="FF0000FF"/>
        <rFont val="Arial"/>
      </rPr>
      <t># Please see reference #1 on reference sheet</t>
    </r>
  </si>
  <si>
    <r>
      <rPr>
        <sz val="11"/>
        <rFont val="Arial"/>
      </rPr>
      <t xml:space="preserve">Acute exposure to cholinesterase inhibitors can cause a cholinergic crisis characterized by severe nausea/vomiting, salivation, sweating, bradycardia, hypotension, collapse, and convulsions. Increasing muscle weakness is a possibility and may result in death if respiratory muscles are involved. Accumulation of ACh at motor nerves causes overstimulation of nicotinic expression at the neuromuscular junction. When this occurs symptoms such as muscle weakness, fatigue, muscle cramps, fasciculation, and paralysis can be seen. When there is an accumulation of ACh at autonomic ganglia this causes overstimulation of nicotinic expression in the sympathetic system. Symptoms associated with this are hypertension, and hypoglycemia. Overstimulation of nicotinic acetylcholine receptors in the central nervous system, due to accumulation of ACh, results in anxiety, headache, convulsions, ataxia, depression of respiration and circulation, tremor, general weakness, and potentially coma. When there is expression of muscarinic overstimulation due to excess acetylcholine at muscarinic acetylcholine receptors symptoms of visual disturbances, tightness in chest, wheezing due to bronchoconstriction, increased bronchial secretions, increased salivation, lacrimation, sweating, peristalsis, and urination can occur. Certain reproductive effects in fertility, growth, and development for males and females have been linked specifically to organophosphate pesticide exposure. Most of the research on reproductive effects has been conducted on farmers working with pesticides and insecticdes in rural areas. In females menstrual cycle disturbances, longer pregnancies, spontaneous abortions, stillbirths, and some developmental effects in offspring have been linked to organophosphate pesticide exposure. Prenatal exposure has been linked to impaired fetal growth and development. Neurotoxic effects have also been linked to poisoning with OP pesticides causing four neurotoxic effects in humans: cholinergic syndrome, intermediate syndrome, organophosphate-induced delayed polyneuropathy (OPIDP), and chronic organophosphate-induced neuropsychiatric disorder (COPIND). These syndromes result after acute and chronic exposure to OP pesticides.
</t>
    </r>
    <r>
      <rPr>
        <sz val="11"/>
        <color rgb="FF0000FF"/>
        <rFont val="Arial"/>
      </rPr>
      <t># Please see reference #1 on reference sheet</t>
    </r>
  </si>
  <si>
    <r>
      <rPr>
        <sz val="11"/>
        <rFont val="Arial"/>
      </rPr>
      <t xml:space="preserve">Used as systemic and contact insecticide; [Merck Index] A general use OP insecticide/acaricide used on various crops and ornamentals (mostly alfalfa, wheat, cotton, and corn); [Reference #2]
Acaricide, insecticide
Dimethoate is an organophosphate insecticide used to kill mites and insects systemically and on contact. It is used against a wide range of insects, including aphids, thrips, planthoppers and whiteflies on ornamental plants, alfalfa, apples, corn, cotton, grapefruit, grapes, lemons, melons, oranges, pears, pecans, safflower, sorghum, soybeans, tangerines, tobacco, tomatoes, watermelons, wheat and other vegetables. It is also used as a residual wall spray in farm buildings for house flies. Dimethoate has been administered to livestock for control of botflies. (L1188)
</t>
    </r>
    <r>
      <rPr>
        <sz val="11"/>
        <color rgb="FF0000FF"/>
        <rFont val="Arial"/>
      </rPr>
      <t># Please see reference #1 on reference sheet</t>
    </r>
  </si>
  <si>
    <r>
      <rPr>
        <sz val="11"/>
        <rFont val="Arial"/>
      </rPr>
      <t xml:space="preserve">Analytic Laboratory Methods
PRODUCT ANALYSIS IS BY GAS-LIQUID CHROMATOGRAPHY (CIPAC HANDBOOK, 1980, 1A, 1225; CIPA PROC, 191, 3 204, 211) OR BY THIN-LAYER CHROMATOGRAPHY &amp; ESTIMATION OF PHOSPHORUS IN APPROPRIATE SPOTS ... RESIDUES MAY BE DETERMINED BY GAS LIQUID CHROMATOGRAPHY ...
Relative retention time data for 194 pesticides and metabolites, including dimethoate, are reported for a 15 m SE-30 capillary gas chromatography column under a single temp-programmed regime. The reproducibility of retention time and quantitation is discussed and the performance of electron capture and nickel thermionic detectors is evaluated in relation to pesticide residue analysis.
</t>
    </r>
    <r>
      <rPr>
        <sz val="11"/>
        <color rgb="FF0000FF"/>
        <rFont val="Arial"/>
      </rPr>
      <t># Please see reference #1 on reference sheet</t>
    </r>
  </si>
  <si>
    <r>
      <rPr>
        <sz val="11"/>
        <rFont val="Arial"/>
      </rPr>
      <t xml:space="preserve">Farming (Pesticides) [Category: Industry]
</t>
    </r>
    <r>
      <rPr>
        <sz val="11"/>
        <color rgb="FF0000FF"/>
        <rFont val="Arial"/>
      </rPr>
      <t># Please see reference #1 on reference sheet</t>
    </r>
  </si>
  <si>
    <r>
      <rPr>
        <sz val="11"/>
        <rFont val="Arial"/>
      </rPr>
      <t xml:space="preserve">Farming (Pesticides) [Category: Industry]
</t>
    </r>
    <r>
      <rPr>
        <sz val="11"/>
        <color rgb="FF0000FF"/>
        <rFont val="Arial"/>
      </rPr>
      <t># Please see reference #1 on reference sheet</t>
    </r>
  </si>
  <si>
    <r>
      <rPr>
        <sz val="11"/>
        <rFont val="Arial"/>
      </rPr>
      <t xml:space="preserve">Use of granular, activated carbon in the adsorption of pesticides from wastewater is presented. Dimethoate was one of the compounds studied.
Environmental considerations- land spill: Dig a pit, pond, lagoon, holding area to contain liquid or solid material. /SRP: If time permits, pits, ponds, lagoons, soak holes, or holding areas should be sealed with an impermeable flexible membrane liner./ Dike surface flow using soil, sand bags, foamed polyurethane, or foamed concrete. Absorb bulk liquid with fly ash, cement powder, or commercial sorbents. /Organophosphorus pesticides, liquid and solid, NOS/
</t>
    </r>
    <r>
      <rPr>
        <sz val="11"/>
        <color rgb="FF0000FF"/>
        <rFont val="Arial"/>
      </rPr>
      <t># Please see reference #1 on reference sheet</t>
    </r>
  </si>
  <si>
    <r>
      <rPr>
        <sz val="11"/>
        <rFont val="Arial"/>
      </rPr>
      <t xml:space="preserve">Dimethoate is an organophosphate insecticide. Precautions for organophosphorus pesticides include the following. Keep unnecessary people away; isolate hazard area and deny entry. Stay upwind; keep out of low areas. Ventilate closed spaces before entering them. Remove and isolate contaminated clothing at the site. Do not touch spilled material; stop leak if you can do so without risk. Use water spray to reduce vapors.
Small spills: absorb with sand or other noncombustible absorbent material and place into containers for later disposal.
Small dry spills: with clean shovel place material into clean, dry container and cover; move containers from spill area.
</t>
    </r>
    <r>
      <rPr>
        <sz val="11"/>
        <color rgb="FF0000FF"/>
        <rFont val="Arial"/>
      </rPr>
      <t># Please see reference #1 on reference sheet</t>
    </r>
  </si>
  <si>
    <r>
      <rPr>
        <sz val="11"/>
        <rFont val="Arial"/>
      </rPr>
      <t xml:space="preserve">Users should: wash hands before eating, drinking, chewing gum, using tobacco, or using the toilet; remove clothing immediately if pesticide gets inside, then wash thoroughly an put on clean clothing; and remove personal protective equipment immediately after handling this product; wash the outside of gloves before removing; as soon as possible, wash thoroughly and change into clean clothing. /De-Fend E-267/
If in eyes: Hold eye open and rinse slowly and gently with water for 15-20 minutes. Remove contact lenses, if present, after the first 5 minutes, then continue rinsing eye. Call a poison control center or doctor for further treatment advice. If on skin or clothing: Take off contaminated clothing. Rinse skin immediately with plenty of water for 15-20 minutes. Call a poison control center or doctor for further treatment advice. /De-Fend E-267/
</t>
    </r>
    <r>
      <rPr>
        <sz val="11"/>
        <color rgb="FF0000FF"/>
        <rFont val="Arial"/>
      </rPr>
      <t># Please see reference #1 on reference sheet</t>
    </r>
  </si>
  <si>
    <r>
      <rPr>
        <sz val="11"/>
        <rFont val="Arial"/>
      </rPr>
      <t xml:space="preserve">Do not contaminate water, food or feed by storage and disposal. PESTICIDE DISPOSAL: ... If these wastes cannot be disposed of by use according to label instructions, contact your State Pesticide or Environmental Control Agency, or the Hazardous Waste representative at the nearest EPA Regional Office for guidance. CONTAINER DISPOSAL: Plastc: Triple rinse (or equivalent). Then offer for recycling or reconditioning, or puncture and dispose of in a sanitary landfill, or incineration, or if allowed by state and local authorities, by vurning. If burned, stay out of smoke. /Def-Fend E-267/
</t>
    </r>
    <r>
      <rPr>
        <sz val="11"/>
        <color rgb="FF0000FF"/>
        <rFont val="Arial"/>
      </rPr>
      <t># Please see reference #1 on reference sheet</t>
    </r>
  </si>
  <si>
    <r>
      <rPr>
        <sz val="11"/>
        <rFont val="Arial"/>
      </rPr>
      <t xml:space="preserve">Used as systemic and contact insecticide; [Merck Index] A general use OP insecticide/acaricide used on various crops and ornamentals (mostly alfalfa, wheat, cotton, and corn); [Reference #2]
Acaricide, insecticide
Dimethoate is an organophosphate insecticide used to kill mites and insects systemically and on contact. It is used against a wide range of insects, including aphids, thrips, planthoppers and whiteflies on ornamental plants, alfalfa, apples, corn, cotton, grapefruit, grapes, lemons, melons, oranges, pears, pecans, safflower, sorghum, soybeans, tangerines, tobacco, tomatoes, watermelons, wheat and other vegetables. It is also used as a residual wall spray in farm buildings for house flies. Dimethoate has been administered to livestock for control of botflies. (L1188)
</t>
    </r>
    <r>
      <rPr>
        <sz val="11"/>
        <color rgb="FF0000FF"/>
        <rFont val="Arial"/>
      </rPr>
      <t># Please see reference #1 on reference sheet</t>
    </r>
  </si>
  <si>
    <r>
      <rPr>
        <sz val="11"/>
        <rFont val="Arial"/>
      </rPr>
      <t xml:space="preserve">Used as systemic and contact insecticide; [Merck Index] A general use OP insecticide/acaricide used on various crops and ornamentals (mostly alfalfa, wheat, cotton, and corn); [Reference #2]
Acaricide, insecticide
Dimethoate is an organophosphate insecticide used to kill mites and insects systemically and on contact. It is used against a wide range of insects, including aphids, thrips, planthoppers and whiteflies on ornamental plants, alfalfa, apples, corn, cotton, grapefruit, grapes, lemons, melons, oranges, pears, pecans, safflower, sorghum, soybeans, tangerines, tobacco, tomatoes, watermelons, wheat and other vegetables. It is also used as a residual wall spray in farm buildings for house flies. Dimethoate has been administered to livestock for control of botflies. (L1188)
</t>
    </r>
    <r>
      <rPr>
        <sz val="11"/>
        <color rgb="FF0000FF"/>
        <rFont val="Arial"/>
      </rPr>
      <t># Please see reference #1 on reference sheet</t>
    </r>
  </si>
  <si>
    <r>
      <rPr>
        <sz val="11"/>
        <rFont val="Arial"/>
      </rPr>
      <t xml:space="preserve">The substance can be absorbed into the body by inhalation, through the skin and by ingestion.
Oral (L1188) ; inhalation (L1188) ; dermal (L1188)
</t>
    </r>
    <r>
      <rPr>
        <sz val="11"/>
        <color rgb="FF0000FF"/>
        <rFont val="Arial"/>
      </rPr>
      <t># Please see reference #1 on reference sheet</t>
    </r>
  </si>
  <si>
    <r>
      <rPr>
        <sz val="11"/>
        <rFont val="Arial"/>
      </rPr>
      <t xml:space="preserve">Used as systemic and contact insecticide; [Merck Index] A general use OP insecticide/acaricide used on various crops and ornamentals (mostly alfalfa, wheat, cotton, and corn); [Reference #2]
Acaricide, insecticide
Dimethoate is an organophosphate insecticide used to kill mites and insects systemically and on contact. It is used against a wide range of insects, including aphids, thrips, planthoppers and whiteflies on ornamental plants, alfalfa, apples, corn, cotton, grapefruit, grapes, lemons, melons, oranges, pears, pecans, safflower, sorghum, soybeans, tangerines, tobacco, tomatoes, watermelons, wheat and other vegetables. It is also used as a residual wall spray in farm buildings for house flies. Dimethoate has been administered to livestock for control of botflies. (L1188)
</t>
    </r>
    <r>
      <rPr>
        <sz val="11"/>
        <color rgb="FF0000FF"/>
        <rFont val="Arial"/>
      </rPr>
      <t># Please see reference #1 on reference sheet</t>
    </r>
  </si>
  <si>
    <r>
      <rPr>
        <sz val="11"/>
        <rFont val="Arial"/>
      </rPr>
      <t xml:space="preserve">Used as systemic and contact insecticide; [Merck Index] A general use OP insecticide/acaricide used on various crops and ornamentals (mostly alfalfa, wheat, cotton, and corn); [Reference #2]
Acaricide, insecticide
Dimethoate is an organophosphate insecticide used to kill mites and insects systemically and on contact. It is used against a wide range of insects, including aphids, thrips, planthoppers and whiteflies on ornamental plants, alfalfa, apples, corn, cotton, grapefruit, grapes, lemons, melons, oranges, pears, pecans, safflower, sorghum, soybeans, tangerines, tobacco, tomatoes, watermelons, wheat and other vegetables. It is also used as a residual wall spray in farm buildings for house flies. Dimethoate has been administered to livestock for control of botflies. (L1188)
</t>
    </r>
    <r>
      <rPr>
        <sz val="11"/>
        <color rgb="FF0000FF"/>
        <rFont val="Arial"/>
      </rPr>
      <t># Please see reference #1 on reference sheet</t>
    </r>
  </si>
  <si>
    <r>
      <rPr>
        <sz val="10"/>
        <rFont val="Arial"/>
      </rPr>
      <t xml:space="preserve"> water solubility, 23,300 mg/L(1)
</t>
    </r>
    <r>
      <rPr>
        <sz val="10"/>
        <color rgb="FF0000FF"/>
        <rFont val="Arial"/>
      </rPr>
      <t># Please see reference #1 on reference sheet</t>
    </r>
  </si>
  <si>
    <t>2,6-DIMETHYL-4-HEPTYLPHENOL, (O AND P)</t>
  </si>
  <si>
    <t>Density:0.9±0.1 g/cm3
Molecular Formula: C15H24O
Molecular Weight :220.350
Flash Point :164.5±8.7 °C
Exact Mass : 220.182709</t>
  </si>
  <si>
    <t>Boiling Point :320.1±11.0 °C at 760 mmHg
Melting Point  :-8ºC</t>
  </si>
  <si>
    <t>25154-52-3</t>
  </si>
  <si>
    <t>DINITROBUTYL PHENOL</t>
  </si>
  <si>
    <t>Density:1.29
Molecular Formula:  C10H12N2O5
Molecular Weight :240.21300
Flash Point : &gt;100 °C
Exact Mass : 240.07500</t>
  </si>
  <si>
    <t>Boiling Point : 318.1ºC at 760 mmHg
Melting Point  : 55.5°C</t>
  </si>
  <si>
    <t>88-85-7</t>
  </si>
  <si>
    <t>DINITROPHENOLS</t>
  </si>
  <si>
    <t>Molecular Weight:183.09800
Density:N/A
Molecular Formula:C6H3N2O5</t>
  </si>
  <si>
    <t>25550-58-7</t>
  </si>
  <si>
    <r>
      <rPr>
        <sz val="11"/>
        <rFont val="Arial"/>
      </rPr>
      <t xml:space="preserve">2,4-Dinitrophenol's production and use in the manufacture of dyes and diaminophenol or its use as an indicator may result in its release to the environment through various waste streams; its former use as a pesticide resulted in its direct release to the environment. If released to air, a vapor pressure of 3.9X10-4 mm Hg at 20 °C indicates 2,4-dinitrophenol will exist solely as a vapor in the atmosphere. Vapor-phase 2,4-dinitrophenol will be degraded in the atmosphere by reaction with photochemically-produced hydroxyl radicals; the half-life for this reaction in air is estimated to be 24 days. 2,4-Dinitrophenol may react with nitrate radicals in the atmosphere. 2,4-Dinitrophenol does absorb light at wavelengths &gt;290 nm and therefore may be susceptible to direct photolysis by sunlight. If released to soil, 2,4-dinitrophenol is expected to have very high mobility based upon measured Koc values of 13.5 and 16.6. The pKa of 2,4-dinitrophenol is 4.09, indicating that this compound will exist almost entirely in anion form in the environment and anions generally do not adsorb more strongly to soils containing organic carbon and clay than their neutral counterparts, as is evident by the measured Koc values. Volatilization from moist soil is not expected because the acid exists as an anion and anions do not volatilize.
</t>
    </r>
    <r>
      <rPr>
        <sz val="11"/>
        <color rgb="FF0000FF"/>
        <rFont val="Arial"/>
      </rPr>
      <t># Please see reference #1 on reference sheet</t>
    </r>
  </si>
  <si>
    <r>
      <rPr>
        <sz val="11"/>
        <rFont val="Arial"/>
      </rPr>
      <t xml:space="preserve">2,4-DNP can cause cataracts following ingestion of a small dose for short or long periods. This condition could lead to blindness in both eyes. Breathing in, swallowing, or having skin contact with large amounts of DNP can lead to death.(L168)
</t>
    </r>
    <r>
      <rPr>
        <sz val="11"/>
        <color rgb="FF0000FF"/>
        <rFont val="Arial"/>
      </rPr>
      <t># Please see reference #1 on reference sheet</t>
    </r>
  </si>
  <si>
    <r>
      <rPr>
        <sz val="11"/>
        <rFont val="Arial"/>
      </rPr>
      <t xml:space="preserve">Used as a chemical intermediate (dyes and photographic developers), biocide in metal-working fluids, wood preservative, insecticide, polymerization inhibitor (styrene production), and veterinarian medication; [HSDB]
</t>
    </r>
    <r>
      <rPr>
        <sz val="11"/>
        <color rgb="FF0000FF"/>
        <rFont val="Arial"/>
      </rPr>
      <t># Please see reference #1 on reference sheet</t>
    </r>
  </si>
  <si>
    <r>
      <rPr>
        <sz val="11"/>
        <rFont val="Arial"/>
      </rPr>
      <t xml:space="preserve">Analytic Laboratory Methods
Method: USGS-NWQL O-5130-95; Procedure: high-performance gel permeation chromatography, capillary-column GC/MS; Analyte: 2,4-dinitrophenol; Matrix: soils and sediment; Detection Limit: 34.7 ug/kg.
Clinical Laboratory Methods
Quantitation was performed via a capillary gas chromatography/mass spectrometry technique after liquid-liquid extraction of biological specimens spiked with trideuterated 2,4-DNP as the internal standard.
</t>
    </r>
    <r>
      <rPr>
        <sz val="11"/>
        <color rgb="FF0000FF"/>
        <rFont val="Arial"/>
      </rPr>
      <t># Please see reference #1 on reference sheet</t>
    </r>
  </si>
  <si>
    <r>
      <rPr>
        <sz val="11"/>
        <rFont val="Arial"/>
      </rPr>
      <t xml:space="preserve">Plastic Composites Manufacturing [Category: Industry]
</t>
    </r>
    <r>
      <rPr>
        <sz val="11"/>
        <color rgb="FF0000FF"/>
        <rFont val="Arial"/>
      </rPr>
      <t># Please see reference #1 on reference sheet</t>
    </r>
  </si>
  <si>
    <r>
      <rPr>
        <sz val="11"/>
        <rFont val="Arial"/>
      </rPr>
      <t xml:space="preserve">Plastic Composites Manufacturing [Category: Industry]
</t>
    </r>
    <r>
      <rPr>
        <sz val="11"/>
        <color rgb="FF0000FF"/>
        <rFont val="Arial"/>
      </rPr>
      <t># Please see reference #1 on reference sheet</t>
    </r>
  </si>
  <si>
    <r>
      <rPr>
        <sz val="11"/>
        <rFont val="Arial"/>
      </rPr>
      <t xml:space="preserve">Evacuate persons not wearing protective equipment from area of spill or leak until clean-up is complete. Remove all ignition sources. Wet spilled material with water. Collect powdered material in the most convenient and safe manner and deposit in sealed containers. Ventilate area after clean-up is complete. It may be necessary to contain and dispose of this chemical as a hazardous waste. Keep dinitrophenol out of a confined space, such as a sewer, because of the possibility of an explosion, unless the sewer is designed to prevent the build-up of explosive concentrations. If material or contaminated runoff enters waterways, notify downstream users of potentially contaminated waters. Contact your Department of Environmental Protection of your regional office of the federal EPA for specific recommendations.
</t>
    </r>
    <r>
      <rPr>
        <sz val="11"/>
        <color rgb="FF0000FF"/>
        <rFont val="Arial"/>
      </rPr>
      <t># Please see reference #1 on reference sheet</t>
    </r>
  </si>
  <si>
    <r>
      <rPr>
        <sz val="11"/>
        <rFont val="Arial"/>
      </rPr>
      <t xml:space="preserve">Excerpt from ERG Guide 113 [Flammable Materials (Wet / Desensitized Explosive)]:
ELIMINATE all ignition sources (no smoking, flares, sparks or flames) from immediate area. All equipment used when handling the product must be grounded. Do not touch or walk through spilled material.
SMALL SPILL: Flush area with large amounts of water.
LARGE SPILL: Wet down with water and dike for later disposal. KEEP "WETTED" PRODUCT WET BY SLOWLY ADDING FLOODING QUANTITIES OF WATER. (ERG, 2024)
</t>
    </r>
    <r>
      <rPr>
        <sz val="11"/>
        <color rgb="FF0000FF"/>
        <rFont val="Arial"/>
      </rPr>
      <t># Please see reference #1 on reference sheet</t>
    </r>
  </si>
  <si>
    <r>
      <rPr>
        <sz val="11"/>
        <rFont val="Arial"/>
      </rPr>
      <t xml:space="preserve">If material not on fire and not involved in fire: Keep sparks, flames, and other sources of ignition away. Keep material wet. Wet spilled material before picking it up. Do not attempt to sweep up dry material. /Dinitrophenol, dry or wetted with less than 15% water by weight/
</t>
    </r>
    <r>
      <rPr>
        <sz val="11"/>
        <color rgb="FF0000FF"/>
        <rFont val="Arial"/>
      </rPr>
      <t># Please see reference #1 on reference sheet</t>
    </r>
  </si>
  <si>
    <r>
      <rPr>
        <sz val="11"/>
        <rFont val="Arial"/>
      </rPr>
      <t xml:space="preserve">Generators of waste (equal to or greater than 100 kg/mo) containing this contaminant, EPA hazardous waste number P048, must conform with USEPA regulations in storage, transportation, treatment and disposal of waste.
</t>
    </r>
    <r>
      <rPr>
        <sz val="11"/>
        <color rgb="FF0000FF"/>
        <rFont val="Arial"/>
      </rPr>
      <t># Please see reference #1 on reference sheet</t>
    </r>
  </si>
  <si>
    <r>
      <rPr>
        <sz val="11"/>
        <rFont val="Arial"/>
      </rPr>
      <t xml:space="preserve">Used as a chemical intermediate (dyes and photographic developers), biocide in metal-working fluids, wood preservative, insecticide, polymerization inhibitor (styrene production), and veterinarian medication; [HSDB]
</t>
    </r>
    <r>
      <rPr>
        <sz val="11"/>
        <color rgb="FF0000FF"/>
        <rFont val="Arial"/>
      </rPr>
      <t># Please see reference #1 on reference sheet</t>
    </r>
  </si>
  <si>
    <r>
      <rPr>
        <sz val="11"/>
        <rFont val="Arial"/>
      </rPr>
      <t xml:space="preserve">Used as a chemical intermediate (dyes and photographic developers), biocide in metal-working fluids, wood preservative, insecticide, polymerization inhibitor (styrene production), and veterinarian medication; [HSDB]
</t>
    </r>
    <r>
      <rPr>
        <sz val="11"/>
        <color rgb="FF0000FF"/>
        <rFont val="Arial"/>
      </rPr>
      <t># Please see reference #1 on reference sheet</t>
    </r>
  </si>
  <si>
    <r>
      <rPr>
        <sz val="11"/>
        <rFont val="Arial"/>
      </rPr>
      <t xml:space="preserve">The substance can be absorbed into the body through the skin and by ingestion.
Oral (L170); inhalation (L170) ; dermal (L170)
</t>
    </r>
    <r>
      <rPr>
        <sz val="11"/>
        <color rgb="FF0000FF"/>
        <rFont val="Arial"/>
      </rPr>
      <t># Please see reference #1 on reference sheet</t>
    </r>
  </si>
  <si>
    <r>
      <rPr>
        <sz val="11"/>
        <rFont val="Arial"/>
      </rPr>
      <t xml:space="preserve">Used as a chemical intermediate (dyes and photographic developers), biocide in metal-working fluids, wood preservative, insecticide, polymerization inhibitor (styrene production), and veterinarian medication; [HSDB]
</t>
    </r>
    <r>
      <rPr>
        <sz val="11"/>
        <color rgb="FF0000FF"/>
        <rFont val="Arial"/>
      </rPr>
      <t># Please see reference #1 on reference sheet</t>
    </r>
  </si>
  <si>
    <r>
      <rPr>
        <sz val="11"/>
        <rFont val="Arial"/>
      </rPr>
      <t xml:space="preserve">Used as a chemical intermediate (dyes and photographic developers), biocide in metal-working fluids, wood preservative, insecticide, polymerization inhibitor (styrene production), and veterinarian medication; [HSDB]
</t>
    </r>
    <r>
      <rPr>
        <sz val="11"/>
        <color rgb="FF0000FF"/>
        <rFont val="Arial"/>
      </rPr>
      <t># Please see reference #1 on reference sheet</t>
    </r>
  </si>
  <si>
    <r>
      <rPr>
        <sz val="10"/>
        <rFont val="Arial"/>
      </rPr>
      <t xml:space="preserve">Solubility in water, g/l: 6 (poor)
</t>
    </r>
    <r>
      <rPr>
        <sz val="10"/>
        <color rgb="FF0000FF"/>
        <rFont val="Arial"/>
      </rPr>
      <t># Please see reference #1 on reference sheet</t>
    </r>
  </si>
  <si>
    <t>DINOCAP</t>
  </si>
  <si>
    <t>Molecular Weight:364.39300
Density:1.10
Molecular Formula:C18H24N2O6</t>
  </si>
  <si>
    <t>Boiling Point:138-140°C
Melting Point:N/A</t>
  </si>
  <si>
    <t>39300-45-3</t>
  </si>
  <si>
    <r>
      <rPr>
        <sz val="11"/>
        <rFont val="Arial"/>
      </rPr>
      <t xml:space="preserve">Dinocap will be released to the environment in its use as a fungicide and miticide on fruits, grapevines, vegetables and ornamentals for which purpose it is applied as a foliar spray. It may also be released during its manufacture, transport, storage, and formulation. Dinocap is a mixture of dinitro(octyl)phenyl crotonate isomers, but chiefly 2-(1-methylheptyl)-4,6-dinitrophenyl crotonate, as well as sterioisomers. However, the component isomers are expected to behave similarly in the environment. If released in soil, dinocap would tightly bind to soil. Its persistence in soil under normal use is reported to be 2-4 wks. In one study, 32% mineralization occurred in 98 days. If released in water, dinocap would bind tightly to sediment and particulate matter in the water column. It is not expected to volatilize. In alkaline water, it may undergo chemical hydrolysis resulting in estimated half-lives of 129 and 12.9 days at pH 8 and 9, respectively. It is stable in acidic media. It would be expected to bioconcentrate in aquatic organisms. If sprayed into the atmosphere, dinocap would exist primarily as an aerosol and be removed by gravitational settling. Vapor-phase dinocap reacts with photochemically- produced hydroxyl radicals and ozone in the atmosphere, with a resulting half-life of about a day. Exposure to dinocap will be primarily occupational via inhalation and dermal contact. The general population may be exposed by ingestion of fruits and vegetables containing residues of the fungicide. (SRC)
</t>
    </r>
    <r>
      <rPr>
        <sz val="11"/>
        <color rgb="FF0000FF"/>
        <rFont val="Arial"/>
      </rPr>
      <t># Please see reference #1 on reference sheet</t>
    </r>
  </si>
  <si>
    <r>
      <rPr>
        <sz val="11"/>
        <rFont val="Arial"/>
      </rPr>
      <t xml:space="preserve">Inhalation of material may be harmful. Contact may cause burns to skin and eyes. Inhalation of Asbestos dust may have a damaging effect on the lungs. Fire may produce irritating, corrosive and/or toxic gases. Some liquids produce vapors that may cause dizziness or asphyxiation. Runoff from fire control or dilution water may cause environmental contamination. (ERG, 2024)
</t>
    </r>
    <r>
      <rPr>
        <sz val="11"/>
        <color rgb="FF0000FF"/>
        <rFont val="Arial"/>
      </rPr>
      <t># Please see reference #1 on reference sheet</t>
    </r>
  </si>
  <si>
    <r>
      <rPr>
        <sz val="11"/>
        <rFont val="Arial"/>
      </rPr>
      <t xml:space="preserve">Nitrophenolic and nitrocresolic herbicides are used in some parts of the world as acaricides, nematicides, ovicides, and fungicides. Only dinocap continues to have active registrations in the United States. [EPA Pesticides, p. 104] Control of mites on apples trees is the main application of dinocap in the United States. It is also used to kill powdery mildew on fruits, vegetables, and trees. [EXTOXNET]
</t>
    </r>
    <r>
      <rPr>
        <sz val="11"/>
        <color rgb="FF0000FF"/>
        <rFont val="Arial"/>
      </rPr>
      <t># Please see reference #1 on reference sheet</t>
    </r>
  </si>
  <si>
    <r>
      <rPr>
        <sz val="11"/>
        <rFont val="Arial"/>
      </rPr>
      <t xml:space="preserve">Analytic Laboratory Methods
FOR THE FORMULATION ANALYSIS OF TECHNICAL KARATHANE, THE SOLN IS ANALYZED BY TEMP-PROGRAMMED GAS-LIQUID CHROMATOGRAPHY.
EXTRACT WITH MIXED HEXANES &amp; PURIFY BY COLUMN CHROMATOGRAPHY OR BY WASHING WITH SULFURIC ACID. EVAPORATE SOLVENT, DISSOLVE RESIDUE IN N,N-DIMETHYLFORMAMIDE, MEASURE COLOR AT 444 NM.
</t>
    </r>
    <r>
      <rPr>
        <sz val="11"/>
        <color rgb="FF0000FF"/>
        <rFont val="Arial"/>
      </rPr>
      <t># Please see reference #1 on reference sheet</t>
    </r>
  </si>
  <si>
    <r>
      <rPr>
        <sz val="11"/>
        <rFont val="Arial"/>
      </rPr>
      <t xml:space="preserve">Farming (Pesticides) [Category: Industry]
</t>
    </r>
    <r>
      <rPr>
        <sz val="11"/>
        <color rgb="FF0000FF"/>
        <rFont val="Arial"/>
      </rPr>
      <t># Please see reference #1 on reference sheet</t>
    </r>
  </si>
  <si>
    <r>
      <rPr>
        <sz val="11"/>
        <rFont val="Arial"/>
      </rPr>
      <t xml:space="preserve">Farming (Pesticides) [Category: Industry]
</t>
    </r>
    <r>
      <rPr>
        <sz val="11"/>
        <color rgb="FF0000FF"/>
        <rFont val="Arial"/>
      </rPr>
      <t># Please see reference #1 on reference sheet</t>
    </r>
  </si>
  <si>
    <r>
      <rPr>
        <sz val="11"/>
        <rFont val="Arial"/>
      </rPr>
      <t xml:space="preserve">Personal protection: filter respirator for organic gases and particulates adapted to the airborne concentration of the substance. Collect leaking and spilled liquid in sealable containers as far as possible. Absorb remaining liquid in sand or inert absorbent. Then store and dispose of according to local regulations. Do NOT let this chemical enter the environment.
</t>
    </r>
    <r>
      <rPr>
        <sz val="11"/>
        <color rgb="FF0000FF"/>
        <rFont val="Arial"/>
      </rPr>
      <t># Please see reference #1 on reference sheet</t>
    </r>
  </si>
  <si>
    <r>
      <rPr>
        <sz val="11"/>
        <rFont val="Arial"/>
      </rPr>
      <t xml:space="preserve">By nitration of caprylphenol in methylene chloride, removal of solvent and reaction of residue with crotonyl chloride in pyridine. Benzene and dilute hydrochloric acid added and the organic layer concentrated
</t>
    </r>
    <r>
      <rPr>
        <sz val="11"/>
        <color rgb="FF0000FF"/>
        <rFont val="Arial"/>
      </rPr>
      <t># Please see reference #1 on reference sheet</t>
    </r>
  </si>
  <si>
    <r>
      <rPr>
        <sz val="11"/>
        <rFont val="Arial"/>
      </rPr>
      <t xml:space="preserve">Do not touch or walk through spilled material. Stop leak if you can do it without risk. Prevent dust cloud. For Asbestos, avoid inhalation of dust. Cover spill with plastic sheet or tarp to minimize spreading. Do not clean up or dispose of, except under supervision of a specialist.
SMALL DRY SPILL: With clean shovel, place material into clean, dry container and cover loosely; move containers from spill area.
SMALL SPILL: Pick up with sand or other non-combustible absorbent material and place into containers for later disposal.
LARGE SPILL: Dike far ahead of liquid spill for later disposal. Cover powder spill with plastic sheet or tarp to minimize spreading. Prevent entry into waterways, sewers, basements or confined areas. (ERG, 2024)
</t>
    </r>
    <r>
      <rPr>
        <sz val="11"/>
        <color rgb="FF0000FF"/>
        <rFont val="Arial"/>
      </rPr>
      <t># Please see reference #1 on reference sheet</t>
    </r>
  </si>
  <si>
    <r>
      <rPr>
        <sz val="11"/>
        <rFont val="Arial"/>
      </rPr>
      <t xml:space="preserve">SRP: At the time of review, criteria for land treatment or burial (sanitary landfill) disposal practices are subject to significant revision. Prior to implementing land disposal of waste residue (including waste sludge), consult with environmental regulatory agencies for guidance on acceptable disposal practices.
</t>
    </r>
    <r>
      <rPr>
        <sz val="11"/>
        <color rgb="FF0000FF"/>
        <rFont val="Arial"/>
      </rPr>
      <t xml:space="preserve">
# Please see reference #1 on reference sheet</t>
    </r>
  </si>
  <si>
    <r>
      <rPr>
        <sz val="11"/>
        <rFont val="Arial"/>
      </rPr>
      <t xml:space="preserve">Nitrophenolic and nitrocresolic herbicides are used in some parts of the world as acaricides, nematicides, ovicides, and fungicides. Only dinocap continues to have active registrations in the United States. [EPA Pesticides, p. 104] Control of mites on apples trees is the main application of dinocap in the United States. It is also used to kill powdery mildew on fruits, vegetables, and trees. [EXTOXNET]
</t>
    </r>
    <r>
      <rPr>
        <sz val="11"/>
        <color rgb="FF0000FF"/>
        <rFont val="Arial"/>
      </rPr>
      <t># Please see reference #1 on reference sheet</t>
    </r>
  </si>
  <si>
    <r>
      <rPr>
        <sz val="11"/>
        <rFont val="Arial"/>
      </rPr>
      <t xml:space="preserve">Nitrophenolic and nitrocresolic herbicides are used in some parts of the world as acaricides, nematicides, ovicides, and fungicides. Only dinocap continues to have active registrations in the United States. [EPA Pesticides, p. 104] Control of mites on apples trees is the main application of dinocap in the United States. It is also used to kill powdery mildew on fruits, vegetables, and trees. [EXTOXNET]
</t>
    </r>
    <r>
      <rPr>
        <sz val="11"/>
        <color rgb="FF0000FF"/>
        <rFont val="Arial"/>
      </rPr>
      <t># Please see reference #1 on reference sheet</t>
    </r>
  </si>
  <si>
    <r>
      <rPr>
        <sz val="11"/>
        <rFont val="Arial"/>
      </rPr>
      <t xml:space="preserve">The substance can be absorbed into the body by inhalation of its aerosol and by ingestion.
</t>
    </r>
    <r>
      <rPr>
        <sz val="11"/>
        <color rgb="FF0000FF"/>
        <rFont val="Arial"/>
      </rPr>
      <t># Please see reference #1 on reference sheet</t>
    </r>
  </si>
  <si>
    <r>
      <rPr>
        <sz val="11"/>
        <rFont val="Arial"/>
      </rPr>
      <t xml:space="preserve">Nitrophenolic and nitrocresolic herbicides are used in some parts of the world as acaricides, nematicides, ovicides, and fungicides. Only dinocap continues to have active registrations in the United States. [EPA Pesticides, p. 104] Control of mites on apples trees is the main application of dinocap in the United States. It is also used to kill powdery mildew on fruits, vegetables, and trees. [EXTOXNET]
</t>
    </r>
    <r>
      <rPr>
        <sz val="11"/>
        <color rgb="FF0000FF"/>
        <rFont val="Arial"/>
      </rPr>
      <t># Please see reference #1 on reference sheet</t>
    </r>
  </si>
  <si>
    <r>
      <rPr>
        <sz val="11"/>
        <rFont val="Arial"/>
      </rPr>
      <t xml:space="preserve">Nitrophenolic and nitrocresolic herbicides are used in some parts of the world as acaricides, nematicides, ovicides, and fungicides. Only dinocap continues to have active registrations in the United States. [EPA Pesticides, p. 104] Control of mites on apples trees is the main application of dinocap in the United States. It is also used to kill powdery mildew on fruits, vegetables, and trees. [EXTOXNET]
</t>
    </r>
    <r>
      <rPr>
        <sz val="11"/>
        <color rgb="FF0000FF"/>
        <rFont val="Arial"/>
      </rPr>
      <t># Please see reference #1 on reference sheet</t>
    </r>
  </si>
  <si>
    <r>
      <rPr>
        <sz val="10"/>
        <rFont val="Arial"/>
      </rPr>
      <t xml:space="preserve">Solubility in water: none
</t>
    </r>
    <r>
      <rPr>
        <sz val="10"/>
        <color rgb="FF0000FF"/>
        <rFont val="Arial"/>
      </rPr>
      <t># Please see reference #1 on reference sheet</t>
    </r>
  </si>
  <si>
    <t>DIPHENYLHYDANTOIN (PHENYTOIN), SODIUM SALT</t>
  </si>
  <si>
    <t>Molecular Formula:C15H11N2NaO2
Molecular Weight :274.250
Flash Point : 212.8ºC
Exact Mass :274.071808</t>
  </si>
  <si>
    <t>Boiling Point: 428.2ºC at 760 mmHg
Melting Point : 290-299ºC</t>
  </si>
  <si>
    <t>630-93-3</t>
  </si>
  <si>
    <r>
      <rPr>
        <sz val="11"/>
        <rFont val="Arial"/>
      </rPr>
      <t xml:space="preserve">May cause a potentially dangerous rash that may develop into Stevens Johnson syndrome, an extremely rare but potentially fatal skin disease.
</t>
    </r>
    <r>
      <rPr>
        <sz val="11"/>
        <color rgb="FF0000FF"/>
        <rFont val="Arial"/>
      </rPr>
      <t># Please see reference #1 on reference sheet</t>
    </r>
  </si>
  <si>
    <r>
      <rPr>
        <sz val="11"/>
        <rFont val="Arial"/>
      </rPr>
      <t xml:space="preserve">For the control of generalized tonic-clonic (grand mal) and complex partial (psychomotor, temporal lobe) seizures and prevention and treatment of seizures occurring during or following neurosurgery.
</t>
    </r>
    <r>
      <rPr>
        <sz val="11"/>
        <color rgb="FF0000FF"/>
        <rFont val="Arial"/>
      </rPr>
      <t># Please see reference #1 on reference sheet</t>
    </r>
  </si>
  <si>
    <r>
      <rPr>
        <sz val="11"/>
        <rFont val="Arial"/>
      </rPr>
      <t xml:space="preserve">Animal Drugs
</t>
    </r>
    <r>
      <rPr>
        <sz val="11"/>
        <color rgb="FF0000FF"/>
        <rFont val="Arial"/>
      </rPr>
      <t># Please see reference #1 on reference sheet</t>
    </r>
  </si>
  <si>
    <r>
      <rPr>
        <sz val="11"/>
        <rFont val="Arial"/>
      </rPr>
      <t xml:space="preserve">Animal Drugs
</t>
    </r>
    <r>
      <rPr>
        <sz val="11"/>
        <color rgb="FF0000FF"/>
        <rFont val="Arial"/>
      </rPr>
      <t># Please see reference #1 on reference sheet</t>
    </r>
  </si>
  <si>
    <r>
      <rPr>
        <sz val="11"/>
        <rFont val="Arial"/>
      </rPr>
      <t xml:space="preserve">For the control of generalized tonic-clonic (grand mal) and complex partial (psychomotor, temporal lobe) seizures and prevention and treatment of seizures occurring during or following neurosurgery.
</t>
    </r>
    <r>
      <rPr>
        <sz val="11"/>
        <color rgb="FF0000FF"/>
        <rFont val="Arial"/>
      </rPr>
      <t># Please see reference #1 on reference sheet</t>
    </r>
  </si>
  <si>
    <r>
      <rPr>
        <sz val="11"/>
        <rFont val="Arial"/>
      </rPr>
      <t xml:space="preserve">For the control of generalized tonic-clonic (grand mal) and complex partial (psychomotor, temporal lobe) seizures and prevention and treatment of seizures occurring during or following neurosurgery.
</t>
    </r>
    <r>
      <rPr>
        <sz val="11"/>
        <color rgb="FF0000FF"/>
        <rFont val="Arial"/>
      </rPr>
      <t># Please see reference #1 on reference sheet</t>
    </r>
  </si>
  <si>
    <r>
      <rPr>
        <sz val="11"/>
        <rFont val="Arial"/>
      </rPr>
      <t xml:space="preserve">Intravenous, Oral, Intramuscular. Bioavailability 70-100% oral, 24.4% for rectal and intravenous administration. Rapid rate of absorption with peak blood concentration expected in 1&amp;frac12; to 3 hours.
</t>
    </r>
    <r>
      <rPr>
        <sz val="11"/>
        <color rgb="FF0000FF"/>
        <rFont val="Arial"/>
      </rPr>
      <t># Please see reference #1 on reference sheet</t>
    </r>
  </si>
  <si>
    <r>
      <rPr>
        <sz val="11"/>
        <rFont val="Arial"/>
      </rPr>
      <t xml:space="preserve">For the control of generalized tonic-clonic (grand mal) and complex partial (psychomotor, temporal lobe) seizures and prevention and treatment of seizures occurring during or following neurosurgery.
</t>
    </r>
    <r>
      <rPr>
        <sz val="11"/>
        <color rgb="FF0000FF"/>
        <rFont val="Arial"/>
      </rPr>
      <t># Please see reference #1 on reference sheet</t>
    </r>
  </si>
  <si>
    <r>
      <rPr>
        <sz val="11"/>
        <rFont val="Arial"/>
      </rPr>
      <t xml:space="preserve">For the control of generalized tonic-clonic (grand mal) and complex partial (psychomotor, temporal lobe) seizures and prevention and treatment of seizures occurring during or following neurosurgery.
</t>
    </r>
    <r>
      <rPr>
        <sz val="11"/>
        <color rgb="FF0000FF"/>
        <rFont val="Arial"/>
      </rPr>
      <t># Please see reference #1 on reference sheet</t>
    </r>
  </si>
  <si>
    <t>DIPROPYL PHTHALATE</t>
  </si>
  <si>
    <t>Molecular Weight:250.290
Density:1.1±0.1 g/cm3
Molecular Formula:C14H18O4</t>
  </si>
  <si>
    <t>Boiling Point:317.3±10.0 °C at 760 mmHg
Melting Point:N/A</t>
  </si>
  <si>
    <t>131-16-8</t>
  </si>
  <si>
    <r>
      <rPr>
        <sz val="11"/>
        <rFont val="Arial"/>
      </rPr>
      <t xml:space="preserve">Phthalate esters are endocrine disruptors. Animal studies have shown that they disrupt reproductive development and can cause a number of malformations in affected young, such as reduced anogenital distance (AGD), cryptorchidism, hypospadias, and reduced fertility. The combination of effects associated with phthalates is called 'phthalate syndrome’. (A2883)
</t>
    </r>
    <r>
      <rPr>
        <sz val="11"/>
        <color rgb="FF0000FF"/>
        <rFont val="Arial"/>
      </rPr>
      <t># Please see reference #1 on reference sheet</t>
    </r>
  </si>
  <si>
    <r>
      <rPr>
        <sz val="11"/>
        <rFont val="Arial"/>
      </rPr>
      <t xml:space="preserve">Used to make plasticizers and plastics and for laboratory applications; [NTP]
Phthalate esters are mainly used as plasticizers, primarily used to soften polyvinyl chloride. They are found in a number of products, including glues, building materials, personal care products, detergents and surfactants, packaging, children's toys, paints, pharmaceuticals, food products, and textiles. Phthalates are used in a variety of household applications such as shower curtains, vinyl upholstery, adhesives, floor tiles, food containers and wrappers, and cleaning materials. Personal care items containing phthalates include perfume, eye shadow, moisturizer, nail polish, liquid soap, and hair spray. (L1903)
</t>
    </r>
    <r>
      <rPr>
        <sz val="11"/>
        <color rgb="FF0000FF"/>
        <rFont val="Arial"/>
      </rPr>
      <t># Please see reference #1 on reference sheet</t>
    </r>
  </si>
  <si>
    <r>
      <rPr>
        <sz val="11"/>
        <rFont val="Arial"/>
      </rPr>
      <t xml:space="preserve"> plasticizers and plastics
</t>
    </r>
    <r>
      <rPr>
        <sz val="11"/>
        <color rgb="FF0000FF"/>
        <rFont val="Arial"/>
      </rPr>
      <t># Please see reference #1 on reference sheet</t>
    </r>
  </si>
  <si>
    <r>
      <rPr>
        <sz val="11"/>
        <rFont val="Arial"/>
      </rPr>
      <t xml:space="preserve"> plasticizers and plastics
</t>
    </r>
    <r>
      <rPr>
        <sz val="11"/>
        <color rgb="FF0000FF"/>
        <rFont val="Arial"/>
      </rPr>
      <t># Please see reference #1 on reference sheet</t>
    </r>
  </si>
  <si>
    <r>
      <rPr>
        <sz val="11"/>
        <rFont val="Arial"/>
      </rPr>
      <t xml:space="preserve">EPA TSCA Commercial Activity Status
1,2-Benzenedicarboxylic acid, 1,2-dipropyl ester: ACTIVE
</t>
    </r>
    <r>
      <rPr>
        <sz val="11"/>
        <color rgb="FF0000FF"/>
        <rFont val="Arial"/>
      </rPr>
      <t># Please see reference #1 on reference sheet</t>
    </r>
  </si>
  <si>
    <r>
      <rPr>
        <sz val="11"/>
        <rFont val="Arial"/>
      </rPr>
      <t xml:space="preserve">RECOMMENDED RESPIRATOR: Where the neat test chemical is weighed and diluted, wear a NIOSH-approved half face respirator equipped with an organic vapor/acid gas cartridge (specific for organic vapors, HCl, acid gas and SO2) with a dust/mist filter. (NTP, 1992)
</t>
    </r>
    <r>
      <rPr>
        <sz val="11"/>
        <color rgb="FF0000FF"/>
        <rFont val="Arial"/>
      </rPr>
      <t># Please see reference #1 on reference sheet</t>
    </r>
  </si>
  <si>
    <r>
      <rPr>
        <sz val="11"/>
        <rFont val="Arial"/>
      </rPr>
      <t xml:space="preserve">Used to make plasticizers and plastics and for laboratory applications; [NTP]
Phthalate esters are mainly used as plasticizers, primarily used to soften polyvinyl chloride. They are found in a number of products, including glues, building materials, personal care products, detergents and surfactants, packaging, children's toys, paints, pharmaceuticals, food products, and textiles. Phthalates are used in a variety of household applications such as shower curtains, vinyl upholstery, adhesives, floor tiles, food containers and wrappers, and cleaning materials. Personal care items containing phthalates include perfume, eye shadow, moisturizer, nail polish, liquid soap, and hair spray. (L1903)
</t>
    </r>
    <r>
      <rPr>
        <sz val="11"/>
        <color rgb="FF0000FF"/>
        <rFont val="Arial"/>
      </rPr>
      <t># Please see reference #1 on reference sheet</t>
    </r>
  </si>
  <si>
    <r>
      <rPr>
        <sz val="11"/>
        <rFont val="Arial"/>
      </rPr>
      <t xml:space="preserve">Used to make plasticizers and plastics and for laboratory applications; [NTP]
Phthalate esters are mainly used as plasticizers, primarily used to soften polyvinyl chloride. They are found in a number of products, including glues, building materials, personal care products, detergents and surfactants, packaging, children's toys, paints, pharmaceuticals, food products, and textiles. Phthalates are used in a variety of household applications such as shower curtains, vinyl upholstery, adhesives, floor tiles, food containers and wrappers, and cleaning materials. Personal care items containing phthalates include perfume, eye shadow, moisturizer, nail polish, liquid soap, and hair spray. (L1903)
</t>
    </r>
    <r>
      <rPr>
        <sz val="11"/>
        <color rgb="FF0000FF"/>
        <rFont val="Arial"/>
      </rPr>
      <t># Please see reference #1 on reference sheet</t>
    </r>
  </si>
  <si>
    <r>
      <rPr>
        <sz val="11"/>
        <rFont val="Arial"/>
      </rPr>
      <t xml:space="preserve">Oral (L1903) ; inhalation (L1903) ; dermal (L1903)
</t>
    </r>
    <r>
      <rPr>
        <sz val="11"/>
        <color rgb="FF0000FF"/>
        <rFont val="Arial"/>
      </rPr>
      <t># Please see reference #1 on reference sheet</t>
    </r>
  </si>
  <si>
    <r>
      <rPr>
        <sz val="11"/>
        <rFont val="Arial"/>
      </rPr>
      <t xml:space="preserve">Used to make plasticizers and plastics and for laboratory applications; [NTP]
Phthalate esters are mainly used as plasticizers, primarily used to soften polyvinyl chloride. They are found in a number of products, including glues, building materials, personal care products, detergents and surfactants, packaging, children's toys, paints, pharmaceuticals, food products, and textiles. Phthalates are used in a variety of household applications such as shower curtains, vinyl upholstery, adhesives, floor tiles, food containers and wrappers, and cleaning materials. Personal care items containing phthalates include perfume, eye shadow, moisturizer, nail polish, liquid soap, and hair spray. (L1903)
</t>
    </r>
    <r>
      <rPr>
        <sz val="11"/>
        <color rgb="FF0000FF"/>
        <rFont val="Arial"/>
      </rPr>
      <t># Please see reference #1 on reference sheet</t>
    </r>
  </si>
  <si>
    <r>
      <rPr>
        <sz val="11"/>
        <rFont val="Arial"/>
      </rPr>
      <t xml:space="preserve">Used to make plasticizers and plastics and for laboratory applications; [NTP]
Phthalate esters are mainly used as plasticizers, primarily used to soften polyvinyl chloride. They are found in a number of products, including glues, building materials, personal care products, detergents and surfactants, packaging, children's toys, paints, pharmaceuticals, food products, and textiles. Phthalates are used in a variety of household applications such as shower curtains, vinyl upholstery, adhesives, floor tiles, food containers and wrappers, and cleaning materials. Personal care items containing phthalates include perfume, eye shadow, moisturizer, nail polish, liquid soap, and hair spray. (L1903)
</t>
    </r>
    <r>
      <rPr>
        <sz val="11"/>
        <color rgb="FF0000FF"/>
        <rFont val="Arial"/>
      </rPr>
      <t># Please see reference #1 on reference sheet</t>
    </r>
  </si>
  <si>
    <t>4-DODECYLPHENOL</t>
  </si>
  <si>
    <t>Molecular Weight:262.43000
Density:0.94 g/mL at 25ºC(lit.)
Molecular Formula:C18H30O</t>
  </si>
  <si>
    <t>Boiling Point:310-335ºC(lit.)
Melting Point:N/A</t>
  </si>
  <si>
    <t>104-43-8</t>
  </si>
  <si>
    <t>Dibromoacetic acid</t>
  </si>
  <si>
    <t>Molecular Weight:217.84400
Density:2.382 g/mL at 25ºC(lit.)
Molecular Formula:C2H2Br2O2</t>
  </si>
  <si>
    <t>Boiling Point:128-130ºC16 mm Hg(lit.)
Melting Point:32-38ºC(lit.)</t>
  </si>
  <si>
    <t>631-64-1</t>
  </si>
  <si>
    <r>
      <rPr>
        <sz val="11"/>
        <rFont val="Arial"/>
      </rPr>
      <t xml:space="preserve">Dibromoacetic acid's formation as a chemical byproduct of chlorination and chloramination of drinking water may result in its release to the environment through various waste streams. If released to air, an estimated vapor pressure of 2.3X10-2 mm Hg at 25 °C indicates dibromoacetic acid will exist solely as a vapor in the atmosphere. Vapor-phase dibromoacetic acid will be degraded in the atmosphere by reaction with photochemically-produced hydroxyl radicals; the half-life for this reaction in air is estimated to be 25.3 days. Dibromoacetic acid does not contain chromophores that absorb at wavelengths &gt;290 nm and therefore is not expected to be susceptible to direct photolysis by sunlight. If released to soil, dibromoacetic acid is expected to have very high mobility based upon an estimated Koc of 1.5. The pKa of dibromoacetic acid is 1.48, indicating that this compound will primarily exist in the anion form in the environment and anions generally do not adsorb more strongly to soils containing organic carbon and clay than their neutral counterparts. Dibromoacetic acid is unlikely to volatilize from dry soil surfaces based upon its vapor pressure. If released into water, dibromoacetic acid is not expected to adsorb to suspended solids and sediment based upon the estimated Koc. Limited data are available regarding the biodegradation of dibromoacetic acid.
</t>
    </r>
    <r>
      <rPr>
        <sz val="11"/>
        <color rgb="FF0000FF"/>
        <rFont val="Arial"/>
      </rPr>
      <t xml:space="preserve">
# Please see reference #1 on reference sheet</t>
    </r>
  </si>
  <si>
    <r>
      <rPr>
        <sz val="11"/>
        <rFont val="Arial"/>
      </rPr>
      <t xml:space="preserve">/SIGNS AND SYMPTOMS/ Skin Contact: Causes burns. Skin Absorption: Harmful if absorbed through skin. Eye Contact: Causes burns. Inhalation: Material is extremely destructive to the tissue of the mucous membranes and upper respiratory tract. Harmful if inhaled. Ingestion: Harmful if swallowed.
/SIGNS AND SYMPTOMS/ Inhalation may result in spasm, inflammation and edema of the larynx and bronchi, chemical pneumonitis, and pulmonary edema. Material is extremely destructive to tissue of the mucous membranes and upper respiratory tract, eyes, and skin. Symptoms of exposure may include burning sensation, coughing, wheezing, laryngitis, shortness of breath, headache, nausea, and vomiting
</t>
    </r>
    <r>
      <rPr>
        <sz val="11"/>
        <color rgb="FF0000FF"/>
        <rFont val="Arial"/>
      </rPr>
      <t># Please see reference #1 on reference sheet</t>
    </r>
  </si>
  <si>
    <r>
      <rPr>
        <sz val="11"/>
        <rFont val="Arial"/>
      </rPr>
      <t xml:space="preserve">Formed as a by-product of drinking-water disinfection; Only commercially produced for research applications; [IARC]
</t>
    </r>
    <r>
      <rPr>
        <sz val="11"/>
        <color rgb="FF0000FF"/>
        <rFont val="Arial"/>
      </rPr>
      <t># Please see reference #1 on reference sheet</t>
    </r>
  </si>
  <si>
    <r>
      <rPr>
        <sz val="11"/>
        <rFont val="Arial"/>
      </rPr>
      <t xml:space="preserve">Analytic Laboratory Methods
Method: EPA-NERL 552.1; Procedure: ion-exchange liquid-solid extraction and gas chromatography with an electron capture detector; Analyte: dibromoacetic acid; Matrix: drinking water, ground water, raw source water, and water at any intermediate treatment stage; Detection Limit: 0.09 ug/L.
Method: EPA-OGWDW/TSC 552.2; Procedure: liquid-liquid extraction, derivitization and gas chromatography with electron capture detection; Analyte: dibromoacetic acid; Matrix: drinking water, ground water, raw source water, and water at any intermediate treatment stage; Detection Limit: 0.066 ug/L.
</t>
    </r>
    <r>
      <rPr>
        <sz val="11"/>
        <color rgb="FF0000FF"/>
        <rFont val="Arial"/>
      </rPr>
      <t># Please see reference #1 on reference sheet</t>
    </r>
  </si>
  <si>
    <r>
      <rPr>
        <sz val="11"/>
        <rFont val="Arial"/>
      </rPr>
      <t xml:space="preserve">Sweep up, place in a bag and hold for waste disposal. Avoid raising dust. Ventilate area and wash spill site after material pickup is complete.
</t>
    </r>
    <r>
      <rPr>
        <sz val="11"/>
        <color rgb="FF0000FF"/>
        <rFont val="Arial"/>
      </rPr>
      <t># Please see reference #1 on reference sheet</t>
    </r>
  </si>
  <si>
    <r>
      <rPr>
        <sz val="11"/>
        <rFont val="Arial"/>
      </rPr>
      <t xml:space="preserve">Haloacetic acids (five) (HAA5) mean the sum of the concentrations in milligrams per liter of the haloacetic acid compounds (monochloroacetic acid, dichloroacetic acid, trichloroacetic acid, monobromoacetic acid, and dibromoacetic acid), rounded to two significant figures after addition. /Haloacetic Acids (five) (HAA5)/
</t>
    </r>
    <r>
      <rPr>
        <sz val="11"/>
        <color rgb="FF0000FF"/>
        <rFont val="Arial"/>
      </rPr>
      <t xml:space="preserve">
# Please see reference #1 on reference sheet</t>
    </r>
  </si>
  <si>
    <r>
      <rPr>
        <sz val="11"/>
        <rFont val="Arial"/>
      </rPr>
      <t xml:space="preserve">Avoid breathing dust. Do not get in eyes, on skin, on clothing. Avoid prolonged or repeated exposure.
Wear self-contained breathing apparatus, rubber boots, and heavy rubber gloves. In case of leak or spill, evacuate the area.
PERSONAL PROTECTIVE EQUIPMENT. Respiratory: Use respirators and components tested and approved under appropriate government standards such as NIOSH (US) or CEN (EU). Where risk assessment shows air-purifying respirators are appropriate use a full-face particle respirator type N100 (US) or type P3 (EN 143) respirator cartridges as a backup to engineering controls. If the respirator is the sole means of protection, use a full-face supplied air respirator.
</t>
    </r>
    <r>
      <rPr>
        <sz val="11"/>
        <color rgb="FF0000FF"/>
        <rFont val="Arial"/>
      </rPr>
      <t xml:space="preserve"># Please see reference #1 on reference sheet
</t>
    </r>
  </si>
  <si>
    <r>
      <rPr>
        <sz val="11"/>
        <rFont val="Arial"/>
      </rPr>
      <t xml:space="preserve">RP: The most favorable course of action is to use an alternative chemical product with less inherent propensity for occupational exposure or environmental contamination. Recycle any unused portion of the material for its approved use or return it to the manufacturer or supplier. Ultimate disposal of the chemical must consider: the material's impact on air quality; potential migration in soil or water; effects on animal, aquatic, and plant life; and conformance with environmental and public health regulations.
</t>
    </r>
    <r>
      <rPr>
        <sz val="11"/>
        <color rgb="FF0000FF"/>
        <rFont val="Arial"/>
      </rPr>
      <t># Please see reference #1 on reference sheet</t>
    </r>
  </si>
  <si>
    <r>
      <rPr>
        <sz val="11"/>
        <rFont val="Arial"/>
      </rPr>
      <t xml:space="preserve">Formed as a by-product of drinking-water disinfection; Only commercially produced for research applications; [IARC]
</t>
    </r>
    <r>
      <rPr>
        <sz val="11"/>
        <color rgb="FF0000FF"/>
        <rFont val="Arial"/>
      </rPr>
      <t># Please see reference #1 on reference sheet</t>
    </r>
  </si>
  <si>
    <r>
      <rPr>
        <sz val="11"/>
        <rFont val="Arial"/>
      </rPr>
      <t xml:space="preserve">Formed as a by-product of drinking-water disinfection; Only commercially produced for research applications; [IARC]
</t>
    </r>
    <r>
      <rPr>
        <sz val="11"/>
        <color rgb="FF0000FF"/>
        <rFont val="Arial"/>
      </rPr>
      <t xml:space="preserve">
# Please see reference #1 on reference sheet</t>
    </r>
  </si>
  <si>
    <r>
      <rPr>
        <sz val="11"/>
        <rFont val="Arial"/>
      </rPr>
      <t xml:space="preserve">Formed as a by-product of drinking-water disinfection; Only commercially produced for research applications; [IARC]
</t>
    </r>
    <r>
      <rPr>
        <sz val="11"/>
        <color rgb="FF0000FF"/>
        <rFont val="Arial"/>
      </rPr>
      <t># Please see reference #1 on reference sheet</t>
    </r>
  </si>
  <si>
    <r>
      <rPr>
        <sz val="11"/>
        <rFont val="Arial"/>
      </rPr>
      <t xml:space="preserve">Formed as a by-product of drinking-water disinfection; Only commercially produced for research applications; [IARC]
</t>
    </r>
    <r>
      <rPr>
        <sz val="11"/>
        <color rgb="FF0000FF"/>
        <rFont val="Arial"/>
      </rPr>
      <t># Please see reference #1 on reference sheet</t>
    </r>
  </si>
  <si>
    <r>
      <rPr>
        <sz val="10"/>
        <rFont val="Arial"/>
      </rPr>
      <t xml:space="preserve">In water, 2.11X10+6 mg/L at 25 °C
</t>
    </r>
    <r>
      <rPr>
        <sz val="10"/>
        <color rgb="FF0000FF"/>
        <rFont val="Arial"/>
      </rPr>
      <t># Please see reference #1 on reference sheet</t>
    </r>
  </si>
  <si>
    <t>ENDOSULFAN</t>
  </si>
  <si>
    <t>Molecular Weight:406.925
Density:2.0±0.1 g/cm3
Molecular Formula:C9H6Cl6O3S</t>
  </si>
  <si>
    <t>Boiling Point:449.7±45.0 °C at 760 mmHg
Melting Point:106ºC</t>
  </si>
  <si>
    <t>115-29-7</t>
  </si>
  <si>
    <r>
      <rPr>
        <sz val="11"/>
        <rFont val="Arial"/>
      </rPr>
      <t xml:space="preserve">Endosulfan's production may result in its release to the environment through various waste streams; its use as an insecticide will result in its direct release to the environment. If released to air, a vapor pressure of 1.73X10-7 mm Hg at 25 °C indicates endosulfan will exist in both the vapor and particulate phases in the atmosphere. Vapor-phase endosulfan will be degraded in the atmosphere by reaction with photochemically-produced hydroxyl radicals; the half-life for this reaction in air is estimated to be 2 days. Particulate-phase endosulfan will be removed from the atmosphere by wet or dry deposition. Endosulfan may undergo direct photolysis, but the kinetics of this reaction are unknown. If released to soil, endosulfan is expected to have moderate to no mobility based upon Koc values of 350 to 19,953. Volatilization from moist soil surfaces may be an important fate process based upon a Henry's Law constant of 6.5X10-5 atm-cu m/mole, however, adsorption to soil may attenuate volatilization. Endosulfan is not expected to volatilize from dry soil surfaces based upon its vapor pressure. Biodegradation may be an important environmental fate process with reported half-lives of 32 and 150 days in aerobic and anaerobic soils, respectively.
</t>
    </r>
    <r>
      <rPr>
        <sz val="11"/>
        <color rgb="FF0000FF"/>
        <rFont val="Arial"/>
      </rPr>
      <t># Please see reference #1 on reference sheet</t>
    </r>
  </si>
  <si>
    <r>
      <rPr>
        <sz val="11"/>
        <rFont val="Arial"/>
      </rPr>
      <t xml:space="preserve">Developmental (effects while organs are developing), Immunological (Immune System), Neurological (Nervous System)
Cardiovascular
Urinary
</t>
    </r>
    <r>
      <rPr>
        <sz val="11"/>
        <color rgb="FF0000FF"/>
        <rFont val="Arial"/>
      </rPr>
      <t># Please see reference #1 on reference sheet</t>
    </r>
  </si>
  <si>
    <r>
      <rPr>
        <sz val="11"/>
        <rFont val="Arial"/>
      </rPr>
      <t xml:space="preserve">Used as an insecticide on various crops including tea, coffee, fruits, vegetables, rice, corn, and sorghum; [EXTOXNET]
</t>
    </r>
    <r>
      <rPr>
        <sz val="11"/>
        <color rgb="FF0000FF"/>
        <rFont val="Arial"/>
      </rPr>
      <t># Please see reference #1 on reference sheet</t>
    </r>
  </si>
  <si>
    <r>
      <rPr>
        <sz val="11"/>
        <rFont val="Arial"/>
      </rPr>
      <t xml:space="preserve">Analytic Laboratory Methods
Method: OSHA PV2023; Procedure: gas chromatography with electron capture detector; Analyte: endosulfan; Matrix: air; Detection Limit: 3.4 ug/cu m.
Method: Strategic Diagnostics Inc. 75900; Procedure: immunoassay; Analyte: endosulfan; Matrix: water; Detection Limit: 0.08 ug/L.
Clinical Laboratory Methods
Three stationary phases for separation of endosulfan and metabolites from animal fat utilizing gas chromatography.
</t>
    </r>
    <r>
      <rPr>
        <sz val="11"/>
        <color rgb="FF0000FF"/>
        <rFont val="Arial"/>
      </rPr>
      <t># Please see reference #1 on reference sheet</t>
    </r>
  </si>
  <si>
    <r>
      <rPr>
        <sz val="11"/>
        <rFont val="Arial"/>
      </rPr>
      <t xml:space="preserve">Farming (Pesticides) [Category: Industry]
</t>
    </r>
    <r>
      <rPr>
        <sz val="11"/>
        <color rgb="FF0000FF"/>
        <rFont val="Arial"/>
      </rPr>
      <t># Please see reference #1 on reference sheet</t>
    </r>
  </si>
  <si>
    <r>
      <rPr>
        <sz val="11"/>
        <rFont val="Arial"/>
      </rPr>
      <t xml:space="preserve">Farming (Pesticides) [Category: Industry]
</t>
    </r>
    <r>
      <rPr>
        <sz val="11"/>
        <color rgb="FF0000FF"/>
        <rFont val="Arial"/>
      </rPr>
      <t># Please see reference #1 on reference sheet</t>
    </r>
  </si>
  <si>
    <r>
      <rPr>
        <sz val="11"/>
        <rFont val="Arial"/>
      </rPr>
      <t xml:space="preserve">SRP: Wastewater from contaminant suppression, cleaning of protective clothing/equipment, or contaminated sites should be contained and evaluated for subject chemical or decomposition product concentrations. Concentrations shall be lower than applicable environmental discharge or disposal criteria. Alternatively, pretreatment and/or discharge to a POTW is acceptable only after review by the governing authority. Due consideration shall be given to remediation worker exposure (inhalation, dermal and ingestion) as well as fate during treatment, transfer and disposal. If it is not practicable to manage the chemical in this fashion, it must meet Hazardous Material Criteria for disposal.
</t>
    </r>
    <r>
      <rPr>
        <sz val="11"/>
        <color rgb="FF0000FF"/>
        <rFont val="Arial"/>
      </rPr>
      <t># Please see reference #1 on reference sheet</t>
    </r>
  </si>
  <si>
    <r>
      <rPr>
        <sz val="11"/>
        <rFont val="Arial"/>
      </rPr>
      <t xml:space="preserve">Excerpt from ERG Guide 151 [Substances - Toxic (Non-Combustible)]:
Do not touch damaged containers or spilled material unless wearing appropriate protective clothing. Stop leak if you can do it without risk. Prevent entry into waterways, sewers, basements or confined areas. Cover with plastic sheet to prevent spreading. Absorb or cover with dry earth, sand or other non-combustible material and transfer to containers. DO NOT GET WATER INSIDE CONTAINERS. For solids, prevent dust cloud and avoid inhalation of dust. (ERG, 2024)
</t>
    </r>
    <r>
      <rPr>
        <sz val="11"/>
        <color rgb="FF0000FF"/>
        <rFont val="Arial"/>
      </rPr>
      <t># Please see reference #1 on reference sheet</t>
    </r>
  </si>
  <si>
    <r>
      <rPr>
        <sz val="11"/>
        <rFont val="Arial"/>
      </rPr>
      <t xml:space="preserve">SRP: Contaminated protective clothing should be segregated in such a manner so that there is no direct personal contact by personnel who handle, dispose, or clean the clothing. Quality assurance to ascertain the completeness of the cleaning procedures should be implemented before the decontaminated protective clothing is returned for reuse by the workers. All contaminated clothing should not be taken home at end of shift, but should remain at employee's place of work for cleaning.
</t>
    </r>
    <r>
      <rPr>
        <sz val="11"/>
        <color rgb="FF0000FF"/>
        <rFont val="Arial"/>
      </rPr>
      <t># Please see reference #1 on reference sheet</t>
    </r>
  </si>
  <si>
    <r>
      <rPr>
        <sz val="11"/>
        <rFont val="Arial"/>
      </rPr>
      <t xml:space="preserve">Generators of waste (equal to or greater than 100 kg/mo) containing this contaminant, EPA hazardous waste number P050, must conform with USEPA regulations in storage, transportation, treatment and disposal of waste.
</t>
    </r>
    <r>
      <rPr>
        <sz val="11"/>
        <color rgb="FF0000FF"/>
        <rFont val="Arial"/>
      </rPr>
      <t># Please see reference #1 on reference sheet</t>
    </r>
  </si>
  <si>
    <r>
      <rPr>
        <sz val="11"/>
        <rFont val="Arial"/>
      </rPr>
      <t xml:space="preserve">Used as an insecticide on various crops including tea, coffee, fruits, vegetables, rice, corn, and sorghum; [EXTOXNET]
</t>
    </r>
    <r>
      <rPr>
        <sz val="11"/>
        <color rgb="FF0000FF"/>
        <rFont val="Arial"/>
      </rPr>
      <t># Please see reference #1 on reference sheet</t>
    </r>
  </si>
  <si>
    <r>
      <rPr>
        <sz val="11"/>
        <rFont val="Arial"/>
      </rPr>
      <t xml:space="preserve">Used as an insecticide on various crops including tea, coffee, fruits, vegetables, rice, corn, and sorghum; [EXTOXNET]
</t>
    </r>
    <r>
      <rPr>
        <sz val="11"/>
        <color rgb="FF0000FF"/>
        <rFont val="Arial"/>
      </rPr>
      <t># Please see reference #1 on reference sheet</t>
    </r>
  </si>
  <si>
    <r>
      <rPr>
        <sz val="11"/>
        <rFont val="Arial"/>
      </rPr>
      <t xml:space="preserve">The substance can be absorbed into the body by inhalation, through the skin and by ingestion.
inhalation, skin absorption, ingestion, skin and/or eye contact
</t>
    </r>
    <r>
      <rPr>
        <sz val="11"/>
        <color rgb="FF0000FF"/>
        <rFont val="Arial"/>
      </rPr>
      <t># Please see reference #1 on reference sheet</t>
    </r>
  </si>
  <si>
    <r>
      <rPr>
        <sz val="11"/>
        <rFont val="Arial"/>
      </rPr>
      <t xml:space="preserve">pesticide
Used as an insecticide on various crops including tea, coffee, fruits, vegetables, rice, corn, and sorghum; [EXTOXNET]
</t>
    </r>
    <r>
      <rPr>
        <sz val="11"/>
        <color rgb="FF0000FF"/>
        <rFont val="Arial"/>
      </rPr>
      <t xml:space="preserve">
# Please see reference #1 on reference sheet</t>
    </r>
  </si>
  <si>
    <r>
      <rPr>
        <sz val="11"/>
        <rFont val="Arial"/>
      </rPr>
      <t xml:space="preserve">Used as an insecticide on various crops including tea, coffee, fruits, vegetables, rice, corn, and sorghum; [EXTOXNET]
</t>
    </r>
    <r>
      <rPr>
        <sz val="11"/>
        <color rgb="FF0000FF"/>
        <rFont val="Arial"/>
      </rPr>
      <t># Please see reference #1 on reference sheet</t>
    </r>
  </si>
  <si>
    <r>
      <rPr>
        <sz val="10"/>
        <rFont val="Arial"/>
      </rPr>
      <t xml:space="preserve">Solubility in water: none
</t>
    </r>
    <r>
      <rPr>
        <sz val="10"/>
        <color rgb="FF0000FF"/>
        <rFont val="Arial"/>
      </rPr>
      <t># Please see reference #1 on reference sheet</t>
    </r>
  </si>
  <si>
    <t>ENDRIN</t>
  </si>
  <si>
    <t>Molecular Weight:380.90900
Density:1.84g/cm3
Molecular Formula:C12H8Cl6O</t>
  </si>
  <si>
    <t>Boiling Point:416.2ºC at 760 mmHg
Melting Point:ca. 200ºC (decomposes)</t>
  </si>
  <si>
    <t>72-20-8</t>
  </si>
  <si>
    <r>
      <rPr>
        <sz val="11"/>
        <rFont val="Arial"/>
      </rPr>
      <t xml:space="preserve">Endrin's former production and use as an insecticide, rodenticide and avicide has resulted in its widespread environmental release. If released to air, a vapor pressure of 3X10-6 mm Hg at 20 °C indicates endrin will exist in both the vapor and particulate phases in the ambient atmosphere. Vapor-phase endrin will be degraded in the atmosphere by reaction with photochemically-produced hydroxyl radicals; the half-life for this reaction in air is estimated to be 2 days. Endrin will also photodegrade to ketoendrin with an isomerization half-life of about 7 days. Particulate-phase endrin will be removed from the atmosphere by wet and dry deposition. If released to soil, endrin is expected to have no mobility based upon an average Koc value of 11,420. Volatilization from moist soil surfaces is expected to be an important fate process based upon a Henry's Law constant of 6.4X10-6 atm-cu m/mole; however, adsorption may attenuate this process. The volatilization half-life of endrin from a sugarcane soil was reported as 63 days. Endrin is generally considered recalcitrant, with a reported half-life of about 4 to 8 years in soils. If released into water, endrin is expected to adsorb to suspended solids and sediment in water based upon the Koc data. Volatilization from water surfaces is expected to be an important fate process based upon this compound's Henry's Law constant.
</t>
    </r>
    <r>
      <rPr>
        <sz val="11"/>
        <color rgb="FF0000FF"/>
        <rFont val="Arial"/>
      </rPr>
      <t># Please see reference #1 on reference sheet</t>
    </r>
  </si>
  <si>
    <r>
      <rPr>
        <sz val="11"/>
        <rFont val="Arial"/>
      </rPr>
      <t xml:space="preserve">Endrin poisoning affects primarily the nerve system. Exposure causes various harmful effects including hyperexcitability, severe central nervous system damage, and death. Endrin is also believed to cause birth defects. (T10, L112)
</t>
    </r>
    <r>
      <rPr>
        <sz val="11"/>
        <color rgb="FF0000FF"/>
        <rFont val="Arial"/>
      </rPr>
      <t># Please see reference #1 on reference sheet</t>
    </r>
  </si>
  <si>
    <r>
      <rPr>
        <sz val="11"/>
        <rFont val="Arial"/>
      </rPr>
      <t xml:space="preserve">Formerly used as an insecticide, as an avicide, and as a rodenticide; [HSDB]
Insecticide used to control the army cutworm (Euxoa aoxiliaris), the pale western cutworm (Agrotis orthogonia), pine vole (Microtus pinetorium), meadow voles (Microtus species), and grasshoppers, but only when federal regulations are strictly followed. /SRP: Former use/
</t>
    </r>
    <r>
      <rPr>
        <sz val="11"/>
        <color rgb="FF0000FF"/>
        <rFont val="Arial"/>
      </rPr>
      <t># Please see reference #1 on reference sheet</t>
    </r>
  </si>
  <si>
    <r>
      <rPr>
        <sz val="11"/>
        <rFont val="Arial"/>
      </rPr>
      <t xml:space="preserve">Analytic Laboratory Methods
The method used to analyze ... crude vegetable oil and its ... refinery for endrin and dieldrin involved dissolution of the samples in ethyl acetate-toluene, filtration if necessary, clean-up by gel permeation chromatography and then florisil column chromatography. The oil was isolated from aqueous oil mixtures by extraction with hexane before analysis.
EPA Method 608. GC with ECD for the analyis of organochlorine pesticides and polychlorinated biphenyls including endrin in municipal and industrial discharge. Under the prescribed conditions for endrin, the method has a detection limit of 0.006 ug/l. Precision and method accuracy were found to be directly related to the concentration of the parameter and essentially independent of the sample matrix. Interferences: Phthalate esters and PCBs.
</t>
    </r>
    <r>
      <rPr>
        <sz val="11"/>
        <color rgb="FF0000FF"/>
        <rFont val="Arial"/>
      </rPr>
      <t># Please see reference #1 on reference sheet</t>
    </r>
  </si>
  <si>
    <r>
      <rPr>
        <sz val="11"/>
        <rFont val="Arial"/>
      </rPr>
      <t xml:space="preserve">Chemical Classes -&gt; Pesticides (chemicals used for killing pests, such as rodents, insects, or plants)
</t>
    </r>
    <r>
      <rPr>
        <sz val="11"/>
        <color rgb="FF0000FF"/>
        <rFont val="Arial"/>
      </rPr>
      <t># Please see reference #1 on reference sheet</t>
    </r>
  </si>
  <si>
    <r>
      <rPr>
        <sz val="11"/>
        <rFont val="Arial"/>
      </rPr>
      <t xml:space="preserve">Chemical Classes -&gt; Pesticides (chemicals used for killing pests, such as rodents, insects, or plants)
</t>
    </r>
    <r>
      <rPr>
        <sz val="11"/>
        <color rgb="FF0000FF"/>
        <rFont val="Arial"/>
      </rPr>
      <t># Please see reference #1 on reference sheet</t>
    </r>
  </si>
  <si>
    <r>
      <rPr>
        <sz val="11"/>
        <rFont val="Arial"/>
      </rPr>
      <t xml:space="preserve">1. VENTILATE AREA OF SPILL. 2. COLLECT SPILLED MATERIAL IN MOST CONVENIENT &amp; SAFE MANNER &amp; DEPOSIT IN SEALED CONTAINERS FOR RECLAMATION. LIQUID CONTAINING ENDRIN SHOULD BE ABSORBED IN VERMICULITE, DRY SAND, EARTH.
Environmental consideration: Land spill: Dig a pit, pond, lagoon, holding area to contain liquid, or solid material. /SRP: If time permits, pits, ponds, lagoons, soak holes, or holding areas should be sealed with an impermeable flexible membrane liner./ Dike surface flow using soil, sand bags, foamed polyurethane, or foamed concrete. Absorb bulk liquid with fly ash or cement powder.
</t>
    </r>
    <r>
      <rPr>
        <sz val="11"/>
        <color rgb="FF0000FF"/>
        <rFont val="Arial"/>
      </rPr>
      <t xml:space="preserve">
# Please see reference #1 on reference sheet</t>
    </r>
  </si>
  <si>
    <r>
      <rPr>
        <sz val="11"/>
        <rFont val="Arial"/>
      </rPr>
      <t xml:space="preserve">Excerpt from ERG Guide 151 [Substances - Toxic (Non-Combustible)]:
Do not touch damaged containers or spilled material unless wearing appropriate protective clothing. Stop leak if you can do it without risk. Prevent entry into waterways, sewers, basements or confined areas. Cover with plastic sheet to prevent spreading. Absorb or cover with dry earth, sand or other non-combustible material and transfer to containers. DO NOT GET WATER INSIDE CONTAINERS. For solids, prevent dust cloud and avoid inhalation of dust. (ERG, 2024)
</t>
    </r>
    <r>
      <rPr>
        <sz val="11"/>
        <color rgb="FF0000FF"/>
        <rFont val="Arial"/>
      </rPr>
      <t># Please see reference #1 on reference sheet</t>
    </r>
  </si>
  <si>
    <r>
      <rPr>
        <sz val="11"/>
        <rFont val="Arial"/>
      </rPr>
      <t xml:space="preserve">Clothing which has had any possibility of being contaminated with endrin should be placed in closed containers for storage until it can be discarded or until provision is made for the removal of endrin from the clothing. If the clothing is to be laundered or otherwise cleaned to remove the endrin, the person performing the operation should be informed of endrin's hazardous properties. Non-impervious clothing which becomes contaminated with endrin should be removed immediately and not reworn until the endrin is removed from the clothing.
Employees should wash immediately when skin is wet or contaminated. Work clothing should be changed daily if it is possible that clothing is contaminated. ... Provide emergency showers and eyewash.
</t>
    </r>
    <r>
      <rPr>
        <sz val="11"/>
        <color rgb="FF0000FF"/>
        <rFont val="Arial"/>
      </rPr>
      <t># Please see reference #1 on reference sheet</t>
    </r>
  </si>
  <si>
    <r>
      <rPr>
        <sz val="11"/>
        <rFont val="Arial"/>
      </rPr>
      <t xml:space="preserve">Generators of waste (equal to or greater than 100 kg/mo) containing this contaminant, EPA hazardous waste number P051; D012, must conform with USEPA regulations in storage, transportation, treatment and disposal of waste.
The reductive dechlorination of dieldrin and endrin was investigated as a possible procedure for field disposal of small quantities of these pesticides. The objective was to convert the parent compounds to environmentally less objectionable materials. Emulsifiable concentrate formulations of the pesticides in a soil slurry were mixed with powdered zinc, dilute acetic acid, and acetone to facilitate reaction. Analysis of the mixtures by GC-MS indicated essentially complete conversion of endrin and partial conversion of dieldrin to products probably formed by replacement of the bridge anti-chlorines with hydrogen.
</t>
    </r>
    <r>
      <rPr>
        <sz val="11"/>
        <color rgb="FF0000FF"/>
        <rFont val="Arial"/>
      </rPr>
      <t># Please see reference #1 on reference sheet</t>
    </r>
  </si>
  <si>
    <r>
      <rPr>
        <sz val="11"/>
        <rFont val="Arial"/>
      </rPr>
      <t xml:space="preserve">Formerly used as an insecticide, as an avicide, and as a rodenticide; [HSDB]
Insecticide used to control the army cutworm (Euxoa aoxiliaris), the pale western cutworm (Agrotis orthogonia), pine vole (Microtus pinetorium), meadow voles (Microtus species), and grasshoppers, but only when federal regulations are strictly followed. /SRP: Former use/
</t>
    </r>
    <r>
      <rPr>
        <sz val="11"/>
        <color rgb="FF0000FF"/>
        <rFont val="Arial"/>
      </rPr>
      <t># Please see reference #1 on reference sheet</t>
    </r>
  </si>
  <si>
    <r>
      <rPr>
        <sz val="11"/>
        <rFont val="Arial"/>
      </rPr>
      <t xml:space="preserve">Formerly used as an insecticide, as an avicide, and as a rodenticide; [HSDB]
Insecticide used to control the army cutworm (Euxoa aoxiliaris), the pale western cutworm (Agrotis orthogonia), pine vole (Microtus pinetorium), meadow voles (Microtus species), and grasshoppers, but only when federal regulations are strictly followed. /SRP: Former use/
</t>
    </r>
    <r>
      <rPr>
        <sz val="11"/>
        <color rgb="FF0000FF"/>
        <rFont val="Arial"/>
      </rPr>
      <t># Please see reference #1 on reference sheet</t>
    </r>
  </si>
  <si>
    <r>
      <rPr>
        <sz val="11"/>
        <rFont val="Arial"/>
      </rPr>
      <t xml:space="preserve">The substance can be absorbed into the body by inhalation, through the skin and by ingestion.
inhalation, skin absorption, ingestion, skin and/or eye contact
Oral (L111)
</t>
    </r>
    <r>
      <rPr>
        <sz val="11"/>
        <color rgb="FF0000FF"/>
        <rFont val="Arial"/>
      </rPr>
      <t># Please see reference #1 on reference sheet</t>
    </r>
  </si>
  <si>
    <r>
      <rPr>
        <sz val="11"/>
        <rFont val="Arial"/>
      </rPr>
      <t xml:space="preserve">Formerly used as an insecticide, as an avicide, and as a rodenticide; [HSDB]
Insecticide used to control the army cutworm (Euxoa aoxiliaris), the pale western cutworm (Agrotis orthogonia), pine vole (Microtus pinetorium), meadow voles (Microtus species), and grasshoppers, but only when federal regulations are strictly followed. /SRP: Former use/
</t>
    </r>
    <r>
      <rPr>
        <sz val="11"/>
        <color rgb="FF0000FF"/>
        <rFont val="Arial"/>
      </rPr>
      <t># Please see reference #1 on reference sheet</t>
    </r>
  </si>
  <si>
    <r>
      <rPr>
        <sz val="11"/>
        <rFont val="Arial"/>
      </rPr>
      <t xml:space="preserve">Formerly used as an insecticide, as an avicide, and as a rodenticide; [HSDB]
Insecticide used to control the army cutworm (Euxoa aoxiliaris), the pale western cutworm (Agrotis orthogonia), pine vole (Microtus pinetorium), meadow voles (Microtus species), and grasshoppers, but only when federal regulations are strictly followed. /SRP: Former use/
</t>
    </r>
    <r>
      <rPr>
        <sz val="11"/>
        <color rgb="FF0000FF"/>
        <rFont val="Arial"/>
      </rPr>
      <t># Please see reference #1 on reference sheet</t>
    </r>
  </si>
  <si>
    <r>
      <rPr>
        <sz val="10"/>
        <rFont val="Arial"/>
      </rPr>
      <t xml:space="preserve">Solubility in water at 25 °C: none
</t>
    </r>
    <r>
      <rPr>
        <sz val="10"/>
        <color rgb="FF0000FF"/>
        <rFont val="Arial"/>
      </rPr>
      <t># Please see reference #1 on reference sheet</t>
    </r>
  </si>
  <si>
    <t>EPICHLOROHYDRIN</t>
  </si>
  <si>
    <t>Molecular Weight:92.524
Density:1.183
Molecular Formula:C3H5ClO</t>
  </si>
  <si>
    <t>Boiling Point:115-117 ºC
Melting Point:-57ºC</t>
  </si>
  <si>
    <t>106-89-8</t>
  </si>
  <si>
    <r>
      <rPr>
        <sz val="11"/>
        <rFont val="Arial"/>
      </rPr>
      <t xml:space="preserve">Epichlorohydrin's production and use as a solvent for natural and synthetic resins, gums, cellulose esters and ethers, paints, varnishes, nail enamels and lacquers, and cement for celluloid may result in its release to the environment through various waste streams. If released to air, a vapor pressure of 16.4 mm Hg at 25 °C indicates epichlorohydrin will exist solely as a vapor in the ambient atmosphere. Vapor-phase epichlorohydrin will be degraded in the atmosphere by reaction with photochemically-produced hydroxyl radicals; the half-life for this reaction in air is estimated to be 36 days. If released to soil, epichlorohydrin is expected to have very high mobility based upon an estimated Koc of 40. Volatilization from moist soil surfaces is expected to be an important fate process based upon an estimated Henry's Law constant of 3.0X10-5 atm-cu m/mole. Epichlorohydrin may volatilize from dry soil surfaces based upon its vapor pressure. Epichlorohydrin is expected to undergo hydrolysis in moist soil surfaces. Limited data suggest that epichlorohydrin may undergo biodegradation in acclimated soil and surface waters. If released into water, epichlorohydrin is not expected to adsorb to suspended solids and sediment in water based upon the estimated Koc. Volatilization from water surfaces is expected to be an important fate process based upon this compound's estimated Henry's Law constant. Estimated volatilization half-lives for a model river and model lake are 19 hours and 12 days, respectively. An estimated BCF of 3 suggests the potential for bioconcentration in aquatic organisms is low. Hydrolysis is expected to be an important environmental fate process based upon hydrolysis half-lives of 8.2 days and 5.3 days in distilled water and simulated seawater, respectively. Occupational exposure to epichlorohydrin may occur through inhalation and dermal contact with this compound at workplaces where epichlorohydrin is produced or used. Use data suggest that the general population may be exposed to epichlorohydrin via inhalation and dermal contact with products containing this compound. (SRC)
</t>
    </r>
    <r>
      <rPr>
        <sz val="11"/>
        <color rgb="FF0000FF"/>
        <rFont val="Arial"/>
      </rPr>
      <t># Please see reference #1 on reference sheet</t>
    </r>
  </si>
  <si>
    <r>
      <rPr>
        <sz val="11"/>
        <rFont val="Arial"/>
      </rPr>
      <t xml:space="preserve">Occupational hepatotoxin - Secondary hepatotoxins: the potential for toxic effect in the occupational setting is based on cases of poisoning by human ingestion or animal experimentation.
Nephrotoxin - The chemical is potentially toxic to the kidneys in the occupational setting.
Reproductive Toxin - A chemical that is toxic to the reproductive system, including defects in the progeny and injury to male or female reproductive function. Reproductive toxicity includes developmental effects. See Guidelines for Reproductive Toxicity Risk Assessment.
Dermatotoxin - Skin burns.
Skin Sensitizer - An agent that can induce an allergic reaction in the skin.
Toxic Pneumonitis - Inflammation of the lungs induced by inhalation of metal fumes or toxic gases and vapors.
IARC Carcinogen - Class 2: International Agency for Research on Cancer classifies chemicals as probable (2a), or possible (2b) human carcinogens.
NTP Carcinogen - Reasonably anticipated to be a human carcinogen.
ACGIH Carcinogen - Confirmed Animal.
</t>
    </r>
    <r>
      <rPr>
        <sz val="11"/>
        <color rgb="FF0000FF"/>
        <rFont val="Arial"/>
      </rPr>
      <t xml:space="preserve">
# Please see reference #1 on reference sheet</t>
    </r>
  </si>
  <si>
    <r>
      <rPr>
        <sz val="11"/>
        <rFont val="Arial"/>
      </rPr>
      <t xml:space="preserve">Used primarily in the manufacture of epoxy and phenoxy resins; [ACGIH]
</t>
    </r>
    <r>
      <rPr>
        <sz val="11"/>
        <color rgb="FF0000FF"/>
        <rFont val="Arial"/>
      </rPr>
      <t># Please see reference #1 on reference sheet</t>
    </r>
  </si>
  <si>
    <r>
      <rPr>
        <sz val="11"/>
        <rFont val="Arial"/>
      </rPr>
      <t xml:space="preserve">Analytic Laboratory Methods
A HIGHLY SENSITIVE FLUOROMETRIC PROCEDURE BASED ON ALKYLATION OF NICOTINAMIDE IS DESCRIBED FOR DETECTION OF ALIPHATIC EPOXIDES. SUBSEQUENT REACTION OF THE RESULTING N-ALKYL NICOTINAMIDES WITH A KETONE YIELDS STRONGLY FLUORESCENT PRODUCTS AFTER FINAL ACIDIFICATION.
Epichlorohydrin in water can be analyzed by direct injection of an aqueous sample into a gas chromatograph. The potential sensitivity range is 1-10 ppm. The determination of epichlorohydrin in water at the level of a few parts per billion has been performed by extraction of aqueous samples with ether and analysis of the extract by gas chromatography-mass spectrometry. This method provides the highest sensitivity and high specificity.
</t>
    </r>
    <r>
      <rPr>
        <sz val="11"/>
        <color rgb="FF0000FF"/>
        <rFont val="Arial"/>
      </rPr>
      <t># Please see reference #1 on reference sheet</t>
    </r>
  </si>
  <si>
    <r>
      <rPr>
        <sz val="11"/>
        <rFont val="Arial"/>
      </rPr>
      <t xml:space="preserve">Semiconductor Manufacturing [Category: Industry]
Painting (Pigments, Binders, and Biocides) [Category: Paint]
Working with Glues and Adhesives [Category: Other]
Plastic Composites Manufacturing [Category: Industry]
</t>
    </r>
    <r>
      <rPr>
        <sz val="11"/>
        <color rgb="FF0000FF"/>
        <rFont val="Arial"/>
      </rPr>
      <t># Please see reference #1 on reference sheet</t>
    </r>
  </si>
  <si>
    <r>
      <rPr>
        <sz val="11"/>
        <rFont val="Arial"/>
      </rPr>
      <t xml:space="preserve">Semiconductor Manufacturing [Category: Industry]
Painting (Pigments, Binders, and Biocides) [Category: Paint]
Working with Glues and Adhesives [Category: Other]
Plastic Composites Manufacturing [Category: Industry]
</t>
    </r>
    <r>
      <rPr>
        <sz val="11"/>
        <color rgb="FF0000FF"/>
        <rFont val="Arial"/>
      </rPr>
      <t># Please see reference #1 on reference sheet</t>
    </r>
  </si>
  <si>
    <r>
      <rPr>
        <sz val="11"/>
        <rFont val="Arial"/>
      </rPr>
      <t xml:space="preserve">Remove all ignition sources. Ventilate area of spill or leak.
For small quantities, absorb on paper towels. Evaporate in a safe place (such as a fume hood). Allow sufficient time for evaporating vapors to completely clear the hood ductwork. Burn the paper in suitable location away from combustible materials.
It should not be allowed to enter a confined space, such as a sewer, because of the possibility of an explosion. Sewers designed to preclude the formation of explosive concentrations of epichlorhydrin vapors are permitted.
</t>
    </r>
    <r>
      <rPr>
        <sz val="11"/>
        <color rgb="FF0000FF"/>
        <rFont val="Arial"/>
      </rPr>
      <t># Please see reference #1 on reference sheet</t>
    </r>
  </si>
  <si>
    <r>
      <rPr>
        <sz val="11"/>
        <rFont val="Arial"/>
      </rPr>
      <t xml:space="preserve">Excerpt from ERG Guide 131 [Flammable Liquids - Toxic; polymerization hazard]:
ELIMINATE all ignition sources (no smoking, flares, sparks or flames) from immediate area. All equipment used when handling the product must be grounded. Do not touch or walk through spilled material. Stop leak if you can do it without risk. Prevent entry into waterways, sewers, basements or confined areas. A vapor-suppressing foam may be used to reduce vapors.
SMALL SPILL: Absorb with earth, sand or other non-combustible material and transfer to containers for later disposal. Use clean, non-sparking tools to collect absorbed material.
LARGE SPILL: Dike far ahead of liquid spill for later disposal. Water spray may reduce vapor, but may not prevent ignition in closed spaces. (ERG, 2024)
</t>
    </r>
    <r>
      <rPr>
        <sz val="11"/>
        <color rgb="FF0000FF"/>
        <rFont val="Arial"/>
      </rPr>
      <t># Please see reference #1 on reference sheet</t>
    </r>
  </si>
  <si>
    <r>
      <rPr>
        <sz val="11"/>
        <rFont val="Arial"/>
      </rPr>
      <t xml:space="preserve">PRECAUTIONS FOR "CARCINOGENS": In animal laboratory, personnel should remove their outdoor clothes &amp; wear protective suits (preferably disposable, one-piece &amp; close-fitting at ankles &amp; wrists), gloves, hair covering &amp; overshoes. ... Clothing should be changed daily but ... discarded immediately if obvious contamination occurs ... /also,/ workers should shower immediately. In chemical laboratory, gloves &amp; gowns should always be worn ... however, gloves should not be assumed to provide full protection. Carefully fitted masks or respirators may be necessary when working with particulates or gases, &amp; disposable plastic aprons might provide addnl protection. If gowns are of distinctive color, this is a reminder that they should not be worn outside of lab. /Chemical Carcinogens/
</t>
    </r>
    <r>
      <rPr>
        <sz val="11"/>
        <color rgb="FF0000FF"/>
        <rFont val="Arial"/>
      </rPr>
      <t># Please see reference #1 on reference sheet</t>
    </r>
  </si>
  <si>
    <r>
      <rPr>
        <sz val="11"/>
        <rFont val="Arial"/>
      </rPr>
      <t xml:space="preserve">[40 CFR 240-280, 300-306, 702-799 (7/1/2008)] Generators of waste (equal to or greater than 100 kg/mo) containing this contaminant, EPA hazardous waste number U014, must conform with USEPA regulations in storage, transportation, treatment and disposal of waste.
Epichlorohydrin is a waste chemical stream constituent which may be subjected to ultimate disposal by controlled incineration. Incineration, preferably after mixing with another combustible fuel. Care must be exercised to assure complete combustion to prevent the formation of phosgene. An acid scrubber is necessary to remove the halo acids produced.
</t>
    </r>
    <r>
      <rPr>
        <sz val="11"/>
        <color rgb="FF0000FF"/>
        <rFont val="Arial"/>
      </rPr>
      <t># Please see reference #1 on reference sheet</t>
    </r>
  </si>
  <si>
    <r>
      <rPr>
        <sz val="11"/>
        <rFont val="Arial"/>
      </rPr>
      <t xml:space="preserve">Used primarily in the manufacture of epoxy and phenoxy resins; [ACGIH]
</t>
    </r>
    <r>
      <rPr>
        <sz val="11"/>
        <color rgb="FF0000FF"/>
        <rFont val="Arial"/>
      </rPr>
      <t># Please see reference #1 on reference sheet</t>
    </r>
  </si>
  <si>
    <r>
      <rPr>
        <sz val="11"/>
        <rFont val="Arial"/>
      </rPr>
      <t xml:space="preserve">Used primarily in the manufacture of epoxy and phenoxy resins; [ACGIH]
</t>
    </r>
    <r>
      <rPr>
        <sz val="11"/>
        <color rgb="FF0000FF"/>
        <rFont val="Arial"/>
      </rPr>
      <t># Please see reference #1 on reference sheet</t>
    </r>
    <r>
      <rPr>
        <sz val="11"/>
        <rFont val="Arial"/>
      </rPr>
      <t xml:space="preserve">
</t>
    </r>
  </si>
  <si>
    <r>
      <rPr>
        <sz val="11"/>
        <rFont val="Arial"/>
      </rPr>
      <t xml:space="preserve">The substance can be absorbed into the body by inhalation, through the skin and by ingestion.
inhalation, skin absorption, ingestion, skin and/or eye contact
</t>
    </r>
    <r>
      <rPr>
        <sz val="11"/>
        <color rgb="FF0000FF"/>
        <rFont val="Arial"/>
      </rPr>
      <t># Please see reference #1 on reference sheet</t>
    </r>
  </si>
  <si>
    <r>
      <rPr>
        <sz val="11"/>
        <rFont val="Arial"/>
      </rPr>
      <t xml:space="preserve">Solvent for natural and synthetic resins, gums, cellulose esters and ethers, paints, varnishes, nail enamels and lacquers, cement for celluloid
</t>
    </r>
    <r>
      <rPr>
        <sz val="11"/>
        <color rgb="FF0000FF"/>
        <rFont val="Arial"/>
      </rPr>
      <t># Please see reference #1 on reference sheet</t>
    </r>
  </si>
  <si>
    <r>
      <rPr>
        <sz val="11"/>
        <rFont val="Arial"/>
      </rPr>
      <t xml:space="preserve">Solvent for natural and synthetic resins, gums, cellulose esters and ethers, paints, varnishes, nail enamels and lacquers, cement for celluloid
Raw material for a number of glycerol and glycidol derivatives
</t>
    </r>
    <r>
      <rPr>
        <sz val="11"/>
        <color rgb="FF0000FF"/>
        <rFont val="Arial"/>
      </rPr>
      <t># Please see reference #1 on reference sheet</t>
    </r>
  </si>
  <si>
    <t>1-EPOXYETHYL-3,4-EPIXYCYCLOHEXANE</t>
  </si>
  <si>
    <t>Molecular Weight:140.180
Density:1.2±0.1 g/cm3
Molecular Formula:C8H12O2</t>
  </si>
  <si>
    <t>Boiling Point:227.0±0.0 °C at 760 mmHg
Melting Point:-109ºC</t>
  </si>
  <si>
    <t>106-87-6</t>
  </si>
  <si>
    <t>ESFENVALERATE</t>
  </si>
  <si>
    <t>EPA-SDWA, JNIHS</t>
  </si>
  <si>
    <t>Molecular Weight:419.900
Density:1.2±0.1 g/cm3
Molecular Formula:C25H22ClNO3</t>
  </si>
  <si>
    <t>Boiling Point:538.9±50.0 °C at 760 mmHg
Melting Point:59°C</t>
  </si>
  <si>
    <t>66230-04-4</t>
  </si>
  <si>
    <r>
      <rPr>
        <sz val="11"/>
        <rFont val="Arial"/>
      </rPr>
      <t xml:space="preserve">Esfenvalerate's production may result in its release to the environment through various waste streams; its use as an insecticide will result in its direct release to the environment. If released to air, a vapor pressure of 1.5X10-9 mm Hg at 25 °C indicates esfenvalerate will exist solely in the particulate phase in the atmosphere. Particulate-phase esfenvalerate will be removed from the atmosphere by wet or dry deposition. Esfenvalerate is relatively stable in light and therefore is not expected to be susceptible to direct photolysis by sunlight. If released to soil, esfenvalerate is expected to be immobile based upon a Koc of 5,248. Volatilization from moist soil surfaces is not expected to be an important fate process based upon an estimated Henry's Law constant of 4.1X10-7 atm-cu m/mole. Limited mineralization of 26.5% was observed during 112 days following application to an artificial pond. If released into water, esfenvalerate is expected to adsorb to suspended solids and sediment based upon the Koc. Volatilization from water surfaces is not expected to be an important fate process based upon this compound's estimated Henry's Law constant. An estimated BCF of 12,000 suggests the potential for bioconcentration in aquatic organisms is high, provided the compound is not metabolized by the organism. Esfenvalerate is stable to hydrolysis at pH 5, 7, and 9. Occupational exposure to esfenvalerate may occur through inhalation and dermal contact with this compound at workplaces where esfenvalerate is produced or used. Monitoring and use data indicate that the general population may have limited exposure to esfenvalerate via ingestion of contaminated food and via inhalation and dermal contact with household spray consumer products containing esfenvalerate. (SRC)
</t>
    </r>
    <r>
      <rPr>
        <sz val="11"/>
        <color rgb="FF0000FF"/>
        <rFont val="Arial"/>
      </rPr>
      <t># Please see reference #1 on reference sheet</t>
    </r>
  </si>
  <si>
    <r>
      <rPr>
        <sz val="11"/>
        <rFont val="Arial"/>
      </rPr>
      <t xml:space="preserve">At high doses, signs of poisoning attributable to esfenvalerate include profuse salivation and pulmonary edema, clonic seizures, opisthotonos (i.e., the spine is bent forward such that a supine body rests on its head and heels), coma, and death. At lower doses, commonly observed effects include paresthesia and erythema. (L863)
Toxin and Toxin Target Database (T3DB)
Pyrethroid effects typically include rapid onset of aggressive behavior and increased sensitivity to external stimuli, followed by fine tremor, prostration with coarse whole body tremor, elevated body temperature, coma, and death. Paresthesia, severe corneal damage, hypotension and tachycardia, associated with anaphylaxis, can also occur following pyrethriod poisoning. (L857)
</t>
    </r>
    <r>
      <rPr>
        <sz val="11"/>
        <color rgb="FF0000FF"/>
        <rFont val="Arial"/>
      </rPr>
      <t># Please see reference #1 on reference sheet</t>
    </r>
  </si>
  <si>
    <r>
      <rPr>
        <sz val="11"/>
        <rFont val="Arial"/>
      </rPr>
      <t xml:space="preserve">Insecticide; For blueberries and cranberries (except California); almond, apple, artichoke, beans (dry, snap), broccoli, cabbage, carrot, cauliflower, collard, corn, cotton, cucumber, eggplant, filbert, grain sorghum, kiwi, kohlrabi (Texas), lentil, lettuce (head), melon, mustard greens, peanut, pear, peas (dry, green), pecan, pepper, potato, pumpkin, radish, soybean, squash (summer, winter), sugarbeets, sugarcane, sunflower, stone fruit, tomato, walnut. Noncrop (excluding public lands such as forests, parks, recreational areas), Christmas tree plantings, conifer seed orchards, conifer plantations, forest tree nurseries.
</t>
    </r>
    <r>
      <rPr>
        <sz val="11"/>
        <color rgb="FF0000FF"/>
        <rFont val="Arial"/>
      </rPr>
      <t># Please see reference #1 on reference sheet</t>
    </r>
  </si>
  <si>
    <r>
      <rPr>
        <sz val="11"/>
        <rFont val="Arial"/>
      </rPr>
      <t xml:space="preserve">Analytic Laboratory Methods
Product analysis is by high performance liquid chromatography or by gas liquid chromatography . Residues may be determined by gas liquid chromatography with electron capture detection.
Method: EPA-OGWDW/TSC 527; Procedure: gas chromatography-mass spectrometry; Analyte: esfenvalerate; Matrix: drinking water; Detection Limit: 0.062 ug/L.
Method: USGS-NWQL O-1131-95; Procedure: high performance liquid chromatography; Analyte: esfenvalerate; Matrix: natural water; Detection Limit: 0.019 ug/L.
</t>
    </r>
    <r>
      <rPr>
        <sz val="11"/>
        <color rgb="FF0000FF"/>
        <rFont val="Arial"/>
      </rPr>
      <t># Please see reference #1 on reference sheet</t>
    </r>
  </si>
  <si>
    <r>
      <rPr>
        <sz val="11"/>
        <rFont val="Arial"/>
      </rPr>
      <t xml:space="preserve">Insecticides
</t>
    </r>
    <r>
      <rPr>
        <sz val="11"/>
        <color rgb="FF0000FF"/>
        <rFont val="Arial"/>
      </rPr>
      <t># Please see reference #1 on reference sheet</t>
    </r>
  </si>
  <si>
    <r>
      <rPr>
        <sz val="11"/>
        <rFont val="Arial"/>
      </rPr>
      <t xml:space="preserve">Insecticides
</t>
    </r>
    <r>
      <rPr>
        <sz val="11"/>
        <color rgb="FF0000FF"/>
        <rFont val="Arial"/>
      </rPr>
      <t># Please see reference #1 on reference sheet</t>
    </r>
  </si>
  <si>
    <r>
      <rPr>
        <sz val="11"/>
        <rFont val="Arial"/>
      </rPr>
      <t xml:space="preserve">Environmental consideration - Land spill: Dig a pit, pond, lagoon, or holding area to contain liquid or solid material. /SRP: If time permits, pits, ponds, lagoons, soak holes, or holding areas should be sealed with an impermeable flexible membrane liner./ Dike surface flow using soil, sand bags, foamed polyurethane, or foamed concrete. Absorb bulk liquid with fly ash, or cement powder. /Pyrethrins/
</t>
    </r>
    <r>
      <rPr>
        <sz val="11"/>
        <color rgb="FF0000FF"/>
        <rFont val="Arial"/>
      </rPr>
      <t># Please see reference #1 on reference sheet</t>
    </r>
  </si>
  <si>
    <r>
      <rPr>
        <sz val="11"/>
        <rFont val="Arial"/>
      </rPr>
      <t xml:space="preserve">Provision to contain effluent from fire extinguishing. Separated from food and feedstuffs. Keep in a well-ventilated room.
</t>
    </r>
    <r>
      <rPr>
        <sz val="11"/>
        <color rgb="FF0000FF"/>
        <rFont val="Arial"/>
      </rPr>
      <t># Please see reference #1 on reference sheet</t>
    </r>
  </si>
  <si>
    <r>
      <rPr>
        <sz val="11"/>
        <rFont val="Arial"/>
      </rPr>
      <t xml:space="preserve">Avoid contact with mouth, eyes, and skin.
Workers should wash: Promptly when skin becomes contaminated. /Pyrethrins/
Work clothing should be changed daily: If it is reasonably probable that the clothing may be contaminated. /Pyrethrins/
</t>
    </r>
    <r>
      <rPr>
        <sz val="11"/>
        <color rgb="FF0000FF"/>
        <rFont val="Arial"/>
      </rPr>
      <t># Please see reference #1 on reference sheet</t>
    </r>
  </si>
  <si>
    <r>
      <rPr>
        <sz val="11"/>
        <rFont val="Arial"/>
      </rPr>
      <t xml:space="preserve">SRP: The most favorable course of action is to use an alternative chemical product with less inherent propensity for occupational exposure or environmental contamination. Recycle any unused portion of the material for its approved use or return it to the manufacturer or supplier. Ultimate disposal of the chemical must consider: the material's impact on air quality; potential migration in soil or water; effects on animal, aquatic, and plant life; and conformance with environmental and public health regulations.
Incineration would be an effective disposal procedure where permitted. If an efficient incinerator is not available, the product should be mixed with large amounts of combustible material and contact with the smoke should be avoided. /Pyrethrin products/
</t>
    </r>
    <r>
      <rPr>
        <sz val="11"/>
        <color rgb="FF0000FF"/>
        <rFont val="Arial"/>
      </rPr>
      <t># Please see reference #1 on reference sheet</t>
    </r>
  </si>
  <si>
    <r>
      <rPr>
        <sz val="11"/>
        <rFont val="Arial"/>
      </rPr>
      <t xml:space="preserve">Insecticide; For blueberries and cranberries (except California); almond, apple, artichoke, beans (dry, snap), broccoli, cabbage, carrot, cauliflower, collard, corn, cotton, cucumber, eggplant, filbert, grain sorghum, kiwi, kohlrabi (Texas), lentil, lettuce (head), melon, mustard greens, peanut, pear, peas (dry, green), pecan, pepper, potato, pumpkin, radish, soybean, squash (summer, winter), sugarbeets, sugarcane, sunflower, stone fruit, tomato, walnut. Noncrop (excluding public lands such as forests, parks, recreational areas), Christmas tree plantings, conifer seed orchards, conifer plantations, forest tree nurseries.
</t>
    </r>
    <r>
      <rPr>
        <sz val="11"/>
        <color rgb="FF0000FF"/>
        <rFont val="Arial"/>
      </rPr>
      <t># Please see reference #1 on reference sheet</t>
    </r>
  </si>
  <si>
    <r>
      <rPr>
        <sz val="11"/>
        <rFont val="Arial"/>
      </rPr>
      <t xml:space="preserve">Insecticide; For blueberries and cranberries (except California); almond, apple, artichoke, beans (dry, snap), broccoli, cabbage, carrot, cauliflower, collard, corn, cotton, cucumber, eggplant, filbert, grain sorghum, kiwi, kohlrabi (Texas), lentil, lettuce (head), melon, mustard greens, peanut, pear, peas (dry, green), pecan, pepper, potato, pumpkin, radish, soybean, squash (summer, winter), sugarbeets, sugarcane, sunflower, stone fruit, tomato, walnut. Noncrop (excluding public lands such as forests, parks, recreational areas), Christmas tree plantings, conifer seed orchards, conifer plantations, forest tree nurseries.
</t>
    </r>
    <r>
      <rPr>
        <sz val="11"/>
        <color rgb="FF0000FF"/>
        <rFont val="Arial"/>
      </rPr>
      <t># Please see reference #1 on reference sheet</t>
    </r>
  </si>
  <si>
    <r>
      <rPr>
        <sz val="11"/>
        <rFont val="Arial"/>
      </rPr>
      <t xml:space="preserve">The substance can be absorbed into the body by inhalation of its aerosol and by ingestion.
Inhalation (L857) ; oral (L857) ; dermal (L857) ; eye contact (L857).
Oral (L96) ; inhalation (L96) ; dermal (L96)
</t>
    </r>
    <r>
      <rPr>
        <sz val="11"/>
        <color rgb="FF0000FF"/>
        <rFont val="Arial"/>
      </rPr>
      <t># Please see reference #1 on reference sheet</t>
    </r>
  </si>
  <si>
    <r>
      <rPr>
        <sz val="11"/>
        <rFont val="Arial"/>
      </rPr>
      <t xml:space="preserve">Insecticide; For blueberries and cranberries (except California); almond, apple, artichoke, beans (dry, snap), broccoli, cabbage, carrot, cauliflower, collard, corn, cotton, cucumber, eggplant, filbert, grain sorghum, kiwi, kohlrabi (Texas), lentil, lettuce (head), melon, mustard greens, peanut, pear, peas (dry, green), pecan, pepper, potato, pumpkin, radish, soybean, squash (summer, winter), sugarbeets, sugarcane, sunflower, stone fruit, tomato, walnut. Noncrop (excluding public lands such as forests, parks, recreational areas), Christmas tree plantings, conifer seed orchards, conifer plantations, forest tree nurseries.
</t>
    </r>
    <r>
      <rPr>
        <sz val="11"/>
        <color rgb="FF0000FF"/>
        <rFont val="Arial"/>
      </rPr>
      <t># Please see reference #1 on reference sheet</t>
    </r>
  </si>
  <si>
    <r>
      <rPr>
        <sz val="11"/>
        <rFont val="Arial"/>
      </rPr>
      <t xml:space="preserve">Insecticide; For blueberries and cranberries (except California); almond, apple, artichoke, beans (dry, snap), broccoli, cabbage, carrot, cauliflower, collard, corn, cotton, cucumber, eggplant, filbert, grain sorghum, kiwi, kohlrabi (Texas), lentil, lettuce (head), melon, mustard greens, peanut, pear, peas (dry, green), pecan, pepper, potato, pumpkin, radish, soybean, squash (summer, winter), sugarbeets, sugarcane, sunflower, stone fruit, tomato, walnut. Noncrop (excluding public lands such as forests, parks, recreational areas), Christmas tree plantings, conifer seed orchards, conifer plantations, forest tree nurseries.
</t>
    </r>
    <r>
      <rPr>
        <sz val="11"/>
        <color rgb="FF0000FF"/>
        <rFont val="Arial"/>
      </rPr>
      <t># Please see reference #1 on reference sheet</t>
    </r>
  </si>
  <si>
    <r>
      <rPr>
        <sz val="10"/>
        <rFont val="Arial"/>
      </rPr>
      <t xml:space="preserve">Solubility in water: none
</t>
    </r>
    <r>
      <rPr>
        <sz val="10"/>
        <color rgb="FF0000FF"/>
        <rFont val="Arial"/>
      </rPr>
      <t># Please see reference #1 on reference sheet</t>
    </r>
  </si>
  <si>
    <t>ETHANOL</t>
  </si>
  <si>
    <t>Molecular Weight:46.068
Density:0.8±0.1 g/cm3
Molecular Formula:C2H6O</t>
  </si>
  <si>
    <t>Boiling Point:72.6±3.0 °C at 760 mmHg
Melting Point:-114°C</t>
  </si>
  <si>
    <t>64-17-5</t>
  </si>
  <si>
    <r>
      <rPr>
        <sz val="11"/>
        <rFont val="Arial"/>
      </rPr>
      <t xml:space="preserve">Ethanol's production and use as a biofuel or biofuel additive, in alcoholic beverages, as a solvent, in pharmaceuticals, perfumery and organic synthesis may result in its release to the environment through various waste streams. It's use as a pesticide (disinfectant, sanitizer, microbiocide, fungicide, plant regulator) will result in its direct release to the environment. Ethanol has been detected in emissions from animal wastes, plants, insects, forest fires, microbes, and volcanoes as well as from the natural fermentation of starch, sugar and other carbohydrates. Ethanol is a volatile component of many plants. If released to air, a vapor pressure of 59.3 mm Hg at 25 °C indicates ethanol will exist solely as a vapor in the atmosphere. Vapor-phase ethanol will be degraded in the atmosphere by reaction with photochemically-produced hydroxyl radicals; the half-life for this reaction in air is estimated to be 5 days. Ethanol does not contain chromophores that absorb at wavelengths &gt;290 nm and, therefore, is not expected to be susceptible to direct photolysis by sunlight. If released to soil, ethanol is expected to have very high mobility based upon a log Koc of 0.20. Volatilization from moist soil surfaces is expected based upon a Henry's Law constant of 5.0X10-6 atm-cu m/mole. Ethanol may volatilize from dry soil surfaces based upon its vapor pressure. 
</t>
    </r>
    <r>
      <rPr>
        <sz val="11"/>
        <color rgb="FF0000FF"/>
        <rFont val="Arial"/>
      </rPr>
      <t xml:space="preserve">
# Please see reference #1 on reference sheet</t>
    </r>
  </si>
  <si>
    <r>
      <rPr>
        <sz val="11"/>
        <rFont val="Arial"/>
      </rPr>
      <t xml:space="preserve">Acute: At 0.1% blood alcohol levels individuals experience CNS depression, nausea, possible vomiting, impaired cognition and impaired motor and sensory function. Accidents or injury can also occur due to the side effects of loss of coordination, slowed reaction time, sleepiness and impaired judgment. At &gt;0.14% blood alcohol levels there is decreased blood flow to the brain. At greater than 0.3% blood alcohol there is a marked degree of stupefaction and possible unconsciousness. At levels greater than 0.4% there is a risk of death. Acute consumption leading to blood alcohol levels greater than 0.5% is almost universally fatal. Chronic: high levels of alcohol consumption are associated with an increased risk of alcoholism, malnutrition, chronic pancreatitis, alcoholic (fatty) liver disease, and cancer. Frequent drinking of alcoholic beverages has been shown to be a major contributing factor in cases of elevated blood levels of triglycerides. In addition, damage to the central nervous system and peripheral nervous system can occur from chronic alcohol abuse. The long-term use of alcohol is capable of damaging nearly every organ and system in the body. The developing adolescent brain is particularly vulnerable to the toxic effects of alcohol. In addition, the developing fetal brain is also vulnerable, and fetal alcohol syndrome (FAS) may result if pregnant mothers consume alcohol. The net effect of alcohol consumption on global human health is quite detrimental, with an estimated 3.8% of all global deaths and 4.6% of global disability-adjusted life-years attributable to alcohol. Ethanol is considered a teratogen (causing fetal alcohol syndrome) and a Group 1 carcinogen because of the carcinogenicity of acetaldehyde (a major metabolite of alcohol).
</t>
    </r>
    <r>
      <rPr>
        <sz val="11"/>
        <color rgb="FF0000FF"/>
        <rFont val="Arial"/>
      </rPr>
      <t># Please see reference #1 on reference sheet</t>
    </r>
  </si>
  <si>
    <r>
      <rPr>
        <sz val="11"/>
        <rFont val="Arial"/>
      </rPr>
      <t xml:space="preserve">Clear, colorless liquid rapidly absorbed from the gastrointestinal tract and distributed throughout the body. It has bactericidal activity and is used often as a topical disinfectant. It is widely used as a solvent and preservative in pharmaceutical preparations as well as serving as the primary ingredient in ALCOHOLIC BEVERAGES. [ChemIDplus]
</t>
    </r>
    <r>
      <rPr>
        <sz val="11"/>
        <color rgb="FF0000FF"/>
        <rFont val="Arial"/>
      </rPr>
      <t xml:space="preserve">
# Please see reference #1 on reference sheet</t>
    </r>
  </si>
  <si>
    <r>
      <rPr>
        <sz val="11"/>
        <rFont val="Arial"/>
      </rPr>
      <t xml:space="preserve">Analytic Laboratory Methods
Method: EPA-RCA 8015C; Procedure: gas chromatography with flame ionization detector; Analyte: ethanol; Matrix: surface water, ground water, and solid matrices; Detection Limit: 12 ug/L.
Method: EPA-RCA 8260B; Procedure: gas chromatography/mass spectrometry; Analyte: ethanol; Matrix: various; Detection Limit: not provided.
Clinical Laboratory Methods
Method: NIOSH 8002, Issue 2; Procedure: gas chromatography with flame ionization detector; Analyte: ethanol; Matrix: blood; Detection Limit: 0.01 to 0.6 mg/mL.
</t>
    </r>
    <r>
      <rPr>
        <sz val="11"/>
        <color rgb="FF0000FF"/>
        <rFont val="Arial"/>
      </rPr>
      <t># Please see reference #1 on reference sheet</t>
    </r>
  </si>
  <si>
    <r>
      <rPr>
        <sz val="11"/>
        <rFont val="Arial"/>
      </rPr>
      <t xml:space="preserve">Painting (Solvents) [Category: Paint]
Using Disinfectants or Biocides [Category: Clean]
Leather Tanning and Processing [Category: Industry]
Silk-Screen Printing [Category: Other]
</t>
    </r>
    <r>
      <rPr>
        <sz val="11"/>
        <color rgb="FF0000FF"/>
        <rFont val="Arial"/>
      </rPr>
      <t># Please see reference #1 on reference sheet</t>
    </r>
  </si>
  <si>
    <r>
      <rPr>
        <sz val="11"/>
        <rFont val="Arial"/>
      </rPr>
      <t xml:space="preserve">Painting (Solvents) [Category: Paint]
Using Disinfectants or Biocides [Category: Clean]
Leather Tanning and Processing [Category: Industry]
Silk-Screen Printing [Category: Other]
</t>
    </r>
    <r>
      <rPr>
        <sz val="11"/>
        <color rgb="FF0000FF"/>
        <rFont val="Arial"/>
      </rPr>
      <t xml:space="preserve">
# Please see reference #1 on reference sheet</t>
    </r>
  </si>
  <si>
    <r>
      <rPr>
        <sz val="11"/>
        <rFont val="Arial"/>
      </rPr>
      <t xml:space="preserve">ACCIDENTAL RELEASE MEASURES: Personal precautions, protective equipment and emergency procedures: Use personal protective equipment. Avoid breathing vapors, mist or gas. Ensure adequate ventilation. Remove all sources of ignition. Evacuate personnel to safe areas. Beware of vapors accumulating to form explosive concentrations. Vapors can accumulate in low areas. Environmental precautions: Prevent further leakage or spillage if safe to do so. Do not let product enter drains. Methods and materials for containment and cleaning up: Contain spillage, and then collect with an electrically protected vacuum cleaner or by wet-brushing and place in container for disposal according to local regulations.
</t>
    </r>
    <r>
      <rPr>
        <sz val="11"/>
        <color rgb="FF0000FF"/>
        <rFont val="Arial"/>
      </rPr>
      <t># Please see reference #1 on reference sheet</t>
    </r>
  </si>
  <si>
    <r>
      <rPr>
        <sz val="11"/>
        <rFont val="Arial"/>
      </rPr>
      <t xml:space="preserve">Excerpt from ERG Guide 127 [Flammable Liquids (Water-Miscible)]:
ELIMINATE all ignition sources (no smoking, flares, sparks or flames) from immediate area. All equipment used when handling the product must be grounded. Do not touch or walk through spilled material. Stop leak if you can do it without risk. Prevent entry into waterways, sewers, basements or confined areas. A vapor-suppressing foam may be used to reduce vapors. Absorb or cover with dry earth, sand or other non-combustible material and transfer to containers. Use clean, non-sparking tools to collect absorbed material.
LARGE SPILL: Dike far ahead of liquid spill for later disposal. Water spray may reduce vapor, but may not prevent ignition in closed spaces. (ERG, 2024)
</t>
    </r>
    <r>
      <rPr>
        <sz val="11"/>
        <color rgb="FF0000FF"/>
        <rFont val="Arial"/>
      </rPr>
      <t># Please see reference #1 on reference sheet</t>
    </r>
  </si>
  <si>
    <r>
      <rPr>
        <sz val="11"/>
        <rFont val="Arial"/>
      </rPr>
      <t xml:space="preserve">ACCIDENTAL RELEASE MEASURES: Personal precautions, protective equipment and emergency procedures: Use personal protective equipment. Avoid breathing vapors, mist or gas. Ensure adequate ventilation. Remove all sources of ignition. Evacuate personnel to safe areas. Beware of vapors accumulating to form explosive concentrations. Vapors can accumulate in low areas. Environmental precautions: Prevent further leakage or spillage if safe to do so. Do not let product enter drains.
</t>
    </r>
    <r>
      <rPr>
        <sz val="11"/>
        <color rgb="FF0000FF"/>
        <rFont val="Arial"/>
      </rPr>
      <t># Please see reference #1 on reference sheet</t>
    </r>
  </si>
  <si>
    <r>
      <rPr>
        <sz val="11"/>
        <rFont val="Arial"/>
      </rPr>
      <t xml:space="preserve">SRP: Recycle any unused portion of the material for its approved use or return it to the manufacturer or supplier. Ultimate disposal of the chemical must consider: the material's impact on air quality; potential migration in air, soil or water; effects on animal, aquatic and plant life; and conformance with environmental and public health regulations. If it is possible or reasonable use an alternative chemical product with less inherent propensity for occupational harm/injury/toxicity or environmental contamination.
</t>
    </r>
    <r>
      <rPr>
        <sz val="11"/>
        <color rgb="FF0000FF"/>
        <rFont val="Arial"/>
      </rPr>
      <t># Please see reference #1 on reference sheet</t>
    </r>
  </si>
  <si>
    <r>
      <rPr>
        <sz val="11"/>
        <rFont val="Arial"/>
      </rPr>
      <t xml:space="preserve">Clear, colorless liquid rapidly absorbed from the gastrointestinal tract and distributed throughout the body. It has bactericidal activity and is used often as a topical disinfectant. It is widely used as a solvent and preservative in pharmaceutical preparations as well as serving as the primary ingredient in ALCOHOLIC BEVERAGES. [ChemIDplus]
Use as a solvent, a germicide, a beverage, an antifreeze, a fuel, a depressant, and a chemical intermediate for other organic chemicals. ... The main uses for industrial ethanol are as an intermediate for the production of other chemicals and as a solvent.
</t>
    </r>
    <r>
      <rPr>
        <sz val="11"/>
        <color rgb="FF0000FF"/>
        <rFont val="Arial"/>
      </rPr>
      <t># Please see reference #1 on reference sheet</t>
    </r>
  </si>
  <si>
    <r>
      <rPr>
        <sz val="11"/>
        <rFont val="Arial"/>
      </rPr>
      <t xml:space="preserve">Clear, colorless liquid rapidly absorbed from the gastrointestinal tract and distributed throughout the body. It has bactericidal activity and is used often as a topical disinfectant. It is widely used as a solvent and preservative in pharmaceutical preparations as well as serving as the primary ingredient in ALCOHOLIC BEVERAGES. [ChemIDplus]
Use as a solvent, a germicide, a beverage, an antifreeze, a fuel, a depressant, and a chemical intermediate for other organic chemicals. ... The main uses for industrial ethanol are as an intermediate for the production of other chemicals and as a solvent.
</t>
    </r>
    <r>
      <rPr>
        <sz val="11"/>
        <color rgb="FF0000FF"/>
        <rFont val="Arial"/>
      </rPr>
      <t># Please see reference #1 on reference sheet</t>
    </r>
  </si>
  <si>
    <r>
      <rPr>
        <sz val="11"/>
        <rFont val="Arial"/>
      </rPr>
      <t xml:space="preserve">The substance can be absorbed into the body by inhalation of its vapour and by ingestion.
inhalation, ingestion, skin and/or eye contact
Oral, rapidly absorbed. Blood alcohol level and the time necessary to achieve it are controlled largely by the rapidity and extent of ethanol consumption. (T10)
</t>
    </r>
    <r>
      <rPr>
        <sz val="11"/>
        <color rgb="FF0000FF"/>
        <rFont val="Arial"/>
      </rPr>
      <t># Please see reference #1 on reference sheet</t>
    </r>
  </si>
  <si>
    <r>
      <rPr>
        <sz val="11"/>
        <rFont val="Arial"/>
      </rPr>
      <t xml:space="preserve">Clear, colorless liquid rapidly absorbed from the gastrointestinal tract and distributed throughout the body. It has bactericidal activity and is used often as a topical disinfectant. It is widely used as a solvent and preservative in pharmaceutical preparations as well as serving as the primary ingredient in ALCOHOLIC BEVERAGES. [ChemIDplus]
Use as a solvent, a germicide, a beverage, an antifreeze, a fuel, a depressant, and a chemical intermediate for other organic chemicals. ... The main uses for industrial ethanol are as an intermediate for the production of other chemicals and as a solvent.
</t>
    </r>
    <r>
      <rPr>
        <sz val="11"/>
        <color rgb="FF0000FF"/>
        <rFont val="Arial"/>
      </rPr>
      <t># Please see reference #1 on reference sheet</t>
    </r>
  </si>
  <si>
    <r>
      <rPr>
        <sz val="11"/>
        <rFont val="Arial"/>
      </rPr>
      <t xml:space="preserve">Clear, colorless liquid rapidly absorbed from the gastrointestinal tract and distributed throughout the body. It has bactericidal activity and is used often as a topical disinfectant. It is widely used as a solvent and preservative in pharmaceutical preparations as well as serving as the primary ingredient in ALCOHOLIC BEVERAGES. [ChemIDplus]
Use as a solvent, a germicide, a beverage, an antifreeze, a fuel, a depressant, and a chemical intermediate for other organic chemicals. ... The main uses for industrial ethanol are as an intermediate for the production of other chemicals and as a solvent.
</t>
    </r>
    <r>
      <rPr>
        <sz val="11"/>
        <color rgb="FF0000FF"/>
        <rFont val="Arial"/>
      </rPr>
      <t># Please see reference #1 on reference sheet</t>
    </r>
  </si>
  <si>
    <r>
      <rPr>
        <sz val="10"/>
        <rFont val="Arial"/>
      </rPr>
      <t xml:space="preserve">Solubility in water: miscible
</t>
    </r>
    <r>
      <rPr>
        <sz val="10"/>
        <color rgb="FF0000FF"/>
        <rFont val="Arial"/>
      </rPr>
      <t># Please see reference #1 on reference sheet</t>
    </r>
  </si>
  <si>
    <t>ETHIOZIN (EBUZIN/TYCOR)</t>
  </si>
  <si>
    <t>Molecular Weight:228.31500
Density:1.27g/cm3
Molecular Formula:C9H16N4OS</t>
  </si>
  <si>
    <t>Boiling Point:327.5ºC at 760 mmHg
Melting Point:N/A</t>
  </si>
  <si>
    <t>64529-56-2</t>
  </si>
  <si>
    <t>1-ETHYL-4-HYDROXYBENZENE</t>
  </si>
  <si>
    <t>Density:1.0±0.1 g/cm3
Molecular Formula: C8H10O
Molecular Weight: 122.164
Flash Point: 100.6±0.0 °C
Exact Mass:122.073166</t>
  </si>
  <si>
    <t>Boiling Point:219.0±0.0 °C at 760 mmHg
Melting Point: 40-42 °C(lit.)</t>
  </si>
  <si>
    <t>123-07-9</t>
  </si>
  <si>
    <r>
      <rPr>
        <sz val="11"/>
        <rFont val="Arial"/>
      </rPr>
      <t xml:space="preserve">p-Ethylphenol's production and use in the manufacture of phenolic resins and varnishes, as an intermediate for pharmaceuticals and dyes, as a starting material for the production of antioxidants used in rubber and polymers, and its use as a food flavoring may result in its release to the environment through various waste streams. p-Ethylphenol may be released to the environment during its extraction from coal or from the smoke in cigarettes. If released to the atmosphere, p-ethylphenol will mainly exist in the vapor phase based on a experimental vapor pressure of 0.0372 mm Hg at 25 °C. Vapor-phase p-ethylphenol is degraded in the atmosphere by reaction with photochemically produced hydroxyl radicals with an estimated half-life of about 9 hours. An estimated Koc of 600 suggests that p-ethylphenol will have low mobility in soil. Volatilization from dry and moist soil surfaces is possible, but should not be a major fate process for this compound. Based on limited data, this compound may biodegrade in both soil and water. A system where water was passed through contaminated soil (initial p-ethylphenol concentration=4000 ug/L) and then through an upflow aerated column was capable of 76% removal in 37 days. In water, p-ethylphenol may adsorb to suspended matter in the water column based on its Koc value. p-Ethylphenol may volatilize from water surfaces given an estimated Henry's Law constant of 1.2X10-6 atm-cu m/mole. Estimated half-lives for a model river and model lake are 33 and 245 days, respectively.
</t>
    </r>
    <r>
      <rPr>
        <sz val="11"/>
        <color rgb="FF0000FF"/>
        <rFont val="Arial"/>
      </rPr>
      <t xml:space="preserve">
# Please see reference #1 on reference sheet</t>
    </r>
  </si>
  <si>
    <r>
      <rPr>
        <sz val="11"/>
        <rFont val="Arial"/>
      </rPr>
      <t xml:space="preserve">Respiratory distress, cardiovascular collapse, shock, ventricular tachycardia, and coma in an adult. Liver, lung, central nervous system and renal injury may also occur (T36).
</t>
    </r>
    <r>
      <rPr>
        <sz val="11"/>
        <color rgb="FF0000FF"/>
        <rFont val="Arial"/>
      </rPr>
      <t># Please see reference #1 on reference sheet</t>
    </r>
  </si>
  <si>
    <r>
      <rPr>
        <sz val="11"/>
        <rFont val="Arial"/>
      </rPr>
      <t xml:space="preserve">Used as a flavor and to make pharmaceuticals, dyes, and antioxidants (used in rubber and polymers); [HSDB]
4-Ethylphenol is contained in the xylenol fraction boiling between ca. 205 and 225 °C obtained from tar phenols, which is used, for example, for the production of phenolic resins. A xylenol fraction boiling between 216 and 218 °C containing predominantly 3- and 4-ethylphenol is obtained from brown coal low-temperature tar and used in the varnish industry.
</t>
    </r>
    <r>
      <rPr>
        <sz val="11"/>
        <color rgb="FF0000FF"/>
        <rFont val="Arial"/>
      </rPr>
      <t># Please see reference #1 on reference sheet</t>
    </r>
  </si>
  <si>
    <r>
      <rPr>
        <sz val="11"/>
        <rFont val="Arial"/>
      </rPr>
      <t xml:space="preserve">Analytic Laboratory Methods
GAS CHROMATOGRAPHY WITH WALL-COATED OPEN TUBULAR GLASS CAPILLARY COLUMNS HAS BECOME WIDELY USED FOR ANALYSIS OF PHENOLS &amp; DERIVATIVES OCCURRING IN CIGARETTE SMOKE CONDENSATES, TOBACCO PYROLYZATES OR THEIR FRACTIONS.
</t>
    </r>
    <r>
      <rPr>
        <sz val="11"/>
        <color rgb="FF0000FF"/>
        <rFont val="Arial"/>
      </rPr>
      <t># Please see reference #1 on reference sheet</t>
    </r>
  </si>
  <si>
    <r>
      <rPr>
        <sz val="11"/>
        <rFont val="Arial"/>
      </rPr>
      <t xml:space="preserve">Corrosion inhibitor
Cleaning agent
Intermediate
Solvent
</t>
    </r>
    <r>
      <rPr>
        <sz val="11"/>
        <color rgb="FF0000FF"/>
        <rFont val="Arial"/>
      </rPr>
      <t># Please see reference #1 on reference sheet</t>
    </r>
  </si>
  <si>
    <r>
      <rPr>
        <sz val="11"/>
        <rFont val="Arial"/>
      </rPr>
      <t xml:space="preserve">Corrosion inhibitor
Cleaning agent
Intermediate
Solvent
</t>
    </r>
    <r>
      <rPr>
        <sz val="11"/>
        <color rgb="FF0000FF"/>
        <rFont val="Arial"/>
      </rPr>
      <t># Please see reference #1 on reference sheet</t>
    </r>
  </si>
  <si>
    <r>
      <rPr>
        <sz val="11"/>
        <rFont val="Arial"/>
      </rPr>
      <t xml:space="preserve">SRP: At the time of review, criteria for land treatment or burial (sanitary landfill) disposal practices are subject to significant revision. Prior to implementing land disposal of waste residue (including waste sludge), consult with environmental regulatory agencies for guidance on acceptable disposal practices.
</t>
    </r>
    <r>
      <rPr>
        <sz val="11"/>
        <color rgb="FF0000FF"/>
        <rFont val="Arial"/>
      </rPr>
      <t># Please see reference #1 on reference sheet</t>
    </r>
  </si>
  <si>
    <r>
      <rPr>
        <sz val="11"/>
        <rFont val="Arial"/>
      </rPr>
      <t xml:space="preserve">BY CATALYTIC REACTION BETWEEN PHENOL &amp; ETHYLENE OR ETHANOL; BY HEATING 8-CHLORO-3-ETHYLBENZENE WITH SODIUM HYDROXIDE IN THE PRESENCE OF COPPER POWDER.
</t>
    </r>
    <r>
      <rPr>
        <sz val="11"/>
        <color rgb="FF0000FF"/>
        <rFont val="Arial"/>
      </rPr>
      <t># Please see reference #1 on reference sheet</t>
    </r>
  </si>
  <si>
    <r>
      <rPr>
        <sz val="11"/>
        <rFont val="Arial"/>
      </rPr>
      <t xml:space="preserve">SRP: At the time of review, criteria for land treatment or burial (sanitary landfill) disposal practices are subject to significant revision. Prior to implementing land disposal of waste residue (including waste sludge), consult with environmental regulatory agencies for guidance on acceptable disposal practices.
</t>
    </r>
    <r>
      <rPr>
        <sz val="11"/>
        <color rgb="FF0000FF"/>
        <rFont val="Arial"/>
      </rPr>
      <t># Please see reference #1 on reference sheet</t>
    </r>
  </si>
  <si>
    <r>
      <rPr>
        <sz val="11"/>
        <rFont val="Arial"/>
      </rPr>
      <t xml:space="preserve">Used as a flavor and to make pharmaceuticals, dyes, and antioxidants (used in rubber and polymers); [HSDB]
4-Ethylphenol is contained in the xylenol fraction boiling between ca. 205 and 225 °C obtained from tar phenols, which is used, for example, for the production of phenolic resins. A xylenol fraction boiling between 216 and 218 °C containing predominantly 3- and 4-ethylphenol is obtained from brown coal low-temperature tar and used in the varnish industry.
</t>
    </r>
    <r>
      <rPr>
        <sz val="11"/>
        <color rgb="FF0000FF"/>
        <rFont val="Arial"/>
      </rPr>
      <t># Please see reference #1 on reference sheet</t>
    </r>
  </si>
  <si>
    <r>
      <rPr>
        <sz val="11"/>
        <rFont val="Arial"/>
      </rPr>
      <t xml:space="preserve">Used as a flavor and to make pharmaceuticals, dyes, and antioxidants (used in rubber and polymers); [HSDB]
4-Ethylphenol is contained in the xylenol fraction boiling between ca. 205 and 225 °C obtained from tar phenols, which is used, for example, for the production of phenolic resins. A xylenol fraction boiling between 216 and 218 °C containing predominantly 3- and 4-ethylphenol is obtained from brown coal low-temperature tar and used in the varnish industry.
</t>
    </r>
    <r>
      <rPr>
        <sz val="11"/>
        <color rgb="FF0000FF"/>
        <rFont val="Arial"/>
      </rPr>
      <t># Please see reference #1 on reference sheet</t>
    </r>
  </si>
  <si>
    <r>
      <rPr>
        <sz val="11"/>
        <rFont val="Arial"/>
      </rPr>
      <t xml:space="preserve">Dermal (T36) ; inhalation (T36) ; oral (T36)
</t>
    </r>
    <r>
      <rPr>
        <sz val="11"/>
        <color rgb="FF0000FF"/>
        <rFont val="Arial"/>
      </rPr>
      <t># Please see reference #1 on reference sheet</t>
    </r>
  </si>
  <si>
    <r>
      <rPr>
        <sz val="11"/>
        <rFont val="Arial"/>
      </rPr>
      <t xml:space="preserve">Used as a flavor and to make pharmaceuticals, dyes, and antioxidants (used in rubber and polymers); [HSDB]
4-Ethylphenol is contained in the xylenol fraction boiling between ca. 205 and 225 °C obtained from tar phenols, which is used, for example, for the production of phenolic resins. A xylenol fraction boiling between 216 and 218 °C containing predominantly 3- and 4-ethylphenol is obtained from brown coal low-temperature tar and used in the varnish industry.
</t>
    </r>
    <r>
      <rPr>
        <sz val="11"/>
        <color rgb="FF0000FF"/>
        <rFont val="Arial"/>
      </rPr>
      <t># Please see reference #1 on reference sheet</t>
    </r>
  </si>
  <si>
    <r>
      <rPr>
        <sz val="11"/>
        <rFont val="Arial"/>
      </rPr>
      <t xml:space="preserve">Used as a flavor and to make pharmaceuticals, dyes, and antioxidants (used in rubber and polymers); [HSDB]
4-Ethylphenol is contained in the xylenol fraction boiling between ca. 205 and 225 °C obtained from tar phenols, which is used, for example, for the production of phenolic resins. A xylenol fraction boiling between 216 and 218 °C containing predominantly 3- and 4-ethylphenol is obtained from brown coal low-temperature tar and used in the varnish industry.
</t>
    </r>
    <r>
      <rPr>
        <sz val="11"/>
        <color rgb="FF0000FF"/>
        <rFont val="Arial"/>
      </rPr>
      <t># Please see reference #1 on reference sheet</t>
    </r>
  </si>
  <si>
    <r>
      <rPr>
        <sz val="10"/>
        <rFont val="Arial"/>
      </rPr>
      <t xml:space="preserve">slightly soluble in water; soluble in oils
</t>
    </r>
    <r>
      <rPr>
        <sz val="10"/>
        <color rgb="FF0000FF"/>
        <rFont val="Arial"/>
      </rPr>
      <t># Please see reference #1 on reference sheet</t>
    </r>
  </si>
  <si>
    <t>ETHYLBENZENE</t>
  </si>
  <si>
    <t>Molecular Weight:106.165
Density:0.865
Molecular Formula:C8H10</t>
  </si>
  <si>
    <t>Boiling Point:136 °C at 760 mmHg
Melting Point:−95 °C(lit.)        MSDS/SDS</t>
  </si>
  <si>
    <t>100-41-4</t>
  </si>
  <si>
    <r>
      <rPr>
        <sz val="11"/>
        <rFont val="Arial"/>
      </rPr>
      <t xml:space="preserve">Ethylbenzene's production and use as an intermediate for the manufacture of styrene and other chemicals, use as a resin solvent and use as a component of automotive and aviation fuels may result in its release to the environment through various waste streams. Ethylbenzene is emitted to air in exhaust from internal combustion engines and in tobacco smoke. It is a product of biomass combustion and a component of crude oil. If released to air, a vapor pressure of 9.6 mm Hg at 25 °C indicates ethylbenzene will exist solely as a vapor in the ambient atmosphere. Vapor-phase ethylbenzene will be degraded in the atmosphere by reaction with photochemically-produced hydroxyl radicals and nitrate radicals; the half-lives for these reactions in air is estimated to be 2.3 and 56 days, respectively. Ethylbenzene has been detected in rainwater and snow and, therefore, it may be removed from the air by wet deposition. Ethylbenzene does not absorb at wavelengths &gt;290 nm and, therefore, is not expected to be susceptible to direct photolysis by sunlight. If released to soil, ethylbenzene is expected to have moderate mobility based upon measured Koc values of 224-257. Volatilization from moist soil surfaces is expected to be an important fate process based upon a Henry's Law constant of 7.88X10-3 atm-cu m/mole. Ethylbenzene is expected to volatilize from dry soil surfaces based upon its vapor pressure.
</t>
    </r>
    <r>
      <rPr>
        <sz val="11"/>
        <color rgb="FF0000FF"/>
        <rFont val="Arial"/>
      </rPr>
      <t xml:space="preserve">
# Please see reference #1 on reference sheet</t>
    </r>
  </si>
  <si>
    <r>
      <rPr>
        <sz val="11"/>
        <rFont val="Arial"/>
      </rPr>
      <t xml:space="preserve">Chronic exposure to etylbenzene can lead to an increase in the mean number of lymphocytes and a decrease in hemoglobin levels. Acute duration and intermediate duration studies suggest that the auditory system is a sensitive target of ethylbenzene toxicity. Exposure ethylbenzene can lead to functional and organic disturbances (nervous system disturbances, toxic hepatitis and upper respiratory tract complaints). Metabolites of ethylbenzene have been shown to produce oxidative damage to DNA. (L311, T52)
</t>
    </r>
    <r>
      <rPr>
        <sz val="11"/>
        <color rgb="FF0000FF"/>
        <rFont val="Arial"/>
      </rPr>
      <t># Please see reference #1 on reference sheet</t>
    </r>
  </si>
  <si>
    <r>
      <rPr>
        <sz val="11"/>
        <rFont val="Arial"/>
      </rPr>
      <t xml:space="preserve">Ethylbenzene is used primarily in the production of styrene. It is also used as a solvent, as a constituent of asphalt and naphtha, and in fuels.
Used as a solvent and an intermediate in the production of styrene (90%) and other organic chemicals; The general population may be exposed after contact with gasoline, automobile emissions, domestic products containing solvents, and cigarette smoke. [ACGIH] Used as a solvent for resins and coatings; [HSDB]
Ethylbenzene is used in the petrochemical industry as an intermediate in the production of styrene, which in turn is used for making polystyrene, a commonly used plastic material. Exposure may occur from breathing contaminated air, drinking or eating food prepared with ethylbenzene-contaminated water, and through skin contact with products containing ethylbenzene, such as gasoline. (L311)
Toxin and Toxin Target Database (T3DB)
</t>
    </r>
    <r>
      <rPr>
        <sz val="11"/>
        <color rgb="FF0000FF"/>
        <rFont val="Arial"/>
      </rPr>
      <t># Please see reference #1 on reference sheet</t>
    </r>
  </si>
  <si>
    <r>
      <rPr>
        <sz val="11"/>
        <rFont val="Arial"/>
      </rPr>
      <t xml:space="preserve">Analytic Laboratory Methods
Method: ASTM D5790; Procedure: gas chromatography/mass spectrometry; Analyte: ethylbenzene; Matrix: validated for treated drinking water, wastewater, and ground water; Detection Limit: 0.18 ug/L.
Method: EPA-EAD 602; Procedure: gas chromatography with photoionization detector; Analyte: ethylbenzene; Matrix: municipal and industrial discharges; Detection Limit: 0.2 ug/L.
Clinical Laboratory Methods
IN BLOOD BY ULTRAVIOLET-SPECTROPHOTOMETRIC METHOD.
</t>
    </r>
    <r>
      <rPr>
        <sz val="11"/>
        <color rgb="FF0000FF"/>
        <rFont val="Arial"/>
      </rPr>
      <t xml:space="preserve">
# Please see reference #1 on reference sheet</t>
    </r>
  </si>
  <si>
    <r>
      <rPr>
        <sz val="11"/>
        <rFont val="Arial"/>
      </rPr>
      <t xml:space="preserve">Painting (Solvents) [Category: Paint]
Plastic Composites Manufacturing [Category: Industry]
</t>
    </r>
    <r>
      <rPr>
        <sz val="11"/>
        <color rgb="FF0000FF"/>
        <rFont val="Arial"/>
      </rPr>
      <t xml:space="preserve">
# Please see reference #1 on reference sheet</t>
    </r>
  </si>
  <si>
    <r>
      <rPr>
        <sz val="11"/>
        <rFont val="Arial"/>
      </rPr>
      <t xml:space="preserve">Painting (Solvents) [Category: Paint]
Plastic Composites Manufacturing [Category: Industry]
</t>
    </r>
    <r>
      <rPr>
        <sz val="11"/>
        <color rgb="FF0000FF"/>
        <rFont val="Arial"/>
      </rPr>
      <t># Please see reference #1 on reference sheet</t>
    </r>
  </si>
  <si>
    <r>
      <rPr>
        <sz val="11"/>
        <rFont val="Arial"/>
      </rPr>
      <t xml:space="preserve">ACCIDENTAL RELEASE MEASURES: Personal precautions, protective equipment and emergency procedures: Use personal protective equipment. Avoid breathing vapors, mist or gas. Ensure adequate ventilation. Remove all sources of ignition. Evacuate personnel to safe areas. Beware of vapors accumulating to form explosive concentrations. Vapors can accumulate in low areas. Environmental precautions: Prevent further leakage or spillage if safe to do so. Do not let product enter drains. Discharge into the environment must be avoided. Methods and materials for containment and cleaning up: Contain spillage, soak up with non-combustible absorbent material, (e.g. sand, earth, diatomaceous earth, vermiculite) and transfer to a container for disposal according to local/national regulations.
</t>
    </r>
    <r>
      <rPr>
        <sz val="11"/>
        <color rgb="FF0000FF"/>
        <rFont val="Arial"/>
      </rPr>
      <t xml:space="preserve">
# Please see reference #1 on reference sheet</t>
    </r>
  </si>
  <si>
    <r>
      <rPr>
        <sz val="11"/>
        <rFont val="Arial"/>
      </rPr>
      <t xml:space="preserve">Excerpt from ERG Guide 130 [Flammable Liquids (Water-Immiscible / Noxious)]:
ELIMINATE all ignition sources (no smoking, flares, sparks or flames) from immediate area. All equipment used when handling the product must be grounded. Do not touch or walk through spilled material. Stop leak if you can do it without risk. Prevent entry into waterways, sewers, basements or confined areas. A vapor-suppressing foam may be used to reduce vapors. Absorb or cover with dry earth, sand or other non-combustible material and transfer to containers. Use clean, non-sparking tools to collect absorbed material.
LARGE SPILL: Dike far ahead of liquid spill for later disposal. Water spray may reduce vapor, but may not prevent ignition in closed spaces. (ERG, 2024)
</t>
    </r>
    <r>
      <rPr>
        <sz val="11"/>
        <color rgb="FF0000FF"/>
        <rFont val="Arial"/>
      </rPr>
      <t># Please see reference #1 on reference sheet</t>
    </r>
  </si>
  <si>
    <r>
      <rPr>
        <sz val="11"/>
        <rFont val="Arial"/>
      </rPr>
      <t xml:space="preserve">ACCIDENTAL RELEASE MEASURES: Personal precautions, protective equipment and emergency procedures: Use personal protective equipment. Avoid breathing vapors, mist or gas. Ensure adequate ventilation. Remove all sources of ignition. Evacuate personnel to safe areas. Beware of vapors accumulating to form explosive concentrations. Vapors can accumulate in low areas. Environmental precautions: Prevent further leakage or spillage if safe to do so. Do not let product enter drains. Discharge into the environment must be avoided.
Gloves must be inspected prior to use. Use proper glove removal technique (without touching glove's outer surface) to avoid skin contact with this product. Dispose of contaminated gloves after use in accordance with applicable laws and good laboratory practices. Wash and dry hands.
</t>
    </r>
    <r>
      <rPr>
        <sz val="11"/>
        <color rgb="FF0000FF"/>
        <rFont val="Arial"/>
      </rPr>
      <t># Please see reference #1 on reference sheet</t>
    </r>
  </si>
  <si>
    <r>
      <rPr>
        <sz val="11"/>
        <rFont val="Arial"/>
      </rPr>
      <t xml:space="preserve">Generators of waste (equal to or greater than 100 kg/mo) containing this contaminant, EPA hazardous waste number F003, must conform with USEPA regulations in storage, transportation, treatment and disposal of waste.
SRP: Wastewater from contaminant suppression, cleaning of protective clothing/equipment, or contaminated sites should be contained and evaluated for subject chemical or decomposition product concentrations. Concentrations shall be lower than applicable environmental discharge or disposal criteria. Alternatively, pretreatment and/or discharge to a permitted wastewater treatment facility is acceptable only after review by the governing authority and assurance that "pass through" violations will not occur. Due consideration shall be given to remediation worker exposure (inhalation, dermal and ingestion) as well as fate during treatment, transfer and disposal. If it is not practicable to manage the chemical in this fashion, it must be evaluated in accordance with EPA 40 CFR Part 261, specifically Subpart B, in order to determine the appropriate local, state and federal requirements for disposal.
</t>
    </r>
    <r>
      <rPr>
        <sz val="11"/>
        <color rgb="FF0000FF"/>
        <rFont val="Arial"/>
      </rPr>
      <t># Please see reference #1 on reference sheet</t>
    </r>
  </si>
  <si>
    <r>
      <rPr>
        <sz val="11"/>
        <rFont val="Arial"/>
      </rPr>
      <t xml:space="preserve">Ethylbenzene is used primarily in the production of styrene. It is also used as a solvent, as a constituent of asphalt and naphtha, and in fuels.
Used as a solvent and an intermediate in the production of styrene (90%) and other organic chemicals; The general population may be exposed after contact with gasoline, automobile emissions, domestic products containing solvents, and cigarette smoke. [ACGIH] Used as a solvent for resins and coatings; [HSDB]
Ethylbenzene is used in the petrochemical industry as an intermediate in the production of styrene, which in turn is used for making polystyrene, a commonly used plastic material. Exposure may occur from breathing contaminated air, drinking or eating food prepared with ethylbenzene-contaminated water, and through skin contact with products containing ethylbenzene, such as gasoline. (L311)
Toxin and Toxin Target Database (T3DB)
</t>
    </r>
    <r>
      <rPr>
        <sz val="11"/>
        <color rgb="FF0000FF"/>
        <rFont val="Arial"/>
      </rPr>
      <t># Please see reference #1 on reference sheet</t>
    </r>
  </si>
  <si>
    <r>
      <rPr>
        <sz val="11"/>
        <rFont val="Arial"/>
      </rPr>
      <t xml:space="preserve">Ethylbenzene is used primarily in the production of styrene. It is also used as a solvent, as a constituent of asphalt and naphtha, and in fuels.
Used as a solvent and an intermediate in the production of styrene (90%) and other organic chemicals; The general population may be exposed after contact with gasoline, automobile emissions, domestic products containing solvents, and cigarette smoke. [ACGIH] Used as a solvent for resins and coatings; [HSDB]
Ethylbenzene is used in the petrochemical industry as an intermediate in the production of styrene, which in turn is used for making polystyrene, a commonly used plastic material. Exposure may occur from breathing contaminated air, drinking or eating food prepared with ethylbenzene-contaminated water, and through skin contact with products containing ethylbenzene, such as gasoline. (L311)
Toxin and Toxin Target Database (T3DB)
</t>
    </r>
    <r>
      <rPr>
        <sz val="11"/>
        <color rgb="FF0000FF"/>
        <rFont val="Arial"/>
      </rPr>
      <t># Please see reference #1 on reference sheet</t>
    </r>
  </si>
  <si>
    <t xml:space="preserve">Current: 700 micrograms per liter (u g/l) [equivalent to parts per billion (ppb)] 
Proposed Secondary: 30 micrograms per liter (u g/l) [equivalent to parts per billion (ppb)] </t>
  </si>
  <si>
    <r>
      <rPr>
        <sz val="11"/>
        <rFont val="Arial"/>
      </rPr>
      <t xml:space="preserve">The substance can be absorbed into the body by inhalation of its vapour and by ingestion.
inhalation, ingestion, skin and/or eye contact
Oral (L311); inhalation (L311) ; dermal (L311).
</t>
    </r>
    <r>
      <rPr>
        <sz val="11"/>
        <color rgb="FF0000FF"/>
        <rFont val="Arial"/>
      </rPr>
      <t># Please see reference #1 on reference sheet</t>
    </r>
  </si>
  <si>
    <r>
      <rPr>
        <sz val="11"/>
        <rFont val="Arial"/>
      </rPr>
      <t xml:space="preserve">Ethylbenzene is used primarily in the production of styrene. It is also used as a solvent, as a constituent of asphalt and naphtha, and in fuels.
Used as a solvent and an intermediate in the production of styrene (90%) and other organic chemicals; The general population may be exposed after contact with gasoline, automobile emissions, domestic products containing solvents, and cigarette smoke. [ACGIH] Used as a solvent for resins and coatings; [HSDB]
Ethylbenzene is used in the petrochemical industry as an intermediate in the production of styrene, which in turn is used for making polystyrene, a commonly used plastic material. Exposure may occur from breathing contaminated air, drinking or eating food prepared with ethylbenzene-contaminated water, and through skin contact with products containing ethylbenzene, such as gasoline. (L311)
Toxin and Toxin Target Database (T3DB)
</t>
    </r>
    <r>
      <rPr>
        <sz val="11"/>
        <color rgb="FF0000FF"/>
        <rFont val="Arial"/>
      </rPr>
      <t># Please see reference #1 on reference sheet</t>
    </r>
  </si>
  <si>
    <r>
      <rPr>
        <sz val="11"/>
        <rFont val="Arial"/>
      </rPr>
      <t xml:space="preserve">Ethylbenzene is used primarily in the production of styrene. It is also used as a solvent, as a constituent of asphalt and naphtha, and in fuels.
Used as a solvent and an intermediate in the production of styrene (90%) and other organic chemicals; The general population may be exposed after contact with gasoline, automobile emissions, domestic products containing solvents, and cigarette smoke. [ACGIH] Used as a solvent for resins and coatings; [HSDB]
Ethylbenzene is used in the petrochemical industry as an intermediate in the production of styrene, which in turn is used for making polystyrene, a commonly used plastic material. Exposure may occur from breathing contaminated air, drinking or eating food prepared with ethylbenzene-contaminated water, and through skin contact with products containing ethylbenzene, such as gasoline. (L311)
Toxin and Toxin Target Database (T3DB)
</t>
    </r>
    <r>
      <rPr>
        <sz val="11"/>
        <color rgb="FF0000FF"/>
        <rFont val="Arial"/>
      </rPr>
      <t># Please see reference #1 on reference sheet</t>
    </r>
  </si>
  <si>
    <r>
      <rPr>
        <sz val="10"/>
        <rFont val="Arial"/>
      </rPr>
      <t xml:space="preserve">Solubility in water, g/100ml at 20Â °C: 0.015
</t>
    </r>
    <r>
      <rPr>
        <sz val="10"/>
        <color rgb="FF0000FF"/>
        <rFont val="Arial"/>
      </rPr>
      <t># Please see reference #1 on reference sheet</t>
    </r>
  </si>
  <si>
    <t>ETHYLENE GLYCOL MONOBUTYL ETHER</t>
  </si>
  <si>
    <t>Molecular Weight:118.174
Density:0.9±0.1 g/cm3
Molecular Formula:C6H14O2</t>
  </si>
  <si>
    <t>Boiling Point:167.7±8.0 °C at 760 mmHg
Melting Point:-70 °C</t>
  </si>
  <si>
    <t>111-76-2</t>
  </si>
  <si>
    <t>ETHYLENE GLYCOL MONOETHYL ETHER</t>
  </si>
  <si>
    <t>Molecular Weight:90.121
Density:0.9±0.1 g/cm3
Molecular Formula:C4H10O2</t>
  </si>
  <si>
    <t>Boiling Point:135.6±0.0 °C at 760 mmHg
Melting Point:-100 °C</t>
  </si>
  <si>
    <t>110-80-5</t>
  </si>
  <si>
    <t>ETHYLENE GLYCOL MONOMETHYL ETHER</t>
  </si>
  <si>
    <t>Molecular Weight:76.094
Density:0.965
Molecular Formula:C3H8O2</t>
  </si>
  <si>
    <t>Boiling Point:124 ºC
Melting Point:-85 °C</t>
  </si>
  <si>
    <t>109-86-4</t>
  </si>
  <si>
    <t>ETHYLENE THIOUREA</t>
  </si>
  <si>
    <t>BRUC, JNIHS, OEHHA-CREL, RTECS, WWF</t>
  </si>
  <si>
    <t>Molecular Weight:102.158
Density:1.3±0.1 g/cm3
Molecular Formula:C3H6N2S</t>
  </si>
  <si>
    <t>Boiling Point:148.3±23.0 °C at 760 mmHg
Melting Point:196-200 °C(lit.)</t>
  </si>
  <si>
    <t>96-45-7</t>
  </si>
  <si>
    <r>
      <rPr>
        <sz val="11"/>
        <rFont val="Arial"/>
      </rPr>
      <t xml:space="preserve">Ethylene thiourea's production and use as a vulcanizing agent and chemical intermediate may result in its release to the environment through various waste streams. Ethylene thiourea is also an impurity and degradation product of ethylenebisdithiocarbamate fungicides such as mancozeb, maneb, zineb and, therefore, use of these pesticides will result in ethylene thiourea's direct release to the environment. If released to air, an estimated vapor pressure of 2.0X10-6 mm Hg at 25 °C indicates ethylene thiourea will exist in both the vapor and particulate phases in the atmosphere. Vapor-phase ethylene thiourea will be degraded in the atmosphere by reaction with photochemically-produced hydroxyl radicals; the half-life for this reaction in air is estimated to be 3 hours. Particulate-phase ethylene thiourea will be removed from the atmosphere by wet or dry deposition. Ethylene thiourea may be susceptible to photolysis in the environment based on aquatic photolysis studies indicating it degraded in deionized and sterilized natural waters in the presence of photosensitizers and degraded in 6 of 7 natural water samples when exposed to light. If released to soil, ethylene thiourea is expected to have very high mobility based upon an estimated Koc of 13. Volatilization from moist soil surfaces is not expected to be an important fate process based upon an estimated Henry's Law constant of 1.4X10-11 atm-cu m/mole. Utilizing the Japanese MITI test, 0% of the theoretical BOD was reached in 4 weeks indicating that biodegradation is not an important environmental fate process. 
</t>
    </r>
    <r>
      <rPr>
        <sz val="11"/>
        <color rgb="FF0000FF"/>
        <rFont val="Arial"/>
      </rPr>
      <t xml:space="preserve">
# Please see reference #1 on reference sheet</t>
    </r>
  </si>
  <si>
    <r>
      <rPr>
        <sz val="11"/>
        <rFont val="Arial"/>
      </rPr>
      <t xml:space="preserve">/SIGNS AND SYMPTOMS/ Short Term Exposure: Inhalation can cause irritation of the respiratory tract with soreness, hoarseness, cough, and phlegm. High exposure can cause sweating, thirst, nausea, an increase in the heart rate and blood pressure that can last for hours or days. Higher exposures can cause pulmonary edema, a medical emergency that can be delayed for several hours. This can cause death. Contact can cause irritation of the skin and eyes and may cause eye burns. A related chemical, Ziram, can cause brain swelling and hemorrhage with muscle weakness and liver and kidney effects. Long Term Exposure: Ethylene thiourea has been shown to be carcinogenic and teratogenic (causing malformation in offspring) in laboratory animals. In addition, ethylene thiourea can cause myxedema (the drying and thickening of skin, together with a slowing down of physical and mental activity), goiter, and other effects related to decreased output of thyroid hormone. Maneb, a related fungicide, can cause nerve damage.
</t>
    </r>
    <r>
      <rPr>
        <sz val="11"/>
        <color rgb="FF0000FF"/>
        <rFont val="Arial"/>
      </rPr>
      <t># Please see reference #1 on reference sheet</t>
    </r>
  </si>
  <si>
    <r>
      <rPr>
        <sz val="11"/>
        <rFont val="Arial"/>
      </rPr>
      <t xml:space="preserve">The alkylthioureas are used as rubber accelerators; they are also used in insoles, adhesives, wet suits, detergents, plastics, and textiles. [Marks, p. 240] Used in electroplating baths and in the production of antioxidants, insecticides, fungicides, rubber accelerators, dyes, drugs, and resins; [Hawley]
</t>
    </r>
    <r>
      <rPr>
        <sz val="11"/>
        <color rgb="FF0000FF"/>
        <rFont val="Arial"/>
      </rPr>
      <t># Please see reference #1 on reference sheet</t>
    </r>
  </si>
  <si>
    <r>
      <rPr>
        <sz val="11"/>
        <rFont val="Arial"/>
      </rPr>
      <t xml:space="preserve">Analytic Laboratory Methods
Method: EPA-EAD 1625; Procedure: gas chromatography/mass spectrometry; Analyte: ethylene thiourea; Matrix: water; Detection Limit: not provided.
Clinical Laboratory Methods
A METHOD IS DESCRIBED FOR ISOLATION, IDENTIFICATION, &amp; DETERMINATION OF THIOUREAS IN RAT PLASMA BY HIGH-PERFORMANCE LIQ CHROMATOGRAPHY WITHOUT DERIVATIZATION.
</t>
    </r>
    <r>
      <rPr>
        <sz val="11"/>
        <color rgb="FF0000FF"/>
        <rFont val="Arial"/>
      </rPr>
      <t># Please see reference #1 on reference sheet</t>
    </r>
  </si>
  <si>
    <r>
      <rPr>
        <sz val="11"/>
        <rFont val="Arial"/>
      </rPr>
      <t xml:space="preserve">Textiles (Fiber &amp; Fabric Manufacturing) [Category: Industry]
</t>
    </r>
    <r>
      <rPr>
        <sz val="11"/>
        <color rgb="FF0000FF"/>
        <rFont val="Arial"/>
      </rPr>
      <t xml:space="preserve">
# Please see reference #1 on reference sheet</t>
    </r>
  </si>
  <si>
    <r>
      <rPr>
        <sz val="11"/>
        <rFont val="Arial"/>
      </rPr>
      <t xml:space="preserve">Textiles (Fiber &amp; Fabric Manufacturing) [Category: Industry]
</t>
    </r>
    <r>
      <rPr>
        <sz val="11"/>
        <color rgb="FF0000FF"/>
        <rFont val="Arial"/>
      </rPr>
      <t># Please see reference #1 on reference sheet</t>
    </r>
  </si>
  <si>
    <r>
      <rPr>
        <sz val="11"/>
        <rFont val="Arial"/>
      </rPr>
      <t xml:space="preserve">SRP: Wastewater from contaminant suppression, cleaning of protective clothing/equipment, or contaminated sites should be contained and evaluated for subject chemical or decomposition product concentrations. Concentrations shall be lower than applicable environmental discharge or disposal criteria. Alternatively, pretreatment and/or discharge to a permitted wastewater treatment facility is acceptable only after review by the governing authority and assurance that "pass through" violations will not occur. Due consideration shall be given to remediation worker exposure (inhalation, dermal and ingestion) as well as fate during treatment, transfer and disposal. If it is not practicable to manage the chemical in this fashion, it must be evaluated in accordance with EPA 40 CFR Part 261, specifically Subpart B, in order to determine the appropriate local, state and federal requirements for disposal.
</t>
    </r>
    <r>
      <rPr>
        <sz val="11"/>
        <color rgb="FF0000FF"/>
        <rFont val="Arial"/>
      </rPr>
      <t xml:space="preserve">
# Please see reference #1 on reference sheet</t>
    </r>
  </si>
  <si>
    <r>
      <rPr>
        <sz val="11"/>
        <rFont val="Arial"/>
      </rPr>
      <t xml:space="preserve">SMALL SPILLS AND LEAKAGE: If a spill of this chemical occurs, FIRST REMOVE ALL SOURCES OF IGNITION, then you should dampen the solid spill material with acetone and transfer the dampened material to a suitable container. Use absorbent paper dampened with acetone to pick up any remaining material. Seal your contaminated clothing and the absorbent paper in a vapor-tight plastic bag for eventual disposal. Solvent wash all contaminated surfaces with acetone followed by washing with a soap and water solution. Do not reenter the contaminated area until the Safety Officer (or other responsible person) has verified that the area has been properly cleaned.
STORAGE PRECAUTIONS: You should protect this material from exposure to light. Keep it away from oxidizing materials and store it under ambient temperatures. (NTP, 1992)
</t>
    </r>
    <r>
      <rPr>
        <sz val="11"/>
        <color rgb="FF0000FF"/>
        <rFont val="Arial"/>
      </rPr>
      <t># Please see reference #1 on reference sheet</t>
    </r>
  </si>
  <si>
    <r>
      <rPr>
        <sz val="11"/>
        <rFont val="Arial"/>
      </rPr>
      <t xml:space="preserve">SRP: The scientific literature for the use of contact lenses by industrial workers is inconsistent. The benefits or detrimental effects of wearing contact lenses depend not only upon the substance, but also on factors including the form of the substance, characteristics and duration of the exposure, the uses of other eye protection equipment, and the hygiene of the lenses. However, there may be individual substances whose irritating or corrosive properties are such that the wearing of contact lenses would be harmful to the eye. In those specific cases, contact lenses should not be worn. In any event, the usual eye protection equipment should be worn even when contact lenses are in place.
</t>
    </r>
    <r>
      <rPr>
        <sz val="11"/>
        <color rgb="FF0000FF"/>
        <rFont val="Arial"/>
      </rPr>
      <t># Please see reference #1 on reference sheet</t>
    </r>
  </si>
  <si>
    <r>
      <rPr>
        <sz val="11"/>
        <rFont val="Arial"/>
      </rPr>
      <t xml:space="preserve">Generators of waste (equal to or greater than 100 kg/mo) containing this contaminant, EPA hazardous waste number U116, must conform with USEPA regulations in storage, transportation, treatment and disposal of waste.
A potential candidate for rotary kiln incineration at a temperature range of 820 to 1,600 °C and residence times of seconds for liquids and gases, and hours for solids. A potential candidate for fluidized bed incineration at a temperature range of 450 to 980 °C and residence times of seconds for liquids and gases, and longer for solids.
</t>
    </r>
    <r>
      <rPr>
        <sz val="11"/>
        <color rgb="FF0000FF"/>
        <rFont val="Arial"/>
      </rPr>
      <t># Please see reference #1 on reference sheet</t>
    </r>
  </si>
  <si>
    <r>
      <rPr>
        <sz val="11"/>
        <rFont val="Arial"/>
      </rPr>
      <t xml:space="preserve">The alkylthioureas are used as rubber accelerators; they are also used in insoles, adhesives, wet suits, detergents, plastics, and textiles. [Marks, p. 240] Used in electroplating baths and in the production of antioxidants, insecticides, fungicides, rubber accelerators, dyes, drugs, and resins; [Hawley]
</t>
    </r>
    <r>
      <rPr>
        <sz val="11"/>
        <color rgb="FF0000FF"/>
        <rFont val="Arial"/>
      </rPr>
      <t># Please see reference #1 on reference sheet</t>
    </r>
  </si>
  <si>
    <r>
      <rPr>
        <sz val="11"/>
        <rFont val="Arial"/>
      </rPr>
      <t xml:space="preserve">The alkylthioureas are used as rubber accelerators; they are also used in insoles, adhesives, wet suits, detergents, plastics, and textiles. [Marks, p. 240] Used in electroplating baths and in the production of antioxidants, insecticides, fungicides, rubber accelerators, dyes, drugs, and resins; [Hawley]
</t>
    </r>
    <r>
      <rPr>
        <sz val="11"/>
        <color rgb="FF0000FF"/>
        <rFont val="Arial"/>
      </rPr>
      <t># Please see reference #1 on reference sheet</t>
    </r>
  </si>
  <si>
    <r>
      <rPr>
        <sz val="11"/>
        <rFont val="Arial"/>
      </rPr>
      <t xml:space="preserve">The substance can be absorbed into the body by inhalation and through the skin.
inhalation, ingestion, skin and/or eye contact
</t>
    </r>
    <r>
      <rPr>
        <sz val="11"/>
        <color rgb="FF0000FF"/>
        <rFont val="Arial"/>
      </rPr>
      <t># Please see reference #1 on reference sheet</t>
    </r>
  </si>
  <si>
    <r>
      <rPr>
        <sz val="11"/>
        <rFont val="Arial"/>
      </rPr>
      <t xml:space="preserve">The alkylthioureas are used as rubber accelerators; they are also used in insoles, adhesives, wet suits, detergents, plastics, and textiles. [Marks, p. 240] Used in electroplating baths and in the production of antioxidants, insecticides, fungicides, rubber accelerators, dyes, drugs, and resins; [Hawley]
</t>
    </r>
    <r>
      <rPr>
        <sz val="11"/>
        <color rgb="FF0000FF"/>
        <rFont val="Arial"/>
      </rPr>
      <t># Please see reference #1 on reference sheet</t>
    </r>
  </si>
  <si>
    <r>
      <rPr>
        <sz val="11"/>
        <rFont val="Arial"/>
      </rPr>
      <t xml:space="preserve">The alkylthioureas are used as rubber accelerators; they are also used in insoles, adhesives, wet suits, detergents, plastics, and textiles. [Marks, p. 240] Used in electroplating baths and in the production of antioxidants, insecticides, fungicides, rubber accelerators, dyes, drugs, and resins; [Hawley]
</t>
    </r>
    <r>
      <rPr>
        <sz val="11"/>
        <color rgb="FF0000FF"/>
        <rFont val="Arial"/>
      </rPr>
      <t xml:space="preserve">
# Please see reference #1 on reference sheet</t>
    </r>
  </si>
  <si>
    <r>
      <rPr>
        <sz val="10"/>
        <rFont val="Arial"/>
      </rPr>
      <t xml:space="preserve">Solubility in water, g/100ml at 30Â °C: 2 (moderate)
</t>
    </r>
    <r>
      <rPr>
        <sz val="10"/>
        <color rgb="FF0000FF"/>
        <rFont val="Arial"/>
      </rPr>
      <t># Please see reference #1 on reference sheet</t>
    </r>
  </si>
  <si>
    <t>ETOPOSIDE</t>
  </si>
  <si>
    <t>Molecular Weight:588.557
Density:1.6±0.1 g/cm3
Molecular Formula:C29H32O13</t>
  </si>
  <si>
    <t>Boiling Point:798.1±60.0 °C at 760 mmHg
Melting Point:236-251ºC</t>
  </si>
  <si>
    <t>33419-42-0</t>
  </si>
  <si>
    <r>
      <rPr>
        <sz val="11"/>
        <rFont val="Arial"/>
      </rPr>
      <t xml:space="preserve">Etoposide's production and use as an antineoplastic chemotherapy agent may result in its release to the environment through various waste streams. It is primarily released to wastewater from the urinary excretions of patients using this medication. If released to air, an estimated vapor pressure of 5.4X10-23 mm Hg at 25 °C indicates etoposide will exist solely in the particulate phase in the ambient atmosphere. Particulate-phase etoposide will be removed from the atmosphere by wet and dry deposition. If released to soil, etoposide is expected to have high mobility based upon an estimated Koc of 51. Volatilization from moist soil surfaces is not expected to be an important fate process based upon an estimated Henry's Law constant of 1.7X10-30 atm-cu m/mole. Volatilization from dry soil surfaces is not expected based on the vapor pressure of this compound. No biodegradation data were located for etoposide; however, other antineoplastic agents are generally slow to biodegrade, which suggests that etoposide may also degrade slowly in the environment. If released into water, etoposide is not expected to adsorb to suspended solids and sediment based upon the estimated Koc. 
</t>
    </r>
    <r>
      <rPr>
        <sz val="11"/>
        <color rgb="FF0000FF"/>
        <rFont val="Arial"/>
      </rPr>
      <t># Please see reference #1 on reference sheet</t>
    </r>
  </si>
  <si>
    <r>
      <rPr>
        <sz val="11"/>
        <rFont val="Arial"/>
      </rPr>
      <t xml:space="preserve">Etoposide is a relatively well-tolerated chemotherapeutic agent. Common adverse effects include alopecia and gastrointestinal toxicity. GI toxicity includes nausea, vomiting, and stomatitis. The GI toxicity is relatively mild compared to other antineoplastic medications and can be well controlled with antiemetic therapy. Alopecia is commonly observed at standard doses and becomes a universal side effect at doses of 500 mg/m^2 or higher. The dose-limiting side effect of etoposide is myelosuppression.
Although the mechanism is unknown, acute hypersensitivity reactions can occur with the use of etoposide. During intravenous administration, patients can experience flushing, bronchospasm, cyanosis, hypertension, or hypotension. Hypersensitivity reaction symptoms resolve within minutes after discontinuing the intravenous administration of etoposide. Once a patient has experienced a hypersensitivity reaction, it is possible to readminister the drug safely with premedication with corticosteroids and antihistamines.
</t>
    </r>
    <r>
      <rPr>
        <sz val="11"/>
        <color rgb="FF0000FF"/>
        <rFont val="Arial"/>
      </rPr>
      <t># Please see reference #1 on reference sheet</t>
    </r>
  </si>
  <si>
    <r>
      <rPr>
        <sz val="11"/>
        <rFont val="Arial"/>
      </rPr>
      <t xml:space="preserve">Antineoplastic
MEDICATION
</t>
    </r>
    <r>
      <rPr>
        <sz val="11"/>
        <color rgb="FF0000FF"/>
        <rFont val="Arial"/>
      </rPr>
      <t># Please see reference #1 on reference sheet</t>
    </r>
  </si>
  <si>
    <r>
      <rPr>
        <sz val="11"/>
        <rFont val="Arial"/>
      </rPr>
      <t xml:space="preserve">Analytic Laboratory Methods
Several international pharmacopoeias specify infrared absorption spectrophotometry with comparison to standards and liquid chromatography as the methods for identifying etoposide; liquid chromatography is used to assay its purity. In pharmaceutical preparations, etoposide is identified by infrared absorption spectrophotometry and thin-layer chromatography; liquid chromatography is used to assay for etoposide content.
Clinical Laboratory Methods
Methods for the analysis of etoposide and its metabolites in plasma, serum and urine have included reversed-phase high-performance liquid chromatography with oxidative electrochemical detection, fluorescence detection and ultraviolet detection. The limit of detection of these methods is often &lt; 100 ng/mL.
</t>
    </r>
    <r>
      <rPr>
        <sz val="11"/>
        <color rgb="FF0000FF"/>
        <rFont val="Arial"/>
      </rPr>
      <t># Please see reference #1 on reference sheet</t>
    </r>
  </si>
  <si>
    <r>
      <rPr>
        <sz val="11"/>
        <rFont val="Arial"/>
      </rPr>
      <t xml:space="preserve">MEDICATION
</t>
    </r>
    <r>
      <rPr>
        <sz val="11"/>
        <color rgb="FF0000FF"/>
        <rFont val="Arial"/>
      </rPr>
      <t># Please see reference #1 on reference sheet</t>
    </r>
  </si>
  <si>
    <r>
      <rPr>
        <sz val="11"/>
        <rFont val="Arial"/>
      </rPr>
      <t xml:space="preserve">MEDICATION
</t>
    </r>
    <r>
      <rPr>
        <sz val="11"/>
        <color rgb="FF0000FF"/>
        <rFont val="Arial"/>
      </rPr>
      <t># Please see reference #1 on reference sheet</t>
    </r>
  </si>
  <si>
    <r>
      <rPr>
        <sz val="11"/>
        <rFont val="Arial"/>
      </rPr>
      <t xml:space="preserve">PRECAUTIONS FOR "CARCINOGENS": A high-efficiency particulate arrestor (HEPA) or charcoal filters can be used to minimize amt of carcinogen in exhausted air ventilated safety cabinets, lab hoods, glove boxes or animal rooms ... Filter housing that is designed so that used filters can be transferred into plastic bag without contaminating maintenance staff is avail commercially. Filters should be placed in plastic bags immediately after removal ... The plastic bag should be sealed immediately ... The sealed bag should be labelled properly ... Waste liquids ... should be placed or collected in proper containers for disposal. The lid should be secured &amp; the bottles properly labelled. Once filled, bottles should be placed in plastic bag, so that outer surface ... is not contaminated ... The plastic bag should also be sealed &amp; labelled. ... Broken glassware ... should be decontaminated by solvent extraction, by chemical destruction, or in specially designed incinerators. /Chemical Carcinogens/
</t>
    </r>
    <r>
      <rPr>
        <sz val="11"/>
        <color rgb="FF0000FF"/>
        <rFont val="Arial"/>
      </rPr>
      <t># Please see reference #1 on reference sheet</t>
    </r>
  </si>
  <si>
    <r>
      <rPr>
        <sz val="11"/>
        <rFont val="Arial"/>
      </rPr>
      <t xml:space="preserve">PRECAUTIONS FOR "CARCINOGENS": Storage site should be as close as practical to lab in which carcinogens are to be used, so that only small quantities required for ... expt need to be carried. Carcinogens should be kept in only one section of cupboard, an explosion-proof refrigerator or freezer (depending on chemicophysical properties ...) that bears appropriate label. An inventory ... should be kept, showing quantity of carcinogen &amp; date it was acquired ... Facilities for dispensing ... should be contiguous to storage area. /Chemical Carcinogens/
</t>
    </r>
    <r>
      <rPr>
        <sz val="11"/>
        <color rgb="FF0000FF"/>
        <rFont val="Arial"/>
      </rPr>
      <t># Please see reference #1 on reference sheet</t>
    </r>
  </si>
  <si>
    <r>
      <rPr>
        <sz val="11"/>
        <rFont val="Arial"/>
      </rPr>
      <t xml:space="preserve">PRECAUTIONS FOR "CARCINOGENS": Smoking, drinking, eating, storage of food or of food &amp; beverage containers or utensils, &amp; the application of cosmetics should be prohibited in any laboratory. All personnel should remove gloves, if worn, after completion of procedures in which carcinogens have been used. They should ... wash ... hands, preferably using dispensers of liq detergent, &amp; rinse ... thoroughly. Consideration should be given to appropriate methods for cleaning the skin, depending on nature of the contaminant. No standard procedure can be recommended, but the use of organic solvents should be avoided. Safety pipettes should be used for all pipetting. /Chemical Carcinogens/
</t>
    </r>
    <r>
      <rPr>
        <sz val="11"/>
        <color rgb="FF0000FF"/>
        <rFont val="Arial"/>
      </rPr>
      <t xml:space="preserve">
# Please see reference #1 on reference sheet</t>
    </r>
  </si>
  <si>
    <r>
      <rPr>
        <sz val="11"/>
        <rFont val="Arial"/>
      </rPr>
      <t xml:space="preserve">SRP: The most favorable course of action is to use an alternative chemical product with less inherent propensity for occupational exposure or environmental contamination. Recycle any unused portion of the material for its approved use or return it to the manufacturer or supplier. Ultimate disposal of the chemical must consider: the material's impact on air quality; potential migration in soil or water; effects on animal, aquatic, and plant life; and conformance with environmental and public health regulations.
</t>
    </r>
    <r>
      <rPr>
        <sz val="11"/>
        <color rgb="FF0000FF"/>
        <rFont val="Arial"/>
      </rPr>
      <t># Please see reference #1 on reference sheet</t>
    </r>
  </si>
  <si>
    <r>
      <rPr>
        <sz val="11"/>
        <rFont val="Arial"/>
      </rPr>
      <t xml:space="preserve">Antineoplastic
MEDICATION
</t>
    </r>
    <r>
      <rPr>
        <sz val="11"/>
        <color rgb="FF0000FF"/>
        <rFont val="Arial"/>
      </rPr>
      <t># Please see reference #1 on reference sheet</t>
    </r>
  </si>
  <si>
    <r>
      <rPr>
        <sz val="11"/>
        <rFont val="Arial"/>
      </rPr>
      <t xml:space="preserve">Antineoplastic
MEDICATION
</t>
    </r>
    <r>
      <rPr>
        <sz val="11"/>
        <color rgb="FF0000FF"/>
        <rFont val="Arial"/>
      </rPr>
      <t># Please see reference #1 on reference sheet</t>
    </r>
  </si>
  <si>
    <r>
      <rPr>
        <sz val="11"/>
        <rFont val="Arial"/>
      </rPr>
      <t xml:space="preserve">Absorbed well, time to peak plasma concentration is 1-1.5 hrs. Mean bioavailability is 50% (range of 25% - 75%). Cmax and AUC values for orally administered etoposide capsules display intra- and inter-subject variability. There is no evidence of first-pass effect for etoposide.
</t>
    </r>
    <r>
      <rPr>
        <sz val="11"/>
        <color rgb="FF0000FF"/>
        <rFont val="Arial"/>
      </rPr>
      <t># Please see reference #1 on reference sheet</t>
    </r>
  </si>
  <si>
    <r>
      <rPr>
        <sz val="11"/>
        <rFont val="Arial"/>
      </rPr>
      <t xml:space="preserve">Antineoplastic
MEDICATION
</t>
    </r>
    <r>
      <rPr>
        <sz val="11"/>
        <color rgb="FF0000FF"/>
        <rFont val="Arial"/>
      </rPr>
      <t># Please see reference #1 on reference sheet</t>
    </r>
  </si>
  <si>
    <r>
      <rPr>
        <sz val="11"/>
        <rFont val="Arial"/>
      </rPr>
      <t xml:space="preserve">Antineoplastic
MEDICATION
</t>
    </r>
    <r>
      <rPr>
        <sz val="11"/>
        <color rgb="FF0000FF"/>
        <rFont val="Arial"/>
      </rPr>
      <t># Please see reference #1 on reference sheet</t>
    </r>
  </si>
  <si>
    <r>
      <rPr>
        <sz val="10"/>
        <rFont val="Arial"/>
      </rPr>
      <t xml:space="preserve">Water solubility: approx 0.08 mg/mL
</t>
    </r>
    <r>
      <rPr>
        <sz val="10"/>
        <color rgb="FF0000FF"/>
        <rFont val="Arial"/>
      </rPr>
      <t># Please see reference #1 on reference sheet</t>
    </r>
  </si>
  <si>
    <t>Ethane Dimethane Sulphonate</t>
  </si>
  <si>
    <t>EDF-503</t>
  </si>
  <si>
    <t xml:space="preserve">
</t>
  </si>
  <si>
    <r>
      <rPr>
        <sz val="11"/>
        <rFont val="Arial"/>
      </rPr>
      <t xml:space="preserve">Poly(oxy-1,2-ethanediyl), .alpha.-(methylsulfonyl)-.omega.-[(methylsulfonyl)oxy]-: ACTIVE
</t>
    </r>
    <r>
      <rPr>
        <sz val="11"/>
        <color rgb="FF0000FF"/>
        <rFont val="Arial"/>
      </rPr>
      <t># Please see reference #1 on reference sheet</t>
    </r>
  </si>
  <si>
    <t>FENARIMOL</t>
  </si>
  <si>
    <t>Molecular Weight:331.196
Density:1.4±0.1 g/cm3
Molecular Formula:C17H12Cl2N2O</t>
  </si>
  <si>
    <t>Boiling Point:502.6±45.0 °C at 760 mmHg
Melting Point:117-119°C</t>
  </si>
  <si>
    <t>60168-88-9</t>
  </si>
  <si>
    <r>
      <rPr>
        <sz val="11"/>
        <rFont val="Arial"/>
      </rPr>
      <t xml:space="preserve">Excerpt from ERG Guide 131 [Flammable Liquids - Toxic]:
TOXIC; may be fatal if inhaled, ingested or absorbed through skin. Inhalation or contact with some of these materials will irritate or burn skin and eyes. Methyl chloroacetate (UN2295) is an eye irritant/lachrymator (causes flow of tears). Fire will produce irritating, corrosive and/or toxic gases. Vapors may cause dizziness or asphyxiation, especially when in closed or confined areas. Runoff from fire control or dilution water may cause environmental contamination. (ERG, 2024)
</t>
    </r>
    <r>
      <rPr>
        <sz val="11"/>
        <color rgb="FF0000FF"/>
        <rFont val="Arial"/>
      </rPr>
      <t># Please see reference #1 on reference sheet</t>
    </r>
  </si>
  <si>
    <r>
      <rPr>
        <sz val="11"/>
        <rFont val="Arial"/>
      </rPr>
      <t xml:space="preserve">Fungicides
</t>
    </r>
    <r>
      <rPr>
        <sz val="11"/>
        <color rgb="FF0000FF"/>
        <rFont val="Arial"/>
      </rPr>
      <t># Please see reference #1 on reference sheet</t>
    </r>
  </si>
  <si>
    <r>
      <rPr>
        <sz val="11"/>
        <rFont val="Arial"/>
      </rPr>
      <t xml:space="preserve">ELIMINATE all ignition sources (no smoking, flares, sparks or flames) from immediate area. All equipment used when handling the product must be grounded. Do not touch or walk through spilled material. Stop leak if you can do it without risk. Prevent entry into waterways, sewers, basements or confined areas. A vapor-suppressing foam may be used to reduce vapors.
SMALL SPILL: Absorb with earth, sand or other non-combustible material and transfer to containers for later disposal. Use clean, non-sparking tools to collect absorbed material.
LARGE SPILL: Dike far ahead of liquid spill for later disposal. Water spray may reduce vapor, but may not prevent ignition in closed spaces. (ERG, 2024)
</t>
    </r>
    <r>
      <rPr>
        <sz val="11"/>
        <color rgb="FF0000FF"/>
        <rFont val="Arial"/>
      </rPr>
      <t># Please see reference #1 on reference sheet</t>
    </r>
  </si>
  <si>
    <r>
      <rPr>
        <sz val="11"/>
        <rFont val="Arial"/>
      </rPr>
      <t xml:space="preserve">5-Pyrimidinemethanol, .alpha.-(2-chlorophenyl)-.alpha.-(4-chlorophenyl)-: ACTIVE
</t>
    </r>
    <r>
      <rPr>
        <sz val="11"/>
        <color rgb="FF0000FF"/>
        <rFont val="Arial"/>
      </rPr>
      <t># Please see reference #1 on reference sheet</t>
    </r>
  </si>
  <si>
    <r>
      <rPr>
        <sz val="11"/>
        <rFont val="Arial"/>
      </rPr>
      <t xml:space="preserve">Excerpt from ERG Guide 131 [Flammable Liquids - Toxic]:
Wear positive pressure self-contained breathing apparatus (SCBA). Wear chemical protective clothing that is specifically recommended by the manufacturer when there is NO RISK OF FIRE. Structural firefighters' protective clothing provides thermal protection but only limited chemical protection. (ERG, 2024)
</t>
    </r>
    <r>
      <rPr>
        <sz val="11"/>
        <color rgb="FF0000FF"/>
        <rFont val="Arial"/>
      </rPr>
      <t># Please see reference #1 on reference sheet</t>
    </r>
  </si>
  <si>
    <r>
      <rPr>
        <sz val="11"/>
        <rFont val="Arial"/>
      </rPr>
      <t xml:space="preserve">LARGE FIRE: Water spray, fog or alcohol-resistant foam. If it can be done safely, move undamaged containers away from the area around the fire. Dike runoff from fire control for later disposal. Avoid aiming straight or solid streams directly onto the product.
</t>
    </r>
    <r>
      <rPr>
        <sz val="11"/>
        <color rgb="FF0000FF"/>
        <rFont val="Arial"/>
      </rPr>
      <t># Please see reference #1 on reference sheet</t>
    </r>
  </si>
  <si>
    <r>
      <rPr>
        <sz val="11"/>
        <rFont val="Arial"/>
      </rPr>
      <t xml:space="preserve">Fungicides
</t>
    </r>
    <r>
      <rPr>
        <sz val="11"/>
        <color rgb="FF0000FF"/>
        <rFont val="Arial"/>
      </rPr>
      <t># Please see reference #1 on reference sheet</t>
    </r>
  </si>
  <si>
    <r>
      <rPr>
        <sz val="11"/>
        <rFont val="Arial"/>
      </rPr>
      <t xml:space="preserve">Fungicides
</t>
    </r>
    <r>
      <rPr>
        <sz val="11"/>
        <color rgb="FF0000FF"/>
        <rFont val="Arial"/>
      </rPr>
      <t xml:space="preserve">
# Please see reference #1 on reference sheet</t>
    </r>
  </si>
  <si>
    <r>
      <rPr>
        <sz val="11"/>
        <rFont val="Arial"/>
      </rPr>
      <t xml:space="preserve">Fungicides
</t>
    </r>
    <r>
      <rPr>
        <sz val="11"/>
        <color rgb="FF0000FF"/>
        <rFont val="Arial"/>
      </rPr>
      <t># Please see reference #1 on reference sheet</t>
    </r>
  </si>
  <si>
    <r>
      <rPr>
        <sz val="11"/>
        <rFont val="Arial"/>
      </rPr>
      <t xml:space="preserve">Fungicides
</t>
    </r>
    <r>
      <rPr>
        <sz val="11"/>
        <color rgb="FF0000FF"/>
        <rFont val="Arial"/>
      </rPr>
      <t># Please see reference #1 on reference sheet</t>
    </r>
  </si>
  <si>
    <t>FENBUCONAZOLE (FENETHANIL)</t>
  </si>
  <si>
    <t>Molecular Weight:336.818
Density:1.2±0.1 g/cm3
Molecular Formula:C19H17ClN4</t>
  </si>
  <si>
    <t>Boiling Point:546.3±60.0 °C at 760 mmHg
Melting Point:125.0℃</t>
  </si>
  <si>
    <t>114369-43-6</t>
  </si>
  <si>
    <r>
      <rPr>
        <sz val="11"/>
        <rFont val="Arial"/>
      </rPr>
      <t xml:space="preserve">Medical problems can include congested lungs, liver disease, tetanus, infection of the heart valves, skin abscesses, anemia and pneumonia. Death can occur from overdose.
</t>
    </r>
    <r>
      <rPr>
        <sz val="11"/>
        <color rgb="FF0000FF"/>
        <rFont val="Arial"/>
      </rPr>
      <t># Please see reference #1 on reference sheet</t>
    </r>
  </si>
  <si>
    <r>
      <rPr>
        <sz val="11"/>
        <rFont val="Arial"/>
      </rPr>
      <t xml:space="preserve">Fentanyl is a synthetic, lipophilic opioid agonist with analgesic and anesthetic properties. Fentanyl selectively binds to and activates the mu-receptor in the central nervous system (CNS) thereby mimicking the effects of endogenous opiates. Fentanyl is commonly used to treat chronic cancer pain or in anesthesia. It is related to other opioids like morphine and oxycodone. Fentanyl is a DEA Schedule II controlled substance. Substances in the DEA Schedule II have a high potential for abuse which may lead to severe psychological or physical dependence.”
For the treatment of cancer patients with severe pain that breaks through their regular narcotic therapy. Used as an inhalation anesthetic. (L1484)
</t>
    </r>
    <r>
      <rPr>
        <sz val="11"/>
        <color rgb="FF0000FF"/>
        <rFont val="Arial"/>
      </rPr>
      <t># Please see reference #1 on reference sheet</t>
    </r>
  </si>
  <si>
    <r>
      <rPr>
        <sz val="11"/>
        <rFont val="Arial"/>
      </rPr>
      <t xml:space="preserve">Analytic Laboratory Methods
Fentanyl and fentanyl analogues represent a current and emerging threat in the United States as pure illicit narcotics and in mixtures with heroin. Because of their extreme potency, methods to safely and rapidly detect these compounds are of high interest. This work investigates the use of thermal desorption direct analysis in real time mass spectrometry (TD-DART-MS) and ion mobility spectrometry (IMS) as tools for the rapid and sensitive (nanogram to picograms) detection of fentanyl, 16 fentanyl analogues, and five additional opioids. Competitive ionization studies highlight that detection of these compounds in the presence of heroin is readily achievable, down to 0.1% fentanyl by mass with TD-DART-MS. With IMS, detection of nanogram levels of fentanyl in a binary fentanyl and heroin mixture is possible but can be complicated by decreased resolution in certain commercial instrument models. Modifications to the alarm windows can be used to ensure detection of fentanyl in binary mixtures. Additionally, three complex background matrices (fingerprint residue, dirt, and plasticizers) are shown to have a minimal effect of the detection of these compounds. Wipe sampling of the exterior of bags of questioned powders is shown to be a safe alternative method for field screening and identification, removing the need to handle potentially lethal amounts of material.
Clinical Laboratory Methods
Simultaneous determination of fentanyl and alfentanil in rat blood and tissues by capillary column gas chromatography with a fused-silica capillary. The extn. recoveries from tissue averaged 88% for fentanyl, 72% for alfentanil and 87% for sufentanil.
</t>
    </r>
    <r>
      <rPr>
        <sz val="11"/>
        <color rgb="FF0000FF"/>
        <rFont val="Arial"/>
      </rPr>
      <t># Please see reference #1 on reference sheet</t>
    </r>
  </si>
  <si>
    <r>
      <rPr>
        <sz val="11"/>
        <rFont val="Arial"/>
      </rPr>
      <t xml:space="preserve">MEDICATION
</t>
    </r>
    <r>
      <rPr>
        <sz val="11"/>
        <color rgb="FF0000FF"/>
        <rFont val="Arial"/>
      </rPr>
      <t># Please see reference #1 on reference sheet</t>
    </r>
  </si>
  <si>
    <r>
      <rPr>
        <sz val="11"/>
        <rFont val="Arial"/>
      </rPr>
      <t xml:space="preserve">MEDICATION
</t>
    </r>
    <r>
      <rPr>
        <sz val="11"/>
        <color rgb="FF0000FF"/>
        <rFont val="Arial"/>
      </rPr>
      <t># Please see reference #1 on reference sheet</t>
    </r>
  </si>
  <si>
    <r>
      <rPr>
        <sz val="11"/>
        <rFont val="Arial"/>
      </rPr>
      <t xml:space="preserve">Expired or waste pharmaceuticals shall carefully take into consideration applicable DEA, EPA, and FDA regulations. It is not appropriate to dispose by flushing the pharmaceutical down the toilet or discarding to trash. If possible return the pharmaceutical to the manufacturer for proper disposal being careful to properly label and securely package the material
</t>
    </r>
    <r>
      <rPr>
        <sz val="11"/>
        <color rgb="FF0000FF"/>
        <rFont val="Arial"/>
      </rPr>
      <t># Please see reference #1 on reference sheet</t>
    </r>
  </si>
  <si>
    <r>
      <rPr>
        <sz val="11"/>
        <rFont val="Arial"/>
      </rPr>
      <t xml:space="preserve">One method consists of condensing propionyl chloride with N-(4-piperidyl)aniline, then treating the resulting N-(4-piperidyl)propionanilide with phenethyl chloride, aiding each condensation by the presence of a suitable dehydrochlorinating agent. Reaction of the base with an equimolar portion of citric acid yields the (1:1) citrate. /Fentanyl citrate/
</t>
    </r>
    <r>
      <rPr>
        <sz val="11"/>
        <color rgb="FF0000FF"/>
        <rFont val="Arial"/>
      </rPr>
      <t># Please see reference #1 on reference sheet</t>
    </r>
  </si>
  <si>
    <r>
      <rPr>
        <sz val="11"/>
        <rFont val="Arial"/>
      </rPr>
      <t xml:space="preserve">First Responders should use a NIOSH-certified Chemical, Biological, Radiological, Nuclear (CBRN) Self Contained Breathing Apparatus (SCBA) with a Level A protective suit when entering an area with an unknown contaminant or when entering an area where the concentration of the contaminant is unknown. Level A protection should be used until monitoring results confirm the contaminant and the concentration of the contaminant.NOTE:Safe use of protective clothing and equipment requires specific skills developed through training and experience.
</t>
    </r>
    <r>
      <rPr>
        <sz val="11"/>
        <color rgb="FF0000FF"/>
        <rFont val="Arial"/>
      </rPr>
      <t># Please see reference #1 on reference sheet</t>
    </r>
  </si>
  <si>
    <r>
      <rPr>
        <sz val="11"/>
        <rFont val="Arial"/>
      </rPr>
      <t xml:space="preserve">SRP: Expired or waste pharmaceuticals shall carefully take into consideration applicable DEA, EPA, and FDA regulations. It is not appropriate to dispose by flushing the pharmaceutical down the toilet or discarding to trash. If possible return the pharmaceutical to the manufacturer for proper disposal being careful to properly label and securely package the material. Alternatively, the waste pharmaceutical shall be labeled, securely packaged and transported by a state licensed medical waste contractor to dispose by burial in a licensed hazardous or toxic waste landfill or incinerator.
</t>
    </r>
    <r>
      <rPr>
        <sz val="11"/>
        <color rgb="FF0000FF"/>
        <rFont val="Arial"/>
      </rPr>
      <t># Please see reference #1 on reference sheet</t>
    </r>
  </si>
  <si>
    <r>
      <rPr>
        <sz val="11"/>
        <rFont val="Arial"/>
      </rPr>
      <t xml:space="preserve">Fentanyl is a synthetic, lipophilic opioid agonist with analgesic and anesthetic properties. Fentanyl selectively binds to and activates the mu-receptor in the central nervous system (CNS) thereby mimicking the effects of endogenous opiates. Fentanyl is commonly used to treat chronic cancer pain or in anesthesia. It is related to other opioids like morphine and oxycodone. Fentanyl is a DEA Schedule II controlled substance. Substances in the DEA Schedule II have a high potential for abuse which may lead to severe psychological or physical dependence.”
For the treatment of cancer patients with severe pain that breaks through their regular narcotic therapy. Used as an inhalation anesthetic. (L1484)
</t>
    </r>
    <r>
      <rPr>
        <sz val="11"/>
        <color rgb="FF0000FF"/>
        <rFont val="Arial"/>
      </rPr>
      <t># Please see reference #1 on reference sheet</t>
    </r>
  </si>
  <si>
    <r>
      <rPr>
        <sz val="11"/>
        <rFont val="Arial"/>
      </rPr>
      <t xml:space="preserve">Fentanyl is a synthetic, lipophilic opioid agonist with analgesic and anesthetic properties. Fentanyl selectively binds to and activates the mu-receptor in the central nervous system (CNS) thereby mimicking the effects of endogenous opiates. Fentanyl is commonly used to treat chronic cancer pain or in anesthesia. It is related to other opioids like morphine and oxycodone. Fentanyl is a DEA Schedule II controlled substance. Substances in the DEA Schedule II have a high potential for abuse which may lead to severe psychological or physical dependence.”
For the treatment of cancer patients with severe pain that breaks through their regular narcotic therapy. Used as an inhalation anesthetic. (L1484)
</t>
    </r>
    <r>
      <rPr>
        <sz val="11"/>
        <color rgb="FF0000FF"/>
        <rFont val="Arial"/>
      </rPr>
      <t xml:space="preserve">
# Please see reference #1 on reference sheet</t>
    </r>
  </si>
  <si>
    <r>
      <rPr>
        <sz val="11"/>
        <rFont val="Arial"/>
      </rPr>
      <t xml:space="preserve">Fentanyl can be absorbed into the body via inhalation, oral exposure or ingestion, or skin contact. It is not known whether fentanyl can be absorbed systemically through the eye. Fentanyl can be administered intravenously (IV), intramuscularly (IM), or as a skin patch (transdermally).
</t>
    </r>
    <r>
      <rPr>
        <sz val="11"/>
        <color rgb="FF0000FF"/>
        <rFont val="Arial"/>
      </rPr>
      <t># Please see reference #1 on reference sheet</t>
    </r>
  </si>
  <si>
    <r>
      <rPr>
        <sz val="11"/>
        <rFont val="Arial"/>
      </rPr>
      <t xml:space="preserve">Fentanyl is a synthetic, lipophilic opioid agonist with analgesic and anesthetic properties. Fentanyl selectively binds to and activates the mu-receptor in the central nervous system (CNS) thereby mimicking the effects of endogenous opiates. Fentanyl is commonly used to treat chronic cancer pain or in anesthesia. It is related to other opioids like morphine and oxycodone. Fentanyl is a DEA Schedule II controlled substance. Substances in the DEA Schedule II have a high potential for abuse which may lead to severe psychological or physical dependence.”
For the treatment of cancer patients with severe pain that breaks through their regular narcotic therapy. Used as an inhalation anesthetic. (L1484)
</t>
    </r>
    <r>
      <rPr>
        <sz val="11"/>
        <color rgb="FF0000FF"/>
        <rFont val="Arial"/>
      </rPr>
      <t># Please see reference #1 on reference sheet</t>
    </r>
  </si>
  <si>
    <r>
      <rPr>
        <sz val="11"/>
        <rFont val="Arial"/>
      </rPr>
      <t xml:space="preserve">Fentanyl is a synthetic, lipophilic opioid agonist with analgesic and anesthetic properties. Fentanyl selectively binds to and activates the mu-receptor in the central nervous system (CNS) thereby mimicking the effects of endogenous opiates. Fentanyl is commonly used to treat chronic cancer pain or in anesthesia. It is related to other opioids like morphine and oxycodone. Fentanyl is a DEA Schedule II controlled substance. Substances in the DEA Schedule II have a high potential for abuse which may lead to severe psychological or physical dependence.”
For the treatment of cancer patients with severe pain that breaks through their regular narcotic therapy. Used as an inhalation anesthetic. (L1484)
</t>
    </r>
    <r>
      <rPr>
        <sz val="11"/>
        <color rgb="FF0000FF"/>
        <rFont val="Arial"/>
      </rPr>
      <t># Please see reference #1 on reference sheet</t>
    </r>
  </si>
  <si>
    <r>
      <rPr>
        <sz val="10"/>
        <rFont val="Arial"/>
      </rPr>
      <t xml:space="preserve">In water, 200 mg/L at 25 °C
</t>
    </r>
    <r>
      <rPr>
        <sz val="10"/>
        <color rgb="FF0000FF"/>
        <rFont val="Arial"/>
      </rPr>
      <t># Please see reference #1 on reference sheet</t>
    </r>
  </si>
  <si>
    <t>FENITROTHION</t>
  </si>
  <si>
    <t>Molecular Weight:277.234
Density:1.4±0.1 g/cm3
Molecular Formula:C9H12NO5PS</t>
  </si>
  <si>
    <t>Boiling Point:349.5±52.0 °C at 760 mmHg
Melting Point:3.4°C</t>
  </si>
  <si>
    <t>122-14-5</t>
  </si>
  <si>
    <r>
      <rPr>
        <sz val="11"/>
        <rFont val="Arial"/>
      </rPr>
      <t xml:space="preserve">Fenitrothion's production may result in its release to the environment through various waste streams; its use as an indoor/outdoor ant and roach insecticide will result in minimal release to the environment. It's use outside the US as an agricultural insecticide will result in its direct release to the environment. If released to air, a vapor pressure of 5.40X10-5 mm Hg at 20 °C indicates fenitrothion will exist in both the vapor and particulate phases in the atmosphere. Vapor-phase fenitrothion will be degraded in the atmosphere by reaction with photochemically-produced hydroxyl radicals; the half-life for this reaction in air is estimated to be 6.4 hours. Particulate-phase fenitrothion will be removed from the atmosphere by wet and dry deposition. Fenitrothion contains chromophores that absorb at wavelengths &gt;290 nm and, therefore, may be susceptible to direct photolysis by sunlight. The reported photolysis half-life of fenitrothion is 61 minutes. If released to soil, fenitrothion is expected to have moderate to low mobility based upon Koc values ranging from 254 to 1,531. Volatilization from moist soil surfaces is expected to be an important fate process based upon a Henry's Law constant of 9.30X10-7 atm-cu m/mole. Fenitrothion is not expected to volatilize from dry soil surfaces based upon its vapor pressure.
</t>
    </r>
    <r>
      <rPr>
        <sz val="11"/>
        <color rgb="FF0000FF"/>
        <rFont val="Arial"/>
      </rPr>
      <t># Please see reference #1 on reference sheet</t>
    </r>
  </si>
  <si>
    <r>
      <rPr>
        <sz val="11"/>
        <rFont val="Arial"/>
      </rPr>
      <t xml:space="preserve">Acute exposure to cholinesterase inhibitors can cause a cholinergic crisis characterized by severe nausea/vomiting, salivation, sweating, bradycardia, hypotension, collapse, and convulsions. Increasing muscle weakness is a possibility and may result in death if respiratory muscles are involved. Accumulation of ACh at motor nerves causes overstimulation of nicotinic expression at the neuromuscular junction. When this occurs symptoms such as muscle weakness, fatigue, muscle cramps, fasciculation, and paralysis can be seen. When there is an accumulation of ACh at autonomic ganglia this causes overstimulation of nicotinic expression in the sympathetic system. Symptoms associated with this are hypertension, and hypoglycemia. Overstimulation of nicotinic acetylcholine receptors in the central nervous system, due to accumulation of ACh, results in anxiety, headache, convulsions, ataxia, depression of respiration and circulation, tremor, general weakness, and potentially coma. When there is expression of muscarinic overstimulation due to excess acetylcholine at muscarinic acetylcholine receptors symptoms of visual disturbances, tightness in chest, wheezing due to bronchoconstriction, increased bronchial secretions, increased salivation, lacrimation, sweating, peristalsis, and urination can occur. Chronically high (&gt;10 years) exposure leads to neuropsychological consequences including disturbances in perception and visuo-motor processing (A15321).
</t>
    </r>
    <r>
      <rPr>
        <sz val="11"/>
        <color rgb="FF0000FF"/>
        <rFont val="Arial"/>
      </rPr>
      <t># Please see reference #1 on reference sheet</t>
    </r>
  </si>
  <si>
    <r>
      <rPr>
        <sz val="11"/>
        <rFont val="Arial"/>
      </rPr>
      <t xml:space="preserve">Used as insecticide and acaricide for cereals, cotton, orchard fruits, rice, vegetables, forestry, turf, greenhouses, animal houses, public health, and stored products; [HSDB] Used in Australia on stored wheat; Only registered in the US for use in ant and roach bait containers; [Reference #1]
For use on cereals, cotton, forests, fruit, rice, and vegetables. Fly and mosquito sprays for farms. ... for locust and grasshopper. /Not registered for food use in the USA/
</t>
    </r>
    <r>
      <rPr>
        <sz val="11"/>
        <color rgb="FF0000FF"/>
        <rFont val="Arial"/>
      </rPr>
      <t># Please see reference #1 on reference sheet</t>
    </r>
  </si>
  <si>
    <r>
      <rPr>
        <sz val="11"/>
        <rFont val="Arial"/>
      </rPr>
      <t xml:space="preserve">Analytic Laboratory Methods
Method: EPA-OW/OST 1699; Procedure: high resolution gas chromatography with high resolution mass spectrometry; Analyte: fenitrothion; Matrix: water, soil, sediment, biosolids; Detection Limit: 24 pg/L.
Clinical Laboratory Methods
The measurement of blood cholinesterase (ChE) activities is adopted worldwide for biological monitoring of exposure to organophosphorus insecticides (OPs). Recent development of analytical chemistry has made sensitive quantification possible of non-specific OP metabolites, dialkylphosphates, in urine as a biomarker of low-level OP exposure. In this study, we established a method for quantification of urinary 3-methyl-4-nitrophenol (MNP), a specific metabolite of fenitrothion (FNT), and a parathion metabolite p-nitrophenol (PNP), using gas chromatography-mass spectrometry. The limits of detection of MNP and PNP were 0.3 and 0.5 ug/L, respectively.
</t>
    </r>
    <r>
      <rPr>
        <sz val="11"/>
        <color rgb="FF0000FF"/>
        <rFont val="Arial"/>
      </rPr>
      <t xml:space="preserve">
# Please see reference #1 on reference sheet</t>
    </r>
  </si>
  <si>
    <r>
      <rPr>
        <sz val="11"/>
        <rFont val="Arial"/>
      </rPr>
      <t xml:space="preserve">Farming (Pesticides) [Category: Industry]
</t>
    </r>
    <r>
      <rPr>
        <sz val="11"/>
        <color rgb="FF0000FF"/>
        <rFont val="Arial"/>
      </rPr>
      <t># Please see reference #1 on reference sheet</t>
    </r>
  </si>
  <si>
    <r>
      <rPr>
        <sz val="11"/>
        <rFont val="Arial"/>
      </rPr>
      <t xml:space="preserve">Farming (Pesticides) [Category: Industry]
</t>
    </r>
    <r>
      <rPr>
        <sz val="11"/>
        <color rgb="FF0000FF"/>
        <rFont val="Arial"/>
      </rPr>
      <t># Please see reference #1 on reference sheet</t>
    </r>
  </si>
  <si>
    <r>
      <rPr>
        <sz val="11"/>
        <rFont val="Arial"/>
      </rPr>
      <t xml:space="preserve">ACCIDENTAL RELEASE MEASURES: Personal precautions, protective equipment and emergency procedures: Wear respiratory protection. Avoid breathing vapors, mist or gas. Ensure adequate ventilation. Evacuate personnel to safe areas. Environmental precautions: Prevent further leakage or spillage if safe to do so. Do not let product enter drains. Discharge into the environment must be avoided. Methods and materials for containment and cleaning up: Soak up with inert absorbent material and dispose of as hazardous waste. Keep in suitable, closed containers for disposal.
</t>
    </r>
    <r>
      <rPr>
        <sz val="11"/>
        <color rgb="FF0000FF"/>
        <rFont val="Arial"/>
      </rPr>
      <t># Please see reference #1 on reference sheet</t>
    </r>
  </si>
  <si>
    <r>
      <rPr>
        <sz val="11"/>
        <rFont val="Arial"/>
      </rPr>
      <t xml:space="preserve">Preparation: Belgium patent 594669 (1960 to Sumitomo); Belgium patent 596091 (1960 to Bayer).
</t>
    </r>
    <r>
      <rPr>
        <sz val="11"/>
        <color rgb="FF0000FF"/>
        <rFont val="Arial"/>
      </rPr>
      <t># Please see reference #1 on reference sheet</t>
    </r>
  </si>
  <si>
    <r>
      <rPr>
        <sz val="11"/>
        <rFont val="Arial"/>
      </rPr>
      <t xml:space="preserve">ACCIDENTAL RELEASE MEASURES: Personal precautions, protective equipment and emergency procedures: Wear respiratory protection. Avoid breathing vapors, mist or gas. Ensure adequate ventilation. Evacuate personnel to safe areas. Environmental precautions: Prevent further leakage or spillage if safe to do so. Do not let product enter drains. Discharge into the environment must be avoided.
</t>
    </r>
    <r>
      <rPr>
        <sz val="11"/>
        <color rgb="FF0000FF"/>
        <rFont val="Arial"/>
      </rPr>
      <t># Please see reference #1 on reference sheet</t>
    </r>
  </si>
  <si>
    <r>
      <rPr>
        <sz val="11"/>
        <rFont val="Arial"/>
      </rPr>
      <t xml:space="preserve">SRP: Recycle any unused portion of the material for its approved use or return it to the manufacturer or supplier. Ultimate disposal of the chemical must consider: the material's impact on air quality; potential migration in air, soil or water; effects on animal, aquatic and plant life; and conformance with environmental and public health regulations. If it is possible or reasonable use an alternative chemical product with less inherent propensity for occupational harm/injury/toxicity or environmental contamination.
</t>
    </r>
    <r>
      <rPr>
        <sz val="11"/>
        <color rgb="FF0000FF"/>
        <rFont val="Arial"/>
      </rPr>
      <t xml:space="preserve">
# Please see reference #1 on reference sheet</t>
    </r>
  </si>
  <si>
    <r>
      <rPr>
        <sz val="11"/>
        <rFont val="Arial"/>
      </rPr>
      <t xml:space="preserve">Used as insecticide and acaricide for cereals, cotton, orchard fruits, rice, vegetables, forestry, turf, greenhouses, animal houses, public health, and stored products; [HSDB] Used in Australia on stored wheat; Only registered in the US for use in ant and roach bait containers; [Reference #1]
For use on cereals, cotton, forests, fruit, rice, and vegetables. Fly and mosquito sprays for farms. ... for locust and grasshopper. /Not registered for food use in the USA/
</t>
    </r>
    <r>
      <rPr>
        <sz val="11"/>
        <color rgb="FF0000FF"/>
        <rFont val="Arial"/>
      </rPr>
      <t xml:space="preserve">
# Please see reference #1 on reference sheet</t>
    </r>
  </si>
  <si>
    <r>
      <rPr>
        <sz val="11"/>
        <rFont val="Arial"/>
      </rPr>
      <t xml:space="preserve">Used as insecticide and acaricide for cereals, cotton, orchard fruits, rice, vegetables, forestry, turf, greenhouses, animal houses, public health, and stored products; [HSDB] Used in Australia on stored wheat; Only registered in the US for use in ant and roach bait containers; [Reference #1]
For use on cereals, cotton, forests, fruit, rice, and vegetables. Fly and mosquito sprays for farms. ... for locust and grasshopper. /Not registered for food use in the USA/
</t>
    </r>
    <r>
      <rPr>
        <sz val="11"/>
        <color rgb="FF0000FF"/>
        <rFont val="Arial"/>
      </rPr>
      <t># Please see reference #1 on reference sheet</t>
    </r>
  </si>
  <si>
    <r>
      <rPr>
        <sz val="11"/>
        <rFont val="Arial"/>
      </rPr>
      <t xml:space="preserve">The substance can be absorbed into the body by inhalation of its aerosol, through the skin and by ingestion
</t>
    </r>
    <r>
      <rPr>
        <sz val="11"/>
        <color rgb="FF0000FF"/>
        <rFont val="Arial"/>
      </rPr>
      <t># Please see reference #1 on reference sheet</t>
    </r>
  </si>
  <si>
    <r>
      <rPr>
        <sz val="11"/>
        <rFont val="Arial"/>
      </rPr>
      <t xml:space="preserve">Used as insecticide and acaricide for cereals, cotton, orchard fruits, rice, vegetables, forestry, turf, greenhouses, animal houses, public health, and stored products; [HSDB] Used in Australia on stored wheat; Only registered in the US for use in ant and roach bait containers; [Reference #1]
For use on cereals, cotton, forests, fruit, rice, and vegetables. Fly and mosquito sprays for farms. ... for locust and grasshopper. /Not registered for food use in the USA/
</t>
    </r>
    <r>
      <rPr>
        <sz val="11"/>
        <color rgb="FF0000FF"/>
        <rFont val="Arial"/>
      </rPr>
      <t># Please see reference #1 on reference sheet</t>
    </r>
  </si>
  <si>
    <r>
      <rPr>
        <sz val="11"/>
        <rFont val="Arial"/>
      </rPr>
      <t xml:space="preserve">Used as insecticide and acaricide for cereals, cotton, orchard fruits, rice, vegetables, forestry, turf, greenhouses, animal houses, public health, and stored products; [HSDB] Used in Australia on stored wheat; Only registered in the US for use in ant and roach bait containers; [Reference #1]
For use on cereals, cotton, forests, fruit, rice, and vegetables. Fly and mosquito sprays for farms. ... for locust and grasshopper. /Not registered for food use in the USA/
</t>
    </r>
    <r>
      <rPr>
        <sz val="11"/>
        <color rgb="FF0000FF"/>
        <rFont val="Arial"/>
      </rPr>
      <t># Please see reference #1 on reference sheet</t>
    </r>
  </si>
  <si>
    <r>
      <rPr>
        <sz val="10"/>
        <rFont val="Arial"/>
      </rPr>
      <t xml:space="preserve">Solubility in water at 20Â °C: none
</t>
    </r>
    <r>
      <rPr>
        <sz val="10"/>
        <color rgb="FF0000FF"/>
        <rFont val="Arial"/>
      </rPr>
      <t xml:space="preserve">
# Please see reference #1 on reference sheet</t>
    </r>
  </si>
  <si>
    <t>FENOXYCARB</t>
  </si>
  <si>
    <t xml:space="preserve">Molecular Weight:301.337
Density:1.1±0.1 g/cm3
Molecular Formula:C17H19NO4
</t>
  </si>
  <si>
    <t>Boiling Point:447.3±55.0 °C at 760 mmHg
Melting Point:53-54ºC</t>
  </si>
  <si>
    <t>72490-01-8</t>
  </si>
  <si>
    <r>
      <rPr>
        <sz val="11"/>
        <rFont val="Arial"/>
      </rPr>
      <t xml:space="preserve">Fenoxycarb's production may result in its release to the environment through various waste streams; its use as an insect growth regulator will result in its direct release to the environment. If released to air, a vapor pressure of 6.5X10-9 mm Hg at 25 °C indicates fenoxycarb will exist solely in the particulate phase in the atmosphere. Particulate-phase fenoxycarb will be removed from the atmosphere by wet or dry deposition. Fenoxycarb contains chromophores that absorb at wavelengths &gt;290 nm and, therefore, may be susceptible to direct photolysis by sunlight. If released to soil, fenoxycarb is expected to have slight mobility based upon an estimated Koc of 4,800. Volatilization from moist soil surfaces is not expected to be an important fate process based upon an estimated Henry's Law constant of 4.3X10-10 atm-cu m/mole. An aerobic degradation half-life of 6.7 hours, secondary half-life of 8.2 months, using a sandy loam soil suggests that biodegradation may be an important environmental fate process in soil. If released into water, fenoxycarb is expected to adsorb to suspended solids and sediment based upon the estimated Koc. An aerobic aquatic metabolism half-life of 3.9 days in water indicates that biodegradation may be an important environmental fate process in water. 
</t>
    </r>
    <r>
      <rPr>
        <sz val="11"/>
        <color rgb="FF0000FF"/>
        <rFont val="Arial"/>
      </rPr>
      <t># Please see reference #1 on reference sheet</t>
    </r>
  </si>
  <si>
    <r>
      <rPr>
        <sz val="11"/>
        <rFont val="Arial"/>
      </rPr>
      <t xml:space="preserve">Acute exposure to cholinesterase inhibitors can cause a cholinergic crisis characterized by severe nausea/vomiting, salivation, sweating, bradycardia, hypotension, collapse, and convulsions. Increasing muscle weakness is a possibility and may result in death if respiratory muscles are involved. Accumulation of ACh at motor nerves causes overstimulation of nicotinic expression at the neuromuscular junction. When this occurs symptoms such as muscle weakness, fatigue, muscle cramps, fasciculation, and paralysis can be seen. When there is an accumulation of ACh at autonomic ganglia this causes overstimulation of nicotinic expression in the sympathetic system. Symptoms associated with this are hypertension, and hypoglycemia. Overstimulation of nicotinic acetylcholine receptors in the central nervous system, due to accumulation of ACh, results in anxiety, headache, convulsions, ataxia, depression of respiration and circulation, tremor, general weakness, and potentially coma. When there is expression of muscarinic overstimulation due to excess acetylcholine at muscarinic acetylcholine receptors symptoms of visual disturbances, tightness in chest, wheezing due to bronchoconstriction, increased bronchial secretions, increased salivation, lacrimation, sweating, peristalsis, and urination can occur. Chronically high (&gt;10 years) exposure leads to neuropsychological consequences including disturbances in perception and visuo-motor processing (A15321).
</t>
    </r>
    <r>
      <rPr>
        <sz val="11"/>
        <color rgb="FF0000FF"/>
        <rFont val="Arial"/>
      </rPr>
      <t># Please see reference #1 on reference sheet</t>
    </r>
  </si>
  <si>
    <r>
      <rPr>
        <sz val="11"/>
        <rFont val="Arial"/>
      </rPr>
      <t xml:space="preserve">Used as insecticide (growth regulator) for fruit, cotton, ornamentals, stored products, and public health; Also used in ant baits; [HSDB] Used for fire ant control; [Krieger, p. 414]
For fenoxycarb (USEPA/OPP Pesticide Code: 125301) there are 0 labels match. /SRP: Not registered for current use in the U.S., but approved pesticide uses may change periodically and so federal, state and local authorities must be consulted for currently approved uses./
Insecticides
• Pesticides
</t>
    </r>
    <r>
      <rPr>
        <sz val="11"/>
        <color rgb="FF0000FF"/>
        <rFont val="Arial"/>
      </rPr>
      <t># Please see reference #1 on reference sheet</t>
    </r>
  </si>
  <si>
    <r>
      <rPr>
        <sz val="11"/>
        <rFont val="Arial"/>
      </rPr>
      <t xml:space="preserve">Analytic Laboratory Methods
A competitive enzyme-linked immunosorbent assay (ELISA) for fenoxycarb was adapted for quantitative detection of this insect growth regulator in various environmental, agricultural, food and biological matrices. Environmental samples were taken from soil and surface waters in Hungary. The ELISA enabled fenoxycarb detection in surface waters in the 1.1-125 ng/mL concentration range without sample cleanup. In contrast, soil produced a strong matrix effect due to humic acids and other soil components. Several fruit homogenates and commercial fruit juices (eg apple, pear, grape) were analyzed by the ELISA. The assay was found to be suitable for analysis of fenoxycarb in fruit juices diluted 1:40. Biological samples included insect, fish and bovine tissues. The ELISA was applied to detect fenoxycarb in various biological matrices from larvae of the silkworm, Bombyx mori L. The assay proved useful for the analysis of hemolymph diluted 1:10 or at higher dilutions. Fat body and whole body homogenates, however, caused severe matrix effects. Fenoxycarb was detected in liver homogenates (diluted 1:40) from fish treated with various doses of fenoxycarb, and the concentrations determined correlated with the applied doses. The method was used to analyze spiked bovine urine samples diluted 1:10 or at greater dilutions. Fenoxycarb content determined by the ELISA in water and fruit juice samples was validated using GC-MS with solid-phase microextraction (SPME) sample preparation. The results of these studies demonstrated both the value and limitations of the assay when used for monitoring fenoxycarb in environmental, food and biological samples.
</t>
    </r>
    <r>
      <rPr>
        <sz val="11"/>
        <color rgb="FF0000FF"/>
        <rFont val="Arial"/>
      </rPr>
      <t># Please see reference #1 on reference sheet</t>
    </r>
  </si>
  <si>
    <r>
      <rPr>
        <sz val="11"/>
        <rFont val="Arial"/>
      </rPr>
      <t xml:space="preserve">Farming (Pesticides) [Category: Industry]
</t>
    </r>
    <r>
      <rPr>
        <sz val="11"/>
        <color rgb="FF0000FF"/>
        <rFont val="Arial"/>
      </rPr>
      <t># Please see reference #1 on reference sheet</t>
    </r>
  </si>
  <si>
    <r>
      <rPr>
        <sz val="11"/>
        <rFont val="Arial"/>
      </rPr>
      <t xml:space="preserve">Farming (Pesticides) [Category: Industry]
</t>
    </r>
    <r>
      <rPr>
        <sz val="11"/>
        <color rgb="FF0000FF"/>
        <rFont val="Arial"/>
      </rPr>
      <t># Please see reference #1 on reference sheet</t>
    </r>
  </si>
  <si>
    <r>
      <rPr>
        <sz val="11"/>
        <rFont val="Arial"/>
      </rPr>
      <t xml:space="preserve">ACCIDENTAL RELEASE MEASURES: Personal precautions, protective equipment and emergency procedures: Avoid dust formation. Avoid breathing vapors, mist or gas. Ensure adequate ventilation. Environmental precautions: Prevent further leakage or spillage if safe to do so. Do not let product enter drains. Discharge into the environment must be avoided. Methods and materials for containment and cleaning up: Pick up and arrange disposal without creating dust. Sweep up and shovel. Keep in suitable, closed containers for disposal.
</t>
    </r>
    <r>
      <rPr>
        <sz val="11"/>
        <color rgb="FF0000FF"/>
        <rFont val="Arial"/>
      </rPr>
      <t># Please see reference #1 on reference sheet</t>
    </r>
  </si>
  <si>
    <r>
      <rPr>
        <sz val="11"/>
        <rFont val="Arial"/>
      </rPr>
      <t xml:space="preserve">Preparation: U. Fischer et al, European Patent Office patent 4334; eidem, United States of America patent 4215139 (1979, 1980 both to Hoffmann-La Roche).
</t>
    </r>
    <r>
      <rPr>
        <sz val="11"/>
        <color rgb="FF0000FF"/>
        <rFont val="Arial"/>
      </rPr>
      <t># Please see reference #1 on reference sheet</t>
    </r>
  </si>
  <si>
    <r>
      <rPr>
        <sz val="11"/>
        <rFont val="Arial"/>
      </rPr>
      <t xml:space="preserve">Precautions for safe handling: Further processing of solid materials may result in the formation of combustible dusts. The potential for combustible dust formation should be taken into consideration before additional processing occurs. Provide appropriate exhaust ventilation at places where dust is formed.
ACCIDENTAL RELEASE MEASURES: Personal precautions, protective equipment and emergency procedures: Avoid dust formation. Avoid breathing vapors, mist or gas. Ensure adequate ventilation. Environmental precautions: Prevent further leakage or spillage if safe to do so. Do not let product enter drains. Discharge into the environment must be avoided.
</t>
    </r>
    <r>
      <rPr>
        <sz val="11"/>
        <color rgb="FF0000FF"/>
        <rFont val="Arial"/>
      </rPr>
      <t># Please see reference #1 on reference sheet</t>
    </r>
  </si>
  <si>
    <r>
      <rPr>
        <sz val="11"/>
        <rFont val="Arial"/>
      </rPr>
      <t xml:space="preserve">SRP: Recycle any unused portion of the material for its approved use or return it to the manufacturer or supplier. Ultimate disposal of the chemical must consider: the material's impact on air quality; potential migration in air, soil or water; effects on animal, aquatic and plant life; and conformance with environmental and public health regulations. If it is possible or reasonable use an alternative chemical product with less inherent propensity for occupational harm/injury/toxicity or environmental contamination.
</t>
    </r>
    <r>
      <rPr>
        <sz val="11"/>
        <color rgb="FF0000FF"/>
        <rFont val="Arial"/>
      </rPr>
      <t># Please see reference #1 on reference sheet</t>
    </r>
  </si>
  <si>
    <r>
      <rPr>
        <sz val="11"/>
        <rFont val="Arial"/>
      </rPr>
      <t xml:space="preserve">Used as insecticide (growth regulator) for fruit, cotton, ornamentals, stored products, and public health; Also used in ant baits; [HSDB] Used for fire ant control; [Krieger, p. 414]
For fenoxycarb (USEPA/OPP Pesticide Code: 125301) there are 0 labels match. /SRP: Not registered for current use in the U.S., but approved pesticide uses may change periodically and so federal, state and local authorities must be consulted for currently approved uses./
Insecticides
• Pesticides
</t>
    </r>
    <r>
      <rPr>
        <sz val="11"/>
        <color rgb="FF0000FF"/>
        <rFont val="Arial"/>
      </rPr>
      <t># Please see reference #1 on reference sheet</t>
    </r>
  </si>
  <si>
    <r>
      <rPr>
        <sz val="11"/>
        <rFont val="Arial"/>
      </rPr>
      <t xml:space="preserve">Used as insecticide (growth regulator) for fruit, cotton, ornamentals, stored products, and public health; Also used in ant baits; [HSDB] Used for fire ant control; [Krieger, p. 414]
For fenoxycarb (USEPA/OPP Pesticide Code: 125301) there are 0 labels match. /SRP: Not registered for current use in the U.S., but approved pesticide uses may change periodically and so federal, state and local authorities must be consulted for currently approved uses./
Insecticides
• Pesticides
</t>
    </r>
    <r>
      <rPr>
        <sz val="11"/>
        <color rgb="FF0000FF"/>
        <rFont val="Arial"/>
      </rPr>
      <t># Please see reference #1 on reference sheet</t>
    </r>
  </si>
  <si>
    <r>
      <rPr>
        <sz val="11"/>
        <rFont val="Arial"/>
      </rPr>
      <t xml:space="preserve">Inhalation (L793) ; oral (L793); dermal (L793)
</t>
    </r>
    <r>
      <rPr>
        <sz val="11"/>
        <color rgb="FF0000FF"/>
        <rFont val="Arial"/>
      </rPr>
      <t># Please see reference #1 on reference sheet</t>
    </r>
  </si>
  <si>
    <r>
      <rPr>
        <sz val="11"/>
        <rFont val="Arial"/>
      </rPr>
      <t xml:space="preserve">Used as insecticide (growth regulator) for fruit, cotton, ornamentals, stored products, and public health; Also used in ant baits; [HSDB] Used for fire ant control; [Krieger, p. 414]
For fenoxycarb (USEPA/OPP Pesticide Code: 125301) there are 0 labels match. /SRP: Not registered for current use in the U.S., but approved pesticide uses may change periodically and so federal, state and local authorities must be consulted for currently approved uses./
Insecticides
• Pesticides
</t>
    </r>
    <r>
      <rPr>
        <sz val="11"/>
        <color rgb="FF0000FF"/>
        <rFont val="Arial"/>
      </rPr>
      <t># Please see reference #1 on reference sheet</t>
    </r>
  </si>
  <si>
    <r>
      <rPr>
        <sz val="11"/>
        <rFont val="Arial"/>
      </rPr>
      <t xml:space="preserve">Used as insecticide (growth regulator) for fruit, cotton, ornamentals, stored products, and public health; Also used in ant baits; [HSDB] Used for fire ant control; [Krieger, p. 414]
For fenoxycarb (USEPA/OPP Pesticide Code: 125301) there are 0 labels match. /SRP: Not registered for current use in the U.S., but approved pesticide uses may change periodically and so federal, state and local authorities must be consulted for currently approved uses./
Insecticides
• Pesticides
</t>
    </r>
    <r>
      <rPr>
        <sz val="11"/>
        <color rgb="FF0000FF"/>
        <rFont val="Arial"/>
      </rPr>
      <t># Please see reference #1 on reference sheet</t>
    </r>
  </si>
  <si>
    <r>
      <rPr>
        <sz val="10"/>
        <rFont val="Arial"/>
      </rPr>
      <t xml:space="preserve">In water, 6.00 mg/L at 20 °C
</t>
    </r>
    <r>
      <rPr>
        <sz val="10"/>
        <color rgb="FF0000FF"/>
        <rFont val="Arial"/>
      </rPr>
      <t># Please see reference #1 on reference sheet</t>
    </r>
  </si>
  <si>
    <t>FENVALERATE</t>
  </si>
  <si>
    <t>EPA-SDWA, JNIHS, WWF</t>
  </si>
  <si>
    <t>Boiling Point:538.9±50.0 °C at 760 mmHg
Melting Point:N/A</t>
  </si>
  <si>
    <t>51630-58-1</t>
  </si>
  <si>
    <r>
      <rPr>
        <sz val="11"/>
        <rFont val="Arial"/>
      </rPr>
      <t xml:space="preserve">Fenvalerate's former U.S. production and use as an insecticide resulted in its direct release to the environment. If released to air, a vapor pressure of 1.5X10-9 mm Hg at 25 °C indicates fenvalerate will exist solely in the particulate phase in the atmosphere. Particulate-phase fenvalerate will be removed from the atmosphere by wet or dry deposition. Thin films of fenvalerate on glass exhibited an initial photodegradation half-life of 4 days when exposed to sunlight and therefore it may be susceptible to direct photolysis by sunlight. Photodegradation in UV light yields 3-phenoxybenzoyl cyanide and 3-phenoxybenzyl cyanide. If released to soil, fenvalerate is expected to have no mobility based upon a Koc of 5,300. Volatilization from moist soil surfaces is not expected to be an important fate process based upon an estimated Henry's Law constant of 3.4X10-8 atm-cu m/mole. Using a mineral and an organic soil, 92-98% of applied fenvalerate degraded after an 8-week incubation period, suggesting that biodegradation is an important environmental fate process in soil. If released into water, fenvalerate is expected to adsorb to suspended solids and sediment based upon the Koc. A biodegradation half-life of 34 days using sediment and seawater inoculum suggests that biodegradaton may be an important environmental fate process in water. 
</t>
    </r>
    <r>
      <rPr>
        <sz val="11"/>
        <color rgb="FF0000FF"/>
        <rFont val="Arial"/>
      </rPr>
      <t># Please see reference #1 on reference sheet</t>
    </r>
  </si>
  <si>
    <r>
      <rPr>
        <sz val="11"/>
        <rFont val="Arial"/>
      </rPr>
      <t xml:space="preserve">Pyrethroid effects typically include rapid onset of aggressive behavior and increased sensitivity to external stimuli, followed by fine tremor, prostration with coarse whole body tremor, elevated body temperature, coma, and death. Paresthesia, severe corneal damage, hypotension and tachycardia, associated with anaphylaxis, can also occur following pyrethriod poisoning. (L857)
</t>
    </r>
    <r>
      <rPr>
        <sz val="11"/>
        <color rgb="FF0000FF"/>
        <rFont val="Arial"/>
      </rPr>
      <t># Please see reference #1 on reference sheet</t>
    </r>
  </si>
  <si>
    <r>
      <rPr>
        <sz val="11"/>
        <rFont val="Arial"/>
      </rPr>
      <t xml:space="preserve">Used as an insecticide and medication; [HSDB]
Highly active contact insecticide effective against a wide range of pests, including strains resistant to organochlorine, organophosphorus, and carbamate insecticides. It controls insects that attack leaves or fruits on various crops, including cotton, fruit, vegetables and vines at 25-250 g ai/ha, and is persistent under various field conditions. It is also used in public health and animal husbandry, controlling flies in cattle sheds for 60 days at 100 mg/sq m wall, and is effective against Boophilus at 200-300 mg/L.
</t>
    </r>
    <r>
      <rPr>
        <sz val="11"/>
        <color rgb="FF0000FF"/>
        <rFont val="Arial"/>
      </rPr>
      <t># Please see reference #1 on reference sheet</t>
    </r>
  </si>
  <si>
    <r>
      <rPr>
        <sz val="11"/>
        <rFont val="Arial"/>
      </rPr>
      <t xml:space="preserve">Analytic Laboratory Methods
Fenvalerate can be determined by GLC with a flame ionization detector (3% ov-17 glass column with temperature programming). The detection limit is 0.054 ug/L.
Method: EPA-OGWDW/TSC 527; Procedure: gas chromatography-mass spectrometry; Analyte: fenvalerate; Matrix: drinking water; Detection Limit: 0.079 ug/L.
</t>
    </r>
    <r>
      <rPr>
        <sz val="11"/>
        <color rgb="FF0000FF"/>
        <rFont val="Arial"/>
      </rPr>
      <t># Please see reference #1 on reference sheet</t>
    </r>
  </si>
  <si>
    <r>
      <rPr>
        <sz val="11"/>
        <rFont val="Arial"/>
      </rPr>
      <t xml:space="preserve">Farming (Pesticides) [Category: Industry]
</t>
    </r>
    <r>
      <rPr>
        <sz val="11"/>
        <color rgb="FF0000FF"/>
        <rFont val="Arial"/>
      </rPr>
      <t># Please see reference #1 on reference sheet</t>
    </r>
  </si>
  <si>
    <r>
      <rPr>
        <sz val="11"/>
        <rFont val="Arial"/>
      </rPr>
      <t xml:space="preserve">Farming (Pesticides) [Category: Industry]
</t>
    </r>
    <r>
      <rPr>
        <sz val="11"/>
        <color rgb="FF0000FF"/>
        <rFont val="Arial"/>
      </rPr>
      <t># Please see reference #1 on reference sheet</t>
    </r>
  </si>
  <si>
    <r>
      <rPr>
        <sz val="11"/>
        <rFont val="Arial"/>
      </rPr>
      <t xml:space="preserve">Personal protection: filter respirator for organic gases and vapors. Do NOT let this chemical enter the environment. Collect leaking and spilled liquid in sealable containers as far as possible. Absorb remaining liquid in sand or inert absorbent and remove to safe place.
Environmental consideration - Land spill: Dig a pit, pond, lagoon, or holding area to contain liquid or solid material. /SRP: If time permits, pits, ponds, lagoons, soak holes, or holding areas should be sealed with an impermeable flexible membrane liner./ Dike surface flow using soil, sand bags, foamed polyurethane, or foamed concrete. Absorb bulk liquid with fly ash, or cement powder. /Pyrethrins/
</t>
    </r>
    <r>
      <rPr>
        <sz val="11"/>
        <color rgb="FF0000FF"/>
        <rFont val="Arial"/>
      </rPr>
      <t># Please see reference #1 on reference sheet</t>
    </r>
  </si>
  <si>
    <r>
      <rPr>
        <sz val="11"/>
        <rFont val="Arial"/>
      </rPr>
      <t xml:space="preserve">Fenvalerate ... is prepared by the esterification of (2RS)-2-(4-chlorophenyl)-3-methylbutyric acid (also known as (2RS)-2-(4-chlorophenyl)isovaleric acid, CPIA, or Cl-Vacid) with (alphaRS)-alpha-cyano-3-phenoxybenzyl alcohol ... .
</t>
    </r>
    <r>
      <rPr>
        <sz val="11"/>
        <color rgb="FF0000FF"/>
        <rFont val="Arial"/>
      </rPr>
      <t># Please see reference #1 on reference sheet</t>
    </r>
  </si>
  <si>
    <r>
      <rPr>
        <sz val="11"/>
        <rFont val="Arial"/>
      </rPr>
      <t xml:space="preserve">SRP: The scientific literature supports the wearing of contact lenses in industrial environments, as part of a program to protect the eye against chemical compounds and minerals causing eye irritation. However, there may be individual substances whose irritating or corrosive properties are such that the wearing of contact lenses would be harmful to the eye. In those specific cases contact lenses should not be worn.
</t>
    </r>
    <r>
      <rPr>
        <sz val="11"/>
        <color rgb="FF0000FF"/>
        <rFont val="Arial"/>
      </rPr>
      <t># Please see reference #1 on reference sheet</t>
    </r>
  </si>
  <si>
    <r>
      <rPr>
        <sz val="11"/>
        <rFont val="Arial"/>
      </rPr>
      <t xml:space="preserve">SRP: The most favorable course of action is to use an alternative chemical product with less inherent propensity for occupational exposure or environmental contamination. Recycle any unused portion of the material for its approved use or return it to the manufacturer or supplier. Ultimate disposal of the chemical must consider: the material's impact on air quality; potential migration in soil or water; effects on animal, aquatic, and plant life; and conformance with environmental and public health regulations.
</t>
    </r>
    <r>
      <rPr>
        <sz val="11"/>
        <color rgb="FF0000FF"/>
        <rFont val="Arial"/>
      </rPr>
      <t># Please see reference #1 on reference sheet</t>
    </r>
  </si>
  <si>
    <r>
      <rPr>
        <sz val="11"/>
        <rFont val="Arial"/>
      </rPr>
      <t xml:space="preserve">Fenvalerate is used as an insecticide, mostly to control insects in food, feed, and cotton products, and for the control of flies and ticks in barns and stables. (L606)
Used as an insecticide and medication; [HSDB]
Highly active contact insecticide effective against a wide range of pests, including strains resistant to organochlorine, organophosphorus, and carbamate insecticides. It controls insects that attack leaves or fruits on various crops, including cotton, fruit, vegetables and vines at 25-250 g ai/ha, and is persistent under various field conditions. It is also used in public health and animal husbandry, controlling flies in cattle sheds for 60 days at 100 mg/sq m wall, and is effective against Boophilus at 200-300 mg/L.
</t>
    </r>
    <r>
      <rPr>
        <sz val="11"/>
        <color rgb="FF0000FF"/>
        <rFont val="Arial"/>
      </rPr>
      <t># Please see reference #1 on reference sheet</t>
    </r>
  </si>
  <si>
    <r>
      <rPr>
        <sz val="11"/>
        <rFont val="Arial"/>
      </rPr>
      <t xml:space="preserve">Fenvalerate is used as an insecticide, mostly to control insects in food, feed, and cotton products, and for the control of flies and ticks in barns and stables. (L606)
Used as an insecticide and medication; [HSDB]
Highly active contact insecticide effective against a wide range of pests, including strains resistant to organochlorine, organophosphorus, and carbamate insecticides. It controls insects that attack leaves or fruits on various crops, including cotton, fruit, vegetables and vines at 25-250 g ai/ha, and is persistent under various field conditions. It is also used in public health and animal husbandry, controlling flies in cattle sheds for 60 days at 100 mg/sq m wall, and is effective against Boophilus at 200-300 mg/L.
</t>
    </r>
    <r>
      <rPr>
        <sz val="11"/>
        <color rgb="FF0000FF"/>
        <rFont val="Arial"/>
      </rPr>
      <t xml:space="preserve">
# Please see reference #1 on reference sheet</t>
    </r>
  </si>
  <si>
    <r>
      <rPr>
        <sz val="11"/>
        <rFont val="Arial"/>
      </rPr>
      <t xml:space="preserve">The substance can be absorbed into the body by inhalation of its aerosol and by ingestion.
Oral (L96) ; inhalation (L96) ; dermal (L96)
</t>
    </r>
    <r>
      <rPr>
        <sz val="11"/>
        <color rgb="FF0000FF"/>
        <rFont val="Arial"/>
      </rPr>
      <t># Please see reference #1 on reference sheet</t>
    </r>
    <r>
      <rPr>
        <sz val="11"/>
        <rFont val="Arial"/>
      </rPr>
      <t xml:space="preserve">
</t>
    </r>
  </si>
  <si>
    <r>
      <rPr>
        <sz val="11"/>
        <rFont val="Arial"/>
      </rPr>
      <t xml:space="preserve">Fenvalerate is used as an insecticide, mostly to control insects in food, feed, and cotton products, and for the control of flies and ticks in barns and stables. (L606)
Used as an insecticide and medication; [HSDB]
Highly active contact insecticide effective against a wide range of pests, including strains resistant to organochlorine, organophosphorus, and carbamate insecticides. It controls insects that attack leaves or fruits on various crops, including cotton, fruit, vegetables and vines at 25-250 g ai/ha, and is persistent under various field conditions. It is also used in public health and animal husbandry, controlling flies in cattle sheds for 60 days at 100 mg/sq m wall, and is effective against Boophilus at 200-300 mg/L.
</t>
    </r>
    <r>
      <rPr>
        <sz val="11"/>
        <color rgb="FF0000FF"/>
        <rFont val="Arial"/>
      </rPr>
      <t xml:space="preserve">
# Please see reference #1 on reference sheet</t>
    </r>
  </si>
  <si>
    <r>
      <rPr>
        <sz val="11"/>
        <rFont val="Arial"/>
      </rPr>
      <t xml:space="preserve">Fenvalerate is used as an insecticide, mostly to control insects in food, feed, and cotton products, and for the control of flies and ticks in barns and stables. (L606)
Used as an insecticide and medication; [HSDB]
Highly active contact insecticide effective against a wide range of pests, including strains resistant to organochlorine, organophosphorus, and carbamate insecticides. It controls insects that attack leaves or fruits on various crops, including cotton, fruit, vegetables and vines at 25-250 g ai/ha, and is persistent under various field conditions. It is also used in public health and animal husbandry, controlling flies in cattle sheds for 60 days at 100 mg/sq m wall, and is effective against Boophilus at 200-300 mg/L.
</t>
    </r>
    <r>
      <rPr>
        <sz val="11"/>
        <color rgb="FF0000FF"/>
        <rFont val="Arial"/>
      </rPr>
      <t># Please see reference #1 on reference sheet</t>
    </r>
    <r>
      <rPr>
        <sz val="11"/>
        <rFont val="Arial"/>
      </rPr>
      <t xml:space="preserve">
</t>
    </r>
  </si>
  <si>
    <r>
      <rPr>
        <sz val="10"/>
        <rFont val="Arial"/>
      </rPr>
      <t xml:space="preserve">Solubility in water: none
</t>
    </r>
    <r>
      <rPr>
        <sz val="10"/>
        <color rgb="FF0000FF"/>
        <rFont val="Arial"/>
      </rPr>
      <t># Please see reference #1 on reference sheet</t>
    </r>
  </si>
  <si>
    <t>FERBAM</t>
  </si>
  <si>
    <t>Molecular Weight:422.54
Density:N/A
Molecular Formula:C9H24FeN3S6</t>
  </si>
  <si>
    <t>Boiling Point:129.4ºC at 760mmHg
Melting Point:180°C (dec.)</t>
  </si>
  <si>
    <t>14484-64-1</t>
  </si>
  <si>
    <r>
      <rPr>
        <sz val="11"/>
        <rFont val="Arial"/>
      </rPr>
      <t xml:space="preserve">Ferbam's production may result in its release to the environment through various waste streams; it's use as a fungicide will result in its direct release to the environment. Its production and use in rubber processing may result in its release to the environment through various waste streams. If released to air, a negligible vapor pressure at 20 °C indicates ferbam will exist solely in the particulate phase in the ambient atmosphere. Particulate-phase ferbam will be removed from the atmosphere by wet and dry deposition. If released to soil, ferbam is expected to have moderate mobility based upon an estimated Koc of 300. Biodegradation is not expected to be an important environmental fate process based on a 14-15 week degradation rate in soil at pH 7. Ferbam has a negligible vapor pressure and is not expected to volatilize from water surfaces or from moist soil surfaces. If released into water, ferbam may adsorb to suspended solids and sediment based upon the estimated Koc. Volatilization from water surfaces is not expected to be an important fate process based upon this compound's vapor pressure. An estimated BCF of 3 suggests the potential for bioconcentration in aquatic organisms is low. Occupational exposure to ferbam may occur through inhalation and dermal contact with this compound at workplaces where ferbam is produced or used. (SRC)
</t>
    </r>
    <r>
      <rPr>
        <sz val="11"/>
        <color rgb="FF0000FF"/>
        <rFont val="Arial"/>
      </rPr>
      <t># Please see reference #1 on reference sheet</t>
    </r>
  </si>
  <si>
    <r>
      <rPr>
        <sz val="11"/>
        <rFont val="Arial"/>
      </rPr>
      <t xml:space="preserve">Excerpt from NIOSH Pocket Guide for Ferbam:
Exposure Routes: Inhalation, ingestion, skin and/or eye contact
Symptoms: Irritation eyes, resp tract; dermatitis; gastrointestinal disturbance
Target Organs: Eyes, skin, respiratory system, gastrointestinal tract (NIOSH, 2024)
CAMEO Chemicals
</t>
    </r>
    <r>
      <rPr>
        <sz val="11"/>
        <color rgb="FF0000FF"/>
        <rFont val="Arial"/>
      </rPr>
      <t># Please see reference #1 on reference sheet</t>
    </r>
  </si>
  <si>
    <r>
      <rPr>
        <sz val="11"/>
        <rFont val="Arial"/>
      </rPr>
      <t xml:space="preserve">Fungicide used on fruit, nuts, vegetables, ornamental crops, in household applications; [HSDB]
For citrus to control postbloom fruit drop.
</t>
    </r>
    <r>
      <rPr>
        <sz val="11"/>
        <color rgb="FF0000FF"/>
        <rFont val="Arial"/>
      </rPr>
      <t># Please see reference #1 on reference sheet</t>
    </r>
  </si>
  <si>
    <r>
      <rPr>
        <sz val="11"/>
        <rFont val="Arial"/>
      </rPr>
      <t xml:space="preserve">Analytic Laboratory Methods
Product analysis is either by colorimetry or by acid hydrolysis, the liberated carbon disulfide being converted to dithiocarbonate which is estimated by titration with iodine. Residues may be determined by acid hydrolysis and suitable colorimetry of the liberated carbon disulphide.
Methods for chromatographic analysis of carbamates, including dithiocarbamate pesticides, have been reviewed. Ferbam residues have been determined by polarography, with a sensitivity of 80 ug/mL ... or 10-7 m ... .
</t>
    </r>
    <r>
      <rPr>
        <sz val="11"/>
        <color rgb="FF0000FF"/>
        <rFont val="Arial"/>
      </rPr>
      <t xml:space="preserve">
# Please see reference #1 on reference sheet</t>
    </r>
  </si>
  <si>
    <r>
      <rPr>
        <sz val="11"/>
        <rFont val="Arial"/>
      </rPr>
      <t xml:space="preserve">Farming (Pesticides) [Category: Industry]
</t>
    </r>
    <r>
      <rPr>
        <sz val="11"/>
        <color rgb="FF0000FF"/>
        <rFont val="Arial"/>
      </rPr>
      <t># Please see reference #1 on reference sheet</t>
    </r>
  </si>
  <si>
    <r>
      <rPr>
        <sz val="11"/>
        <rFont val="Arial"/>
      </rPr>
      <t xml:space="preserve">Farming (Pesticides) [Category: Industry]
</t>
    </r>
    <r>
      <rPr>
        <sz val="11"/>
        <color rgb="FF0000FF"/>
        <rFont val="Arial"/>
      </rPr>
      <t># Please see reference #1 on reference sheet</t>
    </r>
  </si>
  <si>
    <r>
      <rPr>
        <sz val="11"/>
        <rFont val="Arial"/>
      </rPr>
      <t xml:space="preserve">Ventilate area of spill. Collect spilled material in the most convenient and safe manner and deposit in sealed containers for reclamation, or for disposal in a secured sanitary landfill. Liquid containing ferbam should be absorbed in vermiculite, dry sand, earth, or a similar material.
Sweep spilled substance into sealable containers; if appropriate, moisten first to prevent dusting. Carefully collect remainder, then remove to safe place. Do NOT let this chemical enter the environment. (Extra personal protection: P2 filter respirator for harmful particles).
</t>
    </r>
    <r>
      <rPr>
        <sz val="11"/>
        <color rgb="FF0000FF"/>
        <rFont val="Arial"/>
      </rPr>
      <t># Please see reference #1 on reference sheet</t>
    </r>
  </si>
  <si>
    <r>
      <rPr>
        <sz val="11"/>
        <rFont val="Arial"/>
      </rPr>
      <t xml:space="preserve">Dimethyl amine and carbon disulfide react to give dimethylthiocarbamate. Reaction of that material with soluble ferric salts gives ferbam.
</t>
    </r>
    <r>
      <rPr>
        <sz val="11"/>
        <color rgb="FF0000FF"/>
        <rFont val="Arial"/>
      </rPr>
      <t># Please see reference #1 on reference sheet</t>
    </r>
  </si>
  <si>
    <r>
      <rPr>
        <sz val="11"/>
        <rFont val="Arial"/>
      </rPr>
      <t xml:space="preserve">SRP: Contaminated protective clothing should be segregated in such a manner so that there is no direct personal contact by personnel who handle, dispose, or clean the clothing. Quality assurance to ascertain the completeness of the cleaning procedures should be implemented before the decontaminated protective clothing is returned for reuse by the workers. Contaminated clothing should not be taken home at end of shift, but should remain at employee's place of work for cleaning.
</t>
    </r>
    <r>
      <rPr>
        <sz val="11"/>
        <color rgb="FF0000FF"/>
        <rFont val="Arial"/>
      </rPr>
      <t># Please see reference #1 on reference sheet</t>
    </r>
    <r>
      <rPr>
        <sz val="11"/>
        <rFont val="Arial"/>
      </rPr>
      <t xml:space="preserve">
</t>
    </r>
  </si>
  <si>
    <r>
      <rPr>
        <sz val="11"/>
        <rFont val="Arial"/>
      </rPr>
      <t xml:space="preserve">SRP: The most favorable course of action is to use an alternative chemical product with less inherent propensity for occupational exposure or environmental contamination. Recycle any unused portion of the material for its approved use or return it to the manufacturer or supplier. Ultimate disposal of the chemical must consider: the material's impact on air quality; potential migration in soil or water; effects on animal, aquatic, and plant life; and conformance with environmental and public health regulations.
</t>
    </r>
    <r>
      <rPr>
        <sz val="11"/>
        <color rgb="FF0000FF"/>
        <rFont val="Arial"/>
      </rPr>
      <t># Please see reference #1 on reference sheet</t>
    </r>
  </si>
  <si>
    <r>
      <rPr>
        <sz val="11"/>
        <rFont val="Arial"/>
      </rPr>
      <t xml:space="preserve">Fungicide used on fruit, nuts, vegetables, ornamental crops, in household applications; [HSDB]
For citrus to control postbloom fruit drop.
</t>
    </r>
    <r>
      <rPr>
        <sz val="11"/>
        <color rgb="FF0000FF"/>
        <rFont val="Arial"/>
      </rPr>
      <t># Please see reference #1 on reference sheet</t>
    </r>
  </si>
  <si>
    <r>
      <rPr>
        <sz val="11"/>
        <rFont val="Arial"/>
      </rPr>
      <t xml:space="preserve">Fungicide used on fruit, nuts, vegetables, ornamental crops, in household applications; [HSDB]
For citrus to control postbloom fruit drop.
</t>
    </r>
    <r>
      <rPr>
        <sz val="11"/>
        <color rgb="FF0000FF"/>
        <rFont val="Arial"/>
      </rPr>
      <t># Please see reference #1 on reference sheet</t>
    </r>
  </si>
  <si>
    <r>
      <rPr>
        <sz val="11"/>
        <rFont val="Arial"/>
      </rPr>
      <t xml:space="preserve">Exposure Routes: Inhalation, ingestion, skin and/or eye contact
</t>
    </r>
    <r>
      <rPr>
        <sz val="11"/>
        <color rgb="FF0000FF"/>
        <rFont val="Arial"/>
      </rPr>
      <t># Please see reference #1 on reference sheet</t>
    </r>
  </si>
  <si>
    <r>
      <rPr>
        <sz val="11"/>
        <rFont val="Arial"/>
      </rPr>
      <t xml:space="preserve">Fungicide used on fruit, nuts, vegetables, ornamental crops, in household applications; [HSDB]
For citrus to control postbloom fruit drop.
</t>
    </r>
    <r>
      <rPr>
        <sz val="11"/>
        <color rgb="FF0000FF"/>
        <rFont val="Arial"/>
      </rPr>
      <t># Please see reference #1 on reference sheet</t>
    </r>
  </si>
  <si>
    <r>
      <rPr>
        <sz val="11"/>
        <rFont val="Arial"/>
      </rPr>
      <t xml:space="preserve">Fungicide used on fruit, nuts, vegetables, ornamental crops, in household applications; [HSDB]
For citrus to control postbloom fruit drop.
</t>
    </r>
    <r>
      <rPr>
        <sz val="11"/>
        <color rgb="FF0000FF"/>
        <rFont val="Arial"/>
      </rPr>
      <t># Please see reference #1 on reference sheet</t>
    </r>
  </si>
  <si>
    <r>
      <rPr>
        <sz val="10"/>
        <rFont val="Arial"/>
      </rPr>
      <t xml:space="preserve">Solubility in water: none
</t>
    </r>
    <r>
      <rPr>
        <sz val="10"/>
        <color rgb="FF0000FF"/>
        <rFont val="Arial"/>
      </rPr>
      <t># Please see reference #1 on reference sheet</t>
    </r>
  </si>
  <si>
    <t>FIPRONIL</t>
  </si>
  <si>
    <t>Molecular Weight:437.148
Density:1.9±0.1 g/cm3
Molecular Formula:C12H4Cl2F6N4OS</t>
  </si>
  <si>
    <t>Boiling Point:510.1±50.0 °C at 760 mmHg
Melting Point:200-201°C</t>
  </si>
  <si>
    <t>120068-37-3</t>
  </si>
  <si>
    <r>
      <rPr>
        <sz val="11"/>
        <rFont val="Arial"/>
      </rPr>
      <t xml:space="preserve">Fipronil's production may result in its release to the environment through various waste streams; its use as an insecticide and as a veterinary ectoparasticide will result in its direct release to the environment. If released to air, a vapor pressure of 2.78X10-9 mm Hg at 25 °C indicates fipronil will exist solely in the particulate phase in the atmosphere. Particulate-phase fipronil will be removed from the atmosphere by wet or dry deposition. Fipronil contains chromophores that absorb at wavelengths &gt;290 nm and, therefore, may be susceptible to direct photolysis by sunlight. If released to soil, fipronil is expected to have low to no mobility based upon Koc values of 825 to 6863. Volatilization from moist soil surfaces is not expected to be an important fate process based upon an estimated Henry's Law constant of 8.4X10-10 atm-cu m/mole. Photolytic half-lives in soil for fipronil were reported as 147 to 217 hours. Fipronil is expected to biodegrade in soil and water based upon studies showing estimated degradation half-lives of 25.1 to 91.2 days in three sediments under aerobic conditions and 4.6 to 18.5 days for the same sediments under anaerobic conditions. If released into water, fipronil is expected to adsorb to suspended solids and sediment based upon the Koc values. Volatilization from water surfaces is not expected to be an important fate process based upon this compound's estimated Henry's Law constant. A whole body BCF of 321 in bluegill suggests bioconcentration in aquatic organisms is high.
</t>
    </r>
    <r>
      <rPr>
        <sz val="11"/>
        <color rgb="FF0000FF"/>
        <rFont val="Arial"/>
      </rPr>
      <t># Please see reference #1 on reference sheet</t>
    </r>
  </si>
  <si>
    <r>
      <rPr>
        <sz val="11"/>
        <rFont val="Arial"/>
      </rPr>
      <t xml:space="preserve">Fipronil is a solid. Fipronil is a pyrazole acaricide and insecticide that may be used for insect, tick, lice, and mite control on pets. HUMAN STUDIES: Most cases of exposure (89%) had mild, temporary health effects. Neurological symptoms (50%) such as headache, dizziness, and paresthesia were the most common, followed by ocular (44%), gastrointestinal (28%), respiratory (27%), and dermal (21%) symptoms. Exposures usually occurred from inadvertent spray/splash/spill of products or inadequate ventilation of the treated area before re-entry. Fipronil was tested in an in vitro cytogenetics assay using human lymphocyte cultures. No increase in chromosome aberrations was reported at any dose level. However, in an alkaline comet assay fipronil induced DNA damage in human peripheral blood lymphocytes in vitro. ANIMAL STUDIES: No skin irritation was observed in rabbits. In studies with female rats, the clinical signs of toxicity did not reach their peak until 2 days after treatment in some animals, and deaths did not occur until 4 days after treatment. 
</t>
    </r>
    <r>
      <rPr>
        <sz val="11"/>
        <color rgb="FF0000FF"/>
        <rFont val="Arial"/>
      </rPr>
      <t># Please see reference #1 on reference sheet</t>
    </r>
  </si>
  <si>
    <r>
      <rPr>
        <sz val="11"/>
        <rFont val="Arial"/>
      </rPr>
      <t xml:space="preserve">Used to kill mole crickets, fire ants, fleas, ticks, termites, and roaches; [MSDSonline] Used in turf granules, flea and tick sprays, and roach and ant baits; [NPIC]
</t>
    </r>
    <r>
      <rPr>
        <sz val="11"/>
        <color rgb="FF0000FF"/>
        <rFont val="Arial"/>
      </rPr>
      <t># Please see reference #1 on reference sheet</t>
    </r>
  </si>
  <si>
    <r>
      <rPr>
        <sz val="11"/>
        <rFont val="Arial"/>
      </rPr>
      <t xml:space="preserve">Analytic Laboratory Methods
Method: USGS-NWQL O-1126-02; Procedure: gas chromatography-mass spectrometry; Analyte: fipronil; Matrix: water; Detection Limit: 0.003 ug/L.
A liquid chromatography tandem mass spectrometry (LC-MS/MS) based method is reported for simultaneous analysis of fipronil (plus its metabolites) and difenoconazole residues in okra. The sample preparation method involving extraction with ethyl acetate provided 80-107% recoveries for both the pesticides with precision RSD within 4-17% estimated at the limits of quantification (LOQ, fipronil= 1 ng/g), difenoconazole= 5 ng/g) and higher fortification levels. In field, both the pesticides dissipated with half-life of 2.5 days. The estimated pre-harvest intervals (PHI) for fipronil and difenoconazole were 15 and 19.5 days, and 4 and 6.5 days at single and double dose of field applications, respectively. Decontamination of incurred residues by washing and different cooking treatments was quite efficient in minimizing the residue load of both the chemicals. Okra samples harvested after the estimated PHIs were found safe for human consumption.
Clinical Laboratory Methods
A simple, sensitive and reliable method was developed and applied to the residue analysis of fipronil in chicken egg and muscle by liquid chromatography-tandem mass spectrometry (LC-MS/MS). Chicken egg and muscle samples were extracted with acetronitrile, then salting out by dehydration with anhydrous magnesium sulfate and sodium chloride. The extracts were purified by the C18 solid phase extraction cartridge prior to analysis by LC-MS/MS. The matrix-matched calibration curve showed a good linear within the concentration range from 0.01 to 2.00 ug/kg (r(2) &gt;/= 0.999). The average recoveries of fipronil at three spiked levels of 0.01, 0.1 and 1.0 ug/kg ranged from 79.7% to 98.0%, and the relative standard deviations were less than 8.8%. The decision limit (CCalpha) and detection capability (CCbeta) of fipronil in chicken egg and muscle matrices were all 0.002 ug/kg and 0.01 ug/kg, respectively. The method has also been successfully applied to monitoring fipronil in the real samples.
</t>
    </r>
    <r>
      <rPr>
        <sz val="11"/>
        <color rgb="FF0000FF"/>
        <rFont val="Arial"/>
      </rPr>
      <t># Please see reference #1 on reference sheet</t>
    </r>
  </si>
  <si>
    <r>
      <rPr>
        <sz val="11"/>
        <rFont val="Arial"/>
      </rPr>
      <t xml:space="preserve">Farming (Pesticides) [Category: Industry]
</t>
    </r>
    <r>
      <rPr>
        <sz val="11"/>
        <color rgb="FF0000FF"/>
        <rFont val="Arial"/>
      </rPr>
      <t># Please see reference #1 on reference sheet</t>
    </r>
  </si>
  <si>
    <r>
      <rPr>
        <sz val="11"/>
        <rFont val="Arial"/>
      </rPr>
      <t xml:space="preserve">Farming (Pesticides) [Category: Industry]
</t>
    </r>
    <r>
      <rPr>
        <sz val="11"/>
        <color rgb="FF0000FF"/>
        <rFont val="Arial"/>
      </rPr>
      <t># Please see reference #1 on reference sheet</t>
    </r>
  </si>
  <si>
    <r>
      <rPr>
        <sz val="11"/>
        <rFont val="Arial"/>
      </rPr>
      <t xml:space="preserve">ACCIDENTAL RELEASE MEASURES: Personal precautions, protective equipment and emergency procedures: Wear respiratory protection. Avoid dust formation. Avoid breathing vapors, mist or gas. Ensure adequate ventilation. Evacuate personnel to safe areas. Avoid breathing dust. Environmental precautions: Prevent further leakage or spillage if safe to do so. Do not let product enter drains. Discharge into the environment must be avoided. Methods and materials for containment and cleaning up: Pick up and arrange disposal without creating dust. Sweep up and shovel. Keep in suitable, closed containers for disposal.
</t>
    </r>
    <r>
      <rPr>
        <sz val="11"/>
        <color rgb="FF0000FF"/>
        <rFont val="Arial"/>
      </rPr>
      <t># Please see reference #1 on reference sheet</t>
    </r>
  </si>
  <si>
    <r>
      <rPr>
        <sz val="11"/>
        <rFont val="Arial"/>
      </rPr>
      <t xml:space="preserve">Personal protection: particulate filter respirator adapted to the airborne concentration of the substance. Do NOT let this chemical enter the environment. Sweep spilled substance into covered containers.
Fipronil can be produced by treatment of 5-amino-3-cyano-1-(2,6-dichloro-4-trifluoromethylphenyl) pyrazole with trifluoromethylsulfenyl chloride.
</t>
    </r>
    <r>
      <rPr>
        <sz val="11"/>
        <color rgb="FF0000FF"/>
        <rFont val="Arial"/>
      </rPr>
      <t># Please see reference #1 on reference sheet</t>
    </r>
  </si>
  <si>
    <r>
      <rPr>
        <sz val="11"/>
        <rFont val="Arial"/>
      </rPr>
      <t xml:space="preserve">ACCIDENTAL RELEASE MEASURES: Personal precautions, protective equipment and emergency procedures: Wear respiratory protection. Avoid dust formation. Avoid breathing vapors, mist or gas. Ensure adequate ventilation. Evacuate personnel to safe areas. Avoid breathing dust. Environmental precautions: Prevent further leakage or spillage if safe to do so. Do not let product enter drains. Discharge into the environment must be avoided.
Precautions for safe handling: Avoid contact with skin and eyes. Avoid formation of dust and aerosols. Provide appropriate exhaust ventilation at places where dust is formed.
</t>
    </r>
    <r>
      <rPr>
        <sz val="11"/>
        <color rgb="FF0000FF"/>
        <rFont val="Arial"/>
      </rPr>
      <t># Please see reference #1 on reference sheet</t>
    </r>
  </si>
  <si>
    <r>
      <rPr>
        <sz val="11"/>
        <rFont val="Arial"/>
      </rPr>
      <t xml:space="preserve">SRP: Recycle any unused portion of the material for its approved use or return it to the manufacturer or supplier. Ultimate disposal of the chemical must consider: the material's impact on air quality; potential migration in air, soil or water; effects on animal, aquatic and plant life; and conformance with environmental and public health regulations. If it is possible or reasonable use an alternative chemical product with less inherent propensity for occupational harm/injury/toxicity or environmental contamination.
</t>
    </r>
    <r>
      <rPr>
        <sz val="11"/>
        <color rgb="FF0000FF"/>
        <rFont val="Arial"/>
      </rPr>
      <t># Please see reference #1 on reference sheet</t>
    </r>
  </si>
  <si>
    <r>
      <rPr>
        <sz val="11"/>
        <rFont val="Arial"/>
      </rPr>
      <t xml:space="preserve">Used to kill mole crickets, fire ants, fleas, ticks, termites, and roaches; [MSDSonline] Used in turf granules, flea and tick sprays, and roach and ant baits; [NPIC]
Attractant/pheromone, insecticide, seed treatment/protectant.
</t>
    </r>
    <r>
      <rPr>
        <sz val="11"/>
        <color rgb="FF0000FF"/>
        <rFont val="Arial"/>
      </rPr>
      <t># Please see reference #1 on reference sheet</t>
    </r>
  </si>
  <si>
    <r>
      <rPr>
        <sz val="11"/>
        <rFont val="Arial"/>
      </rPr>
      <t xml:space="preserve">Used to kill mole crickets, fire ants, fleas, ticks, termites, and roaches; [MSDSonline] Used in turf granules, flea and tick sprays, and roach and ant baits; [NPIC]
Attractant/pheromone, insecticide, seed treatment/protectant.
</t>
    </r>
    <r>
      <rPr>
        <sz val="11"/>
        <color rgb="FF0000FF"/>
        <rFont val="Arial"/>
      </rPr>
      <t xml:space="preserve">
# Please see reference #1 on reference sheet</t>
    </r>
  </si>
  <si>
    <r>
      <rPr>
        <sz val="11"/>
        <rFont val="Arial"/>
      </rPr>
      <t xml:space="preserve">The substance can be absorbed into the body by inhalation and by ingestion.
</t>
    </r>
    <r>
      <rPr>
        <sz val="11"/>
        <color rgb="FF0000FF"/>
        <rFont val="Arial"/>
      </rPr>
      <t># Please see reference #1 on reference sheet</t>
    </r>
  </si>
  <si>
    <r>
      <rPr>
        <sz val="11"/>
        <rFont val="Arial"/>
      </rPr>
      <t xml:space="preserve">Used to kill mole crickets, fire ants, fleas, ticks, termites, and roaches; [MSDSonline] Used in turf granules, flea and tick sprays, and roach and ant baits; [NPIC]
Attractant/pheromone, insecticide, seed treatment/protectant.
</t>
    </r>
    <r>
      <rPr>
        <sz val="11"/>
        <color rgb="FF0000FF"/>
        <rFont val="Arial"/>
      </rPr>
      <t># Please see reference #1 on reference sheet</t>
    </r>
  </si>
  <si>
    <r>
      <rPr>
        <sz val="11"/>
        <rFont val="Arial"/>
      </rPr>
      <t xml:space="preserve">Used to kill mole crickets, fire ants, fleas, ticks, termites, and roaches; [MSDSonline] Used in turf granules, flea and tick sprays, and roach and ant baits; [NPIC]
Attractant/pheromone, insecticide, seed treatment/protectant.
</t>
    </r>
    <r>
      <rPr>
        <sz val="11"/>
        <color rgb="FF0000FF"/>
        <rFont val="Arial"/>
      </rPr>
      <t># Please see reference #1 on reference sheet</t>
    </r>
  </si>
  <si>
    <r>
      <rPr>
        <sz val="10"/>
        <rFont val="Arial"/>
      </rPr>
      <t xml:space="preserve">Solubility in water: very poor
</t>
    </r>
    <r>
      <rPr>
        <sz val="10"/>
        <color rgb="FF0000FF"/>
        <rFont val="Arial"/>
      </rPr>
      <t># Please see reference #1 on reference sheet</t>
    </r>
  </si>
  <si>
    <t>FIREMASTER FF-1</t>
  </si>
  <si>
    <t xml:space="preserve">Molecular Weight:627.584
Density:2.5±0.1 g/cm3
Molecular Formula:C12H4Br6
</t>
  </si>
  <si>
    <t>Boiling Point:474.4±40.0 °C at 760 mmHg
Melting Point:N/A</t>
  </si>
  <si>
    <t>67774-32-7</t>
  </si>
  <si>
    <t>GAMMA-LINDANE</t>
  </si>
  <si>
    <t>Density: 1.6±0.1 g/cm3
Molecular Formula: C6H6Cl6
Molecular Weight:290.830
Flash Point:157.5±23.9 °C</t>
  </si>
  <si>
    <t>Boiling Point: 288.0±0.0 °C at 760 mmHg
Melting Point: 113-115ºC</t>
  </si>
  <si>
    <t>58-89-9</t>
  </si>
  <si>
    <r>
      <rPr>
        <sz val="11"/>
        <rFont val="Arial"/>
      </rPr>
      <t xml:space="preserve">Lindane's production may result in its release to the environment through various waste streams; its former use as an insecticide may have resulted in its direct release to the environment. It's administration for the topical treatment of head and pubic lice infestation and for the topical treatment of scabies may result in its release to the environment through various waste streams. If released to air, a vapor pressure of 4.2X10-5 mm Hg at 20 °C indicates lindane will exist in both the vapor and particulate phases. Vapor-phase lindane will be degraded in the atmosphere by reaction with photochemically-produced hydroxyl radicals; the half-life for this reaction in air is estimated to be 84 days. Particulate-phase lindane will be removed from the atmosphere by wet and dry deposition. Reported removal rates by rainfall and dry deposition were 2.5 and 3.3% per week, respectively. If released to soil, lindane is expected to have moderate to low mobility based upon Koc values of 400-2000. Volatilization from moist soil surfaces is expected based upon a Henry's Law constant of 5.14X10-6 atm-cu m/mole. Volatilization half-lives from a sandy soil and a peat soil ranged from 2.3 to 22.2 days. Half lives were dependent on soil type and air humidity. Lindane was not biodegraded in aerobic soil suspensions during a 3 week incubation period. Lindane is expected to biodegrade in soil under anaerobic conditions, 63.8% biodegraded in three weeks in soil suspensions, while in clay loam soil 60% biodegraded after 15 days.
</t>
    </r>
    <r>
      <rPr>
        <sz val="11"/>
        <color rgb="FF0000FF"/>
        <rFont val="Arial"/>
      </rPr>
      <t># Please see reference #1 on reference sheet</t>
    </r>
  </si>
  <si>
    <r>
      <rPr>
        <sz val="11"/>
        <rFont val="Arial"/>
      </rPr>
      <t xml:space="preserve">Exposure to large amounts of hexachlorocyclohexane can harm the nervous system, producing a range of symptoms from headache and dizziness to seizures, convulsions and more rarely death. Hexachlorocyclohexane is known to damage the liver, kidneys, and immune system, as well as cause blood disorders and reproductive and developmental defects. Hexachlorocyclohexane is also potentially carcinogenic. (L108, L109)
</t>
    </r>
    <r>
      <rPr>
        <sz val="11"/>
        <color rgb="FF0000FF"/>
        <rFont val="Arial"/>
      </rPr>
      <t># Please see reference #1 on reference sheet</t>
    </r>
  </si>
  <si>
    <r>
      <rPr>
        <sz val="11"/>
        <rFont val="Arial"/>
      </rPr>
      <t xml:space="preserve">Used as a scabicide/pesticide in humans and animals. [ACGIH] Was used as an insecticide on fruits, vegetables, tobacco, and forest crops; still used to treat head and body lice and scabies; [ATSDR ToxFAQs]
Lindane is used as an insecticide on fruit and vegetable crops, for seed treatment, in forestry, and for livestock and pet treatment. Lindane is no longer produced in the United States (however, it is still formulated in this country), and aerial application of the chemical is prohibited.
</t>
    </r>
    <r>
      <rPr>
        <sz val="11"/>
        <color rgb="FF0000FF"/>
        <rFont val="Arial"/>
      </rPr>
      <t># Please see reference #1 on reference sheet</t>
    </r>
  </si>
  <si>
    <r>
      <rPr>
        <sz val="11"/>
        <rFont val="Arial"/>
      </rPr>
      <t xml:space="preserve">Analytic Laboratory Methods
Method: NIOSH 5502, Issue 2; Procedure: gas chromatography with electrolytic conductivity detector; Analyte: lindane; Matrix: air; Detection Limit: 3 ug/sample.
Method: AOAC 990.06; Procedure: gas chromatography with electron capture detection; Analyte: lindane; Matrix: drinking water; Detection Limit: 0.01 ug/L.
Method: ASTM D5175; Procedure: microextraction and gas chromatography with electron capture detection; Analyte: lindane; Matrix: finished drinking water, drinking water during intermediate stages of treatment, and the raw source water; Detection Limit: 0.04 ug/L.
Clinical Laboratory Methods
Method: EPA-OW/OST 1699; Procedure: high resolution gas chromatography combined with high resolution mass spectrometry; Analyte: lindane; Matrix: tissue; Detection Limit: 9 pg/L.
</t>
    </r>
    <r>
      <rPr>
        <sz val="11"/>
        <color rgb="FF0000FF"/>
        <rFont val="Arial"/>
      </rPr>
      <t xml:space="preserve">
# Please see reference #1 on reference sheet</t>
    </r>
    <r>
      <rPr>
        <sz val="11"/>
        <rFont val="Arial"/>
      </rPr>
      <t xml:space="preserve">
</t>
    </r>
  </si>
  <si>
    <r>
      <rPr>
        <sz val="11"/>
        <rFont val="Arial"/>
      </rPr>
      <t xml:space="preserve">Human Drugs -&gt; FDA Approved Drug Products with Therapeutic Equivalence Evaluations (Orange Book) -&gt; Active Ingredients
INSECTICIDES
</t>
    </r>
    <r>
      <rPr>
        <sz val="11"/>
        <color rgb="FF0000FF"/>
        <rFont val="Arial"/>
      </rPr>
      <t xml:space="preserve">
# Please see reference #1 on reference sheet</t>
    </r>
  </si>
  <si>
    <r>
      <rPr>
        <sz val="11"/>
        <rFont val="Arial"/>
      </rPr>
      <t xml:space="preserve">Human Drugs -&gt; FDA Approved Drug Products with Therapeutic Equivalence Evaluations (Orange Book) -&gt; Active Ingredients
INSECTICIDES
</t>
    </r>
    <r>
      <rPr>
        <sz val="11"/>
        <color rgb="FF0000FF"/>
        <rFont val="Arial"/>
      </rPr>
      <t># Please see reference #1 on reference sheet</t>
    </r>
  </si>
  <si>
    <r>
      <rPr>
        <sz val="11"/>
        <rFont val="Arial"/>
      </rPr>
      <t xml:space="preserve">ACCIDENTAL RELEASE MEASURES: Personal precautions, protective equipment and emergency procedures: Wear respiratory protection. Avoid dust formation. Avoid breathing vapors, mist or gas. Ensure adequate ventilation. Evacuate personnel to safe areas. Avoid breathing dust. Environmental precautions: Prevent further leakage or spillage if safe to do so. Do not let product enter drains. Discharge into the environment must be avoided. Methods and materials for containment and cleaning up: Pick up and arrange disposal without creating dust. Sweep up and shovel. Keep in suitable, closed containers for disposal.
</t>
    </r>
    <r>
      <rPr>
        <sz val="11"/>
        <color rgb="FF0000FF"/>
        <rFont val="Arial"/>
      </rPr>
      <t># Please see reference #1 on reference sheet</t>
    </r>
  </si>
  <si>
    <r>
      <rPr>
        <sz val="11"/>
        <rFont val="Arial"/>
      </rPr>
      <t xml:space="preserve">Lindane can be prepared from benzene and chlorine by photochlorination. The resulting benzene hexachloride consists of isomers of which only the gamma-isomer (lindane) is desired, and is obtained by treatment of the reaction mixture with methanol or acetic acid, in which only the alpha and beta isomers dissolve readily.
</t>
    </r>
    <r>
      <rPr>
        <sz val="11"/>
        <color rgb="FF0000FF"/>
        <rFont val="Arial"/>
      </rPr>
      <t># Please see reference #1 on reference sheet</t>
    </r>
  </si>
  <si>
    <r>
      <rPr>
        <sz val="11"/>
        <rFont val="Arial"/>
      </rPr>
      <t xml:space="preserve">ACCIDENTAL RELEASE MEASURES: Personal precautions, protective equipment and emergency procedures: Wear respiratory protection. Avoid dust formation. Avoid breathing vapors, mist or gas. Ensure adequate ventilation. Evacuate personnel to safe areas. Avoid breathing dust. Environmental precautions: Prevent further leakage or spillage if safe to do so. Do not let product enter drains. Discharge into the environment must be avoided.
</t>
    </r>
    <r>
      <rPr>
        <sz val="11"/>
        <color rgb="FF0000FF"/>
        <rFont val="Arial"/>
      </rPr>
      <t># Please see reference #1 on reference sheet</t>
    </r>
  </si>
  <si>
    <r>
      <rPr>
        <sz val="11"/>
        <rFont val="Arial"/>
      </rPr>
      <t xml:space="preserve">Generators of waste (equal to or greater than 100 kg/mo) containing this contaminant, EPA hazardous waste number U129, D013, must conform with USEPA regulations in storage, transportation, treatment and disposal of waste.
SRP: Wastewater from contaminant suppression, cleaning of protective clothing/equipment, or contaminated sites should be contained and evaluated for subject chemical or decomposition product concentrations. Concentrations shall be lower than applicable environmental discharge or disposal criteria. Alternatively, pretreatment and/or discharge to a permitted wastewater treatment facility is acceptable only after review by the governing authority and assurance that "pass through" violations will not occur. Due consideration shall be given to remediation worker exposure (inhalation, dermal and ingestion) as well as fate during treatment, transfer and disposal. If it is not practicable to manage the chemical in this fashion, it must be evaluated in accordance with EPA 40 CFR Part 261, specifically Subpart B, in order to determine the appropriate local, state and federal requirements for disposal.
For the disposal of lindane, a process has been developed involving destructive pyrolysis at 400-500 °C with a catalyst mixture which contains 5-10% of either cupric chloride, ferric chloride, zinc chloride, or aluminum chloride on activated carbon. Consult with environmental regulatory agencies for guidance on acceptable disposal practices.
</t>
    </r>
    <r>
      <rPr>
        <sz val="11"/>
        <color rgb="FF0000FF"/>
        <rFont val="Arial"/>
      </rPr>
      <t># Please see reference #1 on reference sheet</t>
    </r>
  </si>
  <si>
    <r>
      <rPr>
        <sz val="11"/>
        <rFont val="Arial"/>
      </rPr>
      <t xml:space="preserve">Used as a scabicide/pesticide in humans and animals. [ACGIH] Was used as an insecticide on fruits, vegetables, tobacco, and forest crops; still used to treat head and body lice and scabies; [ATSDR ToxFAQs]
Lindane is used as an insecticide on fruit and vegetable crops, for seed treatment, in forestry, and for livestock and pet treatment. Lindane is no longer produced in the United States (however, it is still formulated in this country), and aerial application of the chemical is prohibited.
... In humans, lindane is used in lotions, creams, and shampoos to treat scabies and lice ...
</t>
    </r>
    <r>
      <rPr>
        <sz val="11"/>
        <color rgb="FF0000FF"/>
        <rFont val="Arial"/>
      </rPr>
      <t xml:space="preserve">
# Please see reference #1 on reference sheet</t>
    </r>
  </si>
  <si>
    <r>
      <rPr>
        <sz val="11"/>
        <rFont val="Arial"/>
      </rPr>
      <t xml:space="preserve">Used as a scabicide/pesticide in humans and animals. [ACGIH] Was used as an insecticide on fruits, vegetables, tobacco, and forest crops; still used to treat head and body lice and scabies; [ATSDR ToxFAQs]
Lindane is used as an insecticide on fruit and vegetable crops, for seed treatment, in forestry, and for livestock and pet treatment. Lindane is no longer produced in the United States (however, it is still formulated in this country), and aerial application of the chemical is prohibited.
... In humans, lindane is used in lotions, creams, and shampoos to treat scabies and lice ...
</t>
    </r>
    <r>
      <rPr>
        <sz val="11"/>
        <color rgb="FF0000FF"/>
        <rFont val="Arial"/>
      </rPr>
      <t># Please see reference #1 on reference sheet</t>
    </r>
  </si>
  <si>
    <t xml:space="preserve">0.2 micrograms per liter (u g/l) [equivalent to parts per billion (ppb)] </t>
  </si>
  <si>
    <r>
      <rPr>
        <sz val="11"/>
        <rFont val="Arial"/>
      </rPr>
      <t xml:space="preserve">The substance can be absorbed into the body by inhalation of its aerosol, through the skin and by ingestion.
inhalation, skin absorption, ingestion, skin and/or eye contact
</t>
    </r>
    <r>
      <rPr>
        <sz val="11"/>
        <color rgb="FF0000FF"/>
        <rFont val="Arial"/>
      </rPr>
      <t># Please see reference #1 on reference sheet</t>
    </r>
  </si>
  <si>
    <r>
      <rPr>
        <sz val="11"/>
        <rFont val="Arial"/>
      </rPr>
      <t xml:space="preserve">Used as a scabicide/pesticide in humans and animals. [ACGIH] Was used as an insecticide on fruits, vegetables, tobacco, and forest crops; still used to treat head and body lice and scabies; [ATSDR ToxFAQs]
Lindane is used as an insecticide on fruit and vegetable crops, for seed treatment, in forestry, and for livestock and pet treatment. Lindane is no longer produced in the United States (however, it is still formulated in this country), and aerial application of the chemical is prohibited.
... In humans, lindane is used in lotions, creams, and shampoos to treat scabies and lice ...
</t>
    </r>
    <r>
      <rPr>
        <sz val="11"/>
        <color rgb="FF0000FF"/>
        <rFont val="Arial"/>
      </rPr>
      <t xml:space="preserve">
# Please see reference #1 on reference sheet</t>
    </r>
  </si>
  <si>
    <r>
      <rPr>
        <sz val="11"/>
        <rFont val="Arial"/>
      </rPr>
      <t xml:space="preserve">Used as a scabicide/pesticide in humans and animals. [ACGIH] Was used as an insecticide on fruits, vegetables, tobacco, and forest crops; still used to treat head and body lice and scabies; [ATSDR ToxFAQs]
Lindane is used as an insecticide on fruit and vegetable crops, for seed treatment, in forestry, and for livestock and pet treatment. Lindane is no longer produced in the United States (however, it is still formulated in this country), and aerial application of the chemical is prohibited.
... In humans, lindane is used in lotions, creams, and shampoos to treat scabies and lice ...
</t>
    </r>
    <r>
      <rPr>
        <sz val="11"/>
        <color rgb="FF0000FF"/>
        <rFont val="Arial"/>
      </rPr>
      <t xml:space="preserve">
# Please see reference #1 on reference sheet</t>
    </r>
  </si>
  <si>
    <r>
      <rPr>
        <sz val="10"/>
        <rFont val="Arial"/>
      </rPr>
      <t xml:space="preserve">Solubility in water, g/100ml at 20Â °C: 0.0007 (very poor)
</t>
    </r>
    <r>
      <rPr>
        <sz val="10"/>
        <color rgb="FF0000FF"/>
        <rFont val="Arial"/>
      </rPr>
      <t xml:space="preserve">
# Please see reference #1 on reference sheet</t>
    </r>
  </si>
  <si>
    <t>HC BLUE 1</t>
  </si>
  <si>
    <t>Molecular Weight:255.27000
Density:1.366g/cm3
Molecular Formula:C11H17N3O4</t>
  </si>
  <si>
    <t>Boiling Point:505.9ºC at 760mmHg
Melting Point:101.5-104ºC</t>
  </si>
  <si>
    <t>2784-94-3</t>
  </si>
  <si>
    <r>
      <rPr>
        <sz val="11"/>
        <rFont val="Arial"/>
      </rPr>
      <t xml:space="preserve">SYMPTOMS: Symptoms of exposure to this compound may include irritation of the skin, eyes and respiratory tract, dermatitis and eye inflammation. This type of compound has caused injury to the cornea, conjunctiva and lids, and ocular injuries.
ACUTE/CHRONIC HAZARDS: This compound can be absorbed through the skin. It is an irritant of the skin, eyes and respiratory tract. When heated to decomposition it emits toxic fumes of nitrogen oxides. (NTP, 1992)
</t>
    </r>
    <r>
      <rPr>
        <sz val="11"/>
        <color rgb="FF0000FF"/>
        <rFont val="Arial"/>
      </rPr>
      <t># Please see reference #1 on reference sheet</t>
    </r>
  </si>
  <si>
    <r>
      <rPr>
        <sz val="11"/>
        <rFont val="Arial"/>
      </rPr>
      <t xml:space="preserve">Used as semi-permanent hair dye until the mid-1980s; [IARC] No known current commercial production or use; [HSDB]
Cosmetic Ingredient Review Link
CIR ingredient: HC Blue No. 1
Was used exclusively as a dye in semi-permanent hair coloring products. /Former/
</t>
    </r>
    <r>
      <rPr>
        <sz val="11"/>
        <color rgb="FF0000FF"/>
        <rFont val="Arial"/>
      </rPr>
      <t># Please see reference #1 on reference sheet</t>
    </r>
  </si>
  <si>
    <r>
      <rPr>
        <sz val="11"/>
        <rFont val="Arial"/>
      </rPr>
      <t xml:space="preserve">Analytic Laboratory Methods
A thin-layer chromatographic method with spectrophotometric analysis has been reported for determination in biological fluids.
</t>
    </r>
    <r>
      <rPr>
        <sz val="11"/>
        <color rgb="FF0000FF"/>
        <rFont val="Arial"/>
      </rPr>
      <t># Please see reference #1 on reference sheet</t>
    </r>
  </si>
  <si>
    <r>
      <rPr>
        <sz val="11"/>
        <rFont val="Arial"/>
      </rPr>
      <t xml:space="preserve">Dressing Hair 
</t>
    </r>
    <r>
      <rPr>
        <sz val="11"/>
        <color rgb="FF0000FF"/>
        <rFont val="Arial"/>
      </rPr>
      <t># Please see reference #1 on reference sheet</t>
    </r>
  </si>
  <si>
    <r>
      <rPr>
        <sz val="11"/>
        <rFont val="Arial"/>
      </rPr>
      <t xml:space="preserve">Dressing Hair 
</t>
    </r>
    <r>
      <rPr>
        <sz val="11"/>
        <color rgb="FF0000FF"/>
        <rFont val="Arial"/>
      </rPr>
      <t># Please see reference #1 on reference sheet</t>
    </r>
  </si>
  <si>
    <r>
      <rPr>
        <sz val="11"/>
        <rFont val="Arial"/>
      </rPr>
      <t xml:space="preserve">PRECAUTIONS FOR "CARCINOGENS": A high-efficiency particulate arrestor (HEPA) or charcoal filters can be used to minimize amt of carcinogen in exhausted air ventilated safety cabinets, lab hoods, glove boxes or animal rooms ... Filter housing that is designed so that used filters can be transferred into plastic bag without contaminating maintenance staff is avail commercially. Filters should be placed in plastic bags immediately after removal ... The plastic bag should be sealed immediately ... The sealed bag should be labelled properly ... Waste liquids ... should be placed or collected in proper containers for disposal. The lid should be secured &amp; the bottles properly labelled. Once filled, bottles should be placed in plastic bag, so that outer surface ... is not contaminated ... The plastic bag should also be sealed &amp; labelled. ... Broken glassware ... should be decontaminated by solvent extraction, by chemical destruction, or in specially designed incinerators. /Chemical Carcinogens/
</t>
    </r>
    <r>
      <rPr>
        <sz val="11"/>
        <color rgb="FF0000FF"/>
        <rFont val="Arial"/>
      </rPr>
      <t xml:space="preserve">
# Please see reference #1 on reference sheet</t>
    </r>
  </si>
  <si>
    <r>
      <rPr>
        <sz val="11"/>
        <rFont val="Arial"/>
      </rPr>
      <t xml:space="preserve">HC Blue No. 1 was produced commercially by the reaction of 4- fluoro-3-nitrobenzenamine with ethylene oxide to form 2,2-[(4- fluoro-3-nitrophenyl)-imino]bis(ethanol); this intermediate was reacted with methylamine to form HC Blue No. 1.
</t>
    </r>
    <r>
      <rPr>
        <sz val="11"/>
        <color rgb="FF0000FF"/>
        <rFont val="Arial"/>
      </rPr>
      <t># Please see reference #1 on reference sheet</t>
    </r>
  </si>
  <si>
    <r>
      <rPr>
        <sz val="11"/>
        <rFont val="Arial"/>
      </rPr>
      <t xml:space="preserve">PRECAUTIONS FOR "CARCINOGENS": Smoking, drinking, eating, storage of food or of food &amp; beverage containers or utensils, &amp; the application of cosmetics should be prohibited in any laboratory. All personnel should remove gloves, if worn, after completion of procedures in which carcinogens have been used. They should ... wash ... hands, preferably using dispensers of liq detergent, &amp; rinse ... thoroughly. Consideration should be given to appropriate methods for cleaning the skin, depending on nature of the contaminant. No standard procedure can be recommended, but the use of organic solvents should be avoided. Safety pipettes should be used for all pipetting. /Chemical Carcinogens/
</t>
    </r>
    <r>
      <rPr>
        <sz val="11"/>
        <color rgb="FF0000FF"/>
        <rFont val="Arial"/>
      </rPr>
      <t xml:space="preserve">
# Please see reference #1 on reference sheet</t>
    </r>
  </si>
  <si>
    <r>
      <rPr>
        <sz val="11"/>
        <rFont val="Arial"/>
      </rPr>
      <t xml:space="preserve">SRP: At the time of review, criteria for land treatment or burial (sanitary landfill) disposal practices are subject to significant revision. Prior to implementing land disposal of waste residue (including waste sludge), consult with environmental regulatory agencies for guidance on acceptable disposal practices.
PRECAUTIONS FOR "CARCINOGENS": ... Incineration may be only feasible method for disposal of contaminated laboratory waste from biological expt. However, not all incinerators are suitable for this purpose. The most efficient type ... is probably the gas-fired type, in which a first-stage combustion with a less than stoichiometric air:fuel ratio is followed by a second stage with excess air. Some ... are designed to accept ... aqueous &amp; organic-solvent solutions, otherwise it is necessary ... to absorb soln onto suitable combustible material, such as sawdust. Alternatively, chem destruction may be used, esp when small quantities ... are to be destroyed in laboratory. /Chemical Carcinogens/
</t>
    </r>
    <r>
      <rPr>
        <sz val="11"/>
        <color rgb="FF0000FF"/>
        <rFont val="Arial"/>
      </rPr>
      <t># Please see reference #1 on reference sheet</t>
    </r>
  </si>
  <si>
    <r>
      <rPr>
        <sz val="11"/>
        <rFont val="Arial"/>
      </rPr>
      <t xml:space="preserve">Used as semi-permanent hair dye until the mid-1980s; [IARC] No known current commercial production or use; [HSDB]
Cosmetic Ingredient Review Link
CIR ingredient: HC Blue No. 1
Was used exclusively as a dye in semi-permanent hair coloring products. /Former/
</t>
    </r>
    <r>
      <rPr>
        <sz val="11"/>
        <color rgb="FF0000FF"/>
        <rFont val="Arial"/>
      </rPr>
      <t># Please see reference #1 on reference sheet</t>
    </r>
  </si>
  <si>
    <r>
      <rPr>
        <sz val="11"/>
        <rFont val="Arial"/>
      </rPr>
      <t xml:space="preserve">Used as semi-permanent hair dye until the mid-1980s; [IARC] No known current commercial production or use; [HSDB]
Cosmetic Ingredient Review Link
CIR ingredient: HC Blue No. 1
Was used exclusively as a dye in semi-permanent hair coloring products. /Former/
</t>
    </r>
    <r>
      <rPr>
        <sz val="11"/>
        <color rgb="FF0000FF"/>
        <rFont val="Arial"/>
      </rPr>
      <t># Please see reference #1 on reference sheet</t>
    </r>
  </si>
  <si>
    <r>
      <rPr>
        <sz val="11"/>
        <rFont val="Arial"/>
      </rPr>
      <t xml:space="preserve">A skin, eye, and respiratory tract irritant; May cause eye injury; Can be absorbed through skin; [CAMEO] Increased benign and malignant liver tumors in mice in chronic feeding studies; [IARC]
</t>
    </r>
    <r>
      <rPr>
        <sz val="11"/>
        <color rgb="FF0000FF"/>
        <rFont val="Arial"/>
      </rPr>
      <t># Please see reference #1 on reference sheet</t>
    </r>
  </si>
  <si>
    <r>
      <rPr>
        <sz val="11"/>
        <rFont val="Arial"/>
      </rPr>
      <t xml:space="preserve">Used as semi-permanent hair dye until the mid-1980s; [IARC] No known current commercial production or use; [HSDB]
Cosmetic Ingredient Review Link
CIR ingredient: HC Blue No. 1
Was used exclusively as a dye in semi-permanent hair coloring products. /Former/
</t>
    </r>
    <r>
      <rPr>
        <sz val="11"/>
        <color rgb="FF0000FF"/>
        <rFont val="Arial"/>
      </rPr>
      <t># Please see reference #1 on reference sheet</t>
    </r>
  </si>
  <si>
    <r>
      <rPr>
        <sz val="11"/>
        <rFont val="Arial"/>
      </rPr>
      <t xml:space="preserve">Used as semi-permanent hair dye until the mid-1980s; [IARC] No known current commercial production or use; [HSDB]
Cosmetic Ingredient Review Link
CIR ingredient: HC Blue No. 1
Was used exclusively as a dye in semi-permanent hair coloring products. /Former/
</t>
    </r>
    <r>
      <rPr>
        <sz val="11"/>
        <color rgb="FF0000FF"/>
        <rFont val="Arial"/>
      </rPr>
      <t># Please see reference #1 on reference sheet</t>
    </r>
  </si>
  <si>
    <r>
      <rPr>
        <sz val="10"/>
        <rFont val="Arial"/>
      </rPr>
      <t xml:space="preserve">Slightly soluble in water (0.38% w/w); soluble in ethanol, methanol and acetone
</t>
    </r>
    <r>
      <rPr>
        <sz val="10"/>
        <color rgb="FF0000FF"/>
        <rFont val="Arial"/>
      </rPr>
      <t xml:space="preserve">
# Please see reference #1 on reference sheet</t>
    </r>
  </si>
  <si>
    <t>HEPTACHLOR</t>
  </si>
  <si>
    <t>IL-EPA, JNIHS, KEIT, WWF</t>
  </si>
  <si>
    <t>Molecular Weight:373.31800
Density:1.57
Molecular Formula:C10H5Cl7</t>
  </si>
  <si>
    <t>Boiling Point:N/A
Melting Point:95-96ºC</t>
  </si>
  <si>
    <t>76-44-8</t>
  </si>
  <si>
    <r>
      <rPr>
        <sz val="11"/>
        <rFont val="Arial"/>
      </rPr>
      <t xml:space="preserve">Heptachlor was used extensively as an insecticide on many agricultural crops until its use was banned by EPA in 1974. Its production and former use in termite control, seed/seed furrow treatment, and wood treatment did result in its direct release to the environment. If released to air, a vapor pressure of 4.00X10-4 mm Hg at 25 °C indicates heptachlor will exist in both the vapor and particulate phases in the ambient atmosphere. Vapor-phase heptachlor will be degraded in the atmosphere by reaction with photochemically-produced hydroxyl radicals and ozone; the half-life for these reactions in air are estimated to be 6.3 and 1.4 hours, respectively. Particulate-phase heptachlor will be removed from the atmosphere by wet and dry deposition. Direct and photosensitized photolysis of unabsorbed heptachlor may occur in the environment. Heptachlor at 1.35X10-7 to 1.0X10-5 mole/l in acetone irradiated with light for &gt;180 min at &gt;290 nm degraded by about 5 to 10%. If released to soil, heptachlor is expected to have no mobility based upon a range of Kocs of 13,330 to 661,000. Volatilization from moist soil surfaces is expected to be an important fate process based upon a Henry's Law constant of 2.94X10-4 atm-cu m/mole. Complete degradation of heptachlor in flooded Casiguran sandy loam and Louisiana clay occurred after 1 and 2 months, respectively, and was nearly complete in Maahas clay after 3 months. However, field dissipation half-lives for heptachlor can range from 40 days to 5.5 yrs.
</t>
    </r>
    <r>
      <rPr>
        <sz val="11"/>
        <color rgb="FF0000FF"/>
        <rFont val="Arial"/>
      </rPr>
      <t># Please see reference #1 on reference sheet</t>
    </r>
  </si>
  <si>
    <r>
      <rPr>
        <sz val="11"/>
        <rFont val="Arial"/>
      </rPr>
      <t xml:space="preserve">Exposure to heptachlor may cause damage to your liver, nervous system, and immune system. (L118)
</t>
    </r>
    <r>
      <rPr>
        <sz val="11"/>
        <color rgb="FF0000FF"/>
        <rFont val="Arial"/>
      </rPr>
      <t xml:space="preserve">
# Please see reference #1 on reference sheet</t>
    </r>
  </si>
  <si>
    <r>
      <rPr>
        <sz val="11"/>
        <rFont val="Arial"/>
      </rPr>
      <t xml:space="preserve">Heptachlor is a constituent of technical grade chlordane, approximately 10 percent by weight. Heptachlor was used from 1953 to 1974 as a soil and seed treatment to protect corn, small grains, and sorghum from pests. It was also used to control ants, cutworms, maggots, termites, and other pests in agriculture and in the home. The only commercial use of heptachlor products still permitted is fire ant control in power transformers. In addition, homeowner's use of existing stocks of heptachlor-containing termite control products is also allowed.
Used to kill termites, ants, and soil insects; [EXTOXNET]
</t>
    </r>
    <r>
      <rPr>
        <sz val="11"/>
        <color rgb="FF0000FF"/>
        <rFont val="Arial"/>
      </rPr>
      <t># Please see reference #1 on reference sheet</t>
    </r>
  </si>
  <si>
    <r>
      <rPr>
        <sz val="11"/>
        <rFont val="Arial"/>
      </rPr>
      <t xml:space="preserve">Analytic Laboratory Methods
SAMPLE: SEDIMENTS &amp; SEWAGE SLUDGE: PROCEDURE: GC/ELECTRON CAPTURE; DETECTION LIMIT: 1-10 UG/KG: SAMPLE: SOIL &amp; PLANT TISSUES; PROCEDURE: GC/ELECTRON CAPTURE: TOWNSEND LR, SPECHT HB. /FROM TABLE/
AOAC Method 990.06. Organochlorine Pesticides in Finished Drinking Water by Gas Chromatographic Method. Detection limit is unspecified.
Clinical Laboratory Methods
PRACTICAL DETECTION LIMIT IN HUMAN MILK OF HEPTACHLOR &amp; HEPTACHLOR EPOXIDE IS 1.0 PPB. RESULTS ARE GIVEN ON A WHOLE MILK BASIS.
</t>
    </r>
    <r>
      <rPr>
        <sz val="11"/>
        <color rgb="FF0000FF"/>
        <rFont val="Arial"/>
      </rPr>
      <t># Please see reference #1 on reference sheet</t>
    </r>
  </si>
  <si>
    <r>
      <rPr>
        <sz val="11"/>
        <rFont val="Arial"/>
      </rPr>
      <t xml:space="preserve">INSECTICIDES
</t>
    </r>
    <r>
      <rPr>
        <sz val="11"/>
        <color rgb="FF0000FF"/>
        <rFont val="Arial"/>
      </rPr>
      <t># Please see reference #1 on reference sheet</t>
    </r>
  </si>
  <si>
    <r>
      <rPr>
        <sz val="11"/>
        <rFont val="Arial"/>
      </rPr>
      <t xml:space="preserve">INSECTICIDES
</t>
    </r>
    <r>
      <rPr>
        <sz val="11"/>
        <color rgb="FF0000FF"/>
        <rFont val="Arial"/>
      </rPr>
      <t># Please see reference #1 on reference sheet</t>
    </r>
  </si>
  <si>
    <r>
      <rPr>
        <sz val="11"/>
        <rFont val="Arial"/>
      </rPr>
      <t xml:space="preserve">A PROCESS FOR REMOVING POLLUTANTS FROM DU PONT'S CHAMBERS WORKS PLANT IN DEEPWATER, NJ IS DESCRIBED. PROCESS INVOLVES NEUTRALIZATION OF WASTES &amp; SETTLING, FOLLOWED BY COMBINED POWDERED CARBON-BIOLOGICAL PROCESS. AMONG PESTICIDES LISTED AS PRIORITY POLLUTANTS ARE HEPTACHLOR &amp; CHLORDANE
Environmental considerations: Land spill: Dig a pit, pond, lagoon, or holding area to contain liquid or solid material. /SRP: If time permits, pits, ponds, lagoons, soak holes, or holding areas should be contained with a flexible impermeable membrane liner./ Cover solids with a plastic sheet to prevent dissolving in rain or fire fighting water.
</t>
    </r>
    <r>
      <rPr>
        <sz val="11"/>
        <color rgb="FF0000FF"/>
        <rFont val="Arial"/>
      </rPr>
      <t># Please see reference #1 on reference sheet</t>
    </r>
  </si>
  <si>
    <r>
      <rPr>
        <sz val="11"/>
        <rFont val="Arial"/>
      </rPr>
      <t xml:space="preserve">Provision to contain effluent from fire extinguishing. Separated from strong oxidants, metals and food and feedstuffs. Well closed. Keep in a well-ventilated room. Dry. Store in an area without drain or sewer access
</t>
    </r>
    <r>
      <rPr>
        <sz val="11"/>
        <color rgb="FF0000FF"/>
        <rFont val="Arial"/>
      </rPr>
      <t># Please see reference #1 on reference sheet</t>
    </r>
  </si>
  <si>
    <r>
      <rPr>
        <sz val="11"/>
        <rFont val="Arial"/>
      </rPr>
      <t xml:space="preserve">SRP: The scientific literature for the use of contact lenses in industry is conflicting. The benefit or detrimental effects of wearing contact lenses depend not only upon the substance, but also on factors including the form of the substance, characteristics and duration of the exposure, the uses of other eye protection equipment, and the hygiene of the lenses. However, there may be individual substances whose irritating or corrosive properties are such that the wearing of contact lenses would be harmful to the eye. In those specific cases, contact lenses should not be worn. In any event, the usual eye protection equipment should be worn even when contact lenses are in place.
Personnel protection: Avoid breathing dust, and fumes from burning material. Avoid bodily contact with the material. ... Do not handle broken packages unless wearing appropriate protective equipment. Wash away any material which may have contacted the body with copious amounts of water or soap and water. ... If contact with the material anticipated, wear appropriate chemical protective clothing.
</t>
    </r>
    <r>
      <rPr>
        <sz val="11"/>
        <color rgb="FF0000FF"/>
        <rFont val="Arial"/>
      </rPr>
      <t># Please see reference #1 on reference sheet</t>
    </r>
  </si>
  <si>
    <r>
      <rPr>
        <sz val="11"/>
        <rFont val="Arial"/>
      </rPr>
      <t xml:space="preserve">Generators of waste (equal to or greater than 100 kg/mo) containing this contaminant, EPA hazardous waste numbers P059; D031, must conform with USEPA regulations in storage, transportation, treatment and disposal of waste.
Heptachlor is a potential candidate for incineration by a rotary kiln with a temperature of 820-1600 °C with a residence time for liquids and gases: seconds; Solids: hours.
Group I Containers: Combustible containers from organic or metallo-organic pesticides (except organic mercury, lead, cadmium, or arsenic compounds) should be disposed of in pesticide incinerators or in specified landfill sites. /Organic or metallo-organic pesticides/
</t>
    </r>
    <r>
      <rPr>
        <sz val="11"/>
        <color rgb="FF0000FF"/>
        <rFont val="Arial"/>
      </rPr>
      <t># Please see reference #1 on reference sheet</t>
    </r>
  </si>
  <si>
    <r>
      <rPr>
        <sz val="11"/>
        <rFont val="Arial"/>
      </rPr>
      <t xml:space="preserve">Heptachlor is a constituent of technical grade chlordane, approximately 10 percent by weight. Heptachlor was used from 1953 to 1974 as a soil and seed treatment to protect corn, small grains, and sorghum from pests. It was also used to control ants, cutworms, maggots, termites, and other pests in agriculture and in the home. The only commercial use of heptachlor products still permitted is fire ant control in power transformers. In addition, homeowner's use of existing stocks of heptachlor-containing termite control products is also allowed.
Used to kill termites, ants, and soil insects; [EXTOXNET]
</t>
    </r>
    <r>
      <rPr>
        <sz val="11"/>
        <color rgb="FF0000FF"/>
        <rFont val="Arial"/>
      </rPr>
      <t># Please see reference #1 on reference sheet</t>
    </r>
  </si>
  <si>
    <r>
      <rPr>
        <sz val="11"/>
        <rFont val="Arial"/>
      </rPr>
      <t xml:space="preserve">Heptachlor is a constituent of technical grade chlordane, approximately 10 percent by weight. Heptachlor was used from 1953 to 1974 as a soil and seed treatment to protect corn, small grains, and sorghum from pests. It was also used to control ants, cutworms, maggots, termites, and other pests in agriculture and in the home. The only commercial use of heptachlor products still permitted is fire ant control in power transformers. In addition, homeowner's use of existing stocks of heptachlor-containing termite control products is also allowed.
Used to kill termites, ants, and soil insects; [EXTOXNET]
</t>
    </r>
    <r>
      <rPr>
        <sz val="11"/>
        <color rgb="FF0000FF"/>
        <rFont val="Arial"/>
      </rPr>
      <t xml:space="preserve">
# Please see reference #1 on reference sheet</t>
    </r>
  </si>
  <si>
    <t xml:space="preserve">0.4 micrograms per liter (u g/l) [equivalent to parts per billion (ppb)] </t>
  </si>
  <si>
    <r>
      <rPr>
        <sz val="11"/>
        <rFont val="Arial"/>
      </rPr>
      <t xml:space="preserve">The substance can be absorbed into the body by inhalation of dust, through the skin and by ingestion.
inhalation, skin absorption, ingestion, skin and/or eye contact
Oral (L116) ; inhalation (L116) ; dermal (L116)
</t>
    </r>
    <r>
      <rPr>
        <sz val="11"/>
        <color rgb="FF0000FF"/>
        <rFont val="Arial"/>
      </rPr>
      <t># Please see reference #1 on reference sheet</t>
    </r>
  </si>
  <si>
    <r>
      <rPr>
        <sz val="11"/>
        <rFont val="Arial"/>
      </rPr>
      <t xml:space="preserve">Heptachlor is a constituent of technical grade chlordane, approximately 10 percent by weight. Heptachlor was used from 1953 to 1974 as a soil and seed treatment to protect corn, small grains, and sorghum from pests. It was also used to control ants, cutworms, maggots, termites, and other pests in agriculture and in the home. The only commercial use of heptachlor products still permitted is fire ant control in power transformers. In addition, homeowner's use of existing stocks of heptachlor-containing termite control products is also allowed.
Used to kill termites, ants, and soil insects; [EXTOXNET]
</t>
    </r>
    <r>
      <rPr>
        <sz val="11"/>
        <color rgb="FF0000FF"/>
        <rFont val="Arial"/>
      </rPr>
      <t># Please see reference #1 on reference sheet</t>
    </r>
  </si>
  <si>
    <r>
      <rPr>
        <sz val="11"/>
        <rFont val="Arial"/>
      </rPr>
      <t xml:space="preserve">Heptachlor is a constituent of technical grade chlordane, approximately 10 percent by weight. Heptachlor was used from 1953 to 1974 as a soil and seed treatment to protect corn, small grains, and sorghum from pests. It was also used to control ants, cutworms, maggots, termites, and other pests in agriculture and in the home. The only commercial use of heptachlor products still permitted is fire ant control in power transformers. In addition, homeowner's use of existing stocks of heptachlor-containing termite control products is also allowed.
Used to kill termites, ants, and soil insects; [EXTOXNET]
</t>
    </r>
    <r>
      <rPr>
        <sz val="11"/>
        <color rgb="FF0000FF"/>
        <rFont val="Arial"/>
      </rPr>
      <t># Please see reference #1 on reference sheet</t>
    </r>
    <r>
      <rPr>
        <sz val="11"/>
        <rFont val="Arial"/>
      </rPr>
      <t xml:space="preserve">
</t>
    </r>
  </si>
  <si>
    <r>
      <rPr>
        <sz val="10"/>
        <rFont val="Arial"/>
      </rPr>
      <t xml:space="preserve">Solubility in water: none
</t>
    </r>
    <r>
      <rPr>
        <sz val="10"/>
        <color rgb="FF0000FF"/>
        <rFont val="Arial"/>
      </rPr>
      <t># Please see reference #1 on reference sheet</t>
    </r>
  </si>
  <si>
    <t>HEPTACHLOR EPOXIDE</t>
  </si>
  <si>
    <r>
      <rPr>
        <u/>
        <sz val="11"/>
        <color rgb="FF1155CC"/>
        <rFont val="Arial"/>
      </rPr>
      <t xml:space="preserve">Molecular Weight:389.317
Density:1.9±0.1 g/cm3
Molecular Formula:C10H5Cl7O </t>
    </r>
    <r>
      <rPr>
        <sz val="11"/>
        <rFont val="Arial"/>
      </rPr>
      <t xml:space="preserve">       </t>
    </r>
  </si>
  <si>
    <t>Boiling Point:425.5±45.0 °C at 760 mmHg
Melting Point:160-161.5℃</t>
  </si>
  <si>
    <t>1024-57-3</t>
  </si>
  <si>
    <t xml:space="preserve">Heptachlor epoxide is not produced commercially, but rather is formed by the chemical and biological transformation of heptachlor in the environment. In 1978, the USEPA cancelled the registration of heptachlor and chlordane, which contains 10% heptachlor and agricultural uses of these insecticides were phased out. After July 1, 1983 heptachlor and chlordane may only be used for underground termite control. Heptachlor epoxide adsorbs strongly to soil and is extremely resistant to biodegradation, persisting for many years in the upper soil layers. Some volatilization or photolysis loss may occur. If released into water, it will adsorb strongly to suspended and bottom sediment. Little biodegradation would be expected. Heptachlor epoxide is expected to exist in both the vapor and particulate phases in ambient air. Vapor phase reactions with photochemically produced hyroxyl radical may be an important fate process (an estimated half-life of 1.5 days). Heptachlor expoxide that associated with particulate matter and aerosols should be subject to gravitational settling and washout by rain. Due to its stability, long range dispersal occurs, resulting in the contamination of remote areas. Some photolysis loss probably occurs but there is no data to evaluate the rate of this process. Heptachlor epoxide is bioconcentrated extensively. It is taken up into the food chain by plants and bioconcentrates into fish, animals and milk. 
</t>
  </si>
  <si>
    <t xml:space="preserve">Exposure to heptachlor epoxide may cause damage to liver, nervous system, and immune system. (L118)
</t>
  </si>
  <si>
    <t xml:space="preserve">An environmental contaminant; Not available as a commercial product; [ACGIH]
</t>
  </si>
  <si>
    <t xml:space="preserve">Analytic Laboratory Methods
GAS CHROMATOGRAPHY WITH ELECTRON CAPTURE DETECTION HAS BEEN USED TO DETERMINE AMT IN AMBIENT AIR (LIMIT 0.1 NG/CU M): IN SOIL SEDIMENTS &amp; SEWAGE SLUDGE (LIMIT 1-10 UG/KG); 316 (1977); IN FRUITS, VEGETABLES, DAIRY PRODUCTS, &amp; VEGETABLE OILS; IN RURAL POTABLE WATER (LIMIT 10 NG/L); IN WILDLIFE TISSUES (LIMIT 5 UG/KG) &amp; IN PLANT TISSUES. /FROM TABLE/
</t>
  </si>
  <si>
    <t>Farming (Pesticides) [Category: Industry]
# Please see reference #1 on reference sheet</t>
  </si>
  <si>
    <t>A PROCESS FOR REMOVING POLLUTANTS FROM DU PONT'S CHAMBERS WORKS PLANT IN DEEPWATER, NJ IS DESCRIBED. PROCESS INVOLVES NEUTRALIZATION OF WASTES &amp; SETTLING, FOLLOWED BY COMBINED POWDERED CARBON-BIOLOGICAL PROCESS. AMONG PESTICIDES LISTED AS PRIORITY POLLUTANTS ARE HEPTACHLOR &amp; CHLORDANE. /HEPTACHLOR/
1) Environmental considerations-Land spill: Dig a pit, pond, lagoon, holding area to contain liquid or solid material. /SRP: If time permits, pits, ponds, lagoons, soak holes, or holding areas should be sealed with an impermeable flexible membrane liner./ Cover solids with a plastic sheet to prevent dissolving in rain or fire fighting water. 2) Environmental considerations-Water spill: Use natural deep water pockets, excavated lagoons, or sand bag barriers to trap material at bottom. If dissolved,in region of 10 ppm or greater concentration, apply activated carbon at ten times the spilled amount. Remove trapped material with suction hoses. Use mechanical dredges on lifts to remove immobilized masses of pollutants and precipitates. /Heptachlor/</t>
  </si>
  <si>
    <t xml:space="preserve">Heptachlor is oxidized by chromic trioxide in acetic acid to give heptachlor epoxide. ...
</t>
  </si>
  <si>
    <t xml:space="preserve">Wear appropriate equipment /clothing/ to prevent ... skin contact with heptachlor epoxide. ... Wash ... immediately when skin becomes contaminated. Work clothing should be changed daily if there is any possibility that it may be contaminated. ... Immediately remove non-impervious clothing that becomes contaminated. ... Wear eye protection to prevent ... eye contact. ... A quick drench eyewash /station/ should be available. ... /Heptachlor/
</t>
  </si>
  <si>
    <t xml:space="preserve">Generators of waste (equal to or greater than 100 kg/mo) containing this contaminant, EPA hazardous waste number D031, must conform with USEPA regulations in storage, transportation, treatment and disposal of waste.
Chemical Treatability of Heptachlor Epoxide; Concentration Process: Reverse Osmosis; Chemical Classification: Metals; Scale of Study: Batch Flow; Type of Wastewater Used: Pure Compound; Influent Concentration: 145 ug; Results of Study: 100% reduction with CA and C-PEI membranes (These membranes operated at 600 psig and room temperature.
</t>
  </si>
  <si>
    <t xml:space="preserve">An environmental contaminant; Not available as a commercial product; [ACGIH]
</t>
  </si>
  <si>
    <t xml:space="preserve">Oral (L118) ; inhalation (L118) ; dermal (L118)
</t>
  </si>
  <si>
    <t xml:space="preserve">0.350 PPM IN WATER
</t>
  </si>
  <si>
    <t>1,2,3,4,6,7,8-HEPTACHLORODIBENZO-P-DIOXIN</t>
  </si>
  <si>
    <t>Molecular Weight:425.30600
Density:1.834g/cm3
Molecular Formula:C12HCl7O2</t>
  </si>
  <si>
    <t>Boiling Point:503.3ºC at 760 mmHg
Melting Point:N/A</t>
  </si>
  <si>
    <t>35822-46-9</t>
  </si>
  <si>
    <r>
      <rPr>
        <sz val="11"/>
        <rFont val="Arial"/>
      </rPr>
      <t xml:space="preserve">Heptachlorodibenzo-p-dioxin is released to the environment in stack emissions and ash from many combustion sources. It also has been found in municipal solid waste, leachates from contaminated waste dumps, effluent from pulp and paper mills, and as a minor impurity in wood treating chemicals including pentachlorophenol. If released to soil, it will be expected to be immobile based upon an estimated Koc of 7.8X10+5. It is not known whether heptachlorodibenzo-p-dioxin biodegrades in soil. If released to water, it will be expected to strongly adsorb to sediment and suspended particulate matter based upon an estimated Koc of 7.8X10+5. Bioconcentration in aquatic organisms may be important based upon measured BCFs ranging between 89.1-1,700. It is not known whether heptachlorodibenzo-p-dioxin biodegrades in water under environmental or laboratory screening test conditions. The half-life for volatilization of heptachlorodibenzo-p-dioxin from a river one meter deep flowing 1 m/sec with a wind velocity of 3 m/sec is estimated to be 3.7 days at 25 °C. Strong adsorption to sediment and suspended particulate matter, however, is expected to greatly attentuate the rate of volatilization in many natural waters. A half-life of &gt;51 years for volatilization from a model pond can be estimated using a three-compartment EXAMS model which considers the effect of adsorption. It may be susceptible to direct photolysis in the atmosphere and in near-surface surface water based upon the adsorption of light at wavelenghts &gt;290 nm exhibited by other polychlorodibenzo-p-dioxins including hexachloro- and octachlorodibenzo-p-dioxins. If released to the atmosphere, it can be expected to exist both in the vapor and particulate phases in ambient air based upon an estimated vapor pressure of 7.4X10-8 mm Hg. Vapor phase heptachlorodibenzo-p-dioxin may be susceptible to reaction with photochemically produced hydroxyl radicals in the atmosphere with a half-life of 12.3 days estimated for this process.
</t>
    </r>
    <r>
      <rPr>
        <sz val="11"/>
        <color rgb="FF0000FF"/>
        <rFont val="Arial"/>
      </rPr>
      <t># Please see reference #1 on reference sheet</t>
    </r>
  </si>
  <si>
    <r>
      <rPr>
        <sz val="11"/>
        <rFont val="Arial"/>
      </rPr>
      <t xml:space="preserve">Exposure to large amounts of CDDs causes chloracne, a severe skin disease with acne-like lesions that occur mainly on the face and upper body. CDDs may also cause liver damage and induce long-term alterations in glucose metabolism and subtle changes in hormonal levels. In addition, studies have shown that CDDs may disrupt the endocrine system and weaken the immune system, as well as cause reproductive damage and birth defects, central and peripheral nervous system pathology, thyroid disorders, endometriosis, and diabetes. (L177, L178)
</t>
    </r>
    <r>
      <rPr>
        <sz val="11"/>
        <color rgb="FF0000FF"/>
        <rFont val="Arial"/>
      </rPr>
      <t># Please see reference #1 on reference sheet</t>
    </r>
  </si>
  <si>
    <r>
      <rPr>
        <sz val="11"/>
        <rFont val="Arial"/>
      </rPr>
      <t xml:space="preserve">Contaminant of pentachlorophenol; [ChemIDplus]
Dioxins occur as by-products from the manufacture of organochlorides, the bleaching of paper, chlorination by waste and drinking water treatment plants, municipal solid waste and industrial incinerators, and natural sources such as volcanoes and forest fires. (L177, L178)
</t>
    </r>
    <r>
      <rPr>
        <sz val="11"/>
        <color rgb="FF0000FF"/>
        <rFont val="Arial"/>
      </rPr>
      <t># Please see reference #1 on reference sheet</t>
    </r>
  </si>
  <si>
    <r>
      <rPr>
        <sz val="11"/>
        <rFont val="Arial"/>
      </rPr>
      <t xml:space="preserve">Analytic Laboratory Methods
EPA Method 1613. Determination of heptachlorobenzo-p-dioxin using GC with high resolution mass spectrometry.
Fat, oil, fatty acid, or lipid is treated with sulfuric acid and extracted with petroleum ether. Extract is purified on an aluminum oxide column, further treated with sulfuric acid, and examined by EC/GC. Peaks with retention times relative to aldrin (Ra) between 8 and 45 ... /indicate/ hexa-, hepta-, and octachlorodibenzo-p-dioxins. ... 2 Peaks at 17-22 /are due/ to the 2-hepta- isomers.
Commercial chlorophenols were analyzed ... by fractionation on an aluminum oxide column, followed by GC with ECD confirmation by MS. Hepta-chlorodibenzo-p-dioxins were determined, with a detection limit of 20 ug/kg.
</t>
    </r>
    <r>
      <rPr>
        <sz val="11"/>
        <color rgb="FF0000FF"/>
        <rFont val="Arial"/>
      </rPr>
      <t># Please see reference #1 on reference sheet</t>
    </r>
  </si>
  <si>
    <r>
      <rPr>
        <sz val="11"/>
        <rFont val="Arial"/>
      </rPr>
      <t xml:space="preserve">Dioxins occur as by-products from the manufacture of organochlorides, the bleaching of paper, chlorination by waste and drinking water treatment plants, municipal solid waste and industrial incinerators, and natural sources such as volcanoes and forest fires.
</t>
    </r>
    <r>
      <rPr>
        <sz val="11"/>
        <color rgb="FF0000FF"/>
        <rFont val="Arial"/>
      </rPr>
      <t># Please see reference #1 on reference sheet</t>
    </r>
  </si>
  <si>
    <r>
      <rPr>
        <sz val="11"/>
        <rFont val="Arial"/>
      </rPr>
      <t xml:space="preserve">Dioxins occur as by-products from the manufacture of organochlorides, the bleaching of paper, chlorination by waste and drinking water treatment plants, municipal solid waste and industrial incinerators, and natural sources such as volcanoes and forest fires.
</t>
    </r>
    <r>
      <rPr>
        <sz val="11"/>
        <color rgb="FF0000FF"/>
        <rFont val="Arial"/>
      </rPr>
      <t xml:space="preserve">
# Please see reference #1 on reference sheet</t>
    </r>
  </si>
  <si>
    <r>
      <rPr>
        <sz val="11"/>
        <rFont val="Arial"/>
      </rPr>
      <t xml:space="preserve">SMALL SPILLS AND LEAKAGE: If you spill this chemical, FIRST REMOVE ALL SOURCES OF IGNITION, then dampen the solid spill material with toluene, then transfer the dampened material to a suitable container. Use absorbent paper dampened with toluene to pick up any remaining material. Your contaminated clothing and absorbent paper should be sealed in a vapor-tight plastic bag for eventual disposal. Solvent-wash all contaminated surfaces with toluene followed by washing with a soap and water solution. Do not reenter the contaminated area until the Safety Officer (or other responsible person) has verified that the area has been properly cleaned.
</t>
    </r>
    <r>
      <rPr>
        <sz val="11"/>
        <color rgb="FF0000FF"/>
        <rFont val="Arial"/>
      </rPr>
      <t># Please see reference #1 on reference sheet</t>
    </r>
  </si>
  <si>
    <r>
      <rPr>
        <sz val="11"/>
        <rFont val="Arial"/>
      </rPr>
      <t xml:space="preserve">One of the 21 tetrachlorophenol samples /that were analyzed/ contained ... 5.1 mg/kg ... /of/ heptachlorodibenzo-p-dioxin. ... Analysis /of 8 commercial pentachlorophenols/ ... showed ... heptachlorodibenzo-p-dioxins ... in the range of 0.5 to 39 mg/kg in 7 samples, and 3.3 to 15 mg/kg ... in 5 samples.
</t>
    </r>
    <r>
      <rPr>
        <sz val="11"/>
        <color rgb="FF0000FF"/>
        <rFont val="Arial"/>
      </rPr>
      <t># Please see reference #1 on reference sheet</t>
    </r>
  </si>
  <si>
    <r>
      <rPr>
        <sz val="11"/>
        <rFont val="Arial"/>
      </rPr>
      <t xml:space="preserve">MINIMUM PROTECTIVE CLOTHING: If Tyvek-type disposable protective clothing is not worn during handling of this chemical, wear disposable Tyvek-type sleeves taped to your gloves.
RECOMMENDED RESPIRATOR: Where the neat test chemical is weighed and diluted, wear a NIOSH-approved half face respirator equipped with a combination filter cartridge, i.e. organic vapor/acid gas/HEPA (specific for organic vapors, HCl, acid gas, SO2 and a high efficiency particulate filter).
RECOMMENDED GLOVE MATERIALS: It is recommended that you wear two dissimilar glove types when working with this chemical. (NTP, 1992)
</t>
    </r>
    <r>
      <rPr>
        <sz val="11"/>
        <color rgb="FF0000FF"/>
        <rFont val="Arial"/>
      </rPr>
      <t># Please see reference #1 on reference sheet</t>
    </r>
  </si>
  <si>
    <r>
      <rPr>
        <sz val="11"/>
        <rFont val="Arial"/>
      </rPr>
      <t xml:space="preserve">SMALL SPILLS AND LEAKAGE: If you spill this chemical, FIRST REMOVE ALL SOURCES OF IGNITION, then dampen the solid spill material with toluene, then transfer the dampened material to a suitable container. Use absorbent paper dampened with toluene to pick up any remaining material. Your contaminated clothing and absorbent paper should be sealed in a vapor-tight plastic bag for eventual disposal. Solvent-wash all contaminated surfaces with toluene followed by washing with a soap and water solution. Do not reenter the contaminated area until the Safety Officer (or other responsible person) has verified that the area has been properly cleaned.
</t>
    </r>
    <r>
      <rPr>
        <sz val="11"/>
        <color rgb="FF0000FF"/>
        <rFont val="Arial"/>
      </rPr>
      <t># Please see reference #1 on reference sheet</t>
    </r>
  </si>
  <si>
    <r>
      <rPr>
        <sz val="11"/>
        <rFont val="Arial"/>
      </rPr>
      <t xml:space="preserve">Contaminant of pentachlorophenol; [ChemIDplus]
Dioxins occur as by-products from the manufacture of organochlorides, the bleaching of paper, chlorination by waste and drinking water treatment plants, municipal solid waste and industrial incinerators, and natural sources such as volcanoes and forest fires. (L177, L178)
</t>
    </r>
    <r>
      <rPr>
        <sz val="11"/>
        <color rgb="FF0000FF"/>
        <rFont val="Arial"/>
      </rPr>
      <t># Please see reference #1 on reference sheet</t>
    </r>
  </si>
  <si>
    <r>
      <rPr>
        <sz val="11"/>
        <rFont val="Arial"/>
      </rPr>
      <t xml:space="preserve">Contaminant of pentachlorophenol; [ChemIDplus]
Dioxins occur as by-products from the manufacture of organochlorides, the bleaching of paper, chlorination by waste and drinking water treatment plants, municipal solid waste and industrial incinerators, and natural sources such as volcanoes and forest fires. (L177, L178)
</t>
    </r>
    <r>
      <rPr>
        <sz val="11"/>
        <color rgb="FF0000FF"/>
        <rFont val="Arial"/>
      </rPr>
      <t># Please see reference #1 on reference sheet</t>
    </r>
  </si>
  <si>
    <r>
      <rPr>
        <sz val="11"/>
        <rFont val="Arial"/>
      </rPr>
      <t xml:space="preserve">Oral (L177) ; inhalation(L177) ; dermal (L177)
</t>
    </r>
    <r>
      <rPr>
        <sz val="11"/>
        <color rgb="FF0000FF"/>
        <rFont val="Arial"/>
      </rPr>
      <t># Please see reference #1 on reference sheet</t>
    </r>
  </si>
  <si>
    <r>
      <rPr>
        <sz val="11"/>
        <rFont val="Arial"/>
      </rPr>
      <t xml:space="preserve">Contaminant of pentachlorophenol; [ChemIDplus]
Dioxins occur as by-products from the manufacture of organochlorides, the bleaching of paper, chlorination by waste and drinking water treatment plants, municipal solid waste and industrial incinerators, and natural sources such as volcanoes and forest fires. (L177, L178)
</t>
    </r>
    <r>
      <rPr>
        <sz val="11"/>
        <color rgb="FF0000FF"/>
        <rFont val="Arial"/>
      </rPr>
      <t># Please see reference #1 on reference sheet</t>
    </r>
  </si>
  <si>
    <r>
      <rPr>
        <sz val="11"/>
        <rFont val="Arial"/>
      </rPr>
      <t xml:space="preserve">Contaminant of pentachlorophenol; [ChemIDplus]
Dioxins occur as by-products from the manufacture of organochlorides, the bleaching of paper, chlorination by waste and drinking water treatment plants, municipal solid waste and industrial incinerators, and natural sources such as volcanoes and forest fires. (L177, L178)
</t>
    </r>
    <r>
      <rPr>
        <sz val="11"/>
        <color rgb="FF0000FF"/>
        <rFont val="Arial"/>
      </rPr>
      <t># Please see reference #1 on reference sheet</t>
    </r>
  </si>
  <si>
    <r>
      <rPr>
        <sz val="10"/>
        <rFont val="Arial"/>
      </rPr>
      <t xml:space="preserve">water solubility of 1.9X10-3 mg/l(2)
</t>
    </r>
    <r>
      <rPr>
        <sz val="10"/>
        <color rgb="FF0000FF"/>
        <rFont val="Arial"/>
      </rPr>
      <t># Please see reference #1 on reference sheet</t>
    </r>
  </si>
  <si>
    <t>HEXACHLORO-1,3-BUTADIENE</t>
  </si>
  <si>
    <t>Molecular Weight:260.76100
Density:1.68
Molecular Formula:C4Cl6</t>
  </si>
  <si>
    <t>Boiling Point:210-220 °C(lit.)
Melting Point:-19 °C</t>
  </si>
  <si>
    <t>87-68-3</t>
  </si>
  <si>
    <r>
      <rPr>
        <sz val="11"/>
        <rFont val="Arial"/>
      </rPr>
      <t xml:space="preserve">Hexachloro-1,3-butadiene's production and use as a solvent for elastomers, heat transfer liquid, transformer and hydraulic fluid may result in its release to the environment through various waste streams. If released to air, a vapor pressure of 0.22 mm Hg at 25 °C indicates hexachloro-1,3-butadiene will exist solely as a vapor in the ambient atmosphere. Vapor-phase hexachloro-1,3-butadiene will be degraded in the atmosphere by reaction with photochemically-produced hydroxyl radicals; the half-life for this reaction in air is estimated to be 534 days. Direct photolysis of hexachloro-1,3-butadiene is expected to occur due to absorption of light in the environmental UV spectrum (&gt;290 nm). If released to soil, hexachloro-1,3-butadiene is expected to have low to no mobility based upon a range of Koc values from 5.02X10+3 to 2.75X10+5. Volatilization from moist soil surfaces is expected to be an important fate process based upon a Henry's Law constant of 1.03X10-2 atm-cu m/mole. However, adsorption to soil is expected to attenuate volatilization. Hexachloro-1,3-butadiene vaporization from light (silty) soils is more rapid than from heavy (clayey) soils. If released into water, hexachloro-1,3-butadiene is expected to adsorb to suspended solids and sediment based upon the range of Kocs. Hexachloro-1,3-butadiene biodegrades in aqueous aerobic and anaerobic batch tests. Estimated disappearance half-lives for hexachloro-1,3-butadiene, which are based upon monitoring data, are 3-30 days in river water and 30-300 days in lake and ground waters.
</t>
    </r>
    <r>
      <rPr>
        <sz val="11"/>
        <color rgb="FF0000FF"/>
        <rFont val="Arial"/>
      </rPr>
      <t># Please see reference #1 on reference sheet</t>
    </r>
  </si>
  <si>
    <r>
      <rPr>
        <sz val="11"/>
        <rFont val="Arial"/>
      </rPr>
      <t xml:space="preserve">Hexachlorobutadiene is damaging to the liver and kidney, and may result in fatty liver degeneration, epithelial necrotizing nephritis, central nervous system depression and cyanosis. (L93, L94)
</t>
    </r>
    <r>
      <rPr>
        <sz val="11"/>
        <color rgb="FF0000FF"/>
        <rFont val="Arial"/>
      </rPr>
      <t># Please see reference #1 on reference sheet</t>
    </r>
  </si>
  <si>
    <r>
      <rPr>
        <sz val="11"/>
        <rFont val="Arial"/>
      </rPr>
      <t xml:space="preserve">Used as a solvent, heat transfer liquid in transformers, and hydraulic fluid; produced as a byproduct of hydrocarbon chlorination processes; [ACGIH] Used as a fumigant in parts of Europe against Phylloxera on grapes; [HSDB]
</t>
    </r>
    <r>
      <rPr>
        <sz val="11"/>
        <color rgb="FF0000FF"/>
        <rFont val="Arial"/>
      </rPr>
      <t># Please see reference #1 on reference sheet</t>
    </r>
  </si>
  <si>
    <r>
      <rPr>
        <sz val="11"/>
        <rFont val="Arial"/>
      </rPr>
      <t xml:space="preserve">Analytic Laboratory Methods
Gas chromatography with electron capture detection is described for the analysis of hexachlorobutadiene in air samples. Colorimetric method is described for detection of HCBD in air with a detection limit of 5 mg/cu m. Ultraviolet analytical method is described for the analysis of HCBD in air with a detection limit of 0.2 mg/cu m.
Gas chromatography with electron capture detection is described for the analysis of hexachlorobutadiene in grab water. Colorimetric method is described for detection of HCBD in grab water with a detection limit of 0.2 mg/l.
Clinical Laboratory Methods
Colorimetric method is described for the analysis of hexachlorobutadiene in blood with a detection limit of 5 mg/l; and ultraviolet analytical method is described for the analysis of HCBD in urine with a detection limit of 0.05 mg/l.
</t>
    </r>
    <r>
      <rPr>
        <sz val="11"/>
        <color rgb="FF0000FF"/>
        <rFont val="Arial"/>
      </rPr>
      <t># Please see reference #1 on reference sheet</t>
    </r>
  </si>
  <si>
    <r>
      <rPr>
        <sz val="11"/>
        <rFont val="Arial"/>
      </rPr>
      <t xml:space="preserve">Farming (Pesticides) [Category: Industry]
</t>
    </r>
    <r>
      <rPr>
        <sz val="11"/>
        <color rgb="FF0000FF"/>
        <rFont val="Arial"/>
      </rPr>
      <t># Please see reference #1 on reference sheet</t>
    </r>
  </si>
  <si>
    <r>
      <rPr>
        <sz val="11"/>
        <rFont val="Arial"/>
      </rPr>
      <t xml:space="preserve">Farming (Pesticides) [Category: Industry]
</t>
    </r>
    <r>
      <rPr>
        <sz val="11"/>
        <color rgb="FF0000FF"/>
        <rFont val="Arial"/>
      </rPr>
      <t># Please see reference #1 on reference sheet</t>
    </r>
  </si>
  <si>
    <r>
      <rPr>
        <sz val="11"/>
        <rFont val="Arial"/>
      </rPr>
      <t xml:space="preserve">Personal protection: complete protective clothing including self-contained breathing apparatus. Do NOT let this chemical enter the environment. Collect leaking and spilled liquid in sealable containers as far as possible. Absorb remaining liquid in sand or inert absorbent. Then store and dispose of according to local regulations.
</t>
    </r>
    <r>
      <rPr>
        <sz val="11"/>
        <color rgb="FF0000FF"/>
        <rFont val="Arial"/>
      </rPr>
      <t># Please see reference #1 on reference sheet</t>
    </r>
  </si>
  <si>
    <r>
      <rPr>
        <sz val="11"/>
        <rFont val="Arial"/>
      </rPr>
      <t xml:space="preserve">Excerpt from ERG Guide 151 [Substances - Toxic (Non-Combustible)]:
Do not touch damaged containers or spilled material unless wearing appropriate protective clothing. Stop leak if you can do it without risk. Prevent entry into waterways, sewers, basements or confined areas. Cover with plastic sheet to prevent spreading. Absorb or cover with dry earth, sand or other non-combustible material and transfer to containers. DO NOT GET WATER INSIDE CONTAINERS. For solids, prevent dust cloud and avoid inhalation of dust. (ERG, 2024)
</t>
    </r>
    <r>
      <rPr>
        <sz val="11"/>
        <color rgb="FF0000FF"/>
        <rFont val="Arial"/>
      </rPr>
      <t># Please see reference #1 on reference sheet</t>
    </r>
  </si>
  <si>
    <r>
      <rPr>
        <sz val="11"/>
        <rFont val="Arial"/>
      </rPr>
      <t xml:space="preserve">SRP: The scientific literature for the use of contact lenses in industry is conflicting. The benefit or detrimental effects of wearing contact lenses depend not only upon the substance, but also on factors including the form of the substance, characteristics and duration of the exposure, the uses of other eye protection equipment, and the hygiene of the lenses. However, there may be individual substances whose irritating or corrosive properties are such that the wearing of contact lenses would be harmful to the eye. In those specific cases, contact lenses should not be worn. In any event, the usual eye protection equipment should be worn even when contact lenses are in place.
</t>
    </r>
    <r>
      <rPr>
        <sz val="11"/>
        <color rgb="FF0000FF"/>
        <rFont val="Arial"/>
      </rPr>
      <t xml:space="preserve">
# Please see reference #1 on reference sheet</t>
    </r>
  </si>
  <si>
    <r>
      <rPr>
        <sz val="11"/>
        <rFont val="Arial"/>
      </rPr>
      <t xml:space="preserve">Generators of waste (equal to or greater than 100 kg/mo) containing this contaminant, EPA hazardous waste number U128, must conform with USEPA regulations in storage, transportation, treatment and disposal of waste.
Generators of waste (equal to or greater than 100 kg/mo) containing this contaminant, EPA hazardous waste number D003, must conform with USEPA regulations in storage, transportation, treatment and disposal of waste.
</t>
    </r>
    <r>
      <rPr>
        <sz val="11"/>
        <color rgb="FF0000FF"/>
        <rFont val="Arial"/>
      </rPr>
      <t># Please see reference #1 on reference sheet</t>
    </r>
  </si>
  <si>
    <r>
      <rPr>
        <sz val="11"/>
        <rFont val="Arial"/>
      </rPr>
      <t xml:space="preserve">Hexachlorobutadiene is used mainly as an intermediate in the manufacture of rubber compounds. It is also used in the production of lubricants, as a fluid for gyroscopes, as a heat transfer liquid, and in hydraulic fluids.
Used as a solvent, heat transfer liquid in transformers, and hydraulic fluid; produced as a byproduct of hydrocarbon chlorination processes; [ACGIH] Used as a fumigant in parts of Europe against Phylloxera on grapes; [HSDB]
</t>
    </r>
    <r>
      <rPr>
        <sz val="11"/>
        <color rgb="FF0000FF"/>
        <rFont val="Arial"/>
      </rPr>
      <t># Please see reference #1 on reference sheet</t>
    </r>
  </si>
  <si>
    <r>
      <rPr>
        <sz val="11"/>
        <rFont val="Arial"/>
      </rPr>
      <t xml:space="preserve">Hexachlorobutadiene is used mainly as an intermediate in the manufacture of rubber compounds. It is also used in the production of lubricants, as a fluid for gyroscopes, as a heat transfer liquid, and in hydraulic fluids.
Used as a solvent, heat transfer liquid in transformers, and hydraulic fluid; produced as a byproduct of hydrocarbon chlorination processes; [ACGIH] Used as a fumigant in parts of Europe against Phylloxera on grapes; [HSDB]
</t>
    </r>
    <r>
      <rPr>
        <sz val="11"/>
        <color rgb="FF0000FF"/>
        <rFont val="Arial"/>
      </rPr>
      <t># Please see reference #1 on reference sheet</t>
    </r>
  </si>
  <si>
    <r>
      <rPr>
        <sz val="11"/>
        <rFont val="Arial"/>
      </rPr>
      <t xml:space="preserve">The substance can be absorbed into the body by inhalation of its vapour, through the skin and by ingestion.
inhalation, skin absorption, ingestion, skin and/or eye contact
Oral (L94); inhalation (L94); dermal (L94)
</t>
    </r>
    <r>
      <rPr>
        <sz val="11"/>
        <color rgb="FF0000FF"/>
        <rFont val="Arial"/>
      </rPr>
      <t># Please see reference #1 on reference sheet</t>
    </r>
  </si>
  <si>
    <r>
      <rPr>
        <sz val="11"/>
        <rFont val="Arial"/>
      </rPr>
      <t xml:space="preserve">Hexachlorobutadiene is used mainly as an intermediate in the manufacture of rubber compounds. It is also used in the production of lubricants, as a fluid for gyroscopes, as a heat transfer liquid, and in hydraulic fluids.
Used as a solvent, heat transfer liquid in transformers, and hydraulic fluid; produced as a byproduct of hydrocarbon chlorination processes; [ACGIH] Used as a fumigant in parts of Europe against Phylloxera on grapes; [HSDB]
</t>
    </r>
    <r>
      <rPr>
        <sz val="11"/>
        <color rgb="FF0000FF"/>
        <rFont val="Arial"/>
      </rPr>
      <t># Please see reference #1 on reference sheet</t>
    </r>
  </si>
  <si>
    <r>
      <rPr>
        <sz val="11"/>
        <rFont val="Arial"/>
      </rPr>
      <t xml:space="preserve">Hexachlorobutadiene is used mainly as an intermediate in the manufacture of rubber compounds. It is also used in the production of lubricants, as a fluid for gyroscopes, as a heat transfer liquid, and in hydraulic fluids.
Used as a solvent, heat transfer liquid in transformers, and hydraulic fluid; produced as a byproduct of hydrocarbon chlorination processes; [ACGIH] Used as a fumigant in parts of Europe against Phylloxera on grapes; [HSDB]
</t>
    </r>
    <r>
      <rPr>
        <sz val="11"/>
        <color rgb="FF0000FF"/>
        <rFont val="Arial"/>
      </rPr>
      <t># Please see reference #1 on reference sheet</t>
    </r>
  </si>
  <si>
    <r>
      <rPr>
        <sz val="10"/>
        <rFont val="Arial"/>
      </rPr>
      <t xml:space="preserve">Solubility in water: none
</t>
    </r>
    <r>
      <rPr>
        <sz val="10"/>
        <color rgb="FF0000FF"/>
        <rFont val="Arial"/>
      </rPr>
      <t># Please see reference #1 on reference sheet</t>
    </r>
  </si>
  <si>
    <t>HEXACHLOROBENZENE</t>
  </si>
  <si>
    <t>BKH, BRUC, IL-EPA, JNIHS, KEIT, RTECS</t>
  </si>
  <si>
    <t>Molecular Weight:284.782
Density:1.8±0.1 g/cm3
Molecular Formula:C6Cl6</t>
  </si>
  <si>
    <t>Boiling Point:324.5±0.0 °C at 760 mmHg
Melting Point:227-229 °C(lit.)</t>
  </si>
  <si>
    <t>118-74-1</t>
  </si>
  <si>
    <r>
      <rPr>
        <sz val="11"/>
        <rFont val="Arial"/>
      </rPr>
      <t xml:space="preserve">Hexachlorobenzene's production and use in organic syntheses and in chemical laboratories for research purposes may result in its release to the environment through various waste streams. Although hexachlorobenzene is not currently manufactured as a commercial end product in the United States, it is still being generated inadvertently as a by-product and/or impurity in several chemical processes, such as the manufacture of chlorinated solvents, chlorinated aromatics and pesticides. Hexachlorobenzene is released directly to the environment by incomplete combustion processes and releases from old dumpsites. Its former use as a pesticide released it directly to the environment. If released to air, a vapor pressure of 1.72X10-5 mm Hg at 25 °C indicates hexachlorobenzene will exist in both the vapor and particulate phases in the atmosphere. Monitoring studies have demonstrated that the vapor-phase generally predominates. Vapor-phase hexachlorobenzene will be degraded in the atmosphere by reaction with photochemically-produced hydroxyl radicals; the half-life for this reaction in air is estimated to be about 1.6 years. Vapor-phase photolysis is not expected to be an important fate process. Detection in rain and snow indicate hexachlorobenzene can be removed from air by wet deposition. Particulate-phase hexachlorobenzene may also be removed by dry deposition. If released to soil, hexachlorobenzene is expected to be immobile based upon a measured log Koc range of 3.6 to 5.5. Volatilization from moist soil surfaces is expected to be an important fate process based upon a Henry's Law constant of 5.8X10-4 atm-cu m/mole, although strong adsorption will attenuate volatilization. 
</t>
    </r>
    <r>
      <rPr>
        <sz val="11"/>
        <color rgb="FF0000FF"/>
        <rFont val="Arial"/>
      </rPr>
      <t># Please see reference #1 on reference sheet</t>
    </r>
  </si>
  <si>
    <r>
      <rPr>
        <sz val="11"/>
        <rFont val="Arial"/>
      </rPr>
      <t xml:space="preserve">Chronic exposure to hexachlorobenzene can damage the liver, thyroid, nervous system, bones, kidneys, blood, and immune and endocrine systems. It also causes a syndrome, called black sore, that is characterized by dermal blistering and epidermolysis, pigmentation and scarring, alopecia, photosensitivity, hepatomegaly, porphyria, suppurative arthritis, osteomyelitis, and osteoporosis of the bones of the hands. It may also cause a liver disease called porphyria cutanea tarda. This disease can cause red-colored urine, skin sores, change in skin color, arthritis, and problems of the liver, nervous system, and stomach. Hexachlorobenzene also affects development and results in lower survival rates of children of exposed mothers. It is also believed to be a human carcinogen. (T10, L225)
</t>
    </r>
    <r>
      <rPr>
        <sz val="11"/>
        <color rgb="FF0000FF"/>
        <rFont val="Arial"/>
      </rPr>
      <t># Please see reference #1 on reference sheet</t>
    </r>
  </si>
  <si>
    <r>
      <rPr>
        <sz val="11"/>
        <rFont val="Arial"/>
      </rPr>
      <t xml:space="preserve">Was used as a pesticide until 1965; it may be produced as a waste product from chloralkali and wood-preserving plants or as an emission from municipal incinerators; it can bioaccumulate in lichens, fish, marine animals, birds, and caribou; [ATSDR ToxFAQs] Used as a seed fungicide to prevent common and dwarf bunt on wheat; [EXTOXNET] Hexachlorobenzene differs chemically and toxicologically from hexachlorocyclohexane, the gamma isomer of which (lindane) is still a widely-used insecticide. [EPA Pesticides] Used in organic synthesis; [Merck Index] Used to make rubber, electrodes, dyes, pentachlorophenol, and aromatic fluorocarbons; Also used as plasticizer for polyvinyl chloride, wood preservative, in military pyrotechnics, and to impregnate paper; [HSDB] Uses likely discontinued: as a wood preservative and in manufacture of munitions, aluminum (fluxing agent), graphite anodes, and rubber; Used as fungicidal seed treatment in some countries until 1985; Still produced in appreciable quantities as by-product in manufacture of chlorinated solvents and pesticides; [INCHEM HSG]
</t>
    </r>
    <r>
      <rPr>
        <sz val="11"/>
        <color rgb="FF0000FF"/>
        <rFont val="Arial"/>
      </rPr>
      <t># Please see reference #1 on reference sheet</t>
    </r>
  </si>
  <si>
    <r>
      <rPr>
        <sz val="11"/>
        <rFont val="Arial"/>
      </rPr>
      <t xml:space="preserve">Analytic Laboratory Methods
Method: AOAC 990.06; Procedure: gas chromatography; Analyte: hexachlorobenzene; Matrix: drinking water; Detection Limit: 0.0077 ug/L.
Method: ASTM D5175; Procedure: gas chromatography; Analyte: hexachlorobenzene; Matrix: finished drinking water, drinking water during intermediate stages of treatment, and the raw source water; Detection Limit: 0.01 ug/L.
Clinical Laboratory Methods
Hexachlorobenzene at ppb levels were analyzed in human urine and blood samples by gas chromatography. Determination of chlorobenzenes in biological samples by gas chromatography with photoionization detection.
</t>
    </r>
    <r>
      <rPr>
        <sz val="11"/>
        <color rgb="FF0000FF"/>
        <rFont val="Arial"/>
      </rPr>
      <t># Please see reference #1 on reference sheet</t>
    </r>
  </si>
  <si>
    <r>
      <rPr>
        <sz val="11"/>
        <rFont val="Arial"/>
      </rPr>
      <t xml:space="preserve">Aluminum Producing [Category: Industry]
Pulp and Paper Processing [Category: Industry]
Applying Wood Preservatives [Category: Other]
Farming (Pesticides) [Category: Industry]
</t>
    </r>
    <r>
      <rPr>
        <sz val="11"/>
        <color rgb="FF0000FF"/>
        <rFont val="Arial"/>
      </rPr>
      <t># Please see reference #1 on reference sheet</t>
    </r>
  </si>
  <si>
    <r>
      <rPr>
        <sz val="11"/>
        <rFont val="Arial"/>
      </rPr>
      <t xml:space="preserve">Aluminum Producing [Category: Industry]
Pulp and Paper Processing [Category: Industry]
Farming (Pesticides) [Category: Industry]
</t>
    </r>
    <r>
      <rPr>
        <sz val="11"/>
        <color rgb="FF0000FF"/>
        <rFont val="Arial"/>
      </rPr>
      <t># Please see reference #1 on reference sheet</t>
    </r>
  </si>
  <si>
    <r>
      <rPr>
        <sz val="11"/>
        <rFont val="Arial"/>
      </rPr>
      <t xml:space="preserve">Absorb the spills with paper towels or like materials. Place in hood to evaporate followed by burning the towel. Dissolve in a combustible solvent. Scatter the spray of the solution into the furnace with after burners and alkali scrubber.
Hexachlorobenzene was successfully removed in four of five plants using biologic waste-water treatment process (accumulation of the compound in activated sludge in aeration and decantation tanks). Hexachlorobenzene was removed from the effluent at the rate of 96%.
</t>
    </r>
    <r>
      <rPr>
        <sz val="11"/>
        <color rgb="FF0000FF"/>
        <rFont val="Arial"/>
      </rPr>
      <t># Please see reference #1 on reference sheet</t>
    </r>
  </si>
  <si>
    <r>
      <rPr>
        <sz val="11"/>
        <rFont val="Arial"/>
      </rPr>
      <t xml:space="preserve">Hexachlorobenzene can be produced by exhaustive chlorination of benzene, using chlorine in the presence of such catalysts as ferric chloride. The reaction is conducted at a temperature above 230 °C in the liquid or vapor phase. Because much of the chlorine remains unreacted and because hexachlorobenzene sublimes, the off-gas from the process is passed through fresh starting material, in the course of which the chlorine is reacted and the sublimate washed out. The difficulties caused by sublimed hexachlorobenzene can be eliminated by batch chlorination with liquid chlorine in an autoclave.
</t>
    </r>
    <r>
      <rPr>
        <sz val="11"/>
        <color rgb="FF0000FF"/>
        <rFont val="Arial"/>
      </rPr>
      <t># Please see reference #1 on reference sheet</t>
    </r>
  </si>
  <si>
    <r>
      <rPr>
        <sz val="11"/>
        <rFont val="Arial"/>
      </rPr>
      <t xml:space="preserve">PRECAUTIONS FOR "CARCINOGENS": Smoking, drinking, eating, storage of food or of food &amp; beverage containers or utensils, &amp; the application of cosmetics should be prohibited in any laboratory. All personnel should remove gloves, if worn, after completion of procedures in which carcinogens have been used. They should ... wash ... hands, preferably using dispensers of liq detergent, &amp; rinse ... thoroughly. Consideration should be given to appropriate methods for cleaning the skin, depending on nature of the contaminant. No standard procedure can be recommended, but the use of organic solvents should be avoided. Safety pipettes should be used for all pipetting. /Chemical Carcinogens/
</t>
    </r>
    <r>
      <rPr>
        <sz val="11"/>
        <color rgb="FF0000FF"/>
        <rFont val="Arial"/>
      </rPr>
      <t xml:space="preserve">
# Please see reference #1 on reference sheet</t>
    </r>
  </si>
  <si>
    <r>
      <rPr>
        <sz val="11"/>
        <rFont val="Arial"/>
      </rPr>
      <t xml:space="preserve">Generators of waste (equal to or greater than 100 kg/mo) containing this contaminant, EPA hazardous waste number U127 and D032, must conform with USEPA regulations in storage, transportation, treatment and disposal of waste.
PRECAUTIONS FOR "CARCINOGENS": There is no universal method of disposal that has been proved satisfactory for all carcinogenic compounds &amp; specific methods of chem destruction ... published have not been tested on all kinds of carcinogen-containing waste. ... summary of avail methods &amp; recommendations ... /given/ must be treated as guide only. /Chemical Carcinogens/
</t>
    </r>
    <r>
      <rPr>
        <sz val="11"/>
        <color rgb="FF0000FF"/>
        <rFont val="Arial"/>
      </rPr>
      <t># Please see reference #1 on reference sheet</t>
    </r>
  </si>
  <si>
    <r>
      <rPr>
        <sz val="11"/>
        <rFont val="Arial"/>
      </rPr>
      <t xml:space="preserve">There are currently no commercial uses of hexachlorobenzene in the United States. Hexachlorobenzene is currently formed as a byproduct during the manufacture of other chemicals (mainly solvents) and pesticides.
</t>
    </r>
    <r>
      <rPr>
        <sz val="11"/>
        <color rgb="FF0000FF"/>
        <rFont val="Arial"/>
      </rPr>
      <t># Please see reference #1 on reference sheet</t>
    </r>
  </si>
  <si>
    <r>
      <rPr>
        <sz val="11"/>
        <rFont val="Arial"/>
      </rPr>
      <t xml:space="preserve">There are currently no commercial uses of hexachlorobenzene in the United States. Hexachlorobenzene is currently formed as a byproduct during the manufacture of other chemicals (mainly solvents) and pesticides.
</t>
    </r>
    <r>
      <rPr>
        <sz val="11"/>
        <color rgb="FF0000FF"/>
        <rFont val="Arial"/>
      </rPr>
      <t># Please see reference #1 on reference sheet</t>
    </r>
  </si>
  <si>
    <t xml:space="preserve">1 micrograms per liter (u g/l) [equivalent to parts per billion (ppb)] </t>
  </si>
  <si>
    <r>
      <rPr>
        <sz val="11"/>
        <rFont val="Arial"/>
      </rPr>
      <t xml:space="preserve">The substance can be absorbed into the body by inhalation, through the skin and by ingestion.
Oral (L225); inhalation (L225) ; dermal (L225)
</t>
    </r>
    <r>
      <rPr>
        <sz val="11"/>
        <color rgb="FF0000FF"/>
        <rFont val="Arial"/>
      </rPr>
      <t># Please see reference #1 on reference sheet</t>
    </r>
  </si>
  <si>
    <r>
      <rPr>
        <sz val="11"/>
        <rFont val="Arial"/>
      </rPr>
      <t xml:space="preserve">Was used as a pesticide until 1965; it may be produced as a waste product from chloralkali and wood-preserving plants or as an emission from municipal incinerators; it can bioaccumulate in lichens, fish, marine animals, birds, and caribou; [ATSDR ToxFAQs] Used as a seed fungicide to prevent common and dwarf bunt on wheat; [EXTOXNET] Hexachlorobenzene differs chemically and toxicologically from hexachlorocyclohexane, the gamma isomer of which (lindane) is still a widely-used insecticide. [EPA Pesticides] Used in organic synthesis; [Merck Index] Used to make rubber, electrodes, dyes, pentachlorophenol, and aromatic fluorocarbons; Also used as plasticizer for polyvinyl chloride, wood preservative, in military pyrotechnics, and to impregnate paper; [HSDB] Uses likely discontinued: as a wood preservative and in manufacture of munitions, aluminum (fluxing agent), graphite anodes, and rubber; Used as fungicidal seed treatment in some countries until 1985; Still produced in appreciable quantities as by-product in manufacture of chlorinated solvents and pesticides; [INCHEM HSG]
</t>
    </r>
    <r>
      <rPr>
        <sz val="11"/>
        <color rgb="FF0000FF"/>
        <rFont val="Arial"/>
      </rPr>
      <t># Please see reference #1 on reference sheet</t>
    </r>
  </si>
  <si>
    <r>
      <rPr>
        <sz val="11"/>
        <rFont val="Arial"/>
      </rPr>
      <t xml:space="preserve">There are currently no commercial uses of hexachlorobenzene in the United States. Hexachlorobenzene is currently formed as a byproduct during the manufacture of other chemicals (mainly solvents) and pesticides.
</t>
    </r>
    <r>
      <rPr>
        <sz val="11"/>
        <color rgb="FF0000FF"/>
        <rFont val="Arial"/>
      </rPr>
      <t># Please see reference #1 on reference sheet</t>
    </r>
  </si>
  <si>
    <r>
      <rPr>
        <sz val="10"/>
        <rFont val="Arial"/>
      </rPr>
      <t xml:space="preserve">In water, 4.7X10-3 mg/L at 25 °C
</t>
    </r>
    <r>
      <rPr>
        <sz val="10"/>
        <color rgb="FF0000FF"/>
        <rFont val="Arial"/>
      </rPr>
      <t># Please see reference #1 on reference sheet</t>
    </r>
  </si>
  <si>
    <t>2,2',4,4',5,5'-HEXACHLOROBIPHENYL (PCB-153)</t>
  </si>
  <si>
    <t>Molecular Weight:360.878
Density:1.6±0.1 g/cm3
Molecular Formula:C12H4Cl6</t>
  </si>
  <si>
    <t>Boiling Point:396.2±37.0 °C at 760 mmHg
Melting Point:103-104ºC</t>
  </si>
  <si>
    <t>35065-27-1</t>
  </si>
  <si>
    <r>
      <rPr>
        <sz val="11"/>
        <rFont val="Arial"/>
      </rPr>
      <t xml:space="preserve">When uniformly (14)C-labeled ... 2,2',4,4',5,5'-hexachlorobiphenyl was incubated for 98 days in soil ... 0.1% (14)CO2 was evolved in a closed system. Biphenyl and the monochlorobiphenyls were moderately degraded whereas the polychlorinated cmpd were virtually inert.
</t>
    </r>
    <r>
      <rPr>
        <sz val="11"/>
        <color rgb="FF0000FF"/>
        <rFont val="Arial"/>
      </rPr>
      <t># Please see reference #1 on reference sheet</t>
    </r>
  </si>
  <si>
    <r>
      <rPr>
        <sz val="11"/>
        <rFont val="Arial"/>
      </rPr>
      <t xml:space="preserve">The most common health effects of PCBs are skin conditions such as chloracne and rashes. Chronic PCB exposure has also been shown to cause liver, stomach and kidney, damage, jaundice, edema, anemia, changes in the immune system, behavioral alterations, and impaired reproduction. (L4)
</t>
    </r>
    <r>
      <rPr>
        <sz val="11"/>
        <color rgb="FF0000FF"/>
        <rFont val="Arial"/>
      </rPr>
      <t xml:space="preserve">
# Please see reference #1 on reference sheet</t>
    </r>
  </si>
  <si>
    <r>
      <rPr>
        <sz val="11"/>
        <rFont val="Arial"/>
      </rPr>
      <t xml:space="preserve">Found in various Aroclor products; [HSDB]
PCBs were used as coolants and lubricants in transformers, capacitors, and other electrical devices (such as fluorescent lights and refridgerators) produced before 1977. PCBs may contaminate the air and water near hazardous waste sites. In addition, PCBs bioaccumulate in the environment and may be found in fish, meat, and dairy products. (L4)
</t>
    </r>
    <r>
      <rPr>
        <sz val="11"/>
        <color rgb="FF0000FF"/>
        <rFont val="Arial"/>
      </rPr>
      <t># Please see reference #1 on reference sheet</t>
    </r>
  </si>
  <si>
    <r>
      <rPr>
        <sz val="11"/>
        <rFont val="Arial"/>
      </rPr>
      <t xml:space="preserve">Clinical Laboratory Methods
High resolution capillary gas chromatography was performed by using a gas chromatograph equipped with a (63)Ni electron capture detector. A 50 m coated fused silica capillary column was used to separate the polychlorinated biphenyls (PCB) isomers and congeners. The oven temperature was programmed at a rate of 1.0 deg/min from 100 to 240 °C. The injector and detector temperatures were 270 and 330 deg, respectively.
</t>
    </r>
    <r>
      <rPr>
        <sz val="11"/>
        <color rgb="FF0000FF"/>
        <rFont val="Arial"/>
      </rPr>
      <t># Please see reference #1 on reference sheet</t>
    </r>
  </si>
  <si>
    <r>
      <rPr>
        <sz val="11"/>
        <rFont val="Arial"/>
      </rPr>
      <t xml:space="preserve">PCB's not commercially produced in the US since 1977; [HSDB]
</t>
    </r>
    <r>
      <rPr>
        <sz val="11"/>
        <color rgb="FF0000FF"/>
        <rFont val="Arial"/>
      </rPr>
      <t># Please see reference #1 on reference sheet</t>
    </r>
  </si>
  <si>
    <r>
      <rPr>
        <sz val="11"/>
        <rFont val="Arial"/>
      </rPr>
      <t xml:space="preserve">PCB's not commercially produced in the US since 1977; [HSDB]
</t>
    </r>
    <r>
      <rPr>
        <sz val="11"/>
        <color rgb="FF0000FF"/>
        <rFont val="Arial"/>
      </rPr>
      <t># Please see reference #1 on reference sheet</t>
    </r>
  </si>
  <si>
    <r>
      <rPr>
        <sz val="11"/>
        <rFont val="Arial"/>
      </rPr>
      <t xml:space="preserve">... Dry sand or earth should be spread on the leak, or spill area. ...
Survey reports six case histories employing EPA's hazardous materials spills treatment trailer are reviewed. The trailer's ... treatment system has three mixed-media filters and three activated carbon columns to remove suspended, precipitated, and organic soluble materials. Spills of PCB, pentachlorophenol, kepone, termide (chlordane), heptachlor, aldrin, and dieldrin, toxaphene, and dinitrobutylphenol were treated by the EPA trailer, which was generally successful in mitigating environmental effects by filtering and carbon-adsorption. 90% removal was achieved for 21 of 23 compounds.
</t>
    </r>
    <r>
      <rPr>
        <sz val="11"/>
        <color rgb="FF0000FF"/>
        <rFont val="Arial"/>
      </rPr>
      <t xml:space="preserve">
# Please see reference #1 on reference sheet</t>
    </r>
  </si>
  <si>
    <r>
      <rPr>
        <sz val="11"/>
        <rFont val="Arial"/>
      </rPr>
      <t xml:space="preserve">PREPARED BY THE DIAZOTIZATION OF 2,2',5,5'-TETRACHLOROBENZIDENE FOLLOWED BY Cl REPLACEMENT
</t>
    </r>
    <r>
      <rPr>
        <sz val="11"/>
        <color rgb="FF0000FF"/>
        <rFont val="Arial"/>
      </rPr>
      <t># Please see reference #1 on reference sheet</t>
    </r>
  </si>
  <si>
    <r>
      <rPr>
        <sz val="11"/>
        <rFont val="Arial"/>
      </rPr>
      <t xml:space="preserve">SRP: The scientific literature for the use of contact lenses in industry is conflicting. The benefit or detrimental effects of wearing contact lenses depend not only upon the substance, but also on factors including the form of the substance, characteristics and duration of the exposure, the uses of other eye protection equipment, and the hygiene of the lenses. However, there may be individual substances whose irritating or corrosive properties are such that the wearing of contact lenses would be harmful to the eye. In those specific cases, contact lenses should not be worn. In any event, the usual eye protection equipment should be worn even when contact lenses are in place
</t>
    </r>
    <r>
      <rPr>
        <sz val="11"/>
        <color rgb="FF0000FF"/>
        <rFont val="Arial"/>
      </rPr>
      <t># Please see reference #1 on reference sheet</t>
    </r>
  </si>
  <si>
    <r>
      <rPr>
        <sz val="11"/>
        <rFont val="Arial"/>
      </rPr>
      <t xml:space="preserve">SRP: At the time of review, criteria for land treatment or burial (sanitary landfill) disposal practices are subject to significant revision. Prior to implementing land disposal of waste residue (including waste sludge), consult with environmental regulatory agencies for guidance on acceptable disposal practices.
EXPERIMENTS ON THE COMBUSTION OF POLYCHLORINATED BIPHENYLS (PCB) IN 1 M-LONG TUBE FURNACE INDICATED THAT PCB CONTAINING APPROX 40% CL IS DESTROYED WITHIN 3-4 MIN AT 900-1000 °C USING 100% EXCESS AIR. TEMPERATURES GREATER THAN 1000 °C ARE REQUIRED TO DESTROY PCB CONTAINING APPROX 60% CL &amp; DISTILLATION RESIDUES ARISING FROM PCB MFR. DOMESTIC WASTE INCINERATORS OPERATING AT 800-900 °C ARE UNLIKELY TO PROVE SUITABLE FOR INCINERATING WASTE CONTAINING TRACE AMT OF PCB. PYROLYSIS EXPERIMENTS AT 900 °C WITH NOMINAL RESIDENCE TIME OF 3.5 SEC GAVE 40-60% RECOVERY OF CL AS HCL FROM PCB.
</t>
    </r>
    <r>
      <rPr>
        <sz val="11"/>
        <color rgb="FF0000FF"/>
        <rFont val="Arial"/>
      </rPr>
      <t># Please see reference #1 on reference sheet</t>
    </r>
  </si>
  <si>
    <r>
      <rPr>
        <sz val="11"/>
        <rFont val="Arial"/>
      </rPr>
      <t xml:space="preserve">Found in various Aroclor products; [HSDB]
PCBs were used as coolants and lubricants in transformers, capacitors, and other electrical devices (such as fluorescent lights and refridgerators) produced before 1977. PCBs may contaminate the air and water near hazardous waste sites. In addition, PCBs bioaccumulate in the environment and may be found in fish, meat, and dairy products. (L4)
</t>
    </r>
    <r>
      <rPr>
        <sz val="11"/>
        <color rgb="FF0000FF"/>
        <rFont val="Arial"/>
      </rPr>
      <t># Please see reference #1 on reference sheet</t>
    </r>
  </si>
  <si>
    <r>
      <rPr>
        <sz val="11"/>
        <rFont val="Arial"/>
      </rPr>
      <t xml:space="preserve">Found in various Aroclor products; [HSDB]
PCBs were used as coolants and lubricants in transformers, capacitors, and other electrical devices (such as fluorescent lights and refridgerators) produced before 1977. PCBs may contaminate the air and water near hazardous waste sites. In addition, PCBs bioaccumulate in the environment and may be found in fish, meat, and dairy products. (L4)
</t>
    </r>
    <r>
      <rPr>
        <sz val="11"/>
        <color rgb="FF0000FF"/>
        <rFont val="Arial"/>
      </rPr>
      <t># Please see reference #1 on reference sheet</t>
    </r>
  </si>
  <si>
    <r>
      <rPr>
        <sz val="11"/>
        <rFont val="Arial"/>
      </rPr>
      <t xml:space="preserve">Oral (L4) ; inhalation (L4) ; dermal (L4)
</t>
    </r>
    <r>
      <rPr>
        <sz val="11"/>
        <color rgb="FF0000FF"/>
        <rFont val="Arial"/>
      </rPr>
      <t># Please see reference #1 on reference sheet</t>
    </r>
  </si>
  <si>
    <r>
      <rPr>
        <sz val="11"/>
        <rFont val="Arial"/>
      </rPr>
      <t xml:space="preserve">Found in various Aroclor products; [HSDB]
PCBs were used as coolants and lubricants in transformers, capacitors, and other electrical devices (such as fluorescent lights and refridgerators) produced before 1977. PCBs may contaminate the air and water near hazardous waste sites. In addition, PCBs bioaccumulate in the environment and may be found in fish, meat, and dairy products. (L4)
</t>
    </r>
    <r>
      <rPr>
        <sz val="11"/>
        <color rgb="FF0000FF"/>
        <rFont val="Arial"/>
      </rPr>
      <t># Please see reference #1 on reference sheet</t>
    </r>
  </si>
  <si>
    <r>
      <rPr>
        <sz val="11"/>
        <rFont val="Arial"/>
      </rPr>
      <t xml:space="preserve">Found in various Aroclor products; [HSDB]
PCBs were used as coolants and lubricants in transformers, capacitors, and other electrical devices (such as fluorescent lights and refridgerators) produced before 1977. PCBs may contaminate the air and water near hazardous waste sites. In addition, PCBs bioaccumulate in the environment and may be found in fish, meat, and dairy products. (L4)
</t>
    </r>
    <r>
      <rPr>
        <sz val="11"/>
        <color rgb="FF0000FF"/>
        <rFont val="Arial"/>
      </rPr>
      <t># Please see reference #1 on reference sheet</t>
    </r>
  </si>
  <si>
    <t>3,3'4,4',5,5'-HEXACHLOROBIPHENYL (PCB-169)</t>
  </si>
  <si>
    <t>Boiling Point:436.6±40.0 °C at 760 mmHg
Melting Point:202°C</t>
  </si>
  <si>
    <t>32774-16-6</t>
  </si>
  <si>
    <r>
      <rPr>
        <sz val="11"/>
        <rFont val="Arial"/>
      </rPr>
      <t xml:space="preserve">The most common health effects of PCBs are skin conditions such as chloracne and rashes. Chronic PCB exposure has also been shown to cause liver, stomach and kidney, damage, jaundice, edema, anemia, changes in the immune system, behavioral alterations, and impaired reproduction. (L4)
</t>
    </r>
    <r>
      <rPr>
        <sz val="11"/>
        <color rgb="FF0000FF"/>
        <rFont val="Arial"/>
      </rPr>
      <t xml:space="preserve">
# Please see reference #1 on reference sheet</t>
    </r>
  </si>
  <si>
    <r>
      <rPr>
        <sz val="11"/>
        <rFont val="Arial"/>
      </rPr>
      <t xml:space="preserve">Found in commercial PCB's, their manufacturing facilities, and during destruction or degradation of products containing PCB's; [HSDB]
/SRP 1988: THIS POLYCHLORINATED BIPHENYL HAS ENTERED THE ENVIRONMENT BY APPLICATIONS OF AROCLOR 1248 AND 1254/ ... FROM MANUFACTURING PLANTS, DURING DESTRUCTION OF MANUFACTURED ARTICLES CONTAINING PCBS IN MUNICIPAL &amp; INDUSTRIAL WASTE-DISPOSAL BURNERS, THROUGH GRADUAL WEAR &amp; WEATHERING OF PCB-CONTAINING PRODUCTS, &amp; THROUGH LEACHING FROM LAND-FILL DUMPS. /POLYCHLORINATED BIPHENYLS/
PCBs were used as coolants and lubricants in transformers, capacitors, and other electrical devices (such as fluorescent lights and refridgerators) produced before 1977. PCBs may contaminate the air and water near hazardous waste sites. In addition, PCBs bioaccumulate in the environment and may be found in fish, meat, and dairy products. (L4)
</t>
    </r>
    <r>
      <rPr>
        <sz val="11"/>
        <color rgb="FF0000FF"/>
        <rFont val="Arial"/>
      </rPr>
      <t># Please see reference #1 on reference sheet</t>
    </r>
  </si>
  <si>
    <r>
      <rPr>
        <sz val="11"/>
        <rFont val="Arial"/>
      </rPr>
      <t xml:space="preserve">IUPAC Name: 1,2,3-trichloro-5-(3,4,5-trichlorophenyl)benzene
InChI: InChI=1S/C12H4Cl6/c13-7-1-5(2-8(14)11(7)17)6-3-9(15)12(18)10(16)4-6/h1-4H
</t>
    </r>
    <r>
      <rPr>
        <sz val="11"/>
        <color rgb="FF0000FF"/>
        <rFont val="Arial"/>
      </rPr>
      <t># Please see reference #1 on reference sheet</t>
    </r>
  </si>
  <si>
    <r>
      <rPr>
        <sz val="11"/>
        <rFont val="Arial"/>
      </rPr>
      <t xml:space="preserve">... Dry sand or earth should be spread on the leak, or spill area. ...
Survey reports six case histories employing EPA's hazardous materials spills treatment trailer are reviewed. The trailer's ... treatment system has three mixed-media filters and three activated carbon columns to remove suspended, precipitated, and organic soluble materials. Spills of PCB, pentachlorophenol, kepone, termide (chlordane), heptachlor, aldrin, and dieldrin, toxaphene, and dinitrobutylphenol were treated by the EPA trailer, which was generally successful in mitigating environmental effects by filtering and carbon-adsorption. 90% removal was achieved for 21 of 23 compounds.
</t>
    </r>
    <r>
      <rPr>
        <sz val="11"/>
        <color rgb="FF0000FF"/>
        <rFont val="Arial"/>
      </rPr>
      <t># Please see reference #1 on reference sheet</t>
    </r>
  </si>
  <si>
    <r>
      <rPr>
        <sz val="11"/>
        <rFont val="Arial"/>
      </rPr>
      <t xml:space="preserve">3,4,5-TRICHLOROANILINE IS COUPLED WITH 1,2,3-TRICHLOROBENZENE BY USING AN EXCESS OF THE LATTER REACTANT WHICH ALSO SERVES AS THE SOLVENT MEDIUM. THE COUPLING REACTION PROCEEDS SMOOTHLY AFTER THE ADDITION OF ISOAMYL NITRITE, AND THE PCB PRODUCT IS READILY ISOLATED AFTER A SERIES OF CHROMATOGRAPHIC PROCEDURES
ANALYSIS OF AROCLOR 1254 &amp; 1248 FOR POLYCHLORINATED BIPHENYL (PCB) LACKING 2,2'-CL SUBSTITUTION REVEALED PRESENCE OF 3,4,4'-TRICHLOROBIPHENYL, 3,3'4,4'-TETRACHLOROBIPHENYL &amp; 3,3',4,5,5'-PENTACHLOROBIPHENYL.
</t>
    </r>
    <r>
      <rPr>
        <sz val="11"/>
        <color rgb="FF0000FF"/>
        <rFont val="Arial"/>
      </rPr>
      <t># Please see reference #1 on reference sheet</t>
    </r>
  </si>
  <si>
    <r>
      <rPr>
        <sz val="11"/>
        <rFont val="Arial"/>
      </rPr>
      <t xml:space="preserve">SRP: The scientific literature for the use of contact lenses in industry is conflicting. The benefit or detrimental effects of wearing contact lenses depend not only upon the substance, but also on factors including the form of the substance, characteristics and duration of the exposure, the uses of other eye protection equipment, and the hygiene of the lenses. However, there may be individual substances whose irritating or corrosive properties are such that the wearing of contact lenses would be harmful to the eye. In those specific cases, contact lenses should not be worn. In any event, the usual eye protection equipment should be worn even when contact lenses are in place.
</t>
    </r>
    <r>
      <rPr>
        <sz val="11"/>
        <color rgb="FF0000FF"/>
        <rFont val="Arial"/>
      </rPr>
      <t># Please see reference #1 on reference sheet</t>
    </r>
  </si>
  <si>
    <r>
      <rPr>
        <sz val="11"/>
        <rFont val="Arial"/>
      </rPr>
      <t xml:space="preserve">SRP: At the time of review, criteria for land treatment or burial (sanitary landfill) disposal practices are subject to significant revision. Prior to implementing land disposal of waste residue (including waste sludge), consult with environmental regulatory agencies for guidance on acceptable disposal practices.
EXPERIMENTS ON THE COMBUSTION OF POLYCHLORINATED BIPHENYLS (PCB) IN 1 M-LONG TUBE FURNACE INDICATED THAT PCB CONTAINING APPROX 40% CL IS DESTROYED WITHIN 3-4 MIN AT 900-1000 °C USING 100% EXCESS AIR. TEMPERATURES GREATER THAN 1000 °C ARE REQUIRED TO DESTROY PCB CONTAINING APPROX 60% CL &amp; DISTILLATION RESIDUES ARISING FROM PCB MFR. DOMESTIC WASTE INCINERATORS OPERATING AT 800-900 °C ARE UNLIKELY TO PROVE SUITABLE FOR INCINERATING WASTE CONTAINING TRACE AMT OF PCB. PYROLYSIS EXPERIMENTS AT 900 °C WITH NOMINAL RESIDENCE TIME OF 3.5 SEC GAVE 40-60% RECOVERY OF CL AS HCL FROM PCB.
</t>
    </r>
    <r>
      <rPr>
        <sz val="11"/>
        <color rgb="FF0000FF"/>
        <rFont val="Arial"/>
      </rPr>
      <t># Please see reference #1 on reference sheet</t>
    </r>
  </si>
  <si>
    <r>
      <rPr>
        <sz val="11"/>
        <rFont val="Arial"/>
      </rPr>
      <t xml:space="preserve">Found in commercial PCB's, their manufacturing facilities, and during destruction or degradation of products containing PCB's; [HSDB]
/SRP 1988: THIS POLYCHLORINATED BIPHENYL HAS ENTERED THE ENVIRONMENT BY APPLICATIONS OF AROCLOR 1248 AND 1254/ ... FROM MANUFACTURING PLANTS, DURING DESTRUCTION OF MANUFACTURED ARTICLES CONTAINING PCBS IN MUNICIPAL &amp; INDUSTRIAL WASTE-DISPOSAL BURNERS, THROUGH GRADUAL WEAR &amp; WEATHERING OF PCB-CONTAINING PRODUCTS, &amp; THROUGH LEACHING FROM LAND-FILL DUMPS. /POLYCHLORINATED BIPHENYLS/
PCBs were used as coolants and lubricants in transformers, capacitors, and other electrical devices (such as fluorescent lights and refridgerators) produced before 1977. PCBs may contaminate the air and water near hazardous waste sites. In addition, PCBs bioaccumulate in the environment and may be found in fish, meat, and dairy products. (L4)
</t>
    </r>
    <r>
      <rPr>
        <sz val="11"/>
        <color rgb="FF0000FF"/>
        <rFont val="Arial"/>
      </rPr>
      <t xml:space="preserve">
# Please see reference #1 on reference sheet</t>
    </r>
  </si>
  <si>
    <r>
      <rPr>
        <sz val="11"/>
        <rFont val="Arial"/>
      </rPr>
      <t xml:space="preserve">Found in commercial PCB's, their manufacturing facilities, and during destruction or degradation of products containing PCB's; [HSDB]
/SRP 1988: THIS POLYCHLORINATED BIPHENYL HAS ENTERED THE ENVIRONMENT BY APPLICATIONS OF AROCLOR 1248 AND 1254/ ... FROM MANUFACTURING PLANTS, DURING DESTRUCTION OF MANUFACTURED ARTICLES CONTAINING PCBS IN MUNICIPAL &amp; INDUSTRIAL WASTE-DISPOSAL BURNERS, THROUGH GRADUAL WEAR &amp; WEATHERING OF PCB-CONTAINING PRODUCTS, &amp; THROUGH LEACHING FROM LAND-FILL DUMPS. /POLYCHLORINATED BIPHENYLS/
PCBs were used as coolants and lubricants in transformers, capacitors, and other electrical devices (such as fluorescent lights and refridgerators) produced before 1977. PCBs may contaminate the air and water near hazardous waste sites. In addition, PCBs bioaccumulate in the environment and may be found in fish, meat, and dairy products. (L4)
</t>
    </r>
    <r>
      <rPr>
        <sz val="11"/>
        <color rgb="FF0000FF"/>
        <rFont val="Arial"/>
      </rPr>
      <t># Please see reference #1 on reference sheet</t>
    </r>
  </si>
  <si>
    <r>
      <rPr>
        <sz val="11"/>
        <rFont val="Arial"/>
      </rPr>
      <t xml:space="preserve">Oral (L4) ; inhalation (L4) ; dermal (L4)
</t>
    </r>
    <r>
      <rPr>
        <sz val="11"/>
        <color rgb="FF0000FF"/>
        <rFont val="Arial"/>
      </rPr>
      <t># Please see reference #1 on reference sheet</t>
    </r>
  </si>
  <si>
    <r>
      <rPr>
        <sz val="11"/>
        <rFont val="Arial"/>
      </rPr>
      <t xml:space="preserve">Found in commercial PCB's, their manufacturing facilities, and during destruction or degradation of products containing PCB's; [HSDB]
/SRP 1988: THIS POLYCHLORINATED BIPHENYL HAS ENTERED THE ENVIRONMENT BY APPLICATIONS OF AROCLOR 1248 AND 1254/ ... FROM MANUFACTURING PLANTS, DURING DESTRUCTION OF MANUFACTURED ARTICLES CONTAINING PCBS IN MUNICIPAL &amp; INDUSTRIAL WASTE-DISPOSAL BURNERS, THROUGH GRADUAL WEAR &amp; WEATHERING OF PCB-CONTAINING PRODUCTS, &amp; THROUGH LEACHING FROM LAND-FILL DUMPS. /POLYCHLORINATED BIPHENYLS/
PCBs were used as coolants and lubricants in transformers, capacitors, and other electrical devices (such as fluorescent lights and refridgerators) produced before 1977. PCBs may contaminate the air and water near hazardous waste sites. In addition, PCBs bioaccumulate in the environment and may be found in fish, meat, and dairy products. (L4)
</t>
    </r>
    <r>
      <rPr>
        <sz val="11"/>
        <color rgb="FF0000FF"/>
        <rFont val="Arial"/>
      </rPr>
      <t xml:space="preserve">
# Please see reference #1 on reference sheet</t>
    </r>
  </si>
  <si>
    <r>
      <rPr>
        <sz val="11"/>
        <rFont val="Arial"/>
      </rPr>
      <t xml:space="preserve">Found in commercial PCB's, their manufacturing facilities, and during destruction or degradation of products containing PCB's; [HSDB]
/SRP 1988: THIS POLYCHLORINATED BIPHENYL HAS ENTERED THE ENVIRONMENT BY APPLICATIONS OF AROCLOR 1248 AND 1254/ ... FROM MANUFACTURING PLANTS, DURING DESTRUCTION OF MANUFACTURED ARTICLES CONTAINING PCBS IN MUNICIPAL &amp; INDUSTRIAL WASTE-DISPOSAL BURNERS, THROUGH GRADUAL WEAR &amp; WEATHERING OF PCB-CONTAINING PRODUCTS, &amp; THROUGH LEACHING FROM LAND-FILL DUMPS. /POLYCHLORINATED BIPHENYLS/
PCBs were used as coolants and lubricants in transformers, capacitors, and other electrical devices (such as fluorescent lights and refridgerators) produced before 1977. PCBs may contaminate the air and water near hazardous waste sites. In addition, PCBs bioaccumulate in the environment and may be found in fish, meat, and dairy products. (L4)
</t>
    </r>
    <r>
      <rPr>
        <sz val="11"/>
        <color rgb="FF0000FF"/>
        <rFont val="Arial"/>
      </rPr>
      <t># Please see reference #1 on reference sheet</t>
    </r>
  </si>
  <si>
    <t>1,2,3,4,5,6-HEXACHLOROCYCLOHEXANE (MIXTURE OF ISOMERS)</t>
  </si>
  <si>
    <t>IL-EPA, WWF</t>
  </si>
  <si>
    <t>Density:1.59g/cm3
Molecular Formula:C6H6Cl6
Molecular Weight:290.83000
Flash Point:157.5ºC
Exact Mass:287.86000</t>
  </si>
  <si>
    <t>Boiling Point:288ºC at 760 mmHg
Melting Point:141.5ºC</t>
  </si>
  <si>
    <t>608-73-1</t>
  </si>
  <si>
    <t>1,2,3,7,8,9-HEXACHLORODIBENZO-P-DIOXIN</t>
  </si>
  <si>
    <t>Molecular Weight:390.86100
Density:1.777g/cm3
Molecular Formula:C12H2Cl6O2</t>
  </si>
  <si>
    <t>Boiling Point:478ºC at 760mmHg
Melting Point:N/A</t>
  </si>
  <si>
    <t>19408-74-3</t>
  </si>
  <si>
    <r>
      <rPr>
        <sz val="11"/>
        <rFont val="Arial"/>
      </rPr>
      <t xml:space="preserve">1,2,3,7,8,9-Hexachlorodibenzo-p-dioxin is neither produced or used in the USA. 1,2,3,7,8,9-Hexachlorodibenzo-p-dioxin is currently released to the environment primarily through emissions from the incineration of municipal and chemical wastes, in exhaust from automobiles using leaded gasoline, with PCB emissions, and from the improper disposal of certain chlorinated chemical wastes. If released to air, a vapor pressure of 4.88X10-11 mm Hg at 25 °C indicates 1,2,3,7,8,9-hexachlorodibenzo-p-dioxin will exist solely in the particulate phase in the ambient atmosphere. Particulate-phase 1,2,3,7,8,9-hexachlorodibenzo-p-dioxin will be removed from the atmosphere by wet and dry deposition. If released to soil, 1,2,3,7,8,9-hexachlorodibenzo-p-dioxin is expected to have no mobility based upon an estimated Koc of 420,000. Volatilization from moist soil surfaces is expected to be an important fate process based upon an estimated Henry's Law constant of 1.9X10-6 atm-cu m/mole. However, adsorption to soil is expected to attenuate volatilization. No biodegradation was reported for 1,2,3,7,8,9-hexachlorodibenzo-p-dioxin in a sludge-amended soil field study. A half-life of approx 20 years was reported for 1,2,3,7,8,9-hexachlorodibenzo-p-dioxin in a sludge-amended soil field study. If released into water, 1,2,3,7,8,9-hexachlorodibenzo-p-dioxin is expected to adsorb to suspended solids and sediment based upon the estimated Koc. Volatilization from water surfaces is expected to be an important fate process based upon this compound's estimated Henry's Law constant.
</t>
    </r>
    <r>
      <rPr>
        <sz val="11"/>
        <color rgb="FF0000FF"/>
        <rFont val="Arial"/>
      </rPr>
      <t># Please see reference #1 on reference sheet</t>
    </r>
  </si>
  <si>
    <r>
      <rPr>
        <sz val="11"/>
        <rFont val="Arial"/>
      </rPr>
      <t xml:space="preserve">Exposure to large amounts of CDDs causes chloracne, a severe skin disease with acne-like lesions that occur mainly on the face and upper body. CDDs may also cause liver damage and induce long-term alterations in glucose metabolism and subtle changes in hormonal levels. In addition, studies have shown that CDDs may disrupt the endocrine system and weaken the immune system, as well as cause reproductive damage and birth defects, central and peripheral nervous system pathology, thyroid disorders, endometriosis, and diabetes. (L177, L178)
</t>
    </r>
    <r>
      <rPr>
        <sz val="11"/>
        <color rgb="FF0000FF"/>
        <rFont val="Arial"/>
      </rPr>
      <t># Please see reference #1 on reference sheet</t>
    </r>
  </si>
  <si>
    <r>
      <rPr>
        <sz val="11"/>
        <rFont val="Arial"/>
      </rPr>
      <t xml:space="preserve">Found in emissions from waste incineration, PCB's, automobiles (using leaded gas), and improper waste disposal of some chlorinated compounds; Not commercially produced; [HSDB] Hexachlorodibenzo-p-dioxins (HCDD): Found as impurities in polychlorinated phenols and chlorophenol derivative herbicides (i.e. 2,4-D); [NTP]
Dioxins occur as by-products from the manufacture of organochlorides, the bleaching of paper, chlorination by waste and drinking water treatment plants, municipal solid waste and industrial incinerators, and natural sources such as volcanoes and forest fires. (L177, L178)
</t>
    </r>
    <r>
      <rPr>
        <sz val="11"/>
        <color rgb="FF0000FF"/>
        <rFont val="Arial"/>
      </rPr>
      <t># Please see reference #1 on reference sheet</t>
    </r>
  </si>
  <si>
    <r>
      <rPr>
        <sz val="11"/>
        <rFont val="Arial"/>
      </rPr>
      <t xml:space="preserve">Fat, oil, fatty acid, or lipid is treated with sulfuric acid and extracted with petroleum ether. Extract is purified on an aluminum oxide column, further treated with sulfuric acid, and examined by EC/GC. Peaks with retention times relative to aldrin (Ra) between 8 and 45 indicate presence of chick edema factors (hexa-, hepta-, and octa-chlorodibenzo-p-dioxins). ... Peaks at 8-13 /are due/ to the hexachlorodibenzo-p-dioxin isomers.
Commercial chlorophenols were analyzed for chlorodibenzo-para-dioxins by fractionation on an aluminum oxide column, followed by GC with ECD and confirmation by MS. Di-, tri-, tetra-, penta-, hexa-, hepta- and octachlorodibenzo-para-dioxins were determined, with a detection limit of 20 ug/kg
</t>
    </r>
    <r>
      <rPr>
        <sz val="11"/>
        <color rgb="FF0000FF"/>
        <rFont val="Arial"/>
      </rPr>
      <t># Please see reference #1 on reference sheet</t>
    </r>
  </si>
  <si>
    <r>
      <rPr>
        <sz val="11"/>
        <rFont val="Arial"/>
      </rPr>
      <t xml:space="preserve">The chlorodibenzo-para-dioxins are not manufactured commercially. /Chlorodibenzo-para-dioxins/
</t>
    </r>
    <r>
      <rPr>
        <sz val="11"/>
        <color rgb="FF0000FF"/>
        <rFont val="Arial"/>
      </rPr>
      <t># Please see reference #1 on reference sheet</t>
    </r>
  </si>
  <si>
    <r>
      <rPr>
        <sz val="11"/>
        <rFont val="Arial"/>
      </rPr>
      <t xml:space="preserve">The chlorodibenzo-para-dioxins are not manufactured commercially. /Chlorodibenzo-para-dioxins/
</t>
    </r>
    <r>
      <rPr>
        <sz val="11"/>
        <color rgb="FF0000FF"/>
        <rFont val="Arial"/>
      </rPr>
      <t># Please see reference #1 on reference sheet</t>
    </r>
  </si>
  <si>
    <r>
      <rPr>
        <sz val="11"/>
        <rFont val="Arial"/>
      </rPr>
      <t xml:space="preserve">Excerpt from ERG Guide 154 [Substances - Toxic and/or Corrosive (Non-Combustible)]:
IMMEDIATE PRECAUTIONARY MEASURE: Isolate spill or leak area in all directions for at least 50 meters (150 feet) for liquids and at least 25 meters (75 feet) for solids.
SPILL: Increase the immediate precautionary measure distance, in the downwind direction, as necessary.
FIRE: If tank, rail tank car or highway tank is involved in a fire, ISOLATE for 800 meters (1/2 mile) in all directions; also, consider initial evacuation for 800 meters (1/2 mile) in all directions. (ERG, 2024)
</t>
    </r>
    <r>
      <rPr>
        <sz val="11"/>
        <color rgb="FF0000FF"/>
        <rFont val="Arial"/>
      </rPr>
      <t># Please see reference #1 on reference sheet</t>
    </r>
  </si>
  <si>
    <r>
      <rPr>
        <sz val="11"/>
        <rFont val="Arial"/>
      </rPr>
      <t xml:space="preserve">SMALL SPILLS AND LEAKAGE: If you spill this chemical, FIRST REMOVE ALL SOURCES OF IGNITION, then dampen the solid spill material with toluene, then transfer the dampened material to a suitable container. Use absorbent paper dampened with toluene to pick up any remaining material. Your contaminated clothing and absorbent paper should be sealed in a vapor-tight plastic bag for eventual disposal. Solvent-wash all contaminated surfaces with toluene followed by washing with a soap and water solution. Do not reenter the contaminated area until the Safety Officer (or other responsible person) has verified that the area has been properly cleaned.
STORAGE PRECAUTIONS: This compound should be stored under refrigeration at 41 °F and protected from light. Allow only your most experienced personnel access to this aliquot. (NTP, 1992)
</t>
    </r>
    <r>
      <rPr>
        <sz val="11"/>
        <color rgb="FF0000FF"/>
        <rFont val="Arial"/>
      </rPr>
      <t># Please see reference #1 on reference sheet</t>
    </r>
  </si>
  <si>
    <r>
      <rPr>
        <sz val="11"/>
        <rFont val="Arial"/>
      </rPr>
      <t xml:space="preserve">MINIMUM PROTECTIVE CLOTHING: If Tyvek-type disposable protective clothing is not worn during handling of this chemical, wear disposable Tyvek-type sleeves taped to your gloves.
RECOMMENDED RESPIRATOR: Where the neat test chemical is weighed and diluted, wear a NIOSH-approved half face respirator equipped with a combination filter cartridge, i.e. organic vapor/acid gas/HEPA (specific for organic vapors, HCl, acid gas, SO2 and a high efficiency particulate filter).
RECOMMENDED GLOVE MATERIALS: It is recommended that you wear two dissimilar glove types when working with this chemical. (NTP, 1992)
</t>
    </r>
    <r>
      <rPr>
        <sz val="11"/>
        <color rgb="FF0000FF"/>
        <rFont val="Arial"/>
      </rPr>
      <t># Please see reference #1 on reference sheet</t>
    </r>
  </si>
  <si>
    <r>
      <rPr>
        <sz val="11"/>
        <rFont val="Arial"/>
      </rPr>
      <t xml:space="preserve">SRP: The most favorable course of action is to use an alternative chemical product with less inherent propensity for occupational exposure or environmental contamination. Recycle any unused portion of the material for its approved use or return it to the manufacturer or supplier. Ultimate disposal of the chemical must consider: the material's impact on air quality; potential migration in soil or water; effects on animal, aquatic, and plant life; and conformance with environmental and public health regulations.
</t>
    </r>
    <r>
      <rPr>
        <sz val="11"/>
        <color rgb="FF0000FF"/>
        <rFont val="Arial"/>
      </rPr>
      <t xml:space="preserve">
# Please see reference #1 on reference sheet</t>
    </r>
  </si>
  <si>
    <r>
      <rPr>
        <sz val="11"/>
        <rFont val="Arial"/>
      </rPr>
      <t xml:space="preserve">Found in emissions from waste incineration, PCB's, automobiles (using leaded gas), and improper waste disposal of some chlorinated compounds; Not commercially produced; [HSDB] Hexachlorodibenzo-p-dioxins (HCDD): Found as impurities in polychlorinated phenols and chlorophenol derivative herbicides (i.e. 2,4-D); [NTP]
Dioxins occur as by-products from the manufacture of organochlorides, the bleaching of paper, chlorination by waste and drinking water treatment plants, municipal solid waste and industrial incinerators, and natural sources such as volcanoes and forest fires. (L177, L178)
</t>
    </r>
    <r>
      <rPr>
        <sz val="11"/>
        <color rgb="FF0000FF"/>
        <rFont val="Arial"/>
      </rPr>
      <t># Please see reference #1 on reference sheet</t>
    </r>
  </si>
  <si>
    <r>
      <rPr>
        <sz val="11"/>
        <rFont val="Arial"/>
      </rPr>
      <t xml:space="preserve">Found in emissions from waste incineration, PCB's, automobiles (using leaded gas), and improper waste disposal of some chlorinated compounds; Not commercially produced; [HSDB] Hexachlorodibenzo-p-dioxins (HCDD): Found as impurities in polychlorinated phenols and chlorophenol derivative herbicides (i.e. 2,4-D); [NTP]
Dioxins occur as by-products from the manufacture of organochlorides, the bleaching of paper, chlorination by waste and drinking water treatment plants, municipal solid waste and industrial incinerators, and natural sources such as volcanoes and forest fires. (L177, L178)
</t>
    </r>
    <r>
      <rPr>
        <sz val="11"/>
        <color rgb="FF0000FF"/>
        <rFont val="Arial"/>
      </rPr>
      <t xml:space="preserve">
# Please see reference #1 on reference sheet</t>
    </r>
  </si>
  <si>
    <t xml:space="preserve">Oral (L177) ; inhalation(L177) ; dermal (L177)
</t>
  </si>
  <si>
    <r>
      <rPr>
        <sz val="11"/>
        <rFont val="Arial"/>
      </rPr>
      <t xml:space="preserve">Found in emissions from waste incineration, PCB's, automobiles (using leaded gas), and improper waste disposal of some chlorinated compounds; Not commercially produced; [HSDB] Hexachlorodibenzo-p-dioxins (HCDD): Found as impurities in polychlorinated phenols and chlorophenol derivative herbicides (i.e. 2,4-D); [NTP]
Dioxins occur as by-products from the manufacture of organochlorides, the bleaching of paper, chlorination by waste and drinking water treatment plants, municipal solid waste and industrial incinerators, and natural sources such as volcanoes and forest fires. (L177, L178)
</t>
    </r>
    <r>
      <rPr>
        <sz val="11"/>
        <color rgb="FF0000FF"/>
        <rFont val="Arial"/>
      </rPr>
      <t># Please see reference #1 on reference sheet</t>
    </r>
  </si>
  <si>
    <r>
      <rPr>
        <sz val="11"/>
        <rFont val="Arial"/>
      </rPr>
      <t xml:space="preserve">Found in emissions from waste incineration, PCB's, automobiles (using leaded gas), and improper waste disposal of some chlorinated compounds; Not commercially produced; [HSDB] Hexachlorodibenzo-p-dioxins (HCDD): Found as impurities in polychlorinated phenols and chlorophenol derivative herbicides (i.e. 2,4-D); [NTP]
Dioxins occur as by-products from the manufacture of organochlorides, the bleaching of paper, chlorination by waste and drinking water treatment plants, municipal solid waste and industrial incinerators, and natural sources such as volcanoes and forest fires. (L177, L178)
</t>
    </r>
    <r>
      <rPr>
        <sz val="11"/>
        <color rgb="FF0000FF"/>
        <rFont val="Arial"/>
      </rPr>
      <t># Please see reference #1 on reference sheet</t>
    </r>
  </si>
  <si>
    <t>HEXACONAZOLE (ANVIL)</t>
  </si>
  <si>
    <t>Molecular Weight:314.210
Density:1.3±0.1 g/cm3
Molecular Formula:C14H17Cl2N3O</t>
  </si>
  <si>
    <t>Boiling Point:490.3±55.0 °C at 760 mmHg
Melting Point:111ºC</t>
  </si>
  <si>
    <t>79983-71-4</t>
  </si>
  <si>
    <r>
      <rPr>
        <sz val="11"/>
        <rFont val="Arial"/>
      </rPr>
      <t xml:space="preserve">This is a man-made compound that is used as a pesticide.
</t>
    </r>
    <r>
      <rPr>
        <sz val="11"/>
        <color rgb="FF0000FF"/>
        <rFont val="Arial"/>
      </rPr>
      <t># Please see reference #1 on reference sheet</t>
    </r>
  </si>
  <si>
    <r>
      <rPr>
        <sz val="11"/>
        <rFont val="Arial"/>
      </rPr>
      <t xml:space="preserve">Environmental transformation -&gt; Pesticides (parent, predecessor)
</t>
    </r>
    <r>
      <rPr>
        <sz val="11"/>
        <color rgb="FF0000FF"/>
        <rFont val="Arial"/>
      </rPr>
      <t># Please see reference #1 on reference sheet</t>
    </r>
  </si>
  <si>
    <r>
      <rPr>
        <sz val="11"/>
        <rFont val="Arial"/>
      </rPr>
      <t xml:space="preserve">Environmental transformation -&gt; Pesticides (parent, predecessor)
</t>
    </r>
    <r>
      <rPr>
        <sz val="11"/>
        <color rgb="FF0000FF"/>
        <rFont val="Arial"/>
      </rPr>
      <t># Please see reference #1 on reference sheet</t>
    </r>
  </si>
  <si>
    <r>
      <rPr>
        <sz val="11"/>
        <rFont val="Arial"/>
      </rPr>
      <t xml:space="preserve">This is a man-made compound that is used as a pesticide.
</t>
    </r>
    <r>
      <rPr>
        <sz val="11"/>
        <color rgb="FF0000FF"/>
        <rFont val="Arial"/>
      </rPr>
      <t># Please see reference #1 on reference sheet</t>
    </r>
  </si>
  <si>
    <r>
      <rPr>
        <sz val="11"/>
        <rFont val="Arial"/>
      </rPr>
      <t xml:space="preserve">This is a man-made compound that is used as a pesticide.
</t>
    </r>
    <r>
      <rPr>
        <sz val="11"/>
        <color rgb="FF0000FF"/>
        <rFont val="Arial"/>
      </rPr>
      <t># Please see reference #1 on reference sheet</t>
    </r>
  </si>
  <si>
    <t xml:space="preserve">This is a man-made compound that is used as a pesticide.
</t>
  </si>
  <si>
    <t>HYDRAZINE</t>
  </si>
  <si>
    <t>OEHHA-CREL, RTECS</t>
  </si>
  <si>
    <t>Molecular Weight:32.04520
Density:1.011
Molecular Formula:H4N2</t>
  </si>
  <si>
    <t>Boiling Point:113.5ºC at 760 mmHg
Melting Point:14ºC</t>
  </si>
  <si>
    <t>302-01-2</t>
  </si>
  <si>
    <r>
      <rPr>
        <sz val="11"/>
        <rFont val="Arial"/>
      </rPr>
      <t xml:space="preserve">Hydrazine's production and use as rocket fuel, for corrosion control in boilers and hot-water heating systems, in metal plating, reaction catalyst, oxidizing agent and chemical intermediate in producing foaming agents for plastics, polymers, fungicides, herbicides, growth regulators and pharmaceuticals may result in its release to the environment through various waste streams. Hydrazine is also produced naturally by the bacterium Azotobacter agile during nitrogen fixation. If released to air, a vapor pressure of 14.4 mm Hg at 25 °C indicates hydrazine will exist solely as a vapor in the atmosphere. Vapor-phase hydrazine will be degraded in the atmosphere by reaction with photochemically-produced hydroxyl radicals; the half-life for this reaction in air is estimated to be 6.6 hours. Hydrazine does not contain chromophores that absorb at wavelengths &gt;290 nm and, therefore is not expected to be susceptible to direct photolysis by sunlight. If released to soil, hydrazine is expected to have very high mobility based upon an estimated Koc of 13. The pKa of hydrazine is 7.96, indicating that this compound will exist partially in the cation form as a weak base in the environment and cations generally adsorb more strongly to soils containing organic carbon and clay than their neutral counterparts. Volatilization of the free base from moist soil surfaces is expected to be an environmental fate process based upon an estimated Henry's Law constant of 6.1X10-7 atm-cu m/mole. Hydrazine may volatilize from dry soil surfaces based upon its vapor pressure.
</t>
    </r>
    <r>
      <rPr>
        <sz val="11"/>
        <color rgb="FF0000FF"/>
        <rFont val="Arial"/>
      </rPr>
      <t># Please see reference #1 on reference sheet</t>
    </r>
  </si>
  <si>
    <r>
      <rPr>
        <sz val="11"/>
        <rFont val="Arial"/>
      </rPr>
      <t xml:space="preserve">Breathing hydrazines for short periods may cause coughing and irritation of the throat and lungs, convulsions, tremors, or seizures. Breathing hydrazines for long periods may cause liver and kidney damage, as well as serious effects on reproductive organs. Eating or drinking small amounts of hydrazines may cause nausea, vomiting, uncontrolled shaking, inflammation of the nerves, drowsiness, or coma. (L154)
</t>
    </r>
    <r>
      <rPr>
        <sz val="11"/>
        <color rgb="FF0000FF"/>
        <rFont val="Arial"/>
      </rPr>
      <t># Please see reference #1 on reference sheet</t>
    </r>
  </si>
  <si>
    <r>
      <rPr>
        <sz val="11"/>
        <rFont val="Arial"/>
      </rPr>
      <t xml:space="preserve">Used as a rocket fuel, reducing agent, and additive to boiler water; [ACGIH] Hydrazine sulfate is used as a flux for soldering; [Marks, p. 318] Skin sensitization to hydrazine has also been reported in an explosives factory. [Kanerva, p. 1568] Hydrazine sulfate is used in photographic developers. [Kanerva, p. 1637] Hydrazine is used as a reducing agent in a nickel plating method that does not use electrodes. It is also used to treat water and to plate metal on glass, plastics, and fuel cells. Hydrazine sulfate is used in rare metal refining and as a biocide for fungi and mold. [NTP]
</t>
    </r>
    <r>
      <rPr>
        <sz val="11"/>
        <color rgb="FF0000FF"/>
        <rFont val="Arial"/>
      </rPr>
      <t># Please see reference #1 on reference sheet</t>
    </r>
  </si>
  <si>
    <r>
      <rPr>
        <sz val="11"/>
        <rFont val="Arial"/>
      </rPr>
      <t xml:space="preserve">Analytic Laboratory Methods
Method: NIOSH 3503, Issue 2; Procedure: spectrophotometry, visible absorption; Analyte: hydrazine; Matrix: air; Limit of Detection: 0.9 ug/sample.
Method: OSHA 20; Procedure: HPLC; Analyte: hydrazine; Matrix: air; Detection Limit: 1.2 ppb (1.6 ug/cu m).
Method: OSHA 108; Procedure: liquid chromatography using UV detector; Analyte: hydrazine; Matrix: air; Reliable Quantitation Limit: 0.058 ppb (0.076 ug/cu m).
</t>
    </r>
    <r>
      <rPr>
        <sz val="11"/>
        <color rgb="FF0000FF"/>
        <rFont val="Arial"/>
      </rPr>
      <t># Please see reference #1 on reference sheet</t>
    </r>
  </si>
  <si>
    <r>
      <rPr>
        <sz val="11"/>
        <rFont val="Arial"/>
      </rPr>
      <t xml:space="preserve">Electroplating [Category: Plate]
Petroleum Production and Refining [Category: Industry]
Soldering [Category: Heat or Machine]
Semiconductor Manufacturing [Category: Industry]
Using Disinfectants or Biocides [Category: Clean]
Sewer and Wastewater Treatment [Category: Industry]
Photographic Processing [Category: Other]
Metal Extraction and Refining [Category: Industry]
</t>
    </r>
    <r>
      <rPr>
        <sz val="11"/>
        <color rgb="FF0000FF"/>
        <rFont val="Arial"/>
      </rPr>
      <t># Please see reference #1 on reference sheet</t>
    </r>
  </si>
  <si>
    <r>
      <rPr>
        <sz val="11"/>
        <rFont val="Arial"/>
      </rPr>
      <t xml:space="preserve">Electroplating [Category: Plate]
Petroleum Production and Refining [Category: Industry]
Soldering [Category: Heat or Machine]
Semiconductor Manufacturing [Category: Industry]
Using Disinfectants or Biocides [Category: Clean]
Sewer and Wastewater Treatment [Category: Industry]
Photographic Processing [Category: Other]
Metal Extraction and Refining [Category: Industry]
</t>
    </r>
    <r>
      <rPr>
        <sz val="11"/>
        <color rgb="FF0000FF"/>
        <rFont val="Arial"/>
      </rPr>
      <t># Please see reference #1 on reference sheet</t>
    </r>
  </si>
  <si>
    <r>
      <rPr>
        <sz val="11"/>
        <rFont val="Arial"/>
      </rPr>
      <t xml:space="preserve">ACCIDENTAL RELEASE MEASURES: Personal precautions, protective equipment and emergency procedures: Wear respiratory protection. Avoid breathing vapors, mist or gas. Ensure adequate ventilation. Remove all sources of ignition. Evacuate personnel to safe areas. Beware of vapors accumulating to form explosive concentrations. Vapors can accumulate in low areas. Environmental precautions:Prevent further leakage or spillage if safe to do so. Do not let product enter drains. Discharge into the environment must be avoided. Methods and materials for containment and cleaning up: Contain spillage, and then collect with an electrically protected vacuum cleaner or by wet-brushing and place in container for disposal according to local regulations.
</t>
    </r>
    <r>
      <rPr>
        <sz val="11"/>
        <color rgb="FF0000FF"/>
        <rFont val="Arial"/>
      </rPr>
      <t># Please see reference #1 on reference sheet</t>
    </r>
  </si>
  <si>
    <r>
      <rPr>
        <sz val="11"/>
        <rFont val="Arial"/>
      </rPr>
      <t xml:space="preserve">Excerpt from ERG Guide 132 [Flammable Liquids - Corrosive]:
ELIMINATE all ignition sources (no smoking, flares, sparks or flames) from immediate area. All equipment used when handling the product must be grounded. Do not touch or walk through spilled material. Stop leak if you can do it without risk. Prevent entry into waterways, sewers, basements or confined areas. A vapor-suppressing foam may be used to reduce vapors. Absorb with earth, sand or other non-combustible material. For hydrazine, absorb with DRY sand or inert absorbent (vermiculite or absorbent pads). Use clean, non-sparking tools to collect absorbed material.
LARGE SPILL: Dike far ahead of liquid spill for later disposal. Water spray may reduce vapor, but may not prevent ignition in closed spaces. (ERG, 2024)
</t>
    </r>
    <r>
      <rPr>
        <sz val="11"/>
        <color rgb="FF0000FF"/>
        <rFont val="Arial"/>
      </rPr>
      <t># Please see reference #1 on reference sheet</t>
    </r>
  </si>
  <si>
    <r>
      <rPr>
        <sz val="11"/>
        <rFont val="Arial"/>
      </rPr>
      <t xml:space="preserve">ACCIDENTAL RELEASE MEASURES: Personal precautions, protective equipment and emergency procedures: Wear respiratory protection. Avoid breathing vapors, mist or gas. Ensure adequate ventilation. Remove all sources of ignition. Evacuate personnel to safe areas. Beware of vapors accumulating to form explosive concentrations. Vapors can accumulate in low areas. Environmental precautions:Prevent further leakage or spillage if safe to do so. Do not let product enter drains. Discharge into the environment must be avoided.
</t>
    </r>
    <r>
      <rPr>
        <sz val="11"/>
        <color rgb="FF0000FF"/>
        <rFont val="Arial"/>
      </rPr>
      <t># Please see reference #1 on reference sheet</t>
    </r>
  </si>
  <si>
    <r>
      <rPr>
        <sz val="11"/>
        <rFont val="Arial"/>
      </rPr>
      <t xml:space="preserve">Generators of waste (equal to or greater than 100 kg/mo) containing this contaminant, EPA hazardous waste number U133, must conform with USEPA regulations in storage, transportation, treatment and disposal of waste.
Product: Burn in a chemical incinerator equipped with an afterburner and scrubber but exert extra care in igniting as this material is highly flammable. Offer surplus and non-recyclable solutions to a licensed disposal company. Contact a licensed professional waste disposal service to dispose of this material; Contaminated packaging: Dispose of as unused product.
SRP: Wastewater from contaminant suppression, cleaning of protective clothing/equipment, or contaminated sites should be contained and evaluated for subject chemical or decomposition product concentrations. Concentrations shall be lower than applicable environmental discharge or disposal criteria. Alternatively, pretreatment and/or discharge to a permitted wastewater treatment facility is acceptable only after review by the governing authority and assurance that "pass through" violations will not occur. Due consideration shall be given to remediation worker exposure (inhalation, dermal and ingestion) as well as fate during treatment, transfer and disposal. If it is not practicable to manage the chemical in this fashion, it must be evaluated in accordance with EPA 40 CFR Part 261, specifically Subpart B, in order to determine the appropriate local, state and federal requirements for disposal.
</t>
    </r>
    <r>
      <rPr>
        <sz val="11"/>
        <color rgb="FF0000FF"/>
        <rFont val="Arial"/>
      </rPr>
      <t># Please see reference #1 on reference sheet</t>
    </r>
  </si>
  <si>
    <r>
      <rPr>
        <sz val="11"/>
        <rFont val="Arial"/>
      </rPr>
      <t xml:space="preserve">Used as a rocket fuel, reducing agent, and additive to boiler water; [ACGIH] Hydrazine sulfate is used as a flux for soldering; [Marks, p. 318] Skin sensitization to hydrazine has also been reported in an explosives factory. [Kanerva, p. 1568] Hydrazine sulfate is used in photographic developers. [Kanerva, p. 1637] Hydrazine is used as a reducing agent in a nickel plating method that does not use electrodes. It is also used to treat water and to plate metal on glass, plastics, and fuel cells. Hydrazine sulfate is used in rare metal refining and as a biocide for fungi and mold. [NTP]
</t>
    </r>
    <r>
      <rPr>
        <sz val="11"/>
        <color rgb="FF0000FF"/>
        <rFont val="Arial"/>
      </rPr>
      <t># Please see reference #1 on reference sheet</t>
    </r>
  </si>
  <si>
    <r>
      <rPr>
        <sz val="11"/>
        <rFont val="Arial"/>
      </rPr>
      <t xml:space="preserve">Used as a rocket fuel, reducing agent, and additive to boiler water; [ACGIH] Hydrazine sulfate is used as a flux for soldering; [Marks, p. 318] Skin sensitization to hydrazine has also been reported in an explosives factory. [Kanerva, p. 1568] Hydrazine sulfate is used in photographic developers. [Kanerva, p. 1637] Hydrazine is used as a reducing agent in a nickel plating method that does not use electrodes. It is also used to treat water and to plate metal on glass, plastics, and fuel cells. Hydrazine sulfate is used in rare metal refining and as a biocide for fungi and mold. [NTP]
</t>
    </r>
    <r>
      <rPr>
        <sz val="11"/>
        <color rgb="FF0000FF"/>
        <rFont val="Arial"/>
      </rPr>
      <t># Please see reference #1 on reference sheet</t>
    </r>
  </si>
  <si>
    <r>
      <rPr>
        <sz val="11"/>
        <rFont val="Arial"/>
      </rPr>
      <t xml:space="preserve">The substance can be absorbed into the body by inhalation, through the skin and by ingestion. Serious local effects by all routes of exposure.
inhalation, skin absorption, ingestion, skin and/or eye contact
Oral (L153); inhalation (L153) ; dermal (L153)
</t>
    </r>
    <r>
      <rPr>
        <sz val="11"/>
        <color rgb="FF0000FF"/>
        <rFont val="Arial"/>
      </rPr>
      <t># Please see reference #1 on reference sheet</t>
    </r>
  </si>
  <si>
    <r>
      <rPr>
        <sz val="11"/>
        <rFont val="Arial"/>
      </rPr>
      <t xml:space="preserve">Used as a rocket fuel, reducing agent, and additive to boiler water; [ACGIH] Hydrazine sulfate is used as a flux for soldering; [Marks, p. 318] Skin sensitization to hydrazine has also been reported in an explosives factory. [Kanerva, p. 1568] Hydrazine sulfate is used in photographic developers. [Kanerva, p. 1637] Hydrazine is used as a reducing agent in a nickel plating method that does not use electrodes. It is also used to treat water and to plate metal on glass, plastics, and fuel cells. Hydrazine sulfate is used in rare metal refining and as a biocide for fungi and mold. [NTP]
</t>
    </r>
    <r>
      <rPr>
        <sz val="11"/>
        <color rgb="FF0000FF"/>
        <rFont val="Arial"/>
      </rPr>
      <t># Please see reference #1 on reference sheet</t>
    </r>
  </si>
  <si>
    <r>
      <rPr>
        <sz val="11"/>
        <rFont val="Arial"/>
      </rPr>
      <t xml:space="preserve">Used as a rocket fuel, reducing agent, and additive to boiler water; [ACGIH] Hydrazine sulfate is used as a flux for soldering; [Marks, p. 318] Skin sensitization to hydrazine has also been reported in an explosives factory. [Kanerva, p. 1568] Hydrazine sulfate is used in photographic developers. [Kanerva, p. 1637] Hydrazine is used as a reducing agent in a nickel plating method that does not use electrodes. It is also used to treat water and to plate metal on glass, plastics, and fuel cells. Hydrazine sulfate is used in rare metal refining and as a biocide for fungi and mold. [NTP]
</t>
    </r>
    <r>
      <rPr>
        <sz val="11"/>
        <color rgb="FF0000FF"/>
        <rFont val="Arial"/>
      </rPr>
      <t># Please see reference #1 on reference sheet</t>
    </r>
  </si>
  <si>
    <r>
      <rPr>
        <sz val="10"/>
        <rFont val="Arial"/>
      </rPr>
      <t xml:space="preserve">Solubility in water: miscible
</t>
    </r>
    <r>
      <rPr>
        <sz val="10"/>
        <color rgb="FF0000FF"/>
        <rFont val="Arial"/>
      </rPr>
      <t># Please see reference #1 on reference sheet</t>
    </r>
  </si>
  <si>
    <t>HYDROGEN CYANIDE</t>
  </si>
  <si>
    <t>EPA-HEN, OEHHA-CREL</t>
  </si>
  <si>
    <t>Molecular Weight:27.025
Density:0.7±0.1 g/cm3
Molecular Formula:CHN</t>
  </si>
  <si>
    <t>Boiling Point:25.7±9.0 °C at 760 mmHg
Melting Point:-14ºC</t>
  </si>
  <si>
    <t>74-90-8</t>
  </si>
  <si>
    <r>
      <rPr>
        <sz val="11"/>
        <rFont val="Arial"/>
      </rPr>
      <t xml:space="preserve">Hydrogen cyanide's production and use as a chemical intermediate and for manufacturing nylon and specialty chemicals may result in its release to the environment through various waste streams. Its former use as an insecticidal fumigant, rodenticide and illegal use as a chemical warfare agent resulted in its direct release to the environment. Hydrogen cyanide is present in human blood and some plants. Small concentrations are also found in the stratosphere and atmosphere. If released to air, a vapor pressure of 742 mm Hg at 25 °C indicates hydrogen cyanide will exist solely as a vapor in the atmosphere. Vapor-phase hydrogen cyanide will be degraded in the atmosphere by reaction with photochemically-produced hydroxyl radicals; the half-life for this reaction in air is estimated to be 530 days. Hydrogen cyanide does not contain chromophores that absorb at wavelengths &gt;290 nm and, therefore, is not expected to be susceptible to direct photolysis by sunlight. If released to soil, hydrogen cyanide is expected to have very high mobility based upon an estimated Koc of 15. The pKa of hydrogen cyanide is 9.2, indicating that this compound will exist partially in the anion form in the environment and anions generally do not adsorb more strongly to soils containing organic carbon and clay than their neutral counterparts.
</t>
    </r>
    <r>
      <rPr>
        <sz val="11"/>
        <color rgb="FF0000FF"/>
        <rFont val="Arial"/>
      </rPr>
      <t># Please see reference #1 on reference sheet</t>
    </r>
  </si>
  <si>
    <r>
      <rPr>
        <sz val="11"/>
        <rFont val="Arial"/>
      </rPr>
      <t xml:space="preserve">Exposure to high levels of cyanide for a short time harms the brain and heart and can even cause coma, seizures, apnea, cardiac arrest and death. Chronic inhalation of cyanide causes breathing difficulties, chest pain, vomiting, blood changes, headaches, and enlargement of the thyroid gland. Skin contact with cyanide salts can irritate and produce sores. (L96, L97)
</t>
    </r>
    <r>
      <rPr>
        <sz val="11"/>
        <color rgb="FF0000FF"/>
        <rFont val="Arial"/>
      </rPr>
      <t># Please see reference #1 on reference sheet</t>
    </r>
  </si>
  <si>
    <r>
      <rPr>
        <sz val="11"/>
        <rFont val="Arial"/>
      </rPr>
      <t xml:space="preserve">Used to manufacture other chemicals and to fumigate enclosed spaces; [ATSDR ToxProfiles] Used in the following processes: electroplating, metallurgy, and photo development; HCN is a byproduct of blast furnaces, coke ovens, photoengraving, petroleum refining, and some metal mining processes. HCN is released when burning nitrogen containing compounds, e.g., wool, silk, and plastics. HCN is present in plants such as cassava roots, lima beans, and almonds. [CHEMINFO]
</t>
    </r>
    <r>
      <rPr>
        <sz val="11"/>
        <color rgb="FF0000FF"/>
        <rFont val="Arial"/>
      </rPr>
      <t># Please see reference #1 on reference sheet</t>
    </r>
  </si>
  <si>
    <r>
      <rPr>
        <sz val="11"/>
        <rFont val="Arial"/>
      </rPr>
      <t xml:space="preserve">Analytic Laboratory Methods
Method: Leck Mitchell ME355.01; Procedure: gas chromatography/mass spectrometry headspace analysis; Analyte: hydrogen cyanide; Matrix: drinking water or source water; Detection Limit: not provided.
Method: OSHA ID-120; Procedure: potentiometric analytical procedure with ion specific electrode for cyanide; Analyte: hydrogen cyanide; Matrix: air; Detection Limit: 0.25 ppm cyanide in solution.
Method: OSHA 1015, Version 1.0; Procedure: ion chromatography using an electrochemical detector; Analyte: hydrogen cyanide; Matrix: air; Detection Limit: 0.44 ppm (0.48 mg/cu m).
</t>
    </r>
    <r>
      <rPr>
        <sz val="11"/>
        <color rgb="FF0000FF"/>
        <rFont val="Arial"/>
      </rPr>
      <t># Please see reference #1 on reference sheet</t>
    </r>
  </si>
  <si>
    <r>
      <rPr>
        <sz val="11"/>
        <rFont val="Arial"/>
      </rPr>
      <t xml:space="preserve">Steel Producing [Category: Industry]
Electroplating [Category: Plate]
Petroleum Production and Refining [Category: Industry]
Firefighting [Category: Other]
Photographic Processing [Category: Other]
Burning Natural Polymers [Category: Burn]
Burning Synthetic Polymers [Category: Burn]
Metal Extraction and Refining [Category: Industry]
</t>
    </r>
    <r>
      <rPr>
        <sz val="11"/>
        <color rgb="FF0000FF"/>
        <rFont val="Arial"/>
      </rPr>
      <t># Please see reference #1 on reference sheet</t>
    </r>
  </si>
  <si>
    <r>
      <rPr>
        <sz val="11"/>
        <rFont val="Arial"/>
      </rPr>
      <t xml:space="preserve">Steel Producing [Category: Industry]
Electroplating [Category: Plate]
Petroleum Production and Refining [Category: Industry]
Firefighting [Category: Other]
Photographic Processing [Category: Other]
Burning Natural Polymers [Category: Burn]
Burning Synthetic Polymers [Category: Burn]
Metal Extraction and Refining [Category: Industry]
</t>
    </r>
    <r>
      <rPr>
        <sz val="11"/>
        <color rgb="FF0000FF"/>
        <rFont val="Arial"/>
      </rPr>
      <t># Please see reference #1 on reference sheet</t>
    </r>
  </si>
  <si>
    <r>
      <rPr>
        <sz val="11"/>
        <rFont val="Arial"/>
      </rPr>
      <t xml:space="preserve">1. Remove all ignition sources. 2. Ventilate area of spill or leak. 3. If in gaseous form, stop flow of gas. If source of leak is cylinder &amp; leak cannot be stopped in place, remove ... to safe place in open air ... repair leak or allow cylinder to empty.
Evacuate danger area immediately! Consult an expert! Ventilation. Absorb remaining liquid in sand or inert absorbent and remove to safe place. Do NOT wash away into sewer. NEVER direct water jet on liquid. Prevent from entering confined spaces. Do NOT let this chemical enter the environment. Extra personal protection: gas-tight chemical protection suit including self-contained breathing apparatus.
Releases may require isolation or evacuation. Eliminate all ignition sources. Stop or control the leak, if this can be done without undue risk. Use vapor-suppressing foam to blanket release.
</t>
    </r>
    <r>
      <rPr>
        <sz val="11"/>
        <color rgb="FF0000FF"/>
        <rFont val="Arial"/>
      </rPr>
      <t># Please see reference #1 on reference sheet</t>
    </r>
  </si>
  <si>
    <r>
      <rPr>
        <sz val="11"/>
        <rFont val="Arial"/>
      </rPr>
      <t xml:space="preserve">Excerpt from ERG Guide 154 [Substances - Toxic and/or Corrosive (Non-Combustible)]:
ELIMINATE all ignition sources (no smoking, flares, sparks or flames) from immediate area. Do not touch damaged containers or spilled material unless wearing appropriate protective clothing. Stop leak if you can do it without risk. Prevent entry into waterways, sewers, basements or confined areas. Absorb or cover with dry earth, sand or other non-combustible material and transfer to containers. DO NOT GET WATER INSIDE CONTAINERS. (ERG, 2024)
</t>
    </r>
    <r>
      <rPr>
        <sz val="11"/>
        <color rgb="FF0000FF"/>
        <rFont val="Arial"/>
      </rPr>
      <t># Please see reference #1 on reference sheet</t>
    </r>
  </si>
  <si>
    <r>
      <rPr>
        <sz val="11"/>
        <rFont val="Arial"/>
      </rPr>
      <t xml:space="preserve">In developing hydrogen cyanide emergency procedures, the following should be kept in mind: (1) The plan must be concise. If it is complicated, it will not serve its purpose. (2) Any plan adopted in any particular plant should be well known to all in that plant. (3) Each individual in the plant should know what he personally must do immediately in the event of an HCN emergency. (4) Any worker whose clothing has absorbed HCN liquid or gas should remove this clothing immediately. Workers wearing respiratory protective devices should not remove them until their clothing has been removed or thoroughly rinsed off. The buddy system should be used in all emergency work in an HCN contaminated area. /Hydrogen cyanide and cyanide salts/
Two physician's treatment kits shall be immediately available to trained medical personnel at each plant where there is a potential for the release of, accidental or otherwise, or for contact with, hydrogen cyanide or cyanide salts. ... First-aid kits shall be immediately available at workplaces where there is potential for the release, accidental or otherwise, of hydrogen cyanide or a potential for exposure to cyanide salts. ... Pertinent medical records shall be maintained ... /SRP: for the duraton of employment plus 50 years [29 CFR 1910.1020]/ following the last exposure to hydrogen cyanide or cyanide salts. /Hydrogen cyanide and cyanide salts/
</t>
    </r>
    <r>
      <rPr>
        <sz val="11"/>
        <color rgb="FF0000FF"/>
        <rFont val="Arial"/>
      </rPr>
      <t># Please see reference #1 on reference sheet</t>
    </r>
  </si>
  <si>
    <r>
      <rPr>
        <sz val="11"/>
        <rFont val="Arial"/>
      </rPr>
      <t xml:space="preserve">Generators of waste (equal to or greater than 100 kg/mo) containing this contaminant, EPA hazardous waste number P063 and D003, must conform with USEPA regulations in storage, transportation, treatment and disposal of waste.
SRP: Wastewater from contaminant suppression, cleaning of protective clothing/equipment, or contaminated sites should be contained and evaluated for subject chemical or decomposition product concentrations. Concentrations shall be lower than applicable environmental discharge or disposal criteria. Alternatively, pretreatment and/or discharge to a permitted wastewater treatment facility is acceptable only after review by the governing authority and assurance that "pass through" violations will not occur. Due consideration shall be given to remediation worker exposure (inhalation, dermal and ingestion) as well as fate during treatment, transfer and disposal. If it is not practicable to manage the chemical in this fashion, it must be evaluated in accordance with EPA 40 CFR Part 261, specifically Subpart B, in order to determine the appropriate local, state and federal requirements for disposal.
</t>
    </r>
    <r>
      <rPr>
        <sz val="11"/>
        <color rgb="FF0000FF"/>
        <rFont val="Arial"/>
      </rPr>
      <t># Please see reference #1 on reference sheet</t>
    </r>
  </si>
  <si>
    <r>
      <rPr>
        <sz val="11"/>
        <rFont val="Arial"/>
      </rPr>
      <t xml:space="preserve">Used to manufacture other chemicals and to fumigate enclosed spaces; [ATSDR ToxProfiles] Used in the following processes: electroplating, metallurgy, and photo development; HCN is a byproduct of blast furnaces, coke ovens, photoengraving, petroleum refining, and some metal mining processes. HCN is released when burning nitrogen containing compounds, e.g., wool, silk, and plastics. HCN is present in plants such as cassava roots, lima beans, and almonds. [CHEMINFO]
</t>
    </r>
    <r>
      <rPr>
        <sz val="11"/>
        <color rgb="FF0000FF"/>
        <rFont val="Arial"/>
      </rPr>
      <t># Please see reference #1 on reference sheet</t>
    </r>
  </si>
  <si>
    <r>
      <rPr>
        <sz val="11"/>
        <rFont val="Arial"/>
      </rPr>
      <t xml:space="preserve">Used to manufacture other chemicals and to fumigate enclosed spaces; [ATSDR ToxProfiles] Used in the following processes: electroplating, metallurgy, and photo development; HCN is a byproduct of blast furnaces, coke ovens, photoengraving, petroleum refining, and some metal mining processes. HCN is released when burning nitrogen containing compounds, e.g., wool, silk, and plastics. HCN is present in plants such as cassava roots, lima beans, and almonds. [CHEMINFO]
</t>
    </r>
    <r>
      <rPr>
        <sz val="11"/>
        <color rgb="FF0000FF"/>
        <rFont val="Arial"/>
      </rPr>
      <t># Please see reference #1 on reference sheet</t>
    </r>
  </si>
  <si>
    <r>
      <rPr>
        <sz val="11"/>
        <rFont val="Arial"/>
      </rPr>
      <t xml:space="preserve">The substance can be absorbed into the body by inhalation, through the skin and by ingestion.
inhalation, skin absorption, ingestion, skin and/or eye contact
Hydrogen cyanide (AC) can affect the body by ingestion, inhalation, skin contact, or eye contact.
Oral (L96) ; inhalation (L96) ; dermal (L96)
</t>
    </r>
    <r>
      <rPr>
        <sz val="11"/>
        <color rgb="FF0000FF"/>
        <rFont val="Arial"/>
      </rPr>
      <t># Please see reference #1 on reference sheet</t>
    </r>
  </si>
  <si>
    <r>
      <rPr>
        <sz val="11"/>
        <rFont val="Arial"/>
      </rPr>
      <t xml:space="preserve">The major uses of hydrogen cyanide are as an intermediate in the production of a number of chemicals and as an insecticide for fumigating enclosed spaces. Hydrogen cyanide has also been used in gas chamber executions.
</t>
    </r>
    <r>
      <rPr>
        <sz val="11"/>
        <color rgb="FF0000FF"/>
        <rFont val="Arial"/>
      </rPr>
      <t># Please see reference #1 on reference sheet</t>
    </r>
  </si>
  <si>
    <r>
      <rPr>
        <sz val="11"/>
        <rFont val="Arial"/>
      </rPr>
      <t xml:space="preserve">Used to manufacture other chemicals and to fumigate enclosed spaces; [ATSDR ToxProfiles] Used in the following processes: electroplating, metallurgy, and photo development; HCN is a byproduct of blast furnaces, coke ovens, photoengraving, petroleum refining, and some metal mining processes. HCN is released when burning nitrogen containing compounds, e.g., wool, silk, and plastics. HCN is present in plants such as cassava roots, lima beans, and almonds. [CHEMINFO]
</t>
    </r>
    <r>
      <rPr>
        <sz val="11"/>
        <color rgb="FF0000FF"/>
        <rFont val="Arial"/>
      </rPr>
      <t># Please see reference #1 on reference sheet</t>
    </r>
  </si>
  <si>
    <r>
      <rPr>
        <sz val="10"/>
        <rFont val="Arial"/>
      </rPr>
      <t xml:space="preserve">Solubility in water: miscible
</t>
    </r>
    <r>
      <rPr>
        <sz val="10"/>
        <color rgb="FF0000FF"/>
        <rFont val="Arial"/>
      </rPr>
      <t># Please see reference #1 on reference sheet</t>
    </r>
  </si>
  <si>
    <t>1-HYDROXY-4-SEC-BUTYLBENZENE</t>
  </si>
  <si>
    <t>Density:0.972g/cm3
Molecular Formula:C10H14O
Molecular Weight:150.21800
Flash Point:240 °F
Exact Mass:150.10400</t>
  </si>
  <si>
    <t>Boiling Point:135-136 °C25 mm Hg(lit.)
Melting Point:46-59 °C(lit.)</t>
  </si>
  <si>
    <t>99-71-8</t>
  </si>
  <si>
    <t>1-HYDROXY-4-TERT-BUTYLBENZENE</t>
  </si>
  <si>
    <t>Density:1.0±0.1 g/cm3
Molecular Formula:C10H14O
Molecular Weight:150.218
Flash Point:110.9±8.2 °C
Exact Mass        150.104462</t>
  </si>
  <si>
    <t>Boiling Point:233.7±9.0 °C at 760 mmHg
Melting Point:96-101 °C(lit.)</t>
  </si>
  <si>
    <t>98-54-4</t>
  </si>
  <si>
    <t>2,3,3',4,4',5'-Hexachlorobiphenyl</t>
  </si>
  <si>
    <t>Molecular Weight:360.87800
Density:1.593g/cm3
Molecular Formula:C12H4Cl6</t>
  </si>
  <si>
    <t>Boiling Point:420ºC at 760 mmHg
Melting Point:115.76°C (estimate)</t>
  </si>
  <si>
    <t>69782-90-7</t>
  </si>
  <si>
    <r>
      <rPr>
        <sz val="11"/>
        <rFont val="Arial"/>
      </rPr>
      <t xml:space="preserve">The most common health effects of PCBs are skin conditions such as chloracne and rashes. Chronic PCB exposure has also been shown to cause liver, stomach and kidney, damage, jaundice, edema, anemia, changes in the immune system, behavioral alterations, and impaired reproduction. (L4)
</t>
    </r>
    <r>
      <rPr>
        <sz val="11"/>
        <color rgb="FF0000FF"/>
        <rFont val="Arial"/>
      </rPr>
      <t># Please see reference #1 on reference sheet</t>
    </r>
  </si>
  <si>
    <r>
      <rPr>
        <sz val="11"/>
        <rFont val="Arial"/>
      </rPr>
      <t xml:space="preserve">PCBs were used as coolants and lubricants in transformers, capacitors, and other electrical devices (such as fluorescent lights and refridgerators) produced before 1977. PCBs may contaminate the air and water near hazardous waste sites. In addition, PCBs bioaccumulate in the environment and may be found in fish, meat, and dairy products. (L4)
</t>
    </r>
    <r>
      <rPr>
        <sz val="11"/>
        <color rgb="FF0000FF"/>
        <rFont val="Arial"/>
      </rPr>
      <t># Please see reference #1 on reference sheet</t>
    </r>
  </si>
  <si>
    <r>
      <rPr>
        <sz val="11"/>
        <rFont val="Arial"/>
      </rPr>
      <t xml:space="preserve">PCBs were used as coolants and lubricants in transformers, capacitors, and other electrical devices (such as fluorescent lights and refridgerators) produced before 1977. PCBs may contaminate the air and water near hazardous waste sites. In addition, PCBs bioaccumulate in the environment and may be found in fish, meat, and dairy products. (L4)
</t>
    </r>
    <r>
      <rPr>
        <sz val="11"/>
        <color rgb="FF0000FF"/>
        <rFont val="Arial"/>
      </rPr>
      <t># Please see reference #1 on reference sheet</t>
    </r>
  </si>
  <si>
    <r>
      <rPr>
        <sz val="11"/>
        <rFont val="Arial"/>
      </rPr>
      <t xml:space="preserve">PCBs were used as coolants and lubricants in transformers, capacitors, and other electrical devices (such as fluorescent lights and refridgerators) produced before 1977. PCBs may contaminate the air and water near hazardous waste sites. In addition, PCBs bioaccumulate in the environment and may be found in fish, meat, and dairy products. (L4)
</t>
    </r>
    <r>
      <rPr>
        <sz val="11"/>
        <color rgb="FF0000FF"/>
        <rFont val="Arial"/>
      </rPr>
      <t># Please see reference #1 on reference sheet</t>
    </r>
  </si>
  <si>
    <r>
      <rPr>
        <sz val="11"/>
        <rFont val="Arial"/>
      </rPr>
      <t xml:space="preserve">Oral (L4) ; inhalation (L4) ; dermal (L4)
</t>
    </r>
    <r>
      <rPr>
        <sz val="11"/>
        <color rgb="FF0000FF"/>
        <rFont val="Arial"/>
      </rPr>
      <t># Please see reference #1 on reference sheet</t>
    </r>
  </si>
  <si>
    <r>
      <rPr>
        <sz val="11"/>
        <rFont val="Arial"/>
      </rPr>
      <t xml:space="preserve">PCBs were used as coolants and lubricants in transformers, capacitors, and other electrical devices (such as fluorescent lights and refridgerators) produced before 1977. PCBs may contaminate the air and water near hazardous waste sites. In addition, PCBs bioaccumulate in the environment and may be found in fish, meat, and dairy products. (L4)
</t>
    </r>
    <r>
      <rPr>
        <sz val="11"/>
        <color rgb="FF0000FF"/>
        <rFont val="Arial"/>
      </rPr>
      <t># Please see reference #1 on reference sheet</t>
    </r>
  </si>
  <si>
    <r>
      <rPr>
        <sz val="11"/>
        <rFont val="Arial"/>
      </rPr>
      <t xml:space="preserve">PCBs were used as coolants and lubricants in transformers, capacitors, and other electrical devices (such as fluorescent lights and refridgerators) produced before 1977. PCBs may contaminate the air and water near hazardous waste sites. In addition, PCBs bioaccumulate in the environment and may be found in fish, meat, and dairy products. (L4)
</t>
    </r>
    <r>
      <rPr>
        <sz val="11"/>
        <color rgb="FF0000FF"/>
        <rFont val="Arial"/>
      </rPr>
      <t># Please see reference #1 on reference sheet</t>
    </r>
  </si>
  <si>
    <t>IODINATED GLYCEROL</t>
  </si>
  <si>
    <t>Molecular Weight:258.05400
Density:1.794g/cm3
Molecular Formula:C6H11IO3</t>
  </si>
  <si>
    <t>Boiling Point:294.9ºC at 760 mmHg
Melting Point:N/A</t>
  </si>
  <si>
    <t>5634-39-9</t>
  </si>
  <si>
    <r>
      <rPr>
        <sz val="11"/>
        <rFont val="Arial"/>
      </rPr>
      <t xml:space="preserve">SYMPTOMS: Symptoms of exposure to this compound include hypersensitivity, rash, flare-up of adolescent acne, dermatitis, gastrointestinal irritation, thyroid gland enlargement and acute parotitis. Compounds of this type have caused mental depression, insomnia, sexual impotence, hyperthyroidism, goiter, hypersensitivity characterized by severe coryza, headache, lacrimation, weakness, laryngitis, bronchitis, allergic reactions, irritation of the mucous membranes and death due to circulatory failure, edema of the glottis resulting in asphyxia, aspiration pneumonia or pulmonary edema. Skin reactions (iododerma) may vary from mild erythema and acneform eruptions to urticaria. Suppurative or hemorrhagic rashes may also result. Other symptoms may include myxedema, nervousness, iodism, pain and swelling in the salivary glands, conjunctivitis, fever, exacerbation of acne, esophageal stricture, anuria, disagreeable metallic taste, vomiting, abdominal pain and diarrhea. If the stomach contains starch the vomitus is colored blue. Exposure may also lead to thirst, shock, nausea, delirium, stupor, temporary enlargement of lymph glands respiratory distress, stomatitis, rhinorrhea, anorexia, weight loss, sleeplessness, laryngeal edema, serum sickness with lymph node enlargement, joint pain and swelling, collapse, coma and death from uremia.
ACUTE/CHRONIC HAZARDS: This compound may cause allergic skin reactions. Compounds of this type can be irritating to the mucous membranes. (NTP, 1992)
</t>
    </r>
    <r>
      <rPr>
        <sz val="11"/>
        <color rgb="FF0000FF"/>
        <rFont val="Arial"/>
      </rPr>
      <t># Please see reference #1 on reference sheet</t>
    </r>
  </si>
  <si>
    <r>
      <rPr>
        <sz val="11"/>
        <rFont val="Arial"/>
      </rPr>
      <t xml:space="preserve">MEDICATION
</t>
    </r>
    <r>
      <rPr>
        <sz val="11"/>
        <color rgb="FF0000FF"/>
        <rFont val="Arial"/>
      </rPr>
      <t># Please see reference #1 on reference sheet</t>
    </r>
  </si>
  <si>
    <r>
      <rPr>
        <sz val="11"/>
        <rFont val="Arial"/>
      </rPr>
      <t xml:space="preserve">MEDICATION
</t>
    </r>
    <r>
      <rPr>
        <sz val="11"/>
        <color rgb="FF0000FF"/>
        <rFont val="Arial"/>
      </rPr>
      <t># Please see reference #1 on reference sheet</t>
    </r>
  </si>
  <si>
    <r>
      <rPr>
        <sz val="11"/>
        <rFont val="Arial"/>
      </rPr>
      <t xml:space="preserve">MEDICATION
</t>
    </r>
    <r>
      <rPr>
        <sz val="11"/>
        <color rgb="FF0000FF"/>
        <rFont val="Arial"/>
      </rPr>
      <t># Please see reference #1 on reference sheet</t>
    </r>
  </si>
  <si>
    <r>
      <rPr>
        <sz val="11"/>
        <rFont val="Arial"/>
      </rPr>
      <t xml:space="preserve">MINIMUM PROTECTIVE CLOTHING: If Tyvek-type disposable protective clothing is not worn during handling of this chemical, wear disposable Tyvek-type sleeves taped to your gloves.
</t>
    </r>
    <r>
      <rPr>
        <sz val="11"/>
        <color rgb="FF0000FF"/>
        <rFont val="Arial"/>
      </rPr>
      <t># Please see reference #1 on reference sheet</t>
    </r>
  </si>
  <si>
    <r>
      <rPr>
        <sz val="11"/>
        <rFont val="Arial"/>
      </rPr>
      <t xml:space="preserve">SMALL SPILLS AND LEAKAGE: If you should spill this chemical, use absorbent paper to pick up all liquid spill material. Seal the absorbent paper, as well as any of your clothing which may be contaminated, in a vapor-tight plastic bag for eventual disposal. Wash any surfaces you may have contaminated with a soap and water solution. Do not reenter the contaminated area until the Safety Officer (or other responsible person) has verified that the area has been properly cleaned.
STORAGE PRECAUTIONS: You should protect this material from exposure to light, and store it in a refrigerator. (NTP, 1992)
</t>
    </r>
    <r>
      <rPr>
        <sz val="11"/>
        <color rgb="FF0000FF"/>
        <rFont val="Arial"/>
      </rPr>
      <t># Please see reference #1 on reference sheet</t>
    </r>
  </si>
  <si>
    <r>
      <rPr>
        <sz val="11"/>
        <rFont val="Arial"/>
      </rPr>
      <t xml:space="preserve">MINIMUM PROTECTIVE CLOTHING: If Tyvek-type disposable protective clothing is not worn during handling of this chemical, wear disposable Tyvek-type sleeves taped to your gloves.
RECOMMENDED RESPIRATOR: Where the neat test chemical is weighed and diluted, wear a NIOSH-approved half face respirator equipped with a combination filter cartridge, i.e. organic vapor/acid gas/HEPA (specific for organic vapors, HCl, acid gas, SO2 and a high efficiency particulate filter). (NTP, 1992)
</t>
    </r>
    <r>
      <rPr>
        <sz val="11"/>
        <color rgb="FF0000FF"/>
        <rFont val="Arial"/>
      </rPr>
      <t># Please see reference #1 on reference sheet</t>
    </r>
  </si>
  <si>
    <r>
      <rPr>
        <sz val="11"/>
        <rFont val="Arial"/>
      </rPr>
      <t xml:space="preserve">SMALL SPILLS AND LEAKAGE: If you should spill this chemical, use absorbent paper to pick up all liquid spill material. Seal the absorbent paper, as well as any of your clothing which may be contaminated, in a vapor-tight plastic bag for eventual disposal. Wash any surfaces you may have contaminated with a soap and water solution. Do not reenter the contaminated area until the Safety Officer (or other responsible person) has verified that the area has been properly cleaned.
STORAGE PRECAUTIONS: You should protect this material from exposure to light, and store it in a refrigerator. (NTP, 1992)
</t>
    </r>
    <r>
      <rPr>
        <sz val="11"/>
        <color rgb="FF0000FF"/>
        <rFont val="Arial"/>
      </rPr>
      <t># Please see reference #1 on reference sheet</t>
    </r>
  </si>
  <si>
    <r>
      <rPr>
        <sz val="11"/>
        <rFont val="Arial"/>
      </rPr>
      <t xml:space="preserve">MEDICATION
</t>
    </r>
    <r>
      <rPr>
        <sz val="11"/>
        <color rgb="FF0000FF"/>
        <rFont val="Arial"/>
      </rPr>
      <t># Please see reference #1 on reference sheet</t>
    </r>
  </si>
  <si>
    <r>
      <rPr>
        <sz val="11"/>
        <rFont val="Arial"/>
      </rPr>
      <t xml:space="preserve">MEDICATION
</t>
    </r>
    <r>
      <rPr>
        <sz val="11"/>
        <color rgb="FF0000FF"/>
        <rFont val="Arial"/>
      </rPr>
      <t># Please see reference #1 on reference sheet</t>
    </r>
  </si>
  <si>
    <r>
      <rPr>
        <sz val="11"/>
        <rFont val="Arial"/>
      </rPr>
      <t xml:space="preserve">MEDICATION
</t>
    </r>
    <r>
      <rPr>
        <sz val="11"/>
        <color rgb="FF0000FF"/>
        <rFont val="Arial"/>
      </rPr>
      <t># Please see reference #1 on reference sheet</t>
    </r>
  </si>
  <si>
    <r>
      <rPr>
        <sz val="11"/>
        <rFont val="Arial"/>
      </rPr>
      <t xml:space="preserve">MEDICATION
</t>
    </r>
    <r>
      <rPr>
        <sz val="11"/>
        <color rgb="FF0000FF"/>
        <rFont val="Arial"/>
      </rPr>
      <t># Please see reference #1 on reference sheet</t>
    </r>
  </si>
  <si>
    <r>
      <rPr>
        <sz val="10"/>
        <rFont val="Arial"/>
      </rPr>
      <t xml:space="preserve">greater than or equal to 100 mg/mL at 73 °F (NTP, 1992)
</t>
    </r>
    <r>
      <rPr>
        <sz val="10"/>
        <color rgb="FF0000FF"/>
        <rFont val="Arial"/>
      </rPr>
      <t># Please see reference #1 on reference sheet</t>
    </r>
  </si>
  <si>
    <t>IODINE</t>
  </si>
  <si>
    <t>ATSDR, RTECS</t>
  </si>
  <si>
    <t>Molecular Weight:253.809
Density:3.8±0.1 g/cm3
Molecular Formula:I2</t>
  </si>
  <si>
    <t>Boiling Point:184.4±9.0 °C at 760 mmHg
Melting Point:113 °C(lit.)</t>
  </si>
  <si>
    <t>7553-56-2</t>
  </si>
  <si>
    <r>
      <rPr>
        <sz val="11"/>
        <rFont val="Arial"/>
      </rPr>
      <t xml:space="preserve">Exposure to high levels of nonradioactive and radioactive iodine can damage the thyroid. Damage to the thyroid gland can result in effects in other parts of your body, such as your skin, lung, and reproductive organs. Concentrated iodine is very corrosive and can damage the mucous membrane if swallowed. (L1844, L1848)
</t>
    </r>
    <r>
      <rPr>
        <sz val="11"/>
        <color rgb="FF0000FF"/>
        <rFont val="Arial"/>
      </rPr>
      <t># Please see reference #1 on reference sheet</t>
    </r>
  </si>
  <si>
    <r>
      <rPr>
        <sz val="11"/>
        <rFont val="Arial"/>
      </rPr>
      <t xml:space="preserve">Used as an antiseptic to kill bacteria, spores, viruses, and protozoa; Products that release iodine include iodoform, and povidone-iodine; Lugol's solution containing 5% iodine and 10% iodide in water; Amiodarone is a cardiac drug that releases iodine and may cause thyrotoxicosis or hypothyroidism. Iodine is used in the production of dyes and photographic chemicals. [Olson, p. 274] Iodides are used in animal supplements, catalysts, inks, radiopaque dyes, drugs, disinfectants, and photography; Also used to make batteries, high-purity metals, engine fuels, iodized salt, and lubricants; [ACGIH] Today, iodised salt is used by more than 88 per cent of the world's population. [A National Evil Jonah Goodman on the curse of the goitre in Switzerland: https://www.lrb.co.uk/the-paper/v45/n23/jonah-goodman/a-national-evil]
Bactericide, fungicide, amebicide.
</t>
    </r>
    <r>
      <rPr>
        <sz val="11"/>
        <color rgb="FF0000FF"/>
        <rFont val="Arial"/>
      </rPr>
      <t># Please see reference #1 on reference sheet</t>
    </r>
  </si>
  <si>
    <r>
      <rPr>
        <sz val="11"/>
        <rFont val="Arial"/>
      </rPr>
      <t xml:space="preserve">Analytic Laboratory Methods:Both amperometric titration and leuco crystal violet colorimetric methods give acceptable results when used to measure free iodine in drinking water. Std methods for examination of water &amp; wastewater, 14th ed, 1193 (1976).
Analyte: iodide ion; Matrix: air; Procedure: ion chromatography; Range: 0.008-0.2 mg Iodine/sample; Precision: 0.071 @ 0.01-0.03 mg Iodine/sample.
Iodine as the free element can be detected by the characteristic blue color given with a starch solution, or by the violet color of its vapor and of solutions in carbon tetrachloride or carbon disulfide. Iodine is also detected by the precipitation of yellow silver iodide, black palladium iodide, or yellow or red mercuric iodide. Iodine can be quantitatively determined in acidic aqueous solutions by titrating with a standard solution of sodium thiosulfate using starch as the indicator. Iodides can also be assayed by the Volhard method in which an excess of a standard silver nitrate solution is added and then backtitrated with a standard thiocyanate solution with ferric alum as the indicator. Quantities of up to 0.05 ug of iodine can be determined by colorimetric methods.
</t>
    </r>
    <r>
      <rPr>
        <sz val="11"/>
        <color rgb="FF0000FF"/>
        <rFont val="Arial"/>
      </rPr>
      <t xml:space="preserve">
# Please see reference #1 on reference sheet</t>
    </r>
  </si>
  <si>
    <r>
      <rPr>
        <sz val="11"/>
        <rFont val="Arial"/>
      </rPr>
      <t xml:space="preserve">Battery Manufacturing [Category: Industry]
Using Disinfectants or Biocides [Category: Clean]
Photographic Processing [Category: Other]
Farming (Feed Additives) [Category: Industry]
</t>
    </r>
    <r>
      <rPr>
        <sz val="11"/>
        <color rgb="FF0000FF"/>
        <rFont val="Arial"/>
      </rPr>
      <t># Please see reference #1 on reference sheet</t>
    </r>
  </si>
  <si>
    <r>
      <rPr>
        <sz val="11"/>
        <rFont val="Arial"/>
      </rPr>
      <t xml:space="preserve">Battery Manufacturing [Category: Industry]
Using Disinfectants or Biocides [Category: Clean]
Photographic Processing [Category: Other]
Farming (Feed Additives) [Category: Industry]
</t>
    </r>
    <r>
      <rPr>
        <sz val="11"/>
        <color rgb="FF0000FF"/>
        <rFont val="Arial"/>
      </rPr>
      <t># Please see reference #1 on reference sheet</t>
    </r>
  </si>
  <si>
    <r>
      <rPr>
        <sz val="11"/>
        <rFont val="Arial"/>
      </rPr>
      <t xml:space="preserve">1. Ventilate area of spill. 2. Collect spilled material in the most convenient and safe manner and deposit in sealed containers for reclamation or for disposal in a secured sanitary landfill. Liquid containing iodine should be absorbed in vermiculite, dry sand, earth, or similar material.
</t>
    </r>
    <r>
      <rPr>
        <sz val="11"/>
        <color rgb="FF0000FF"/>
        <rFont val="Arial"/>
      </rPr>
      <t># Please see reference #1 on reference sheet</t>
    </r>
  </si>
  <si>
    <r>
      <rPr>
        <sz val="11"/>
        <rFont val="Arial"/>
      </rPr>
      <t xml:space="preserve">Excerpt from ERG Guide 154 [Substances - Toxic and/or Corrosive (Non-Combustible)]:
ELIMINATE all ignition sources (no smoking, flares, sparks or flames) from immediate area. Do not touch damaged containers or spilled material unless wearing appropriate protective clothing. Stop leak if you can do it without risk. Prevent entry into waterways, sewers, basements or confined areas. Absorb or cover with dry earth, sand or other non-combustible material and transfer to containers. DO NOT GET WATER INSIDE CONTAINERS. (ERG, 2024)
</t>
    </r>
    <r>
      <rPr>
        <sz val="11"/>
        <color rgb="FF0000FF"/>
        <rFont val="Arial"/>
      </rPr>
      <t xml:space="preserve">
# Please see reference #1 on reference sheet</t>
    </r>
  </si>
  <si>
    <r>
      <rPr>
        <sz val="11"/>
        <rFont val="Arial"/>
      </rPr>
      <t xml:space="preserve">SRP: The scientific literature for the use of contact lenses in industry is conflicting. The benefit or detrimental effects of wearing contact lenses depend not only upon the substance, but also on factors including the form of the substance, characteristics and duration of the exposure, the uses of other eye protection equipment, and the hygiene of the lenses. However, there may be individual substances whose irritating or corrosive properties are such that the wearing of contact lenses would be harmful to the eye. In those specific cases, contact lenses should not be worn. In any event, the usual eye protection equipment should be worn even when contact lenses are in place.
</t>
    </r>
    <r>
      <rPr>
        <sz val="11"/>
        <color rgb="FF0000FF"/>
        <rFont val="Arial"/>
      </rPr>
      <t xml:space="preserve">
# Please see reference #1 on reference sheet</t>
    </r>
  </si>
  <si>
    <r>
      <rPr>
        <sz val="11"/>
        <rFont val="Arial"/>
      </rPr>
      <t xml:space="preserve">SRP: The most favorable course of action is to use an alternative chemical product with less inherent propensity for occupational exposure or environmental contamination. Recycle any unused portion of the material for its approved use or return it to the manufacturer or supplier. Ultimate disposal of the chemical must consider: the material's impact on air quality; potential migration in soil or water; effects on animal, aquatic, and plant life; and conformance with environmental and public health regulations.
React with large volumes of reducing agent (hypo- or bisulfites or ferrous salts) solution, neutralize. Alternatively, iodine may be recovered from various process waste streams.
</t>
    </r>
    <r>
      <rPr>
        <sz val="11"/>
        <color rgb="FF0000FF"/>
        <rFont val="Arial"/>
      </rPr>
      <t># Please see reference #1 on reference sheet</t>
    </r>
  </si>
  <si>
    <r>
      <rPr>
        <sz val="11"/>
        <rFont val="Arial"/>
      </rPr>
      <t xml:space="preserve">Used as an antiseptic to kill bacteria, spores, viruses, and protozoa; Products that release iodine include iodoform, and povidone-iodine; Lugol's solution containing 5% iodine and 10% iodide in water; Amiodarone is a cardiac drug that releases iodine and may cause thyrotoxicosis or hypothyroidism. Iodine is used in the production of dyes and photographic chemicals. [Olson, p. 274] Iodides are used in animal supplements, catalysts, inks, radiopaque dyes, drugs, disinfectants, and photography; Also used to make batteries, high-purity metals, engine fuels, iodized salt, and lubricants; [ACGIH] Today, iodised salt is used by more than 88 per cent of the world's population. [A National Evil Jonah Goodman on the curse of the goitre in Switzerland: https://www.lrb.co.uk/the-paper/v45/n23/jonah-goodman/a-national-evil]
Bactericide, fungicide, amebicide.
</t>
    </r>
    <r>
      <rPr>
        <sz val="11"/>
        <color rgb="FF0000FF"/>
        <rFont val="Arial"/>
      </rPr>
      <t># Please see reference #1 on reference sheet</t>
    </r>
  </si>
  <si>
    <r>
      <rPr>
        <sz val="11"/>
        <rFont val="Arial"/>
      </rPr>
      <t xml:space="preserve">Anti-Infective Agents, Local
</t>
    </r>
    <r>
      <rPr>
        <sz val="11"/>
        <color rgb="FF0000FF"/>
        <rFont val="Arial"/>
      </rPr>
      <t># Please see reference #1 on reference sheet</t>
    </r>
  </si>
  <si>
    <r>
      <rPr>
        <sz val="11"/>
        <rFont val="Arial"/>
      </rPr>
      <t xml:space="preserve">The substance can be absorbed into the body by inhalation of its vapour, through the skin and by ingestion.
inhalation, ingestion, skin and/or eye contact
Oral (L1844) ; inhalation (L1844) ; dermal (L1844)
</t>
    </r>
    <r>
      <rPr>
        <sz val="11"/>
        <color rgb="FF0000FF"/>
        <rFont val="Arial"/>
      </rPr>
      <t># Please see reference #1 on reference sheet</t>
    </r>
  </si>
  <si>
    <r>
      <rPr>
        <sz val="11"/>
        <rFont val="Arial"/>
      </rPr>
      <t xml:space="preserve">Used as an antiseptic to kill bacteria, spores, viruses, and protozoa; Products that release iodine include iodoform, and povidone-iodine; Lugol's solution containing 5% iodine and 10% iodide in water; Amiodarone is a cardiac drug that releases iodine and may cause thyrotoxicosis or hypothyroidism. Iodine is used in the production of dyes and photographic chemicals. [Olson, p. 274] Iodides are used in animal supplements, catalysts, inks, radiopaque dyes, drugs, disinfectants, and photography; Also used to make batteries, high-purity metals, engine fuels, iodized salt, and lubricants; [ACGIH] Today, iodised salt is used by more than 88 per cent of the world's population. [A National Evil Jonah Goodman on the curse of the goitre in Switzerland: https://www.lrb.co.uk/the-paper/v45/n23/jonah-goodman/a-national-evil]
Bactericide, fungicide, amebicide.
</t>
    </r>
    <r>
      <rPr>
        <sz val="11"/>
        <color rgb="FF0000FF"/>
        <rFont val="Arial"/>
      </rPr>
      <t># Please see reference #1 on reference sheet</t>
    </r>
  </si>
  <si>
    <r>
      <rPr>
        <sz val="11"/>
        <rFont val="Arial"/>
      </rPr>
      <t xml:space="preserve">Used as an antiseptic to kill bacteria, spores, viruses, and protozoa; Products that release iodine include iodoform, and povidone-iodine; Lugol's solution containing 5% iodine and 10% iodide in water; Amiodarone is a cardiac drug that releases iodine and may cause thyrotoxicosis or hypothyroidism. Iodine is used in the production of dyes and photographic chemicals. [Olson, p. 274] Iodides are used in animal supplements, catalysts, inks, radiopaque dyes, drugs, disinfectants, and photography; Also used to make batteries, high-purity metals, engine fuels, iodized salt, and lubricants; [ACGIH] Today, iodised salt is used by more than 88 per cent of the world's population. [A National Evil Jonah Goodman on the curse of the goitre in Switzerland: https://www.lrb.co.uk/the-paper/v45/n23/jonah-goodman/a-national-evil]
Bactericide, fungicide, amebicide.
Iodine is used as a disinfectant for cleaning surfaces and storage containers and is used in skin soaps and bandages, and for purifying water. Iodine is also added to some table salt to ensure that all people in the United States have enough iodine in their diet. (L1844)
</t>
    </r>
    <r>
      <rPr>
        <sz val="11"/>
        <color rgb="FF0000FF"/>
        <rFont val="Arial"/>
      </rPr>
      <t># Please see reference #1 on reference sheet</t>
    </r>
  </si>
  <si>
    <r>
      <rPr>
        <sz val="10"/>
        <rFont val="Arial"/>
      </rPr>
      <t xml:space="preserve">Solubility in water, g/100ml at 20Â °C: 0.03
</t>
    </r>
    <r>
      <rPr>
        <sz val="10"/>
        <color rgb="FF0000FF"/>
        <rFont val="Arial"/>
      </rPr>
      <t># Please see reference #1 on reference sheet</t>
    </r>
  </si>
  <si>
    <t>IODINE-131</t>
  </si>
  <si>
    <t>Molecular Weight:131.91400
Density:N/A
Molecular Formula:HI</t>
  </si>
  <si>
    <t>10043-66-0</t>
  </si>
  <si>
    <t>IOXYNIL</t>
  </si>
  <si>
    <t xml:space="preserve">Molecular Weight:370.914
Density:2.7±0.1 g/cm3
Molecular Formula:C7H3I2NO
</t>
  </si>
  <si>
    <t>Boiling Point:282.6±40.0 °C at 760 mmHg
Melting Point:200 °C</t>
  </si>
  <si>
    <t>1689-83-4</t>
  </si>
  <si>
    <r>
      <rPr>
        <sz val="11"/>
        <rFont val="Arial"/>
      </rPr>
      <t xml:space="preserve">Bantrol's use as a selective contact herbicide, outside of the United States, will result in its direct release to the environment. If released to the atmosphere, Bantrol will exist in both the vapor and particulate phases in the ambient atmosphere, based on an estimated vapor pressure of 1.4X10-7 mm Hg at 25 °C. Vapor-phase Bantrol is degraded in the atmosphere by reaction with photochemically-produced hydroxyl radicals with a half-life of about 74 days. Particulate-phase Bantrol may be physically removed from the air by both wet and dry deposition. An estimated Koc of 75 suggests that Bantrol will have high mobility in soil. Volatilization from dry and moist soil surfaces should not be significant. Based on soil studies, Bantrol is expected to biodegrade in soil and water. Bantrol is expected to biodegrade rapidly under aerobic conditions with a measured half-life of 9-10 days in soil.
</t>
    </r>
    <r>
      <rPr>
        <sz val="11"/>
        <color rgb="FF0000FF"/>
        <rFont val="Arial"/>
      </rPr>
      <t># Please see reference #1 on reference sheet</t>
    </r>
  </si>
  <si>
    <r>
      <rPr>
        <sz val="11"/>
        <rFont val="Arial"/>
      </rPr>
      <t xml:space="preserve">Occupational hepatotoxin - Secondary hepatotoxins: the potential for toxic effect in the occupational setting is based on cases of poisoning by human ingestion or animal experimentation.
Nephrotoxin - The chemical is potentially toxic to the kidneys in the occupational setting.
Other Poison - Uncoupler
</t>
    </r>
    <r>
      <rPr>
        <sz val="11"/>
        <color rgb="FF0000FF"/>
        <rFont val="Arial"/>
      </rPr>
      <t># Please see reference #1 on reference sheet</t>
    </r>
  </si>
  <si>
    <r>
      <rPr>
        <sz val="11"/>
        <rFont val="Arial"/>
      </rPr>
      <t xml:space="preserve">Used as selective contact herbicide for post-emergence control of many annual broad-leaved weeds in cereals, onions, flax, sugar cane, forage grasses, lawns, and freshly sown turf; Also used as a molluscicide; Not marketed in the US; Produced by Rhone-Poulenc in New Zealand (Axall), Ireland (Brottox), and Ethiopia and Kenya (Maytril); [HSDB]
</t>
    </r>
    <r>
      <rPr>
        <sz val="11"/>
        <color rgb="FF0000FF"/>
        <rFont val="Arial"/>
      </rPr>
      <t># Please see reference #1 on reference sheet</t>
    </r>
  </si>
  <si>
    <r>
      <rPr>
        <sz val="11"/>
        <rFont val="Arial"/>
      </rPr>
      <t xml:space="preserve">Analytic Laboratory Methods: Product analysis is by titration or by estimation of iodine (HS Segal &amp; ML Sutherland; Anal Methods Pestic, Plant Growth Regul Food Addit, 1967, 5, 423; Anal Methods Pestic Plant Growth Regul, 1972, 6, 654).
Residues may be determined by gas liquid chromatography of derivatives; TH Byast et al; Anal Methods Pestic, Plant Growth Regul Food Addit, 1967, 5, 423; (Tech Rep ARC Weed Res Organ, No 15 (2nd Ed), p 13) or by infra red spectrometry as ioxynil, or by HPLC after alkylation (EG Cotterill, Analyst, 1982, 107,76).
EIGHTEEN MIXED FORMULATIONS OF HERBICIDES SUCH AS IOXYNIL WERE ANALYZED BY HIGH-PERFORMANCE LIQUID CHROMATOGRAPHY USING A 5-MUM NUCLEOSIL 50 COLUMN.
</t>
    </r>
    <r>
      <rPr>
        <sz val="11"/>
        <color rgb="FF0000FF"/>
        <rFont val="Arial"/>
      </rPr>
      <t># Please see reference #1 on reference sheet</t>
    </r>
  </si>
  <si>
    <r>
      <rPr>
        <sz val="11"/>
        <rFont val="Arial"/>
      </rPr>
      <t xml:space="preserve">Farming (Pesticides) [Category: Industry]
</t>
    </r>
    <r>
      <rPr>
        <sz val="11"/>
        <color rgb="FF0000FF"/>
        <rFont val="Arial"/>
      </rPr>
      <t># Please see reference #1 on reference sheet</t>
    </r>
  </si>
  <si>
    <r>
      <rPr>
        <sz val="11"/>
        <rFont val="Arial"/>
      </rPr>
      <t xml:space="preserve">Farming (Pesticides) [Category: Industry]
</t>
    </r>
    <r>
      <rPr>
        <sz val="11"/>
        <color rgb="FF0000FF"/>
        <rFont val="Arial"/>
      </rPr>
      <t># Please see reference #1 on reference sheet</t>
    </r>
  </si>
  <si>
    <r>
      <rPr>
        <sz val="11"/>
        <rFont val="Arial"/>
      </rPr>
      <t xml:space="preserve">Personal protection: particulate filter respirator adapted to the airborne concentration of the substance. Do NOT let this chemical enter the environment. Sweep spilled substance into covered sealable containers. If appropriate, moisten first to prevent dusting. Carefully collect remainder. Then store and dispose of according to local regulations.
</t>
    </r>
    <r>
      <rPr>
        <sz val="11"/>
        <color rgb="FF0000FF"/>
        <rFont val="Arial"/>
      </rPr>
      <t># Please see reference #1 on reference sheet</t>
    </r>
  </si>
  <si>
    <r>
      <rPr>
        <sz val="11"/>
        <rFont val="Arial"/>
      </rPr>
      <t xml:space="preserve">...BY IODINATION OF 4-HYDROXYBENZALDEHYDE, CONVERSION TO OXIME, TO ACETATE &amp; HYDROLYSIS TO NITRILE.
</t>
    </r>
    <r>
      <rPr>
        <sz val="11"/>
        <color rgb="FF0000FF"/>
        <rFont val="Arial"/>
      </rPr>
      <t># Please see reference #1 on reference sheet</t>
    </r>
  </si>
  <si>
    <r>
      <rPr>
        <sz val="11"/>
        <rFont val="Arial"/>
      </rPr>
      <t xml:space="preserve">Wear protective gloves when handling concentrate.
</t>
    </r>
    <r>
      <rPr>
        <sz val="11"/>
        <color rgb="FF0000FF"/>
        <rFont val="Arial"/>
      </rPr>
      <t># Please see reference #1 on reference sheet</t>
    </r>
  </si>
  <si>
    <r>
      <rPr>
        <sz val="11"/>
        <rFont val="Arial"/>
      </rPr>
      <t xml:space="preserve">SRP: At the time of review, criteria for land treatment or burial (sanitary landfill) disposal practices are subject to significant revision. Prior to implementing land disposal of waste residue (including waste sludge), consult with environmental regulatory agencies for guidance on acceptable disposal practices
</t>
    </r>
    <r>
      <rPr>
        <sz val="11"/>
        <color rgb="FF0000FF"/>
        <rFont val="Arial"/>
      </rPr>
      <t># Please see reference #1 on reference sheet</t>
    </r>
  </si>
  <si>
    <r>
      <rPr>
        <sz val="11"/>
        <rFont val="Arial"/>
      </rPr>
      <t xml:space="preserve">Used as selective contact herbicide for post-emergence control of many annual broad-leaved weeds in cereals, onions, flax, sugar cane, forage grasses, lawns, and freshly sown turf; Also used as a molluscicide; Not marketed in the US; Produced by Rhone-Poulenc in New Zealand (Axall), Ireland (Brottox), and Ethiopia and Kenya (Maytril); [HSDB]
</t>
    </r>
    <r>
      <rPr>
        <sz val="11"/>
        <color rgb="FF0000FF"/>
        <rFont val="Arial"/>
      </rPr>
      <t># Please see reference #1 on reference sheet</t>
    </r>
  </si>
  <si>
    <r>
      <rPr>
        <sz val="11"/>
        <rFont val="Arial"/>
      </rPr>
      <t xml:space="preserve">/IT IS USED FOR/ POST-EMERGENCE CONTROL FOR SEEDLING WEEDS (BINDWEED, SMARTWEED, BUTTERCUPS, CHICKWEED, CORNFLOWER, DANDELION, FAT HEN, GROUNDSEL, MAYWEEDS, MUSTARDS, PLANTAINS, SHEPHERDSPURSE, SPEEDWELLS, ETC) IN CEREALS. BELGRAN, CERTROL DS FOR SUGAR CANE. ACTRIL DS FOR SUGARCANE, CITRUS, RICE, AND OIL PALM. IOTOX FOR SPORTS TURF.
</t>
    </r>
    <r>
      <rPr>
        <sz val="11"/>
        <color rgb="FF0000FF"/>
        <rFont val="Arial"/>
      </rPr>
      <t># Please see reference #1 on reference sheet</t>
    </r>
  </si>
  <si>
    <r>
      <rPr>
        <sz val="11"/>
        <rFont val="Arial"/>
      </rPr>
      <t xml:space="preserve">The substance is mildly irritating to the eyes and skin.
The substance can be absorbed into the body by inhalation of its aerosol, through the skin and by ingestion.
</t>
    </r>
    <r>
      <rPr>
        <sz val="11"/>
        <color rgb="FF0000FF"/>
        <rFont val="Arial"/>
      </rPr>
      <t># Please see reference #1 on reference sheet</t>
    </r>
  </si>
  <si>
    <r>
      <rPr>
        <sz val="11"/>
        <rFont val="Arial"/>
      </rPr>
      <t xml:space="preserve">Used as selective contact herbicide for post-emergence control of many annual broad-leaved weeds in cereals, onions, flax, sugar cane, forage grasses, lawns, and freshly sown turf; Also used as a molluscicide; Not marketed in the US; Produced by Rhone-Poulenc in New Zealand (Axall), Ireland (Brottox), and Ethiopia and Kenya (Maytril); [HSDB]
</t>
    </r>
    <r>
      <rPr>
        <sz val="11"/>
        <color rgb="FF0000FF"/>
        <rFont val="Arial"/>
      </rPr>
      <t># Please see reference #1 on reference sheet</t>
    </r>
  </si>
  <si>
    <r>
      <rPr>
        <sz val="11"/>
        <rFont val="Arial"/>
      </rPr>
      <t xml:space="preserve">Used as selective contact herbicide for post-emergence control of many annual broad-leaved weeds in cereals, onions, flax, sugar cane, forage grasses, lawns, and freshly sown turf; Also used as a molluscicide; Not marketed in the US; Produced by Rhone-Poulenc in New Zealand (Axall), Ireland (Brottox), and Ethiopia and Kenya (Maytril); [HSDB]
</t>
    </r>
    <r>
      <rPr>
        <sz val="11"/>
        <color rgb="FF0000FF"/>
        <rFont val="Arial"/>
      </rPr>
      <t># Please see reference #1 on reference sheet</t>
    </r>
  </si>
  <si>
    <r>
      <rPr>
        <sz val="10"/>
        <rFont val="Arial"/>
      </rPr>
      <t xml:space="preserve">Solubility in water: none
</t>
    </r>
    <r>
      <rPr>
        <sz val="10"/>
        <color rgb="FF0000FF"/>
        <rFont val="Arial"/>
      </rPr>
      <t># Please see reference #1 on reference sheet</t>
    </r>
  </si>
  <si>
    <t>IPRODIONE</t>
  </si>
  <si>
    <t xml:space="preserve">Molecular Weight:330.167
Density:1.5±0.1 g/cm3
Molecular Formula:C13H13Cl2N3O3
</t>
  </si>
  <si>
    <t>Boiling Point:481.1±55.0 °C at 760 mmHg
Melting Point:130-134 °C(lit.)</t>
  </si>
  <si>
    <t>36734-19-7</t>
  </si>
  <si>
    <r>
      <rPr>
        <sz val="11"/>
        <rFont val="Arial"/>
      </rPr>
      <t xml:space="preserve">Iprodione's production and use as a fungicide is expected to result in its direct release to the environment through various waste streams. If released to air, a vapor pressure of 3.75X10-9 mm Hg at 25 °C indicates iprodione will exist solely in the particulate phase in the ambient atmosphere. Particulate-phase iprodione will be removed from the atmosphere by wet and dry deposition. If released to soil, iprodione is expected to have moderate mobility based upon a Koc of 700. Volatilization from moist soil surfaces is not expected to be an important fate process based upon a Henry's Law constant of 3.12X10-9 atm-cu m/mole. Iprodione is not expected to volatilize from dry soil surfaces based upon its vapor pressure. The US Dept of Agric's Pesticide Properties Database lists a soil half-life of 14 days for iprodione however, in acclimated soil, the half-life can be as low as 2 days; in non-acclimated soil, the half-life can be &gt;35 days. If released into water, iprodione is expected to adsorb to suspended solids and sediment based upon the Koc. Volatilization from water surfaces is not expected to be an important fate process based upon this compound's Henry's Law constant. An estimated BCF of 41 suggests the potential for bioconcentration in aquatic organisms is moderate. The high rate of hydrolysis, however, should be considered especially when determining BCF. Under basic conditions, iprodione will rapidly hydrolyze decreasing the potential for bioconcentration.
</t>
    </r>
    <r>
      <rPr>
        <sz val="11"/>
        <color rgb="FF0000FF"/>
        <rFont val="Arial"/>
      </rPr>
      <t># Please see reference #1 on reference sheet</t>
    </r>
  </si>
  <si>
    <r>
      <rPr>
        <sz val="11"/>
        <rFont val="Arial"/>
      </rPr>
      <t xml:space="preserve">No human poisonings have been reported.
</t>
    </r>
    <r>
      <rPr>
        <sz val="11"/>
        <color rgb="FF0000FF"/>
        <rFont val="Arial"/>
      </rPr>
      <t># Please see reference #1 on reference sheet</t>
    </r>
  </si>
  <si>
    <r>
      <rPr>
        <sz val="11"/>
        <rFont val="Arial"/>
      </rPr>
      <t xml:space="preserve">Used as a fungicide; as a post-harvest dip; as a seed treatment; as a dip or spray at planting; [HSDB]
</t>
    </r>
    <r>
      <rPr>
        <sz val="11"/>
        <color rgb="FF0000FF"/>
        <rFont val="Arial"/>
      </rPr>
      <t># Please see reference #1 on reference sheet</t>
    </r>
  </si>
  <si>
    <r>
      <rPr>
        <sz val="11"/>
        <rFont val="Arial"/>
      </rPr>
      <t xml:space="preserve">Analysis of products and residues by using GLC with ECD and by HPLC with UV detection.
FDA Method 242.1. Organonitrogen Residues General Method for Nonfatty Foods Including Acetone Extraction and Isolation in Organic Phase. Detection limit not specified.
</t>
    </r>
    <r>
      <rPr>
        <sz val="11"/>
        <color rgb="FF0000FF"/>
        <rFont val="Arial"/>
      </rPr>
      <t># Please see reference #1 on reference sheet</t>
    </r>
  </si>
  <si>
    <r>
      <rPr>
        <sz val="11"/>
        <rFont val="Arial"/>
      </rPr>
      <t xml:space="preserve">Farming (Pesticides) [Category: Industry]
</t>
    </r>
    <r>
      <rPr>
        <sz val="11"/>
        <color rgb="FF0000FF"/>
        <rFont val="Arial"/>
      </rPr>
      <t># Please see reference #1 on reference sheet</t>
    </r>
  </si>
  <si>
    <r>
      <rPr>
        <sz val="11"/>
        <rFont val="Arial"/>
      </rPr>
      <t xml:space="preserve">Farming (Pesticides) [Category: Industry]
</t>
    </r>
    <r>
      <rPr>
        <sz val="11"/>
        <color rgb="FF0000FF"/>
        <rFont val="Arial"/>
      </rPr>
      <t># Please see reference #1 on reference sheet</t>
    </r>
  </si>
  <si>
    <r>
      <rPr>
        <sz val="11"/>
        <rFont val="Arial"/>
      </rPr>
      <t xml:space="preserve">SRP: At the time of review, criteria for land treatment or burial (sanitary landfill) disposal practices are subject to significant revision. Prior to implementing land disposal of waste residue (including waste sludge), consult with environmental regulatory agencies for guidance on acceptable disposal practices.
Hazardous Substances Data Bank (HSDB)
Do not contaminate water, food, or feed by ... disposal of this chemical.
</t>
    </r>
    <r>
      <rPr>
        <sz val="11"/>
        <color rgb="FF0000FF"/>
        <rFont val="Arial"/>
      </rPr>
      <t># Please see reference #1 on reference sheet</t>
    </r>
  </si>
  <si>
    <r>
      <rPr>
        <sz val="11"/>
        <rFont val="Arial"/>
      </rPr>
      <t xml:space="preserve">Used as a fungicide; as a post-harvest dip; as a seed treatment; as a dip or spray at planting; [HSDB]
</t>
    </r>
    <r>
      <rPr>
        <sz val="11"/>
        <color rgb="FF0000FF"/>
        <rFont val="Arial"/>
      </rPr>
      <t xml:space="preserve">
# Please see reference #1 on reference sheet</t>
    </r>
  </si>
  <si>
    <r>
      <rPr>
        <sz val="11"/>
        <rFont val="Arial"/>
      </rPr>
      <t xml:space="preserve">Can also be used as a post-harvest dip, as a seed treatment, or as a dip or spray at planting.
</t>
    </r>
    <r>
      <rPr>
        <sz val="11"/>
        <color rgb="FF0000FF"/>
        <rFont val="Arial"/>
      </rPr>
      <t># Please see reference #1 on reference sheet</t>
    </r>
  </si>
  <si>
    <r>
      <rPr>
        <sz val="11"/>
        <rFont val="Arial"/>
      </rPr>
      <t xml:space="preserve">Used as a fungicide; as a post-harvest dip; as a seed treatment; as a dip or spray at planting; [HSDB]
Can also be used as a post-harvest dip, as a seed treatment, or as a dip or spray at planting.
</t>
    </r>
    <r>
      <rPr>
        <sz val="11"/>
        <color rgb="FF0000FF"/>
        <rFont val="Arial"/>
      </rPr>
      <t># Please see reference #1 on reference sheet</t>
    </r>
  </si>
  <si>
    <r>
      <rPr>
        <sz val="11"/>
        <rFont val="Arial"/>
      </rPr>
      <t xml:space="preserve">Used as a fungicide; as a post-harvest dip; as a seed treatment; as a dip or spray at planting; [HSDB]
Can also be used as a post-harvest dip, as a seed treatment, or as a dip or spray at planting.
</t>
    </r>
    <r>
      <rPr>
        <sz val="11"/>
        <color rgb="FF0000FF"/>
        <rFont val="Arial"/>
      </rPr>
      <t># Please see reference #1 on reference sheet</t>
    </r>
  </si>
  <si>
    <r>
      <rPr>
        <sz val="10"/>
        <rFont val="Arial"/>
      </rPr>
      <t xml:space="preserve">In water, 13.9 mg/l @ 25 °C.
</t>
    </r>
    <r>
      <rPr>
        <sz val="10"/>
        <color rgb="FF0000FF"/>
        <rFont val="Arial"/>
      </rPr>
      <t># Please see reference #1 on reference sheet</t>
    </r>
  </si>
  <si>
    <t>4,4'-ISOPROPYLIDENEDIPHENOL</t>
  </si>
  <si>
    <t>BKH, GUIL, IL-EPA, JNIHS, KEIT, RTECS, WWF</t>
  </si>
  <si>
    <t>Molecular Weight:228.28600
Density:1.144g/cm3
Molecular Formula:C15H16O2</t>
  </si>
  <si>
    <t>Boiling Point:387.6ºC at 760 mmHg
Melting Point:N/A</t>
  </si>
  <si>
    <t>80-05-7</t>
  </si>
  <si>
    <t>KEROSENE</t>
  </si>
  <si>
    <t>Molecular Weight:
Density:0.8 g/mL at 25 °C(lit.)
Molecular Formula:N/A</t>
  </si>
  <si>
    <t>Boiling Point:175-325 °C(lit.)
Melting Point:24-25 °C</t>
  </si>
  <si>
    <t>8008-20-6</t>
  </si>
  <si>
    <r>
      <rPr>
        <sz val="11"/>
        <rFont val="Arial"/>
      </rPr>
      <t xml:space="preserve">Kerosene's production and use as rocket and jet engine fuel, in domestic heating, as a solvent, in diesel and tractor fuels, in kerosene lamps, in flares, and as a fuel for stoves may result in its release to the environment through various waste streams. Kerosene is the petroleum fraction obtained over the boiling range of 175-325 °C during the distillation of petrochemical feedstocks. It is a mixture of petroleum hydrocarbons, chiefly C9-C16 alkanes, and a typical analysis includes the identification of n-dodecane, alkyl benzene derivatives, naphthalene, and tetrahydronaphthalenes. If released to air, a vapor pressure of 0.48 mm Hg at 20 °C indicates kerosene will exist solely as a vapor in the atmosphere. Vapor-phase kerosene will be degraded in the atmosphere by reaction with photochemically-produced hydroxyl radicals; the half-life for this reaction in air is estimated to be 0.27 to 2.2 days. Kerosene does not contain chromophores that absorb at wavelengths &gt;290 nm, and, therefore, is not expected to be susceptible to direct photolysis by sunlight. If released to soil, some components of kerosene will display low mobility and some will be essentially immobile in soil based upon estimated Koc values ranging from 670 to &gt;50,000 for representative classes of kerosene compounds. 
</t>
    </r>
    <r>
      <rPr>
        <sz val="11"/>
        <color rgb="FF0000FF"/>
        <rFont val="Arial"/>
      </rPr>
      <t># Please see reference #1 on reference sheet</t>
    </r>
  </si>
  <si>
    <r>
      <rPr>
        <sz val="11"/>
        <rFont val="Arial"/>
      </rPr>
      <t xml:space="preserve">A3; Confirmed animal carcinogen with unknown relevance to humans. /Kerosene/Jet fuels, as total hydrocarbon vapor/
Small amounts of mineral oil can be found in breastmilk, apparently from absorption of hydrocarbons from cosmetics over long periods of time. Because mineral oil is poorly absorbed orally, little or none will not reach the bloodstream of the infant or cause any adverse effects in breastfed infants. One small study supports the lack of effect of maternal mineral oil on the bowels of their breastfed infants. Oral use of mineral oil by the nursing mother is acceptable, although repeated use should be avoided because it may cause a deficiency of fat-soluble vitamins. The use of mineral oil or ointments containing mineral oil on or near the breast may expose the infant to high levels of mineral paraffins via licking. Only water-miscible cream products should be applied to the breast.
</t>
    </r>
    <r>
      <rPr>
        <sz val="11"/>
        <color rgb="FF0000FF"/>
        <rFont val="Arial"/>
      </rPr>
      <t># Please see reference #1 on reference sheet</t>
    </r>
  </si>
  <si>
    <r>
      <rPr>
        <sz val="11"/>
        <rFont val="Arial"/>
      </rPr>
      <t xml:space="preserve">For kerosene (USEPA/OPP Pesticide Code: 63501) there are 0 labels match. /SRP: Not registered for current use in the U.S., but approved pesticide uses may change periodically and so federal, state and local authorities must be consulted for currently approved uses./
Used in jet, diesel, and tractor fuels; also used as a heating fuel and solvent; [Hawley]
</t>
    </r>
    <r>
      <rPr>
        <sz val="11"/>
        <color rgb="FF0000FF"/>
        <rFont val="Arial"/>
      </rPr>
      <t># Please see reference #1 on reference sheet</t>
    </r>
  </si>
  <si>
    <r>
      <rPr>
        <sz val="11"/>
        <rFont val="Arial"/>
      </rPr>
      <t xml:space="preserve">Analytic Laboratory Methods: Since jet fuel or kerosene is composed of a complex mixture of hydrocarbons, there are few methods for the environmental analysis of 'jet fuel' or 'kerosene' as an entity, but many methods are reported for the analysis of its component hydrocarbons.
Fuel adulteration increases the emission of total hydrocarbons, carbon monoxide, nitrogen oxides and respirable particulate matter, and thus adds to air pollution. The study examined the effects of mixing of different percentage of kerosene with petrol on the motorized rickshaw exhausts in terms of volatile organic compounds (benzene, toluene, xylene and ethyl benzene) and total suspended particulate matter (SPM). The personal sampler was used for sampling, and gas chromatography-mass spectrometry for quantification of compounds. Concentration of volatile organic compounds significantly decreased (p&lt;0.001) along with the increase in fraction of kerosene in petrol.
Clinical Laboratory Methods
A sensitive and rapid method to analyze fuel components in blood from rats exposed to kerosene or light oil vapor was developed by making use of capillary GC/MS. The aliphatic hydrocarbons with C8-10 and aromatics such as toluene, xylene, 3- and 4-ethyltoluene, and trimethylbenzene were clearly detected in blood from rats exposed to kerosene using the head-space method combined with the salting-out technique. The lower limits of detection were 50 pg and 1 ng in toluene and pseudocumene, respectively. This method is useful in forensic investigations to detect fuel components in blood and for the purposes of differentiating kerosene and light oil in blood tissues.
</t>
    </r>
    <r>
      <rPr>
        <sz val="11"/>
        <color rgb="FF0000FF"/>
        <rFont val="Arial"/>
      </rPr>
      <t># Please see reference #1 on reference sheet</t>
    </r>
  </si>
  <si>
    <r>
      <rPr>
        <sz val="11"/>
        <rFont val="Arial"/>
      </rPr>
      <t xml:space="preserve">Metal Degreasing [Category: Clean]
Petroleum Production and Refining [Category: Industry]
Painting (Solvents) [Category: Paint]
</t>
    </r>
    <r>
      <rPr>
        <sz val="11"/>
        <color rgb="FF0000FF"/>
        <rFont val="Arial"/>
      </rPr>
      <t># Please see reference #1 on reference sheet</t>
    </r>
  </si>
  <si>
    <r>
      <rPr>
        <sz val="11"/>
        <rFont val="Arial"/>
      </rPr>
      <t xml:space="preserve">Metal Degreasing [Category: Clean]
Petroleum Production and Refining [Category: Industry]
Painting (Solvents) [Category: Paint]
</t>
    </r>
    <r>
      <rPr>
        <sz val="11"/>
        <color rgb="FF0000FF"/>
        <rFont val="Arial"/>
      </rPr>
      <t># Please see reference #1 on reference sheet</t>
    </r>
  </si>
  <si>
    <r>
      <rPr>
        <sz val="11"/>
        <rFont val="Arial"/>
      </rPr>
      <t xml:space="preserve">ACCIDENTAL RELEASE MEASURES; Personal precautions, protective equipment and emergency procedures: Use personal protective equipment. Avoid breathing vapours, mist or gas. Ensure adequate ventilation. Remove all sources of ignition. Evacuate personnel to safe areas. Beware of vapors accumulating to form explosive concentrations. Vapors can accumulate in low areas. Environmental precautions: Prevent further leakage or spillage if safe to do so. Do not let product enter drains. Discharge into the environment must be avoided. Methods and materials for containment and cleaning up: Contain spillage, and then collect with an electrically protected vacuum cleaner or by wet-brushing and place in container for disposal according to local regulations. Keep in suitable, closed containers for disposal.
</t>
    </r>
    <r>
      <rPr>
        <sz val="11"/>
        <color rgb="FF0000FF"/>
        <rFont val="Arial"/>
      </rPr>
      <t># Please see reference #1 on reference sheet</t>
    </r>
  </si>
  <si>
    <r>
      <rPr>
        <sz val="11"/>
        <rFont val="Arial"/>
      </rPr>
      <t xml:space="preserve">Excerpt from ERG Guide 128 [Flammable Liquids (Water-Immiscible)]:
ELIMINATE all ignition sources (no smoking, flares, sparks or flames) from immediate area. All equipment used when handling the product must be grounded. Do not touch or walk through spilled material. Stop leak if you can do it without risk. Prevent entry into waterways, sewers, basements or confined areas. A vapor-suppressing foam may be used to reduce vapors. Absorb or cover with dry earth, sand or other non-combustible material and transfer to containers. Use clean, non-sparking tools to collect absorbed material.
LARGE SPILL: Dike far ahead of liquid spill for later disposal. Water spray may reduce vapor, but may not prevent ignition in closed spaces. (ERG, 2024)
</t>
    </r>
    <r>
      <rPr>
        <sz val="11"/>
        <color rgb="FF0000FF"/>
        <rFont val="Arial"/>
      </rPr>
      <t># Please see reference #1 on reference sheet</t>
    </r>
  </si>
  <si>
    <r>
      <rPr>
        <sz val="11"/>
        <rFont val="Arial"/>
      </rPr>
      <t xml:space="preserve">SRP: The scientific literature for the use of contact lenses by industrial workers is inconsistent. The benefits or detrimental effects of wearing contact lenses depend not only upon the substance, but also on factors including the form of the substance, characteristics and duration of the exposure, the uses of other eye protection equipment, and the hygiene of the lenses. However, there may be individual substances whose irritating or corrosive properties are such that the wearing of contact lenses would be harmful to the eye. In those specific cases, contact lenses should not be worn. In any event, the usual eye protection equipment should be worn even when contact lenses are in place.
</t>
    </r>
    <r>
      <rPr>
        <sz val="11"/>
        <color rgb="FF0000FF"/>
        <rFont val="Arial"/>
      </rPr>
      <t># Please see reference #1 on reference sheet</t>
    </r>
  </si>
  <si>
    <r>
      <rPr>
        <sz val="11"/>
        <rFont val="Arial"/>
      </rPr>
      <t xml:space="preserve">SRP: Recycle any unused portion of the material for its approved use or return it to the manufacturer or supplier. Ultimate disposal of the chemical must consider: the material's impact on air quality; potential migration in air, soil or water; effects on animal, aquatic and plant life; and conformance with environmental and public health regulations. If it is possible or reasonable use an alternative chemical product with less inherent propensity for occupational harm/injury/toxicity or environmental contamination.
</t>
    </r>
    <r>
      <rPr>
        <sz val="11"/>
        <color rgb="FF0000FF"/>
        <rFont val="Arial"/>
      </rPr>
      <t># Please see reference #1 on reference sheet</t>
    </r>
  </si>
  <si>
    <t xml:space="preserve">Used in jet, diesel, and tractor fuels; also used as a heating fuel and solvent; [Hawley]
</t>
  </si>
  <si>
    <t xml:space="preserve">The active ingredient is no longer contained in any registered pesticide products ... "cancelled."
</t>
  </si>
  <si>
    <r>
      <rPr>
        <sz val="11"/>
        <rFont val="Arial"/>
      </rPr>
      <t xml:space="preserve">The substance can be absorbed into the body by inhalation of its vapour, by ingestion and through the skin.
inhalation, ingestion, skin and/or eye contact
</t>
    </r>
    <r>
      <rPr>
        <sz val="11"/>
        <color rgb="FF0000FF"/>
        <rFont val="Arial"/>
      </rPr>
      <t># Please see reference #1 on reference sheet</t>
    </r>
  </si>
  <si>
    <r>
      <rPr>
        <sz val="11"/>
        <rFont val="Arial"/>
      </rPr>
      <t xml:space="preserve">Used in jet, diesel, and tractor fuels; also used as a heating fuel and solvent; [Hawley]
</t>
    </r>
    <r>
      <rPr>
        <sz val="11"/>
        <color rgb="FF0000FF"/>
        <rFont val="Arial"/>
      </rPr>
      <t># Please see reference #1 on reference sheet</t>
    </r>
  </si>
  <si>
    <r>
      <rPr>
        <sz val="11"/>
        <rFont val="Arial"/>
      </rPr>
      <t xml:space="preserve">Used in jet, diesel, and tractor fuels; also used as a heating fuel and solvent; [Hawley]
</t>
    </r>
    <r>
      <rPr>
        <sz val="11"/>
        <color rgb="FF0000FF"/>
        <rFont val="Arial"/>
      </rPr>
      <t># Please see reference #1 on reference sheet</t>
    </r>
  </si>
  <si>
    <r>
      <rPr>
        <sz val="10"/>
        <rFont val="Arial"/>
      </rPr>
      <t xml:space="preserve">Solubility in water: insoluble
</t>
    </r>
    <r>
      <rPr>
        <sz val="10"/>
        <color rgb="FF0000FF"/>
        <rFont val="Arial"/>
      </rPr>
      <t># Please see reference #1 on reference sheet</t>
    </r>
  </si>
  <si>
    <t>KETOCONAZOLE</t>
  </si>
  <si>
    <t xml:space="preserve">Molecular Weight:531.431
Density:1.4±0.1 g/cm3
Molecular Formula:C26H28Cl2N4O4        
</t>
  </si>
  <si>
    <t>Boiling Point:753.4±60.0 °C at 760 mmHg
Melting Point:146°C</t>
  </si>
  <si>
    <t>65277-42-1</t>
  </si>
  <si>
    <r>
      <rPr>
        <sz val="11"/>
        <rFont val="Arial"/>
      </rPr>
      <t xml:space="preserve">Ketoconazole's production and administration as an antifungal agent may result in its release to the environment through various waste streams. If released to air, an estimated vapor pressure of 6.4X10-14 mm Hg at 25 °C indicates ketoconazole will exist solely in the particulate phase in the atmosphere. Particulate-phase ketoconazole will be removed from the atmosphere by wet and dry deposition. Ketoconazole contains chromophores that absorb at wavelengths &gt;290 nm and, therefore, may be susceptible to direct photolysis by sunlight. If released to soil, ketoconazole is expected to have slight mobility based upon an estimated Koc of 3,000. An estimated pKa of 3.96 indicates that this compound will exist partially in the cation form in the environment and cations generally adsorb more strongly to soils containing organic carbon and clay than their neutral counterparts. Volatilization of the neutral species from moist soil surfaces is not expected to be an important fate process based upon an estimated Henry's Law constant of 5.6X10-20 atm-cu m/mole. Ketoconazole is not expected to volatilize from dry soil surfaces based upon its vapor pressure. Ketoconazole was found to be biodegraded under sewage treatment plant conditions, suggesting biodegradation may be an important environmental fate process in soil or water. If released into water, ketoconazole is expected to adsorb to suspended solids and sediment based upon the estimated Koc. Volatilization from water surfaces is not expected to be an important fate process based upon this compound's estimated Henry's Law constant. 
</t>
    </r>
    <r>
      <rPr>
        <sz val="11"/>
        <color rgb="FF0000FF"/>
        <rFont val="Arial"/>
      </rPr>
      <t># Please see reference #1 on reference sheet</t>
    </r>
  </si>
  <si>
    <r>
      <rPr>
        <sz val="11"/>
        <rFont val="Arial"/>
      </rPr>
      <t xml:space="preserve">Ketoconazole can cause liver problems. (L1536)
◉ Summary of Use during Lactation
Because there is little published experience with ketoconazole or levoketoconazole during breastfeeding and its potential liver enzyme inhibition and liver toxicity, other agents are preferred. The manufacturers recommend that mothers taking ketoconazole or levoketoconazole avoid breastfeeding during treatment and for 1 day after the last dose.
</t>
    </r>
    <r>
      <rPr>
        <sz val="11"/>
        <color rgb="FF0000FF"/>
        <rFont val="Arial"/>
      </rPr>
      <t xml:space="preserve">
# Please see reference #1 on reference sheet</t>
    </r>
  </si>
  <si>
    <r>
      <rPr>
        <sz val="11"/>
        <rFont val="Arial"/>
      </rPr>
      <t xml:space="preserve">Ketoconazole is an antifungal agent. It is sold commercially as an anti-dandruff shampoo, topical cream, and oral tablet, under the trademark name Nizoral by Johnson &amp; Johnson. (L1908). It is used for the treatment of the following systemic fungal infections: candidiasis, chronic mucocutaneous candidiasis, oral thrush, candiduria, blastomycosis, coccidioidomycosis, histoplasmosis, chromomycosis, and paracoccidioidomycosis.
Antifungal agents
MEDICATION
</t>
    </r>
    <r>
      <rPr>
        <sz val="11"/>
        <color rgb="FF0000FF"/>
        <rFont val="Arial"/>
      </rPr>
      <t># Please see reference #1 on reference sheet</t>
    </r>
  </si>
  <si>
    <r>
      <rPr>
        <sz val="11"/>
        <rFont val="Arial"/>
      </rPr>
      <t xml:space="preserve">Analyte: ketoconazole; matrix: chemical identification; procedure: infrared absorption spectrophotometry with comparison to standards
Analyte: ketoconazole; matrix: chemical purity; procedure: dissolution in glacial acetic acid; potentiometric titration with perchloric acid
Analyte: ketoconazole; matrix: pharmaceutical preparation (oral suspension); procedure: liquid chromatography with detection at 223 nm and comparison to standards (chemical purity)
Clinical Laboratory Methods: Analyte: ketoconazole; matrix: blood (plasma); procedure: high-performance liquid chromatography with ultraviolet detection at 220 nm; limit of detection: 100-200 ng/mL
Analyte: ketoconazole; matrix: blood (serum); procedure: high-performance liquid chromatography with ultraviolet detection at 226 nm; limit of quantitation: 10 ng/mL
</t>
    </r>
    <r>
      <rPr>
        <sz val="11"/>
        <color rgb="FF0000FF"/>
        <rFont val="Arial"/>
      </rPr>
      <t># Please see reference #1 on reference sheet</t>
    </r>
  </si>
  <si>
    <r>
      <rPr>
        <sz val="11"/>
        <rFont val="Arial"/>
      </rPr>
      <t xml:space="preserve">MEDICATION
</t>
    </r>
    <r>
      <rPr>
        <sz val="11"/>
        <color rgb="FF0000FF"/>
        <rFont val="Arial"/>
      </rPr>
      <t># Please see reference #1 on reference sheet</t>
    </r>
  </si>
  <si>
    <r>
      <rPr>
        <sz val="11"/>
        <rFont val="Arial"/>
      </rPr>
      <t xml:space="preserve">MEDICATION
</t>
    </r>
    <r>
      <rPr>
        <sz val="11"/>
        <color rgb="FF0000FF"/>
        <rFont val="Arial"/>
      </rPr>
      <t># Please see reference #1 on reference sheet</t>
    </r>
  </si>
  <si>
    <r>
      <rPr>
        <sz val="11"/>
        <rFont val="Arial"/>
      </rPr>
      <t xml:space="preserve">Accidental Release Measures. Personal precautions, protective equipment and emergency procedures: Wear respiratory protection. Avoid dust formation. Avoid breathing vapors, mist or gas. Ensure adequate ventilation. Evacuate personnel to safe areas. Avoid breathing dust. Environmental precautions: Prevent further leakage or spillage if safe to do so. Do not let product enter drains. Discharge into the environment must be avoided. Methods and materials for containment and cleaning up: Pick up and arrange disposal without creating dust. Sweep up and shovel. Keep in suitable, closed containers for disposal.
</t>
    </r>
    <r>
      <rPr>
        <sz val="11"/>
        <color rgb="FF0000FF"/>
        <rFont val="Arial"/>
      </rPr>
      <t># Please see reference #1 on reference sheet</t>
    </r>
    <r>
      <rPr>
        <sz val="11"/>
        <rFont val="Arial"/>
      </rPr>
      <t xml:space="preserve">
</t>
    </r>
  </si>
  <si>
    <r>
      <rPr>
        <sz val="11"/>
        <rFont val="Arial"/>
      </rPr>
      <t xml:space="preserve">Preparation: J. Heeres et al., German patent 2804096, eidem, United States of America patents 4144346 and 4223036 (1978, 1979, 1980, all to Janssen).
Trade Names: Candoral, Cetonax, Fitonal, Fungarest, Fungicil, Fungo-Hubber, Fungoral, Ketazol, Ketoderm, Ketoisdin, Ketonan, Ketoral, Micoral, Micotek, Micoticum, Nizoral, Nizshampoo, Oromycosal, Oronazol, Panfungol, Rofenid, Terzolin.
</t>
    </r>
    <r>
      <rPr>
        <sz val="11"/>
        <color rgb="FF0000FF"/>
        <rFont val="Arial"/>
      </rPr>
      <t># Please see reference #1 on reference sheet</t>
    </r>
  </si>
  <si>
    <r>
      <rPr>
        <sz val="11"/>
        <rFont val="Arial"/>
      </rPr>
      <t xml:space="preserve">Appropriate engineering controls: Avoid contact with skin, eyes and clothing. Wash hands before breaks and immediately after handling the product.
SRP: Local exhaust ventilation should be applied wherever there is an incidence of point source emissions or dispersion of regulated contaminants in the work area. Ventilation control of the contaminant as close to its point of generation is both the most economical and safest method to minimize personnel exposure to airborne contaminants. Ensure that the local ventilation moves the contaminant away from the worker.
</t>
    </r>
    <r>
      <rPr>
        <sz val="11"/>
        <color rgb="FF0000FF"/>
        <rFont val="Arial"/>
      </rPr>
      <t># Please see reference #1 on reference sheet</t>
    </r>
  </si>
  <si>
    <r>
      <rPr>
        <sz val="11"/>
        <rFont val="Arial"/>
      </rPr>
      <t xml:space="preserve">SRP: Expired or waste pharmaceuticals shall carefully take into consideration applicable DEA, EPA, and FDA regulations. It is not appropriate to dispose by flushing the pharmaceutical down the toilet or discarding to trash. If possible return the pharmaceutical to the manufacturer for proper disposal being careful to properly label and securely package the material. Alternatively, the waste pharmaceutical shall be labeled, securely packaged and transported by a state licensed medical waste contractor to dispose by burial in a licensed hazardous or toxic waste landfill or incinerator.
</t>
    </r>
    <r>
      <rPr>
        <sz val="11"/>
        <color rgb="FF0000FF"/>
        <rFont val="Arial"/>
      </rPr>
      <t># Please see reference #1 on reference sheet</t>
    </r>
  </si>
  <si>
    <r>
      <rPr>
        <sz val="11"/>
        <rFont val="Arial"/>
      </rPr>
      <t xml:space="preserve">Ketoconazole is an antifungal agent. It is sold commercially as an anti-dandruff shampoo, topical cream, and oral tablet, under the trademark name Nizoral by Johnson &amp; Johnson. (L1908). It is used for the treatment of the following systemic fungal infections: candidiasis, chronic mucocutaneous candidiasis, oral thrush, candiduria, blastomycosis, coccidioidomycosis, histoplasmosis, chromomycosis, and paracoccidioidomycosis.
Antifungal agents
MEDICATION
</t>
    </r>
    <r>
      <rPr>
        <sz val="11"/>
        <color rgb="FF0000FF"/>
        <rFont val="Arial"/>
      </rPr>
      <t># Please see reference #1 on reference sheet</t>
    </r>
  </si>
  <si>
    <r>
      <rPr>
        <sz val="11"/>
        <rFont val="Arial"/>
      </rPr>
      <t xml:space="preserve">Ketoconazole is an antifungal agent. It is sold commercially as an anti-dandruff shampoo, topical cream, and oral tablet, under the trademark name Nizoral by Johnson &amp; Johnson. (L1908). It is used for the treatment of the following systemic fungal infections: candidiasis, chronic mucocutaneous candidiasis, oral thrush, candiduria, blastomycosis, coccidioidomycosis, histoplasmosis, chromomycosis, and paracoccidioidomycosis.
Antifungal agents
MEDICATION
</t>
    </r>
    <r>
      <rPr>
        <sz val="11"/>
        <color rgb="FF0000FF"/>
        <rFont val="Arial"/>
      </rPr>
      <t># Please see reference #1 on reference sheet</t>
    </r>
  </si>
  <si>
    <r>
      <rPr>
        <sz val="11"/>
        <rFont val="Arial"/>
      </rPr>
      <t xml:space="preserve">The substance can be absorbed into the body by ingestion.
Oral (L1908) ; topical (L1908)
</t>
    </r>
    <r>
      <rPr>
        <sz val="11"/>
        <color rgb="FF0000FF"/>
        <rFont val="Arial"/>
      </rPr>
      <t># Please see reference #1 on reference sheet</t>
    </r>
  </si>
  <si>
    <r>
      <rPr>
        <sz val="11"/>
        <rFont val="Arial"/>
      </rPr>
      <t xml:space="preserve">Ketoconazole is an antifungal agent. It is sold commercially as an anti-dandruff shampoo, topical cream, and oral tablet, under the trademark name Nizoral by Johnson &amp; Johnson. (L1908). It is used for the treatment of the following systemic fungal infections: candidiasis, chronic mucocutaneous candidiasis, oral thrush, candiduria, blastomycosis, coccidioidomycosis, histoplasmosis, chromomycosis, and paracoccidioidomycosis.
Antifungal agents
MEDICATION
</t>
    </r>
    <r>
      <rPr>
        <sz val="11"/>
        <color rgb="FF0000FF"/>
        <rFont val="Arial"/>
      </rPr>
      <t># Please see reference #1 on reference sheet</t>
    </r>
  </si>
  <si>
    <r>
      <rPr>
        <sz val="11"/>
        <rFont val="Arial"/>
      </rPr>
      <t xml:space="preserve">Ketoconazole is an antifungal agent. It is sold commercially as an anti-dandruff shampoo, topical cream, and oral tablet, under the trademark name Nizoral by Johnson &amp; Johnson. (L1908). It is used for the treatment of the following systemic fungal infections: candidiasis, chronic mucocutaneous candidiasis, oral thrush, candiduria, blastomycosis, coccidioidomycosis, histoplasmosis, chromomycosis, and paracoccidioidomycosis.
Antifungal agents
MEDICATION
</t>
    </r>
    <r>
      <rPr>
        <sz val="11"/>
        <color rgb="FF0000FF"/>
        <rFont val="Arial"/>
      </rPr>
      <t xml:space="preserve">
# Please see reference #1 on reference sheet</t>
    </r>
  </si>
  <si>
    <r>
      <rPr>
        <sz val="10"/>
        <rFont val="Arial"/>
      </rPr>
      <t xml:space="preserve">Solubility in water: none
</t>
    </r>
    <r>
      <rPr>
        <sz val="10"/>
        <color rgb="FF0000FF"/>
        <rFont val="Arial"/>
      </rPr>
      <t># Please see reference #1 on reference sheet</t>
    </r>
  </si>
  <si>
    <t>LEAD</t>
  </si>
  <si>
    <t>BRUC, IL-EPA, KEIT, WWF</t>
  </si>
  <si>
    <t>Molecular Weight:207.20000
Density:11.340 g/cm3
Molecular Formula:Pb</t>
  </si>
  <si>
    <t>Boiling Point:1740 °C(lit.)
Melting Point:600.6 ºC</t>
  </si>
  <si>
    <t>7439-92-1</t>
  </si>
  <si>
    <r>
      <rPr>
        <sz val="11"/>
        <rFont val="Arial"/>
      </rPr>
      <t xml:space="preserve">Lead mimics other biologically important metals, such as zinc, calcium, and iron, competing as cofactors for many of their respective enzymatic reactions. For example, lead has been shown to competitively inhibit calcium's binding of calmodulin, interferring with neurotransmitter release. It exhibits similar competitive inhibition at the NMDA receptor and protein kinase C, which impairs brain microvascular formation and function, as well as alters the blood-brain barrier. Lead also affects the nervous system by impairing regulation of dopamine synthesis and blocking evoked release of acetylcholine. However, it's main mechanism of action occurs by inhibiting delta-aminolevulinic acid dehydratase, an enzyme vital in the biosynthesis of heme, which is a necesssary cofactor of hemoglobin. (T4, A20, A22, L136)
</t>
    </r>
    <r>
      <rPr>
        <sz val="11"/>
        <color rgb="FF0000FF"/>
        <rFont val="Arial"/>
      </rPr>
      <t># Please see reference #1 on reference sheet</t>
    </r>
  </si>
  <si>
    <r>
      <rPr>
        <sz val="11"/>
        <rFont val="Arial"/>
      </rPr>
      <t xml:space="preserve">Lead is a neurotoxin and has been known to cause brain damage and reduced cognitive capacity, especially in children. Lead exposure can result in nephropathy, as well as blood disorders such as high blood pressure and anemia. Lead also exhibits reproductive toxicity and can results in miscarriages and reduced sperm production. (L21)
</t>
    </r>
    <r>
      <rPr>
        <sz val="11"/>
        <color rgb="FF0000FF"/>
        <rFont val="Arial"/>
      </rPr>
      <t># Please see reference #1 on reference sheet</t>
    </r>
  </si>
  <si>
    <r>
      <rPr>
        <sz val="11"/>
        <rFont val="Arial"/>
      </rPr>
      <t xml:space="preserve">MINING OR SMELTING: Produce lead fume by primary or secondary smelting--includes brass, copper, and lead foundries and scrap metal recycling operations; MANUFACTURING: Lead-acid battery; crystal glass; lead joints/babbitt; pewter; fishing weights; leaded or stained glass; paint and ink; leaded plastics; ammunition; electronic components (ceramic coated capacitors and resistors); electrical components using fritted glass; lead pipe, sheet, solder, type metal, cable shielding, or anodes; ceramics (mix glaze &amp; fire kiln); mix and weigh lead powders; USING: Weld, cut, braze, grind, sand or blast old paint: houses and buildings (painted before 1978); bridges; ships; steel towers; water, petroleum or underground tanks; Produce lead fume or dust by heating, machining, or spraying lead products; radiator repair; firing ranges; In a 2003 survey of industries using lead in New Jersey, 83% of lead was used to make automotive batteries. The second highest use was metal production (primary and scrap recycling). The third was cable and wire production. The fourth was making leaded compounds in plastics, pastes, and caulks. [PMID 17558800] The highest proportion of adults with high blood leads are employed in manufacturing (72%), construction (14%), and mining (6%). Nonoccupational exposures account for 4% of high blood leads (shooting firearms, remodeling, painting, retained bullets, and lead casting. [Reference #2] In 2010, about 400 children died from lead poisoning in two villages in Nigeria involved in gold extraction from ores containing up to 18% lead. [Nordberg, p. 839]
</t>
    </r>
    <r>
      <rPr>
        <sz val="11"/>
        <color rgb="FF0000FF"/>
        <rFont val="Arial"/>
      </rPr>
      <t># Please see reference #1 on reference sheet</t>
    </r>
  </si>
  <si>
    <r>
      <rPr>
        <sz val="11"/>
        <rFont val="Arial"/>
      </rPr>
      <t xml:space="preserve">LEAD by Flame AAS 7082
ELEMENTS by ICP (Nitric/Perchloric Acid Ashing) 7300
</t>
    </r>
    <r>
      <rPr>
        <sz val="11"/>
        <color rgb="FF0000FF"/>
        <rFont val="Arial"/>
      </rPr>
      <t># Please see reference #1 on reference sheet</t>
    </r>
  </si>
  <si>
    <r>
      <rPr>
        <sz val="11"/>
        <rFont val="Arial"/>
      </rPr>
      <t xml:space="preserve">Steel Producing [Category: Industry]
Abrasive Blasting [Category: Clean]
Metal Preparation and Pouring [Category: Foundry]
Welding [Category: Weld]
Metal Thermal Spraying [Category: Plate]
Soldering [Category: Heat or Machine]
Semiconductor Manufacturing [Category: Industry]
Battery Manufacturing [Category: Industry]
Smelting Copper or Lead [Category: Industry]
Painting (Pigments, Binders, and Biocides) [Category: Paint]
Gas Welding and Cutting [Category: Weld]
Welding Over Coatings [Category: Weld]
Silk-Screen Printing [Category: Other]
Glass Manufacturing [Category: Industry]
Metal Extraction and Refining [Category: Industry]
</t>
    </r>
    <r>
      <rPr>
        <sz val="11"/>
        <color rgb="FF0000FF"/>
        <rFont val="Arial"/>
      </rPr>
      <t># Please see reference #1 on reference sheet</t>
    </r>
  </si>
  <si>
    <r>
      <rPr>
        <sz val="11"/>
        <rFont val="Arial"/>
      </rPr>
      <t xml:space="preserve">Steel Producing [Category: Industry]
Abrasive Blasting [Category: Clean]
Metal Preparation and Pouring [Category: Foundry]
Welding [Category: Weld]
Metal Thermal Spraying [Category: Plate]
Soldering [Category: Heat or Machine]
Semiconductor Manufacturing [Category: Industry]
Battery Manufacturing [Category: Industry]
Smelting Copper or Lead [Category: Industry]
Painting (Pigments, Binders, and Biocides) [Category: Paint]
Gas Welding and Cutting [Category: Weld]
Welding Over Coatings [Category: Weld]
Silk-Screen Printing [Category: Other]
Glass Manufacturing [Category: Industry]
Metal Extraction and Refining [Category: Industry]
</t>
    </r>
    <r>
      <rPr>
        <sz val="11"/>
        <color rgb="FF0000FF"/>
        <rFont val="Arial"/>
      </rPr>
      <t># Please see reference #1 on reference sheet</t>
    </r>
  </si>
  <si>
    <r>
      <rPr>
        <sz val="11"/>
        <rFont val="Arial"/>
      </rPr>
      <t xml:space="preserve">Store only in original container. Separated from food and feedstuffs and incompatible materials. See Chemical Dangers. Store in an area without drain or sewer access.
</t>
    </r>
    <r>
      <rPr>
        <sz val="11"/>
        <color rgb="FF0000FF"/>
        <rFont val="Arial"/>
      </rPr>
      <t># Please see reference #1 on reference sheet</t>
    </r>
  </si>
  <si>
    <r>
      <rPr>
        <sz val="11"/>
        <rFont val="Arial"/>
      </rPr>
      <t xml:space="preserve">Exposure Summary
Biological Exposure Indices (BEI) [ACGIH] - Lead in blood = 200 ug/L (20 ug/100 ml); sampling time not critical; The BEI cannot be applied to exposure to tetraethyl lead or other organic lead compounds. [TLVs and BEIs]
TIH (Toxic Inhalation Hazard) - Term used to describe gases and volatile liquids that are toxic when inhaled. Some are TIH materials themselves, e.g., chlorine, and some release TIH gases when spilled in water, e.g., chlorosilanes. [ERG 2016].
</t>
    </r>
    <r>
      <rPr>
        <sz val="11"/>
        <color rgb="FF0000FF"/>
        <rFont val="Arial"/>
      </rPr>
      <t># Please see reference #1 on reference sheet</t>
    </r>
  </si>
  <si>
    <r>
      <rPr>
        <sz val="11"/>
        <rFont val="Arial"/>
      </rPr>
      <t xml:space="preserve">Personal protection: particulate filter respirator adapted to the airborne concentration of the substance. Do NOT let this chemical enter the environment. Sweep spilled substance into covered containers. If appropriate, moisten first to prevent dusting. Carefully collect remainder. Then store and dispose of according to local regulations.
</t>
    </r>
    <r>
      <rPr>
        <sz val="11"/>
        <color rgb="FF0000FF"/>
        <rFont val="Arial"/>
      </rPr>
      <t># Please see reference #1 on reference sheet</t>
    </r>
  </si>
  <si>
    <r>
      <rPr>
        <sz val="11"/>
        <rFont val="Arial"/>
      </rPr>
      <t xml:space="preserve">MINING OR SMELTING: Produce lead fume by primary or secondary smelting--includes brass, copper, and lead foundries and scrap metal recycling operations; MANUFACTURING: Lead-acid battery; crystal glass; lead joints/babbitt; pewter; fishing weights; leaded or stained glass; paint and ink; leaded plastics; ammunition; electronic components (ceramic coated capacitors and resistors); electrical components using fritted glass; lead pipe, sheet, solder, type metal, cable shielding, or anodes; ceramics (mix glaze &amp; fire kiln); mix and weigh lead powders; USING: Weld, cut, braze, grind, sand or blast old paint: houses and buildings (painted before 1978); bridges; ships; steel towers; water, petroleum or underground tanks; Produce lead fume or dust by heating, machining, or spraying lead products; radiator repair; firing ranges; In a 2003 survey of industries using lead in New Jersey, 83% of lead was used to make automotive batteries. The second highest use was metal production (primary and scrap recycling). The third was cable and wire production. The fourth was making leaded compounds in plastics, pastes, and caulks. [PMID 17558800] The highest proportion of adults with high blood leads are employed in manufacturing (72%), construction (14%), and mining (6%). Nonoccupational exposures account for 4% of high blood leads (shooting firearms, remodeling, painting, retained bullets, and lead casting. [Reference #2] In 2010, about 400 children died from lead poisoning in two villages in Nigeria involved in gold extraction from ores containing up to 18% lead. [Nordberg, p. 839]
</t>
    </r>
    <r>
      <rPr>
        <sz val="11"/>
        <color rgb="FF0000FF"/>
        <rFont val="Arial"/>
      </rPr>
      <t># Please see reference #1 on reference sheet</t>
    </r>
  </si>
  <si>
    <r>
      <rPr>
        <sz val="11"/>
        <rFont val="Arial"/>
      </rPr>
      <t xml:space="preserve">The primary use of lead is in the manufacture of batteries. Lead is also used in the production of lead alloys and metal products, such as sheet lead, solder (but no longer in food cans), and pipes, and in, ammunition, cable covering, and other products. Its use in ceramic glazes, paint and pipe solder has been dramatically reduced. Tetraethyl lead was used in gasoline to increase the octane rating until lead additives were phased out and eventually banned from use in on-road gasoline in the U.S. by the EPA by 1996. Leaded gasoline is still used for propeller-driven aircraft and some race cars.
</t>
    </r>
    <r>
      <rPr>
        <sz val="11"/>
        <color rgb="FF0000FF"/>
        <rFont val="Arial"/>
      </rPr>
      <t># Please see reference #1 on reference sheet</t>
    </r>
  </si>
  <si>
    <r>
      <rPr>
        <sz val="11"/>
        <rFont val="Arial"/>
      </rPr>
      <t xml:space="preserve">The substance can be absorbed into the body by inhalation and by ingestion.
inhalation, ingestion, skin and/or eye contact
Oral (L136) ; inhalation (L136) ; dermal (L136)
</t>
    </r>
    <r>
      <rPr>
        <sz val="11"/>
        <color rgb="FF0000FF"/>
        <rFont val="Arial"/>
      </rPr>
      <t># Please see reference #1 on reference sheet</t>
    </r>
  </si>
  <si>
    <r>
      <rPr>
        <sz val="11"/>
        <rFont val="Arial"/>
      </rPr>
      <t xml:space="preserve">MINING OR SMELTING: Produce lead fume by primary or secondary smelting--includes brass, copper, and lead foundries and scrap metal recycling operations; MANUFACTURING: Lead-acid battery; crystal glass; lead joints/babbitt; pewter; fishing weights; leaded or stained glass; paint and ink; leaded plastics; ammunition; electronic components (ceramic coated capacitors and resistors); electrical components using fritted glass; lead pipe, sheet, solder, type metal, cable shielding, or anodes; ceramics (mix glaze &amp; fire kiln); mix and weigh lead powders; USING: Weld, cut, braze, grind, sand or blast old paint: houses and buildings (painted before 1978); bridges; ships; steel towers; water, petroleum or underground tanks; Produce lead fume or dust by heating, machining, or spraying lead products; radiator repair; firing ranges; In a 2003 survey of industries using lead in New Jersey, 83% of lead was used to make automotive batteries. The second highest use was metal production (primary and scrap recycling). The third was cable and wire production. The fourth was making leaded compounds in plastics, pastes, and caulks. [PMID 17558800] The highest proportion of adults with high blood leads are employed in manufacturing (72%), construction (14%), and mining (6%). Nonoccupational exposures account for 4% of high blood leads (shooting firearms, remodeling, painting, retained bullets, and lead casting. [Reference #2] In 2010, about 400 children died from lead poisoning in two villages in Nigeria involved in gold extraction from ores containing up to 18% lead. [Nordberg, p. 839]
</t>
    </r>
    <r>
      <rPr>
        <sz val="11"/>
        <color rgb="FF0000FF"/>
        <rFont val="Arial"/>
      </rPr>
      <t># Please see reference #1 on reference sheet</t>
    </r>
  </si>
  <si>
    <r>
      <rPr>
        <sz val="11"/>
        <rFont val="Arial"/>
      </rPr>
      <t xml:space="preserve">MINING OR SMELTING: Produce lead fume by primary or secondary smelting--includes brass, copper, and lead foundries and scrap metal recycling operations; MANUFACTURING: Lead-acid battery; crystal glass; lead joints/babbitt; pewter; fishing weights; leaded or stained glass; paint and ink; leaded plastics; ammunition; electronic components (ceramic coated capacitors and resistors); electrical components using fritted glass; lead pipe, sheet, solder, type metal, cable shielding, or anodes; ceramics (mix glaze &amp; fire kiln); mix and weigh lead powders; USING: Weld, cut, braze, grind, sand or blast old paint: houses and buildings (painted before 1978); bridges; ships; steel towers; water, petroleum or underground tanks; Produce lead fume or dust by heating, machining, or spraying lead products; radiator repair; firing ranges; In a 2003 survey of industries using lead in New Jersey, 83% of lead was used to make automotive batteries. The second highest use was metal production (primary and scrap recycling). The third was cable and wire production. The fourth was making leaded compounds in plastics, pastes, and caulks. [PMID 17558800] The highest proportion of adults with high blood leads are employed in manufacturing (72%), construction (14%), and mining (6%). Nonoccupational exposures account for 4% of high blood leads (shooting firearms, remodeling, painting, retained bullets, and lead casting. [Reference #2] In 2010, about 400 children died from lead poisoning in two villages in Nigeria involved in gold extraction from ores containing up to 18% lead. [Nordberg, p. 839]
</t>
    </r>
    <r>
      <rPr>
        <sz val="11"/>
        <color rgb="FF0000FF"/>
        <rFont val="Arial"/>
      </rPr>
      <t xml:space="preserve">
# Please see reference #1 on reference sheet</t>
    </r>
  </si>
  <si>
    <r>
      <rPr>
        <sz val="10"/>
        <rFont val="Arial"/>
      </rPr>
      <t xml:space="preserve">Solubility in water, g/l: (practically insoluble)
</t>
    </r>
    <r>
      <rPr>
        <sz val="10"/>
        <color rgb="FF0000FF"/>
        <rFont val="Arial"/>
      </rPr>
      <t># Please see reference #1 on reference sheet</t>
    </r>
  </si>
  <si>
    <t>LINURON</t>
  </si>
  <si>
    <t>Molecular Weight:249.094
Density:1.3±0.1 g/cm3
Molecular Formula:C9H10Cl2N2O2</t>
  </si>
  <si>
    <t>Boiling Point:361.7±52.0 °C at 760 mmHg
Melting Point:93-94°C</t>
  </si>
  <si>
    <t>330-55-2</t>
  </si>
  <si>
    <r>
      <rPr>
        <sz val="11"/>
        <rFont val="Arial"/>
      </rPr>
      <t xml:space="preserve">Linuron's production and use as a herbicide is expected to result in its direct release to the environment. Releases may also occur during production, formulation, preparation for spraying, cleanup, transport, and storage. If released to air, a vapor pressure of 1.43X10-6 mm Hg at 25 °C indicates linuron will exist in both the vapor and particulate phase. Vapor-phase linuron will be degraded in the atmosphere by reaction with photochemically-produced hydroxyl radicals; the half-life for this reaction in air is estimated to be 12 hours. Linuron absorbs light in the environmental UV spectrum and may undergo direct photolysis. Particulate-phase linuron will be removed from the atmosphere by wet and dry deposition. If released to soil, linuron is expected to have low mobility in soil based upon an experimental Koc ranging from 555 to 987. Volatilization from moist soil surfaces is not expected to be an important fate process based upon its Henry's Law constant of 1.97X10-9 atm-cu m/mole. Linuron is not expected to volatilize from dry soil surfaces based upon its vapor pressure of 1.43X10-6 mm Hg. In most soils and at normal application rates, linuron biodegrades within 3-4 months, and half-lives of as low as 22 days have been observed. Linuron biodegrades in soil more rapidly at higher soil moistures and temperatures. Photolysis of linuron on surface soils may also be an important degradation pathway.
</t>
    </r>
    <r>
      <rPr>
        <sz val="11"/>
        <color rgb="FF0000FF"/>
        <rFont val="Arial"/>
      </rPr>
      <t># Please see reference #1 on reference sheet</t>
    </r>
  </si>
  <si>
    <r>
      <rPr>
        <sz val="11"/>
        <rFont val="Arial"/>
      </rPr>
      <t xml:space="preserve">Linuron affects the male reproductive system of the offspring after maternal exposure during mid and late pregnancy.
</t>
    </r>
    <r>
      <rPr>
        <sz val="11"/>
        <color rgb="FF0000FF"/>
        <rFont val="Arial"/>
      </rPr>
      <t># Please see reference #1 on reference sheet</t>
    </r>
  </si>
  <si>
    <r>
      <rPr>
        <sz val="11"/>
        <rFont val="Arial"/>
      </rPr>
      <t xml:space="preserve">Used as selective pre- and post-emergence herbicide; [Merck Index]
</t>
    </r>
    <r>
      <rPr>
        <sz val="11"/>
        <color rgb="FF0000FF"/>
        <rFont val="Arial"/>
      </rPr>
      <t># Please see reference #1 on reference sheet</t>
    </r>
  </si>
  <si>
    <r>
      <rPr>
        <sz val="11"/>
        <rFont val="Arial"/>
      </rPr>
      <t xml:space="preserve">ELECTRON AFFINITY RESIDUE DETERMINATION BY DIRECT HYDROLYSIS &amp; BROMINATION; COLORIMETRIC DETERMINATION IN PRODUCE.
Product analysis is by hydrolysis to 2,4-dichloroaniline ... which is measured colorimetrically, or by non-aqueous titration with perchloric acid. Residues may be detemined by HPLC or GLC.
Product analysis is hydrolysis, followed by titration with perchloric acid in glacial acetic acid; by HPLC; by IR spectroscopy; or by UV spectroscopy. Residueanalysis is by alkaline hydrolysis to 3,4-dichloroaniline, and colorimetric determination of a derivative, or by GLC with ECD.
</t>
    </r>
    <r>
      <rPr>
        <sz val="11"/>
        <color rgb="FF0000FF"/>
        <rFont val="Arial"/>
      </rPr>
      <t># Please see reference #1 on reference sheet</t>
    </r>
  </si>
  <si>
    <r>
      <rPr>
        <sz val="11"/>
        <rFont val="Arial"/>
      </rPr>
      <t xml:space="preserve">Farming (Pesticides) [Category: Industry]
</t>
    </r>
    <r>
      <rPr>
        <sz val="11"/>
        <color rgb="FF0000FF"/>
        <rFont val="Arial"/>
      </rPr>
      <t># Please see reference #1 on reference sheet</t>
    </r>
  </si>
  <si>
    <r>
      <rPr>
        <sz val="11"/>
        <rFont val="Arial"/>
      </rPr>
      <t xml:space="preserve">Farming (Pesticides) [Category: Industry]
</t>
    </r>
    <r>
      <rPr>
        <sz val="11"/>
        <color rgb="FF0000FF"/>
        <rFont val="Arial"/>
      </rPr>
      <t># Please see reference #1 on reference sheet</t>
    </r>
  </si>
  <si>
    <r>
      <rPr>
        <sz val="11"/>
        <rFont val="Arial"/>
      </rPr>
      <t xml:space="preserve">Do NOT wash away into sewer. Sweep spilled substance into covered containers. If appropriate, moisten first to prevent dusting. Carefully collect remainder. Then store and dispose of according to local regulations. Personal protection: self-contained breathing apparatus.
</t>
    </r>
    <r>
      <rPr>
        <sz val="11"/>
        <color rgb="FF0000FF"/>
        <rFont val="Arial"/>
      </rPr>
      <t xml:space="preserve">
# Please see reference #1 on reference sheet</t>
    </r>
  </si>
  <si>
    <t xml:space="preserve">Excerpt from ERG Guide 171 [Substances (Low to Moderate Hazard)]:
Do not touch or walk through spilled material. Stop leak if you can do it without risk. Prevent dust cloud. For Asbestos, avoid inhalation of dust. Cover spill with plastic sheet or tarp to minimize spreading. Do not clean up or dispose of, except under supervision of a specialist.
SMALL DRY SPILL: With clean shovel, place material into clean, dry container and cover loosely; move containers from spill area.
SMALL SPILL: Pick up with sand or other non-combustible absorbent material and place into containers for later disposal.
LARGE SPILL: Dike far ahead of liquid spill for later disposal. Cover powder spill with plastic sheet or tarp to minimize spreading. Prevent entry into waterways, sewers, basements or confined areas. (ERG, 2024)
</t>
  </si>
  <si>
    <r>
      <rPr>
        <sz val="11"/>
        <rFont val="Arial"/>
      </rPr>
      <t xml:space="preserve">SRP: The scientific literature for the use of contact lenses in industry is conflicting. The benefit or detrimental effects of wearing contact lenses depend not only upon the substance, but also on factors including the form of the substance, characteristics and duration of the exposure, the uses of other eye protection equipment, and the hygiene of the lenses. However, there may be individual substances whose irritating or corrosive properties are such that the wearing of contact lenses would be harmful to the eye. In those specific cases, contact lenses should not be worn. In any event, the usual eye protection equipment should be worn even when contact lenses are in place
</t>
    </r>
    <r>
      <rPr>
        <sz val="11"/>
        <color rgb="FF0000FF"/>
        <rFont val="Arial"/>
      </rPr>
      <t># Please see reference #1 on reference sheet</t>
    </r>
  </si>
  <si>
    <r>
      <rPr>
        <sz val="11"/>
        <rFont val="Arial"/>
      </rPr>
      <t xml:space="preserve">SRP: At the time of review, criteria for land treatment or burial (sanitary landfill) disposal practices are subject to significant revision. Prior to implementing land disposal of waste residue (including waste sludge), consult with environmental regulatory agencies for guidance on acceptable disposal practices
Linuron should be incinerated in a unit operating at 850 °C equipped with offgas scrubbing equipment. ... Recommendable methods: Incineration.
</t>
    </r>
    <r>
      <rPr>
        <sz val="11"/>
        <color rgb="FF0000FF"/>
        <rFont val="Arial"/>
      </rPr>
      <t># Please see reference #1 on reference sheet</t>
    </r>
  </si>
  <si>
    <r>
      <rPr>
        <sz val="11"/>
        <rFont val="Arial"/>
      </rPr>
      <t xml:space="preserve">Herbicide .. Pre- and post emergence control of annual grass and broad-leaved weeds, and some seedling perrenial weeds...
</t>
    </r>
    <r>
      <rPr>
        <sz val="11"/>
        <color rgb="FF0000FF"/>
        <rFont val="Arial"/>
      </rPr>
      <t># Please see reference #1 on reference sheet</t>
    </r>
  </si>
  <si>
    <r>
      <rPr>
        <sz val="11"/>
        <rFont val="Arial"/>
      </rPr>
      <t xml:space="preserve">Herbicide .. Pre- and post emergence control of annual grass and broad-leaved weeds, and some seedling perrenial weeds...
</t>
    </r>
    <r>
      <rPr>
        <sz val="11"/>
        <color rgb="FF0000FF"/>
        <rFont val="Arial"/>
      </rPr>
      <t># Please see reference #1 on reference sheet</t>
    </r>
  </si>
  <si>
    <r>
      <rPr>
        <sz val="11"/>
        <rFont val="Arial"/>
      </rPr>
      <t xml:space="preserve">The substance can be absorbed into the body by inhalation of its aerosol and by ingestion.
</t>
    </r>
    <r>
      <rPr>
        <sz val="11"/>
        <color rgb="FF0000FF"/>
        <rFont val="Arial"/>
      </rPr>
      <t># Please see reference #1 on reference sheet</t>
    </r>
  </si>
  <si>
    <r>
      <rPr>
        <sz val="11"/>
        <rFont val="Arial"/>
      </rPr>
      <t xml:space="preserve">Herbicide .. Pre- and post emergence control of annual grass and broad-leaved weeds, and some seedling perrenial weeds...
</t>
    </r>
    <r>
      <rPr>
        <sz val="11"/>
        <color rgb="FF0000FF"/>
        <rFont val="Arial"/>
      </rPr>
      <t># Please see reference #1 on reference sheet</t>
    </r>
  </si>
  <si>
    <r>
      <rPr>
        <sz val="11"/>
        <rFont val="Arial"/>
      </rPr>
      <t xml:space="preserve">Herbicide .. Pre- and post emergence control of annual grass and broad-leaved weeds, and some seedling perrenial weeds...
</t>
    </r>
    <r>
      <rPr>
        <sz val="11"/>
        <color rgb="FF0000FF"/>
        <rFont val="Arial"/>
      </rPr>
      <t># Please see reference #1 on reference sheet</t>
    </r>
  </si>
  <si>
    <r>
      <rPr>
        <sz val="10"/>
        <rFont val="Arial"/>
      </rPr>
      <t xml:space="preserve">Solubility in water, g/100ml
</t>
    </r>
    <r>
      <rPr>
        <sz val="10"/>
        <color rgb="FF0000FF"/>
        <rFont val="Arial"/>
      </rPr>
      <t># Please see reference #1 on reference sheet</t>
    </r>
  </si>
  <si>
    <t>LITHIUM CARBONATE</t>
  </si>
  <si>
    <t>Molecular Weight:73.891
Density:2.11 g/mL at 25 °C
Molecular Formula:CLi2O3</t>
  </si>
  <si>
    <t>Boiling Point:1342 °C(lit.)
Melting Point:720 °C</t>
  </si>
  <si>
    <t>554-13-2</t>
  </si>
  <si>
    <r>
      <rPr>
        <sz val="11"/>
        <rFont val="Arial"/>
      </rPr>
      <t xml:space="preserve">◉ Summary of Use during Lactation
Lithium excretion into breastmilk and concentrations in infant serum are highly variable. Although lithium appears on some lists of drugs contraindicated during breastfeeding, most sources do not consider it an absolute contraindication in healthy-full-term infants, especially in infants over 2 months of age and during lithium monotherapy. Numerous reports exist of infants who were breastfed during maternal lithium therapy without any signs of toxicity or developmental problems. Most were breastfed from birth and some infants continued to nurse for up to 1 year of maternal lithium therapy. Reports suggest that lithium in milk can adversely affect the infant acutely when its elimination is impaired, as in dehydration or in newborn or premature infants. Neonates may also have transplacentally acquired serum lithium levels. Lithium levels in these infants decline whether they are breastfed or not, although serum levels may fall more slowly in exclusively breastfed infants.
/SIGNS AND SYMPTOMS/ The therapeutic use of lithium carbonate may produce unusual toxic responses. These include neuromuscular changes (tremor, muscle hyperirritability, and ataxia), central nervous system changes (blackout spells, epileptic seizures, slurred speech, coma, psychosomatic retardation, and increased thirst), cardiovascular changes (cardiac arrhythmia, hypertension, and circulatory collapse), GI changes (anorexia, nausea, and vomiting) and renal damage (albuminuria and glycosuria). The last is believed to be due to temporary hypokalemic nephritis. Long-term sequelae from acute lithium poisoning include cognitive losses such as impaired memory, attention and executive functions and visuospatial deficits.[Klaassen, C.D. (ed). Casarett and Doull's Toxicology. The Basic Science of Poisons. 6th ed. New York, NY: McGraw-Hill, 2001., p. 852]
</t>
    </r>
    <r>
      <rPr>
        <sz val="11"/>
        <color rgb="FF0000FF"/>
        <rFont val="Arial"/>
      </rPr>
      <t xml:space="preserve">
# Please see reference #1 on reference sheet</t>
    </r>
  </si>
  <si>
    <r>
      <rPr>
        <sz val="11"/>
        <rFont val="Arial"/>
      </rPr>
      <t xml:space="preserve">A lithium salt, classified as a mood-stabilizing agent. Lithium ion alters the metabolism of biogenic monoamines in the central nervous system, and affects multiple neurotransmission systems. [ChemIDplus] Used in medicine for the treatment of bipolar depression and in manufacturing as a flux (glasses, enamels, and ceramics), additive (control cement setting times and produce aluminum, luminescent paints, vanishes, and dyes), coating (arc-welding electrodes), and catalyst; [CHEMINFO]
</t>
    </r>
    <r>
      <rPr>
        <sz val="11"/>
        <color rgb="FF0000FF"/>
        <rFont val="Arial"/>
      </rPr>
      <t># Please see reference #1 on reference sheet</t>
    </r>
  </si>
  <si>
    <r>
      <rPr>
        <sz val="11"/>
        <rFont val="Arial"/>
      </rPr>
      <t xml:space="preserve">Analyte: lithium carbonate; matrix: chemical identification; procedure: effervescence upon addition of an acid, yielding a colorless gas which, when passed into calcium hydroxide, immediately causes a white precipitate to form
Analyte: lithium carbonate; matrix: chemical identification; procedure: when moistened with hydrochloric acid, it imparts an intense crimson color to a nonluminous flame
Analyte: lithium carbonate; matrix: pharmaceutical preparation (capsule; extended-release tablet; tablet); procedure: effervescence upon addition of an acid, yielding a colorless gas which, when passed into calcium hydroxide, immediately a white precipitate to form (chemical identification)
</t>
    </r>
    <r>
      <rPr>
        <sz val="11"/>
        <color rgb="FF0000FF"/>
        <rFont val="Arial"/>
      </rPr>
      <t># Please see reference #1 on reference sheet</t>
    </r>
  </si>
  <si>
    <r>
      <rPr>
        <sz val="11"/>
        <rFont val="Arial"/>
      </rPr>
      <t xml:space="preserve">Aluminum Producing [Category: Industry]
Painting (Pigments, Binders, and Biocides) [Category: Paint]
Cement Producing [Category: Industry]
Welding Over Coatings [Category: Weld]
Glass Manufacturing [Category: Industry]
</t>
    </r>
    <r>
      <rPr>
        <sz val="11"/>
        <color rgb="FF0000FF"/>
        <rFont val="Arial"/>
      </rPr>
      <t># Please see reference #1 on reference sheet</t>
    </r>
  </si>
  <si>
    <r>
      <rPr>
        <sz val="11"/>
        <rFont val="Arial"/>
      </rPr>
      <t xml:space="preserve">Aluminum Producing [Category: Industry]
Painting (Pigments, Binders, and Biocides) [Category: Paint]
Cement Producing [Category: Industry]
Welding Over Coatings [Category: Weld]
Glass Manufacturing [Category: Industry]
</t>
    </r>
    <r>
      <rPr>
        <sz val="11"/>
        <color rgb="FF0000FF"/>
        <rFont val="Arial"/>
      </rPr>
      <t># Please see reference #1 on reference sheet</t>
    </r>
  </si>
  <si>
    <r>
      <rPr>
        <sz val="11"/>
        <rFont val="Arial"/>
      </rPr>
      <t xml:space="preserve">Evacuate persons not wearing protective equipment from area of spill or leak until clean-up is complete. Remove all ignition sources. Collect powdered material in the most convenient and safe manner and deposit in sealed containers. Ventilate area after clean-up is complete. It may be necessary to contain and dispose of this chemical as a hazardous waste. If material or contaminated runoff enters waterways, notify downstream users of potentially contaminated waters. Contact your Department of Environmental Protection or your regional office of the federal EPA for specific recommendations. If employees are required to clean-up spills, they must be properly trained and equipped. OSHA 1910.120(q) may be applicable.
</t>
    </r>
    <r>
      <rPr>
        <sz val="11"/>
        <color rgb="FF0000FF"/>
        <rFont val="Arial"/>
      </rPr>
      <t># Please see reference #1 on reference sheet</t>
    </r>
  </si>
  <si>
    <r>
      <rPr>
        <sz val="11"/>
        <rFont val="Arial"/>
      </rPr>
      <t xml:space="preserve">Store in tightly closed containers in a cool, well-ventilated area away from moisture, fluorine, oxidizers, acids. Where possible, automatically transfer from drums or other storage containers to process containers.
Finely ground ore is roasted with sulfuric acid at 250 dec C, lithium sulfate is leached and converted to the carbonate by precip with soda ash; reaction of lithium oxide with carbon dioxide or ammonium carbonate solution.
</t>
    </r>
    <r>
      <rPr>
        <sz val="11"/>
        <color rgb="FF0000FF"/>
        <rFont val="Arial"/>
      </rPr>
      <t># Please see reference #1 on reference sheet</t>
    </r>
  </si>
  <si>
    <r>
      <rPr>
        <sz val="11"/>
        <rFont val="Arial"/>
      </rPr>
      <t xml:space="preserve">SRP: The scientific literature for the use of contact lenses in industry is conflicting. The benefit or detrimental effects of wearing contact lenses depend not only upon the substance, but also on factors including the form of the substance, characteristics and duration of the exposure, the uses of other eye protection equipment, and the hygiene of the lenses. However, there may be individual substances whose irritating or corrosive properties are such that the wearing of contact lenses would be harmful to the eye. In those specific cases, contact lenses should not be worn. In any event, the usual eye protection equipment should be worn even when contact lenses are in place.
Personnel protection: Avoid breathing vapors or dusts. Avoid bodily contact with the material. ... Do not handle broken packages unless wearing appropriate personal protective equipment. If contact with the material anticipated, wear appropriate chemical protective clothing. Wash away any material which may have contacted the body with copious amounts of water or soap and water. Avoid breathing dusts, and fumes from burning material. ...
</t>
    </r>
    <r>
      <rPr>
        <sz val="11"/>
        <color rgb="FF0000FF"/>
        <rFont val="Arial"/>
      </rPr>
      <t xml:space="preserve">
# Please see reference #1 on reference sheet</t>
    </r>
  </si>
  <si>
    <r>
      <rPr>
        <sz val="11"/>
        <rFont val="Arial"/>
      </rPr>
      <t xml:space="preserve">SRP: At the time of review, criteria for land treatment or burial (sanitary landfill) disposal practices are subject to significant revision. Prior to implementing land disposal of waste residue (including waste sludge), consult with environmental regulatory agencies for guidance on acceptable disposal practices.
</t>
    </r>
    <r>
      <rPr>
        <sz val="11"/>
        <color rgb="FF0000FF"/>
        <rFont val="Arial"/>
      </rPr>
      <t xml:space="preserve">
# Please see reference #1 on reference sheet</t>
    </r>
  </si>
  <si>
    <r>
      <rPr>
        <sz val="11"/>
        <rFont val="Arial"/>
      </rPr>
      <t xml:space="preserve">A lithium salt, classified as a mood-stabilizing agent. Lithium ion alters the metabolism of biogenic monoamines in the central nervous system, and affects multiple neurotransmission systems. [ChemIDplus] Used in medicine for the treatment of bipolar depression and in manufacturing as a flux (glasses, enamels, and ceramics), additive (control cement setting times and produce aluminum, luminescent paints, vanishes, and dyes), coating (arc-welding electrodes), and catalyst; [CHEMINFO]
</t>
    </r>
    <r>
      <rPr>
        <sz val="11"/>
        <color rgb="FF0000FF"/>
        <rFont val="Arial"/>
      </rPr>
      <t># Please see reference #1 on reference sheet</t>
    </r>
  </si>
  <si>
    <r>
      <rPr>
        <sz val="11"/>
        <rFont val="Arial"/>
      </rPr>
      <t xml:space="preserve">MEDICATION
</t>
    </r>
    <r>
      <rPr>
        <sz val="11"/>
        <color rgb="FF0000FF"/>
        <rFont val="Arial"/>
      </rPr>
      <t># Please see reference #1 on reference sheet</t>
    </r>
  </si>
  <si>
    <r>
      <rPr>
        <sz val="11"/>
        <rFont val="Arial"/>
      </rPr>
      <t xml:space="preserve">The substance can be absorbed into the body by inhalation of its aerosol and by ingestion
</t>
    </r>
    <r>
      <rPr>
        <sz val="11"/>
        <color rgb="FF0000FF"/>
        <rFont val="Arial"/>
      </rPr>
      <t># Please see reference #1 on reference sheet</t>
    </r>
  </si>
  <si>
    <r>
      <rPr>
        <sz val="11"/>
        <rFont val="Arial"/>
      </rPr>
      <t xml:space="preserve">A lithium salt, classified as a mood-stabilizing agent. Lithium ion alters the metabolism of biogenic monoamines in the central nervous system, and affects multiple neurotransmission systems. [ChemIDplus] Used in medicine for the treatment of bipolar depression and in manufacturing as a flux (glasses, enamels, and ceramics), additive (control cement setting times and produce aluminum, luminescent paints, vanishes, and dyes), coating (arc-welding electrodes), and catalyst; [CHEMINFO]
</t>
    </r>
    <r>
      <rPr>
        <sz val="11"/>
        <color rgb="FF0000FF"/>
        <rFont val="Arial"/>
      </rPr>
      <t xml:space="preserve">
# Please see reference #1 on reference sheet</t>
    </r>
  </si>
  <si>
    <r>
      <rPr>
        <sz val="11"/>
        <rFont val="Arial"/>
      </rPr>
      <t xml:space="preserve">A lithium salt, classified as a mood-stabilizing agent. Lithium ion alters the metabolism of biogenic monoamines in the central nervous system, and affects multiple neurotransmission systems. [ChemIDplus] Used in medicine for the treatment of bipolar depression and in manufacturing as a flux (glasses, enamels, and ceramics), additive (control cement setting times and produce aluminum, luminescent paints, vanishes, and dyes), coating (arc-welding electrodes), and catalyst; [CHEMINFO]
</t>
    </r>
    <r>
      <rPr>
        <sz val="11"/>
        <color rgb="FF0000FF"/>
        <rFont val="Arial"/>
      </rPr>
      <t># Please see reference #1 on reference sheet</t>
    </r>
  </si>
  <si>
    <r>
      <rPr>
        <sz val="10"/>
        <rFont val="Arial"/>
      </rPr>
      <t xml:space="preserve">Solubility in water, g/100ml: 1.3 (poor)
</t>
    </r>
    <r>
      <rPr>
        <sz val="10"/>
        <color rgb="FF0000FF"/>
        <rFont val="Arial"/>
      </rPr>
      <t># Please see reference #1 on reference sheet</t>
    </r>
  </si>
  <si>
    <t>LORAZEPAM</t>
  </si>
  <si>
    <t>Molecular Weight:321.15800
Density:1.52 g/cm3
Molecular Formula :C15H10Cl2N2O2</t>
  </si>
  <si>
    <t>Boiling Point:533.8ºC at 760 mmHg
Melting Point:166-168°C</t>
  </si>
  <si>
    <t>846-49-1</t>
  </si>
  <si>
    <r>
      <rPr>
        <sz val="11"/>
        <rFont val="Arial"/>
      </rPr>
      <t xml:space="preserve">They cause slurred speech, disorientation and "drunken" behavior. They are physically and psychologically addictive. May cause a potentially dangerous rash that may develop into Stevens Johnson syndrome, an extremely rare but potentially fatal skin disease.
</t>
    </r>
    <r>
      <rPr>
        <sz val="11"/>
        <color rgb="FF0000FF"/>
        <rFont val="Arial"/>
      </rPr>
      <t xml:space="preserve">
# Please see reference #1 on reference sheet</t>
    </r>
  </si>
  <si>
    <r>
      <rPr>
        <sz val="11"/>
        <rFont val="Arial"/>
      </rPr>
      <t xml:space="preserve">Human Drugs -&gt; FDA Approved Drug Products with Therapeutic Equivalence Evaluations (Orange Book) -&gt; Active Ingredients
Pharmaceuticals
</t>
    </r>
    <r>
      <rPr>
        <sz val="11"/>
        <color rgb="FF0000FF"/>
        <rFont val="Arial"/>
      </rPr>
      <t># Please see reference #1 on reference sheet</t>
    </r>
  </si>
  <si>
    <r>
      <rPr>
        <sz val="11"/>
        <rFont val="Arial"/>
      </rPr>
      <t xml:space="preserve">Human Drugs -&gt; FDA Approved Drug Products with Therapeutic Equivalence Evaluations (Orange Book) -&gt; Active Ingredients
Pharmaceuticals
</t>
    </r>
    <r>
      <rPr>
        <sz val="11"/>
        <color rgb="FF0000FF"/>
        <rFont val="Arial"/>
      </rPr>
      <t># Please see reference #1 on reference sheet</t>
    </r>
  </si>
  <si>
    <r>
      <rPr>
        <sz val="11"/>
        <rFont val="Arial"/>
      </rPr>
      <t xml:space="preserve">Human Drugs -&gt; FDA Approved Drug Products with Therapeutic Equivalence Evaluations (Orange Book) -&gt; Active Ingredients
Pharmaceuticals
</t>
    </r>
    <r>
      <rPr>
        <sz val="11"/>
        <color rgb="FF0000FF"/>
        <rFont val="Arial"/>
      </rPr>
      <t># Please see reference #1 on reference sheet</t>
    </r>
  </si>
  <si>
    <r>
      <rPr>
        <sz val="11"/>
        <rFont val="Arial"/>
      </rPr>
      <t xml:space="preserve">Parenteral (intravenous, sublingual); oral. Readily absorbed with an absolute bioavailability of 90% when given orally. When intramuscularly administered, lorazepam is completely and rapidly absorbed. It achieves max serum concentration in 3 hours. The max serum concentration of a 4 mg dose is 48 ng/mL.
</t>
    </r>
    <r>
      <rPr>
        <sz val="11"/>
        <color rgb="FF0000FF"/>
        <rFont val="Arial"/>
      </rPr>
      <t># Please see reference #1 on reference sheet</t>
    </r>
  </si>
  <si>
    <r>
      <rPr>
        <sz val="11"/>
        <rFont val="Arial"/>
      </rPr>
      <t xml:space="preserve">Human Drugs -&gt; FDA Approved Drug Products with Therapeutic Equivalence Evaluations (Orange Book) -&gt; Active Ingredients
Pharmaceuticals
</t>
    </r>
    <r>
      <rPr>
        <sz val="11"/>
        <color rgb="FF0000FF"/>
        <rFont val="Arial"/>
      </rPr>
      <t># Please see reference #1 on reference sheet</t>
    </r>
  </si>
  <si>
    <r>
      <rPr>
        <sz val="11"/>
        <rFont val="Arial"/>
      </rPr>
      <t xml:space="preserve">Human Drugs -&gt; FDA Approved Drug Products with Therapeutic Equivalence Evaluations (Orange Book) -&gt; Active Ingredients
Pharmaceuticals
</t>
    </r>
    <r>
      <rPr>
        <sz val="11"/>
        <color rgb="FF0000FF"/>
        <rFont val="Arial"/>
      </rPr>
      <t xml:space="preserve">
# Please see reference #1 on reference sheet</t>
    </r>
  </si>
  <si>
    <r>
      <rPr>
        <sz val="10"/>
        <rFont val="Arial"/>
      </rPr>
      <t xml:space="preserve">80 mg/L
</t>
    </r>
    <r>
      <rPr>
        <sz val="10"/>
        <color rgb="FF0000FF"/>
        <rFont val="Arial"/>
      </rPr>
      <t># Please see reference #1 on reference sheet</t>
    </r>
  </si>
  <si>
    <t>MALATHION</t>
  </si>
  <si>
    <t>BRUC, JNIHS, KEIT, WWF</t>
  </si>
  <si>
    <t>Molecular Weight:330.358
Density:1.3±0.1 g/cm3
Molecular Formula:C10H19O6PS2</t>
  </si>
  <si>
    <t>Boiling Point:385.1±52.0 °C at 760 mmHg
Melting Point:2.85°C</t>
  </si>
  <si>
    <t>121-75-5</t>
  </si>
  <si>
    <r>
      <rPr>
        <sz val="11"/>
        <rFont val="Arial"/>
      </rPr>
      <t xml:space="preserve">Malathion's production may result in its release to the environment through various waste streams; its use as an insecticide and an acaricide will result in its direct release to the environment. If released to air, a vapor pressure of 3.97X10-5 mm Hg at 30 °C indicates malathion will exist in both the vapor and particulate phases in the atmosphere. Vapor-phase malathion will be degraded in the atmosphere by reaction with photochemically-produced hydroxyl radicals; the half-life for this reaction in air is estimated to be 5 hours. Particulate-phase malathion will be removed from the atmosphere by wet and dry deposition. Malathion contains chromophores that absorb at wavelengths &gt;290 nm and, therefore, may be susceptible to direct photolysis by sunlight. If released to soil, malathion is expected to have low to no mobility based upon Koc values of 927-17,620. Volatilization from moist soil surfaces is not expected to be an important fate process based upon a Henry's Law constant of 4.89X10-9 atm-cu m/mole. Malathion is not expected to volatilize from dry soil surfaces based upon its vapor pressure. The degradation half-life of malathion in five different soils was 1.33-4.14 days. Malathion was degraded 81-94% in 10 days in various non sterile loam soils. If released into water, malathion is expected to adsorb to suspended solids and sediment based upon the Koc values. The degradation half-life of malathion in different types of water was 1.03-3.93 days. Photodegradation may compete with hydrolysis and biodegradation based on a study finding a photolysis half-life of 533 minutes.
</t>
    </r>
    <r>
      <rPr>
        <sz val="11"/>
        <color rgb="FF0000FF"/>
        <rFont val="Arial"/>
      </rPr>
      <t># Please see reference #1 on reference sheet</t>
    </r>
  </si>
  <si>
    <r>
      <rPr>
        <sz val="11"/>
        <rFont val="Arial"/>
      </rPr>
      <t xml:space="preserve">Acute exposure to cholinesterase inhibitors can cause a cholinergic crisis characterized by severe nausea/vomiting, salivation, sweating, bradycardia, hypotension, collapse, and convulsions. Increasing muscle weakness is a possibility and may result in death if respiratory muscles are involved. Accumulation of ACh at motor nerves causes overstimulation of nicotinic expression at the neuromuscular junction. When this occurs symptoms such as muscle weakness, fatigue, muscle cramps, fasciculation, and paralysis can be seen. When there is an accumulation of ACh at autonomic ganglia this causes overstimulation of nicotinic expression in the sympathetic system. Symptoms associated with this are hypertension, and hypoglycemia. Overstimulation of nicotinic acetylcholine receptors in the central nervous system, due to accumulation of ACh, results in anxiety, headache, convulsions, ataxia, depression of respiration and circulation, tremor, general weakness, and potentially coma. When there is expression of muscarinic overstimulation due to excess acetylcholine at muscarinic acetylcholine receptors symptoms of visual disturbances, tightness in chest, wheezing due to bronchoconstriction, increased bronchial secretions, increased salivation, lacrimation, sweating, peristalsis, and urination can occur. Certain reproductive effects in fertility, growth, and development for males and females have been linked specifically to organophosphate pesticide exposure.
</t>
    </r>
    <r>
      <rPr>
        <sz val="11"/>
        <color rgb="FF0000FF"/>
        <rFont val="Arial"/>
      </rPr>
      <t xml:space="preserve">
# Please see reference #1 on reference sheet</t>
    </r>
  </si>
  <si>
    <r>
      <rPr>
        <sz val="11"/>
        <rFont val="Arial"/>
      </rPr>
      <t xml:space="preserve">Used on fruits and vegetables, and to control mosquitoes, flies, and animal parasites; Malathion is often used in mixtures with other pesticides. [EXTOXNET]
Insecticide for non agricultural uses-eg, aquatic uses, livestock, poultry, home &amp; garden uses, lawns, turf &amp; ornamentals, commercial, household &amp; industrial uses, cotton, vegetables, &amp; citrus, other field crops-eg, corn &amp; sorghum, deciduous fruits/nuts &amp; wheat, storage bins &amp; transportation equipment acaricide.
</t>
    </r>
    <r>
      <rPr>
        <sz val="11"/>
        <color rgb="FF0000FF"/>
        <rFont val="Arial"/>
      </rPr>
      <t># Please see reference #1 on reference sheet</t>
    </r>
  </si>
  <si>
    <r>
      <rPr>
        <sz val="11"/>
        <rFont val="Arial"/>
      </rPr>
      <t xml:space="preserve">Method: NIOSH 5600, Issue 3; Procedure: gas chromatography, flame photometric detection; Analyte: malathion; Matrix: air; Detection Limit: 0.1 ug/sample.
Method: OSHA 62; Procedure: gas chromatography with flame photometric detector; Analyte: malathion; Matrix: air; Detection Limit: 0.0303 mg/cu m (2.2 ppb).
</t>
    </r>
    <r>
      <rPr>
        <sz val="11"/>
        <color rgb="FF0000FF"/>
        <rFont val="Arial"/>
      </rPr>
      <t># Please see reference #1 on reference sheet</t>
    </r>
  </si>
  <si>
    <r>
      <rPr>
        <sz val="11"/>
        <rFont val="Arial"/>
      </rPr>
      <t xml:space="preserve">Farming (Pesticides) [Category: Industry]
</t>
    </r>
    <r>
      <rPr>
        <sz val="11"/>
        <color rgb="FF0000FF"/>
        <rFont val="Arial"/>
      </rPr>
      <t># Please see reference #1 on reference sheet</t>
    </r>
  </si>
  <si>
    <r>
      <rPr>
        <sz val="11"/>
        <rFont val="Arial"/>
      </rPr>
      <t xml:space="preserve">Farming (Pesticides) [Category: Industry]
</t>
    </r>
    <r>
      <rPr>
        <sz val="11"/>
        <color rgb="FF0000FF"/>
        <rFont val="Arial"/>
      </rPr>
      <t># Please see reference #1 on reference sheet</t>
    </r>
  </si>
  <si>
    <r>
      <rPr>
        <sz val="11"/>
        <rFont val="Arial"/>
      </rPr>
      <t xml:space="preserve">ACCIDENTAL RELEASE MEASURES: Personal precautions, protective equipment and emergency procedures: Use personal protective equipment. Avoid breathing vapors, mist or gas. Ensure adequate ventilation. Environmental precautions: Prevent further leakage or spillage if safe to do so. Do not let product enter drains. Discharge into the environment must be avoided. Methods and materials for containment and cleaning up: Soak up with inert absorbent material and dispose of as hazardous waste. Keep in suitable, closed containers for disposal.
Evacuate persons not wearing protective equipment from area of spill or leak until cleanup is complete. Remove all ignition sources. Ventilate the area of spill or leak. Absorb liquids in vermiculite, dry sand, earth, peat, carbon, or a similar material and deposit in sealed containers. Collect powdered material in the most convenient and safe manner and deposit in sealed containers. It may be necessary to contain and dispose of this chemical as a hazardous waste. If material or contaminated runoff enters waterways, notify downstream users of potentially contaminated waters.
</t>
    </r>
    <r>
      <rPr>
        <sz val="11"/>
        <color rgb="FF0000FF"/>
        <rFont val="Arial"/>
      </rPr>
      <t xml:space="preserve">
# Please see reference #1 on reference sheet</t>
    </r>
  </si>
  <si>
    <r>
      <rPr>
        <sz val="11"/>
        <rFont val="Arial"/>
      </rPr>
      <t xml:space="preserve">Malathion is typically manufactured using a condensation reaction (at 70-80 °C) of O,O-dimethyl phosphorodithioic acid and diethyl maleate or diethyl fumarate in the presence of hydroquinone.
The feed materials for malathion manufacture are O,O-dimethyl phosphorodithioic acid and diethyl maleate or fumarate. ... An antipolymerization agent such as hydroquinone may be added to the reaction mixture to inhibit polymerization of the maleate or fumarate compound under reaction conditions. This reaction is preferably carried out at temperatures within the range of 20 deg to 150 °C. This reaction is preferably carried out at atmospheric pressure. ... The reaction is preferably carried out in a solvent such as the low molecular weight aliphatic monohydric alcohols, ketones, aliphatic esters, aromatic hydrocarbons or trialkyl phosphates. ... A stirred, jacketed reactor of conventional design may be used. After cooling, the reaction mixture may be taken up in benzene. It is then washed with 10% Na2CO3 and with water. The organic layer is dried over anhydrous Na2SO4, filtered and concentrated in vacuo to give the final product as residue.
</t>
    </r>
    <r>
      <rPr>
        <sz val="11"/>
        <color rgb="FF0000FF"/>
        <rFont val="Arial"/>
      </rPr>
      <t># Please see reference #1 on reference sheet</t>
    </r>
  </si>
  <si>
    <r>
      <rPr>
        <sz val="11"/>
        <rFont val="Arial"/>
      </rPr>
      <t xml:space="preserve">ACCIDENTAL RELEASE MEASURES: Personal precautions, protective equipment and emergency procedures: Use personal protective equipment. Avoid breathing vapors, mist or gas. Ensure adequate ventilation. Environmental precautions: Prevent further leakage or spillage if safe to do so. Do not let product enter drains. Discharge into the environment must be avoided.
Precautions for safe handling: Avoid contact with skin and eyes. Avoid inhalation of vapor or mist.
Gloves must be inspected prior to use. Use proper glove removal technique (without touching glove's outer surface) to avoid skin contact with this product. Dispose of contaminated gloves after use in accordance with applicable laws and good laboratory practices. Wash and dry hands.
</t>
    </r>
    <r>
      <rPr>
        <sz val="11"/>
        <color rgb="FF0000FF"/>
        <rFont val="Arial"/>
      </rPr>
      <t># Please see reference #1 on reference sheet</t>
    </r>
  </si>
  <si>
    <r>
      <rPr>
        <sz val="11"/>
        <rFont val="Arial"/>
      </rPr>
      <t xml:space="preserve">SRP: Recycle any unused portion of the material for its approved use or return it to the manufacturer or supplier. Ultimate disposal of the chemical must consider: the material's impact on air quality; potential migration in air, soil or water; effects on animal, aquatic and plant life; and conformance with environmental and public health regulations. If it is possible or reasonable use an alternative chemical product with less inherent propensity for occupational harm/injury/toxicity or environmental contamination.
SRP: Wastewater from contaminant suppression, cleaning of protective clothing/equipment, or contaminated sites should be contained and evaluated for subject chemical or decomposition product concentrations. Concentrations shall be lower than applicable environmental discharge or disposal criteria. Alternatively, pretreatment and/or discharge to a permitted wastewater treatment facility is acceptable only after review by the governing authority and assurance that "pass through" violations will not occur. Due consideration shall be given to remediation worker exposure (inhalation, dermal and ingestion) as well as fate during treatment, transfer and disposal. If it is not practicable to manage the chemical in this fashion, it must be evaluated in accordance with EPA 40 CFR Part 261, specifically Subpart B, in order to determine the appropriate local, state and federal requirements for disposal.
</t>
    </r>
    <r>
      <rPr>
        <sz val="11"/>
        <color rgb="FF0000FF"/>
        <rFont val="Arial"/>
      </rPr>
      <t># Please see reference #1 on reference sheet</t>
    </r>
  </si>
  <si>
    <r>
      <rPr>
        <sz val="11"/>
        <rFont val="Arial"/>
      </rPr>
      <t xml:space="preserve">Household &amp; Commercial/Institutional Products
Information on 24 consumer products that contain Malathion in the following categories is provided:
• Landscaping/Yard
• Pesticides
</t>
    </r>
    <r>
      <rPr>
        <sz val="11"/>
        <color rgb="FF0000FF"/>
        <rFont val="Arial"/>
      </rPr>
      <t># Please see reference #1 on reference sheet</t>
    </r>
  </si>
  <si>
    <r>
      <rPr>
        <sz val="11"/>
        <rFont val="Arial"/>
      </rPr>
      <t xml:space="preserve">It is used widely in agriculture for various food and feed crops, homeowner outdoor uses, ornamental nursery stock, building perimeters, pastures and rangeland, and regional pest eradication programs.
</t>
    </r>
    <r>
      <rPr>
        <sz val="11"/>
        <color rgb="FF0000FF"/>
        <rFont val="Arial"/>
      </rPr>
      <t># Please see reference #1 on reference sheet</t>
    </r>
  </si>
  <si>
    <r>
      <rPr>
        <sz val="11"/>
        <rFont val="Arial"/>
      </rPr>
      <t xml:space="preserve">The substance can be absorbed into the body by inhalation, through the skin and by ingestion.
inhalation, skin absorption, ingestion, skin and/or eye contact
</t>
    </r>
    <r>
      <rPr>
        <sz val="11"/>
        <color rgb="FF0000FF"/>
        <rFont val="Arial"/>
      </rPr>
      <t># Please see reference #1 on reference sheet</t>
    </r>
  </si>
  <si>
    <r>
      <rPr>
        <sz val="11"/>
        <rFont val="Arial"/>
      </rPr>
      <t xml:space="preserve">Used on fruits and vegetables, and to control mosquitoes, flies, and animal parasites; Malathion is often used in mixtures with other pesticides. [EXTOXNET]
</t>
    </r>
    <r>
      <rPr>
        <sz val="11"/>
        <color rgb="FF0000FF"/>
        <rFont val="Arial"/>
      </rPr>
      <t># Please see reference #1 on reference sheet</t>
    </r>
  </si>
  <si>
    <r>
      <rPr>
        <sz val="11"/>
        <rFont val="Arial"/>
      </rPr>
      <t xml:space="preserve">Used on fruits and vegetables, and to control mosquitoes, flies, and animal parasites; Malathion is often used in mixtures with other pesticides. [EXTOXNET]
</t>
    </r>
    <r>
      <rPr>
        <sz val="11"/>
        <color rgb="FF0000FF"/>
        <rFont val="Arial"/>
      </rPr>
      <t># Please see reference #1 on reference sheet</t>
    </r>
  </si>
  <si>
    <r>
      <rPr>
        <sz val="10"/>
        <rFont val="Arial"/>
      </rPr>
      <t xml:space="preserve">Solubility in water, mg/l: 143 (very slightly soluble)
</t>
    </r>
    <r>
      <rPr>
        <sz val="10"/>
        <color rgb="FF0000FF"/>
        <rFont val="Arial"/>
      </rPr>
      <t># Please see reference #1 on reference sheet</t>
    </r>
  </si>
  <si>
    <t>MANCOZEB</t>
  </si>
  <si>
    <t>BRUC, EPA-SDWA, IL-EPA, JNIHS, KEIT, WWF</t>
  </si>
  <si>
    <t xml:space="preserve">Molecular Weight:661.36
Density:1.92 g/cm3
Molecular Formula:C8H12Mn2N4S8Zn22-
</t>
  </si>
  <si>
    <t>Boiling Point:308.2ºC at 760 mmHg
Melting Point:192-194°C</t>
  </si>
  <si>
    <r>
      <rPr>
        <sz val="11"/>
        <rFont val="Arial"/>
      </rPr>
      <t xml:space="preserve">Mancozeb's production may result in its release to the environment through various waste streams; its use as a fungicide will result in its direct release to the environment. If released to air, a vapor pressure of 9.8X10-8 mm Hg at 25 °C indicates mancozeb will exist in both the vapor and particulate phases in the atmosphere. Vapor-phase mancozeb will be degraded in the atmosphere by reaction with photochemically-produced hydroxyl radicals; the half-life for this reaction in air is estimated to be 0.6 hours. Particulate-phase mancozeb will be removed from the atmosphere by wet and dry deposition. Mancozeb contains chromophores that absorb at wavelengths &gt;290 nm and, therefore, may be susceptible to direct photolysis by sunlight. Mancozeb has a photolysis rate constant of &gt;5.5/day in air which is a half-life of &lt;3 hrs. If released to soil, mancozeb is expected to have low mobility based upon an average Koc of 1000. Volatilization from moist soil surfaces is not expected to be an important fate process based upon an estimated Henry's Law constant of 4.4X10-9 atm-cu m/mole. Mancozeb is not expected to volatilize from dry soil surfaces based upon its vapor pressure. 
</t>
    </r>
    <r>
      <rPr>
        <sz val="11"/>
        <color rgb="FF0000FF"/>
        <rFont val="Arial"/>
      </rPr>
      <t># Please see reference #1 on reference sheet</t>
    </r>
  </si>
  <si>
    <r>
      <rPr>
        <sz val="11"/>
        <rFont val="Arial"/>
      </rPr>
      <t xml:space="preserve">Neurotoxin - Parkinsonism
Reproductive Toxin - A chemical that is toxic to the reproductive system, including defects in the progeny and injury to male or female reproductive function. Reproductive toxicity includes developmental effects. See Guidelines for Reproductive Toxicity Risk Assessment.
Skin Sensitizer - An agent that can induce an allergic reaction in the skin.
</t>
    </r>
    <r>
      <rPr>
        <sz val="11"/>
        <color rgb="FF0000FF"/>
        <rFont val="Arial"/>
      </rPr>
      <t># Please see reference #1 on reference sheet</t>
    </r>
  </si>
  <si>
    <r>
      <rPr>
        <sz val="11"/>
        <rFont val="Arial"/>
      </rPr>
      <t xml:space="preserve">A wide-spectrum fungicide used on seeds, fruits, vegetables, nuts, and field crops; [EXTOXNET] A protective eradicant and nonsystemic fungicide; [AIHA]
</t>
    </r>
    <r>
      <rPr>
        <sz val="11"/>
        <color rgb="FF0000FF"/>
        <rFont val="Arial"/>
      </rPr>
      <t># Please see reference #1 on reference sheet</t>
    </r>
  </si>
  <si>
    <r>
      <rPr>
        <sz val="11"/>
        <rFont val="Arial"/>
      </rPr>
      <t xml:space="preserve">A methodology based on the vapor phase (VP) generation of carbon disulfide from non-volatile dithiocarbamate compounds has been developed for determination of pesticide residues in foodstuff at low ppm levels. The method involves a selective reaction combined with liquid phase microextraction (LPME) and transmission infrared measurements. The use of a homemade transmission cell improved the detection limits (LOD) compared to the use of attenuated total reflectance measurements by a factor of approximately 80. Using the most appropriate experimental conditions for the CS(2) generation and LPME preconcentration, the precision of the methodology, expressed as the relative standard deviation (RSD), was of the order of 3.1% and the absolute LOD was 0.3 ug dithiocarbamate, which corresponds to 60-120 ug/kg, for a sample mass ranging from 2.5 to 5 g. The usefulness of the methodology has been evidenced by the determination of mancozeb residues in strawberries, lettuce and corn samples at concentrations between 1 and 5 mg/kg, where the VP-LPME IR provided results comparable with those obtained by a head space gas chromatography mass spectrometry reference procedure.
</t>
    </r>
    <r>
      <rPr>
        <sz val="11"/>
        <color rgb="FF0000FF"/>
        <rFont val="Arial"/>
      </rPr>
      <t># Please see reference #1 on reference sheet</t>
    </r>
  </si>
  <si>
    <r>
      <rPr>
        <sz val="11"/>
        <rFont val="Arial"/>
      </rPr>
      <t xml:space="preserve">Farming (Pesticides) [Category: Industry
</t>
    </r>
    <r>
      <rPr>
        <sz val="11"/>
        <color rgb="FF0000FF"/>
        <rFont val="Arial"/>
      </rPr>
      <t># Please see reference #1 on reference sheet</t>
    </r>
  </si>
  <si>
    <r>
      <rPr>
        <sz val="11"/>
        <rFont val="Arial"/>
      </rPr>
      <t xml:space="preserve">Farming (Pesticides) [Category: Industry
</t>
    </r>
    <r>
      <rPr>
        <sz val="11"/>
        <color rgb="FF0000FF"/>
        <rFont val="Arial"/>
      </rPr>
      <t># Please see reference #1 on reference sheet</t>
    </r>
  </si>
  <si>
    <r>
      <rPr>
        <sz val="11"/>
        <rFont val="Arial"/>
      </rPr>
      <t xml:space="preserve">ACCIDENTAL RELEASE MEASURES: Personal precautions, protective equipment and emergency procedures: Use personal protective equipment. Avoid dust formation. Avoid breathing vapors, mist or gas. Ensure adequate ventilation. Evacuate personnel to safe areas. Avoid breathing dust. Environmental precautions: Prevent further leakage or spillage if safe to do so. Do not let product enter drains. Discharge into the environment must be avoided. Methods and materials for containment and cleaning up: Pick up and arrange disposal without creating dust. Sweep up and shovel. Keep in suitable, closed containers for disposal.
</t>
    </r>
    <r>
      <rPr>
        <sz val="11"/>
        <color rgb="FF0000FF"/>
        <rFont val="Arial"/>
      </rPr>
      <t># Please see reference #1 on reference sheet</t>
    </r>
  </si>
  <si>
    <r>
      <rPr>
        <sz val="11"/>
        <rFont val="Arial"/>
      </rPr>
      <t xml:space="preserve">Provision to contain effluent from fire extinguishing. Separated from acids and food and feedstuffs. Dry. Keep in a well-ventilated room.
Keep container tightly closed in a dry and well-ventilated place.
</t>
    </r>
    <r>
      <rPr>
        <sz val="11"/>
        <color rgb="FF0000FF"/>
        <rFont val="Arial"/>
      </rPr>
      <t># Please see reference #1 on reference sheet</t>
    </r>
  </si>
  <si>
    <r>
      <rPr>
        <sz val="11"/>
        <rFont val="Arial"/>
      </rPr>
      <t xml:space="preserve">ACCIDENTAL RELEASE MEASURES: Personal precautions, protective equipment and emergency procedures: Use personal protective equipment. Avoid dust formation. Avoid breathing vapors, mist or gas. Ensure adequate ventilation. Evacuate personnel to safe areas. Avoid breathing dust. Environmental precautions Prevent further leakage or spillage if safe to do so. Do not let product enter drains. Discharge into the environment must be avoided.
Precautions for safe handling: Avoid contact with skin and eyes. Avoid formation of dust and aerosols. Provide appropriate exhaust ventilation at places where dust is formed.
</t>
    </r>
    <r>
      <rPr>
        <sz val="11"/>
        <color rgb="FF0000FF"/>
        <rFont val="Arial"/>
      </rPr>
      <t># Please see reference #1 on reference sheet</t>
    </r>
  </si>
  <si>
    <r>
      <rPr>
        <sz val="11"/>
        <rFont val="Arial"/>
      </rPr>
      <t xml:space="preserve">Generators of waste (equal to or greater than 100 kg/mo) containing this contaminant, EPA hazardous waste number U114, must conform with USEPA regulations in storage, transportation, treatment and disposal of waste.
SRP: Wastewater from contaminant suppression, cleaning of protective clothing/equipment, or contaminated sites should be contained and evaluated for subject chemical or decomposition product concentrations. Concentrations shall be lower than applicable environmental discharge or disposal criteria. Alternatively, pretreatment and/or discharge to a permitted wastewater treatment facility is acceptable only after review by the governing authority and assurance that "pass through" violations will not occur. Due consideration shall be given to remediation worker exposure (inhalation, dermal and ingestion) as well as fate during treatment, transfer and disposal. If it is not practicable to manage the chemical in this fashion, it must be evaluated in accordance with EPA 40 CFR Part 261, specifically Subpart B, in order to determine the appropriate local, state and federal requirements for disposal.
</t>
    </r>
    <r>
      <rPr>
        <sz val="11"/>
        <color rgb="FF0000FF"/>
        <rFont val="Arial"/>
      </rPr>
      <t xml:space="preserve">
# Please see reference #1 on reference sheet</t>
    </r>
  </si>
  <si>
    <r>
      <rPr>
        <sz val="11"/>
        <rFont val="Arial"/>
      </rPr>
      <t xml:space="preserve">Fungicide, seed treatment/protectant.
Used on golf courses, sod farms and in horticulture. In the past, it was also available for use on residential lawns and athletic fields. These uses are no longer allowed.
</t>
    </r>
    <r>
      <rPr>
        <sz val="11"/>
        <color rgb="FF0000FF"/>
        <rFont val="Arial"/>
      </rPr>
      <t># Please see reference #1 on reference sheet</t>
    </r>
  </si>
  <si>
    <r>
      <rPr>
        <sz val="11"/>
        <rFont val="Arial"/>
      </rPr>
      <t xml:space="preserve">Fungicide, seed treatment/protectant.
</t>
    </r>
    <r>
      <rPr>
        <sz val="11"/>
        <color rgb="FF0000FF"/>
        <rFont val="Arial"/>
      </rPr>
      <t># Please see reference #1 on reference sheet</t>
    </r>
  </si>
  <si>
    <r>
      <rPr>
        <sz val="11"/>
        <rFont val="Arial"/>
      </rPr>
      <t xml:space="preserve">The substance can be absorbed into the body by inhalation of its aerosol and by ingestion.
</t>
    </r>
    <r>
      <rPr>
        <sz val="11"/>
        <color rgb="FF0000FF"/>
        <rFont val="Arial"/>
      </rPr>
      <t># Please see reference #1 on reference sheet</t>
    </r>
  </si>
  <si>
    <r>
      <rPr>
        <sz val="11"/>
        <rFont val="Arial"/>
      </rPr>
      <t xml:space="preserve">Fungicide, seed treatment/protectant.
Used on golf courses, sod farms and in horticulture. In the past, it was also available for use on residential lawns and athletic fields. These uses are no longer allowed.
</t>
    </r>
    <r>
      <rPr>
        <sz val="11"/>
        <color rgb="FF0000FF"/>
        <rFont val="Arial"/>
      </rPr>
      <t># Please see reference #1 on reference sheet</t>
    </r>
  </si>
  <si>
    <r>
      <rPr>
        <sz val="11"/>
        <rFont val="Arial"/>
      </rPr>
      <t xml:space="preserve">Fungicide, seed treatment/protectant.
Used on golf courses, sod farms and in horticulture. In the past, it was also available for use on residential lawns and athletic fields. These uses are no longer allowed.
</t>
    </r>
    <r>
      <rPr>
        <sz val="11"/>
        <color rgb="FF0000FF"/>
        <rFont val="Arial"/>
      </rPr>
      <t># Please see reference #1 on reference sheet</t>
    </r>
  </si>
  <si>
    <r>
      <rPr>
        <sz val="10"/>
        <rFont val="Arial"/>
      </rPr>
      <t xml:space="preserve">Solubility in water: none
</t>
    </r>
    <r>
      <rPr>
        <sz val="10"/>
        <color rgb="FF0000FF"/>
        <rFont val="Arial"/>
      </rPr>
      <t># Please see reference #1 on reference sheet</t>
    </r>
  </si>
  <si>
    <t>MANEB</t>
  </si>
  <si>
    <t>Molecular Weight:265.302
Density:1.92
Molecular Formula:C4H6MnN2S4</t>
  </si>
  <si>
    <t>Boiling Point:308.2ºC at 760 mmHg
Melting Point:192-204ºC (decomposes before melting)</t>
  </si>
  <si>
    <t>12427-38-2</t>
  </si>
  <si>
    <r>
      <rPr>
        <sz val="11"/>
        <rFont val="Arial"/>
      </rPr>
      <t xml:space="preserve">Maneb's production may result in its release to the environment through various waste streams; its use as a broad spectrum agricultural fungicide will result in its direct release to the environment. If released to air, a vapor pressure of 7.5X10-8 mm Hg at 20 °C indicates maneb will exist solely in the particulate phase in the atmosphere. Particulate-phase maneb will be removed from the atmosphere by wet or dry deposition. If released to soil, maneb is expected to have moderate mobility based upon a Koc of 240. Volatilization from moist soil surfaces is not expected to be an important fate process based upon rapid degradation of maneb in the environment by hydrolysis, oxidation, and photolysis, although microbial degradation may also contribute to soil transformation. In a 5-day CO2 evolution study using an activated sludge inoculum, 0.6% of applied maneb was detected as 14C-labeled CO2. If released into water, maneb is expected to adsorb to suspended solids and sediment based upon the Koc. 14C-maneb was degraded 9.73-16.18% after 67 days and 11.18-27.37% after 150 days in sediment at 5 sites from a Nicaraguan estuary. Volatilization from water surfaces is not expected to be an important fate process based upon maneb's rapid degradation.
</t>
    </r>
    <r>
      <rPr>
        <sz val="11"/>
        <color rgb="FF0000FF"/>
        <rFont val="Arial"/>
      </rPr>
      <t># Please see reference #1 on reference sheet</t>
    </r>
  </si>
  <si>
    <r>
      <rPr>
        <sz val="11"/>
        <rFont val="Arial"/>
      </rPr>
      <t xml:space="preserve">Neurotoxin - Parkinsonism
Nephrotoxin - The chemical is potentially toxic to the kidneys in the occupational setting.
Reproductive Toxin - A chemical that is toxic to the reproductive system, including defects in the progeny and injury to male or female reproductive function. Reproductive toxicity includes developmental effects. See Guidelines for Reproductive Toxicity Risk Assessment.
Skin Sensitizer - An agent that can induce an allergic reaction in the skin.
</t>
    </r>
    <r>
      <rPr>
        <sz val="11"/>
        <color rgb="FF0000FF"/>
        <rFont val="Arial"/>
      </rPr>
      <t># Please see reference #1 on reference sheet</t>
    </r>
  </si>
  <si>
    <r>
      <rPr>
        <sz val="11"/>
        <rFont val="Arial"/>
      </rPr>
      <t xml:space="preserve">Used to control potato and tomato blights; [EXTOXNET]
For maneb (USEPA/OPP Pesticide Code: 014505) ACTIVE products with label matches. /SRP: Registered for use in the U.S. but approved pesticide uses may change periodically and so federal, state and local authorities must be consulted for currently approved uses./
</t>
    </r>
    <r>
      <rPr>
        <sz val="11"/>
        <color rgb="FF0000FF"/>
        <rFont val="Arial"/>
      </rPr>
      <t># Please see reference #1 on reference sheet</t>
    </r>
  </si>
  <si>
    <r>
      <rPr>
        <sz val="11"/>
        <rFont val="Arial"/>
      </rPr>
      <t xml:space="preserve">Method: OSHA 107; Procedure: liquid chromatography with ultraviolet detector; Analyte: maneb; Matrix: air; Detection Limit: 220 ug/cu m.
Method: NIOSH 3600, Issue 1; Procedure: high performance liquid chromatography with ultraviolet detection; Analyte: ethylenebisdithiocarbamate anion; Matrix: air (dermal patches attached to clothing on the arm(s), leg(s), or torso of agricultural workers); Detection Limit: 0.02 mg/sample.
</t>
    </r>
    <r>
      <rPr>
        <sz val="11"/>
        <color rgb="FF0000FF"/>
        <rFont val="Arial"/>
      </rPr>
      <t># Please see reference #1 on reference sheet</t>
    </r>
  </si>
  <si>
    <r>
      <rPr>
        <sz val="11"/>
        <rFont val="Arial"/>
      </rPr>
      <t xml:space="preserve">Farming (Pesticides) [Category: Industry
</t>
    </r>
    <r>
      <rPr>
        <sz val="11"/>
        <color rgb="FF0000FF"/>
        <rFont val="Arial"/>
      </rPr>
      <t># Please see reference #1 on reference sheet</t>
    </r>
  </si>
  <si>
    <r>
      <rPr>
        <sz val="11"/>
        <rFont val="Arial"/>
      </rPr>
      <t xml:space="preserve">Farming (Pesticides) [Category: Industry
</t>
    </r>
    <r>
      <rPr>
        <sz val="11"/>
        <color rgb="FF0000FF"/>
        <rFont val="Arial"/>
      </rPr>
      <t># Please see reference #1 on reference sheet</t>
    </r>
  </si>
  <si>
    <r>
      <rPr>
        <sz val="11"/>
        <rFont val="Arial"/>
      </rPr>
      <t xml:space="preserve">SRP: Wastewater from contaminant suppression, cleaning of protective clothing/equipment, or contaminated sites should be contained and evaluated for subject chemical or decomposition product concentrations. Concentrations shall be lower than applicable environmental discharge or disposal criteria. Alternatively, pretreatment and/or discharge to a permitted wastewater treatment facility is acceptable only after review by the governing authority and assurance that "pass through" violations will not occur. Due consideration shall be given to remediation worker exposure (inhalation, dermal and ingestion) as well as fate during treatment, transfer and disposal. If it is not practicable to manage the chemical in this fashion, it must be evaluated in accordance with EPA 40 CFR Part 261, specifically Subpart B, in order to determine the appropriate local, state and federal requirements for disposal.
</t>
    </r>
    <r>
      <rPr>
        <sz val="11"/>
        <color rgb="FF0000FF"/>
        <rFont val="Arial"/>
      </rPr>
      <t># Please see reference #1 on reference sheet</t>
    </r>
  </si>
  <si>
    <r>
      <rPr>
        <sz val="11"/>
        <rFont val="Arial"/>
      </rPr>
      <t xml:space="preserve">Maneb is produced from an aqueous solution of nabam by neutralizing with acetic acid and addition of manganese chloride solution.
Muller F et al; Ullmann's Encyclope
</t>
    </r>
    <r>
      <rPr>
        <sz val="11"/>
        <color rgb="FF0000FF"/>
        <rFont val="Arial"/>
      </rPr>
      <t># Please see reference #1 on reference sheet</t>
    </r>
  </si>
  <si>
    <r>
      <rPr>
        <sz val="11"/>
        <rFont val="Arial"/>
      </rPr>
      <t xml:space="preserve">SRP: Contaminated protective clothing should be segregated in a manner that results in no direct personal contact by personnel who handle, dispose of, or clean the clothing. Quality assurance procedures to confirm the efficacy of the cleaning procedures should be implemented prior to the decontaminated protective clothing being returned for reuse by the workers. Contaminated clothing (including shoes/socks) should not be taken home at end of shift, but should remain at employee's place of work for cleaning.
</t>
    </r>
    <r>
      <rPr>
        <sz val="11"/>
        <color rgb="FF0000FF"/>
        <rFont val="Arial"/>
      </rPr>
      <t># Please see reference #1 on reference sheet</t>
    </r>
  </si>
  <si>
    <r>
      <rPr>
        <sz val="11"/>
        <rFont val="Arial"/>
      </rPr>
      <t xml:space="preserve">Generators of waste (equal to or greater than 100 kg/mo) containing this contaminant, EPA hazardous waste number U114, must conform with USEPA regulations in storage, transportation, treatment and disposal of waste.
A potential candidate for liquid injection incineration at a temperature range of 650 to 1,600 °C and a residence time of 0.1 to 2 seconds. A potential candidate for rotary kiln incineration at a temperature range of 820 to 1,600 °C and residence times of seconds for liquids and gases, and hours for solids. A potential candidate for fluidized bed incineration at a temperature range of 450 to 980 °C and residence times of seconds for liquids and gases, and longer for solids. /Ethylenebisdithiocarbamate/
</t>
    </r>
    <r>
      <rPr>
        <sz val="11"/>
        <color rgb="FF0000FF"/>
        <rFont val="Arial"/>
      </rPr>
      <t xml:space="preserve">
# Please see reference #1 on reference sheet</t>
    </r>
  </si>
  <si>
    <r>
      <rPr>
        <sz val="11"/>
        <rFont val="Arial"/>
      </rPr>
      <t xml:space="preserve">This is a man-made compound that is used as a pesticide.
</t>
    </r>
    <r>
      <rPr>
        <sz val="11"/>
        <color rgb="FF0000FF"/>
        <rFont val="Arial"/>
      </rPr>
      <t># Please see reference #1 on reference sheet</t>
    </r>
  </si>
  <si>
    <r>
      <rPr>
        <sz val="11"/>
        <rFont val="Arial"/>
      </rPr>
      <t xml:space="preserve">This is a man-made compound that is used as a pesticide.
</t>
    </r>
    <r>
      <rPr>
        <sz val="11"/>
        <color rgb="FF0000FF"/>
        <rFont val="Arial"/>
      </rPr>
      <t xml:space="preserve">
# Please see reference #1 on reference sheet</t>
    </r>
  </si>
  <si>
    <r>
      <rPr>
        <sz val="11"/>
        <rFont val="Arial"/>
      </rPr>
      <t xml:space="preserve">The substance can be absorbed into the body by inhalation of its aerosol and by ingestion.
</t>
    </r>
    <r>
      <rPr>
        <sz val="11"/>
        <color rgb="FF0000FF"/>
        <rFont val="Arial"/>
      </rPr>
      <t># Please see reference #1 on reference sheet</t>
    </r>
  </si>
  <si>
    <r>
      <rPr>
        <sz val="11"/>
        <rFont val="Arial"/>
      </rPr>
      <t xml:space="preserve">This is a man-made compound that is used as a pesticide.
</t>
    </r>
    <r>
      <rPr>
        <sz val="11"/>
        <color rgb="FF0000FF"/>
        <rFont val="Arial"/>
      </rPr>
      <t># Please see reference #1 on reference sheet</t>
    </r>
  </si>
  <si>
    <r>
      <rPr>
        <sz val="11"/>
        <rFont val="Arial"/>
      </rPr>
      <t xml:space="preserve">Used to control potato and tomato blights; [EXTOXNET]
</t>
    </r>
    <r>
      <rPr>
        <sz val="11"/>
        <color rgb="FF0000FF"/>
        <rFont val="Arial"/>
      </rPr>
      <t># Please see reference #1 on reference sheet</t>
    </r>
  </si>
  <si>
    <r>
      <rPr>
        <sz val="10"/>
        <rFont val="Arial"/>
      </rPr>
      <t xml:space="preserve">Solubility in water: very poor
</t>
    </r>
    <r>
      <rPr>
        <sz val="10"/>
        <color rgb="FF0000FF"/>
        <rFont val="Arial"/>
      </rPr>
      <t># Please see reference #1 on reference sheet</t>
    </r>
  </si>
  <si>
    <t>MERCURY</t>
  </si>
  <si>
    <t>Molecular Weight:200.589
Density:13.54
Molecular Formula:Hg</t>
  </si>
  <si>
    <t>Boiling Point:356.6 °C(lit.)
Melting Point:-38.9 °C</t>
  </si>
  <si>
    <t>7439-97-6</t>
  </si>
  <si>
    <r>
      <rPr>
        <sz val="11"/>
        <rFont val="Arial"/>
      </rPr>
      <t xml:space="preserve">ENVIRONMENTAL ACCUMULATION: TWO CHARACTERISTICS, VOLATILITY &amp; BIOTRANSFORMATION, MAKE HG SOMEWHAT UNIQUE AS ENVIRONMENTAL TOXICANT. ITS VOLATILITY ACCOUNTS FOR HIGH ATMOSPHERIC CONCN, 20 TO 200 UG/CU M NEAR AREAS CONTAINING HIGH SOIL LEVELS (10 PPM) AS COMPARED TO NORMAL ATMOSPHERIC CONCN OF 5 UG/CU M. ... GROUND WATER CONCN IN USA ... BELOW 1 PPB.
</t>
    </r>
    <r>
      <rPr>
        <sz val="11"/>
        <color rgb="FF0000FF"/>
        <rFont val="Arial"/>
      </rPr>
      <t xml:space="preserve">
# Please see reference #1 on reference sheet</t>
    </r>
  </si>
  <si>
    <r>
      <rPr>
        <sz val="11"/>
        <rFont val="Arial"/>
      </rPr>
      <t xml:space="preserve">Cardiovascular (Heart and Blood Vessels), Developmental (effects during periods when organs are developing) , Immunological (Immune System), Neurological (Nervous System), Renal (Urinary System or Kidneys), Reproductive (Producing Children)
</t>
    </r>
    <r>
      <rPr>
        <sz val="11"/>
        <color rgb="FF0000FF"/>
        <rFont val="Arial"/>
      </rPr>
      <t># Please see reference #1 on reference sheet</t>
    </r>
  </si>
  <si>
    <r>
      <rPr>
        <sz val="11"/>
        <rFont val="Arial"/>
      </rPr>
      <t xml:space="preserve">MINING, SMELTING, OR METALLURGY: Cinnabar ore mining and crushing operations; gold extraction (cyanide leaching or amalgamation processes);\\ MANUFACTURING: Thermometers, manometers &amp; barometers; dental amalgam; polyurethane catalyst; switches &amp; rectifiers; dry cell batteries; paints;\\ USING OR DISPOSING: Open mercury cells in chloralkali plant for maintenance; use mercury amalgams in dental office; In gold extraction, mercury exposure occurs during the amalgamation stage and especially during the release of gold by heating. [Nordberg, 834]
</t>
    </r>
    <r>
      <rPr>
        <sz val="11"/>
        <color rgb="FF0000FF"/>
        <rFont val="Arial"/>
      </rPr>
      <t># Please see reference #1 on reference sheet</t>
    </r>
  </si>
  <si>
    <r>
      <rPr>
        <sz val="11"/>
        <rFont val="Arial"/>
      </rPr>
      <t xml:space="preserve">NIOSH Method 6009. Determination of Mercury by Cold Vapor Atomic Absorption (detection limit = 0.03 ug). The working range uses 0.01 to 0.5 mg/cu m for a 10 L air sample. The sorbent material irreversibly collects elemental mercury. A prefilter can be used to exclude particulate mercury species from the sample.
</t>
    </r>
    <r>
      <rPr>
        <sz val="11"/>
        <color rgb="FF0000FF"/>
        <rFont val="Arial"/>
      </rPr>
      <t># Please see reference #1 on reference sheet</t>
    </r>
  </si>
  <si>
    <r>
      <rPr>
        <sz val="11"/>
        <rFont val="Arial"/>
      </rPr>
      <t xml:space="preserve">Abrasive Blasting [Category: Clean]
Battery Manufacturing [Category: Industry]
Using Disinfectants or Biocides [Category: Clean]
Mining [Category: Industry]
Photographic Processing [Category: Other]
Welding Over Coatings [Category: Weld]
Metal Extraction and Refining [Category: Industry]
</t>
    </r>
    <r>
      <rPr>
        <sz val="11"/>
        <color rgb="FF0000FF"/>
        <rFont val="Arial"/>
      </rPr>
      <t xml:space="preserve">
# Please see reference #1 on reference sheet</t>
    </r>
  </si>
  <si>
    <r>
      <rPr>
        <sz val="11"/>
        <rFont val="Arial"/>
      </rPr>
      <t xml:space="preserve">
Battery Manufacturing [Category: Industry]
Mining [Category: Industry]
Photographic Processing [Category: Other]
Welding Over Coatings [Category: Weld]
Metal Extraction and Refining [Category: Industry]
</t>
    </r>
    <r>
      <rPr>
        <sz val="11"/>
        <color rgb="FF0000FF"/>
        <rFont val="Arial"/>
      </rPr>
      <t># Please see reference #1 on reference sheet</t>
    </r>
  </si>
  <si>
    <r>
      <rPr>
        <sz val="11"/>
        <rFont val="Arial"/>
      </rPr>
      <t xml:space="preserve">The following treatment processes have shown possible applicability for spill countermeasures: clarification/sedimentation &gt;99% removal; clarification/ sedimentation with chemical addition: (alum) &gt;62% removal, (alum, polymer) 88% removal, (lime) &gt;96% removal, (BaCl2) 87% removal, and (polymer) 99% removal.
In mining and primary metal recovery operations, it has been a standard practice to liberally dust mercury spills with flowers (microcrystalline) of sulfur or preferably calcium polysulfide, to encourage the formation of a surface coating of mercuric sulfide which would reduce the rate of Hg vapor loss during the period of cleanup.
</t>
    </r>
    <r>
      <rPr>
        <sz val="11"/>
        <color rgb="FF0000FF"/>
        <rFont val="Arial"/>
      </rPr>
      <t># Please see reference #1 on reference sheet</t>
    </r>
  </si>
  <si>
    <r>
      <rPr>
        <sz val="11"/>
        <rFont val="Arial"/>
      </rPr>
      <t xml:space="preserve">CONDENSATION OF MERCURY VAPOR FROM MERCURY ORE ROASTING OR FROM HEATING SECONDARY MERCURY-EG, FROM BATTERIES OR SLUDGES &amp; WASTES
</t>
    </r>
    <r>
      <rPr>
        <sz val="11"/>
        <color rgb="FF0000FF"/>
        <rFont val="Arial"/>
      </rPr>
      <t># Please see reference #1 on reference sheet</t>
    </r>
  </si>
  <si>
    <r>
      <rPr>
        <sz val="11"/>
        <rFont val="Arial"/>
      </rPr>
      <t xml:space="preserve">If material not on fire and not involved in fire: Keep sparks, flames, and other sources of ignition away. Keep material out of water sources and sewers. Build dikes to contain flow as necessary. Attempt to stop leak if without undue personnel hazard. /Mercury compound, liquid, NOS/
Personnel protection: Avoid breathing dusts, and fumes from burning material. Keep upwind. Avoid bodily contact with the material. ... Do not handle broken packages unless wearing appropriate personal protective equipment. Wash away any material which may have contacted the body with copious amounts of water or soap and water. ... If contact with the material anticipated, wear appropriate chemical protective clothing. /Mercury compound, solid, NOS/
Personnel protection: Keep upwind. Avoid breathing vapors. ... Do not handle broken packages unless wearing appropriate personal protective equipment. /Mercury compounds, liquid, NOS/
</t>
    </r>
    <r>
      <rPr>
        <sz val="11"/>
        <color rgb="FF0000FF"/>
        <rFont val="Arial"/>
      </rPr>
      <t># Please see reference #1 on reference sheet</t>
    </r>
  </si>
  <si>
    <r>
      <rPr>
        <sz val="11"/>
        <rFont val="Arial"/>
      </rPr>
      <t xml:space="preserve">Generators of waste (equal to or greater than 100 kg/mo) containing this contaminant, EPA hazardous waste number D009, must conform with USEPA regulations in storage, transportation, treatment and disposal of waste.
Generators of waste (equal to or greater than 100 kg/mo) containing this contaminant, EPA hazardous waste number U151, must conform with USEPA regulations in storage, transportation, treatment and disposal of waste.
</t>
    </r>
    <r>
      <rPr>
        <sz val="11"/>
        <color rgb="FF0000FF"/>
        <rFont val="Arial"/>
      </rPr>
      <t># Please see reference #1 on reference sheet</t>
    </r>
  </si>
  <si>
    <r>
      <rPr>
        <sz val="11"/>
        <rFont val="Arial"/>
      </rPr>
      <t xml:space="preserve">MINING, SMELTING, OR METALLURGY: Cinnabar ore mining and crushing operations; gold extraction (cyanide leaching or amalgamation processes);\\ MANUFACTURING: Thermometers, manometers &amp; barometers; dental amalgam; polyurethane catalyst; switches &amp; rectifiers; dry cell batteries; paints;\\ USING OR DISPOSING: Open mercury cells in chloralkali plant for maintenance; use mercury amalgams in dental office; In gold extraction, mercury exposure occurs during the amalgamation stage and especially during the release of gold by heating. [Nordberg, 834]
• Home Maintenance
</t>
    </r>
    <r>
      <rPr>
        <sz val="11"/>
        <color rgb="FF0000FF"/>
        <rFont val="Arial"/>
      </rPr>
      <t># Please see reference #1 on reference sheet</t>
    </r>
  </si>
  <si>
    <r>
      <rPr>
        <sz val="11"/>
        <rFont val="Arial"/>
      </rPr>
      <t xml:space="preserve">Metallic mercury (quicksilver) has been employed in India to fumigate and protect grain in closed containers from ... insect infestation.
</t>
    </r>
    <r>
      <rPr>
        <sz val="11"/>
        <color rgb="FF0000FF"/>
        <rFont val="Arial"/>
      </rPr>
      <t xml:space="preserve">
# Please see reference #1 on reference sheet</t>
    </r>
  </si>
  <si>
    <t>0.002 mg/L</t>
  </si>
  <si>
    <r>
      <rPr>
        <sz val="11"/>
        <rFont val="Arial"/>
      </rPr>
      <t xml:space="preserve">The substance can be absorbed into the body by inhalation of its vapour and through the skin also as a vapour.
inhalation, skin absorption, ingestion, skin and/or eye contact
</t>
    </r>
    <r>
      <rPr>
        <sz val="11"/>
        <color rgb="FF0000FF"/>
        <rFont val="Arial"/>
      </rPr>
      <t># Please see reference #1 on reference sheet</t>
    </r>
  </si>
  <si>
    <r>
      <rPr>
        <sz val="11"/>
        <rFont val="Arial"/>
      </rPr>
      <t xml:space="preserve">MINING, SMELTING, OR METALLURGY: Cinnabar ore mining and crushing operations; gold extraction (cyanide leaching or amalgamation processes);\\ MANUFACTURING: Thermometers, manometers &amp; barometers; dental amalgam; polyurethane catalyst; switches &amp; rectifiers; dry cell batteries; paints;\\ USING OR DISPOSING: Open mercury cells in chloralkali plant for maintenance; use mercury amalgams in dental office; In gold extraction, mercury exposure occurs during the amalgamation stage and especially during the release of gold by heating. [Nordberg, 834]
• Home Maintenance
</t>
    </r>
    <r>
      <rPr>
        <sz val="11"/>
        <color rgb="FF0000FF"/>
        <rFont val="Arial"/>
      </rPr>
      <t xml:space="preserve"># Please see reference #1 on reference sheet
</t>
    </r>
    <r>
      <rPr>
        <sz val="11"/>
        <rFont val="Arial"/>
      </rPr>
      <t xml:space="preserve">
</t>
    </r>
  </si>
  <si>
    <r>
      <rPr>
        <sz val="11"/>
        <rFont val="Arial"/>
      </rPr>
      <t xml:space="preserve">MINING, SMELTING, OR METALLURGY: Cinnabar ore mining and crushing operations; gold extraction (cyanide leaching or amalgamation processes);\\ MANUFACTURING: Thermometers, manometers &amp; barometers; dental amalgam; polyurethane catalyst; switches &amp; rectifiers; dry cell batteries; paints;\\ USING OR DISPOSING: Open mercury cells in chloralkali plant for maintenance; use mercury amalgams in dental office; In gold extraction, mercury exposure occurs during the amalgamation stage and especially during the release of gold by heating. [Nordberg, 834]
• Home Maintenance
</t>
    </r>
    <r>
      <rPr>
        <sz val="11"/>
        <color rgb="FF0000FF"/>
        <rFont val="Arial"/>
      </rPr>
      <t xml:space="preserve">
# Please see reference #1 on reference sheet</t>
    </r>
  </si>
  <si>
    <r>
      <rPr>
        <sz val="10"/>
        <rFont val="Arial"/>
      </rPr>
      <t xml:space="preserve">Solubility in water: none
</t>
    </r>
    <r>
      <rPr>
        <sz val="10"/>
        <color rgb="FF0000FF"/>
        <rFont val="Arial"/>
      </rPr>
      <t># Please see reference #1 on reference sheet</t>
    </r>
  </si>
  <si>
    <t>MERCURY CHLORIDE (2)</t>
  </si>
  <si>
    <t>7487-94-7</t>
  </si>
  <si>
    <r>
      <rPr>
        <sz val="11"/>
        <rFont val="Arial"/>
      </rPr>
      <t xml:space="preserve">Mercury adsorbed from mercuric chloride and 2-methoxy-ethylmercury chloride (Aretan) solutions by three contrasting soils showed a dependence on soil:solution ratio and initial mercury (Hg) concentration in soil solution. Changing the soil solution ratio from 1:10 to 1:100 but keeping the intitial concentration constant resulted in an increase in initial concentration on other hand, resulted in decrease in Hg adsorption. Upon manipulating of the pH of the surface soils, adsorption of mercuric chloride (HgCl2) at 100 mg Hg/l concentration increased from about 70 to over 95 mg Hg/kg when pH was raised from 5.0 to 8.0. Precipitation of Hg may also have contributed to this trend. Removal of organic matter from soil resulted in large reductions of Hg adsorbed, as much as 95% from the HgC12 solutions.
</t>
    </r>
    <r>
      <rPr>
        <sz val="11"/>
        <color rgb="FF0000FF"/>
        <rFont val="Arial"/>
      </rPr>
      <t xml:space="preserve">
# Please see reference #1 on reference sheet</t>
    </r>
  </si>
  <si>
    <r>
      <rPr>
        <sz val="11"/>
        <rFont val="Arial"/>
      </rPr>
      <t xml:space="preserve">High-affinity binding of the divalent mercuric ion to thiol or sulfhydryl groups of proteins is believed to be the major mechanism for the activity of mercury. Through alterations in intracellular thiol status, mercury can promote oxidative stress, lipid peroxidation, mitochondrial dysfunction, and changes in heme metabolism. Mercury is known to bind to microsomal and mitochondrial enzymes, resulting in cell injury and death. For example, mercury is known to inhibit aquaporins, halting water flow across the cell membrane. It also inhibits the protein LCK, which causes decreased T-cell signalling and immune system depression. Mercury is also believed to inhibit neuronal excitability by acting on the postsynaptic neuronal membrane. It also affects the nervous system by inhibiting protein kinase C and alkaline phosphatase, which impairs brain microvascular formation and function, as well as alters the blood-brain barrier. Mercury also produces an autoimmune response, likely by modification of major histocompatibility complex (MHC) class II molecules, self peptides, T-cell receptors, or cell-surface adhesion molecules.
</t>
    </r>
    <r>
      <rPr>
        <sz val="11"/>
        <color rgb="FF0000FF"/>
        <rFont val="Arial"/>
      </rPr>
      <t xml:space="preserve">
# Please see reference #1 on reference sheet</t>
    </r>
  </si>
  <si>
    <r>
      <rPr>
        <sz val="11"/>
        <rFont val="Arial"/>
      </rPr>
      <t xml:space="preserve">Used as an antiseptic, disinfectant, veterinarian medication, and dry battery electrolyte; Used to stain and preserve wood, embalm tissues, develop photos, print fabrics, tan leather, treat furs, electroplate aluminum, etch steel, and separate gold from lead; Used in the past as an insecticide/fungicide and a catalyst to produce vinyl chloride; [HSDB] Used in photography (platinum toner and intensifier); [www.ci.tucson.az.us/arthazards/medium.html]
</t>
    </r>
    <r>
      <rPr>
        <sz val="11"/>
        <color rgb="FF0000FF"/>
        <rFont val="Arial"/>
      </rPr>
      <t># Please see reference #1 on reference sheet</t>
    </r>
  </si>
  <si>
    <r>
      <rPr>
        <sz val="11"/>
        <rFont val="Arial"/>
      </rPr>
      <t xml:space="preserve">IUPAC Name: dichloromercury
</t>
    </r>
    <r>
      <rPr>
        <sz val="11"/>
        <color rgb="FF0000FF"/>
        <rFont val="Arial"/>
      </rPr>
      <t># Please see reference #1 on reference sheet</t>
    </r>
  </si>
  <si>
    <r>
      <rPr>
        <sz val="11"/>
        <rFont val="Arial"/>
      </rPr>
      <t xml:space="preserve">Aluminum Producing [Category: Industry]
Steel Producing [Category: Industry]
Metal Preparation and Pouring [Category: Foundry]
Electroplating [Category: Plate]
Battery Manufacturing [Category: Industry]
Applying Wood Preservatives [Category: Other]
Using Disinfectants or Biocides [Category: Clean]
Leather Tanning and Processing [Category: Industry]
Photographic Processing [Category: Other]
Fur Dressing and Dyeing [Category: Industry]
Textiles (Printing, Dyeing, or Finishing) [Category: Industry]
</t>
    </r>
    <r>
      <rPr>
        <sz val="11"/>
        <color rgb="FF0000FF"/>
        <rFont val="Arial"/>
      </rPr>
      <t># Please see reference #1 on reference sheet</t>
    </r>
  </si>
  <si>
    <r>
      <rPr>
        <sz val="11"/>
        <rFont val="Arial"/>
      </rPr>
      <t xml:space="preserve">Aluminum Producing [Category: Industry]
Steel Producing [Category: Industry]
Metal Preparation and Pouring [Category: Foundry]
Electroplating [Category: Plate]
Battery Manufacturing [Category: Industry]
Applying Wood Preservatives [Category: Other]
Using Disinfectants or Biocides [Category: Clean]
Leather Tanning and Processing [Category: Industry]
Photographic Processing [Category: Other]
Fur Dressing and Dyeing [Category: Industry]
Textiles (Printing, Dyeing, or Finishing) [Category: Industry]
</t>
    </r>
    <r>
      <rPr>
        <sz val="11"/>
        <color rgb="FF0000FF"/>
        <rFont val="Arial"/>
      </rPr>
      <t xml:space="preserve">
# Please see reference #1 on reference sheet</t>
    </r>
  </si>
  <si>
    <r>
      <rPr>
        <sz val="11"/>
        <rFont val="Arial"/>
      </rPr>
      <t xml:space="preserve">Mercury spills should be cleaned up immediately by use of a special vacuum cleaner. Then the area should be washed with a dilute calcium sulfide solution. Small quantities of mercury can be picked up by mixing with copper metal granules. ... /Mercury/
Mercury removal from waste water can be accomplished by these processes: BMS process; Chlorine is added to the waste water, oxidizing any mercury present to the ionic state. The BMS adsorbent (an activated carbon concentrate of sulfur cmpd on its surface) is used to collect ionic mercury. The spent adsorbent is then distilled to recover the mercury, leaving a carbon residue for reuse or disposal. TMR IMAC Process; Waste water is fed into a reactor, whereby a slight excess of chlorine is maintained, oxidizing any mercury present to ionic mercury. The liquid is then passed through the TMR IMAC ion-exchange resin where mercury ions are adsorbed. The mercury is then stripped from the spent resin with hydrochloric acid solution. /Mercury cmpds/
</t>
    </r>
    <r>
      <rPr>
        <sz val="11"/>
        <color rgb="FF0000FF"/>
        <rFont val="Arial"/>
      </rPr>
      <t xml:space="preserve">
# Please see reference #1 on reference sheet</t>
    </r>
  </si>
  <si>
    <r>
      <rPr>
        <sz val="11"/>
        <rFont val="Arial"/>
      </rPr>
      <t xml:space="preserve">Separated from food and feedstuffs, aluminium, copper, iron and zinc. Store in an area without drain or sewer access. Provision to contain effluent from fire extinguishing. Well closed. Keep in the dark. Store only in original container.
</t>
    </r>
    <r>
      <rPr>
        <sz val="11"/>
        <color rgb="FF0000FF"/>
        <rFont val="Arial"/>
      </rPr>
      <t># Please see reference #1 on reference sheet</t>
    </r>
    <r>
      <rPr>
        <sz val="11"/>
        <rFont val="Arial"/>
      </rPr>
      <t xml:space="preserve">
</t>
    </r>
  </si>
  <si>
    <r>
      <rPr>
        <sz val="11"/>
        <rFont val="Arial"/>
      </rPr>
      <t xml:space="preserve">Personnel protection: Avoid breathing dusts, and fumes from burning material. Keep upwind. Avoid bodily contact with the material. ... Do not handle broken packages unless wearing appropriate personal protective equipment. Wash away any material which may have contacted the body with copious amounts of water or soap and water. ... If contact with the material anticipated, wear appropriate chemical protective clothing.
Preventative measure: adequate ventilation; careful attention to good housekeeping, e.g., avoidance of spills, and prompt and proper cleaning if a spill occurs; all containers of mercury and its compounds should be kept tightly closed; should be washed on a regular basis with dilute calcium sulfide solution or other suitable reactant; floors should be nonporous; all workers directly involved in the plant operation should shower thoroughly each day before leaving. /Mercury compounds/
</t>
    </r>
    <r>
      <rPr>
        <sz val="11"/>
        <color rgb="FF0000FF"/>
        <rFont val="Arial"/>
      </rPr>
      <t># Please see reference #1 on reference sheet</t>
    </r>
  </si>
  <si>
    <r>
      <rPr>
        <sz val="11"/>
        <rFont val="Arial"/>
      </rPr>
      <t xml:space="preserve">SRP: At the time of review, criteria for land treatment or burial (sanitary landfill) disposal practices are subject to significant revision. Prior to implementing land disposal of waste residue (including waste sludge), consult with environmental regulatory agencies for guidance on acceptable disposal practices.
Recycling: Dissolve in water after converting soluble nitrate if the cmpd is not water-soluble. Adjust the pH and precipitate mercury as mercury sulfide. Wash and dry the precipitate and return to the suppliers. Recommendable methods: Solidification &amp; landfill. Not recommendable methods: Thermal destruction, discharge to sewer, evaporation.
</t>
    </r>
    <r>
      <rPr>
        <sz val="11"/>
        <color rgb="FF0000FF"/>
        <rFont val="Arial"/>
      </rPr>
      <t># Please see reference #1 on reference sheet</t>
    </r>
  </si>
  <si>
    <r>
      <rPr>
        <sz val="11"/>
        <rFont val="Arial"/>
      </rPr>
      <t xml:space="preserve">Used as an antiseptic, disinfectant, veterinarian medication, and dry battery electrolyte; Used to stain and preserve wood, embalm tissues, develop photos, print fabrics, tan leather, treat furs, electroplate aluminum, etch steel, and separate gold from lead; Used in the past as an insecticide/fungicide and a catalyst to produce vinyl chloride; [HSDB] Used in photography (platinum toner and intensifier);
</t>
    </r>
    <r>
      <rPr>
        <sz val="11"/>
        <color rgb="FF0000FF"/>
        <rFont val="Arial"/>
      </rPr>
      <t># Please see reference #1 on reference sheet</t>
    </r>
  </si>
  <si>
    <r>
      <rPr>
        <sz val="11"/>
        <rFont val="Arial"/>
      </rPr>
      <t xml:space="preserve">Mercuric chloride is most often used as a laboratory reagent, and occasionally used to form an amalgam with metals. (L720)
</t>
    </r>
    <r>
      <rPr>
        <sz val="11"/>
        <color rgb="FF0000FF"/>
        <rFont val="Arial"/>
      </rPr>
      <t># Please see reference #1 on reference sheet</t>
    </r>
  </si>
  <si>
    <r>
      <rPr>
        <sz val="11"/>
        <rFont val="Arial"/>
      </rPr>
      <t xml:space="preserve">The substance can be absorbed into the body by inhalation of its aerosol, through the skin and by ingestion.
Oral (L7) ; inhalation (L7) ; dermal (L7)
</t>
    </r>
    <r>
      <rPr>
        <sz val="11"/>
        <color rgb="FF0000FF"/>
        <rFont val="Arial"/>
      </rPr>
      <t># Please see reference #1 on reference sheet</t>
    </r>
  </si>
  <si>
    <r>
      <rPr>
        <sz val="11"/>
        <rFont val="Arial"/>
      </rPr>
      <t xml:space="preserve">Used as an antiseptic, disinfectant, veterinarian medication, and dry battery electrolyte; Used to stain and preserve wood, embalm tissues, develop photos, print fabrics, tan leather, treat furs, electroplate aluminum, etch steel, and separate gold from lead; Used in the past as an insecticide/fungicide and a catalyst to produce vinyl chloride; [HSDB] Used in photography (platinum toner and intensifier);
</t>
    </r>
    <r>
      <rPr>
        <sz val="11"/>
        <color rgb="FF0000FF"/>
        <rFont val="Arial"/>
      </rPr>
      <t># Please see reference #1 on reference sheet</t>
    </r>
  </si>
  <si>
    <r>
      <rPr>
        <sz val="11"/>
        <rFont val="Arial"/>
      </rPr>
      <t xml:space="preserve">Used as an antiseptic, disinfectant, veterinarian medication, and dry battery electrolyte; Used to stain and preserve wood, embalm tissues, develop photos, print fabrics, tan leather, treat furs, electroplate aluminum, etch steel, and separate gold from lead; Used in the past as an insecticide/fungicide and a catalyst to produce vinyl chloride; [HSDB] Used in photography (platinum toner and intensifier);
</t>
    </r>
    <r>
      <rPr>
        <sz val="11"/>
        <color rgb="FF0000FF"/>
        <rFont val="Arial"/>
      </rPr>
      <t xml:space="preserve">
# Please see reference #1 on reference sheet</t>
    </r>
  </si>
  <si>
    <r>
      <rPr>
        <sz val="10"/>
        <rFont val="Arial"/>
      </rPr>
      <t xml:space="preserve">Solubility in water, g/l at 20Â °C: 69 (moderate)
</t>
    </r>
    <r>
      <rPr>
        <sz val="10"/>
        <color rgb="FF0000FF"/>
        <rFont val="Arial"/>
      </rPr>
      <t># Please see reference #1 on reference sheet</t>
    </r>
  </si>
  <si>
    <t>METHAM SODIUM</t>
  </si>
  <si>
    <t>Molecular Weight:130.19
Density:N/A
Molecular Formula:C2H5NNaS2</t>
  </si>
  <si>
    <t>Boiling Point:120.3ºC at 760mmHg
Melting Point:N/A</t>
  </si>
  <si>
    <t>137-42-8</t>
  </si>
  <si>
    <r>
      <rPr>
        <sz val="11"/>
        <rFont val="Arial"/>
      </rPr>
      <t xml:space="preserve">Sodium methyldithiocarbamate's production may result in its release to the environment through various waste streams; its use as a soil fumigant will result in its direct release to the environment. If released to air, the compound is non-volatile and therefore will exist solely in the particulate phase in the atmosphere. Particulate-phase sodium methyldithiocarbamate will be removed from the atmosphere by wet or dry deposition. Solutions exposed to sunlight exhibited a half-life of 1.6 hours at pH 7, 25 °C, indicating direct photolysis as an important environmental fate process. If released to soil, sodium methyldithiocarbamate hydrolyzes rapidly and therefore is unlikely to adsorb to soil. Sodium methyldithiocarbamate in non-volatile. However, the compound is extremely hygroscopic and unstable, exhibiting a half-life of approximately 0.06-4 days in soil. The major abiotic transformation product of sodium methyldithiocarbamate is methyl isothiocyanate, which volatilizes rapidly. Sodium methyldithiocarbamate was degraded 73-96% to methyl isothiocyanate within 0.1 to 4 days using acclimated and unacclimated soil inoculums; however its rapid transformation via abiotic processes leaves the importance of biodegradation as inconclusive. Its degradation product, methyl isothiocyanate, has a measured biodegradation half-life range of 0.5-50 days in soil. 
</t>
    </r>
    <r>
      <rPr>
        <sz val="11"/>
        <color rgb="FF0000FF"/>
        <rFont val="Arial"/>
      </rPr>
      <t># Please see reference #1 on reference sheet</t>
    </r>
  </si>
  <si>
    <r>
      <rPr>
        <sz val="11"/>
        <rFont val="Arial"/>
      </rPr>
      <t xml:space="preserve">Occupational hepatotoxin - Secondary hepatotoxins: the potential for toxic effect in the occupational setting is based on cases of poisoning by human ingestion or animal experimentation.
Skin Sensitizer - An agent that can induce an allergic reaction in the skin.
</t>
    </r>
    <r>
      <rPr>
        <sz val="11"/>
        <color rgb="FF0000FF"/>
        <rFont val="Arial"/>
      </rPr>
      <t># Please see reference #1 on reference sheet</t>
    </r>
  </si>
  <si>
    <r>
      <rPr>
        <sz val="11"/>
        <rFont val="Arial"/>
      </rPr>
      <t xml:space="preserve">Used as a fungicide and nematicide; [Kanerva, p. 1834] Used as a soil fumigant for control of weeds, weed seeds, nematodes, fungi, and soil insects; [Merck Index] Used as non-selective soil fumigant that possesses fungicidal, herbicidal, insecticidal, and nematicidal properties; Approved for use on food, feed, and fiber crops, turf grass, sewers, and drained ponds and lakes (California only); Also used as antimicrobial agent for wood poles, leather processing, sugar cane and beet processing, sewage sludge, and animal waste; [Reference #2] Approved for use in the EU as a pre-plant soil disinfectant for vegetables, fruit trees, grape vines, nurseries, ornamentals, and other crops; [EFSA]
</t>
    </r>
    <r>
      <rPr>
        <sz val="11"/>
        <color rgb="FF0000FF"/>
        <rFont val="Arial"/>
      </rPr>
      <t># Please see reference #1 on reference sheet</t>
    </r>
  </si>
  <si>
    <r>
      <rPr>
        <sz val="11"/>
        <rFont val="Arial"/>
      </rPr>
      <t xml:space="preserve">Product analysis is by hydrolysis to liberate carbon disulfide, which is reacted &amp; measured by titration with iodine. Residues in crops &amp; soils may be determined by analyzing them for methyl isothiocyanate by gas liquid chromatography.
By means of absorption of methyl isothiocyanate, a decomp product of metham-sodium, in a solid support, desorption with solvent &amp; subsequent gas chromatographic analysis, the amt of contaminant in workroom air can be determined. The sensitivity level attainable by this gas chromatographic method is 0.02 mg of methyl isothiocyanate standard in carbon disulfide solution.
</t>
    </r>
    <r>
      <rPr>
        <sz val="11"/>
        <color rgb="FF0000FF"/>
        <rFont val="Arial"/>
      </rPr>
      <t># Please see reference #1 on reference sheet</t>
    </r>
  </si>
  <si>
    <r>
      <rPr>
        <sz val="11"/>
        <rFont val="Arial"/>
      </rPr>
      <t xml:space="preserve">Farming (Pesticides) [Category: Industry]
Sewer and Wastewater Treatment [Category: Industry]
Leather Tanning and Processing [Category: Industry]
</t>
    </r>
    <r>
      <rPr>
        <sz val="11"/>
        <color rgb="FF0000FF"/>
        <rFont val="Arial"/>
      </rPr>
      <t xml:space="preserve">
# Please see reference #1 on reference sheet</t>
    </r>
  </si>
  <si>
    <r>
      <rPr>
        <sz val="11"/>
        <rFont val="Arial"/>
      </rPr>
      <t xml:space="preserve">Farming (Pesticides) [Category: Industry]
Sewer and Wastewater Treatment [Category: Industry]
Leather Tanning and Processing [Category: Industry]
</t>
    </r>
    <r>
      <rPr>
        <sz val="11"/>
        <color rgb="FF0000FF"/>
        <rFont val="Arial"/>
      </rPr>
      <t># Please see reference #1 on reference sheet</t>
    </r>
  </si>
  <si>
    <r>
      <rPr>
        <sz val="11"/>
        <rFont val="Arial"/>
      </rPr>
      <t xml:space="preserve">Environmental considerations: Land spill: Dig a pit, pond, lagoon, holding area to contain liquid or solid material. Dike surface flow using soil, sand bags, foamed polyurethane, or foamed concrete. Absorb bulk liquid with fly ash, cement powder, or commercial sorbents. /SRP: If time permits, pits, ponds, lagoons, soak holes, or holding areas should be sealed with an impermeable flexible membrane liner./ /Thiocarbamate pesticides, liquid, toxic, flammable; Thiocarbamate pesticides, liquid, flammable, toxic; Thiocarbamate pesticides, liquid, toxic/
</t>
    </r>
    <r>
      <rPr>
        <sz val="11"/>
        <color rgb="FF0000FF"/>
        <rFont val="Arial"/>
      </rPr>
      <t># Please see reference #1 on reference sheet</t>
    </r>
  </si>
  <si>
    <r>
      <rPr>
        <sz val="11"/>
        <rFont val="Arial"/>
      </rPr>
      <t xml:space="preserve">/It is/ prepared from methylamine, carbon disulfide and sodium hydroxide; From methyl isothiocyanate and sodium bisulfide.
Metam sodium is produced by reaction of methylamine with carbon disulfide and sodium hydroxide.
</t>
    </r>
    <r>
      <rPr>
        <sz val="11"/>
        <color rgb="FF0000FF"/>
        <rFont val="Arial"/>
      </rPr>
      <t># Please see reference #1 on reference sheet</t>
    </r>
  </si>
  <si>
    <r>
      <rPr>
        <sz val="11"/>
        <rFont val="Arial"/>
      </rPr>
      <t xml:space="preserve">To reduce the potential for metam-sodium and metam-potassium exposure to bystanders, handlers, and workers, and to address associated risks of concern, EPA is requiring a number of mitigation measures which include: (1) Buffer zones; (2) Dermal protection for handlers; (3) Respiratory protection and air monitoring for handlers; (3) Restrictions on the timing of perforation and removing of tarps; (4) Posting; (5) Good agricultural practices; (6) Fumigant management plans; (7) Emergency preparedness and response plans; (8) Notice to state lead agencies. The Agency also believes that registrant-developed training and community outreach programs, which are also implemented by the registrant, will help reduce risk. Additionally, EPA is interested in working with registrants to identify additional measures that could be implemented as part of product stewardship. These additional measures should include efforts to assist users' transition to the new label requirements. Some of the required mitigation measures only address one group of potentially exposed individuals (i.e., bystanders, handlers, or workers), while other measures will help reduce risk to more than one group. All mitigation measures are designed to work together to reduce exposures, enhance safety, and facilitate compliance and enforcement. ... EPA has determined that these measures, working together, will prevent unreasonable adverse effects on human health.
</t>
    </r>
    <r>
      <rPr>
        <sz val="11"/>
        <color rgb="FF0000FF"/>
        <rFont val="Arial"/>
      </rPr>
      <t xml:space="preserve">
# Please see reference #1 on reference sheet</t>
    </r>
  </si>
  <si>
    <r>
      <rPr>
        <sz val="11"/>
        <rFont val="Arial"/>
      </rPr>
      <t xml:space="preserve">SRP: The most favorable course of action is to use an alternative chemical product with less inherent propensity for occupational exposure or environmental contamination. Recycle any unused portion of the material for its approved use or return it to the manufacturer or supplier. Ultimate disposal of the chemical must consider: the material's impact on air quality; potential migration in soil or water; effects on animal, aquatic, and plant life; and conformance with environmental and public health regulations.
</t>
    </r>
    <r>
      <rPr>
        <sz val="11"/>
        <color rgb="FF0000FF"/>
        <rFont val="Arial"/>
      </rPr>
      <t># Please see reference #1 on reference sheet</t>
    </r>
  </si>
  <si>
    <r>
      <rPr>
        <sz val="11"/>
        <rFont val="Arial"/>
      </rPr>
      <t xml:space="preserve">Soil fumigant to control weeds and weed seeds, nematodes, fungi, amd soil insects
</t>
    </r>
    <r>
      <rPr>
        <sz val="11"/>
        <color rgb="FF0000FF"/>
        <rFont val="Arial"/>
      </rPr>
      <t xml:space="preserve">
# Please see reference #1 on reference sheet</t>
    </r>
  </si>
  <si>
    <r>
      <rPr>
        <sz val="11"/>
        <rFont val="Arial"/>
      </rPr>
      <t xml:space="preserve">Soil fumigant to control weeds and weed seeds, nematodes, fungi, amd soil insects
</t>
    </r>
    <r>
      <rPr>
        <sz val="11"/>
        <color rgb="FF0000FF"/>
        <rFont val="Arial"/>
      </rPr>
      <t># Please see reference #1 on reference sheet</t>
    </r>
  </si>
  <si>
    <r>
      <rPr>
        <sz val="11"/>
        <rFont val="Arial"/>
      </rPr>
      <t xml:space="preserve">Soil fumigant to control weeds and weed seeds, nematodes, fungi, amd soil insects
</t>
    </r>
    <r>
      <rPr>
        <sz val="11"/>
        <color rgb="FF0000FF"/>
        <rFont val="Arial"/>
      </rPr>
      <t># Please see reference #1 on reference sheet</t>
    </r>
  </si>
  <si>
    <r>
      <rPr>
        <sz val="11"/>
        <rFont val="Arial"/>
      </rPr>
      <t xml:space="preserve">Soil fumigant to control weeds and weed seeds, nematodes, fungi, amd soil insects
</t>
    </r>
    <r>
      <rPr>
        <sz val="11"/>
        <color rgb="FF0000FF"/>
        <rFont val="Arial"/>
      </rPr>
      <t># Please see reference #1 on reference sheet</t>
    </r>
  </si>
  <si>
    <r>
      <rPr>
        <sz val="10"/>
        <rFont val="Arial"/>
      </rPr>
      <t xml:space="preserve">In water, 7.22X10+5 mg/L at 20 °C
</t>
    </r>
    <r>
      <rPr>
        <sz val="10"/>
        <color rgb="FF0000FF"/>
        <rFont val="Arial"/>
      </rPr>
      <t># Please see reference #1 on reference sheet</t>
    </r>
  </si>
  <si>
    <t>METHIMAZOLE</t>
  </si>
  <si>
    <t>Molecular Weight:114.169
Density:1.3±0.1 g/cm3
Molecular Formula:C4H6N2S</t>
  </si>
  <si>
    <t>Boiling Point:280.0±9.0 °C at 760 mmHg
Melting Point:144-147 °C(lit.)</t>
  </si>
  <si>
    <t>60-56-0</t>
  </si>
  <si>
    <t>METHOMYL</t>
  </si>
  <si>
    <t>Molecular Weight:162.210
Density:1.2±0.1 g/cm3
Molecular Formula:C5H10N2O2S</t>
  </si>
  <si>
    <t>Boiling Point:144°C
Melting Point:78°C</t>
  </si>
  <si>
    <t>16752-77-5</t>
  </si>
  <si>
    <r>
      <rPr>
        <sz val="11"/>
        <rFont val="Arial"/>
      </rPr>
      <t xml:space="preserve">Methomyl's production may result in its release to the environment through various waste streams; it's use as an insecticide will result in its direct release to the environment. If released to air, a vapor pressure of 5.4X10-6 mm Hg at 25 °C indicates methomyl will exist in both the vapor and particulate phases in the ambient atmosphere. Vapor-phase methomyl will be degraded in the atmosphere by reaction with photochemically-produced hydroxyl radicals; the half-life for this reaction in air is estimated to be 58 hours. Particulate-phase methomyl will be removed from the atmosphere by wet and dry deposition. Methomyl absorbs light greater than 290 nm and may undergo direct photolysis in the environment. The half-life for a thin film of methomyl exposed to laboratory lamps of environmentally significant wavelengths was 48.41 hours. If released to soil, methomyl is expected to have moderate mobility based upon a Koc of 160. Volatilization from moist soil surfaces is not expected to be an important fate process based upon an estimated Henry's Law constant of 1.9X10-11 atm-cu m/mole. Methomyl is not expected to volatilize from dry soil surfaces based on its vapor pressure.
</t>
    </r>
    <r>
      <rPr>
        <sz val="11"/>
        <color rgb="FF0000FF"/>
        <rFont val="Arial"/>
      </rPr>
      <t># Please see reference #1 on reference sheet</t>
    </r>
  </si>
  <si>
    <r>
      <rPr>
        <sz val="11"/>
        <rFont val="Arial"/>
      </rPr>
      <t xml:space="preserve">Acute exposure to cholinesterase inhibitors can cause a cholinergic crisis characterized by severe nausea/vomiting, salivation, sweating, bradycardia, hypotension, collapse, and convulsions. Increasing muscle weakness is a possibility and may result in death if respiratory muscles are involved. Accumulation of ACh at motor nerves causes overstimulation of nicotinic expression at the neuromuscular junction. When this occurs symptoms such as muscle weakness, fatigue, muscle cramps, fasciculation, and paralysis can be seen. When there is an accumulation of ACh at autonomic ganglia this causes overstimulation of nicotinic expression in the sympathetic system. Symptoms associated with this are hypertension, and hypoglycemia. Overstimulation of nicotinic acetylcholine receptors in the central nervous system, due to accumulation of ACh, results in anxiety, headache, convulsions, ataxia, depression of respiration and circulation, tremor, general weakness, and potentially coma. When there is expression of muscarinic overstimulation due to excess acetylcholine at muscarinic acetylcholine receptors symptoms of visual disturbances, tightness in chest, wheezing due to bronchoconstriction, increased bronchial secretions, increased salivation, lacrimation, sweating, peristalsis, and urination can occur. Chronically high (&gt;10 years) exposure leads to neuropsychological consequences including disturbances in perception and visuo-motor processing (A15321).
</t>
    </r>
    <r>
      <rPr>
        <sz val="11"/>
        <color rgb="FF0000FF"/>
        <rFont val="Arial"/>
      </rPr>
      <t># Please see reference #1 on reference sheet</t>
    </r>
  </si>
  <si>
    <r>
      <rPr>
        <sz val="11"/>
        <rFont val="Arial"/>
      </rPr>
      <t xml:space="preserve">Used to kill insects on vegetables, fruits, cotton, ornamentals, and field crops; also used in animal confinement areas and to kill ticks, spiders, and flies; [EXTOXNET]
</t>
    </r>
    <r>
      <rPr>
        <sz val="11"/>
        <color rgb="FF0000FF"/>
        <rFont val="Arial"/>
      </rPr>
      <t># Please see reference #1 on reference sheet</t>
    </r>
  </si>
  <si>
    <r>
      <rPr>
        <sz val="11"/>
        <rFont val="Arial"/>
      </rPr>
      <t xml:space="preserve">A REVERSE PHASE HIGH PRESSURE LIQUID CHROMATOGRAPHIC METHOD IS PRESENTED FOR THE SEPARATION &amp; DETERMINATION OF RESIDUES OF METHOMYL ON VEGETABLES.
Determination of six N-methylcarbamates incl methomyl in vegetables and fruits by high performance liq chromatography is described.
A simple and specific method of determining methomyl residues in selected vegetables, grains, and soil is described. The method is based on the modification of a qualitative test for aldoxime and ketoxime methomyl is converted to oxime and hydroxylamine by alkali and acid treatment. An amount of 0.625 ppm methomyl can be determined in a 40 g sample of selected vegetables, grains, and soils.
</t>
    </r>
    <r>
      <rPr>
        <sz val="11"/>
        <color rgb="FF0000FF"/>
        <rFont val="Arial"/>
      </rPr>
      <t># Please see reference #1 on reference sheet</t>
    </r>
  </si>
  <si>
    <r>
      <rPr>
        <sz val="11"/>
        <rFont val="Arial"/>
      </rPr>
      <t xml:space="preserve">Farming (Pesticides) [Category: Industry]
</t>
    </r>
    <r>
      <rPr>
        <sz val="11"/>
        <color rgb="FF0000FF"/>
        <rFont val="Arial"/>
      </rPr>
      <t># Please see reference #1 on reference sheet</t>
    </r>
  </si>
  <si>
    <r>
      <rPr>
        <sz val="11"/>
        <rFont val="Arial"/>
      </rPr>
      <t xml:space="preserve">Farming (Pesticides) [Category: Industry]
</t>
    </r>
    <r>
      <rPr>
        <sz val="11"/>
        <color rgb="FF0000FF"/>
        <rFont val="Arial"/>
      </rPr>
      <t># Please see reference #1 on reference sheet</t>
    </r>
  </si>
  <si>
    <r>
      <rPr>
        <sz val="11"/>
        <rFont val="Arial"/>
      </rPr>
      <t xml:space="preserve">A system for removing pesticides from the wash water produced by pesticide applicators as they clean their equipment has been developed. The first step is the flocculation/coagulation and sedimentation of the pesticide-contaminated wash water. The supernatant from the first step is then passed through activated carbon columns. /Pesticides/
</t>
    </r>
    <r>
      <rPr>
        <sz val="11"/>
        <color rgb="FF0000FF"/>
        <rFont val="Arial"/>
      </rPr>
      <t># Please see reference #1 on reference sheet</t>
    </r>
  </si>
  <si>
    <r>
      <rPr>
        <sz val="11"/>
        <rFont val="Arial"/>
      </rPr>
      <t xml:space="preserve">REACTION OF METHYL THIOMETHYL OXIME &amp; METHYL ISOCYANATE
</t>
    </r>
    <r>
      <rPr>
        <sz val="11"/>
        <color rgb="FF0000FF"/>
        <rFont val="Arial"/>
      </rPr>
      <t># Please see reference #1 on reference sheet</t>
    </r>
  </si>
  <si>
    <r>
      <rPr>
        <sz val="11"/>
        <rFont val="Arial"/>
      </rPr>
      <t xml:space="preserve">Smoking, eating and drinking before washing should be absolutely prohibited when any pesticide of moderate or higher toxicity is being handled or used. /Pesticides/
SRP: The scientific literature for the use of contact lenses in industry is conflicting. The benefit or detrimental effects of wearing contact lenses depend not only upon the substance, but also on factors including the form of the substance, characteristics and duration of the exposure, the uses of other eye protection equipment, and the hygiene of the lenses. However, there may be individual substances whose irritating or corrosive properties are such that the wearing of contact lenses would be harmful to the eye. In those specific cases, contact lenses should not be worn. In any event, the usual eye protection equipment should be worn even when contact lenses are in place.
</t>
    </r>
    <r>
      <rPr>
        <sz val="11"/>
        <color rgb="FF0000FF"/>
        <rFont val="Arial"/>
      </rPr>
      <t># Please see reference #1 on reference sheet</t>
    </r>
  </si>
  <si>
    <r>
      <rPr>
        <sz val="11"/>
        <rFont val="Arial"/>
      </rPr>
      <t xml:space="preserve">Generators of waste (equal to or greater than 100 kg/mo) containing this contaminant, EPA hazardous waste number P066, must conform with USEPA regulations in storage, transportation, treatment and disposal of waste.
Landfill: The aqueous soln is noncorrosive. It is stable as a solid, in aqueous soln under normal conditions but is subject to decomposition in moist soil.
Hydrolysis: Alkaline hydrolysis leads to complete degradation. Carbonate, methylamine, and 5-methyl-n-hydroxylthioacetamidate are nontoxic. Recommendable methods: Incineration, landfill. Peer-review: Dissolve methomyl in water and spray into a furnace with effluent gas scrubbing. (Peer-review conclusions of an IRPTC expert consultation (May 1985))
</t>
    </r>
    <r>
      <rPr>
        <sz val="11"/>
        <color rgb="FF0000FF"/>
        <rFont val="Arial"/>
      </rPr>
      <t># Please see reference #1 on reference sheet</t>
    </r>
  </si>
  <si>
    <r>
      <rPr>
        <sz val="11"/>
        <rFont val="Arial"/>
      </rPr>
      <t xml:space="preserve">INSECTICIDE ON VEGETABLES, TOBACCO, COTTON, ALFALFA, SOYBEANS, &amp; CORN
</t>
    </r>
    <r>
      <rPr>
        <sz val="11"/>
        <color rgb="FF0000FF"/>
        <rFont val="Arial"/>
      </rPr>
      <t># Please see reference #1 on reference sheet</t>
    </r>
  </si>
  <si>
    <r>
      <rPr>
        <sz val="11"/>
        <rFont val="Arial"/>
      </rPr>
      <t xml:space="preserve">INSECTICIDE ON VEGETABLES, TOBACCO, COTTON, ALFALFA, SOYBEANS, &amp; CORN
</t>
    </r>
    <r>
      <rPr>
        <sz val="11"/>
        <color rgb="FF0000FF"/>
        <rFont val="Arial"/>
      </rPr>
      <t xml:space="preserve">
# Please see reference #1 on reference sheet</t>
    </r>
  </si>
  <si>
    <r>
      <rPr>
        <sz val="11"/>
        <rFont val="Arial"/>
      </rPr>
      <t xml:space="preserve">The substance can be absorbed into the body by inhalation of its aerosol and by ingestion.
inhalation, ingestion, skin and/or eye contact
Inhalation (L793) ; oral (L793); dermal (L793)
</t>
    </r>
    <r>
      <rPr>
        <sz val="11"/>
        <color rgb="FF0000FF"/>
        <rFont val="Arial"/>
      </rPr>
      <t xml:space="preserve">
# Please see reference #1 on reference sheet</t>
    </r>
  </si>
  <si>
    <r>
      <rPr>
        <sz val="11"/>
        <rFont val="Arial"/>
      </rPr>
      <t xml:space="preserve">INSECTICIDE ON VEGETABLES, TOBACCO, COTTON, ALFALFA, SOYBEANS, &amp; CORN
</t>
    </r>
    <r>
      <rPr>
        <sz val="11"/>
        <color rgb="FF0000FF"/>
        <rFont val="Arial"/>
      </rPr>
      <t># Please see reference #1 on reference sheet</t>
    </r>
  </si>
  <si>
    <r>
      <rPr>
        <sz val="11"/>
        <rFont val="Arial"/>
      </rPr>
      <t xml:space="preserve">INSECTICIDE ON VEGETABLES, TOBACCO, COTTON, ALFALFA, SOYBEANS, &amp; CORN
</t>
    </r>
    <r>
      <rPr>
        <sz val="11"/>
        <color rgb="FF0000FF"/>
        <rFont val="Arial"/>
      </rPr>
      <t># Please see reference #1 on reference sheet</t>
    </r>
  </si>
  <si>
    <r>
      <rPr>
        <sz val="10"/>
        <rFont val="Arial"/>
      </rPr>
      <t xml:space="preserve">Solubility in water, g/100ml at 25Â °C: 5.8 (moderate)
</t>
    </r>
    <r>
      <rPr>
        <sz val="10"/>
        <color rgb="FF0000FF"/>
        <rFont val="Arial"/>
      </rPr>
      <t xml:space="preserve">
# Please see reference #1 on reference sheet</t>
    </r>
  </si>
  <si>
    <t>METHOXYCHLOR</t>
  </si>
  <si>
    <t>Molecular Weight:345.64800
Density:1.4 g/cm3
Molecular Formula:C16H15Cl3O2</t>
  </si>
  <si>
    <t>Boiling Point:greater than or equal to 100ºC.
Melting Point:86-88 °C(lit.)</t>
  </si>
  <si>
    <t>72-43-5</t>
  </si>
  <si>
    <r>
      <rPr>
        <sz val="11"/>
        <rFont val="Arial"/>
      </rPr>
      <t xml:space="preserve">Methoxychlor's production may have resulted in its release to the environment through various waste streams; and former use in the US as an insecticide resulted in its direct release to the environment. If released to air, an estimated vapor pressure of 4.2X10-5 mm Hg at 25 °C indicates methoxychlor will exist in both the vapor and particulate phases. Vapor-phase methoxychlor will be degraded in the atmosphere by reaction with photochemically-produced hydroxyl radicals; the half-life for this reaction in air is estimated to be 7 hours. Particulate-phase methoxychlor will be removed from the atmosphere by wet and dry deposition. This compound may photolyze on soil surfaces based on studies reporting the photolysis of dry methoxychlor films exposed to sunlight. If released to soil, methoxychlor is expected to have no mobility based on Koc values from 23,000 to 93,000. Volatilization from moist soil surfaces is not expected to be an important fate process based upon a Henry's Law constant of 2.03X10-7 atm-cu m/mole. If released into water, methoxychlor is expected to adsorb to suspended solids and sediment based upon its Koc range. Methoxychlor is resistant to biodegradation under aerobic conditions but biodegrades fairly readily in anaerobic environments; methoxychlor was not degraded over a 100-day period in aerobic soil while 73% degradation was observed under anaerobic conditions for the same time period. 
</t>
    </r>
    <r>
      <rPr>
        <sz val="11"/>
        <color rgb="FF0000FF"/>
        <rFont val="Arial"/>
      </rPr>
      <t># Please see reference #1 on reference sheet</t>
    </r>
  </si>
  <si>
    <r>
      <rPr>
        <sz val="11"/>
        <rFont val="Arial"/>
      </rPr>
      <t xml:space="preserve">studies show that methoxychlor may affect the reproductive system, causing harm to the ovaries, uterus, and mating cycle in females, and the testes and prostate in males, as well as decreased fertility in both sexes. Methoxychlor exposure may also cause EEG pattern changes. (T10. L167)
</t>
    </r>
    <r>
      <rPr>
        <sz val="11"/>
        <color rgb="FF0000FF"/>
        <rFont val="Arial"/>
      </rPr>
      <t># Please see reference #1 on reference sheet</t>
    </r>
  </si>
  <si>
    <r>
      <rPr>
        <sz val="11"/>
        <rFont val="Arial"/>
      </rPr>
      <t xml:space="preserve">Methoxychlor was used as an insecticide effective against a wide range of pests including biting flies, houseflies, mosquito larvae, cockroaches, and chiggers. It was used on field crops, vegetables, fruits, stored grains, livestock, pests, homes, gardens, lakes, and marshes. Methoxychlor was also used against the elm bark-beetle vectors of Dutch elm disease. All pesticide uses of methoxychlor were suspended in 2000, and all products are expected to be voluntarily canceled by the end of 2004.
</t>
    </r>
    <r>
      <rPr>
        <sz val="11"/>
        <color rgb="FF0000FF"/>
        <rFont val="Arial"/>
      </rPr>
      <t># Please see reference #1 on reference sheet</t>
    </r>
  </si>
  <si>
    <r>
      <rPr>
        <sz val="11"/>
        <rFont val="Arial"/>
      </rPr>
      <t xml:space="preserve">Method: EPA 1656; Procedure: gas chromatography with halogen specific detectors; Analyte: methoxychlor; Matrix: municipal and industrial wastewater; Detection Limit: 30 ng/L.
Method: OSHA PV2038; Procedure: gas chromatography with electron capture detector; Analyte: methoxychlor; Matrix: air; Detection Limit: 4.3 ug/cu m.
Method: ASTM D5175; Procedure: gas chromatography; Analyte: methoxychlor; Matrix: finished drinking water, drinking water during intermediate stages of treatment, and the raw source water; Detection Limit: 0.2 ug/L.
</t>
    </r>
    <r>
      <rPr>
        <sz val="11"/>
        <color rgb="FF0000FF"/>
        <rFont val="Arial"/>
      </rPr>
      <t># Please see reference #1 on reference sheet</t>
    </r>
  </si>
  <si>
    <r>
      <rPr>
        <sz val="11"/>
        <rFont val="Arial"/>
      </rPr>
      <t xml:space="preserve">Farming (Pesticides) [Category: Industry]
</t>
    </r>
    <r>
      <rPr>
        <sz val="11"/>
        <color rgb="FF0000FF"/>
        <rFont val="Arial"/>
      </rPr>
      <t># Please see reference #1 on reference sheet</t>
    </r>
  </si>
  <si>
    <r>
      <rPr>
        <sz val="11"/>
        <rFont val="Arial"/>
      </rPr>
      <t xml:space="preserve">Farming (Pesticides) [Category: Industry]
</t>
    </r>
    <r>
      <rPr>
        <sz val="11"/>
        <color rgb="FF0000FF"/>
        <rFont val="Arial"/>
      </rPr>
      <t># Please see reference #1 on reference sheet</t>
    </r>
  </si>
  <si>
    <r>
      <rPr>
        <sz val="11"/>
        <rFont val="Arial"/>
      </rPr>
      <t xml:space="preserve">SRP: Wastewater from contaminant suppression, cleaning of protective clothing/equipment, or contaminated sites should be contained and evaluated for subject chemical or decomposition product concentrations. Concentrations shall be lower than applicable environmental discharge or disposal criteria. Alternatively, pretreatment and/or discharge to a POTW is acceptable only after review by the governing authority. Due consideration shall be given to remediation worker exposure (inhalation, dermal and ingestion) as well as fate during treatment, transfer and disposal. If it is not practicable to manage the chemical in this fashion, it must meet Hazardous Material Criteria for disposal.
</t>
    </r>
    <r>
      <rPr>
        <sz val="11"/>
        <color rgb="FF0000FF"/>
        <rFont val="Arial"/>
      </rPr>
      <t xml:space="preserve">
# Please see reference #1 on reference sheet</t>
    </r>
  </si>
  <si>
    <r>
      <rPr>
        <sz val="11"/>
        <rFont val="Arial"/>
      </rPr>
      <t xml:space="preserve">Reaction of anisole with chloral in the presence of aluminum chloride or sulfuric acid
Condensation of trichloroacetaldehyde with anisole produces the technical product ...
</t>
    </r>
    <r>
      <rPr>
        <sz val="11"/>
        <color rgb="FF0000FF"/>
        <rFont val="Arial"/>
      </rPr>
      <t># Please see reference #1 on reference sheet</t>
    </r>
  </si>
  <si>
    <r>
      <rPr>
        <sz val="11"/>
        <rFont val="Arial"/>
      </rPr>
      <t xml:space="preserve">SRP: Contaminated protective clothing should be segregated in such a manner so that there is no direct personal contact by personnel who handle, dispose, or clean the clothing. Quality assurance to ascertain the completeness of the cleaning procedures should be implemented before the decontaminated protective clothing is returned for reuse by the workers. Contaminated clothing should not be taken home at end of shift, but should remain at employee's place of work for cleaning.
Do not contaminate feed, water, or utensils used in handling them. Avoid using it within 2 wk of freshening or during lactation on any animal whose milk is used for human consumption. Do not use on very young animals.
</t>
    </r>
    <r>
      <rPr>
        <sz val="11"/>
        <color rgb="FF0000FF"/>
        <rFont val="Arial"/>
      </rPr>
      <t xml:space="preserve">
# Please see reference #1 on reference sheet</t>
    </r>
  </si>
  <si>
    <r>
      <rPr>
        <sz val="11"/>
        <rFont val="Arial"/>
      </rPr>
      <t xml:space="preserve">Generators of waste (equal to or greater than 100 kg/mo) containing this contaminant, EPA hazardous waste number U247 and D014, must conform with USEPA regulations in storage, transportation, treatment and disposal of waste.
DDD is a potential candidate for incineration by rotary kiln with a temperature range of 820-1600 °C and a residence time of seconds for liquid or gas and hours for solid. /SRP: Control acid mist from exhaust gases./
Incineration with scrubbing is the disposal method for methoxychlor. For the disposal of small quantities of methoxychlor and empty bags, burial in non-crop land away from water supplies is the only practical and recommended method. Recommendable methods: Incineration &amp; landfill.
</t>
    </r>
    <r>
      <rPr>
        <sz val="11"/>
        <color rgb="FF0000FF"/>
        <rFont val="Arial"/>
      </rPr>
      <t># Please see reference #1 on reference sheet</t>
    </r>
  </si>
  <si>
    <r>
      <rPr>
        <sz val="11"/>
        <rFont val="Arial"/>
      </rPr>
      <t xml:space="preserve">Used to kill insects on fruits, vegetables, and forest crops; used to kill parasites on cattle; [EXTOXNET]
</t>
    </r>
    <r>
      <rPr>
        <sz val="11"/>
        <color rgb="FF0000FF"/>
        <rFont val="Arial"/>
      </rPr>
      <t xml:space="preserve">
# Please see reference #1 on reference sheet</t>
    </r>
  </si>
  <si>
    <r>
      <rPr>
        <sz val="11"/>
        <rFont val="Arial"/>
      </rPr>
      <t xml:space="preserve">Used to kill insects on fruits, vegetables, and forest crops; used to kill parasites on cattle; [EXTOXNET]
</t>
    </r>
    <r>
      <rPr>
        <sz val="11"/>
        <color rgb="FF0000FF"/>
        <rFont val="Arial"/>
      </rPr>
      <t xml:space="preserve">
# Please see reference #1 on reference sheet</t>
    </r>
  </si>
  <si>
    <t xml:space="preserve">40 micrograms per liter (u g/l) [equivalent to parts per billion (ppb)] </t>
  </si>
  <si>
    <r>
      <rPr>
        <sz val="11"/>
        <rFont val="Arial"/>
      </rPr>
      <t xml:space="preserve">The substance can be absorbed into the body by inhalation of its aerosol, through the skin and by ingestion.
inhalation, 
Oral (L167) ; dermal (L167)
</t>
    </r>
    <r>
      <rPr>
        <sz val="11"/>
        <color rgb="FF0000FF"/>
        <rFont val="Arial"/>
      </rPr>
      <t xml:space="preserve">
# Please see reference #1 on reference sheet</t>
    </r>
  </si>
  <si>
    <r>
      <rPr>
        <sz val="11"/>
        <rFont val="Arial"/>
      </rPr>
      <t xml:space="preserve">Used to kill insects on fruits, vegetables, and forest crops; used to kill parasites on cattle; [EXTOXNET]
</t>
    </r>
    <r>
      <rPr>
        <sz val="11"/>
        <color rgb="FF0000FF"/>
        <rFont val="Arial"/>
      </rPr>
      <t># Please see reference #1 on reference sheet</t>
    </r>
  </si>
  <si>
    <r>
      <rPr>
        <sz val="11"/>
        <rFont val="Arial"/>
      </rPr>
      <t xml:space="preserve">Used to kill insects on fruits, vegetables, and forest crops; used to kill parasites on cattle; [EXTOXNET]
</t>
    </r>
    <r>
      <rPr>
        <sz val="11"/>
        <color rgb="FF0000FF"/>
        <rFont val="Arial"/>
      </rPr>
      <t># Please see reference #1 on reference sheet</t>
    </r>
  </si>
  <si>
    <r>
      <rPr>
        <sz val="10"/>
        <rFont val="Arial"/>
      </rPr>
      <t xml:space="preserve">Solubility in water: none
</t>
    </r>
    <r>
      <rPr>
        <sz val="10"/>
        <color rgb="FF0000FF"/>
        <rFont val="Arial"/>
      </rPr>
      <t># Please see reference #1 on reference sheet</t>
    </r>
  </si>
  <si>
    <t>METHYL PARATHION</t>
  </si>
  <si>
    <t>Molecular Weight:263.207
Density:1.4±0.1 g/cm3
Molecular Formula:C8H10NO5PS</t>
  </si>
  <si>
    <t>Boiling Point:334.7±44.0 °C at 760 mmHg
Melting Point:36°C</t>
  </si>
  <si>
    <t>298-00-0</t>
  </si>
  <si>
    <r>
      <rPr>
        <sz val="11"/>
        <rFont val="Arial"/>
      </rPr>
      <t xml:space="preserve">Methyl parathion's production and use as an insecticide will result in its direct release to the environment. In the USA, end-use products will not be sold after August 31, 2013 and cannot legally be used after December 31, 2013. If released to air, a vapor pressure of 3.5X10-6 mm Hg at 25 °C indicates methyl parathion will exist in both the vapor and particulate phases in the ambient atmosphere. Vapor-phase methyl parathion will be degraded in the atmosphere by reaction with photochemically-produced hydroxyl radicals; the half-life for this reaction in air is estimated to be 0.3 days. Particulate-phase methyl parathion will be removed from the atmosphere by wet and dry deposition. Methyl parathion absorbs at wavelengths &gt;290 nm and, therefore, may be susceptible to direct photolysis by sunlight. If released to soil, methyl parathion is expected to have low to moderate mobility based upon Koc values ranging from 366 to 1,516. Volatilization from moist soil surfaces is not expected to be an important fate process based upon methyl parathion's measured Henry's Law constant of 8.4X10-8 atm-cu m/mole. Methyl parathion is not expected to volatilize from dry soil surfaces based upon its vapor pressure. Utilizing loam soils maintained at 10 and 33 kPa soil-water tension, 14C-methyl parathion was approximately 50% mineralized in 28 days, indicating that biodegradation is an important environmental fate process in soil. Hydrolysis is expected to be an important process in moist soils since methyl parathion hydrolyzes in natural waters. If released into water, some adsorption of methyl parathion to suspended solids and sediment in the water column is expected based upon the Koc values.
</t>
    </r>
    <r>
      <rPr>
        <sz val="11"/>
        <color rgb="FF0000FF"/>
        <rFont val="Arial"/>
      </rPr>
      <t># Please see reference #1 on reference sheet</t>
    </r>
  </si>
  <si>
    <r>
      <rPr>
        <sz val="11"/>
        <rFont val="Arial"/>
      </rPr>
      <t xml:space="preserve">Acute exposure to cholinesterase inhibitors can cause a cholinergic crisis characterized by severe nausea/vomiting, salivation, sweating, bradycardia, hypotension, collapse, and convulsions. Increasing muscle weakness is a possibility and may result in death if respiratory muscles are involved. Accumulation of ACh at motor nerves causes overstimulation of nicotinic expression at the neuromuscular junction. When this occurs symptoms such as muscle weakness, fatigue, muscle cramps, fasciculation, and paralysis can be seen. When there is an accumulation of ACh at autonomic ganglia this causes overstimulation of nicotinic expression in the sympathetic system. Symptoms associated with this are hypertension, and hypoglycemia. Overstimulation of nicotinic acetylcholine receptors in the central nervous system, due to accumulation of ACh, results in anxiety, headache, convulsions, ataxia, depression of respiration and circulation, tremor, general weakness, and potentially coma. When there is expression of muscarinic overstimulation due to excess acetylcholine at muscarinic acetylcholine receptors symptoms of visual disturbances, tightness in chest, wheezing due to bronchoconstriction, increased bronchial secretions, increased salivation, lacrimation, sweating, peristalsis, and urination can occur. Certain reproductive effects in fertility, growth, and development for males and females have been linked specifically to organophosphate pesticide exposure. 
</t>
    </r>
    <r>
      <rPr>
        <sz val="11"/>
        <color rgb="FF0000FF"/>
        <rFont val="Arial"/>
      </rPr>
      <t># Please see reference #1 on reference sheet</t>
    </r>
  </si>
  <si>
    <r>
      <rPr>
        <sz val="11"/>
        <rFont val="Arial"/>
      </rPr>
      <t xml:space="preserve">Used to kill boll weevils on cotton; [EXTOXNET]
</t>
    </r>
    <r>
      <rPr>
        <sz val="11"/>
        <color rgb="FF0000FF"/>
        <rFont val="Arial"/>
      </rPr>
      <t># Please see reference #1 on reference sheet</t>
    </r>
  </si>
  <si>
    <r>
      <rPr>
        <sz val="11"/>
        <rFont val="Arial"/>
      </rPr>
      <t xml:space="preserve">Analytic Laboratory Methods: Method: NIOSH 5600, Issue 1; Procedure: gas chromatography with flame photometric detector; Analyte: methyl parathion; Matrix: air; Detection Limit: 0.04 ug/sample.
Method: OSHA PV2112; Procedure: gas chromatography with flame photometric detector; Analyte: methyl parathion; Matrix: air; Detection Limit: 0.0015 mg/cu m.
</t>
    </r>
    <r>
      <rPr>
        <sz val="11"/>
        <color rgb="FF0000FF"/>
        <rFont val="Arial"/>
      </rPr>
      <t># Please see reference #1 on reference sheet</t>
    </r>
  </si>
  <si>
    <r>
      <rPr>
        <sz val="11"/>
        <rFont val="Arial"/>
      </rPr>
      <t xml:space="preserve">Farming (Pesticides) [Category: Industry]
</t>
    </r>
    <r>
      <rPr>
        <sz val="11"/>
        <color rgb="FF0000FF"/>
        <rFont val="Arial"/>
      </rPr>
      <t># Please see reference #1 on reference sheet</t>
    </r>
  </si>
  <si>
    <r>
      <rPr>
        <sz val="11"/>
        <rFont val="Arial"/>
      </rPr>
      <t xml:space="preserve">Farming (Pesticides) [Category: Industry]
</t>
    </r>
    <r>
      <rPr>
        <sz val="11"/>
        <color rgb="FF0000FF"/>
        <rFont val="Arial"/>
      </rPr>
      <t># Please see reference #1 on reference sheet</t>
    </r>
  </si>
  <si>
    <r>
      <rPr>
        <sz val="11"/>
        <rFont val="Arial"/>
      </rPr>
      <t xml:space="preserve">Personal precautions, protective equipment and emergency procedures: Wear respiratory protection. Avoid dust formation. Avoid breathing vapours, mist or gas. Ensure adequate ventilation. Evacuate personnel to safe areas. Avoid breathing dust. Environmental precautions: Prevent further leakage or spillage if safe to do so. Do not let product enter drains. Discharge into the environment must be avoided. Methods and materials for containment and cleaning up: Pick up and arrange disposal without creating dust. Sweep up and shovel. Keep in suitable, closed containers for disposal.
</t>
    </r>
    <r>
      <rPr>
        <sz val="11"/>
        <color rgb="FF0000FF"/>
        <rFont val="Arial"/>
      </rPr>
      <t># Please see reference #1 on reference sheet</t>
    </r>
  </si>
  <si>
    <r>
      <rPr>
        <sz val="11"/>
        <rFont val="Arial"/>
      </rPr>
      <t xml:space="preserve">Methyl parathion is produced by the esterification of phosphorus pentasulfide with methanol, chlorination of the ester with molecular chlorine, and condensation of the chlorinated ester with the sodium salt of paranitrophenol to form methyl parathion.
</t>
    </r>
    <r>
      <rPr>
        <sz val="11"/>
        <color rgb="FF0000FF"/>
        <rFont val="Arial"/>
      </rPr>
      <t># Please see reference #1 on reference sheet</t>
    </r>
  </si>
  <si>
    <r>
      <rPr>
        <sz val="11"/>
        <rFont val="Arial"/>
      </rPr>
      <t xml:space="preserve">Based on a study, contaminated denim fabrics should not be laundered in 30 °C (85 °F) temperature; Hotter temperatures are more effective to decontaminate work clothing. Although detergents could not be statistically separated, heavy duty liquid detergents appeared to excel in providing higher levels of pesticide removal in water temperatures of 49 °C and 60 °C.
All required personal protective clothing and protective equipment shall be provided by the employer and shall be laundered or cleaned daily. ... Personal protective clothing grossly contaminated with methyl parathion shall be decontaminated and laundered separately from other clothing. ... Employees occupationally exposed to methyl parathion shall be required to wash their hands and face with alkaline soap and water before eating, drinking, smoking, and using toilet facilities.
</t>
    </r>
    <r>
      <rPr>
        <sz val="11"/>
        <color rgb="FF0000FF"/>
        <rFont val="Arial"/>
      </rPr>
      <t># Please see reference #1 on reference sheet</t>
    </r>
  </si>
  <si>
    <r>
      <rPr>
        <sz val="11"/>
        <rFont val="Arial"/>
      </rPr>
      <t xml:space="preserve">Generators of waste (equal to or greater than 100 kg/mo) containing this contaminant, EPA hazardous waste number P071, must conform with USEPA regulations in storage, transportation, treatment and disposal of wast
The reduction of methyl parathion with acid and zinc was explored to determine whether this would accelerate degradation of methyl parathion to its less toxic p-aminophenyl deriv and/or produce less toxic breakdown products. Methyl parathion disappearance was followed for 2.5 yr. The acidified powdered zinc treatment at burial proved effective in degrading methyl parathion.
</t>
    </r>
    <r>
      <rPr>
        <sz val="11"/>
        <color rgb="FF0000FF"/>
        <rFont val="Arial"/>
      </rPr>
      <t># Please see reference #1 on reference sheet</t>
    </r>
  </si>
  <si>
    <r>
      <rPr>
        <sz val="11"/>
        <rFont val="Arial"/>
      </rPr>
      <t xml:space="preserve">Methyl parathion is an insecticide. It is used to kill insects on farm crops, especially cotton. (L634)
</t>
    </r>
    <r>
      <rPr>
        <sz val="11"/>
        <color rgb="FF0000FF"/>
        <rFont val="Arial"/>
      </rPr>
      <t># Please see reference #1 on reference sheet</t>
    </r>
  </si>
  <si>
    <r>
      <rPr>
        <sz val="11"/>
        <rFont val="Arial"/>
      </rPr>
      <t xml:space="preserve">Methyl parathion is an insecticide. It is used to kill insects on farm crops, especially cotton. (L634)
</t>
    </r>
    <r>
      <rPr>
        <sz val="11"/>
        <color rgb="FF0000FF"/>
        <rFont val="Arial"/>
      </rPr>
      <t># Please see reference #1 on reference sheet</t>
    </r>
  </si>
  <si>
    <r>
      <rPr>
        <sz val="11"/>
        <rFont val="Arial"/>
      </rPr>
      <t xml:space="preserve">The substance can be absorbed into the body by inhalation of its aerosol, through the skin and by ingestion
inhalation, skin absorption, ingestion, skin and/or eye contact
</t>
    </r>
    <r>
      <rPr>
        <sz val="11"/>
        <color rgb="FF0000FF"/>
        <rFont val="Arial"/>
      </rPr>
      <t># Please see reference #1 on reference sheet</t>
    </r>
  </si>
  <si>
    <r>
      <rPr>
        <sz val="11"/>
        <rFont val="Arial"/>
      </rPr>
      <t xml:space="preserve">Methyl parathion is an insecticide. It is used to kill insects on farm crops, especially cotton. (L634)
</t>
    </r>
    <r>
      <rPr>
        <sz val="11"/>
        <color rgb="FF0000FF"/>
        <rFont val="Arial"/>
      </rPr>
      <t># Please see reference #1 on reference sheet</t>
    </r>
  </si>
  <si>
    <r>
      <rPr>
        <sz val="11"/>
        <rFont val="Arial"/>
      </rPr>
      <t xml:space="preserve">Methyl parathion is an insecticide. It is used to kill insects on farm crops, especially cotton. (L634)
</t>
    </r>
    <r>
      <rPr>
        <sz val="11"/>
        <color rgb="FF0000FF"/>
        <rFont val="Arial"/>
      </rPr>
      <t># Please see reference #1 on reference sheet</t>
    </r>
  </si>
  <si>
    <r>
      <rPr>
        <sz val="10"/>
        <rFont val="Arial"/>
      </rPr>
      <t xml:space="preserve">In water, 37.7 mg/L at 20 °C
</t>
    </r>
    <r>
      <rPr>
        <sz val="10"/>
        <color rgb="FF0000FF"/>
        <rFont val="Arial"/>
      </rPr>
      <t># Please see reference #1 on reference sheet</t>
    </r>
  </si>
  <si>
    <t>1-METHYL-4-NITROBENZENE</t>
  </si>
  <si>
    <t>Molecular Weight:137.136
Density:1.2±0.1 g/cm3
Molecular Formula:C7H7NO2</t>
  </si>
  <si>
    <t>Boiling Point:238.0±0.0 °C at 760 mmHg
Melting Point:52-54 °C(lit.)</t>
  </si>
  <si>
    <t>99-99-0</t>
  </si>
  <si>
    <r>
      <rPr>
        <sz val="11"/>
        <rFont val="Arial"/>
      </rPr>
      <t xml:space="preserve">Volatilization from moist soil surfaces is expected to to be an important fate process based upon a Henry's Law constant of 5.63X10-6 atm-cu m/mole. 4-Nitrotoluene (at 100 ppm) reached 0.8% of its theoretical BOD in 2 weeks using an activated sludge inoculum in the Japanese MITI test which indicates the compound is not readily biodegradable. However, two studies demonstrated that 4-nitrotoluene could be completely biodegraded by unacclimated sludge within two weeks when lower concentrations of 4-nitrotoluene (10 ppm) were used. Studies using adapted inocula have demonstrated that 4-nitrotoluene can biodegrade readily. If released into water, 4-nitrotoluene is not expected to adsorb to suspended solids and sediment based upon its estimated Koc. Volatilization from water surfaces is expected to be an important fate process based upon the Henry's Law constant. Estimated volatilization half-lives for a model river and model lake are 7.8 and 60 days, respectively. Hydrolysis is not expected to be an important environmental fate process since this compound lacks functional groups that hydrolyze under environmental conditions. In aqueous solution, 4-nitrotoluene has a quantum yield of 0.0046 at 313 nm indicating that it is susceptible to direct photolysis by sunlight. BCF values of 3.7 to 8.0 in carp suggest the potential for bioconcentration in aquatic organisms is low. The most probable route of human exposure to 4-nitrotoluene is dermal contact of workers involved in the production and use of this compound, as well as in the production of dinitrotoluene and trinitrotoluene. Monitoring data indicate that the general population may be exposed to 4-nitrotoluene via inhalation of ambient air in the vicinity of production facilites and ingestion of drinking water. (SRC)
</t>
    </r>
    <r>
      <rPr>
        <sz val="11"/>
        <color rgb="FF0000FF"/>
        <rFont val="Arial"/>
      </rPr>
      <t># Please see reference #1 on reference sheet</t>
    </r>
  </si>
  <si>
    <r>
      <rPr>
        <sz val="11"/>
        <rFont val="Arial"/>
      </rPr>
      <t xml:space="preserve">/SIGNS AND SYMPTOMS/ Symptoms and signs /of methemoglobinemia, from exposure to nitrotoluene,/ are caused by decreased blood oxygen content and cellular hypoxia and include headache, dizziness, and nausea; with greater compromise, these progress to dyspnea, confusion, seizures, and coma. Even at low levels, skin discoloration ("chocolate cyanosis"), especially of the nails, lips, and ears, can be striking.
/SIGNS AND SYMPTOMS/ Headache, flushing of face; dizziness, dyspnea (difficult breathing), cyanosis, nausea, vomiting, muscular weakness, increased pulse and respiratory rate, irritability and convulsions.
</t>
    </r>
    <r>
      <rPr>
        <sz val="11"/>
        <color rgb="FF0000FF"/>
        <rFont val="Arial"/>
      </rPr>
      <t># Please see reference #1 on reference sheet</t>
    </r>
  </si>
  <si>
    <r>
      <rPr>
        <sz val="11"/>
        <rFont val="Arial"/>
      </rPr>
      <t xml:space="preserve">Used in the production of dyes, pesticides, and rubber chemicals; [ACGIH]
For 4-nitrotoluene (USEPA/OPP Pesticide Code: 028901) there are 0 labels match. /SRP: Not registered for current use in the U.S., but approved pesticide uses may change periodically and so federal, state and local authorities must be consulted for currently approved uses./
</t>
    </r>
    <r>
      <rPr>
        <sz val="11"/>
        <color rgb="FF0000FF"/>
        <rFont val="Arial"/>
      </rPr>
      <t># Please see reference #1 on reference sheet</t>
    </r>
  </si>
  <si>
    <r>
      <rPr>
        <sz val="11"/>
        <rFont val="Arial"/>
      </rPr>
      <t xml:space="preserve">Analytic Laboratory Methods: Method: NIOSH 2005; Procedure: gas chromatography with flame ionization detector; Analyte: p-nitrotoluene; Matrix: air; Detection Limit: 2.6 ug/sample.
Method: EPA-RCA 8091 (NPD); Procedure: gas chromatograph with nitrogen-phosphorus detection; Analyte: 4-nitrotoluene; Matrix: water, soil, and waste matrices; Detection Limit: not provided.
Method: EPA-RCA 8330B; Procedure: high performance liquid chromatography using a dual wavelength ultraviolet detector; Analyte: 4-nitrotoluene; Matrix: water, soils and sediment; Detection Limit: not provided.
</t>
    </r>
    <r>
      <rPr>
        <sz val="11"/>
        <color rgb="FF0000FF"/>
        <rFont val="Arial"/>
      </rPr>
      <t># Please see reference #1 on reference sheet</t>
    </r>
  </si>
  <si>
    <r>
      <rPr>
        <sz val="11"/>
        <rFont val="Arial"/>
      </rPr>
      <t xml:space="preserve">production of dyes, pesticides, and rubber chemicals;
</t>
    </r>
    <r>
      <rPr>
        <sz val="11"/>
        <color rgb="FF0000FF"/>
        <rFont val="Arial"/>
      </rPr>
      <t xml:space="preserve">
# Please see reference #1 on reference sheet</t>
    </r>
  </si>
  <si>
    <r>
      <rPr>
        <sz val="11"/>
        <rFont val="Arial"/>
      </rPr>
      <t xml:space="preserve">production of dyes, pesticides, and rubber chemicals;
</t>
    </r>
    <r>
      <rPr>
        <sz val="11"/>
        <color rgb="FF0000FF"/>
        <rFont val="Arial"/>
      </rPr>
      <t># Please see reference #1 on reference sheet</t>
    </r>
  </si>
  <si>
    <r>
      <rPr>
        <sz val="11"/>
        <rFont val="Arial"/>
      </rPr>
      <t xml:space="preserve">Ventilate area of spill or leak. For small quantities of liq nitrotoluene, absorb on paper towels. For small quantities of solid nitrotoluene, sweep onto paper or other suitable material. Remove to safe place (such as fume hood) &amp; burn. Large quantities of liq nitrotoluene can be collected &amp; atomized in suitable combustion chamber equipped with appropriate effluent gas cleaning device. Large quantities of solid nitrotoluene can be reclaimed; ... If not practical, dissolve in flammable solvent (such as alcohol) &amp; atomize in suitable combustion chamber equipped with appropriate effluent gas cleaning device. /Nitrotoluene/
Environmental considerations: Land Spill: Dig a pit, pond, lagoon, or holding area to contain liquid or solid material. /SRP: If time permits, pits, ponds, lagoons, soak holes, or holding areas should be sealed with an impermeable flexible membrane liner./ Cover solids with plastic sheet to prevent dissolving in rain or fire fighting water. Dike surface flow using soil, sand bags, foamed polyurethane, or foamed concrete.
</t>
    </r>
    <r>
      <rPr>
        <sz val="11"/>
        <color rgb="FF0000FF"/>
        <rFont val="Arial"/>
      </rPr>
      <t># Please see reference #1 on reference sheet</t>
    </r>
  </si>
  <si>
    <r>
      <rPr>
        <sz val="11"/>
        <rFont val="Arial"/>
      </rPr>
      <t xml:space="preserve">Mononitrotoluenes can be produced by either a batch or continuous process. With a typical batch process, the toluene is fed into the nitrator and cooled to about 25 °C. The nitrating acid (52-56 wt% H2SO4, 28-32 wt% HNO3, and 12-20 wt% H2O) is added slowly below the surface of the toluene and the temperature of the reaction mixture is maintained at 25 °C by adjusting the feed rate of the nitrating acid and the amount of cooling. After all of the acid is added, the temperature is raised slowly to 35-40 °C. After completion of the reaction, the reaction mixture is put into a separator where the spent acid is withdrawn from the bottom and is reconcentrated. The crude product is washed in several steps with dilute caustic and then water. The product is steam distilled to remove excess toluene and then dried by distilling the remaining traces of water. The resulting product contains 55-60 wt% o-nitrotoluene, 3-4 wt% m-nitrotoluene, and 35-40 wt% p-nitrotoluene. The yield of mononitrotoluenes is about 96%. ... The separation of the isomers is carried out by a combination of fractional distillation and crystallization.
</t>
    </r>
    <r>
      <rPr>
        <sz val="11"/>
        <color rgb="FF0000FF"/>
        <rFont val="Arial"/>
      </rPr>
      <t xml:space="preserve">
# Please see reference #1 on reference sheet</t>
    </r>
  </si>
  <si>
    <r>
      <rPr>
        <sz val="11"/>
        <rFont val="Arial"/>
      </rPr>
      <t xml:space="preserve">SRP: The scientific literature for the use of contact lenses in industry is conflicting. The benefit or detrimental effects of wearing contact lenses depend not only upon the substance, but also on factors including the form of the substance, characteristics and duration of the exposure, the uses of other eye protection equipment, and the hygiene of the lenses. However, there may be individual substances whose irritating or corrosive properties are such that the wearing of contact lenses would be harmful to the eye. In those specific cases, contact lenses should not be worn. In any event, the usual eye protection equipment should be worn even when contact lenses are in place.
SRP: Contaminated protective clothing should be segregated in such a manner so that there is no direct personal contact by personnel who handle, dispose, or clean the clothing. The completeness of the cleaning procedures should be considered before the decontaminated protective clothing is returned for reuse by the workers. Contaminated clothing should not be taken home at the end of shift, but should remain at employee's place of work for cleaning.
</t>
    </r>
    <r>
      <rPr>
        <sz val="11"/>
        <color rgb="FF0000FF"/>
        <rFont val="Arial"/>
      </rPr>
      <t># Please see reference #1 on reference sheet</t>
    </r>
  </si>
  <si>
    <r>
      <rPr>
        <sz val="11"/>
        <rFont val="Arial"/>
      </rPr>
      <t xml:space="preserve">SRP: The most favorable course of action is to use an alternative chemical product with less inherent propensity for occupational harm/injury/toxicity or environmental contamination. Recycle any unused portion of the material for its approved use or return it to the manufacturer or supplier. Ultimate disposal of the chemical must consider: the material's impact on air quality; potential migration in soil or water; effects on animal and plant life; and conformance with environmental and public health regulations.
SRP: Wastewater from contaminant suppression, cleaning of protective clothing/equipment, or contaminated sites should be contained and evaluated for subject chemical or decomposition product concentrations. Concentrations shall be lower than applicable environmental discharge or disposal criteria. Alternatively, pretreatment and/or discharge to a permitted wastewater treatment facility is acceptable only after review by the governing authority and assurance that "pass through" violations will not occur. Due consideration shall be given to remediation worker exposure (inhalation, dermal and ingestion) as well as fate during treatment, transfer and disposal. If it is not practicable to manage the chemical in this fashion, it must be evaluated in accordance with EPA 40 CFR Part 261, specifically Subpart B, in order to determine the appropriate local, state and federal requirements for disposal.
</t>
    </r>
    <r>
      <rPr>
        <sz val="11"/>
        <color rgb="FF0000FF"/>
        <rFont val="Arial"/>
      </rPr>
      <t xml:space="preserve">
# Please see reference #1 on reference sheet</t>
    </r>
  </si>
  <si>
    <r>
      <rPr>
        <sz val="11"/>
        <rFont val="Arial"/>
      </rPr>
      <t xml:space="preserve">4-Nitrotoluene is used principally in the production of intermediates for azo and sulfur dyes; typical intermediates are p-toluidine, p-nitrobenzaldehyde, and 4-nitro-2-chlorotoluene.
</t>
    </r>
    <r>
      <rPr>
        <sz val="11"/>
        <color rgb="FF0000FF"/>
        <rFont val="Arial"/>
      </rPr>
      <t># Please see reference #1 on reference sheet</t>
    </r>
  </si>
  <si>
    <r>
      <rPr>
        <sz val="11"/>
        <rFont val="Arial"/>
      </rPr>
      <t xml:space="preserve">4-Nitrotoluene is used principally in the production of intermediates for azo and sulfur dyes; typical intermediates are p-toluidine, p-nitrobenzaldehyde, and 4-nitro-2-chlorotoluene.
</t>
    </r>
    <r>
      <rPr>
        <sz val="11"/>
        <color rgb="FF0000FF"/>
        <rFont val="Arial"/>
      </rPr>
      <t xml:space="preserve">
# Please see reference #1 on reference sheet</t>
    </r>
  </si>
  <si>
    <r>
      <rPr>
        <sz val="11"/>
        <rFont val="Arial"/>
      </rPr>
      <t xml:space="preserve">The substance can be absorbed into the body by inhalation of its aerosol, through the skin and by ingestion.
inhalation, skin absorption, ingestion, skin and/or eye contact
</t>
    </r>
    <r>
      <rPr>
        <sz val="11"/>
        <color rgb="FF0000FF"/>
        <rFont val="Arial"/>
      </rPr>
      <t># Please see reference #1 on reference sheet</t>
    </r>
    <r>
      <rPr>
        <sz val="11"/>
        <rFont val="Arial"/>
      </rPr>
      <t xml:space="preserve">
</t>
    </r>
  </si>
  <si>
    <r>
      <rPr>
        <sz val="11"/>
        <rFont val="Arial"/>
      </rPr>
      <t xml:space="preserve">4-Nitrotoluene is used principally in the production of intermediates for azo and sulfur dyes; typical intermediates are p-toluidine, p-nitrobenzaldehyde, and 4-nitro-2-chlorotoluene.
</t>
    </r>
    <r>
      <rPr>
        <sz val="11"/>
        <color rgb="FF0000FF"/>
        <rFont val="Arial"/>
      </rPr>
      <t># Please see reference #1 on reference sheet</t>
    </r>
  </si>
  <si>
    <r>
      <rPr>
        <sz val="11"/>
        <rFont val="Arial"/>
      </rPr>
      <t xml:space="preserve">4-Nitrotoluene is used principally in the production of intermediates for azo and sulfur dyes; typical intermediates are p-toluidine, p-nitrobenzaldehyde, and 4-nitro-2-chlorotoluene.
</t>
    </r>
    <r>
      <rPr>
        <sz val="11"/>
        <color rgb="FF0000FF"/>
        <rFont val="Arial"/>
      </rPr>
      <t xml:space="preserve">
# Please see reference #1 on reference sheet</t>
    </r>
  </si>
  <si>
    <r>
      <rPr>
        <sz val="10"/>
        <rFont val="Arial"/>
      </rPr>
      <t xml:space="preserve">Solubility in water, g/100ml at 20Â °C: 0.035
</t>
    </r>
    <r>
      <rPr>
        <sz val="10"/>
        <color rgb="FF0000FF"/>
        <rFont val="Arial"/>
      </rPr>
      <t># Please see reference #1 on reference sheet</t>
    </r>
  </si>
  <si>
    <t>3-METHYLCHLORANTHRENE</t>
  </si>
  <si>
    <t>Density:1.2±0.1 g/cm3
Molecular Formula:C21H16
Molecular Weight:268.352
Flash Point:253.2±18.7 °C
Exact Mass:268.125214</t>
  </si>
  <si>
    <t>Boiling Point:506.4±30.0 °C at 760 mmHg
Melting Point:178-180ºC</t>
  </si>
  <si>
    <t>56-49-5</t>
  </si>
  <si>
    <r>
      <rPr>
        <sz val="11"/>
        <rFont val="Arial"/>
      </rPr>
      <t xml:space="preserve">3-Methylcholanthrene's production and use in biochemical research may result in its release to the environment through various waste streams. 3-Methylcholanthrene occurs in tobacco smoke. If released to air, a vapor pressure of 4.3X10-8 mm Hg at 25 °C indicates 3-methylcholanthrene will exist in both the vapor and particulate phases in the atmosphere. Vapor-phase 3-methylcholanthrene will be degraded in the atmosphere by reaction with photochemically-produced hydroxyl radicals; the half-life for this reaction in air is estimated to be 1.9 hours. Particulate-phase 3-methylcholanthrene will be removed from the atmosphere by wet and dry deposition. 3-Methylcholanthrene absorbs strongly at wavelengths &gt;290 nm and therefore is expected to be susceptible to direct photolysis by sunlight. If released to soil, 3-methylcholanthrene is expected to have no mobility based upon a measured Koc range of 364,000 to 6,390,000. Volatilization from moist soil surfaces may be an important fate process based upon an estimated Henry's Law constant of 5.2X10-6 atm-cu m/mole. However, adsorption to soil is expected to attenuate volatilization. 3-Methylcholanthrene is not expected to volatilize from dry soil surfaces based upon its vapor pressure. PAHs with four or more rings, such as 3-methylcholanthrene, are generally expected to be resistant to biodegradation. If released into water, 3-methylcholanthrene is expected to adsorb to suspended solids and sediment based upon the Koc
</t>
    </r>
    <r>
      <rPr>
        <sz val="11"/>
        <color rgb="FF0000FF"/>
        <rFont val="Arial"/>
      </rPr>
      <t># Please see reference #1 on reference sheet</t>
    </r>
  </si>
  <si>
    <r>
      <rPr>
        <sz val="11"/>
        <rFont val="Arial"/>
      </rPr>
      <t xml:space="preserve">ALTERNATIVE and IN VITRO TESTS/ ... Pretreatment of human umbilical vascular endothelial cells (HUVECs) with p21 or p27 small interfering (si)RNA reduced 3-methylcholanthrene (3MC)-induced elimination of (3)H-thymidine incorporation, demonstrating their essential roles in the antiproliferation of HUVECs ... 3MC time- and concentration-dependently increased p21 and p27 levels, and decreased the protein level of CDK2 with no apparent alteration of p53 ... 3MC-mediated p21 and p27 inductions were eliminated by resveratrol, an AhR antagonist, suggesting their AhR dependency, further confirmed by AhR siRNA. Among the relevant pathways, p38MAPK activation sustained the levels of p21 and p27 induced by 3MC, which was eliminated by AhR antagonists and N-acetylcysteine (NAC), an antioxidant. 3MC concentration-dependently enhanced not only the consensus dioxin-responsive element (DRE)-driven luciferase activity, but also the binding activity of the AhR to the putative DRE derived from the p21 and p27 promoters. A deletion of the DRE (-285/-270) in p21 (-2,300/+8) only partially alleviated the 3MC-induced luciferase activity unless NAC was added, suggesting that there may be a DRE-independent mechanism associated with oxidative stress. However, a deletion of the DRE (-660/-645) in p27 (-1,358/-100) almost completely abrogated the activation. ...
</t>
    </r>
    <r>
      <rPr>
        <sz val="11"/>
        <color rgb="FF0000FF"/>
        <rFont val="Arial"/>
      </rPr>
      <t xml:space="preserve">
# Please see reference #1 on reference sheet</t>
    </r>
  </si>
  <si>
    <r>
      <rPr>
        <sz val="11"/>
        <rFont val="Arial"/>
      </rPr>
      <t xml:space="preserve">Used in cancer research; [Merck Index]
Used in research to induce specific forms of cytochrome p450 (MC1 and 2).
</t>
    </r>
    <r>
      <rPr>
        <sz val="11"/>
        <color rgb="FF0000FF"/>
        <rFont val="Arial"/>
      </rPr>
      <t># Please see reference #1 on reference sheet</t>
    </r>
  </si>
  <si>
    <r>
      <rPr>
        <sz val="11"/>
        <rFont val="Arial"/>
      </rPr>
      <t xml:space="preserve">Analytic Laboratory Methods: Method: EPA-EAD 1625; Procedure: gas chromatography/mass spectrometry; Analyte: 3-methylcholanthrene; Matrix: water; Detection Limit: not provided.
Method: EPA-RCA 8270D; Procedure: gas chromatography/mass spectrometry; Analyte: 3-methylcholanthrene; Matrix: solid waste matrices, soils, air sampling media and water samples; Detection Limit: 1 ug/L.
</t>
    </r>
    <r>
      <rPr>
        <sz val="11"/>
        <color rgb="FF0000FF"/>
        <rFont val="Arial"/>
      </rPr>
      <t># Please see reference #1 on reference sheet</t>
    </r>
  </si>
  <si>
    <r>
      <rPr>
        <sz val="11"/>
        <rFont val="Arial"/>
      </rPr>
      <t xml:space="preserve">Biochemical research.
</t>
    </r>
    <r>
      <rPr>
        <sz val="11"/>
        <color rgb="FF0000FF"/>
        <rFont val="Arial"/>
      </rPr>
      <t># Please see reference #1 on reference sheet</t>
    </r>
  </si>
  <si>
    <r>
      <rPr>
        <sz val="11"/>
        <rFont val="Arial"/>
      </rPr>
      <t xml:space="preserve">Biochemical research.
</t>
    </r>
    <r>
      <rPr>
        <sz val="11"/>
        <color rgb="FF0000FF"/>
        <rFont val="Arial"/>
      </rPr>
      <t># Please see reference #1 on reference sheet</t>
    </r>
  </si>
  <si>
    <r>
      <rPr>
        <sz val="11"/>
        <rFont val="Arial"/>
      </rPr>
      <t xml:space="preserve">ACCIDENTAL RELEASE MEASURES: Personal precautions, protective equipment and emergency procedures: Use personal protective equipment. Avoid dust formation. Avoid breathing vapors, mist or gas. Ensure adequate ventilation. Evacuate personnel to safe areas. Avoid breathing dust. Environmental precautions: Prevent further leakage or spillage if safe to do so. Do not let product enter drains. Discharge into the environment must be avoided. Methods and materials for containment and cleaning up: Pick up and arrange disposal without creating dust. Sweep up and shovel. Keep in suitable, closed containers for disposal.
</t>
    </r>
    <r>
      <rPr>
        <sz val="11"/>
        <color rgb="FF0000FF"/>
        <rFont val="Arial"/>
      </rPr>
      <t># Please see reference #1 on reference sheet</t>
    </r>
  </si>
  <si>
    <r>
      <rPr>
        <sz val="11"/>
        <rFont val="Arial"/>
      </rPr>
      <t xml:space="preserve">From desoxycholic acid ... . From cholic acid ... . Methylcholanthrene has been produced also by an unusual pyrolytic degradation of cholesterol derivatives.
</t>
    </r>
    <r>
      <rPr>
        <sz val="11"/>
        <color rgb="FF0000FF"/>
        <rFont val="Arial"/>
      </rPr>
      <t># Please see reference #1 on reference sheet</t>
    </r>
  </si>
  <si>
    <r>
      <rPr>
        <sz val="11"/>
        <rFont val="Arial"/>
      </rPr>
      <t xml:space="preserve">ACCIDENTAL RELEASE MEASURES: Personal precautions, protective equipment and emergency procedures: Use personal protective equipment. Avoid dust formation. Avoid breathing vapors, mist or gas. Ensure adequate ventilation. Evacuate personnel to safe areas. Avoid breathing dust. Environmental precautions: Prevent further leakage or spillage if safe to do so. Do not let product enter drains. Discharge into the environment must be avoided.
Precautions for safe handling: Avoid formation of dust and aerosols. Further processing of solid materials may result in the formation of combustible dusts. The potential for combustible dust formation should be taken into consideration before additional processing occurs. Provide appropriate exhaust ventilation at places where dust is formed.
Gloves must be inspected prior to use. Use proper glove removal technique (without touching glove's outer surface) to avoid skin contact with this product. Dispose of contaminated gloves after use in accordance with applicable laws and good laboratory practices. Wash and dry hands.
</t>
    </r>
    <r>
      <rPr>
        <sz val="11"/>
        <color rgb="FF0000FF"/>
        <rFont val="Arial"/>
      </rPr>
      <t xml:space="preserve">
# Please see reference #1 on reference sheet</t>
    </r>
  </si>
  <si>
    <r>
      <rPr>
        <sz val="11"/>
        <rFont val="Arial"/>
      </rPr>
      <t xml:space="preserve">Generators of waste (equal to or greater than 100 kg/mo) containing this contaminant, EPA hazardous waste number U157, must conform with USEPA regulations in storage, transportation, treatment and disposal of waste.
SRP: Wastewater from contaminant suppression, cleaning of protective clothing/equipment, or contaminated sites should be contained and evaluated for subject chemical or decomposition product concentrations. Concentrations shall be lower than applicable environmental discharge or disposal criteria. Alternatively, pretreatment and/or discharge to a permitted wastewater treatment facility is acceptable only after review by the governing authority and assurance that "pass through" violations will not occur. Due consideration shall be given to remediation worker exposure (inhalation, dermal and ingestion) as well as fate during treatment, transfer and disposal. If it is not practicable to manage the chemical in this fashion, it must be evaluated in accordance with EPA 40 CFR Part 261, specifically Subpart B, in order to determine the appropriate local, state and federal requirements for disposal.
</t>
    </r>
    <r>
      <rPr>
        <sz val="11"/>
        <color rgb="FF0000FF"/>
        <rFont val="Arial"/>
      </rPr>
      <t># Please see reference #1 on reference sheet</t>
    </r>
  </si>
  <si>
    <r>
      <rPr>
        <sz val="11"/>
        <rFont val="Arial"/>
      </rPr>
      <t xml:space="preserve">Used in cancer research; [Merck Index]
Used in research to induce specific forms of cytochrome p450 (MC1 and 2).
</t>
    </r>
    <r>
      <rPr>
        <sz val="11"/>
        <color rgb="FF0000FF"/>
        <rFont val="Arial"/>
      </rPr>
      <t># Please see reference #1 on reference sheet</t>
    </r>
  </si>
  <si>
    <r>
      <rPr>
        <sz val="11"/>
        <rFont val="Arial"/>
      </rPr>
      <t xml:space="preserve">Used in cancer research; [Merck Index]
Used in research to induce specific forms of cytochrome p450 (MC1 and 2).
</t>
    </r>
    <r>
      <rPr>
        <sz val="11"/>
        <color rgb="FF0000FF"/>
        <rFont val="Arial"/>
      </rPr>
      <t># Please see reference #1 on reference sheet</t>
    </r>
  </si>
  <si>
    <r>
      <rPr>
        <sz val="11"/>
        <rFont val="Arial"/>
      </rPr>
      <t xml:space="preserve">Used in cancer research; [Merck Index]
Used in research to induce specific forms of cytochrome p450 (MC1 and 2).
</t>
    </r>
    <r>
      <rPr>
        <sz val="11"/>
        <color rgb="FF0000FF"/>
        <rFont val="Arial"/>
      </rPr>
      <t xml:space="preserve">
# Please see reference #1 on reference sheet</t>
    </r>
  </si>
  <si>
    <r>
      <rPr>
        <sz val="11"/>
        <rFont val="Arial"/>
      </rPr>
      <t xml:space="preserve">Used in cancer research; [Merck Index]
Used in research to induce specific forms of cytochrome p450 (MC1 and 2).
</t>
    </r>
    <r>
      <rPr>
        <sz val="11"/>
        <color rgb="FF0000FF"/>
        <rFont val="Arial"/>
      </rPr>
      <t xml:space="preserve">
# Please see reference #1 on reference sheet</t>
    </r>
  </si>
  <si>
    <r>
      <rPr>
        <sz val="10"/>
        <rFont val="Arial"/>
      </rPr>
      <t xml:space="preserve">In water, 2.9X10-3 mg/L at 25 °C
</t>
    </r>
    <r>
      <rPr>
        <sz val="10"/>
        <color rgb="FF0000FF"/>
        <rFont val="Arial"/>
      </rPr>
      <t># Please see reference #1 on reference sheet</t>
    </r>
  </si>
  <si>
    <t>4,4'-METHYLENEBIS-DIHYDROCHLORIDE BENZENEMINE</t>
  </si>
  <si>
    <t>Density:1.143g/cm3
Molecular Formula:C13H16Cl2N2
Molecular Weight:271.18600
Flash Point:226.3ºC</t>
  </si>
  <si>
    <t>Boiling Point:398ºC at 760mmHg
Melting Point:92.5ºC</t>
  </si>
  <si>
    <t>13552-44-8</t>
  </si>
  <si>
    <t>2-METHYLLACTONITRILE</t>
  </si>
  <si>
    <t>NJ-FS</t>
  </si>
  <si>
    <t>75-86-5</t>
  </si>
  <si>
    <t>METHYLTHIOURACIL</t>
  </si>
  <si>
    <t>Molecular Weight:142.179
Density:1.4±0.1 g/cm3
Molecular Formula:C5H6N2OS</t>
  </si>
  <si>
    <t>Boiling Point:342.3ºC at 760 mmHg
Melting Point:~330 °C (dec.)(lit.)</t>
  </si>
  <si>
    <t>56-04-2</t>
  </si>
  <si>
    <r>
      <rPr>
        <sz val="11"/>
        <rFont val="Arial"/>
      </rPr>
      <t xml:space="preserve">Release of methylthiouracil to the environment may occur as a result of its production and use as a drug. It has been used in the past to treat human hyperthyroidism. No evidence was found that indicates that methylthiouracil has ever been produced commercially in the U.S. If methylthiouracil is released to soil, it will be expected to be highly mobile based upon an estimated Koc of 138 and it may, therefore, leach to groundwater. It should not be susceptible to hydrolysis in water based upon a neutral hydrolysis rate constant of 9.7X10-6 hr-1 at 25 °C which corresponds to a half-life of 8.8 years. It is not known whether the compound will photooxidize or biodegrade in soil or volatilize from moist near-surface soil. But it may slowly biodegrade in natural waters and soil based upon the slow biodegradation of the structurally similar 2-thiouracil by activated sludge from municipal treatment plants. If it is released to water, methylthiouracil may be susceptible to direct photolysis in surface water based upon its absorption of light at wavelengths greater than 290 nm in methanol solution. It should not bioconcentrate in aquatic organisms based upon an estimated BCF of 18. It should not adsorb to sediment or suspended particulate matter based upon an estimated Koc of 138. 
</t>
    </r>
    <r>
      <rPr>
        <sz val="11"/>
        <color rgb="FF0000FF"/>
        <rFont val="Arial"/>
      </rPr>
      <t># Please see reference #1 on reference sheet</t>
    </r>
  </si>
  <si>
    <r>
      <rPr>
        <sz val="11"/>
        <rFont val="Arial"/>
      </rPr>
      <t xml:space="preserve">SYMPTOMS: Symptoms of ingestion of this type of compound may include skin rash, urticaria, fever, anorexia and malaise. It may also cause joint pains, sore throat and agranulocytosis. Other symptoms may include paresthesias, headache, nausea and loss or depigmentation of the hair. It may cause dermatitis and thirst.
ACUTE/CHRONIC HAZARDS: This compound may cause skin irritation. When heated to decomposition this compound emits toxic fumes of carbon monoxide, carbon dioxide, NOx and SOx. (NTP, 1992)
</t>
    </r>
    <r>
      <rPr>
        <sz val="11"/>
        <color rgb="FF0000FF"/>
        <rFont val="Arial"/>
      </rPr>
      <t># Please see reference #1 on reference sheet</t>
    </r>
  </si>
  <si>
    <r>
      <rPr>
        <sz val="11"/>
        <rFont val="Arial"/>
      </rPr>
      <t xml:space="preserve">MEDICATION
</t>
    </r>
    <r>
      <rPr>
        <sz val="11"/>
        <color rgb="FF0000FF"/>
        <rFont val="Arial"/>
      </rPr>
      <t># Please see reference #1 on reference sheet</t>
    </r>
  </si>
  <si>
    <r>
      <rPr>
        <sz val="11"/>
        <rFont val="Arial"/>
      </rPr>
      <t xml:space="preserve">METHYLTHIOURACIL WAS ONE OF THE PHARMACEUTICALS EXAMINED BY HPLC.
Potentiometric titration is used for determination of methylthiouracil in pharmaceutical preparations. Thin layer chromatographic method can be used for determination in feed. This method is sensitive to 1 ug.
</t>
    </r>
    <r>
      <rPr>
        <sz val="11"/>
        <color rgb="FF0000FF"/>
        <rFont val="Arial"/>
      </rPr>
      <t># Please see reference #1 on reference sheet</t>
    </r>
  </si>
  <si>
    <r>
      <rPr>
        <sz val="11"/>
        <rFont val="Arial"/>
      </rPr>
      <t xml:space="preserve">Pharmaceuticals -&gt; Animal Drugs -&gt; Approved in Taiwan
</t>
    </r>
    <r>
      <rPr>
        <sz val="11"/>
        <color rgb="FF0000FF"/>
        <rFont val="Arial"/>
      </rPr>
      <t># Please see reference #1 on reference sheet</t>
    </r>
  </si>
  <si>
    <r>
      <rPr>
        <sz val="11"/>
        <rFont val="Arial"/>
      </rPr>
      <t xml:space="preserve">Pharmaceuticals -&gt; Animal Drugs -&gt; Approved in Taiwan
</t>
    </r>
    <r>
      <rPr>
        <sz val="11"/>
        <color rgb="FF0000FF"/>
        <rFont val="Arial"/>
      </rPr>
      <t># Please see reference #1 on reference sheet</t>
    </r>
  </si>
  <si>
    <r>
      <rPr>
        <sz val="11"/>
        <rFont val="Arial"/>
      </rPr>
      <t xml:space="preserve">PRECAUTIONS FOR "CARCINOGENS": A high-efficiency particulate arrestor (HEPA) or charcoal filters can be used to minimize amt of carcinogen in exhausted air ventilated safety cabinets, lab hoods, glove boxes or animal rooms ... Filter housing that is designed so that used filters can be transferred into plastic bag without contaminating maintenance staff is avail commercially. Filters should be placed in plastic bags immediately after removal ... The plastic bag should be sealed immediately ... The sealed bag should be labelled properly ... Waste liquids ... should be placed or collected in proper containers for disposal. The lid should be secured &amp; the bottles properly labelled. Once filled, bottles should be placed in plastic bag, so that outer surface ... is not contaminated ... The plastic bag should also be sealed &amp; labelled. ... Broken glassware ... should be decontaminated by solvent extraction, by chemical destruction, or in specially designed incinerators. /Chemical Carcinogens/
</t>
    </r>
    <r>
      <rPr>
        <sz val="11"/>
        <color rgb="FF0000FF"/>
        <rFont val="Arial"/>
      </rPr>
      <t># Please see reference #1 on reference sheet</t>
    </r>
  </si>
  <si>
    <r>
      <rPr>
        <sz val="11"/>
        <rFont val="Arial"/>
      </rPr>
      <t xml:space="preserve">ACETOACETIC ESTER IS CONDENSED VIA HYDRATION &amp; DE-ETHANOLATION WITH THIOUREA.
</t>
    </r>
    <r>
      <rPr>
        <sz val="11"/>
        <color rgb="FF0000FF"/>
        <rFont val="Arial"/>
      </rPr>
      <t># Please see reference #1 on reference sheet</t>
    </r>
  </si>
  <si>
    <r>
      <rPr>
        <sz val="11"/>
        <rFont val="Arial"/>
      </rPr>
      <t xml:space="preserve">PRECAUTIONS FOR "CARCINOGENS": Smoking, drinking, eating, storage of food or of food &amp; beverage containers or utensils, &amp; the application of cosmetics should be prohibited in any laboratory. All personnel should remove gloves, if worn, after completion of procedures in which carcinogens have been used. They should ... wash ... hands, preferably using dispensers of liq detergent, &amp; rinse ... thoroughly. Consideration should be given to appropriate methods for cleaning the skin, depending on nature of the contaminant. No standard procedure can be recommended, but the use of organic solvents should be avoided. Safety pipettes should be used for all pipetting. /Chemical Carcinogens
</t>
    </r>
    <r>
      <rPr>
        <sz val="11"/>
        <color rgb="FF0000FF"/>
        <rFont val="Arial"/>
      </rPr>
      <t># Please see reference #1 on reference sheet</t>
    </r>
  </si>
  <si>
    <r>
      <rPr>
        <sz val="11"/>
        <rFont val="Arial"/>
      </rPr>
      <t xml:space="preserve">Generators of waste (equal to or greater than 100 kg/mo) containing this contaminant, EPA hazardous waste number U164, must conform with USEPA regulations in storage, transportation, treatment and disposal of waste.
A potential candidate for rotary kiln incineration at a temperature range of 820 to 1,600 °C and residence times of seconds for liquids and gases, and hours for solids. A potential candidate for fluidized bed incineration at a temperature range of 450 to 980 °C and residence times of seconds for liquids and gases, and longer for solids.
</t>
    </r>
    <r>
      <rPr>
        <sz val="11"/>
        <color rgb="FF0000FF"/>
        <rFont val="Arial"/>
      </rPr>
      <t># Please see reference #1 on reference sheet</t>
    </r>
  </si>
  <si>
    <r>
      <rPr>
        <sz val="11"/>
        <rFont val="Arial"/>
      </rPr>
      <t xml:space="preserve">Pharmaceuticals -&gt; Animal Drugs -&gt; Approved in Taiwan
</t>
    </r>
    <r>
      <rPr>
        <sz val="11"/>
        <color rgb="FF0000FF"/>
        <rFont val="Arial"/>
      </rPr>
      <t># Please see reference #1 on reference sheet</t>
    </r>
  </si>
  <si>
    <r>
      <rPr>
        <sz val="11"/>
        <rFont val="Arial"/>
      </rPr>
      <t xml:space="preserve">Pharmaceuticals -&gt; Animal Drugs -&gt; Approved in Taiwan
</t>
    </r>
    <r>
      <rPr>
        <sz val="11"/>
        <color rgb="FF0000FF"/>
        <rFont val="Arial"/>
      </rPr>
      <t># Please see reference #1 on reference sheet</t>
    </r>
  </si>
  <si>
    <r>
      <rPr>
        <sz val="11"/>
        <rFont val="Arial"/>
      </rPr>
      <t xml:space="preserve">Pharmaceuticals -&gt; Animal Drugs -&gt; Approved in Taiwan
</t>
    </r>
    <r>
      <rPr>
        <sz val="11"/>
        <color rgb="FF0000FF"/>
        <rFont val="Arial"/>
      </rPr>
      <t># Please see reference #1 on reference sheet</t>
    </r>
  </si>
  <si>
    <r>
      <rPr>
        <sz val="11"/>
        <rFont val="Arial"/>
      </rPr>
      <t xml:space="preserve">Pharmaceuticals -&gt; Animal Drugs -&gt; Approved in Taiwan
</t>
    </r>
    <r>
      <rPr>
        <sz val="11"/>
        <color rgb="FF0000FF"/>
        <rFont val="Arial"/>
      </rPr>
      <t># Please see reference #1 on reference sheet</t>
    </r>
  </si>
  <si>
    <r>
      <rPr>
        <sz val="10"/>
        <rFont val="Arial"/>
      </rPr>
      <t xml:space="preserve">Water solubility of 533.2 mg/l at 25 °C.
</t>
    </r>
    <r>
      <rPr>
        <sz val="10"/>
        <color rgb="FF0000FF"/>
        <rFont val="Arial"/>
      </rPr>
      <t># Please see reference #1 on reference sheet</t>
    </r>
  </si>
  <si>
    <t>METIRAM</t>
  </si>
  <si>
    <t>Molecular Weight:275.74400
Density:N/A
Molecular Formula:C4H6N2S4Zn</t>
  </si>
  <si>
    <t>Boiling Point:308.2ºC at 760mmHg
Melting Point:157ºC (decomposes)</t>
  </si>
  <si>
    <t>9006-42-2</t>
  </si>
  <si>
    <r>
      <rPr>
        <sz val="11"/>
        <rFont val="Arial"/>
      </rPr>
      <t xml:space="preserve">Metiran's production may result in its release to the environment through various waste streams; its use as a fungicide and as a seed treatment for the control of emergence diseases of vegetables and ornamentals will result in its direct release to the environment. Metiram, a dithiocarbamate fungicide, is a polymer of zineb and ethylenethiuram disulfide. If released to air, metiram is slowly decomposed by light. Dithiocarbamate fungicides undergo rapid decomposition in the presence of moisture. If released in soil or water, adsorption to soils or sediment, volatilization from water or moist soil surfaces, and biodegradation are not expected to be important environmental fate processes due to rapid hydrolysis. Half-lives of 2.7 days in soil at 20 °C and 0.8 days in water have been reported. Occupational exposure to metiram may occur through inhalation of metiram powders and dermal contact with this compound at workplaces where metiram is produced or used. The general population may be exposed to metiram via ingestion of food and dermal contact with fungicide products containing metiram. (SRC)
</t>
    </r>
    <r>
      <rPr>
        <sz val="11"/>
        <color rgb="FF0000FF"/>
        <rFont val="Arial"/>
      </rPr>
      <t xml:space="preserve">
# Please see reference #1 on reference sheet</t>
    </r>
  </si>
  <si>
    <r>
      <rPr>
        <sz val="11"/>
        <rFont val="Arial"/>
      </rPr>
      <t xml:space="preserve">/OTHER TOXICITY INFORMATION/ Historically, it has been assumed that metiram's potential for carcinogenicity (as well as that of the other EBDCs, maneb and mancozeb) is due to the formation of the metabolite /ethylenethiourea/ (ETU), which is classified as a probable human carcinogen (B2), /based on former classification system/. On this basis, metiram cancer risk has been calculated by estimating exposure to metiram-derived ETU (including that converted from metiram into ETU in the body) and using the ETU cancer potency factor to provide a quantitative estimate of risk.
</t>
    </r>
    <r>
      <rPr>
        <sz val="11"/>
        <color rgb="FF0000FF"/>
        <rFont val="Arial"/>
      </rPr>
      <t># Please see reference #1 on reference sheet</t>
    </r>
  </si>
  <si>
    <r>
      <rPr>
        <sz val="11"/>
        <rFont val="Arial"/>
      </rPr>
      <t xml:space="preserve">Fungicide ... Control of a wide range of diseases on many crops, eg. Scab on pome fruit; shot-hole on stone fruit; rust on currants and plums; downy mildew, red fire disease, and black rot on vines; Phytophthora late blight on potatoes and tomatoes; Septoria leaf spot on celery and celeriac; downy mildew on head lettuce; rust on asparagus; anthracnose on beans; downy mildews on hops and tobacco; downy mildews and rusts on ornamentals; diseases of cotton, peanuts, pecans, etc. ... Used in forestry to combat need cast in conifers. Also used as a seed treatment for control of emergence diseases of vegetables and ornamentals.
</t>
    </r>
    <r>
      <rPr>
        <sz val="11"/>
        <color rgb="FF0000FF"/>
        <rFont val="Arial"/>
      </rPr>
      <t># Please see reference #1 on reference sheet</t>
    </r>
  </si>
  <si>
    <r>
      <rPr>
        <sz val="11"/>
        <rFont val="Arial"/>
      </rPr>
      <t xml:space="preserve">METHODS FOR CHROMATOGRAPHIC ANALYSIS OF CARBAMATES, INCLUDING DITHIOCARBAMATE PESTICIDES, HAVE BEEN REVIEWED. /FERRIC DIMETHYL DITHIO CARBAMATE/ RESIDUES HAVE BEEN DETERMINED BY POLAROGRAPHY, WITH A SENSITIVITY OF 80 UG/ML ... . /DITHIOCARBAMATES/
</t>
    </r>
    <r>
      <rPr>
        <sz val="11"/>
        <color rgb="FF0000FF"/>
        <rFont val="Arial"/>
      </rPr>
      <t># Please see reference #1 on reference sheet</t>
    </r>
  </si>
  <si>
    <r>
      <rPr>
        <sz val="11"/>
        <rFont val="Arial"/>
      </rPr>
      <t xml:space="preserve">Farming (Pesticides) [Category: Industry
</t>
    </r>
    <r>
      <rPr>
        <sz val="11"/>
        <color rgb="FF0000FF"/>
        <rFont val="Arial"/>
      </rPr>
      <t># Please see reference #1 on reference sheet</t>
    </r>
  </si>
  <si>
    <r>
      <rPr>
        <sz val="11"/>
        <rFont val="Arial"/>
      </rPr>
      <t xml:space="preserve">Farming (Pesticides) [Category: Industry]
</t>
    </r>
    <r>
      <rPr>
        <sz val="11"/>
        <color rgb="FF0000FF"/>
        <rFont val="Arial"/>
      </rPr>
      <t># Please see reference #1 on reference sheet</t>
    </r>
  </si>
  <si>
    <r>
      <rPr>
        <sz val="11"/>
        <rFont val="Arial"/>
      </rPr>
      <t xml:space="preserve">SRP: Wastewater from contaminant suppression, cleaning of protective clothing/equipment, or contaminated sites should be contained and evaluated for subject chemical or decomposition product concentrations. Concentrations shall be lower than applicable environmental discharge or disposal criteria. Alternatively, pretreatment and/or discharge to a permitted wastewater treatment facility is acceptable only after review by the governing authority and assurance that "pass through" violations will not occur. Due consideration shall be given to remediation worker exposure (inhalation, dermal and ingestion) as well as fate during treatment, transfer and disposal. If it is not practicable to manage the chemical in this fashion, it must be evaluated in accordance with EPA 40 CFR Part 261, specifically Subpart B, in order to determine the appropriate local, state and federal requirements for disposal.
</t>
    </r>
    <r>
      <rPr>
        <sz val="11"/>
        <color rgb="FF0000FF"/>
        <rFont val="Arial"/>
      </rPr>
      <t># Please see reference #1 on reference sheet</t>
    </r>
  </si>
  <si>
    <r>
      <rPr>
        <sz val="11"/>
        <rFont val="Arial"/>
      </rPr>
      <t xml:space="preserve">Do not touch or walk through spilled material. Stop leak if you can do it without risk. Prevent dust cloud. For Asbestos, avoid inhalation of dust. Cover spill with plastic sheet or tarp to minimize spreading. Do not clean up or dispose of, except under supervision of a specialist.
SMALL DRY SPILL: With clean shovel, place material into clean, dry container and cover loosely; move containers from spill area.
SMALL SPILL: Pick up with sand or other non-combustible absorbent material and place into containers for later disposal.
LARGE SPILL: Dike far ahead of liquid spill for later disposal. Cover powder spill with plastic sheet or tarp to minimize spreading. Prevent entry into waterways, sewers, basements or confined areas. (ERG, 2024)
Metiram is produced by addition of a mixture of concentrated sulfuric acid, hydrogen peroxide, and zinc chloride with vigorous stirring to an aqueous solution of N,N-tetramethylenedithiocarbamate and sodium ethylenebis(dithiocarbamate).
</t>
    </r>
    <r>
      <rPr>
        <sz val="11"/>
        <color rgb="FF0000FF"/>
        <rFont val="Arial"/>
      </rPr>
      <t># Please see reference #1 on reference sheet</t>
    </r>
  </si>
  <si>
    <r>
      <rPr>
        <sz val="11"/>
        <rFont val="Arial"/>
      </rPr>
      <t xml:space="preserve">SRP: The scientific literature for the use of contact lenses by industrial workers is inconsistent. The benefits or detrimental effects of wearing contact lenses depend not only upon the substance, but also on factors including the form of the substance, characteristics and duration of the exposure, the uses of other eye protection equipment, and the hygiene of the lenses. However, there may be individual substances whose irritating or corrosive properties are such that the wearing of contact lenses would be harmful to the eye. In those specific cases, contact lenses should not be worn. In any event, the usual eye protection equipment should be worn even when contact lenses are in place
SRP: Contaminated protective clothing should be segregated in a manner that results in no direct personal contact by personnel who handle, dispose of, or clean the clothing. Quality assurance procedures to confirm the efficacy of the cleaning procedures should be implemented prior to the decontaminated protective clothing being returned for reuse by the workers. Contaminated clothing (including shoes/socks) should not be taken home at end of shift, but should remain at employee's place of work for cleaning.
</t>
    </r>
    <r>
      <rPr>
        <sz val="11"/>
        <color rgb="FF0000FF"/>
        <rFont val="Arial"/>
      </rPr>
      <t xml:space="preserve">
# Please see reference #1 on reference sheet</t>
    </r>
  </si>
  <si>
    <r>
      <rPr>
        <sz val="11"/>
        <rFont val="Arial"/>
      </rPr>
      <t xml:space="preserve">Generators of waste (equal to or greater than 100 kg/mo) containing this contaminant, EPA hazardous waste number U114, must conform with USEPA regulations in storage, transportation, treatment and disposal of waste.
A potential candidate for liquid injection incineration at a temperature range of 650 to 1,600 °C and a residence time of 0.1 to 2 seconds. A potential candidate for rotary kiln incineration at a temperature range of 820 to 1,600 °C and residence times of seconds for liquids and gases, and hours for solids. A potential candidate for fluidized bed incineration at a temperature range of 450 to 980 °C and residence times of seconds for liquids and gases, and longer for solids. /Ethylenebisdithiocarbamate/
</t>
    </r>
    <r>
      <rPr>
        <sz val="11"/>
        <color rgb="FF0000FF"/>
        <rFont val="Arial"/>
      </rPr>
      <t># Please see reference #1 on reference sheet</t>
    </r>
  </si>
  <si>
    <r>
      <rPr>
        <sz val="11"/>
        <rFont val="Arial"/>
      </rPr>
      <t xml:space="preserve">Used as agricultural fungicide for fruits, vegetables, cotton, ornamentals, other crops, and forestry; Also used as seed treatment; [HSDB] One of the ethylene bisdithiocarbamate (EBDC) fungicides that include mancozeb and maneb and which have the common degradate ethylenethiourea (ETU); Currently registered for used on apples, potatoes, and ornamental plants; [EPA REDs]
</t>
    </r>
    <r>
      <rPr>
        <sz val="11"/>
        <color rgb="FF0000FF"/>
        <rFont val="Arial"/>
      </rPr>
      <t># Please see reference #1 on reference sheet</t>
    </r>
  </si>
  <si>
    <r>
      <rPr>
        <sz val="11"/>
        <rFont val="Arial"/>
      </rPr>
      <t xml:space="preserve">Used as agricultural fungicide for fruits, vegetables, cotton, ornamentals, other crops, and forestry; Also used as seed treatment; [HSDB] One of the ethylene bisdithiocarbamate (EBDC) fungicides that include mancozeb and maneb and which have the common degradate ethylenethiourea (ETU); Currently registered for used on apples, potatoes, and ornamental plants; [EPA REDs]
</t>
    </r>
    <r>
      <rPr>
        <sz val="11"/>
        <color rgb="FF0000FF"/>
        <rFont val="Arial"/>
      </rPr>
      <t># Please see reference #1 on reference sheet</t>
    </r>
  </si>
  <si>
    <r>
      <rPr>
        <sz val="11"/>
        <rFont val="Arial"/>
      </rPr>
      <t xml:space="preserve">Used as agricultural fungicide for fruits, vegetables, cotton, ornamentals, other crops, and forestry; Also used as seed treatment; [HSDB] One of the ethylene bisdithiocarbamate (EBDC) fungicides that include mancozeb and maneb and which have the common degradate ethylenethiourea (ETU); Currently registered for used on apples, potatoes, and ornamental plants; [EPA REDs]
</t>
    </r>
    <r>
      <rPr>
        <sz val="11"/>
        <color rgb="FF0000FF"/>
        <rFont val="Arial"/>
      </rPr>
      <t># Please see reference #1 on reference sheet</t>
    </r>
  </si>
  <si>
    <r>
      <rPr>
        <sz val="11"/>
        <rFont val="Arial"/>
      </rPr>
      <t xml:space="preserve">Used as agricultural fungicide for fruits, vegetables, cotton, ornamentals, other crops, and forestry; Also used as seed treatment; [HSDB] One of the ethylene bisdithiocarbamate (EBDC) fungicides that include mancozeb and maneb and which have the common degradate ethylenethiourea (ETU); Currently registered for used on apples, potatoes, and ornamental plants; [EPA REDs]
</t>
    </r>
    <r>
      <rPr>
        <sz val="11"/>
        <color rgb="FF0000FF"/>
        <rFont val="Arial"/>
      </rPr>
      <t># Please see reference #1 on reference sheet</t>
    </r>
  </si>
  <si>
    <r>
      <rPr>
        <sz val="10"/>
        <rFont val="Arial"/>
      </rPr>
      <t xml:space="preserve">Practically insoluble in water.
</t>
    </r>
    <r>
      <rPr>
        <sz val="10"/>
        <color rgb="FF0000FF"/>
        <rFont val="Arial"/>
      </rPr>
      <t># Please see reference #1 on reference sheet</t>
    </r>
  </si>
  <si>
    <t>METRIBUZIN</t>
  </si>
  <si>
    <t xml:space="preserve">Molecular Weight:214.288
Density:1.3±0.1 g/cm3
Molecular Formula:C8H14N4OS
</t>
  </si>
  <si>
    <t>Boiling Point:312.4±25.0 °C at 760 mmHg
Melting Point:125°C</t>
  </si>
  <si>
    <t>21087-64-9</t>
  </si>
  <si>
    <r>
      <rPr>
        <sz val="11"/>
        <rFont val="Arial"/>
      </rPr>
      <t xml:space="preserve">Metribuzin's use as herbicide is expected to result in its direct release to the environment. If released to air, a vapor pressure of 4.35X10-7 mm Hg at 20 °C indicates metribuzin will exist in both the vapor and particulate phases in the ambient atmosphere. Vapor-phase metribuzin will be degraded in the atmosphere by reaction with photochemically-produced hydroxyl radicals; the half-life for this reaction in air is estimated to be 21 hrs. Particulate-phase metribuzin will be removed from the atmosphere by wet and dry deposition. Metribuzin absorbs light in the environmental UV spectrum and has a photolysis half-life of 2.5 days on sandy loam soil irradiated outdoors. If released to soil, metribuzin is expected to have high mobility based upon an average experimental Koc of 60. Volatilization from moist soil surfaces is not expected to be an important fate process based upon experimental data and an estimated Henry's Law constant of 1.2X10-10 atm-cu m/mole. Even though direct photolysis in water and on soil appears to degrade metribuzin rapidly in the laboratory, only metribuzin that is on the surface of soil is affected by direct photolysis. Biodegradation is the primary means of metribuzin dissipation from soils. The half-life is 172 and 439 days for sandy loam under aerobic and anaerobic conditions, respectively
</t>
    </r>
    <r>
      <rPr>
        <sz val="11"/>
        <color rgb="FF0000FF"/>
        <rFont val="Arial"/>
      </rPr>
      <t># Please see reference #1 on reference sheet</t>
    </r>
  </si>
  <si>
    <r>
      <rPr>
        <sz val="11"/>
        <rFont val="Arial"/>
      </rPr>
      <t xml:space="preserve">Excerpt from NIOSH Pocket Guide for Metribuzin:
Exposure Routes: Inhalation, ingestion, skin and/or eye contact
Symptoms: In Animals: central nervous system depression; thyroid, liver enzyme changes
Target Organs: Central nervous system, thyroid, liver (NIOSH, 2024)
</t>
    </r>
    <r>
      <rPr>
        <sz val="11"/>
        <color rgb="FF0000FF"/>
        <rFont val="Arial"/>
      </rPr>
      <t># Please see reference #1 on reference sheet</t>
    </r>
  </si>
  <si>
    <r>
      <rPr>
        <sz val="11"/>
        <rFont val="Arial"/>
      </rPr>
      <t xml:space="preserve">Metribuzin is a herbicide used to control weeds in alfalfa, asparagus, barley, carrots, corn, peas, potatoes, soybeans, sugarcane, tomatoes, turf grass, and wheat. [ACGIH]
</t>
    </r>
    <r>
      <rPr>
        <sz val="11"/>
        <color rgb="FF0000FF"/>
        <rFont val="Arial"/>
      </rPr>
      <t># Please see reference #1 on reference sheet</t>
    </r>
  </si>
  <si>
    <r>
      <rPr>
        <sz val="11"/>
        <rFont val="Arial"/>
      </rPr>
      <t xml:space="preserve">Analytic Laboratory Methods: Metribuzin in pesticide formulations is determined by GC method equipped with FID. Di-n-butyl phthalate is used as an internal standard. Method is suitable for technical metribuzin and formulations.
EPA Method 507.Determination of nitrogen and phosphorus containing pesticides by GC with a nitrogen-phosphorus detector. The method is applicable to certain nitrogen and phosphorus containing pesticides in ground water and finished drinking water. Under the prescribed conditions, metribuzin has an estimated detection limit of 0.15 ug/l as defined by EPA.
EPA Method 633.GC with nitrogen phosphorus detector for the determination of organonitrogen pesticides in industrial and municipal wastewater. Under the prescribed conditions for metribuzin, the method detection limit is 0.46 ug/l as determined by EPA Office of Water's Industrial Technology Division.
</t>
    </r>
    <r>
      <rPr>
        <sz val="11"/>
        <color rgb="FF0000FF"/>
        <rFont val="Arial"/>
      </rPr>
      <t># Please see reference #1 on reference sheet</t>
    </r>
  </si>
  <si>
    <r>
      <rPr>
        <sz val="11"/>
        <rFont val="Arial"/>
      </rPr>
      <t xml:space="preserve">Farming (Pesticides) [Category: Industry
</t>
    </r>
    <r>
      <rPr>
        <sz val="11"/>
        <color rgb="FF0000FF"/>
        <rFont val="Arial"/>
      </rPr>
      <t># Please see reference #1 on reference sheet</t>
    </r>
  </si>
  <si>
    <r>
      <rPr>
        <sz val="11"/>
        <rFont val="Arial"/>
      </rPr>
      <t xml:space="preserve">Farming (Pesticides) [Category: Industry
</t>
    </r>
    <r>
      <rPr>
        <sz val="11"/>
        <color rgb="FF0000FF"/>
        <rFont val="Arial"/>
      </rPr>
      <t># Please see reference #1 on reference sheet</t>
    </r>
  </si>
  <si>
    <r>
      <rPr>
        <sz val="11"/>
        <rFont val="Arial"/>
      </rPr>
      <t xml:space="preserve">Do NOT let this chemical enter the environment. Sweep spilled substance into covered containers. If appropriate, moisten first to prevent dusting. Then store and dispose of according to local regulations.
</t>
    </r>
    <r>
      <rPr>
        <sz val="11"/>
        <color rgb="FF0000FF"/>
        <rFont val="Arial"/>
      </rPr>
      <t># Please see reference #1 on reference sheet</t>
    </r>
  </si>
  <si>
    <r>
      <rPr>
        <sz val="11"/>
        <rFont val="Arial"/>
      </rPr>
      <t xml:space="preserve">Do not touch or walk through spilled material. Stop leak if you can do it without risk. Prevent dust cloud. For Asbestos, avoid inhalation of dust. Cover spill with plastic sheet or tarp to minimize spreading. Do not clean up or dispose of, except under supervision of a specialist.
SMALL DRY SPILL: With clean shovel, place material into clean, dry container and cover loosely; move containers from spill area.
SMALL SPILL: Pick up with sand or other non-combustible absorbent material and place into containers for later disposal.
LARGE SPILL: Dike far ahead of liquid spill for later disposal. Cover powder spill with plastic sheet or tarp to minimize spreading. Prevent entry into waterways, sewers, basements or confined areas. (ERG, 2024)
</t>
    </r>
    <r>
      <rPr>
        <sz val="11"/>
        <color rgb="FF0000FF"/>
        <rFont val="Arial"/>
      </rPr>
      <t># Please see reference #1 on reference sheet</t>
    </r>
  </si>
  <si>
    <r>
      <rPr>
        <sz val="11"/>
        <rFont val="Arial"/>
      </rPr>
      <t xml:space="preserve">Avoid contact with skin, eyes, and clothing. Remove contaminated clothing and wash with soap and hot water before reuse.
SRP: Contaminated protective clothing should be segregated in such a manner so that there is no direct personal contact by personnel who handle, dispose, or clean the clothing. Quality assurance to ascertain the completeness of the cleaning procedures should be implemented before the decontaminated protective clothing is returned for reuse by the workers. Contaminated clothing should not be taken home at end of shift, but should remain at employee's place of work for cleaning.
</t>
    </r>
    <r>
      <rPr>
        <sz val="11"/>
        <color rgb="FF0000FF"/>
        <rFont val="Arial"/>
      </rPr>
      <t># Please see reference #1 on reference sheet</t>
    </r>
  </si>
  <si>
    <r>
      <rPr>
        <sz val="11"/>
        <rFont val="Arial"/>
      </rPr>
      <t xml:space="preserve">SRP: At the time of review, criteria for land treatment or burial (sanitary landfill) disposal practices are subject to significant revision. Prior to implementing land disposal of waste residue (including waste sludge), consult with environmental regulatory agencies for guidance on acceptable disposal practices
Bury empty container or product that cannot be used in a safe place away from water supplies, or dispose of by alternative procedures recommended by federal, state or local authorities. Open dumping is prohibited.
</t>
    </r>
    <r>
      <rPr>
        <sz val="11"/>
        <color rgb="FF0000FF"/>
        <rFont val="Arial"/>
      </rPr>
      <t># Please see reference #1 on reference sheet</t>
    </r>
  </si>
  <si>
    <r>
      <rPr>
        <sz val="11"/>
        <rFont val="Arial"/>
      </rPr>
      <t xml:space="preserve">Metribuzin is a herbicide used to control weeds in alfalfa, asparagus, barley, carrots, corn, peas, potatoes, soybeans, sugarcane, tomatoes, turf grass, and wheat. [ACGIH]
</t>
    </r>
    <r>
      <rPr>
        <sz val="11"/>
        <color rgb="FF0000FF"/>
        <rFont val="Arial"/>
      </rPr>
      <t># Please see reference #1 on reference sheet</t>
    </r>
  </si>
  <si>
    <r>
      <rPr>
        <sz val="11"/>
        <rFont val="Arial"/>
      </rPr>
      <t xml:space="preserve">Metribuzin is a herbicide used to control weeds in alfalfa, asparagus, barley, carrots, corn, peas, potatoes, soybeans, sugarcane, tomatoes, turf grass, and wheat. [ACGIH]
</t>
    </r>
    <r>
      <rPr>
        <sz val="11"/>
        <color rgb="FF0000FF"/>
        <rFont val="Arial"/>
      </rPr>
      <t># Please see reference #1 on reference sheet</t>
    </r>
  </si>
  <si>
    <r>
      <rPr>
        <sz val="11"/>
        <rFont val="Arial"/>
      </rPr>
      <t xml:space="preserve">Exposure Routes: Inhalation, ingestion, skin and/or eye contact
</t>
    </r>
    <r>
      <rPr>
        <sz val="11"/>
        <color rgb="FF0000FF"/>
        <rFont val="Arial"/>
      </rPr>
      <t># Please see reference #1 on reference sheet</t>
    </r>
  </si>
  <si>
    <r>
      <rPr>
        <sz val="11"/>
        <rFont val="Arial"/>
      </rPr>
      <t xml:space="preserve">Metribuzin is a herbicide used to control weeds in alfalfa, asparagus, barley, carrots, corn, peas, potatoes, soybeans, sugarcane, tomatoes, turf grass, and wheat. [ACGIH]
</t>
    </r>
    <r>
      <rPr>
        <sz val="11"/>
        <color rgb="FF0000FF"/>
        <rFont val="Arial"/>
      </rPr>
      <t># Please see reference #1 on reference sheet</t>
    </r>
  </si>
  <si>
    <r>
      <rPr>
        <sz val="11"/>
        <rFont val="Arial"/>
      </rPr>
      <t xml:space="preserve">Controls a large number of grass and broadleaf weeds in agricultural crops.
</t>
    </r>
    <r>
      <rPr>
        <sz val="11"/>
        <color rgb="FF0000FF"/>
        <rFont val="Arial"/>
      </rPr>
      <t># Please see reference #1 on reference sheet</t>
    </r>
  </si>
  <si>
    <r>
      <rPr>
        <sz val="10"/>
        <rFont val="Arial"/>
      </rPr>
      <t xml:space="preserve">Solubility in water, g/100ml at 0.12Â °C:
</t>
    </r>
    <r>
      <rPr>
        <sz val="10"/>
        <color rgb="FF0000FF"/>
        <rFont val="Arial"/>
      </rPr>
      <t># Please see reference #1 on reference sheet</t>
    </r>
  </si>
  <si>
    <t>MIREX</t>
  </si>
  <si>
    <t>BKH, EPA-SDWA, IL-EPA, JNIHS, KEIT, RTECS, WWF</t>
  </si>
  <si>
    <t xml:space="preserve">Molecular Weight:545.543
Density:2.3±0.1 g/cm3
Molecular Formula  :C10Cl12
</t>
  </si>
  <si>
    <t>Boiling Point:421.1±40.0 °C at 760 mmHg
Melting Point:485℃</t>
  </si>
  <si>
    <t>2385-85-5</t>
  </si>
  <si>
    <r>
      <rPr>
        <sz val="11"/>
        <rFont val="Arial"/>
      </rPr>
      <t xml:space="preserve">Mirex's former production and use as an insecticide to control fire ants in the southeastern US resulted in its direct release to the environment. Its former use as a flame-retardant additive in thermoplastic, thermosetting and elastomeric resins, paper, paint rubber, electrical adhesive and textile products resulted in its release to the environment through various waste streams. Mirex may still be detected in the environment despite the 1978 ban on its use in the US. If released to air, a vapor pressure of 8X10-7 mm Hg at 25 °C indicates mirex will exist in both the vapor and particulate phases in the atmosphere. Mirex does not contain functional groups that are susceptible to degradation through reaction with common atmospheric oxidants such as hydroxyl radicals and ozone. It may degrade slowly however, through direct photolysis reactions, producing kepone and isomers of monohydromirex as photodegradation products. Particulate-phase mirex will be removed from the atmosphere by wet and dry deposition. If released to soil, mirex is expected to be immobile based on a Koc value of 5800 measured in soil and an average Koc value of 2.4X10+7 obtained from 4 sediment samples. Volatilization from moist soil surfaces is expected based on a Henry's Law constant of 8.1X10-4 atm cu m/mol; however, adsorption to soil may attenuate this process. Volatilization from dry soil surfaces is not expected based on the vapor pressure. Mirex is very slow to biodegrade in the environment and is expected to have biodegradation half-lives of one year or more in most soils. 
</t>
    </r>
    <r>
      <rPr>
        <sz val="11"/>
        <color rgb="FF0000FF"/>
        <rFont val="Arial"/>
      </rPr>
      <t xml:space="preserve">
# Please see reference #1 on reference sheet</t>
    </r>
  </si>
  <si>
    <r>
      <rPr>
        <sz val="11"/>
        <rFont val="Arial"/>
      </rPr>
      <t xml:space="preserve">Cancer, Dermal (Skin), Endocrine (Glands and Hormones), Hepatic (Liver), Neurological (Nervous System), Ocular (Eyes), Renal (Urinary System or Kidneys), Reproductive (Producing Children)
</t>
    </r>
    <r>
      <rPr>
        <sz val="11"/>
        <color rgb="FF0000FF"/>
        <rFont val="Arial"/>
      </rPr>
      <t xml:space="preserve">
# Please see reference #1 on reference sheet</t>
    </r>
  </si>
  <si>
    <r>
      <rPr>
        <sz val="11"/>
        <rFont val="Arial"/>
      </rPr>
      <t xml:space="preserve">Used formerly as fire retardant for plastics, rubber, paint, paper, and electrical products and as insecticide for fire ants; [Merck Index] All US production and uses ceased in the late 1970's; [HSDB]
</t>
    </r>
    <r>
      <rPr>
        <sz val="11"/>
        <color rgb="FF0000FF"/>
        <rFont val="Arial"/>
      </rPr>
      <t xml:space="preserve">
# Please see reference #1 on reference sheet</t>
    </r>
  </si>
  <si>
    <r>
      <rPr>
        <sz val="11"/>
        <rFont val="Arial"/>
      </rPr>
      <t xml:space="preserve">Analytic Laboratory Methods
Sample: Air; Procedure: Trap on polyurethane foam, extract (hexane-ether) in Soxhlet, wash; Detection Gas-liq chromatography/electron capture detector; Limit of detection: 0.1 ng/cu m; Lewis RG et al; Anal Chem 49: 1668-72 (1976). Sample: Water; Detection Gas-liq chromatography/electron capture detector; Limit of detection 10 ng/l: Sandhu SS et al; J Am Water Works Assoc 70: 41-5 (1978). Sample: Fatty products &amp; fish; Detection Gas-liq chromatography/electron capture detector; Bong Rl; J Assoc Anal Chem 60: 229-32 (1977).
MIREX &amp; PHOTOMIREX WERE SEPARATED FROM PCBS &amp; OTHER AROMATIC CMPD BY NITRATION &amp; REMOVAL OF NITRO-PCBS ON ALUMINA MICROCOLUMN. RECOVERIES OF MIREX &amp; PHOTOMIREX WERE 102 plus or minus 8% &amp; 104 plus or minus 5%, RESPECTIVELY. MIREX WAS ALSO DETECTED IN SAMPLES OF SEDIMENT, FISH, &amp; EGGS.
</t>
    </r>
    <r>
      <rPr>
        <sz val="11"/>
        <color rgb="FF0000FF"/>
        <rFont val="Arial"/>
      </rPr>
      <t xml:space="preserve">
# Please see reference #1 on reference sheet</t>
    </r>
  </si>
  <si>
    <r>
      <rPr>
        <sz val="11"/>
        <rFont val="Arial"/>
      </rPr>
      <t xml:space="preserve">Pulp and Paper Processing [Category: Industry]
Farming (Pesticides) [Category: Industry]
</t>
    </r>
    <r>
      <rPr>
        <sz val="11"/>
        <color rgb="FF0000FF"/>
        <rFont val="Arial"/>
      </rPr>
      <t># Please see reference #1 on reference sheet</t>
    </r>
  </si>
  <si>
    <r>
      <rPr>
        <sz val="11"/>
        <rFont val="Arial"/>
      </rPr>
      <t xml:space="preserve">Pulp and Paper Processing [Category: Industry]
Farming (Pesticides) [Category: Industry]
</t>
    </r>
    <r>
      <rPr>
        <sz val="11"/>
        <color rgb="FF0000FF"/>
        <rFont val="Arial"/>
      </rPr>
      <t># Please see reference #1 on reference sheet</t>
    </r>
  </si>
  <si>
    <r>
      <rPr>
        <sz val="11"/>
        <rFont val="Arial"/>
      </rPr>
      <t xml:space="preserve">Before dealing with any spillage, precautions should be taken as required and appropriate personal protection should be used. Prevent liquid from spreading or contaminating other cargo and vegetation, and avoid pollution of surface waters and ground water by using the most suitable available material, e.g., earth or sand. Absorb spilled liquid with sawdust, sand, or earth, sweep up and place it in a closeable container for later transfer to a safe place for disposal. As soon as possible after the spillage and before re-use, cover all contaminated areas with damp sawdust, sand, or earth. Sweep up and place in a closeable container for later transfer to a safe place for disposal. Care should be taken to avoid run-off into surface waters or drains.
</t>
    </r>
    <r>
      <rPr>
        <sz val="11"/>
        <color rgb="FF0000FF"/>
        <rFont val="Arial"/>
      </rPr>
      <t># Please see reference #1 on reference sheet</t>
    </r>
  </si>
  <si>
    <r>
      <rPr>
        <sz val="11"/>
        <rFont val="Arial"/>
      </rPr>
      <t xml:space="preserve">MIREX MAY BE MADE BY THE DIMERIZATION OF HEXACHLOROCYCLOPENTADIENE IN THE PRESENCE OF AN ALUMINUM CHLORIDE CATALYST.
</t>
    </r>
    <r>
      <rPr>
        <sz val="11"/>
        <color rgb="FF0000FF"/>
        <rFont val="Arial"/>
      </rPr>
      <t># Please see reference #1 on reference sheet</t>
    </r>
  </si>
  <si>
    <r>
      <rPr>
        <sz val="11"/>
        <rFont val="Arial"/>
      </rPr>
      <t xml:space="preserve">PRECAUTIONS FOR "CARCINOGENS": Smoking, drinking, eating, storage of food or of food &amp; beverage containers or utensils, &amp; the application of cosmetics should be prohibited in any laboratory. All personnel should remove gloves, if worn, after completion of procedures in which carcinogens have been used. They should ... wash ... hands, preferably using dispensers of liq detergent, &amp; rinse ... thoroughly. Consideration should be given to appropriate methods for cleaning the skin, depending on nature of the contaminant. No standard procedure can be recommended, but the use of organic solvents should be avoided. Safety pipettes should be used for all pipetting. /Chemical Carcinogens/
</t>
    </r>
    <r>
      <rPr>
        <sz val="11"/>
        <color rgb="FF0000FF"/>
        <rFont val="Arial"/>
      </rPr>
      <t># Please see reference #1 on reference sheet</t>
    </r>
  </si>
  <si>
    <r>
      <rPr>
        <sz val="11"/>
        <rFont val="Arial"/>
      </rPr>
      <t xml:space="preserve">SRP: The most favorable course of action is to use an alternative chemical product with less inherent propensity for occupational exposure or environmental contamination. Recycle any unused portion of the material for its approved use or return it to the manufacturer or supplier. Ultimate disposal of the chemical must consider: the material's impact on air quality; potential migration in soil or water; effects on animal, aquatic, and plant life; and conformance with environmental and public health regulations.
</t>
    </r>
    <r>
      <rPr>
        <sz val="11"/>
        <color rgb="FF0000FF"/>
        <rFont val="Arial"/>
      </rPr>
      <t># Please see reference #1 on reference sheet</t>
    </r>
  </si>
  <si>
    <r>
      <rPr>
        <sz val="11"/>
        <rFont val="Arial"/>
      </rPr>
      <t xml:space="preserve">Insecticide used to control western harvester ants, yellow jackets, &amp; imported fire ants (Former Use)
</t>
    </r>
    <r>
      <rPr>
        <sz val="11"/>
        <color rgb="FF0000FF"/>
        <rFont val="Arial"/>
      </rPr>
      <t># Please see reference #1 on reference sheet</t>
    </r>
  </si>
  <si>
    <r>
      <rPr>
        <sz val="11"/>
        <rFont val="Arial"/>
      </rPr>
      <t xml:space="preserve">Insecticide used to control western harvester ants, yellow jackets, &amp; imported fire ants (Former Use)
</t>
    </r>
    <r>
      <rPr>
        <sz val="11"/>
        <color rgb="FF0000FF"/>
        <rFont val="Arial"/>
      </rPr>
      <t># Please see reference #1 on reference sheet</t>
    </r>
  </si>
  <si>
    <r>
      <rPr>
        <sz val="11"/>
        <rFont val="Arial"/>
      </rPr>
      <t xml:space="preserve">Oral (L601) ; inhalation (L601) ; dermal (L601)
</t>
    </r>
    <r>
      <rPr>
        <sz val="11"/>
        <color rgb="FF0000FF"/>
        <rFont val="Arial"/>
      </rPr>
      <t># Please see reference #1 on reference sheet</t>
    </r>
  </si>
  <si>
    <r>
      <rPr>
        <sz val="11"/>
        <rFont val="Arial"/>
      </rPr>
      <t xml:space="preserve">Insecticide used to control western harvester ants, yellow jackets, &amp; imported fire ants (Former Use)
</t>
    </r>
    <r>
      <rPr>
        <sz val="11"/>
        <color rgb="FF0000FF"/>
        <rFont val="Arial"/>
      </rPr>
      <t xml:space="preserve">
# Please see reference #1 on reference sheet</t>
    </r>
  </si>
  <si>
    <r>
      <rPr>
        <sz val="11"/>
        <rFont val="Arial"/>
      </rPr>
      <t xml:space="preserve">Insecticide used to control western harvester ants, yellow jackets, &amp; imported fire ants (Former Use)
</t>
    </r>
    <r>
      <rPr>
        <sz val="11"/>
        <color rgb="FF0000FF"/>
        <rFont val="Arial"/>
      </rPr>
      <t># Please see reference #1 on reference sheet</t>
    </r>
  </si>
  <si>
    <r>
      <rPr>
        <sz val="10"/>
        <rFont val="Arial"/>
      </rPr>
      <t xml:space="preserve">In water, 0.085 mg/L at 25 °C
</t>
    </r>
    <r>
      <rPr>
        <sz val="10"/>
        <color rgb="FF0000FF"/>
        <rFont val="Arial"/>
      </rPr>
      <t># Please see reference #1 on reference sheet</t>
    </r>
  </si>
  <si>
    <t>MOLINATE</t>
  </si>
  <si>
    <t>Molecular Weight:187.302
Density:1.1±0.1 g/cm3
Molecular Formula:C9H17NOS</t>
  </si>
  <si>
    <t>Boiling Point:279.0±23.0 °C at 760 mmHg
Melting Point:N/A</t>
  </si>
  <si>
    <t>2212-67-1</t>
  </si>
  <si>
    <r>
      <rPr>
        <sz val="11"/>
        <rFont val="Arial"/>
      </rPr>
      <t xml:space="preserve">Molinate's use as a herbicide is expected to result in its direct release to the environment. If released to air, a vapor pressure of 5.6X10-3 mm Hg at 25 °C indicates molinate will exist solely as a vapor in the ambient atmosphere. Vapor-phase molinate will be degraded in the atmosphere by reaction with photochemically-produced hydroxyl radicals; the half-life for this reaction in air is estimated to be 12 hrs. If released to soil, molinate is expected to have high mobility based upon Kocs of 80-120. Volatilization from moist soil surfaces is expected to be an important fate process based upon a estimated Henry's Law constant of 4.10X10-6 atm-cu m/mole. The half-life of molinate in soil is reported to be about 3 weeks; volatilization half-life of applications to flooded rice fields are reported to range from about 1 to 6 days. If released into water, molinate is not expected to adsorb to suspended solids and sediment based upon the measured Kocs. Biodegradation is an important environmental fate process. Volatilization from water surfaces is expected to be an important fate process based upon this compound's Henry's Law constant. Estimated volatilization half-lives for a model river and model lake are 12 and 94 days, respectively. Molinate has been shown to undergo photooxidation, via reaction with photochemically formed species such as hydroxyl radicals, in natural water. Dilute solutions of molinate in distilled water are stable to sunlight and UV irradation (&gt;290 nm). BCF values ranging from 13 to 48 suggest bioconcentration in aquatic organisms is low to moderate. Hydrolysis is not expected to occur due to the lack of hydrolyzable functional groups. Occupational exposure to molinate may occur through inhalation and dermal contact with this compound at workplaces where molinate is produced or used. (SRC)
</t>
    </r>
    <r>
      <rPr>
        <sz val="11"/>
        <color rgb="FF0000FF"/>
        <rFont val="Arial"/>
      </rPr>
      <t xml:space="preserve">
# Please see reference #1 on reference sheet</t>
    </r>
  </si>
  <si>
    <r>
      <rPr>
        <sz val="11"/>
        <rFont val="Arial"/>
      </rPr>
      <t xml:space="preserve">Data concerning the effects of thiocarbamates on man are scarce. However, cases of irritation and sensitization have been observed among agricultural workers. Some thiocarbamates, e.g., molinate, have an effect on sperm morphology and, consequently, on reproduction. However, no teratogenic effects have been observed. The results of mutagenicity studies have shown that thiocarbamates containing dichloroallyl groups are highly mutagenic. Some thiocarbamates are acetylcholine esterase inhibitors. Acute exposure to cholinesterase inhibitors can cause a cholinergic crisis characterized by severe nausea/vomiting, salivation, sweating, bradycardia, hypotension, collapse, and convulsions. Increasing muscle weakness is a possibility and may result in death if respiratory muscles are involved.
</t>
    </r>
    <r>
      <rPr>
        <sz val="11"/>
        <color rgb="FF0000FF"/>
        <rFont val="Arial"/>
      </rPr>
      <t># Please see reference #1 on reference sheet</t>
    </r>
  </si>
  <si>
    <r>
      <rPr>
        <sz val="11"/>
        <rFont val="Arial"/>
      </rPr>
      <t xml:space="preserve">Used as selective herbicide for rice; [HSDB]
</t>
    </r>
    <r>
      <rPr>
        <sz val="11"/>
        <color rgb="FF0000FF"/>
        <rFont val="Arial"/>
      </rPr>
      <t># Please see reference #1 on reference sheet</t>
    </r>
  </si>
  <si>
    <r>
      <rPr>
        <sz val="11"/>
        <rFont val="Arial"/>
      </rPr>
      <t xml:space="preserve">Analytic Laboratory Methods: Product analysis by glc (AOAC Methods 1995, 974.05) ... Residues in crops and soil determined by glc or colorimetry after conversion to a suitable derivative. ... In drinking water, by gc with FID (AOAC Methods, 1995, 991.07).
AOAC Method 991.07. Nitrogen and Phosphorus Containing Pesticides in Finished Drinking Water by Gas Chromatographic Method. Estimated Method Detection Limit= 0.150 ug/l.
</t>
    </r>
    <r>
      <rPr>
        <sz val="11"/>
        <color rgb="FF0000FF"/>
        <rFont val="Arial"/>
      </rPr>
      <t># Please see reference #1 on reference sheet</t>
    </r>
  </si>
  <si>
    <r>
      <rPr>
        <sz val="11"/>
        <rFont val="Arial"/>
      </rPr>
      <t xml:space="preserve">Farming (Pesticides) [Category: Industry]
</t>
    </r>
    <r>
      <rPr>
        <sz val="11"/>
        <color rgb="FF0000FF"/>
        <rFont val="Arial"/>
      </rPr>
      <t># Please see reference #1 on reference sheet</t>
    </r>
  </si>
  <si>
    <r>
      <rPr>
        <sz val="11"/>
        <rFont val="Arial"/>
      </rPr>
      <t xml:space="preserve">Farming (Pesticides) [Category: Industry]
</t>
    </r>
    <r>
      <rPr>
        <sz val="11"/>
        <color rgb="FF0000FF"/>
        <rFont val="Arial"/>
      </rPr>
      <t># Please see reference #1 on reference sheet</t>
    </r>
  </si>
  <si>
    <r>
      <rPr>
        <sz val="11"/>
        <rFont val="Arial"/>
      </rPr>
      <t xml:space="preserve">Incinerate in a unit equipped with an effluent gas scrubber to absorb polluting combustion product (sulfur dioxide). Incineration temp about 1000 °C for 1-2 sec. Recommendable methods: Incineration /of treated residual/.
</t>
    </r>
    <r>
      <rPr>
        <sz val="11"/>
        <color rgb="FF0000FF"/>
        <rFont val="Arial"/>
      </rPr>
      <t># Please see reference #1 on reference sheet</t>
    </r>
  </si>
  <si>
    <r>
      <rPr>
        <sz val="11"/>
        <rFont val="Arial"/>
      </rPr>
      <t xml:space="preserve">Do not touch damaged containers or spilled material unless wearing appropriate protective clothing. Stop leak if you can do it without risk. Prevent entry into waterways, sewers, basements or confined areas. Cover with plastic sheet to prevent spreading. Absorb or cover with dry earth, sand or other non-combustible material and transfer to containers. DO NOT GET WATER INSIDE CONTAINERS. For solids, prevent dust cloud and avoid inhalation of dust. (ERG, 2024)
</t>
    </r>
    <r>
      <rPr>
        <sz val="11"/>
        <color rgb="FF0000FF"/>
        <rFont val="Arial"/>
      </rPr>
      <t># Please see reference #1 on reference sheet</t>
    </r>
  </si>
  <si>
    <r>
      <rPr>
        <sz val="11"/>
        <rFont val="Arial"/>
      </rPr>
      <t xml:space="preserve">SRP: The scientific literature for the use of contact lenses in industry is conflicting. The benefit or detrimental effects of wearing contact lenses depend not only upon the substance, but also on factors including the form of the substance, characteristics and duration of the exposure, the uses of other eye protection equipment, and the hygiene of the lenses. However, there may be individual substances whose irritating or corrosive properties are such that the wearing of contact lenses would be harmful to the eye. In those specific cases, contact lenses should not be worn. In any event, the usual eye protection equipment should be worn even when contact lenses are in place
</t>
    </r>
    <r>
      <rPr>
        <sz val="11"/>
        <color rgb="FF0000FF"/>
        <rFont val="Arial"/>
      </rPr>
      <t># Please see reference #1 on reference sheet</t>
    </r>
  </si>
  <si>
    <r>
      <rPr>
        <sz val="11"/>
        <rFont val="Arial"/>
      </rPr>
      <t xml:space="preserve">SRP: At the time of review, criteria for land treatment or burial (sanitary landfill) disposal practices are subject to significant revision. Prior to implementing land disposal of waste residue (including waste sludge), consult with environmental regulatory agencies for guidance on acceptable disposal practices.
</t>
    </r>
    <r>
      <rPr>
        <sz val="11"/>
        <color rgb="FF0000FF"/>
        <rFont val="Arial"/>
      </rPr>
      <t># Please see reference #1 on reference sheet</t>
    </r>
  </si>
  <si>
    <r>
      <rPr>
        <sz val="11"/>
        <rFont val="Arial"/>
      </rPr>
      <t xml:space="preserve">Herbicide
</t>
    </r>
    <r>
      <rPr>
        <sz val="11"/>
        <color rgb="FF0000FF"/>
        <rFont val="Arial"/>
      </rPr>
      <t># Please see reference #1 on reference sheet</t>
    </r>
  </si>
  <si>
    <r>
      <rPr>
        <sz val="11"/>
        <rFont val="Arial"/>
      </rPr>
      <t xml:space="preserve">Herbicide
</t>
    </r>
    <r>
      <rPr>
        <sz val="11"/>
        <color rgb="FF0000FF"/>
        <rFont val="Arial"/>
      </rPr>
      <t># Please see reference #1 on reference sheet</t>
    </r>
  </si>
  <si>
    <r>
      <rPr>
        <sz val="11"/>
        <rFont val="Arial"/>
      </rPr>
      <t xml:space="preserve">Inhalation (L793) ; oral (L793); dermal (L793)
</t>
    </r>
    <r>
      <rPr>
        <sz val="11"/>
        <color rgb="FF0000FF"/>
        <rFont val="Arial"/>
      </rPr>
      <t># Please see reference #1 on reference sheet</t>
    </r>
  </si>
  <si>
    <r>
      <rPr>
        <sz val="11"/>
        <rFont val="Arial"/>
      </rPr>
      <t xml:space="preserve">Thiocarbamates are widely used throughout the world and are produced in great quantities, mainly as herbicides and fungicides.
</t>
    </r>
    <r>
      <rPr>
        <sz val="11"/>
        <color rgb="FF0000FF"/>
        <rFont val="Arial"/>
      </rPr>
      <t># Please see reference #1 on reference sheet</t>
    </r>
  </si>
  <si>
    <r>
      <rPr>
        <sz val="11"/>
        <rFont val="Arial"/>
      </rPr>
      <t xml:space="preserve">Thiocarbamates are widely used throughout the world and are produced in great quantities, mainly as herbicides and fungicides.
</t>
    </r>
    <r>
      <rPr>
        <sz val="11"/>
        <color rgb="FF0000FF"/>
        <rFont val="Arial"/>
      </rPr>
      <t xml:space="preserve">
# Please see reference #1 on reference sheet</t>
    </r>
  </si>
  <si>
    <r>
      <rPr>
        <sz val="10"/>
        <rFont val="Arial"/>
      </rPr>
      <t xml:space="preserve">In water, 970 mg/l @ 25 °C
</t>
    </r>
    <r>
      <rPr>
        <sz val="10"/>
        <color rgb="FF0000FF"/>
        <rFont val="Arial"/>
      </rPr>
      <t># Please see reference #1 on reference sheet</t>
    </r>
  </si>
  <si>
    <t>MONOCHLOROBIPHENYL</t>
  </si>
  <si>
    <t>Molecular Weight:188.653
Density:1.1±0.1 g/cm3
Molecular Formula        :C12H9Cl</t>
  </si>
  <si>
    <t>Boiling Point:289.0±9.0 °C at 760 mmHg
Melting Point:77.7ºC</t>
  </si>
  <si>
    <t>27323-18-8</t>
  </si>
  <si>
    <r>
      <rPr>
        <sz val="11"/>
        <rFont val="Arial"/>
      </rPr>
      <t xml:space="preserve">SYMPTOMS: Symptoms of exposure to this chemical include skin, eye, mucous membrane and upper respiratory tract irritation.
ACUTE/CHRONIC HAZARDS: This compound is irritating to the skin, eyes, mucous membranes and the upper respiratory tract. (NTP, 1992)
</t>
    </r>
    <r>
      <rPr>
        <sz val="11"/>
        <color rgb="FF0000FF"/>
        <rFont val="Arial"/>
      </rPr>
      <t># Please see reference #1 on reference sheet</t>
    </r>
  </si>
  <si>
    <r>
      <rPr>
        <sz val="11"/>
        <rFont val="Arial"/>
      </rPr>
      <t xml:space="preserve">PCBs were used as coolants and lubricants in transformers, capacitors, and other electrical devices (such as fluorescent lights and refridgerators) produced before 1977. PCBs may contaminate the air and water near hazardous waste sites. In addition, PCBs bioaccumulate in the environment and may be found in fish, meat, and dairy products. (L4)
</t>
    </r>
    <r>
      <rPr>
        <sz val="11"/>
        <color rgb="FF0000FF"/>
        <rFont val="Arial"/>
      </rPr>
      <t># Please see reference #1 on reference sheet</t>
    </r>
  </si>
  <si>
    <r>
      <rPr>
        <sz val="11"/>
        <rFont val="Arial"/>
      </rPr>
      <t xml:space="preserve">IUPAC Name: 1-chloro-4-phenylbenzene
InChI: InChI=1S/C12H9Cl/c13-12-8-6-11(7-9-12)10-4-2-1-3-5-10/h1-9H
Molecular Formula: C12H9Cl
</t>
    </r>
    <r>
      <rPr>
        <sz val="11"/>
        <color rgb="FF0000FF"/>
        <rFont val="Arial"/>
      </rPr>
      <t># Please see reference #1 on reference sheet</t>
    </r>
  </si>
  <si>
    <r>
      <rPr>
        <sz val="11"/>
        <rFont val="Arial"/>
      </rPr>
      <t xml:space="preserve">SMALL SPILLS AND LEAKAGE: Should a spill occur while you are handling this chemical, FIRST REMOVE ALL SOURCES OF IGNITION, then you should dampen the solid spill material with 60-70% ethanol and transfer the dampened material to a suitable container. Use absorbent paper dampened with 60-70% ethanol to pick up any remaining material.
</t>
    </r>
    <r>
      <rPr>
        <sz val="11"/>
        <color rgb="FF0000FF"/>
        <rFont val="Arial"/>
      </rPr>
      <t># Please see reference #1 on reference sheet</t>
    </r>
  </si>
  <si>
    <r>
      <rPr>
        <sz val="11"/>
        <rFont val="Arial"/>
      </rPr>
      <t xml:space="preserve">RECOMMENDED RESPIRATOR: Where the neat test chemical is weighed and diluted, wear a NIOSH-approved half face respirator equipped with an organic vapor/acid gas cartridge (specific for organic vapors, HCl, acid gas and SO2) with a dust/mist filter. (NTP, 1992
</t>
    </r>
    <r>
      <rPr>
        <sz val="11"/>
        <color rgb="FF0000FF"/>
        <rFont val="Arial"/>
      </rPr>
      <t># Please see reference #1 on reference sheet</t>
    </r>
  </si>
  <si>
    <r>
      <rPr>
        <sz val="11"/>
        <rFont val="Arial"/>
      </rPr>
      <t xml:space="preserve">Seal the absorbent paper, and any of your clothes, which may be contaminated, in a vapor-tight plastic bag for eventual disposal. Solvent wash all contaminated surfaces with 60-70% ethanol followed by washing with a soap and water solution. Do not reenter the contaminated area until the Safety Officer (or other responsible person) has verified that the area has been properly cleaned.
STORAGE PRECAUTIONS: You should store this material at ambient temperatures. (NTP, 1992)
</t>
    </r>
    <r>
      <rPr>
        <sz val="11"/>
        <color rgb="FF0000FF"/>
        <rFont val="Arial"/>
      </rPr>
      <t># Please see reference #1 on reference sheet</t>
    </r>
  </si>
  <si>
    <r>
      <rPr>
        <sz val="11"/>
        <rFont val="Arial"/>
      </rPr>
      <t xml:space="preserve">PCBs were used as coolants and lubricants in transformers, capacitors, and other electrical devices (such as fluorescent lights and refridgerators) produced before 1977. 
</t>
    </r>
    <r>
      <rPr>
        <sz val="11"/>
        <color rgb="FF0000FF"/>
        <rFont val="Arial"/>
      </rPr>
      <t># Please see reference #1 on reference sheet</t>
    </r>
  </si>
  <si>
    <r>
      <rPr>
        <sz val="11"/>
        <rFont val="Arial"/>
      </rPr>
      <t xml:space="preserve">PCBs were used as coolants and lubricants in transformers, capacitors, and other electrical devices (such as fluorescent lights and refridgerators) produced before 1977. 
</t>
    </r>
    <r>
      <rPr>
        <sz val="11"/>
        <color rgb="FF0000FF"/>
        <rFont val="Arial"/>
      </rPr>
      <t># Please see reference #1 on reference sheet</t>
    </r>
  </si>
  <si>
    <r>
      <rPr>
        <sz val="11"/>
        <rFont val="Arial"/>
      </rPr>
      <t xml:space="preserve">Oral (L4) ; inhalation (L4) ; dermal (L4)
</t>
    </r>
    <r>
      <rPr>
        <sz val="11"/>
        <color rgb="FF0000FF"/>
        <rFont val="Arial"/>
      </rPr>
      <t># Please see reference #1 on reference sheet</t>
    </r>
  </si>
  <si>
    <r>
      <rPr>
        <sz val="11"/>
        <rFont val="Arial"/>
      </rPr>
      <t xml:space="preserve">PCBs were used as coolants and lubricants in transformers, capacitors, and other electrical devices (such as fluorescent lights and refridgerators) produced before 1977. 
</t>
    </r>
    <r>
      <rPr>
        <sz val="11"/>
        <color rgb="FF0000FF"/>
        <rFont val="Arial"/>
      </rPr>
      <t># Please see reference #1 on reference sheet</t>
    </r>
  </si>
  <si>
    <r>
      <rPr>
        <sz val="11"/>
        <rFont val="Arial"/>
      </rPr>
      <t xml:space="preserve">PCBs were used as coolants and lubricants in transformers, capacitors, and other electrical devices (such as fluorescent lights and refridgerators) produced before 1977. 
</t>
    </r>
    <r>
      <rPr>
        <sz val="11"/>
        <color rgb="FF0000FF"/>
        <rFont val="Arial"/>
      </rPr>
      <t># Please see reference #1 on reference sheet</t>
    </r>
  </si>
  <si>
    <r>
      <rPr>
        <sz val="11"/>
        <rFont val="Arial"/>
      </rPr>
      <t xml:space="preserve">REACH List of substances subject to POPs Regulation (POPs)
Substance: 4-chlorobiphenyl
EC: 218-127-7
Date of inclusion in the POPs Regulation: 29-Apr-2004
POPs Regulation Annex: Annex I, part A; Annex III, part A; Annex IV
</t>
    </r>
    <r>
      <rPr>
        <sz val="11"/>
        <color rgb="FF0000FF"/>
        <rFont val="Arial"/>
      </rPr>
      <t># Please see reference #1 on reference sheet</t>
    </r>
  </si>
  <si>
    <t>Methoxyetylacrylate tinbutyltin, copolymer</t>
  </si>
  <si>
    <t>EDF-501</t>
  </si>
  <si>
    <r>
      <rPr>
        <sz val="11"/>
        <rFont val="Arial"/>
      </rPr>
      <t xml:space="preserve">Tributyltin methacrylate's production and use as a stabilizer for PVC may result in its release to the environment through various waste streams; its use as a biocide in antifouling paints used to coat ship hulls will result in its direct release to the environment. Registered use in antifouling paints in the US was cancelled by the EPA in 2004. Since 2008 tributyltin has been banned as an anti-fouling paint under a global convention; however, ships previously coated continue to release tributyltin compounds into the environment. If released to air, a vapor pressure of 2.25X10-4 mm Hg at 20 °C indicates tributyltin methacrylate will exist in both the vapor and particulate phases in the atmosphere. Vapor-phase tributyltin methacrylate will be degraded in the atmosphere by reaction with photochemically-produced hydroxyl radicals and with ozone; the half-lives for these reactions in air is estimated to be 6 hours and 1 day, respectively. Particulate-phase tributyltin methacrylate will be removed from the atmosphere by wet and dry deposition. If released to soil, tributyltin methacrylate is expected to have slight mobility based upon an estimated Koc of 4900. Based on analogy to tributyltin acetate, tributyltin methacrylate may ionize to the cation form under some environmental scenarios, and cations generally adsorb more strongly to soils containing organic carbon and clay than their neutral counterparts.
</t>
    </r>
    <r>
      <rPr>
        <sz val="11"/>
        <color rgb="FF0000FF"/>
        <rFont val="Arial"/>
      </rPr>
      <t xml:space="preserve">
# Please see reference #1 on reference sheet</t>
    </r>
  </si>
  <si>
    <r>
      <rPr>
        <sz val="11"/>
        <rFont val="Arial"/>
      </rPr>
      <t xml:space="preserve">Oral LD50 (mouse) = 160 mg/kg; IV LD50 (mouse) = 18 mg/kg; [Sax] A skin and eye irritant; [CAMEO] Decomposed by moisture producing methacrylic acid and bis(tri-n-butyl)oxide; A severe eye irritant (effects may be delayed); [MSDSonline] See Tin, organic compounds.
Skin and eye irritant. Inhalation of aerosols leads to respiratory irritation. /Tributyltin compounds/
</t>
    </r>
    <r>
      <rPr>
        <sz val="11"/>
        <color rgb="FF0000FF"/>
        <rFont val="Arial"/>
      </rPr>
      <t># Please see reference #1 on reference sheet</t>
    </r>
  </si>
  <si>
    <r>
      <rPr>
        <sz val="11"/>
        <rFont val="Arial"/>
      </rPr>
      <t xml:space="preserve">Used in marine anti-fouling paints; [HSDB]
</t>
    </r>
    <r>
      <rPr>
        <sz val="11"/>
        <color rgb="FF0000FF"/>
        <rFont val="Arial"/>
      </rPr>
      <t># Please see reference #1 on reference sheet</t>
    </r>
  </si>
  <si>
    <r>
      <rPr>
        <sz val="11"/>
        <rFont val="Arial"/>
      </rPr>
      <t xml:space="preserve">SPILL: Increase the immediate precautionary measure distance, in the downwind direction, as necessary.
FIRE: If tank, rail tank car or highway tank is involved in a fire, ISOLATE for 800 meters (1/2 mile) in all directions; also, consider initial evacuation for 800 meters (1/2 mile) in all directions. (ERG, 2024)
</t>
    </r>
    <r>
      <rPr>
        <sz val="11"/>
        <color rgb="FF0000FF"/>
        <rFont val="Arial"/>
      </rPr>
      <t># Please see reference #1 on reference sheet</t>
    </r>
  </si>
  <si>
    <r>
      <rPr>
        <sz val="11"/>
        <rFont val="Arial"/>
      </rPr>
      <t xml:space="preserve">Tributyltin (TBT) compounds are organic derivatives of tetravalent tin. They are characterized by the presence of covalent bonds between carbon atoms and a tin atom... . /Tributyltin compounds/
</t>
    </r>
    <r>
      <rPr>
        <sz val="11"/>
        <color rgb="FF0000FF"/>
        <rFont val="Arial"/>
      </rPr>
      <t># Please see reference #1 on reference sheet</t>
    </r>
  </si>
  <si>
    <r>
      <rPr>
        <sz val="11"/>
        <rFont val="Arial"/>
      </rPr>
      <t xml:space="preserve">SRP: Local exhaust ventilation should be applied wherever there is an incidence of point source emissions or dispersion of regulated contaminants in the work area. Ventilation control of the contaminant as close to its point of generation is both the most economical and safest method to minimize personnel exposure to airborne contaminants.
SRP: The scientific literature for the use of contact lenses by industrial workers is inconsistent. The benefits or detrimental effects of wearing contact lenses depend not only upon the substance, but also on factors including the form of the substance, characteristics and duration of the exposure, the uses of other eye protection equipment, and the hygiene of the lenses. However, there may be individual substances whose irritating or corrosive properties are such that the wearing of contact lenses would be harmful to the eye. In those specific cases, contact lenses should not be worn. In any event, the usual eye protection equipment should be worn even when contact lenses are in place.
</t>
    </r>
    <r>
      <rPr>
        <sz val="11"/>
        <color rgb="FF0000FF"/>
        <rFont val="Arial"/>
      </rPr>
      <t xml:space="preserve">
# Please see reference #1 on reference sheet</t>
    </r>
  </si>
  <si>
    <r>
      <rPr>
        <sz val="11"/>
        <rFont val="Arial"/>
      </rPr>
      <t xml:space="preserve">SRP: The most favorable course of action is to use an alternative chemical product with less inherent propensity for occupational harm/injury/toxicity or environmental contamination. Recycle any unused portion of the material for its approved use or return it to the manufacturer or supplier. Ultimate disposal of the chemical must consider: the material's impact on air quality; potential migration in soil or water; effects on animal and plant life; and conformance with environmental and public health regulations
</t>
    </r>
    <r>
      <rPr>
        <sz val="11"/>
        <color rgb="FF0000FF"/>
        <rFont val="Arial"/>
      </rPr>
      <t># Please see reference #1 on reference sheet</t>
    </r>
  </si>
  <si>
    <r>
      <rPr>
        <sz val="11"/>
        <rFont val="Arial"/>
      </rPr>
      <t xml:space="preserve">Use as a biocide and industrial chemical severely restricted in the EU; [eChemPortal: ESIS]
</t>
    </r>
    <r>
      <rPr>
        <sz val="11"/>
        <color rgb="FF0000FF"/>
        <rFont val="Arial"/>
      </rPr>
      <t># Please see reference #1 on reference sheet</t>
    </r>
  </si>
  <si>
    <r>
      <rPr>
        <sz val="11"/>
        <rFont val="Arial"/>
      </rPr>
      <t xml:space="preserve">Oral (L308) ; inhalation (L308) ; dermal (L308)
</t>
    </r>
    <r>
      <rPr>
        <sz val="11"/>
        <color rgb="FF0000FF"/>
        <rFont val="Arial"/>
      </rPr>
      <t># Please see reference #1 on reference sheet</t>
    </r>
  </si>
  <si>
    <r>
      <rPr>
        <sz val="11"/>
        <rFont val="Arial"/>
      </rPr>
      <t xml:space="preserve">Use as a biocide and industrial chemical severely restricted in the EU; [eChemPortal: ESIS]
</t>
    </r>
    <r>
      <rPr>
        <sz val="11"/>
        <color rgb="FF0000FF"/>
        <rFont val="Arial"/>
      </rPr>
      <t># Please see reference #1 on reference sheet</t>
    </r>
  </si>
  <si>
    <r>
      <rPr>
        <sz val="11"/>
        <rFont val="Arial"/>
      </rPr>
      <t xml:space="preserve">Use as a biocide and industrial chemical severely restricted in the EU; [eChemPortal: ESIS]
</t>
    </r>
    <r>
      <rPr>
        <sz val="11"/>
        <color rgb="FF0000FF"/>
        <rFont val="Arial"/>
      </rPr>
      <t xml:space="preserve">
# Please see reference #1 on reference sheet</t>
    </r>
  </si>
  <si>
    <r>
      <rPr>
        <sz val="10"/>
        <rFont val="Arial"/>
      </rPr>
      <t xml:space="preserve">estimated water solubility, 13 mg/L(2)
</t>
    </r>
    <r>
      <rPr>
        <sz val="10"/>
        <color rgb="FF0000FF"/>
        <rFont val="Arial"/>
      </rPr>
      <t># Please see reference #1 on reference sheet</t>
    </r>
  </si>
  <si>
    <t>Mono-2-ethylhexyl phthalate</t>
  </si>
  <si>
    <t>Boiling Point:414.4±28.0 °C at 760 mmHg
Melting Point:N/A</t>
  </si>
  <si>
    <t>4376-20-9</t>
  </si>
  <si>
    <r>
      <rPr>
        <sz val="11"/>
        <rFont val="Arial"/>
      </rPr>
      <t xml:space="preserve">SYMPTOMS: Exposure to this compound may cause skin irritation.
ACUTE/CHRONIC HAZARDS: When heated to decomposition this compound emits acrid smoke and irritating fumes. Combustion may result in the release of toxic gases. This compound is a skin irritant. (NTP, 1992)
</t>
    </r>
    <r>
      <rPr>
        <sz val="11"/>
        <color rgb="FF0000FF"/>
        <rFont val="Arial"/>
      </rPr>
      <t># Please see reference #1 on reference sheet</t>
    </r>
  </si>
  <si>
    <r>
      <rPr>
        <sz val="11"/>
        <rFont val="Arial"/>
      </rPr>
      <t xml:space="preserve">SMALL SPILLS AND LEAKAGE: If you spill this chemical, FIRST REMOVE ALL SOURCES OF IGNITION. Then, use absorbent paper to pick up all liquid spill material. Your contaminated clothing and absorbent paper should be sealed in a vapor-tight plastic bag for eventual disposal. Solvent wash all contaminated surfaces with 60-70% ethanol followed by washing with a soap and water solution. Do not reenter the contaminated area until the Safety Officer (or other responsible person) has verified that the area has been properly cleaned.
</t>
    </r>
    <r>
      <rPr>
        <sz val="11"/>
        <color rgb="FF0000FF"/>
        <rFont val="Arial"/>
      </rPr>
      <t># Please see reference #1 on reference sheet</t>
    </r>
  </si>
  <si>
    <r>
      <rPr>
        <sz val="11"/>
        <rFont val="Arial"/>
      </rPr>
      <t xml:space="preserve">RECOMMENDED RESPIRATOR: Where the neat test chemical is weighed and diluted, wear a NIOSH-approved half face respirator equipped with an organic vapor/acid gas cartridge (specific for organic vapors, HCl, acid gas and SO2) with a dust/mist filter. (NTP, 1992)
</t>
    </r>
    <r>
      <rPr>
        <sz val="11"/>
        <color rgb="FF0000FF"/>
        <rFont val="Arial"/>
      </rPr>
      <t># Please see reference #1 on reference sheet</t>
    </r>
  </si>
  <si>
    <r>
      <rPr>
        <sz val="11"/>
        <rFont val="Arial"/>
      </rPr>
      <t xml:space="preserve">SMALL SPILLS AND LEAKAGE: If you spill this chemical, FIRST REMOVE ALL SOURCES OF IGNITION. Then, use absorbent paper to pick up all liquid spill material. Your contaminated clothing and absorbent paper should be sealed in a vapor-tight plastic bag for eventual disposal. Solvent wash all contaminated surfaces with 60-70% ethanol followed by washing with a soap and water solution. Do not reenter the contaminated area until the Safety Officer (or other responsible person) has verified that the area has been properly cleaned.
STORAGE PRECAUTIONS: You should protect this material from exposure to light, and store it in a refrigerator. (NTP, 1992)
</t>
    </r>
    <r>
      <rPr>
        <sz val="11"/>
        <color rgb="FF0000FF"/>
        <rFont val="Arial"/>
      </rPr>
      <t># Please see reference #1 on reference sheet</t>
    </r>
  </si>
  <si>
    <r>
      <rPr>
        <sz val="11"/>
        <rFont val="Arial"/>
      </rPr>
      <t xml:space="preserve">The Australian Inventory of Industrial Chemicals
Chemical: 1,2-Benzenedicarboxylic acid, mono(2-ethylhexyl) ester
Australian Industrial Chemicals Introduction Scheme (AICIS)
California Safe Cosmetics Program (CSCP) Reportable Ingredient
Hazard Traits - Developmental Toxicity; Endocrine Toxicity; Immunotoxicity; Reproductive Toxicity; Respiratory Toxicity
Authoritative List - CECBP - Priority Chemicals
Report - if used as a fragrance or flavor ingredient
</t>
    </r>
    <r>
      <rPr>
        <sz val="11"/>
        <color rgb="FF0000FF"/>
        <rFont val="Arial"/>
      </rPr>
      <t xml:space="preserve">
# Please see reference #1 on reference sheet</t>
    </r>
  </si>
  <si>
    <t>N,N-DIMETHYLANILINE</t>
  </si>
  <si>
    <t xml:space="preserve">Molecular Weight:121.180
Density:1.0±0.1 g/cm3
Molecular Formula  :C8H11N
</t>
  </si>
  <si>
    <t>Boiling Point:193.5±0.0 °C at 760 mmHg
Melting Point:1.5-2.5 °C(lit.)</t>
  </si>
  <si>
    <t>121-69-7</t>
  </si>
  <si>
    <r>
      <rPr>
        <sz val="11"/>
        <rFont val="Arial"/>
      </rPr>
      <t xml:space="preserve">N,N-Dimethylaniline's production and use as a polymerization catalyst and as an intermediate for pharmaceuticals and dyes may result in its release to the environment through various waste streams. If released to air, a vapor pressure of 0.7 mm Hg at 25 °C indicates N,N-dimethylaniline will exist solely as a vapor in the atmosphere. Vapor-phase N,N-dimethylaniline will be degraded in the atmosphere by reaction with photochemically-produced hydroxyl radicals; the half-life for this reaction in air is estimated to be 2 hrs. A dilute aqueous solution of N,N-dimethylaniline exposed to fluorescent lamps having a continuous spectrum from 300-400 nm resulted in a 50% degradation in approximately 14 min; therefore, N,N-dimethylaniline may be susceptible to direct photolysis by sunlight. If released to soil, N,N-dimethylaniline is expected to have moderate mobility based upon a Koc of 182. The pKa of N,N-dimethylaniline is 5.15, indicating that this compound will exist partially in the cation form in the environment and cations generally adsorb more strongly to soils containing organic carbon and clay than their neutral counterparts. Volatilization pf the neutral species from moist soil surfaces is expected to be an important fate process based upon an estimated Henry's Law constant of 5.7X10-5 atm-cu m/mole. N,N-Dimethylaniline is not expected to volatilize from dry soil surfaces based upon its vapor pressure. Utilizing the Japanese MITI test, 1.9% of the Theoretical BOD was reached in 2 weeks indicating that biodegradation is not an important environmental fate process in soil or water.
</t>
    </r>
    <r>
      <rPr>
        <sz val="11"/>
        <color rgb="FF0000FF"/>
        <rFont val="Arial"/>
      </rPr>
      <t># Please see reference #1 on reference sheet</t>
    </r>
  </si>
  <si>
    <r>
      <rPr>
        <sz val="11"/>
        <rFont val="Arial"/>
      </rPr>
      <t xml:space="preserve">Excerpt from ERG Guide 153 [Substances - Toxic and/or Corrosive (Combustible)]:
TOXIC and/or CORROSIVE; inhalation, ingestion or skin contact with material may cause severe injury or death. Methyl bromoacetate (UN2643) is an eye irritant/lachrymator (causes flow of tears). Contact with molten substance may cause severe burns to skin and eyes. Avoid any skin contact. Fire may produce irritating, corrosive and/or toxic gases. Runoff from fire control or dilution water may be corrosive and/or toxic and cause environmental contamination. (ERG, 2024)
</t>
    </r>
    <r>
      <rPr>
        <sz val="11"/>
        <color rgb="FF0000FF"/>
        <rFont val="Arial"/>
      </rPr>
      <t># Please see reference #1 on reference sheet</t>
    </r>
  </si>
  <si>
    <r>
      <rPr>
        <sz val="11"/>
        <rFont val="Arial"/>
      </rPr>
      <t xml:space="preserve">N,N-Dimethylaniline is used as an intermediate in the manufacture of vanillin, Michler's ketone, methyl violet, and other dyes and also as a solvent, an alkylating agent, and a stabilizer.
Used in the synthesis of vanillin, methyl violet, and Michler's ketone; also used as a hardener for plastic resins and a acid scavenger in the manufacture of semisynthetic penicillins and cephalosporins; [ACGIH]
</t>
    </r>
    <r>
      <rPr>
        <sz val="11"/>
        <color rgb="FF0000FF"/>
        <rFont val="Arial"/>
      </rPr>
      <t># Please see reference #1 on reference sheet</t>
    </r>
  </si>
  <si>
    <r>
      <rPr>
        <sz val="11"/>
        <rFont val="Arial"/>
      </rPr>
      <t xml:space="preserve">Analytic Laboratory Methods: Method: NIOSH 2002, Issue 2; Procedure: gas chromatography with flame ionization detection; Analyte: N,N-dimethylaniline; Matrix: air; Detection Limit: 0.01 mg/sample.
</t>
    </r>
    <r>
      <rPr>
        <sz val="11"/>
        <color rgb="FF0000FF"/>
        <rFont val="Arial"/>
      </rPr>
      <t># Please see reference #1 on reference sheet</t>
    </r>
  </si>
  <si>
    <r>
      <rPr>
        <sz val="11"/>
        <rFont val="Arial"/>
      </rPr>
      <t xml:space="preserve">Plastic Composites Manufacturing [Category: Industry]
</t>
    </r>
    <r>
      <rPr>
        <sz val="11"/>
        <color rgb="FF0000FF"/>
        <rFont val="Arial"/>
      </rPr>
      <t># Please see reference #1 on reference sheet</t>
    </r>
  </si>
  <si>
    <r>
      <rPr>
        <sz val="11"/>
        <rFont val="Arial"/>
      </rPr>
      <t xml:space="preserve">Plastic Composites Manufacturing [Category: Industry]
</t>
    </r>
    <r>
      <rPr>
        <sz val="11"/>
        <color rgb="FF0000FF"/>
        <rFont val="Arial"/>
      </rPr>
      <t># Please see reference #1 on reference sheet</t>
    </r>
  </si>
  <si>
    <r>
      <rPr>
        <sz val="11"/>
        <rFont val="Arial"/>
      </rPr>
      <t xml:space="preserve">Environmental precautions: Prevent further leakage or spillage if safe to do so. Do not let product enter drains. Discharge into the environment must be avoided. Methods and materials for containment and cleaning up: Contain spillage, and then collect with an electrically protected vacuum cleaner or by wet-brushing and place in container for disposal according to local regulations... Keep in suitable, closed containers for disposal.
</t>
    </r>
    <r>
      <rPr>
        <sz val="11"/>
        <color rgb="FF0000FF"/>
        <rFont val="Arial"/>
      </rPr>
      <t># Please see reference #1 on reference sheet</t>
    </r>
  </si>
  <si>
    <r>
      <rPr>
        <sz val="11"/>
        <rFont val="Arial"/>
      </rPr>
      <t xml:space="preserve">Dimethylaniline is produced from aniline and methanol under pressure in the presence of acidic catalysts or by passing dimethyl ether and aniline vapor over highly activated aluminum oxide at 230-295 °C.
</t>
    </r>
    <r>
      <rPr>
        <sz val="11"/>
        <color rgb="FF0000FF"/>
        <rFont val="Arial"/>
      </rPr>
      <t># Please see reference #1 on reference sheet</t>
    </r>
  </si>
  <si>
    <r>
      <rPr>
        <sz val="11"/>
        <rFont val="Arial"/>
      </rPr>
      <t xml:space="preserve">SRP: The scientific literature for the use of contact lenses by industrial workers is inconsistent. The benefits or detrimental effects of wearing contact lenses depend not only upon the substance, but also on factors including the form of the substance, characteristics and duration of the exposure, the uses of other eye protection equipment, and the hygiene of the lenses. However, there may be individual substances whose irritating or corrosive properties are such that the wearing of contact lenses would be harmful to the eye. In those specific cases, contact lenses should not be worn. In any event, the usual eye protection equipment should be worn even when contact lenses are in place.
</t>
    </r>
    <r>
      <rPr>
        <sz val="11"/>
        <color rgb="FF0000FF"/>
        <rFont val="Arial"/>
      </rPr>
      <t># Please see reference #1 on reference sheet</t>
    </r>
  </si>
  <si>
    <r>
      <rPr>
        <sz val="11"/>
        <rFont val="Arial"/>
      </rPr>
      <t xml:space="preserve">SRP: The most favorable course of action is to use an alternative chemical product with less inherent propensity for occupational harm/injury/toxicity or environmental contamination. Recycle any unused portion of the material for its approved use or return it to the manufacturer or supplier. Ultimate disposal of the chemical must consider: the material's impact on air quality; potential migration in soil or water; effects on animal and plant life; and conformance with environmental and public health regulations.
</t>
    </r>
    <r>
      <rPr>
        <sz val="11"/>
        <color rgb="FF0000FF"/>
        <rFont val="Arial"/>
      </rPr>
      <t># Please see reference #1 on reference sheet</t>
    </r>
  </si>
  <si>
    <r>
      <rPr>
        <sz val="11"/>
        <rFont val="Arial"/>
      </rPr>
      <t xml:space="preserve">Paint additives and coating additives not described by other categories
</t>
    </r>
    <r>
      <rPr>
        <sz val="11"/>
        <color rgb="FF0000FF"/>
        <rFont val="Arial"/>
      </rPr>
      <t xml:space="preserve">
# Please see reference #1 on reference sheet</t>
    </r>
  </si>
  <si>
    <r>
      <rPr>
        <sz val="11"/>
        <rFont val="Arial"/>
      </rPr>
      <t xml:space="preserve">Paint additives and coating additives not described by other categories
</t>
    </r>
    <r>
      <rPr>
        <sz val="11"/>
        <color rgb="FF0000FF"/>
        <rFont val="Arial"/>
      </rPr>
      <t># Please see reference #1 on reference sheet</t>
    </r>
  </si>
  <si>
    <r>
      <rPr>
        <sz val="11"/>
        <rFont val="Arial"/>
      </rPr>
      <t xml:space="preserve">inhalation, skin absorption, ingestion, skin and/or eye contact
</t>
    </r>
    <r>
      <rPr>
        <sz val="11"/>
        <color rgb="FF0000FF"/>
        <rFont val="Arial"/>
      </rPr>
      <t># Please see reference #1 on reference sheet</t>
    </r>
  </si>
  <si>
    <r>
      <rPr>
        <sz val="11"/>
        <rFont val="Arial"/>
      </rPr>
      <t xml:space="preserve">Paint additives and coating additives not described by other categories
</t>
    </r>
    <r>
      <rPr>
        <sz val="11"/>
        <color rgb="FF0000FF"/>
        <rFont val="Arial"/>
      </rPr>
      <t># Please see reference #1 on reference sheet</t>
    </r>
  </si>
  <si>
    <r>
      <rPr>
        <sz val="11"/>
        <rFont val="Arial"/>
      </rPr>
      <t xml:space="preserve">Paint additives and coating additives not described by other categories
</t>
    </r>
    <r>
      <rPr>
        <sz val="11"/>
        <color rgb="FF0000FF"/>
        <rFont val="Arial"/>
      </rPr>
      <t># Please see reference #1 on reference sheet</t>
    </r>
  </si>
  <si>
    <r>
      <rPr>
        <sz val="10"/>
        <rFont val="Arial"/>
      </rPr>
      <t xml:space="preserve">In water, 1,454 mg/L at 25 °C
</t>
    </r>
    <r>
      <rPr>
        <sz val="10"/>
        <color rgb="FF0000FF"/>
        <rFont val="Arial"/>
      </rPr>
      <t># Please see reference #1 on reference sheet</t>
    </r>
  </si>
  <si>
    <t>4-N-PROPYLPHENOL</t>
  </si>
  <si>
    <t xml:space="preserve">Molecular Weight:136.191
Density:1.0±0.1 g/cm3
Molecular Formula:C9H12O
</t>
  </si>
  <si>
    <t>Boiling Point:232.6±0.0 °C at 760 mmHg
Melting Point:22°C</t>
  </si>
  <si>
    <t>645-56-7</t>
  </si>
  <si>
    <r>
      <rPr>
        <sz val="11"/>
        <rFont val="Arial"/>
      </rPr>
      <t xml:space="preserve">Causes zonal hepatitis, kidney changes, and normocytic anemia in oral, repeated-dose studies of rats; [RTECS] Safe when used as a flavoring agent in food; [JECFA] Causes burns; Inhalation may cause corrosive injuries to upper respiratory tract and lungs; Toxic by ingestion; [Alfa Aesar MSDS] See 4-Ethylphenol.
</t>
    </r>
    <r>
      <rPr>
        <sz val="11"/>
        <color rgb="FF0000FF"/>
        <rFont val="Arial"/>
      </rPr>
      <t xml:space="preserve">
# Please see reference #1 on reference sheet</t>
    </r>
  </si>
  <si>
    <r>
      <rPr>
        <sz val="11"/>
        <rFont val="Arial"/>
      </rPr>
      <t xml:space="preserve">Used as a flavoring agent; [FDA]
Flavouring Agent -&gt; FLAVOURING_AGENT; -&gt; JECFA Functional Classes
</t>
    </r>
    <r>
      <rPr>
        <sz val="11"/>
        <color rgb="FF0000FF"/>
        <rFont val="Arial"/>
      </rPr>
      <t># Please see reference #1 on reference sheet</t>
    </r>
  </si>
  <si>
    <r>
      <rPr>
        <sz val="11"/>
        <rFont val="Arial"/>
      </rPr>
      <t xml:space="preserve">IUPAC Name: 4-propylphenol
InChI: InChI=1S/C9H12O/c1-2-3-8-4-6-9(10)7-5-8/h4-7,10H,2-3H2,1H3
Molecular Formula: C9H12O
</t>
    </r>
    <r>
      <rPr>
        <sz val="11"/>
        <color rgb="FF0000FF"/>
        <rFont val="Arial"/>
      </rPr>
      <t># Please see reference #1 on reference sheet</t>
    </r>
  </si>
  <si>
    <r>
      <rPr>
        <sz val="11"/>
        <rFont val="Arial"/>
      </rPr>
      <t xml:space="preserve">Skin Corr. 1B (91.1%)
</t>
    </r>
    <r>
      <rPr>
        <sz val="11"/>
        <color rgb="FF0000FF"/>
        <rFont val="Arial"/>
      </rPr>
      <t># Please see reference #1 on reference sheet</t>
    </r>
  </si>
  <si>
    <r>
      <rPr>
        <sz val="11"/>
        <rFont val="Arial"/>
      </rPr>
      <t xml:space="preserve">Fragrance Ingredients
</t>
    </r>
    <r>
      <rPr>
        <sz val="11"/>
        <color rgb="FF0000FF"/>
        <rFont val="Arial"/>
      </rPr>
      <t xml:space="preserve">
# Please see reference #1 on reference sheet</t>
    </r>
  </si>
  <si>
    <r>
      <rPr>
        <sz val="11"/>
        <rFont val="Arial"/>
      </rPr>
      <t xml:space="preserve">Fragrance Ingredients
</t>
    </r>
    <r>
      <rPr>
        <sz val="11"/>
        <color rgb="FF0000FF"/>
        <rFont val="Arial"/>
      </rPr>
      <t># Please see reference #1 on reference sheet</t>
    </r>
  </si>
  <si>
    <r>
      <rPr>
        <sz val="11"/>
        <rFont val="Arial"/>
      </rPr>
      <t xml:space="preserve">The Australian Inventory of Industrial Chemicals
Chemical: Phenol, 4-propyl-
</t>
    </r>
    <r>
      <rPr>
        <sz val="11"/>
        <color rgb="FF0000FF"/>
        <rFont val="Arial"/>
      </rPr>
      <t># Please see reference #1 on reference sheet</t>
    </r>
  </si>
  <si>
    <r>
      <rPr>
        <sz val="10"/>
        <rFont val="Arial"/>
      </rPr>
      <t xml:space="preserve">insoluble in water; soluble in fat
</t>
    </r>
    <r>
      <rPr>
        <sz val="10"/>
        <color rgb="FF0000FF"/>
        <rFont val="Arial"/>
      </rPr>
      <t># Please see reference #1 on reference sheet</t>
    </r>
  </si>
  <si>
    <t>NABAM</t>
  </si>
  <si>
    <t xml:space="preserve">Molecular Weight:256.343
Density:1.342 g/mL at 25 °C(lit.)
Molecular Formula:C4H6N2Na2S4
</t>
  </si>
  <si>
    <t>Boiling Point:308.2ºC at 760 mmHg
Melting Point:78-81ºC</t>
  </si>
  <si>
    <t>142-59-6</t>
  </si>
  <si>
    <r>
      <rPr>
        <sz val="11"/>
        <rFont val="Arial"/>
      </rPr>
      <t xml:space="preserve">Nabam's production may result in its release to the environment through various waste streams; its use as a fungicide will result in its direct release to the environment. Nabam is decomposed by light, moisture, and heat with the major degradation product being ethylenethiourea. Nabam will exist solely in the particulate phase in the ambient atmosphere. Particulate-phase nabam may be removed from the air by wet and dry deposition. Nabam absorbs light in the environmental UV spectrum and therefore may be susceptible to direct photolysis by sunlight. If released to soil, nabam is susceptible to rapid degradation; therefore, mobility in soil and volatilization are not expected to be important fate processes in the environment. Nabam exhibited a removal rate of 96% per day in activated sludge bench-scale reactors, indicating that biodegradation may be an important environmental fate process. If released into water, nabam is not expected to volatilize from water because of its rapid degradation. An estimated BCF of 3 suggests the potential for bioconcentration in aquatic organisms is low. Occupational exposure to nabam may occur through dermal contact with this compound at workplaces where nabam is produced or used. The general population may be exposed to nabam via ingestion of food and dermal contact with fungicide products containing nabam. Nabam is detected in some food products due to its use as a commercial fungicide. (SRC)
</t>
    </r>
    <r>
      <rPr>
        <sz val="11"/>
        <color rgb="FF0000FF"/>
        <rFont val="Arial"/>
      </rPr>
      <t xml:space="preserve">
# Please see reference #1 on reference sheet</t>
    </r>
  </si>
  <si>
    <r>
      <rPr>
        <sz val="11"/>
        <rFont val="Arial"/>
      </rPr>
      <t xml:space="preserve">/HUMAN EXPOSURE STUDIES/ The irritant and allergic potential of most dithiocarbamates is evident in occupational exposure. Skin irritation and sensitization were studied in man using a conventional patch test. A cotton square was dipped in 19% nabam solution and placed on the inner surface of the forearm, and, 14 days later, this procedure was repeated on the opposite forearm. Zineb was tested in the same manner, except that the cotton square was dipped in 65% wettable powder. The patches were left in place for 48 hr. Of the 25 subjects included in the nabam study, 2 showed irritation (mild erythema and itching). Thirteen of the 25 reacted to the retest (from mild erythema to severe erythema, edema, and vesiculation), indicating sensitization. Of the 50 subjects used in the zineb study, no reaction at all was seen in 49 of them. One reacted in such a way that it indicated primary irritation rather than sensitization 
</t>
    </r>
    <r>
      <rPr>
        <sz val="11"/>
        <color rgb="FF0000FF"/>
        <rFont val="Arial"/>
      </rPr>
      <t># Please see reference #1 on reference sheet</t>
    </r>
  </si>
  <si>
    <r>
      <rPr>
        <sz val="11"/>
        <rFont val="Arial"/>
      </rPr>
      <t xml:space="preserve">Used as fungicide for agriculture and in leather industry; to make other fungicides such as Zineb, Maneb, Dithane m-45, and Manzate 200; as cooling-water slimicide; Not currently registered with the EPA for use in the US; [HSDB] Used as biocide in pulp and paper mills; [Merck Index] Has repellent effects on plant-eating Japanese beetles; [Ullmann] No longer used in agriculture; [Krieger, p. 1689] Registered for use to control algae and slime-forming bacteria and fungi in industrial water systems including pulp/paper mills and cane and beet sugar processing systems; [Reference #1]
</t>
    </r>
    <r>
      <rPr>
        <sz val="11"/>
        <color rgb="FF0000FF"/>
        <rFont val="Arial"/>
      </rPr>
      <t xml:space="preserve">
# Please see reference #1 on reference sheet</t>
    </r>
  </si>
  <si>
    <r>
      <rPr>
        <sz val="11"/>
        <rFont val="Arial"/>
      </rPr>
      <t xml:space="preserve"> Analytic Laboratory Methods: Method: AOAC 965.15; Procedure: carbon disulfide evolution method; Analyte: nabam; Matrix: pesticide formulations; Detection Limit: not provided.
PRODUCT ANALYSIS /IS/ BY HYDROLYSIS TO CARBON DISULFIDE WHICH IS CONVERTED TO DITHIOCARBONATE &amp; THIS MEASURED BY TITRATION WITH IODINE.
</t>
    </r>
    <r>
      <rPr>
        <sz val="11"/>
        <color rgb="FF0000FF"/>
        <rFont val="Arial"/>
      </rPr>
      <t># Please see reference #1 on reference sheet</t>
    </r>
  </si>
  <si>
    <r>
      <rPr>
        <sz val="11"/>
        <rFont val="Arial"/>
      </rPr>
      <t xml:space="preserve">Pulp and Paper Processing [Category: Industry]
Farming (Pesticides) [Category: Industry]
Leather Tanning and Processing [Category: Industry]
</t>
    </r>
    <r>
      <rPr>
        <sz val="11"/>
        <color rgb="FF0000FF"/>
        <rFont val="Arial"/>
      </rPr>
      <t xml:space="preserve">
# Please see reference #1 on reference sheet</t>
    </r>
  </si>
  <si>
    <r>
      <rPr>
        <sz val="11"/>
        <rFont val="Arial"/>
      </rPr>
      <t xml:space="preserve">Pulp and Paper Processing [Category: Industry]
Farming (Pesticides) [Category: Industry]
Leather Tanning and Processing [Category: Industry]
</t>
    </r>
    <r>
      <rPr>
        <sz val="11"/>
        <color rgb="FF0000FF"/>
        <rFont val="Arial"/>
      </rPr>
      <t># Please see reference #1 on reference sheet</t>
    </r>
  </si>
  <si>
    <r>
      <rPr>
        <sz val="11"/>
        <rFont val="Arial"/>
      </rPr>
      <t xml:space="preserve">SRP: Wastewater from contaminant suppression, cleaning of protective clothing/equipment, or contaminated sites should be contained and evaluated for subject chemical or decomposition product concentrations. Concentrations shall be lower than applicable environmental discharge or disposal criteria. Alternatively, pretreatment and/or discharge to a permitted wastewater treatment facility is acceptable only after review by the governing authority and assurance that "pass through" violations will not occur. Due consideration shall be given to remediation worker exposure (inhalation, dermal and ingestion) as well as fate during treatment, transfer and disposal. If it is not practicable to manage the chemical in this fashion, it must be evaluated in accordance with EPA 40 CFR Part 261, specifically Subpart B, in order to determine the appropriate local, state and federal requirements for disposal.
</t>
    </r>
    <r>
      <rPr>
        <sz val="11"/>
        <color rgb="FF0000FF"/>
        <rFont val="Arial"/>
      </rPr>
      <t># Please see reference #1 on reference sheet</t>
    </r>
  </si>
  <si>
    <r>
      <rPr>
        <sz val="11"/>
        <rFont val="Arial"/>
      </rPr>
      <t xml:space="preserve">Do not touch or walk through spilled material. Stop leak if you can do it without risk. Prevent dust cloud. For Asbestos, avoid inhalation of dust. Cover spill with plastic sheet or tarp to minimize spreading. Do not clean up or dispose of, except under supervision of a specialist.
SMALL DRY SPILL: With clean shovel, place material into clean, dry container and cover loosely; move containers from spill area.
SMALL SPILL: Pick up with sand or other non-combustible absorbent material and place into containers for later disposal.
LARGE SPILL: Dike far ahead of liquid spill for later disposal. Cover powder spill with plastic sheet or tarp to minimize spreading. Prevent entry into waterways, sewers, basements or confined areas. (ERG, 2024)
</t>
    </r>
    <r>
      <rPr>
        <sz val="11"/>
        <color rgb="FF0000FF"/>
        <rFont val="Arial"/>
      </rPr>
      <t># Please see reference #1 on reference sheet</t>
    </r>
  </si>
  <si>
    <r>
      <rPr>
        <sz val="11"/>
        <rFont val="Arial"/>
      </rPr>
      <t xml:space="preserve">SRP: The scientific literature for the use of contact lenses by industrial workers is inconsistent. The benefits or detrimental effects of wearing contact lenses depend not only upon the substance, but also on factors including the form of the substance, characteristics and duration of the exposure, the uses of other eye protection equipment, and the hygiene of the lenses. However, there may be individual substances whose irritating or corrosive properties are such that the wearing of contact lenses would be harmful to the eye. In those specific cases, contact lenses should not be worn. In any event, the usual eye protection equipment should be worn even when contact lenses are in place.
</t>
    </r>
    <r>
      <rPr>
        <sz val="11"/>
        <color rgb="FF0000FF"/>
        <rFont val="Arial"/>
      </rPr>
      <t xml:space="preserve">
# Please see reference #1 on reference sheet</t>
    </r>
  </si>
  <si>
    <r>
      <rPr>
        <sz val="11"/>
        <rFont val="Arial"/>
      </rPr>
      <t xml:space="preserve">Generators of waste (equal to or greater than 100 kg/mo) containing this contaminant, EPA hazardous waste number U114, must conform with USEPA regulations in storage, transportation, treatment and disposal of waste.
A potential candidate for liquid injection incineration at a temperature range of 650 to 1,600 °C and a residence time of 0.1 to 2 seconds. A potential candidate for rotary kiln incineration at a temperature range of 820 to 1,600 °C and residence times of seconds for liquids and gases, and hours for solids. A potential candidate for fluidized bed incineration at a temperature range of 450 to 980 °C and residence times of seconds for liquids and gases, and longer for solids. /Ethylenebisdithiocarbamate/
</t>
    </r>
    <r>
      <rPr>
        <sz val="11"/>
        <color rgb="FF0000FF"/>
        <rFont val="Arial"/>
      </rPr>
      <t># Please see reference #1 on reference sheet</t>
    </r>
  </si>
  <si>
    <r>
      <rPr>
        <sz val="11"/>
        <rFont val="Arial"/>
      </rPr>
      <t xml:space="preserve">Used as fungicide for agriculture and in leather industry; to make other fungicides such as Zineb, Maneb, Dithane m-45, and Manzate 200; as cooling-water slimicide; Not currently registered with the EPA for use in the US; [HSDB] Used as biocide in pulp and paper mills; [Merck Index] Has repellent effects on plant-eating Japanese beetles; [Ullmann] No longer used in agriculture; [Krieger, p. 1689] Registered for use to control algae and slime-forming bacteria and fungi in industrial water systems including pulp/paper mills and cane and beet sugar processing systems; [Reference #1]
</t>
    </r>
    <r>
      <rPr>
        <sz val="11"/>
        <color rgb="FF0000FF"/>
        <rFont val="Arial"/>
      </rPr>
      <t># Please see reference #1 on reference sheet</t>
    </r>
  </si>
  <si>
    <r>
      <rPr>
        <sz val="11"/>
        <rFont val="Arial"/>
      </rPr>
      <t xml:space="preserve">Used as fungicide for agriculture and in leather industry; to make other fungicides such as Zineb, Maneb, Dithane m-45, and Manzate 200; as cooling-water slimicide; Not currently registered with the EPA for use in the US; [HSDB] Used as biocide in pulp and paper mills; [Merck Index] Has repellent effects on plant-eating Japanese beetles; [Ullmann] No longer used in agriculture; [Krieger, p. 1689] Registered for use to control algae and slime-forming bacteria and fungi in industrial water systems including pulp/paper mills and cane and beet sugar processing systems; [Reference #1]
</t>
    </r>
    <r>
      <rPr>
        <sz val="11"/>
        <color rgb="FF0000FF"/>
        <rFont val="Arial"/>
      </rPr>
      <t xml:space="preserve">
# Please see reference #1 on reference sheet</t>
    </r>
  </si>
  <si>
    <r>
      <rPr>
        <sz val="10"/>
        <rFont val="Arial"/>
      </rPr>
      <t xml:space="preserve">In water, 2X10+5 mg/L at room temperature
</t>
    </r>
    <r>
      <rPr>
        <sz val="10"/>
        <color rgb="FF0000FF"/>
        <rFont val="Arial"/>
      </rPr>
      <t># Please see reference #1 on reference sheet</t>
    </r>
  </si>
  <si>
    <t>NALIDIXIC ACID</t>
  </si>
  <si>
    <t xml:space="preserve">Molecular Weight:232.235
Density:1.3±0.1 g/cm3
Molecular Formula:C12H12N2O3
</t>
  </si>
  <si>
    <t>Boiling Point:413.1±45.0 °C at 760 mmHg
Melting Point:227-229 °C(lit.)</t>
  </si>
  <si>
    <t>389-08-2</t>
  </si>
  <si>
    <r>
      <rPr>
        <sz val="11"/>
        <rFont val="Arial"/>
      </rPr>
      <t xml:space="preserve">Acute toxicity from nalidixic acid may be manifested by toxic psychoses, convulsions, increased intracranial pressure, or metabolic acidosis. Vomiting, nausea, and lethargy may also occur. Because of the rapid excretion of nalidixic acid, such reactions are usually short-lived, persisting only 2-3 hours.
</t>
    </r>
    <r>
      <rPr>
        <sz val="11"/>
        <color rgb="FF0000FF"/>
        <rFont val="Arial"/>
      </rPr>
      <t xml:space="preserve">
# Please see reference #1 on reference sheet</t>
    </r>
  </si>
  <si>
    <r>
      <rPr>
        <sz val="11"/>
        <rFont val="Arial"/>
      </rPr>
      <t xml:space="preserve">MEDICATION
</t>
    </r>
    <r>
      <rPr>
        <sz val="11"/>
        <color rgb="FF0000FF"/>
        <rFont val="Arial"/>
      </rPr>
      <t># Please see reference #1 on reference sheet</t>
    </r>
  </si>
  <si>
    <r>
      <rPr>
        <sz val="11"/>
        <rFont val="Arial"/>
      </rPr>
      <t xml:space="preserve">Analytic Laboratory Methods:  AOAC 970.84. Nalidixic Acid Residues in Animal Tissues. Spectrofluormetric Method. Applicable to chicken liver and muscle contg &gt;/= 100 ppb nalidixic acid.
</t>
    </r>
    <r>
      <rPr>
        <sz val="11"/>
        <color rgb="FF0000FF"/>
        <rFont val="Arial"/>
      </rPr>
      <t># Please see reference #1 on reference sheet</t>
    </r>
  </si>
  <si>
    <r>
      <rPr>
        <sz val="11"/>
        <rFont val="Arial"/>
      </rPr>
      <t xml:space="preserve">Pharmaceuticals -&gt; Animal Drugs -&gt; Approved in Taiwan
</t>
    </r>
    <r>
      <rPr>
        <sz val="11"/>
        <color rgb="FF0000FF"/>
        <rFont val="Arial"/>
      </rPr>
      <t xml:space="preserve">
# Please see reference #1 on reference sheet</t>
    </r>
  </si>
  <si>
    <r>
      <rPr>
        <sz val="11"/>
        <rFont val="Arial"/>
      </rPr>
      <t xml:space="preserve">Pharmaceuticals -&gt; Animal Drugs -&gt; Approved in Taiwan
</t>
    </r>
    <r>
      <rPr>
        <sz val="11"/>
        <color rgb="FF0000FF"/>
        <rFont val="Arial"/>
      </rPr>
      <t># Please see reference #1 on reference sheet</t>
    </r>
  </si>
  <si>
    <r>
      <rPr>
        <sz val="11"/>
        <rFont val="Arial"/>
      </rPr>
      <t xml:space="preserve">CONDENSATION OF 2-AMINO-6-METHYLPYRIDINE WITH DIETHYL ESTER OF (ETHOXYMETHYLENE) MALONIC ACID, THEN CYCLIZATION TO ETHYL 1 ,4-DIHYDRO-7-METHYL-4-OXO-1,8-NAPHTHYRIDINE-3-CARBOXYLATE, FOLLOWED BY ETHYLATION WITH ETHYL BROMIDE &amp; SAPONIFICATION
</t>
    </r>
    <r>
      <rPr>
        <sz val="11"/>
        <color rgb="FF0000FF"/>
        <rFont val="Arial"/>
      </rPr>
      <t xml:space="preserve">
# Please see reference #1 on reference sheet</t>
    </r>
  </si>
  <si>
    <r>
      <rPr>
        <sz val="11"/>
        <rFont val="Arial"/>
      </rPr>
      <t xml:space="preserve">RECOMMENDED RESPIRATOR: Where the neat test chemical is weighed and diluted, wear a NIOSH-approved half face respirator equipped with a combination filter cartridge, i.e. organic vapor/acid gas/HEPA (specific for organic vapors, HCl, acid gas, SO2 and a high efficiency particulate filter). (NTP, 1992)
</t>
    </r>
    <r>
      <rPr>
        <sz val="11"/>
        <color rgb="FF0000FF"/>
        <rFont val="Arial"/>
      </rPr>
      <t xml:space="preserve">
# Please see reference #1 on reference sheet</t>
    </r>
  </si>
  <si>
    <r>
      <rPr>
        <sz val="11"/>
        <rFont val="Arial"/>
      </rPr>
      <t xml:space="preserve">SRP: At the time of review, criteria for land treatment or burial (sanitary landfill) disposal practices are subject to significant revision. Prior to implementing land disposal of waste residue (including waste sludge), consult with environmental regulatory agencies for guidance on acceptable disposal practices
</t>
    </r>
    <r>
      <rPr>
        <sz val="11"/>
        <color rgb="FF0000FF"/>
        <rFont val="Arial"/>
      </rPr>
      <t xml:space="preserve">
# Please see reference #1 on reference sheet</t>
    </r>
  </si>
  <si>
    <r>
      <rPr>
        <sz val="11"/>
        <rFont val="Arial"/>
      </rPr>
      <t xml:space="preserve">MEDICATION
</t>
    </r>
    <r>
      <rPr>
        <sz val="11"/>
        <color rgb="FF0000FF"/>
        <rFont val="Arial"/>
      </rPr>
      <t># Please see reference #1 on reference sheet</t>
    </r>
  </si>
  <si>
    <r>
      <rPr>
        <sz val="11"/>
        <rFont val="Arial"/>
      </rPr>
      <t xml:space="preserve">MEDICATION
</t>
    </r>
    <r>
      <rPr>
        <sz val="11"/>
        <color rgb="FF0000FF"/>
        <rFont val="Arial"/>
      </rPr>
      <t># Please see reference #1 on reference sheet</t>
    </r>
  </si>
  <si>
    <r>
      <rPr>
        <sz val="11"/>
        <rFont val="Arial"/>
      </rPr>
      <t xml:space="preserve">MEDICATION
</t>
    </r>
    <r>
      <rPr>
        <sz val="11"/>
        <color rgb="FF0000FF"/>
        <rFont val="Arial"/>
      </rPr>
      <t># Please see reference #1 on reference sheet</t>
    </r>
  </si>
  <si>
    <r>
      <rPr>
        <sz val="11"/>
        <rFont val="Arial"/>
      </rPr>
      <t xml:space="preserve">MEDICATION
</t>
    </r>
    <r>
      <rPr>
        <sz val="11"/>
        <color rgb="FF0000FF"/>
        <rFont val="Arial"/>
      </rPr>
      <t># Please see reference #1 on reference sheet</t>
    </r>
  </si>
  <si>
    <r>
      <rPr>
        <sz val="11"/>
        <rFont val="Arial"/>
      </rPr>
      <t xml:space="preserve">The Australian Inventory of Industrial Chemicals
Chemical: 1,8-Naphthyridine-3-carboxylic acid, 1-ethyl-1,4-dihydro-7-methyl-4-oxo-
</t>
    </r>
    <r>
      <rPr>
        <sz val="11"/>
        <color rgb="FF0000FF"/>
        <rFont val="Arial"/>
      </rPr>
      <t xml:space="preserve">
# Please see reference #1 on reference sheet</t>
    </r>
  </si>
  <si>
    <r>
      <rPr>
        <sz val="10"/>
        <rFont val="Arial"/>
      </rPr>
      <t xml:space="preserve">PRACTICALLY INSOL IN WATER; SOL IN SOLN OF CARBONATES
</t>
    </r>
    <r>
      <rPr>
        <sz val="10"/>
        <color rgb="FF0000FF"/>
        <rFont val="Arial"/>
      </rPr>
      <t xml:space="preserve">
# Please see reference #1 on reference sheet</t>
    </r>
  </si>
  <si>
    <t>1,5-NAPHTHALENEDIAMINE</t>
  </si>
  <si>
    <t xml:space="preserve">Molecular Weight:158.200
Density:1.2±0.1 g/cm3
Molecular Formula:C10H10N2
</t>
  </si>
  <si>
    <t>Boiling Point:381.4±22.0 °C at 760 mmHg
Melting Point:185-187 °C(lit.)</t>
  </si>
  <si>
    <t>2243-62-1</t>
  </si>
  <si>
    <r>
      <rPr>
        <sz val="11"/>
        <rFont val="Arial"/>
      </rPr>
      <t xml:space="preserve">1,5-Naphthalenediamine's production and use as an organic synthesis reagent may result in its release to the environment through various waste streams. If released to air, an estimated vapor pressure of 2.9X10-5 mm Hg at 25 °C indicates 1,5-naphthalenediamine will exist in both the vapor and particulate phases the ambient atmosphere. Vapor-phase 1,5-naphthalenediamine will be degraded in the atmosphere by reaction with photochemically-produced hydroxyl radicals; the half-life for this reaction in air is estimated to be 2 hours. Particulate-phase 1,5-naphthalenediamine will be removed from the atmosphere by wet and dry deposition. 1,5-Naphthalenediamine absorbs light in the environmental UV spectrum and may be susceptible to photolysis, but the rate of this reaction is not known. If released to soil, 1,5-naphthalenediamine is expected to have slight mobility based upon an estimated Koc of 5,000. 1,5-Naphthalenediamine is a weak base with a pKa of 4.44 indicating it will partially exist in the protonated form under acidic conditions. Volatilization from moist soil surfaces is not expected to be an important fate process because cations do not volatilize and the estimated Henry's Law constant of the free base is 6.6X10-11 atm-cu m/mole. 1,5-Naphthalenediamine was not degraded in a single screening study using an activated sludge inoculum; however, no data were located regarding the biodegradation of 1,5-naphthalenediamine in soil or water.
</t>
    </r>
    <r>
      <rPr>
        <sz val="11"/>
        <color rgb="FF0000FF"/>
        <rFont val="Arial"/>
      </rPr>
      <t># Please see reference #1 on reference sheet</t>
    </r>
  </si>
  <si>
    <r>
      <rPr>
        <sz val="11"/>
        <rFont val="Arial"/>
      </rPr>
      <t xml:space="preserve">Skin Sensitizer - An agent that can induce an allergic reaction in the skin.
</t>
    </r>
    <r>
      <rPr>
        <sz val="11"/>
        <color rgb="FF0000FF"/>
        <rFont val="Arial"/>
      </rPr>
      <t># Please see reference #1 on reference sheet</t>
    </r>
  </si>
  <si>
    <r>
      <rPr>
        <sz val="11"/>
        <rFont val="Arial"/>
      </rPr>
      <t xml:space="preserve">Used to make polyurethane elastomers, dyes, and pharmaceuticals; Not commercially produced in the US; [HSDB]
</t>
    </r>
    <r>
      <rPr>
        <sz val="11"/>
        <color rgb="FF0000FF"/>
        <rFont val="Arial"/>
      </rPr>
      <t># Please see reference #1 on reference sheet</t>
    </r>
  </si>
  <si>
    <r>
      <rPr>
        <sz val="11"/>
        <rFont val="Arial"/>
      </rPr>
      <t xml:space="preserve">Analytic Laboratory Methods: 
Method: EPA-EAD 1625, Semivolatile Organic Compounds by Isotope Dilution GC/MS; Analyte: 1,5-Naphthalenediamine; Matrix: Water.
</t>
    </r>
    <r>
      <rPr>
        <sz val="11"/>
        <color rgb="FF0000FF"/>
        <rFont val="Arial"/>
      </rPr>
      <t xml:space="preserve">
# Please see reference #1 on reference sheet</t>
    </r>
  </si>
  <si>
    <r>
      <rPr>
        <sz val="11"/>
        <rFont val="Arial"/>
      </rPr>
      <t xml:space="preserve">ORGANIC SYNTHESIS
</t>
    </r>
    <r>
      <rPr>
        <sz val="11"/>
        <color rgb="FF0000FF"/>
        <rFont val="Arial"/>
      </rPr>
      <t># Please see reference #1 on reference sheet</t>
    </r>
  </si>
  <si>
    <r>
      <rPr>
        <sz val="11"/>
        <rFont val="Arial"/>
      </rPr>
      <t xml:space="preserve">ORGANIC SYNTHESIS
</t>
    </r>
    <r>
      <rPr>
        <sz val="11"/>
        <color rgb="FF0000FF"/>
        <rFont val="Arial"/>
      </rPr>
      <t># Please see reference #1 on reference sheet</t>
    </r>
  </si>
  <si>
    <r>
      <rPr>
        <sz val="11"/>
        <rFont val="Arial"/>
      </rPr>
      <t xml:space="preserve">SMALL SPILLS AND LEAKAGE: If a spill of this chemical occurs, FIRST REMOVE ALL SOURCES OF IGNITION, then you should dampen the solid spill material with acetone and transfer the dampened material to a suitable container. Use absorbent paper dampened with acetone to pick up any remaining material. Seal your contaminated clothing and the absorbent paper in a vapor-tight plastic bag for eventual disposal. Solvent wash all contaminated surfaces with acetone followed by washing with a soap and water solution. Do not reenter the contaminated area until the Safety Officer (or other responsible person) has verified that the area has been properly cleaned.
</t>
    </r>
    <r>
      <rPr>
        <sz val="11"/>
        <color rgb="FF0000FF"/>
        <rFont val="Arial"/>
      </rPr>
      <t># Please see reference #1 on reference sheet</t>
    </r>
  </si>
  <si>
    <r>
      <rPr>
        <sz val="11"/>
        <rFont val="Arial"/>
      </rPr>
      <t xml:space="preserve">1-Nitronaphthalene can be nitrated further to give a 40:60 mixture of 1,5- and 1,8-dinitronaphthalenes. Similar results are obtained by direct nitration of naphthalene with H2SO4-HNO3 under careful control of temperature over the range 40-80 °C. Although separation of the isomers by fractional crystallization or solvent extraction is usually carried out at this stage, the mixed isomers can also be reduced and the resulting diamines separated. Reduction of the dinitronaphthalenes is achieved by treatment of a nonaqueous solution with iron or hydrogen in the presence of a catalyst.
</t>
    </r>
    <r>
      <rPr>
        <sz val="11"/>
        <color rgb="FF0000FF"/>
        <rFont val="Arial"/>
      </rPr>
      <t># Please see reference #1 on reference sheet</t>
    </r>
  </si>
  <si>
    <r>
      <rPr>
        <sz val="11"/>
        <rFont val="Arial"/>
      </rPr>
      <t xml:space="preserve">Personal protection: particulate filter respirator adapted to the airborne concentration of the substance. Do NOT let this chemical enter the environment. Sweep spilled substance into covered sealable containers. Carefully collect remainder. Then store and dispose of according to local regulations.
</t>
    </r>
    <r>
      <rPr>
        <sz val="11"/>
        <color rgb="FF0000FF"/>
        <rFont val="Arial"/>
      </rPr>
      <t xml:space="preserve">
# Please see reference #1 on reference sheet</t>
    </r>
  </si>
  <si>
    <r>
      <rPr>
        <sz val="11"/>
        <rFont val="Arial"/>
      </rPr>
      <t xml:space="preserve">SRP: The most favorable course of action is to use an alternative chemical product with less inherent propensity for occupational exposure or environmental contamination. Recycle any unused portion of the material for its approved use or return it to the manufacturer or supplier. Ultimate disposal of the chemical must consider: the material's impact on air quality; potential migration in soil or water; effects on animal, aquatic, and plant life; and conformance with environmental and public health regulations.
</t>
    </r>
    <r>
      <rPr>
        <sz val="11"/>
        <color rgb="FF0000FF"/>
        <rFont val="Arial"/>
      </rPr>
      <t># Please see reference #1 on reference sheet</t>
    </r>
  </si>
  <si>
    <r>
      <rPr>
        <sz val="11"/>
        <rFont val="Arial"/>
      </rPr>
      <t xml:space="preserve">ORGANIC SYNTHESIS
Used to make polyurethane elastomers, dyes, and pharmaceuticals; Not commercially produced in the US; [HSDB]
</t>
    </r>
    <r>
      <rPr>
        <sz val="11"/>
        <color rgb="FF0000FF"/>
        <rFont val="Arial"/>
      </rPr>
      <t># Please see reference #1 on reference sheet</t>
    </r>
  </si>
  <si>
    <r>
      <rPr>
        <sz val="11"/>
        <rFont val="Arial"/>
      </rPr>
      <t xml:space="preserve">Used to make polyurethane elastomers, dyes, and pharmaceuticals; Not commercially produced in the US; [HSDB]
</t>
    </r>
    <r>
      <rPr>
        <sz val="11"/>
        <color rgb="FF0000FF"/>
        <rFont val="Arial"/>
      </rPr>
      <t># Please see reference #1 on reference sheet</t>
    </r>
  </si>
  <si>
    <r>
      <rPr>
        <sz val="11"/>
        <rFont val="Arial"/>
      </rPr>
      <t xml:space="preserve">The substance can be absorbed into the body by inhalation of its aerosol and by ingestion
</t>
    </r>
    <r>
      <rPr>
        <sz val="11"/>
        <color rgb="FF0000FF"/>
        <rFont val="Arial"/>
      </rPr>
      <t># Please see reference #1 on reference sheet</t>
    </r>
  </si>
  <si>
    <r>
      <rPr>
        <sz val="11"/>
        <rFont val="Arial"/>
      </rPr>
      <t xml:space="preserve">The major use of the compound is for the manufacture of 1,5-naphthalene diisocyanate, in the production of polyurethane elastomers. It is also used in the synthesis of dyes and pharmaceuticals.
</t>
    </r>
    <r>
      <rPr>
        <sz val="11"/>
        <color rgb="FF0000FF"/>
        <rFont val="Arial"/>
      </rPr>
      <t># Please see reference #1 on reference sheet</t>
    </r>
  </si>
  <si>
    <r>
      <rPr>
        <sz val="11"/>
        <rFont val="Arial"/>
      </rPr>
      <t xml:space="preserve">The major use of the compound is for the manufacture of 1,5-naphthalene diisocyanate, in the production of polyurethane elastomers. It is also used in the synthesis of dyes and pharmaceuticals.
</t>
    </r>
    <r>
      <rPr>
        <sz val="11"/>
        <color rgb="FF0000FF"/>
        <rFont val="Arial"/>
      </rPr>
      <t xml:space="preserve">
# Please see reference #1 on reference sheet</t>
    </r>
  </si>
  <si>
    <r>
      <rPr>
        <sz val="10"/>
        <rFont val="Arial"/>
      </rPr>
      <t xml:space="preserve">Solubility in water, g/100ml at 20Â °C: 0.004
</t>
    </r>
    <r>
      <rPr>
        <sz val="10"/>
        <color rgb="FF0000FF"/>
        <rFont val="Arial"/>
      </rPr>
      <t># Please see reference #1 on reference sheet</t>
    </r>
  </si>
  <si>
    <t>NICKEL SULFATE</t>
  </si>
  <si>
    <t xml:space="preserve">Molecular Weight:154.75
Density:3.68
Molecular Formula:NiSO4
</t>
  </si>
  <si>
    <t>Boiling Point:330ºC at 760 mmHg
Melting Point:848ºC</t>
  </si>
  <si>
    <t>7786-81-4</t>
  </si>
  <si>
    <r>
      <rPr>
        <sz val="11"/>
        <rFont val="Arial"/>
      </rPr>
      <t xml:space="preserve">The most common harmful health effect of nickel in humans is an allergic reaction. This usually manifests as a skin rash, although some people experience asthma attacks. Long term inhahation of nickel causes chronic bronchitis and reduced lung function, as well as damage to the naval cavity. Ingestion of excess nickel results in damage to the stomach, blood, liver, kidneys, and immune system, as well as having adverse effects on reproduction and development. (L41)
</t>
    </r>
    <r>
      <rPr>
        <sz val="11"/>
        <color rgb="FF0000FF"/>
        <rFont val="Arial"/>
      </rPr>
      <t xml:space="preserve">
# Please see reference #1 on reference sheet</t>
    </r>
  </si>
  <si>
    <r>
      <rPr>
        <sz val="11"/>
        <rFont val="Arial"/>
      </rPr>
      <t xml:space="preserve">Used in electroplating, dyeing fabrics (mordant), and blackening zinc and brass; Also used to make other nickel compounds and in coatings and ceramics; [HSDB]
</t>
    </r>
    <r>
      <rPr>
        <sz val="11"/>
        <color rgb="FF0000FF"/>
        <rFont val="Arial"/>
      </rPr>
      <t xml:space="preserve">
# Please see reference #1 on reference sheet</t>
    </r>
  </si>
  <si>
    <r>
      <rPr>
        <sz val="11"/>
        <rFont val="Arial"/>
      </rPr>
      <t xml:space="preserve">IUPAC Name:nickel(2+) sulfate
InChI: InChI=1S/Ni.H2O4S/c;1-5(2,3)4/h;(H2,1,2,3,4)/q+2;/p-2
Molecular Formula: NiSO4
</t>
    </r>
    <r>
      <rPr>
        <sz val="11"/>
        <color rgb="FF0000FF"/>
        <rFont val="Arial"/>
      </rPr>
      <t># Please see reference #1 on reference sheet</t>
    </r>
  </si>
  <si>
    <r>
      <rPr>
        <sz val="11"/>
        <rFont val="Arial"/>
      </rPr>
      <t xml:space="preserve">Electroplating [Category: Plate]
Textiles (Printing, Dyeing, or Finishing) [Category: Industry]
</t>
    </r>
    <r>
      <rPr>
        <sz val="11"/>
        <color rgb="FF0000FF"/>
        <rFont val="Arial"/>
      </rPr>
      <t xml:space="preserve">
# Please see reference #1 on reference sheet</t>
    </r>
  </si>
  <si>
    <r>
      <rPr>
        <sz val="11"/>
        <rFont val="Arial"/>
      </rPr>
      <t xml:space="preserve">Electroplating [Category: Plate]
Textiles (Printing, Dyeing, or Finishing) [Category: Industry]
</t>
    </r>
    <r>
      <rPr>
        <sz val="11"/>
        <color rgb="FF0000FF"/>
        <rFont val="Arial"/>
      </rPr>
      <t># Please see reference #1 on reference sheet</t>
    </r>
  </si>
  <si>
    <r>
      <rPr>
        <sz val="11"/>
        <rFont val="Arial"/>
      </rPr>
      <t xml:space="preserve">Environmental considerations-Land spill: Dig a pit, pond, lagoon, or holding area to contain liquid or solid material. /SRP: If time permits, pits, ponds, lagoons, soak holes, or holding areas should be sealed with an impermeable flexible membrane liner./ Cover solids with a plastic sheet to prevent dissolving in rain or fire fighting water.
Environmental considerations-Water spill: Add soda ash. Adjust pH to neutral (pH 7). Use mechanical dredges or lifts to remove immobilized masses of pollutants and precipitates.
</t>
    </r>
    <r>
      <rPr>
        <sz val="11"/>
        <color rgb="FF0000FF"/>
        <rFont val="Arial"/>
      </rPr>
      <t># Please see reference #1 on reference sheet</t>
    </r>
  </si>
  <si>
    <r>
      <rPr>
        <sz val="11"/>
        <rFont val="Arial"/>
      </rPr>
      <t xml:space="preserve">PRECAUTIONS FOR "CARCINOGENS": Storage site should be as close as practical to lab in which carcinogens are to be used, so that only small quantities required for ... expt need to be carried. Carcinogens should be kept in only one section of cupboard, an explosion-proof refrigerator or freezer (depending on chemicophysical properties ...) that bears appropriate label. An inventory ... should be kept, showing quantity of carcinogen &amp; date it was acquired ... Facilities for dispensing ... should be contiguous to storage area. /Chemical Carcinogens
</t>
    </r>
    <r>
      <rPr>
        <sz val="11"/>
        <color rgb="FF0000FF"/>
        <rFont val="Arial"/>
      </rPr>
      <t># Please see reference #1 on reference sheet</t>
    </r>
  </si>
  <si>
    <r>
      <rPr>
        <sz val="11"/>
        <rFont val="Arial"/>
      </rPr>
      <t xml:space="preserve">PRECAUTIONS FOR "CARCINOGENS": Smoking, drinking, eating, storage of food or of food &amp; beverage containers or utensils, &amp; the application of cosmetics should be prohibited in any laboratory. All personnel should remove gloves, if worn, after completion of procedures in which carcinogens have been used. They should ... wash ... hands, preferably using dispensers of liq detergent, &amp; rinse ... thoroughly. Consideration should be given to appropriate methods for cleaning the skin, depending on nature of the contaminant. No standard procedure can be recommended, but the use of organic solvents should be avoided. Safety pipettes should be used for all pipetting. /Chemical Carcinogens/
</t>
    </r>
    <r>
      <rPr>
        <sz val="11"/>
        <color rgb="FF0000FF"/>
        <rFont val="Arial"/>
      </rPr>
      <t># Please see reference #1 on reference sheet</t>
    </r>
  </si>
  <si>
    <r>
      <rPr>
        <sz val="11"/>
        <rFont val="Arial"/>
      </rPr>
      <t xml:space="preserve">SRP: At the time of review, criteria for land treatment or burial (sanitary landfill) disposal practices are subject to significant revision. Prior to implementing land disposal of waste residue (including waste sludge), consult with environmental regulatory agencies for guidance on acceptable disposal practices.
PRECAUTIONS FOR "CARCINOGENS": There is no universal method of disposal that has been proved satisfactory for all carcinogenic compounds &amp; specific methods of chem destruction ... published have not been tested on all kinds of carcinogen-containing waste. ... summary of avail methods &amp; recommendations ... /given/ must be treated as guide only. /Chemical Carcinogens/
</t>
    </r>
    <r>
      <rPr>
        <sz val="11"/>
        <color rgb="FF0000FF"/>
        <rFont val="Arial"/>
      </rPr>
      <t xml:space="preserve">
# Please see reference #1 on reference sheet</t>
    </r>
  </si>
  <si>
    <r>
      <rPr>
        <sz val="11"/>
        <rFont val="Arial"/>
      </rPr>
      <t xml:space="preserve">Used in electroplating, dyeing fabrics (mordant), and blackening zinc and brass; Also used to make other nickel compounds and in coatings and ceramics; [HSDB]
</t>
    </r>
    <r>
      <rPr>
        <sz val="11"/>
        <color rgb="FF0000FF"/>
        <rFont val="Arial"/>
      </rPr>
      <t># Please see reference #1 on reference sheet</t>
    </r>
  </si>
  <si>
    <r>
      <rPr>
        <sz val="11"/>
        <rFont val="Arial"/>
      </rPr>
      <t xml:space="preserve">Used in electroplating, dyeing fabrics (mordant), and blackening zinc and brass; Also used to make other nickel compounds and in coatings and ceramics; [HSDB]
</t>
    </r>
    <r>
      <rPr>
        <sz val="11"/>
        <color rgb="FF0000FF"/>
        <rFont val="Arial"/>
      </rPr>
      <t># Please see reference #1 on reference sheet</t>
    </r>
  </si>
  <si>
    <r>
      <rPr>
        <sz val="11"/>
        <rFont val="Arial"/>
      </rPr>
      <t xml:space="preserve">The substance can be absorbed into the body by inhalation, by ingestion and through the skin.
Inhalation (L41) ; oral (L41) ; dermal (L41)
</t>
    </r>
    <r>
      <rPr>
        <sz val="11"/>
        <color rgb="FF0000FF"/>
        <rFont val="Arial"/>
      </rPr>
      <t># Please see reference #1 on reference sheet</t>
    </r>
  </si>
  <si>
    <r>
      <rPr>
        <sz val="11"/>
        <rFont val="Arial"/>
      </rPr>
      <t xml:space="preserve">Used in electroplating, dyeing fabrics (mordant), and blackening zinc and brass; Also used to make other nickel compounds and in coatings and ceramics; [HSDB]
</t>
    </r>
    <r>
      <rPr>
        <sz val="11"/>
        <color rgb="FF0000FF"/>
        <rFont val="Arial"/>
      </rPr>
      <t># Please see reference #1 on reference sheet</t>
    </r>
    <r>
      <rPr>
        <sz val="11"/>
        <rFont val="Arial"/>
      </rPr>
      <t xml:space="preserve">
</t>
    </r>
  </si>
  <si>
    <r>
      <rPr>
        <sz val="11"/>
        <rFont val="Arial"/>
      </rPr>
      <t xml:space="preserve">Used in electroplating, dyeing fabrics (mordant), and blackening zinc and brass; Also used to make other nickel compounds and in coatings and ceramics; [HSDB]
</t>
    </r>
    <r>
      <rPr>
        <sz val="11"/>
        <color rgb="FF0000FF"/>
        <rFont val="Arial"/>
      </rPr>
      <t xml:space="preserve">
# Please see reference #1 on reference sheet</t>
    </r>
  </si>
  <si>
    <r>
      <rPr>
        <sz val="10"/>
        <rFont val="Arial"/>
      </rPr>
      <t xml:space="preserve">Solubility in water, g/100ml at 20Â °C: 29.3 (freely soluble)
</t>
    </r>
    <r>
      <rPr>
        <sz val="10"/>
        <color rgb="FF0000FF"/>
        <rFont val="Arial"/>
      </rPr>
      <t># Please see reference #1 on reference sheet</t>
    </r>
  </si>
  <si>
    <t>NITROFEN</t>
  </si>
  <si>
    <t>EPA-SDWA, JNIHS, KEIT, WWF</t>
  </si>
  <si>
    <t>Molecular Weight:284.095
Density:1.5±0.1 g/cm3
Molecular Formula:C12H7Cl2NO3</t>
  </si>
  <si>
    <t>Boiling Point:360.6±32.0 °C at 760 mmHg
Melting Point:69-70°C</t>
  </si>
  <si>
    <t>1836-75-5</t>
  </si>
  <si>
    <r>
      <rPr>
        <sz val="11"/>
        <rFont val="Arial"/>
      </rPr>
      <t xml:space="preserve">Nitrofen's production may have resulted in its release to the environment through various waste streams; its use as a herbicide resulted in its direct release to the environment. Nitrofen was voluntarily withdrawn from the market in the US and Canada in 1980 because of possible mutagenic and carcinogenic effects; it has been used in other countries. If released to air, a vapor pressure of 7.95 X10-6 mm Hg at 40 °C indicates nitrofen will exist in both the vapor and particulate phases in the atmosphere. Vapor-phase nitrofen will be degraded in the atmosphere by reaction with photochemically-produced hydroxyl radicals; the half-life for this reaction in air is estimated to be 14 days. Particulate-phase nitrofen will be removed from the atmosphere by wet or dry deposition. Nitrofen contains chromophores that absorb at wavelengths &gt;290 nm and therefore may be susceptible to direct photolysis by sunlight. If released to soil, nitrofen is expected to have no mobility based upon an estimated Koc of 7,800. Volatilization from moist soil surfaces is expected to be an important fate process based upon an estimated Henry's Law constant of 3.0X10-6 atm-cu m/mole. However, adsorption to soil is expected to attenuate volatilization. In biodegradation studies, 15 and 38% of nitrofen remained in sandy loam and muck soils, respectively, after 16 weeks of incubation. If released into water, nitrofen is expected to adsorb to suspended solids and sediment based upon the estimated Koc. In a river die-away, 1% of the nitrofen remained after 50 days incubation at 20 °C. Volatilization from water surfaces is expected to be an important fate process based upon this compound's estimated Henry's Law constant. 
</t>
    </r>
    <r>
      <rPr>
        <sz val="11"/>
        <color rgb="FF0000FF"/>
        <rFont val="Arial"/>
      </rPr>
      <t># Please see reference #1 on reference sheet</t>
    </r>
  </si>
  <si>
    <r>
      <rPr>
        <sz val="11"/>
        <rFont val="Arial"/>
      </rPr>
      <t xml:space="preserve">Neurotoxin - Other CNS neurotoxin
Occupational hepatotoxin - Secondary hepatotoxins: the potential for toxic effect in the occupational setting is based on cases of poisoning by human ingestion or animal experimentation.
Reproductive Toxin - A chemical that is toxic to the reproductive system, including defects in the progeny and injury to male or female reproductive function. Reproductive toxicity includes developmental effects. See Guidelines for Reproductive Toxicity Risk Assessment.
IARC Carcinogen - Class 3: Chemicals are not classifiable by the International Agency for Research on Cancer.
NTP Carcinogen - Reasonably anticipated to be a human carcinogen.
</t>
    </r>
    <r>
      <rPr>
        <sz val="11"/>
        <color rgb="FF0000FF"/>
        <rFont val="Arial"/>
      </rPr>
      <t># Please see reference #1 on reference sheet</t>
    </r>
  </si>
  <si>
    <r>
      <rPr>
        <sz val="11"/>
        <rFont val="Arial"/>
      </rPr>
      <t xml:space="preserve">Used as pre- or post-emergence herbicide for control of annual broad-leaved and grass weeds in cereals, rice, sugar beets, ornamentals, vegetables, and public easements; No longer produced or marketed in the US; [HSDB]
</t>
    </r>
    <r>
      <rPr>
        <sz val="11"/>
        <color rgb="FF0000FF"/>
        <rFont val="Arial"/>
      </rPr>
      <t># Please see reference #1 on reference sheet</t>
    </r>
  </si>
  <si>
    <r>
      <rPr>
        <sz val="11"/>
        <rFont val="Arial"/>
      </rPr>
      <t xml:space="preserve">Method: EPA-OGWDW/TSC 527; Procedure: gas chromatography-mass spectrometry; Analyte: nitrofen; Matrix: drinking water; Detection Limit: 0.071 ug/L.
Method: EPA-RCA 8081B; Procedure: gas chromatography with either electron capture detector or an electrolytic conductivity detector; Analyte: nitrofen; Matrix: solid and liquid matrices; Detection Limit: not provided.
</t>
    </r>
    <r>
      <rPr>
        <sz val="11"/>
        <color rgb="FF0000FF"/>
        <rFont val="Arial"/>
      </rPr>
      <t># Please see reference #1 on reference sheet</t>
    </r>
  </si>
  <si>
    <r>
      <rPr>
        <sz val="11"/>
        <rFont val="Arial"/>
      </rPr>
      <t xml:space="preserve">Farming (Pesticides) [Category: Industry]
</t>
    </r>
    <r>
      <rPr>
        <sz val="11"/>
        <color rgb="FF0000FF"/>
        <rFont val="Arial"/>
      </rPr>
      <t># Please see reference #1 on reference sheet</t>
    </r>
  </si>
  <si>
    <r>
      <rPr>
        <sz val="11"/>
        <rFont val="Arial"/>
      </rPr>
      <t xml:space="preserve">Farming (Pesticides) [Category: Industry]
</t>
    </r>
    <r>
      <rPr>
        <sz val="11"/>
        <color rgb="FF0000FF"/>
        <rFont val="Arial"/>
      </rPr>
      <t># Please see reference #1 on reference sheet</t>
    </r>
  </si>
  <si>
    <r>
      <rPr>
        <sz val="11"/>
        <rFont val="Arial"/>
      </rPr>
      <t xml:space="preserve">PRECAUTIONS FOR "CARCINOGENS": A high-efficiency particulate arrestor (HEPA) or charcoal filters can be used to minimize amt of carcinogen in exhausted air ventilated safety cabinets, lab hoods, glove boxes or animal rooms ... Filter housing that is designed so that used filters can be transferred into plastic bag without contaminating maintenance staff is avail commercially. Filters should be placed in plastic bags immediately after removal ... The plastic bag should be sealed immediately ... The sealed bag should be labelled properly ... Waste liquids ... should be placed or collected in proper containers for disposal. The lid should be secured &amp; the bottles properly labelled. Once filled, bottles should be placed in plastic bag, so that outer surface ... is not contaminated ... The plastic bag should also be sealed &amp; labelled. ... Broken glassware ... should be decontaminated by solvent extraction, by chemical destruction, or in specially designed incinerators. /Chemical Carcinogens/
</t>
    </r>
    <r>
      <rPr>
        <sz val="11"/>
        <color rgb="FF0000FF"/>
        <rFont val="Arial"/>
      </rPr>
      <t># Please see reference #1 on reference sheet</t>
    </r>
  </si>
  <si>
    <r>
      <rPr>
        <sz val="11"/>
        <rFont val="Arial"/>
      </rPr>
      <t xml:space="preserve">PRECAUTIONS FOR "CARCINOGENS": Storage site should be as close as practical to lab in which carcinogens are to be used, so that only small quantities required for ... expt need to be carried. Carcinogens should be kept in only one section of cupboard, an explosion-proof refrigerator or freezer (depending on chemicophysical properties ...) that bears appropriate label. An inventory ... should be kept, showing quantity of carcinogen &amp; date it was acquired ... Facilities for dispensing ... should be contiguous to storage area. /Chemical Carcinogens/
</t>
    </r>
    <r>
      <rPr>
        <sz val="11"/>
        <color rgb="FF0000FF"/>
        <rFont val="Arial"/>
      </rPr>
      <t># Please see reference #1 on reference sheet</t>
    </r>
  </si>
  <si>
    <r>
      <rPr>
        <sz val="11"/>
        <rFont val="Arial"/>
      </rPr>
      <t xml:space="preserve">SRP: The scientific literature for the use of contact lenses by industrial workers is inconsistent. The benefits or detrimental effects of wearing contact lenses depend not only upon the substance, but also on factors including the form of the substance, characteristics and duration of the exposure, the uses of other eye protection equipment, and the hygiene of the lenses. However, there may be individual substances whose irritating or corrosive properties are such that the wearing of contact lenses would be harmful to the eye. In those specific cases, contact lenses should not be worn. In any event, the usual eye protection equipment should be worn even when contact lenses are in place.
</t>
    </r>
    <r>
      <rPr>
        <sz val="11"/>
        <color rgb="FF0000FF"/>
        <rFont val="Arial"/>
      </rPr>
      <t># Please see reference #1 on reference sheet</t>
    </r>
    <r>
      <rPr>
        <sz val="11"/>
        <rFont val="Arial"/>
      </rPr>
      <t xml:space="preserve">
</t>
    </r>
  </si>
  <si>
    <r>
      <rPr>
        <sz val="11"/>
        <rFont val="Arial"/>
      </rPr>
      <t xml:space="preserve">SRP: The most favorable course of action is to use an alternative chemical product with less inherent propensity for occupational harm/injury/toxicity or environmental contamination. Recycle any unused portion of the material for its approved use or return it to the manufacturer or supplier. Ultimate disposal of the chemical must consider: the material's impact on air quality; potential migration in soil or water; effects on animal and plant life; and conformance with environmental and public health regulations.
Landfill: The dichloro aromatic constituent of the nitrofen molecule precludes rapid degradation in the environment. Burial away from water supplies is the preferred method of disposal. Large quantities should be incinerated. Recommendable method: Incineration.
</t>
    </r>
    <r>
      <rPr>
        <sz val="11"/>
        <color rgb="FF0000FF"/>
        <rFont val="Arial"/>
      </rPr>
      <t xml:space="preserve">
# Please see reference #1 on reference sheet</t>
    </r>
  </si>
  <si>
    <r>
      <rPr>
        <sz val="11"/>
        <rFont val="Arial"/>
      </rPr>
      <t xml:space="preserve">Nitrofen is a contact herbicide for pre and post emergence control of annual grasses and broadleaf weeds on a variety of food and ornamental crops. Nitrofen has been applied in approximately 25 states by growers of rice, broccoli, cauliflower, cabbage, brussel sprouts, onions, garlic, and celery. Nitrofen has also been used in nurseries growing roses and chrysanthemums and on rights-of-way. ... Nitrofen has not been used around homes and gardens.
</t>
    </r>
    <r>
      <rPr>
        <sz val="11"/>
        <color rgb="FF0000FF"/>
        <rFont val="Arial"/>
      </rPr>
      <t># Please see reference #1 on reference sheet</t>
    </r>
  </si>
  <si>
    <r>
      <rPr>
        <sz val="11"/>
        <rFont val="Arial"/>
      </rPr>
      <t xml:space="preserve">Nitrofen is a contact herbicide for pre and post emergence control of annual grasses and broadleaf weeds on a variety of food and ornamental crops. Nitrofen has been applied in approximately 25 states by growers of rice, broccoli, cauliflower, cabbage, brussel sprouts, onions, garlic, and celery. Nitrofen has also been used in nurseries growing roses and chrysanthemums and on rights-of-way. ... Nitrofen has not been used around homes and gardens.
</t>
    </r>
    <r>
      <rPr>
        <sz val="11"/>
        <color rgb="FF0000FF"/>
        <rFont val="Arial"/>
      </rPr>
      <t># Please see reference #1 on reference sheet</t>
    </r>
  </si>
  <si>
    <r>
      <rPr>
        <sz val="11"/>
        <rFont val="Arial"/>
      </rPr>
      <t xml:space="preserve">The substance can be absorbed into the body by inhalation of its aerosol and by ingestion.
</t>
    </r>
    <r>
      <rPr>
        <sz val="11"/>
        <color rgb="FF0000FF"/>
        <rFont val="Arial"/>
      </rPr>
      <t xml:space="preserve">
# Please see reference #1 on reference sheet</t>
    </r>
  </si>
  <si>
    <r>
      <rPr>
        <sz val="11"/>
        <rFont val="Arial"/>
      </rPr>
      <t xml:space="preserve">Nitrofen is a contact herbicide for pre and post emergence control of annual grasses and broadleaf weeds on a variety of food and ornamental crops. Nitrofen has been applied in approximately 25 states by growers of rice, broccoli, cauliflower, cabbage, brussel sprouts, onions, garlic, and celery. Nitrofen has also been used in nurseries growing roses and chrysanthemums and on rights-of-way. ... Nitrofen has not been used around homes and gardens.
</t>
    </r>
    <r>
      <rPr>
        <sz val="11"/>
        <color rgb="FF0000FF"/>
        <rFont val="Arial"/>
      </rPr>
      <t># Please see reference #1 on reference sheet</t>
    </r>
  </si>
  <si>
    <r>
      <rPr>
        <sz val="11"/>
        <rFont val="Arial"/>
      </rPr>
      <t xml:space="preserve">Nitrofen is a contact herbicide for pre and post emergence control of annual grasses and broadleaf weeds on a variety of food and ornamental crops. Nitrofen has been applied in approximately 25 states by growers of rice, broccoli, cauliflower, cabbage, brussel sprouts, onions, garlic, and celery. Nitrofen has also been used in nurseries growing roses and chrysanthemums and on rights-of-way. ... Nitrofen has not been used around homes and gardens.
</t>
    </r>
    <r>
      <rPr>
        <sz val="11"/>
        <color rgb="FF0000FF"/>
        <rFont val="Arial"/>
      </rPr>
      <t># Please see reference #1 on reference sheet</t>
    </r>
  </si>
  <si>
    <r>
      <rPr>
        <sz val="10"/>
        <rFont val="Arial"/>
      </rPr>
      <t xml:space="preserve">In water, 1.0 mg/L at 22 °C
</t>
    </r>
    <r>
      <rPr>
        <sz val="10"/>
        <color rgb="FF0000FF"/>
        <rFont val="Arial"/>
      </rPr>
      <t>Solubility in water, g/100ml at 20Â °C: 0.004</t>
    </r>
  </si>
  <si>
    <t>NITROGEN DIOXIDE</t>
  </si>
  <si>
    <t xml:space="preserve">Molecular Weight:46.00550
Density:2.62 g/mL at 25 °C(lit.)
Molecular Formula:NO2
</t>
  </si>
  <si>
    <t>Boiling Point:21 °C(lit.)
Melting Point:−11 °C(lit.)</t>
  </si>
  <si>
    <t>10102-44-0</t>
  </si>
  <si>
    <t>NONACHLOR, CIS-</t>
  </si>
  <si>
    <t>Molecular Weight:444.224
Density:1.9±0.1 g/cm3
Molecular Formula:C10H5Cl9</t>
  </si>
  <si>
    <t>Boiling Point:451.4±40.0 °C at 760 mmHg
Melting Point:N/A</t>
  </si>
  <si>
    <t>5103-73-1</t>
  </si>
  <si>
    <t>NONACHLOR, TRANS-</t>
  </si>
  <si>
    <t>EPA-SDWA, IL-EPA, JNIHS, WWF</t>
  </si>
  <si>
    <t xml:space="preserve">Molecular Weight:444.224
Density:1.9±0.1 g/cm3
Molecular Formula:C10H5Cl9
</t>
  </si>
  <si>
    <t>Boiling Point:451.4±40.0 °C at 760 mmHg
Melting Point:148℃</t>
  </si>
  <si>
    <t>39765-80-5</t>
  </si>
  <si>
    <t>4-NONYLPHENOL</t>
  </si>
  <si>
    <t xml:space="preserve">Molecular Weight:220.350
Density:0.9±0.1 g/cm3
Molecular Formula:C15H24O
</t>
  </si>
  <si>
    <t>Boiling Point:330.6±11.0 °C at 760 mmHg
Melting Point:43-44°C</t>
  </si>
  <si>
    <t>104-40-5</t>
  </si>
  <si>
    <r>
      <rPr>
        <sz val="11"/>
        <rFont val="Arial"/>
      </rPr>
      <t xml:space="preserve">4-Nonylphenol's production and use as a heat and UV costabilizer in plastics, and in the manufacture of alkylphenol ethoxylates may result in its release to the environment through various waste streams. A major source of 4-nonylphenol in the environment is the degradation of these alkylphenol ethoxylates. If released to air, a vapor pressure of 8.18X10-4 mm Hg at 25 °C indicates 4-nonylphenol will exist solely as a vapor in the atmosphere. Vapor-phase 4-nonylphenol will be degraded in the atmosphere by reaction with photochemically-produced hydroxyl radicals; the half-life for this reaction in air is estimated to be 7.5 hours. 4-Nonylphenol does not absorb at wavelengths &gt;290 nm and, therefore, is not expected to be susceptible to direct photolysis by sunlight. If released to soil, 4-nonylphenol is expected to have no mobility based upon Koc values of 6900-53,300. Volatilization from moist soil surfaces is expected based upon an estimated Henry's Law constant of 3.4X10-5 atm-cu m/mole. However, adsorption to soil is expected to attenuate volatilization. 4-Nonylphenol is not expected to volatilize from dry soil surfaces based upon its vapor pressure. 4-Nonylphenol is expected to biodegrade rapidly in soil based on degradation of &gt;90% in 20 days; however, the field dissipation half-life of 4-nonylphenol in soils treated with centrifuge dried biosolids and lagoon dried biosolids was 257 and 248 days, respectively. If released into water, 4-nonylphenol is expected to adsorb to suspended solids and sediment based upon the reported Koc values. 
</t>
    </r>
    <r>
      <rPr>
        <sz val="11"/>
        <color rgb="FF0000FF"/>
        <rFont val="Arial"/>
      </rPr>
      <t># Please see reference #1 on reference sheet</t>
    </r>
    <r>
      <rPr>
        <sz val="11"/>
        <rFont val="Arial"/>
      </rPr>
      <t xml:space="preserve">
</t>
    </r>
  </si>
  <si>
    <r>
      <rPr>
        <sz val="11"/>
        <rFont val="Arial"/>
      </rPr>
      <t xml:space="preserve">Reproductive Toxin - A chemical that is toxic to the reproductive system, including defects in the progeny and injury to male or female reproductive function. Reproductive toxicity includes developmental effects. See Guidelines for Reproductive Toxicity Risk Assessment.
Dermatotoxin - Skin burns.
Toxic Pneumonitis - Inflammation of the lungs induced by inhalation of metal fumes or toxic gases and vapors.
</t>
    </r>
    <r>
      <rPr>
        <sz val="11"/>
        <color rgb="FF0000FF"/>
        <rFont val="Arial"/>
      </rPr>
      <t># Please see reference #1 on reference sheet</t>
    </r>
  </si>
  <si>
    <r>
      <rPr>
        <sz val="11"/>
        <rFont val="Arial"/>
      </rPr>
      <t xml:space="preserve">Used with mixed-metal stabilizers for heat stabilization of plastics and to make phenolic resins; [HSDB]
</t>
    </r>
    <r>
      <rPr>
        <sz val="11"/>
        <color rgb="FF0000FF"/>
        <rFont val="Arial"/>
      </rPr>
      <t># Please see reference #1 on reference sheet</t>
    </r>
  </si>
  <si>
    <r>
      <rPr>
        <sz val="11"/>
        <rFont val="Arial"/>
      </rPr>
      <t xml:space="preserve">Analytic Laboratory Methods: A method for the determination of alkylphenols in food using cold solvent extraction with methanol, followed by a two-stage chromatographic purification and GC-MS analysis, was developed. The method was validated and used to measure concentrations of 4-octylphenol and 4-nonylphenol congener totals in UK duplicate diet samples. Individual 4-n-octylphenol and 4-n-nonylphenol congeners were also measured, although these were not detected in any sample. Only one sample showed 4-tert-octylphenol at 8.7 ug/kg, but levels of 4-nonylphenol ranged from not detectable (&lt;3.8 ug/kg) to 25 ug/kg. This concentration range is lower than that reported by others. Tests carried out on the stability of the octyl- and nonylphenol congeners in a duplicate diet matrix over 6 months suggest that some analyte depletion might have occurred during extended frozen storage, which in part may account for the relatively lower concentrations detected, although the extent of usage of these compounds also needs to be taken into consideration.
</t>
    </r>
    <r>
      <rPr>
        <sz val="11"/>
        <color rgb="FF0000FF"/>
        <rFont val="Arial"/>
      </rPr>
      <t xml:space="preserve">
# Please see reference #1 on reference sheet</t>
    </r>
  </si>
  <si>
    <r>
      <rPr>
        <sz val="11"/>
        <rFont val="Arial"/>
      </rPr>
      <t xml:space="preserve">ACCIDENTAL RELEASE MEASURES: Personal precautions, protective equipment and emergency procedures: Use personal protective equipment. Avoid dust formation. Avoid breathing vapors, mist or gas. Ensure adequate ventilation. Evacuate personnel to safe areas. Avoid breathing dust. Environmental precautions: Prevent further leakage or spillage if safe to do so. Do not let product enter drains. Discharge into the environment must be avoided. Methods and materials for containment and cleaning up: Pick up and arrange disposal without creating dust. Sweep up and shovel. Keep in suitable, closed containers for disposal.
</t>
    </r>
    <r>
      <rPr>
        <sz val="11"/>
        <color rgb="FF0000FF"/>
        <rFont val="Arial"/>
      </rPr>
      <t># Please see reference #1 on reference sheet</t>
    </r>
  </si>
  <si>
    <r>
      <rPr>
        <sz val="11"/>
        <rFont val="Arial"/>
      </rPr>
      <t xml:space="preserve">p-Nonylphenol (PNP) is produced by the alkylation of phenol with nonene under acid catalysis. All commercially produced PNP is made from nonene based on the trimerization of propylene.
Reaction of nonene, branched with phenol by a Friedel Crafts alkylation, coproduced with dionylphenol. /Nonylphenol/
</t>
    </r>
    <r>
      <rPr>
        <sz val="11"/>
        <color rgb="FF0000FF"/>
        <rFont val="Arial"/>
      </rPr>
      <t># Please see reference #1 on reference sheet</t>
    </r>
  </si>
  <si>
    <r>
      <rPr>
        <sz val="11"/>
        <rFont val="Arial"/>
      </rPr>
      <t xml:space="preserve">ACCIDENTAL RELEASE MEASURES: Personal precautions, protective equipment and emergency procedures: Use personal protective equipment. Avoid dust formation. Avoid breathing vapors, mist or gas. Ensure adequate ventilation. Evacuate personnel to safe areas. Avoid breathing dust. Environmental precautions: Prevent further leakage or spillage if safe to do so. Do not let product enter drains. Discharge into the environment must be avoided.
Precautions for safe handling: Avoid contact with skin and eyes. Avoid formation of dust and aerosols. Further processing of solid materials may result in the formation of combustible dusts. The potential for combustible dust formation should be taken into consideration before additional processing occurs. Provide appropriate exhaust ventilation at places where dust is formed.
</t>
    </r>
    <r>
      <rPr>
        <sz val="11"/>
        <color rgb="FF0000FF"/>
        <rFont val="Arial"/>
      </rPr>
      <t># Please see reference #1 on reference sheet</t>
    </r>
  </si>
  <si>
    <r>
      <rPr>
        <sz val="11"/>
        <rFont val="Arial"/>
      </rPr>
      <t xml:space="preserve">SRP: Recycle any unused portion of the material for its approved use or return it to the manufacturer or supplier. Ultimate disposal of the chemical must consider: the material's impact on air quality; potential migration in air, soil or water; effects on animal, aquatic and plant life; and conformance with environmental and public health regulations. If it is possible or reasonable use an alternative chemical product with less inherent propensity for occupational harm/injury/toxicity or environmental contamination.
</t>
    </r>
    <r>
      <rPr>
        <sz val="11"/>
        <color rgb="FF0000FF"/>
        <rFont val="Arial"/>
      </rPr>
      <t># Please see reference #1 on reference sheet</t>
    </r>
  </si>
  <si>
    <r>
      <rPr>
        <sz val="11"/>
        <rFont val="Arial"/>
      </rPr>
      <t xml:space="preserve">Routinely used as a co-stabilizer with mixed-metal stabilizers for heat stabilization during plastic production
</t>
    </r>
    <r>
      <rPr>
        <sz val="11"/>
        <color rgb="FF0000FF"/>
        <rFont val="Arial"/>
      </rPr>
      <t># Please see reference #1 on reference sheet</t>
    </r>
  </si>
  <si>
    <r>
      <rPr>
        <sz val="11"/>
        <rFont val="Arial"/>
      </rPr>
      <t xml:space="preserve">Routinely used as a co-stabilizer with mixed-metal stabilizers for heat stabilization during plastic production
</t>
    </r>
    <r>
      <rPr>
        <sz val="11"/>
        <color rgb="FF0000FF"/>
        <rFont val="Arial"/>
      </rPr>
      <t># Please see reference #1 on reference sheet</t>
    </r>
  </si>
  <si>
    <r>
      <rPr>
        <sz val="11"/>
        <rFont val="Arial"/>
      </rPr>
      <t xml:space="preserve">Used with mixed-metal stabilizers for heat stabilization of plastics and to make phenolic resins; [HSDB
</t>
    </r>
    <r>
      <rPr>
        <sz val="11"/>
        <color rgb="FF0000FF"/>
        <rFont val="Arial"/>
      </rPr>
      <t xml:space="preserve">
# Please see reference #1 on reference sheet</t>
    </r>
  </si>
  <si>
    <r>
      <rPr>
        <sz val="11"/>
        <rFont val="Arial"/>
      </rPr>
      <t xml:space="preserve">Used with mixed-metal stabilizers for heat stabilization of plastics and to make phenolic resins; [HSDB
</t>
    </r>
    <r>
      <rPr>
        <sz val="11"/>
        <color rgb="FF0000FF"/>
        <rFont val="Arial"/>
      </rPr>
      <t># Please see reference #1 on reference sheet</t>
    </r>
  </si>
  <si>
    <r>
      <rPr>
        <sz val="10"/>
        <rFont val="Arial"/>
      </rPr>
      <t xml:space="preserve">Insoluble in water
</t>
    </r>
    <r>
      <rPr>
        <sz val="10"/>
        <color rgb="FF0000FF"/>
        <rFont val="Arial"/>
      </rPr>
      <t># Please see reference #1 on reference sheet</t>
    </r>
  </si>
  <si>
    <t>4-NONYLPHENOL BRANCHED</t>
  </si>
  <si>
    <t>Molecular Weight:220.35000
Density:0.937 g/mL at 25 °C(lit.)
Molecular Formula:C15H24O</t>
  </si>
  <si>
    <t>Boiling Point:293 °C
Melting Point:N/Aa</t>
  </si>
  <si>
    <t>84852-15-3</t>
  </si>
  <si>
    <r>
      <rPr>
        <sz val="11"/>
        <rFont val="Arial"/>
      </rPr>
      <t xml:space="preserve">4-Nonylphenol's production and use as a heat and UV costabilizer in plastics, and in the manufacture of alkylphenol ethoxylates may result in its release to the environment through various waste streams. A major source of 4-nonylphenol in the environment is the degradation of these alkylphenol ethoxylates. If released to air, a vapor pressure of 8.18X10-4 mm Hg at 25 °C indicates 4-nonylphenol will exist solely as a vapor in the atmosphere. Vapor-phase 4-nonylphenol will be degraded in the atmosphere by reaction with photochemically-produced hydroxyl radicals; the half-life for this reaction in air is estimated to be 7.5 hours. 4-Nonylphenol does not absorb at wavelengths &gt;290 nm and, therefore, is not expected to be susceptible to direct photolysis by sunlight. If released to soil, 4-nonylphenol is expected to have no mobility based upon Koc values of 6900-53,300. Volatilization from moist soil surfaces is expected based upon an estimated Henry's Law constant of 3.4X10-5 atm-cu m/mole. However, adsorption to soil is expected to attenuate volatilization. 4-Nonylphenol is not expected to volatilize from dry soil surfaces based upon its vapor pressure. 4-Nonylphenol is expected to biodegrade rapidly in soil based on degradation of &gt;90% in 20 days; however, the field dissipation half-life of 4-nonylphenol in soils treated with centrifuge dried biosolids and lagoon dried biosolids was 257 and 248 days, respectively. If released into water, 4-nonylphenol is expected to adsorb to suspended solids and sediment based upon the reported Koc values. 
</t>
    </r>
    <r>
      <rPr>
        <sz val="11"/>
        <color rgb="FF0000FF"/>
        <rFont val="Arial"/>
      </rPr>
      <t xml:space="preserve"># Please see reference #1 on reference sheet
</t>
    </r>
  </si>
  <si>
    <r>
      <rPr>
        <sz val="11"/>
        <rFont val="Arial"/>
      </rPr>
      <t xml:space="preserve">Reproductive Toxin - A chemical that is toxic to the reproductive system, including defects in the progeny and injury to male or female reproductive function. Reproductive toxicity includes developmental effects. See Guidelines for Reproductive Toxicity Risk Assessment.
Dermatotoxin - Skin burns.
Toxic Pneumonitis - Inflammation of the lungs induced by inhalation of metal fumes or toxic gases and vapors.
</t>
    </r>
    <r>
      <rPr>
        <sz val="11"/>
        <color rgb="FF0000FF"/>
        <rFont val="Arial"/>
      </rPr>
      <t># Please see reference #1 on reference sheet</t>
    </r>
  </si>
  <si>
    <r>
      <rPr>
        <sz val="11"/>
        <rFont val="Arial"/>
      </rPr>
      <t xml:space="preserve">Used with mixed-metal stabilizers for heat stabilization of plastics and to make phenolic resins; [HSDB]
</t>
    </r>
    <r>
      <rPr>
        <sz val="11"/>
        <color rgb="FF0000FF"/>
        <rFont val="Arial"/>
      </rPr>
      <t># Please see reference #1 on reference sheet</t>
    </r>
  </si>
  <si>
    <r>
      <rPr>
        <sz val="11"/>
        <rFont val="Arial"/>
      </rPr>
      <t xml:space="preserve">Analytic Laboratory Methods: A method for the determination of alkylphenols in food using cold solvent extraction with methanol, followed by a two-stage chromatographic purification and GC-MS analysis, was developed. The method was validated and used to measure concentrations of 4-octylphenol and 4-nonylphenol congener totals in UK duplicate diet samples. Individual 4-n-octylphenol and 4-n-nonylphenol congeners were also measured, although these were not detected in any sample. Only one sample showed 4-tert-octylphenol at 8.7 ug/kg, but levels of 4-nonylphenol ranged from not detectable (&lt;3.8 ug/kg) to 25 ug/kg. This concentration range is lower than that reported by others. Tests carried out on the stability of the octyl- and nonylphenol congeners in a duplicate diet matrix over 6 months suggest that some analyte depletion might have occurred during extended frozen storage, which in part may account for the relatively lower concentrations detected, although the extent of usage of these compounds also needs to be taken into consideration.
</t>
    </r>
    <r>
      <rPr>
        <sz val="11"/>
        <color rgb="FF0000FF"/>
        <rFont val="Arial"/>
      </rPr>
      <t xml:space="preserve">
# Please see reference #1 on reference sheet</t>
    </r>
  </si>
  <si>
    <r>
      <rPr>
        <sz val="11"/>
        <rFont val="Arial"/>
      </rPr>
      <t xml:space="preserve">ACCIDENTAL RELEASE MEASURES: Personal precautions, protective equipment and emergency procedures: Use personal protective equipment. Avoid dust formation. Avoid breathing vapors, mist or gas. Ensure adequate ventilation. Evacuate personnel to safe areas. Avoid breathing dust. Environmental precautions: Prevent further leakage or spillage if safe to do so. Do not let product enter drains. Discharge into the environment must be avoided. Methods and materials for containment and cleaning up: Pick up and arrange disposal without creating dust. Sweep up and shovel. Keep in suitable, closed containers for disposal.
</t>
    </r>
    <r>
      <rPr>
        <sz val="11"/>
        <color rgb="FF0000FF"/>
        <rFont val="Arial"/>
      </rPr>
      <t># Please see reference #1 on reference sheet</t>
    </r>
  </si>
  <si>
    <r>
      <rPr>
        <sz val="11"/>
        <rFont val="Arial"/>
      </rPr>
      <t xml:space="preserve">p-Nonylphenol (PNP) is produced by the alkylation of phenol with nonene under acid catalysis. All commercially produced PNP is made from nonene based on the trimerization of propylene.
Reaction of nonene, branched with phenol by a Friedel Crafts alkylation, coproduced with dionylphenol. /Nonylphenol/
</t>
    </r>
    <r>
      <rPr>
        <sz val="11"/>
        <color rgb="FF0000FF"/>
        <rFont val="Arial"/>
      </rPr>
      <t># Please see reference #1 on reference sheet</t>
    </r>
  </si>
  <si>
    <r>
      <rPr>
        <sz val="11"/>
        <rFont val="Arial"/>
      </rPr>
      <t xml:space="preserve">ACCIDENTAL RELEASE MEASURES: Personal precautions, protective equipment and emergency procedures: Use personal protective equipment. Avoid dust formation. Avoid breathing vapors, mist or gas. Ensure adequate ventilation. Evacuate personnel to safe areas. Avoid breathing dust. Environmental precautions: Prevent further leakage or spillage if safe to do so. Do not let product enter drains. Discharge into the environment must be avoided.
Precautions for safe handling: Avoid contact with skin and eyes. Avoid formation of dust and aerosols. Further processing of solid materials may result in the formation of combustible dusts. The potential for combustible dust formation should be taken into consideration before additional processing occurs. Provide appropriate exhaust ventilation at places where dust is formed.
</t>
    </r>
    <r>
      <rPr>
        <sz val="11"/>
        <color rgb="FF0000FF"/>
        <rFont val="Arial"/>
      </rPr>
      <t># Please see reference #1 on reference sheet</t>
    </r>
  </si>
  <si>
    <r>
      <rPr>
        <sz val="11"/>
        <rFont val="Arial"/>
      </rPr>
      <t xml:space="preserve">SRP: Recycle any unused portion of the material for its approved use or return it to the manufacturer or supplier. Ultimate disposal of the chemical must consider: the material's impact on air quality; potential migration in air, soil or water; effects on animal, aquatic and plant life; and conformance with environmental and public health regulations. If it is possible or reasonable use an alternative chemical product with less inherent propensity for occupational harm/injury/toxicity or environmental contamination.
</t>
    </r>
    <r>
      <rPr>
        <sz val="11"/>
        <color rgb="FF0000FF"/>
        <rFont val="Arial"/>
      </rPr>
      <t># Please see reference #1 on reference sheet</t>
    </r>
  </si>
  <si>
    <r>
      <rPr>
        <sz val="11"/>
        <rFont val="Arial"/>
      </rPr>
      <t xml:space="preserve">Routinely used as a co-stabilizer with mixed-metal stabilizers for heat stabilization during plastic production
</t>
    </r>
    <r>
      <rPr>
        <sz val="11"/>
        <color rgb="FF0000FF"/>
        <rFont val="Arial"/>
      </rPr>
      <t xml:space="preserve">
# Please see reference #1 on reference sheet</t>
    </r>
  </si>
  <si>
    <r>
      <rPr>
        <sz val="11"/>
        <rFont val="Arial"/>
      </rPr>
      <t xml:space="preserve">Routinely used as a co-stabilizer with mixed-metal stabilizers for heat stabilization during plastic production
</t>
    </r>
    <r>
      <rPr>
        <sz val="11"/>
        <color rgb="FF0000FF"/>
        <rFont val="Arial"/>
      </rPr>
      <t># Please see reference #1 on reference sheet</t>
    </r>
  </si>
  <si>
    <r>
      <rPr>
        <sz val="11"/>
        <rFont val="Arial"/>
      </rPr>
      <t xml:space="preserve">Used with mixed-metal stabilizers for heat stabilization of plastics and to make phenolic resins; [HSDB
</t>
    </r>
    <r>
      <rPr>
        <sz val="11"/>
        <color rgb="FF0000FF"/>
        <rFont val="Arial"/>
      </rPr>
      <t># Please see reference #1 on reference sheet</t>
    </r>
  </si>
  <si>
    <r>
      <rPr>
        <sz val="11"/>
        <rFont val="Arial"/>
      </rPr>
      <t xml:space="preserve">Used with mixed-metal stabilizers for heat stabilization of plastics and to make phenolic resins; [HSDB
</t>
    </r>
    <r>
      <rPr>
        <sz val="11"/>
        <color rgb="FF0000FF"/>
        <rFont val="Arial"/>
      </rPr>
      <t># Please see reference #1 on reference sheet</t>
    </r>
  </si>
  <si>
    <r>
      <rPr>
        <sz val="10"/>
        <rFont val="Arial"/>
      </rPr>
      <t xml:space="preserve">Insoluble in water
</t>
    </r>
    <r>
      <rPr>
        <sz val="10"/>
        <color rgb="FF0000FF"/>
        <rFont val="Arial"/>
      </rPr>
      <t># Please see reference #1 on reference sheet</t>
    </r>
  </si>
  <si>
    <t>2-(2-(2-(2-(NONYLPHENOXY)ETHOXY)ETHOXY)ETHOXY)ETHANOL</t>
  </si>
  <si>
    <t xml:space="preserve">Molecular Weight:396.56100
Density:1.006 g/cm3
Molecular Formula:C23H40O5
</t>
  </si>
  <si>
    <t>Boiling Point:507.9ºC at 760 mmHg
Melting Point:N/A</t>
  </si>
  <si>
    <t>9016-45-9</t>
  </si>
  <si>
    <t>NORETHISTERONE</t>
  </si>
  <si>
    <t xml:space="preserve">Molecular Weight:298.419
Density:1.2±0.1 g/cm3
Molecular Formula:C20H26O2
</t>
  </si>
  <si>
    <t>Boiling Point:447.0±45.0 °C at 760 mmHg
Melting Point:205-206 °C(lit.)</t>
  </si>
  <si>
    <t>68-22-4</t>
  </si>
  <si>
    <t>NORFLURAZON</t>
  </si>
  <si>
    <t xml:space="preserve">Molecular Weight:303.67
Density:1.5±0.1 g/cm3
Molecular Formula:C12H9ClF3N3O
</t>
  </si>
  <si>
    <t>Boiling Point:345.2±52.0 °C at 760 mmHg
Melting Point:184ºC</t>
  </si>
  <si>
    <t>27314-13-2</t>
  </si>
  <si>
    <r>
      <rPr>
        <sz val="11"/>
        <rFont val="Arial"/>
      </rPr>
      <t xml:space="preserve">Norflurazon's production may result in its release to the environment through various waste streams; it's use as a herbicide will result in its direct release to the environment. If released to air, a vapor pressure of 2.89X10-8 mm Hg at 25 °C indicates norflurazon will exist in both the vapor and particulate phases in the atmosphere. Vapor-phase norflurazon will be degraded in the atmosphere by reaction with photochemically-produced hydroxyl radicals; the half-life for this reaction in air is estimated to be 39 hrs. Particulate-phase norflurazon will be removed from the atmosphere by wet or dry deposition. Norflurazon is primarily dissipated by photodegradation, with a direct photolysis half-life of less than 3 days in water, 12-15 days in soil. If released to soil, norflurazon is expected to have moderate mobility based upon an estimated Koc of 420. It is suggested that the adsorption mechanism may be due primarily to hydrophobic association of the organic molecule with the soil organic matter surface as is indicated by measured outlier Kocs of 1,914 and 3,311. Generally, norflurazone is expected to be mobile in soil. A reported soil biodegradation half-life of 130 days indicates that biodegradation is a slow environmental fate process in soil. If released into water, norflurazon is expected to adsorb to suspended solids and sediment based upon the estimated Koc.
</t>
    </r>
    <r>
      <rPr>
        <sz val="11"/>
        <color rgb="FF0000FF"/>
        <rFont val="Arial"/>
      </rPr>
      <t># Please see reference #1 on reference sheet</t>
    </r>
  </si>
  <si>
    <r>
      <rPr>
        <sz val="11"/>
        <rFont val="Arial"/>
      </rPr>
      <t xml:space="preserve">Inhalation of material may be harmful. Contact may cause burns to skin and eyes. Inhalation of Asbestos dust may have a damaging effect on the lungs. Fire may produce irritating, corrosive and/or toxic gases. Some liquids produce vapors that may cause dizziness or asphyxiation. Runoff from fire control or dilution water may cause environmental contamination. (ERG, 2024)
</t>
    </r>
    <r>
      <rPr>
        <sz val="11"/>
        <color rgb="FF0000FF"/>
        <rFont val="Arial"/>
      </rPr>
      <t># Please see reference #1 on reference sheet</t>
    </r>
  </si>
  <si>
    <r>
      <rPr>
        <sz val="11"/>
        <rFont val="Arial"/>
      </rPr>
      <t xml:space="preserve">Used as selective pre-emergence herbicide for control of annual grasses and broad-leaved weeds in fruits, vegetables, nuts, cotton, soy beans, other crops, and non-agricultural and industrial areas; [HSDB] Used as food additive; [Hawley]
</t>
    </r>
    <r>
      <rPr>
        <sz val="11"/>
        <color rgb="FF0000FF"/>
        <rFont val="Arial"/>
      </rPr>
      <t># Please see reference #1 on reference sheet</t>
    </r>
  </si>
  <si>
    <r>
      <rPr>
        <sz val="11"/>
        <rFont val="Arial"/>
      </rPr>
      <t xml:space="preserve">Safe Drinking Water Act
Norflurazon is listed in the dataset of EPA Human Health Benchmarks for Pesticides under the Safe Drinking Water Act (40 eCFR 141)
EPA Safe Drinking Water Act (SDWA)
Status Regulation (EC)
</t>
    </r>
    <r>
      <rPr>
        <sz val="11"/>
        <color rgb="FF0000FF"/>
        <rFont val="Arial"/>
      </rPr>
      <t xml:space="preserve">
# Please see reference #1 on reference sheet</t>
    </r>
  </si>
  <si>
    <r>
      <rPr>
        <sz val="11"/>
        <rFont val="Arial"/>
      </rPr>
      <t xml:space="preserve">Analytic Laboratory Methods: Product analysis is by GLC with FID, or by TLC, followed by UV spectrometry of the eluted compound; residues may be determined by GLC with ECD.
Method: EPA 1656; Procedure: gas chromatography with halogenspecific detector (electrolytic conductivity detector); Analyte: acephate; Matrix: municipal and industrial wastewater; Detection Limit: 50 ng/L.
</t>
    </r>
    <r>
      <rPr>
        <sz val="11"/>
        <color rgb="FF0000FF"/>
        <rFont val="Arial"/>
      </rPr>
      <t># Please see reference #1 on reference sheet</t>
    </r>
  </si>
  <si>
    <r>
      <rPr>
        <sz val="11"/>
        <rFont val="Arial"/>
      </rPr>
      <t xml:space="preserve">Farming (Pesticides) [Category: Industry]
</t>
    </r>
    <r>
      <rPr>
        <sz val="11"/>
        <color rgb="FF0000FF"/>
        <rFont val="Arial"/>
      </rPr>
      <t># Please see reference #1 on reference sheet</t>
    </r>
  </si>
  <si>
    <r>
      <rPr>
        <sz val="11"/>
        <rFont val="Arial"/>
      </rPr>
      <t xml:space="preserve">Farming (Pesticides) [Category: Industry]
</t>
    </r>
    <r>
      <rPr>
        <sz val="11"/>
        <color rgb="FF0000FF"/>
        <rFont val="Arial"/>
      </rPr>
      <t># Please see reference #1 on reference sheet</t>
    </r>
  </si>
  <si>
    <r>
      <rPr>
        <sz val="11"/>
        <rFont val="Arial"/>
      </rPr>
      <t xml:space="preserve">For minor spills, leaks, etc., follow all precautions indicated on the label and clean up immediately. Take special care to avoid contamination of equipment and facilities during cleanup procedures and disposal of wastes... /Norflurazon Technical/[EPA/OPPTS; Pesticide Product Label System (PPLS) - Search Results for Norflurazon Technical Product Label. 5 p. (August 26, 2003). Accessed from a Database Query at http://oaspub.epa.gov/pestlabl/ppls.home
</t>
    </r>
    <r>
      <rPr>
        <sz val="11"/>
        <color rgb="FF0000FF"/>
        <rFont val="Arial"/>
      </rPr>
      <t># Please see reference #1 on reference sheet</t>
    </r>
  </si>
  <si>
    <r>
      <rPr>
        <sz val="11"/>
        <rFont val="Arial"/>
      </rPr>
      <t xml:space="preserve">Do not contaminate water, food, or feed by storage or disposal. /Norflurazon Technical/[EPA/OPPTS; Pesticide Product Label System (PPLS) - Search Results for Norflurazon Technical Product Label. 5 p. (August 26, 2003). Accessed from a Database Query at http://oaspub.epa.gov/pestlabl/ppls.home
</t>
    </r>
    <r>
      <rPr>
        <sz val="11"/>
        <color rgb="FF0000FF"/>
        <rFont val="Arial"/>
      </rPr>
      <t># Please see reference #1 on reference sheet</t>
    </r>
  </si>
  <si>
    <r>
      <rPr>
        <sz val="11"/>
        <rFont val="Arial"/>
      </rPr>
      <t xml:space="preserve">If inhaled, move person to fresh air. If person is not breathing, call 911 or an ambulance, then give artificial respiration ... Call a poison control center or doctor for further trearnent advice. If swallowed, call a poison control center or doctor for further treatment advice. Have person sip a glass of water if able to swallow. Do not induce vomiting unless told to do so by the poison control center or doctor. Do not give anything by mouth to an unconscious person. /Norflurazon Technical/[EPA/OPPTS; Pesticide Product Label System (PPLS) - Search Results for Norflurazon Technical Product Label. 5 p. (August 26, 2003). Accessed from a Database Query at http://oaspub.epa.gov/pestlabl/ppls.home
</t>
    </r>
    <r>
      <rPr>
        <sz val="11"/>
        <color rgb="FF0000FF"/>
        <rFont val="Arial"/>
      </rPr>
      <t># Please see reference #1 on reference sheet</t>
    </r>
  </si>
  <si>
    <r>
      <rPr>
        <sz val="11"/>
        <rFont val="Arial"/>
      </rPr>
      <t xml:space="preserve">Pesticide Disposal: Wastes resulting from the use of this product may be disposed of on site or at any approved waste disposal facility. Container DIsposal: Completely empty container into application equipment. Then dispose of empty container in a sanitary landfill, or by incineration, or, if allowed by state and local authorities, by burning. If burned, stay out of smoke. /Norflurazon Technical/[EPA/OPPTS; Pesticide Product Label System (PPLS) - Search Results for Norflurazon Technical Product Label. 5 p. (August 26, 2003). Accessed from a Database Query at http://oaspub.epa.gov/pestlabl/ppls.home
</t>
    </r>
    <r>
      <rPr>
        <sz val="11"/>
        <color rgb="FF0000FF"/>
        <rFont val="Arial"/>
      </rPr>
      <t># Please see reference #1 on reference sheet</t>
    </r>
  </si>
  <si>
    <r>
      <rPr>
        <sz val="11"/>
        <rFont val="Arial"/>
      </rPr>
      <t xml:space="preserve">Pharmaceuticals
</t>
    </r>
    <r>
      <rPr>
        <sz val="11"/>
        <color rgb="FF0000FF"/>
        <rFont val="Arial"/>
      </rPr>
      <t># Please see reference #1 on reference sheet</t>
    </r>
  </si>
  <si>
    <r>
      <rPr>
        <sz val="11"/>
        <rFont val="Arial"/>
      </rPr>
      <t xml:space="preserve">Pharmaceuticals
</t>
    </r>
    <r>
      <rPr>
        <sz val="11"/>
        <color rgb="FF0000FF"/>
        <rFont val="Arial"/>
      </rPr>
      <t># Please see reference #1 on reference sheet</t>
    </r>
  </si>
  <si>
    <r>
      <rPr>
        <sz val="11"/>
        <rFont val="Arial"/>
      </rPr>
      <t xml:space="preserve">Used as selective pre-emergence herbicide for control of annual grasses and broad-leaved weeds in fruits, vegetables, nuts, cotton, soy beans, other crops, and non-agricultural and industrial areas; [HSDB] Used as food additive; [Hawley]
</t>
    </r>
    <r>
      <rPr>
        <sz val="11"/>
        <color rgb="FF0000FF"/>
        <rFont val="Arial"/>
      </rPr>
      <t># Please see reference #1 on reference sheet</t>
    </r>
  </si>
  <si>
    <r>
      <rPr>
        <sz val="11"/>
        <rFont val="Arial"/>
      </rPr>
      <t xml:space="preserve">Used as selective pre-emergence herbicide for control of annual grasses and broad-leaved weeds in fruits, vegetables, nuts, cotton, soy beans, other crops, and non-agricultural and industrial areas; [HSDB] Used as food additive; [Hawley]
</t>
    </r>
    <r>
      <rPr>
        <sz val="11"/>
        <color rgb="FF0000FF"/>
        <rFont val="Arial"/>
      </rPr>
      <t># Please see reference #1 on reference sheet</t>
    </r>
  </si>
  <si>
    <r>
      <rPr>
        <sz val="11"/>
        <rFont val="Arial"/>
      </rPr>
      <t xml:space="preserve">Safe Drinking Water Act
Norflurazon is listed in the dataset of EPA Human Health Benchmarks for Pesticides under the Safe Drinking Water Act (40 eCFR 141)
EPA Safe Drinking Water Act (SDWA)
Status Regulation (EC)
</t>
    </r>
    <r>
      <rPr>
        <sz val="11"/>
        <color rgb="FF0000FF"/>
        <rFont val="Arial"/>
      </rPr>
      <t># Please see reference #1 on reference sheet</t>
    </r>
  </si>
  <si>
    <r>
      <rPr>
        <sz val="10"/>
        <rFont val="Arial"/>
      </rPr>
      <t xml:space="preserve">In water, 33.7 mg/L at 25 °C
</t>
    </r>
    <r>
      <rPr>
        <sz val="10"/>
        <color rgb="FF0000FF"/>
        <rFont val="Arial"/>
      </rPr>
      <t># Please see reference #1 on reference sheet</t>
    </r>
  </si>
  <si>
    <t>Nifedipine</t>
  </si>
  <si>
    <t xml:space="preserve">Molecular Weight:346.335
Density:1.3±0.1 g/cm3
Molecular Formula:C17H18N2O6
</t>
  </si>
  <si>
    <t>Boiling Point:475.3±45.0 °C at 760 mmHg
Melting Point:171-175 °C</t>
  </si>
  <si>
    <t>21829-25-4</t>
  </si>
  <si>
    <t>O,P'-DDT</t>
  </si>
  <si>
    <t>Molecular Weight:354.48600
Density:1.451g/cm3
Molecular Formula:C14H9Cl5</t>
  </si>
  <si>
    <t>Boiling Point:409.6ºC at 760 mmHg
Melting Point:N/A</t>
  </si>
  <si>
    <t>789-02-6</t>
  </si>
  <si>
    <r>
      <rPr>
        <sz val="11"/>
        <rFont val="Arial"/>
      </rPr>
      <t xml:space="preserve">Exposure to DDT causes loss of weight and anorexia. DDT poisoning affects CNS function in humans, but pathologic changes are observed in the liver and reproductive organs. Hypertrophy of hepatocytes and subcellular organelles such as mitochondria, proliferation of smooth endoplasmic reticulum, centrolobular necrosis after exposure to high concentrations, and an increase in the incidence of hepatic tumors have been noted. (T10)
</t>
    </r>
    <r>
      <rPr>
        <sz val="11"/>
        <color rgb="FF0000FF"/>
        <rFont val="Arial"/>
      </rPr>
      <t># Please see reference #1 on reference sheet</t>
    </r>
  </si>
  <si>
    <r>
      <rPr>
        <sz val="11"/>
        <rFont val="Arial"/>
      </rPr>
      <t xml:space="preserve">DDT is used as a pesticide and in disease vector control. (L84)
</t>
    </r>
    <r>
      <rPr>
        <sz val="11"/>
        <color rgb="FF0000FF"/>
        <rFont val="Arial"/>
      </rPr>
      <t># Please see reference #1 on reference sheet</t>
    </r>
  </si>
  <si>
    <r>
      <rPr>
        <sz val="11"/>
        <rFont val="Arial"/>
      </rPr>
      <t xml:space="preserve">IUPAC Name: 1-chloro-2-[2,2,2-trichloro-1-(4-chlorophenyl)ethyl]benzene
InChI: InChI=1S/C14H9Cl5/c15-10-7-5-9(6-8-10)13(14(17,18)19)11-3-1-2-4-12(11)16/h1-8,13H
Molecular Formula:C14H9Cl5
</t>
    </r>
    <r>
      <rPr>
        <sz val="11"/>
        <color rgb="FF0000FF"/>
        <rFont val="Arial"/>
      </rPr>
      <t># Please see reference #1 on reference sheet</t>
    </r>
  </si>
  <si>
    <r>
      <rPr>
        <sz val="11"/>
        <rFont val="Arial"/>
      </rPr>
      <t xml:space="preserve">Oral (L85)
</t>
    </r>
    <r>
      <rPr>
        <sz val="11"/>
        <color rgb="FF0000FF"/>
        <rFont val="Arial"/>
      </rPr>
      <t># Please see reference #1 on reference sheet</t>
    </r>
  </si>
  <si>
    <t>O-CRESOL</t>
  </si>
  <si>
    <t>95-48-7</t>
  </si>
  <si>
    <r>
      <rPr>
        <sz val="11"/>
        <rFont val="Arial"/>
      </rPr>
      <t xml:space="preserve">o-Cresol production and use as a chemical intermediate in the production of a wide variety of compounds and as a solvent and disinfectant may result in its release to the environment through various waste streams. Its use as an inert ingredient in pesticides for non-food uses will result in its direct release to the environment. o-Cresol is released to the environment through automobile exhaust, coal tar and petroleum refining, wood pulping and tobacco smoke. Cresols are widely distributed in nature and formed as metabolites of microbial activity and excreted in the urine of mammals. o-Cresol is found in many species of plants and occurs in coal, petroleum and as a constituent in wood. If released to air, a vapor pressure of 0.18 mm Hg at 25 °C indicates o-cresol will exist solely as a vapor in the ambient atmosphere. Vapor-phase o-cresol will be degraded in the atmosphere by reaction with photochemically-produced hydroxyl radicals; the half-life for this reaction in air is estimated to be 9 hours. Vapor-phase o-cresol will also be degraded in the atmosphere by reaction with nitrate radicals; the half-life for this reaction in air is estimated to be 3 minutes. The nitrate radical is the dominant atmospheric oxidant during the night-time in most atmospheric environments, therefore, night-time degradation appears to be a major atmospheric loss process for o-cresol. o-Cresol absorbs at wavelengths &gt;290 nm and, therefore, may be susceptible to direct photolysis by sunlight. o-Cresol has been detected in rain water indicating it may be removed from the air by wet deposition. 
</t>
    </r>
    <r>
      <rPr>
        <sz val="11"/>
        <color rgb="FF0000FF"/>
        <rFont val="Arial"/>
      </rPr>
      <t># Please see reference #1 on reference sheet</t>
    </r>
  </si>
  <si>
    <r>
      <rPr>
        <sz val="11"/>
        <rFont val="Arial"/>
      </rPr>
      <t xml:space="preserve">Cresols breathed, ingested, or applied to the skin at very high levels can be very harmful because they are corrosive substances. Ingestion of high levels results in mouth and throat burns, abdominal pain, vomiting, kidney problems, and effects on the blood and nervous system. Skin contact with high levels of cresols can burn the skin and damage the kidneys, liver, blood, lungs, and brain. Tachycardia, respiratory failure, unconsciousness and death may occur in both cases. Many of these effects may not by caused directly by cresols, but may be a result of secondary reactions to shock caused by external and internal burns. (L482, L528)
</t>
    </r>
    <r>
      <rPr>
        <sz val="11"/>
        <color rgb="FF0000FF"/>
        <rFont val="Arial"/>
      </rPr>
      <t># Please see reference #1 on reference sheet</t>
    </r>
  </si>
  <si>
    <r>
      <rPr>
        <sz val="11"/>
        <rFont val="Arial"/>
      </rPr>
      <t xml:space="preserve">Cosmetic Ingredient Review Link
CIR ingredient: o-Cresol
</t>
    </r>
    <r>
      <rPr>
        <sz val="11"/>
        <color rgb="FF0000FF"/>
        <rFont val="Arial"/>
      </rPr>
      <t># Please see reference #1 on reference sheet</t>
    </r>
  </si>
  <si>
    <r>
      <rPr>
        <sz val="11"/>
        <rFont val="Arial"/>
      </rPr>
      <t xml:space="preserve">Analytic Laboratory Method: Method: OSHA 32; Procedure: high performance liquid chromatography with ultraviolet detection; Analyte: cresol (all isomers); Matrix: air; Detection Limit: 0.046 mg/cu m (0.01 ppm).
Method: NIOSH 2546, Issue 1; Procedure: gas chromatography with flame ionization detector; Analyte: cresol (all isomers); Matrix: air; Detection Limit: 1 to 3 ug per sample.
</t>
    </r>
    <r>
      <rPr>
        <sz val="11"/>
        <color rgb="FF0000FF"/>
        <rFont val="Arial"/>
      </rPr>
      <t># Please see reference #1 on reference sheet</t>
    </r>
  </si>
  <si>
    <r>
      <rPr>
        <sz val="11"/>
        <rFont val="Arial"/>
      </rPr>
      <t xml:space="preserve">Textiles (Fiber &amp; Fabric Manufacturing) [Category: Industry]
Farming (Pesticides) [Category: Industry]
Metal Extraction and Refining [Category: Industry]
</t>
    </r>
    <r>
      <rPr>
        <sz val="11"/>
        <color rgb="FF0000FF"/>
        <rFont val="Arial"/>
      </rPr>
      <t># Please see reference #1 on reference sheet</t>
    </r>
  </si>
  <si>
    <r>
      <rPr>
        <sz val="11"/>
        <rFont val="Arial"/>
      </rPr>
      <t xml:space="preserve">Textiles (Fiber &amp; Fabric Manufacturing) [Category: Industry]
Farming (Pesticides) [Category: Industry]
Metal Extraction and Refining [Category: Industry]
</t>
    </r>
    <r>
      <rPr>
        <sz val="11"/>
        <color rgb="FF0000FF"/>
        <rFont val="Arial"/>
      </rPr>
      <t># Please see reference #1 on reference sheet</t>
    </r>
  </si>
  <si>
    <r>
      <rPr>
        <sz val="11"/>
        <rFont val="Arial"/>
      </rPr>
      <t xml:space="preserve">Accidental release measures. Personal precautions, protective equipment and emergency procedures: Wear respiratory protection. Avoid dust formation. Avoid breathing vapors, mist or gas. Ensure adequate ventilation. Evacuate personnel to safe areas. Avoid breathing dust.; Environmental precautions: Prevent further leakage or spillage if safe to do so. Do not let product enter drains. Discharge into the environment must be avoided.; Methods and materials for containment and cleaning up: Pick up and arrange disposal without creating dust. Sweep up and shovel. Keep in suitable, closed containers for disposal.
</t>
    </r>
    <r>
      <rPr>
        <sz val="11"/>
        <color rgb="FF0000FF"/>
        <rFont val="Arial"/>
      </rPr>
      <t># Please see reference #1 on reference sheet</t>
    </r>
  </si>
  <si>
    <r>
      <rPr>
        <sz val="11"/>
        <rFont val="Arial"/>
      </rPr>
      <t xml:space="preserve">Separated from strong oxidants and food and feedstuffs. Store in an area without drain or sewer access. Provision to contain effluent from fire extinguishing.
</t>
    </r>
    <r>
      <rPr>
        <sz val="11"/>
        <color rgb="FF0000FF"/>
        <rFont val="Arial"/>
      </rPr>
      <t xml:space="preserve">
# Please see reference #1 on reference sheet</t>
    </r>
  </si>
  <si>
    <r>
      <rPr>
        <sz val="11"/>
        <rFont val="Arial"/>
      </rPr>
      <t xml:space="preserve">Avoid contact with skin and eyes. Avoid formation of dust and aerosols. Provide appropriate exhaust ventilation at places where dust is formed.
Gloves must be inspected prior to use. Use proper glove removal technique (without touching glove's outer surface) to avoid skin contact with this product. Dispose of contaminated gloves after use in accordance with applicable laws and good laboratory practices. Wash and dry hands.
</t>
    </r>
    <r>
      <rPr>
        <sz val="11"/>
        <color rgb="FF0000FF"/>
        <rFont val="Arial"/>
      </rPr>
      <t xml:space="preserve">
# Please see reference #1 on reference sheet</t>
    </r>
  </si>
  <si>
    <r>
      <rPr>
        <sz val="11"/>
        <rFont val="Arial"/>
      </rPr>
      <t xml:space="preserve">Generators of waste (equal to or greater than 100 kg/mo) containing this contaminant, EPA hazardous waste numbers F004, U052 and D023, must conform with USEPA regulations in storage, transportation, treatment and disposal of waste.
Chemical Treatability of o-Cresol; Concentration Process: Solvent Extraction; Chemical Classification: Phenols; Scale of Study: Laboratory Scale, continuous flow; Type of Wastewater Used: Industrial wastewater; Results of Study: 90% reduction (Extraction of evaporator condensate from spent caustic processing using isobutylene (S/W= 1.8); spray extractor used).
</t>
    </r>
    <r>
      <rPr>
        <sz val="11"/>
        <color rgb="FF0000FF"/>
        <rFont val="Arial"/>
      </rPr>
      <t># Please see reference #1 on reference sheet</t>
    </r>
  </si>
  <si>
    <r>
      <rPr>
        <sz val="11"/>
        <rFont val="Arial"/>
      </rPr>
      <t xml:space="preserve">Metal Degreasing [Category: Clean]
Metal Machining [Category: Heat or Machine]
Textiles (Fiber &amp; Fabric Manufacturing) [Category: Industry]
Painting (Solvents) [Category: Paint]
Working with Glues and Adhesives [Category: Other]
Applying Wood Preservatives [Category: Other]
Using Disinfectants or Biocides [Category: Clean]
Farming (Pesticides) [Category: Industry]
Photographic Processing [Category: Other]
Metal Extraction and Refining [Category: Industry]
</t>
    </r>
    <r>
      <rPr>
        <sz val="11"/>
        <color rgb="FF0000FF"/>
        <rFont val="Arial"/>
      </rPr>
      <t xml:space="preserve">
# Please see reference #1 on reference sheet</t>
    </r>
  </si>
  <si>
    <r>
      <rPr>
        <sz val="11"/>
        <rFont val="Arial"/>
      </rPr>
      <t xml:space="preserve">Metal Degreasing [Category: Clean]
Metal Machining [Category: Heat or Machine]
Textiles (Fiber &amp; Fabric Manufacturing) [Category: Industry]
Painting (Solvents) [Category: Paint]
Working with Glues and Adhesives [Category: Other]
Applying Wood Preservatives [Category: Other]
Using Disinfectants or Biocides [Category: Clean]
Farming (Pesticides) [Category: Industry]
Photographic Processing [Category: Other]
Metal Extraction and Refining [Category: Industry]
</t>
    </r>
    <r>
      <rPr>
        <sz val="11"/>
        <color rgb="FF0000FF"/>
        <rFont val="Arial"/>
      </rPr>
      <t># Please see reference #1 on reference sheet</t>
    </r>
  </si>
  <si>
    <r>
      <rPr>
        <sz val="11"/>
        <rFont val="Arial"/>
      </rPr>
      <t xml:space="preserve">The substance can be absorbed into the body by inhalation, through the skin and by ingestion. Serious local effects by all routes of exposure.
Oral (L528) ; inhalation (L528) ; dermal (L528)
</t>
    </r>
    <r>
      <rPr>
        <sz val="11"/>
        <color rgb="FF0000FF"/>
        <rFont val="Arial"/>
      </rPr>
      <t># Please see reference #1 on reference sheet</t>
    </r>
  </si>
  <si>
    <r>
      <rPr>
        <sz val="11"/>
        <rFont val="Arial"/>
      </rPr>
      <t xml:space="preserve">Metal Degreasing [Category: Clean]
Metal Machining [Category: Heat or Machine]
Textiles (Fiber &amp; Fabric Manufacturing) [Category: Industry]
Painting (Solvents) [Category: Paint]
Working with Glues and Adhesives [Category: Other]
Applying Wood Preservatives [Category: Other]
Using Disinfectants or Biocides [Category: Clean]
Farming (Pesticides) [Category: Industry]
Photographic Processing [Category: Other]
Metal Extraction and Refining [Category: Industry]
</t>
    </r>
    <r>
      <rPr>
        <sz val="11"/>
        <color rgb="FF0000FF"/>
        <rFont val="Arial"/>
      </rPr>
      <t xml:space="preserve">
# Please see reference #1 on reference sheet</t>
    </r>
  </si>
  <si>
    <r>
      <rPr>
        <sz val="11"/>
        <rFont val="Arial"/>
      </rPr>
      <t xml:space="preserve">Metal Degreasing [Category: Clean]
Metal Machining [Category: Heat or Machine]
Textiles (Fiber &amp; Fabric Manufacturing) [Category: Industry]
Painting (Solvents) [Category: Paint]
Working with Glues and Adhesives [Category: Other]
Applying Wood Preservatives [Category: Other]
Using Disinfectants or Biocides [Category: Clean]
Farming (Pesticides) [Category: Industry]
Photographic Processing [Category: Other]
Metal Extraction and Refining [Category: Industry]
</t>
    </r>
    <r>
      <rPr>
        <sz val="11"/>
        <color rgb="FF0000FF"/>
        <rFont val="Arial"/>
      </rPr>
      <t># Please see reference #1 on reference sheet</t>
    </r>
  </si>
  <si>
    <r>
      <rPr>
        <sz val="10"/>
        <rFont val="Arial"/>
      </rPr>
      <t xml:space="preserve">In water, 2.59X10+4 mg/L at 25 °C
</t>
    </r>
    <r>
      <rPr>
        <sz val="10"/>
        <color rgb="FF0000FF"/>
        <rFont val="Arial"/>
      </rPr>
      <t># Please see reference #1 on reference sheet</t>
    </r>
  </si>
  <si>
    <t>1,2,3,4,6,7,8,9-OCTACHLORODIBENZOFURAN</t>
  </si>
  <si>
    <t>Molecular Weight:443.752
Density:1.9±0.1 g/cm3
Molecular Formula:C12Cl8O</t>
  </si>
  <si>
    <t>Boiling Point:525.9±45.0 °C at 760 mmHg
Melting Point:N/A</t>
  </si>
  <si>
    <t>39001-02-0</t>
  </si>
  <si>
    <r>
      <rPr>
        <sz val="11"/>
        <rFont val="Arial"/>
      </rPr>
      <t xml:space="preserve">CDFs cause vomiting and diarrhea, anemia, more frequent lung infections, numbness and other effects on the nervous system, and mild changes in the liver. However, there were no permanent liver changes or definite liver damage found in people who ingested CDFs. (L952)
Skin and eye irritations, especially severe acne, darkened skin color, and swollen eyelids with discharge are the most obvious health effects of the CDF poisoning. (L952)
</t>
    </r>
    <r>
      <rPr>
        <sz val="11"/>
        <color rgb="FF0000FF"/>
        <rFont val="Arial"/>
      </rPr>
      <t># Please see reference #1 on reference sheet</t>
    </r>
  </si>
  <si>
    <r>
      <rPr>
        <sz val="11"/>
        <rFont val="Arial"/>
      </rPr>
      <t xml:space="preserve">CDFs are created from production of coal tar and during incineration. They are used as insecticides, in the production of PVC, and in industrial bleaching. (L952)
</t>
    </r>
    <r>
      <rPr>
        <sz val="11"/>
        <color rgb="FF0000FF"/>
        <rFont val="Arial"/>
      </rPr>
      <t># Please see reference #1 on reference sheet</t>
    </r>
  </si>
  <si>
    <r>
      <rPr>
        <sz val="11"/>
        <rFont val="Arial"/>
      </rPr>
      <t xml:space="preserve">IUPAC Name: 1,2,3,4,6,7,8,9-octachlorodibenzofuran
InChI: InChI=1S/C12Cl8O/c13-3-1-2-4(14)6(16)8(18)10(20)12(2)21-11(1)9(19)7(17)5(3)15
Molecular Formula:C12Cl8O
</t>
    </r>
    <r>
      <rPr>
        <sz val="11"/>
        <color rgb="FF0000FF"/>
        <rFont val="Arial"/>
      </rPr>
      <t># Please see reference #1 on reference sheet</t>
    </r>
  </si>
  <si>
    <r>
      <rPr>
        <sz val="11"/>
        <rFont val="Arial"/>
      </rPr>
      <t xml:space="preserve"> They are used as insecticides, in the production of PVC, and in industrial bleaching. (L952)
</t>
    </r>
    <r>
      <rPr>
        <sz val="11"/>
        <color rgb="FF0000FF"/>
        <rFont val="Arial"/>
      </rPr>
      <t># Please see reference #1 on reference sheet</t>
    </r>
  </si>
  <si>
    <r>
      <rPr>
        <sz val="11"/>
        <rFont val="Arial"/>
      </rPr>
      <t xml:space="preserve"> They are used as insecticides, in the production of PVC, and in industrial bleaching. (L952)
</t>
    </r>
    <r>
      <rPr>
        <sz val="11"/>
        <color rgb="FF0000FF"/>
        <rFont val="Arial"/>
      </rPr>
      <t># Please see reference #1 on reference sheet</t>
    </r>
  </si>
  <si>
    <r>
      <rPr>
        <sz val="11"/>
        <rFont val="Arial"/>
      </rPr>
      <t xml:space="preserve">Inhalation (L952) ; dermal (L952) ; oral (L952)
</t>
    </r>
    <r>
      <rPr>
        <sz val="11"/>
        <color rgb="FF0000FF"/>
        <rFont val="Arial"/>
      </rPr>
      <t># Please see reference #1 on reference sheet</t>
    </r>
  </si>
  <si>
    <r>
      <rPr>
        <sz val="11"/>
        <rFont val="Arial"/>
      </rPr>
      <t xml:space="preserve"> They are used as insecticides, in the production of PVC, and in industrial bleaching. (L952)
</t>
    </r>
    <r>
      <rPr>
        <sz val="11"/>
        <color rgb="FF0000FF"/>
        <rFont val="Arial"/>
      </rPr>
      <t># Please see reference #1 on reference sheet</t>
    </r>
  </si>
  <si>
    <r>
      <rPr>
        <sz val="11"/>
        <rFont val="Arial"/>
      </rPr>
      <t xml:space="preserve"> They are used as insecticides, in the production of PVC, and in industrial bleaching. (L952)
</t>
    </r>
    <r>
      <rPr>
        <sz val="11"/>
        <color rgb="FF0000FF"/>
        <rFont val="Arial"/>
      </rPr>
      <t># Please see reference #1 on reference sheet</t>
    </r>
  </si>
  <si>
    <r>
      <rPr>
        <sz val="11"/>
        <rFont val="Arial"/>
      </rPr>
      <t xml:space="preserve">The Australian Inventory of Industrial Chemicals
Chemical: Dibenzofuran, octachloro-
California Safe Cosmetics Program (CSCP) Reportable Ingredient
Hazard Traits - Bioaccumulation; Carcinogenicity; Dermatotoxicity; Environmental Persistence; Environmental tox; Hepatotoxicity and Digestive System Toxicity; Reproductive Toxicity
Authoritative List - CA TACs; CWA 303(d); WA PBTs
Report - if used as a fragrance or flavor ingredient
</t>
    </r>
    <r>
      <rPr>
        <sz val="11"/>
        <color rgb="FF0000FF"/>
        <rFont val="Arial"/>
      </rPr>
      <t xml:space="preserve">
# Please see reference #1 on reference sheet</t>
    </r>
  </si>
  <si>
    <t>OCTACHLOROSTYRENE</t>
  </si>
  <si>
    <t>Molecular Weight:379.71000
Density:1.799g/cm3
Molecular Formula:C8Cl8</t>
  </si>
  <si>
    <t>Boiling Point:411.1ºC at 760 mmHg
Melting Point:N/A</t>
  </si>
  <si>
    <t>EDF-151</t>
  </si>
  <si>
    <r>
      <rPr>
        <sz val="11"/>
        <rFont val="Arial"/>
      </rPr>
      <t xml:space="preserve">Octachlorostyrene is not produced commercially for any application. In addition to the lower chlorinated styrenes, octachlorostyrene is mainly an accidental by-product of high temperature industrial processes involving chlorine. Documented release of octachlorostyrene into the environment has largely occurred via waste water effluents from chlorine gas, magnesium, niobium and tantalum production and the smelting of aluminum. Release of octachlorostyrene to the environment has also been reported as leachate from an industrial landfill and fly ash from waste incinerators. If released to air, an estimated vapor pressure of 1.3X10-5 mm Hg at 25 °C indicates octachlorostyrene will exist in both the vapor and particulate phases in the ambient atmosphere. Vapor-phase octachlorostyrene will be degraded in the atmosphere by reaction with photochemically-produced hydroxyl radicals; the half-life for this reaction in air is estimated to be 15 days. Particulate-phase octachlorostyrene will be removed from the atmosphere by wet and dry deposition. Octachlorostyrene weakly adsorbs UV light between 295 and 310 nm and slow photolysis is observed. If released to soil, octachlorostyrene is expected to have no mobility based upon Koc values from 200,000 to 10,000,000. Volatilization from moist soil surfaces is expected to be an important fate process based upon an estimated Henry's Law constant of 2.3X10-4 atm-cu m/mole. However, adsorption to soil is expected to attenuate volatilization. 
</t>
    </r>
    <r>
      <rPr>
        <sz val="11"/>
        <color rgb="FF0000FF"/>
        <rFont val="Arial"/>
      </rPr>
      <t># Please see reference #1 on reference sheet</t>
    </r>
  </si>
  <si>
    <r>
      <rPr>
        <sz val="11"/>
        <rFont val="Arial"/>
      </rPr>
      <t xml:space="preserve">Occupational hepatotoxin - Secondary hepatotoxins: the potential for toxic effect in the occupational setting is based on cases of poisoning by human ingestion or animal experimentation.
</t>
    </r>
    <r>
      <rPr>
        <sz val="11"/>
        <color rgb="FF0000FF"/>
        <rFont val="Arial"/>
      </rPr>
      <t># Please see reference #1 on reference sheet</t>
    </r>
  </si>
  <si>
    <r>
      <rPr>
        <sz val="11"/>
        <rFont val="Arial"/>
      </rPr>
      <t xml:space="preserve">An unintended by-product of various industrial processes including electrolytic production of chlorine gas or magnesium, refining and degassing in aluminum smelting, and chlorination and distillation for the production of niobium and tantalum; [HSDB]
</t>
    </r>
    <r>
      <rPr>
        <sz val="11"/>
        <color rgb="FF0000FF"/>
        <rFont val="Arial"/>
      </rPr>
      <t># Please see reference #1 on reference sheet</t>
    </r>
  </si>
  <si>
    <r>
      <rPr>
        <sz val="11"/>
        <rFont val="Arial"/>
      </rPr>
      <t xml:space="preserve">Analytic Laboratory Methods: ERLD Method XENO: Analytical Procedures and Quality Assurance Plan for the Determination of Xenobiotic Chemical Contaminants in Fish. Detection limit = 2.5 ppb.
Clinical Laboratory Methods: GAS CHROMATOGRAPHIC-MASS SPECTROMETRIC ANALYSIS OF TISSUE EXTRACTS FROM CORMORANTS FOUND DEAD IN THE FIELD, SHOWED PRESENCE OF 3 CHLOROSTYRENE DERIVATIVES, INCLUDING OCTACHLOROSTYRENE. THE TISSUES WERE EXTRACTED WITH PETROLEUM ETHER, &amp; THE EXTRACTS WERE PURIFIED, CONCENTRATED, &amp; ANALYZED. THE EFFLUENT EMERGING FROM THE COLUMN WAS SCANNED CONTINUOUSLY BY TAKING A MASS SPECTRUM EVERY 4 SEC.
</t>
    </r>
    <r>
      <rPr>
        <sz val="11"/>
        <color rgb="FF0000FF"/>
        <rFont val="Arial"/>
      </rPr>
      <t xml:space="preserve"># Please see reference #1 on reference sheet
</t>
    </r>
  </si>
  <si>
    <r>
      <rPr>
        <sz val="11"/>
        <rFont val="Arial"/>
      </rPr>
      <t xml:space="preserve">Aluminum Producing [Category: Industry]
Metal Extraction and Refining [Category: Industry]
</t>
    </r>
    <r>
      <rPr>
        <sz val="11"/>
        <color rgb="FF0000FF"/>
        <rFont val="Arial"/>
      </rPr>
      <t># Please see reference #1 on reference sheet</t>
    </r>
  </si>
  <si>
    <r>
      <rPr>
        <sz val="11"/>
        <rFont val="Arial"/>
      </rPr>
      <t xml:space="preserve">Aluminum Producing [Category: Industry]
Metal Extraction and Refining [Category: Industry]
</t>
    </r>
    <r>
      <rPr>
        <sz val="11"/>
        <color rgb="FF0000FF"/>
        <rFont val="Arial"/>
      </rPr>
      <t># Please see reference #1 on reference sheet</t>
    </r>
  </si>
  <si>
    <r>
      <rPr>
        <sz val="11"/>
        <rFont val="Arial"/>
      </rPr>
      <t xml:space="preserve">Octachlorostyrene was never produced for agricultural or any other application ... clearly has to be regarded as an industrial by-product accidentally formed.
Octachlorostyrene is mainly an accidental by-product of high temperature industrial processes involving chlorine such as the electrolytic production of chlorine gas or magnesium, the refining and degassing of an aluminum smelt, and the chlorination and distillation processes of niobium and tantalum production.
</t>
    </r>
    <r>
      <rPr>
        <sz val="11"/>
        <color rgb="FF0000FF"/>
        <rFont val="Arial"/>
      </rPr>
      <t># Please see reference #1 on reference sheet</t>
    </r>
  </si>
  <si>
    <r>
      <rPr>
        <sz val="11"/>
        <rFont val="Arial"/>
      </rPr>
      <t xml:space="preserve">Octachlorostyrene is mainly an accidental by-product of high temperature industrial processes involving chlorine such as the electrolytic production of chlorine gas or magnesium, the refining and degassing of an aluminum smelt, and the chlorination and distillation processes of niobium and tantalum production.
</t>
    </r>
    <r>
      <rPr>
        <sz val="11"/>
        <color rgb="FF0000FF"/>
        <rFont val="Arial"/>
      </rPr>
      <t># Please see reference #1 on reference sheet</t>
    </r>
  </si>
  <si>
    <r>
      <rPr>
        <sz val="11"/>
        <rFont val="Arial"/>
      </rPr>
      <t xml:space="preserve">SRP: At the time of review, criteria for land treatment or burial (sanitary landfill) disposal practices are subject to significant revision. Prior to implementing land disposal of waste residue (including waste sludge), consult with environmental regulatory agencies for guidance on acceptable disposal practices.
</t>
    </r>
    <r>
      <rPr>
        <sz val="11"/>
        <color rgb="FF0000FF"/>
        <rFont val="Arial"/>
      </rPr>
      <t xml:space="preserve">
# Please see reference #1 on reference sheet</t>
    </r>
  </si>
  <si>
    <t>OCTYLPHENOXY POLYETHOXYETHANOL</t>
  </si>
  <si>
    <t>Density:1.0±0.1 g/cm3
Molecular Formula:(C2H4O)nC14H22O
Molecular Weight:294.429
Flash Point:197.3±25.9 °C</t>
  </si>
  <si>
    <t>Boiling Point:402.6±35.0 °C at 760 mmHg
Melting Point:-5.99 °C</t>
  </si>
  <si>
    <t>9036-19-5</t>
  </si>
  <si>
    <r>
      <rPr>
        <sz val="11"/>
        <rFont val="Arial"/>
      </rPr>
      <t xml:space="preserve">Used as non-ionic detergent; [ChemIDplus] A nonionic surfactant polymer similar to octoxynol that has been used as a spermicide; [REPROTOX] Polyethylene glycol octylphenyl ether is a mixture of polymers with varying chain lengths. The polymeric content is generally greater than 98%. [CHEMINFO]
</t>
    </r>
    <r>
      <rPr>
        <sz val="11"/>
        <color rgb="FF0000FF"/>
        <rFont val="Arial"/>
      </rPr>
      <t xml:space="preserve">
# Please see reference #1 on reference sheet</t>
    </r>
  </si>
  <si>
    <r>
      <rPr>
        <sz val="11"/>
        <rFont val="Arial"/>
      </rPr>
      <t xml:space="preserve">IUPAC Name: 2-(4-octylphenoxy)ethanol
InChI: InChI=1S/C16H26O2/c1-2-3-4-5-6-7-8-15-9-11-16(12-10-15)18-14-13-17/h9-12,17H,2-8,13-14H2,1H3
Molecular Formula: C16H26O2
</t>
    </r>
    <r>
      <rPr>
        <sz val="11"/>
        <color rgb="FF0000FF"/>
        <rFont val="Arial"/>
      </rPr>
      <t xml:space="preserve">
# Please see reference #1 on reference sheet</t>
    </r>
  </si>
  <si>
    <r>
      <rPr>
        <sz val="11"/>
        <rFont val="Arial"/>
      </rPr>
      <t xml:space="preserve">Octylphenoxyethanols may be safely used as a component of articles intended for use in packaging, transporting, or holding food in accordance with prescribed conditions. /Octylphenoxyethanols/
</t>
    </r>
    <r>
      <rPr>
        <sz val="11"/>
        <color rgb="FF0000FF"/>
        <rFont val="Arial"/>
      </rPr>
      <t xml:space="preserve">
# Please see reference #1 on reference sheet</t>
    </r>
  </si>
  <si>
    <r>
      <rPr>
        <sz val="11"/>
        <rFont val="Arial"/>
      </rPr>
      <t xml:space="preserve">• Auto Products
• Commercial / Institutional
• Hobby/Craft
• Home Maintenance
• Inside the Home
• Landscaping/Yard
• Pet Care
</t>
    </r>
    <r>
      <rPr>
        <sz val="11"/>
        <color rgb="FF0000FF"/>
        <rFont val="Arial"/>
      </rPr>
      <t># Please see reference #1 on reference sheet</t>
    </r>
  </si>
  <si>
    <r>
      <rPr>
        <sz val="11"/>
        <rFont val="Arial"/>
      </rPr>
      <t xml:space="preserve">• Auto Products
• Commercial / Institutional
• Hobby/Craft
• Home Maintenance
• Inside the Home
• Landscaping/Yard
• Pet Care
</t>
    </r>
    <r>
      <rPr>
        <sz val="11"/>
        <color rgb="FF0000FF"/>
        <rFont val="Arial"/>
      </rPr>
      <t># Please see reference #1 on reference sheet</t>
    </r>
    <r>
      <rPr>
        <sz val="11"/>
        <rFont val="Arial"/>
      </rPr>
      <t xml:space="preserve">
</t>
    </r>
  </si>
  <si>
    <r>
      <rPr>
        <sz val="11"/>
        <rFont val="Arial"/>
      </rPr>
      <t xml:space="preserve">• Auto Products
• Commercial / Institutional
• Hobby/Craft
• Home Maintenance
• Inside the Home
• Landscaping/Yard
• Pet Care
</t>
    </r>
    <r>
      <rPr>
        <sz val="11"/>
        <color rgb="FF0000FF"/>
        <rFont val="Arial"/>
      </rPr>
      <t># Please see reference #1 on reference sheet</t>
    </r>
  </si>
  <si>
    <r>
      <rPr>
        <sz val="11"/>
        <rFont val="Arial"/>
      </rPr>
      <t xml:space="preserve">• Auto Products
• Commercial / Institutional
• Hobby/Craft
• Home Maintenance
• Inside the Home
• Landscaping/Yard
• Pet Care
</t>
    </r>
    <r>
      <rPr>
        <sz val="11"/>
        <color rgb="FF0000FF"/>
        <rFont val="Arial"/>
      </rPr>
      <t># Please see reference #1 on reference sheet</t>
    </r>
  </si>
  <si>
    <t>OCTYLPHENOXYPOLYETHOXYETHANOL</t>
  </si>
  <si>
    <t>Density:1.06 g/mL at 20 °C
Molecular Formula:(C2H4O)n.C14H22O
Flash Point:535 °F</t>
  </si>
  <si>
    <t>Boiling Point:250 °C(lit.)
Melting Point:44-46 °C</t>
  </si>
  <si>
    <t>9002-93-1</t>
  </si>
  <si>
    <t xml:space="preserve">Cosmetics -&gt; Emulsifying; Cleansing; Surfactant
</t>
  </si>
  <si>
    <t>ORYZALIN</t>
  </si>
  <si>
    <t xml:space="preserve">Molecular Weight:346.36000
Density:1.2
Molecular Formula:C12H18N4O6S
</t>
  </si>
  <si>
    <t>Boiling Point:514ºC at 760mmHg
Melting Point:141°C</t>
  </si>
  <si>
    <t>19044-88-3</t>
  </si>
  <si>
    <r>
      <rPr>
        <sz val="11"/>
        <rFont val="Arial"/>
      </rPr>
      <t xml:space="preserve">Oryzalin's use as herbicide is expected to result in its direct release to the environment. If released to air, a vapor pressure of 9.75X10-9 mm Hg at 25 °C indicates oryzalin will exist solely in the particulate phase in the ambient atmosphere. Particulate-phase oryzalin will be removed from the atmosphere by wet and dry deposition. Oryzalin absorbs light in the in the environmental UV spectrum, and has the potential for direct photolysis. If released to soil, oryzalin is expected to have low mobility based upon an experimental Koc of 600. Volatilization from moist soil surfaces is not expected to be an important fate process based upon an estimated Henry's Law constant of 1.9X10-9 atm-cu m/mole. Microbial degradation and photodecomposition contribute to the degradation of oryzalin in soil. Oryzalin had half-lives between 1.4-4.4 months under aerobic conditions; and the half-life fell to 0.34 months under anaerobic conditions. If released into water, oryzalin is expected to adsorb to suspended solids and sediment based upon the experimental Koc. Volatilization from water surfaces is not expected to be an important fate process based upon this compound's estimated Henry's Law constant. Photolysis in sunlit surface waters is an important environmental fate process, with a reported half-life of about 5 hrs at pH 5. Experimental BCFs ranging from 32-328 suggests the potential for bioconcentration in aquatic organisms is moderate-to-high.
</t>
    </r>
    <r>
      <rPr>
        <sz val="11"/>
        <color rgb="FF0000FF"/>
        <rFont val="Arial"/>
      </rPr>
      <t xml:space="preserve"># Please see reference #1 on reference sheet
</t>
    </r>
  </si>
  <si>
    <r>
      <rPr>
        <sz val="11"/>
        <rFont val="Arial"/>
      </rPr>
      <t xml:space="preserve">Cancer Classification: Likely to be Carcinogenic to Humans
Inhalation of material may be harmful. Contact may cause burns to skin and eyes. Inhalation of Asbestos dust may have a damaging effect on the lungs. Fire may produce irritating, corrosive and/or toxic gases. Some liquids produce vapors that may cause dizziness or asphyxiation. Runoff from fire control or dilution water may cause environmental contamination. (ERG, 2024)
</t>
    </r>
    <r>
      <rPr>
        <sz val="11"/>
        <color rgb="FF0000FF"/>
        <rFont val="Arial"/>
      </rPr>
      <t># Please see reference #1 on reference sheet</t>
    </r>
  </si>
  <si>
    <r>
      <rPr>
        <sz val="11"/>
        <rFont val="Arial"/>
      </rPr>
      <t xml:space="preserve">Used as a selective pre-emergence surface-applied herbicide to control broadleaf weeds in orchards, vineyards, turfs, and ornamentals; [EXTOXNET]
</t>
    </r>
    <r>
      <rPr>
        <sz val="11"/>
        <color rgb="FF0000FF"/>
        <rFont val="Arial"/>
      </rPr>
      <t># Please see reference #1 on reference sheet</t>
    </r>
  </si>
  <si>
    <r>
      <rPr>
        <sz val="11"/>
        <rFont val="Arial"/>
      </rPr>
      <t xml:space="preserve">The analytical method for residue determination requires extraction of the crop tissue or soil with a solvent such as methanol, solvent partition, conversion of the oryzalin to its dimethyl derivative with methyl iodide, and removal of interfering substances on an alumina column. Final measurement is made by GC utilizing an electron affinity detector. The test sensitivity is 25 to 50 ppb.
In formulated products, adsorption of the bright orange solution of oryzalin in benzene:ethyl acetate is measured at 383 nm after removal of colored impurities...
</t>
    </r>
    <r>
      <rPr>
        <sz val="11"/>
        <color rgb="FF0000FF"/>
        <rFont val="Arial"/>
      </rPr>
      <t># Please see reference #1 on reference sheet</t>
    </r>
  </si>
  <si>
    <r>
      <rPr>
        <sz val="11"/>
        <rFont val="Arial"/>
      </rPr>
      <t xml:space="preserve">Farming (Pesticides) [Category: Industry]
</t>
    </r>
    <r>
      <rPr>
        <sz val="11"/>
        <color rgb="FF0000FF"/>
        <rFont val="Arial"/>
      </rPr>
      <t># Please see reference #1 on reference sheet</t>
    </r>
  </si>
  <si>
    <r>
      <rPr>
        <sz val="11"/>
        <rFont val="Arial"/>
      </rPr>
      <t xml:space="preserve">Farming (Pesticides) [Category: Industry]
</t>
    </r>
    <r>
      <rPr>
        <sz val="11"/>
        <color rgb="FF0000FF"/>
        <rFont val="Arial"/>
      </rPr>
      <t># Please see reference #1 on reference sheet</t>
    </r>
  </si>
  <si>
    <r>
      <rPr>
        <sz val="11"/>
        <rFont val="Arial"/>
      </rPr>
      <t xml:space="preserve">Do not touch or walk through spilled material. Stop leak if you can do it without risk. Prevent dust cloud. For Asbestos, avoid inhalation of dust. Cover spill with plastic sheet or tarp to minimize spreading. Do not clean up or dispose of, except under supervision of a specialist.
SMALL DRY SPILL: With clean shovel, place material into clean, dry container and cover loosely; move containers from spill area.
SMALL SPILL: Pick up with sand or other non-combustible absorbent material and place into containers for later disposal.
LARGE SPILL: Dike far ahead of liquid spill for later disposal. Cover powder spill with plastic sheet or tarp to minimize spreading. Prevent entry into waterways, sewers, basements or confined areas. (ERG, 2024)
</t>
    </r>
    <r>
      <rPr>
        <sz val="11"/>
        <color rgb="FF0000FF"/>
        <rFont val="Arial"/>
      </rPr>
      <t># Please see reference #1 on reference sheet</t>
    </r>
  </si>
  <si>
    <r>
      <rPr>
        <sz val="11"/>
        <rFont val="Arial"/>
      </rPr>
      <t xml:space="preserve">Compatible with many other herbicides and fertilizers.
Compatible with most fertilizers and other wettable powder formulations, if not highly alkaline. Oryzalin is compatible with hard water.
Technical oryzalin /is/ the active ingredient of SURFLAN 75W and AS.
</t>
    </r>
    <r>
      <rPr>
        <sz val="11"/>
        <color rgb="FF0000FF"/>
        <rFont val="Arial"/>
      </rPr>
      <t># Please see reference #1 on reference sheet</t>
    </r>
  </si>
  <si>
    <r>
      <rPr>
        <sz val="11"/>
        <rFont val="Arial"/>
      </rPr>
      <t xml:space="preserve">Avoid contact with skin, eyes or clothing. ... Do not contaminate foodstuffs or feeds.
Wear positive pressure self-contained breathing apparatus (SCBA). Structural firefighters' protective clothing provides thermal protection but only limited chemical protection. (ERG, 2024)
</t>
    </r>
    <r>
      <rPr>
        <sz val="11"/>
        <color rgb="FF0000FF"/>
        <rFont val="Arial"/>
      </rPr>
      <t># Please see reference #1 on reference sheet</t>
    </r>
  </si>
  <si>
    <r>
      <rPr>
        <sz val="11"/>
        <rFont val="Arial"/>
      </rPr>
      <t xml:space="preserve">SRP: At the time of review, criteria for land treatment or burial (sanitary landfill) disposal practices are subject to significant revision. Prior to implementing land disposal of waste residue (including waste sludge), consult with environmental regulatory agencies for guidance on acceptable disposal practices.
</t>
    </r>
    <r>
      <rPr>
        <sz val="11"/>
        <color rgb="FF0000FF"/>
        <rFont val="Arial"/>
      </rPr>
      <t># Please see reference #1 on reference sheet</t>
    </r>
  </si>
  <si>
    <r>
      <rPr>
        <sz val="11"/>
        <rFont val="Arial"/>
      </rPr>
      <t xml:space="preserve">Pesticides
</t>
    </r>
    <r>
      <rPr>
        <sz val="11"/>
        <color rgb="FF0000FF"/>
        <rFont val="Arial"/>
      </rPr>
      <t># Please see reference #1 on reference sheet</t>
    </r>
  </si>
  <si>
    <r>
      <rPr>
        <sz val="11"/>
        <rFont val="Arial"/>
      </rPr>
      <t xml:space="preserve">Pesticides
</t>
    </r>
    <r>
      <rPr>
        <sz val="11"/>
        <color rgb="FF0000FF"/>
        <rFont val="Arial"/>
      </rPr>
      <t># Please see reference #1 on reference sheet</t>
    </r>
  </si>
  <si>
    <r>
      <rPr>
        <sz val="11"/>
        <rFont val="Arial"/>
      </rPr>
      <t xml:space="preserve">Pesticides
</t>
    </r>
    <r>
      <rPr>
        <sz val="11"/>
        <color rgb="FF0000FF"/>
        <rFont val="Arial"/>
      </rPr>
      <t># Please see reference #1 on reference sheet</t>
    </r>
  </si>
  <si>
    <r>
      <rPr>
        <sz val="11"/>
        <rFont val="Arial"/>
      </rPr>
      <t xml:space="preserve">Pesticides
</t>
    </r>
    <r>
      <rPr>
        <sz val="11"/>
        <color rgb="FF0000FF"/>
        <rFont val="Arial"/>
      </rPr>
      <t># Please see reference #1 on reference sheet</t>
    </r>
  </si>
  <si>
    <r>
      <rPr>
        <sz val="10"/>
        <rFont val="Arial"/>
      </rPr>
      <t xml:space="preserve">In water, 2.5 mg/l @ 25 °C
</t>
    </r>
    <r>
      <rPr>
        <sz val="10"/>
        <color rgb="FF0000FF"/>
        <rFont val="Arial"/>
      </rPr>
      <t># Please see reference #1 on reference sheet</t>
    </r>
  </si>
  <si>
    <t>OXAZEPAM</t>
  </si>
  <si>
    <t>Molecular Weight:286.713
Density:1.4±0.1 g/cm3
Molecular Formula:604-75-1</t>
  </si>
  <si>
    <t>Boiling Point:506.5±50.0 °C at 760 mmHg
Melting Point:205-206ºC</t>
  </si>
  <si>
    <t>604-75-1</t>
  </si>
  <si>
    <t>1,1'-OXYBISBENZENE PENTABROMO DERIV.</t>
  </si>
  <si>
    <t>ATSDR</t>
  </si>
  <si>
    <t>Density:2.343 g/cm3
Molecular Formula:C12H5Br5O
Molecular Weight:564.68700
Flash Point:180ºC
Exact Mass:559.62600</t>
  </si>
  <si>
    <t>Boiling Point:434.2ºC at 760 mmHg
Melting Point:-4ºC</t>
  </si>
  <si>
    <t>32534-81-9</t>
  </si>
  <si>
    <t>OXYCHLORDANE</t>
  </si>
  <si>
    <t>Molecular Weight:423.762
Density:2.0±0.1 g/cm3
Molecular Formula:C10H4Cl8O</t>
  </si>
  <si>
    <t>Boiling Point:442.3±45.0 °C at 760 mmHg
Melting Point:144°C</t>
  </si>
  <si>
    <t>27304-13-8</t>
  </si>
  <si>
    <r>
      <rPr>
        <sz val="11"/>
        <rFont val="Arial"/>
      </rPr>
      <t xml:space="preserve">Oxychlordane is a metabolic by product of the pesticide chlordane. The former production and use of chlordane as a pesticide and termiticide has resulted in the formation of oxychlordane in the environment where chlordane was used. Based upon an estimated vapor pressure of 6.9X10-6 mm Hg at 25 °C, oxychlordane is expected to exist in both the vapor phase and particulate phase in the ambient atmosphere. Vapor-phase oxychlordane is degraded in the atmosphere by reaction with photochemically-produced hydroxyl radicals with an estimated atmospheric half-life of about 5 days. Particulate-phase oxychlordane may be physically removed from the air by wet and dry deposition. An estimated Koc value of 8,133 indicates that oxychlordane has no mobility in soil. Monitoring data suggests that oxychlordane is persistent in soils and not readily biodegradable. Volatilization from moist soil surfaces is not expected based on an estimated Henry's Law constant of 8.6X10-8 atm-cu m/mole. In water, oxychlordane is expected to adsorb to sediment or particulate matter based on its estimated Koc value. 
</t>
    </r>
    <r>
      <rPr>
        <sz val="11"/>
        <color rgb="FF0000FF"/>
        <rFont val="Arial"/>
      </rPr>
      <t xml:space="preserve">
# Please see reference #1 on reference sheet</t>
    </r>
  </si>
  <si>
    <r>
      <rPr>
        <sz val="11"/>
        <rFont val="Arial"/>
      </rPr>
      <t xml:space="preserve">SYMPTOMS OF POISONING RESULT FROM STIMULATION OF CNS &amp; INCL HEADACHE, BLURRED VISION, DIZZINESS, SLIGHT INVOLUNTARY MUSCULAR MOVEMENTS, SWEATING, INSOMNIA, BAD DREAMS, NAUSEA, &amp; GENERAL MALAISE. MORE SEVERE ILLNESS IS CHARACTERIZED BY JERKING OF MUSCLES OR GROUPS OF MUSCLES &amp; EPILEPTIFORM CONVULSIONS, WITH LOSS OF CONSCIOUSNESS, INVOLUNTARY INCONTINENCE OF URINE &amp; FECES, DISORIENTATION, PERSONALITY CHANGES, PSYCHIC DISTURBANCES, &amp; LOSS OF MEMORY. SUCH SEIZURES MAY RECUR FOR 2-4 MO AFTER CESSATION OF EXPOSURE &amp; ARE MARKED BY ABNORMAL ENCEPHALOGRAPHIC PATTERNS. /CYCLODIENE INSECTICIDES/
</t>
    </r>
    <r>
      <rPr>
        <sz val="11"/>
        <color rgb="FF0000FF"/>
        <rFont val="Arial"/>
      </rPr>
      <t># Please see reference #1 on reference sheet</t>
    </r>
  </si>
  <si>
    <r>
      <rPr>
        <sz val="11"/>
        <rFont val="Arial"/>
      </rPr>
      <t xml:space="preserve">Metabolite of chlordane (pesticide); [HSDB]
</t>
    </r>
    <r>
      <rPr>
        <sz val="11"/>
        <color rgb="FF0000FF"/>
        <rFont val="Arial"/>
      </rPr>
      <t># Please see reference #1 on reference sheet</t>
    </r>
  </si>
  <si>
    <r>
      <rPr>
        <sz val="11"/>
        <rFont val="Arial"/>
      </rPr>
      <t xml:space="preserve">Detection of chlordane and its residues in fresh human blood samples of normal subjects by a highly sensitive analytical technique with a detection limit of 0.01 ppb were reported. Blood donors included 22 male and 21 female healthy medical students, researchers, and office workers of the University of Tokushima. A histogram showed that the concn of each compound exhibited a distribution close to the logarithm of the normal type. Subsequent computations were performed on values obtained by logarithmic conversion. No sex differences in blood levels were found. Significant correlations were found between trans-nonachlor and oxychlordane, between trans-chlordane and cis-chlordane, and between cis-chlordane and cis-nonachlor. Subjects whose homes had been treated for termite control in recent years had high oxychlordane and trans-nonachlor levels. These values were also elevated in the group who indicated that they ate a large amount of fish. Subjects with no likelihood of chlordane exposure had low blood levels of chlordane residues, apparently from food. The authors conclude that oxychlordane and trans-nonachlor appear to be major terminal residues in the blood. Trans-chlordane levels were similarly elevated in blood, but differed in adipose tissue or breast milk. There was a high correlation between the trans-chlordane level and the cis-chlordane and cis-nonachlor levels.
</t>
    </r>
    <r>
      <rPr>
        <sz val="11"/>
        <color rgb="FF0000FF"/>
        <rFont val="Arial"/>
      </rPr>
      <t># Please see reference #1 on reference sheet</t>
    </r>
  </si>
  <si>
    <r>
      <rPr>
        <sz val="11"/>
        <rFont val="Arial"/>
      </rPr>
      <t xml:space="preserve">Farming (Pesticides) [Category: Industry]
</t>
    </r>
    <r>
      <rPr>
        <sz val="11"/>
        <color rgb="FF0000FF"/>
        <rFont val="Arial"/>
      </rPr>
      <t># Please see reference #1 on reference sheet</t>
    </r>
  </si>
  <si>
    <r>
      <rPr>
        <sz val="11"/>
        <rFont val="Arial"/>
      </rPr>
      <t xml:space="preserve">Farming (Pesticides) [Category: Industry
</t>
    </r>
    <r>
      <rPr>
        <sz val="11"/>
        <color rgb="FF0000FF"/>
        <rFont val="Arial"/>
      </rPr>
      <t># Please see reference #1 on reference sheet</t>
    </r>
  </si>
  <si>
    <r>
      <rPr>
        <sz val="11"/>
        <rFont val="Arial"/>
      </rPr>
      <t xml:space="preserve">No person may /transport,/ offer or accept a hazardous material for transportation in commerce unless that person is registered in conformance ... and the hazardous material is properly classed, described, packaged, marked, labeled, and in condition for shipment as required or authorized by ... /the hazardous materials regulations (49 CFR 171-177)./
</t>
    </r>
    <r>
      <rPr>
        <sz val="11"/>
        <color rgb="FF0000FF"/>
        <rFont val="Arial"/>
      </rPr>
      <t># Please see reference #1 on reference sheet</t>
    </r>
  </si>
  <si>
    <r>
      <rPr>
        <sz val="11"/>
        <rFont val="Arial"/>
      </rPr>
      <t xml:space="preserve">Chlordane, the chemical precursor of oxychlordane was banned for use in Japan in 1986.
</t>
    </r>
    <r>
      <rPr>
        <sz val="11"/>
        <color rgb="FF0000FF"/>
        <rFont val="Arial"/>
      </rPr>
      <t xml:space="preserve">
# Please see reference #1 on reference sheet</t>
    </r>
  </si>
  <si>
    <r>
      <rPr>
        <sz val="11"/>
        <rFont val="Arial"/>
      </rPr>
      <t xml:space="preserve">Group I Containers: Combustible containers from organic or metallo-organic pesticides (except organic mercury, lead, cadmium, or arsenic compounds) should be disposed of in pesticide incinerators or in specified landfill sites. /Organic or metallo-organic pesticides/
Group II Containers: Non-combustible containers from organic or metallo-organic pesticides (except organic mercury, lead, cadmium, or arsenic compounds) must first be triple-rinsed. Containers that are in good condition may be returned to the manufacturer or formulator of the pesticide product, or to a drum reconditioner for reuse with the same type of pesticide product, if such reuse is legal under Department of Transportation regulations (eg 49 CFR 173.28). Containers that are not to be reused should be punctured ... and transported to a scrap metal facility for recycling, disposal or burial in a designated landfill. /Organic or metallo-organic pesticides/
</t>
    </r>
    <r>
      <rPr>
        <sz val="11"/>
        <color rgb="FF0000FF"/>
        <rFont val="Arial"/>
      </rPr>
      <t># Please see reference #1 on reference sheet</t>
    </r>
  </si>
  <si>
    <r>
      <rPr>
        <sz val="11"/>
        <rFont val="Arial"/>
      </rPr>
      <t xml:space="preserve">Metabolite of chlordane (pesticide); [HSDB]
</t>
    </r>
    <r>
      <rPr>
        <sz val="11"/>
        <color rgb="FF0000FF"/>
        <rFont val="Arial"/>
      </rPr>
      <t># Please see reference #1 on reference sheet</t>
    </r>
  </si>
  <si>
    <r>
      <rPr>
        <sz val="11"/>
        <rFont val="Arial"/>
      </rPr>
      <t xml:space="preserve">Metabolite of chlordane (pesticide); [HSDB]
</t>
    </r>
    <r>
      <rPr>
        <sz val="11"/>
        <color rgb="FF0000FF"/>
        <rFont val="Arial"/>
      </rPr>
      <t># Please see reference #1 on reference sheet</t>
    </r>
  </si>
  <si>
    <r>
      <rPr>
        <sz val="11"/>
        <rFont val="Arial"/>
      </rPr>
      <t xml:space="preserve">Metabolite of chlordane (pesticide); [HSDB]
</t>
    </r>
    <r>
      <rPr>
        <sz val="11"/>
        <color rgb="FF0000FF"/>
        <rFont val="Arial"/>
      </rPr>
      <t># Please see reference #1 on reference sheet</t>
    </r>
  </si>
  <si>
    <r>
      <rPr>
        <sz val="11"/>
        <rFont val="Arial"/>
      </rPr>
      <t xml:space="preserve">Metabolite of chlordane (pesticide); [HSDB]
</t>
    </r>
    <r>
      <rPr>
        <sz val="11"/>
        <color rgb="FF0000FF"/>
        <rFont val="Arial"/>
      </rPr>
      <t># Please see reference #1 on reference sheet</t>
    </r>
  </si>
  <si>
    <t>OXYDEMETON METHYL</t>
  </si>
  <si>
    <t>Molecular Weight:246.285
Density:1.3±0.1 g/cm3
Molecular Formula:C6H15O4PS2</t>
  </si>
  <si>
    <t>Boiling Point:377.6±44.0 °C at 760 mmHg
Melting Point:&lt;-20ºC</t>
  </si>
  <si>
    <t>301-12-2</t>
  </si>
  <si>
    <r>
      <rPr>
        <sz val="11"/>
        <rFont val="Arial"/>
      </rPr>
      <t xml:space="preserve">Oxydemeton-methyl's production may result in its release to the environment through various waste streams; its use as an insecticide will result in its direct release to the environment. If released to air, a vapor pressure of 2.85X10-5 mm Hg at 20 °C indicates oxydemeton-methyl will exist in both the vapor and particulate phases in the ambient atmosphere. Vapor-phase oxydemeton-methyl will be degraded in the atmosphere by reaction with photochemically-produced hydroxyl radicals; the half-life for this reaction in air is estimated to be 3.6 hours. Particulate-phase oxydemeton-methyl will be removed from the atmosphere by wet and dry deposition. If released to soil, oxydemeton-methyl is expected to have very high mobility based upon an estimated Koc of 9. Volatilization from moist soil surfaces is not expected to be an important fate process based upon a Henry's Law constant of 1.62X10-13 atm-cu m/mole. Percent degradation of oxydemeton-methyl after 14 days ranged from 65-99% by various soil microorganisms.
</t>
    </r>
    <r>
      <rPr>
        <sz val="11"/>
        <color rgb="FF0000FF"/>
        <rFont val="Arial"/>
      </rPr>
      <t xml:space="preserve">
# Please see reference #1 on reference sheet</t>
    </r>
  </si>
  <si>
    <r>
      <rPr>
        <sz val="11"/>
        <rFont val="Arial"/>
      </rPr>
      <t xml:space="preserve">/SIGNS AND SYMPTOMS/ Signs and symptoms of acute intoxication by organophosphorus insecticides include muscarinic, nicotinic, and central nervous system (CNS) manifestations. Symptoms may develop rapidly, or there may be a delay of several hours after exposure before they become evident. The delay tends to be longer in the case of more lipophilic compounds, which also require metabolic activation. Symptoms may increase in severity for more than one day and may last for several days. In severe cases, respiratory failure is a dominant effect. /Organophosphorus pesticides/
</t>
    </r>
    <r>
      <rPr>
        <sz val="11"/>
        <color rgb="FF0000FF"/>
        <rFont val="Arial"/>
      </rPr>
      <t xml:space="preserve">
# Please see reference #1 on reference sheet</t>
    </r>
  </si>
  <si>
    <r>
      <rPr>
        <sz val="11"/>
        <rFont val="Arial"/>
      </rPr>
      <t xml:space="preserve">Used as systemic insecticide and acaricide for cotton, vegetables, fruits, and field crops; [HSDB]
</t>
    </r>
    <r>
      <rPr>
        <sz val="11"/>
        <color rgb="FF0000FF"/>
        <rFont val="Arial"/>
      </rPr>
      <t xml:space="preserve">
# Please see reference #1 on reference sheet</t>
    </r>
  </si>
  <si>
    <r>
      <rPr>
        <sz val="11"/>
        <rFont val="Arial"/>
      </rPr>
      <t xml:space="preserve">Extraction from crops and solvent partitioning. Cleanup followed by oxidation to the sulfone with detection by alkali flame gas chromatography.
</t>
    </r>
    <r>
      <rPr>
        <sz val="11"/>
        <color rgb="FF0000FF"/>
        <rFont val="Arial"/>
      </rPr>
      <t># Please see reference #1 on reference sheet</t>
    </r>
  </si>
  <si>
    <r>
      <rPr>
        <sz val="11"/>
        <rFont val="Arial"/>
      </rPr>
      <t xml:space="preserve">Farming (Pesticides) [Category: Industry]
</t>
    </r>
    <r>
      <rPr>
        <sz val="11"/>
        <color rgb="FF0000FF"/>
        <rFont val="Arial"/>
      </rPr>
      <t># Please see reference #1 on reference sheet</t>
    </r>
  </si>
  <si>
    <r>
      <rPr>
        <sz val="11"/>
        <rFont val="Arial"/>
      </rPr>
      <t xml:space="preserve">Farming (Pesticides) [Category: Industry]
</t>
    </r>
    <r>
      <rPr>
        <sz val="11"/>
        <color rgb="FF0000FF"/>
        <rFont val="Arial"/>
      </rPr>
      <t># Please see reference #1 on reference sheet</t>
    </r>
  </si>
  <si>
    <r>
      <rPr>
        <sz val="11"/>
        <rFont val="Arial"/>
      </rPr>
      <t xml:space="preserve">Environmental considerations: Air spill: Apply water spray or mist to knock down vapors. /Organophosphorus pesticides, liquid, flammable, toxic; Organophosphorus pesticides, liquid, toxic; Organophosphorus pesticides, solid, toxic/
Environmental considerations: Water spill: Use natural barriers or oil spill control booms to limit spill travel. Remove trapped material with suction hoses. /Organophosphorus pesticides, liquid, flammable, toxic; Organophosphorus pesticides, liquid, toxic; Organophosphorus pesticides, solid, toxic/
Environmental considerations: Land spill: Dig a pit, pond, lagoon, holding area to contain liquid or solid material. /SRP: If time permits, pits, ponds, lagoons, soak holes, or holding areas should be sealed with an impermeable flexible membrane liner./ Dike surface flow using soil, sand bags, foamed polyurethane, or foamed concrete. Absorb bulk liquid with fly ash, cement powder, or commercial sorbents. /Organophosphorus pesticides, liquid, flammable, toxic; Organophosphorus pesticides, liquid, toxic; Organophosphorus pesticides, solid, toxic/
</t>
    </r>
    <r>
      <rPr>
        <sz val="11"/>
        <color rgb="FF0000FF"/>
        <rFont val="Arial"/>
      </rPr>
      <t># Please see reference #1 on reference sheet</t>
    </r>
  </si>
  <si>
    <r>
      <rPr>
        <sz val="11"/>
        <rFont val="Arial"/>
      </rPr>
      <t xml:space="preserve">SMALL SPILLS AND LEAKAGE: If you spill this chemical, use absorbent paper to pick up all liquid spill material. Your contaminated clothing and absorbent paper should be sealed in a vapor-tight plastic bag for eventual disposal. Solvent wash all contaminated surfaces with alcohol followed by washing with a strong soap and water solution. Do not reenter the contaminated area until the Safety Officer (or other responsible person) has verified that the area has been properly cleaned.
Store in original container, preferably in a locked area, away from children, food, feed.
</t>
    </r>
    <r>
      <rPr>
        <sz val="11"/>
        <color rgb="FF0000FF"/>
        <rFont val="Arial"/>
      </rPr>
      <t># Please see reference #1 on reference sheet</t>
    </r>
  </si>
  <si>
    <r>
      <rPr>
        <sz val="11"/>
        <rFont val="Arial"/>
      </rPr>
      <t xml:space="preserve">Personnel protection: Avoid breathing dusts, and fumes from burning material. Keep upwind. Avoid bodily contact with the material. Do not handle broken packages unless wearing appropriate personal protective equipment. Wash away any material which may have contacted the body with copious amounts of water or soap and water. /Organophosphorus pesticides, solid, toxic/
</t>
    </r>
    <r>
      <rPr>
        <sz val="11"/>
        <color rgb="FF0000FF"/>
        <rFont val="Arial"/>
      </rPr>
      <t xml:space="preserve">
# Please see reference #1 on reference sheet</t>
    </r>
  </si>
  <si>
    <r>
      <rPr>
        <sz val="11"/>
        <rFont val="Arial"/>
      </rPr>
      <t xml:space="preserve">SRP: The most favorable course of action is to use an alternative chemical product with less inherent propensity for occupational exposure or environmental contamination. Recycle any unused portion of the material for its approved use or return it to the manufacturer or supplier. Ultimate disposal of the chemical must consider: the material's impact on air quality; potential migration in soil or water; effects on animal, aquatic, and plant life; and conformance with environmental and public health regulations.
</t>
    </r>
    <r>
      <rPr>
        <sz val="11"/>
        <color rgb="FF0000FF"/>
        <rFont val="Arial"/>
      </rPr>
      <t># Please see reference #1 on reference sheet</t>
    </r>
  </si>
  <si>
    <r>
      <rPr>
        <sz val="11"/>
        <rFont val="Arial"/>
      </rPr>
      <t xml:space="preserve">insecticide
biocide
</t>
    </r>
    <r>
      <rPr>
        <sz val="11"/>
        <color rgb="FF0000FF"/>
        <rFont val="Arial"/>
      </rPr>
      <t># Please see reference #1 on reference sheet</t>
    </r>
  </si>
  <si>
    <r>
      <rPr>
        <sz val="11"/>
        <rFont val="Arial"/>
      </rPr>
      <t xml:space="preserve">biocide
</t>
    </r>
    <r>
      <rPr>
        <sz val="11"/>
        <color rgb="FF0000FF"/>
        <rFont val="Arial"/>
      </rPr>
      <t># Please see reference #1 on reference sheet</t>
    </r>
  </si>
  <si>
    <r>
      <rPr>
        <sz val="11"/>
        <rFont val="Arial"/>
      </rPr>
      <t xml:space="preserve">Used as systemic insecticide and acaricide for cotton, vegetables, fruits, and field crops; [HSDB]
</t>
    </r>
    <r>
      <rPr>
        <sz val="11"/>
        <color rgb="FF0000FF"/>
        <rFont val="Arial"/>
      </rPr>
      <t># Please see reference #1 on reference sheet</t>
    </r>
  </si>
  <si>
    <r>
      <rPr>
        <sz val="11"/>
        <rFont val="Arial"/>
      </rPr>
      <t xml:space="preserve">Used as systemic insecticide and acaricide for cotton, vegetables, fruits, and field crops; [HSDB]
</t>
    </r>
    <r>
      <rPr>
        <sz val="11"/>
        <color rgb="FF0000FF"/>
        <rFont val="Arial"/>
      </rPr>
      <t># Please see reference #1 on reference sheet</t>
    </r>
  </si>
  <si>
    <r>
      <rPr>
        <sz val="10"/>
        <rFont val="Arial"/>
      </rPr>
      <t xml:space="preserve">Completely miscible with water.
</t>
    </r>
    <r>
      <rPr>
        <sz val="10"/>
        <color rgb="FF0000FF"/>
        <rFont val="Arial"/>
      </rPr>
      <t># Please see reference #1 on reference sheet</t>
    </r>
  </si>
  <si>
    <t>OXYPHENBUTAZONE</t>
  </si>
  <si>
    <t>Molecular Weight:324.37400
Density:1.241g/cm3
Molecular Formula:C19H20N2O3</t>
  </si>
  <si>
    <t>Boiling Point:485.6ºC at 760mmHg
Melting Point:109-111°C</t>
  </si>
  <si>
    <t>129-20-4</t>
  </si>
  <si>
    <t>P-CHLOROANILINE.HCL</t>
  </si>
  <si>
    <t>Molecular Formula:C6H7Cl2N
Molecular Weight:164.033
Flash Point:89.5ºC
Exact Mass:162.995560</t>
  </si>
  <si>
    <t>Boiling Point:232ºC at 760 mmHg
Melting Point:230°C (subl.)</t>
  </si>
  <si>
    <t>20265-96-7</t>
  </si>
  <si>
    <t>P-CHLOROPHENYL ISOCYANATE</t>
  </si>
  <si>
    <t xml:space="preserve">Molecular Weight:153.566
Density:1.2±0.1 g/cm3
Molecular Formula:C7H4ClNO
</t>
  </si>
  <si>
    <t>Boiling Point:204.2±13.0 °C at 760 mmHg
Melting Point:26-29 °C(lit.)</t>
  </si>
  <si>
    <t>104-12-1</t>
  </si>
  <si>
    <r>
      <rPr>
        <sz val="11"/>
        <rFont val="Arial"/>
      </rPr>
      <t xml:space="preserve">4-Chlorophenyl isocyanate's production and use as a chemical intermediate may result in its release to the environment through various waste streams. The compound is a photodecomposition product of the herbicide, monuron. If released to air, a vapor pressure of 0.194 mm Hg at 25 °C indicates 4-chlorophenyl isocyanate will exist solely as a vapor in the atmosphere. Vapor-phase 4-chlorophenyl isocyanate will be degraded in the atmosphere by reaction with photochemically-produced hydroxyl radicals; the half-life for this reaction in air is estimated to be 7 days. 4-Chlorophenyl isocyanate does not contain chromophores that absorb at wavelengths &gt;290 nm, and therefore is not expected to be susceptible to direct photolysis by sunlight. If released to moist soil, 4-chlorophenyl isocyanate is not expected to leach or adsorb to solids nor volatilize due to its rapid degradation reaction with water. 4-Chlorophenyl isocyanate may volatilize from dry soil surfaces based upon its vapor pressure. Biodegradation data in soil or water were not available.
</t>
    </r>
    <r>
      <rPr>
        <sz val="11"/>
        <color rgb="FF0000FF"/>
        <rFont val="Arial"/>
      </rPr>
      <t xml:space="preserve">
# Please see reference #1 on reference sheet</t>
    </r>
    <r>
      <rPr>
        <sz val="11"/>
        <rFont val="Arial"/>
      </rPr>
      <t xml:space="preserve">
</t>
    </r>
  </si>
  <si>
    <r>
      <rPr>
        <sz val="11"/>
        <rFont val="Arial"/>
      </rPr>
      <t xml:space="preserve">Lacrimator (Lachrymator) - A substance that irritates the eyes and induces the flow of tears.
Toxic Pneumonitis - Inflammation of the lungs induced by inhalation of metal fumes or toxic gases and vapors.
Excerpt from ERG Guide 156 [Substances - Toxic and/or Corrosive (Combustible / Water-Sensitive)]:
TOXIC and/or CORROSIVE; inhalation, ingestion or contact (skin, eyes) with vapors, dusts or substance may cause severe injury, burns or death. Contact with molten substance may cause severe burns to skin and eyes. Reaction with water or moist air may release toxic, corrosive or flammable gases. Reaction with water may generate much heat that will increase the concentration of fumes in the air. Fire will produce irritating, corrosive and/or toxic gases. Runoff from fire control or dilution water may be corrosive and/or toxic and cause environmental contamination. (ERG, 2024)
</t>
    </r>
    <r>
      <rPr>
        <sz val="11"/>
        <color rgb="FF0000FF"/>
        <rFont val="Arial"/>
      </rPr>
      <t># Please see reference #1 on reference sheet</t>
    </r>
  </si>
  <si>
    <r>
      <rPr>
        <sz val="11"/>
        <rFont val="Arial"/>
      </rPr>
      <t xml:space="preserve">Used to produce pharmaceuticals and pesticides; [Hawley]
Chemical intermediate for pharmaceuticals, herbicides, and pesticides.
</t>
    </r>
    <r>
      <rPr>
        <sz val="11"/>
        <color rgb="FF0000FF"/>
        <rFont val="Arial"/>
      </rPr>
      <t># Please see reference #1 on reference sheet</t>
    </r>
  </si>
  <si>
    <r>
      <rPr>
        <sz val="11"/>
        <rFont val="Arial"/>
      </rPr>
      <t xml:space="preserve">IUPAC Name: 1-chloro-4-isocyanatobenzene
InChI: InChI=1S/C7H4ClNO/c8-6-1-3-7(4-2-6)9-5-10/h1-4H
Molecular Formula: C7H4ClNO
</t>
    </r>
    <r>
      <rPr>
        <sz val="11"/>
        <color rgb="FF0000FF"/>
        <rFont val="Arial"/>
      </rPr>
      <t># Please see reference #1 on reference sheet</t>
    </r>
  </si>
  <si>
    <r>
      <rPr>
        <sz val="11"/>
        <rFont val="Arial"/>
      </rPr>
      <t xml:space="preserve">Decontamination of spilled isocyanates and disposal of isocyanate waste are best conducted by using aqueous ammonia (3-8% concentrated ammonia solution in 90-95% water with 0.2-5% liquid detergent) or aqueous sodium carbonate (5-10% sodium carbonate in 90-95% water and 0.2-5% liquid detergent). An alcoholic solution (50% ethanol, isopropyl alcohol, or butanol; 45% water; and 5% concentrated ammonia) may be preferred because of the low miscibility of isocyanates with water. /Isocyanates/
</t>
    </r>
    <r>
      <rPr>
        <sz val="11"/>
        <color rgb="FF0000FF"/>
        <rFont val="Arial"/>
      </rPr>
      <t># Please see reference #1 on reference sheet</t>
    </r>
  </si>
  <si>
    <r>
      <rPr>
        <sz val="11"/>
        <rFont val="Arial"/>
      </rPr>
      <t xml:space="preserve">Excerpt from ERG Guide 156 [Substances - Toxic and/or Corrosive (Combustible / Water-Sensitive)]:
ELIMINATE all ignition sources (no smoking, flares, sparks or flames) from immediate area. All equipment used when handling the product must be grounded. Do not touch damaged containers or spilled material unless wearing appropriate protective clothing. Stop leak if you can do it without risk. A vapor-suppressing foam may be used to reduce vapors. FOR CHLOROSILANES, use alcohol-resistant foam to reduce vapors. DO NOT GET WATER on spilled substance or inside containers. Use water spray to reduce vapors or divert vapor cloud drift. Avoid allowing water runoff to contact spilled material. Prevent entry into waterways, sewers, basements or confined areas.
SMALL SPILL: Cover with DRY earth, DRY sand or other non-combustible material followed with plastic sheet to minimize spreading or contact with rain. Use clean, non-sparking tools to collect material and place it into loosely covered plastic containers for later disposal. (ERG, 2024)
</t>
    </r>
    <r>
      <rPr>
        <sz val="11"/>
        <color rgb="FF0000FF"/>
        <rFont val="Arial"/>
      </rPr>
      <t># Please see reference #1 on reference sheet</t>
    </r>
  </si>
  <si>
    <r>
      <rPr>
        <sz val="11"/>
        <rFont val="Arial"/>
      </rPr>
      <t xml:space="preserve">SRP: Contaminated protective clothing should be segregated in such a manner so that there is no direct personal contact by personnel who handle, dispose, or clean the clothing. The completeness of the cleaning procedures should be considered before the decontaminated protective clothing is returned for reuse by the workers. Contaminated clothing should not be taken home at the end of shift, but should remain at employee's place of work for cleaning.
</t>
    </r>
    <r>
      <rPr>
        <sz val="11"/>
        <color rgb="FF0000FF"/>
        <rFont val="Arial"/>
      </rPr>
      <t xml:space="preserve">
# Please see reference #1 on reference sheet</t>
    </r>
  </si>
  <si>
    <r>
      <rPr>
        <sz val="11"/>
        <rFont val="Arial"/>
      </rPr>
      <t xml:space="preserve">SRP: The most favorable course of action is to use an alternative chemical product with less inherent propensity for occupational harm/injury/toxicity or environmental contamination. Recycle any unused portion of the material for its approved use or return it to the manufacturer or supplier. Ultimate disposal of the chemical must consider: the material's impact on air quality; potential migration in soil or water; effects on animal and plant life; and conformance with environmental and public health regulations
</t>
    </r>
    <r>
      <rPr>
        <sz val="11"/>
        <color rgb="FF0000FF"/>
        <rFont val="Arial"/>
      </rPr>
      <t># Please see reference #1 on reference sheet</t>
    </r>
  </si>
  <si>
    <r>
      <rPr>
        <sz val="11"/>
        <rFont val="Arial"/>
      </rPr>
      <t xml:space="preserve">Used to produce pharmaceuticals and pesticides; [Hawley]
</t>
    </r>
    <r>
      <rPr>
        <sz val="11"/>
        <color rgb="FF0000FF"/>
        <rFont val="Arial"/>
      </rPr>
      <t xml:space="preserve">
# Please see reference #1 on reference sheet</t>
    </r>
  </si>
  <si>
    <r>
      <rPr>
        <sz val="11"/>
        <rFont val="Arial"/>
      </rPr>
      <t xml:space="preserve">A severe eye and moderate skin irritant.
</t>
    </r>
    <r>
      <rPr>
        <sz val="11"/>
        <color rgb="FF0000FF"/>
        <rFont val="Arial"/>
      </rPr>
      <t># Please see reference #1 on reference sheet</t>
    </r>
  </si>
  <si>
    <r>
      <rPr>
        <sz val="11"/>
        <rFont val="Arial"/>
      </rPr>
      <t xml:space="preserve">Used to produce pharmaceuticals and pesticides; [Hawley]
</t>
    </r>
    <r>
      <rPr>
        <sz val="11"/>
        <color rgb="FF0000FF"/>
        <rFont val="Arial"/>
      </rPr>
      <t># Please see reference #1 on reference sheet</t>
    </r>
  </si>
  <si>
    <r>
      <rPr>
        <sz val="11"/>
        <rFont val="Arial"/>
      </rPr>
      <t xml:space="preserve">Used to produce pharmaceuticals and pesticides; [Hawley]
</t>
    </r>
    <r>
      <rPr>
        <sz val="11"/>
        <color rgb="FF0000FF"/>
        <rFont val="Arial"/>
      </rPr>
      <t># Please see reference #1 on reference sheet</t>
    </r>
  </si>
  <si>
    <t>1-(P-HYDROXYPHENYL)OCTANE</t>
  </si>
  <si>
    <t xml:space="preserve">Molecular Weight:206.324
Density:0.9±0.1 g/cm3
Molecular Formula:C14H22O
</t>
  </si>
  <si>
    <t>Boiling Point:314.6±11.0 °C at 760 mmHg
Melting Point:44-45 °C(lit.)</t>
  </si>
  <si>
    <t>1806-26-4</t>
  </si>
  <si>
    <t>P-TERT-AMYLPHENOL</t>
  </si>
  <si>
    <t>Density:1.0±0.1 g/cm3
Molecular Formula:C11H16O
Molecular Weight:164.244
Flash Point:122.4±8.2 °C
Exact Mass:164.120117</t>
  </si>
  <si>
    <t>Boiling Point:262.5±0.0 °C at 760 mmHg
Melting Point:88-89 °C(lit.)</t>
  </si>
  <si>
    <t>80-46-6</t>
  </si>
  <si>
    <r>
      <rPr>
        <sz val="11"/>
        <rFont val="Arial"/>
      </rPr>
      <t xml:space="preserve">4-(1,1-Dimethylpropyl)phenol's production and use as an intermediate for organic mercury germicides, for pesticides, and for chemicals used in rubber and petroleum industries, as well as in the manufacture of oil-soluble resins may result in its release to the environment through various waste streams. If released to air, a vapor pressure of 2.00X10-3 mm Hg at 25 °C indicates 4-(1,1-dimethylpropyl)phenol will exist solely as a vapor in the atmosphere. Vapor-phase 4-(1,1-dimethylpropyl)phenol will be degraded in the atmosphere by reaction with photochemically-produced hydroxyl radicals; the half-life for this reaction in air is estimated to be 9.2 hours. Reaction with atmospheric nitrate radicals may be important; half-lives of 12.3 min to 3.5 min were estimated based on rate constants of phenols and alkyl phenols for reaction with NO3 radicals. 4-(1,1-Dimethylpropyl)phenol contains chromophores that absorb at wavelengths &gt;290 nm and therefore may be susceptible to direct photolysis by sunlight. If released to soil, 4-(1,1-dimethylpropyl)phenol is expected to have slight mobility based upon an estimated Koc of 3.7X10+3. Volatilization from moist soil surfaces is expected to be an important fate process based upon an estimated Henry's Law constant of 2.0X10-6 atm-cu m/mole. 4-(1,1-Dimethylpropyl)phenol is not expected to volatilize from dry soil surfaces based upon its vapor pressure. Biodegradation data for 4-(1,1-dimethylpropyl)phenol were not available. 
</t>
    </r>
    <r>
      <rPr>
        <sz val="11"/>
        <color rgb="FF0000FF"/>
        <rFont val="Arial"/>
      </rPr>
      <t># Please see reference #1 on reference sheet</t>
    </r>
  </si>
  <si>
    <r>
      <rPr>
        <sz val="11"/>
        <rFont val="Arial"/>
      </rPr>
      <t xml:space="preserve">/SIGNS AND SYMPTOMS/ There are some reported incidents associated with exposure to end-use products containing 4-tert-amylphenol. Dermal, ocular, and inhalation are the primary routes of exposure. Dermal exposure is considered as a very important route of exposure. Most of the incidents are related to irritation reaction. The most common symptoms reported for cases of inhalation exposure were respiratory irritation/burning, irritation to mouth/throat/nose, coughing/choking, shortness of breath, dizziness, flu-like symptoms, and headache. Eye pain, burning of eyes, conjunctivitis, blurring vision, and acute inflammation have been reported in ocular exposure incidents. Neurological effects, such as dizziness, headache and blurred vision have also been reported.
</t>
    </r>
    <r>
      <rPr>
        <sz val="11"/>
        <color rgb="FF0000FF"/>
        <rFont val="Arial"/>
      </rPr>
      <t># Please see reference #1 on reference sheet</t>
    </r>
  </si>
  <si>
    <r>
      <rPr>
        <sz val="11"/>
        <rFont val="Arial"/>
      </rPr>
      <t xml:space="preserve">Used to make oil-soluble resins and organic mercury compounds; Has been recommended for use as a germicide and fumigant; [Merck Index]
</t>
    </r>
    <r>
      <rPr>
        <sz val="11"/>
        <color rgb="FF0000FF"/>
        <rFont val="Arial"/>
      </rPr>
      <t># Please see reference #1 on reference sheet</t>
    </r>
  </si>
  <si>
    <r>
      <rPr>
        <sz val="11"/>
        <rFont val="Arial"/>
      </rPr>
      <t xml:space="preserve">P-TERT-AMYLPHENOL WAS DETECTED IN INFANT BLOOD BY HIGH-PERFORMANCE LIQUID CHROMATOGRAPHY USING A MU BONDAPAK C18 COLUMN &amp; 50:49:5:0.5 METHYL CYANIDE-WATER-ACETIC ACID AS MOBILE PHASE. THE PHENOLS WERE DETECTED IN SERUM OF OREGON INFANTS.
</t>
    </r>
    <r>
      <rPr>
        <sz val="11"/>
        <color rgb="FF0000FF"/>
        <rFont val="Arial"/>
      </rPr>
      <t># Please see reference #1 on reference sheet</t>
    </r>
  </si>
  <si>
    <r>
      <rPr>
        <sz val="11"/>
        <rFont val="Arial"/>
      </rPr>
      <t xml:space="preserve">Antioxidant
UV stabilizer
Intermediates
Processing aids, specific to petroleum production
Chemical reaction regulator
Processing aids, not otherwise listed
</t>
    </r>
    <r>
      <rPr>
        <sz val="11"/>
        <color rgb="FF0000FF"/>
        <rFont val="Arial"/>
      </rPr>
      <t># Please see reference #1 on reference sheet</t>
    </r>
  </si>
  <si>
    <r>
      <rPr>
        <sz val="11"/>
        <rFont val="Arial"/>
      </rPr>
      <t xml:space="preserve">Antioxidant
UV stabilizer
Intermediates
Processing aids, specific to petroleum production
Chemical reaction regulator
Processing aids, not otherwise listed
</t>
    </r>
    <r>
      <rPr>
        <sz val="11"/>
        <color rgb="FF0000FF"/>
        <rFont val="Arial"/>
      </rPr>
      <t># Please see reference #1 on reference sheet</t>
    </r>
  </si>
  <si>
    <r>
      <rPr>
        <sz val="11"/>
        <rFont val="Arial"/>
      </rPr>
      <t xml:space="preserve">In a monitoring study of organic constituents of mutagenically active secondary effluents from 10 industrial plants and publicly owned treatment works (POTW) in Illinois, 4-(1,1-dimethylpropyl)phenol was detected at only one site (final effluent from a trickling filter plant partially inoperative in Roselle, IL) although concentrations were not reported (detection limits were also not reported)(1).
</t>
    </r>
    <r>
      <rPr>
        <sz val="11"/>
        <color rgb="FF0000FF"/>
        <rFont val="Arial"/>
      </rPr>
      <t xml:space="preserve">
# Please see reference #1 on reference sheet</t>
    </r>
  </si>
  <si>
    <r>
      <rPr>
        <sz val="11"/>
        <rFont val="Arial"/>
      </rPr>
      <t xml:space="preserve">SRP: Wastewater from contaminant suppression, cleaning of protective clothing/equipment, or contaminated sites should be contained and evaluated for subject chemical or decomposition product concentrations. Concentrations shall be lower than applicable environmental discharge or disposal criteria. Alternatively, pretreatment and/or discharge to a permitted wastewater treatment facility is acceptable only after review by the governing authority and assurance that "pass through" violations will not occur. Due consideration shall be given to remediation worker exposure (inhalation, dermal and ingestion) as well as fate during treatment, transfer and disposal. If it is not practicable to manage the chemical in this fashion, it must be evaluated in accordance with EPA 40 CFR Part 261, specifically Subpart B, in order to determine the appropriate local, state and federal requirements for disposal.
</t>
    </r>
    <r>
      <rPr>
        <sz val="11"/>
        <color rgb="FF0000FF"/>
        <rFont val="Arial"/>
      </rPr>
      <t># Please see reference #1 on reference sheet</t>
    </r>
  </si>
  <si>
    <r>
      <rPr>
        <sz val="11"/>
        <rFont val="Arial"/>
      </rPr>
      <t xml:space="preserve">SMALL SPILLS AND LEAKAGE: Should a spill occur while you are handling this chemical, FIRST REMOVE ALL SOURCES OF IGNITION, then you should dampen the solid spill material with 60-70% ethanol and transfer the dampened material to a suitable container. Use absorbent paper dampened with 60-70% ethanol to pick up any remaining material. Seal the absorbent paper, and any of your clothes, which may be contaminated, in a vapor-tight plastic bag for eventual disposal. Solvent wash all contaminated surfaces with 60-70% ethanol followed by washing with a soap and water solution. Do not reenter the contaminated area until the Safety Officer (or other responsible person) has verified that the area has been properly cleaned.
</t>
    </r>
    <r>
      <rPr>
        <sz val="11"/>
        <color rgb="FF0000FF"/>
        <rFont val="Arial"/>
      </rPr>
      <t># Please see reference #1 on reference sheet</t>
    </r>
  </si>
  <si>
    <r>
      <rPr>
        <sz val="11"/>
        <rFont val="Arial"/>
      </rPr>
      <t xml:space="preserve">Method of application: mop, cloth, sponge or hand trigger sprayer; spray; fogger, or wipe. Following application, do not enter or allow others to enter the treated area until sprays have dried. Do not apply in a way that will contact workers or any other persons, either directly or through drift. Only protected handlers may be in the area during the application. Do not contaminate other materials (including foods/drinks/feeds/ water). Do not reuse wipes.
</t>
    </r>
    <r>
      <rPr>
        <sz val="11"/>
        <color rgb="FF0000FF"/>
        <rFont val="Arial"/>
      </rPr>
      <t xml:space="preserve">
# Please see reference #1 on reference sheet</t>
    </r>
  </si>
  <si>
    <r>
      <rPr>
        <sz val="11"/>
        <rFont val="Arial"/>
      </rPr>
      <t xml:space="preserve">SRP: Criteria for land treatment or burial (sanitary landfill) disposal practices are subject to significant revision. Prior to implementing land disposal of waste residue (including waste sludge), consult with environmental regulatory agencies for guidance on acceptable disposal practices.
</t>
    </r>
    <r>
      <rPr>
        <sz val="11"/>
        <color rgb="FF0000FF"/>
        <rFont val="Arial"/>
      </rPr>
      <t xml:space="preserve">
# Please see reference #1 on reference sheet</t>
    </r>
  </si>
  <si>
    <r>
      <rPr>
        <sz val="11"/>
        <rFont val="Arial"/>
      </rPr>
      <t xml:space="preserve">Antimicrobial
</t>
    </r>
    <r>
      <rPr>
        <sz val="11"/>
        <color rgb="FF0000FF"/>
        <rFont val="Arial"/>
      </rPr>
      <t># Please see reference #1 on reference sheet</t>
    </r>
  </si>
  <si>
    <r>
      <rPr>
        <sz val="11"/>
        <rFont val="Arial"/>
      </rPr>
      <t xml:space="preserve">Used to make oil-soluble resins and organic mercury compounds; Has been recommended for use as a germicide and fumigant; [Merck Index]
</t>
    </r>
    <r>
      <rPr>
        <sz val="11"/>
        <color rgb="FF0000FF"/>
        <rFont val="Arial"/>
      </rPr>
      <t xml:space="preserve">
# Please see reference #1 on reference sheet</t>
    </r>
  </si>
  <si>
    <r>
      <rPr>
        <sz val="11"/>
        <rFont val="Arial"/>
      </rPr>
      <t xml:space="preserve">Used to make oil-soluble resins and organic mercury compounds; Has been recommended for use as a germicide and fumigant; [Merck Index]
</t>
    </r>
    <r>
      <rPr>
        <sz val="11"/>
        <color rgb="FF0000FF"/>
        <rFont val="Arial"/>
      </rPr>
      <t xml:space="preserve">
# Please see reference #1 on reference sheet</t>
    </r>
  </si>
  <si>
    <r>
      <rPr>
        <sz val="10"/>
        <rFont val="Arial"/>
      </rPr>
      <t xml:space="preserve">In water, 1.68X10+2 m/L at 25 °C
</t>
    </r>
    <r>
      <rPr>
        <sz val="10"/>
        <color rgb="FF0000FF"/>
        <rFont val="Arial"/>
      </rPr>
      <t># Please see reference #1 on reference sheet</t>
    </r>
    <r>
      <rPr>
        <sz val="10"/>
        <rFont val="Arial"/>
      </rPr>
      <t xml:space="preserve">
</t>
    </r>
  </si>
  <si>
    <t>PARATHION</t>
  </si>
  <si>
    <t xml:space="preserve">Molecular Weight:291.261
Density:1.3±0.1 g/cm3
Molecular Formula:C10H14NO5PS
</t>
  </si>
  <si>
    <t>Boiling Point:375.0±0.0 °C at 760 mmHg
Melting Point:6.1°C</t>
  </si>
  <si>
    <t>56-38-2</t>
  </si>
  <si>
    <r>
      <rPr>
        <sz val="11"/>
        <rFont val="Arial"/>
      </rPr>
      <t xml:space="preserve">Parathion's former use as an insecticide and acaricide resulted in its direct release to the environment. If released to air, a vapor pressure of 6.68X10-6 mm Hg at 20 °C indicates parathion will exist in both the vapor and particulate phases in the ambient atmosphere. Vapor-phase parathion will be degraded in the atmosphere by reaction with photochemically-produced hydroxyl radicals; the half-life for this reaction in air is estimated to be 4.2 hours. Particulate-phase parathion will be removed from the atmosphere by wet and dry deposition. Parathion absorbs radiation with wavelengths shorter than 320 nm, suggesting a potential for direct photolysis. If released to soil, parathion is expected to have moderate to no mobility based upon Koc values ranging from 314 to 15,860. Volatilization from moist and dry soil surfaces is not expected to be an important fate process based upon its Henry's Law constant of 2.98X10-7 atm-cu m/mole and vapor pressure, respectively. After 8 weeks of incubation in an organic and a mineral soil, &lt;2 and 6%, respectively, of the applied parathion remained. Prior exposure of soils to p-nitrophenol resulted in increased mineralization of parathion to carbon dioxide. p-Nitrophenol, diethylthiophosphoric acid and paraoxon have been identified as metabolites under oxidative conditions; under low oxygen conditions reduction to aminoparathion occurs. 
</t>
    </r>
    <r>
      <rPr>
        <sz val="11"/>
        <color rgb="FF0000FF"/>
        <rFont val="Arial"/>
      </rPr>
      <t># Please see reference #1 on reference sheet</t>
    </r>
    <r>
      <rPr>
        <sz val="11"/>
        <rFont val="Arial"/>
      </rPr>
      <t xml:space="preserve">
</t>
    </r>
  </si>
  <si>
    <r>
      <rPr>
        <sz val="11"/>
        <rFont val="Arial"/>
      </rPr>
      <t xml:space="preserve">Acute exposure to cholinesterase inhibitors can cause a cholinergic crisis characterized by severe nausea/vomiting, salivation, sweating, bradycardia, hypotension, collapse, and convulsions. Increasing muscle weakness is a possibility and may result in death if respiratory muscles are involved. Accumulation of ACh at motor nerves causes overstimulation of nicotinic expression at the neuromuscular junction. When this occurs symptoms such as muscle weakness, fatigue, muscle cramps, fasciculation, and paralysis can be seen. When there is an accumulation of ACh at autonomic ganglia this causes overstimulation of nicotinic expression in the sympathetic system. Symptoms associated with this are hypertension, and hypoglycemia. Overstimulation of nicotinic acetylcholine receptors in the central nervous system, due to accumulation of ACh, results in anxiety, headache, convulsions, ataxia, depression of respiration and circulation, tremor, general weakness, and potentially coma. When there is expression of muscarinic overstimulation due to excess acetylcholine at muscarinic acetylcholine receptors symptoms of visual disturbances, tightness in chest, wheezing due to bronchoconstriction, increased bronchial secretions, increased salivation, lacrimation, sweating, peristalsis, and urination can occur.
</t>
    </r>
    <r>
      <rPr>
        <sz val="11"/>
        <color rgb="FF0000FF"/>
        <rFont val="Arial"/>
      </rPr>
      <t xml:space="preserve">
# Please see reference #1 on reference sheet</t>
    </r>
  </si>
  <si>
    <r>
      <rPr>
        <sz val="11"/>
        <rFont val="Arial"/>
      </rPr>
      <t xml:space="preserve">In the U.S. parathion may be used only by licensed applicators on alfalfa, barley, corn, cotton, sorghum, soybeans, sunflowers, and wheat. [EXTOXNET]
</t>
    </r>
    <r>
      <rPr>
        <sz val="11"/>
        <color rgb="FF0000FF"/>
        <rFont val="Arial"/>
      </rPr>
      <t xml:space="preserve">
# Please see reference #1 on reference sheet</t>
    </r>
  </si>
  <si>
    <r>
      <rPr>
        <sz val="11"/>
        <rFont val="Arial"/>
      </rPr>
      <t xml:space="preserve">NIOSH 5012. Parathion in air is determined by gas chromatography equipped with a flame photometric detector. Range is 0.001 to 0.04 mg/sample. The estimated limit of detection is 4 ng/sample. Precision (as relative standard deviation) 0.078 (overall) &amp; 0.015 (measurement) in range of 0.07 to 0.26 mg/cu m for a 120 l sample containing 0.0066 to 0.026 mg/sample with recovery of 1.00.
PRODUCT ANALYSIS IS BY GLC OR HPLC ... OR BY TITRATION ... ; FAO SPECIFICATION (CP/32)) OR BY ALKALINE HYDROLYSIS &amp; SPECTROMETRY OF THE LIBERATED 4-NITROPHENOL ... . RESIDUES MAY BE DETERMINED BY GLC ... OR BY COLORIMETRY ...
</t>
    </r>
    <r>
      <rPr>
        <sz val="11"/>
        <color rgb="FF0000FF"/>
        <rFont val="Arial"/>
      </rPr>
      <t># Please see reference #1 on reference sheet</t>
    </r>
  </si>
  <si>
    <r>
      <rPr>
        <sz val="11"/>
        <rFont val="Arial"/>
      </rPr>
      <t xml:space="preserve">Farming (Pesticides) [Category: Industry]
</t>
    </r>
    <r>
      <rPr>
        <sz val="11"/>
        <color rgb="FF0000FF"/>
        <rFont val="Arial"/>
      </rPr>
      <t># Please see reference #1 on reference sheet</t>
    </r>
  </si>
  <si>
    <r>
      <rPr>
        <sz val="11"/>
        <rFont val="Arial"/>
      </rPr>
      <t xml:space="preserve">Farming (Pesticides) [Category: Industry]
</t>
    </r>
    <r>
      <rPr>
        <sz val="11"/>
        <color rgb="FF0000FF"/>
        <rFont val="Arial"/>
      </rPr>
      <t># Please see reference #1 on reference sheet</t>
    </r>
  </si>
  <si>
    <r>
      <rPr>
        <sz val="11"/>
        <rFont val="Arial"/>
      </rPr>
      <t xml:space="preserve">1. VENTILATE AREA OF SPILL OR LEAK. 2. COLLECT FOR RECLAMATION, OR ABSORB IN VERMICULITE, DRY SAND, EARTH, OR A SIMILAR MATERIAL.
If material is not on fire &amp; is not involved in fire ... build dikes to contain flow as necessary. Attempt to stop leak if ... /it can be done/ without hazard. ... If material leaking (not on fire) consider evacuation from downwind area based on amount of material spilled, location &amp; weather conditions.
</t>
    </r>
    <r>
      <rPr>
        <sz val="11"/>
        <color rgb="FF0000FF"/>
        <rFont val="Arial"/>
      </rPr>
      <t># Please see reference #1 on reference sheet</t>
    </r>
  </si>
  <si>
    <r>
      <rPr>
        <sz val="11"/>
        <rFont val="Arial"/>
      </rPr>
      <t xml:space="preserve">In the 1st step, ethyl dithiophiosphone acid ... /is/ prepared by reacting ... anhydrous ethyl alcohol with ... phosphorous pentasulfide. ... The chlorination step follows &amp; may use elemental chlorine, sulfur monochloride or sulfur dichloride. ... A production &amp; waste schematic for the overall process of parathion manufacture /for a typical plant producing 20,000 tons per year/ is. ... /described by/ Gruber GI (TRW Systems Group); Report EPA/530/SW-118c, Washington, DC, USEPA (April 1975). To ... thiophosphoryl chloride ... an approx 20% soln of sodium ethylate in ethyl alcohol /is added/. ... To this mixture ... p-nitrophenol ... /was added/ &amp; to this resulting solution was added. ... Approx 20% soln of sodium ethylate in ethyl alcohol ... water /is added to the reaction mixture/ in order to dissolve sodium chloride &amp; to separate the O,O-diethyl O-p-nitrophenyl thiophosphate from the residual alcohol.
</t>
    </r>
    <r>
      <rPr>
        <sz val="11"/>
        <color rgb="FF0000FF"/>
        <rFont val="Arial"/>
      </rPr>
      <t># Please see reference #1 on reference sheet</t>
    </r>
  </si>
  <si>
    <r>
      <rPr>
        <sz val="11"/>
        <rFont val="Arial"/>
      </rPr>
      <t xml:space="preserve">At the end of the work day the protective clothes should be removed and a shower taken before returning to street clothes. If clothing becomes contaminated with parathion, it should be immediately removed and a shower taken without delay. ... Smoking or eating should not be permitted when handling parathion until all outer working clothing is removed and the hands and face are washed.
</t>
    </r>
    <r>
      <rPr>
        <sz val="11"/>
        <color rgb="FF0000FF"/>
        <rFont val="Arial"/>
      </rPr>
      <t xml:space="preserve">
# Please see reference #1 on reference sheet</t>
    </r>
  </si>
  <si>
    <r>
      <rPr>
        <sz val="11"/>
        <rFont val="Arial"/>
      </rPr>
      <t xml:space="preserve">Generators of waste (equal to or greater than 100 kg/mo) containing this contaminant, EPA hazardous waste number P089, must conform with USEPA regulations in storage, transportation, treatment and disposal of waste.
</t>
    </r>
    <r>
      <rPr>
        <sz val="11"/>
        <color rgb="FF0000FF"/>
        <rFont val="Arial"/>
      </rPr>
      <t># Please see reference #1 on reference sheet</t>
    </r>
  </si>
  <si>
    <t xml:space="preserve">Acaricides, Insecticides
</t>
  </si>
  <si>
    <r>
      <rPr>
        <sz val="11"/>
        <rFont val="Arial"/>
      </rPr>
      <t xml:space="preserve">The substance can be absorbed into the body by inhalation of its aerosol, through the skin, by ingestion and through the eyes.
inhalation, skin absorption, ingestion, skin and/or eye contact
</t>
    </r>
    <r>
      <rPr>
        <sz val="11"/>
        <color rgb="FF0000FF"/>
        <rFont val="Arial"/>
      </rPr>
      <t># Please see reference #1 on reference sheet</t>
    </r>
  </si>
  <si>
    <r>
      <rPr>
        <sz val="11"/>
        <rFont val="Arial"/>
      </rPr>
      <t xml:space="preserve">Acaricides, Insecticides
</t>
    </r>
    <r>
      <rPr>
        <sz val="11"/>
        <color rgb="FF0000FF"/>
        <rFont val="Arial"/>
      </rPr>
      <t># Please see reference #1 on reference sheet</t>
    </r>
  </si>
  <si>
    <r>
      <rPr>
        <sz val="11"/>
        <rFont val="Arial"/>
      </rPr>
      <t xml:space="preserve">Acaricides, Insecticides
</t>
    </r>
    <r>
      <rPr>
        <sz val="11"/>
        <color rgb="FF0000FF"/>
        <rFont val="Arial"/>
      </rPr>
      <t># Please see reference #1 on reference sheet</t>
    </r>
  </si>
  <si>
    <r>
      <rPr>
        <sz val="10"/>
        <rFont val="Arial"/>
      </rPr>
      <t xml:space="preserve">Water solubility = 11 mg/l @ 20 °C
</t>
    </r>
    <r>
      <rPr>
        <sz val="10"/>
        <color rgb="FF0000FF"/>
        <rFont val="Arial"/>
      </rPr>
      <t># Please see reference #1 on reference sheet</t>
    </r>
  </si>
  <si>
    <t>PCB, hydroxylated</t>
  </si>
  <si>
    <t>EDF-507</t>
  </si>
  <si>
    <t>PENDIMETHALIN</t>
  </si>
  <si>
    <t xml:space="preserve">Molecular Weight:281.308
Density:1.2±0.1 g/cm3
Molecular Formula:C13H19N3O4
</t>
  </si>
  <si>
    <t>Boiling Point:421.0±45.0 °C at 760 mmHg
Melting Point:56-57°C</t>
  </si>
  <si>
    <t>40487-42-1</t>
  </si>
  <si>
    <r>
      <rPr>
        <sz val="11"/>
        <rFont val="Arial"/>
      </rPr>
      <t xml:space="preserve">Pendimethalin's production may result in its release to the environment through various waste streams; its use as an herbicide to control annual grasses and broadleaf weeds on a variety of grains, cotton and other crops will result in its direct release to the environment. If released to air, a vapor pressure of 9.4X10-6 mm Hg at 25 °C indicates pendimethalin will exist in both the vapor and particulate phases in the atmosphere. Vapor-phase pendimethalin will be degraded in the atmosphere by reaction with photochemically-produced hydroxyl radicals; the half-life for this reaction in air is estimated to be 13 hours. Particulate-phase pendimethalin will be removed from the atmosphere by wet or dry deposition. Pendimethalin absorbs UV radiation at wavelengths &gt;290 nm and therefore may be susceptible to direct photolysis by sunlight. If released to soil, pendimethalin is expected to have no mobility based upon Koc values ranging from 6,500 to 43,863. Volatilization from moist soil surfaces is expected to be an important fate process based upon a Henry's Law constant of 8.56X10-7 atm-cu m/mole. However, adsorption to soil is expected to attenuate volatilization. Pendimethalin is not expected to volatilize from dry soil surfaces based upon its vapor pressure. Biodegradation rates may be attenuated by the strong adsorption to soil with difficult desorption from the soil resulting in no bioavailablity
</t>
    </r>
    <r>
      <rPr>
        <sz val="11"/>
        <color rgb="FF0000FF"/>
        <rFont val="Arial"/>
      </rPr>
      <t xml:space="preserve">
# Please see reference #1 on reference sheet</t>
    </r>
  </si>
  <si>
    <r>
      <rPr>
        <sz val="11"/>
        <rFont val="Arial"/>
      </rPr>
      <t xml:space="preserve">Poisoning can produce an allergic hypersensitivity dermatitis or asthma with bronchospasm and wheezing with chronic exposure. Moreover, abnormalities of the hematopoietic system, liver, and kidneys may follow (T36).
</t>
    </r>
    <r>
      <rPr>
        <sz val="11"/>
        <color rgb="FF0000FF"/>
        <rFont val="Arial"/>
      </rPr>
      <t xml:space="preserve">
# Please see reference #1 on reference sheet</t>
    </r>
  </si>
  <si>
    <r>
      <rPr>
        <sz val="11"/>
        <rFont val="Arial"/>
      </rPr>
      <t xml:space="preserve">Used as selective pre- and post-emergence herbicide for field corn, potatoes, rice, sorghum, cotton, soybeans, tobacco, peanuts, and sunflowers; [HSDB] Workers may be exposed in food, feed, ornamental, turf, and right-of-way treatments; [Reference #1]
</t>
    </r>
    <r>
      <rPr>
        <sz val="11"/>
        <color rgb="FF0000FF"/>
        <rFont val="Arial"/>
      </rPr>
      <t># Please see reference #1 on reference sheet</t>
    </r>
  </si>
  <si>
    <r>
      <rPr>
        <sz val="11"/>
        <rFont val="Arial"/>
      </rPr>
      <t xml:space="preserve">Safe Drinking Water Act
Pendimethalin is listed in the dataset of EPA Human Health Benchmarks for Pesticides under the Safe Drinking Water Act (40 eCFR 141)
</t>
    </r>
    <r>
      <rPr>
        <sz val="11"/>
        <color rgb="FF0000FF"/>
        <rFont val="Arial"/>
      </rPr>
      <t># Please see reference #1 on reference sheet</t>
    </r>
  </si>
  <si>
    <r>
      <rPr>
        <sz val="11"/>
        <rFont val="Arial"/>
      </rPr>
      <t xml:space="preserve">Method: EPA-OSW 8091; Procedure: gas chromatography with electron capture detector or nitrogen-phosphorous detector; Analyte: pendimethalin; Matrix: water, soil, and waste matrices; Detection Limit: not provided.
Method: USGS-NWQL O-1126-95; Procedure: gas chromatography-mass spectrometry with select-ion monitoring; Analyte: pendimethalin; Matrix: natural water; Detection Limit: 0.018 ug/L.
</t>
    </r>
    <r>
      <rPr>
        <sz val="11"/>
        <color rgb="FF0000FF"/>
        <rFont val="Arial"/>
      </rPr>
      <t># Please see reference #1 on reference sheet</t>
    </r>
  </si>
  <si>
    <r>
      <rPr>
        <sz val="11"/>
        <rFont val="Arial"/>
      </rPr>
      <t xml:space="preserve">Farming (Pesticides) [Category: Industry]
</t>
    </r>
    <r>
      <rPr>
        <sz val="11"/>
        <color rgb="FF0000FF"/>
        <rFont val="Arial"/>
      </rPr>
      <t># Please see reference #1 on reference sheet</t>
    </r>
  </si>
  <si>
    <r>
      <rPr>
        <sz val="11"/>
        <rFont val="Arial"/>
      </rPr>
      <t xml:space="preserve">Farming (Pesticides) [Category: Industry]
</t>
    </r>
    <r>
      <rPr>
        <sz val="11"/>
        <color rgb="FF0000FF"/>
        <rFont val="Arial"/>
      </rPr>
      <t># Please see reference #1 on reference sheet</t>
    </r>
  </si>
  <si>
    <r>
      <rPr>
        <sz val="11"/>
        <rFont val="Arial"/>
      </rPr>
      <t xml:space="preserve">Do not touch or walk through spilled material. Stop leak if you can do it without risk. Prevent dust cloud. For Asbestos, avoid inhalation of dust. Cover spill with plastic sheet or tarp to minimize spreading. Do not clean up or dispose of, except under supervision of a specialist.
SMALL DRY SPILL: With clean shovel, place material into clean, dry container and cover loosely; move containers from spill area.
SMALL SPILL: Pick up with sand or other non-combustible absorbent material and place into containers for later disposal.
LARGE SPILL: Dike far ahead of liquid spill for later disposal. Cover powder spill with plastic sheet or tarp to minimize spreading. Prevent entry into waterways, sewers, basements or confined areas. (ERG, 2024)
</t>
    </r>
    <r>
      <rPr>
        <sz val="11"/>
        <color rgb="FF0000FF"/>
        <rFont val="Arial"/>
      </rPr>
      <t># Please see reference #1 on reference sheet</t>
    </r>
  </si>
  <si>
    <r>
      <rPr>
        <sz val="11"/>
        <rFont val="Arial"/>
      </rPr>
      <t xml:space="preserve">A mixture of 4-chloro-3,5-dinitro-o-xylene (0.61 mol), 3-pentaneamine (1.82 mols), and xylene (1,400 mL) is brought to reflux. After refluxing overnight, the reaction mixture is cooled and filtered. The precipitate is washed with petroleum ether. The filtrate and washings are combined, washed with 500 ml of 10% hydrochloric acid, and finally with 2 liters of water. The organic layer is separated and dried. Removal of the drying agent and the solvent leaves an orange oil which crystallizes with the addition of methanol. A yellow orange solid with melting point of 56-57 °C is collected in about 85% yield.
</t>
    </r>
    <r>
      <rPr>
        <sz val="11"/>
        <color rgb="FF0000FF"/>
        <rFont val="Arial"/>
      </rPr>
      <t># Please see reference #1 on reference sheet</t>
    </r>
  </si>
  <si>
    <r>
      <rPr>
        <sz val="11"/>
        <rFont val="Arial"/>
      </rPr>
      <t xml:space="preserve">User Safety Recommendations: Users should wash hands before eating, drinking, chewing gum, using tobacco, or using the toilet. Users should remove clothing/ PPE immediately if pesticide gets inside. Then wash thoroughly and put on clean clothing. Users should remove PPE immediately after handling this product. Wash the outside of gloves before removing. As soon as possible, wash thoroughly and change into clean clothing.
</t>
    </r>
    <r>
      <rPr>
        <sz val="11"/>
        <color rgb="FF0000FF"/>
        <rFont val="Arial"/>
      </rPr>
      <t># Please see reference #1 on reference sheet</t>
    </r>
  </si>
  <si>
    <r>
      <rPr>
        <sz val="11"/>
        <rFont val="Arial"/>
      </rPr>
      <t xml:space="preserve">SRP: The most favorable course of action is to use an alternative chemical product with less inherent propensity for occupational harm/injury/toxicity or environmental contamination. Recycle any unused portion of the material for its approved use or return it to the manufacturer or supplier. Ultimate disposal of the chemical must consider: the material's impact on air quality; potential migration in soil or water; effects on animal and plant life; and conformance with environmental and public health regulations.
</t>
    </r>
    <r>
      <rPr>
        <sz val="11"/>
        <color rgb="FF0000FF"/>
        <rFont val="Arial"/>
      </rPr>
      <t># Please see reference #1 on reference sheet</t>
    </r>
  </si>
  <si>
    <r>
      <rPr>
        <sz val="11"/>
        <rFont val="Arial"/>
      </rPr>
      <t xml:space="preserve">• Landscaping/Yard
• Pesticides
</t>
    </r>
    <r>
      <rPr>
        <sz val="11"/>
        <color rgb="FF0000FF"/>
        <rFont val="Arial"/>
      </rPr>
      <t># Please see reference #1 on reference sheet</t>
    </r>
  </si>
  <si>
    <r>
      <rPr>
        <sz val="11"/>
        <rFont val="Arial"/>
      </rPr>
      <t xml:space="preserve">Inhalation (L741) ; oral (L741) ; dermal (L741).
</t>
    </r>
    <r>
      <rPr>
        <sz val="11"/>
        <color rgb="FF0000FF"/>
        <rFont val="Arial"/>
      </rPr>
      <t># Please see reference #1 on reference sheet</t>
    </r>
  </si>
  <si>
    <r>
      <rPr>
        <sz val="11"/>
        <rFont val="Arial"/>
      </rPr>
      <t xml:space="preserve">• Landscaping/Yard
• Pesticides
</t>
    </r>
    <r>
      <rPr>
        <sz val="11"/>
        <color rgb="FF0000FF"/>
        <rFont val="Arial"/>
      </rPr>
      <t># Please see reference #1 on reference sheet</t>
    </r>
  </si>
  <si>
    <r>
      <rPr>
        <sz val="11"/>
        <rFont val="Arial"/>
      </rPr>
      <t xml:space="preserve">• Landscaping/Yard
• Pesticides
</t>
    </r>
    <r>
      <rPr>
        <sz val="11"/>
        <color rgb="FF0000FF"/>
        <rFont val="Arial"/>
      </rPr>
      <t># Please see reference #1 on reference sheet</t>
    </r>
  </si>
  <si>
    <r>
      <rPr>
        <sz val="10"/>
        <rFont val="Arial"/>
      </rPr>
      <t xml:space="preserve">In water, 0.33 mg/L at 20 °C
</t>
    </r>
    <r>
      <rPr>
        <sz val="10"/>
        <color rgb="FF0000FF"/>
        <rFont val="Arial"/>
      </rPr>
      <t># Please see reference #1 on reference sheet</t>
    </r>
  </si>
  <si>
    <t>PENTA- TO NONYL-PHENOLS</t>
  </si>
  <si>
    <t>EPA-SDWA</t>
  </si>
  <si>
    <t>EDF-194</t>
  </si>
  <si>
    <r>
      <rPr>
        <sz val="11"/>
        <rFont val="Arial"/>
      </rPr>
      <t xml:space="preserve">Nonylphenol production and use in the manufacture of nonylphenol ethoxylate surfactants, antioxidants to protect polymers, lubricating oil additives, resins and plasticizers may result in its release to the environment through various waste streams. Its use as inert ingredient in pesticide for non-food uses may result in its direct release to the environment. Nonylphenol can be generated in the environment via degradation of nonylphenol ethoxylate surfactants. If released to air, a vapor pressure of 9.4X10-5 mm Hg at 25 °C indicates nonylphenol will exist in both the vapor and particulate phases in the ambient atmosphere. Vapor-phase nonylphenol will be degraded in the atmosphere by reaction with photochemically-produced hydroxyl radicals; the half-life for this reaction in air is estimated to be 7.5 hours. Vapor-phase nonylphenol will also be degraded in the atmosphere by reaction with nitrate radicals; the half-life for this reaction in air is estimated to be 5 minutes. The nitrate radical is the dominant atmospheric oxidant during the night-time in most atmospheric environments; therefore, night-time degradation appears to be a major environmental sink for nonylphenol. The nonylphenol absorbs at wavelengths &gt;290 nm and, therefore, may be susceptible to direct photolysis by sunlight. Particulate-phase nonylphenol will be removed from the atmosphere by wet and dry deposition. If released to soil, nonylphenol is expected to be immobile based upon a measured Koc range of 10,000 to 50,000. Volatilization of nonylphenol may occur from moist soil surfaces based upon an estimated Henry's Law constant of 5.6X10-6 atm-cu m/mole.
</t>
    </r>
    <r>
      <rPr>
        <sz val="11"/>
        <color rgb="FF0000FF"/>
        <rFont val="Arial"/>
      </rPr>
      <t># Please see reference #1 on reference sheet</t>
    </r>
  </si>
  <si>
    <r>
      <rPr>
        <sz val="11"/>
        <rFont val="Arial"/>
      </rPr>
      <t xml:space="preserve">Moderately toxic if swallowed. Severely irritating to skin and eyes. (USCG, 1999)
</t>
    </r>
    <r>
      <rPr>
        <sz val="11"/>
        <color rgb="FF0000FF"/>
        <rFont val="Arial"/>
      </rPr>
      <t># Please see reference #1 on reference sheet</t>
    </r>
  </si>
  <si>
    <r>
      <rPr>
        <sz val="11"/>
        <rFont val="Arial"/>
      </rPr>
      <t xml:space="preserve">Used as a chemical intermediate, an additive to plastics and rubber, a stabilizer in drilling muds, a demulsifier in petroleum, and a disinfectant; [HSDB] Used in the chemical, leather processing, paper/pulp, polymers, and textiles industries; Used as a disinfectant, intermediate, lubricant additive, softener, stabilizer, surface-active agent, anti-oxidizing agent, and denaturing agent; [IUCLID]
</t>
    </r>
    <r>
      <rPr>
        <sz val="11"/>
        <color rgb="FF0000FF"/>
        <rFont val="Arial"/>
      </rPr>
      <t># Please see reference #1 on reference sheet</t>
    </r>
  </si>
  <si>
    <r>
      <rPr>
        <sz val="11"/>
        <rFont val="Arial"/>
      </rPr>
      <t xml:space="preserve">DRINKING WATER: Nonylphenol has been qualitatively detected in drinking water(1). In drinking water samples from Ulm, Germany taken in 2000, the mean concentration of 4-nonylphenol was 8.0 ng/L (range, 2.5-16 ng/L)(2). Nonylphenol was detected at levels of 180-300 ng/L in bottled spring water(3); the presence of nonylphenol in the water was likely due to migration from the plastic containers which contained nonylphenol anti-oxidants and plasticizers(3). Analysis of 52 source, finished and distribution drinking waters collected from 19 US water utilities between 2006 and 2007 detected nonylphenol (detection limit of 80 ng/L) in 12 of the 52 waters at levels of 93-130 ng/L(4). Nonylphenol was detected (detection limit of 8.1 ng/L) in 55 of 62 drinking water samples collected from facilities in China between 2011 and 2012 at median and maximum concentrations of 27 and 558 ng/L respectively(5). Drinking water samples collected from Chongqing China in 2000 contained nonylphenol levels ranging from 0.1-2.7 ug/L(6).
</t>
    </r>
    <r>
      <rPr>
        <sz val="11"/>
        <color rgb="FF0000FF"/>
        <rFont val="Arial"/>
      </rPr>
      <t xml:space="preserve">
# Please see reference #1 on reference sheet</t>
    </r>
  </si>
  <si>
    <r>
      <rPr>
        <sz val="11"/>
        <rFont val="Arial"/>
      </rPr>
      <t xml:space="preserve">Method: USGS-SPMD; Procedure: semipermeable membrane device (SPMD); Analyte: nonylphenol; Matrix: air (vapor phase), water (surface and groundwater), and sediment-soil (pore-water and soil vapor phase).; Detection Limit: not provided.
Clinical Laboratory Methods: A convenient, rapid, sensitive and environmentally friendly method for simultaneous monitoring of six estrogen mimics (bisphenol A, diethylstilbestrol, dienestrol, hexestrol, octylphenol and nonylphenol) in water and milk samples was developed by coupling multiple monolithic fiber solid-phase microextraction (MMF-SPME) to high performance liquid chromatography with diode array detection. The MMF-SPME based on polymeric ionic liquid-based monolith as extractive medium was used to concentrate target analytes. Because there were multiple interactions between adsorbent and analytes, the MMF-SPME exhibited a high extractive capability toward analytes.
</t>
    </r>
    <r>
      <rPr>
        <sz val="11"/>
        <color rgb="FF0000FF"/>
        <rFont val="Arial"/>
      </rPr>
      <t xml:space="preserve">
# Please see reference #1 on reference sheet
</t>
    </r>
  </si>
  <si>
    <r>
      <rPr>
        <sz val="11"/>
        <rFont val="Arial"/>
      </rPr>
      <t xml:space="preserve">Petroleum Production and Refining [Category: Industry]
Pulp and Paper Processing [Category: Industry]
Textiles (Fiber &amp; Fabric Manufacturing) [Category: Industry]
Using Disinfectants or Biocides [Category: Clean]
Plastic Composites Manufacturing [Category: Industry]
Leather Tanning and Processing [Category: Industry]
</t>
    </r>
    <r>
      <rPr>
        <sz val="11"/>
        <color rgb="FF0000FF"/>
        <rFont val="Arial"/>
      </rPr>
      <t># Please see reference #1 on reference sheet</t>
    </r>
  </si>
  <si>
    <r>
      <rPr>
        <sz val="11"/>
        <rFont val="Arial"/>
      </rPr>
      <t xml:space="preserve">Petroleum Production and Refining [Category: Industry]
Pulp and Paper Processing [Category: Industry]
Textiles (Fiber &amp; Fabric Manufacturing) [Category: Industry]
Using Disinfectants or Biocides [Category: Clean]
Plastic Composites Manufacturing [Category: Industry]
Leather Tanning and Processing [Category: Industry]
</t>
    </r>
    <r>
      <rPr>
        <sz val="11"/>
        <color rgb="FF0000FF"/>
        <rFont val="Arial"/>
      </rPr>
      <t xml:space="preserve">
# Please see reference #1 on reference sheet</t>
    </r>
  </si>
  <si>
    <r>
      <rPr>
        <sz val="11"/>
        <rFont val="Arial"/>
      </rPr>
      <t xml:space="preserve">GROUNDWATER: Water samples obtained from monitoring wells near the Glatt River, Switzerland, had nonylphenol concentrations of 0.1-3.1 mg/cu m(1). Ground water samples from the alluvial aquifer of the Sava River, Croatia, 1986-1989, had nonylphenol concentrations ranging from 100-1000 ng/L(2). A Danish groundwater monitoring study conducted between 1993-2001 detected nonylphenol in 8 of 860 samples at median and maximum concentrations of 0.6 and 4.2 ug/L, respectively(3).
DRINKING WATER: Nonylphenol has been qualitatively detected in drinking water(1). In drinking water samples from Ulm, Germany taken in 2000, the mean concentration of 4-nonylphenol was 8.0 ng/L (range, 2.5-16 ng/L)(2). Nonylphenol was detected at levels of 180-300 ng/L in bottled spring water(3); the presence of nonylphenol in the water was likely due to migration from the plastic containers which contained nonylphenol anti-oxidants and plasticizers(3).
</t>
    </r>
    <r>
      <rPr>
        <sz val="11"/>
        <color rgb="FF0000FF"/>
        <rFont val="Arial"/>
      </rPr>
      <t># Please see reference #1 on reference sheet</t>
    </r>
  </si>
  <si>
    <r>
      <rPr>
        <sz val="11"/>
        <rFont val="Arial"/>
      </rPr>
      <t xml:space="preserve">ELIMINATE all ignition sources (no smoking, flares, sparks or flames) from immediate area. Do not touch damaged containers or spilled material unless wearing appropriate protective clothing. Stop leak if you can do it without risk. Prevent entry into waterways, sewers, basements or confined areas. Absorb or cover with dry earth, sand or other non-combustible material and transfer to containers. DO NOT GET WATER INSIDE CONTAINERS. (ERG, 2024)
</t>
    </r>
    <r>
      <rPr>
        <sz val="11"/>
        <color rgb="FF0000FF"/>
        <rFont val="Arial"/>
      </rPr>
      <t># Please see reference #1 on reference sheet</t>
    </r>
  </si>
  <si>
    <r>
      <rPr>
        <sz val="11"/>
        <rFont val="Arial"/>
      </rPr>
      <t xml:space="preserve">Store in cool place. Keep container tightly closed in a dry and well-ventilated place. Containers which are opened must be carefully resealed and kept upright to prevent leakage. Recommended storage temperature: 2-8 °C.
</t>
    </r>
    <r>
      <rPr>
        <sz val="11"/>
        <color rgb="FF0000FF"/>
        <rFont val="Arial"/>
      </rPr>
      <t># Please see reference #1 on reference sheet</t>
    </r>
  </si>
  <si>
    <r>
      <rPr>
        <sz val="11"/>
        <rFont val="Arial"/>
      </rPr>
      <t xml:space="preserve">SRP: The scientific literature for the use of contact lenses by industrial workers is inconsistent. The benefits or detrimental effects of wearing contact lenses depend not only upon the substance, but also on factors including the form of the substance, characteristics and duration of the exposure, the uses of other eye protection equipment, and the hygiene of the lenses. However, there may be individual substances whose irritating or corrosive properties are such that the wearing of contact lenses would be harmful to the eye. In those specific cases, contact lenses should not be worn. In any event, the usual eye protection equipment should be worn even when contact lenses are in place.
</t>
    </r>
    <r>
      <rPr>
        <sz val="11"/>
        <color rgb="FF0000FF"/>
        <rFont val="Arial"/>
      </rPr>
      <t># Please see reference #1 on reference sheet</t>
    </r>
  </si>
  <si>
    <r>
      <rPr>
        <sz val="11"/>
        <rFont val="Arial"/>
      </rPr>
      <t xml:space="preserve">SRP: Recycle any unused portion of the material for its approved use or return it to the manufacturer or supplier. Ultimate disposal of the chemical must consider: the material's impact on air quality; potential migration in air, soil or water; effects on animal, aquatic and plant life; and conformance with environmental and public health regulations. If it is possible or reasonable use an alternative chemical product with less inherent propensity for occupational harm/injury/toxicity or environmental contamination.
</t>
    </r>
    <r>
      <rPr>
        <sz val="11"/>
        <color rgb="FF0000FF"/>
        <rFont val="Arial"/>
      </rPr>
      <t xml:space="preserve">
# Please see reference #1 on reference sheet</t>
    </r>
  </si>
  <si>
    <r>
      <rPr>
        <sz val="11"/>
        <rFont val="Arial"/>
      </rPr>
      <t xml:space="preserve">Used as a disinfectant, intermediate, lubricant additive, softener, stabilizer, surface-active agent, anti-oxidizing agent, and denaturing agent; 
</t>
    </r>
    <r>
      <rPr>
        <sz val="11"/>
        <color rgb="FF0000FF"/>
        <rFont val="Arial"/>
      </rPr>
      <t xml:space="preserve">
# Please see reference #1 on reference sheet</t>
    </r>
  </si>
  <si>
    <t>0.001 mg/L</t>
  </si>
  <si>
    <r>
      <rPr>
        <sz val="11"/>
        <rFont val="Arial"/>
      </rPr>
      <t xml:space="preserve">Used as a disinfectant, intermediate, lubricant additive, softener, stabilizer, surface-active agent, anti-oxidizing agent, and denaturing agent; 
</t>
    </r>
    <r>
      <rPr>
        <sz val="11"/>
        <color rgb="FF0000FF"/>
        <rFont val="Arial"/>
      </rPr>
      <t># Please see reference #1 on reference sheet</t>
    </r>
  </si>
  <si>
    <r>
      <rPr>
        <sz val="11"/>
        <rFont val="Arial"/>
      </rPr>
      <t xml:space="preserve">Used as a disinfectant, intermediate, lubricant additive, softener, stabilizer, surface-active agent, anti-oxidizing agent, and denaturing agent; 
</t>
    </r>
    <r>
      <rPr>
        <sz val="11"/>
        <color rgb="FF0000FF"/>
        <rFont val="Arial"/>
      </rPr>
      <t xml:space="preserve">
# Please see reference #1 on reference sheet</t>
    </r>
  </si>
  <si>
    <r>
      <rPr>
        <sz val="10"/>
        <rFont val="Arial"/>
      </rPr>
      <t xml:space="preserve">In water, 4.90 mg/L at 25 °C
</t>
    </r>
    <r>
      <rPr>
        <sz val="10"/>
        <color rgb="FF0000FF"/>
        <rFont val="Arial"/>
      </rPr>
      <t># Please see reference #1 on reference sheet</t>
    </r>
  </si>
  <si>
    <t>PENTACHLOROANISOLE</t>
  </si>
  <si>
    <t xml:space="preserve">Molecular Weight:280.36300
Density:1.618g/cm3
Molecular Formula:C7H3Cl5O
</t>
  </si>
  <si>
    <t>Boiling Point:321.5ºC at 760mmHg
Melting Point:108-110℃</t>
  </si>
  <si>
    <t>1825-21-4</t>
  </si>
  <si>
    <r>
      <rPr>
        <sz val="11"/>
        <rFont val="Arial"/>
      </rPr>
      <t xml:space="preserve">Pentachloroanisole is not commercially produced but it is an abundant hydrocarbon in the atmosphere. The probable source of pentachloroanisole is the biotic transformation of the widely used biocide, pentachlorophenol (PCP). While pentachloroanisole may be formed from PCP in soil, sediment or wood chips, its conversion is favored by anaerobic conditions. Pentachloroanisole is estimated to have a high Koc, 1490, and therefore is expected to have low mobility in soil. It is estimated to have a high Henry's Law constant, indicating that volatilization may occur from moist soil. Just as pentachloroanisole is formed biotically from PCP, it may also be biotransformed back to PCP. Pentachloroanisole is favored in an aerobic environment and PCP in an anaerobic one. Nevertheless, pentachloroanisole may persist in soil for decades. If released in water, pentachloroanisole will primarily be lost by volatilization; its estimated half-lives for a model river and model lake are 5.7 hr and 6.9 days, respectively. It is stable to hydrolysis and while it may biodegrade into pentachlorophenol, interconversion may occur and reform pentachloroanisole.
</t>
    </r>
    <r>
      <rPr>
        <sz val="11"/>
        <color rgb="FF0000FF"/>
        <rFont val="Arial"/>
      </rPr>
      <t># Please see reference #1 on reference sheet</t>
    </r>
  </si>
  <si>
    <r>
      <rPr>
        <sz val="11"/>
        <rFont val="Arial"/>
      </rPr>
      <t xml:space="preserve">Excerpt from ERG Guide 154 [Substances - Toxic and/or Corrosive (Non-Combustible)]:
TOXIC and/or CORROSIVE; inhalation, ingestion or skin contact with material may cause severe injury or death. Contact with molten substance may cause severe burns to skin and eyes. Avoid any skin contact. Fire may produce irritating, corrosive and/or toxic gases. Runoff from fire control or dilution water may be corrosive and/or toxic and cause environmental contamination. (ERG, 2024)
</t>
    </r>
    <r>
      <rPr>
        <sz val="11"/>
        <color rgb="FF0000FF"/>
        <rFont val="Arial"/>
      </rPr>
      <t># Please see reference #1 on reference sheet</t>
    </r>
  </si>
  <si>
    <r>
      <rPr>
        <sz val="11"/>
        <rFont val="Arial"/>
      </rPr>
      <t xml:space="preserve">Environmental metabolite of the wood preservative/slimicide pentachlorophenol (PCP); Not commercially produced in the US; [HSDB]
</t>
    </r>
    <r>
      <rPr>
        <sz val="11"/>
        <color rgb="FF0000FF"/>
        <rFont val="Arial"/>
      </rPr>
      <t># Please see reference #1 on reference sheet</t>
    </r>
  </si>
  <si>
    <r>
      <rPr>
        <sz val="11"/>
        <rFont val="Arial"/>
      </rPr>
      <t xml:space="preserve">GEL PERMEATION CHROMATOGRAPHY USED FOR SAMPLE CLEANUP &amp; GAS CHROMATOGRAPHY/MASS SPECTROMETRY USED FOR ANALYSIS OF FATHEAD FISH &amp; WATER.
ANALYSIS OF VEGETABLE OILS FOR PENTACHLOROANISOLE BY ELECTRON CAPTURE GAS-LIQUID CHROMATOGRAPHY.
</t>
    </r>
    <r>
      <rPr>
        <sz val="11"/>
        <color rgb="FF0000FF"/>
        <rFont val="Arial"/>
      </rPr>
      <t># Please see reference #1 on reference sheet</t>
    </r>
  </si>
  <si>
    <r>
      <rPr>
        <sz val="11"/>
        <rFont val="Arial"/>
      </rPr>
      <t xml:space="preserve">paper industry
</t>
    </r>
    <r>
      <rPr>
        <sz val="11"/>
        <color rgb="FF0000FF"/>
        <rFont val="Arial"/>
      </rPr>
      <t># Please see reference #1 on reference sheet</t>
    </r>
  </si>
  <si>
    <r>
      <rPr>
        <sz val="11"/>
        <rFont val="Arial"/>
      </rPr>
      <t xml:space="preserve">paper industry
</t>
    </r>
    <r>
      <rPr>
        <sz val="11"/>
        <color rgb="FF0000FF"/>
        <rFont val="Arial"/>
      </rPr>
      <t># Please see reference #1 on reference sheet</t>
    </r>
  </si>
  <si>
    <r>
      <rPr>
        <sz val="11"/>
        <rFont val="Arial"/>
      </rPr>
      <t xml:space="preserve">SURFACE WATER: Lower Fox River, WI, a heavily developed industrial basin with pulp and paper industry contained 0.002-0.02 ug/L and 0.02-0.05 ug/L of pentachloroanisole in water and seston, respectively(1). Pentachloroanisole was detected but not quantified in streams and rivers feeding Lakes Erie, Ontario, Huron, and Michigan, as well as the east and central basins of Lake Ontario(3). It was detected in the River Lee, Great Britain at levels generally &lt;0.1 ug/L(2).
SEAWATER: Southern Atlantic Ocean (latitude 52 deg S, longitude 4 deg W; 10 m depth) 2.9 ng/cu m(1).
SNOW: Brown snow at Chesterfield Inlet, Northwest Territories in the Canadian arctic contained 1442 picograms/l of pentachloroanisole (1230 pg/l in melted snow and 4.3 ng/g in particles)(1). Analysis of air mass trajectories indicates that the source of the pollutant is western China(1).
</t>
    </r>
    <r>
      <rPr>
        <sz val="11"/>
        <color rgb="FF0000FF"/>
        <rFont val="Arial"/>
      </rPr>
      <t># Please see reference #1 on reference sheet</t>
    </r>
  </si>
  <si>
    <r>
      <rPr>
        <sz val="11"/>
        <rFont val="Arial"/>
      </rPr>
      <t xml:space="preserve">SMALL SPILLS AND LEAKAGE: Should a spill occur while you are handling this chemical, FIRST REMOVE ALL SOURCES OF IGNITION, then you should dampen the solid spill material with 60-70% ethanol and transfer the dampened material to a suitable container. Use absorbent paper dampened with 60-70% ethanol to pick up any remaining material. Seal the absorbent paper, and any of your clothes, which may be contaminated, in a vapor-tight plastic bag for eventual disposal. Solvent wash all contaminated surfaces with 60-70% ethanol followed by washing with a soap and water solution. Do not reenter the contaminated area until the Safety Officer (or other responsible person) has verified that the area has been properly cleaned.
</t>
    </r>
    <r>
      <rPr>
        <sz val="11"/>
        <color rgb="FF0000FF"/>
        <rFont val="Arial"/>
      </rPr>
      <t># Please see reference #1 on reference sheet</t>
    </r>
  </si>
  <si>
    <r>
      <rPr>
        <sz val="11"/>
        <rFont val="Arial"/>
      </rPr>
      <t xml:space="preserve">ADDITION OF SODIUM METHOXIDE IN METHANOL TO A BOILING SOLUTION OF HEXACHLOROBENZENE IN PYRIDINE
</t>
    </r>
    <r>
      <rPr>
        <sz val="11"/>
        <color rgb="FF0000FF"/>
        <rFont val="Arial"/>
      </rPr>
      <t># Please see reference #1 on reference sheet</t>
    </r>
  </si>
  <si>
    <r>
      <rPr>
        <sz val="11"/>
        <rFont val="Arial"/>
      </rPr>
      <t xml:space="preserve">RECOMMENDED RESPIRATOR: Where the neat test chemical is weighed and diluted, wear a NIOSH-approved half face respirator equipped with an organic vapor/acid gas cartridge (specific for organic vapors, HCl, acid gas and SO2) with a dust/mist filter. (NTP, 1992)
</t>
    </r>
    <r>
      <rPr>
        <sz val="11"/>
        <color rgb="FF0000FF"/>
        <rFont val="Arial"/>
      </rPr>
      <t># Please see reference #1 on reference sheet</t>
    </r>
  </si>
  <si>
    <r>
      <rPr>
        <sz val="11"/>
        <rFont val="Arial"/>
      </rPr>
      <t xml:space="preserve">SRP: At the time of review, criteria for land treatment or burial (sanitary landfill) disposal practices are subject to significant revision. Prior to implementing land disposal of waste residue (including waste sludge), consult with environmental regulatory agencies for guidance on acceptable disposal practices.
</t>
    </r>
    <r>
      <rPr>
        <sz val="11"/>
        <color rgb="FF0000FF"/>
        <rFont val="Arial"/>
      </rPr>
      <t xml:space="preserve">
# Please see reference #1 on reference sheet</t>
    </r>
  </si>
  <si>
    <r>
      <rPr>
        <sz val="11"/>
        <rFont val="Arial"/>
      </rPr>
      <t xml:space="preserve">Environmental metabolite of the wood preservative
</t>
    </r>
    <r>
      <rPr>
        <sz val="11"/>
        <color rgb="FF0000FF"/>
        <rFont val="Arial"/>
      </rPr>
      <t># Please see reference #1 on reference sheet</t>
    </r>
  </si>
  <si>
    <r>
      <rPr>
        <sz val="11"/>
        <rFont val="Arial"/>
      </rPr>
      <t xml:space="preserve">Environmental metabolite of the wood preservative
</t>
    </r>
    <r>
      <rPr>
        <sz val="11"/>
        <color rgb="FF0000FF"/>
        <rFont val="Arial"/>
      </rPr>
      <t># Please see reference #1 on reference sheet</t>
    </r>
  </si>
  <si>
    <r>
      <rPr>
        <sz val="11"/>
        <rFont val="Arial"/>
      </rPr>
      <t xml:space="preserve">Environmental metabolite of the wood preservative
</t>
    </r>
    <r>
      <rPr>
        <sz val="11"/>
        <color rgb="FF0000FF"/>
        <rFont val="Arial"/>
      </rPr>
      <t xml:space="preserve">
# Please see reference #1 on reference sheet</t>
    </r>
  </si>
  <si>
    <r>
      <rPr>
        <sz val="11"/>
        <rFont val="Arial"/>
      </rPr>
      <t xml:space="preserve">Environmental metabolite of the wood preservative
</t>
    </r>
    <r>
      <rPr>
        <sz val="11"/>
        <color rgb="FF0000FF"/>
        <rFont val="Arial"/>
      </rPr>
      <t xml:space="preserve">
# Please see reference #1 on reference sheet</t>
    </r>
  </si>
  <si>
    <t>2,3,3',4,4'-PENTACHLOROBIPHENYL (PCB-105)</t>
  </si>
  <si>
    <t xml:space="preserve">Molecular Weight:326.433
Density:1.5±0.1 g/cm3
Molecular Formula:C12H5Cl5
</t>
  </si>
  <si>
    <t>Boiling Point:392.2±37.0 °C at 760 mmHg
Melting Point:116-117℃</t>
  </si>
  <si>
    <t>32598-14-4</t>
  </si>
  <si>
    <t>1,2,3,7,8-PENTACHLORODIBENZO-P-DIOXIN</t>
  </si>
  <si>
    <t xml:space="preserve">Molecular Weight:356.41600
Density:1.714g/cm3
Molecular Formula:C12H3Cl5O2
</t>
  </si>
  <si>
    <t>Boiling Point:448.5ºC at 760mmHg
Melting Point:N/A</t>
  </si>
  <si>
    <t>40321-76-4</t>
  </si>
  <si>
    <r>
      <rPr>
        <sz val="11"/>
        <rFont val="Arial"/>
      </rPr>
      <t xml:space="preserve">Aquatic Chronic 4 (100%)
</t>
    </r>
    <r>
      <rPr>
        <sz val="11"/>
        <color rgb="FF0000FF"/>
        <rFont val="Arial"/>
      </rPr>
      <t># Please see reference #1 on reference sheet</t>
    </r>
  </si>
  <si>
    <r>
      <rPr>
        <sz val="11"/>
        <rFont val="Arial"/>
      </rPr>
      <t xml:space="preserve">Exposure to large amounts of CDDs causes chloracne, a severe skin disease with acne-like lesions that occur mainly on the face and upper body. CDDs may also cause liver damage and induce long-term alterations in glucose metabolism and subtle changes in hormonal levels. In addition, studies have shown that CDDs may disrupt the endocrine system and weaken the immune system, as well as cause reproductive damage and birth defects, central and peripheral nervous system pathology, thyroid disorders, endometriosis, and diabetes. (L177, L178)
</t>
    </r>
    <r>
      <rPr>
        <sz val="11"/>
        <color rgb="FF0000FF"/>
        <rFont val="Arial"/>
      </rPr>
      <t># Please see reference #1 on reference sheet</t>
    </r>
  </si>
  <si>
    <r>
      <rPr>
        <sz val="11"/>
        <rFont val="Arial"/>
      </rPr>
      <t xml:space="preserve">Dioxins occur as by-products from the manufacture of organochlorides, the bleaching of paper, chlorination by waste and drinking water treatment plants, municipal solid waste and industrial incinerators, and natural sources such as volcanoes and forest fires. (L177, L178)
</t>
    </r>
    <r>
      <rPr>
        <sz val="11"/>
        <color rgb="FF0000FF"/>
        <rFont val="Arial"/>
      </rPr>
      <t># Please see reference #1 on reference sheet</t>
    </r>
  </si>
  <si>
    <r>
      <rPr>
        <sz val="11"/>
        <rFont val="Arial"/>
      </rPr>
      <t xml:space="preserve">IUPAC Name: 1,2,3,7,8-pentachlorodibenzo-p-dioxin
InChI: InChI=1S/C12H3Cl5O2/c13-4-1-7-8(2-5(4)14)19-12-9(18-7)3-6(15)10(16)11(12)17/h1-3H
Molecular Formula: C12H3Cl5O2
</t>
    </r>
    <r>
      <rPr>
        <sz val="11"/>
        <color rgb="FF0000FF"/>
        <rFont val="Arial"/>
      </rPr>
      <t xml:space="preserve">
# Please see reference #1 on reference sheet</t>
    </r>
  </si>
  <si>
    <r>
      <rPr>
        <sz val="11"/>
        <rFont val="Arial"/>
      </rPr>
      <t xml:space="preserve">California Safe Cosmetics Program (CSCP) Reportable Ingredient
Hazard Traits - Bioaccumulation; Carcinogenicity; Dermatotoxicity; Endocrine Toxicity; Environmental Persistence; Environmental tox; Hematotoxicity; Hepatotoxicity and Digestive System Toxicity; Reproductive Toxicity; Respiratory Toxicity
Authoritative List - CA TACs; CWA 303(d); OEHHA RELs; WA PBTs
Report - if used as a fragrance or flavor ingredient
</t>
    </r>
    <r>
      <rPr>
        <sz val="11"/>
        <color rgb="FF0000FF"/>
        <rFont val="Arial"/>
      </rPr>
      <t># Please see reference #1 on reference sheet</t>
    </r>
  </si>
  <si>
    <t>2,3,4,7,8-PENTACHLORODIBENZOFURAN</t>
  </si>
  <si>
    <t xml:space="preserve">Molecular Weight:340.417
Density:1.7±0.1 g/cm3
Molecular Formula:C12H3Cl5O
</t>
  </si>
  <si>
    <t>Boiling Point:450.6±40.0 °C at 760 mmHg
Melting Point:196-196.5ºC</t>
  </si>
  <si>
    <t>57117-31-4</t>
  </si>
  <si>
    <r>
      <rPr>
        <sz val="11"/>
        <rFont val="Arial"/>
      </rPr>
      <t xml:space="preserve">There are no commercial uses for 2,3,4,7,8-pentachlorodibenzofuran. 2,3,4,7,8-Pentachlorodibenzofuran is directly released to the environment via emissions from municipal waste incineration, the burning of hazardous waste in industrial boilers, fires involving PCB transformers, exhaust from automobiles using leaded gasoline, and as a by-product from the bleaching of pulp. It also occurs as an impurity in technical grades of commercial pentachlorophenol and PCB mixtures. If released to air, a vapor pressure of 2.63X10-9 mm Hg at 25 °C indicates 2,3,4,7,8-pentachlorodibenzofuran will exist solely in the particulate phase in the ambient atmosphere. Particulate-phase 2,3,4,7,8-pentachlorodibenzofuran will be removed from the atmosphere by wet and dry deposition. If released to soil, 2,3,4,7,8-pentachlorodibenzofuran is expected to have no mobility based upon an estimated Koc of 140,000. Volatilization from moist soil surfaces is expected to be an important fate process based upon an estimated Henry's Law constant of 5.0X10-6 atm-cu m/mole. However, adsorption to soil is expected to attenuate volatilization. This compound is expected to be biologically recalcitrant under aerobic conditions but may undergo reductive dechlorination at slow rates in anaerobic environments. If released into water, 2,3,4,7,8-pentachlorodibenzofuran is expected to adsorb to suspended solids and sediment based upon the estimated Koc.
</t>
    </r>
    <r>
      <rPr>
        <sz val="11"/>
        <color rgb="FF0000FF"/>
        <rFont val="Arial"/>
      </rPr>
      <t xml:space="preserve"># Please see reference #1 on reference sheet
</t>
    </r>
  </si>
  <si>
    <r>
      <rPr>
        <sz val="11"/>
        <rFont val="Arial"/>
      </rPr>
      <t xml:space="preserve">Excerpt from ERG Guide 154 [Substances - Toxic and/or Corrosive (Non-Combustible)]:
TOXIC and/or CORROSIVE; inhalation, ingestion or skin contact with material may cause severe injury or death. Contact with molten substance may cause severe burns to skin and eyes. Avoid any skin contact. Fire may produce irritating, corrosive and/or toxic gases. Runoff from fire control or dilution water may be corrosive and/or toxic and cause environmental contamination. (ERG, 2024)
</t>
    </r>
    <r>
      <rPr>
        <sz val="11"/>
        <color rgb="FF0000FF"/>
        <rFont val="Arial"/>
      </rPr>
      <t># Please see reference #1 on reference sheet</t>
    </r>
  </si>
  <si>
    <r>
      <rPr>
        <sz val="11"/>
        <rFont val="Arial"/>
      </rPr>
      <t xml:space="preserve">CDFs are created from production of coal tar and during incineration. They are used as insecticides, in the production of PVC, and in industrial bleaching. (L952)
</t>
    </r>
    <r>
      <rPr>
        <sz val="11"/>
        <color rgb="FF0000FF"/>
        <rFont val="Arial"/>
      </rPr>
      <t># Please see reference #1 on reference sheet</t>
    </r>
  </si>
  <si>
    <r>
      <rPr>
        <sz val="11"/>
        <rFont val="Arial"/>
      </rPr>
      <t xml:space="preserve">Method: EPA-EAD 1613, Tetra- through Octa-Chlorinated Dioxins and Furans by Isotope Dilution High Resolution Gas Chromatography/High Resolution Mass Spectrometry; Analyte: 2,3,4,7,8-pentachlorodibenzofuran; Matrix: water, soil, sediment, sludge, tissue, and other sample matrices; Detection Level: 50 picogram/l.
Method: NOAA_NST 130.30: Procdeure: GC-MS; Analyte: 2,3,4,7,8-pentachlorodibenzofuran; Matrix: marine sediments; Detection Level: 1 ng/g.
</t>
    </r>
    <r>
      <rPr>
        <sz val="11"/>
        <color rgb="FF0000FF"/>
        <rFont val="Arial"/>
      </rPr>
      <t xml:space="preserve">
# Please see reference #1 on reference sheet</t>
    </r>
  </si>
  <si>
    <r>
      <rPr>
        <sz val="11"/>
        <rFont val="Arial"/>
      </rPr>
      <t xml:space="preserve">in the production of PVC, and in industrial bleaching. (L952)
</t>
    </r>
    <r>
      <rPr>
        <sz val="11"/>
        <color rgb="FF0000FF"/>
        <rFont val="Arial"/>
      </rPr>
      <t># Please see reference #1 on reference sheet</t>
    </r>
  </si>
  <si>
    <r>
      <rPr>
        <sz val="11"/>
        <rFont val="Arial"/>
      </rPr>
      <t xml:space="preserve">in the production of PVC, and in industrial bleaching. (L952)
</t>
    </r>
    <r>
      <rPr>
        <sz val="11"/>
        <color rgb="FF0000FF"/>
        <rFont val="Arial"/>
      </rPr>
      <t># Please see reference #1 on reference sheet</t>
    </r>
  </si>
  <si>
    <r>
      <rPr>
        <sz val="11"/>
        <rFont val="Arial"/>
      </rPr>
      <t xml:space="preserve">FIRST REMOVE ALL SOURCES OF IGNITION, then dampen the solid spill material with toluene, then transfer the dampened material to a suitable container. Use absorbent paper dampened with toluene to pick up any remaining material. Your contaminated clothing and absorbent paper should be sealed in a vapor-tight plastic bag for eventual disposal. Solvent-wash all contaminated surfaces with toluene followed by washing with a soap and water solution. Do not reenter the contaminated area until the Safety Officer (or other responsible person) has verified that the area has been properly cleaned.
</t>
    </r>
    <r>
      <rPr>
        <sz val="11"/>
        <color rgb="FF0000FF"/>
        <rFont val="Arial"/>
      </rPr>
      <t># Please see reference #1 on reference sheet</t>
    </r>
  </si>
  <si>
    <r>
      <rPr>
        <sz val="11"/>
        <rFont val="Arial"/>
      </rPr>
      <t xml:space="preserve">Clinical Laboratory Methods
Method: NOAA_NST 130.31: Procdeure: GC-MS; Analyte: 2,3,4,7,8-pentachlorodibenzofuran; Matrix: marine animal tissues; Detection Level: 4.7 ng/g.
</t>
    </r>
    <r>
      <rPr>
        <sz val="11"/>
        <color rgb="FF0000FF"/>
        <rFont val="Arial"/>
      </rPr>
      <t># Please see reference #1 on reference sheet</t>
    </r>
    <r>
      <rPr>
        <sz val="11"/>
        <rFont val="Arial"/>
      </rPr>
      <t xml:space="preserve">
</t>
    </r>
  </si>
  <si>
    <r>
      <rPr>
        <sz val="11"/>
        <rFont val="Arial"/>
      </rPr>
      <t xml:space="preserve">RECOMMENDED RESPIRATOR: Where the neat test chemical is weighed and diluted, wear a NIOSH-approved half face respirator equipped with a combination filter cartridge, i.e. organic vapor/acid gas/HEPA (specific for organic vapors, HCl, acid gas, SO2 and a high efficiency particulate filter). (NTP, 1992)
</t>
    </r>
    <r>
      <rPr>
        <sz val="11"/>
        <color rgb="FF0000FF"/>
        <rFont val="Arial"/>
      </rPr>
      <t># Please see reference #1 on reference sheet</t>
    </r>
  </si>
  <si>
    <r>
      <rPr>
        <sz val="11"/>
        <rFont val="Arial"/>
      </rPr>
      <t xml:space="preserve">SRP: The most favorable course of action is to use an alternative chemical product with less inherent propensity for occupational exposure or environmental contamination. Recycle any unused portion of the material for its approved use or return it to the manufacturer or supplier. Ultimate disposal of the chemical must consider: the material's impact on air quality; potential migration in soil or water; effects on animal, aquatic, and plant life; and conformance with environmental and public health regulations.
</t>
    </r>
    <r>
      <rPr>
        <sz val="11"/>
        <color rgb="FF0000FF"/>
        <rFont val="Arial"/>
      </rPr>
      <t># Please see reference #1 on reference sheet</t>
    </r>
  </si>
  <si>
    <r>
      <rPr>
        <sz val="11"/>
        <rFont val="Arial"/>
      </rPr>
      <t xml:space="preserve">They are used as insecticides
</t>
    </r>
    <r>
      <rPr>
        <sz val="11"/>
        <color rgb="FF0000FF"/>
        <rFont val="Arial"/>
      </rPr>
      <t># Please see reference #1 on reference sheet</t>
    </r>
  </si>
  <si>
    <r>
      <rPr>
        <sz val="11"/>
        <rFont val="Arial"/>
      </rPr>
      <t xml:space="preserve">They are used as insecticides
</t>
    </r>
    <r>
      <rPr>
        <sz val="11"/>
        <color rgb="FF0000FF"/>
        <rFont val="Arial"/>
      </rPr>
      <t># Please see reference #1 on reference sheet</t>
    </r>
  </si>
  <si>
    <r>
      <rPr>
        <sz val="11"/>
        <rFont val="Arial"/>
      </rPr>
      <t xml:space="preserve">Inhalation (L952) ; dermal (L952) ; oral (L952)
</t>
    </r>
    <r>
      <rPr>
        <sz val="11"/>
        <color rgb="FF0000FF"/>
        <rFont val="Arial"/>
      </rPr>
      <t># Please see reference #1 on reference sheet</t>
    </r>
  </si>
  <si>
    <r>
      <rPr>
        <sz val="11"/>
        <rFont val="Arial"/>
      </rPr>
      <t xml:space="preserve">CDFs are created from production of coal tar and during incineration.
</t>
    </r>
    <r>
      <rPr>
        <sz val="11"/>
        <color rgb="FF0000FF"/>
        <rFont val="Arial"/>
      </rPr>
      <t># Please see reference #1 on reference sheet</t>
    </r>
  </si>
  <si>
    <r>
      <rPr>
        <sz val="11"/>
        <rFont val="Arial"/>
      </rPr>
      <t xml:space="preserve">They are used as insecticides
</t>
    </r>
    <r>
      <rPr>
        <sz val="11"/>
        <color rgb="FF0000FF"/>
        <rFont val="Arial"/>
      </rPr>
      <t># Please see reference #1 on reference sheet</t>
    </r>
  </si>
  <si>
    <r>
      <rPr>
        <sz val="10"/>
        <rFont val="Arial"/>
      </rPr>
      <t xml:space="preserve">In water, 0.000235 mg/liter @ 23 °C
</t>
    </r>
    <r>
      <rPr>
        <sz val="10"/>
        <color rgb="FF0000FF"/>
        <rFont val="Arial"/>
      </rPr>
      <t># Please see reference #1 on reference sheet</t>
    </r>
  </si>
  <si>
    <t>PENTACHLOROPHENOL</t>
  </si>
  <si>
    <t>ATSDR, BRUC, IL-EPA, JNIHS, KEIT, RTECS, WWF</t>
  </si>
  <si>
    <t xml:space="preserve">Molecular Weight:266.33700
Density:1.978 g/mL at 25 °C(lit.)
Molecular Formula:C6HCl5O
</t>
  </si>
  <si>
    <t>Boiling Point:310 °C(lit.)
Melting Point:165-180 °C(lit.)</t>
  </si>
  <si>
    <t>87-86-5</t>
  </si>
  <si>
    <r>
      <rPr>
        <sz val="11"/>
        <rFont val="Arial"/>
      </rPr>
      <t xml:space="preserve">Pentachlorophenol's production may result in its release to the environment through various waste streams; its use as a wood preservative and surface disinfectant will result in its direct release to the environment. If released to air, a vapor pressure of 1.1X10-4 mm Hg at 20 °C indicates pentachlorophenol will exist solely as a vapor in the atmosphere. Vapor-phase pentachlorophenol will be degraded in the atmosphere by reaction with photochemically-produced hydroxyl radicals; the half-life for this reaction in air is estimated to be 29 days. The chemical behavior of pentachlorophenol will depend on whether it exists primarily as the phenol under acidic conditions or the phenolate anion, under basic conditions. Pentachlorophenol has a pH-dependent absorption max of 303 nm and therefore may be susceptible to direct photolysis by sunlight. If released to soil, pentachlorophenol is expected to have low to no mobility based upon measured Koc values ranging from 1250 for the dissociated form to 25,000 for the undissociated form. The pKa of pentachlorophenol is 4.70, indicating that this compound will almost entirely exist in the anion form in the environment and anions generally do not adsorb more strongly to soils containing organic carbon and clay than their neutral counterparts.
</t>
    </r>
    <r>
      <rPr>
        <sz val="11"/>
        <color rgb="FF0000FF"/>
        <rFont val="Arial"/>
      </rPr>
      <t xml:space="preserve">
# Please see reference #1 on reference sheet</t>
    </r>
    <r>
      <rPr>
        <sz val="11"/>
        <rFont val="Arial"/>
      </rPr>
      <t xml:space="preserve">
</t>
    </r>
  </si>
  <si>
    <r>
      <rPr>
        <sz val="11"/>
        <rFont val="Arial"/>
      </rPr>
      <t xml:space="preserve">Acute exposure to cholinesterase inhibitors can cause a cholinergic crisis characterized by severe nausea/vomiting, salivation, sweating, bradycardia, hypotension, collapse, and convulsions. Increasing muscle weakness is a possibility and may result in death if respiratory muscles are involved. Accumulation of ACh at motor nerves causes overstimulation of nicotinic expression at the neuromuscular junction. When this occurs symptoms such as muscle weakness, fatigue, muscle cramps, fasciculation, and paralysis can be seen. When there is an accumulation of ACh at autonomic ganglia this causes overstimulation of nicotinic expression in the sympathetic system. Symptoms associated with this are hypertension, and hypoglycemia. 
</t>
    </r>
    <r>
      <rPr>
        <sz val="11"/>
        <color rgb="FF0000FF"/>
        <rFont val="Arial"/>
      </rPr>
      <t xml:space="preserve">
# Please see reference #1 on reference sheet</t>
    </r>
  </si>
  <si>
    <r>
      <rPr>
        <sz val="11"/>
        <rFont val="Arial"/>
      </rPr>
      <t xml:space="preserve">Used as an industrial wood preservative for power-line poles, cross arms, fence posts, railroad ties, and wharf pilings; no longer used to treat wood products for log homes, outdoor furniture, or playground equipment; registered by EPA as a restricted-use pesticide since 1984; no longer registered for use as a pesticide (termiticide), fungicide, herbicide, molluscicide, disinfectant, or paint anti-fouling agent; it's use as a slimicide in cooling towers is being phased out; non-wood uses account for less than 2% of US consumption; PCP is manufactured at only one facility in the US (Wichita, Kansas). [ATSDR ToxProfiles] Production in the US ended in 1992; [ACGIH]
</t>
    </r>
    <r>
      <rPr>
        <sz val="11"/>
        <color rgb="FF0000FF"/>
        <rFont val="Arial"/>
      </rPr>
      <t xml:space="preserve">
# Please see reference #1 on reference sheet</t>
    </r>
  </si>
  <si>
    <r>
      <rPr>
        <sz val="11"/>
        <rFont val="Arial"/>
      </rPr>
      <t xml:space="preserve">Method: AOAC 985.24; Procedure: gas chromatography; Analyte: pentachlorophenol; Matrix: gelatin; Detection Limit: not provided.
EPA Method 3540. Soxhlet Extraction. A solid sample is mixed with anhydrous sodium sulfate and extracted using an appropriate solvent in a Soxhlet extractor. The sample is then dried and concentrated using a Kuderna-Danish apparatus. This is a procedure for extracting nonvolatile and semivolatile organic compounds from solids such as soils, sludges, and waste.
</t>
    </r>
    <r>
      <rPr>
        <sz val="11"/>
        <color rgb="FF0000FF"/>
        <rFont val="Arial"/>
      </rPr>
      <t># Please see reference #1 on reference sheet</t>
    </r>
  </si>
  <si>
    <r>
      <rPr>
        <sz val="11"/>
        <rFont val="Arial"/>
      </rPr>
      <t xml:space="preserve">Pulp and Paper Processing [Category: Industry]
Applying Wood Preservatives [Category: Other]
Leather Tanning and Processing [Category: Industry]
</t>
    </r>
    <r>
      <rPr>
        <sz val="11"/>
        <color rgb="FF0000FF"/>
        <rFont val="Arial"/>
      </rPr>
      <t># Please see reference #1 on reference sheet</t>
    </r>
  </si>
  <si>
    <r>
      <rPr>
        <sz val="11"/>
        <rFont val="Arial"/>
      </rPr>
      <t xml:space="preserve">Pulp and Paper Processing [Category: Industry]
Applying Wood Preservatives [Category: Other]
Leather Tanning and Processing [Category: Industry]
</t>
    </r>
    <r>
      <rPr>
        <sz val="11"/>
        <color rgb="FF0000FF"/>
        <rFont val="Arial"/>
      </rPr>
      <t># Please see reference #1 on reference sheet</t>
    </r>
  </si>
  <si>
    <r>
      <rPr>
        <sz val="11"/>
        <rFont val="Arial"/>
      </rPr>
      <t xml:space="preserve">1) Ventilate area of spill. 2) Collect spilled material in most convenient and safe manner and deposit in sealed containers for reclamation or ... disposal ... Liq containing pentachlorophenol should be absorbed in vermiculite, dry sand, earth or similar material.
Avoid contact with solid and dust. Keep people away. Stop discharge if possible. Isolate and remove discharged material. Notify local health and pollution control agencies.
</t>
    </r>
    <r>
      <rPr>
        <sz val="11"/>
        <color rgb="FF0000FF"/>
        <rFont val="Arial"/>
      </rPr>
      <t># Please see reference #1 on reference sheet</t>
    </r>
  </si>
  <si>
    <r>
      <rPr>
        <sz val="11"/>
        <rFont val="Arial"/>
      </rPr>
      <t xml:space="preserve">Pentachlorophenol is produced commercially in the USA by direct chlorination of phenol with chlorine gas in the presence of a catalyst at gradually rising temperatures up to 200 °C. Other contaminants formed in pentachlorophenol production are isomers of hexa, hepta, and octachlorodibenzo-para-dioxin and isomers of tetra, penta, hexa, hepta, and octachlorodibenzofuran.
</t>
    </r>
    <r>
      <rPr>
        <sz val="11"/>
        <color rgb="FF0000FF"/>
        <rFont val="Arial"/>
      </rPr>
      <t># Please see reference #1 on reference sheet</t>
    </r>
  </si>
  <si>
    <r>
      <rPr>
        <sz val="11"/>
        <rFont val="Arial"/>
      </rPr>
      <t xml:space="preserve">Personnel must leave aprons, protective coveralls, chemical resistant gloves, work footwear, and any other material contaminated with preservative at the treatment facility.
Users should wash hands before eating, drinking, chewing gum, using tobacco, or using the toilet. Users should remove clothing/PPE immediately if pesticide gets inside. Then wash thoroughly and put on clean clothing. Users should remove PPE immediately after handling this product. Wash the outside of gloves before removing. As soon as possible, wash thoroughly and change into clean clothing.
</t>
    </r>
    <r>
      <rPr>
        <sz val="11"/>
        <color rgb="FF0000FF"/>
        <rFont val="Arial"/>
      </rPr>
      <t># Please see reference #1 on reference sheet</t>
    </r>
  </si>
  <si>
    <r>
      <rPr>
        <sz val="11"/>
        <rFont val="Arial"/>
      </rPr>
      <t xml:space="preserve">Generators of waste (equal to or greater than 100 kg/mo) containing this contaminant, EPA hazardous waste numbers D037; F027 must conform with USEPA regulations in storage, transportation, treatment and disposal of waste.
Pentachlorophenol is a waste chemical stream constituent which may be subjected to ultimate disposal by controlled incineration. Incineration (600 deg to 900 deg) coupled with adequate scrubbing and ash disposal facilities.
</t>
    </r>
    <r>
      <rPr>
        <sz val="11"/>
        <color rgb="FF0000FF"/>
        <rFont val="Arial"/>
      </rPr>
      <t># Please see reference #1 on reference sheet</t>
    </r>
  </si>
  <si>
    <r>
      <rPr>
        <sz val="11"/>
        <rFont val="Arial"/>
      </rPr>
      <t xml:space="preserve">Fungicide, bactericide, algicide, herbicide; as sodium pentachlorophenate, wood preservative (telephone poles, pilings, etc.).
</t>
    </r>
    <r>
      <rPr>
        <sz val="11"/>
        <color rgb="FF0000FF"/>
        <rFont val="Arial"/>
      </rPr>
      <t># Please see reference #1 on reference sheet</t>
    </r>
  </si>
  <si>
    <r>
      <rPr>
        <sz val="11"/>
        <rFont val="Arial"/>
      </rPr>
      <t xml:space="preserve">The substance can be absorbed into the body by inhalation, through the skin and by ingestion.
inhalation, skin absorption, ingestion, skin and/or eye contact
</t>
    </r>
    <r>
      <rPr>
        <sz val="11"/>
        <color rgb="FF0000FF"/>
        <rFont val="Arial"/>
      </rPr>
      <t xml:space="preserve">
# Please see reference #1 on reference sheet</t>
    </r>
  </si>
  <si>
    <r>
      <rPr>
        <sz val="11"/>
        <rFont val="Arial"/>
      </rPr>
      <t xml:space="preserve">Used as an industrial wood preservative for power-line poles, cross arms, fence posts, railroad ties, and wharf pilings; no longer used to treat wood products for log homes, outdoor furniture, or playground equipment; registered by EPA as a restricted-use pesticide since 1984; no longer registered for use as a pesticide (termiticide), fungicide, herbicide, molluscicide, disinfectant, or paint anti-fouling agent; it's use as a slimicide in cooling towers is being phased out; non-wood uses account for less than 2% of US consumption; PCP is manufactured at only one facility in the US (Wichita, Kansas). [ATSDR ToxProfiles] Production in the US ended in 1992; [ACGIH]
</t>
    </r>
    <r>
      <rPr>
        <sz val="11"/>
        <color rgb="FF0000FF"/>
        <rFont val="Arial"/>
      </rPr>
      <t># Please see reference #1 on reference sheet</t>
    </r>
  </si>
  <si>
    <r>
      <rPr>
        <sz val="11"/>
        <rFont val="Arial"/>
      </rPr>
      <t xml:space="preserve">Fungicide, bactericide, algicide, herbicide; as sodium pentachlorophenate, wood preservative (telephone poles, pilings, etc.).
</t>
    </r>
    <r>
      <rPr>
        <sz val="11"/>
        <color rgb="FF0000FF"/>
        <rFont val="Arial"/>
      </rPr>
      <t># Please see reference #1 on reference sheet</t>
    </r>
  </si>
  <si>
    <r>
      <rPr>
        <sz val="10"/>
        <rFont val="Arial"/>
      </rPr>
      <t xml:space="preserve">Solubility in water, g/100ml at 20Â °C: 0.001
</t>
    </r>
    <r>
      <rPr>
        <sz val="10"/>
        <color rgb="FF0000FF"/>
        <rFont val="Arial"/>
      </rPr>
      <t># Please see reference #1 on reference sheet</t>
    </r>
  </si>
  <si>
    <t>PERMETHRIN</t>
  </si>
  <si>
    <t xml:space="preserve">Molecular Weight:391.288
Density:1.3±0.1 g/cm3
Molecular Formula:C21H20Cl2O3
</t>
  </si>
  <si>
    <t>Boiling Point:465.9±45.0 °C at 760 mmHg
Melting Point:34-35°C</t>
  </si>
  <si>
    <t>52645-53-1</t>
  </si>
  <si>
    <t>PHENOTHRIN</t>
  </si>
  <si>
    <t xml:space="preserve">Molecular Weight:350.451
Density:1.1±0.1 g/cm3
Molecular Formula:C23H26O3
</t>
  </si>
  <si>
    <t>Boiling Point:437.0±45.0 °C at 760 mmHg
Melting Point:N/A</t>
  </si>
  <si>
    <t>26002-80-2</t>
  </si>
  <si>
    <r>
      <rPr>
        <sz val="11"/>
        <rFont val="Arial"/>
      </rPr>
      <t xml:space="preserve">Phenothrin's production may result in its release to the environment through various waste streams; its use as an insecticide will result in its direct release to the environment. If released to air, a vapor pressure of 1.43X10-7 mm Hg at 21 °C indicates phenothrin will exist in both the vapor and particulate phases. Vapor-phase phenothrin will be degraded in the atmosphere by reaction with photochemically-produced hydroxyl radicals and ozone; the half-live for these reactions in air are estimated to be 4 hours and 38 minutes, respectively. Particulate-phase phenothrin will be removed from the atmosphere by wet or dry deposition. Oxygen species are involved in the photodegradation of phenothrin on glass, suggesting that phenothrin may be susceptible to photodegradation by sunlight. If released to soil, phenothrin is expected to have no mobility based upon an estimated Koc of 1.25X10+5. Volatilization from moist soil surfaces is expected to be an important fate process based upon an estimated Henry's Law constant of 6.8X10-6 atm-cu m/mole. Phenothrin is not expected to volatilize from dry soil surfaces based upon its vapor pressure. If released into water, phenothrin is expected to adsorb to suspended solids and sediment based upon the estimated Koc. Volatilization from water surfaces is expected to be an important fate process based upon this compound's estimated Henry's Law constant. Estimated volatilization half-lives for a model river and model lake are 7 days and 81 days, respectively.
</t>
    </r>
    <r>
      <rPr>
        <sz val="11"/>
        <color rgb="FF0000FF"/>
        <rFont val="Arial"/>
      </rPr>
      <t xml:space="preserve">
# Please see reference #1 on reference sheet</t>
    </r>
  </si>
  <si>
    <r>
      <rPr>
        <sz val="11"/>
        <rFont val="Arial"/>
      </rPr>
      <t xml:space="preserve">Pyrethroid effects typically include rapid onset of aggressive behavior and increased sensitivity to external stimuli, followed by fine tremor, prostration with coarse whole body tremor, elevated body temperature, coma, and death. Paresthesia, severe corneal damage, hypotension and tachycardia, associated with anaphylaxis, can also occur following pyrethriod poisoning. (L857)
</t>
    </r>
    <r>
      <rPr>
        <sz val="11"/>
        <color rgb="FF0000FF"/>
        <rFont val="Arial"/>
      </rPr>
      <t># Please see reference #1 on reference sheet</t>
    </r>
  </si>
  <si>
    <r>
      <rPr>
        <sz val="11"/>
        <rFont val="Arial"/>
      </rPr>
      <t xml:space="preserve">Pyrethrins are insecticides used mainly in households; Also used to kill insects on pets and in grain storage bins and poultry pens. Dusts containing 0.3% to 0.5% pyrethrins are used on crops. [EXTOXNET]
</t>
    </r>
    <r>
      <rPr>
        <sz val="11"/>
        <color rgb="FF0000FF"/>
        <rFont val="Arial"/>
      </rPr>
      <t># Please see reference #1 on reference sheet</t>
    </r>
  </si>
  <si>
    <r>
      <rPr>
        <sz val="11"/>
        <rFont val="Arial"/>
      </rPr>
      <t xml:space="preserve">Method: EPA 1660; Procedure: high performance liquid chromatography with ultraviolet detection; Analyte: phenothrin; Matrix: municipal and industrial wastewater; Detection Limit: 1 ug/L.
GAS CHROMATOGRAPHIC &amp; HIGH PERFORMANCE LIQUID CHROMATOGRAPHIC METHODS WERE DEVELOPED FOR DETERMINATION OF SYNTHETIC PYRETHOIDS (INCL PHENOTHRIN) IN FORMULATED PRODUCTS.
</t>
    </r>
    <r>
      <rPr>
        <sz val="11"/>
        <color rgb="FF0000FF"/>
        <rFont val="Arial"/>
      </rPr>
      <t># Please see reference #1 on reference sheet</t>
    </r>
  </si>
  <si>
    <r>
      <rPr>
        <sz val="11"/>
        <rFont val="Arial"/>
      </rPr>
      <t xml:space="preserve">
Farming (Pesticides) [Category: Industry]
</t>
    </r>
    <r>
      <rPr>
        <sz val="11"/>
        <color rgb="FF0000FF"/>
        <rFont val="Arial"/>
      </rPr>
      <t># Please see reference #1 on reference sheet</t>
    </r>
  </si>
  <si>
    <r>
      <rPr>
        <sz val="11"/>
        <rFont val="Arial"/>
      </rPr>
      <t xml:space="preserve">Farming (Pesticides) [Category: Industry]
</t>
    </r>
    <r>
      <rPr>
        <sz val="11"/>
        <color rgb="FF0000FF"/>
        <rFont val="Arial"/>
      </rPr>
      <t># Please see reference #1 on reference sheet</t>
    </r>
  </si>
  <si>
    <r>
      <rPr>
        <sz val="11"/>
        <rFont val="Arial"/>
      </rPr>
      <t xml:space="preserve">SRP: Wastewater from contaminant suppression, cleaning of protective clothing/equipment, or contaminated sites should be contained and evaluated for subject chemical or decomposition product concentrations. Concentrations shall be lower than applicable environmental discharge or disposal criteria. Alternatively, pretreatment and/or discharge to a POTW is acceptable only after review by the governing authority. Due consideration shall be given to remediation worker exposure (inhalation, dermal and ingestion) as well as fate during treatment, transfer and disposal. If it is not practicable to manage the chemical in this fashion, it must meet Hazardous Material Criteria for disposal.
</t>
    </r>
    <r>
      <rPr>
        <sz val="11"/>
        <color rgb="FF0000FF"/>
        <rFont val="Arial"/>
      </rPr>
      <t xml:space="preserve">
# Please see reference #1 on reference sheet</t>
    </r>
  </si>
  <si>
    <r>
      <rPr>
        <sz val="11"/>
        <rFont val="Arial"/>
      </rPr>
      <t xml:space="preserve">Excerpt from ERG Guide 171 [Substances (Low to Moderate Hazard)]:
Do not touch or walk through spilled material. Stop leak if you can do it without risk. Prevent dust cloud. For Asbestos, avoid inhalation of dust. Cover spill with plastic sheet or tarp to minimize spreading. Do not clean up or dispose of, except under supervision of a specialist.
SMALL DRY SPILL: With clean shovel, place material into clean, dry container and cover loosely; move containers from spill area.
SMALL SPILL: Pick up with sand or other non-combustible absorbent material and place into containers for later disposal.
LARGE SPILL: Dike far ahead of liquid spill for later disposal. Cover powder spill with plastic sheet or tarp to minimize spreading. Prevent entry into waterways, sewers, basements or confined areas. (ERG, 2024)
</t>
    </r>
    <r>
      <rPr>
        <sz val="11"/>
        <color rgb="FF0000FF"/>
        <rFont val="Arial"/>
      </rPr>
      <t># Please see reference #1 on reference sheet</t>
    </r>
  </si>
  <si>
    <r>
      <rPr>
        <sz val="11"/>
        <rFont val="Arial"/>
      </rPr>
      <t xml:space="preserve">SRP: Contaminated protective clothing should be segregated in such a manner so that there is no direct personal contact by personnel who handle, dispose, or clean the clothing. Quality assurance to ascertain the completeness of the cleaning procedures should be implemented before the decontaminated protective clothing is returned for reuse by the workers. Contaminated clothing should not be taken home at end of shift, but should remain at employee's place of work for cleaning.
</t>
    </r>
    <r>
      <rPr>
        <sz val="11"/>
        <color rgb="FF0000FF"/>
        <rFont val="Arial"/>
      </rPr>
      <t># Please see reference #1 on reference sheet</t>
    </r>
  </si>
  <si>
    <r>
      <rPr>
        <sz val="11"/>
        <rFont val="Arial"/>
      </rPr>
      <t xml:space="preserve">SRP: The most favorable course of action is to use an alternative chemical product with less inherent propensity for occupational exposure or environmental contamination. Recycle any unused portion of the material for its approved use or return it to the manufacturer or supplier. Ultimate disposal of the chemical must consider: the material's impact on air quality; potential migration in soil or water; effects on animal, aquatic, and plant life; and conformance with environmental and public health regulations.
Disposal: Waste that contains d-phenothrin should be burnt in an appropriate high-temperature incinerator with effluent scrubbing. If no incinerator is available, contaminated absorbents or surplus products should be decomposed by hydrolysis at pH 12 or above. Contact with a suitable hydrolyzing agent is required to ensure degradation of the active ingredient to a safe level. For emulsifiable material, use 5% sodium hydroxide (caustic soda) solution or saturated (7-10%) sodium carbonate (washing soda) solution. For non-emulsifiable material, use a 1:1 mixture (by volume) of caustic soda or washing soda (as above) and a water/oil soluble solvent such as denatured alcohol, monoethylene glycol, hexylene glycol, or isopropylalcohol. Cover the material with a hydrolyzing agent and let it stand for 7 days. Before disposal, the waste must be analyzed to ensure that the active ingredient has been degraded to a safe level. Never pour untreated waste or surplus products into public sewers or where there is any danger of run-off or seepage to streams, water-courses, open waterways, ditches, fields with drainage systems, or to the catchment areas of boreholes, wells, springs, or ponds.
</t>
    </r>
    <r>
      <rPr>
        <sz val="11"/>
        <color rgb="FF0000FF"/>
        <rFont val="Arial"/>
      </rPr>
      <t># Please see reference #1 on reference sheet</t>
    </r>
  </si>
  <si>
    <r>
      <rPr>
        <sz val="11"/>
        <rFont val="Arial"/>
      </rPr>
      <t xml:space="preserve">Insecticide for stored grain, sanitary uses, insect control for industrial locations and outdoor use.
</t>
    </r>
    <r>
      <rPr>
        <sz val="11"/>
        <color rgb="FF0000FF"/>
        <rFont val="Arial"/>
      </rPr>
      <t># Please see reference #1 on reference sheet</t>
    </r>
  </si>
  <si>
    <t>b</t>
  </si>
  <si>
    <r>
      <rPr>
        <sz val="11"/>
        <rFont val="Arial"/>
      </rPr>
      <t xml:space="preserve">The substance can be absorbed into the body by inhalation of its aerosol and by ingestion.
Inhalation (L857); oral (L857); dermal (L857) ; eye contact (L857).
</t>
    </r>
    <r>
      <rPr>
        <sz val="11"/>
        <color rgb="FF0000FF"/>
        <rFont val="Arial"/>
      </rPr>
      <t># Please see reference #1 on reference sheet</t>
    </r>
  </si>
  <si>
    <r>
      <rPr>
        <sz val="11"/>
        <rFont val="Arial"/>
      </rPr>
      <t xml:space="preserve">Pyrethrins are insecticides used mainly in households; Also used to kill insects on pets and in grain storage bins and poultry pens. Dusts containing 0.3% to 0.5% pyrethrins are used on crops. [EXTOXNET]
</t>
    </r>
    <r>
      <rPr>
        <sz val="11"/>
        <color rgb="FF0000FF"/>
        <rFont val="Arial"/>
      </rPr>
      <t># Please see reference #1 on reference sheet</t>
    </r>
  </si>
  <si>
    <r>
      <rPr>
        <sz val="11"/>
        <rFont val="Arial"/>
      </rPr>
      <t xml:space="preserve">Insecticide for stored grain, sanitary uses, insect control for industrial locations and outdoor use.
Pyrethroids are used as insecticides. (L857)
</t>
    </r>
    <r>
      <rPr>
        <sz val="11"/>
        <color rgb="FF0000FF"/>
        <rFont val="Arial"/>
      </rPr>
      <t># Please see reference #1 on reference sheet</t>
    </r>
  </si>
  <si>
    <r>
      <rPr>
        <sz val="10"/>
        <color rgb="FF000000"/>
        <rFont val="Arial"/>
      </rPr>
      <t xml:space="preserve">Solubility in water: none
</t>
    </r>
    <r>
      <rPr>
        <sz val="10"/>
        <color rgb="FF0000FF"/>
        <rFont val="Arial"/>
      </rPr>
      <t># Please see reference #1 on reference sheet</t>
    </r>
  </si>
  <si>
    <t>PHTHALATES</t>
  </si>
  <si>
    <t xml:space="preserve">Molecular Weight:264.31700
Density:1.106g/cm3
Molecular Formula:C15H20O4
</t>
  </si>
  <si>
    <t>Boiling Point:401.6ºC at 760mmHg
Melting Point:N/A</t>
  </si>
  <si>
    <t>EDF-150</t>
  </si>
  <si>
    <t>PICLORAM</t>
  </si>
  <si>
    <t xml:space="preserve">Molecular Weight:241.459
Density:1.8±0.1 g/cm3
Molecular Formula:C6H3Cl3N2O2
</t>
  </si>
  <si>
    <t>Boiling Point:420.5±45.0 °C at 760 mmHg
Melting Point:200 °C (dec.)(lit.)</t>
  </si>
  <si>
    <r>
      <rPr>
        <sz val="11"/>
        <rFont val="Arial"/>
      </rPr>
      <t xml:space="preserve">Picloram's production may result in its release to the environment through various waste streams; its use as a herbicide will result in its direct release to the environment. If released to air, a vapor pressure of 6X10-16 mm Hg at 25 °C indicates picloram will exist solely in the particulate phase in the atmosphere. Particulate-phase picloram will be removed from the atmosphere by wet or dry deposition. Picloram does not contain chromophores that absorb at wavelengths &gt;290 nm and, therefore, is not expected to be susceptible to direct photolysis by sunlight. If released to soil, picloram is expected to have very high to high mobility based upon Koc values of 0.026 to 100. The pKa of picloram is 2.3, indicating that this compound will exist almost entirely in anion form in the environment and anions generally do not adsorb more strongly to soils containing organic carbon and clay than their neutral counterparts. Leaching potential is greatest in sandy soils low in organic matter. Volatilization from moist soil is not expected because the acid exists as an anion and anions do not volatilize. 
</t>
    </r>
    <r>
      <rPr>
        <sz val="11"/>
        <color rgb="FF0000FF"/>
        <rFont val="Arial"/>
      </rPr>
      <t xml:space="preserve">
# Please see reference #1 on reference sheet</t>
    </r>
  </si>
  <si>
    <r>
      <rPr>
        <sz val="11"/>
        <rFont val="Arial"/>
      </rPr>
      <t xml:space="preserve">Symptoms: Irritation eyes, skin, respiratory system; nausea; In Animals: liver, kidney changes
Target Organs: Eyes, skin, respiratory system, liver, kidneys (NIOSH, 2024)
</t>
    </r>
    <r>
      <rPr>
        <sz val="11"/>
        <color rgb="FF0000FF"/>
        <rFont val="Arial"/>
      </rPr>
      <t># Please see reference #1 on reference sheet</t>
    </r>
  </si>
  <si>
    <r>
      <rPr>
        <sz val="11"/>
        <rFont val="Arial"/>
      </rPr>
      <t xml:space="preserve">Used to control woody plants and broad-leaved weeds in range management programs; [EXTOXNET]
</t>
    </r>
    <r>
      <rPr>
        <sz val="11"/>
        <color rgb="FF0000FF"/>
        <rFont val="Arial"/>
      </rPr>
      <t xml:space="preserve">
# Please see reference #1 on reference sheet</t>
    </r>
  </si>
  <si>
    <r>
      <rPr>
        <sz val="11"/>
        <rFont val="Arial"/>
      </rPr>
      <t xml:space="preserve">Method: OSHA PV2049; Procedure: high performance liquid chromatography (HPLC) using an ultraviolet detector; Analyte: picloram; Matrix: air; Detection Level: 0.073 mg/cu m.
Method: AOAC 976.03, Picloram and 2,4-D in Pesticide Formulations, Liquid Chromatographic Method; Analyte: picloram; Matrix: pesticide formulations; Detection Level: not provided.
Method: ASTM D5317; Procedure: gas chromatography with an electron capture detector; Analyte: picloram; Matrix: water; Detection Limit: 0.14 ug/L.
</t>
    </r>
    <r>
      <rPr>
        <sz val="11"/>
        <color rgb="FF0000FF"/>
        <rFont val="Arial"/>
      </rPr>
      <t># Please see reference #1 on reference sheet</t>
    </r>
  </si>
  <si>
    <r>
      <rPr>
        <sz val="11"/>
        <rFont val="Arial"/>
      </rPr>
      <t xml:space="preserve">Farming (Pesticides) [Category: Industry]
</t>
    </r>
    <r>
      <rPr>
        <sz val="11"/>
        <color rgb="FF0000FF"/>
        <rFont val="Arial"/>
      </rPr>
      <t># Please see reference #1 on reference sheet</t>
    </r>
  </si>
  <si>
    <r>
      <rPr>
        <sz val="11"/>
        <rFont val="Arial"/>
      </rPr>
      <t xml:space="preserve">Farming (Pesticides) [Category: Industry]
</t>
    </r>
    <r>
      <rPr>
        <sz val="11"/>
        <color rgb="FF0000FF"/>
        <rFont val="Arial"/>
      </rPr>
      <t># Please see reference #1 on reference sheet</t>
    </r>
  </si>
  <si>
    <r>
      <rPr>
        <sz val="11"/>
        <rFont val="Arial"/>
      </rPr>
      <t xml:space="preserve">Personal protection: particulate filter respirator adapted to the airborne concentration of the substance. Do NOT let this chemical enter the environment. Sweep spilled substance into covered containers. If appropriate, moisten first to prevent dusting. Carefully collect remainder. Then store and dispose of according to local regulations.
</t>
    </r>
    <r>
      <rPr>
        <sz val="11"/>
        <color rgb="FF0000FF"/>
        <rFont val="Arial"/>
      </rPr>
      <t xml:space="preserve">
# Please see reference #1 on reference sheet</t>
    </r>
  </si>
  <si>
    <r>
      <rPr>
        <sz val="11"/>
        <rFont val="Arial"/>
      </rPr>
      <t xml:space="preserve">Produced by chlorination of 2-methylpyridine, hydrolysis and reaction with ammonia 
</t>
    </r>
    <r>
      <rPr>
        <sz val="11"/>
        <color rgb="FF0000FF"/>
        <rFont val="Arial"/>
      </rPr>
      <t># Please see reference #1 on reference sheet</t>
    </r>
  </si>
  <si>
    <r>
      <rPr>
        <sz val="11"/>
        <rFont val="Arial"/>
      </rPr>
      <t xml:space="preserve">SRP: The scientific literature for the use of contact lenses in industry is conflicting. The benefit or detrimental effects of wearing contact lenses depend not only upon the substance, but also on factors including the form of the substance, characteristics and duration of the exposure, the uses of other eye protection equipment, and the hygiene of the lenses. However, there may be individual substances whose irritating or corrosive properties are such that the wearing of contact lenses would be harmful to the eye. In those specific cases, contact lenses should not be worn. In any event, the usual eye protection equipment should be worn even when contact lenses are in place.
</t>
    </r>
    <r>
      <rPr>
        <sz val="11"/>
        <color rgb="FF0000FF"/>
        <rFont val="Arial"/>
      </rPr>
      <t># Please see reference #1 on reference sheet</t>
    </r>
  </si>
  <si>
    <r>
      <rPr>
        <sz val="11"/>
        <rFont val="Arial"/>
      </rPr>
      <t xml:space="preserve">SRP: The most favorable course of action is to use an alternative chemical product with less inherent propensity for occupational exposure or environmental contamination. Recycle any unused portion of the material for its approved use or return it to the manufacturer or supplier. Ultimate disposal of the chemical must consider: the material's impact on air quality; potential migration in soil or water; effects on animal, aquatic, and plant life; and conformance with environmental and public health regulations.
</t>
    </r>
    <r>
      <rPr>
        <sz val="11"/>
        <color rgb="FF0000FF"/>
        <rFont val="Arial"/>
      </rPr>
      <t xml:space="preserve">
# Please see reference #1 on reference sheet</t>
    </r>
  </si>
  <si>
    <r>
      <rPr>
        <sz val="11"/>
        <rFont val="Arial"/>
      </rPr>
      <t xml:space="preserve">This is a man-made compound that is used as a pesticide.
</t>
    </r>
    <r>
      <rPr>
        <sz val="11"/>
        <color rgb="FF0000FF"/>
        <rFont val="Arial"/>
      </rPr>
      <t># Please see reference #1 on reference sheet</t>
    </r>
  </si>
  <si>
    <r>
      <rPr>
        <sz val="11"/>
        <rFont val="Arial"/>
      </rPr>
      <t xml:space="preserve">pesticide.
</t>
    </r>
    <r>
      <rPr>
        <sz val="11"/>
        <color rgb="FF0000FF"/>
        <rFont val="Arial"/>
      </rPr>
      <t># Please see reference #1 on reference sheet</t>
    </r>
  </si>
  <si>
    <t>0.5 mg/L</t>
  </si>
  <si>
    <r>
      <rPr>
        <sz val="11"/>
        <rFont val="Arial"/>
      </rPr>
      <t xml:space="preserve">Exposure Routes: Inhalation, ingestion, skin and/or eye contact
</t>
    </r>
    <r>
      <rPr>
        <sz val="11"/>
        <color rgb="FF0000FF"/>
        <rFont val="Arial"/>
      </rPr>
      <t># Please see reference #1 on reference sheet</t>
    </r>
  </si>
  <si>
    <r>
      <rPr>
        <sz val="11"/>
        <rFont val="Arial"/>
      </rPr>
      <t xml:space="preserve">Herbicide
</t>
    </r>
    <r>
      <rPr>
        <sz val="11"/>
        <color rgb="FF0000FF"/>
        <rFont val="Arial"/>
      </rPr>
      <t># Please see reference #1 on reference sheet</t>
    </r>
  </si>
  <si>
    <r>
      <rPr>
        <sz val="11"/>
        <rFont val="Arial"/>
      </rPr>
      <t xml:space="preserve">This is a man-made compound that is used as a pesticide.
</t>
    </r>
    <r>
      <rPr>
        <sz val="11"/>
        <color rgb="FF0000FF"/>
        <rFont val="Arial"/>
      </rPr>
      <t># Please see reference #1 on reference sheet</t>
    </r>
  </si>
  <si>
    <r>
      <rPr>
        <sz val="10"/>
        <color rgb="FF000000"/>
        <rFont val="Arial"/>
      </rPr>
      <t xml:space="preserve">In water, 430 mg/L at 25 °C
</t>
    </r>
    <r>
      <rPr>
        <sz val="10"/>
        <color rgb="FF0000FF"/>
        <rFont val="Arial"/>
      </rPr>
      <t># Please see reference #1 on reference sheet</t>
    </r>
  </si>
  <si>
    <t>POLYBROMINATED BIPHENYLS</t>
  </si>
  <si>
    <t>ATSDR, BKH, BRUC, EPA-SDWA, IL-EPA, WWF</t>
  </si>
  <si>
    <t>PJL335</t>
  </si>
  <si>
    <t>POLYCHLORINATED BIPHENYLS</t>
  </si>
  <si>
    <t>BKH, BRUC, GUIL, IL-EPA, JNIHS, KEIT, WWF</t>
  </si>
  <si>
    <t>1336-36-3</t>
  </si>
  <si>
    <t>POLYCHLORINATED DIBENZO-P-DIOXINS</t>
  </si>
  <si>
    <t>PCDD</t>
  </si>
  <si>
    <t>PROCARBAZINE HYDROCHLORIDE</t>
  </si>
  <si>
    <t xml:space="preserve">Molecular Weight:257.760
Density:N/A
Molecular Formula:C12H20ClN3O
</t>
  </si>
  <si>
    <t>Boiling Point:384.6ºC at 760 mmHg
Melting Point:223ºC</t>
  </si>
  <si>
    <t>366-70-1</t>
  </si>
  <si>
    <t>PROCYMIDONE</t>
  </si>
  <si>
    <t xml:space="preserve">Molecular Weight:284.138
Density:1.5±0.1 g/cm3
Molecular Formula:C13H11Cl2NO2
</t>
  </si>
  <si>
    <t>Boiling Point:477.9±35.0 °C at 760 mmHg
Melting Point:166-167°C</t>
  </si>
  <si>
    <t>32809-16-8</t>
  </si>
  <si>
    <t>PRODIAMINE (RYDEX)</t>
  </si>
  <si>
    <t xml:space="preserve">Molecular Weight:350.294
Density:1.4±0.1 g/cm3
Molecular Formula:C13H17F3N4O4
</t>
  </si>
  <si>
    <t>Boiling Point:433.0±45.0 °C at 760 mmHg
Melting Point:N/A</t>
  </si>
  <si>
    <t>29091-21-2</t>
  </si>
  <si>
    <r>
      <rPr>
        <sz val="11"/>
        <rFont val="Arial"/>
      </rPr>
      <t xml:space="preserve">Prodiamine is used to control annual grasses and broad-leaved weeds in ornamentals, hardwood crops, turf and on non-cropped land.
</t>
    </r>
    <r>
      <rPr>
        <sz val="11"/>
        <color rgb="FF0000FF"/>
        <rFont val="Arial"/>
      </rPr>
      <t># Please see reference #1 on reference sheet</t>
    </r>
  </si>
  <si>
    <r>
      <rPr>
        <sz val="11"/>
        <rFont val="Arial"/>
      </rPr>
      <t xml:space="preserve">Safe Drinking Water Act
Prodiamine is listed in the dataset of EPA Human Health Benchmarks for Pesticides under the Safe Drinking Water Act (40 eCFR 141)
</t>
    </r>
    <r>
      <rPr>
        <sz val="11"/>
        <color rgb="FF0000FF"/>
        <rFont val="Arial"/>
      </rPr>
      <t xml:space="preserve">
# Please see reference #1 on reference sheet</t>
    </r>
  </si>
  <si>
    <r>
      <rPr>
        <sz val="11"/>
        <rFont val="Arial"/>
      </rPr>
      <t xml:space="preserve">IUPAC Name: 2,4-dinitro-3-N,3-N-dipropyl-6-(trifluoromethyl)benzene-1,3-diamine
InChI: InChI=1S/C13H17F3N4O4/c1-3-5-18(6-4-2)11-9(19(21)22)7-8(13(14,15)16)10(17)12(11)20(23)24/h7H,3-6,17H2,1-2H3
Molecular Formula: C13H17F3N4O4
</t>
    </r>
    <r>
      <rPr>
        <sz val="11"/>
        <color rgb="FF0000FF"/>
        <rFont val="Arial"/>
      </rPr>
      <t># Please see reference #1 on reference sheet</t>
    </r>
  </si>
  <si>
    <r>
      <rPr>
        <sz val="11"/>
        <rFont val="Arial"/>
      </rPr>
      <t xml:space="preserve">Herbicides
</t>
    </r>
    <r>
      <rPr>
        <sz val="11"/>
        <color rgb="FF0000FF"/>
        <rFont val="Arial"/>
      </rPr>
      <t># Please see reference #1 on reference sheet</t>
    </r>
  </si>
  <si>
    <r>
      <rPr>
        <sz val="11"/>
        <rFont val="Arial"/>
      </rPr>
      <t xml:space="preserve">Landscape/yard -&gt; herbicide
Category Description: Products used to control or kill unwanted plants
Categorization Type: Product Use Category (PUC)
</t>
    </r>
    <r>
      <rPr>
        <sz val="11"/>
        <color rgb="FF0000FF"/>
        <rFont val="Arial"/>
      </rPr>
      <t># Please see reference #1 on reference sheet</t>
    </r>
  </si>
  <si>
    <t xml:space="preserve">Information on 6 consumer products that contain Prodiamine in the following categories is provided:
• Pesticides
</t>
  </si>
  <si>
    <t>PRONAMIDE</t>
  </si>
  <si>
    <t xml:space="preserve">Molecular Weight:256.128
Density:1.2±0.1 g/cm3
Molecular Formula:C12H11Cl2NO
</t>
  </si>
  <si>
    <t>Boiling Point:362.6±52.0 °C at 760 mmHg
Melting Point:155 - 156ºC</t>
  </si>
  <si>
    <t>23950-58-5</t>
  </si>
  <si>
    <r>
      <rPr>
        <sz val="11"/>
        <rFont val="Arial"/>
      </rPr>
      <t xml:space="preserve">Pronamide is released directly to the environment during its use as a herbicide to control weeds and grasses. If released to soil, pronamide undergoes transformation primarily by cyclization to yield 2-(3,5-dichlorophenyl)-4,4-dimethyl-5-methyleneoxazoline which is subsequently hydrolyzed. This cyclization appears to occur both chemically and microbially, although the transformation is significantly more rapid in the presence of soil microorganisms. Very little leaching will occur in most soil types although some leaching may occur in soils of very low organic content. Loss of pronamide from soil surfaces due to photodecomposition can occur; volatilization from soil surfaces under very hot and dry conditions has been observed. The resultant average persistence of pronamide when applied at recommended herbicidal rates is variable (2 to 9 months) and depends on soil type and climatic conditions. If released to water, pronamide may be subject to chemical cyclization, biodegradation and direct photolysis.
</t>
    </r>
    <r>
      <rPr>
        <sz val="11"/>
        <color rgb="FF0000FF"/>
        <rFont val="Arial"/>
      </rPr>
      <t># Please see reference #1 on reference sheet</t>
    </r>
    <r>
      <rPr>
        <sz val="11"/>
        <rFont val="Arial"/>
      </rPr>
      <t xml:space="preserve">
</t>
    </r>
  </si>
  <si>
    <r>
      <rPr>
        <sz val="11"/>
        <rFont val="Arial"/>
      </rPr>
      <t xml:space="preserve">Inhalation of material may be harmful. Contact may cause burns to skin and eyes. Inhalation of Asbestos dust may have a damaging effect on the lungs. Fire may produce irritating, corrosive and/or toxic gases. Some liquids produce vapors that may cause dizziness or asphyxiation. Runoff from fire control or dilution water may cause environmental contamination. (ERG, 2024)
</t>
    </r>
    <r>
      <rPr>
        <sz val="11"/>
        <color rgb="FF0000FF"/>
        <rFont val="Arial"/>
      </rPr>
      <t># Please see reference #1 on reference sheet</t>
    </r>
  </si>
  <si>
    <r>
      <rPr>
        <sz val="11"/>
        <rFont val="Arial"/>
      </rPr>
      <t xml:space="preserve">Used as selective pre-emergence herbicide; [Merck Index]
</t>
    </r>
    <r>
      <rPr>
        <sz val="11"/>
        <color rgb="FF0000FF"/>
        <rFont val="Arial"/>
      </rPr>
      <t># Please see reference #1 on reference sheet</t>
    </r>
  </si>
  <si>
    <r>
      <rPr>
        <sz val="11"/>
        <rFont val="Arial"/>
      </rPr>
      <t xml:space="preserve">Samples were extracted, purified and determined by gas chromatography or thin layer chromatography. The TLC detection threshold was 0.5-1 ug kerb/sample. Gas chromatography had sensitivity thresholds of 0.02 mg kerb/l water and 0.03-0.05 mg kerb/kg soil or plants. Recovery from water, soil or plants was 87, 70 and 67% respectively. Sensitivity of determination by TLC by spot surface measuring was 0.02 mg kerb/l water and 0.1 mg kerb/kg soil or plants.
PMID:7239224
</t>
    </r>
    <r>
      <rPr>
        <sz val="11"/>
        <color rgb="FF0000FF"/>
        <rFont val="Arial"/>
      </rPr>
      <t># Please see reference #1 on reference sheet</t>
    </r>
  </si>
  <si>
    <r>
      <rPr>
        <sz val="11"/>
        <rFont val="Arial"/>
      </rPr>
      <t xml:space="preserve">Farming (Pesticides) [Category: Industry]
</t>
    </r>
    <r>
      <rPr>
        <sz val="11"/>
        <color rgb="FF0000FF"/>
        <rFont val="Arial"/>
      </rPr>
      <t># Please see reference #1 on reference sheet</t>
    </r>
  </si>
  <si>
    <r>
      <rPr>
        <sz val="11"/>
        <rFont val="Arial"/>
      </rPr>
      <t xml:space="preserve">Farming (Pesticides) [Category: Industry]
</t>
    </r>
    <r>
      <rPr>
        <sz val="11"/>
        <color rgb="FF0000FF"/>
        <rFont val="Arial"/>
      </rPr>
      <t># Please see reference #1 on reference sheet</t>
    </r>
  </si>
  <si>
    <r>
      <rPr>
        <sz val="11"/>
        <rFont val="Arial"/>
      </rPr>
      <t xml:space="preserve">Pronamide has been prepared by the Schotten-Bauman reaction of 3,5-dichlorobenzylchloride with 3-amino-3-methylbutyne.
</t>
    </r>
    <r>
      <rPr>
        <sz val="11"/>
        <color rgb="FF0000FF"/>
        <rFont val="Arial"/>
      </rPr>
      <t># Please see reference #1 on reference sheet</t>
    </r>
  </si>
  <si>
    <r>
      <rPr>
        <sz val="11"/>
        <rFont val="Arial"/>
      </rPr>
      <t xml:space="preserve">SAFETY PRECAUTIONS FOR HANDLING &amp; APPLICATION: AVOID SKIN CONTACT. DO NOT BREATHE DUST OR SPRAY MIST. IN CASE OF EYE CONTACT, WASH WITH COPIOUS QUANTITIES OF WATER. DO NOT CONTAMINATE FOOD OR FEEDSTUFFS. DO NOT PERMIT DRIFT TO NONTARGET AREAS.
Excerpt from ERG Guide 171 [Substances (Low to Moderate Hazard)]:
Wear positive pressure self-contained breathing apparatus (SCBA). Structural firefighters' protective clothing provides thermal protection but only limited chemical protection. (ERG, 2024)
</t>
    </r>
    <r>
      <rPr>
        <sz val="11"/>
        <color rgb="FF0000FF"/>
        <rFont val="Arial"/>
      </rPr>
      <t># Please see reference #1 on reference sheet</t>
    </r>
  </si>
  <si>
    <r>
      <rPr>
        <sz val="11"/>
        <rFont val="Arial"/>
      </rPr>
      <t xml:space="preserve">Generators of waste (equal to or greater than 100 kg/mo) containing this contaminant, EPA hazardous waste number U192, must conform with USEPA regulations in storage, transportation, treatment and disposal of waste.
A potential candidate for fluidized bed incineration at a temperature range of 450 to 980 °C and residence times of seconds for liquids and gases, and longer for solids. A potential candidate for rotary kiln incineration at a temperature range of 820 to 1,600 °C and residence times of seconds for liquids and gases, and hours for solids.
</t>
    </r>
    <r>
      <rPr>
        <sz val="11"/>
        <color rgb="FF0000FF"/>
        <rFont val="Arial"/>
      </rPr>
      <t># Please see reference #1 on reference sheet</t>
    </r>
  </si>
  <si>
    <r>
      <rPr>
        <sz val="11"/>
        <rFont val="Arial"/>
      </rPr>
      <t xml:space="preserve">Pharmaceuticals
</t>
    </r>
    <r>
      <rPr>
        <sz val="11"/>
        <color rgb="FF0000FF"/>
        <rFont val="Arial"/>
      </rPr>
      <t># Please see reference #1 on reference sheet</t>
    </r>
  </si>
  <si>
    <r>
      <rPr>
        <sz val="11"/>
        <rFont val="Arial"/>
      </rPr>
      <t xml:space="preserve">Pharmaceuticals
</t>
    </r>
    <r>
      <rPr>
        <sz val="11"/>
        <color rgb="FF0000FF"/>
        <rFont val="Arial"/>
      </rPr>
      <t># Please see reference #1 on reference sheet</t>
    </r>
  </si>
  <si>
    <r>
      <rPr>
        <sz val="11"/>
        <rFont val="Arial"/>
      </rPr>
      <t xml:space="preserve">Herbicides
</t>
    </r>
    <r>
      <rPr>
        <sz val="11"/>
        <color rgb="FF0000FF"/>
        <rFont val="Arial"/>
      </rPr>
      <t># Please see reference #1 on reference sheet</t>
    </r>
  </si>
  <si>
    <r>
      <rPr>
        <sz val="11"/>
        <rFont val="Arial"/>
      </rPr>
      <t xml:space="preserve">Pharmaceuticals
</t>
    </r>
    <r>
      <rPr>
        <sz val="11"/>
        <color rgb="FF0000FF"/>
        <rFont val="Arial"/>
      </rPr>
      <t># Please see reference #1 on reference sheet</t>
    </r>
  </si>
  <si>
    <r>
      <rPr>
        <sz val="10"/>
        <rFont val="Arial"/>
      </rPr>
      <t xml:space="preserve">In water - 15 mg/l (25 °C).
</t>
    </r>
    <r>
      <rPr>
        <sz val="10"/>
        <color rgb="FF0000FF"/>
        <rFont val="Arial"/>
      </rPr>
      <t># Please see reference #1 on reference sheet</t>
    </r>
  </si>
  <si>
    <t>PROPANIL</t>
  </si>
  <si>
    <t xml:space="preserve">Molecular Weight:218.08000
Density:1.25
Molecular Formula:C9H9Cl2NO
</t>
  </si>
  <si>
    <t>Boiling Point:369.9ºC at 760 mmHg
Melting Point:92-93°C</t>
  </si>
  <si>
    <t>709-98-8</t>
  </si>
  <si>
    <r>
      <rPr>
        <sz val="11"/>
        <rFont val="Arial"/>
      </rPr>
      <t xml:space="preserve">Propanil's production may result in its release to the environment through various waste streams; its use as a herbicide will result in its direct release to the environment. If released to air, a vapor pressure of 9.08X10-7 mm Hg at 25 °C indicates propanil will exist in both the vapor and particulate phases in the atmosphere. Vapor-phase propanil will be degraded in the atmosphere by reaction with photochemically-produced hydroxyl radicals; the half-life for this reaction in air is estimated to be 4.2 days. Particulate-phase propanil will be removed from the atmosphere by wet or dry deposition. Propanil was susceptible to photolysis by sunlight in water and on soil surfaces, and may also be susceptible to direct photolysis in air. If released to soil, propanil is expected to have high to low mobility based upon Koc values of 141 to 800. Volatilization from moist soil surfaces is not expected to be an important fate process based upon an estimated Henry's Law constant of 1.7X10-9 atm-cu m/mole. Utilizing the Japanese MITI test, 21.1% of the theoretical BOD was reached in 4 weeks indicating that biodegradation may be an important environmental fate process in soil. 
</t>
    </r>
    <r>
      <rPr>
        <sz val="11"/>
        <color rgb="FF0000FF"/>
        <rFont val="Arial"/>
      </rPr>
      <t># Please see reference #1 on reference sheet</t>
    </r>
  </si>
  <si>
    <r>
      <rPr>
        <sz val="11"/>
        <rFont val="Arial"/>
      </rPr>
      <t xml:space="preserve">Methemoglobinemia - The presence of increased methemoglobin in the blood; the compound is classified as secondary toxic effect
Dermatotoxin - Chloracne.
</t>
    </r>
    <r>
      <rPr>
        <sz val="11"/>
        <color rgb="FF0000FF"/>
        <rFont val="Arial"/>
      </rPr>
      <t># Please see reference #1 on reference sheet</t>
    </r>
  </si>
  <si>
    <r>
      <rPr>
        <sz val="11"/>
        <rFont val="Arial"/>
      </rPr>
      <t xml:space="preserve">A post-emergence herbicide used to control weeds in rice, potatoes, and wheat; [EXTOXNET] Used as post-emergence herbicide for rice; Also registered, but not marketed, for use on commercial sod farms; [Reference #2]
Uses on small grains voluntarily cancelled; [Reference #2]
</t>
    </r>
    <r>
      <rPr>
        <sz val="11"/>
        <color rgb="FF0000FF"/>
        <rFont val="Arial"/>
      </rPr>
      <t xml:space="preserve">
# Please see reference #1 on reference sheet</t>
    </r>
  </si>
  <si>
    <r>
      <rPr>
        <sz val="11"/>
        <rFont val="Arial"/>
      </rPr>
      <t xml:space="preserve">(ME) MAINE 35 ug/L
</t>
    </r>
    <r>
      <rPr>
        <sz val="11"/>
        <color rgb="FF0000FF"/>
        <rFont val="Arial"/>
      </rPr>
      <t># Please see reference #1 on reference sheet</t>
    </r>
  </si>
  <si>
    <r>
      <rPr>
        <sz val="11"/>
        <rFont val="Arial"/>
      </rPr>
      <t xml:space="preserve">Method: USGS-NWQL O-1126-95; Procedure: gas chromatography-mass spectrometry with select-ion monitoring; Analyte: propanil; Matrix: natural water; Detection Limit: 0.016 ug/L.
Method: AOAC 992.14; Procedure: liquid chromatographic method with ultraviolet detector; Analyte: propanil; Matrix: finished drinking water; Detection Limit: low-mid ppb (ng/mL) range.
Product analysis by glc ... Residues determined by glc ... or colorimetry of the 3,4-dichloroaniline formed on hydrolysis... In soil by gc/NPD ... In water by lc with uv detection... or by gc/NPD.
</t>
    </r>
    <r>
      <rPr>
        <sz val="11"/>
        <color rgb="FF0000FF"/>
        <rFont val="Arial"/>
      </rPr>
      <t xml:space="preserve">
# Please see reference #1 on reference sheet</t>
    </r>
  </si>
  <si>
    <r>
      <rPr>
        <sz val="11"/>
        <rFont val="Arial"/>
      </rPr>
      <t xml:space="preserve">Farming (Pesticides) [Category: Industry]
</t>
    </r>
    <r>
      <rPr>
        <sz val="11"/>
        <color rgb="FF0000FF"/>
        <rFont val="Arial"/>
      </rPr>
      <t># Please see reference #1 on reference sheet</t>
    </r>
  </si>
  <si>
    <r>
      <rPr>
        <sz val="11"/>
        <rFont val="Arial"/>
      </rPr>
      <t xml:space="preserve">Farming (Pesticides) [Category: Industry]
</t>
    </r>
    <r>
      <rPr>
        <sz val="11"/>
        <color rgb="FF0000FF"/>
        <rFont val="Arial"/>
      </rPr>
      <t># Please see reference #1 on reference sheet</t>
    </r>
  </si>
  <si>
    <r>
      <rPr>
        <sz val="11"/>
        <rFont val="Arial"/>
      </rPr>
      <t xml:space="preserve">Large spillages should be dammed-off and pumped into containers; soak up remainder with absorbent material and dispose of in accordance with local regulations.
</t>
    </r>
    <r>
      <rPr>
        <sz val="11"/>
        <color rgb="FF0000FF"/>
        <rFont val="Arial"/>
      </rPr>
      <t># Please see reference #1 on reference sheet</t>
    </r>
  </si>
  <si>
    <r>
      <rPr>
        <sz val="11"/>
        <rFont val="Arial"/>
      </rPr>
      <t xml:space="preserve">Propanil can be prepared by reaction of 3,4-dichloroaniline with propionic acid in the presence of thionyl chloride.
</t>
    </r>
    <r>
      <rPr>
        <sz val="11"/>
        <color rgb="FF0000FF"/>
        <rFont val="Arial"/>
      </rPr>
      <t># Please see reference #1 on reference sheet</t>
    </r>
  </si>
  <si>
    <r>
      <rPr>
        <sz val="11"/>
        <rFont val="Arial"/>
      </rPr>
      <t xml:space="preserve">SRP: Contaminated protective clothing should be segregated in such a manner so that there is no direct personal contact by personnel who handle, dispose, or clean the clothing. Quality assurance to ascertain the completeness of the cleaning procedures should be implemented before the decontaminated protective clothing is returned for reuse by the workers. Contaminated clothing should not be taken home at end of shift, but should remain at employee's place of work for cleaning.
</t>
    </r>
    <r>
      <rPr>
        <sz val="11"/>
        <color rgb="FF0000FF"/>
        <rFont val="Arial"/>
      </rPr>
      <t># Please see reference #1 on reference sheet</t>
    </r>
  </si>
  <si>
    <r>
      <rPr>
        <sz val="11"/>
        <rFont val="Arial"/>
      </rPr>
      <t xml:space="preserve">SRP: The most favorable course of action is to use an alternative chemical product with less inherent propensity for occupational harm/injury/toxicity or environmental contamination. Recycle any unused portion of the material for its approved use or return it to the manufacturer or supplier. Ultimate disposal of the chemical must consider: the material's impact on air quality; potential migration in soil or water; effects on animal and plant life; and conformance with environmental and public health regulations.
</t>
    </r>
    <r>
      <rPr>
        <sz val="11"/>
        <color rgb="FF0000FF"/>
        <rFont val="Arial"/>
      </rPr>
      <t># Please see reference #1 on reference sheet</t>
    </r>
  </si>
  <si>
    <r>
      <rPr>
        <sz val="11"/>
        <rFont val="Arial"/>
      </rPr>
      <t xml:space="preserve">Herbicide; postemergence with no residual effect against numerous grasses and broadleaved weeds in rice.
</t>
    </r>
    <r>
      <rPr>
        <sz val="11"/>
        <color rgb="FF0000FF"/>
        <rFont val="Arial"/>
      </rPr>
      <t xml:space="preserve">
# Please see reference #1 on reference sheet</t>
    </r>
  </si>
  <si>
    <r>
      <rPr>
        <sz val="11"/>
        <rFont val="Arial"/>
      </rPr>
      <t xml:space="preserve">Inhalation Exposure
Blue lips, fingernails and skin. Headache. Dizziness.
</t>
    </r>
    <r>
      <rPr>
        <sz val="11"/>
        <color rgb="FF0000FF"/>
        <rFont val="Arial"/>
      </rPr>
      <t># Please see reference #1 on reference sheet</t>
    </r>
  </si>
  <si>
    <r>
      <rPr>
        <sz val="11"/>
        <rFont val="Arial"/>
      </rPr>
      <t xml:space="preserve">Farming (Pesticides)
</t>
    </r>
    <r>
      <rPr>
        <sz val="11"/>
        <color rgb="FF0000FF"/>
        <rFont val="Arial"/>
      </rPr>
      <t># Please see reference #1 on reference sheet</t>
    </r>
  </si>
  <si>
    <r>
      <rPr>
        <sz val="11"/>
        <rFont val="Arial"/>
      </rPr>
      <t xml:space="preserve">Herbicide; postemergence with no residual effect against numerous grasses and broadleaved weeds in rice.
</t>
    </r>
    <r>
      <rPr>
        <sz val="11"/>
        <color rgb="FF0000FF"/>
        <rFont val="Arial"/>
      </rPr>
      <t xml:space="preserve">
# Please see reference #1 on reference sheet</t>
    </r>
  </si>
  <si>
    <r>
      <rPr>
        <sz val="10"/>
        <rFont val="Arial"/>
      </rPr>
      <t xml:space="preserve">Solubility in water at room temperature: 225 ppm
</t>
    </r>
    <r>
      <rPr>
        <sz val="10"/>
        <color rgb="FF0000FF"/>
        <rFont val="Arial"/>
      </rPr>
      <t># Please see reference #1 on reference sheet</t>
    </r>
  </si>
  <si>
    <t>PROPYLTHIOURACIL</t>
  </si>
  <si>
    <t xml:space="preserve">Molecular Weight:170.232
Density:1.2±0.1 g/cm3
Molecular Formula:C7H10N2OS
</t>
  </si>
  <si>
    <t>Boiling Point:355.2±34.0 °C at 760 mmHg
Melting Point:218-220 °C(lit.)</t>
  </si>
  <si>
    <t>51-52-5</t>
  </si>
  <si>
    <t>PYRIMETHANIL</t>
  </si>
  <si>
    <t xml:space="preserve">Molecular Weight:199.252
Density:1.1±0.1 g/cm3
Molecular Formula:C12H13N3
</t>
  </si>
  <si>
    <t>Boiling Point:362.8±45.0 °C at 760 mmHg
Melting Point:96°C</t>
  </si>
  <si>
    <t>53112-28-0</t>
  </si>
  <si>
    <r>
      <rPr>
        <sz val="11"/>
        <rFont val="Arial"/>
      </rPr>
      <t xml:space="preserve">Pyrimethanil's reported production and use as a fungicide may result in its direct release to the environment. If released to air, a vapor pressure of 1.65X10-5 mm Hg at 25 °C indicates pyrimethanil will exist in both the vapor and particulate phases in the ambient atmosphere. Vapor-phase pyrimethanil will be degraded in the atmosphere by reaction with photochemically-produced hydroxyl radicals; the half-life for this reaction in air is estimated to be 2 hours. Particulate-phase pyrimethanil will be removed from the atmosphere by wet and dry deposition. Pyrimethanil may also undergo direct photolysis in the environment, but the kinetics of this reaction are unknown. If released to soil, pyrimethanil is expected to have low mobility based upon an estimated Koc of 835. Volatilization from moist soil surfaces is expected to be an important fate process based upon an estimated Henry's Law constant of 2.5X10-6 atm-cu m/mole. Pyrimethanil is not expected to volatilize from dry soil surfaces based on its vapor pressure. Pyrimethanil is expected to biodegrade in the environment based upon half-lives of 7-54 days in field experiments. 
</t>
    </r>
    <r>
      <rPr>
        <sz val="11"/>
        <color rgb="FF0000FF"/>
        <rFont val="Arial"/>
      </rPr>
      <t># Please see reference #1 on reference sheet</t>
    </r>
  </si>
  <si>
    <r>
      <rPr>
        <sz val="11"/>
        <rFont val="Arial"/>
      </rPr>
      <t xml:space="preserve">some farmers presented significantly more DNA damage after exposure, and others presented less damage. In these two groups, a significant decrease of neutrophils was observed at S1, and a decrease of red blood cells was observed in group 3. In parallel, a significant loss of lymphocyte viability was observed in these two groups. A 1-day spraying period seems to be sufficient to significantly modify DNA damage levels in mononuclear leukocytes, but the correlation of this change with pesticide-related exposure parameters depends on the kind of pesticide concerned.
</t>
    </r>
    <r>
      <rPr>
        <sz val="11"/>
        <color rgb="FF0000FF"/>
        <rFont val="Arial"/>
      </rPr>
      <t># Please see reference #1 on reference sheet</t>
    </r>
  </si>
  <si>
    <r>
      <rPr>
        <sz val="11"/>
        <rFont val="Arial"/>
      </rPr>
      <t xml:space="preserve">Used as fungicide for food crops; [Merck Index] Used as a fungicide foliar spray for grape (wine), apples, and peas; [EFSA Summary Risk Assessment: Pyrimethanil - 2006] A fungicide in the anilinopyrimidine class; [Krieger, p. 1903]
</t>
    </r>
    <r>
      <rPr>
        <sz val="11"/>
        <color rgb="FF0000FF"/>
        <rFont val="Arial"/>
      </rPr>
      <t xml:space="preserve">
# Please see reference #1 on reference sheet</t>
    </r>
  </si>
  <si>
    <r>
      <rPr>
        <sz val="11"/>
        <rFont val="Arial"/>
      </rPr>
      <t xml:space="preserve">Pyrimethanil is listed in the dataset of EPA Human Health Benchmarks for Pesticides under the Safe Drinking Water Act (40 eCFR 141)
</t>
    </r>
    <r>
      <rPr>
        <sz val="11"/>
        <color rgb="FF0000FF"/>
        <rFont val="Arial"/>
      </rPr>
      <t># Please see reference #1 on reference sheet</t>
    </r>
  </si>
  <si>
    <r>
      <rPr>
        <sz val="11"/>
        <rFont val="Arial"/>
      </rPr>
      <t xml:space="preserve">Product and residue analysis by hplc.
</t>
    </r>
    <r>
      <rPr>
        <sz val="11"/>
        <color rgb="FF0000FF"/>
        <rFont val="Arial"/>
      </rPr>
      <t># Please see reference #1 on reference sheet</t>
    </r>
  </si>
  <si>
    <r>
      <rPr>
        <sz val="11"/>
        <rFont val="Arial"/>
      </rPr>
      <t xml:space="preserve">Farming (Pesticides) [Category: Industry]
</t>
    </r>
    <r>
      <rPr>
        <sz val="11"/>
        <color rgb="FF0000FF"/>
        <rFont val="Arial"/>
      </rPr>
      <t># Please see reference #1 on reference sheet</t>
    </r>
  </si>
  <si>
    <r>
      <rPr>
        <sz val="11"/>
        <rFont val="Arial"/>
      </rPr>
      <t xml:space="preserve">Farming (Pesticides) [Category: Industry]
</t>
    </r>
    <r>
      <rPr>
        <sz val="11"/>
        <color rgb="FF0000FF"/>
        <rFont val="Arial"/>
      </rPr>
      <t># Please see reference #1 on reference sheet</t>
    </r>
  </si>
  <si>
    <r>
      <rPr>
        <sz val="11"/>
        <rFont val="Arial"/>
      </rPr>
      <t xml:space="preserve">criteria for land treatment or burial (sanitary landfill) disposal practices are subject to significant revision.
</t>
    </r>
    <r>
      <rPr>
        <sz val="11"/>
        <color rgb="FF0000FF"/>
        <rFont val="Arial"/>
      </rPr>
      <t xml:space="preserve">
# Please see reference #1 on reference sheet</t>
    </r>
  </si>
  <si>
    <r>
      <rPr>
        <sz val="11"/>
        <rFont val="Arial"/>
      </rPr>
      <t xml:space="preserve">Environmental transformation -&gt; Pesticides (parent, predecessor)
</t>
    </r>
    <r>
      <rPr>
        <sz val="11"/>
        <color rgb="FF0000FF"/>
        <rFont val="Arial"/>
      </rPr>
      <t># Please see reference #1 on reference sheet</t>
    </r>
  </si>
  <si>
    <r>
      <rPr>
        <sz val="11"/>
        <rFont val="Arial"/>
      </rPr>
      <t xml:space="preserve">Fungicide
This is a man-made compound that is used as a pesticide.
</t>
    </r>
    <r>
      <rPr>
        <sz val="11"/>
        <color rgb="FF0000FF"/>
        <rFont val="Arial"/>
      </rPr>
      <t># Please see reference #1 on reference sheet</t>
    </r>
  </si>
  <si>
    <r>
      <rPr>
        <sz val="11"/>
        <rFont val="Arial"/>
      </rPr>
      <t xml:space="preserve">SRP: At the time of review, criteria for land treatment or burial (sanitary landfill) disposal practices are subject to significant revision. Prior to implementing land disposal of waste residue (including waste sludge), consult with environmental regulatory agencies for guidance on acceptable disposal practices.
</t>
    </r>
    <r>
      <rPr>
        <sz val="11"/>
        <color rgb="FF0000FF"/>
        <rFont val="Arial"/>
      </rPr>
      <t xml:space="preserve">
# Please see reference #1 on reference sheet</t>
    </r>
  </si>
  <si>
    <r>
      <rPr>
        <sz val="11"/>
        <rFont val="Arial"/>
      </rPr>
      <t xml:space="preserve">This is a man-made compound that is used as a pesticide.
</t>
    </r>
    <r>
      <rPr>
        <sz val="11"/>
        <color rgb="FF0000FF"/>
        <rFont val="Arial"/>
      </rPr>
      <t># Please see reference #1 on reference sheet</t>
    </r>
  </si>
  <si>
    <r>
      <rPr>
        <sz val="11"/>
        <rFont val="Arial"/>
      </rPr>
      <t xml:space="preserve">This is a man-made compound that is used as a pesticide.
</t>
    </r>
    <r>
      <rPr>
        <sz val="11"/>
        <color rgb="FF0000FF"/>
        <rFont val="Arial"/>
      </rPr>
      <t># Please see reference #1 on reference sheet</t>
    </r>
  </si>
  <si>
    <r>
      <rPr>
        <sz val="11"/>
        <rFont val="Arial"/>
      </rPr>
      <t xml:space="preserve">Fungicide
</t>
    </r>
    <r>
      <rPr>
        <sz val="11"/>
        <color rgb="FF0000FF"/>
        <rFont val="Arial"/>
      </rPr>
      <t># Please see reference #1 on reference sheet</t>
    </r>
  </si>
  <si>
    <r>
      <rPr>
        <sz val="11"/>
        <rFont val="Arial"/>
      </rPr>
      <t xml:space="preserve">This is a man-made compound that is used as a pesticide.
</t>
    </r>
    <r>
      <rPr>
        <sz val="11"/>
        <color rgb="FF0000FF"/>
        <rFont val="Arial"/>
      </rPr>
      <t># Please see reference #1 on reference sheet</t>
    </r>
  </si>
  <si>
    <r>
      <rPr>
        <sz val="10"/>
        <rFont val="Arial"/>
      </rPr>
      <t xml:space="preserve">In water, 0.121 g/l @ 25 °C.
</t>
    </r>
    <r>
      <rPr>
        <sz val="10"/>
        <color rgb="FF0000FF"/>
        <rFont val="Arial"/>
      </rPr>
      <t># Please see reference #1 on reference sheet</t>
    </r>
  </si>
  <si>
    <t>PYRIMINIL</t>
  </si>
  <si>
    <t xml:space="preserve">Molecular Weight:272.25900
Density:1.381 g/cm3
Molecular Formula:C13H12N4O3
</t>
  </si>
  <si>
    <t>Boiling Point:473.7ºC at 760 mmHg
Melting Point:223-225ºC (decomp)</t>
  </si>
  <si>
    <t>53558-25-1</t>
  </si>
  <si>
    <r>
      <rPr>
        <sz val="11"/>
        <rFont val="Arial"/>
      </rPr>
      <t xml:space="preserve">Pyriminil's former production and use as rodenticide may have resulted in its direct release to the environment. If released to air, an estimated vapor pressure of 3.39X10-9 mm Hg at 25 °C indicates pyriminil will exist solely in the particulate phase in the ambient atmosphere. Particulate-phase pyriminil will be removed from the atmosphere by wet and dry deposition. If released to soil, pyriminil is expected to have low mobility based upon an estimated Koc of 1,990. Volatilization from moist soil surfaces is not expected to be an important fate process based upon an estimated Henry's Law constant of 1.84X10-16 atm-cu m/mole. The estimated pKa values of pyriminil are 3.5 for the conjugate acid of the pyriding ring nitrogen and 7.6 for the benzyl amide acting as an acid. 
</t>
    </r>
    <r>
      <rPr>
        <sz val="11"/>
        <color rgb="FF0000FF"/>
        <rFont val="Arial"/>
      </rPr>
      <t xml:space="preserve">
# Please see reference #1 on reference sheet</t>
    </r>
  </si>
  <si>
    <r>
      <rPr>
        <sz val="11"/>
        <rFont val="Arial"/>
      </rPr>
      <t xml:space="preserve">This chemical may cause death by cardiovascular collapse and respiratory failure. It may cause diabetes. Also it affects the central nervous system. Human survivors regularly develop an insulin-deficient, ketosis-prone form of diabetes millitus. (EPA, 1998)
</t>
    </r>
    <r>
      <rPr>
        <sz val="11"/>
        <color rgb="FF0000FF"/>
        <rFont val="Arial"/>
      </rPr>
      <t># Please see reference #1 on reference sheet</t>
    </r>
  </si>
  <si>
    <r>
      <rPr>
        <sz val="11"/>
        <rFont val="Arial"/>
      </rPr>
      <t xml:space="preserve">Used as rodenticide; Very effective on rodents resistant to anticoagulants; Commercial distribution voluntarily suspended by Rohm and Haas Co. in 1979 following many reported human poisonings; [HSDB]
</t>
    </r>
    <r>
      <rPr>
        <sz val="11"/>
        <color rgb="FF0000FF"/>
        <rFont val="Arial"/>
      </rPr>
      <t># Please see reference #1 on reference sheet</t>
    </r>
  </si>
  <si>
    <r>
      <rPr>
        <sz val="11"/>
        <rFont val="Arial"/>
      </rPr>
      <t xml:space="preserve">Method: EPA 632.1; Procedure: high performance liquid chromatography; Analyte: vacor; Matrix: municipal and industrial wastewater; Detection Limit: 0.20 ug/L.
</t>
    </r>
    <r>
      <rPr>
        <sz val="11"/>
        <color rgb="FF0000FF"/>
        <rFont val="Arial"/>
      </rPr>
      <t xml:space="preserve">
# Please see reference #1 on reference sheet</t>
    </r>
  </si>
  <si>
    <r>
      <rPr>
        <sz val="11"/>
        <rFont val="Arial"/>
      </rPr>
      <t xml:space="preserve">Farming (Pesticides) [Category: Industry]
</t>
    </r>
    <r>
      <rPr>
        <sz val="11"/>
        <color rgb="FF0000FF"/>
        <rFont val="Arial"/>
      </rPr>
      <t># Please see reference #1 on reference sheet</t>
    </r>
  </si>
  <si>
    <r>
      <rPr>
        <sz val="11"/>
        <rFont val="Arial"/>
      </rPr>
      <t xml:space="preserve">Farming (Pesticides) [Category: Industry]
</t>
    </r>
    <r>
      <rPr>
        <sz val="11"/>
        <color rgb="FF0000FF"/>
        <rFont val="Arial"/>
      </rPr>
      <t># Please see reference #1 on reference sheet</t>
    </r>
  </si>
  <si>
    <r>
      <rPr>
        <sz val="11"/>
        <rFont val="Arial"/>
      </rPr>
      <t xml:space="preserve">This compound is a solid pesticide. Keep unnecessary people away; isolate hazard area and deny entry. Stay upwind; keep out of low areas. Ventilate closed spaces before entering them. Remove and isolate contaminated clothing at the site. Do not touch spilled material; stop leak if you can do so without risk. Use water spray to reduce vapors.
</t>
    </r>
    <r>
      <rPr>
        <sz val="11"/>
        <color rgb="FF0000FF"/>
        <rFont val="Arial"/>
      </rPr>
      <t xml:space="preserve">
# Please see reference #1 on reference sheet</t>
    </r>
  </si>
  <si>
    <r>
      <rPr>
        <sz val="11"/>
        <rFont val="Arial"/>
      </rPr>
      <t xml:space="preserve">Preparation: J.E. Ware et al, DE 2409686 (1974 to Rohm &amp; Haas).
</t>
    </r>
    <r>
      <rPr>
        <sz val="11"/>
        <color rgb="FF0000FF"/>
        <rFont val="Arial"/>
      </rPr>
      <t># Please see reference #1 on reference sheet</t>
    </r>
  </si>
  <si>
    <r>
      <rPr>
        <sz val="11"/>
        <rFont val="Arial"/>
      </rPr>
      <t xml:space="preserve">For emergency situations, wear a positive pressure, pressure-demand, full facepiece self-contained breathing apparatus (SCBA) or pressure- demand supplied air respirator with escape SCBA and a fully-encapsulating, chemical resistant suit. (EPA, 1998)
</t>
    </r>
    <r>
      <rPr>
        <sz val="11"/>
        <color rgb="FF0000FF"/>
        <rFont val="Arial"/>
      </rPr>
      <t># Please see reference #1 on reference sheet</t>
    </r>
  </si>
  <si>
    <r>
      <rPr>
        <sz val="11"/>
        <rFont val="Arial"/>
      </rPr>
      <t xml:space="preserve">SRP: The most favorable course of action is to use an alternative chemical product with less inherent propensity for occupational exposure or environmental contamination. Recycle any unused portion of the material for its approved use or return it to the manufacturer or supplier. Ultimate disposal of the chemical must consider: the material's impact on air quality; potential migration in soil or water; effects on animal, aquatic, and plant life; and conformance with environmental and public health regulations.
</t>
    </r>
    <r>
      <rPr>
        <sz val="11"/>
        <color rgb="FF0000FF"/>
        <rFont val="Arial"/>
      </rPr>
      <t xml:space="preserve">
# Please see reference #1 on reference sheet</t>
    </r>
  </si>
  <si>
    <r>
      <rPr>
        <sz val="11"/>
        <rFont val="Arial"/>
      </rPr>
      <t xml:space="preserve">Pyriminil was sold for indoor use only ...
</t>
    </r>
    <r>
      <rPr>
        <sz val="11"/>
        <color rgb="FF0000FF"/>
        <rFont val="Arial"/>
      </rPr>
      <t># Please see reference #1 on reference sheet</t>
    </r>
  </si>
  <si>
    <r>
      <rPr>
        <sz val="11"/>
        <rFont val="Arial"/>
      </rPr>
      <t xml:space="preserve">House mouse tracking powder
</t>
    </r>
    <r>
      <rPr>
        <sz val="11"/>
        <color rgb="FF0000FF"/>
        <rFont val="Arial"/>
      </rPr>
      <t># Please see reference #1 on reference sheet</t>
    </r>
  </si>
  <si>
    <r>
      <rPr>
        <sz val="11"/>
        <rFont val="Arial"/>
      </rPr>
      <t xml:space="preserve">Used as rodenticide;
</t>
    </r>
    <r>
      <rPr>
        <sz val="11"/>
        <color rgb="FF0000FF"/>
        <rFont val="Arial"/>
      </rPr>
      <t># Please see reference #1 on reference sheet</t>
    </r>
  </si>
  <si>
    <r>
      <rPr>
        <sz val="11"/>
        <rFont val="Arial"/>
      </rPr>
      <t xml:space="preserve">House mouse tracking powder
</t>
    </r>
    <r>
      <rPr>
        <sz val="11"/>
        <color rgb="FF0000FF"/>
        <rFont val="Arial"/>
      </rPr>
      <t># Please see reference #1 on reference sheet</t>
    </r>
  </si>
  <si>
    <r>
      <rPr>
        <sz val="10"/>
        <rFont val="Arial"/>
      </rPr>
      <t xml:space="preserve">In water, 4.81X10+2 mg/L at 25 °C /Estimated/
</t>
    </r>
    <r>
      <rPr>
        <sz val="10"/>
        <color rgb="FF0000FF"/>
        <rFont val="Arial"/>
      </rPr>
      <t># Please see reference #1 on reference sheet</t>
    </r>
  </si>
  <si>
    <t>Perfluorooctane sulfonate (PFOS)</t>
  </si>
  <si>
    <t>EDF-508</t>
  </si>
  <si>
    <r>
      <rPr>
        <sz val="11"/>
        <rFont val="Arial"/>
      </rPr>
      <t xml:space="preserve">Perfluorooctane sulfonic acid's former production and use in the manufacture of polymers and fluorinated surfactants for application in surface treatments, paper protection and performance chemicals has resulted in its release to the environment through various waste streams. Through 2001, perfluorooctane sulfonic acid (PFOS) was used to manufacture Aqueous Film Forming Foam (AFFF) used to extinguish flammable liquid fires, such as fires involving gas tankers and oil refineries, which resulted in its direct release to the environment. PFOS chemicals are no longer manufactured in the US, but specific technical applications are still permitted. Perfluorooctane sulfonic acid can be formed in the environment through microbial or abiotic degradation processes from related precursor compounds. If released to air, an estimated vapor pressure of 2.0X10-3 mm Hg at 25 °C indicates perfluorooctane sulfonic acid will exist solely as a vapor in the atmosphere. Vapor-phase perfluorooctane sulfonic acid will be degraded in the atmosphere by reaction with photochemically-produced hydroxyl radicals; the half-life for this reaction in air is estimated to be 115 days. Vapor-phase perfluorooctane sulfonic acid can adsorb to atmospheric particulate matter and be removed from the air by wet and dry deposition.
</t>
    </r>
    <r>
      <rPr>
        <sz val="11"/>
        <color rgb="FF0000FF"/>
        <rFont val="Arial"/>
      </rPr>
      <t xml:space="preserve">
# Please see reference #1 on reference sheet</t>
    </r>
  </si>
  <si>
    <r>
      <rPr>
        <sz val="11"/>
        <rFont val="Arial"/>
      </rPr>
      <t xml:space="preserve">Health effects of perfluoroalkyl-compounds on humans remain controversial, in spite of a number of experimental and epidemiological studies. In one study, subjects with Polycystic Ovary Syndrome had higher serum concentrations of PFOS. Some studies of women and infants found that PFOS levels negatively correlated with birth weight only in female infants, while other studies found the association to be small. Pre-natal exposure may be associated with immunosuppression in early childhood. Testosterone production may be compromised in individuals with high PFOS exposure.
</t>
    </r>
    <r>
      <rPr>
        <sz val="11"/>
        <color rgb="FF0000FF"/>
        <rFont val="Arial"/>
      </rPr>
      <t># Please see reference #1 on reference sheet</t>
    </r>
  </si>
  <si>
    <r>
      <rPr>
        <sz val="11"/>
        <rFont val="Arial"/>
      </rPr>
      <t xml:space="preserve">Used as a surfactant in fire-fighting foams, alkaline cleaners, floor polishes, metal plating baths, and etching acids for circuit boards; Also used as an acid catalyst for photoresists and the active ingredient for ant bait traps; [HSDB] PFOS and its precursors used as protective surface coatings (i.e. carpets, fabrics, and food packaging) and in specialty chemicals (i.e. fire-fighting foams, hydraulic fluids, mining and oil-well surfactants, and consumer products); [Reference #2] The manufacturing of PFOS began in the United States in 1948. In 2000, the major manufacturer, 3M Corporation, announced that it would stop making many of its well-known Scotchgard stain-repellent products after finding the PFOS persists in the environment and is found widely in numerous species, including humans. [PMID 21346631
</t>
    </r>
    <r>
      <rPr>
        <sz val="11"/>
        <color rgb="FF0000FF"/>
        <rFont val="Arial"/>
      </rPr>
      <t># Please see reference #1 on reference sheet</t>
    </r>
  </si>
  <si>
    <r>
      <rPr>
        <sz val="11"/>
        <rFont val="Arial"/>
      </rPr>
      <t xml:space="preserve">Method: EPA-ORD/EPA-OST 537; Procedure: liquid chromatography/tandem mass spectrometry; Analyte: perfluorooctanesulfonic acid; Matrix: drinking water; Detection Limit: 1.7 nanogram/L.
Compound specific method for the extraction of extremely low levels of several commercial organic fluorochemicals from sera and liver with quantitative detection by HPLC-negative ion electrospray tandem mass spectrometry.
</t>
    </r>
    <r>
      <rPr>
        <sz val="11"/>
        <color rgb="FF0000FF"/>
        <rFont val="Arial"/>
      </rPr>
      <t># Please see reference #1 on reference sheet</t>
    </r>
  </si>
  <si>
    <r>
      <rPr>
        <sz val="11"/>
        <rFont val="Arial"/>
      </rPr>
      <t xml:space="preserve">Electroplating [Category: Plate]
Semiconductor Manufacturing [Category: Industry]
Farming (Pesticides) [Category: Industry]
Textiles (Printing, Dyeing, or Finishing) [Category: Industry]
</t>
    </r>
    <r>
      <rPr>
        <sz val="11"/>
        <color rgb="FF0000FF"/>
        <rFont val="Arial"/>
      </rPr>
      <t># Please see reference #1 on reference sheet</t>
    </r>
  </si>
  <si>
    <r>
      <rPr>
        <sz val="11"/>
        <rFont val="Arial"/>
      </rPr>
      <t xml:space="preserve">Electroplating [Category: Plate]
Semiconductor Manufacturing [Category: Industry]
Farming (Pesticides) [Category: Industry]
Textiles (Printing, Dyeing, or Finishing) [Category: Industry]
</t>
    </r>
    <r>
      <rPr>
        <sz val="11"/>
        <color rgb="FF0000FF"/>
        <rFont val="Arial"/>
      </rPr>
      <t># Please see reference #1 on reference sheet</t>
    </r>
  </si>
  <si>
    <r>
      <rPr>
        <sz val="11"/>
        <rFont val="Arial"/>
      </rPr>
      <t xml:space="preserve">ACCIDENTAL RELEASE MEASURES: Personal precautions, protective equipment and emergency procedures: Use personal protective equipment. Avoid breathing vapors, mist or gas. Ensure adequate ventilation. Evacuate personnel to safe areas; Environmental precautions: Prevent further leakage or spillage if safe to do so. Do not let product enter drains. Discharge into the environment must be avoided; Methods and materials for containment and cleaning up: Soak up with inert absorbent material and dispose of as hazardous waste. Keep in suitable, closed containers for disposal
</t>
    </r>
    <r>
      <rPr>
        <sz val="11"/>
        <color rgb="FF0000FF"/>
        <rFont val="Arial"/>
      </rPr>
      <t># Please see reference #1 on reference sheet</t>
    </r>
  </si>
  <si>
    <r>
      <rPr>
        <sz val="11"/>
        <rFont val="Arial"/>
      </rPr>
      <t xml:space="preserve">Keep container tightly closed in a dry and well-ventilated place. Containers which are opened must be carefully resealed and kept upright to prevent leakage.
</t>
    </r>
    <r>
      <rPr>
        <sz val="11"/>
        <color rgb="FF0000FF"/>
        <rFont val="Arial"/>
      </rPr>
      <t># Please see reference #1 on reference sheet</t>
    </r>
    <r>
      <rPr>
        <sz val="11"/>
        <rFont val="Arial"/>
      </rPr>
      <t xml:space="preserve">
</t>
    </r>
  </si>
  <si>
    <r>
      <rPr>
        <sz val="11"/>
        <rFont val="Arial"/>
      </rPr>
      <t xml:space="preserve">Precautions for safe handling: Avoid contact with skin and eyes. Avoid inhalation of vapor or mist.
Gloves must be inspected prior to use. Use proper glove removal technique (without touching glove's outer surface) to avoid skin contact with this product. Dispose of contaminated gloves after use in accordance with applicable laws and good laboratory practices. Wash and dry hands
</t>
    </r>
    <r>
      <rPr>
        <sz val="11"/>
        <color rgb="FF0000FF"/>
        <rFont val="Arial"/>
      </rPr>
      <t># Please see reference #1 on reference sheet</t>
    </r>
  </si>
  <si>
    <r>
      <rPr>
        <sz val="11"/>
        <rFont val="Arial"/>
      </rPr>
      <t xml:space="preserve">SRP: Recycle any unused portion of the material for its approved use or return it to the manufacturer or supplier. Ultimate disposal of the chemical must consider: the material's impact on air quality; potential migration in air, soil or water; effects on animal, aquatic and plant life; and conformance with environmental and public health regulations. If it is possible or reasonable use an alternative chemical product with less inherent propensity for occupational harm/injury/toxicity or environmental contamination.
</t>
    </r>
    <r>
      <rPr>
        <sz val="11"/>
        <color rgb="FF0000FF"/>
        <rFont val="Arial"/>
      </rPr>
      <t># Please see reference #1 on reference sheet</t>
    </r>
  </si>
  <si>
    <r>
      <rPr>
        <sz val="11"/>
        <rFont val="Arial"/>
      </rPr>
      <t xml:space="preserve">used as a stain or water repellent.
</t>
    </r>
    <r>
      <rPr>
        <sz val="11"/>
        <color rgb="FF0000FF"/>
        <rFont val="Arial"/>
      </rPr>
      <t># Please see reference #1 on reference sheet</t>
    </r>
  </si>
  <si>
    <r>
      <rPr>
        <sz val="11"/>
        <rFont val="Arial"/>
      </rPr>
      <t xml:space="preserve">used as a stain or water repellent.
</t>
    </r>
    <r>
      <rPr>
        <sz val="11"/>
        <color rgb="FF0000FF"/>
        <rFont val="Arial"/>
      </rPr>
      <t xml:space="preserve">
# Please see reference #1 on reference sheet</t>
    </r>
  </si>
  <si>
    <r>
      <rPr>
        <sz val="11"/>
        <rFont val="Arial"/>
      </rPr>
      <t xml:space="preserve">used as a stain or water repellent.
</t>
    </r>
    <r>
      <rPr>
        <sz val="11"/>
        <color rgb="FF0000FF"/>
        <rFont val="Arial"/>
      </rPr>
      <t># Please see reference #1 on reference sheet</t>
    </r>
  </si>
  <si>
    <r>
      <rPr>
        <sz val="10"/>
        <rFont val="Arial"/>
      </rPr>
      <t xml:space="preserve">Water solubility of the potassium salt: A value of 570 mg/L was reported from a 1999 study by 3M for pure water. A more recent 3M assessment found values of 519 and 680 mg/L at 20 and 25 °C, respectively, in pure water. Solubility in salt water is reduced from that in pure water. In natural seawater a solubility of 12.4 mg/L at 22-23 °CC was measured. A value of 20.0 mg/L was obtained for a sodium chloride solution at 3.5% salinity, the same as the natural seawater. /Perfluorooctane sulfonic acid, potassium salt/
</t>
    </r>
    <r>
      <rPr>
        <sz val="10"/>
        <color rgb="FF0000FF"/>
        <rFont val="Arial"/>
      </rPr>
      <t># Please see reference #1 on reference sheet</t>
    </r>
  </si>
  <si>
    <t>Phenol, 2-[[(tributylstannyl)oxy]carbony</t>
  </si>
  <si>
    <t>Molecular Formula:C19H32O3Sn
Molecular Weight:427.15700</t>
  </si>
  <si>
    <t>4342-30-7</t>
  </si>
  <si>
    <t>QUARTZ</t>
  </si>
  <si>
    <t xml:space="preserve">Molecular Weight:138.184
Density:2.2
Molecular Formula:O2Si
</t>
  </si>
  <si>
    <t>Boiling Point:2230ºC
Melting Point:1610ºC</t>
  </si>
  <si>
    <t>14808-60-7</t>
  </si>
  <si>
    <t>QUINTOZENE</t>
  </si>
  <si>
    <t xml:space="preserve">Molecular Weight:295.335
Density:1.8±0.1 g/cm3
Molecular Formula:C6Cl5NO2
</t>
  </si>
  <si>
    <t>Boiling Point:328.0±0.0 °C at 760 mmHg
Melting Point:140-143 °C(lit.)</t>
  </si>
  <si>
    <t>82-68-8</t>
  </si>
  <si>
    <r>
      <rPr>
        <sz val="11"/>
        <rFont val="Arial"/>
      </rPr>
      <t xml:space="preserve">Pentachloronitrobenzene's production may result in its release to the environment through various waste streams; its use as a fungicide will result in its direct release to the environment. If released to air, a vapor pressure of 5.0X10-5 mm Hg at 20 °C indicates pentachloronitrobenzene will exist in both the vapor and particulate phases in the atmosphere. Vapor-phase pentachloronitrobenzene will be degraded in the atmosphere by reaction with photochemically-produced hydroxyl radicals; the half-life for this reaction in air is estimated to be 6 years. Particulate-phase pentachloronitrobenzene will be removed from the atmosphere by wet or dry deposition. 
</t>
    </r>
    <r>
      <rPr>
        <sz val="11"/>
        <color rgb="FF0000FF"/>
        <rFont val="Arial"/>
      </rPr>
      <t># Please see reference #1 on reference sheet</t>
    </r>
  </si>
  <si>
    <r>
      <rPr>
        <sz val="11"/>
        <rFont val="Arial"/>
      </rPr>
      <t xml:space="preserve">/HUMAN EXPOSURE STUDIES/ Skin sensitivity tests in man revealed no irritation after 48 hr contact, but sensitivity reaction occurred in 20% of subjects after second skin exposure.
Occupational hepatotoxin - Secondary hepatotoxins: the potential for toxic effect in the occupational setting is based on cases of poisoning by human ingestion or animal experimentation.
Methemoglobinemia - The presence of increased methemoglobin in the blood; the compound is classified as secondary toxic effect
Skin Sensitizer - An agent that can induce an allergic reaction in the skin.
ACGIH Carcinogen - Not Classifiable.
</t>
    </r>
    <r>
      <rPr>
        <sz val="11"/>
        <color rgb="FF0000FF"/>
        <rFont val="Arial"/>
      </rPr>
      <t># Please see reference #1 on reference sheet</t>
    </r>
  </si>
  <si>
    <r>
      <rPr>
        <sz val="11"/>
        <rFont val="Arial"/>
      </rPr>
      <t xml:space="preserve">Used as a soil and seed fungicide; [HSDB] Used as a seed, soil, and foliage (mainly turf) fungicide for vegetables, field crops, seeds, turf, and ornamentals; [Reference #1]
</t>
    </r>
    <r>
      <rPr>
        <sz val="11"/>
        <color rgb="FF0000FF"/>
        <rFont val="Arial"/>
      </rPr>
      <t># Please see reference #1 on reference sheet</t>
    </r>
  </si>
  <si>
    <r>
      <rPr>
        <sz val="11"/>
        <rFont val="Arial"/>
      </rPr>
      <t xml:space="preserve">REDUCE WITH ZINC AND HYDROCHLORIC ACID, AND TITRATE WITH 1/10 N SODIUM NITRITE SOLN: BUHMANN N, FARBWERKE HOECHST AG; REPORT 13.4 (1967) IN FORMULATIONS.
GAS CHROMATOGRAPHIC DETERMINATION OF QUINTOZENE IN FERTILIZERS: HANKS &amp; ENGDAHL; J ASS OFF ANALYST CHEM 55: 657 (1972).
</t>
    </r>
    <r>
      <rPr>
        <sz val="11"/>
        <color rgb="FF0000FF"/>
        <rFont val="Arial"/>
      </rPr>
      <t># Please see reference #1 on reference sheet</t>
    </r>
  </si>
  <si>
    <r>
      <rPr>
        <sz val="11"/>
        <rFont val="Arial"/>
      </rPr>
      <t xml:space="preserve">Farming (Pesticides) [Category: Industry]
</t>
    </r>
    <r>
      <rPr>
        <sz val="11"/>
        <color rgb="FF0000FF"/>
        <rFont val="Arial"/>
      </rPr>
      <t># Please see reference #1 on reference sheet</t>
    </r>
  </si>
  <si>
    <r>
      <rPr>
        <sz val="11"/>
        <rFont val="Arial"/>
      </rPr>
      <t xml:space="preserve">Farming (Pesticides) [Category: Industry]
</t>
    </r>
    <r>
      <rPr>
        <sz val="11"/>
        <color rgb="FF0000FF"/>
        <rFont val="Arial"/>
      </rPr>
      <t># Please see reference #1 on reference sheet</t>
    </r>
  </si>
  <si>
    <r>
      <rPr>
        <sz val="11"/>
        <rFont val="Arial"/>
      </rPr>
      <t xml:space="preserve">This pesticide is toxic to birds and mammals. Treated seed and granules on soil surface may be hazardous to terrestrial wildlife. Cover or collect any such materials spilled during loading.
</t>
    </r>
    <r>
      <rPr>
        <sz val="11"/>
        <color rgb="FF0000FF"/>
        <rFont val="Arial"/>
      </rPr>
      <t xml:space="preserve">
# Please see reference #1 on reference sheet</t>
    </r>
  </si>
  <si>
    <r>
      <rPr>
        <sz val="11"/>
        <rFont val="Arial"/>
      </rPr>
      <t xml:space="preserve">SMALL SPILLS AND LEAKAGE: Should a spill occur while you are handling this chemical, FIRST REMOVE ALL SOURCES OF IGNITION, then you should dampen the solid spill material with 60-70% ethanol and transfer the dampened material to a suitable container. Use absorbent paper dampened with 60-70% ethanol to pick up any remaining material. Seal the absorbent paper, and any of your clothes, which may be contaminated, in a vapor-tight plastic bag for eventual disposal. Solvent wash all contaminated surfaces with 60-70% ethanol followed by washing with a soap and water solution. Do not reenter the contaminated area until the Safety Officer (or other responsible person) has verified that the area has been properly cleaned.
</t>
    </r>
    <r>
      <rPr>
        <sz val="11"/>
        <color rgb="FF0000FF"/>
        <rFont val="Arial"/>
      </rPr>
      <t># Please see reference #1 on reference sheet</t>
    </r>
  </si>
  <si>
    <r>
      <rPr>
        <sz val="11"/>
        <rFont val="Arial"/>
      </rPr>
      <t xml:space="preserve">Store in a refrigerator or cool, dry place away from strong bases. A regulated, marked area should be established where this chemical is handled, used, or stored in compliance with OSHA standard 1910.1045.
</t>
    </r>
    <r>
      <rPr>
        <sz val="11"/>
        <color rgb="FF0000FF"/>
        <rFont val="Arial"/>
      </rPr>
      <t># Please see reference #1 on reference sheet</t>
    </r>
  </si>
  <si>
    <r>
      <rPr>
        <sz val="11"/>
        <rFont val="Arial"/>
      </rPr>
      <t xml:space="preserve">[40 CFR 240-280, 300-306, 702-799 (7/1/2006)] Generators of waste (equal to or greater than 100 kg/mo) containing this contaminant, EPA hazardous waste number U185, must conform with USEPA regulations in storage, transportation, treatment and disposal of waste.
</t>
    </r>
    <r>
      <rPr>
        <sz val="11"/>
        <color rgb="FF0000FF"/>
        <rFont val="Arial"/>
      </rPr>
      <t xml:space="preserve">
# Please see reference #1 on reference sheet</t>
    </r>
  </si>
  <si>
    <r>
      <rPr>
        <sz val="11"/>
        <rFont val="Arial"/>
      </rPr>
      <t xml:space="preserve">Used as a soil and seed fungicide;
</t>
    </r>
    <r>
      <rPr>
        <sz val="11"/>
        <color rgb="FF0000FF"/>
        <rFont val="Arial"/>
      </rPr>
      <t># Please see reference #1 on reference sheet</t>
    </r>
  </si>
  <si>
    <r>
      <rPr>
        <sz val="11"/>
        <rFont val="Arial"/>
      </rPr>
      <t xml:space="preserve">The substance can be absorbed into the body by inhalation of its aerosol.
</t>
    </r>
    <r>
      <rPr>
        <sz val="11"/>
        <color rgb="FF0000FF"/>
        <rFont val="Arial"/>
      </rPr>
      <t># Please see reference #1 on reference sheet</t>
    </r>
  </si>
  <si>
    <r>
      <rPr>
        <sz val="11"/>
        <rFont val="Arial"/>
      </rPr>
      <t xml:space="preserve">Used as a soil and seed fungicide;
</t>
    </r>
    <r>
      <rPr>
        <sz val="11"/>
        <color rgb="FF0000FF"/>
        <rFont val="Arial"/>
      </rPr>
      <t># Please see reference #1 on reference sheet</t>
    </r>
  </si>
  <si>
    <r>
      <rPr>
        <sz val="11"/>
        <rFont val="Arial"/>
      </rPr>
      <t xml:space="preserve">Used as a soil and seed fungicide;
</t>
    </r>
    <r>
      <rPr>
        <sz val="11"/>
        <color rgb="FF0000FF"/>
        <rFont val="Arial"/>
      </rPr>
      <t># Please see reference #1 on reference sheet</t>
    </r>
  </si>
  <si>
    <r>
      <rPr>
        <sz val="10"/>
        <rFont val="Arial"/>
      </rPr>
      <t xml:space="preserve">Solubility in water, g/100ml at 20Â °C: 0.00004
</t>
    </r>
    <r>
      <rPr>
        <sz val="10"/>
        <color rgb="FF0000FF"/>
        <rFont val="Arial"/>
      </rPr>
      <t># Please see reference #1 on reference sheet</t>
    </r>
  </si>
  <si>
    <t>RESORCINOL</t>
  </si>
  <si>
    <t>BKH, BRUC, WWF</t>
  </si>
  <si>
    <t xml:space="preserve">Molecular Weight:110.111
Density:1.27
Molecular Formula:C6H6O2
</t>
  </si>
  <si>
    <t>Boiling Point:281 ºC
Melting Point:109-111°C</t>
  </si>
  <si>
    <t>108-46-3</t>
  </si>
  <si>
    <r>
      <rPr>
        <sz val="11"/>
        <rFont val="Arial"/>
      </rPr>
      <t xml:space="preserve">esorcinol's production and use as chemical intermediate, in the production of sunscreen preparations for the skin, production of dyes, manufacture of special pharmaceuticals, manufacturing adhesives, explosives, tires and rubber products may result in its release to the environment through various waste streams. Resorcinol is present in a few plants. If released to air, a vapor pressure of 4.89X10-4 mm Hg at 25 °C indicates resorcinol will exist in both the vapor and particulate phases in the atmosphere. Vapor-phase resorcinol will be degraded in the atmosphere by reaction with photochemically-produced hydroxyl radicals; the half-life for this reaction in air is estimated to be 1 hour. Particulate-phase resorcinol will be removed from the atmosphere by wet and dry deposition.
</t>
    </r>
    <r>
      <rPr>
        <sz val="11"/>
        <color rgb="FF0000FF"/>
        <rFont val="Arial"/>
      </rPr>
      <t># Please see reference #1 on reference sheet</t>
    </r>
  </si>
  <si>
    <r>
      <rPr>
        <sz val="11"/>
        <rFont val="Arial"/>
      </rPr>
      <t xml:space="preserve">Occupational hepatotoxin - Secondary hepatotoxins: the potential for toxic effect in the occupational setting is based on cases of poisoning by human ingestion or animal experimentation.
Methemoglobinemia - The presence of increased methemoglobin in the blood; the compound is classified as secondary toxic effect
Dermatotoxin - Skin burns.
Skin Sensitizer - An agent that can induce an allergic reaction in the skin.
ACGIH Carcinogen - Not Classifiable.
</t>
    </r>
    <r>
      <rPr>
        <sz val="11"/>
        <color rgb="FF0000FF"/>
        <rFont val="Arial"/>
      </rPr>
      <t># Please see reference #1 on reference sheet</t>
    </r>
  </si>
  <si>
    <r>
      <rPr>
        <sz val="11"/>
        <rFont val="Arial"/>
      </rPr>
      <t xml:space="preserve">Used in tanning, photography, tire building, and in the manufacturing of resorcinol-formaldehyde resins; also used in dyes, cosmetics, pharmaceuticals, skin creams, laminates, and adhesives; [ACGIH]
</t>
    </r>
    <r>
      <rPr>
        <sz val="11"/>
        <color rgb="FF0000FF"/>
        <rFont val="Arial"/>
      </rPr>
      <t># Please see reference #1 on reference sheet</t>
    </r>
  </si>
  <si>
    <r>
      <rPr>
        <sz val="11"/>
        <rFont val="Arial"/>
      </rPr>
      <t xml:space="preserve">Resorcinol is designated as a hazardous substance under section 311(b)(2)(A) of the Federal Water Pollution Control Act and further regulated by the Clean Water Act Amendments of 1977 and 1978. These regulations apply to discharges of this substance. This designation includes any isomers and hydrates, as well as any solutions and mixtures containing this substance.
</t>
    </r>
    <r>
      <rPr>
        <sz val="11"/>
        <color rgb="FF0000FF"/>
        <rFont val="Arial"/>
      </rPr>
      <t># Please see reference #1 on reference sheet</t>
    </r>
  </si>
  <si>
    <r>
      <rPr>
        <sz val="11"/>
        <rFont val="Arial"/>
      </rPr>
      <t xml:space="preserve">Method: NIOSH 5701, Issue 1; Procedure: gas chromatography with flame ionization detection; Analyte: resorcinol; Matrix: air; Detection Limit: 2 ug/sample.
Method: OSHA PV2053; Procedure: gas chromatography with a flame ionization detector; Analyte: resorcinol; Matrix: air; Detection Limit: 8 ug.
</t>
    </r>
    <r>
      <rPr>
        <sz val="11"/>
        <color rgb="FF0000FF"/>
        <rFont val="Arial"/>
      </rPr>
      <t># Please see reference #1 on reference sheet</t>
    </r>
  </si>
  <si>
    <r>
      <rPr>
        <sz val="11"/>
        <rFont val="Arial"/>
      </rPr>
      <t xml:space="preserve">Working with Glues and Adhesives [Category: Other]
Plastic Composites Manufacturing [Category: Industry]
Leather Tanning and Processing [Category: Industry]
Photographic Processing [Category: Other]
Dressing Hair [Category: Other]
</t>
    </r>
    <r>
      <rPr>
        <sz val="11"/>
        <color rgb="FF0000FF"/>
        <rFont val="Arial"/>
      </rPr>
      <t># Please see reference #1 on reference sheet</t>
    </r>
  </si>
  <si>
    <r>
      <rPr>
        <sz val="11"/>
        <rFont val="Arial"/>
      </rPr>
      <t xml:space="preserve">Working with Glues and Adhesives [Category: Other]
Plastic Composites Manufacturing [Category: Industry]
Leather Tanning and Processing [Category: Industry]
Photographic Processing [Category: Other]
Dressing Hair [Category: Other]
</t>
    </r>
    <r>
      <rPr>
        <sz val="11"/>
        <color rgb="FF0000FF"/>
        <rFont val="Arial"/>
      </rPr>
      <t># Please see reference #1 on reference sheet</t>
    </r>
  </si>
  <si>
    <r>
      <rPr>
        <sz val="11"/>
        <rFont val="Arial"/>
      </rPr>
      <t xml:space="preserve">Resorcinol is designated as a hazardous substance under section 311(b)(2)(A) of the Federal Water Pollution Control Act and further regulated by the Clean Water Act Amendments of 1977 and 1978. These regulations apply to discharges of this substance. This designation includes any isomers and hydrates, as well as any solutions and mixtures containing this substance.
</t>
    </r>
    <r>
      <rPr>
        <sz val="11"/>
        <color rgb="FF0000FF"/>
        <rFont val="Arial"/>
      </rPr>
      <t># Please see reference #1 on reference sheet</t>
    </r>
  </si>
  <si>
    <r>
      <rPr>
        <sz val="11"/>
        <rFont val="Arial"/>
      </rPr>
      <t xml:space="preserve">Environmental consideration: Water spill: Use mechanical dredges or lifts to remove immobilized masses of pollutants and precipitates.
</t>
    </r>
    <r>
      <rPr>
        <sz val="11"/>
        <color rgb="FF0000FF"/>
        <rFont val="Arial"/>
      </rPr>
      <t xml:space="preserve">
# Please see reference #1 on reference sheet</t>
    </r>
  </si>
  <si>
    <r>
      <rPr>
        <sz val="11"/>
        <rFont val="Arial"/>
      </rPr>
      <t xml:space="preserve">Separated from incompatible materials and food and feedstuffs. See Chemical Dangers.
</t>
    </r>
    <r>
      <rPr>
        <sz val="11"/>
        <color rgb="FF0000FF"/>
        <rFont val="Arial"/>
      </rPr>
      <t># Please see reference #1 on reference sheet</t>
    </r>
  </si>
  <si>
    <r>
      <rPr>
        <sz val="11"/>
        <rFont val="Arial"/>
      </rPr>
      <t xml:space="preserve">Accidental Release Measures. Personal precautions, protective equipment and emergency procedures: Use personal protective equipment. Avoid dust formation. Avoid breathing vapours, mist or gas. Ensure adequate ventilation. Evacuate personnel to safe areas. Avoid breathing dust. Environmental precautions: Prevent further leakage or spillage if safe to do so. Do not let product enter drains. Discharge into the environment must be avoided. Methods and materials for containment and cleaning up: Pick up and arrange disposal without creating dust. Sweep up and shovel. Keep in suitable, closed containers for disposal.
Protective Clothing: ERG2024, Guide 153 (Resorcinol)
· Wear positive pressure self-contained breathing apparatus (SCBA).
· Wear chemical protective clothing that is specifically recommended by the manufacturer when there is NO RISK OF FIRE.
· Structural firefighters' protective clothing provides thermal protection but only limited chemical protection.
</t>
    </r>
    <r>
      <rPr>
        <sz val="11"/>
        <color rgb="FF0000FF"/>
        <rFont val="Arial"/>
      </rPr>
      <t xml:space="preserve">
# Please see reference #1 on reference sheet</t>
    </r>
  </si>
  <si>
    <r>
      <rPr>
        <sz val="11"/>
        <rFont val="Arial"/>
      </rPr>
      <t xml:space="preserve">Generators of waste (equal to or greater than 100 kg/mo) containing this contaminant, EPA hazardous waste number U201, must conform with USEPA regulations in storage, transportation, treatment and disposal of waste.
</t>
    </r>
    <r>
      <rPr>
        <sz val="11"/>
        <color rgb="FF0000FF"/>
        <rFont val="Arial"/>
      </rPr>
      <t># Please see reference #1 on reference sheet</t>
    </r>
  </si>
  <si>
    <r>
      <rPr>
        <sz val="11"/>
        <rFont val="Arial"/>
      </rPr>
      <t xml:space="preserve">Working with Glues and Adhesives [Category: Other]
Plastic Composites Manufacturing [Category: Industry]
Leather Tanning and Processing [Category: Industry]
Photographic Processing [Category: Other]
Dressing Hair [Category: Other]
</t>
    </r>
    <r>
      <rPr>
        <sz val="11"/>
        <color rgb="FF0000FF"/>
        <rFont val="Arial"/>
      </rPr>
      <t xml:space="preserve">
# Please see reference #1 on reference sheet</t>
    </r>
  </si>
  <si>
    <r>
      <rPr>
        <sz val="11"/>
        <rFont val="Arial"/>
      </rPr>
      <t xml:space="preserve">Working with Glues and Adhesives [Category: Other]
Plastic Composites Manufacturing [Category: Industry]
Leather Tanning and Processing [Category: Industry]
Photographic Processing [Category: Other]
Dressing Hair [Category: Other]
</t>
    </r>
    <r>
      <rPr>
        <sz val="11"/>
        <color rgb="FF0000FF"/>
        <rFont val="Arial"/>
      </rPr>
      <t># Please see reference #1 on reference sheet</t>
    </r>
  </si>
  <si>
    <r>
      <rPr>
        <sz val="11"/>
        <rFont val="Arial"/>
      </rPr>
      <t xml:space="preserve">The substance can be absorbed into the body by inhalation of its aerosol, through the skin and by ingestion.
</t>
    </r>
    <r>
      <rPr>
        <sz val="11"/>
        <color rgb="FF0000FF"/>
        <rFont val="Arial"/>
      </rPr>
      <t xml:space="preserve">
# Please see reference #1 on reference sheet</t>
    </r>
  </si>
  <si>
    <r>
      <rPr>
        <sz val="11"/>
        <rFont val="Arial"/>
      </rPr>
      <t xml:space="preserve">Used in tanning, photography, tire building, and in the manufacturing of resorcinol-formaldehyde resins; also used in dyes, cosmetics, pharmaceuticals, skin creams, laminates, and adhesives; [ACGIH]
</t>
    </r>
    <r>
      <rPr>
        <sz val="11"/>
        <color rgb="FF0000FF"/>
        <rFont val="Arial"/>
      </rPr>
      <t xml:space="preserve">
# Please see reference #1 on reference sheet</t>
    </r>
  </si>
  <si>
    <r>
      <rPr>
        <sz val="11"/>
        <rFont val="Arial"/>
      </rPr>
      <t xml:space="preserve">Working with Glues and Adhesives [Category: Other]
Plastic Composites Manufacturing [Category: Industry]
Leather Tanning and Processing [Category: Industry]
Photographic Processing [Category: Other]
Dressing Hair [Category: Other]
</t>
    </r>
    <r>
      <rPr>
        <sz val="11"/>
        <color rgb="FF0000FF"/>
        <rFont val="Arial"/>
      </rPr>
      <t># Please see reference #1 on reference sheet</t>
    </r>
  </si>
  <si>
    <r>
      <rPr>
        <sz val="10"/>
        <rFont val="Arial"/>
      </rPr>
      <t xml:space="preserve">In water, 7.17X10+5 mg/L at 25 °C
</t>
    </r>
    <r>
      <rPr>
        <sz val="10"/>
        <color rgb="FF0000FF"/>
        <rFont val="Arial"/>
      </rPr>
      <t># Please see reference #1 on reference sheet</t>
    </r>
  </si>
  <si>
    <t>SIMAZINE</t>
  </si>
  <si>
    <t xml:space="preserve">Molecular Weight:201.657
Density:1.4±0.1 g/cm3
Molecular Formula:C7H12ClN5
</t>
  </si>
  <si>
    <t>Boiling Point:268.9±23.0 °C at 760 mmHg
Melting Point:225°C</t>
  </si>
  <si>
    <t>122-34-9</t>
  </si>
  <si>
    <r>
      <rPr>
        <sz val="11"/>
        <rFont val="Arial"/>
      </rPr>
      <t xml:space="preserve">The substance is toxic to aquatic organisms. This substance does enter the environment under normal use. Great care, however, should be taken to avoid any additional release, for example through inappropriate disposal.
</t>
    </r>
    <r>
      <rPr>
        <sz val="11"/>
        <color rgb="FF0000FF"/>
        <rFont val="Arial"/>
      </rPr>
      <t xml:space="preserve">
# Please see reference #1 on reference sheet</t>
    </r>
  </si>
  <si>
    <r>
      <rPr>
        <sz val="11"/>
        <rFont val="Arial"/>
      </rPr>
      <t xml:space="preserve">/SIGNS AND SYMPTOMS/ No case of poisoning in man reported, although exposure to simazine has caused acute and subacute dermatitis in USSR, characterized by erythema, slight edema, moderate pruritus, and burning lasting 4-5 days.
</t>
    </r>
    <r>
      <rPr>
        <sz val="11"/>
        <color rgb="FF0000FF"/>
        <rFont val="Arial"/>
      </rPr>
      <t xml:space="preserve">
# Please see reference #1 on reference sheet</t>
    </r>
  </si>
  <si>
    <r>
      <rPr>
        <sz val="11"/>
        <rFont val="Arial"/>
      </rPr>
      <t xml:space="preserve">Used as a broadleaf herbicide; [EXTOXNET] Inhibits photosynthesis in weeds after application to soil; Used in crops (apples, oranges, almonds, corn), lawns, and in ponds and aquariums (algicide); [ACGIH]
</t>
    </r>
    <r>
      <rPr>
        <sz val="11"/>
        <color rgb="FF0000FF"/>
        <rFont val="Arial"/>
      </rPr>
      <t xml:space="preserve">
# Please see reference #1 on reference sheet</t>
    </r>
  </si>
  <si>
    <r>
      <rPr>
        <sz val="11"/>
        <rFont val="Arial"/>
      </rPr>
      <t xml:space="preserve"> in drinking water was tested for its effects on fertility and reproduction in Swiss CD-l mice according to the Continuous Breeding Protocol. 0, 1, 10, and 100X (1X being the median concentration found in ground water) were chosen to investigate the effects on fertility and reproduction. Male and female mice (F0) were continuously exposed for a 7- day precohabitation and a 98-day cohabitation period (Task 2). Male and female body weights in Task 2 were within 10% of control values. Water consumption was similar in F0 control and treated animals. Fertility and reproduction in F0 animals were not effected by PFM II. The F1 pups from the final litter in the control, 10 and 100X groups were weaned for second generation studies.
</t>
    </r>
    <r>
      <rPr>
        <sz val="11"/>
        <color rgb="FF0000FF"/>
        <rFont val="Arial"/>
      </rPr>
      <t># Please see reference #1 on reference sheet</t>
    </r>
  </si>
  <si>
    <r>
      <rPr>
        <sz val="11"/>
        <rFont val="Arial"/>
      </rPr>
      <t xml:space="preserve">Farming (Pesticides) [Category: Industry]
</t>
    </r>
    <r>
      <rPr>
        <sz val="11"/>
        <color rgb="FF0000FF"/>
        <rFont val="Arial"/>
      </rPr>
      <t># Please see reference #1 on reference sheet</t>
    </r>
  </si>
  <si>
    <r>
      <rPr>
        <sz val="11"/>
        <rFont val="Arial"/>
      </rPr>
      <t xml:space="preserve">Farming (Pesticides) [Category: Industry]
</t>
    </r>
    <r>
      <rPr>
        <sz val="11"/>
        <color rgb="FF0000FF"/>
        <rFont val="Arial"/>
      </rPr>
      <t># Please see reference #1 on reference sheet</t>
    </r>
  </si>
  <si>
    <r>
      <rPr>
        <sz val="11"/>
        <rFont val="Arial"/>
      </rPr>
      <t xml:space="preserve">Toxicity studies were performed with pesticide and fertilizer mixtures representative of groundwater contamination found in California ... .. The California mixture was composed of aldicarb, atrazine, 1,2-dibromo-3-chloropropane, 1,2- dichloropropane, ethylene dibromide, simazine, and ammonium nitrate. ... The mixtures were administered in drinking water (with 512 ppm propylene glycol) to F344/N rats and B6C3F1 mice of each sex at concentrations ranging from 0.1X to 100X, where 1X represented the median concentrations of the individual chemicals found in studies of groundwater contamination from normal agricultural activities. This report focuses primarily on 26-week toxicity studies describing histopathology, clinical pathology, neurobehavior/neuropathology, and reproductive system effects.
</t>
    </r>
    <r>
      <rPr>
        <sz val="11"/>
        <color rgb="FF0000FF"/>
        <rFont val="Arial"/>
      </rPr>
      <t xml:space="preserve">
# Please see reference #1 on reference sheet</t>
    </r>
  </si>
  <si>
    <r>
      <rPr>
        <sz val="11"/>
        <rFont val="Arial"/>
      </rPr>
      <t xml:space="preserve">SMALL SPILLS AND LEAKAGE: Should a spill occur while you are handling this chemical, FIRST REMOVE ALL SOURCES OF IGNITION, then you should dampen the solid spill material with 60-70% ethanol and transfer the dampened material to a suitable container. Use absorbent paper dampened with 60-70% ethanol to pick up any remaining material. Seal the absorbent paper, and any of your clothes, which may be contaminated, in a vapor-tight plastic bag for eventual disposal. Solvent wash all contaminated surfaces with 60-70% ethanol followed by washing with a soap and water solution. Do not reenter the contaminated area until the Safety Officer (or other responsible person) has verified that the area has been properly cleaned.
</t>
    </r>
    <r>
      <rPr>
        <sz val="11"/>
        <color rgb="FF0000FF"/>
        <rFont val="Arial"/>
      </rPr>
      <t xml:space="preserve">
# Please see reference #1 on reference sheet</t>
    </r>
  </si>
  <si>
    <r>
      <rPr>
        <sz val="11"/>
        <rFont val="Arial"/>
      </rPr>
      <t xml:space="preserve">Evacuate persons not wearing protective equipment from area of spill or leak until clean-up is complete. Remove all ignition sources. Collect powdered material in the most convenient and safe manner and deposit in sealed containers. Ventilate area after clean-up is complete. It may be necessary to contain and dispose of this chemical as a hazardous waste. If material or contaminated runoff enters waterways, notify downstream users of potentially contaminated waters. Contact your Department of Environmental Protection or your regional office of the federal EPA for specific recommendations. If employees are required to clean-up spills, they must be properly trained and equipped. OSHA 1910.120(q) may be applicable.
</t>
    </r>
    <r>
      <rPr>
        <sz val="11"/>
        <color rgb="FF0000FF"/>
        <rFont val="Arial"/>
      </rPr>
      <t># Please see reference #1 on reference sheet</t>
    </r>
  </si>
  <si>
    <r>
      <rPr>
        <sz val="11"/>
        <rFont val="Arial"/>
      </rPr>
      <t xml:space="preserve">Product must be stored in its sealed original containers, in well aired, fresh &amp; dry storehouses or in shaded &amp; possibly well aired places. It is recommended that the product be kept away from sources of heat, free flames or spark generating equipment.
Separated from food and feedstuffs. Well closed.
</t>
    </r>
    <r>
      <rPr>
        <sz val="11"/>
        <color rgb="FF0000FF"/>
        <rFont val="Arial"/>
      </rPr>
      <t># Please see reference #1 on reference sheet</t>
    </r>
  </si>
  <si>
    <r>
      <rPr>
        <sz val="11"/>
        <rFont val="Arial"/>
      </rPr>
      <t xml:space="preserve">Users should wash hands before eating, drinking, chewing gum, using tobacco, or using the toilet. Users should remove clothing/PPE immediately if pesticide gets inside. Then wash thoroughly and put on clean clothing. Users should remove PPE immediately after handling this product. Wash the outside of gloves before removing. As soon as possible, wash thoroughly and change into clean clothing.
</t>
    </r>
    <r>
      <rPr>
        <sz val="11"/>
        <color rgb="FF0000FF"/>
        <rFont val="Arial"/>
      </rPr>
      <t># Please see reference #1 on reference sheet</t>
    </r>
  </si>
  <si>
    <r>
      <rPr>
        <sz val="11"/>
        <rFont val="Arial"/>
      </rPr>
      <t xml:space="preserve">SRP: The most favorable course of action is to use an alternative chemical product with less inherent propensity for occupational exposure or environmental contamination. Recycle any unused portion of the material for its approved use or return it to the manufacturer or supplier. Ultimate disposal of the chemical must consider: the material's impact on air quality; potential migration in soil or water; effects on animal, aquatic, and plant life; and conformance with environmental and public health regulations.
</t>
    </r>
    <r>
      <rPr>
        <sz val="11"/>
        <color rgb="FF0000FF"/>
        <rFont val="Arial"/>
      </rPr>
      <t># Please see reference #1 on reference sheet</t>
    </r>
  </si>
  <si>
    <r>
      <rPr>
        <sz val="11"/>
        <rFont val="Arial"/>
      </rPr>
      <t xml:space="preserve">Household &amp; Commercial/Institutional Products
Information on 2 consumer products that contain Simazine in the following categories is provided:
• Pet Care
</t>
    </r>
    <r>
      <rPr>
        <sz val="11"/>
        <color rgb="FF0000FF"/>
        <rFont val="Arial"/>
      </rPr>
      <t># Please see reference #1 on reference sheet</t>
    </r>
  </si>
  <si>
    <r>
      <rPr>
        <sz val="11"/>
        <rFont val="Arial"/>
      </rPr>
      <t xml:space="preserve">Household &amp; Commercial/Institutional Products
Information on 2 consumer products that contain Simazine in the following categories is provided:
• Pet Care
</t>
    </r>
    <r>
      <rPr>
        <sz val="11"/>
        <color rgb="FF0000FF"/>
        <rFont val="Arial"/>
      </rPr>
      <t># Please see reference #1 on reference sheet</t>
    </r>
  </si>
  <si>
    <t>0.004 mg/L</t>
  </si>
  <si>
    <r>
      <rPr>
        <sz val="11"/>
        <rFont val="Arial"/>
      </rPr>
      <t xml:space="preserve">The substance can be absorbed into the body by inhalation of its aerosol and by ingestion.
</t>
    </r>
    <r>
      <rPr>
        <sz val="11"/>
        <color rgb="FF0000FF"/>
        <rFont val="Arial"/>
      </rPr>
      <t># Please see reference #1 on reference sheet</t>
    </r>
  </si>
  <si>
    <r>
      <rPr>
        <sz val="11"/>
        <rFont val="Arial"/>
      </rPr>
      <t xml:space="preserve">Pesticides -&gt; Herbicides -&gt; Triazine herbicides -&gt; Chlorotriazine herbicides
</t>
    </r>
    <r>
      <rPr>
        <sz val="11"/>
        <color rgb="FF0000FF"/>
        <rFont val="Arial"/>
      </rPr>
      <t># Please see reference #1 on reference sheet</t>
    </r>
  </si>
  <si>
    <r>
      <rPr>
        <sz val="11"/>
        <rFont val="Arial"/>
      </rPr>
      <t xml:space="preserve">Household &amp; Commercial/Institutional Products
Information on 2 consumer products that contain Simazine in the following categories is provided:
• Pet Care
</t>
    </r>
    <r>
      <rPr>
        <sz val="11"/>
        <color rgb="FF0000FF"/>
        <rFont val="Arial"/>
      </rPr>
      <t># Please see reference #1 on reference sheet</t>
    </r>
  </si>
  <si>
    <r>
      <rPr>
        <sz val="10"/>
        <rFont val="Arial"/>
      </rPr>
      <t xml:space="preserve">Solubility in water: none
</t>
    </r>
    <r>
      <rPr>
        <sz val="10"/>
        <color rgb="FF0000FF"/>
        <rFont val="Arial"/>
      </rPr>
      <t># Please see reference #1 on reference sheet</t>
    </r>
  </si>
  <si>
    <t>STANNANE, ACETOXYTRIPHENYL</t>
  </si>
  <si>
    <t xml:space="preserve">Molecular Weight:409.066
Density:1.55
Molecular Formula:C20H18O2Sn
</t>
  </si>
  <si>
    <t>Boiling Point:N/A
Melting Point:118-122°C</t>
  </si>
  <si>
    <t>900-95-8</t>
  </si>
  <si>
    <t>STRONTIUM (STABLE STRONTIUM CHLORIDE)</t>
  </si>
  <si>
    <t xml:space="preserve">Molecular Weight:158.526
Density:3 g/mL at 25ºC(lit.)
Molecular Formula: Cl2Sr
</t>
  </si>
  <si>
    <t>Boiling Point:1250ºC
Melting Point:873ºC</t>
  </si>
  <si>
    <t>10476-85-4</t>
  </si>
  <si>
    <r>
      <rPr>
        <sz val="11"/>
        <rFont val="Arial"/>
      </rPr>
      <t xml:space="preserve">Occupational hepatotoxin - Secondary hepatotoxins: the potential for toxic effect in the occupational setting is based on cases of poisoning by human ingestion or animal experimentation.
</t>
    </r>
    <r>
      <rPr>
        <sz val="11"/>
        <color rgb="FF0000FF"/>
        <rFont val="Arial"/>
      </rPr>
      <t># Please see reference #1 on reference sheet</t>
    </r>
  </si>
  <si>
    <r>
      <rPr>
        <sz val="11"/>
        <rFont val="Arial"/>
      </rPr>
      <t xml:space="preserve">Used to make strontium salts, in pyrotechnics, and as a dental desensitizer; [Merck Index] Used in chemical and antifreeze manufacturing; [EPA OHM/TADS]
</t>
    </r>
    <r>
      <rPr>
        <sz val="11"/>
        <color rgb="FF0000FF"/>
        <rFont val="Arial"/>
      </rPr>
      <t># Please see reference #1 on reference sheet</t>
    </r>
  </si>
  <si>
    <r>
      <rPr>
        <sz val="11"/>
        <rFont val="Arial"/>
      </rPr>
      <t xml:space="preserve">IUPAC Name: strontium dichloride
InChI: InChI=1S/2ClH.Sr/h2*1H;/q;;+2/p-2
Molecular Formula: Cl2Sr
</t>
    </r>
    <r>
      <rPr>
        <sz val="11"/>
        <color rgb="FF0000FF"/>
        <rFont val="Arial"/>
      </rPr>
      <t># Please see reference #1 on reference sheet</t>
    </r>
  </si>
  <si>
    <r>
      <rPr>
        <sz val="11"/>
        <rFont val="Arial"/>
      </rPr>
      <t xml:space="preserve">Cosmetics -&gt; Soothing; Oral care
</t>
    </r>
    <r>
      <rPr>
        <sz val="11"/>
        <color rgb="FF0000FF"/>
        <rFont val="Arial"/>
      </rPr>
      <t># Please see reference #1 on reference sheet</t>
    </r>
  </si>
  <si>
    <r>
      <rPr>
        <sz val="11"/>
        <rFont val="Arial"/>
      </rPr>
      <t xml:space="preserve">Cosmetics -&gt; Soothing; Oral care
</t>
    </r>
    <r>
      <rPr>
        <sz val="11"/>
        <color rgb="FF0000FF"/>
        <rFont val="Arial"/>
      </rPr>
      <t># Please see reference #1 on reference sheet</t>
    </r>
  </si>
  <si>
    <r>
      <rPr>
        <sz val="11"/>
        <rFont val="Arial"/>
      </rPr>
      <t xml:space="preserve">Information on 4 consumer products that contain Strontium chloride in the following categories is provided:
• Auto Products
• Inside the Home
• Landscaping/Yard
</t>
    </r>
    <r>
      <rPr>
        <sz val="11"/>
        <color rgb="FF0000FF"/>
        <rFont val="Arial"/>
      </rPr>
      <t># Please see reference #1 on reference sheet</t>
    </r>
  </si>
  <si>
    <r>
      <rPr>
        <sz val="11"/>
        <rFont val="Arial"/>
      </rPr>
      <t xml:space="preserve">Information on 4 consumer products that contain Strontium chloride in the following categories is provided:
• Auto Products
• Inside the Home
• Landscaping/Yard
</t>
    </r>
    <r>
      <rPr>
        <sz val="11"/>
        <color rgb="FF0000FF"/>
        <rFont val="Arial"/>
      </rPr>
      <t># Please see reference #1 on reference sheet</t>
    </r>
  </si>
  <si>
    <r>
      <rPr>
        <sz val="11"/>
        <rFont val="Arial"/>
      </rPr>
      <t xml:space="preserve">Cosmetics -&gt; Soothing; Oral care
</t>
    </r>
    <r>
      <rPr>
        <sz val="11"/>
        <color rgb="FF0000FF"/>
        <rFont val="Arial"/>
      </rPr>
      <t xml:space="preserve">
# Please see reference #1 on reference sheet</t>
    </r>
  </si>
  <si>
    <r>
      <rPr>
        <sz val="11"/>
        <rFont val="Arial"/>
      </rPr>
      <t xml:space="preserve">Information on 4 consumer products that contain Strontium chloride in the following categories is provided:
• Auto Products
• Inside the Home
• Landscaping/Yard
</t>
    </r>
    <r>
      <rPr>
        <sz val="11"/>
        <color rgb="FF0000FF"/>
        <rFont val="Arial"/>
      </rPr>
      <t># Please see reference #1 on reference sheet</t>
    </r>
  </si>
  <si>
    <r>
      <rPr>
        <sz val="11"/>
        <rFont val="Arial"/>
      </rPr>
      <t xml:space="preserve">The Australian Inventory of Industrial Chemicals
Chemical: Strontium chloride (SrCl2)
</t>
    </r>
    <r>
      <rPr>
        <sz val="11"/>
        <color rgb="FF0000FF"/>
        <rFont val="Arial"/>
      </rPr>
      <t># Please see reference #1 on reference sheet</t>
    </r>
  </si>
  <si>
    <t>STYRENE</t>
  </si>
  <si>
    <t xml:space="preserve">Molecular Weight:104.149
Density:0.9±0.1 g/cm3
Molecular Formula:C8H8
</t>
  </si>
  <si>
    <t>Boiling Point:145.2±7.0 °C at 760 mmHg
Melting Point:-31 °C</t>
  </si>
  <si>
    <t>100-42-5</t>
  </si>
  <si>
    <r>
      <rPr>
        <sz val="11"/>
        <rFont val="Arial"/>
      </rPr>
      <t xml:space="preserve">Styrene's production and use in plastic and resin manufacture may result in its release to the environment through various waste streams. Styrene has been identified as a natural constituent in the sap of some trees, cinnamon, coffee beans, and peanuts and as a constituent of various plant parts of a variety of plant species. If released to air, a vapor pressure of 6.4 mm Hg at 25 °C indicates styrene will exist solely as a vapor in the atmosphere. Vapor-phase styrene will be degraded in the atmosphere by reaction with photochemically-produced hydroxyl radicals; the half-life for this reaction in air is estimated to be 6.6 hours. Vapor-phase styrene is also degraded in the atmosphere by reaction with ozone and nitrate radicals; the half-lives for these reactions in air are 24 and 3.7 hours, respectively. Styrene does not contain chromophores that absorb at wavelengths &gt;290 nm and, therefore, is not expected to be susceptible to direct photolysis by sunlight. 
</t>
    </r>
    <r>
      <rPr>
        <sz val="11"/>
        <color rgb="FF0000FF"/>
        <rFont val="Arial"/>
      </rPr>
      <t xml:space="preserve">
# Please see reference #1 on reference sheet</t>
    </r>
  </si>
  <si>
    <r>
      <rPr>
        <sz val="11"/>
        <rFont val="Arial"/>
      </rPr>
      <t xml:space="preserve">Styrene causes nervous system depression and may be carcinogenic. Animals studies have also shown that hearing loss and liver damage may occur. (L1831, L1832)
</t>
    </r>
    <r>
      <rPr>
        <sz val="11"/>
        <color rgb="FF0000FF"/>
        <rFont val="Arial"/>
      </rPr>
      <t># Please see reference #1 on reference sheet</t>
    </r>
  </si>
  <si>
    <r>
      <rPr>
        <sz val="11"/>
        <rFont val="Arial"/>
      </rPr>
      <t xml:space="preserve">Styrene is used predominately in the production of polystyrene plastics and resins. Styrene is also used as an intermediate in the synthesis of materials used for ion exchange resins and to produce copolymers.
Styrene is used extensively in the manufacture of plastics, rubber, and resins. About 90,000 workers, including those who make boats, tubs and showers, are potentially exposed to styrene. [http://www.osha-slc.gov/SLTC/styrene/] Used to make polystyrene for packaging, insulation for buildings and refrigeration equipment, and disposable cups and containers; Also used in styrene-butadiene rubber, other polymers, and resins to make boats, shower stalls, tires, automotive parts, etc.; [ACGIH]
</t>
    </r>
    <r>
      <rPr>
        <sz val="11"/>
        <color rgb="FF0000FF"/>
        <rFont val="Arial"/>
      </rPr>
      <t># Please see reference #1 on reference sheet</t>
    </r>
  </si>
  <si>
    <r>
      <rPr>
        <sz val="11"/>
        <rFont val="Arial"/>
      </rPr>
      <t xml:space="preserve">IUPAC Name: styrene
 InChI: InChI=1S/C8H8/c1-2-8-6-4-3-5-7-8/h2-7H,1H2
Molecular Formula: C8H8
</t>
    </r>
    <r>
      <rPr>
        <sz val="11"/>
        <color rgb="FF0000FF"/>
        <rFont val="Arial"/>
      </rPr>
      <t># Please see reference #1 on reference sheet</t>
    </r>
  </si>
  <si>
    <r>
      <rPr>
        <sz val="11"/>
        <rFont val="Arial"/>
      </rPr>
      <t xml:space="preserve">Plastic Composites Manufacturing [Category: Industry]
</t>
    </r>
    <r>
      <rPr>
        <sz val="11"/>
        <color rgb="FF0000FF"/>
        <rFont val="Arial"/>
      </rPr>
      <t># Please see reference #1 on reference sheet</t>
    </r>
  </si>
  <si>
    <r>
      <rPr>
        <sz val="11"/>
        <rFont val="Arial"/>
      </rPr>
      <t xml:space="preserve">Plastic Composites Manufacturing [Category: Industry]
</t>
    </r>
    <r>
      <rPr>
        <sz val="11"/>
        <color rgb="FF0000FF"/>
        <rFont val="Arial"/>
      </rPr>
      <t># Please see reference #1 on reference sheet</t>
    </r>
  </si>
  <si>
    <r>
      <rPr>
        <sz val="11"/>
        <rFont val="Arial"/>
      </rPr>
      <t xml:space="preserve">Personal protection: chemical protection suit including self-contained breathing apparatus. Remove all ignition sources. Do NOT let this chemical enter the environment. Do NOT wash away into sewer. Collect leaking and spilled liquid in covered containers as far as possible. Absorb remaining liquid in sand or inert absorbent.
</t>
    </r>
    <r>
      <rPr>
        <sz val="11"/>
        <color rgb="FF0000FF"/>
        <rFont val="Arial"/>
      </rPr>
      <t># Please see reference #1 on reference sheet</t>
    </r>
  </si>
  <si>
    <r>
      <rPr>
        <sz val="11"/>
        <rFont val="Arial"/>
      </rPr>
      <t xml:space="preserve">Fireproof. Separated from incompatible materials. See Chemical Dangers. Cool. Keep in the dark. Store only if stabilized. Store in an area without drain or sewer access.
</t>
    </r>
    <r>
      <rPr>
        <sz val="11"/>
        <color rgb="FF0000FF"/>
        <rFont val="Arial"/>
      </rPr>
      <t># Please see reference #1 on reference sheet</t>
    </r>
  </si>
  <si>
    <r>
      <rPr>
        <sz val="11"/>
        <rFont val="Arial"/>
      </rPr>
      <t xml:space="preserve">Do not eat, drink, or smoke during work.
</t>
    </r>
    <r>
      <rPr>
        <sz val="11"/>
        <color rgb="FF0000FF"/>
        <rFont val="Arial"/>
      </rPr>
      <t># Please see reference #1 on reference sheet</t>
    </r>
  </si>
  <si>
    <r>
      <rPr>
        <sz val="11"/>
        <rFont val="Arial"/>
      </rPr>
      <t xml:space="preserve">SRP: Recycle any unused portion of the material for its approved use or return it to the manufacturer or supplier. Ultimate disposal of the chemical must consider: the material's impact on air quality; potential migration in air, soil or water; effects on animal, aquatic and plant life; and conformance with environmental and public health regulations. If it is possible or reasonable use an alternative chemical product with less inherent propensity for occupational harm/injury/toxicity or environmental contamination.
</t>
    </r>
    <r>
      <rPr>
        <sz val="11"/>
        <color rgb="FF0000FF"/>
        <rFont val="Arial"/>
      </rPr>
      <t># Please see reference #1 on reference sheet</t>
    </r>
  </si>
  <si>
    <r>
      <rPr>
        <sz val="11"/>
        <rFont val="Arial"/>
      </rPr>
      <t xml:space="preserve">Styrene is used extensively in the manufacture of plastics, rubber, and resins.
</t>
    </r>
    <r>
      <rPr>
        <sz val="11"/>
        <color rgb="FF0000FF"/>
        <rFont val="Arial"/>
      </rPr>
      <t># Please see reference #1 on reference sheet</t>
    </r>
  </si>
  <si>
    <t>0.1 mg/L</t>
  </si>
  <si>
    <r>
      <rPr>
        <sz val="11"/>
        <rFont val="Arial"/>
      </rPr>
      <t xml:space="preserve">The substance can be absorbed into the body by inhalation of its vapour.
</t>
    </r>
    <r>
      <rPr>
        <sz val="11"/>
        <color rgb="FF0000FF"/>
        <rFont val="Arial"/>
      </rPr>
      <t># Please see reference #1 on reference sheet</t>
    </r>
  </si>
  <si>
    <r>
      <rPr>
        <sz val="11"/>
        <rFont val="Arial"/>
      </rPr>
      <t xml:space="preserve">Styrene is used extensively in the manufacture of plastics, rubber, and resins.
</t>
    </r>
    <r>
      <rPr>
        <sz val="11"/>
        <color rgb="FF0000FF"/>
        <rFont val="Arial"/>
      </rPr>
      <t># Please see reference #1 on reference sheet</t>
    </r>
  </si>
  <si>
    <r>
      <rPr>
        <sz val="11"/>
        <rFont val="Arial"/>
      </rPr>
      <t xml:space="preserve">Styrene is used extensively in the manufacture of plastics, rubber, and resins.
</t>
    </r>
    <r>
      <rPr>
        <sz val="11"/>
        <color rgb="FF0000FF"/>
        <rFont val="Arial"/>
      </rPr>
      <t># Please see reference #1 on reference sheet</t>
    </r>
  </si>
  <si>
    <r>
      <rPr>
        <sz val="11"/>
        <rFont val="Arial"/>
      </rPr>
      <t xml:space="preserve">The Australian Inventory of Industrial Chemicals
Chemical: Benzene, ethenyl-
</t>
    </r>
    <r>
      <rPr>
        <sz val="11"/>
        <color rgb="FF0000FF"/>
        <rFont val="Arial"/>
      </rPr>
      <t># Please see reference #1 on reference sheet</t>
    </r>
  </si>
  <si>
    <r>
      <rPr>
        <sz val="10"/>
        <rFont val="Arial"/>
      </rPr>
      <t xml:space="preserve">Insoluble in water
</t>
    </r>
    <r>
      <rPr>
        <sz val="10"/>
        <color rgb="FF0000FF"/>
        <rFont val="Arial"/>
      </rPr>
      <t># Please see reference #1 on reference sheet</t>
    </r>
  </si>
  <si>
    <t>SULFAMETHAZINE</t>
  </si>
  <si>
    <t xml:space="preserve">Molecular Weight:278.330
Density:1.4±0.1 g/cm3
Molecular Formula:C12H14N4O2S
</t>
  </si>
  <si>
    <t>Boiling Point:526.2±52.0 °C at 760 mmHg
Melting Point:197 °C</t>
  </si>
  <si>
    <t>57-68-1</t>
  </si>
  <si>
    <r>
      <rPr>
        <sz val="11"/>
        <rFont val="Arial"/>
      </rPr>
      <t xml:space="preserve">Sulfamethazine's production and administration as a veterinary antibiotic may result in its release to the environment through various waste streams. If released to air, an estimated vapor pressure of 6.8X10-9 mm Hg at 25 °C indicates sulfamethazine will exist solely in the particulate phase in the atmosphere. Particulate-phase sulfamethazine will be removed from the atmosphere by wet and dry deposition. Sulfamethazine absorbs light at wavelengths &gt;290 nm and, therefore, may be susceptible to direct photolysis by sunlight. If released to soil, sulfamethazine is expected to have high to moderate mobility based upon a Koc range of 45.1 to 174. The pKa of sulfamethazine is 7.65, indicating that this compound will exist partially in the anion form in the environment and anions generally do not adsorb more strongly to soils containing organic carbon and clay than their neutral counterparts. 
</t>
    </r>
    <r>
      <rPr>
        <sz val="11"/>
        <color rgb="FF0000FF"/>
        <rFont val="Arial"/>
      </rPr>
      <t># Please see reference #1 on reference sheet</t>
    </r>
  </si>
  <si>
    <r>
      <rPr>
        <sz val="11"/>
        <rFont val="Arial"/>
      </rPr>
      <t xml:space="preserve">Exposure to this compound may cause alkalosis, hemolytic anemia, nausea, fever, vertigo, jaundice, pallor, hepatosplenomegaly, shock, leukocytosis, reticulocytosis, bilirubinemia, urobilinuria, renal tubular necrosis, aplastic anemia, agranulocytosis, thrombocytopenia, eosinophilia, periarteritis nodosa, morbilliform, scarlitinial, urticarial, erysipeloid, pemphigoid, purpuric, petechial rashes, erythemia multiforme of the Stevens-Johnson type, Behcet's syndrome, exfoliative dermatitis, malaise, photosensitivity, pruritus, serum sickness, hepatomegaly, acute yellow atrophy, arthritis, peripheral neuritis and anorexia. It may also cause vomiting, cyanosis, skin rashes, sensitization of the skin, hematuria, granulocytopenia and anuria.
</t>
    </r>
    <r>
      <rPr>
        <sz val="11"/>
        <color rgb="FF0000FF"/>
        <rFont val="Arial"/>
      </rPr>
      <t xml:space="preserve">
# Please see reference #1 on reference sheet</t>
    </r>
  </si>
  <si>
    <r>
      <t xml:space="preserve">MEDICATION (VET)
Anti-Infective agents
</t>
    </r>
    <r>
      <rPr>
        <sz val="10"/>
        <color rgb="FF0000FF"/>
        <rFont val="Arial"/>
      </rPr>
      <t># Please see reference #1 on reference sheet</t>
    </r>
  </si>
  <si>
    <r>
      <rPr>
        <sz val="11"/>
        <rFont val="Arial"/>
      </rPr>
      <t xml:space="preserve">IUPAC Name: 4-amino-N-(4,6-dimethylpyrimidin-2-yl)benzenesulfonamide
InChI:InChI=1S/C12H14N4O2S/c1-8-7-9(2)15-12(14-8)16-19(17,18)11-5-3-10(13)4-6-11/h3-7H,13H2,1-2H3,(H,14,15,16)
Molecular Formula: C12H14N4O2S
</t>
    </r>
    <r>
      <rPr>
        <sz val="11"/>
        <color rgb="FF0000FF"/>
        <rFont val="Arial"/>
      </rPr>
      <t># Please see reference #1 on reference sheet</t>
    </r>
  </si>
  <si>
    <r>
      <rPr>
        <sz val="11"/>
        <rFont val="Arial"/>
      </rPr>
      <t xml:space="preserve">ACCIDENTAL RELEASE MEASURES: Personal precautions, protective equipment and emergency procedures: Avoid dust formation. Avoid breathing vapors, mist or gas; Environmental precautions: Do not let product enter drains; Methods and materials for containment and cleaning up: Sweep up and shovel. Keep in suitable, closed containers for disposal.
</t>
    </r>
    <r>
      <rPr>
        <sz val="11"/>
        <color rgb="FF0000FF"/>
        <rFont val="Arial"/>
      </rPr>
      <t># Please see reference #1 on reference sheet</t>
    </r>
  </si>
  <si>
    <r>
      <rPr>
        <sz val="11"/>
        <rFont val="Arial"/>
      </rPr>
      <t xml:space="preserve">STORAGE PRECAUTIONS: You should store this chemical under refrigerated temperatures, and protect it from moisture and light. (NTP, 1992)
</t>
    </r>
    <r>
      <rPr>
        <sz val="11"/>
        <color rgb="FF0000FF"/>
        <rFont val="Arial"/>
      </rPr>
      <t># Please see reference #1 on reference sheet</t>
    </r>
  </si>
  <si>
    <r>
      <rPr>
        <sz val="11"/>
        <rFont val="Arial"/>
      </rPr>
      <t xml:space="preserve">RECOMMENDED RESPIRATOR: Where the neat test chemical is weighed and diluted, wear a NIOSH-approved half face respirator equipped with an organic vapor/acid gas cartridge (specific for organic vapors, HCl, acid gas and SO2) with a dust/mist filter. (NTP, 1992)
Eye/face protection: Use equipment for eye protection tested and approved under appropriate government standards such as NIOSH (US) or EN 166(EU).
Body Protection: Choose body protection in relation to its type, to the concentration and amount of dangerous substances, and to the specific work-place. The type of protective equipment must be selected according to the concentration and amount of the dangerous substance at the specific workplace.
</t>
    </r>
    <r>
      <rPr>
        <sz val="11"/>
        <color rgb="FF0000FF"/>
        <rFont val="Arial"/>
      </rPr>
      <t># Please see reference #1 on reference sheet</t>
    </r>
  </si>
  <si>
    <r>
      <rPr>
        <sz val="11"/>
        <rFont val="Arial"/>
      </rPr>
      <t xml:space="preserve">SRP: Expired or waste pharmaceuticals shall carefully take into consideration applicable DEA, EPA, and FDA regulations. It is not appropriate to dispose by flushing the pharmaceutical down the toilet or discarding to trash. If possible return the pharmaceutical to the manufacturer for proper disposal being careful to properly label and securely package the material. Alternatively, the waste pharmaceutical shall be labeled, securely packaged and transported by a state licensed medical waste contractor to dispose by burial in a licensed hazardous or toxic waste landfill or incinerator.
</t>
    </r>
    <r>
      <rPr>
        <sz val="11"/>
        <color rgb="FF0000FF"/>
        <rFont val="Arial"/>
      </rPr>
      <t># Please see reference #1 on reference sheet</t>
    </r>
  </si>
  <si>
    <r>
      <rPr>
        <sz val="11"/>
        <rFont val="Arial"/>
      </rPr>
      <t xml:space="preserve">Anti-Infective agents
</t>
    </r>
    <r>
      <rPr>
        <sz val="11"/>
        <color rgb="FF0000FF"/>
        <rFont val="Arial"/>
      </rPr>
      <t># Please see reference #1 on reference sheet</t>
    </r>
  </si>
  <si>
    <r>
      <rPr>
        <sz val="11"/>
        <rFont val="Arial"/>
      </rPr>
      <t xml:space="preserve">Anti-Infective agents
</t>
    </r>
    <r>
      <rPr>
        <sz val="11"/>
        <color rgb="FF0000FF"/>
        <rFont val="Arial"/>
      </rPr>
      <t># Please see reference #1 on reference sheet</t>
    </r>
  </si>
  <si>
    <r>
      <rPr>
        <sz val="11"/>
        <rFont val="Arial"/>
      </rPr>
      <t xml:space="preserve">Anti-Infective agents
</t>
    </r>
    <r>
      <rPr>
        <sz val="11"/>
        <color rgb="FF0000FF"/>
        <rFont val="Arial"/>
      </rPr>
      <t># Please see reference #1 on reference sheet</t>
    </r>
  </si>
  <si>
    <r>
      <rPr>
        <sz val="11"/>
        <rFont val="Arial"/>
      </rPr>
      <t xml:space="preserve">Anti-Infective agents
</t>
    </r>
    <r>
      <rPr>
        <sz val="11"/>
        <color rgb="FF0000FF"/>
        <rFont val="Arial"/>
      </rPr>
      <t># Please see reference #1 on reference sheet</t>
    </r>
  </si>
  <si>
    <r>
      <rPr>
        <sz val="11"/>
        <rFont val="Arial"/>
      </rPr>
      <t xml:space="preserve">REACH Registered Substance
</t>
    </r>
    <r>
      <rPr>
        <sz val="11"/>
        <color rgb="FF0000FF"/>
        <rFont val="Arial"/>
      </rPr>
      <t># Please see reference #1 on reference sheet</t>
    </r>
  </si>
  <si>
    <r>
      <rPr>
        <sz val="10"/>
        <rFont val="Arial"/>
      </rPr>
      <t xml:space="preserve">In water, 1.50X10+3 mg/L at 29 °C and 1.92X10+3 mg/L at 37 °C; solubility increases with increasing pH
</t>
    </r>
    <r>
      <rPr>
        <sz val="10"/>
        <color rgb="FF0000FF"/>
        <rFont val="Arial"/>
      </rPr>
      <t xml:space="preserve">
# Please see reference #1 on reference sheet</t>
    </r>
  </si>
  <si>
    <t>SULFAMETHOXAZOLE</t>
  </si>
  <si>
    <t xml:space="preserve">Molecular Weight:253.278
Density:1.5±0.1 g/cm3
Molecular Formula:C10H11N3O3S
</t>
  </si>
  <si>
    <t>Boiling Point:482.1±55.0 °C at 760 mmHg
Melting Point:166 °C</t>
  </si>
  <si>
    <t>723-46-6</t>
  </si>
  <si>
    <t>SYNTHETIC PYRETHROIDS</t>
  </si>
  <si>
    <t>EDF-152</t>
  </si>
  <si>
    <t>Stannane, [1,2-phenylenebis(carbonyloxy)</t>
  </si>
  <si>
    <t>Molecular Formula:C32H60O4Sn2
Molecular Weight:746.21800</t>
  </si>
  <si>
    <t>4782-29-0</t>
  </si>
  <si>
    <t>Stannane, tributyl = Tributyltin naphtalate</t>
  </si>
  <si>
    <t xml:space="preserve">Molecular Formula:C22H35DOSn
Molecular Weight:436.237
Exact Mass:437.185089
</t>
  </si>
  <si>
    <t>36631-23-9</t>
  </si>
  <si>
    <t>Stannane, tributyl-, mono(naphthenoyloxy</t>
  </si>
  <si>
    <t xml:space="preserve">Molecular Weight:
Density:N/A
</t>
  </si>
  <si>
    <t>85409-17-2</t>
  </si>
  <si>
    <t>Stannane, tributyl[(1-oxo-9,12-octadecad</t>
  </si>
  <si>
    <t>Molecular Formula:C30H58O2Sn
Molecular Weight:569.5</t>
  </si>
  <si>
    <t>24124-25-2</t>
  </si>
  <si>
    <t>Stannane, tributyl[(1-oxo-9-octadecenyl)</t>
  </si>
  <si>
    <t>Molecular Formula:C30H60O2Sn
Molecular Weight:571.49700
Flash Point:270.1ºC
Exact Mass:572.36200</t>
  </si>
  <si>
    <t>Boiling Point:360ºC at 760mmHg</t>
  </si>
  <si>
    <t>3090-35-5</t>
  </si>
  <si>
    <t>Stannane, tributyl[[[1,2,3,4,4a,4b,5,6,1</t>
  </si>
  <si>
    <t>Molecular Formula:C32H56O2Sn
Molecular Weight:591.48700
Exact Mass:592.33000</t>
  </si>
  <si>
    <t>26239-64-5</t>
  </si>
  <si>
    <t>2,4,5-T</t>
  </si>
  <si>
    <t xml:space="preserve">Molecular Weight:255.48300
Density:1.592
Molecular Formula:C8H5Cl3O3
</t>
  </si>
  <si>
    <t>Boiling Point:376.3ºC
Melting Point:154-158 °C(lit.)</t>
  </si>
  <si>
    <t>93-76-5</t>
  </si>
  <si>
    <r>
      <rPr>
        <sz val="11"/>
        <rFont val="Arial"/>
      </rPr>
      <t xml:space="preserve">TERRESTRIAL FATE: FOUR (14)C-LABELED HERBICIDES INCLUDING 2,4,5-T WERE APPLIED AS FOLIAR SPRAY AT 0.28 KG/HA IN A TERRESTRIAL MICROCOSM CHAMBER TO EXAMINE THEIR TRANSPORT AND METABOLISM IN COMPARISON TO DIELDRIN. TOTAL HERBICIDE RESIDUES IN SOIL AVERAGED 0.14 PPM FOR ALL COMPOUNDS BY 20 DAYS POSTTREATMENT. RYE GRASS SHOOTS CONTAINED 2.5 PPM 2,4,5-T. 2,4,5-T WAS ONE OF THE MOST RAPIDLY DECOMPOSED HERBICIDES.
AQUATIC FATE: Since 2,4,5-T has a pKa of 2.88 at 25 degC(1), it will be dissociated in water. If released to water, photochemical decomposition volatilization and biodegradation of 2,4,5-T should be the dominant removal mechanisms. 2,4,5-Trichlorophenol is the primary degradation product of 2,4,5-T in water.
ATMOSPHERIC FATE: If released to the atmosphere, 2,4,5-T may exist in vapor form, as fine droplets and adsorbed on air-borne particulates as a result of vapor phase adsorption, or as a result of wind erosion of treated soils(1,SRC). 2,4,5-T has the potential to undergo (a) direct photolysis due to uv absorption at &gt;290 nm, (b) reaction with photochemically generated hydroxyl radicals (estimated vapor phase half-life= 1.12 days) or (c) be physically removed by settling or washing out in rainfall(SRC).
</t>
    </r>
    <r>
      <rPr>
        <sz val="11"/>
        <color rgb="FF0000FF"/>
        <rFont val="Arial"/>
      </rPr>
      <t># Please see reference #1 on reference sheet</t>
    </r>
  </si>
  <si>
    <r>
      <rPr>
        <sz val="11"/>
        <rFont val="Arial"/>
      </rPr>
      <t xml:space="preserve">Exposure to large amounts of CDDs causes chloracne, a severe skin disease with acne-like lesions that occur mainly on the face and upper body. CDDs may also cause liver damage and induce long-term alterations in glucose metabolism and subtle changes in hormonal levels. In addition, studies have shown that CDDs may disrupt the endocrine system and weaken the immune system, as well as cause reproductive damage and birth defects, central and peripheral nervous system pathology, thyroid disorders, endometriosis, and diabetes. 2,3,7,8-Tetrachlorodibenzo-p-dioxin is also a known human carcinogen. (L177, L178)
Overexposure to dust by inhalation or ingestion may cause fatigue, nausea, vomiting, lowered blood pressure, convulsions, coma. Dust may irritate eyes and skin. (USCG, 1999)
</t>
    </r>
    <r>
      <rPr>
        <sz val="11"/>
        <color rgb="FF0000FF"/>
        <rFont val="Arial"/>
      </rPr>
      <t xml:space="preserve"># Please see reference #1 on reference sheet
</t>
    </r>
    <r>
      <rPr>
        <sz val="11"/>
        <rFont val="Arial"/>
      </rPr>
      <t xml:space="preserve">
</t>
    </r>
  </si>
  <si>
    <r>
      <rPr>
        <sz val="11"/>
        <rFont val="Arial"/>
      </rPr>
      <t xml:space="preserve">Not produced in the U.S since 1983; [ACGIH]
</t>
    </r>
    <r>
      <rPr>
        <sz val="11"/>
        <color rgb="FF0000FF"/>
        <rFont val="Arial"/>
      </rPr>
      <t># Please see reference #1 on reference sheet</t>
    </r>
  </si>
  <si>
    <r>
      <rPr>
        <sz val="11"/>
        <rFont val="Arial"/>
      </rPr>
      <t xml:space="preserve">IUPAC Name: 2-(2,4,5-trichlorophenoxy)acetic acid
InChI: InChI=1S/C8H5Cl3O3/c9-4-1-6(11)7(2-5(4)10)14-3-8(12)13/h1-2H,3H2,(H,12,13)
Molecular Formula:C8H5Cl3O3
</t>
    </r>
    <r>
      <rPr>
        <sz val="11"/>
        <color rgb="FF0000FF"/>
        <rFont val="Arial"/>
      </rPr>
      <t># Please see reference #1 on reference sheet</t>
    </r>
  </si>
  <si>
    <r>
      <rPr>
        <sz val="11"/>
        <rFont val="Arial"/>
      </rPr>
      <t xml:space="preserve">1. VENTILATE AREA OF SPILL. 2. COLLECT SPILLED MATERIAL IN THE MOST CONVENIENT AND SAFE MANNER AND DEPOSIT IN SEALED CONTAINERS FOR RECLAMATION, OR FOR DISPOSAL IN A SECURED SANITARY LANDFILL. LIQUID CONTAINING 2,4,5-T SHOULD BE ABSORBED IN VERMICULITE, DRY SAND, EARTH, OR A SIMILAR MATERIAL.
</t>
    </r>
    <r>
      <rPr>
        <sz val="11"/>
        <color rgb="FF0000FF"/>
        <rFont val="Arial"/>
      </rPr>
      <t># Please see reference #1 on reference sheet</t>
    </r>
  </si>
  <si>
    <r>
      <rPr>
        <sz val="11"/>
        <rFont val="Arial"/>
      </rPr>
      <t xml:space="preserve">Provision to contain effluent from fire extinguishing. Separated from food and feedstuffs. Store in an area without drain or sewer access.
</t>
    </r>
    <r>
      <rPr>
        <sz val="11"/>
        <color rgb="FF0000FF"/>
        <rFont val="Arial"/>
      </rPr>
      <t xml:space="preserve">
# Please see reference #1 on reference sheet</t>
    </r>
  </si>
  <si>
    <r>
      <rPr>
        <sz val="11"/>
        <rFont val="Arial"/>
      </rPr>
      <t xml:space="preserve">TIH (Toxic Inhalation Hazard) - Term used to describe gases and volatile liquids that are toxic when inhaled. Some are TIH materials themselves, e.g., chlorine, and some release TIH gases when spilled in water, e.g., chlorosilanes. [ERG 2016].
</t>
    </r>
    <r>
      <rPr>
        <sz val="11"/>
        <color rgb="FF0000FF"/>
        <rFont val="Arial"/>
      </rPr>
      <t># Please see reference #1 on reference sheet</t>
    </r>
  </si>
  <si>
    <r>
      <rPr>
        <sz val="11"/>
        <rFont val="Arial"/>
      </rPr>
      <t xml:space="preserve">Generators of waste (equal to or greater than 100 kg/mo) containing this contaminant, EPA hazardous waste numbers F027 &amp; U232, must conform with USEPA regulations in storage, transportation, treatment and disposal of waste.
</t>
    </r>
    <r>
      <rPr>
        <sz val="11"/>
        <color rgb="FF0000FF"/>
        <rFont val="Arial"/>
      </rPr>
      <t># Please see reference #1 on reference sheet</t>
    </r>
  </si>
  <si>
    <r>
      <rPr>
        <sz val="11"/>
        <rFont val="Arial"/>
      </rPr>
      <t xml:space="preserve">The substance can be absorbed into the body by inhalation of its aerosol and by ingestion.
inhalation, ingestion, skin and/or eye contact
</t>
    </r>
    <r>
      <rPr>
        <sz val="11"/>
        <color rgb="FF0000FF"/>
        <rFont val="Arial"/>
      </rPr>
      <t># Please see reference #1 on reference sheet</t>
    </r>
  </si>
  <si>
    <r>
      <rPr>
        <sz val="11"/>
        <rFont val="Arial"/>
      </rPr>
      <t xml:space="preserve">Not produced in the U.S since 1983; [ACGIH]
</t>
    </r>
    <r>
      <rPr>
        <sz val="11"/>
        <color rgb="FF0000FF"/>
        <rFont val="Arial"/>
      </rPr>
      <t># Please see reference #1 on reference sheet</t>
    </r>
  </si>
  <si>
    <r>
      <rPr>
        <sz val="11"/>
        <rFont val="Arial"/>
      </rPr>
      <t xml:space="preserve">Status Regulation (EC)
2002/2076
</t>
    </r>
    <r>
      <rPr>
        <sz val="11"/>
        <color rgb="FF0000FF"/>
        <rFont val="Arial"/>
      </rPr>
      <t># Please see reference #1 on reference sheet</t>
    </r>
  </si>
  <si>
    <r>
      <rPr>
        <sz val="10"/>
        <rFont val="Arial"/>
      </rPr>
      <t xml:space="preserve">Solubility in water, g/100ml at 25Â °C: 0.03
</t>
    </r>
    <r>
      <rPr>
        <sz val="10"/>
        <color rgb="FF0000FF"/>
        <rFont val="Arial"/>
      </rPr>
      <t xml:space="preserve">
# Please see reference #1 on reference sheet</t>
    </r>
  </si>
  <si>
    <t>T-2 TOXIN</t>
  </si>
  <si>
    <t xml:space="preserve">Molecular Weight:466.521
Density:1.3±0.1 g/cm3
Molecular Formula:C24H36O9
</t>
  </si>
  <si>
    <t>Boiling Point:544.9±50.0 °C at 760 mmHg
Melting Point:151.5℃</t>
  </si>
  <si>
    <t>21259-20-1</t>
  </si>
  <si>
    <r>
      <rPr>
        <sz val="11"/>
        <rFont val="Arial"/>
      </rPr>
      <t xml:space="preserve">Fire: Toxins are not volatile but may be spread by efforts to extinguish the fire. Toxins may be decomposed by heat to produce other toxic gases. /Toxins - Dermally Hazardous/
</t>
    </r>
    <r>
      <rPr>
        <sz val="11"/>
        <color rgb="FF0000FF"/>
        <rFont val="Arial"/>
      </rPr>
      <t># Please see reference #1 on reference sheet</t>
    </r>
  </si>
  <si>
    <r>
      <rPr>
        <sz val="11"/>
        <rFont val="Arial"/>
      </rPr>
      <t xml:space="preserve">May cause severe irritation and tissue necrosis to skin and mucous membranes; Topical application has caused systemic toxicicity and death in animal studies; [Merck Index] A strong skin irritant; May cause blistering and necrosis to skin; Trichothecene mycotoxins causes bone marrow suppression, leukopenia, immunosuppression, and secondary sepsis; [HSDB] Within minutes, the effects of T-2 mycotoxin include irritation of the skin and injury to the GI and respiratory tracts. In severe cases patients have skin necrosis, fever, ataxia, epistaxis, chest pain, wheezing, hemoptysis, bone marrow depression, hemorrhagic diathesis, and shock. [Weinstein, p. 104]
</t>
    </r>
    <r>
      <rPr>
        <sz val="11"/>
        <color rgb="FF0000FF"/>
        <rFont val="Arial"/>
      </rPr>
      <t># Please see reference #1 on reference sheet</t>
    </r>
  </si>
  <si>
    <r>
      <rPr>
        <sz val="11"/>
        <rFont val="Arial"/>
      </rPr>
      <t xml:space="preserve">Trichothecene mycotoxin found in Fusarium tricinctum; Thought to be used in the past as a chemical warfare agent in Southeast Asia; [Merck Index] Produced by various Fusarium fungi; Human exposure has occurred from consumption of contaminated cereals; [HSDB] Produced mainly by Fusarium sporotrichioides; Occasionally found on cereals like wheat and maize; Caused mass human poisonings in Siberia in the last century; [IARC]
</t>
    </r>
    <r>
      <rPr>
        <sz val="11"/>
        <color rgb="FF0000FF"/>
        <rFont val="Arial"/>
      </rPr>
      <t># Please see reference #1 on reference sheet</t>
    </r>
  </si>
  <si>
    <r>
      <rPr>
        <sz val="11"/>
        <rFont val="Arial"/>
      </rPr>
      <t xml:space="preserve">IUPAC Name: [(1S,2R,4S,7R,9R,10R,11S,12S)-11-acetyloxy-2-(acetyloxymethyl)-10-hydroxy-1,5-dimethylspiro[8-oxatricyclo[7.2.1.02,7]dodec-5-ene-12,2'-oxirane]-4-yl] 3-methylbutanoate
InChI: InChI=1S/C24H34O9/c1-12(2)7-18(27)32-16-9-23(10-29-14(4)25)17(8-13(16)3)33-21-19(28)20(31-15(5)26)22(23,6)24(21)11-30-24/h8,12,16-17,19-21,28H,7,9-11H2,1-6H3/t16-,17+,19+,20+,21+,22+,23+,24-/m0/s1
Molecular Formula:C24H34O9
</t>
    </r>
    <r>
      <rPr>
        <sz val="11"/>
        <color rgb="FF0000FF"/>
        <rFont val="Arial"/>
      </rPr>
      <t># Please see reference #1 on reference sheet</t>
    </r>
  </si>
  <si>
    <r>
      <rPr>
        <sz val="11"/>
        <rFont val="Arial"/>
      </rPr>
      <t xml:space="preserve">Protection: Evacuation: Immediately isolate an area around any liquid or solid contamination for at least 200 feet in all directions. If possible, identify the agent and develop a downwind hazard diagram ... Adjust the initial isolation distance as appropriate. Based on the type of release, amount of material aerosolized, persistence of the agent and local conditions (e.g., weather, population density, time of day), shelter-in-place until the initial cloud passes may be the most appropriate course of action since timely evacuation of the threatened downwind population may not be possible. Depending on the persistence of the agent and the potential for condensation of agent from the cloud, evacuation of the threatened population after passage of the initial cloud may be appropriate. /Toxins - Dermally Hazardous/
</t>
    </r>
    <r>
      <rPr>
        <sz val="11"/>
        <color rgb="FF0000FF"/>
        <rFont val="Arial"/>
      </rPr>
      <t># Please see reference #1 on reference sheet</t>
    </r>
  </si>
  <si>
    <r>
      <rPr>
        <sz val="11"/>
        <rFont val="Arial"/>
      </rPr>
      <t xml:space="preserve">Gloves must be inspected prior to use. Use proper glove removal technique (without touching glove's outer surface) to avoid skin contact with this product. Dispose of contaminated gloves after use in accordance with applicable laws and good laboratory practices. Wash and dry hands.
</t>
    </r>
    <r>
      <rPr>
        <sz val="11"/>
        <color rgb="FF0000FF"/>
        <rFont val="Arial"/>
      </rPr>
      <t># Please see reference #1 on reference sheet</t>
    </r>
  </si>
  <si>
    <r>
      <rPr>
        <sz val="11"/>
        <rFont val="Arial"/>
      </rPr>
      <t xml:space="preserve">SRP: At the time of review, criteria for land treatment or burial (sanitary landfill) disposal practices are subject to significant revision. Prior to implementing land disposal of waste residue (including waste sludge), consult with environmental regulatory agencies for guidance on acceptable disposal practices.
</t>
    </r>
    <r>
      <rPr>
        <sz val="11"/>
        <color rgb="FF0000FF"/>
        <rFont val="Arial"/>
      </rPr>
      <t># Please see reference #1 on reference sheet</t>
    </r>
  </si>
  <si>
    <r>
      <rPr>
        <sz val="11"/>
        <rFont val="Arial"/>
      </rPr>
      <t xml:space="preserve">Oral, dermal, inhalation, and parenteral (contaminated drugs). (A3101)
</t>
    </r>
    <r>
      <rPr>
        <sz val="11"/>
        <color rgb="FF0000FF"/>
        <rFont val="Arial"/>
      </rPr>
      <t># Please see reference #1 on reference sheet</t>
    </r>
  </si>
  <si>
    <r>
      <rPr>
        <sz val="11"/>
        <rFont val="Arial"/>
      </rPr>
      <t xml:space="preserve">Implicated as a chemical warfare agent in Southeast Asia with Nivalenol.
</t>
    </r>
    <r>
      <rPr>
        <sz val="11"/>
        <color rgb="FF0000FF"/>
        <rFont val="Arial"/>
      </rPr>
      <t># Please see reference #1 on reference sheet</t>
    </r>
  </si>
  <si>
    <r>
      <rPr>
        <sz val="11"/>
        <rFont val="Arial"/>
      </rPr>
      <t xml:space="preserve">Implicated as a chemical warfare agent in Southeast Asia with Nivalenol.
</t>
    </r>
    <r>
      <rPr>
        <sz val="11"/>
        <color rgb="FF0000FF"/>
        <rFont val="Arial"/>
      </rPr>
      <t># Please see reference #1 on reference sheet</t>
    </r>
  </si>
  <si>
    <r>
      <rPr>
        <sz val="11"/>
        <rFont val="Arial"/>
      </rPr>
      <t xml:space="preserve">EFSA Legal Basis
Regulation (EC) No 178/2002 (amended)
</t>
    </r>
    <r>
      <rPr>
        <sz val="11"/>
        <color rgb="FF0000FF"/>
        <rFont val="Arial"/>
      </rPr>
      <t># Please see reference #1 on reference sheet</t>
    </r>
  </si>
  <si>
    <r>
      <rPr>
        <sz val="10"/>
        <rFont val="Arial"/>
      </rPr>
      <t xml:space="preserve">very slightly soluble in water.
</t>
    </r>
    <r>
      <rPr>
        <sz val="10"/>
        <color rgb="FF0000FF"/>
        <rFont val="Arial"/>
      </rPr>
      <t># Please see reference #1 on reference sheet</t>
    </r>
  </si>
  <si>
    <t>TEFLUTHRIN</t>
  </si>
  <si>
    <t xml:space="preserve">Molecular Weight:837.467
Density:1.23
Molecular Formula:C17H14ClF7O2
</t>
  </si>
  <si>
    <t>Boiling Point:357.8ºC at 760 mmHg
Melting Point:44-46ºC</t>
  </si>
  <si>
    <t>79538-32-2</t>
  </si>
  <si>
    <r>
      <rPr>
        <sz val="11"/>
        <rFont val="Arial"/>
      </rPr>
      <t xml:space="preserve">Tefluthrin's production may result in its release to the environment through various waste streams; its use as an insecticide will result in its direct release to the environment. If released to air, an estimated vapor pressure of 6.0X10-5 mm Hg at 20 °C indicates tefluthrin will exist in both the vapor and particulate phases in the atmosphere. Vapor-phase tefluthrin will be degraded in the atmosphere by reaction with photochemically-produced hydroxyl radicals; the half-life for this reaction in air is estimated to be 23 hours.
</t>
    </r>
    <r>
      <rPr>
        <sz val="11"/>
        <color rgb="FF0000FF"/>
        <rFont val="Arial"/>
      </rPr>
      <t># Please see reference #1 on reference sheet</t>
    </r>
  </si>
  <si>
    <r>
      <rPr>
        <sz val="11"/>
        <rFont val="Arial"/>
      </rPr>
      <t xml:space="preserve">As for every type I pyrethroids , tefluthrin effects typically include rapid onset of aggressive behavior and increased sensitivity to external stimuli, followed by fine tremor, prostration with coarse whole body tremor, elevated body temperature, coma, and death. Paresthesia, severe corneal damage, hypotension and tachycardia, associated with anaphylaxis can also occur following tefluthrin poisoning. (L857)
</t>
    </r>
    <r>
      <rPr>
        <sz val="11"/>
        <color rgb="FF0000FF"/>
        <rFont val="Arial"/>
      </rPr>
      <t xml:space="preserve">
# Please see reference #1 on reference sheet</t>
    </r>
  </si>
  <si>
    <r>
      <rPr>
        <sz val="11"/>
        <rFont val="Arial"/>
      </rPr>
      <t xml:space="preserve">Used as insecticide for soil insects in maize, sugar beets, wheat, and other crops; [HSDB]
</t>
    </r>
    <r>
      <rPr>
        <sz val="11"/>
        <color rgb="FF0000FF"/>
        <rFont val="Arial"/>
      </rPr>
      <t># Please see reference #1 on reference sheet</t>
    </r>
  </si>
  <si>
    <r>
      <rPr>
        <sz val="11"/>
        <rFont val="Arial"/>
      </rPr>
      <t xml:space="preserve">IUPAC Name: trans-(2,3,5,6-tetrafluoro-4-methylphenyl)methyl (1S,3S)-3-[(Z)-2-chloro-3,3,3-trifluoroprop-1-enyl]-2,2-dimethylcyclopropane-1-carboxylate
InChI: InChI=1S/C17H14ClF7O2/c1-6-11(19)13(21)7(14(22)12(6)20)5-27-15(26)10-8(16(10,2)3)4-9(18)17(23,24)25/h4,8,10H,5H2,1-3H3/b9-4-/t8-,10-/m1/s1
 Molecular Formula:C17H14ClF7O2
</t>
    </r>
    <r>
      <rPr>
        <sz val="11"/>
        <color rgb="FF0000FF"/>
        <rFont val="Arial"/>
      </rPr>
      <t># Please see reference #1 on reference sheet</t>
    </r>
  </si>
  <si>
    <r>
      <rPr>
        <sz val="11"/>
        <rFont val="Arial"/>
      </rPr>
      <t xml:space="preserve">Farming (Pesticides) [Category: Industry]
</t>
    </r>
    <r>
      <rPr>
        <sz val="11"/>
        <color rgb="FF0000FF"/>
        <rFont val="Arial"/>
      </rPr>
      <t># Please see reference #1 on reference sheet</t>
    </r>
  </si>
  <si>
    <r>
      <rPr>
        <sz val="11"/>
        <rFont val="Arial"/>
      </rPr>
      <t xml:space="preserve">Farming (Pesticides) [Category: Industry]
</t>
    </r>
    <r>
      <rPr>
        <sz val="11"/>
        <color rgb="FF0000FF"/>
        <rFont val="Arial"/>
      </rPr>
      <t># Please see reference #1 on reference sheet</t>
    </r>
  </si>
  <si>
    <r>
      <rPr>
        <sz val="11"/>
        <rFont val="Arial"/>
      </rPr>
      <t xml:space="preserve">If a spill occurs, clean it up promptly. Don't wash it away. Instead, sprinkle the spill with sawdust, vermiculite, or kitty litter. Sweep it into a plastic garbage bag, and dispose of it as directed on the pesticide product label./Residential uses/
</t>
    </r>
    <r>
      <rPr>
        <sz val="11"/>
        <color rgb="FF0000FF"/>
        <rFont val="Arial"/>
      </rPr>
      <t xml:space="preserve">
# Please see reference #1 on reference sheet</t>
    </r>
  </si>
  <si>
    <r>
      <rPr>
        <sz val="11"/>
        <rFont val="Arial"/>
      </rPr>
      <t xml:space="preserve">Prepared from 2,3,5,6-tetrafluoro-4-methylbenzyl alcohol.
</t>
    </r>
    <r>
      <rPr>
        <sz val="11"/>
        <color rgb="FF0000FF"/>
        <rFont val="Arial"/>
      </rPr>
      <t># Please see reference #1 on reference sheet</t>
    </r>
  </si>
  <si>
    <r>
      <rPr>
        <sz val="11"/>
        <rFont val="Arial"/>
      </rPr>
      <t xml:space="preserve">Avoid skin contact or breathing dust. Wash thoroughly with soap, water after handling. Remove contaminated clothing and wash before reuse.
</t>
    </r>
    <r>
      <rPr>
        <sz val="11"/>
        <color rgb="FF0000FF"/>
        <rFont val="Arial"/>
      </rPr>
      <t xml:space="preserve">
# Please see reference #1 on reference sheet</t>
    </r>
  </si>
  <si>
    <r>
      <rPr>
        <sz val="11"/>
        <rFont val="Arial"/>
      </rPr>
      <t xml:space="preserve">SRP: The most favorable course of action is to use an alternative chemical product with less inherent propensity for occupational exposure or environmental contamination. Recycle any unused portion of the material for its approved use or return it to the manufacturer or supplier. Ultimate disposal of the chemical must consider: the material's impact on air quality; potential migration in soil or water; effects on animal, aquatic, and plant life; and conformance with environmental and public health regulations.
</t>
    </r>
    <r>
      <rPr>
        <sz val="11"/>
        <color rgb="FF0000FF"/>
        <rFont val="Arial"/>
      </rPr>
      <t xml:space="preserve">
# Please see reference #1 on reference sheet</t>
    </r>
  </si>
  <si>
    <r>
      <rPr>
        <sz val="11"/>
        <rFont val="Arial"/>
      </rPr>
      <t xml:space="preserve">Used as insecticide for soil insects in maize, sugar beets, wheat, and other crops; [HSDB]
</t>
    </r>
    <r>
      <rPr>
        <sz val="11"/>
        <color rgb="FF0000FF"/>
        <rFont val="Arial"/>
      </rPr>
      <t># Please see reference #1 on reference sheet</t>
    </r>
  </si>
  <si>
    <r>
      <rPr>
        <sz val="11"/>
        <rFont val="Arial"/>
      </rPr>
      <t xml:space="preserve">Used as insecticide for soil insects in maize, sugar beets, wheat, and other crops; [HSDB]
</t>
    </r>
    <r>
      <rPr>
        <sz val="11"/>
        <color rgb="FF0000FF"/>
        <rFont val="Arial"/>
      </rPr>
      <t># Please see reference #1 on reference sheet</t>
    </r>
  </si>
  <si>
    <t xml:space="preserve">Inhalation (L857) ; oral (L857) ; dermal (L857) ; eye contact (L857).
</t>
  </si>
  <si>
    <r>
      <rPr>
        <sz val="11"/>
        <rFont val="Arial"/>
      </rPr>
      <t xml:space="preserve">Used as insecticide for soil insects in maize, sugar beets, wheat, and other crops; [HSDB]
</t>
    </r>
    <r>
      <rPr>
        <sz val="11"/>
        <color rgb="FF0000FF"/>
        <rFont val="Arial"/>
      </rPr>
      <t># Please see reference #1 on reference sheet</t>
    </r>
  </si>
  <si>
    <r>
      <rPr>
        <sz val="11"/>
        <rFont val="Arial"/>
      </rPr>
      <t xml:space="preserve">Used as insecticide for soil insects in maize, sugar beets, wheat, and other crops; [HSDB]
</t>
    </r>
    <r>
      <rPr>
        <sz val="11"/>
        <color rgb="FF0000FF"/>
        <rFont val="Arial"/>
      </rPr>
      <t># Please see reference #1 on reference sheet</t>
    </r>
  </si>
  <si>
    <r>
      <rPr>
        <sz val="11"/>
        <rFont val="Arial"/>
      </rPr>
      <t xml:space="preserve">California Safe Cosmetics Program (CSCP) Reportable Ingredient
Hazard Traits - Environmental tox
Authoritative List - CWA 303(d)
Report - if used as a fragrance or flavor ingredient
</t>
    </r>
    <r>
      <rPr>
        <sz val="11"/>
        <color rgb="FF0000FF"/>
        <rFont val="Arial"/>
      </rPr>
      <t xml:space="preserve">
# Please see reference #1 on reference sheet</t>
    </r>
  </si>
  <si>
    <r>
      <rPr>
        <sz val="10"/>
        <rFont val="Arial"/>
      </rPr>
      <t xml:space="preserve">
In water, 0.02 mg/L at 20 °C
</t>
    </r>
    <r>
      <rPr>
        <sz val="10"/>
        <color rgb="FF0000FF"/>
        <rFont val="Arial"/>
      </rPr>
      <t># Please see reference #1 on reference sheet</t>
    </r>
  </si>
  <si>
    <t>3-TERT-BUTYLPHENOL</t>
  </si>
  <si>
    <t xml:space="preserve">Molecular Weight:150.218
Density:1.0±0.1 g/cm3
Molecular Formula:C10H14O
</t>
  </si>
  <si>
    <t>Boiling Point:240.0±0.0 °C at 760 mmHg
Melting Point:44-46 °C(lit.)</t>
  </si>
  <si>
    <t>585-34-2</t>
  </si>
  <si>
    <t>2,2',6,6'-TETRABROMO-4,4'-ISOPROPYLIDENEDIPHENOL</t>
  </si>
  <si>
    <t xml:space="preserve">Molecular Weight:543.871
Density:2.1±0.1 g/cm3
Molecular Formula:C15H12Br4O2
</t>
  </si>
  <si>
    <t>Boiling Point:417.9±40.0 °C at 760 mmHg
Melting Point:178-181 °C(lit.)</t>
  </si>
  <si>
    <t>79-94-7</t>
  </si>
  <si>
    <t>2,2',4,4'-TETRACHLOROBIPHENYL (PCB-47)</t>
  </si>
  <si>
    <t xml:space="preserve">Molecular Weight:291.988
Density:1.4±0.1 g/cm3
Molecular Formula:C12H6Cl4
</t>
  </si>
  <si>
    <t>Boiling Point:342.7±37.0 °C at 760 mmHg
Melting Point:83°C</t>
  </si>
  <si>
    <t>2437-79-8</t>
  </si>
  <si>
    <t>3,3',4,4'-TETRACHLOROBIPHENYL (PCB-77)</t>
  </si>
  <si>
    <t>BKH, RTECS, WWF</t>
  </si>
  <si>
    <t>Boiling Point:380.7±37.0 °C at 760 mmHg
Melting Point:182-184℃</t>
  </si>
  <si>
    <t>32598-13-3</t>
  </si>
  <si>
    <r>
      <rPr>
        <sz val="11"/>
        <rFont val="Arial"/>
      </rPr>
      <t xml:space="preserve">A study of bioconcentration factors of environmental chemicals and their relationship to their lipophilic character was conducted. A bioconcentration factor was defined as the ratio of the steady state concentration of a chemical in the tissue of an organism to its concentration in water, using aquatic organisms such as algae or fish. Existing experimental data and data bases were reviewed. These were used to calculate bioconcentration factors on a lipid and a wet weight basis for ... polychlorinated biphenyls (PCBs) /including 3,4,3',4'-tetrachlorobiphenyl/.
</t>
    </r>
    <r>
      <rPr>
        <sz val="11"/>
        <color rgb="FF0000FF"/>
        <rFont val="Arial"/>
      </rPr>
      <t># Please see reference #1 on reference sheet</t>
    </r>
  </si>
  <si>
    <r>
      <rPr>
        <sz val="11"/>
        <rFont val="Arial"/>
      </rPr>
      <t xml:space="preserve">The most common health effects of PCBs are skin conditions such as chloracne and rashes. Chronic PCB exposure has also been shown to cause liver, stomach and kidney, damage, jaundice, edema, anemia, changes in the immune system, behavioral alterations, and impaired reproduction. (L4)
</t>
    </r>
    <r>
      <rPr>
        <sz val="11"/>
        <color rgb="FF0000FF"/>
        <rFont val="Arial"/>
      </rPr>
      <t># Please see reference #1 on reference sheet</t>
    </r>
  </si>
  <si>
    <r>
      <rPr>
        <sz val="11"/>
        <rFont val="Arial"/>
      </rPr>
      <t xml:space="preserve">Found in commercial PCB's, their manufacturing facilities, and during destruction or degradation of products containing PCB's; [HSDB]
</t>
    </r>
    <r>
      <rPr>
        <sz val="11"/>
        <color rgb="FF0000FF"/>
        <rFont val="Arial"/>
      </rPr>
      <t># Please see reference #1 on reference sheet</t>
    </r>
  </si>
  <si>
    <r>
      <rPr>
        <sz val="11"/>
        <rFont val="Arial"/>
      </rPr>
      <t xml:space="preserve">IUPAC Name: 1,2-dichloro-4-(3,4-dichlorophenyl)benzene
InChI: InChI=1S/C12H6Cl4/c13-9-3-1-7(5-11(9)15)8-2-4-10(14)12(16)6-8/h1-6H
Molecular Formula:C12H6Cl4
</t>
    </r>
    <r>
      <rPr>
        <sz val="11"/>
        <color rgb="FF0000FF"/>
        <rFont val="Arial"/>
      </rPr>
      <t># Please see reference #1 on reference sheet</t>
    </r>
  </si>
  <si>
    <r>
      <rPr>
        <sz val="11"/>
        <rFont val="Arial"/>
      </rPr>
      <t xml:space="preserve">Dry sand or earth should be spread on the leak, or spill area.
</t>
    </r>
    <r>
      <rPr>
        <sz val="11"/>
        <color rgb="FF0000FF"/>
        <rFont val="Arial"/>
      </rPr>
      <t># Please see reference #1 on reference sheet</t>
    </r>
  </si>
  <si>
    <r>
      <rPr>
        <sz val="11"/>
        <rFont val="Arial"/>
      </rPr>
      <t xml:space="preserve">3,4- DICHLOROANILINE IS COUPLED WITH 1,2-DICHLOROBENZENE BY USING AN EXCESS OF THE LATTER REACTANT WHICH ALSO SERVES AS THE SOLVENT MEDIUM. THE COUPLING REACTION PROCEEDS SMOOTHLY AFTER THE ADDITION OF ISOAMYL NITRITE, AND THE PCB PRODUCT IS READILY ISOLATED AFTER A SERIES OF CHROMATOGRAPHIC PROCEDURES
</t>
    </r>
    <r>
      <rPr>
        <sz val="11"/>
        <color rgb="FF0000FF"/>
        <rFont val="Arial"/>
      </rPr>
      <t># Please see reference #1 on reference sheet</t>
    </r>
  </si>
  <si>
    <r>
      <rPr>
        <sz val="11"/>
        <rFont val="Arial"/>
      </rPr>
      <t xml:space="preserve">Workers should be provided with suitable protective clothing: long-sleeved overalls, boots, overshoes, and bib-type aprons that cover the boot tops, /and/ gloves. ... Safety glasses with side shields ... for eye protection. Respirators should be used in areas with PCB vapors and during installation and repair of containers and emergency activities. 
</t>
    </r>
    <r>
      <rPr>
        <sz val="11"/>
        <color rgb="FF0000FF"/>
        <rFont val="Arial"/>
      </rPr>
      <t># Please see reference #1 on reference sheet</t>
    </r>
  </si>
  <si>
    <r>
      <rPr>
        <sz val="11"/>
        <rFont val="Arial"/>
      </rPr>
      <t xml:space="preserve">SRP: At the time of review, criteria for land treatment or burial (sanitary landfill) disposal practices are subject to significant revision. Prior to implementing land disposal of waste residue (including waste sludge), consult with environmental regulatory agencies for guidance on acceptable disposal practices.
</t>
    </r>
    <r>
      <rPr>
        <sz val="11"/>
        <color rgb="FF0000FF"/>
        <rFont val="Arial"/>
      </rPr>
      <t># Please see reference #1 on reference sheet</t>
    </r>
  </si>
  <si>
    <r>
      <rPr>
        <sz val="11"/>
        <rFont val="Arial"/>
      </rPr>
      <t xml:space="preserve">Oral (L4) ; inhalation (L4) ; dermal (L4)
</t>
    </r>
    <r>
      <rPr>
        <sz val="11"/>
        <color rgb="FF0000FF"/>
        <rFont val="Arial"/>
      </rPr>
      <t># Please see reference #1 on reference sheet</t>
    </r>
  </si>
  <si>
    <r>
      <rPr>
        <sz val="10"/>
        <rFont val="Arial"/>
      </rPr>
      <t xml:space="preserve">18.0X10-2 MG/L WATER
</t>
    </r>
    <r>
      <rPr>
        <sz val="10"/>
        <color rgb="FF0000FF"/>
        <rFont val="Arial"/>
      </rPr>
      <t># Please see reference #1 on reference sheet</t>
    </r>
  </si>
  <si>
    <t>2,3,7,8-TETRACHLORODIBENZO-P-DIOXIN (TCDD)</t>
  </si>
  <si>
    <t>BKH, BRUC, IL-EPA, JNIHS, KEIT, OEHHA-CREL, RTECS, WWF</t>
  </si>
  <si>
    <t xml:space="preserve">Molecular Weight:321.971
Density:1.6±0.1 g/cm3
Molecular Formula:C12H4Cl4O2
</t>
  </si>
  <si>
    <t>Boiling Point:417.9±45.0 °C at 760 mmHg
Melting Point:284-287°C</t>
  </si>
  <si>
    <t>1746-01-6</t>
  </si>
  <si>
    <r>
      <rPr>
        <sz val="11"/>
        <rFont val="Arial"/>
      </rPr>
      <t xml:space="preserve">2,3,7,8-Tetrachlorodibenzo-p-dioxin (TCDD) is formed from the incineration of wastes and from the production of bleached wood pulp and paper. It also occurs as a contaminant in the manufacture of various pesticides and, as a result, has been directly released into the environment during the use of these pesticides. TCDD is found in combustion emissions of various sources, including power plants which use coal or oil, wood burning, and home heating systems. TCDD is also formed in automobile and diesel exhaust. It is formed during the synthesis and combustion of polyvinylchloride. If released to air, a vapor pressure of 1.5X10-9 mm Hg at 25 °C indicates TCDD will exist solely in the particulate phase in the atmosphere.
</t>
    </r>
    <r>
      <rPr>
        <sz val="11"/>
        <color rgb="FF0000FF"/>
        <rFont val="Arial"/>
      </rPr>
      <t># Please see reference #1 on reference sheet</t>
    </r>
  </si>
  <si>
    <r>
      <rPr>
        <sz val="11"/>
        <rFont val="Arial"/>
      </rPr>
      <t xml:space="preserve">Substances with carcinogenic potential for which genotoxicity plays no or at most a minor role. No significant contribution to human cancer risk is expected, provided the MAK value is observed. [Guide to Occupational Exposure Values, p. xi] Mean levels in exposed workers were 2000 ppt in the US cohort, 1434 ppt in accident workers in the Dutch cohort, and 1008 ppt in the BASF workers (Germany) with chloracne. Levels were up to 2252 ppt in the Boehringer cohort (Germany).
</t>
    </r>
    <r>
      <rPr>
        <sz val="11"/>
        <color rgb="FF0000FF"/>
        <rFont val="Arial"/>
      </rPr>
      <t xml:space="preserve">
# Please see reference #1 on reference sheet</t>
    </r>
  </si>
  <si>
    <r>
      <rPr>
        <sz val="11"/>
        <rFont val="Arial"/>
      </rPr>
      <t xml:space="preserve">No commercial uses; By-product of waste incineration, pulp and paper mill bleaching, and chemical production of 2,4,5-T, hexachlorophene, vinyl chloride, trichlorophenol, and pentachlorophenol; [Reference #2, p. 377] Levels in 2,4,5-T manufactured in the 1960s was as high as 100 mg/kg; High-exposure populations in the past included workers producing the herbicide 2,4,5-T and residents in Seveso, Italy contaminated by a factory explosion in 1976; [Reference #1]
</t>
    </r>
    <r>
      <rPr>
        <sz val="11"/>
        <color rgb="FF0000FF"/>
        <rFont val="Arial"/>
      </rPr>
      <t># Please see reference #1 on reference sheet</t>
    </r>
  </si>
  <si>
    <r>
      <rPr>
        <sz val="11"/>
        <rFont val="Arial"/>
      </rPr>
      <t xml:space="preserve">IUPAC Name: 2,3,7,8-tetrachlorodibenzo-p-dioxin
InChI:InChI=1S/C12H4Cl4O2/c13-5-1-9-10(2-6(5)14)18-12-4-8(16)7(15)3-11(12)17-9/h1-4H
Molecular Formula: C12H4Cl4O2
</t>
    </r>
    <r>
      <rPr>
        <sz val="11"/>
        <color rgb="FF0000FF"/>
        <rFont val="Arial"/>
      </rPr>
      <t># Please see reference #1 on reference sheet</t>
    </r>
  </si>
  <si>
    <r>
      <rPr>
        <sz val="11"/>
        <rFont val="Arial"/>
      </rPr>
      <t xml:space="preserve">2,3,7,8-TCDD is not intentionally produced by industry. It can be inadvertently produced in very small amounts as an impurity during the incineration of municipal and industrial wastes and during the manufacture of certain chemicals.
</t>
    </r>
    <r>
      <rPr>
        <sz val="11"/>
        <color rgb="FF0000FF"/>
        <rFont val="Arial"/>
      </rPr>
      <t xml:space="preserve">
# Please see reference #1 on reference sheet</t>
    </r>
  </si>
  <si>
    <r>
      <rPr>
        <sz val="11"/>
        <rFont val="Arial"/>
      </rPr>
      <t xml:space="preserve">2,3,7,8-TCDD is not intentionally produced by industry. It can be inadvertently produced in very small amounts as an impurity during the incineration of municipal and industrial wastes and during the manufacture of certain chemicals.
</t>
    </r>
    <r>
      <rPr>
        <sz val="11"/>
        <color rgb="FF0000FF"/>
        <rFont val="Arial"/>
      </rPr>
      <t xml:space="preserve">
# Please see reference #1 on reference sheet</t>
    </r>
  </si>
  <si>
    <r>
      <rPr>
        <sz val="11"/>
        <rFont val="Arial"/>
      </rPr>
      <t xml:space="preserve">Studies show that ruthenium tetroxide can be used for detoxification of glassware and artifacts, and for the periodic purging of industrial reactors to counteract the accumulation of polychloro-p-dioxin residues. ...
</t>
    </r>
    <r>
      <rPr>
        <sz val="11"/>
        <color rgb="FF0000FF"/>
        <rFont val="Arial"/>
      </rPr>
      <t># Please see reference #1 on reference sheet</t>
    </r>
  </si>
  <si>
    <r>
      <rPr>
        <sz val="11"/>
        <rFont val="Arial"/>
      </rPr>
      <t xml:space="preserve">Conventional methods for the laboratory preparation ... involve 2 types of processes: (1) condensation of polychlorophenol, or (2) direct halogenation of parent dibenzo-para-dioxin or monochloro derivative. ... Condensation between a catechol dianion and either an appropriate polychlorobenzene in boiling dimethyl sulfoxide or an appropriate ortho-chloropolychloronitrobenzene /may be done to increase yield/.
</t>
    </r>
    <r>
      <rPr>
        <sz val="11"/>
        <color rgb="FF0000FF"/>
        <rFont val="Arial"/>
      </rPr>
      <t xml:space="preserve">
# Please see reference #1 on reference sheet</t>
    </r>
  </si>
  <si>
    <r>
      <rPr>
        <sz val="11"/>
        <rFont val="Arial"/>
      </rPr>
      <t xml:space="preserve">2,3,7,8-TCDD is not intentionally produced by industry. It can be inadvertently produced in very small amounts as an impurity during the incineration of municipal and industrial wastes and during the manufacture of certain chemicals.
</t>
    </r>
    <r>
      <rPr>
        <sz val="11"/>
        <color rgb="FF0000FF"/>
        <rFont val="Arial"/>
      </rPr>
      <t># Please see reference #1 on reference sheet</t>
    </r>
  </si>
  <si>
    <r>
      <rPr>
        <sz val="11"/>
        <rFont val="Arial"/>
      </rPr>
      <t xml:space="preserve">SRP: The most favorable course of action is to use an alternative chemical product with less inherent propensity for occupational harm/injury/toxicity or environmental contamination. Recycle any unused portion of the material for its approved use or return it to the manufacturer or supplier. Ultimate disposal of the chemical must consider: the material's impact on air quality; potential migration in soil or water; effects on animal and plant life; and conformance with environmental and public health regulations.
</t>
    </r>
    <r>
      <rPr>
        <sz val="11"/>
        <color rgb="FF0000FF"/>
        <rFont val="Arial"/>
      </rPr>
      <t># Please see reference #1 on reference sheet</t>
    </r>
  </si>
  <si>
    <r>
      <rPr>
        <sz val="11"/>
        <rFont val="Arial"/>
      </rPr>
      <t xml:space="preserve">TCDD was detected in one of 55 fish feed samples collected from 11 National Fish Hatcheries at 0.55 pg/g; composited feed samples were collected Oct 2001 to Oct 2003(1). Vegetarian animal feed products collected in Italy 2002 to 2003 had TCDD levels of 0.004, 0.003, 0.002, 0.003 and 0.028 ng/kg in 16 poultry, 88 cattle, 48 pig, 8 sheep and 5 rabbit feeds, respectively(2). Two samples of recycled animal fat used in pig feed, pig feed and the fat of pigs after slaughter contained 6.9-99.1, 6.96 ng/kg and 0.05-1.89 pg/g fat, respectively, samples were collected by the Dutch Food and Consumer Product Safety Authority(3).
</t>
    </r>
    <r>
      <rPr>
        <sz val="11"/>
        <color rgb="FF0000FF"/>
        <rFont val="Arial"/>
      </rPr>
      <t># Please see reference #1 on reference sheet</t>
    </r>
  </si>
  <si>
    <r>
      <rPr>
        <sz val="11"/>
        <rFont val="Arial"/>
      </rPr>
      <t xml:space="preserve">No commercial uses; By-product of waste incineration, pulp and paper mill bleaching, and chemical production of 2,4,5-T, hexachlorophene, vinyl chloride, trichlorophenol, and pentachlorophenol; [Reference #2, p. 377] Levels in 2,4,5-T manufactured in the 1960s was as high as 100 mg/kg; High-exposure populations in the past included workers producing the herbicide 2,4,5-T and residents in Seveso, Italy contaminated by a factory explosion in 1976; [Reference #1]
</t>
    </r>
    <r>
      <rPr>
        <sz val="11"/>
        <color rgb="FF0000FF"/>
        <rFont val="Arial"/>
      </rPr>
      <t># Please see reference #1 on reference sheet</t>
    </r>
  </si>
  <si>
    <r>
      <rPr>
        <sz val="11"/>
        <rFont val="Arial"/>
      </rPr>
      <t xml:space="preserve">TCDD was detected in one of 55 fish feed samples collected from 11 National Fish Hatcheries at 0.55 pg/g; composited feed samples were collected Oct 2001 to Oct 2003(1). Vegetarian animal feed products collected in Italy 2002 to 2003 had TCDD levels of 0.004, 0.003, 0.002, 0.003 and 0.028 ng/kg in 16 poultry, 88 cattle, 48 pig, 8 sheep and 5 rabbit feeds, respectively(2). Two samples of recycled animal fat used in pig feed, pig feed and the fat of pigs after slaughter contained 6.9-99.1, 6.96 ng/kg and 0.05-1.89 pg/g fat, respectively, samples were collected by the Dutch Food and Consumer Product Safety Authority(3).
</t>
    </r>
    <r>
      <rPr>
        <sz val="11"/>
        <color rgb="FF0000FF"/>
        <rFont val="Arial"/>
      </rPr>
      <t># Please see reference #1 on reference sheet</t>
    </r>
  </si>
  <si>
    <r>
      <rPr>
        <sz val="11"/>
        <rFont val="Arial"/>
      </rPr>
      <t xml:space="preserve">California Safe Cosmetics Program (CSCP) Reportable Ingredient
Hazard Traits - Bioaccumulation; Carcinogenicity; Dermatotoxicity; Developmental Toxicity; Endocrine Toxicity; Environmental Persistence; Hematotoxicity; Hepatotoxicity and Digestive System Toxicity; Reproductive Toxicity; Respiratory Toxicity
Authoritative List - CA MCLs; CA TACs; CWA 303(c); CWA 303(d); IARC Carcinogens - 1; NTP RoC - known; OEHHA RELs; OSPAR Priority Action Part A; Prop 65; WA PBTs
Report - regardless of intended function of ingredient in the product
</t>
    </r>
    <r>
      <rPr>
        <sz val="11"/>
        <color rgb="FF0000FF"/>
        <rFont val="Arial"/>
      </rPr>
      <t># Please see reference #1 on reference sheet</t>
    </r>
  </si>
  <si>
    <r>
      <rPr>
        <sz val="10"/>
        <rFont val="Arial"/>
      </rPr>
      <t xml:space="preserve">In water, 2X10-4 mg/L at 25 °C
</t>
    </r>
    <r>
      <rPr>
        <sz val="10"/>
        <color rgb="FF0000FF"/>
        <rFont val="Arial"/>
      </rPr>
      <t># Please see reference #1 on reference sheet</t>
    </r>
  </si>
  <si>
    <t>2,3,7,8-TETRACHLORODIBENZOFURAN</t>
  </si>
  <si>
    <t>IL-EPA, JNIHS, RTECS, WWF</t>
  </si>
  <si>
    <t xml:space="preserve">Molecular Weight:305.97200
Density:1.625g/cm3
Molecular Formula:C12H4Cl4O
</t>
  </si>
  <si>
    <t>Boiling Point:421.2ºC at 760mmHg
Melting Point:N/A</t>
  </si>
  <si>
    <t>51207-31-9</t>
  </si>
  <si>
    <r>
      <rPr>
        <sz val="11"/>
        <rFont val="Arial"/>
      </rPr>
      <t xml:space="preserve">There are no commercial uses for 2,3,7,8-tetrachlorodibenzofuran. 2,3,7,8-Tetrachlorodibenzofuran is directly released to the environment via emissions from municipal waste incineration, the burning of hazardous waste in industrial boilers, fires involving PCB transformers, exhaust from automobiles using leaded gasoline, and as a byproduct from the bleaching of pulp. It occurs as an impurity in technical grades of commercial pentachlorophenol and PCB mixtures. If released to air, an estimated vapor pressure of 1.5X10-6 mm Hg at 25 °C indicates 2,3,7,8-tetrachlorodibenzofuran will exist in both the vapor and particulate phases in the ambient atmosphere.
</t>
    </r>
    <r>
      <rPr>
        <sz val="11"/>
        <color rgb="FF0000FF"/>
        <rFont val="Arial"/>
      </rPr>
      <t># Please see reference #1 on reference sheet</t>
    </r>
  </si>
  <si>
    <r>
      <rPr>
        <sz val="11"/>
        <rFont val="Arial"/>
      </rPr>
      <t xml:space="preserve">CDFs cause vomiting and diarrhea, anemia, more frequent lung infections, numbness and other effects on the nervous system, and mild changes in the liver. However, there were no permanent liver changes or definite liver damage found in people who ingested CDFs. (L952)
</t>
    </r>
    <r>
      <rPr>
        <sz val="11"/>
        <color rgb="FF0000FF"/>
        <rFont val="Arial"/>
      </rPr>
      <t xml:space="preserve">
# Please see reference #1 on reference sheet</t>
    </r>
  </si>
  <si>
    <r>
      <rPr>
        <sz val="11"/>
        <rFont val="Arial"/>
      </rPr>
      <t xml:space="preserve">Formed as unwanted by-product during the manufacturing of chlorinated compounds; Not commercially used or produced; [HSDB]
There is no industrial use for PCDFs.
</t>
    </r>
    <r>
      <rPr>
        <sz val="11"/>
        <color rgb="FF0000FF"/>
        <rFont val="Arial"/>
      </rPr>
      <t xml:space="preserve">
# Please see reference #1 on reference sheet</t>
    </r>
  </si>
  <si>
    <r>
      <rPr>
        <sz val="11"/>
        <rFont val="Arial"/>
      </rPr>
      <t xml:space="preserve">IUPAC Name: 2,3,7,8-tetrachlorodibenzofuran
InChI: InChI=1S/C12H4Cl4O/c13-7-1-5-6-2-8(14)10(16)4-12(6)17-11(5)3-9(7)15/h1-4H
 Molecular Formula:C12H4Cl4O
</t>
    </r>
    <r>
      <rPr>
        <sz val="11"/>
        <color rgb="FF0000FF"/>
        <rFont val="Arial"/>
      </rPr>
      <t xml:space="preserve">
# Please see reference #1 on reference sheet</t>
    </r>
  </si>
  <si>
    <r>
      <rPr>
        <sz val="11"/>
        <rFont val="Arial"/>
      </rPr>
      <t xml:space="preserve">There is no industrial use for PCDFs.
</t>
    </r>
    <r>
      <rPr>
        <sz val="11"/>
        <color rgb="FF0000FF"/>
        <rFont val="Arial"/>
      </rPr>
      <t># Please see reference #1 on reference sheet</t>
    </r>
  </si>
  <si>
    <r>
      <rPr>
        <sz val="11"/>
        <rFont val="Arial"/>
      </rPr>
      <t xml:space="preserve">There is no industrial use for PCDFs.
</t>
    </r>
    <r>
      <rPr>
        <sz val="11"/>
        <color rgb="FF0000FF"/>
        <rFont val="Arial"/>
      </rPr>
      <t># Please see reference #1 on reference sheet</t>
    </r>
  </si>
  <si>
    <r>
      <rPr>
        <sz val="11"/>
        <rFont val="Arial"/>
      </rPr>
      <t xml:space="preserve">This compound is expected to be biologically recalcitrant under aerobic conditions in both soil and water but may undergo reductive dechlorination at slow rates in anaerobic environments. Photolytic degradation may occur on soil and water surfaces. Photolysis half-lives in natural waters ranged from 5.9 hours to 1.2 days. If released into water, 2,3,7,8-tetrachlorodibenzofuran is expected to adsorb to suspended solids and sediment in water based upon the estimated Koc. Volatilization from water surfaces is expected to be an important fate process based upon this compound's estimated Henry's Law constant.
</t>
    </r>
    <r>
      <rPr>
        <sz val="11"/>
        <color rgb="FF0000FF"/>
        <rFont val="Arial"/>
      </rPr>
      <t xml:space="preserve">
# Please see reference #1 on reference sheet</t>
    </r>
  </si>
  <si>
    <r>
      <rPr>
        <sz val="11"/>
        <rFont val="Arial"/>
      </rPr>
      <t xml:space="preserve">The Koc of 2,3,7,8-tetrachlorodibenzofuran is estimated as 85,000(SRC), using a log Kow of 6.53(1) and a regression-derived equation(2). According to a classification scheme(3), this estimated Koc value suggests that 2,3,7,8-tetrachlorodibenzofuran is expected to be immobile in soil(SRC).
The Henry's Law constant for 2,3,7,8-tetrachlorodibenzofuran is estimated as 1.54X10-5 atm-cu m/mole(SRC) using a fragment constant estimation method(1). This Henry's Law constant indicates that 2,3,7,8-tetrachlorodibenzofuran is expected to volatilize from water surfaces(2). Based on this Henry's Law constant, the volatilization half-life from a model river (1 m deep flowing 1 m/sec with a wind velocity of 3 m/sec) can be estimated to be 4 days(2).
</t>
    </r>
    <r>
      <rPr>
        <sz val="11"/>
        <color rgb="FF0000FF"/>
        <rFont val="Arial"/>
      </rPr>
      <t># Please see reference #1 on reference sheet</t>
    </r>
  </si>
  <si>
    <r>
      <rPr>
        <sz val="11"/>
        <rFont val="Arial"/>
      </rPr>
      <t xml:space="preserve">Remove contaminated clothing and wash affected skin with copious soap and water; irrigate exposed eyes with copious tepid water or saline.Personnel involved in decontamination should wear protective gear appropriate to the suspected level of contamination. 3. Ingestion. a. Prehospital. Administer activated charcoal if available. 
</t>
    </r>
    <r>
      <rPr>
        <sz val="11"/>
        <color rgb="FF0000FF"/>
        <rFont val="Arial"/>
      </rPr>
      <t># Please see reference #1 on reference sheet</t>
    </r>
  </si>
  <si>
    <r>
      <rPr>
        <sz val="11"/>
        <rFont val="Arial"/>
      </rPr>
      <t xml:space="preserve">OCCURRED AS AN IMPURITY IN COMMERCIAL POLYCHLORINATED BIPHENYL PRODUCTS AND 2,4,6-TRICHLOROPHENOL
</t>
    </r>
    <r>
      <rPr>
        <sz val="11"/>
        <color rgb="FF0000FF"/>
        <rFont val="Arial"/>
      </rPr>
      <t># Please see reference #1 on reference sheet</t>
    </r>
  </si>
  <si>
    <r>
      <rPr>
        <sz val="11"/>
        <rFont val="Arial"/>
      </rPr>
      <t xml:space="preserve">CDFs are created from production of coal tar and during incineration. They are used as insecticides, in the production of PVC, and in industrial bleaching. (L952)
</t>
    </r>
    <r>
      <rPr>
        <sz val="11"/>
        <color rgb="FF0000FF"/>
        <rFont val="Arial"/>
      </rPr>
      <t># Please see reference #1 on reference sheet</t>
    </r>
  </si>
  <si>
    <r>
      <rPr>
        <sz val="11"/>
        <rFont val="Arial"/>
      </rPr>
      <t xml:space="preserve">SRP: The most favorable course of action is to use an alternative chemical product with less inherent propensity for occupational exposure or environmental contamination. Recycle any unused portion of the material for its approved use or return it to the manufacturer or supplier. Ultimate disposal of the chemical must consider: the material's impact on air quality; potential migration in soil or water; effects on animal, aquatic, and plant life; and conformance with environmental and public health regulations.
</t>
    </r>
    <r>
      <rPr>
        <sz val="11"/>
        <color rgb="FF0000FF"/>
        <rFont val="Arial"/>
      </rPr>
      <t># Please see reference #1 on reference sheet</t>
    </r>
  </si>
  <si>
    <r>
      <rPr>
        <sz val="11"/>
        <rFont val="Arial"/>
      </rPr>
      <t xml:space="preserve">CDFs are created from production of coal tar and during incineration. They are used as insecticides, in the production of PVC, and in industrial bleaching. (L952)
</t>
    </r>
    <r>
      <rPr>
        <sz val="11"/>
        <color rgb="FF0000FF"/>
        <rFont val="Arial"/>
      </rPr>
      <t># Please see reference #1 on reference sheet</t>
    </r>
  </si>
  <si>
    <r>
      <rPr>
        <sz val="11"/>
        <rFont val="Arial"/>
      </rPr>
      <t xml:space="preserve">CDFs are created from production of coal tar and during incineration. They are used as insecticides, in the production of PVC, and in industrial bleaching. (L952)
</t>
    </r>
    <r>
      <rPr>
        <sz val="11"/>
        <color rgb="FF0000FF"/>
        <rFont val="Arial"/>
      </rPr>
      <t># Please see reference #1 on reference sheet</t>
    </r>
  </si>
  <si>
    <r>
      <rPr>
        <sz val="11"/>
        <rFont val="Arial"/>
      </rPr>
      <t xml:space="preserve">Inhalation (L952) ; dermal (L952) ; oral (L952)
</t>
    </r>
    <r>
      <rPr>
        <sz val="11"/>
        <color rgb="FF0000FF"/>
        <rFont val="Arial"/>
      </rPr>
      <t># Please see reference #1 on reference sheet</t>
    </r>
  </si>
  <si>
    <r>
      <rPr>
        <sz val="11"/>
        <rFont val="Arial"/>
      </rPr>
      <t xml:space="preserve">CDFs are created from production of coal tar and during incineration. They are used as insecticides, in the production of PVC, and in industrial bleaching. (L952)
</t>
    </r>
    <r>
      <rPr>
        <sz val="11"/>
        <color rgb="FF0000FF"/>
        <rFont val="Arial"/>
      </rPr>
      <t># Please see reference #1 on reference sheet</t>
    </r>
  </si>
  <si>
    <r>
      <rPr>
        <sz val="11"/>
        <rFont val="Arial"/>
      </rPr>
      <t xml:space="preserve">CDFs are created from production of coal tar and during incineration. They are used as insecticides, in the production of PVC, and in industrial bleaching. (L952)
</t>
    </r>
    <r>
      <rPr>
        <sz val="11"/>
        <color rgb="FF0000FF"/>
        <rFont val="Arial"/>
      </rPr>
      <t># Please see reference #1 on reference sheet</t>
    </r>
  </si>
  <si>
    <r>
      <rPr>
        <sz val="11"/>
        <rFont val="Arial"/>
      </rPr>
      <t xml:space="preserve">California Safe Cosmetics Program (CSCP) Reportable Ingredient
Hazard Traits - Bioaccumulation; Carcinogenicity; Dermatotoxicity; Developmental Toxicity; Endocrine Toxicity; Environmental Persistence; Environmental tox; Hematotoxicity; Hepatotoxicity and Digestive System Toxicity; Reproductive Toxicity
Authoritative List - CA TACs; CWA 303(d); OEHHA RELs; WA PBTs
Report - if used as a fragrance or flavor ingredient
</t>
    </r>
    <r>
      <rPr>
        <sz val="11"/>
        <color rgb="FF0000FF"/>
        <rFont val="Arial"/>
      </rPr>
      <t># Please see reference #1 on reference sheet</t>
    </r>
  </si>
  <si>
    <r>
      <rPr>
        <sz val="10"/>
        <rFont val="Arial"/>
      </rPr>
      <t xml:space="preserve">In water, 6.92X10-4 mg/l @ 26 °C
</t>
    </r>
    <r>
      <rPr>
        <sz val="10"/>
        <color rgb="FF0000FF"/>
        <rFont val="Arial"/>
      </rPr>
      <t># Please see reference #1 on reference sheet</t>
    </r>
  </si>
  <si>
    <t>TETRAHYDROFURAN</t>
  </si>
  <si>
    <t xml:space="preserve">Molecular Weight:72.106
Density:0.9±0.1 g/cm3
Molecular Formula:C4H8O
</t>
  </si>
  <si>
    <t>Boiling Point:66 ºC
Melting Point:-108.4 ºC</t>
  </si>
  <si>
    <t>109-99-9</t>
  </si>
  <si>
    <r>
      <rPr>
        <sz val="11"/>
        <rFont val="Arial"/>
      </rPr>
      <t xml:space="preserve">Runoff from fire control or dilution water may cause environmental contamination.
</t>
    </r>
    <r>
      <rPr>
        <sz val="11"/>
        <color rgb="FF0000FF"/>
        <rFont val="Arial"/>
      </rPr>
      <t># Please see reference #1 on reference sheet</t>
    </r>
  </si>
  <si>
    <r>
      <rPr>
        <sz val="11"/>
        <rFont val="Arial"/>
      </rPr>
      <t xml:space="preserve">Potential Health Impacts: Carcinogenicity, Environmental Toxicity, and Neurotoxicity
Vapors cause nausea, dizziness, headache, and anesthesia. Liquid can de-fat the skin and cause irritation. Liquid also irritates eyes. (USCG, 1999)
</t>
    </r>
    <r>
      <rPr>
        <sz val="11"/>
        <color rgb="FF0000FF"/>
        <rFont val="Arial"/>
      </rPr>
      <t># Please see reference #1 on reference sheet</t>
    </r>
  </si>
  <si>
    <r>
      <rPr>
        <sz val="11"/>
        <rFont val="Arial"/>
      </rPr>
      <t xml:space="preserve">Used as a solvent for polymers and resins, a wetting agent for textiles, and a chemical intermediate; [ACGIH] Used as a solvent in inks, adhesives, and lacquers; [HSDB]
ACGIH - Documentation of the TLVs and BEIs, 7th Ed. Cincinnati: ACGIH Worldwide
</t>
    </r>
    <r>
      <rPr>
        <sz val="11"/>
        <color rgb="FF0000FF"/>
        <rFont val="Arial"/>
      </rPr>
      <t># Please see reference #1 on reference sheet</t>
    </r>
  </si>
  <si>
    <r>
      <rPr>
        <sz val="11"/>
        <rFont val="Arial"/>
      </rPr>
      <t xml:space="preserve">IUPAC Name:oxolane
InChI:InChI=1S/C4H8O/c1-2-4-5-3-1/h1-4H2
Molecular Formula: C4H8O
</t>
    </r>
    <r>
      <rPr>
        <sz val="11"/>
        <color rgb="FF0000FF"/>
        <rFont val="Arial"/>
      </rPr>
      <t xml:space="preserve"># Please see reference #1 on reference sheet
</t>
    </r>
  </si>
  <si>
    <r>
      <rPr>
        <sz val="11"/>
        <rFont val="Arial"/>
      </rPr>
      <t xml:space="preserve">Textiles (Fiber &amp; Fabric Manufacturing) [Category: Industry]
Painting (Solvents) [Category: Paint]
Working with Glues and Adhesives [Category: Other]
Plastic Composites Manufacturing [Category: Industry]
</t>
    </r>
    <r>
      <rPr>
        <sz val="11"/>
        <color rgb="FF0000FF"/>
        <rFont val="Arial"/>
      </rPr>
      <t># Please see reference #1 on reference sheet</t>
    </r>
  </si>
  <si>
    <r>
      <rPr>
        <sz val="11"/>
        <rFont val="Arial"/>
      </rPr>
      <t xml:space="preserve">Textiles (Fiber &amp; Fabric Manufacturing) [Category: Industry]
Painting (Solvents) [Category: Paint]
Working with Glues and Adhesives [Category: Other]
Plastic Composites Manufacturing [Category: Industry]
</t>
    </r>
    <r>
      <rPr>
        <sz val="11"/>
        <color rgb="FF0000FF"/>
        <rFont val="Arial"/>
      </rPr>
      <t># Please see reference #1 on reference sheet</t>
    </r>
  </si>
  <si>
    <r>
      <rPr>
        <sz val="11"/>
        <rFont val="Arial"/>
      </rPr>
      <t xml:space="preserve">Evacuate and restrict persons not wearing protective equipment from area of spill or leak until cleanup is complete. Remove all ignition sources. Establish forced ventilation to keep levels below explosive limit. Absorb liquids in vermiculite, dry sand, earth, peat, carbon, or a similar material and deposit in sealed containers. Keep this chemical out of a confined space, such as a sewer, because of the possibility of an explosion, unless the sewer is designed to prevent the build-up of explosive concentrations.
</t>
    </r>
    <r>
      <rPr>
        <sz val="11"/>
        <color rgb="FF0000FF"/>
        <rFont val="Arial"/>
      </rPr>
      <t># Please see reference #1 on reference sheet</t>
    </r>
    <r>
      <rPr>
        <sz val="11"/>
        <rFont val="Arial"/>
      </rPr>
      <t xml:space="preserve">
</t>
    </r>
  </si>
  <si>
    <r>
      <rPr>
        <sz val="11"/>
        <rFont val="Arial"/>
      </rPr>
      <t xml:space="preserve">Manufactured by catalytic hydrogenation of maleic anhydride.
</t>
    </r>
    <r>
      <rPr>
        <sz val="11"/>
        <color rgb="FF0000FF"/>
        <rFont val="Arial"/>
      </rPr>
      <t># Please see reference #1 on reference sheet</t>
    </r>
  </si>
  <si>
    <r>
      <rPr>
        <sz val="11"/>
        <rFont val="Arial"/>
      </rPr>
      <t xml:space="preserve">Provide proper respiratory protection to rescuers entering an unknown atmosphere. Whenever possible, Self-Contained Breathing Apparatus (SCBA) should be used; if not available, use a level of protection greater than or equal to that advised under Protective Clothing.
</t>
    </r>
    <r>
      <rPr>
        <sz val="11"/>
        <color rgb="FF0000FF"/>
        <rFont val="Arial"/>
      </rPr>
      <t># Please see reference #1 on reference sheet</t>
    </r>
  </si>
  <si>
    <r>
      <rPr>
        <sz val="11"/>
        <rFont val="Arial"/>
      </rPr>
      <t xml:space="preserve">Generators of waste (equal to or greater than 100 kg/mo) containing this contaminant, EPA hazardous waste number U213, must conform with USEPA regulations in storage, transportation, treatment and disposal of waste.
</t>
    </r>
    <r>
      <rPr>
        <sz val="11"/>
        <color rgb="FF0000FF"/>
        <rFont val="Arial"/>
      </rPr>
      <t># Please see reference #1 on reference sheet</t>
    </r>
  </si>
  <si>
    <r>
      <rPr>
        <sz val="11"/>
        <rFont val="Arial"/>
      </rPr>
      <t xml:space="preserve">Cosmetics product ingredient: Tetrahydrofuran
</t>
    </r>
    <r>
      <rPr>
        <sz val="11"/>
        <color rgb="FF0000FF"/>
        <rFont val="Arial"/>
      </rPr>
      <t># Please see reference #1 on reference sheet</t>
    </r>
  </si>
  <si>
    <r>
      <rPr>
        <sz val="11"/>
        <rFont val="Arial"/>
      </rPr>
      <t xml:space="preserve">Solvent
</t>
    </r>
    <r>
      <rPr>
        <sz val="11"/>
        <color rgb="FF0000FF"/>
        <rFont val="Arial"/>
      </rPr>
      <t># Please see reference #1 on reference sheet</t>
    </r>
  </si>
  <si>
    <r>
      <rPr>
        <sz val="11"/>
        <rFont val="Arial"/>
      </rPr>
      <t xml:space="preserve">Processing aids, not otherwise listed
Solvent
Not Known or Reasonably Ascertainable
Adhesives and sealant chemicals
Anti-adhesive/cohesive
Laboratory chemicals
Solvents (which become part of product formulation or mixture)
</t>
    </r>
    <r>
      <rPr>
        <sz val="11"/>
        <color rgb="FF0000FF"/>
        <rFont val="Arial"/>
      </rPr>
      <t># Please see reference #1 on reference sheet</t>
    </r>
  </si>
  <si>
    <r>
      <rPr>
        <sz val="10"/>
        <rFont val="Arial"/>
      </rPr>
      <t xml:space="preserve">Solubility in water: freely soluble
</t>
    </r>
    <r>
      <rPr>
        <sz val="10"/>
        <color rgb="FF0000FF"/>
        <rFont val="Arial"/>
      </rPr>
      <t># Please see reference #1 on reference sheet</t>
    </r>
  </si>
  <si>
    <t>(1,1,3,3-TETRAMETHYLBUTYL)PHENOL</t>
  </si>
  <si>
    <t xml:space="preserve">Molecular Weight:206.32400
Density:0.935g/cm3
Molecular Formula:C14H22O
</t>
  </si>
  <si>
    <t>Boiling Point:278.9ºC at 760mmHg
Melting Point:N/A</t>
  </si>
  <si>
    <t>27193-28-8</t>
  </si>
  <si>
    <t>4-(1,1,3,3-TETRAMETHYLBUTYL)PHENOL</t>
  </si>
  <si>
    <t>Boiling Point:282.3±0.0 °C at 760 mmHg
Melting Point:79-82 °C(lit.)</t>
  </si>
  <si>
    <t>140-66-9</t>
  </si>
  <si>
    <r>
      <rPr>
        <sz val="11"/>
        <rFont val="Arial"/>
      </rPr>
      <t xml:space="preserve">/ALTERNATIVE and IN VITRO TESTS/ Environmental contamination has been one of the major drawbacks of the industrial revolution. Several man-made chemicals are constantly released into the environment during the manufacturing process and by leaching from the industrial products. As a result, human and animal populations are exposed to these synthetic chemicals on a regular basis. Many of these chemicals have adverse effects on the physiological functions, particularly on the hormone systems in human and animals and are called endocrine disrupting chemicals (EDCs). Bisphenol A (BPA), 4-tert-octylphenol (OP), and 4-nonylphenol (NP) are three high volume production EDCs that are widely used for industrial purposes and are present ubiquitously in the environment.
</t>
    </r>
    <r>
      <rPr>
        <sz val="11"/>
        <color rgb="FF0000FF"/>
        <rFont val="Arial"/>
      </rPr>
      <t># Please see reference #1 on reference sheet</t>
    </r>
  </si>
  <si>
    <r>
      <rPr>
        <sz val="11"/>
        <rFont val="Arial"/>
      </rPr>
      <t xml:space="preserve">ENDOCRINE MODULATION/ Endocrine disrupting chemicals (EDCs) are defined as environmental compounds that modulate steroid hormone receptor-dependent responses an abnormal manner, resulting in adverse health problems for humans such as cancer growth and metastasis. Cathepsins are proteases that have been implicated in cancer progression.
PREGNANCY AND HUMAN REPRODUCTION/ Exposure to 4-tert-octylphenol (tOP) has been linked with adverse health outcomes in animals and humans, while epidemiological studies about associations between prenatal exposure to tOP and fetal growth are extremely limited. We measured urinary tOP concentrations in 1100 pregnant women before their delivery, and examined whether tOP levels were associated with birth outcomes, including weight, length, head circumference and ponderal index at birth.
</t>
    </r>
    <r>
      <rPr>
        <sz val="11"/>
        <color rgb="FF0000FF"/>
        <rFont val="Arial"/>
      </rPr>
      <t># Please see reference #1 on reference sheet</t>
    </r>
  </si>
  <si>
    <r>
      <rPr>
        <sz val="11"/>
        <rFont val="Arial"/>
      </rPr>
      <t xml:space="preserve">Used as intermediate for surfactants and other compounds; [HSDB] Used as intermediate for resins, rubber additives, antioxidants, fuel oil stabilizers, adhesives, dyestuffs, fungicides, and bactericides; Also used for vulcanizing synthetic rubber (sulfide derivative) and in airplane fuel; [eChemPortal: SIDSUNEP]
</t>
    </r>
    <r>
      <rPr>
        <sz val="11"/>
        <color rgb="FF0000FF"/>
        <rFont val="Arial"/>
      </rPr>
      <t># Please see reference #1 on reference sheet</t>
    </r>
  </si>
  <si>
    <r>
      <rPr>
        <sz val="11"/>
        <rFont val="Arial"/>
      </rPr>
      <t xml:space="preserve">DRINKING WATER: 4-(1,1,3,3-Tetramethylbutyl)phenol was tenatively identified in drinking water from Seattle, WA in November 1976(1). p-(1,1,3,3-Tetramethylbutyl)phenol was tested for but not detected in finished water samples from a US drinking water treatment facility in a heavily populated, highly urbanized drainage basin; reporting level = 1 ug/L(2). The compound was found in 10 German tap water samples at a mean concentration of 2.0 ng/L(3).
</t>
    </r>
    <r>
      <rPr>
        <sz val="11"/>
        <color rgb="FF0000FF"/>
        <rFont val="Arial"/>
      </rPr>
      <t xml:space="preserve">
# Please see reference #1 on reference sheet</t>
    </r>
  </si>
  <si>
    <r>
      <rPr>
        <sz val="11"/>
        <rFont val="Arial"/>
      </rPr>
      <t xml:space="preserve">IUPAC Name:4-(2,4,4-trimethylpentan-2-yl)phenol
InChI:InChI=1S/C14H22O/c1-13(2,3)10-14(4,5)11-6-8-12(15)9-7-11/h6-9,15H,10H2,1-5H3
Molecular Formula:C14H22O
</t>
    </r>
    <r>
      <rPr>
        <sz val="11"/>
        <color rgb="FF0000FF"/>
        <rFont val="Arial"/>
      </rPr>
      <t xml:space="preserve">
# Please see reference #1 on reference sheet</t>
    </r>
  </si>
  <si>
    <r>
      <rPr>
        <sz val="11"/>
        <rFont val="Arial"/>
      </rPr>
      <t xml:space="preserve">Petroleum Production and Refining [Category: Industry]
</t>
    </r>
    <r>
      <rPr>
        <sz val="11"/>
        <color rgb="FF0000FF"/>
        <rFont val="Arial"/>
      </rPr>
      <t># Please see reference #1 on reference sheet</t>
    </r>
  </si>
  <si>
    <r>
      <rPr>
        <sz val="11"/>
        <rFont val="Arial"/>
      </rPr>
      <t xml:space="preserve">Petroleum Production and Refining [Category: Industry]
</t>
    </r>
    <r>
      <rPr>
        <sz val="11"/>
        <color rgb="FF0000FF"/>
        <rFont val="Arial"/>
      </rPr>
      <t># Please see reference #1 on reference sheet</t>
    </r>
  </si>
  <si>
    <r>
      <rPr>
        <sz val="11"/>
        <rFont val="Arial"/>
      </rPr>
      <t xml:space="preserve">GROUNDWATER: 4-(1,1,3,3-Tetramethylbutyl)phenol was present in two wells, down gradient from a rapid infiltration plant in Massachusetts, at 0.62 and 2.5 ug/L(1). 4-(1,1,3,3-Tetramethylbutyl)phenol was present in two wells, down gradient from a rapid infiltration basin (Arizona) at concentrations ranging from 0.01-0.017 ug/L(2). 4-(1,1,3,3-Tetramethylbutyl)phenol was present at 0.53 ug/L in ground water down gradient from a land application site in Boulder, CO(3).
SURFACE WATER: Water samples from the Delaware River between Marcus Hook, PA and Trenton, NJ contained 4-(1,1,3,3-tetramethylbutyl)phenol at 1-2 ppb in the winter (March 1977) and 0.2-2 ppb in the summer (August 1976)(1). In a study of three treatment plants in southern Germany, the compound was present in surface water samples collected from the Danube, Blau and Nau Rivers at a mean concentration of 7.3 ng/L (detection limit = 0.5 ng/L); sampling was conducted from June to October 2000(6).
DRINKING WATER: 4-(1,1,3,3-Tetramethylbutyl)phenol was tenatively identified in drinking water from Seattle, WA in November 1976(1). p-(1,1,3,3-Tetramethylbutyl)phenol was tested for but not detected in finished water samples from a US drinking water treatment facility in a heavily populated, highly urbanized drainage basin; reporting level = 1 ug/L(2). The compound was found in 10 German tap water samples at a mean concentration of 2.0 ng/L(3).
</t>
    </r>
    <r>
      <rPr>
        <sz val="11"/>
        <color rgb="FF0000FF"/>
        <rFont val="Arial"/>
      </rPr>
      <t># Please see reference #1 on reference sheet</t>
    </r>
  </si>
  <si>
    <r>
      <rPr>
        <sz val="11"/>
        <rFont val="Arial"/>
      </rPr>
      <t xml:space="preserve">ACCIDENTAL RELEASE MEASURES: Personal precautions, protective equipment and emergency procedures: Use personal protective equipment. Avoid dust formation. Avoid breathing vapors, mist or gas. Ensure adequate ventilation. Evacuate personnel to safe areas. Avoid breathing dust. Environmental precautions: Prevent further leakage or spillage if safe to do so. Do not let product enter drains. Discharge into the environment must be avoided. Methods and materials for containment and cleaning up: Pick up and arrange disposal without creating dust. Sweep up and shovel. Keep in suitable, closed containers for disposal.
</t>
    </r>
    <r>
      <rPr>
        <sz val="11"/>
        <color rgb="FF0000FF"/>
        <rFont val="Arial"/>
      </rPr>
      <t xml:space="preserve">
# Please see reference #1 on reference sheet</t>
    </r>
  </si>
  <si>
    <r>
      <rPr>
        <sz val="11"/>
        <rFont val="Arial"/>
      </rPr>
      <t xml:space="preserve">Keep container tightly closed in a dry and well-ventilated place.
Catalytic alkylation of phenol with olefins.
</t>
    </r>
    <r>
      <rPr>
        <sz val="11"/>
        <color rgb="FF0000FF"/>
        <rFont val="Arial"/>
      </rPr>
      <t># Please see reference #1 on reference sheet</t>
    </r>
  </si>
  <si>
    <r>
      <rPr>
        <sz val="11"/>
        <rFont val="Arial"/>
      </rPr>
      <t xml:space="preserve">Eye/face protection: Safety glasses with side-shields conforming to EN166. Use equipment for eye protection tested and approved under appropriate government standards such as NIOSH (US) or EN
Body Protection: Complete suit protecting against chemicals. The type of protective equipment must be selected according to the concentration and amount of the dangerous substance at the specific workplace.
Skin protection: Handle with gloves.
</t>
    </r>
    <r>
      <rPr>
        <sz val="11"/>
        <color rgb="FF0000FF"/>
        <rFont val="Arial"/>
      </rPr>
      <t># Please see reference #1 on reference sheet</t>
    </r>
  </si>
  <si>
    <r>
      <rPr>
        <sz val="11"/>
        <rFont val="Arial"/>
      </rPr>
      <t xml:space="preserve">SRP: Recycle any unused portion of the material for its approved use or return it to the manufacturer or supplier. Ultimate disposal of the chemical must consider: the material's impact on air quality; potential migration in air, soil or water; effects on animal, aquatic and plant life; and conformance with environmental and public health regulations. If it is possible or reasonable use an alternative chemical product with less inherent propensity for occupational harm/injury/toxicity or environmental contamination.
</t>
    </r>
    <r>
      <rPr>
        <sz val="11"/>
        <color rgb="FF0000FF"/>
        <rFont val="Arial"/>
      </rPr>
      <t># Please see reference #1 on reference sheet</t>
    </r>
  </si>
  <si>
    <r>
      <rPr>
        <sz val="11"/>
        <rFont val="Arial"/>
      </rPr>
      <t xml:space="preserve">Surfactant (surface active agent)
</t>
    </r>
    <r>
      <rPr>
        <sz val="11"/>
        <color rgb="FF0000FF"/>
        <rFont val="Arial"/>
      </rPr>
      <t># Please see reference #1 on reference sheet</t>
    </r>
  </si>
  <si>
    <r>
      <rPr>
        <sz val="11"/>
        <rFont val="Arial"/>
      </rPr>
      <t xml:space="preserve">Intermediates
Monomers
Surface active agents
Surfactant (surface active agent)
Processing aids not otherwise specified
Processing aids, specific to petroleum production
</t>
    </r>
    <r>
      <rPr>
        <sz val="11"/>
        <color rgb="FF0000FF"/>
        <rFont val="Arial"/>
      </rPr>
      <t># Please see reference #1 on reference sheet</t>
    </r>
  </si>
  <si>
    <r>
      <rPr>
        <sz val="11"/>
        <rFont val="Arial"/>
      </rPr>
      <t xml:space="preserve">Surfactant (surface active agent)
</t>
    </r>
    <r>
      <rPr>
        <sz val="11"/>
        <color rgb="FF0000FF"/>
        <rFont val="Arial"/>
      </rPr>
      <t># Please see reference #1 on reference sheet</t>
    </r>
  </si>
  <si>
    <t>TETRASUL</t>
  </si>
  <si>
    <t xml:space="preserve">Molecular Weight:324.05
Density:1.6±0.1 g/cm3
Molecular Formula:C12H6Cl4S        
</t>
  </si>
  <si>
    <t>Boiling Point:408.1±45.0 °C at 760 mmHg
Melting Point:N/A</t>
  </si>
  <si>
    <t>2227-13-6</t>
  </si>
  <si>
    <t>THEOBROMINE</t>
  </si>
  <si>
    <t xml:space="preserve">Molecular Weight:180.164
Density:1.6±0.1 g/cm3
Molecular Formula:C7H8N4O2
</t>
  </si>
  <si>
    <t>Boiling Point:495.5±37.0 °C at 760 mmHg
Melting Point:345-350 °C</t>
  </si>
  <si>
    <t>83-67-0</t>
  </si>
  <si>
    <r>
      <rPr>
        <sz val="11"/>
        <rFont val="Arial"/>
      </rPr>
      <t xml:space="preserve">Flash point data for this chemical are not available; however, it is probably combustible. (NTP, 1992)
</t>
    </r>
    <r>
      <rPr>
        <sz val="11"/>
        <color rgb="FF0000FF"/>
        <rFont val="Arial"/>
      </rPr>
      <t># Please see reference #1 on reference sheet</t>
    </r>
  </si>
  <si>
    <r>
      <rPr>
        <sz val="11"/>
        <rFont val="Arial"/>
      </rPr>
      <t xml:space="preserve">SYMPTOMS: Ingestion of large doses of this compound may cause nausea and vomiting. Loss of appetite may also occur. Other symptoms may include central nervous system and gastrointestinal changes.
ACUTE/CHRONIC HAZARDS: When heated to decomposition this compound emits toxic fumes of nitrogen oxides. (NTP, 1992)
</t>
    </r>
    <r>
      <rPr>
        <sz val="11"/>
        <color rgb="FF0000FF"/>
        <rFont val="Arial"/>
      </rPr>
      <t xml:space="preserve">
# Please see reference #1 on reference sheet</t>
    </r>
  </si>
  <si>
    <r>
      <rPr>
        <sz val="11"/>
        <rFont val="Arial"/>
      </rPr>
      <t xml:space="preserve">Theobromine is used principally to make caffeine. Formerly, theobromine and its derivatives were used in diuretics, myocardial stimulants, vasodilators and smooth muscle relaxants. Theobromine salts (calcium salicylate, sodium salicylate and sodium acetate) were used previously to dilate coronary arteries at doses of 300 to 600 mg per day. There is no current therapeutic use of theobromine.
</t>
    </r>
    <r>
      <rPr>
        <sz val="11"/>
        <color rgb="FF0000FF"/>
        <rFont val="Arial"/>
      </rPr>
      <t># Please see reference #1 on reference sheet</t>
    </r>
  </si>
  <si>
    <r>
      <rPr>
        <sz val="11"/>
        <rFont val="Arial"/>
      </rPr>
      <t xml:space="preserve"> IUPAC Name: 3,7-dimethylpurine-2,6-dione
InChI:InChI=1S/C7H8N4O2/c1-10-3-8-5-4(10)6(12)9-7(13)11(5)2/h3H,1-2H3,(H,9,12,13)
 Molecular Formula:C7H8N4O2
</t>
    </r>
    <r>
      <rPr>
        <sz val="11"/>
        <color rgb="FF0000FF"/>
        <rFont val="Arial"/>
      </rPr>
      <t xml:space="preserve">
# Please see reference #1 on reference sheet</t>
    </r>
  </si>
  <si>
    <r>
      <rPr>
        <sz val="11"/>
        <rFont val="Arial"/>
      </rPr>
      <t xml:space="preserve">Pharmaceuticals
</t>
    </r>
    <r>
      <rPr>
        <sz val="11"/>
        <color rgb="FF0000FF"/>
        <rFont val="Arial"/>
      </rPr>
      <t># Please see reference #1 on reference sheet</t>
    </r>
  </si>
  <si>
    <r>
      <rPr>
        <sz val="11"/>
        <rFont val="Arial"/>
      </rPr>
      <t xml:space="preserve">Pharmaceuticals
</t>
    </r>
    <r>
      <rPr>
        <sz val="11"/>
        <color rgb="FF0000FF"/>
        <rFont val="Arial"/>
      </rPr>
      <t># Please see reference #1 on reference sheet</t>
    </r>
  </si>
  <si>
    <r>
      <rPr>
        <sz val="11"/>
        <rFont val="Arial"/>
      </rPr>
      <t xml:space="preserve">Precautions for safe handling: Avoid contact with skin and eyes. Avoid formation of dust and aerosols. Provide appropriate exhaust ventilation at places where dust is formed. Normal measures for preventive fire protection.
</t>
    </r>
    <r>
      <rPr>
        <sz val="11"/>
        <color rgb="FF0000FF"/>
        <rFont val="Arial"/>
      </rPr>
      <t># Please see reference #1 on reference sheet</t>
    </r>
  </si>
  <si>
    <r>
      <rPr>
        <sz val="11"/>
        <rFont val="Arial"/>
      </rPr>
      <t xml:space="preserve">SRP: Local exhaust ventilation should be applied wherever there is an incidence of point source emissions or dispersion of regulated contaminants in the work area. Ventilation control of the contaminant as close to its point of generation is both the most economical and safest method to minimize personnel exposure to airborne contaminants. Ensure that the local ventilation moves the contaminant away from the worker.
</t>
    </r>
    <r>
      <rPr>
        <sz val="11"/>
        <color rgb="FF0000FF"/>
        <rFont val="Arial"/>
      </rPr>
      <t># Please see reference #1 on reference sheet</t>
    </r>
  </si>
  <si>
    <r>
      <rPr>
        <sz val="11"/>
        <rFont val="Arial"/>
      </rPr>
      <t xml:space="preserve">Gloves must be inspected prior to use. Use proper glove removal technique (without touching glove's outer surface) to avoid skin contact with this product. Dispose of contaminated gloves after use in accordance with applicable laws and good laboratory practices. Wash and dry hands.
</t>
    </r>
    <r>
      <rPr>
        <sz val="11"/>
        <color rgb="FF0000FF"/>
        <rFont val="Arial"/>
      </rPr>
      <t># Please see reference #1 on reference sheet</t>
    </r>
  </si>
  <si>
    <r>
      <rPr>
        <sz val="11"/>
        <rFont val="Arial"/>
      </rPr>
      <t xml:space="preserve">SMALL SPILLS AND LEAKAGE: If you spill this chemical, dampen the solid spill material with 5% ammonium hydroxide, then transfer the dampened material to a suitable container. Use absorbent paper dampened with 5% ammonium hydroxide to pick up any remaining material.
</t>
    </r>
    <r>
      <rPr>
        <sz val="11"/>
        <color rgb="FF0000FF"/>
        <rFont val="Arial"/>
      </rPr>
      <t># Please see reference #1 on reference sheet</t>
    </r>
  </si>
  <si>
    <r>
      <rPr>
        <sz val="11"/>
        <rFont val="Arial"/>
      </rPr>
      <t xml:space="preserve">CIR ingredient: Theobromine
MEDICATION
</t>
    </r>
    <r>
      <rPr>
        <sz val="11"/>
        <color rgb="FF0000FF"/>
        <rFont val="Arial"/>
      </rPr>
      <t># Please see reference #1 on reference sheet</t>
    </r>
  </si>
  <si>
    <r>
      <rPr>
        <sz val="11"/>
        <rFont val="Arial"/>
      </rPr>
      <t xml:space="preserve">CIR ingredient: Theobromine
MEDICATION
</t>
    </r>
    <r>
      <rPr>
        <sz val="11"/>
        <color rgb="FF0000FF"/>
        <rFont val="Arial"/>
      </rPr>
      <t># Please see reference #1 on reference sheet</t>
    </r>
  </si>
  <si>
    <r>
      <rPr>
        <sz val="11"/>
        <rFont val="Arial"/>
      </rPr>
      <t xml:space="preserve">Pharmaceuticals
</t>
    </r>
    <r>
      <rPr>
        <sz val="11"/>
        <color rgb="FF0000FF"/>
        <rFont val="Arial"/>
      </rPr>
      <t># Please see reference #1 on reference sheet</t>
    </r>
  </si>
  <si>
    <r>
      <rPr>
        <sz val="11"/>
        <rFont val="Arial"/>
      </rPr>
      <t xml:space="preserve">Cosmetics -&gt; Skin conditioning
</t>
    </r>
    <r>
      <rPr>
        <sz val="11"/>
        <color rgb="FF0000FF"/>
        <rFont val="Arial"/>
      </rPr>
      <t># Please see reference #1 on reference sheet</t>
    </r>
  </si>
  <si>
    <r>
      <rPr>
        <sz val="10"/>
        <rFont val="Arial"/>
      </rPr>
      <t xml:space="preserve">In water, 330 mg/L at 25 °C
</t>
    </r>
    <r>
      <rPr>
        <sz val="10"/>
        <color rgb="FF0000FF"/>
        <rFont val="Arial"/>
      </rPr>
      <t># Please see reference #1 on reference sheet</t>
    </r>
  </si>
  <si>
    <t>THEOPHYLLINE</t>
  </si>
  <si>
    <t xml:space="preserve">Molecular Weight:180.164
Density:1.5±0.1 g/cm3
Molecular Formula:C7H8N4O2
</t>
  </si>
  <si>
    <t>Boiling Point:454.1±37.0 °C at 760 mmHg
Melting Point:271-273 °C</t>
  </si>
  <si>
    <t>58-55-9</t>
  </si>
  <si>
    <t>THIAZOPYR (MON 13200)</t>
  </si>
  <si>
    <t xml:space="preserve">Molecular Weight:396.37500
Density:1.42g/cm3
Molecular Formula:C16H17F5N2O2S
</t>
  </si>
  <si>
    <t>Boiling Point:448.9ºC at 760mmHg
Melting Point:77.3-79.1ºC</t>
  </si>
  <si>
    <t>117718-60-2</t>
  </si>
  <si>
    <t>THIOCYANATE</t>
  </si>
  <si>
    <t xml:space="preserve">Molecular Weight:58.08240
Density:N/A
Molecular Formula:CNS-
</t>
  </si>
  <si>
    <t>EDF-058</t>
  </si>
  <si>
    <r>
      <rPr>
        <sz val="11"/>
        <rFont val="Arial"/>
      </rPr>
      <t xml:space="preserve">Thiocyanates are known to affect the thyroid glands, reducing the ability of the gland to produce hormones that are necessary for the normal function of the body. Exposure to high levels of cyanide for a short time harms the brain and heart and can even cause coma and death. (L191)
</t>
    </r>
    <r>
      <rPr>
        <sz val="11"/>
        <color rgb="FF0000FF"/>
        <rFont val="Arial"/>
      </rPr>
      <t xml:space="preserve">
# Please see reference #1 on reference sheet</t>
    </r>
  </si>
  <si>
    <r>
      <rPr>
        <sz val="11"/>
        <rFont val="Arial"/>
      </rPr>
      <t xml:space="preserve">Exposure occurs from breathing air and drinking water, touching soil or water containing thiocyanate, or eating foods that contain thiocyanate. Thiocyanates are present in water primarily because of discharges from coal processing, extraction of gold and silver, and mining industries. Thiocyanate is the major product formed from cyanide that passes into the body as the body attempts to rid itself of cyanide, thus exposure to cyanide also results in exposure to thiocyanate. (L191)
</t>
    </r>
    <r>
      <rPr>
        <sz val="11"/>
        <color rgb="FF0000FF"/>
        <rFont val="Arial"/>
      </rPr>
      <t># Please see reference #1 on reference sheet</t>
    </r>
  </si>
  <si>
    <r>
      <rPr>
        <sz val="11"/>
        <rFont val="Arial"/>
      </rPr>
      <t xml:space="preserve">Exposure occurs from breathing air and drinking water, touching soil or water containing thiocyanate, or eating foods that contain thiocyanate. 
</t>
    </r>
    <r>
      <rPr>
        <sz val="11"/>
        <color rgb="FF0000FF"/>
        <rFont val="Arial"/>
      </rPr>
      <t># Please see reference #1 on reference sheet</t>
    </r>
  </si>
  <si>
    <r>
      <rPr>
        <sz val="11"/>
        <rFont val="Arial"/>
      </rPr>
      <t xml:space="preserve">IUPAC Name: thiocyanate
InChI: InChI=1S/CHNS/c2-1-3/h3H/p-1
Molecular Formula: CNS-
</t>
    </r>
    <r>
      <rPr>
        <sz val="11"/>
        <color rgb="FF0000FF"/>
        <rFont val="Arial"/>
      </rPr>
      <t># Please see reference #1 on reference sheet</t>
    </r>
  </si>
  <si>
    <r>
      <rPr>
        <sz val="11"/>
        <rFont val="Arial"/>
      </rPr>
      <t xml:space="preserve">Exposure occurs from breathing air and drinking water, touching soil or water containing thiocyanate, or eating foods that contain thiocyanate. 
</t>
    </r>
    <r>
      <rPr>
        <sz val="11"/>
        <color rgb="FF0000FF"/>
        <rFont val="Arial"/>
      </rPr>
      <t># Please see reference #1 on reference sheet</t>
    </r>
  </si>
  <si>
    <r>
      <rPr>
        <sz val="11"/>
        <rFont val="Arial"/>
      </rPr>
      <t xml:space="preserve">In cases of thiocyanate exposure, get fresh air and medical attention. If not breathing, give artificial respiration. If breathing is difficult, give oxygen. If swallowed, do not induce vomiting but give large quantities of water. Immediately flush skin with plenty of water for at least 15 minutes in case of exposure to skin or the eyes. (L217)
</t>
    </r>
    <r>
      <rPr>
        <sz val="11"/>
        <color rgb="FF0000FF"/>
        <rFont val="Arial"/>
      </rPr>
      <t># Please see reference #1 on reference sheet</t>
    </r>
  </si>
  <si>
    <r>
      <rPr>
        <sz val="11"/>
        <rFont val="Arial"/>
      </rPr>
      <t xml:space="preserve">Oral (L191); inhalation (L191) ; dermal (L191)
</t>
    </r>
    <r>
      <rPr>
        <sz val="11"/>
        <color rgb="FF0000FF"/>
        <rFont val="Arial"/>
      </rPr>
      <t># Please see reference #1 on reference sheet</t>
    </r>
  </si>
  <si>
    <t>THIOPHANATE ETHYL</t>
  </si>
  <si>
    <t xml:space="preserve">Molecular Weight:370.44700
Density:1.414g/cm3
Molecular Formula:C14H18N4O4S2
</t>
  </si>
  <si>
    <t>Boiling Point:N/A
Melting Point:195(分解)ºC</t>
  </si>
  <si>
    <t>23564-06-9</t>
  </si>
  <si>
    <r>
      <rPr>
        <sz val="11"/>
        <rFont val="Arial"/>
      </rPr>
      <t xml:space="preserve">When heated to decomposition it emits very toxic fumes of NOx and SOx /nitrogen oxides and sulfur oxides/.
Thiophanate-ethyl's former production and use as a fungicide resulted in its direct release to the environment. If released to air, an estimated vapor pressure of 1.2X10-9 mm Hg at 25 °C indicates thiophanate-ethyl will exist solely in the particulate phase in the ambient atmosphere. Particulate-phase thiophanate-ethyl will be removed from the atmosphere by wet and dry deposition. 
</t>
    </r>
    <r>
      <rPr>
        <sz val="11"/>
        <color rgb="FF0000FF"/>
        <rFont val="Arial"/>
      </rPr>
      <t># Please see reference #1 on reference sheet</t>
    </r>
  </si>
  <si>
    <r>
      <rPr>
        <sz val="11"/>
        <rFont val="Arial"/>
      </rPr>
      <t xml:space="preserve">BEHAVIORAL: ATAXIA; LUNGS, THORAX, OR RESPIRATION: RESPIRATORY STIMULATION; GASTROINTESTINAL: HYPERMOTILITY, DIARRHEA
</t>
    </r>
    <r>
      <rPr>
        <sz val="11"/>
        <color rgb="FF0000FF"/>
        <rFont val="Arial"/>
      </rPr>
      <t># Please see reference #1 on reference sheet</t>
    </r>
  </si>
  <si>
    <r>
      <rPr>
        <sz val="11"/>
        <rFont val="Arial"/>
      </rPr>
      <t xml:space="preserve">Used as systemic fungicide and veterinary anthelmintic (nematodes); [Merck Index]
</t>
    </r>
    <r>
      <rPr>
        <sz val="11"/>
        <color rgb="FF0000FF"/>
        <rFont val="Arial"/>
      </rPr>
      <t xml:space="preserve">
# Please see reference #1 on reference sheet</t>
    </r>
  </si>
  <si>
    <r>
      <rPr>
        <sz val="11"/>
        <rFont val="Arial"/>
      </rPr>
      <t xml:space="preserve">AQUATIC FATE: Based on a classification scheme(1), an estimated Koc value of 49(SRC), determined from a structure estimation method(2), indicates that thiophanate-ethyl is not expected to adsorb to suspended solids and sediment(SRC). Volatilization from water surfaces is not expected(3) based upon an estimated Henry's Law constant of 5.2X10-13 atm-cu m/mole(SRC), developed using a fragment constant estimation method(4). Thiophenate-ethyl degrades in aqueous solution (25 °C; 48 hr) by 30% to ethyl benzimidazole-2-yl carbamate (MBC)(8). According to a classification scheme(5), an estimated BCF of 8(SRC), from an estimated log Kow of 2.1(6) and a regression-derived equation(7), suggests the potential for bioconcentration in aquatic organisms is low(SRC).
</t>
    </r>
    <r>
      <rPr>
        <sz val="11"/>
        <color rgb="FF0000FF"/>
        <rFont val="Arial"/>
      </rPr>
      <t># Please see reference #1 on reference sheet</t>
    </r>
  </si>
  <si>
    <r>
      <rPr>
        <sz val="11"/>
        <rFont val="Arial"/>
      </rPr>
      <t xml:space="preserve">IUPAC Name: ethyl N-[[2-(ethoxycarbonylcarbamothioylamino)phenyl]carbamothioyl]carbamate
InChI: InChI=1S/C14H18N4O4S2/c1-3-21-13(19)17-11(23)15-9-7-5-6-8-10(9)16-12(24)18-14(20)22-4-2/h5-8H,3-4H2,1-2H3,(H2,15,17,19,23)(H2,16,18,20,24)
Molecular Formula:C14H18N4O4S2
</t>
    </r>
    <r>
      <rPr>
        <sz val="11"/>
        <color rgb="FF0000FF"/>
        <rFont val="Arial"/>
      </rPr>
      <t># Please see reference #1 on reference sheet</t>
    </r>
  </si>
  <si>
    <r>
      <rPr>
        <sz val="11"/>
        <rFont val="Arial"/>
      </rPr>
      <t xml:space="preserve">Farming (Pesticides) [Category: Industry]
</t>
    </r>
    <r>
      <rPr>
        <sz val="11"/>
        <color rgb="FF0000FF"/>
        <rFont val="Arial"/>
      </rPr>
      <t># Please see reference #1 on reference sheet</t>
    </r>
  </si>
  <si>
    <r>
      <rPr>
        <sz val="11"/>
        <rFont val="Arial"/>
      </rPr>
      <t xml:space="preserve">Farming (Pesticides) [Category: Industry]
</t>
    </r>
    <r>
      <rPr>
        <sz val="11"/>
        <color rgb="FF0000FF"/>
        <rFont val="Arial"/>
      </rPr>
      <t># Please see reference #1 on reference sheet</t>
    </r>
  </si>
  <si>
    <r>
      <rPr>
        <sz val="11"/>
        <rFont val="Arial"/>
      </rPr>
      <t xml:space="preserve">AEROBIC: In the field, thiophanate-ethyl has been shown to break down to benzimidazole ethyl carbamate(1), although the degradation process was not identified. Based on test results using analogous thiophanate-methyl which degrades rapidly in soils of various textures to methyl-2-benzimidazolecarbamate(2), biodegratation of thiophanate-ethyl may be an important environmental fate process in soil(SRC).
</t>
    </r>
    <r>
      <rPr>
        <sz val="11"/>
        <color rgb="FF0000FF"/>
        <rFont val="Arial"/>
      </rPr>
      <t># Please see reference #1 on reference sheet</t>
    </r>
  </si>
  <si>
    <r>
      <rPr>
        <sz val="11"/>
        <rFont val="Arial"/>
      </rPr>
      <t xml:space="preserve">Thiophanate-ethyl's former production and use as a fungicide resulted in its direct release to the environment. If released to air, an estimated vapor pressure of 1.2X10-9 mm Hg at 25 °C indicates thiophanate-ethyl will exist solely in the particulate phase in the ambient atmosphere. Particulate-phase thiophanate-ethyl will be removed from the atmosphere by wet and dry deposition.
</t>
    </r>
    <r>
      <rPr>
        <sz val="11"/>
        <color rgb="FF0000FF"/>
        <rFont val="Arial"/>
      </rPr>
      <t># Please see reference #1 on reference sheet</t>
    </r>
  </si>
  <si>
    <r>
      <rPr>
        <sz val="11"/>
        <rFont val="Arial"/>
      </rPr>
      <t xml:space="preserve">Systemic fungicide /Former use/
</t>
    </r>
    <r>
      <rPr>
        <sz val="11"/>
        <color rgb="FF0000FF"/>
        <rFont val="Arial"/>
      </rPr>
      <t># Please see reference #1 on reference sheet</t>
    </r>
  </si>
  <si>
    <r>
      <rPr>
        <sz val="11"/>
        <rFont val="Arial"/>
      </rPr>
      <t xml:space="preserve">SRP: At the time of review, criteria for land treatment or burial (sanitary landfill) disposal practices are subject to significant revision. Prior to implementing land disposal of waste residue (including waste sludge), consult with environmental regulatory agencies for guidance on acceptable disposal practices.
</t>
    </r>
    <r>
      <rPr>
        <sz val="11"/>
        <color rgb="FF0000FF"/>
        <rFont val="Arial"/>
      </rPr>
      <t xml:space="preserve">
# Please see reference #1 on reference sheet</t>
    </r>
  </si>
  <si>
    <r>
      <rPr>
        <sz val="11"/>
        <rFont val="Arial"/>
      </rPr>
      <t xml:space="preserve">Used as systemic fungicide and veterinary anthelmintic 
</t>
    </r>
    <r>
      <rPr>
        <sz val="11"/>
        <color rgb="FF0000FF"/>
        <rFont val="Arial"/>
      </rPr>
      <t># Please see reference #1 on reference sheet</t>
    </r>
  </si>
  <si>
    <r>
      <rPr>
        <sz val="11"/>
        <rFont val="Arial"/>
      </rPr>
      <t xml:space="preserve">Used as systemic fungicide and veterinary anthelmintic 
</t>
    </r>
    <r>
      <rPr>
        <sz val="11"/>
        <color rgb="FF0000FF"/>
        <rFont val="Arial"/>
      </rPr>
      <t xml:space="preserve">
# Please see reference #1 on reference sheet</t>
    </r>
  </si>
  <si>
    <r>
      <rPr>
        <sz val="11"/>
        <rFont val="Arial"/>
      </rPr>
      <t xml:space="preserve">Occupational exposure to thiophanate-ethyl may have occured through dermal contact with this compound at workplaces where thiophanate-ethyl was produced or used. (SRC)
</t>
    </r>
    <r>
      <rPr>
        <sz val="11"/>
        <color rgb="FF0000FF"/>
        <rFont val="Arial"/>
      </rPr>
      <t># Please see reference #1 on reference sheet</t>
    </r>
  </si>
  <si>
    <r>
      <rPr>
        <sz val="11"/>
        <rFont val="Arial"/>
      </rPr>
      <t xml:space="preserve">Occupational exposure to thiophanate-ethyl may have occured through dermal contact with this compound at workplaces where thiophanate-ethyl was produced or used. (SRC)
</t>
    </r>
    <r>
      <rPr>
        <sz val="11"/>
        <color rgb="FF0000FF"/>
        <rFont val="Arial"/>
      </rPr>
      <t># Please see reference #1 on reference sheet</t>
    </r>
  </si>
  <si>
    <r>
      <rPr>
        <sz val="11"/>
        <rFont val="Arial"/>
      </rPr>
      <t xml:space="preserve">Used as systemic fungicide and veterinary anthelmintic (nematodes); [Merck Index]
</t>
    </r>
    <r>
      <rPr>
        <sz val="11"/>
        <color rgb="FF0000FF"/>
        <rFont val="Arial"/>
      </rPr>
      <t># Please see reference #1 on reference sheet</t>
    </r>
  </si>
  <si>
    <r>
      <rPr>
        <sz val="11"/>
        <rFont val="Arial"/>
      </rPr>
      <t xml:space="preserve">Used as systemic fungicide and veterinary anthelmintic (nematodes); [Merck Index]
</t>
    </r>
    <r>
      <rPr>
        <sz val="11"/>
        <color rgb="FF0000FF"/>
        <rFont val="Arial"/>
      </rPr>
      <t># Please see reference #1 on reference sheet</t>
    </r>
  </si>
  <si>
    <r>
      <rPr>
        <sz val="10"/>
        <rFont val="Arial"/>
      </rPr>
      <t xml:space="preserve">Almost insoluble in water; sparingly soluble in most organic solvents
</t>
    </r>
    <r>
      <rPr>
        <sz val="10"/>
        <color rgb="FF0000FF"/>
        <rFont val="Arial"/>
      </rPr>
      <t># Please see reference #1 on reference sheet</t>
    </r>
  </si>
  <si>
    <t>THIOPHENE</t>
  </si>
  <si>
    <t xml:space="preserve">Molecular Weight:84.140
Density:1.1±0.1 g/cm3
Molecular Formula:C4H4S
</t>
  </si>
  <si>
    <t>Boiling Point:84.2±9.0 °C at 760 mmHg
Melting Point:-38ºC</t>
  </si>
  <si>
    <t>110-02-1</t>
  </si>
  <si>
    <t>THIRAM</t>
  </si>
  <si>
    <t xml:space="preserve">Molecular Weight:240.433
Density:1.3±0.1 g/cm3
Molecular Formula:C6H12N2S4
</t>
  </si>
  <si>
    <t>Boiling Point:307.4±25.0 °C at 760 mmHg
Melting Point:156-158 °C(lit.)</t>
  </si>
  <si>
    <t>137-26-8</t>
  </si>
  <si>
    <r>
      <rPr>
        <sz val="11"/>
        <rFont val="Arial"/>
      </rPr>
      <t xml:space="preserve">As the federal pesticide law FIFRA directs, EPA is conducting a comprehensive review of older pesticides to consider their health and environmental effects and make decisions about their future use. Under this pesticide reregistration program, EPA examines health and safety data for pesticide active ingredients initially registered before November 1, 1984, and determines whether they are eligible for reregistration. In addition, all pesticides must meet the new safety standard of the Food Quality Protection Act of 1996
</t>
    </r>
    <r>
      <rPr>
        <sz val="11"/>
        <color rgb="FF0000FF"/>
        <rFont val="Arial"/>
      </rPr>
      <t># Please see reference #1 on reference sheet</t>
    </r>
  </si>
  <si>
    <r>
      <rPr>
        <sz val="11"/>
        <rFont val="Arial"/>
      </rPr>
      <t xml:space="preserve">Cancer Classification: Not Likely to be Carcinogenic to Humans
</t>
    </r>
    <r>
      <rPr>
        <sz val="11"/>
        <color rgb="FF0000FF"/>
        <rFont val="Arial"/>
      </rPr>
      <t># Please see reference #1 on reference sheet</t>
    </r>
    <r>
      <rPr>
        <sz val="11"/>
        <rFont val="Arial"/>
      </rPr>
      <t xml:space="preserve">
</t>
    </r>
  </si>
  <si>
    <r>
      <rPr>
        <sz val="11"/>
        <rFont val="Arial"/>
      </rPr>
      <t xml:space="preserve">Used as a crop fungicide and seed protectant; also used as an animal repellent to protect fruit trees and ornamentals; [EXTOXNET] Used as a fungicide applied to foliage; Also used in seed treatment, as a rodent repellent, a vulcanizing agent, and additive to lubricating oil; [ACGIH]
</t>
    </r>
    <r>
      <rPr>
        <sz val="11"/>
        <color rgb="FF0000FF"/>
        <rFont val="Arial"/>
      </rPr>
      <t># Please see reference #1 on reference sheet</t>
    </r>
  </si>
  <si>
    <r>
      <rPr>
        <sz val="11"/>
        <rFont val="Arial"/>
      </rPr>
      <t xml:space="preserve">IUPAC Name: dimethylcarbamothioylsulfanyl N,N-dimethylcarbamodithioate
InChI:InChI=1S/C6H12N2S4/c1-7(2)5(9)11-12-6(10)8(3)4/h1-4H3
Molecular Formula: C6H12N2S4
</t>
    </r>
    <r>
      <rPr>
        <sz val="11"/>
        <color rgb="FF0000FF"/>
        <rFont val="Arial"/>
      </rPr>
      <t># Please see reference #1 on reference sheet</t>
    </r>
  </si>
  <si>
    <r>
      <rPr>
        <sz val="11"/>
        <rFont val="Arial"/>
      </rPr>
      <t xml:space="preserve">Farming (Pesticides) [Category: Industry]
</t>
    </r>
    <r>
      <rPr>
        <sz val="11"/>
        <color rgb="FF0000FF"/>
        <rFont val="Arial"/>
      </rPr>
      <t># Please see reference #1 on reference sheet</t>
    </r>
  </si>
  <si>
    <r>
      <rPr>
        <sz val="11"/>
        <rFont val="Arial"/>
      </rPr>
      <t xml:space="preserve">Farming (Pesticides) [Category: Industry]
</t>
    </r>
    <r>
      <rPr>
        <sz val="11"/>
        <color rgb="FF0000FF"/>
        <rFont val="Arial"/>
      </rPr>
      <t># Please see reference #1 on reference sheet</t>
    </r>
  </si>
  <si>
    <r>
      <rPr>
        <sz val="11"/>
        <rFont val="Arial"/>
      </rPr>
      <t xml:space="preserve">If thiram is spilled, the following steps should be taken: 1. Ventilate area of spill. 2. For small quantities, sweep onto paper or other suitable material, place in an appropriate container. Quantities may be reclaimed.
</t>
    </r>
    <r>
      <rPr>
        <sz val="11"/>
        <color rgb="FF0000FF"/>
        <rFont val="Arial"/>
      </rPr>
      <t xml:space="preserve">
# Please see reference #1 on reference sheet</t>
    </r>
  </si>
  <si>
    <r>
      <rPr>
        <sz val="11"/>
        <rFont val="Arial"/>
      </rPr>
      <t xml:space="preserve">Thiram is produced by careful oxidation of a N,N-dimethyl dithiocarbamate salt with hydrogen peroxide, chlorine, or air.
</t>
    </r>
    <r>
      <rPr>
        <sz val="11"/>
        <color rgb="FF0000FF"/>
        <rFont val="Arial"/>
      </rPr>
      <t># Please see reference #1 on reference sheet</t>
    </r>
  </si>
  <si>
    <r>
      <rPr>
        <sz val="11"/>
        <rFont val="Arial"/>
      </rPr>
      <t xml:space="preserve">Personal protection: chemical protection suit including self-contained breathing apparatus. Do NOT let this chemical enter the environment. Sweep spilled substance into covered containers. Carefully collect remainder. Then store and dispose of according to local regulations.
Avoid long-term exposure, even to small quantities ... . Do not consume alcohol on a day when thiram is used.
</t>
    </r>
    <r>
      <rPr>
        <sz val="11"/>
        <color rgb="FF0000FF"/>
        <rFont val="Arial"/>
      </rPr>
      <t># Please see reference #1 on reference sheet</t>
    </r>
  </si>
  <si>
    <r>
      <rPr>
        <sz val="11"/>
        <rFont val="Arial"/>
      </rPr>
      <t xml:space="preserve">Generators of waste (equal to or greater than 100 kg/mo) containing this contaminant, EPA hazardous waste number U244, must conform with USEPA regulations in storage, transportation, treatment and disposal of waste.
</t>
    </r>
    <r>
      <rPr>
        <sz val="11"/>
        <color rgb="FF0000FF"/>
        <rFont val="Arial"/>
      </rPr>
      <t># Please see reference #1 on reference sheet</t>
    </r>
  </si>
  <si>
    <r>
      <rPr>
        <sz val="11"/>
        <rFont val="Arial"/>
      </rPr>
      <t xml:space="preserve">Fungicides, Transformation products
</t>
    </r>
    <r>
      <rPr>
        <sz val="11"/>
        <color rgb="FF0000FF"/>
        <rFont val="Arial"/>
      </rPr>
      <t># Please see reference #1 on reference sheet</t>
    </r>
  </si>
  <si>
    <r>
      <rPr>
        <sz val="11"/>
        <rFont val="Arial"/>
      </rPr>
      <t xml:space="preserve">Fungicides, Transformation products
Information on 4 consumer products that contain Thiram in the following categories is provided:
• Pesticides
</t>
    </r>
    <r>
      <rPr>
        <sz val="11"/>
        <color rgb="FF0000FF"/>
        <rFont val="Arial"/>
      </rPr>
      <t># Please see reference #1 on reference sheet</t>
    </r>
  </si>
  <si>
    <r>
      <rPr>
        <sz val="11"/>
        <rFont val="Arial"/>
      </rPr>
      <t xml:space="preserve">Fungicides, Transformation products
</t>
    </r>
    <r>
      <rPr>
        <sz val="11"/>
        <color rgb="FF0000FF"/>
        <rFont val="Arial"/>
      </rPr>
      <t># Please see reference #1 on reference sheet</t>
    </r>
  </si>
  <si>
    <r>
      <rPr>
        <sz val="11"/>
        <rFont val="Arial"/>
      </rPr>
      <t xml:space="preserve">Fungicides, Transformation products
Information on 4 consumer products that contain Thiram in the following categories is provided:
• Pesticides
</t>
    </r>
    <r>
      <rPr>
        <sz val="11"/>
        <color rgb="FF0000FF"/>
        <rFont val="Arial"/>
      </rPr>
      <t># Please see reference #1 on reference sheet</t>
    </r>
  </si>
  <si>
    <r>
      <rPr>
        <sz val="10"/>
        <rFont val="Arial"/>
      </rPr>
      <t xml:space="preserve">In water, 30 mg/L at 25 °C
</t>
    </r>
    <r>
      <rPr>
        <sz val="10"/>
        <color rgb="FF0000FF"/>
        <rFont val="Arial"/>
      </rPr>
      <t># Please see reference #1 on reference sheet</t>
    </r>
  </si>
  <si>
    <t>TOLBUTAMIDE</t>
  </si>
  <si>
    <t xml:space="preserve">Molecular Weight:270.348
Density:1.2±0.1 g/cm3
Molecular Formula:C12H18N2O3S
</t>
  </si>
  <si>
    <t>Boiling Point:430.0±38.0 °C at 760 mmHg
Melting Point:128-130°C</t>
  </si>
  <si>
    <t>64-77-7</t>
  </si>
  <si>
    <r>
      <rPr>
        <sz val="11"/>
        <rFont val="Arial"/>
      </rPr>
      <t xml:space="preserve">Symptoms of exposure to this chemical may include aplastic anemia, hypoglycemia, nausea, vomiting, weakness, intolerance to alcohol, skin eruptions, and rarely, leukopenia, thrombocytopenia, thyroid suppression, hyperlipemia or gastrointestinal bleeding from ulcers.
</t>
    </r>
    <r>
      <rPr>
        <sz val="11"/>
        <color rgb="FF0000FF"/>
        <rFont val="Arial"/>
      </rPr>
      <t xml:space="preserve">
# Please see reference #1 on reference sheet</t>
    </r>
  </si>
  <si>
    <r>
      <rPr>
        <sz val="11"/>
        <rFont val="Arial"/>
      </rPr>
      <t xml:space="preserve">Therap cat: Antidiabetic
Therap cat (Vet): Hypoglycemic agent
An orally effective hypoglycemic drug.
</t>
    </r>
    <r>
      <rPr>
        <sz val="11"/>
        <color rgb="FF0000FF"/>
        <rFont val="Arial"/>
      </rPr>
      <t># Please see reference #1 on reference sheet</t>
    </r>
  </si>
  <si>
    <r>
      <rPr>
        <sz val="11"/>
        <rFont val="Arial"/>
      </rPr>
      <t xml:space="preserve">IUPAC Name: 1-butyl-3-(4-methylphenyl)sulfonylurea
InChI: InChI=1S/C12H18N2O3S/c1-3-4-9-13-12(15)14-18(16,17)11-7-5-10(2)6-8-11/h5-8H,3-4,9H2,1-2H3,(H2,13,14,15)
Molecular Formula:C12H18N2O3S
</t>
    </r>
    <r>
      <rPr>
        <sz val="11"/>
        <color rgb="FF0000FF"/>
        <rFont val="Arial"/>
      </rPr>
      <t># Please see reference #1 on reference sheet</t>
    </r>
  </si>
  <si>
    <r>
      <rPr>
        <sz val="11"/>
        <rFont val="Arial"/>
      </rPr>
      <t xml:space="preserve">Drug 
</t>
    </r>
    <r>
      <rPr>
        <sz val="11"/>
        <color rgb="FF0000FF"/>
        <rFont val="Arial"/>
      </rPr>
      <t># Please see reference #1 on reference sheet</t>
    </r>
  </si>
  <si>
    <r>
      <rPr>
        <sz val="11"/>
        <rFont val="Arial"/>
      </rPr>
      <t xml:space="preserve">Drug
</t>
    </r>
    <r>
      <rPr>
        <sz val="11"/>
        <color rgb="FF0000FF"/>
        <rFont val="Arial"/>
      </rPr>
      <t># Please see reference #1 on reference sheet</t>
    </r>
  </si>
  <si>
    <r>
      <rPr>
        <sz val="11"/>
        <rFont val="Arial"/>
      </rPr>
      <t xml:space="preserve">monitoring of the breastfed infant's blood glucose is advisable during maternal therapy with hypoglycemic agents.
◉ Effects in Breastfed Infants
</t>
    </r>
    <r>
      <rPr>
        <sz val="11"/>
        <color rgb="FF0000FF"/>
        <rFont val="Arial"/>
      </rPr>
      <t xml:space="preserve">
# Please see reference #1 on reference sheet</t>
    </r>
  </si>
  <si>
    <r>
      <rPr>
        <sz val="11"/>
        <rFont val="Arial"/>
      </rPr>
      <t xml:space="preserve">SMALL SPILLS AND LEAKAGE: If a spill of this chemical occurs, FIRST REMOVE ALL SOURCES OF IGNITION, then you should dampen the solid spill material with acetone and transfer the dampened material to a suitable container. Use absorbent paper dampened with acetone to pick up any remaining material. Seal your contaminated clothing and the absorbent paper in a vapor-tight plastic bag for eventual disposal. Solvent wash all contaminated surfaces with acetone followed by washing with a soap and water solution. Do not reenter the contaminated area until the Safety Officer (or other responsible person) has verified that the area has been properly cleaned.
</t>
    </r>
    <r>
      <rPr>
        <sz val="11"/>
        <color rgb="FF0000FF"/>
        <rFont val="Arial"/>
      </rPr>
      <t># Please see reference #1 on reference sheet</t>
    </r>
    <r>
      <rPr>
        <sz val="11"/>
        <rFont val="Arial"/>
      </rPr>
      <t xml:space="preserve">
</t>
    </r>
  </si>
  <si>
    <r>
      <rPr>
        <sz val="11"/>
        <rFont val="Arial"/>
      </rPr>
      <t xml:space="preserve">SMALL SPILLS AND LEAKAGE: If a spill of this chemical occurs, FIRST REMOVE ALL SOURCES OF IGNITION, then you should dampen the solid spill material with acetone and transfer the dampened material to a suitable container. 
FROM BUTYL ISOCYANATE &amp; 4-TOLUENESULFONAMIDE SODIUM...
</t>
    </r>
    <r>
      <rPr>
        <sz val="11"/>
        <color rgb="FF0000FF"/>
        <rFont val="Arial"/>
      </rPr>
      <t># Please see reference #1 on reference sheet</t>
    </r>
  </si>
  <si>
    <r>
      <rPr>
        <sz val="11"/>
        <rFont val="Arial"/>
      </rPr>
      <t xml:space="preserve">RECOMMENDED RESPIRATOR: Where the neat test chemical is weighed and diluted, wear a NIOSH-approved half face respirator equipped with an organic vapor/acid gas cartridge (specific for organic vapors, HCl, acid gas and SO2) with a dust/mist filter. (NTP, 1992)
</t>
    </r>
    <r>
      <rPr>
        <sz val="11"/>
        <color rgb="FF0000FF"/>
        <rFont val="Arial"/>
      </rPr>
      <t># Please see reference #1 on reference sheet</t>
    </r>
  </si>
  <si>
    <r>
      <rPr>
        <sz val="11"/>
        <rFont val="Arial"/>
      </rPr>
      <t xml:space="preserve">SRP: At the time of review, criteria for land treatment or burial (sanitary landfill) disposal practices are subject to significant revision. Prior to implementing land disposal of waste residue (including waste sludge), consult with environmental regulatory agencies for guidance on acceptable disposal practices.
</t>
    </r>
    <r>
      <rPr>
        <sz val="11"/>
        <color rgb="FF0000FF"/>
        <rFont val="Arial"/>
      </rPr>
      <t xml:space="preserve">
# Please see reference #1 on reference sheet</t>
    </r>
  </si>
  <si>
    <r>
      <rPr>
        <sz val="11"/>
        <rFont val="Arial"/>
      </rPr>
      <t xml:space="preserve">For treatment of NIDDM (non-insulin-dependent diabetes mellitus) in conjunction with diet and exercise.
Therap cat: Antidiabetic
</t>
    </r>
    <r>
      <rPr>
        <sz val="11"/>
        <color rgb="FF0000FF"/>
        <rFont val="Arial"/>
      </rPr>
      <t># Please see reference #1 on reference sheet</t>
    </r>
  </si>
  <si>
    <r>
      <rPr>
        <sz val="11"/>
        <rFont val="Arial"/>
      </rPr>
      <t xml:space="preserve">Therap cat: Antidiabetic
</t>
    </r>
    <r>
      <rPr>
        <sz val="11"/>
        <color rgb="FF0000FF"/>
        <rFont val="Arial"/>
      </rPr>
      <t># Please see reference #1 on reference sheet</t>
    </r>
  </si>
  <si>
    <r>
      <rPr>
        <sz val="11"/>
        <rFont val="Arial"/>
      </rPr>
      <t xml:space="preserve">Human Drugs -&gt; FDA Approved Drug Products with Therapeutic Equivalence Evaluations (Orange Book) -&gt; Active Ingredients
</t>
    </r>
    <r>
      <rPr>
        <sz val="11"/>
        <color rgb="FF0000FF"/>
        <rFont val="Arial"/>
      </rPr>
      <t># Please see reference #1 on reference sheet</t>
    </r>
  </si>
  <si>
    <r>
      <rPr>
        <sz val="11"/>
        <rFont val="Arial"/>
      </rPr>
      <t xml:space="preserve">Human Drugs -&gt; FDA Approved Drug Products with Therapeutic Equivalence Evaluations (Orange Book) -&gt; Active Ingredients
Therap cat: Antidiabetic
</t>
    </r>
    <r>
      <rPr>
        <sz val="11"/>
        <color rgb="FF0000FF"/>
        <rFont val="Arial"/>
      </rPr>
      <t># Please see reference #1 on reference sheet</t>
    </r>
  </si>
  <si>
    <r>
      <rPr>
        <sz val="10"/>
        <rFont val="Arial"/>
      </rPr>
      <t xml:space="preserve">In water, 109 mg/l @ 37 °C
</t>
    </r>
    <r>
      <rPr>
        <sz val="10"/>
        <color rgb="FF0000FF"/>
        <rFont val="Arial"/>
      </rPr>
      <t># Please see reference #1 on reference sheet</t>
    </r>
  </si>
  <si>
    <t>TRANS-CHLORDANE</t>
  </si>
  <si>
    <t xml:space="preserve">Molecular Weight:409.779
Density:1.8±0.1 g/cm3
Molecular Formula:C10H6Cl8
</t>
  </si>
  <si>
    <t>5103-74-2</t>
  </si>
  <si>
    <r>
      <rPr>
        <sz val="11"/>
        <rFont val="Arial"/>
      </rPr>
      <t xml:space="preserve">Chlordane is a central nervous system stimulant, and can also damage the digestive system and the liver. Large doses have been known to cause convulsions, respiratory failure, and death. Chlordane is also known to have adverse reproductive and developmental effects. (L91)
</t>
    </r>
    <r>
      <rPr>
        <sz val="11"/>
        <color rgb="FF0000FF"/>
        <rFont val="Arial"/>
      </rPr>
      <t># Please see reference #1 on reference sheet</t>
    </r>
  </si>
  <si>
    <r>
      <rPr>
        <sz val="11"/>
        <rFont val="Arial"/>
      </rPr>
      <t xml:space="preserve">Chlordane was used in the US as an insecticide for crops, livestock, lawns, gardens, and house foundations; [EPA]
</t>
    </r>
    <r>
      <rPr>
        <sz val="11"/>
        <color rgb="FF0000FF"/>
        <rFont val="Arial"/>
      </rPr>
      <t># Please see reference #1 on reference sheet</t>
    </r>
  </si>
  <si>
    <r>
      <rPr>
        <sz val="11"/>
        <rFont val="Arial"/>
      </rPr>
      <t xml:space="preserve">IUPAC Name:(1R,2R,3S,4S,6R,7S)-1,3,4,7,8,9,10,10-octachlorotricyclo[5.2.1.02,6]dec-8-ene
InChI:InChI=1S/C10H6Cl8/c11-3-1-2-4(5(3)12)9(16)7(14)6(13)8(2,15)10(9,17)18/h2-5H,1H2/t2-,3+,4-,5-,8+,9-/m1/s1
Molecular Formula:C10H6Cl8
</t>
    </r>
    <r>
      <rPr>
        <sz val="11"/>
        <color rgb="FF0000FF"/>
        <rFont val="Arial"/>
      </rPr>
      <t># Please see reference #1 on reference sheet</t>
    </r>
  </si>
  <si>
    <r>
      <rPr>
        <sz val="11"/>
        <rFont val="Arial"/>
      </rPr>
      <t xml:space="preserve">Farming (Pesticides) [Category: Industry]
INSECTICIDES
</t>
    </r>
    <r>
      <rPr>
        <sz val="11"/>
        <color rgb="FF0000FF"/>
        <rFont val="Arial"/>
      </rPr>
      <t># Please see reference #1 on reference sheet</t>
    </r>
  </si>
  <si>
    <r>
      <rPr>
        <sz val="11"/>
        <rFont val="Arial"/>
      </rPr>
      <t xml:space="preserve">Farming (Pesticides) [Category: Industry]
</t>
    </r>
    <r>
      <rPr>
        <sz val="11"/>
        <color rgb="FF0000FF"/>
        <rFont val="Arial"/>
      </rPr>
      <t># Please see reference #1 on reference sheet</t>
    </r>
  </si>
  <si>
    <r>
      <rPr>
        <sz val="11"/>
        <rFont val="Arial"/>
      </rPr>
      <t xml:space="preserve">Trans-chlordane, also known as gamma-chlordane, is one of two isomers of chlordane. Chlordane is a manufactured chemical that was used as a pesticide in the United States from 1948 to 1988. (L90)
</t>
    </r>
    <r>
      <rPr>
        <sz val="11"/>
        <color rgb="FF0000FF"/>
        <rFont val="Arial"/>
      </rPr>
      <t># Please see reference #1 on reference sheet</t>
    </r>
  </si>
  <si>
    <r>
      <rPr>
        <sz val="11"/>
        <rFont val="Arial"/>
      </rPr>
      <t xml:space="preserve">Oral (L281) ; inhalation (A105)
</t>
    </r>
    <r>
      <rPr>
        <sz val="11"/>
        <color rgb="FF0000FF"/>
        <rFont val="Arial"/>
      </rPr>
      <t># Please see reference #1 on reference sheet</t>
    </r>
  </si>
  <si>
    <r>
      <rPr>
        <sz val="11"/>
        <rFont val="Arial"/>
      </rPr>
      <t xml:space="preserve">Chlordane was used as a pesticide. (L90)
Farming (Pesticides) [Category: Industry]
</t>
    </r>
    <r>
      <rPr>
        <sz val="11"/>
        <color rgb="FF0000FF"/>
        <rFont val="Arial"/>
      </rPr>
      <t># Please see reference #1 on reference sheet</t>
    </r>
  </si>
  <si>
    <t>TRIADIMEFON</t>
  </si>
  <si>
    <t xml:space="preserve">Molecular Weight:293.749
Density:1.2±0.1 g/cm3
Molecular Formula:C14H16ClN3O2
</t>
  </si>
  <si>
    <r>
      <rPr>
        <u/>
        <sz val="11"/>
        <color rgb="FF1155CC"/>
        <rFont val="Arial"/>
      </rPr>
      <t xml:space="preserve">Boiling Point:441.9±55.0 °C at 760 mmHg
Melting Point:82°C
</t>
    </r>
    <r>
      <rPr>
        <sz val="11"/>
        <color rgb="FF000000"/>
        <rFont val="Arial"/>
      </rPr>
      <t>Colorless solid
Characteristic odor</t>
    </r>
  </si>
  <si>
    <t>43121-43-3</t>
  </si>
  <si>
    <r>
      <rPr>
        <sz val="11"/>
        <rFont val="Arial"/>
      </rPr>
      <t xml:space="preserve">Triadimefon's production may result in its release to the environment through various waste streams; its use as a fungicide will result in its direct release to the environment. If released to air, a vapor pressure of 1.50X10-8 mm Hg at 25 °C indicates triadimefon will exist solely in the particulate phase in the ambient atmosphere. Particulate-phase triadimefon will be removed from the atmosphere by wet and dry deposition.
</t>
    </r>
    <r>
      <rPr>
        <sz val="11"/>
        <color rgb="FF0000FF"/>
        <rFont val="Arial"/>
      </rPr>
      <t xml:space="preserve">
# Please see reference #1 on reference sheet</t>
    </r>
  </si>
  <si>
    <r>
      <rPr>
        <sz val="11"/>
        <rFont val="Arial"/>
      </rPr>
      <t xml:space="preserve">SYMPTOMS: Symptoms of exposure to this compound may include skin, eye and mucous membrane irritation.
ACUTE/CHRONIC HAZARDS: This compound can be absorbed through the skin. When heated to decomposition it emits toxic fumes of hydrogen chloride, hydrazines, amines, nitrogen oxides and carbon monoxide. (NTP, 1992)
</t>
    </r>
    <r>
      <rPr>
        <sz val="11"/>
        <color rgb="FF0000FF"/>
        <rFont val="Arial"/>
      </rPr>
      <t># Please see reference #1 on reference sheet</t>
    </r>
  </si>
  <si>
    <r>
      <rPr>
        <sz val="11"/>
        <rFont val="Arial"/>
      </rPr>
      <t xml:space="preserve">Used as systemic fungicide to protect grains, fruits, vegetables, and ornamentals; [Merck Index] Available in powder, concentrate, and paste to protect fruit, cereals, vegetables, coffee, ornamentals, sugarcane, pineapple, and turf; [EPA Pesticides, p. 153]
</t>
    </r>
    <r>
      <rPr>
        <sz val="11"/>
        <color rgb="FF0000FF"/>
        <rFont val="Arial"/>
      </rPr>
      <t># Please see reference #1 on reference sheet</t>
    </r>
  </si>
  <si>
    <r>
      <rPr>
        <sz val="11"/>
        <rFont val="Arial"/>
      </rPr>
      <t xml:space="preserve">EPA-TSC/NERL 507; Procedure: gas chromatography with a nitrogen-phosphorus detector; Analyte: triadimefon; Matrix: ground water and finished drinking water; Detection Limit: 0.09 ug/L.
NERL 525.2; Procedure: gas chromatography/mass spectrometry; Analyte: triadimefon; Matrix: finished drinking water, source water, or drinking water in any treatment stage; Detection Limit: 0.33 ug/L.
</t>
    </r>
    <r>
      <rPr>
        <sz val="11"/>
        <color rgb="FF0000FF"/>
        <rFont val="Arial"/>
      </rPr>
      <t># Please see reference #1 on reference sheet</t>
    </r>
  </si>
  <si>
    <r>
      <rPr>
        <sz val="11"/>
        <rFont val="Arial"/>
      </rPr>
      <t xml:space="preserve">IUPAC Name: 1-(4-chlorophenoxy)-3,3-dimethyl-1-(1,2,4-triazol-1-yl)butan-2-one
InChI: InChI=1S/C14H16ClN3O2/c1-14(2,3)12(19)13(18-9-16-8-17-18)20-11-6-4-10(15)5-7-11/h4-9,13H,1-3H3
Molecular Formula: C14H16ClN3O2
</t>
    </r>
    <r>
      <rPr>
        <sz val="11"/>
        <color rgb="FF0000FF"/>
        <rFont val="Arial"/>
      </rPr>
      <t># Please see reference #1 on reference sheet</t>
    </r>
  </si>
  <si>
    <r>
      <rPr>
        <sz val="11"/>
        <rFont val="Arial"/>
      </rPr>
      <t xml:space="preserve">Farming (Pesticides) [Category: Industry]
</t>
    </r>
    <r>
      <rPr>
        <sz val="11"/>
        <color rgb="FF0000FF"/>
        <rFont val="Arial"/>
      </rPr>
      <t>INSECTICIDES
# Please see reference #1 on reference sheet</t>
    </r>
  </si>
  <si>
    <r>
      <rPr>
        <sz val="11"/>
        <rFont val="Arial"/>
      </rPr>
      <t xml:space="preserve">Farming (Pesticides) [Category: Industry]
</t>
    </r>
    <r>
      <rPr>
        <sz val="11"/>
        <color rgb="FF0000FF"/>
        <rFont val="Arial"/>
      </rPr>
      <t># Please see reference #1 on reference sheet</t>
    </r>
  </si>
  <si>
    <r>
      <rPr>
        <sz val="11"/>
        <rFont val="Arial"/>
      </rPr>
      <t xml:space="preserve">Triadimefon is one of many pesticides that has been detected in U.S. foods by the US Food and Drug Admin's regulatory monitoring of domestic foods for fiscal years 1983-1986(1); frequencies of occurrence and concentrations were not reported(1). In a US monitoring survey of 6970 produce samples (fruits and vegetables) collected between 1989 and 1991, triadimefon was detected (detection limit of 0.75 ppm) in only one sample(2); the concentration in the sample (from a pear) was not reported, but it was said to be above the tolerable limit set by the EPA(2). 
</t>
    </r>
    <r>
      <rPr>
        <sz val="11"/>
        <color rgb="FF0000FF"/>
        <rFont val="Arial"/>
      </rPr>
      <t># Please see reference #1 on reference sheet</t>
    </r>
  </si>
  <si>
    <r>
      <rPr>
        <sz val="11"/>
        <rFont val="Arial"/>
      </rPr>
      <t xml:space="preserve"> Particulate-phase triadimefon will be removed from the atmosphere by wet and dry deposition. If released to soil, triadimefon is expected to have moderate to low mobility based upon a Koc ranging from 150-510. Volatilization from moist soil surfaces is not expected to be an important fate process based upon a Henry's Law constant of 8.10X10-11 atm-cu m/mole. Triadimefon is not expected to volatilize from dry soil surfaces based upon its vapor pressure.
</t>
    </r>
    <r>
      <rPr>
        <sz val="11"/>
        <color rgb="FF0000FF"/>
        <rFont val="Arial"/>
      </rPr>
      <t># Please see reference #1 on reference sheet</t>
    </r>
  </si>
  <si>
    <r>
      <rPr>
        <sz val="11"/>
        <rFont val="Arial"/>
      </rPr>
      <t xml:space="preserve">Triadimefon can be produced by dichlorination of pinacolone followed by substitution with sodium p-chlorophenoxide and triazole in a one-pot reaction.
</t>
    </r>
    <r>
      <rPr>
        <sz val="11"/>
        <color rgb="FF0000FF"/>
        <rFont val="Arial"/>
      </rPr>
      <t xml:space="preserve">
# Please see reference #1 on reference sheet</t>
    </r>
  </si>
  <si>
    <r>
      <rPr>
        <sz val="11"/>
        <rFont val="Arial"/>
      </rPr>
      <t xml:space="preserve">SRP: Contaminated protective clothing should be segregated in such a manner so that there is no direct personal contact by personnel who handle, dispose, or clean the clothing. Quality assurance to ascertain the completeness of the cleaning procedures should be implemented before the decontaminated protective clothing is returned for reuse by the workers. Contaminated clothing should not be taken home at end of shift, but should remain at employee's place of work for cleaning.
</t>
    </r>
    <r>
      <rPr>
        <sz val="11"/>
        <color rgb="FF0000FF"/>
        <rFont val="Arial"/>
      </rPr>
      <t># Please see reference #1 on reference sheet</t>
    </r>
  </si>
  <si>
    <r>
      <rPr>
        <sz val="11"/>
        <rFont val="Arial"/>
      </rPr>
      <t xml:space="preserve">SRP: Criteria for land treatment or burial (sanitary landfill) disposal practices are subject to significant revision. Prior to implementing land disposal of waste residue (including waste sludge), consult with environmental regulatory agencies for guidance on acceptable disposal practices.
</t>
    </r>
    <r>
      <rPr>
        <sz val="11"/>
        <color rgb="FF0000FF"/>
        <rFont val="Arial"/>
      </rPr>
      <t># Please see reference #1 on reference sheet</t>
    </r>
  </si>
  <si>
    <r>
      <rPr>
        <sz val="11"/>
        <rFont val="Arial"/>
      </rPr>
      <t xml:space="preserve">Household &amp; Commercial/Institutional Products
Information on 2 consumer products that contain Triadimefon in the following categories is provided:
• Pesticides
</t>
    </r>
    <r>
      <rPr>
        <sz val="11"/>
        <color rgb="FF0000FF"/>
        <rFont val="Arial"/>
      </rPr>
      <t># Please see reference #1 on reference sheet</t>
    </r>
  </si>
  <si>
    <r>
      <rPr>
        <sz val="11"/>
        <rFont val="Arial"/>
      </rPr>
      <t xml:space="preserve">Accordingly, should a registrant fail to implement any of the risk mitigation measures identified in this document, the Agency may take regulatory action to address the risk concerns from the use of triadimefon. If all changes outlined in this document are implemented, then all current risks for triadimefon will be adequately mitigated for the purposes of this determination under FIFRA.
</t>
    </r>
    <r>
      <rPr>
        <sz val="11"/>
        <color rgb="FF0000FF"/>
        <rFont val="Arial"/>
      </rPr>
      <t xml:space="preserve">
# Please see reference #1 on reference sheet</t>
    </r>
  </si>
  <si>
    <r>
      <rPr>
        <sz val="11"/>
        <rFont val="Arial"/>
      </rPr>
      <t xml:space="preserve">• Pesticides
Fungicides, Transformation products
Food uses: Apples, grapes, pears, pineapples, and raspberries. (Registrant is voluntarily deleting use on apples, grapes, pears, and raspberries).
Non-food uses: Pine seedlings, Christmas trees, residential and commercial turf, ornamentals, and landscapes. (Registrant is voluntarily deleting residential turf use).
</t>
    </r>
    <r>
      <rPr>
        <sz val="11"/>
        <color rgb="FF0000FF"/>
        <rFont val="Arial"/>
      </rPr>
      <t># Please see reference #1 on reference sheet</t>
    </r>
  </si>
  <si>
    <r>
      <rPr>
        <sz val="11"/>
        <rFont val="Arial"/>
      </rPr>
      <t xml:space="preserve">Screening level estimates of triadimefon use in the U.S., based on data from the years 1990 through 2000, have been provided by the Agency's Biological and Economic Analysis Division. Total use averaged 135,000 lbs ai/year with an upper-end estimate of 266,000 lbs ai/year. The largest market, in terms of total pounds ai, was seen in the turf and ornamental sector.
</t>
    </r>
    <r>
      <rPr>
        <sz val="11"/>
        <color rgb="FF0000FF"/>
        <rFont val="Arial"/>
      </rPr>
      <t># Please see reference #1 on reference sheet</t>
    </r>
  </si>
  <si>
    <r>
      <rPr>
        <sz val="11"/>
        <rFont val="Arial"/>
      </rPr>
      <t xml:space="preserve">California Safe Cosmetics Program (CSCP) Reportable Ingredient
Hazard Traits - Developmental Toxicity; Reproductive Toxicity
Authoritative List - Prop 65
Report - regardless of intended function of ingredient in the product
</t>
    </r>
    <r>
      <rPr>
        <sz val="11"/>
        <color rgb="FF0000FF"/>
        <rFont val="Arial"/>
      </rPr>
      <t># Please see reference #1 on reference sheet</t>
    </r>
  </si>
  <si>
    <r>
      <rPr>
        <sz val="10"/>
        <rFont val="Arial"/>
      </rPr>
      <t xml:space="preserve">In water, of 71.5 mg/L at 25 °C
</t>
    </r>
    <r>
      <rPr>
        <sz val="10"/>
        <color rgb="FF0000FF"/>
        <rFont val="Arial"/>
      </rPr>
      <t># Please see reference #1 on reference sheet</t>
    </r>
  </si>
  <si>
    <t>TRIADIMENOL (BAYTAN)</t>
  </si>
  <si>
    <t xml:space="preserve">Molecular Weight:295.765
Density:1.2±0.1 g/cm3
Molecular Formula:C14H18ClN3O2
</t>
  </si>
  <si>
    <r>
      <rPr>
        <u/>
        <sz val="11"/>
        <color rgb="FF1155CC"/>
        <rFont val="Arial"/>
      </rPr>
      <t xml:space="preserve">Boiling Point:465.4±55.0 °C at 760 mmHg
Melting Point:110ºC
</t>
    </r>
    <r>
      <rPr>
        <sz val="11"/>
        <color rgb="FF000000"/>
        <rFont val="Arial"/>
      </rPr>
      <t>Colorless crystalline solid
Slight non-specific odor</t>
    </r>
  </si>
  <si>
    <t>55219-65-3</t>
  </si>
  <si>
    <r>
      <rPr>
        <sz val="11"/>
        <rFont val="Arial"/>
      </rPr>
      <t xml:space="preserve">Commercial material is mixture of two diastereoisomers; [Merck Index] Increased liver enzyme activity (ALT and AST) and histopathological liver changes observed in 13-week feeding study of rats at the three highest doses tested (500, 1,500, and 4,500 ppm); A 15-day dermal study of rabbits produced a NOAEL greater than highest tested dose (250 mg/kg/day); Teratogenic effects seen in tadpoles (branchial arches) and cultured rat embryos (cranial nerve and ganglia); No evidence of mutagenicity; [HSDB] Not irritating to skin or eyes of rabbits; Not sensitizing to guinea pig skin; No adverse effects to reproductive performance observed in 2-generation study of rats; 
Triadimenol's production may result in its release to the environment through various waste streams; its use as a systemic fungicide will result in its direct release to the environment. If released to air, a vapor pressure of 3.1X10-10 mm Hg at 20 °C indicates triadimenol will exist solely in the particulate phase in the atmosphere.
</t>
    </r>
    <r>
      <rPr>
        <sz val="11"/>
        <color rgb="FF0000FF"/>
        <rFont val="Arial"/>
      </rPr>
      <t># Please see reference #1 on reference sheet</t>
    </r>
  </si>
  <si>
    <r>
      <rPr>
        <sz val="11"/>
        <rFont val="Arial"/>
      </rPr>
      <t xml:space="preserve">An eye irritant, and causes a mild skin dermal irritation.
</t>
    </r>
    <r>
      <rPr>
        <sz val="11"/>
        <color rgb="FF0000FF"/>
        <rFont val="Arial"/>
      </rPr>
      <t># Please see reference #1 on reference sheet</t>
    </r>
    <r>
      <rPr>
        <sz val="11"/>
        <rFont val="Arial"/>
      </rPr>
      <t xml:space="preserve">
</t>
    </r>
  </si>
  <si>
    <r>
      <rPr>
        <sz val="11"/>
        <rFont val="Arial"/>
      </rPr>
      <t xml:space="preserve">Used as an agricultural fungicide and seed protectant; [Merck Index] The major metabolite of the triazole fungicide triadimefon; A broad spectrum systemic fungicide used as seed treatment for barley, corn, cotton, oats, rye, sorghum, and wheat; An import tolerance is also set for bananas; [Reference #1] Used as fungicide for table and wine grapes, cereals, and cereal seed treatment in the EU; [EFSA]
</t>
    </r>
    <r>
      <rPr>
        <sz val="11"/>
        <color rgb="FF0000FF"/>
        <rFont val="Arial"/>
      </rPr>
      <t># Please see reference #1 on reference sheet</t>
    </r>
  </si>
  <si>
    <r>
      <rPr>
        <sz val="11"/>
        <rFont val="Arial"/>
      </rPr>
      <t xml:space="preserve">Triadimenol is listed in the dataset of EPA Human Health Benchmarks for Pesticides under the Safe Drinking Water Act (40 eCFR 141)
</t>
    </r>
    <r>
      <rPr>
        <sz val="11"/>
        <color rgb="FF0000FF"/>
        <rFont val="Arial"/>
      </rPr>
      <t># Please see reference #1 on reference sheet</t>
    </r>
  </si>
  <si>
    <r>
      <rPr>
        <sz val="11"/>
        <rFont val="Arial"/>
      </rPr>
      <t xml:space="preserve">IUPAC Name:1-(4-chlorophenoxy)-3,3-dimethyl-1-(1,2,4-triazol-1-yl)butan-2-ol
InChI:InChI=1S/C14H18ClN3O2/c1-14(2,3)12(19)13(18-9-16-8-17-18)20-11-6-4-10(15)5-7-11/h4-9,12-13,19H,1-3H3
Molecular Formula:C14H18ClN3O2
</t>
    </r>
    <r>
      <rPr>
        <sz val="11"/>
        <color rgb="FF0000FF"/>
        <rFont val="Arial"/>
      </rPr>
      <t xml:space="preserve">
# Please see reference #1 on reference sheet</t>
    </r>
  </si>
  <si>
    <r>
      <rPr>
        <sz val="11"/>
        <rFont val="Arial"/>
      </rPr>
      <t xml:space="preserve">Farming (Pesticides) [Category: Industry]
Used as a seed treatment on: barley, corn, cotton, oats, rye, sorghum, and wheat. There is also an import tolerance on bananas.
</t>
    </r>
    <r>
      <rPr>
        <sz val="11"/>
        <color rgb="FF0000FF"/>
        <rFont val="Arial"/>
      </rPr>
      <t># Please see reference #1 on reference sheet</t>
    </r>
  </si>
  <si>
    <r>
      <rPr>
        <sz val="11"/>
        <rFont val="Arial"/>
      </rPr>
      <t xml:space="preserve">Farming (Pesticides) [Category: Industry]
</t>
    </r>
    <r>
      <rPr>
        <sz val="11"/>
        <color rgb="FF0000FF"/>
        <rFont val="Arial"/>
      </rPr>
      <t># Please see reference #1 on reference sheet</t>
    </r>
  </si>
  <si>
    <r>
      <rPr>
        <sz val="11"/>
        <rFont val="Arial"/>
      </rPr>
      <t xml:space="preserve">AQUATIC SPECIES/ Conazole fungicides are commonly used to prevent fungal growth on turf grass and agricultural crops. As many of these sites are adjacent to coastal waterways and estuaries, there exists the potential for nontarget effects of runoff on marine organisms. 
</t>
    </r>
    <r>
      <rPr>
        <sz val="11"/>
        <color rgb="FF0000FF"/>
        <rFont val="Arial"/>
      </rPr>
      <t># Please see reference #1 on reference sheet</t>
    </r>
  </si>
  <si>
    <r>
      <rPr>
        <sz val="11"/>
        <rFont val="Arial"/>
      </rPr>
      <t xml:space="preserve">SRP: Wastewater from contaminant suppression, cleaning of protective clothing/equipment, or contaminated sites should be contained and evaluated for subject chemical or decomposition product concentrations. Concentrations shall be lower than applicable environmental discharge or disposal criteria. Alternatively, pretreatment and/or discharge to a POTW is acceptable only after review by the governing authority. Due consideration shall be given to remediation worker exposure (inhalation, dermal and ingestion) as well as fate during treatment, transfer and disposal. If it is not practicable to manage the chemical in this fashion, it must meet Hazardous Material Criteria for disposal.
</t>
    </r>
    <r>
      <rPr>
        <sz val="11"/>
        <color rgb="FF0000FF"/>
        <rFont val="Arial"/>
      </rPr>
      <t># Please see reference #1 on reference sheet</t>
    </r>
  </si>
  <si>
    <r>
      <rPr>
        <sz val="11"/>
        <rFont val="Arial"/>
      </rPr>
      <t xml:space="preserve">Water soluble packets when used correctly qualify as a closed mixing/loading system under the Worker Protection Standard for Agricultural Pesticides [40 CFR 170.240(d)(4)]. Mixers and loaders using water soluble packets must: wear the personal protective equipment required on this labeling for mixers and loaders, and be provided, have immediately available, and wear in an emergency, such as a broken package, spill, or equipment breakdown: chemical resistant footwear and a NIOSH-approved respirator equipped with a dust/mist filter with MSHA/NIOSH approval number prefix TC-21C or any N, R, P, or HE filter.
USEP
</t>
    </r>
    <r>
      <rPr>
        <sz val="11"/>
        <color rgb="FF0000FF"/>
        <rFont val="Arial"/>
      </rPr>
      <t># Please see reference #1 on reference sheet</t>
    </r>
  </si>
  <si>
    <r>
      <rPr>
        <sz val="11"/>
        <rFont val="Arial"/>
      </rPr>
      <t xml:space="preserve">SRP: The most favorable course of action is to use an alternative chemical product with less inherent propensity for occupational exposure or environmental contamination. Recycle any unused portion of the material for its approved use or return it to the manufacturer or supplier. Ultimate disposal of the chemical must consider: the material's impact on air quality; potential migration in soil or water; effects on animal, aquatic, and plant life; and conformance with environmental and public health regulations.
</t>
    </r>
    <r>
      <rPr>
        <sz val="11"/>
        <color rgb="FF0000FF"/>
        <rFont val="Arial"/>
      </rPr>
      <t># Please see reference #1 on reference sheet</t>
    </r>
  </si>
  <si>
    <r>
      <rPr>
        <sz val="11"/>
        <rFont val="Arial"/>
      </rPr>
      <t xml:space="preserve">Commercial product is mixture of 2 diastereoisomers.
</t>
    </r>
    <r>
      <rPr>
        <sz val="11"/>
        <color rgb="FF0000FF"/>
        <rFont val="Arial"/>
      </rPr>
      <t># Please see reference #1 on reference sheet</t>
    </r>
  </si>
  <si>
    <r>
      <rPr>
        <sz val="11"/>
        <rFont val="Arial"/>
      </rPr>
      <t xml:space="preserve">Fungicide
</t>
    </r>
    <r>
      <rPr>
        <sz val="11"/>
        <color rgb="FF0000FF"/>
        <rFont val="Arial"/>
      </rPr>
      <t># Please see reference #1 on reference sheet</t>
    </r>
  </si>
  <si>
    <r>
      <rPr>
        <sz val="11"/>
        <rFont val="Arial"/>
      </rPr>
      <t xml:space="preserve">Commercial product is mixture of 2 diastereoisomers.
</t>
    </r>
    <r>
      <rPr>
        <sz val="11"/>
        <color rgb="FF0000FF"/>
        <rFont val="Arial"/>
      </rPr>
      <t xml:space="preserve">
# Please see reference #1 on reference sheet</t>
    </r>
  </si>
  <si>
    <r>
      <rPr>
        <sz val="11"/>
        <rFont val="Arial"/>
      </rPr>
      <t xml:space="preserve">California Safe Cosmetics Program (CSCP) Reportable Ingredient
Hazard Traits - Reproductive Toxicity
Authoritative List - EC Annex VI CMRs - Cat. 1B
Report - if used as a fragrance or flavor ingredient
</t>
    </r>
    <r>
      <rPr>
        <sz val="11"/>
        <color rgb="FF0000FF"/>
        <rFont val="Arial"/>
      </rPr>
      <t xml:space="preserve">
# Please see reference #1 on reference sheet</t>
    </r>
  </si>
  <si>
    <r>
      <rPr>
        <sz val="10"/>
        <rFont val="Arial"/>
      </rPr>
      <t xml:space="preserve">In water, 120 mg/L at 20 °C
</t>
    </r>
    <r>
      <rPr>
        <sz val="10"/>
        <color rgb="FF0000FF"/>
        <rFont val="Arial"/>
      </rPr>
      <t># Please see reference #1 on reference sheet</t>
    </r>
  </si>
  <si>
    <t>TRIBUTYLTIN</t>
  </si>
  <si>
    <t>BKH, IL-EPA, WWF</t>
  </si>
  <si>
    <t xml:space="preserve">Molecular Weight:291.061
Density:1.082 g/mL at 25 °C(lit.)
Molecular Formula:C12H27Sn
</t>
  </si>
  <si>
    <t>Boiling Point:281.5±9.0 °C at 760 mmHg
Melting Point:&lt;0ºC</t>
  </si>
  <si>
    <t>688-73-3</t>
  </si>
  <si>
    <t>TRIBUTYLTIN BENZOATE</t>
  </si>
  <si>
    <t xml:space="preserve">Molecular Weight:411.166
Density:1.193 g/mL at 25 °C(lit.)
Molecular Formula:C19H32O2Sn
</t>
  </si>
  <si>
    <t>Boiling Point:403.4±28.0 °C at 760 mmHg
Melting Point:16-18ºC</t>
  </si>
  <si>
    <t>4342-36-3</t>
  </si>
  <si>
    <t>TRIBUTYLTIN COMPOUNDS</t>
  </si>
  <si>
    <t>EDF-184</t>
  </si>
  <si>
    <t>TRIBUTYLTIN FLUORIDE</t>
  </si>
  <si>
    <t xml:space="preserve">Molecular Weight:309.051
Density:1,28 g/cm3
Molecular Formula:C12H27FSn
</t>
  </si>
  <si>
    <t>Boiling Point:267.3±23.0 °C at 760 mmHg
Melting Point:269-271 °C(lit.)</t>
  </si>
  <si>
    <r>
      <rPr>
        <sz val="11"/>
        <rFont val="Arial"/>
      </rPr>
      <t xml:space="preserve">Application of low-density polyethylene with advanced passive sampling device for measuring freely dissolved tributyltin in Korean coastal waters
</t>
    </r>
    <r>
      <rPr>
        <sz val="11"/>
        <color rgb="FF0000FF"/>
        <rFont val="Arial"/>
      </rPr>
      <t xml:space="preserve">
# Please see reference #1 on reference sheet</t>
    </r>
  </si>
  <si>
    <r>
      <rPr>
        <sz val="11"/>
        <rFont val="Arial"/>
      </rPr>
      <t xml:space="preserve">TOXIC and/or CORROSIVE; inhalation, ingestion or skin contact with material may cause severe injury or death. Methyl bromoacetate (UN2643) is an eye irritant/lachrymator (causes flow of tears). Contact with molten substance may cause severe burns to skin and eyes. Avoid any skin contact. Fire may produce irritating, corrosive and/or toxic gases. Runoff from fire control or dilution water may be corrosive and/or toxic and cause environmental contamination. (ERG, 2024)
</t>
    </r>
    <r>
      <rPr>
        <sz val="11"/>
        <color rgb="FF0000FF"/>
        <rFont val="Arial"/>
      </rPr>
      <t># Please see reference #1 on reference sheet</t>
    </r>
  </si>
  <si>
    <r>
      <rPr>
        <sz val="11"/>
        <rFont val="Arial"/>
      </rPr>
      <t xml:space="preserve">Sources/Uses
Formerly registered for use as an antimicrobial; [EPA]
</t>
    </r>
    <r>
      <rPr>
        <sz val="11"/>
        <color rgb="FF0000FF"/>
        <rFont val="Arial"/>
      </rPr>
      <t># Please see reference #1 on reference sheet</t>
    </r>
  </si>
  <si>
    <r>
      <rPr>
        <sz val="11"/>
        <rFont val="Arial"/>
      </rPr>
      <t xml:space="preserve">IUPAC Name: tributyl(fluoro)stannane
InChI: InChI=1S/3C4H9.FH.Sn/c3*1-3-4-2;;/h3*1,3-4H2,2H3;1H;/q;;;;+1/p-1
Molecular Formula: C12H27FSn
</t>
    </r>
    <r>
      <rPr>
        <sz val="11"/>
        <color rgb="FF0000FF"/>
        <rFont val="Arial"/>
      </rPr>
      <t># Please see reference #1 on reference sheet</t>
    </r>
  </si>
  <si>
    <r>
      <rPr>
        <sz val="11"/>
        <rFont val="Arial"/>
      </rPr>
      <t xml:space="preserve">Using Disinfectants or Biocides [Category: Clean]
</t>
    </r>
    <r>
      <rPr>
        <sz val="11"/>
        <color rgb="FF0000FF"/>
        <rFont val="Arial"/>
      </rPr>
      <t># Please see reference #1 on reference sheet</t>
    </r>
  </si>
  <si>
    <r>
      <rPr>
        <sz val="11"/>
        <rFont val="Arial"/>
      </rPr>
      <t xml:space="preserve">Containers may explode when heated. Runoff may pollute waterways. Substance may be transported in a molten form. (ERG, 2024)
Prevent entry into waterways, sewers, basements or confined areas. Absorb or cover with dry earth, sand or other non-combustible material and transfer to containers. DO NOT GET WATER INSIDE CONTAINERS. (ERG, 2024)
</t>
    </r>
    <r>
      <rPr>
        <sz val="11"/>
        <color rgb="FF0000FF"/>
        <rFont val="Arial"/>
      </rPr>
      <t># Please see reference #1 on reference sheet</t>
    </r>
  </si>
  <si>
    <r>
      <rPr>
        <sz val="11"/>
        <rFont val="Arial"/>
      </rPr>
      <t xml:space="preserve">waterways, sewers, basements or confined areas. Absorb or cover with dry earth, sand or other non-combustible material and transfer to containers
</t>
    </r>
    <r>
      <rPr>
        <sz val="11"/>
        <color rgb="FF0000FF"/>
        <rFont val="Arial"/>
      </rPr>
      <t># Please see reference #1 on reference sheet</t>
    </r>
  </si>
  <si>
    <r>
      <rPr>
        <sz val="11"/>
        <rFont val="Arial"/>
      </rPr>
      <t xml:space="preserve">Specific First Aid: For corrosives, in case of contact, immediately flush skin or eyes with running water for at least 30 minutes. Additional flushing may be required. Removal of solidified molten material from skin requires medical assistance. (ERG, 2024)
</t>
    </r>
    <r>
      <rPr>
        <sz val="11"/>
        <color rgb="FF0000FF"/>
        <rFont val="Arial"/>
      </rPr>
      <t xml:space="preserve">
# Please see reference #1 on reference sheet</t>
    </r>
  </si>
  <si>
    <r>
      <rPr>
        <sz val="11"/>
        <rFont val="Arial"/>
      </rPr>
      <t xml:space="preserve">ELIMINATE all ignition sources (no smoking, flares, sparks or flames) from immediate area. Do not touch damaged containers or spilled material unless wearing appropriate protective clothing. Stop leak if you can do it without risk. Prevent entry into waterways, sewers, basements or confined areas. Absorb or cover with dry earth, sand or other non-combustible material and transfer to containers. DO NOT GET WATER INSIDE CONTAINERS. (ERG, 2024)
</t>
    </r>
    <r>
      <rPr>
        <sz val="11"/>
        <color rgb="FF0000FF"/>
        <rFont val="Arial"/>
      </rPr>
      <t># Please see reference #1 on reference sheet</t>
    </r>
  </si>
  <si>
    <r>
      <rPr>
        <sz val="11"/>
        <rFont val="Arial"/>
      </rPr>
      <t xml:space="preserve">Wear positive pressure self-contained breathing apparatus (SCBA). Wear chemical protective clothing that is specifically recommended by the manufacturer when there is NO RISK OF FIRE. Structural firefighters' protective clothing provides thermal protection but only limited chemical protection. (ERG, 2024)
</t>
    </r>
    <r>
      <rPr>
        <sz val="11"/>
        <color rgb="FF0000FF"/>
        <rFont val="Arial"/>
      </rPr>
      <t xml:space="preserve">
# Please see reference #1 on reference sheet</t>
    </r>
  </si>
  <si>
    <r>
      <rPr>
        <sz val="11"/>
        <rFont val="Arial"/>
      </rPr>
      <t xml:space="preserve">Do not get water inside containers. Cool containers with flooding quantities of water until well after fire is out. Withdraw immediately in case of rising sound from venting safety devices or discoloration of tank. ALWAYS stay away from tanks in direct contact with flames. (ERG, 2024)
</t>
    </r>
    <r>
      <rPr>
        <sz val="11"/>
        <color rgb="FF0000FF"/>
        <rFont val="Arial"/>
      </rPr>
      <t># Please see reference #1 on reference sheet</t>
    </r>
  </si>
  <si>
    <t>TRIBUTYLTIN METHACRYLATE</t>
  </si>
  <si>
    <t xml:space="preserve">Molecular Weight:375.12500
Density:1,565 g/cm3
Molecular Formula:C16H32O2Sn
</t>
  </si>
  <si>
    <t>Boiling Point:138.5°C
Melting Point:17-20ºC</t>
  </si>
  <si>
    <t>2155-70-6</t>
  </si>
  <si>
    <t>TRICHLOROETHYLENE</t>
  </si>
  <si>
    <t xml:space="preserve">Molecular Weight:131.388
Density:1.5±0.1 g/cm3
Molecular Formula:C2HCl3
</t>
  </si>
  <si>
    <t>Boiling Point:87.2±0.0 °C at 760 mmHg
Melting Point:-86 °C</t>
  </si>
  <si>
    <t>79-01-6</t>
  </si>
  <si>
    <t>TRIFLURALIN</t>
  </si>
  <si>
    <t xml:space="preserve">Molecular Weight:335.279
Density:1.3±0.1 g/cm3
Molecular Formula:C13H16F3N3O4
</t>
  </si>
  <si>
    <t>Boiling Point:369.1±42.0 °C at 760 mmHg
Melting Point:48.5°C</t>
  </si>
  <si>
    <t>1582-09-8</t>
  </si>
  <si>
    <r>
      <rPr>
        <sz val="11"/>
        <rFont val="Arial"/>
      </rPr>
      <t xml:space="preserve">As the federal pesticide law FIFRA directs, EPA is conducting a comprehensive review of older pesticides to consider their health and environmental effects and make decisions about their continued use. Under this pesticide reregistration program, EPA examines newer health and safety data for pesticide active ingredients initially registered before November 1, 1984, and determines whether the use of the pesticide does not pose unreasonable risk in accordance to newer saftey standards, such as those described in the Food Quality Protection Act of 1996. 
</t>
    </r>
    <r>
      <rPr>
        <sz val="11"/>
        <color rgb="FF0000FF"/>
        <rFont val="Arial"/>
      </rPr>
      <t># Please see reference #1 on reference sheet</t>
    </r>
  </si>
  <si>
    <r>
      <rPr>
        <sz val="11"/>
        <rFont val="Arial"/>
      </rPr>
      <t xml:space="preserve">Acute (short-term), chronic (long- term), reproductive, developmental, or carcinogenic effects of trifluralin in humans. Decreased weight gain and effects on the blood and liver were observed in dogs chronically exposed to trifluralin in their diet. Skeletal abnormalities and depressed fetal weight were observed in the offspring of rodents exposed via gavage (experimentally placing the chemical in the stomach). Increased incidences of urinary tract tumors and thyroid tumors were observed in rats exposed to trifluralin in their diet. 
</t>
    </r>
    <r>
      <rPr>
        <sz val="11"/>
        <color rgb="FF0000FF"/>
        <rFont val="Arial"/>
      </rPr>
      <t># Please see reference #1 on reference sheet</t>
    </r>
  </si>
  <si>
    <r>
      <rPr>
        <sz val="11"/>
        <rFont val="Arial"/>
      </rPr>
      <t xml:space="preserve">Trifluralin is a herbicide used to control annual grasses and some broadleaf annual weeds on a variety of crops, shrubs, and flowers. It is used mostly on cotton, as well as on soybeans and some fruits and vegetables.
</t>
    </r>
    <r>
      <rPr>
        <sz val="11"/>
        <color rgb="FF0000FF"/>
        <rFont val="Arial"/>
      </rPr>
      <t xml:space="preserve">
# Please see reference #1 on reference sheet</t>
    </r>
  </si>
  <si>
    <r>
      <rPr>
        <sz val="11"/>
        <rFont val="Arial"/>
      </rPr>
      <t xml:space="preserve">Method: EPA-OGWDW/TSC 551.1; Procedure: gas chromatography with electron capture detector; Analyte: trifluralin; Matrix: finished drinking water, drinking water during intermediate stages of treatment, and raw source water; Detection Limit: 0.003 ug/L.
</t>
    </r>
    <r>
      <rPr>
        <sz val="11"/>
        <color rgb="FF0000FF"/>
        <rFont val="Arial"/>
      </rPr>
      <t># Please see reference #1 on reference sheet</t>
    </r>
  </si>
  <si>
    <r>
      <rPr>
        <sz val="11"/>
        <rFont val="Arial"/>
      </rPr>
      <t xml:space="preserve">IUPAC Name:2,6-dinitro-N,N-dipropyl-4-(trifluoromethyl)aniline
InChI: InChI=1S/C13H16F3N3O4/c1-3-5-17(6-4-2)12-10(18(20)21)7-9(13(14,15)16)8-11(12)19(22)23/h7-8H,3-6H2,1-2H3
Molecular Formula:C13H16F3N3O4
</t>
    </r>
    <r>
      <rPr>
        <sz val="11"/>
        <color rgb="FF0000FF"/>
        <rFont val="Arial"/>
      </rPr>
      <t># Please see reference #1 on reference sheet</t>
    </r>
  </si>
  <si>
    <t xml:space="preserve">Eli Lilly &amp; Company, Elanco Products Company, Indianapolis, Indiana
</t>
  </si>
  <si>
    <r>
      <rPr>
        <sz val="11"/>
        <rFont val="Arial"/>
      </rPr>
      <t xml:space="preserve">Farming (Pesticides) [Category: Industry]
</t>
    </r>
    <r>
      <rPr>
        <sz val="11"/>
        <color rgb="FF0000FF"/>
        <rFont val="Arial"/>
      </rPr>
      <t># Please see reference #1 on reference sheet</t>
    </r>
  </si>
  <si>
    <r>
      <rPr>
        <sz val="11"/>
        <rFont val="Arial"/>
      </rPr>
      <t xml:space="preserve">SURFACE WATER: Water samples taken from the Wabash River, IN, 1974, 8 km downstream from a pesticide manufacturing facility contained 874 parts/per trillion trifluralin(1). Trifluralin was detected in Mississippi River water samples obtained 20 miles below Memphis, TN, 1984, at a concentration of 19 ng/L(2). 
</t>
    </r>
    <r>
      <rPr>
        <sz val="11"/>
        <color rgb="FF0000FF"/>
        <rFont val="Arial"/>
      </rPr>
      <t># Please see reference #1 on reference sheet</t>
    </r>
  </si>
  <si>
    <r>
      <rPr>
        <sz val="11"/>
        <rFont val="Arial"/>
      </rPr>
      <t xml:space="preserve">AEROBIC: Trifluralin at an initial concentration of 100 ug/L underwent 49% removal when incubated with primary sewage effluent under aerobic conditions; under anaerobic conditions it underwent 91% removal during the same time period(1).
ANAEROBIC: Trifluralin biodegrades faster in anaerobic soils than in aerobic soils(1). Trifluralin degraded with half-lives of 22-59 days in sandy loam, loam, and clay loam soils incubated anaerobically in the dark at 22 °C for 60 days following an aerobic incubation period of 30 days(2). The major degradates identified were: alpha-alpha-alpha-trifluoro-5-nitro-N4,N4-dipropyl-toluene-3,4-diamine (which reached a maximum concentration of 5.4% and 13.2% of the applied radioactivity in sandy loam soil and clay loam soil, respectively, at Day 60 following flooding, and 11.6% in the loam soil at Day 30 following flooding); 7-amino-2-ethyl-1-propyl-5-(trifluoromethyl)benzimidazole (which reached 7.3% in sandy loam soil and 8.3% in loam and clay loam soils at Day 60 following flooding); alpha-alpha-alpha-trifluoro-N4-N4-dipropyltoluene-3,4,5-triamine (which reached 0.3% in sandy loam soil, 4.1% in loam soil, and 2.6% in clay loam soil)(2).
</t>
    </r>
    <r>
      <rPr>
        <sz val="11"/>
        <color rgb="FF0000FF"/>
        <rFont val="Arial"/>
      </rPr>
      <t># Please see reference #1 on reference sheet</t>
    </r>
  </si>
  <si>
    <r>
      <rPr>
        <sz val="11"/>
        <rFont val="Arial"/>
      </rPr>
      <t xml:space="preserve">Trifluralin is produced by nitration of 4-chloro-trifluorotoluene, followed by treatment with dipropylamine.
It is prepared by reacting di-n-propylamine with 2,6-dinitro-4-trifluoromethylchlorobenzene.
</t>
    </r>
    <r>
      <rPr>
        <sz val="11"/>
        <color rgb="FF0000FF"/>
        <rFont val="Arial"/>
      </rPr>
      <t># Please see reference #1 on reference sheet</t>
    </r>
  </si>
  <si>
    <r>
      <rPr>
        <sz val="11"/>
        <rFont val="Arial"/>
      </rPr>
      <t xml:space="preserve">Trifluralin is used for pre-emergence control of many annual grasses and broad-leaved weeds in Brassicas, beans, peas, carrots, parsnips, lettuce, capsicums, tomatoes, artichokes, onions, garlic, vines, strawberries, raspberries, citrus fruit, oilseed rape, groundnuts, soya beans, sunflowers, safflowers, ornamental plants, cotton, sugar beets, sugar-cane and in forestry.
</t>
    </r>
    <r>
      <rPr>
        <sz val="11"/>
        <color rgb="FF0000FF"/>
        <rFont val="Arial"/>
      </rPr>
      <t># Please see reference #1 on reference sheet</t>
    </r>
  </si>
  <si>
    <r>
      <rPr>
        <sz val="11"/>
        <rFont val="Arial"/>
      </rPr>
      <t xml:space="preserve">Personal protection: particulate filter respirator adapted to the airborne concentration of the substance. Do NOT let this chemical enter the environment. Sweep spilled substance into covered sealable containers. If appropriate, moisten first to prevent dusting. Carefully collect remainder. Then store and dispose of according to local regulations.
</t>
    </r>
    <r>
      <rPr>
        <sz val="11"/>
        <color rgb="FF0000FF"/>
        <rFont val="Arial"/>
      </rPr>
      <t># Please see reference #1 on reference sheet</t>
    </r>
  </si>
  <si>
    <r>
      <rPr>
        <sz val="11"/>
        <rFont val="Arial"/>
      </rPr>
      <t xml:space="preserve">Household &amp; Commercial/Institutional Products
Information on 11 consumer products that contain Trifluralin in the following categories is provided:
• Landscaping/Yard
• Pesticides
</t>
    </r>
    <r>
      <rPr>
        <sz val="11"/>
        <color rgb="FF0000FF"/>
        <rFont val="Arial"/>
      </rPr>
      <t># Please see reference #1 on reference sheet</t>
    </r>
  </si>
  <si>
    <r>
      <rPr>
        <sz val="11"/>
        <rFont val="Arial"/>
      </rPr>
      <t xml:space="preserve">The substance can be absorbed into the body by inhalation.
</t>
    </r>
    <r>
      <rPr>
        <sz val="11"/>
        <color rgb="FF0000FF"/>
        <rFont val="Arial"/>
      </rPr>
      <t># Please see reference #1 on reference sheet</t>
    </r>
  </si>
  <si>
    <r>
      <rPr>
        <sz val="10"/>
        <rFont val="Arial"/>
      </rPr>
      <t xml:space="preserve">Solubility in water, mg/l at 20Â °C: 0.2 (very poor)
</t>
    </r>
    <r>
      <rPr>
        <sz val="10"/>
        <color rgb="FF0000FF"/>
        <rFont val="Arial"/>
      </rPr>
      <t># Please see reference #1 on reference sheet</t>
    </r>
  </si>
  <si>
    <t>TRIPHENYLTIN</t>
  </si>
  <si>
    <t xml:space="preserve">Molecular Weight:350.01300
Density:N/A
Molecular Formula:C18H15Sn--
</t>
  </si>
  <si>
    <t>668-34-8</t>
  </si>
  <si>
    <t>Tarstar</t>
  </si>
  <si>
    <t>EDF-506</t>
  </si>
  <si>
    <t>Tetrachloro DDT = 1,1,1,2-Tetrachloro-2,2-bis(4-chlorophenyl)ethane</t>
  </si>
  <si>
    <t>Density:1.521g/cm3
Molecular Formula:C14H8Cl6
Molecular Weight:388.93100
Flash Point:212.8ºC</t>
  </si>
  <si>
    <t>Boiling Point:432.3ºC at 760mmHg</t>
  </si>
  <si>
    <t>3563-45-9</t>
  </si>
  <si>
    <t>Tri-n-propyltin (TPrT)</t>
  </si>
  <si>
    <t>Density:1,267 g/cm3
Molecular Formula:C9H21ClSn
Molecular Weight:283.426</t>
  </si>
  <si>
    <t>Boiling Point:233.7±23.0 °C at 760 mmHg
Melting Point:-23°C</t>
  </si>
  <si>
    <t>2279-76-7</t>
  </si>
  <si>
    <t>Tributyltincarboxylate</t>
  </si>
  <si>
    <t>EDF-499</t>
  </si>
  <si>
    <t>Tributyltinnaphthalate</t>
  </si>
  <si>
    <t>Molecular Weight:436.237
Density:N/A
Molecular Formula:C22H35DOSn</t>
  </si>
  <si>
    <t>26636-32-8</t>
  </si>
  <si>
    <t>Tributyltinpolyethoxylate</t>
  </si>
  <si>
    <t>EDF-500</t>
  </si>
  <si>
    <t>1,2,3-Trithian-5-amine, N,N-dimethyl-, ethanedioate (1:1)</t>
  </si>
  <si>
    <t xml:space="preserve">Molecular Weight:271.37700
Density:N/A
Molecular Formula:C7H13NO4S3
</t>
  </si>
  <si>
    <t>Boiling Point:280.7ºC at 760mmHg
Melting Point:125-128ºC</t>
  </si>
  <si>
    <t>31895-22-4</t>
  </si>
  <si>
    <t>Urea, N,N-dimethyl-N'-(3-chloro-4-methoxyphenyl)-</t>
  </si>
  <si>
    <t xml:space="preserve">Molecular Weight:228.675
Density:1.3±0.1 g/cm3
Molecular Formula:C10H13ClN2O2
</t>
  </si>
  <si>
    <t>Boiling Point:391.6±42.0 °C at 760 mmHg
Melting Point:124-127ºC</t>
  </si>
  <si>
    <t>19937-59-8</t>
  </si>
  <si>
    <r>
      <rPr>
        <sz val="11"/>
        <rFont val="Arial"/>
      </rPr>
      <t xml:space="preserve">IUPAC Name:3-(3-chloro-4-methoxyphenyl)-1,1-dimethylurea
InChI: InChI=1S/C10H13ClN2O2/c1-13(2)10(14)12-7-4-5-9(15-3)8(11)6-7/h4-6H,1-3H3,(H,12,14)
Molecular Formula:C10H13ClN2O2
</t>
    </r>
    <r>
      <rPr>
        <sz val="11"/>
        <color rgb="FF0000FF"/>
        <rFont val="Arial"/>
      </rPr>
      <t xml:space="preserve">
# Please see reference #1 on reference sheet</t>
    </r>
  </si>
  <si>
    <t>VINCLOZOLIN</t>
  </si>
  <si>
    <t>BKH, EPA-SDWA, EPA-TRI, GUIL, IL-EPA, JNIHS, KEIT, WWF</t>
  </si>
  <si>
    <t xml:space="preserve">Molecular Weight:286.111
Density:1.5±0.1 g/cm3
Molecular Formula:C12H9Cl2NO3
</t>
  </si>
  <si>
    <r>
      <rPr>
        <u/>
        <sz val="11"/>
        <color rgb="FF1155CC"/>
        <rFont val="Arial"/>
      </rPr>
      <t xml:space="preserve">Boiling Point:369.9±52.0 °C at 760 mmHg
Melting Point:108ºC
</t>
    </r>
    <r>
      <rPr>
        <sz val="11"/>
        <color rgb="FF000000"/>
        <rFont val="Arial"/>
      </rPr>
      <t>Colorless crystals
Slight aromatic odor</t>
    </r>
  </si>
  <si>
    <t>50471-44-8</t>
  </si>
  <si>
    <r>
      <rPr>
        <sz val="11"/>
        <rFont val="Arial"/>
      </rPr>
      <t xml:space="preserve">As the federal pesticide law FIFRA directs, EPA is conducting a comprehensive review of older pesticides to consider their health and environmental effects and make decisions about their continued use. Under this pesticide reregistration program, EPA examines newer health and safety data for pesticide active ingredients initially registered before November 1, 1984, and determines whether the use of the pesticide does not pose unreasonable risk in accordance to newer saftey standards, such as those described in the Food Quality Protection Act of 1996. 
</t>
    </r>
    <r>
      <rPr>
        <sz val="11"/>
        <color rgb="FF0000FF"/>
        <rFont val="Arial"/>
      </rPr>
      <t># Please see reference #1 on reference sheet</t>
    </r>
  </si>
  <si>
    <r>
      <rPr>
        <sz val="11"/>
        <rFont val="Arial"/>
      </rPr>
      <t xml:space="preserve">Vinclozolin is a fungicide that has been shown to cause Leydig cell tumors and atrophy of the accessory sex glands in adult rodents. In addition, exposure of rats during pregnancy causes a pattern of malformations in the male urogenital tract. A wealth of standard toxicological studies and targeted research efforts is available related to this adverse effect, and these were used to evaluate the Human Relevance Framework (HRF) for noncancer health effects. Vinclozolin and two of its metabolites, designated M1 and M2, have been shown to bind and inhibit the function of the rat and human androgen receptor. 
</t>
    </r>
    <r>
      <rPr>
        <sz val="11"/>
        <color rgb="FF0000FF"/>
        <rFont val="Arial"/>
      </rPr>
      <t># Please see reference #1 on reference sheet</t>
    </r>
  </si>
  <si>
    <r>
      <rPr>
        <sz val="11"/>
        <rFont val="Arial"/>
      </rPr>
      <t xml:space="preserve">Used as non-systemic agricultural fungicide (exhibits protective action); [HSDB] Banned in the EU for use as pesticide for plant protection; [eChemPortal: ESIS] Used on raspberries, chicory, lettuce, kiwi, canola, snap beans, dry bulb onions, ornamentals, and turf; Also on imported wine, sweet peppers, and cucumbers; [EPA REDs]
</t>
    </r>
    <r>
      <rPr>
        <sz val="11"/>
        <color rgb="FF0000FF"/>
        <rFont val="Arial"/>
      </rPr>
      <t># Please see reference #1 on reference sheet</t>
    </r>
  </si>
  <si>
    <r>
      <rPr>
        <sz val="11"/>
        <rFont val="Arial"/>
      </rPr>
      <t xml:space="preserve">Method: EPA-OGWDW/TSC 527; Procedure: gas chromatography-mass spectrometry; Analyte: vinclozolin; Matrix: drinking water; Detection Limit: 0.084 ug/L.
</t>
    </r>
    <r>
      <rPr>
        <sz val="11"/>
        <color rgb="FF0000FF"/>
        <rFont val="Arial"/>
      </rPr>
      <t># Please see reference #1 on reference sheet</t>
    </r>
  </si>
  <si>
    <r>
      <rPr>
        <sz val="11"/>
        <rFont val="Arial"/>
      </rPr>
      <t xml:space="preserve">IUPAC Name: 3-(3,5-dichlorophenyl)-5-ethenyl-5-methyl-1,3-oxazolidine-2,4-dione
InChI: InChI=1S/C12H9Cl2NO3/c1-3-12(2)10(16)15(11(17)18-12)9-5-7(13)4-8(14)6-9/h3-6H,1H2,2H3
Molecular Formula: C12H9Cl2NO3
</t>
    </r>
    <r>
      <rPr>
        <sz val="11"/>
        <color rgb="FF0000FF"/>
        <rFont val="Arial"/>
      </rPr>
      <t># Please see reference #1 on reference sheet</t>
    </r>
  </si>
  <si>
    <r>
      <rPr>
        <sz val="11"/>
        <rFont val="Arial"/>
      </rPr>
      <t xml:space="preserve">Farming (Pesticides) [Category: Industry]
</t>
    </r>
    <r>
      <rPr>
        <sz val="11"/>
        <color rgb="FF0000FF"/>
        <rFont val="Arial"/>
      </rPr>
      <t># Please see reference #1 on reference sheet</t>
    </r>
  </si>
  <si>
    <r>
      <rPr>
        <sz val="11"/>
        <rFont val="Arial"/>
      </rPr>
      <t xml:space="preserve">ACCIDENTAL RELEASE MEASURES Personal precautions, protective equipment and emergency procedures: Use personal protective equipment. Avoid dust formation. Avoid breathing vapors, mist or gas. Ensure adequate ventilation. Evacuate personnel to safe areas. Avoid breathing dust. Environmental precautions: Prevent further leakage or spillage if safe to do so. Do not let product enter drains. Discharge into the environment must be avoided. Methods and materials for containment and cleaning up: Pick up and arrange disposal without creating dust. Sweep up and shovel. Keep in suitable, closed containers for disposal.
</t>
    </r>
    <r>
      <rPr>
        <sz val="11"/>
        <color rgb="FF0000FF"/>
        <rFont val="Arial"/>
      </rPr>
      <t xml:space="preserve">
# Please see reference #1 on reference sheet</t>
    </r>
  </si>
  <si>
    <r>
      <rPr>
        <sz val="11"/>
        <rFont val="Arial"/>
      </rPr>
      <t xml:space="preserve">Excerpt from ERG Guide 171 [Substances (Low to Moderate Hazard)]:
Do not touch or walk through spilled material. Stop leak if you can do it without risk. Prevent dust cloud. For Asbestos, avoid inhalation of dust. Cover spill with plastic sheet or tarp to minimize spreading. Do not clean up or dispose of, except under supervision of a specialist.
SMALL DRY SPILL: With clean shovel, place material into clean, dry container and cover loosely; move containers from spill area.
</t>
    </r>
    <r>
      <rPr>
        <sz val="11"/>
        <color rgb="FF0000FF"/>
        <rFont val="Arial"/>
      </rPr>
      <t xml:space="preserve">
# Please see reference #1 on reference sheet</t>
    </r>
  </si>
  <si>
    <r>
      <rPr>
        <sz val="11"/>
        <rFont val="Arial"/>
      </rPr>
      <t xml:space="preserve">Gloves must be inspected prior to use. Use proper glove removal technique (without touching glove's outer surface) to avoid skin contact with this product. Dispose of contaminated gloves after use in accordance with applicable laws and good laboratory practices. Wash and dry hands.
</t>
    </r>
    <r>
      <rPr>
        <sz val="11"/>
        <color rgb="FF0000FF"/>
        <rFont val="Arial"/>
      </rPr>
      <t xml:space="preserve">
# Please see reference #1 on reference sheet</t>
    </r>
  </si>
  <si>
    <r>
      <rPr>
        <sz val="11"/>
        <rFont val="Arial"/>
      </rPr>
      <t xml:space="preserve">SRP: Recycle any unused portion of the material for its approved use or return it to the manufacturer or supplier. Ultimate disposal of the chemical must consider: the material's impact on air quality; potential migration in air, soil or water; effects on animal, aquatic and plant life; and conformance with environmental and public health regulations. 
</t>
    </r>
    <r>
      <rPr>
        <sz val="11"/>
        <color rgb="FF0000FF"/>
        <rFont val="Arial"/>
      </rPr>
      <t># Please see reference #1 on reference sheet</t>
    </r>
  </si>
  <si>
    <r>
      <rPr>
        <sz val="11"/>
        <rFont val="Arial"/>
      </rPr>
      <t xml:space="preserve">Household &amp; Commercial/Institutional Products
Information on 1 consumer products that contain 3-(3,5-Dichlorophenyl)-5-ethenyl-5-methyl-2,4-oxazolidinedione in the following categories is provided:
</t>
    </r>
    <r>
      <rPr>
        <sz val="11"/>
        <color rgb="FF0000FF"/>
        <rFont val="Arial"/>
      </rPr>
      <t># Please see reference #1 on reference sheet</t>
    </r>
  </si>
  <si>
    <r>
      <rPr>
        <sz val="11"/>
        <rFont val="Arial"/>
      </rPr>
      <t xml:space="preserve">Household &amp; Commercial/Institutional Products
Information on 1 consumer products that contain 3-(3,5-Dichlorophenyl)-5-ethenyl-5-methyl-2,4-oxazolidinedione in the following categories is provided:
</t>
    </r>
    <r>
      <rPr>
        <sz val="11"/>
        <color rgb="FF0000FF"/>
        <rFont val="Arial"/>
      </rPr>
      <t># Please see reference #1 on reference sheet</t>
    </r>
  </si>
  <si>
    <r>
      <rPr>
        <sz val="11"/>
        <rFont val="Arial"/>
      </rPr>
      <t xml:space="preserve">Vinclozolin has known environmental transformation products that include BF 352-22; Metab. B; 119208 and BF 352-23; Metab. E; 116680.
Fungicide
Pesticide active substances -&gt; Fungicides
</t>
    </r>
    <r>
      <rPr>
        <sz val="11"/>
        <color rgb="FF0000FF"/>
        <rFont val="Arial"/>
      </rPr>
      <t># Please see reference #1 on reference sheet</t>
    </r>
  </si>
  <si>
    <r>
      <rPr>
        <sz val="11"/>
        <rFont val="Arial"/>
      </rPr>
      <t xml:space="preserve">Information on 1 consumer products that contain 3-(3,5-Dichlorophenyl)-5-ethenyl-5-methyl-2,4-oxazolidinedione in the following categories is provided:
• Pesticides
</t>
    </r>
    <r>
      <rPr>
        <sz val="11"/>
        <color rgb="FF0000FF"/>
        <rFont val="Arial"/>
      </rPr>
      <t># Please see reference #1 on reference sheet</t>
    </r>
  </si>
  <si>
    <r>
      <rPr>
        <sz val="10"/>
        <rFont val="Arial"/>
      </rPr>
      <t xml:space="preserve">In water, 2.6 mg/L at 20 °C
</t>
    </r>
    <r>
      <rPr>
        <sz val="10"/>
        <color rgb="FF0000FF"/>
        <rFont val="Arial"/>
      </rPr>
      <t># Please see reference #1 on reference sheet</t>
    </r>
  </si>
  <si>
    <t>VM &amp; P (VARISH MAKERS &amp; PAINTERS) NAPHTHA</t>
  </si>
  <si>
    <t xml:space="preserve">Molecular Weight:
Density:0.77 g/mL at 20 °C
Molecular Formula:CnH2n+2(n=5~8)
</t>
  </si>
  <si>
    <t>Boiling Point:90-100 °C
Melting Point:N/A</t>
  </si>
  <si>
    <t>8030-30-6</t>
  </si>
  <si>
    <r>
      <rPr>
        <sz val="11"/>
        <rFont val="Arial"/>
      </rPr>
      <t xml:space="preserve">Inhalation of concentrated vapor may cause intoxication. Liquid is not very irritating to skin or eyes but may get into lungs by aspiration. (USCG, 1999)
</t>
    </r>
    <r>
      <rPr>
        <sz val="11"/>
        <color rgb="FF0000FF"/>
        <rFont val="Arial"/>
      </rPr>
      <t># Please see reference #1 on reference sheet</t>
    </r>
  </si>
  <si>
    <r>
      <rPr>
        <sz val="11"/>
        <rFont val="Arial"/>
      </rPr>
      <t xml:space="preserve">Petroleum naphtha, [v.m. &amp; p.] is a colorless liquid with the odor of gasoline. Less dense than water and insoluble in water. Hence floats on water. Also referred to as Varnish Makers &amp; Painters Naphtha. This petroleum fraction is similar to Petroleum Ether (CAS 8030-30-6) but V.M. &amp; P. is a heavier distillate. Flash point ranges from 20 °F to 100 °F.
</t>
    </r>
    <r>
      <rPr>
        <sz val="11"/>
        <color rgb="FF0000FF"/>
        <rFont val="Arial"/>
      </rPr>
      <t># Please see reference #1 on reference sheet</t>
    </r>
  </si>
  <si>
    <r>
      <rPr>
        <sz val="11"/>
        <rFont val="Arial"/>
      </rPr>
      <t xml:space="preserve">ELIMINATE all ignition sources (no smoking, flares, sparks or flames) from immediate area. All equipment used when handling the product must be grounded. Do not touch or walk through spilled material. Stop leak if you can do it without risk. Prevent entry into waterways, sewers, basements or confined areas. A vapor-suppressing foam may be used to reduce vapors. Absorb or cover with dry earth, sand or other non-combustible material and transfer to containers. Use clean, non-sparking tools to collect absorbed material.
</t>
    </r>
    <r>
      <rPr>
        <sz val="11"/>
        <color rgb="FF0000FF"/>
        <rFont val="Arial"/>
      </rPr>
      <t># Please see reference #1 on reference sheet</t>
    </r>
  </si>
  <si>
    <r>
      <rPr>
        <sz val="11"/>
        <rFont val="Arial"/>
      </rPr>
      <t xml:space="preserve">
Skin: PREVENT SKIN CONTACT - Wear appropriate personal protective clothing to prevent skin contact.
Eyes: PREVENT EYE CONTACT - Wear appropriate eye protection to prevent eye contact.
Wash skin: WHEN CONTAMINATED - The worker should immediately wash the skin when it becomes contaminated.
</t>
    </r>
    <r>
      <rPr>
        <sz val="11"/>
        <color rgb="FF0000FF"/>
        <rFont val="Arial"/>
      </rPr>
      <t># Please see reference #1 on reference sheet</t>
    </r>
  </si>
  <si>
    <r>
      <rPr>
        <sz val="11"/>
        <rFont val="Arial"/>
      </rPr>
      <t xml:space="preserve">LARGE SPILL: Dike far ahead of liquid spill for later disposal. Water spray may reduce vapor, but may not prevent ignition in closed spaces. (ERG, 2024)
</t>
    </r>
    <r>
      <rPr>
        <sz val="11"/>
        <color rgb="FF0000FF"/>
        <rFont val="Arial"/>
      </rPr>
      <t># Please see reference #1 on reference sheet</t>
    </r>
  </si>
  <si>
    <r>
      <rPr>
        <sz val="10"/>
        <rFont val="Arial"/>
      </rPr>
      <t xml:space="preserve">Insoluble (NIOSH, 2024)
</t>
    </r>
    <r>
      <rPr>
        <sz val="10"/>
        <color rgb="FF0000FF"/>
        <rFont val="Arial"/>
      </rPr>
      <t># Please see reference #1 on reference sheet</t>
    </r>
  </si>
  <si>
    <t>ZINEB</t>
  </si>
  <si>
    <t>BKH, BRUC, EPA-SDWA, IL-EPA, JNIHS, KEIT, RTECS, WWF</t>
  </si>
  <si>
    <t xml:space="preserve">Molecular Weight:275.773
Density:N/A
Molecular Formula:C4H6N2S4Zn
</t>
  </si>
  <si>
    <t>12122-67-7</t>
  </si>
  <si>
    <r>
      <rPr>
        <sz val="11"/>
        <rFont val="Arial"/>
      </rPr>
      <t xml:space="preserve">As the federal pesticide law FIFRA directs, EPA is conducting a comprehensive review of older pesticides to consider their health and environmental effects and make decisions about their continued use. Under this pesticide reregistration program, EPA examines newer health and safety data for pesticide active ingredients initially registered before November 1, 1984, and determines whether the use of the pesticide does not pose unreasonable risk in accordance to newer saftey standards, such as those described in the Food Quality Protection Act of 1996. 
</t>
    </r>
    <r>
      <rPr>
        <sz val="11"/>
        <color rgb="FF0000FF"/>
        <rFont val="Arial"/>
      </rPr>
      <t># Please see reference #1 on reference sheet</t>
    </r>
  </si>
  <si>
    <r>
      <rPr>
        <sz val="11"/>
        <rFont val="Arial"/>
      </rPr>
      <t xml:space="preserve">Chronic exposure to zinc causes anemia, atazia, lethargy, and decreases the level of good cholesterol in the body. It is also believed to cause pancreatic and reproductive damage. (L49)
</t>
    </r>
    <r>
      <rPr>
        <sz val="11"/>
        <color rgb="FF0000FF"/>
        <rFont val="Arial"/>
      </rPr>
      <t xml:space="preserve">
# Please see reference #1 on reference sheet</t>
    </r>
  </si>
  <si>
    <r>
      <rPr>
        <sz val="11"/>
        <rFont val="Arial"/>
      </rPr>
      <t xml:space="preserve">A fungicide that was used on fruits and vegetables; [EXTOXNET] Also formerly used as fungicide for paints, fabrics, leather, paper, plastics, surfaces already painted and those to be painted, and wood surfaces; [HSDB]
Zineb is used as a fungicide to control downy mildews, rusts and redfire disease. (L540)
</t>
    </r>
    <r>
      <rPr>
        <sz val="11"/>
        <color rgb="FF0000FF"/>
        <rFont val="Arial"/>
      </rPr>
      <t># Please see reference #1 on reference sheet</t>
    </r>
  </si>
  <si>
    <r>
      <rPr>
        <sz val="11"/>
        <rFont val="Arial"/>
      </rPr>
      <t xml:space="preserve">Toxic pollutant designated pursuant to section 307(a)(1) of the Federal Water Pollution Control Act and is subject to effluent limitations. /Zinc and compounds/
(FL) FLORIDA 350 ug/L
USEPA/Office of Water; Federal-State Toxicology and Risk Analysis Committee (FSTRAC). Summary of State and Federal Drinking Water Standards and Guidelines (11/93) To Present
AZ) ARIZONA 350 ug/L
USEPA/Office of Water; Federal-State Toxicology and Risk Analysis Committee (FSTRAC). Summary of State and Federal Drinking Water Standards and Guidelines (11/93) To Present
</t>
    </r>
    <r>
      <rPr>
        <sz val="11"/>
        <color rgb="FF0000FF"/>
        <rFont val="Arial"/>
      </rPr>
      <t xml:space="preserve">
# Please see reference #1 on reference sheet</t>
    </r>
  </si>
  <si>
    <r>
      <rPr>
        <sz val="11"/>
        <rFont val="Arial"/>
      </rPr>
      <t xml:space="preserve">Molecular Formula: C4H6N2S4Zn
IUPAC Name: zinc N-[2-(sulfidocarbothioylamino)ethyl]carbamodithioate
InChI:InChI=1S/C4H8N2S4.Zn/c7-3(8)5-1-2-6-4(9)10;/h1-2H2,(H2,5,7,8)(H2,6,9,10);/q;+2/p-2
</t>
    </r>
    <r>
      <rPr>
        <sz val="11"/>
        <color rgb="FF0000FF"/>
        <rFont val="Arial"/>
      </rPr>
      <t># Please see reference #1 on reference sheet</t>
    </r>
  </si>
  <si>
    <r>
      <rPr>
        <sz val="11"/>
        <rFont val="Arial"/>
      </rPr>
      <t xml:space="preserve">Formerly used in US/ as fungicide on fruits, vegetables, field crops and a large number of ornamental plants and for treatment of many seeds. In paints and on fabrics, leather, linen, painted surfaces, surfaces to be painted and paper, plastics and wood surfaces
</t>
    </r>
    <r>
      <rPr>
        <sz val="11"/>
        <color rgb="FF0000FF"/>
        <rFont val="Arial"/>
      </rPr>
      <t># Please see reference #1 on reference sheet</t>
    </r>
  </si>
  <si>
    <r>
      <rPr>
        <sz val="11"/>
        <rFont val="Arial"/>
      </rPr>
      <t xml:space="preserve">Pulp and Paper Processing [Category: Industry]
Painting (Pigments, Binders, and Biocides) [Category: Paint]
Farming (Pesticides) [Category: Industry]
Leather Tanning and Processing [Category: Industry]
Textiles (Printing, Dyeing, or Finishing) [Category: Industry]
</t>
    </r>
    <r>
      <rPr>
        <sz val="11"/>
        <color rgb="FF0000FF"/>
        <rFont val="Arial"/>
      </rPr>
      <t xml:space="preserve">
# Please see reference #1 on reference sheet</t>
    </r>
  </si>
  <si>
    <r>
      <rPr>
        <sz val="11"/>
        <rFont val="Arial"/>
      </rPr>
      <t xml:space="preserve">Surface water mixed with sediment produced 70% cumulative radio-labeled carbon dioxide after 50 days incubation, suggesting that biodegradation may be an important fate process in water. Volatilization from water surfaces is not expected to be an important fate process since zineb is a zinc salt. An estimated BCF of 3 suggests the potential for bioconcentration in aquatic organisms is low. 
</t>
    </r>
    <r>
      <rPr>
        <sz val="11"/>
        <color rgb="FF0000FF"/>
        <rFont val="Arial"/>
      </rPr>
      <t># Please see reference #1 on reference sheet</t>
    </r>
  </si>
  <si>
    <r>
      <rPr>
        <sz val="11"/>
        <rFont val="Arial"/>
      </rPr>
      <t xml:space="preserve">Generators of waste (equal to or greater than 100 kg/mo) containing this contaminant, EPA hazardous waste number U114, must conform with USEPA regulations in storage, transportation, treatment and disposal of waste.
</t>
    </r>
    <r>
      <rPr>
        <sz val="11"/>
        <color rgb="FF0000FF"/>
        <rFont val="Arial"/>
      </rPr>
      <t># Please see reference #1 on reference sheet</t>
    </r>
  </si>
  <si>
    <r>
      <rPr>
        <sz val="11"/>
        <rFont val="Arial"/>
      </rPr>
      <t xml:space="preserve">Separated from food and feedstuffs, strong bases, amines, amides, acids and strong oxidizers. Store only in original container. Provision to contain effluent from fire extinguishing. Cool. Dry. Keep in the dark. Keep in a well-ventilated room.
</t>
    </r>
    <r>
      <rPr>
        <sz val="11"/>
        <color rgb="FF0000FF"/>
        <rFont val="Arial"/>
      </rPr>
      <t># Please see reference #1 on reference sheet</t>
    </r>
  </si>
  <si>
    <r>
      <rPr>
        <sz val="11"/>
        <rFont val="Arial"/>
      </rPr>
      <t xml:space="preserve">our contaminated clothing and absorbent paper should be sealed in a vapor-tight plastic bag for eventual disposal. Solvent-wash all contaminated surfaces with toluene followed by washing with a soap and water solution. Do not reenter the contaminated area until the Safety Officer (or other responsible person) has verified that the area has been properly cleaned.
</t>
    </r>
    <r>
      <rPr>
        <sz val="11"/>
        <color rgb="FF0000FF"/>
        <rFont val="Arial"/>
      </rPr>
      <t># Please see reference #1 on reference sheet</t>
    </r>
  </si>
  <si>
    <r>
      <rPr>
        <sz val="11"/>
        <rFont val="Arial"/>
      </rPr>
      <t xml:space="preserve">Personal protection: particulate filter respirator adapted to the airborne concentration of the substance. Do NOT let this chemical enter the environment. Sweep spilled substance into covered labelled containers. If appropriate, moisten first to prevent dusting. Then store and dispose of according to local regulations.
</t>
    </r>
    <r>
      <rPr>
        <sz val="11"/>
        <color rgb="FF0000FF"/>
        <rFont val="Arial"/>
      </rPr>
      <t># Please see reference #1 on reference sheet</t>
    </r>
  </si>
  <si>
    <r>
      <rPr>
        <sz val="11"/>
        <rFont val="Arial"/>
      </rPr>
      <t xml:space="preserve">Approx 55% as a fungicide for apples; approx 17% as a fungicide for home and garden, lawn, and turf; approx 14% as a fungicide for deciduous fruit; and approx 14% as a fungicide for vegetables (1975)
</t>
    </r>
    <r>
      <rPr>
        <sz val="11"/>
        <color rgb="FF0000FF"/>
        <rFont val="Arial"/>
      </rPr>
      <t># Please see reference #1 on reference sheet</t>
    </r>
  </si>
  <si>
    <r>
      <rPr>
        <sz val="11"/>
        <rFont val="Arial"/>
      </rPr>
      <t xml:space="preserve">The substance can be absorbed into the body by inhalation.
</t>
    </r>
    <r>
      <rPr>
        <sz val="11"/>
        <color rgb="FF0000FF"/>
        <rFont val="Arial"/>
      </rPr>
      <t># Please see reference #1 on reference sheet</t>
    </r>
  </si>
  <si>
    <r>
      <rPr>
        <sz val="10"/>
        <rFont val="Arial"/>
      </rPr>
      <t xml:space="preserve">less than 1 mg/mL at 77 °F (NTP, 1992)
Solubility in water: none
</t>
    </r>
    <r>
      <rPr>
        <sz val="10"/>
        <color rgb="FF0000FF"/>
        <rFont val="Arial"/>
      </rPr>
      <t># Please see reference #1 on reference sheet</t>
    </r>
  </si>
  <si>
    <t>ZIRAM</t>
  </si>
  <si>
    <t xml:space="preserve">Molecular Weight:305.842
Density:1.66
Molecular Formula:C6H12N2S4Zn++
</t>
  </si>
  <si>
    <t>Boiling Point:N/A
Melting Point:248-257ºC</t>
  </si>
  <si>
    <t>137-30-4</t>
  </si>
  <si>
    <r>
      <rPr>
        <sz val="11"/>
        <rFont val="Arial"/>
      </rPr>
      <t xml:space="preserve">Ziram's production and use as a rubber accelerator and biocide in water treatment, paper sizing, and adhesives may result in its release to the environment through various waste streams; it's use as an agricultural fungicide will result in its direct release to the environment. If released to air, a vapor pressure of 7.5X10-9 mm Hg at 0 °C, indicates ziram will exist solely in the particulate phase in the ambient atmosphere.
</t>
    </r>
    <r>
      <rPr>
        <sz val="11"/>
        <color rgb="FF0000FF"/>
        <rFont val="Arial"/>
      </rPr>
      <t># Please see reference #1 on reference sheet</t>
    </r>
  </si>
  <si>
    <r>
      <rPr>
        <sz val="11"/>
        <rFont val="Arial"/>
      </rPr>
      <t xml:space="preserve">Contact dermatitis, allergic [Category: Skin Disease]
Chronic exposure to zinc causes anemia, atazia, lethargy, and decreases the level of good cholesterol in the body. It is also believed to cause pancreatic and reproductive damage. (L49)
</t>
    </r>
    <r>
      <rPr>
        <sz val="11"/>
        <color rgb="FF0000FF"/>
        <rFont val="Arial"/>
      </rPr>
      <t># Please see reference #1 on reference sheet</t>
    </r>
  </si>
  <si>
    <r>
      <rPr>
        <sz val="11"/>
        <rFont val="Arial"/>
      </rPr>
      <t xml:space="preserve">Used as a fungicide and rubber accelerator; [Kanerva, p. 1847] Also used in adhesives, paper coatings, industrial cooling water, latex coated items, neoprene, paper and paperboard, plastics, textiles, as bird and rodent repellent, and for control of snails; [HSDB] Used as an agricultural fungicide for stone and pome fruits, nuts, vegetables, turf, ornamentals, and other crops; Also used as a rabbit repellent and in industrial adhesives, paper and paper products, textiles, caulking, latex paints, and wall boards
</t>
    </r>
    <r>
      <rPr>
        <sz val="11"/>
        <color rgb="FF0000FF"/>
        <rFont val="Arial"/>
      </rPr>
      <t xml:space="preserve">
# Please see reference #1 on reference sheet</t>
    </r>
  </si>
  <si>
    <r>
      <rPr>
        <sz val="11"/>
        <rFont val="Arial"/>
      </rPr>
      <t xml:space="preserve">Toxic pollutant designated pursuant to section 307(a)(1) of the Federal Water Pollution Control Act and is subject to effluent limitations. /Zinc and compounds/Comment 1: Move to zinc compounds
</t>
    </r>
    <r>
      <rPr>
        <sz val="11"/>
        <color rgb="FF0000FF"/>
        <rFont val="Arial"/>
      </rPr>
      <t># Please see reference #1 on reference sheet</t>
    </r>
  </si>
  <si>
    <r>
      <rPr>
        <sz val="11"/>
        <rFont val="Arial"/>
      </rPr>
      <t xml:space="preserve">IUPAC Name: zinc bis(N,N-dimethylcarbamodithioate)
InChI:InChI=1S/2C3H7NS2.Zn/c2*1-4(2)3(5)6;/h2*1-2H3,(H,5,6);/q;;+2/p-2
Molecular Formula:C6H12N2S4Zn
Ziram is an odorless white powder. (NTP, 1992)
</t>
    </r>
    <r>
      <rPr>
        <sz val="11"/>
        <color rgb="FF0000FF"/>
        <rFont val="Arial"/>
      </rPr>
      <t># Please see reference #1 on reference sheet</t>
    </r>
  </si>
  <si>
    <r>
      <rPr>
        <sz val="11"/>
        <rFont val="Arial"/>
      </rPr>
      <t xml:space="preserve">Chemical reaction regulator
Processing aids, not otherwise listed
Polymerization promoter
Not Known or Reasonably Ascertainable
</t>
    </r>
    <r>
      <rPr>
        <sz val="11"/>
        <color rgb="FF0000FF"/>
        <rFont val="Arial"/>
      </rPr>
      <t># Please see reference #1 on reference sheet</t>
    </r>
  </si>
  <si>
    <r>
      <rPr>
        <sz val="11"/>
        <rFont val="Arial"/>
      </rPr>
      <t xml:space="preserve">Ziram is listed in the dataset of EPA Human Health Benchmarks for Pesticides under the Safe Drinking Water Act (40 eCFR 141)
</t>
    </r>
    <r>
      <rPr>
        <sz val="11"/>
        <color rgb="FF0000FF"/>
        <rFont val="Arial"/>
      </rPr>
      <t xml:space="preserve">
# Please see reference #1 on reference sheet</t>
    </r>
  </si>
  <si>
    <r>
      <rPr>
        <sz val="11"/>
        <rFont val="Arial"/>
      </rPr>
      <t xml:space="preserve">Ziram's production and use as a rubber accelerator(1) and biocide in water treatment, paper sizing, and adhesives(2) may result in its release to the environment through various waste streams; it's use as an agricultural fungicide(1) will result in its direct release to the environment(SRC).
</t>
    </r>
    <r>
      <rPr>
        <sz val="11"/>
        <color rgb="FF0000FF"/>
        <rFont val="Arial"/>
      </rPr>
      <t xml:space="preserve">
# Please see reference #1 on reference sheet</t>
    </r>
  </si>
  <si>
    <r>
      <rPr>
        <sz val="11"/>
        <rFont val="Arial"/>
      </rPr>
      <t xml:space="preserve">SRP: The scientific literature for the use of contact lenses in industry is conflicting. The benefit or detrimental effects of wearing contact lenses depend not only upon the substance, but also on factors including the form of the substance, characteristics and duration of the exposure, the uses of other eye protection equipment, and the hygiene of the lenses. However, there may be individual substances whose irritating or corrosive properties are such that the wearing of contact lenses would be harmful to the eye. In those specific cases, contact lenses should not be worn. In any event, the usual eye protection equipment should be worn even when contact lenses are in place.
</t>
    </r>
    <r>
      <rPr>
        <sz val="11"/>
        <color rgb="FF0000FF"/>
        <rFont val="Arial"/>
      </rPr>
      <t xml:space="preserve">
# Please see reference #1 on reference sheet</t>
    </r>
  </si>
  <si>
    <r>
      <rPr>
        <sz val="11"/>
        <rFont val="Arial"/>
      </rPr>
      <t xml:space="preserve">SRP: At the time of review, criteria for land treatment or burial (sanitary landfill) disposal practices are subject to significant revision. Prior to implementing land disposal of waste residue (including waste sludge), consult with environmental regulatory agencies for guidance on acceptable disposal practices.
</t>
    </r>
    <r>
      <rPr>
        <sz val="11"/>
        <color rgb="FF0000FF"/>
        <rFont val="Arial"/>
      </rPr>
      <t xml:space="preserve">
# Please see reference #1 on reference sheet</t>
    </r>
  </si>
  <si>
    <r>
      <rPr>
        <sz val="11"/>
        <rFont val="Arial"/>
      </rPr>
      <t xml:space="preserve"> Also used as a rabbit repellent and in industrial adhesives, paper and paper products, textiles, caulking, latex paints, and wall boards; [Reference #2]
</t>
    </r>
    <r>
      <rPr>
        <sz val="11"/>
        <color rgb="FF0000FF"/>
        <rFont val="Arial"/>
      </rPr>
      <t xml:space="preserve">
# Please see reference #1 on reference sheet</t>
    </r>
  </si>
  <si>
    <r>
      <rPr>
        <sz val="11"/>
        <rFont val="Arial"/>
      </rPr>
      <t xml:space="preserve">Ziram is used in the rubber processing industry as an accelerator or promoter ... . Small amounts are used in industrial fungicides, in combination with 2-mercaptobenzothiazole, in adhesives (including those used in food packaging), paper coatings (for non-food contact), industrial cooling water, latex-coated articles, neoprene, paper and paperboard, plastics (polyethylene and polystyrene), and textiles.
</t>
    </r>
    <r>
      <rPr>
        <sz val="11"/>
        <color rgb="FF0000FF"/>
        <rFont val="Arial"/>
      </rPr>
      <t># Please see reference #1 on reference sheet</t>
    </r>
  </si>
  <si>
    <r>
      <rPr>
        <sz val="11"/>
        <rFont val="Arial"/>
      </rPr>
      <t xml:space="preserve">The Australian Inventory of Industrial Chemicals
Chemical: Zinc, bis(dimethylcarbamodithioato-S,S')-, (T-4)-
Status Regulation (EC)
03/81/EC, Reg. (EU) 2016/2016, Reg. (EU) 2018/524, Reg. (EU) 2019/168, Reg. (EU) 2020/421, Reg. (EU) 2021/566, Reg. (EU) 2022/378, Reg. (EU) 2023/689, Reg. (EU) 2025/99, Reg. (EU) No 540/2011
</t>
    </r>
    <r>
      <rPr>
        <sz val="11"/>
        <color rgb="FF0000FF"/>
        <rFont val="Arial"/>
      </rPr>
      <t># Please see reference #1 on reference sheet</t>
    </r>
  </si>
  <si>
    <r>
      <rPr>
        <sz val="10"/>
        <rFont val="Arial"/>
      </rPr>
      <t xml:space="preserve">less than 1 mg/mL at 70 °F (NTP, 1992)
</t>
    </r>
    <r>
      <rPr>
        <sz val="10"/>
        <color rgb="FF0000FF"/>
        <rFont val="Arial"/>
      </rPr>
      <t># Please see reference #1 on reference sheet</t>
    </r>
  </si>
  <si>
    <t>3'-methyl-4-dimethylaminoazobenzene</t>
  </si>
  <si>
    <t>Density:1.01g/cm3
Molecular Formula:C15H17N3
Molecular Weight:239.31600</t>
  </si>
  <si>
    <t>Boiling Point:390.9ºC at 760 mmHg
Melting Point:120ºC</t>
  </si>
  <si>
    <t>55-80-1</t>
  </si>
  <si>
    <r>
      <rPr>
        <sz val="11"/>
        <rFont val="Arial"/>
      </rPr>
      <t xml:space="preserve">Occupational hepatotoxin - Secondary hepatotoxins: the potential for toxic effect in the occupational setting is based on cases of poisoning by human ingestion or animal experimentation.
</t>
    </r>
    <r>
      <rPr>
        <sz val="11"/>
        <color rgb="FF0000FF"/>
        <rFont val="Arial"/>
      </rPr>
      <t>Please see reference #1 on reference sheet</t>
    </r>
  </si>
  <si>
    <r>
      <rPr>
        <sz val="11"/>
        <rFont val="Arial"/>
      </rPr>
      <t xml:space="preserve">Not commercially produced in the US; [HSDB]
</t>
    </r>
    <r>
      <rPr>
        <sz val="11"/>
        <color rgb="FF0000FF"/>
        <rFont val="Arial"/>
      </rPr>
      <t>Please see reference #1 on reference sheet</t>
    </r>
  </si>
  <si>
    <r>
      <rPr>
        <sz val="11"/>
        <rFont val="Arial"/>
      </rPr>
      <t xml:space="preserve">European Community (EC) Number: 200-243-4
UNII: SXK3ZE3U4Q
</t>
    </r>
    <r>
      <rPr>
        <sz val="11"/>
        <color rgb="FF0000FF"/>
        <rFont val="Arial"/>
      </rPr>
      <t>Please see reference #1 on reference sheet</t>
    </r>
  </si>
  <si>
    <r>
      <rPr>
        <sz val="11"/>
        <rFont val="Arial"/>
      </rPr>
      <t xml:space="preserve">SRP: At the time of review, criteria for land treatment or burial (sanitary landfill) disposal practices are subject to significant revision. Prior to implementing land disposal of waste residue (including waste sludge), consult with environmental regulatory agencies for guidance on acceptable disposal practices.
</t>
    </r>
    <r>
      <rPr>
        <sz val="11"/>
        <color rgb="FF0000FF"/>
        <rFont val="Arial"/>
      </rPr>
      <t>Please see reference #1 on reference sheet</t>
    </r>
  </si>
  <si>
    <r>
      <rPr>
        <sz val="11"/>
        <rFont val="Arial"/>
      </rPr>
      <t xml:space="preserve">(1977) NOT PRODUCED COMMERCIALLY IN US
</t>
    </r>
    <r>
      <rPr>
        <sz val="11"/>
        <color rgb="FF0000FF"/>
        <rFont val="Arial"/>
      </rPr>
      <t>Please see reference #1 on reference sheet</t>
    </r>
  </si>
  <si>
    <r>
      <rPr>
        <sz val="11"/>
        <rFont val="Arial"/>
      </rPr>
      <t xml:space="preserve">SRP: At the time of review, criteria for land treatment or burial (sanitary landfill) disposal practices are subject to significant revision. Prior to implementing land disposal of waste residue (including waste sludge), consult with environmental regulatory agencies for guidance on acceptable disposal practices.
</t>
    </r>
    <r>
      <rPr>
        <sz val="11"/>
        <color rgb="FF0000FF"/>
        <rFont val="Arial"/>
      </rPr>
      <t>Please see reference #1 on reference sheet</t>
    </r>
  </si>
  <si>
    <r>
      <rPr>
        <sz val="10"/>
        <rFont val="Arial"/>
      </rPr>
      <t xml:space="preserve">In water, 0.4 mg/l @ 25 °C
</t>
    </r>
    <r>
      <rPr>
        <sz val="10"/>
        <color rgb="FF0000FF"/>
        <rFont val="Arial"/>
      </rPr>
      <t>Please see reference #1 on reference sheet</t>
    </r>
  </si>
  <si>
    <t xml:space="preserve">2,3,4,4',5- pentachlorobiphenyl </t>
  </si>
  <si>
    <t>EDF-505</t>
  </si>
  <si>
    <r>
      <rPr>
        <sz val="11"/>
        <rFont val="Arial"/>
      </rPr>
      <t xml:space="preserve">The homolog 2,3',4,4',5-pentachlorobiphenyl (PCB118) is one of the most important dioxin-like PCBs and is highly toxic. PCB118 can accumulate in human tissues, serum and breast milk, which leads to direct exposure of the fetus during development. 
</t>
    </r>
    <r>
      <rPr>
        <sz val="11"/>
        <color rgb="FF0000FF"/>
        <rFont val="Arial"/>
      </rPr>
      <t>Please see reference #33 on reference sheet</t>
    </r>
  </si>
  <si>
    <t>1,2,3,7,9-pentachlorodibenzofuran</t>
  </si>
  <si>
    <r>
      <rPr>
        <sz val="11"/>
        <rFont val="Arial"/>
      </rPr>
      <t xml:space="preserve">Chlorinated dibenzofurans (CDFs) are a family of chemical that contain one to eight chlorine atoms attached to the carbon atoms of the parent chemical, dibenzofuran.
</t>
    </r>
    <r>
      <rPr>
        <sz val="11"/>
        <color rgb="FF0000FF"/>
        <rFont val="Arial"/>
      </rPr>
      <t>Please see reference #1 on reference sheet</t>
    </r>
  </si>
  <si>
    <t>EDF-502</t>
  </si>
  <si>
    <r>
      <rPr>
        <sz val="11"/>
        <rFont val="Arial"/>
      </rPr>
      <t xml:space="preserve">The general population is most likely to be exposed to CDFs by the oral route. In the environment,
humans are exposed to a mixture of three closely related compounds: chlorinated dibenzo-p-dioxins
(CDDs), CDFs, and PCBs. CDDs, CDFs, and some PCB congeners are often referred to as dioxin-like
chemicals or dioxins. The chemical structures of CDFs, CDDs, and PCBs are presented 
</t>
    </r>
    <r>
      <rPr>
        <sz val="11"/>
        <color rgb="FF0000FF"/>
        <rFont val="Arial"/>
      </rPr>
      <t>Please see reference #31 on reference sheet</t>
    </r>
  </si>
  <si>
    <r>
      <rPr>
        <sz val="11"/>
        <rFont val="Arial"/>
      </rPr>
      <t xml:space="preserve">Epidemiological studies and experimental animal
toxicological studies demonstrate that exposure to dioxin-like compounds can result in a wide range of
adverse health outcomes including lethality, wasting syndrome, developmental toxicity, immunotoxicity,
neurotoxicity, chloracne, liver toxicity, reproductive toxicity, and damage to teeth
</t>
    </r>
    <r>
      <rPr>
        <sz val="11"/>
        <color rgb="FF0000FF"/>
        <rFont val="Arial"/>
      </rPr>
      <t>Please see reference #31 on reference sheet</t>
    </r>
  </si>
  <si>
    <r>
      <rPr>
        <sz val="11"/>
        <rFont val="Arial"/>
      </rPr>
      <t xml:space="preserve">InChIKey - JVUSEQPOWCBYNG-UHFFFAOYSA-N
Molecular Formula- C12H3Cl5O
</t>
    </r>
    <r>
      <rPr>
        <sz val="11"/>
        <color rgb="FF0000FF"/>
        <rFont val="Arial"/>
      </rPr>
      <t>Please see reference #1 on reference sheet.</t>
    </r>
  </si>
  <si>
    <r>
      <rPr>
        <sz val="11"/>
        <rFont val="Arial"/>
      </rPr>
      <t xml:space="preserve">Inhalation (L952) ; dermal (L952) ; oral (L952)
</t>
    </r>
    <r>
      <rPr>
        <sz val="11"/>
        <color rgb="FF0000FF"/>
        <rFont val="Arial"/>
      </rPr>
      <t>Please see reference #1 on reference sheet</t>
    </r>
  </si>
  <si>
    <t>pentamidine</t>
  </si>
  <si>
    <t xml:space="preserve">Molecular Weight:340.419
Density:1.2±0.1 g/cm3
Molecular Formula:C19H24N4O2
</t>
  </si>
  <si>
    <t>Boiling Point:539.4±60.0 °C at 760 mmHg
Melting Point:186ºC (dec.)</t>
  </si>
  <si>
    <t>140-64-7</t>
  </si>
  <si>
    <t>2-propenoic acid, 2-methyl-, methyl ester = Stannane, tributylmeacrylate</t>
  </si>
  <si>
    <r>
      <rPr>
        <sz val="11"/>
        <rFont val="Arial"/>
      </rPr>
      <t xml:space="preserve">Molecular Formula: C4H6O2
Molecular Weight: 186.09
</t>
    </r>
    <r>
      <rPr>
        <sz val="11"/>
        <color rgb="FF0000FF"/>
        <rFont val="Arial"/>
      </rPr>
      <t>Please see reference #23 on reference sheet.</t>
    </r>
  </si>
  <si>
    <r>
      <rPr>
        <sz val="11"/>
        <rFont val="Arial"/>
      </rPr>
      <t xml:space="preserve">ω: 0.3500 KDB
PAff: 825.80        kJ/mol        NIST
BasG: 794.80        kJ/mol        NIST
</t>
    </r>
    <r>
      <rPr>
        <sz val="11"/>
        <color rgb="FF0000FF"/>
        <rFont val="Arial"/>
      </rPr>
      <t>Please see reference #23 on reference sheet.</t>
    </r>
  </si>
  <si>
    <t>26354-18-7</t>
  </si>
  <si>
    <r>
      <rPr>
        <sz val="11"/>
        <rFont val="Arial"/>
      </rPr>
      <t xml:space="preserve">Toxicokinetics: The chemical is readily absorbed into the blood following oral, dermal and inhalation exposure and it is rapidly metabolised to
methacrylic acid and eventually to carbon dioxide via the body's tricarboxylic acid (TCA) cycle (US EPA, 1998; OECD, 2001;
HSDB).
Acute Toxicity: 
Oral: The chemical had low oral acute toxicity in animal tests. The oral median lethal dose (LD50) values in rats, mice and rabbits
were reported to be &gt;5000 mg/kg bw (OECD, 2001).
Dermal: The chemical had low dermal acute toxicity in animal tests. The dermal LD50 in rabbits was reported to be &gt;5000 mg/kg bw
(OECD, 2001).
Inhalation:The chemical had low acute inhalation toxicity in animal tests. The median lethal concentration (LC50) in rats was reported to be
&gt;25 mg/L following four hours of exposure. No mortalities or toxic effects were observed (OECD, 2001).
</t>
    </r>
    <r>
      <rPr>
        <sz val="11"/>
        <color rgb="FF0000FF"/>
        <rFont val="Arial"/>
      </rPr>
      <t>Please see reference #34on reference sheet.</t>
    </r>
  </si>
  <si>
    <r>
      <rPr>
        <sz val="11"/>
        <rFont val="Arial"/>
      </rPr>
      <t xml:space="preserve">InChI: InChI=1S/C4H6O2/c1-3-4(5)6-2/h3H,1H2,2H3
InChI Key: BAPJBEWLBFYGME-UHFFFAOYSA-N
SMILES: C=CC(=O)OC
</t>
    </r>
    <r>
      <rPr>
        <sz val="11"/>
        <color rgb="FF0000FF"/>
        <rFont val="Arial"/>
      </rPr>
      <t>Please see reference #23 on reference sheet.</t>
    </r>
  </si>
  <si>
    <t>log10WS : Log10 of Water solubility in mol/l.:[-0.22; -0.22]</t>
  </si>
  <si>
    <t>1,3,6,8-tetrachlo-rodibenzofuran</t>
  </si>
  <si>
    <r>
      <rPr>
        <sz val="11"/>
        <rFont val="Arial"/>
      </rPr>
      <t xml:space="preserve">Chlorinated dibenzofurans (CDFs) are a family of chemical that contain one to eight chlorine atoms attached to the carbon atoms of the parent chemical, dibenzofuran
Molecular Weight: 306.0 g/mol
Molecular Formula:C12H4Cl4O
</t>
    </r>
    <r>
      <rPr>
        <sz val="11"/>
        <color rgb="FF0000FF"/>
        <rFont val="Arial"/>
      </rPr>
      <t>Please see reference #1 on reference sheet.</t>
    </r>
  </si>
  <si>
    <r>
      <rPr>
        <sz val="11"/>
        <rFont val="Arial"/>
      </rPr>
      <t xml:space="preserve">logPoct/wat : Octanol/Water partition coefficient: 6.200	
McVol : McGowan's characteristic volume (ml/mol): 176.390	
Inp : Non-polar retention indices: [2216.00; 2227.00]	
</t>
    </r>
    <r>
      <rPr>
        <sz val="11"/>
        <color rgb="FF0000FF"/>
        <rFont val="Arial"/>
      </rPr>
      <t>Please see reference #23 on reference sheet.</t>
    </r>
  </si>
  <si>
    <t>EDF-504</t>
  </si>
  <si>
    <r>
      <rPr>
        <sz val="11"/>
        <rFont val="Arial"/>
      </rPr>
      <t xml:space="preserve">most soil microbial metabolic pathways were inhibited, a few, such as those related to cellular community-prokaryotes and cell motility, were stimulated. Notably, successive applications disrupted soil nitrogen cycling, especially suppressing the expression of key nitrification and denitrification genes, including AOA-amoA, AOB-amoA, and nirK. 
</t>
    </r>
    <r>
      <rPr>
        <sz val="11"/>
        <color rgb="FF0000FF"/>
        <rFont val="Arial"/>
      </rPr>
      <t>Please see reference #32 on reference sheet.</t>
    </r>
  </si>
  <si>
    <r>
      <rPr>
        <sz val="11"/>
        <rFont val="Arial"/>
      </rPr>
      <t xml:space="preserve">CDFs cause vomiting and diarrhea, anemia, more frequent lung infections, numbness and other effects on the nervous system, and mild changes in the liver.
 However, there were no permanent liver changes or definite liver damage found in people who ingested CDFs. (L952)
</t>
    </r>
    <r>
      <rPr>
        <sz val="11"/>
        <color rgb="FF0000FF"/>
        <rFont val="Arial"/>
      </rPr>
      <t>Please see reference #1 on reference sheet.</t>
    </r>
  </si>
  <si>
    <r>
      <rPr>
        <sz val="11"/>
        <rFont val="Arial"/>
      </rPr>
      <t xml:space="preserve">CDFs are created from production of coal tar and during incineration. 
They are used as insecticides, in the production of PVC, and in industrial bleaching. (L952)
</t>
    </r>
    <r>
      <rPr>
        <sz val="11"/>
        <color rgb="FF0000FF"/>
        <rFont val="Arial"/>
      </rPr>
      <t>Please see reference #1 on reference sheet.</t>
    </r>
  </si>
  <si>
    <r>
      <rPr>
        <sz val="11"/>
        <rFont val="Arial"/>
      </rPr>
      <t xml:space="preserve">The U.S. EPA monitored for 1,1,2,2-tetrachloroethane in finished drinking water from 1988 to
1992 and again from 1993-1997. The decrease in detections of 1,1,2,2-tetrachlorethane over this
timeframe coincides with the cessation of production in the US and the decline in use and
discharge to the environment observed in the TRI data.
The percent of samples with detections
decreased from 0.16% to 0.02% and the 99th percentile concentration of detections decreased
from 112 µg/L to 3.9 µg/L (U.S. EPA, 2006). During the 1993-1997 monitoring, 22 of 28,000
systems reported a detection of 1,1,2,2-tetrachloroethane at least once during the 5 year period.
</t>
    </r>
    <r>
      <rPr>
        <sz val="11"/>
        <color rgb="FF0000FF"/>
        <rFont val="Arial"/>
      </rPr>
      <t>Please see reference #24 on reference sheet.</t>
    </r>
  </si>
  <si>
    <r>
      <rPr>
        <sz val="11"/>
        <rFont val="Arial"/>
      </rPr>
      <t xml:space="preserve">IUPAC Name: 1,3,6,8-tetrachlorodibenzofuran
InChI=1S/C12H4Cl4O/c13-5-1-7-11-8(15)2-6(14)4-10(11)17-12(7)9(16)3-5/h1-4H
CAS: 71998-72-6
</t>
    </r>
    <r>
      <rPr>
        <sz val="11"/>
        <color rgb="FF0000FF"/>
        <rFont val="Arial"/>
      </rPr>
      <t>Please see reference #1 on reference sheet.</t>
    </r>
  </si>
  <si>
    <r>
      <rPr>
        <sz val="11"/>
        <rFont val="Arial"/>
      </rPr>
      <t xml:space="preserve">AIR: 1,1,2,2-Tetrachloroethane released to air gradually accumulates in the troposphere and degrades
by photolysis with a half life of about 50 to 60 days. The remainder diffuses slowly into the
stratosphere where it degrades by photolysis (ATSDR, 2006). 
FOOD: 1,1,2,2-Tetrachloroethane was not detected in any of the foods sampled during the recent FDA
Total Diet Study monitoring of volatile organic chemicals in foods (Fleming-Jones and Smith,
2003; FDA, 2003).
WATER: The Unites States Geological Service Surveys did not detect 1,1,2,2-tetrachloroethane in ambient
surface waters studied or in 204 urban or 1,267 rural wells at a detection level of 0.2 µg/L 
SOIL: Chlorinated hydrocarbons such as 1,1,2,2-tetrachloroethane may be degraded in soil through
biotic and abiotic processes that, in time, can reduce the concentration to below detection levels
(O’Loughlin et al., 1999; 2003;Lorah et al., 2003). 
</t>
    </r>
    <r>
      <rPr>
        <sz val="11"/>
        <color rgb="FF0000FF"/>
        <rFont val="Arial"/>
      </rPr>
      <t>Please see reference #24 on reference sheet.</t>
    </r>
  </si>
  <si>
    <r>
      <rPr>
        <sz val="11"/>
        <rFont val="Arial"/>
      </rPr>
      <t xml:space="preserve">The occurrence of PHCZs have been discovered in natural and anthropogenic sources. New research has found that bromoperoxidase-mediated biogenesis may be a natural source for the production of 3-bromocarbazole (3-BCZ) and 3,6-dibromocarbazole (Zhang et al., 2023). Artificial sources of PHCZs include the manufacture of dyes (Parette et al., 2015), photo- and semiconductors (Karon et al., 2014), herbicides (Chen et al., 2016), car exhaust (Liu et al., 2021) and disinfected drinking water (Wang et al., 2019). In last several years, PHCZs have been detected worldwide in various environmental media. 
</t>
    </r>
    <r>
      <rPr>
        <sz val="11"/>
        <color rgb="FF0000FF"/>
        <rFont val="Arial"/>
      </rPr>
      <t>Please see reference #32 on reference sheet.</t>
    </r>
  </si>
  <si>
    <r>
      <rPr>
        <sz val="11"/>
        <rFont val="Arial"/>
      </rPr>
      <t xml:space="preserve"> More than 20 species of PHCZs have been identified in sediments (Wu et al., 2017), soil (Liu et al., 2021), air dust (Zhou et al., 2023) and disinfected drinking water (Wang et al., 2021) around the world.
</t>
    </r>
    <r>
      <rPr>
        <sz val="11"/>
        <color rgb="FF0000FF"/>
        <rFont val="Arial"/>
      </rPr>
      <t>Please see reference #32 on reference sheet.</t>
    </r>
  </si>
  <si>
    <r>
      <rPr>
        <sz val="11"/>
        <rFont val="Arial"/>
      </rPr>
      <t xml:space="preserve">For the degradation of 1,3,6,8-tetrabromocarbazole (1,3,6,8-BCZ). The initial 1 mg/L 1,3,6,8-BCZ was degraded by 92.9 % within 30 min in S-ZVI/PDS system. The pseudo-first-order rate constant was estimated as high as 0.182 min−1. Electron paramagnetic resonance (EPR) study and quenching experiments results revealed that •OH, 1O2, O2•−, and SO4•− played roles in the degradation of 1,3,6,8-BCZ, with their contribution percentages of 32.8 %, 32.5 %, 24.8 % and 9.9 %, respectively.
</t>
    </r>
    <r>
      <rPr>
        <sz val="11"/>
        <color rgb="FF0000FF"/>
        <rFont val="Arial"/>
      </rPr>
      <t>Please see reference #32 on reference sheet.</t>
    </r>
  </si>
  <si>
    <r>
      <rPr>
        <sz val="11"/>
        <rFont val="Arial"/>
      </rPr>
      <t xml:space="preserve">Inhalation (L952) ; dermal (L952) ; oral (L952)
</t>
    </r>
    <r>
      <rPr>
        <sz val="11"/>
        <color rgb="FF0000FF"/>
        <rFont val="Arial"/>
      </rPr>
      <t>Please see reference #1 on reference sheet.</t>
    </r>
  </si>
  <si>
    <r>
      <rPr>
        <sz val="10"/>
        <rFont val="Arial"/>
      </rPr>
      <t xml:space="preserve">log10WS : Log10 of Water solubility in mol/l.: -11.55    
</t>
    </r>
    <r>
      <rPr>
        <sz val="10"/>
        <color rgb="FF0000FF"/>
        <rFont val="Arial"/>
      </rPr>
      <t xml:space="preserve">Please see reference #23 on reference sheet.  </t>
    </r>
    <r>
      <rPr>
        <sz val="10"/>
        <rFont val="Arial"/>
      </rPr>
      <t xml:space="preserve">  </t>
    </r>
  </si>
  <si>
    <t>Developmental Toxicity Hazards: Recognized</t>
  </si>
  <si>
    <t>ACETAZOLAMIDE</t>
  </si>
  <si>
    <t>59-66-5</t>
  </si>
  <si>
    <t>P65</t>
  </si>
  <si>
    <t xml:space="preserve">
1
10</t>
  </si>
  <si>
    <r>
      <rPr>
        <sz val="11"/>
        <rFont val="Arial"/>
      </rPr>
      <t xml:space="preserve">Molecular Formula:        
C4H6N4O3S2
Molecular Weight:
222.3 g/mol
</t>
    </r>
    <r>
      <rPr>
        <sz val="11"/>
        <color rgb="FF0000FF"/>
        <rFont val="Arial"/>
      </rPr>
      <t>Please see reference #1 on reference sheet.</t>
    </r>
  </si>
  <si>
    <r>
      <rPr>
        <sz val="11"/>
        <rFont val="Arial"/>
      </rPr>
      <t xml:space="preserve">Acetazolamide appears as white to yellowish-white fine crystalline powder. No odor or taste.
Solid.
Melting Point:
496 to 498 °F (effervescence)
260.5 °C
258-259 °C (EFFERVESCENCE)
260.5 °C
</t>
    </r>
    <r>
      <rPr>
        <sz val="11"/>
        <color rgb="FF0000FF"/>
        <rFont val="Arial"/>
      </rPr>
      <t>Please see reference #1 on reference sheet.</t>
    </r>
  </si>
  <si>
    <r>
      <rPr>
        <sz val="11"/>
        <rFont val="Arial"/>
      </rPr>
      <t xml:space="preserve">Carbonic anhydrase inhibitors are avidly bound by carbonic anhydrase and, accordingly, tissues rich in this enzyme will have higher concentrations of carbonic anhydrase inhibitors following systemic administration.
Inhibitors of Carbonic Anhydrase. Drug: acetazolamide; Oral Absorption: nearly complete; Plasma Half-Life: 6-9 hours; and Route of Elimination: renal excretion of intact drug.
</t>
    </r>
    <r>
      <rPr>
        <sz val="11"/>
        <color rgb="FF0000FF"/>
        <rFont val="Arial"/>
      </rPr>
      <t>Please see reference #1 on reference sheet.</t>
    </r>
  </si>
  <si>
    <r>
      <rPr>
        <sz val="11"/>
        <rFont val="Arial"/>
      </rPr>
      <t xml:space="preserve">Flash point data for this chemical are not available; however, it is probably combustible.
</t>
    </r>
    <r>
      <rPr>
        <sz val="11"/>
        <color rgb="FF0000FF"/>
        <rFont val="Arial"/>
      </rPr>
      <t>Please see reference #10 on reference sheet.</t>
    </r>
  </si>
  <si>
    <r>
      <rPr>
        <sz val="11"/>
        <rFont val="Arial"/>
      </rPr>
      <t xml:space="preserve">Once acetazolamide inhibits carbonic anhydrase, sodium, bicarbonate, and chloride get excreted rather than reabsorbed; this also leads to the excretion of excess water. The clinical result is a decrease in blood pressure, decreased intracranial pressure, and decreased intraocular pressure.
</t>
    </r>
    <r>
      <rPr>
        <sz val="11"/>
        <color rgb="FF0000FF"/>
        <rFont val="Arial"/>
      </rPr>
      <t>Please see reference #1 on reference sheet.</t>
    </r>
  </si>
  <si>
    <r>
      <rPr>
        <sz val="11"/>
        <rFont val="Arial"/>
      </rPr>
      <t xml:space="preserve">MEDICATION (VET).
MEDICATION.
Pharmaceuticals.
</t>
    </r>
    <r>
      <rPr>
        <sz val="11"/>
        <color rgb="FF0000FF"/>
        <rFont val="Arial"/>
      </rPr>
      <t xml:space="preserve">Please see reference #1 on reference sheet.
</t>
    </r>
  </si>
  <si>
    <r>
      <rPr>
        <sz val="11"/>
        <rFont val="Arial"/>
      </rPr>
      <t xml:space="preserve">Drink plenty of fluids.
Take with food. Take at least 6 hours before bedtime.
</t>
    </r>
    <r>
      <rPr>
        <sz val="11"/>
        <color rgb="FF0000FF"/>
        <rFont val="Arial"/>
      </rPr>
      <t>Please see reference #1 on reference sheet.</t>
    </r>
  </si>
  <si>
    <r>
      <rPr>
        <sz val="11"/>
        <rFont val="Arial"/>
      </rPr>
      <t xml:space="preserve">IUPAC Name:
N-(5-sulfamoyl-1,3,4-thiadiazol-2-yl)acetamide
InChI:
InChI=1S/C4H6N4O3S2/c1-2(9)6-3-7-8-4(12-3)13(5,10)11/h1H3,(H2,5,10,11)(H,6,7,9)
InChIKey:
BZKPWHYZMXOIDC-UHFFFAOYSA-N
SMILES:
CC(=O)NC1=NN=C(S1)S(=O)(=O)N
</t>
    </r>
    <r>
      <rPr>
        <sz val="11"/>
        <color rgb="FF0000FF"/>
        <rFont val="Arial"/>
      </rPr>
      <t>Please see reference #1 on reference sheet.</t>
    </r>
  </si>
  <si>
    <r>
      <rPr>
        <sz val="11"/>
        <rFont val="Arial"/>
      </rPr>
      <t xml:space="preserve">Pharmaceuticals.
</t>
    </r>
    <r>
      <rPr>
        <sz val="11"/>
        <color rgb="FF0000FF"/>
        <rFont val="Arial"/>
      </rPr>
      <t>Please see reference #1 on reference sheet.</t>
    </r>
  </si>
  <si>
    <r>
      <rPr>
        <sz val="11"/>
        <rFont val="Arial"/>
      </rPr>
      <t xml:space="preserve">Pharmaceuticals industry.
</t>
    </r>
    <r>
      <rPr>
        <sz val="11"/>
        <color rgb="FF0000FF"/>
        <rFont val="Arial"/>
      </rPr>
      <t>Please see reference #1 on reference sheet.</t>
    </r>
  </si>
  <si>
    <t>Not found.</t>
  </si>
  <si>
    <r>
      <rPr>
        <sz val="11"/>
        <rFont val="Arial"/>
      </rPr>
      <t xml:space="preserve">Eyes.
Skin.
Inhalation.
Ingestion.
</t>
    </r>
    <r>
      <rPr>
        <sz val="11"/>
        <color rgb="FF0000FF"/>
        <rFont val="Arial"/>
      </rPr>
      <t>Please see reference #1 on reference sheet.</t>
    </r>
  </si>
  <si>
    <r>
      <rPr>
        <sz val="11"/>
        <rFont val="Arial"/>
      </rPr>
      <t xml:space="preserve">CBC and platelet counts are obtained on patients at initiation of acetazolamide therapy and at regular intervals during therapy as acetazolamide is a sulfa drug. If there is a significant change from the baseline, discontinue the therapy. It is also recommended to monitor serum electrolytes periodically.
</t>
    </r>
    <r>
      <rPr>
        <sz val="11"/>
        <color rgb="FF0000FF"/>
        <rFont val="Arial"/>
      </rPr>
      <t>Please see reference #1 on reference sheet.</t>
    </r>
  </si>
  <si>
    <r>
      <rPr>
        <sz val="11"/>
        <rFont val="Arial"/>
      </rPr>
      <t xml:space="preserve">If you spill this chemical, dampen the solid spill material with 5% ammonium hydroxide, then transfer the dampened material to a suitable container. Use absorbent paper dampened with 5% ammonium hydroxide to pick up any remaining material. Your contaminated clothing and the absorbent paper should be sealed in a vapor-tight plastic bag for eventual disposal. Wash all contaminated surfaces with 5% ammonium hydroxide followed by washing with a soap and water solution. Do not reenter the contaminated area until the Safety Officer (or other responsible person) has verified that the area has been properly cleaned.
</t>
    </r>
    <r>
      <rPr>
        <sz val="11"/>
        <color rgb="FF0000FF"/>
        <rFont val="Arial"/>
      </rPr>
      <t>Please see reference #10 on reference sheet.</t>
    </r>
  </si>
  <si>
    <r>
      <rPr>
        <sz val="11"/>
        <rFont val="Arial"/>
      </rPr>
      <t xml:space="preserve">Reaction of hydrazine hydrate with ammonium thiocyanate, to produce 5-amino-2-mercapto-1,3,4-thiadiazole, which is acetylated and oxidized, then amidated with ammonia.
Hydrazine + ammonium thiocyanate + acetic anhydride + ammonia (thiocyanate addition/cyclization/acetylation/oxidation/sulfonamide formation).
Oxidative chlorination of 2-acetyl-amino-5-mercapto-1,3,4-thiadiazole or its S-benzyl or S-acyl derivatives to the corresponding sulfonyl chlorides followed by reaction with ammonia has proved to be an optimal method for the synthesis of acetazolamide.
</t>
    </r>
    <r>
      <rPr>
        <sz val="11"/>
        <color rgb="FF0000FF"/>
        <rFont val="Arial"/>
      </rPr>
      <t>Please see reference #1 on reference sheet.</t>
    </r>
  </si>
  <si>
    <r>
      <rPr>
        <sz val="11"/>
        <rFont val="Arial"/>
      </rPr>
      <t xml:space="preserve">Acetazolamide is a potent carbonic anhydrase inhibitor, effective in the control of fluid secretion, in the treatment of certain convulsive disorders and in the promotion of diuresis in instances of abnormal fluid retention. Acetazolamide is not a mercurial diuretic. Rather, it is a nonbacteriostatic sulfonamide possessing a chemical structure and pharmacological activity distinctly different from the bacteriostatic sulfonamides.
Breast Feeding; Lactation; Milk, Human; Anticonvulsants; Antiglaucoma Agents; Carbonic Anhydrase Inhibitors; Diuretics.
</t>
    </r>
    <r>
      <rPr>
        <sz val="11"/>
        <color rgb="FF0000FF"/>
        <rFont val="Arial"/>
      </rPr>
      <t>Please see reference #1 on reference sheet.</t>
    </r>
  </si>
  <si>
    <r>
      <rPr>
        <sz val="11"/>
        <rFont val="Arial"/>
      </rPr>
      <t xml:space="preserve">At the time of review, criteria for land treatment or burial (sanitary landfill) disposal practices are subject to significant revision. Prior to implementing land disposal of waste residue (including waste sludge), consult with environmental regulatory agencies for guidance on acceptable disposal practices.
</t>
    </r>
    <r>
      <rPr>
        <sz val="11"/>
        <color rgb="FF0000FF"/>
        <rFont val="Arial"/>
      </rPr>
      <t>Please see reference #1 on reference sheet.</t>
    </r>
  </si>
  <si>
    <r>
      <rPr>
        <sz val="11"/>
        <rFont val="Arial"/>
      </rPr>
      <t xml:space="preserve">Medication.
Drugs.
Active ingredients.
</t>
    </r>
    <r>
      <rPr>
        <sz val="11"/>
        <color rgb="FF0000FF"/>
        <rFont val="Arial"/>
      </rPr>
      <t>Please see reference #1 on reference sheet.</t>
    </r>
  </si>
  <si>
    <t>Not applicable.</t>
  </si>
  <si>
    <r>
      <rPr>
        <sz val="11"/>
        <rFont val="Arial"/>
      </rPr>
      <t xml:space="preserve">54 mg/kg/5D-I
</t>
    </r>
    <r>
      <rPr>
        <sz val="11"/>
        <color rgb="FF0000FF"/>
        <rFont val="Arial"/>
      </rPr>
      <t>Please see reference #1 on reference sheet.</t>
    </r>
  </si>
  <si>
    <r>
      <rPr>
        <sz val="11"/>
        <rFont val="Arial"/>
      </rPr>
      <t xml:space="preserve">54 mg/kg/5D-I
</t>
    </r>
    <r>
      <rPr>
        <sz val="11"/>
        <color rgb="FF0000FF"/>
        <rFont val="Arial"/>
      </rPr>
      <t>Please see reference #1 on reference sheet.</t>
    </r>
  </si>
  <si>
    <r>
      <rPr>
        <sz val="11"/>
        <rFont val="Arial"/>
      </rPr>
      <t xml:space="preserve">Prescription-only approach.
RECOMMENDED RESPIRATOR: Where the neat test chemical is weighed and diluted, wear a NIOSH-approved half face respirator equipped with an organic vapor/acid gas cartridge (specific for organic vapors, HCl, acid gas and SO2) with a dust/mist filter.
</t>
    </r>
    <r>
      <rPr>
        <sz val="11"/>
        <color rgb="FF0000FF"/>
        <rFont val="Arial"/>
      </rPr>
      <t>Please see reference #1 on reference sheet.</t>
    </r>
  </si>
  <si>
    <r>
      <rPr>
        <sz val="11"/>
        <rFont val="Arial"/>
      </rPr>
      <t xml:space="preserve">Store this material at ambient temperatures.
</t>
    </r>
    <r>
      <rPr>
        <sz val="11"/>
        <color rgb="FF0000FF"/>
        <rFont val="Arial"/>
      </rPr>
      <t>Please see reference #10 on reference sheet.</t>
    </r>
  </si>
  <si>
    <r>
      <rPr>
        <sz val="11"/>
        <rFont val="Arial"/>
      </rPr>
      <t xml:space="preserve">Oral.
Parenteral.
</t>
    </r>
    <r>
      <rPr>
        <sz val="11"/>
        <color rgb="FF0000FF"/>
        <rFont val="Arial"/>
      </rPr>
      <t>Please see reference #1 on reference sheet.</t>
    </r>
  </si>
  <si>
    <r>
      <rPr>
        <sz val="11"/>
        <rFont val="Arial"/>
      </rPr>
      <t xml:space="preserve">Carbonic anhydrase inhibitors are avidly bound by carbonic anhydrase and, accordingly, tissues rich in this enzyme will have higher concentrations of carbonic anhydrase inhibitors following systemic administration. /Carbonic Anhydrase Inhibitors
</t>
    </r>
    <r>
      <rPr>
        <sz val="11"/>
        <color rgb="FF0000FF"/>
        <rFont val="Arial"/>
      </rPr>
      <t>Please see reference #1 on reference sheet.</t>
    </r>
  </si>
  <si>
    <r>
      <rPr>
        <sz val="11"/>
        <rFont val="Arial"/>
      </rPr>
      <t xml:space="preserve">Carbonic anhydrase inhibitors such as acetazolamide are avidly bound by carbonic anhydrase; consequently, tissues rich in enzymes, such as kidneys and RBC, will have higher concentrations of carbonic anhydrase inhibitors.
</t>
    </r>
    <r>
      <rPr>
        <sz val="11"/>
        <color rgb="FF0000FF"/>
        <rFont val="Arial"/>
      </rPr>
      <t>Please see reference #10 on reference sheet.</t>
    </r>
  </si>
  <si>
    <r>
      <rPr>
        <sz val="11"/>
        <rFont val="Arial"/>
      </rPr>
      <t xml:space="preserve">A weak acid and a diazo derivative. Azo, diazo, azido compounds can detonate. This applies in particular to organic azides that have been sensitized by the addition of metal salts or strong acids. Toxic gases are formed by mixing materials of this class with acids, aldehydes, amides, carbamates, cyanides, inorganic fluorides, halogenated organics, isocyanates, ketones, metals, nitrides, peroxides, phenols, epoxides, acyl halides, and strong oxidizing or reducing agents. Flammable gases are formed by mixing materials in this group with alkali metals. Explosive combination can occur with strong oxidizing agents, metal salts, peroxides, and sulfides.
</t>
    </r>
    <r>
      <rPr>
        <sz val="11"/>
        <color rgb="FF0000FF"/>
        <rFont val="Arial"/>
      </rPr>
      <t>Please see reference #10 on reference sheet.</t>
    </r>
  </si>
  <si>
    <r>
      <rPr>
        <sz val="11"/>
        <rFont val="Arial"/>
      </rPr>
      <t xml:space="preserve">There have been reports of central nervous system (CNS) toxicity with coma.[27] In addition, hyperchloremic metabolic acidosis and electrolyte disturbances are usually seen in acetazolamide overdose. Therefore, clinicians should rapidly obtain serum electrolyte levels (especially serum potassium) and arterial blood gas analysis. According to product labeling, there is no specific antidote to acetazolamide; hence treatment is usually supportive. Bicarbonate administration can usually correct metabolic acidosis. Despite its plasma protein binding and high RBC distribution, acetazolamide may be dialyzable. Dialysis may be especially valuable in managing acetazolamide overdosage complicated with acute kidney injury.
</t>
    </r>
    <r>
      <rPr>
        <sz val="11"/>
        <color rgb="FF0000FF"/>
        <rFont val="Arial"/>
      </rPr>
      <t>Please see reference #1 on reference sheet.</t>
    </r>
  </si>
  <si>
    <r>
      <rPr>
        <sz val="11"/>
        <rFont val="Arial"/>
      </rPr>
      <t xml:space="preserve">When heated to decomposition this compound emits highly toxic fumes of NOx and SOx.
</t>
    </r>
    <r>
      <rPr>
        <sz val="11"/>
        <color rgb="FF0000FF"/>
        <rFont val="Arial"/>
      </rPr>
      <t>Please see reference #1 on reference sheet.</t>
    </r>
  </si>
  <si>
    <r>
      <rPr>
        <sz val="11"/>
        <rFont val="Arial"/>
      </rPr>
      <t xml:space="preserve">FDA-approved indications include glaucoma, idiopathic intracranial hypertension, congestive heart failure, altitude sickness, periodic paralysis, and epilepsy. In addition, it is used off-label for central sleep apnea, Marfan syndrome, prevention of high-dose methotrexate nephrotoxicity, and prevention of contrast-induced nephropathy. This activity outlines the indications, contraindications, interactions, monitoring, and other therapeutic information pertinent to members of an interprofessional team in the care of patients with conditions requiring the use of acetazolamide.
</t>
    </r>
    <r>
      <rPr>
        <sz val="11"/>
        <color rgb="FF0000FF"/>
        <rFont val="Arial"/>
      </rPr>
      <t>Please see reference #1 on reference sheet.</t>
    </r>
  </si>
  <si>
    <r>
      <rPr>
        <sz val="11"/>
        <rFont val="Arial"/>
      </rPr>
      <t xml:space="preserve">Adverse effects: Flushing, thirst, headache, drowsiness, dizziness, fatigue, irritability, excitement, paresthesias, ataxia, hyperpnoa and gastrointestinal disturbances
</t>
    </r>
    <r>
      <rPr>
        <sz val="11"/>
        <color rgb="FF0000FF"/>
        <rFont val="Arial"/>
      </rPr>
      <t>Please see reference #1 on reference sheet.</t>
    </r>
  </si>
  <si>
    <r>
      <rPr>
        <sz val="11"/>
        <rFont val="Arial"/>
      </rPr>
      <t xml:space="preserve">Essentially 100% as a diuretic.
</t>
    </r>
    <r>
      <rPr>
        <sz val="11"/>
        <color rgb="FF0000FF"/>
        <rFont val="Arial"/>
      </rPr>
      <t>Please see reference #1 on reference sheet.</t>
    </r>
  </si>
  <si>
    <r>
      <rPr>
        <sz val="11"/>
        <rFont val="Arial"/>
      </rPr>
      <t xml:space="preserve">For adjunctive treatment of: edema due to congestive heart failure; drug-induced edema; centrencephalic epilepsies; chronic simple (open-angle) glaucoma.
Anticonvulsants; Carbonic Anhydrase Inhibitors; Diuretics
</t>
    </r>
    <r>
      <rPr>
        <sz val="11"/>
        <color rgb="FF0000FF"/>
        <rFont val="Arial"/>
      </rPr>
      <t>Please see reference #1 on reference sheet.</t>
    </r>
  </si>
  <si>
    <r>
      <rPr>
        <sz val="11"/>
        <rFont val="Arial"/>
      </rPr>
      <t xml:space="preserve">Manufacturers, packers, and distributors of drug and drug products for human use are responsible for complying with the labeling, certification, and usage requirements as prescribed by the Federal Food, Drug, and Cosmetic Act, as amended (secs 201-902, 52 Stat. 1040 et seq., as amended; 21 U.S.C. 321-392).
</t>
    </r>
    <r>
      <rPr>
        <sz val="11"/>
        <color rgb="FF0000FF"/>
        <rFont val="Arial"/>
      </rPr>
      <t>Please see reference #13 on reference sheet.</t>
    </r>
  </si>
  <si>
    <r>
      <rPr>
        <sz val="11"/>
        <rFont val="Arial"/>
      </rPr>
      <t xml:space="preserve">Less than 1 mg/mL at 72 °F.
980 mg/L (at 30 °C).
SPARINGLY SOL IN COLD WATER.
</t>
    </r>
    <r>
      <rPr>
        <sz val="11"/>
        <color rgb="FF0000FF"/>
        <rFont val="Arial"/>
      </rPr>
      <t>Please see reference #1 on reference sheet.</t>
    </r>
  </si>
  <si>
    <t>ACETOHYDROXAMIC ACID</t>
  </si>
  <si>
    <t>546-88-3</t>
  </si>
  <si>
    <t>1
4</t>
  </si>
  <si>
    <r>
      <rPr>
        <sz val="11"/>
        <rFont val="Arial"/>
      </rPr>
      <t xml:space="preserve">Molecular Formula:        
C2H5NO2
Molecular Weight:
75.07 g/mol
</t>
    </r>
    <r>
      <rPr>
        <sz val="11"/>
        <color rgb="FF0000FF"/>
        <rFont val="Arial"/>
      </rPr>
      <t>Please see reference #1 on reference sheet.</t>
    </r>
  </si>
  <si>
    <r>
      <rPr>
        <sz val="11"/>
        <rFont val="Arial"/>
      </rPr>
      <t xml:space="preserve">Solid.
Melting Point:
90.5 °C
89-92 °C
</t>
    </r>
    <r>
      <rPr>
        <sz val="11"/>
        <color rgb="FF0000FF"/>
        <rFont val="Arial"/>
      </rPr>
      <t>Please see reference #1 on reference sheet.</t>
    </r>
  </si>
  <si>
    <r>
      <rPr>
        <sz val="11"/>
        <rFont val="Arial"/>
      </rPr>
      <t xml:space="preserve">Acetohydroxamic Acid reversibly inhibits the bacterial enzyme urease. This inhibits the hydrolysis of urea and production of ammonia in urine infected with urea-splitting organisms, leading to a decrease in pH and ammonia levels. As antimicrobial agents are more effective in such conditions, the effectiveness of these agents is amplified, resulting in a higher cure rate.
</t>
    </r>
    <r>
      <rPr>
        <sz val="11"/>
        <color rgb="FF0000FF"/>
        <rFont val="Arial"/>
      </rPr>
      <t>Please see reference #1 on reference sheet.</t>
    </r>
  </si>
  <si>
    <r>
      <rPr>
        <sz val="11"/>
        <rFont val="Arial"/>
      </rPr>
      <t xml:space="preserve">Acetohydroxamic Acid, a synthetic drug derived from hydroxylamine and ethyl acetate, is similar in structure to urea. In the urine, it acts as an antagonist of the bacterial enzyme urease. Acetohydroxamic Acid has no direct antimicrobial action and does not acidify urine directly. It is used, in addition to antibiotics or medical procedures, to treat chronic urea-splitting urinary infections.
</t>
    </r>
    <r>
      <rPr>
        <sz val="11"/>
        <color rgb="FF0000FF"/>
        <rFont val="Arial"/>
      </rPr>
      <t>Please see reference #1 on reference sheet.</t>
    </r>
  </si>
  <si>
    <r>
      <rPr>
        <sz val="11"/>
        <rFont val="Arial"/>
      </rPr>
      <t xml:space="preserve">MEDICATION (VET).
MEDICATION.
Pharmaceuticals.
</t>
    </r>
    <r>
      <rPr>
        <sz val="11"/>
        <color rgb="FF0000FF"/>
        <rFont val="Arial"/>
      </rPr>
      <t xml:space="preserve">Please see reference #1 on reference sheet.
</t>
    </r>
  </si>
  <si>
    <r>
      <rPr>
        <sz val="11"/>
        <rFont val="Arial"/>
      </rPr>
      <t xml:space="preserve">IUPAC Name:
N-hydroxyacetamide
InChI:
InChI=1S/C2H5NO2/c1-2(4)3-5/h5H,1H3,(H,3,4)
InChIKey:
RRUDCFGSUDOHDG-UHFFFAOYSA-N
SMILES:
CC(=O)NO
</t>
    </r>
    <r>
      <rPr>
        <sz val="11"/>
        <color rgb="FF0000FF"/>
        <rFont val="Arial"/>
      </rPr>
      <t>Please see reference #1 on reference sheet.</t>
    </r>
  </si>
  <si>
    <r>
      <rPr>
        <sz val="11"/>
        <rFont val="Arial"/>
      </rPr>
      <t xml:space="preserve">Pharmaceuticals.
</t>
    </r>
    <r>
      <rPr>
        <sz val="11"/>
        <color rgb="FF0000FF"/>
        <rFont val="Arial"/>
      </rPr>
      <t>Please see reference #1 on reference sheet.</t>
    </r>
  </si>
  <si>
    <r>
      <rPr>
        <sz val="11"/>
        <rFont val="Arial"/>
      </rPr>
      <t xml:space="preserve">Pharmaceuticals industry.
</t>
    </r>
    <r>
      <rPr>
        <sz val="11"/>
        <color rgb="FF0000FF"/>
        <rFont val="Arial"/>
      </rPr>
      <t>Please see reference #1 on reference sheet.</t>
    </r>
  </si>
  <si>
    <r>
      <rPr>
        <sz val="11"/>
        <rFont val="Arial"/>
      </rPr>
      <t xml:space="preserve">Well absorbed from the GI tract following oral administration.
</t>
    </r>
    <r>
      <rPr>
        <sz val="11"/>
        <color rgb="FF0000FF"/>
        <rFont val="Arial"/>
      </rPr>
      <t>Please see reference #1 on reference sheet.</t>
    </r>
  </si>
  <si>
    <r>
      <rPr>
        <sz val="11"/>
        <rFont val="Arial"/>
      </rPr>
      <t xml:space="preserve">Avoid alcohol. Concomitant use of acetohydroxamic acid with alcohol may cause a rash.
Avoid iron supplements. Acetohydroxamic acid chelates iron, therefore oral supplementation of iron will reduce levels of both iron and acetohydroxamic acid.
Take on an empty stomach.
</t>
    </r>
    <r>
      <rPr>
        <sz val="11"/>
        <color rgb="FF0000FF"/>
        <rFont val="Arial"/>
      </rPr>
      <t>Please see reference #1 on reference sheet.</t>
    </r>
  </si>
  <si>
    <r>
      <rPr>
        <sz val="11"/>
        <rFont val="Arial"/>
      </rPr>
      <t xml:space="preserve">Used, in addition to antibiotics or medical procedures, to treat chronic urea-splitting urinary infections.
</t>
    </r>
    <r>
      <rPr>
        <sz val="11"/>
        <color rgb="FF0000FF"/>
        <rFont val="Arial"/>
      </rPr>
      <t>Please see reference #1 on reference sheet.</t>
    </r>
  </si>
  <si>
    <r>
      <rPr>
        <sz val="11"/>
        <rFont val="Arial"/>
      </rPr>
      <t xml:space="preserve">At the time of review, criteria for land treatment or burial (sanitary landfill) disposal practices are subject to significant revision. Prior to implementing land disposal of waste residue (including waste sludge), consult with environmental regulatory agencies for guidance on acceptable disposal practices.
</t>
    </r>
    <r>
      <rPr>
        <sz val="11"/>
        <color rgb="FF0000FF"/>
        <rFont val="Arial"/>
      </rPr>
      <t>Please see reference #1 on reference sheet.</t>
    </r>
  </si>
  <si>
    <r>
      <rPr>
        <sz val="11"/>
        <rFont val="Arial"/>
      </rPr>
      <t xml:space="preserve">Medication.
FDA approved drugs -&gt; Active ingredient.
</t>
    </r>
    <r>
      <rPr>
        <sz val="11"/>
        <color rgb="FF0000FF"/>
        <rFont val="Arial"/>
      </rPr>
      <t>Please see reference #1 on reference sheet.</t>
    </r>
  </si>
  <si>
    <r>
      <rPr>
        <sz val="11"/>
        <rFont val="Arial"/>
      </rPr>
      <t xml:space="preserve">12 mg/kg/day oral divided every 6 to 8 hours on empty stomach.
</t>
    </r>
    <r>
      <rPr>
        <sz val="11"/>
        <color rgb="FF0000FF"/>
        <rFont val="Arial"/>
      </rPr>
      <t>Please see reference #1 on reference sheet.</t>
    </r>
  </si>
  <si>
    <r>
      <rPr>
        <sz val="11"/>
        <rFont val="Arial"/>
      </rPr>
      <t xml:space="preserve">Prescription-only approach.
</t>
    </r>
    <r>
      <rPr>
        <sz val="11"/>
        <color rgb="FF0000FF"/>
        <rFont val="Arial"/>
      </rPr>
      <t>Please see reference #1 on reference sheet.</t>
    </r>
  </si>
  <si>
    <r>
      <rPr>
        <sz val="11"/>
        <rFont val="Arial"/>
      </rPr>
      <t xml:space="preserve">Oral. 
</t>
    </r>
    <r>
      <rPr>
        <sz val="11"/>
        <color rgb="FF0000FF"/>
        <rFont val="Arial"/>
      </rPr>
      <t>Please see reference #1 on reference sheet.</t>
    </r>
  </si>
  <si>
    <r>
      <rPr>
        <sz val="11"/>
        <rFont val="Arial"/>
      </rPr>
      <t xml:space="preserve">AHA is rapidly and completely absorbed from the gastrointestinal tract and is concentrated and excreted in the urine.
</t>
    </r>
    <r>
      <rPr>
        <sz val="11"/>
        <color rgb="FF0000FF"/>
        <rFont val="Arial"/>
      </rPr>
      <t>Please see reference #4 on reference sheet.</t>
    </r>
  </si>
  <si>
    <r>
      <rPr>
        <sz val="11"/>
        <rFont val="Arial"/>
      </rPr>
      <t xml:space="preserve">When heated to decomposition it emits toxic fumes of nitroxides.
</t>
    </r>
    <r>
      <rPr>
        <sz val="11"/>
        <color rgb="FF0000FF"/>
        <rFont val="Arial"/>
      </rPr>
      <t>Please see reference #1 on reference sheet.</t>
    </r>
  </si>
  <si>
    <r>
      <rPr>
        <sz val="11"/>
        <rFont val="Arial"/>
      </rPr>
      <t xml:space="preserve">Treatment of overdose: Administration should be stopped. There is no known specific antidote for acetohydroxamic acid overdose. Recommended treatment consists of the following: Monitoring - Close monitoring of hematologic status; Specific Treatment - Symptomatic treatment as necessary. Blood transfusions if required. Dialysis (considered possible but not yet proven).
</t>
    </r>
    <r>
      <rPr>
        <sz val="11"/>
        <color rgb="FF0000FF"/>
        <rFont val="Arial"/>
      </rPr>
      <t>Please see reference #1 on reference sheet.</t>
    </r>
  </si>
  <si>
    <r>
      <rPr>
        <sz val="11"/>
        <rFont val="Arial"/>
      </rPr>
      <t xml:space="preserve">Common side effects of acetohydroxamic acid include:
Mild headache that usually resolves in the first 2 days of treatment
Tremulousness
Nervousness
Depression
Anxiety
Confusion
Nausea
Vomiting
Loss of appetite (anorexia)
Feeling unwell (malaise)
Lethargy
Fatigue
</t>
    </r>
    <r>
      <rPr>
        <sz val="11"/>
        <color rgb="FF0000FF"/>
        <rFont val="Arial"/>
      </rPr>
      <t>Please see reference #1 on reference sheet.</t>
    </r>
  </si>
  <si>
    <r>
      <rPr>
        <sz val="11"/>
        <rFont val="Arial"/>
      </rPr>
      <t xml:space="preserve">Potential use in urinary infection caused by urea-splitting bacteria.
</t>
    </r>
    <r>
      <rPr>
        <sz val="11"/>
        <color rgb="FF0000FF"/>
        <rFont val="Arial"/>
      </rPr>
      <t>Please see reference #1 on reference sheet.</t>
    </r>
  </si>
  <si>
    <r>
      <rPr>
        <sz val="11"/>
        <rFont val="Arial"/>
      </rPr>
      <t xml:space="preserve">Treatment of urinary tract infections.
</t>
    </r>
    <r>
      <rPr>
        <sz val="11"/>
        <color rgb="FF0000FF"/>
        <rFont val="Arial"/>
      </rPr>
      <t>Please see reference #1 on reference sheet.</t>
    </r>
  </si>
  <si>
    <r>
      <rPr>
        <sz val="11"/>
        <rFont val="Arial"/>
      </rPr>
      <t xml:space="preserve">Manufacturers, packers, and distributors of drug and drug products for human use are responsible for complying with the labeling, certification, and usage requirements as prescribed by the Federal Food, Drug, and Cosmetic Act, as amended (secs 201-902, 52 Stat. 1040 et seq., as amended; 21 U.S.C. 321-392).
</t>
    </r>
    <r>
      <rPr>
        <sz val="11"/>
        <color rgb="FF0000FF"/>
        <rFont val="Arial"/>
      </rPr>
      <t>Please see reference #1 on reference sheet.</t>
    </r>
  </si>
  <si>
    <t>ACETYLSALICYLIC ACID</t>
  </si>
  <si>
    <t>50-78-2</t>
  </si>
  <si>
    <r>
      <rPr>
        <sz val="11"/>
        <rFont val="Arial"/>
      </rPr>
      <t xml:space="preserve">Molecular Formula:        
C9H8O4
Molecular Weight:
180.16 g/mol
</t>
    </r>
    <r>
      <rPr>
        <sz val="11"/>
        <color rgb="FF0000FF"/>
        <rFont val="Arial"/>
      </rPr>
      <t>Please see reference #1 on reference sheet.</t>
    </r>
  </si>
  <si>
    <r>
      <rPr>
        <sz val="11"/>
        <rFont val="Arial"/>
      </rPr>
      <t xml:space="preserve">Solid.
Boiling Point:
284 °F at 760 mmHg (decomposes)
Melting Point:
275 °F
</t>
    </r>
    <r>
      <rPr>
        <sz val="11"/>
        <color rgb="FF0000FF"/>
        <rFont val="Arial"/>
      </rPr>
      <t>Please see reference #1 on reference sheet.</t>
    </r>
  </si>
  <si>
    <r>
      <rPr>
        <sz val="11"/>
        <rFont val="Arial"/>
      </rPr>
      <t xml:space="preserve">Absorption is generally rapid and complete following oral administration but may vary according to specific salicylate used, dosage form, and other factors such as tablet dissolution rate and gastric or intraluminal pH.
</t>
    </r>
    <r>
      <rPr>
        <sz val="11"/>
        <color rgb="FF0000FF"/>
        <rFont val="Arial"/>
      </rPr>
      <t>Please see reference #1 on reference sheet.</t>
    </r>
  </si>
  <si>
    <r>
      <rPr>
        <sz val="11"/>
        <rFont val="Arial"/>
      </rPr>
      <t xml:space="preserve">This chemical is combustible.
</t>
    </r>
    <r>
      <rPr>
        <sz val="11"/>
        <color rgb="FF0000FF"/>
        <rFont val="Arial"/>
      </rPr>
      <t>Please see reference #1 on reference sheet.</t>
    </r>
  </si>
  <si>
    <r>
      <rPr>
        <sz val="11"/>
        <rFont val="Arial"/>
      </rPr>
      <t xml:space="preserve">Potential health impacts: The major routes of exposure to aspirin in cosmetics are through the skin or by ingestion. Some people are sensitive to aspirin and can have severe reactions to small amounts. In high doses, aspirin can affect the liver. Aspirin is not recommended for children because of a link to Reye Syndrome, a serious liver disease. Aspirin is generally not recommended for use as a pain reliever during pregnancy, because it can cause changes in the heart of the unborn child and may delay or prolong labor. It also increases the risk of bleeding.
</t>
    </r>
    <r>
      <rPr>
        <sz val="11"/>
        <color rgb="FF0000FF"/>
        <rFont val="Arial"/>
      </rPr>
      <t>Please see reference #1 on reference sheet.</t>
    </r>
  </si>
  <si>
    <r>
      <rPr>
        <sz val="11"/>
        <rFont val="Arial"/>
      </rPr>
      <t xml:space="preserve">Used in manufacturing and health care.
</t>
    </r>
    <r>
      <rPr>
        <sz val="11"/>
        <color rgb="FF0000FF"/>
        <rFont val="Arial"/>
      </rPr>
      <t xml:space="preserve">Please see reference #1 on reference sheet.
</t>
    </r>
  </si>
  <si>
    <r>
      <rPr>
        <sz val="11"/>
        <rFont val="Arial"/>
      </rPr>
      <t xml:space="preserve">Take after a meal. This reduces irritating gastrointestinal effects.
Take with a full glass of water.
</t>
    </r>
    <r>
      <rPr>
        <sz val="11"/>
        <color rgb="FF0000FF"/>
        <rFont val="Arial"/>
      </rPr>
      <t>Please see reference #1 on reference sheet.</t>
    </r>
  </si>
  <si>
    <r>
      <rPr>
        <sz val="11"/>
        <rFont val="Arial"/>
      </rPr>
      <t xml:space="preserve">IUPAC Name:
2-acetyloxybenzoic acid
InChI:
InChI=1S/C9H8O4/c1-6(10)13-8-5-3-2-4-7(8)9(11)12/h2-5H,1H3,(H,11,12)
InChIKey:
BSYNRYMUTXBXSQ-UHFFFAOYSA-N
SMILES:
CC(=O)OC1=CC=CC=C1C(=O)O
</t>
    </r>
    <r>
      <rPr>
        <sz val="11"/>
        <color rgb="FF0000FF"/>
        <rFont val="Arial"/>
      </rPr>
      <t>Please see reference #1 on reference sheet.</t>
    </r>
  </si>
  <si>
    <r>
      <rPr>
        <sz val="11"/>
        <rFont val="Arial"/>
      </rPr>
      <t xml:space="preserve">Pharmaceuticals.
</t>
    </r>
    <r>
      <rPr>
        <sz val="11"/>
        <color rgb="FF0000FF"/>
        <rFont val="Arial"/>
      </rPr>
      <t>Please see reference #1 on reference sheet.</t>
    </r>
  </si>
  <si>
    <r>
      <rPr>
        <sz val="11"/>
        <rFont val="Arial"/>
      </rPr>
      <t xml:space="preserve">Pharmaceuticals industry.
</t>
    </r>
    <r>
      <rPr>
        <sz val="11"/>
        <color rgb="FF0000FF"/>
        <rFont val="Arial"/>
      </rPr>
      <t>Please see reference #1 on reference sheet.</t>
    </r>
  </si>
  <si>
    <r>
      <rPr>
        <sz val="11"/>
        <rFont val="Arial"/>
      </rPr>
      <t xml:space="preserve">Acetylsalicylic acid was detected in surface water at a max concn of 0.34 ug/L.
</t>
    </r>
    <r>
      <rPr>
        <sz val="11"/>
        <color rgb="FF0000FF"/>
        <rFont val="Arial"/>
      </rPr>
      <t>Please see reference #1 on reference sheet.</t>
    </r>
  </si>
  <si>
    <r>
      <rPr>
        <sz val="11"/>
        <rFont val="Arial"/>
      </rPr>
      <t xml:space="preserve">Inhalation, ingestion, skin and/or eye contact. 
Approximately 80-100% of an oral dose of aspirin is absorbed from the GI tract. 
</t>
    </r>
    <r>
      <rPr>
        <sz val="11"/>
        <color rgb="FF0000FF"/>
        <rFont val="Arial"/>
      </rPr>
      <t>Please see reference #1 on reference sheet.</t>
    </r>
  </si>
  <si>
    <r>
      <rPr>
        <sz val="11"/>
        <rFont val="Arial"/>
      </rPr>
      <t xml:space="preserve">Aspirin use may be associated with the development of Reye's syndrome in children and teenagers with acute febrile illnesses, especially influenza and varicella. It is recommended that salicylate therapy not be initiated in febrile pediatric or adolescent patients until after the presence of such an illness has been ruled out. Also, it is recommended that chronic salicylate therapy in these patients be discontinued if a fever occurs, and not resumed until it has been determined that an illness that may predispose to Reye's syndrome is not present or has run its course. Other forms of salicylate toxicity may also be more prevalent in pediatric patients, especially children who have a fever or are dehydrated.
</t>
    </r>
    <r>
      <rPr>
        <sz val="11"/>
        <color rgb="FF0000FF"/>
        <rFont val="Arial"/>
      </rPr>
      <t>Please see reference #1 on reference sheet.</t>
    </r>
  </si>
  <si>
    <r>
      <rPr>
        <sz val="11"/>
        <rFont val="Arial"/>
      </rPr>
      <t xml:space="preserve">Should a spill occur while you are handling this chemical, FIRST REMOVE ALL SOURCES OF IGNITION, then you should dampen the solid spill material with 60-70% ethanol and transfer the dampened material to a suitable container. Use absorbent paper dampened with 60-70% ethanol to pick up any remaining material. Seal the absorbent paper, and any of your clothes, which may be contaminated, in a vapor-tight plastic bag for eventual disposal. Solvent wash all contaminated surfaces with 60-70% ethanol followed by washing with a soap and water solution. Do not reenter the contaminated area until the Safety Officer (or other responsible person) has verified that the area has been properly cleaned.
</t>
    </r>
    <r>
      <rPr>
        <sz val="11"/>
        <color rgb="FF0000FF"/>
        <rFont val="Arial"/>
      </rPr>
      <t>Please see reference #1 on reference sheet.</t>
    </r>
  </si>
  <si>
    <r>
      <rPr>
        <sz val="11"/>
        <rFont val="Arial"/>
      </rPr>
      <t xml:space="preserve">Acetylsalicylic acid is prepared by reacting acetic anhydride with salicylic acid at a temperature of &lt;90 °C either in a solvent (e.g., acetic acid or aromatic, acyclic, or chlorinated hydrocarbons) or by the addition of catalysts such as acids or tertiary amines.
</t>
    </r>
    <r>
      <rPr>
        <sz val="11"/>
        <color rgb="FF0000FF"/>
        <rFont val="Arial"/>
      </rPr>
      <t>Please see reference #1 on reference sheet.</t>
    </r>
  </si>
  <si>
    <r>
      <rPr>
        <sz val="11"/>
        <rFont val="Arial"/>
      </rPr>
      <t xml:space="preserve">analgesic
Categorization Type: Reported Functional Use
Personal care -&gt; hair styling and care -&gt; hair conditioner - leave-in
Category Description: Leave-in everyday hair conditioners and detanglers
Categorization Type: Product Use Category (PUC)
Personal care -&gt; shaving and hair removal
Category Description: Shaving or hair removal products which do not fit into a more refined category
Categorization Type: Product Use Category (PUC)
Personal care -&gt; shaving and hair removal -&gt; aftershave
Category Description: Products applied to the skin following shaving to provide scent, or improve skin characteristics
Categorization Type: Product Use Category (PUC)
Personal care -&gt; shaving and hair removal -&gt; shaving cream
Category Description: Shaving creams, foams, balms and soaps
Categorization Type: Product Use Category (PUC)
</t>
    </r>
    <r>
      <rPr>
        <sz val="11"/>
        <color rgb="FF0000FF"/>
        <rFont val="Arial"/>
      </rPr>
      <t>Please see reference #1 on reference sheet.</t>
    </r>
  </si>
  <si>
    <r>
      <rPr>
        <sz val="11"/>
        <rFont val="Arial"/>
      </rPr>
      <t xml:space="preserve">At the time of review, criteria for land treatment or burial (sanitary landfill) disposal practices are subject to significant revision. Prior to implementing land disposal of waste residue (including waste sludge), consult with environmental regulatory agencies for guidance on acceptable disposal practices.
</t>
    </r>
    <r>
      <rPr>
        <sz val="11"/>
        <color rgb="FF0000FF"/>
        <rFont val="Arial"/>
      </rPr>
      <t>Please see reference #1 on reference sheet.</t>
    </r>
  </si>
  <si>
    <r>
      <rPr>
        <sz val="11"/>
        <rFont val="Arial"/>
      </rPr>
      <t xml:space="preserve">Medication.
Pharmaceuticals -&gt; Analgesics
FDA approved drugs -&gt; Active ingredient.
</t>
    </r>
    <r>
      <rPr>
        <sz val="11"/>
        <color rgb="FF0000FF"/>
        <rFont val="Arial"/>
      </rPr>
      <t>Please see reference #1 on reference sheet.</t>
    </r>
  </si>
  <si>
    <r>
      <rPr>
        <sz val="11"/>
        <rFont val="Arial"/>
      </rPr>
      <t xml:space="preserve">10 Hr Time-Weighted Avg: 5 mg/cu m
</t>
    </r>
    <r>
      <rPr>
        <sz val="11"/>
        <color rgb="FF0000FF"/>
        <rFont val="Arial"/>
      </rPr>
      <t>Please see reference #1 on reference sheet.</t>
    </r>
  </si>
  <si>
    <r>
      <rPr>
        <sz val="11"/>
        <rFont val="Arial"/>
      </rPr>
      <t xml:space="preserve">0.3 [mg/m3]
8 hr Time Weighted Avg (TWA): 5 mg/cu m.
</t>
    </r>
    <r>
      <rPr>
        <sz val="11"/>
        <color rgb="FF0000FF"/>
        <rFont val="Arial"/>
      </rPr>
      <t>Please see reference #1 on reference sheet.</t>
    </r>
  </si>
  <si>
    <r>
      <rPr>
        <sz val="11"/>
        <rFont val="Arial"/>
      </rPr>
      <t xml:space="preserve">Skin: PREVENT SKIN CONTACT - Wear appropriate personal protective clothing to prevent skin contact.
Eyes: PREVENT EYE CONTACT - Wear appropriate eye protection to prevent eye contact.
Wash skin: WHEN CONTAMINATED - The worker should immediately wash the skin when it becomes contaminated.
Remove: No recommendation is made specifying the need for removing clothing that becomes wet or contaminated.
</t>
    </r>
    <r>
      <rPr>
        <sz val="11"/>
        <color rgb="FF0000FF"/>
        <rFont val="Arial"/>
      </rPr>
      <t>Please see reference #1 on reference sheet.</t>
    </r>
  </si>
  <si>
    <r>
      <rPr>
        <sz val="11"/>
        <rFont val="Arial"/>
      </rPr>
      <t xml:space="preserve">Safe Storage:
Well closed.
</t>
    </r>
    <r>
      <rPr>
        <sz val="11"/>
        <color rgb="FF0000FF"/>
        <rFont val="Arial"/>
      </rPr>
      <t>Please see reference #1 on reference sheet.</t>
    </r>
  </si>
  <si>
    <r>
      <rPr>
        <sz val="11"/>
        <rFont val="Arial"/>
      </rPr>
      <t xml:space="preserve">Inhalation, ingestion, skin and/or eye contact
</t>
    </r>
    <r>
      <rPr>
        <sz val="11"/>
        <color rgb="FF0000FF"/>
        <rFont val="Arial"/>
      </rPr>
      <t>Please see reference #10 on reference sheet.</t>
    </r>
  </si>
  <si>
    <r>
      <rPr>
        <sz val="11"/>
        <rFont val="Arial"/>
      </rPr>
      <t xml:space="preserve">The active ingredient in common aspirin. Incompatible with oxidizers and strong acids. Also incompatible with strong bases. May react with water or nucleophiles (e.g. amines and hydroxy groups). May also react with acetanilide, amidopyrine, phenazone, hexamine, iron salts, phenobarbitone sodium, quinine salts, potassium and sodium iodides, alkali hydroxides, carbonates, stearates and paracetanol.
</t>
    </r>
    <r>
      <rPr>
        <sz val="11"/>
        <color rgb="FF0000FF"/>
        <rFont val="Arial"/>
      </rPr>
      <t>Please see reference #1 on reference sheet.</t>
    </r>
  </si>
  <si>
    <r>
      <rPr>
        <sz val="11"/>
        <rFont val="Arial"/>
      </rPr>
      <t xml:space="preserve">When heated to decomposition it emits acrid smoke and fumes.
</t>
    </r>
    <r>
      <rPr>
        <sz val="11"/>
        <color rgb="FF0000FF"/>
        <rFont val="Arial"/>
      </rPr>
      <t>Please see reference #1 on reference sheet.</t>
    </r>
  </si>
  <si>
    <r>
      <rPr>
        <sz val="11"/>
        <rFont val="Arial"/>
      </rPr>
      <t xml:space="preserve">The lethal dose of aspirin for an adult is probably in the region of 25 to 30 g but recovery has been achieved by appropriate treatment after the ingestion of twice or thrice this amount.
</t>
    </r>
    <r>
      <rPr>
        <sz val="11"/>
        <color rgb="FF0000FF"/>
        <rFont val="Arial"/>
      </rPr>
      <t>Please see reference #1 on reference sheet.</t>
    </r>
  </si>
  <si>
    <r>
      <rPr>
        <sz val="11"/>
        <rFont val="Arial"/>
      </rPr>
      <t xml:space="preserve">Aspirin can cause developmental toxicity and female reproductive toxicity according to an independent committee of scientific and health experts.
</t>
    </r>
    <r>
      <rPr>
        <sz val="11"/>
        <color rgb="FF0000FF"/>
        <rFont val="Arial"/>
      </rPr>
      <t>Please see reference #1 on reference sheet.</t>
    </r>
  </si>
  <si>
    <r>
      <rPr>
        <sz val="11"/>
        <rFont val="Arial"/>
      </rPr>
      <t xml:space="preserve">Anti-platelet medicines
Medicines for acute migraine attacks
Medicines for juvenile joint diseases
Non-opioids and non-steroidal anti-inflammatory medicines (NSAIMs)
</t>
    </r>
    <r>
      <rPr>
        <sz val="11"/>
        <color rgb="FF0000FF"/>
        <rFont val="Arial"/>
      </rPr>
      <t>Please see reference #1 on reference sheet.</t>
    </r>
  </si>
  <si>
    <r>
      <rPr>
        <sz val="11"/>
        <rFont val="Arial"/>
      </rPr>
      <t xml:space="preserve">For use in the temporary relief of various forms of pain, inflammation associated with various conditions (including rheumatoid arthritis, juvenile rheumatoid arthritis, systemic lupus erythematosus, osteoarthritis, and ankylosing spondylitis), and is also used to reduce the risk of death and/or nonfatal myocardial infarction in patients with a previous infarction or unstable angina pectoris.
</t>
    </r>
    <r>
      <rPr>
        <sz val="11"/>
        <color rgb="FF0000FF"/>
        <rFont val="Arial"/>
      </rPr>
      <t>Please see reference #1 on reference sheet.</t>
    </r>
  </si>
  <si>
    <r>
      <rPr>
        <sz val="11"/>
        <rFont val="Arial"/>
      </rPr>
      <t xml:space="preserve">The U.S. Food and Drug Administration (FDA) classifies aspirin as FDA Pregnancy Category D; there is a known risk to the fetus when the drug is used during pregnancy, but potential benefits may sometimes outweigh the risk. California Proposition 65 lists aspirin as a chemical known to cause developmental effects and reproductive harm.
</t>
    </r>
    <r>
      <rPr>
        <sz val="11"/>
        <color rgb="FF0000FF"/>
        <rFont val="Arial"/>
      </rPr>
      <t>Please see reference #1 on reference sheet.</t>
    </r>
  </si>
  <si>
    <r>
      <rPr>
        <sz val="11"/>
        <rFont val="Arial"/>
      </rPr>
      <t xml:space="preserve">Less than 1 mg/mL at 73 °F
</t>
    </r>
    <r>
      <rPr>
        <sz val="11"/>
        <color rgb="FF0000FF"/>
        <rFont val="Arial"/>
      </rPr>
      <t>Please see reference #1 on reference sheet.</t>
    </r>
  </si>
  <si>
    <t>ACTINOMYCIN D</t>
  </si>
  <si>
    <t>50-76-0</t>
  </si>
  <si>
    <t>1
10</t>
  </si>
  <si>
    <r>
      <rPr>
        <sz val="11"/>
        <rFont val="Arial"/>
      </rPr>
      <t xml:space="preserve">Molecular Formula:        
C62H86N12O16
Molecular Weight:
1255.4 g/mol
</t>
    </r>
    <r>
      <rPr>
        <sz val="11"/>
        <color rgb="FF0000FF"/>
        <rFont val="Arial"/>
      </rPr>
      <t>Please see reference #1 on reference sheet.</t>
    </r>
  </si>
  <si>
    <r>
      <rPr>
        <sz val="11"/>
        <rFont val="Arial"/>
      </rPr>
      <t xml:space="preserve">Solid.
Melting Point:
467 to 469 °F (decomposes)
</t>
    </r>
    <r>
      <rPr>
        <sz val="11"/>
        <color rgb="FF0000FF"/>
        <rFont val="Arial"/>
      </rPr>
      <t>Please see reference #1 on reference sheet.</t>
    </r>
  </si>
  <si>
    <r>
      <rPr>
        <sz val="11"/>
        <rFont val="Arial"/>
      </rPr>
      <t xml:space="preserve">The mechanism of action of it is as a Nucleic Acid Synthesis Inhibitor, and Protein Synthesis Inhibitor.
Poorly absorbed from gastrointestinal tract.
Good evidence exists that this drug bind strongly, but reversibly, to DNA, interfering with synthesis of RNA (prevention of RNA polymerase elongation) and, consequently, with protein synthesis.
</t>
    </r>
    <r>
      <rPr>
        <sz val="11"/>
        <color rgb="FF0000FF"/>
        <rFont val="Arial"/>
      </rPr>
      <t xml:space="preserve">Please see reference #1 on reference sheet.
</t>
    </r>
  </si>
  <si>
    <r>
      <rPr>
        <sz val="11"/>
        <rFont val="Arial"/>
      </rPr>
      <t xml:space="preserve">Flash point data for this chemical are not available. It is probably combustible.
</t>
    </r>
    <r>
      <rPr>
        <sz val="11"/>
        <color rgb="FF0000FF"/>
        <rFont val="Arial"/>
      </rPr>
      <t>Please see reference #1 on reference sheet.</t>
    </r>
  </si>
  <si>
    <r>
      <rPr>
        <sz val="11"/>
        <rFont val="Arial"/>
      </rPr>
      <t xml:space="preserve">This compound may be fatal if inhaled, swallowed or absorbed through the skin. When heated to decomposition it emits toxic fumes of carbon monoxide, carbon dioxide and NOx. It is a skin irritant. 
Symptoms of exposure to this chemical may include nausea, vomiting, malaise, fatigue, lethargy, fever, myalgia, proctitis, hypocalcemia, cheilitis, dysphagia, esophagitis, ulcerative stomatitis, pharyngitis, anorexia, abdominal pain, diarrhea, gastrointestinal ulceration, anemia, agranulocytosis, leukopenia, thrombopenia, pancytopenia, reticulopenia, alopecia, skin eruptions, acne, flare-up of erythema or increased pigmentation of previously irradiated skin. It is corrosive to soft tissues. Other symptoms include temporary loss of scalp hair and eyebrows.
</t>
    </r>
    <r>
      <rPr>
        <sz val="11"/>
        <color rgb="FF0000FF"/>
        <rFont val="Arial"/>
      </rPr>
      <t>Please see reference #10 on reference sheet.</t>
    </r>
  </si>
  <si>
    <r>
      <rPr>
        <sz val="11"/>
        <rFont val="Arial"/>
      </rPr>
      <t xml:space="preserve">It is approved to be used alone or with other drugs to treat:
• Ewing sarcoma in adults and children.
• Gestational trophoblastic disease in adults and children.
• Rhabdomyosarcoma in adults and children.
• Solid tumors that are locally recurrent. It is used as palliative and/or adjuvant therapy in adults.
• Testicular cancer. It is used in adults and children whose nonseminomas have metastasized (spread to other parts of the body).
• Wilms tumor in adults and children.
It is also being studied in the treatment of other types of cancer.
</t>
    </r>
    <r>
      <rPr>
        <sz val="11"/>
        <color rgb="FF9900FF"/>
        <rFont val="Arial"/>
      </rPr>
      <t>Please see reference #1 on reference sheet.</t>
    </r>
  </si>
  <si>
    <r>
      <rPr>
        <sz val="11"/>
        <rFont val="Arial"/>
      </rPr>
      <t xml:space="preserve">IUPAC Name
2-amino-4,6-dimethyl-3-oxo-1-N,9-N-bis[(3R,6S,7R,10S,16S)-7,11,14-trimethyl-2,5,9,12,15-pentaoxo-3,10-di(propan-2-yl)-8-oxa-1,4,11,14-tetrazabicyclo[14.3.0]nonadecan-6-yl]phenoxazine-1,9-dicarboxamide
Computed by Lexichem TK 2.9.3 (PubChem release 2025.09.15)
PubChem
InChI
InChI=1S/C62H86N12O16/c1-27(2)42-59(84)73-23-17-19-36(73)57(82)69(13)25-38(75)71(15)48(29(5)6)61(86)88-33(11)44(55(80)65-42)67-53(78)35-22-21-31(9)51-46(35)64-47-40(41(63)50(77)32(10)52(47)90-51)54(79)68-45-34(12)89-62(87)49(30(7)8)72(16)39(76)26-70(14)58(83)37-20-18-24-74(37)60(85)43(28(3)4)66-56(45)81/h21-22,27-30,33-34,36-37,42-45,48-49H,17-20,23-26,63H2,1-16H3,(H,65,80)(H,66,81)(H,67,78)(H,68,79)/t33-,34-,36+,37+,42-,43-,44+,45+,48+,49+/m1/s1
InChIKey
RJURFGZVJUQBHK-IIXSONLDSA-N
SMILES
C[C@@H]1[C@@H](C(=O)N[C@@H](C(=O)N2CCC[C@H]2C(=O)N(CC(=O)N([C@H](C(=O)O1)C(C)C)C)C)C(C)C)NC(=O)C3=C4C(=C(C=C3)C)OC5=C(C(=O)C(=C(C5=N4)C(=O)N[C@H]6[C@H](OC(=O)[C@@H](N(C(=O)CN(C(=O)[C@@H]7CCCN7C(=O)[C@H](NC6=O)C(C)C)C)C)C(C)C)C)N)C
</t>
    </r>
    <r>
      <rPr>
        <sz val="11"/>
        <color rgb="FF0000FF"/>
        <rFont val="Arial"/>
      </rPr>
      <t>Please see reference #1 on reference sheet.</t>
    </r>
  </si>
  <si>
    <r>
      <rPr>
        <sz val="11"/>
        <rFont val="Arial"/>
      </rPr>
      <t xml:space="preserve">Pharmaceuticals.
</t>
    </r>
    <r>
      <rPr>
        <sz val="11"/>
        <color rgb="FF0000FF"/>
        <rFont val="Arial"/>
      </rPr>
      <t>Please see reference #1 on reference sheet.</t>
    </r>
  </si>
  <si>
    <r>
      <rPr>
        <sz val="11"/>
        <rFont val="Arial"/>
      </rPr>
      <t xml:space="preserve">Pharmaceuticals industry.
</t>
    </r>
    <r>
      <rPr>
        <sz val="11"/>
        <color rgb="FF0000FF"/>
        <rFont val="Arial"/>
      </rPr>
      <t>Please see reference #1 on reference sheet.</t>
    </r>
  </si>
  <si>
    <r>
      <rPr>
        <sz val="11"/>
        <rFont val="Arial"/>
      </rPr>
      <t xml:space="preserve">Intravenous.
</t>
    </r>
    <r>
      <rPr>
        <sz val="11"/>
        <color rgb="FF0000FF"/>
        <rFont val="Arial"/>
      </rPr>
      <t>Please see reference #1 on reference sheet.</t>
    </r>
  </si>
  <si>
    <r>
      <rPr>
        <sz val="11"/>
        <rFont val="Arial"/>
      </rPr>
      <t xml:space="preserve">It may raise the concentration of blood uric acid; dosage adjustment of antigout agents may be necessary to control hyperuricemia and gout; allopurinol may be preferred because of risk of uric acid nephropathy with uricosuric antigout agents.
</t>
    </r>
    <r>
      <rPr>
        <sz val="11"/>
        <color rgb="FF0000FF"/>
        <rFont val="Arial"/>
      </rPr>
      <t>Please see reference #1 on reference sheet.</t>
    </r>
  </si>
  <si>
    <r>
      <rPr>
        <sz val="11"/>
        <rFont val="Arial"/>
      </rPr>
      <t xml:space="preserve">IMMEDIATE PRECAUTIONARY MEASURE: Isolate spill or leak area in all directions for at least 50 meters (150 feet) for liquids and at least 25 meters (75 feet) for solids.
SPILL: Increase the immediate precautionary measure distance, in the downwind direction, as necessary.
FIRE: If tank, rail tank car or highway tank is involved in a fire, ISOLATE for 800 meters (1/2 mile) in all directions; also, consider initial evacuation for 800 meters (1/2 mile) in all directions. 
</t>
    </r>
    <r>
      <rPr>
        <sz val="11"/>
        <color rgb="FF0000FF"/>
        <rFont val="Arial"/>
      </rPr>
      <t>Please see reference #10 on reference sheet.</t>
    </r>
  </si>
  <si>
    <r>
      <rPr>
        <sz val="11"/>
        <rFont val="Arial"/>
      </rPr>
      <t xml:space="preserve">It is elaborated during the culture of Streptomyces antibioticus. After extracting from the fermentation broth, it is purified through chromatographic and crystallization processes.
</t>
    </r>
    <r>
      <rPr>
        <sz val="11"/>
        <color rgb="FF0000FF"/>
        <rFont val="Arial"/>
      </rPr>
      <t>Please see reference #1 on reference sheet.</t>
    </r>
  </si>
  <si>
    <r>
      <rPr>
        <sz val="11"/>
        <rFont val="Arial"/>
      </rPr>
      <t xml:space="preserve">Breast Feeding
Lactation
Antineoplastic Agents
Antibiotics
Antineoplastic
Protein Synthesis Inhibitors
Nucleic Acid Synthesis Inhibitors.
</t>
    </r>
    <r>
      <rPr>
        <sz val="11"/>
        <color rgb="FF0000FF"/>
        <rFont val="Arial"/>
      </rPr>
      <t>Please see reference #1 on reference sheet.</t>
    </r>
  </si>
  <si>
    <r>
      <rPr>
        <sz val="11"/>
        <rFont val="Arial"/>
      </rPr>
      <t xml:space="preserve">Expired or waste pharmaceuticals shall carefully take into consideration applicable DEA, EPA, and FDA regulations. It is not appropriate to dispose by flushing the pharmaceutical down the toilet or discarding to trash. If possible return the pharmaceutical to the manufacturer for proper disposal being careful to properly label and securely package the material. Alternatively, the waste pharmaceutical shall be labeled, securely packaged and transported by a state licensed medical waste contractor to dispose by burial in a licensed hazardous or toxic waste landfill or incinerator.
</t>
    </r>
    <r>
      <rPr>
        <sz val="11"/>
        <color rgb="FF0000FF"/>
        <rFont val="Arial"/>
      </rPr>
      <t>Please see reference #1 on reference sheet.</t>
    </r>
  </si>
  <si>
    <r>
      <rPr>
        <sz val="11"/>
        <rFont val="Arial"/>
      </rPr>
      <t xml:space="preserve">Mycins
Drugs:
Pharmaceuticals -&gt; Antibiotics
Human Drugs:
Breast Feeding; Lactation; Antineoplastic Agents; Antibiotics, Antineoplastic; Protein Synthesis Inhibitors; Nucleic Acid 
Drugs and Lactation Database (LactMed).
FDA approved drugs -&gt; Active ingredient.
Cytotoxic medicines.
</t>
    </r>
    <r>
      <rPr>
        <sz val="11"/>
        <color rgb="FF0000FF"/>
        <rFont val="Arial"/>
      </rPr>
      <t xml:space="preserve">Please see reference #1 on reference sheet.
</t>
    </r>
  </si>
  <si>
    <r>
      <rPr>
        <sz val="11"/>
        <rFont val="Arial"/>
      </rPr>
      <t xml:space="preserve">Inhalation Unit Risk (IUR) (ug/m^3)^-1        
2.5
</t>
    </r>
    <r>
      <rPr>
        <sz val="11"/>
        <color rgb="FF0000FF"/>
        <rFont val="Arial"/>
      </rPr>
      <t>Please see reference #1 on reference sheet.</t>
    </r>
  </si>
  <si>
    <r>
      <rPr>
        <sz val="11"/>
        <rFont val="Arial"/>
      </rPr>
      <t xml:space="preserve">Oral Slope Factor (CSFo)(mg/kg-day)^-1        
8700
Oral Slope Factor Reference        
CALEPA
</t>
    </r>
    <r>
      <rPr>
        <sz val="11"/>
        <color rgb="FF0000FF"/>
        <rFont val="Arial"/>
      </rPr>
      <t>Please see reference #1 on reference sheet.</t>
    </r>
  </si>
  <si>
    <r>
      <rPr>
        <sz val="11"/>
        <rFont val="Arial"/>
      </rPr>
      <t xml:space="preserve">MINIMUM PROTECTIVE CLOTHING: If Tyvek-type disposable protective clothing is not worn during handling of this chemical, wear disposable Tyvek-type sleeves taped to your gloves.
RECOMMENDED RESPIRATOR: Where the neat test chemical is weighed and diluted, wear a NIOSH-approved half face respirator equipped with a combination filter cartridge, i.e. organic vapor/acid gas/HEPA (specific for organic vapors, HCl, acid gas, SO2 and a high efficiency particulate filter)
</t>
    </r>
    <r>
      <rPr>
        <sz val="11"/>
        <color rgb="FF0000FF"/>
        <rFont val="Arial"/>
      </rPr>
      <t>Please see reference #10 on reference sheet.</t>
    </r>
  </si>
  <si>
    <r>
      <rPr>
        <sz val="11"/>
        <rFont val="Arial"/>
      </rPr>
      <t xml:space="preserve">Facilities (eg, shelves, carts, counters, and trays) for storing hazardous drugs are designed to prevent breakage and to limit contamination in the event of leakage. Bins, shelves with barriers at the front, or other design features that reduce the chance of drug containers falling to the floor should be used. Hazardous drugs requiring refrigeration should be stored separately from nonhazardous drugs in individual bins designed to prevent breakage and to contain leakage. 
Store at 25 °C (77deg F); excursions permitted to 15-30 °C (59-86 °F). Protect from light and humidity.
</t>
    </r>
    <r>
      <rPr>
        <sz val="11"/>
        <color rgb="FF0000FF"/>
        <rFont val="Arial"/>
      </rPr>
      <t>Please see reference #10 on reference sheet.</t>
    </r>
  </si>
  <si>
    <r>
      <rPr>
        <sz val="11"/>
        <rFont val="Arial"/>
      </rPr>
      <t xml:space="preserve">Parenteral.
Inhalation, ingestion, skin and/or eye contact.
</t>
    </r>
    <r>
      <rPr>
        <sz val="11"/>
        <color rgb="FF0000FF"/>
        <rFont val="Arial"/>
      </rPr>
      <t>Please see reference #1 on reference sheet.</t>
    </r>
  </si>
  <si>
    <r>
      <rPr>
        <sz val="11"/>
        <rFont val="Arial"/>
      </rPr>
      <t xml:space="preserve">Inhalation of dust or vapors and contact with skin or mucous membranes, especially those of the eyes, must be avoided.
</t>
    </r>
    <r>
      <rPr>
        <sz val="11"/>
        <color rgb="FF0000FF"/>
        <rFont val="Arial"/>
      </rPr>
      <t>Please see reference #1 on reference sheet.</t>
    </r>
  </si>
  <si>
    <r>
      <rPr>
        <sz val="11"/>
        <rFont val="Arial"/>
      </rPr>
      <t xml:space="preserve">ACT D
Actinomycin D
Actinomycin I
Actinomycin C1
</t>
    </r>
    <r>
      <rPr>
        <sz val="11"/>
        <color rgb="FF0000FF"/>
        <rFont val="Arial"/>
      </rPr>
      <t>Please see reference #1 on reference sheet.</t>
    </r>
  </si>
  <si>
    <r>
      <rPr>
        <sz val="11"/>
        <rFont val="Arial"/>
      </rPr>
      <t xml:space="preserve">ACTINOMYCIN D can react with strong oxidizing agents, strong acids and strong bases.
</t>
    </r>
    <r>
      <rPr>
        <sz val="11"/>
        <color rgb="FF0000FF"/>
        <rFont val="Arial"/>
      </rPr>
      <t>Please see reference #1 on reference sheet.</t>
    </r>
  </si>
  <si>
    <r>
      <rPr>
        <sz val="11"/>
        <rFont val="Arial"/>
      </rPr>
      <t xml:space="preserve">It is an intravenously administered, antineoplastic antibiotic that is used in the treatment of solid tumors in children and choriocarcinoma in adult women. In high doses, it can cause severe liver injury including sinusoidal obstruction syndrome.
</t>
    </r>
    <r>
      <rPr>
        <sz val="11"/>
        <color rgb="FF0000FF"/>
        <rFont val="Arial"/>
      </rPr>
      <t>Please see reference #1 on reference sheet.</t>
    </r>
  </si>
  <si>
    <r>
      <rPr>
        <sz val="11"/>
        <rFont val="Arial"/>
      </rPr>
      <t xml:space="preserve">Amides and Imides
Esters, Sulfate Esters, Phosphate Esters, Thiophosphate Esters, and Borate Esters
</t>
    </r>
    <r>
      <rPr>
        <sz val="11"/>
        <color rgb="FF0000FF"/>
        <rFont val="Arial"/>
      </rPr>
      <t>Please see reference #1 on reference sheet.</t>
    </r>
  </si>
  <si>
    <r>
      <rPr>
        <sz val="11"/>
        <rFont val="Arial"/>
      </rPr>
      <t xml:space="preserve">When heated to decomposition it emits toxic fumes.
</t>
    </r>
    <r>
      <rPr>
        <sz val="11"/>
        <color rgb="FF0000FF"/>
        <rFont val="Arial"/>
      </rPr>
      <t>Please see reference #1 on reference sheet.</t>
    </r>
  </si>
  <si>
    <r>
      <rPr>
        <sz val="11"/>
        <rFont val="Arial"/>
      </rPr>
      <t xml:space="preserve">Tabulates all of the "Standard Toxicology &amp; Carcinogenesis Studies", "Developmental Studies", and "Genetic Toxicity Studies" performed with this chemical.
</t>
    </r>
    <r>
      <rPr>
        <sz val="11"/>
        <color rgb="FF0000FF"/>
        <rFont val="Arial"/>
      </rPr>
      <t>Please see reference #1 on reference sheet.</t>
    </r>
  </si>
  <si>
    <r>
      <rPr>
        <sz val="11"/>
        <rFont val="Arial"/>
      </rPr>
      <t xml:space="preserve">Actinomycin D can cause cancer and developmental toxicity according to state or federal government labeling requirements.
</t>
    </r>
    <r>
      <rPr>
        <sz val="11"/>
        <color rgb="FF0000FF"/>
        <rFont val="Arial"/>
      </rPr>
      <t>Please see reference #1 on reference sheet.</t>
    </r>
  </si>
  <si>
    <r>
      <rPr>
        <sz val="11"/>
        <rFont val="Arial"/>
      </rPr>
      <t xml:space="preserve">Cancer Drugs
</t>
    </r>
    <r>
      <rPr>
        <sz val="11"/>
        <color rgb="FF0000FF"/>
        <rFont val="Arial"/>
      </rPr>
      <t>Please see reference #1 on reference sheet.</t>
    </r>
  </si>
  <si>
    <r>
      <rPr>
        <sz val="11"/>
        <rFont val="Arial"/>
      </rPr>
      <t xml:space="preserve">Therapeutic Category: Antineoplastic.
MEDICATION
MEDICATION (VET)
</t>
    </r>
    <r>
      <rPr>
        <sz val="11"/>
        <color rgb="FF0000FF"/>
        <rFont val="Arial"/>
      </rPr>
      <t xml:space="preserve">Please see reference #1 on reference sheet.
</t>
    </r>
  </si>
  <si>
    <r>
      <rPr>
        <sz val="11"/>
        <rFont val="Arial"/>
      </rPr>
      <t xml:space="preserve">The Approved Drug Products with Therapeutic Equivalence Evaluations List identifies currently marketed prescription drug products, incl dactinomycin, approved on the basis of safety and effectiveness by FDA under sections 505 of the Federal Food, Drug, and Cosmetic Act.
Regulatory Information:
Hazard Traits - Carcinogenicity; Developmental Toxicity
Authoritative List - Prop 65
Report - regardless of intended function of ingredient in the product
California Safe Cosmetics Program (CSCP) Product Database
New Zealand EPA Inventory of Chemical Status
Actinomycin D: Does not have an individual approval but may be used under an appropriate group standard
</t>
    </r>
    <r>
      <rPr>
        <sz val="11"/>
        <color rgb="FF0000FF"/>
        <rFont val="Arial"/>
      </rPr>
      <t>Please see reference #1 on reference sheet.</t>
    </r>
  </si>
  <si>
    <r>
      <rPr>
        <sz val="11"/>
        <rFont val="Arial"/>
      </rPr>
      <t xml:space="preserve">Soluble at 50 °F
</t>
    </r>
    <r>
      <rPr>
        <sz val="11"/>
        <color rgb="FF0000FF"/>
        <rFont val="Arial"/>
      </rPr>
      <t>Please see reference #1 on reference sheet.</t>
    </r>
  </si>
  <si>
    <t>ADRIAMYCIN</t>
  </si>
  <si>
    <t>23214-92-8</t>
  </si>
  <si>
    <r>
      <rPr>
        <sz val="11"/>
        <rFont val="Arial"/>
      </rPr>
      <t xml:space="preserve">Molecular Formula:        
C27H29NO11
Molecular Weight:
543.5 g/mol
</t>
    </r>
    <r>
      <rPr>
        <sz val="11"/>
        <color rgb="FF0000FF"/>
        <rFont val="Arial"/>
      </rPr>
      <t>Please see reference #1 on reference sheet.</t>
    </r>
  </si>
  <si>
    <r>
      <rPr>
        <sz val="11"/>
        <rFont val="Arial"/>
      </rPr>
      <t xml:space="preserve">Solid.
Melting Point:
229-231 °C
</t>
    </r>
    <r>
      <rPr>
        <sz val="11"/>
        <color rgb="FF0000FF"/>
        <rFont val="Arial"/>
      </rPr>
      <t>Please see reference #1 on reference sheet.</t>
    </r>
  </si>
  <si>
    <r>
      <rPr>
        <sz val="11"/>
        <rFont val="Arial"/>
      </rPr>
      <t xml:space="preserve">It is an Anthracycline Topoisomerase Inhibitor. The mechanism of action is as a Topoisomerase Inhibitor.
It has antimitotic and cytotoxic activity through a number of proposed mechanisms of action: It forms complexes with DNA by intercalation between base pairs, and it inhibits topoisomerase II activity by stabilizing the DNA-topoisomerase II complex, preventing the religation portion of the ligation-religation reaction that topoisomerase II catalyzes.
</t>
    </r>
    <r>
      <rPr>
        <sz val="11"/>
        <color rgb="FF0000FF"/>
        <rFont val="Arial"/>
      </rPr>
      <t>Please see reference #1 on reference sheet.</t>
    </r>
  </si>
  <si>
    <r>
      <rPr>
        <sz val="11"/>
        <rFont val="Arial"/>
      </rPr>
      <t xml:space="preserve">TERRESTRIAL FATE: Based on a classification scheme(1), an estimated Koc value of 6,000(SRC), determined from a structure estimation method, indicates that doxorubicin is expected to be immobile in soil. Estimated values for pKa1, pKa2, and pKa3 of 7.34, 8.46, and 9.46, respectively(3), indicate that this compound will exist almost entirely in the cation form in the environment and cations generally adsorb more strongly to soils containing organic carbon and clay than their neutral counterparts(4). Doxorubicin is not expected to volatilize from dry soil surfaces(SRC) based upon an estimated vapor pressure of 2.5X10-23 mm Hg at 25 °C(SRC), determined from a fragment constant method(5). Biodegradation data were not available(SRC, 2010)
QUATIC FATE: Based on a classification scheme(1), an estimated Koc value of 6,000(SRC), determined from a structure estimation method(2), indicates that doxorubicin is expected to adsorb to suspended solids and sediment(SRC). Estimated values for pKa1, pKa2, and pKa3 of 7.34, 8.46, and 9.46, respectively(3), indicate that doxorubicin will exist almost entirely in the cation form at pH values of 5 to 9 and therefore volatilization from water or moist soil surfaces is not expected to be an important fate process(4). According to a classification scheme(5), an estimated BCF of 0.5(SRC), from its log Kow(2) and a regression-derived equation(6), suggests the potential for bioconcentration in aquatic organisms is low(SRC). Biodegradation data were not available(SRC, 2010)
ATMOSPHERIC FATE: According to a model of gas/particle partitioning of semivolatile organic compounds in the atmosphere(1), doxorubicin, which has an estimated vapor pressure of 2.5X10-23 mm Hg at 25 °C(SRC), determined from a fragment constant method(2), is expected to exist solely in the particulate phase in the ambient atmosphere. Particulate-phase doxorubicin may be removed from the air by wet or dry deposition(SRC). Doxorubicin absorbs light at wavelengths &gt;290 nm(4), and therefore may be susceptible to direct photolysis by sunlight(SRC).
</t>
    </r>
    <r>
      <rPr>
        <sz val="11"/>
        <color rgb="FF0000FF"/>
        <rFont val="Arial"/>
      </rPr>
      <t xml:space="preserve">Please see reference #1 on reference sheet.
</t>
    </r>
  </si>
  <si>
    <r>
      <rPr>
        <sz val="11"/>
        <rFont val="Arial"/>
      </rPr>
      <t xml:space="preserve">Antibiotic resistance
H302 (100%): Harmful if swallowed [Warning Acute toxicity, oral]
H350 (100%): May cause cancer [Danger Carcinogenicity]
</t>
    </r>
    <r>
      <rPr>
        <sz val="11"/>
        <color rgb="FF0000FF"/>
        <rFont val="Arial"/>
      </rPr>
      <t>Please see reference #1 on reference sheet.</t>
    </r>
  </si>
  <si>
    <r>
      <rPr>
        <sz val="11"/>
        <rFont val="Arial"/>
      </rPr>
      <t xml:space="preserve">Anthracyclines, Natural Products, Microbial
Drugs
</t>
    </r>
    <r>
      <rPr>
        <sz val="11"/>
        <color rgb="FF0000FF"/>
        <rFont val="Arial"/>
      </rPr>
      <t>Please see reference #1 on reference sheet.</t>
    </r>
  </si>
  <si>
    <r>
      <rPr>
        <sz val="11"/>
        <rFont val="Arial"/>
      </rPr>
      <t xml:space="preserve">IUPAC Name:
(7S,9S)-7-[(2R,4S,5S,6S)-4-amino-5-hydroxy-6-methyloxan-2-yl]oxy-6,9,11-trihydroxy-9-(2-hydroxyacetyl)-4-methoxy-8,10-dihydro-7H-tetracene-5,12-dione
InChI:
InChI=1S/C27H29NO11/c1-10-22(31)13(28)6-17(38-10)39-15-8-27(36,16(30)9-29)7-12-19(15)26(35)21-20(24(12)33)23(32)11-4-3-5-14(37-2)18(11)25(21)34/h3-5,10,13,15,17,22,29,31,33,35-36H,6-9,28H2,1-2H3/t10-,13-,15-,17-,22+,27-/m0/s1
InChIKey:
AOJJSUZBOXZQNB-TZSSRYMLSA-N
SMILES
C[C@H]1[C@H]([C@H](C[C@@H](O1)O[C@H]2C[C@@](CC3=C2C(=C4C(=C3O)C(=O)C5=C(C4=O)C(=CC=C5)OC)O)(C(=O)CO)O)N)O
</t>
    </r>
    <r>
      <rPr>
        <sz val="11"/>
        <color rgb="FF0000FF"/>
        <rFont val="Arial"/>
      </rPr>
      <t>Please see reference #1 on reference sheet.</t>
    </r>
  </si>
  <si>
    <r>
      <rPr>
        <sz val="11"/>
        <rFont val="Arial"/>
      </rPr>
      <t xml:space="preserve">Pharmaceuticals.
</t>
    </r>
    <r>
      <rPr>
        <sz val="11"/>
        <color rgb="FF0000FF"/>
        <rFont val="Arial"/>
      </rPr>
      <t>Please see reference #1 on reference sheet.</t>
    </r>
  </si>
  <si>
    <r>
      <rPr>
        <sz val="11"/>
        <rFont val="Arial"/>
      </rPr>
      <t xml:space="preserve">Pharmaceuticals industry.
</t>
    </r>
    <r>
      <rPr>
        <sz val="11"/>
        <color rgb="FF0000FF"/>
        <rFont val="Arial"/>
      </rPr>
      <t>Please see reference #1 on reference sheet.</t>
    </r>
  </si>
  <si>
    <r>
      <rPr>
        <sz val="11"/>
        <rFont val="Arial"/>
      </rPr>
      <t xml:space="preserve">The literature suggests that some pharmaceutically active compounds originating from human and veterinary therapy are not eliminated completely in municipal sewage treatment plants and are therefore discharged into receiving waters. Wastewater treatment processes often were not designed to remove them from the effluent. Selected organic waste compounds may be degrading to new and more persistent compounds that may be released instead of or in addition to the parent compound
</t>
    </r>
    <r>
      <rPr>
        <sz val="11"/>
        <color rgb="FF0000FF"/>
        <rFont val="Arial"/>
      </rPr>
      <t>Please see reference #1 on reference sheet.</t>
    </r>
  </si>
  <si>
    <r>
      <rPr>
        <sz val="11"/>
        <rFont val="Arial"/>
      </rPr>
      <t xml:space="preserve">Parenteral (intravenous)
</t>
    </r>
    <r>
      <rPr>
        <sz val="11"/>
        <color rgb="FF0000FF"/>
        <rFont val="Arial"/>
      </rPr>
      <t>Please see reference #1 on reference sheet.</t>
    </r>
  </si>
  <si>
    <r>
      <rPr>
        <sz val="11"/>
        <rFont val="Arial"/>
      </rPr>
      <t xml:space="preserve">Commercially available doxorubicin hydrochloride lyophilized powder for injection should be stored in a dry place protected from sunlight. When stored at 15-30 °C, Adriamycin RDF or Rubex has an expiration date of 3 or 2 years, respectively, following the date of manufacture. Doxorubicin hydrochloride conventional (nonencapsulated) injection should be protected from light and refrigerated at 2-8 °C; when stored under these conditions, the injection is stable for 18 months.
</t>
    </r>
    <r>
      <rPr>
        <sz val="11"/>
        <color rgb="FF0000FF"/>
        <rFont val="Arial"/>
      </rPr>
      <t>Please see reference #1 on reference sheet.</t>
    </r>
  </si>
  <si>
    <r>
      <rPr>
        <sz val="11"/>
        <rFont val="Arial"/>
      </rPr>
      <t xml:space="preserve">A high-efficiency particulate arrestor (HEPA) or charcoal filters can be used to minimize amt of carcinogen in exhausted air ventilated safety cabinets, lab hoods, glove boxes or animal rooms ... Filter housing that is designed so that used filters can be transferred into plastic bag without contaminating maintenance staff is avail commercially. Filters should be placed in plastic bags immediately after removal ... The plastic bag should be sealed immediately ... The sealed bag should be labelled properly ... Waste liquids ... should be placed or collected in proper containers for disposal. The lid should be secured &amp; the bottles properly labelled. Once filled, bottles should be placed in plastic bag, so that outer surface ... is not contaminated ... The plastic bag should also be sealed &amp; labelled. ... Broken glassware ... should be decontaminated by solvent extraction, by chemical destruction, or in specially designed incinerators. 
</t>
    </r>
    <r>
      <rPr>
        <sz val="11"/>
        <color rgb="FF0000FF"/>
        <rFont val="Arial"/>
      </rPr>
      <t>Please see reference #1 on reference sheet.</t>
    </r>
  </si>
  <si>
    <r>
      <rPr>
        <sz val="11"/>
        <rFont val="Arial"/>
      </rPr>
      <t xml:space="preserve">Adriamycin is a cytotoxic antibiotic isolated from cultures of Streptomyces peucetius var. caesius, a mutant obtained by treating Streptomyces peucetius with N-nitroso-N-methylurethane.
</t>
    </r>
    <r>
      <rPr>
        <sz val="11"/>
        <color rgb="FF0000FF"/>
        <rFont val="Arial"/>
      </rPr>
      <t>Please see reference #1 on reference sheet.</t>
    </r>
  </si>
  <si>
    <r>
      <rPr>
        <sz val="11"/>
        <rFont val="Arial"/>
      </rPr>
      <t xml:space="preserve">It is a primary alpha-hydroxy ketone, a tertiary alpha-hydroxy ketone, a member of p-quinones, a deoxy hexoside, an aminoglycoside, an anthracycline, an anthracycline antibiotic and a member of tetracenequinones. It has a role as an Escherichia coli metabolite. It is a conjugate base of a doxorubicin(1+). It derives from a hydride of a tetracene.
</t>
    </r>
    <r>
      <rPr>
        <sz val="11"/>
        <color rgb="FF0000FF"/>
        <rFont val="Arial"/>
      </rPr>
      <t>Please see reference #1 on reference sheet.</t>
    </r>
  </si>
  <si>
    <r>
      <rPr>
        <sz val="11"/>
        <rFont val="Arial"/>
      </rPr>
      <t xml:space="preserve">Expired or waste pharmaceuticals shall carefully take into consideration applicable DEA, EPA, and FDA regulations. It is not appropriate to dispose by flushing the pharmaceutical down the toilet or discarding to trash. If possible return the pharmaceutical to the manufacturer for proper disposal being careful to properly label and securely package the material. Alternatively, the waste pharmaceutical shall be labeled, securely packaged and transported by a state licensed medical waste contractor to dispose by burial in a licensed hazardous or toxic waste landfill or incinerator.
</t>
    </r>
    <r>
      <rPr>
        <sz val="11"/>
        <color rgb="FF0000FF"/>
        <rFont val="Arial"/>
      </rPr>
      <t>Please see reference #1 on reference sheet.</t>
    </r>
  </si>
  <si>
    <r>
      <rPr>
        <sz val="11"/>
        <rFont val="Arial"/>
      </rPr>
      <t xml:space="preserve">Drugs:
Pharmaceuticals -&gt; Antibiotics
Pharmaceuticals -&gt; Listed in ZINC15
Human Drugs
Breast Feeding; Lactation; Milk, Human; Antineoplastic Agents; Anthracyclines; Antibiotics, Antineoplastic; Topoisomerase II Inhibitors
Drugs and Lactation Database (LactMed)
EMA approved human medicines -&gt; Active ingredient
Rare diseases, orphan medicines -&gt; Active ingredient
Cytotoxic medicines
Endocrine Disruptors
Potential endocrine disrupting compound
Lipids
Polyketides [PK] -&gt; Aromatic polyketides [PK13] -&gt; Anthracyclinones [PK1305]
</t>
    </r>
    <r>
      <rPr>
        <sz val="11"/>
        <color rgb="FF0000FF"/>
        <rFont val="Arial"/>
      </rPr>
      <t>Please see reference #1 on reference sheet.</t>
    </r>
  </si>
  <si>
    <r>
      <rPr>
        <sz val="11"/>
        <rFont val="Arial"/>
      </rPr>
      <t xml:space="preserve">MINIMUM PROTECTIVE CLOTHING: If Tyvek-type disposable protective clothing is not worn during handling of this chemical, wear disposable Tyvek-type sleeves taped to your gloves.
RECOMMENDED RESPIRATOR: Where the neat test chemical is weighed and diluted, wear a NIOSH-approved half face respirator equipped with a combination filter cartridge, i.e. organic vapor/acid gas/HEPA (specific for organic vapors, HCl, acid gas, SO2 and a high efficiency particulate filter). 
</t>
    </r>
    <r>
      <rPr>
        <sz val="11"/>
        <color rgb="FF0000FF"/>
        <rFont val="Arial"/>
      </rPr>
      <t>Please see reference #1 on reference sheet.</t>
    </r>
  </si>
  <si>
    <r>
      <rPr>
        <sz val="11"/>
        <rFont val="Arial"/>
      </rPr>
      <t xml:space="preserve">Neutral aq soln are stable at room temp.
</t>
    </r>
    <r>
      <rPr>
        <sz val="11"/>
        <color rgb="FF0000FF"/>
        <rFont val="Arial"/>
      </rPr>
      <t>Please see reference #1 on reference sheet.</t>
    </r>
  </si>
  <si>
    <r>
      <rPr>
        <sz val="11"/>
        <rFont val="Arial"/>
      </rPr>
      <t xml:space="preserve">Parenteral.
Inhalation, ingestion, skin and/or eye contact.
</t>
    </r>
    <r>
      <rPr>
        <sz val="11"/>
        <color rgb="FF0000FF"/>
        <rFont val="Arial"/>
      </rPr>
      <t>Please see reference #1 on reference sheet.</t>
    </r>
  </si>
  <si>
    <r>
      <rPr>
        <sz val="11"/>
        <rFont val="Arial"/>
      </rPr>
      <t xml:space="preserve">Approximately 40% of the dose appears in the bile in 5 days, while only 5% to 12% of the drug and its metabolites appear in the urine during the same time period. In urine, &lt;3% of the dose was recovered as doxorubicinol over 7 days.
</t>
    </r>
    <r>
      <rPr>
        <sz val="11"/>
        <color rgb="FF0000FF"/>
        <rFont val="Arial"/>
      </rPr>
      <t>Please see reference #1 on reference sheet.</t>
    </r>
  </si>
  <si>
    <r>
      <rPr>
        <sz val="11"/>
        <rFont val="Arial"/>
      </rPr>
      <t xml:space="preserve">ADM
Adriamycin
Adriblastin
Adriblastina
DX
</t>
    </r>
    <r>
      <rPr>
        <sz val="11"/>
        <color rgb="FF0000FF"/>
        <rFont val="Arial"/>
      </rPr>
      <t>Please see reference #1 on reference sheet.</t>
    </r>
  </si>
  <si>
    <r>
      <rPr>
        <sz val="11"/>
        <rFont val="Arial"/>
      </rPr>
      <t xml:space="preserve">Chemically incompatible with heparin sodium injection, and a precipitate may form if the solutions are mixed.
</t>
    </r>
    <r>
      <rPr>
        <sz val="11"/>
        <color rgb="FF0000FF"/>
        <rFont val="Arial"/>
      </rPr>
      <t>Please see reference #1 on reference sheet.</t>
    </r>
  </si>
  <si>
    <r>
      <rPr>
        <sz val="11"/>
        <rFont val="Arial"/>
      </rPr>
      <t xml:space="preserve">One of the major side effects of it is cardiotoxicity, which excludes patients with poor heart function and requires treatment termination once the maximally tolerated cumulative dose is reached.
</t>
    </r>
    <r>
      <rPr>
        <sz val="11"/>
        <color rgb="FF0000FF"/>
        <rFont val="Arial"/>
      </rPr>
      <t>Please see reference #1 on reference sheet.</t>
    </r>
  </si>
  <si>
    <r>
      <rPr>
        <sz val="11"/>
        <rFont val="Arial"/>
      </rPr>
      <t xml:space="preserve">When heated to decomposition /temp unspecified/, adriamycin emits toxic fumes of ... /nitrogen oxides/ and hydrochloric acid.
</t>
    </r>
    <r>
      <rPr>
        <sz val="11"/>
        <color rgb="FF0000FF"/>
        <rFont val="Arial"/>
      </rPr>
      <t>Please see reference #1 on reference sheet.</t>
    </r>
  </si>
  <si>
    <r>
      <rPr>
        <sz val="11"/>
        <rFont val="Arial"/>
      </rPr>
      <t xml:space="preserve">Myocardial damage, including acute left ventricular failure can occur with doxorubicin hydrochloride. The risk of cardiomyopathy is proportional to the cumulative exposure with incidence rates from 1% to 20% for cumulative doses ranging from 300 mg/sq m to 500 mg/sq m when doxorubicin hydrochloride is administered every 3 weeks. The risk of cardiomyopathy is further increased with concomitant cardiotoxic therapy.
</t>
    </r>
    <r>
      <rPr>
        <sz val="11"/>
        <color rgb="FF0000FF"/>
        <rFont val="Arial"/>
      </rPr>
      <t>Please see reference #1 on reference sheet.</t>
    </r>
  </si>
  <si>
    <r>
      <rPr>
        <sz val="11"/>
        <rFont val="Arial"/>
      </rPr>
      <t xml:space="preserve">It treats a variety of cancer, including but not limited to breast, lung, gastric, ovarian, thyroid, non-Hodgkin’s and Hodgkin’s lymphoma, multiple myeloma, sarcoma, and pediatric cancers. 
It is approved to be used alone or with other drugs to treat:
• AIDS-related Kaposi sarcoma that has gotten worse after treatment with other systemic chemotherapy, or in patients who are not able to use other drugs.
• Multiple myeloma. It is used with bortezomib in patients who have already been treated with at least one type of chemotherapy and have not received bortezomib.
• Ovarian cancer that has gotten worse or come back after treatment with platinum-based chemotherapy.
Doxorubicin hydrochloride liposome is also being studied in the treatment of other types of cancer. Doxorubicin hydrochloride liposome is a form of doxorubicin hydrochloride contained inside liposomes (very tiny particles of fat). This form may work better than other forms of doxorubicin hydrochloride and have fewer side effects. Also, because its effects last longer in the body, it doesn't need to be given as often.
</t>
    </r>
    <r>
      <rPr>
        <sz val="11"/>
        <color rgb="FF0000FF"/>
        <rFont val="Arial"/>
      </rPr>
      <t>Please see reference #1 on reference sheet.</t>
    </r>
  </si>
  <si>
    <r>
      <rPr>
        <sz val="11"/>
        <rFont val="Arial"/>
      </rPr>
      <t xml:space="preserve">Breast Feeding
Lactation
Milk
Human
Antineoplastic Agents
Anthracyclines
Antibiotics
Antineoplastic
Topoisomerase II Inhibitors
</t>
    </r>
    <r>
      <rPr>
        <sz val="11"/>
        <color rgb="FF0000FF"/>
        <rFont val="Arial"/>
      </rPr>
      <t>Please see reference #1 on reference sheet.</t>
    </r>
  </si>
  <si>
    <r>
      <rPr>
        <sz val="11"/>
        <rFont val="Arial"/>
      </rPr>
      <t xml:space="preserve">The Approved Drug Products with Therapeutic Equivalence Evaluations List identifies currently marketed prescription drug products, incl doxorubicin hydrochloride, approved on the basis of safety and effectiveness by FDA under sections 505 of the Federal Food, Drug, and Cosmetic Act.
California Safe Cosmetics Program (CSCP) Reportable Ingredient
Hazard Traits - Carcinogenicity
Authoritative List - IARC Carcinogens - 2A; NTP RoC - reasonable
Report - regardless of intended function of ingredient in the product
EMA Article 57
Product(s): Doxorubicine Teva
New Zealand EPA Inventory of Chemical Status
</t>
    </r>
    <r>
      <rPr>
        <sz val="11"/>
        <color rgb="FF0000FF"/>
        <rFont val="Arial"/>
      </rPr>
      <t>Please see reference #1 on reference sheet.</t>
    </r>
  </si>
  <si>
    <r>
      <rPr>
        <sz val="11"/>
        <rFont val="Arial"/>
      </rPr>
      <t xml:space="preserve">2% sol in water.
</t>
    </r>
    <r>
      <rPr>
        <sz val="11"/>
        <color rgb="FF0000FF"/>
        <rFont val="Arial"/>
      </rPr>
      <t>Please see reference #1 on reference sheet.</t>
    </r>
  </si>
  <si>
    <t>ALKYL LEAD COMPOUNDS</t>
  </si>
  <si>
    <t>EDF-171</t>
  </si>
  <si>
    <t>P65-MC</t>
  </si>
  <si>
    <t>ALKYL MERCURY COMPOUNDS</t>
  </si>
  <si>
    <t>7439-97-6(Alk)</t>
  </si>
  <si>
    <t>ALL-TRANS RETINOIC ACID</t>
  </si>
  <si>
    <t>302-79-4</t>
  </si>
  <si>
    <r>
      <rPr>
        <sz val="11"/>
        <rFont val="Arial"/>
      </rPr>
      <t xml:space="preserve">Molecular Formula:        
C20H28O2
Molecular Weight:
300.4 g/mol
</t>
    </r>
    <r>
      <rPr>
        <sz val="11"/>
        <color rgb="FF0000FF"/>
        <rFont val="Arial"/>
      </rPr>
      <t>Please see reference #1 on reference sheet.</t>
    </r>
  </si>
  <si>
    <r>
      <rPr>
        <sz val="11"/>
        <rFont val="Arial"/>
      </rPr>
      <t xml:space="preserve">Solid.
Melting Point:
354 to 360 °F
</t>
    </r>
    <r>
      <rPr>
        <sz val="11"/>
        <color rgb="FF0000FF"/>
        <rFont val="Arial"/>
      </rPr>
      <t>Please see reference #1 on reference sheet.</t>
    </r>
  </si>
  <si>
    <r>
      <rPr>
        <sz val="11"/>
        <rFont val="Arial"/>
      </rPr>
      <t xml:space="preserve">In one study, the topical application of radiolabelled tretinoin for 28 days was associated with a total percutaneous absorption of 2%. The extent of absorption was examined after a once-daily application of 1.9 g of the combination product with [benzoyl peroxide] for 14 days. On Day 14, at steady-state, the mean Cmax was 0.15-0.19 ng/mL for tretinoin, 0.27-0.34 ng/mL for the metabolite 4-keto 13-cis retinoic acid, and 0.13-0.28 ng/mL for 13-cis retinoic acid, respectively. The Cmax varied across different age groups (children, adolescents, and adults). The corresponding ranges for the mean AUC0-24 were 0.63-2.06, 2.39-2.89, and 0.96-1.99 ng\*h/mL. Following oral administration, the absolute bioavailability of tretinoin was approximately 50%. While the effect of food on tretinoin is unclear, food increases the oral absorption of retinoids, as a class. When the oral dose of 22.5 mg/m2 tretinoin was administered twice daily, the mean ± SD Cmax was 394 ± 89 ng/mL after the first dose and 138 ± 139 ng/mL after one week of continuous treatment. The area under the curve (AUC) was 537 ± 191 ng·h/mL after the first dose and 249 ± 185 ng·h/mL after one week of continuous treatment. The Tmax was between one and two hours.
</t>
    </r>
    <r>
      <rPr>
        <sz val="11"/>
        <color rgb="FF0000FF"/>
        <rFont val="Arial"/>
      </rPr>
      <t>Please see reference #1 on reference sheet.</t>
    </r>
  </si>
  <si>
    <r>
      <rPr>
        <sz val="11"/>
        <rFont val="Arial"/>
      </rPr>
      <t xml:space="preserve">If released to air, an estimated vapor pressure of 1.0X10-7 mm Hg at 25 °C indicates all-trans-retinoic acid will exist in both the vapor and particulate phases. Vapor-phase all-trans-retinoic acid will be degraded in the atmosphere by reaction with photochemically-produced hydroxyl radicals; the half-life for this reaction in air is estimated to be 1.3 hours. Vapor-phase all-trans-retinoic acid is degraded in the atmosphere by reaction with ozone; the half-life for this reaction in air is estimated to be 1.5 hrs. Particulate-phase all-trans-retinoic acid will be removed from the atmosphere by wet and dry deposition. All-trans-retinoic acid absorbs UV light at wavelength 351 nm and, therefore, may be susceptible to direct photolysis by sunlight. 
If released to soil, all-trans-retinoic acid is expected to be immobile based upon an estimated Koc of 2.0X10+4. The estimated pKa of all-trans-retinoic acid is 4.76, indicating that this compound will exist partially in the anion form in the environment and anions generally do not adsorb more strongly to soils containing organic carbon and clay than their neutral counterparts. Volatilization of the neutral species from moist soil surfaces is expected to be an environmental fate process based upon an estimated Henry's Law constant of 9.5X10-6 atm-cu m/mole. However, adsorption to soil is expected to attenuate volatilization. all-trans-Retinoic acid is not expected to volatilize from dry soil surfaces based upon its vapor pressure. Biodegradation data in soil or water were not available. 
If released into water, all-trans-retinoic acid is expected to adsorb to suspended solids and sediment based upon the estimated Koc. Volatilization from water surfaces is expected to be an environmental fate process based upon this compound's estimated Henry's Law constant. The estimated pKa indicates all-trans-retinoic acid will exist partially in the anion form at pH values of 5 to 9 and, therefore, volatilization from water surfaces is not expected to be an important fate process. Estimated volatilization half-lives for the neutral species for a model river and model lake are 7 and 55 days, respectively. 
</t>
    </r>
    <r>
      <rPr>
        <sz val="11"/>
        <color rgb="FF0000FF"/>
        <rFont val="Arial"/>
      </rPr>
      <t>Please see reference #1 on reference sheet.</t>
    </r>
  </si>
  <si>
    <r>
      <rPr>
        <sz val="11"/>
        <rFont val="Arial"/>
      </rPr>
      <t xml:space="preserve">Exposure to this compound may cause irritation and peeling of the skin. It may also cause erythema similar to a mild sunburn, increased sensitivity to ultraviolet light, pigmentation changes and allergic dermatitis. Other symptoms include desquamation, severe irritation in people with eczema, minor and reversible alterations in hepatic function, blistering, crusting and severe burning or swelling of the skin, irritation of the mucous membranes of the eyes, nose and mouth and temporary exacerbation of acne. It may also cause transitory stinging, a feeling of warmth, marked redness and discomfort of the skin, and mild pruritus.
</t>
    </r>
    <r>
      <rPr>
        <sz val="11"/>
        <color rgb="FF0000FF"/>
        <rFont val="Arial"/>
      </rPr>
      <t>Please see reference #10 on reference sheet.</t>
    </r>
  </si>
  <si>
    <r>
      <rPr>
        <sz val="11"/>
        <rFont val="Arial"/>
      </rPr>
      <t xml:space="preserve">Natural Products, Animal, Natural Products, Unspecified Origin
Drugs
Human Drugs
Lipids
</t>
    </r>
    <r>
      <rPr>
        <sz val="11"/>
        <color rgb="FF0000FF"/>
        <rFont val="Arial"/>
      </rPr>
      <t>Please see reference #1 on reference sheet.</t>
    </r>
  </si>
  <si>
    <r>
      <rPr>
        <sz val="11"/>
        <rFont val="Arial"/>
      </rPr>
      <t xml:space="preserve">Take with food. Effect of food on tretinoin absorption is unclear, but food increases the bioavailability of retinoids drug class.
</t>
    </r>
    <r>
      <rPr>
        <sz val="11"/>
        <color rgb="FF0000FF"/>
        <rFont val="Arial"/>
      </rPr>
      <t>Please see reference #1 on reference sheet.</t>
    </r>
  </si>
  <si>
    <r>
      <rPr>
        <sz val="11"/>
        <rFont val="Arial"/>
      </rPr>
      <t xml:space="preserve">IUPAC Name
(2E,4E,6E,8E)-3,7-dimethyl-9-(2,6,6-trimethylcyclohexen-1-yl)nona-2,4,6,8-tetraenoic acid
InChI
InChI=1S/C20H28O2/c1-15(8-6-9-16(2)14-19(21)22)11-12-18-17(3)10-7-13-20(18,4)5/h6,8-9,11-12,14H,7,10,13H2,1-5H3,(H,21,22)/b9-6+,12-11+,15-8+,16-14+
InChIKey
SHGAZHPCJJPHSC-YCNIQYBTSA-N
SMILES
CC1=C(C(CCC1)(C)C)/C=C/C(=C/C=C/C(=C/C(=O)O)/C)/C
</t>
    </r>
    <r>
      <rPr>
        <sz val="11"/>
        <color rgb="FF0000FF"/>
        <rFont val="Arial"/>
      </rPr>
      <t>Please see reference #1 on reference sheet.</t>
    </r>
  </si>
  <si>
    <r>
      <rPr>
        <sz val="11"/>
        <rFont val="Arial"/>
      </rPr>
      <t xml:space="preserve">Pharmaceuticals.
</t>
    </r>
    <r>
      <rPr>
        <sz val="11"/>
        <color rgb="FF0000FF"/>
        <rFont val="Arial"/>
      </rPr>
      <t>Please see reference #1 on reference sheet.</t>
    </r>
  </si>
  <si>
    <r>
      <rPr>
        <sz val="11"/>
        <rFont val="Arial"/>
      </rPr>
      <t xml:space="preserve">Pharmaceuticals industry.
</t>
    </r>
    <r>
      <rPr>
        <sz val="11"/>
        <color rgb="FF0000FF"/>
        <rFont val="Arial"/>
      </rPr>
      <t>Please see reference #1 on reference sheet.</t>
    </r>
  </si>
  <si>
    <r>
      <rPr>
        <sz val="11"/>
        <rFont val="Arial"/>
      </rPr>
      <t xml:space="preserve">An estimated BCF of 56 suggests the potential for bioconcentration in aquatic organisms is moderate. Hydrolysis is not expected to be an important environmental fate process since this compound lacks functional groups that hydrolyze under environmental conditions (pH 5 to 9).
</t>
    </r>
    <r>
      <rPr>
        <sz val="11"/>
        <color rgb="FF0000FF"/>
        <rFont val="Arial"/>
      </rPr>
      <t>Please see reference #1 on reference sheet.</t>
    </r>
  </si>
  <si>
    <r>
      <rPr>
        <sz val="11"/>
        <rFont val="Arial"/>
      </rPr>
      <t xml:space="preserve">Eyes.
Skin.
Inhalation.
Ingestion.
</t>
    </r>
    <r>
      <rPr>
        <sz val="11"/>
        <color rgb="FF0000FF"/>
        <rFont val="Arial"/>
      </rPr>
      <t>Please see reference #13 on reference sheet.</t>
    </r>
  </si>
  <si>
    <r>
      <rPr>
        <sz val="11"/>
        <rFont val="Arial"/>
      </rPr>
      <t xml:space="preserve">You should protect this chemical from exposure to light during handling and storage. You should also protect it from oxidizing agents. Keep the container tightly closed under an inert atmosphere, and store it in a freezer.
</t>
    </r>
    <r>
      <rPr>
        <sz val="11"/>
        <color rgb="FF0000FF"/>
        <rFont val="Arial"/>
      </rPr>
      <t>Please see reference #10 on reference sheet.</t>
    </r>
  </si>
  <si>
    <r>
      <rPr>
        <sz val="11"/>
        <rFont val="Arial"/>
      </rPr>
      <t xml:space="preserve">If you spill this chemical, FIRST REMOVE ALL SOURCES OF IGNITION, then dampen the solid spill material with toluene and transfer the dampened material to a suitable container. Use absorbent paper dampened with toluene t pick up any remaining material. Your contaminated clothing and the absorbent paper should be sealed in a vapor-tight plastic bag for eventual disposal. Solvent-wash all contaminated surfaces with toluene followed by washing with soap and water solution. All exposed surfaces should be analyzed for contamination. Do not reenter the contaminated area until the Safety Officer (or other responsible person) has verified that the area has been properly cleaned.
</t>
    </r>
    <r>
      <rPr>
        <sz val="11"/>
        <color rgb="FF0000FF"/>
        <rFont val="Arial"/>
      </rPr>
      <t>Please see reference #10 on reference sheet.</t>
    </r>
  </si>
  <si>
    <r>
      <rPr>
        <sz val="11"/>
        <rFont val="Arial"/>
      </rPr>
      <t xml:space="preserve">By oxidation of vitamin A aldehyde which may be obtained by oxidation of vitamin A.
</t>
    </r>
    <r>
      <rPr>
        <sz val="11"/>
        <color rgb="FF0000FF"/>
        <rFont val="Arial"/>
      </rPr>
      <t>Please see reference #1 on reference sheet.</t>
    </r>
  </si>
  <si>
    <r>
      <rPr>
        <sz val="11"/>
        <rFont val="Arial"/>
      </rPr>
      <t xml:space="preserve">Antineoplastic Agents Keratolytic Agents
MEDICATION
For the the induction of remission in patients with acute promyelocytic leukemia (APL), French-American-British (FAB) classification M3 (including the M3 variant); For the topical treatment of acne vulgaris, flat warts and other skin conditions (psoriasis, ichthyosis congenita, icthyosis vulgaris, lamellar icthyosis, keratosis palmaris et plantaris, epidermolytic hyperkeratosis, senile comedones, senile keratosis, keratosis follicularis (Darier's disease), and basal cell carcinomas.); For palliative therapy to improve fine wrinkling, mottled hyperpigmentation, roughness associated with photodamage.
</t>
    </r>
    <r>
      <rPr>
        <sz val="11"/>
        <color rgb="FF0000FF"/>
        <rFont val="Arial"/>
      </rPr>
      <t>Please see reference #1 on reference sheet.</t>
    </r>
  </si>
  <si>
    <r>
      <rPr>
        <sz val="11"/>
        <rFont val="Arial"/>
      </rPr>
      <t xml:space="preserve">Expired or waste pharmaceuticals shall carefully take into consideration applicable DEA, EPA, and FDA regulations. It is not appropriate to dispose by flushing the pharmaceutical down the toilet or discarding to trash. If possible return the pharmaceutical to the manufacturer for proper disposal being careful to properly label and securely package the material. Alternatively, the waste pharmaceutical shall be labeled, securely packaged and transported by a state licensed medical waste contractor to dispose by burial in a licensed hazardous or toxic waste landfill or incinerator.
</t>
    </r>
    <r>
      <rPr>
        <sz val="11"/>
        <color rgb="FF0000FF"/>
        <rFont val="Arial"/>
      </rPr>
      <t>Please see reference #1 on reference sheet.</t>
    </r>
  </si>
  <si>
    <r>
      <rPr>
        <sz val="11"/>
        <rFont val="Arial"/>
      </rPr>
      <t xml:space="preserve">Natural Products, Animal, Natural Products, Unspecified Origin
Drugs:
Pharmaceuticals
Pharmaceuticals -&gt; Metabolite of Isotretinoin
Human Drugs
Breast Feeding; Lactation; Milk, Human; Antineoplastic Agents; Dermatologic Agents; Keratolytic Agents; Retinoids
FDA approved drugs -&gt; Active ingredient
Lipids
Lipids -&gt; Prenol Lipids [PR] -&gt; Isoprenoids [PR01] -&gt; Retinoids [PR0109]
</t>
    </r>
    <r>
      <rPr>
        <sz val="11"/>
        <color rgb="FF0000FF"/>
        <rFont val="Arial"/>
      </rPr>
      <t>Please see reference #1 on reference sheet.</t>
    </r>
  </si>
  <si>
    <r>
      <rPr>
        <sz val="11"/>
        <rFont val="Arial"/>
      </rPr>
      <t xml:space="preserve">RECOMMENDED RESPIRATOR: Where the neat test chemical is weighed and diluted, wear a NIOSH-approved half face respirator equipped with an organic vapor/acid gas cartridge (specific for organic vapors, HCl, acid gas and SO2) with a dust/mist filter.
</t>
    </r>
    <r>
      <rPr>
        <sz val="11"/>
        <color rgb="FF0000FF"/>
        <rFont val="Arial"/>
      </rPr>
      <t>Please see reference #10 on reference sheet.</t>
    </r>
  </si>
  <si>
    <r>
      <rPr>
        <sz val="11"/>
        <rFont val="Arial"/>
      </rPr>
      <t xml:space="preserve">Personal precautions, protective equipment and emergency procedures: Use personal protective equipment. Avoid dust formation. Avoid breathing vapors, mist or gas. Ensure adequate ventilation. Avoid breathing dust. Environmental precautions: Prevent further leakage or spillage if safe to do so. Do not let product enter drains. Discharge into the environment must be avoided. Methods and materials for containment and cleaning up: Pick up and arrange disposal without creating dust. Sweep up and shovel. Keep in suitable, closed containers for disposal.
</t>
    </r>
    <r>
      <rPr>
        <sz val="11"/>
        <color rgb="FF0000FF"/>
        <rFont val="Arial"/>
      </rPr>
      <t>Please see reference #1 on reference sheet.</t>
    </r>
  </si>
  <si>
    <r>
      <rPr>
        <sz val="11"/>
        <rFont val="Arial"/>
      </rPr>
      <t xml:space="preserve">Oral
Topical
</t>
    </r>
    <r>
      <rPr>
        <sz val="11"/>
        <color rgb="FF0000FF"/>
        <rFont val="Arial"/>
      </rPr>
      <t>Please see reference #1 on reference sheet.</t>
    </r>
  </si>
  <si>
    <r>
      <rPr>
        <sz val="11"/>
        <rFont val="Arial"/>
      </rPr>
      <t xml:space="preserve">An organic acid and unsaturated aliphatic hydrocarbon. Carboxylic acids donate hydrogen ions if a base is present to accept them. They react in this way with all bases, both organic (for example, the amines) and inorganic. Their reactions with bases, called "neutralizations", are accompanied by the evolution of substantial amounts of heat. Neutralization between an acid and a base produces water plus a salt. Insoluble carboxylic acids react with solutions of cyanides to cause the release of gaseous hydrogen cyanide. Flammable and/or toxic gases and heat are generated by the reaction of carboxylic acids with diazo compounds, dithiocarbamates, isocyanates, mercaptans, nitrides, and sulfides. Carboxylic acids, especially in aqueous solution, also react with sulfites, nitrites, thiosulfates (to give H2S and SO3), dithionites (SO2), to generate flammable and/or toxic gases and heat. Their reaction with carbonates and bicarbonates generates a harmless gas (carbon dioxide) but still heat. Like other organic compounds, carboxylic acids can be oxidized by strong oxidizing agents and reduced by strong reducing agents. These reactions generate heat. A wide variety of products is possible. Like other acids, carboxylic acids may initiate polymerization reactions; like other acids, they often catalyze (increase the rate of) chemical reactions.
</t>
    </r>
    <r>
      <rPr>
        <sz val="11"/>
        <color rgb="FF0000FF"/>
        <rFont val="Arial"/>
      </rPr>
      <t>Please see reference #1 on reference sheet.</t>
    </r>
  </si>
  <si>
    <r>
      <rPr>
        <sz val="11"/>
        <rFont val="Arial"/>
      </rPr>
      <t xml:space="preserve">Acids, Carboxylic
Hydrocarbons, Aliphatic Unsaturated
</t>
    </r>
    <r>
      <rPr>
        <sz val="11"/>
        <color rgb="FF0000FF"/>
        <rFont val="Arial"/>
      </rPr>
      <t>Please see reference #1 on reference sheet.</t>
    </r>
  </si>
  <si>
    <r>
      <rPr>
        <sz val="11"/>
        <rFont val="Arial"/>
      </rPr>
      <t xml:space="preserve">Liquids with this reactive group classification have been known to react with the absorbent listed below.:
Dirt/Earth
</t>
    </r>
    <r>
      <rPr>
        <sz val="11"/>
        <color rgb="FF0000FF"/>
        <rFont val="Arial"/>
      </rPr>
      <t>Please see reference #10 on reference sheet.</t>
    </r>
  </si>
  <si>
    <r>
      <rPr>
        <sz val="11"/>
        <rFont val="Arial"/>
      </rPr>
      <t xml:space="preserve">This compound is harmful if ingested, inhaled or absorbed through the skin. It may cause irritation. It may be slightly absorbed through the skin. When heated to decomposition it emits acrid smoke and toxic fumes of carbon monoxide and carbon dioxide.
</t>
    </r>
    <r>
      <rPr>
        <sz val="11"/>
        <color rgb="FF0000FF"/>
        <rFont val="Arial"/>
      </rPr>
      <t>Please see reference #10 on reference sheet.</t>
    </r>
  </si>
  <si>
    <t>ALL-TRANS-RETINOIC ACID may discolor on exposure to light. It is extremely sensitive to exposure to light and, therefore, it should be fully protected from light during all handling. Solutions are unstable in the presence of strong oxidizers. This compound is incompatible with strong oxidizing agents. 
Please see reference #10 on reference sheet.</t>
  </si>
  <si>
    <r>
      <rPr>
        <sz val="11"/>
        <rFont val="Arial"/>
      </rPr>
      <t xml:space="preserve">All-trans Retinoic Acid can cause developmental toxicity according to an independent committee of scientific and health experts.
</t>
    </r>
    <r>
      <rPr>
        <sz val="11"/>
        <color rgb="FF0000FF"/>
        <rFont val="Arial"/>
      </rPr>
      <t>Please see reference #1 on reference sheet.</t>
    </r>
  </si>
  <si>
    <r>
      <rPr>
        <sz val="11"/>
        <rFont val="Arial"/>
      </rPr>
      <t xml:space="preserve">Oral tretinoin is indicated for induction of remission in adults and pediatric patients one year of age and older with acute promyelocytic leukemia (APL), characterized by the presence of t(15;17) translocation or presence of PML/RARα gene expression and who are refractory to or who have relapsed from anthracycline chemotherapy or for whom anthracycline-based chemotherapy is contraindicated. Topical tretinoin is also indicated alone or in combination with [benzoyl peroxide] or [clindamycin] for the treatment of acne vulgaris. It is also used in prescription and over-the-counter for treating various skin conditions such as melasma, hyperpigmentation, and photoaging alone or in combination with other drugs.
</t>
    </r>
    <r>
      <rPr>
        <sz val="11"/>
        <color rgb="FF0000FF"/>
        <rFont val="Arial"/>
      </rPr>
      <t>Please see reference #1 on reference sheet.</t>
    </r>
  </si>
  <si>
    <r>
      <rPr>
        <sz val="11"/>
        <rFont val="Arial"/>
      </rPr>
      <t xml:space="preserve">Antineoplastic Agents Keratolytic Agents
Drugs
</t>
    </r>
    <r>
      <rPr>
        <sz val="11"/>
        <color rgb="FF0000FF"/>
        <rFont val="Arial"/>
      </rPr>
      <t>Please see reference #1 on reference sheet.</t>
    </r>
  </si>
  <si>
    <r>
      <rPr>
        <sz val="11"/>
        <rFont val="Arial"/>
      </rPr>
      <t xml:space="preserve">The Approved Drug Products with Therapeutic Equivalence Evaluations identifies currently marketed prescription drug products, including tretinoin, approved on the basis of safety and effectiveness by FDA under sections 505 of the Federal Food, Drug, and Cosmetic Act.
California Safe Cosmetics Program (CSCP) Reportable Ingredient
Hazard Traits - Developmental Toxicity
Authoritative List - Prop 65
Report - regardless of intended function of ingredient in the product
EMA Article 57
Product(s): Neocare; Tretinoin Neon Healthcare; Ketrel; ... total: 10
New Zealand EPA Inventory of Chemical Status
Tretinoin: Does not have an individual approval but may be used under an appropriate group standard
</t>
    </r>
    <r>
      <rPr>
        <sz val="11"/>
        <color rgb="FF0000FF"/>
        <rFont val="Arial"/>
      </rPr>
      <t>Please see reference #1 on reference sheet.</t>
    </r>
  </si>
  <si>
    <r>
      <rPr>
        <sz val="11"/>
        <rFont val="Arial"/>
      </rPr>
      <t xml:space="preserve">less than 1 mg/mL at 77°F
</t>
    </r>
    <r>
      <rPr>
        <sz val="11"/>
        <color rgb="FF0000FF"/>
        <rFont val="Arial"/>
      </rPr>
      <t>Please see reference #10 on reference sheet.</t>
    </r>
  </si>
  <si>
    <t>ALPRAZOLAM</t>
  </si>
  <si>
    <t>28981-97-7</t>
  </si>
  <si>
    <r>
      <rPr>
        <sz val="11"/>
        <rFont val="Arial"/>
      </rPr>
      <t xml:space="preserve">Molecular Formula:        
C17H13ClN4
Molecular Weight:
308.8 g/mol
</t>
    </r>
    <r>
      <rPr>
        <sz val="11"/>
        <color rgb="FF0000FF"/>
        <rFont val="Arial"/>
      </rPr>
      <t>Please see reference #1 on reference sheet.</t>
    </r>
  </si>
  <si>
    <r>
      <rPr>
        <sz val="11"/>
        <rFont val="Arial"/>
      </rPr>
      <t xml:space="preserve">Solid.
Melting Point:
228-229.5 °C
</t>
    </r>
    <r>
      <rPr>
        <sz val="11"/>
        <color rgb="FF0000FF"/>
        <rFont val="Arial"/>
      </rPr>
      <t>Please see reference #1 on reference sheet.</t>
    </r>
  </si>
  <si>
    <r>
      <rPr>
        <sz val="11"/>
        <rFont val="Arial"/>
      </rPr>
      <t xml:space="preserve">Alprazolam administered orally is rapidly absorbed in the gastrointestinal tract, reaching Cmax in about 1.8 (1-2) hours. Absorption is high, resulting in an oral bioavailability of 84-91%. A 1 mg oral dose results in a Cmax of 12-22 μg/L. The extended-release formulation of alprazolam (XANAX XR) has similar absorption, bioavailability, and pharmacokinetics as the standard release, with the exception that the Tmax is ~10 hours compared to 1-2 hours. Temporal dosing alters these parameters, with Cmax increasing by 30% and Tmax decreasing by one hour when dosed at night as opposed to in the morning.
</t>
    </r>
    <r>
      <rPr>
        <sz val="11"/>
        <color rgb="FF0000FF"/>
        <rFont val="Arial"/>
      </rPr>
      <t>Please see reference #1 on reference sheet.</t>
    </r>
  </si>
  <si>
    <r>
      <rPr>
        <sz val="11"/>
        <rFont val="Arial"/>
      </rPr>
      <t xml:space="preserve">If released to air, an estimated vapor pressure of 1.7X10-8 mm Hg at 25 °C indicates alprazolam will exist solely in the particulate phase in the atmosphere. Particulate-phase alprazolam will be removed from the atmosphere by wet and dry deposition. Alprazolam contains chromophores that absorb at wavelengths &gt;290 nm and, therefore, may be susceptible to direct photolysis by sunlight. 
If released to soil, alprazolam is expected to be immobile based upon an estimated Koc of 9.8X10+4. Volatilization from moist soil surfaces is not expected to be an important fate process based upon an estimated Henry's Law constant of 9.8X10-12 atm-cu m/mole. Alprazolam is not expected to volatilize from dry soil surfaces based upon its vapor pressure. Biodegradation data in soil or water were not available. 
If released into water, alprazolam is not expected to adsorb to suspended solids and sediment based upon the estimated Koc. Volatilization from water surfaces is not expected to be an important fate process based upon this compound's estimated Henry's Law constant. An estimated BCF of 12 suggests the potential for bioconcentration in aquatic organisms is low. 
</t>
    </r>
    <r>
      <rPr>
        <sz val="11"/>
        <color rgb="FF0000FF"/>
        <rFont val="Arial"/>
      </rPr>
      <t>Please see reference #1 on reference sheet.</t>
    </r>
  </si>
  <si>
    <r>
      <rPr>
        <sz val="11"/>
        <rFont val="Arial"/>
      </rPr>
      <t xml:space="preserve">Alprazolam, a widely used drug, has widespread, nonspecific depressant effects on the central nervous system, similar to other benzodiazepines. Alprazolam is used as an anxiolytic drug for generalized anxiety disorder and it has been reported to produce sedation and anterograde amnesia. Manifestations of alprazolam overdosage include somnolence, confusion, impaired coordination, diminished reflexes and coma. Death has been reported in association with overdoses of alprazolam by itself, as it has with other benzodiazepines. 
</t>
    </r>
    <r>
      <rPr>
        <sz val="11"/>
        <color rgb="FF0000FF"/>
        <rFont val="Arial"/>
      </rPr>
      <t>Please see reference #1 on reference sheet.</t>
    </r>
  </si>
  <si>
    <r>
      <rPr>
        <sz val="11"/>
        <rFont val="Arial"/>
      </rPr>
      <t xml:space="preserve">MEDICATION (VET)
MEDICATION
Anti-Anxiety Agents; GABA Modulators; Hypnotics and Sedatives
For the management of anxiety disorder or the short-term relief of symptoms of anxiety and for the treatment of panic disorder, with or without agoraphobia.
</t>
    </r>
    <r>
      <rPr>
        <sz val="11"/>
        <color rgb="FF0000FF"/>
        <rFont val="Arial"/>
      </rPr>
      <t>Please see reference #1 on reference sheet.</t>
    </r>
  </si>
  <si>
    <r>
      <rPr>
        <sz val="11"/>
        <rFont val="Arial"/>
      </rPr>
      <t xml:space="preserve">IUPAC Name:
8-chloro-1-methyl-6-phenyl-4H-[1,2,4]triazolo[4,3-a][1,4]benzodiazepine
InChI:
InChI=1S/C17H13ClN4/c1-11-20-21-16-10-19-17(12-5-3-2-4-6-12)14-9-13(18)7-8-15(14)22(11)16/h2-9H,10H2,1H3
InChIKey:
VREFGVBLTWBCJP-UHFFFAOYSA-N
SMILES:
CC1=NN=C2N1C3=C(C=C(C=C3)Cl)C(=NC2)C4=CC=CC=C4
</t>
    </r>
    <r>
      <rPr>
        <sz val="11"/>
        <color rgb="FF0000FF"/>
        <rFont val="Arial"/>
      </rPr>
      <t>Please see reference #1 on reference sheet.</t>
    </r>
  </si>
  <si>
    <r>
      <rPr>
        <sz val="11"/>
        <rFont val="Arial"/>
      </rPr>
      <t xml:space="preserve">Pharmaceuticals.
</t>
    </r>
    <r>
      <rPr>
        <sz val="11"/>
        <color rgb="FF0000FF"/>
        <rFont val="Arial"/>
      </rPr>
      <t>Please see reference #1 on reference sheet.</t>
    </r>
  </si>
  <si>
    <r>
      <rPr>
        <sz val="11"/>
        <rFont val="Arial"/>
      </rPr>
      <t xml:space="preserve">Pharmaceuticals industry.
</t>
    </r>
    <r>
      <rPr>
        <sz val="11"/>
        <color rgb="FF0000FF"/>
        <rFont val="Arial"/>
      </rPr>
      <t>Please see reference #1 on reference sheet.</t>
    </r>
  </si>
  <si>
    <r>
      <rPr>
        <sz val="11"/>
        <rFont val="Arial"/>
      </rPr>
      <t xml:space="preserve">Based on a classification scheme, an estimated Koc value of 9.8X10+4, determined from a structure estimation method, indicates that alprazolam is expected to adsorb to suspended solids and sediment. Volatilization from water surfaces is not expected based upon an estimated Henry's Law constant of 9.8X10-12 atm-cu m/mole, developed using a fragment constant estimation method.
</t>
    </r>
    <r>
      <rPr>
        <sz val="11"/>
        <color rgb="FF0000FF"/>
        <rFont val="Arial"/>
      </rPr>
      <t>Please see reference #1 on reference sheet.</t>
    </r>
  </si>
  <si>
    <r>
      <rPr>
        <sz val="11"/>
        <rFont val="Arial"/>
      </rPr>
      <t xml:space="preserve">Occupational exposure to alprazolam may occur through inhalation and dermal contact with this compound at workplaces where alprazolam is produced or used. Limited monitoring data indicate that the general population may be exposed to alprazolam via inhalation of ingestion of and contact with contaminated water and by direct medical treatment. 
</t>
    </r>
    <r>
      <rPr>
        <sz val="11"/>
        <color rgb="FF0000FF"/>
        <rFont val="Arial"/>
      </rPr>
      <t>Please see reference #1 on reference sheet.</t>
    </r>
  </si>
  <si>
    <r>
      <rPr>
        <sz val="11"/>
        <rFont val="Arial"/>
      </rPr>
      <t xml:space="preserve">Handle in accordance with good industrial hygiene and safety practice. 
</t>
    </r>
    <r>
      <rPr>
        <sz val="11"/>
        <color rgb="FF0000FF"/>
        <rFont val="Arial"/>
      </rPr>
      <t>Please see reference #1 on reference sheet.</t>
    </r>
  </si>
  <si>
    <r>
      <rPr>
        <sz val="11"/>
        <rFont val="Arial"/>
      </rPr>
      <t xml:space="preserve">Personal precautions, protective equipment and emergency procedures: Use personal protective equipment. Avoid dust formation. Avoid breathing vapors, mist or gas. Ensure adequate ventilation. Avoid breathing dust. Environmental precautions: Do not let product enter drains. Methods and materials for containment and cleaning up: Pick up and arrange disposal without creating dust. Sweep up and shovel. Keep in suitable, closed containers for disposal.
</t>
    </r>
    <r>
      <rPr>
        <sz val="11"/>
        <color rgb="FF0000FF"/>
        <rFont val="Arial"/>
      </rPr>
      <t>Please see reference #1 on reference sheet.</t>
    </r>
  </si>
  <si>
    <r>
      <rPr>
        <sz val="11"/>
        <rFont val="Arial"/>
      </rPr>
      <t xml:space="preserve">Analyte: alprazolam; matrix: chemical identification; procedure: infrared absorption spectrophotometry with comparison to standards.
</t>
    </r>
    <r>
      <rPr>
        <sz val="11"/>
        <color rgb="FF0000FF"/>
        <rFont val="Arial"/>
      </rPr>
      <t>Please see reference #1 on reference sheet.</t>
    </r>
  </si>
  <si>
    <r>
      <rPr>
        <sz val="11"/>
        <rFont val="Arial"/>
      </rPr>
      <t xml:space="preserve">Alprazolam is frequently prescribed to manage panic and anxiety disorders.
</t>
    </r>
    <r>
      <rPr>
        <sz val="11"/>
        <color rgb="FF0000FF"/>
        <rFont val="Arial"/>
      </rPr>
      <t>Please see reference #1 on reference sheet.</t>
    </r>
  </si>
  <si>
    <r>
      <rPr>
        <sz val="11"/>
        <rFont val="Arial"/>
      </rPr>
      <t xml:space="preserve">Expired or waste pharmaceuticals shall carefully take into consideration applicable DEA, EPA, and FDA regulations. It is not appropriate to dispose by flushing the pharmaceutical down the toilet or discarding to trash. If possible return the pharmaceutical to the manufacturer for proper disposal being careful to properly label and securely package the material. Alternatively, the waste pharmaceutical shall be labeled, securely packaged and transported by a state licensed medical waste contractor to dispose by burial in a licensed hazardous or toxic waste landfill or incinerator.
</t>
    </r>
    <r>
      <rPr>
        <sz val="11"/>
        <color rgb="FF0000FF"/>
        <rFont val="Arial"/>
      </rPr>
      <t>Please see reference #1 on reference sheet.</t>
    </r>
  </si>
  <si>
    <r>
      <rPr>
        <sz val="11"/>
        <rFont val="Arial"/>
      </rPr>
      <t xml:space="preserve">Medication.
Drugs.
FDA approved drugs -&gt; Active ingredient.
</t>
    </r>
    <r>
      <rPr>
        <sz val="11"/>
        <color rgb="FF0000FF"/>
        <rFont val="Arial"/>
      </rPr>
      <t>Please see reference #1 on reference sheet.</t>
    </r>
  </si>
  <si>
    <r>
      <rPr>
        <sz val="11"/>
        <rFont val="Arial"/>
      </rPr>
      <t xml:space="preserve">160 ug/kg/4D-I
</t>
    </r>
    <r>
      <rPr>
        <sz val="11"/>
        <color rgb="FF0000FF"/>
        <rFont val="Arial"/>
      </rPr>
      <t>Please see reference #1 on reference sheet.</t>
    </r>
  </si>
  <si>
    <r>
      <rPr>
        <sz val="11"/>
        <rFont val="Arial"/>
      </rPr>
      <t xml:space="preserve">Avoid contact with skin and eyes. Avoid formation of dust and aerosols. Provide appropriate exhaust ventilation at places where dust is formed. Normal measures for preventive fire protection.
</t>
    </r>
    <r>
      <rPr>
        <sz val="11"/>
        <color rgb="FF0000FF"/>
        <rFont val="Arial"/>
      </rPr>
      <t>Please see reference #1 on reference sheet.</t>
    </r>
  </si>
  <si>
    <r>
      <rPr>
        <sz val="11"/>
        <rFont val="Arial"/>
      </rPr>
      <t xml:space="preserve">Handle in accordance with good industrial hygiene and safety practice. 
</t>
    </r>
    <r>
      <rPr>
        <sz val="11"/>
        <color rgb="FF0000FF"/>
        <rFont val="Arial"/>
      </rPr>
      <t>Please see reference #1 on reference sheet.</t>
    </r>
  </si>
  <si>
    <r>
      <rPr>
        <sz val="11"/>
        <rFont val="Arial"/>
      </rPr>
      <t xml:space="preserve">Oral. Readily absorbed from the gastrointestinal tract. Bioavailability is 80-90%.
</t>
    </r>
    <r>
      <rPr>
        <sz val="11"/>
        <color rgb="FF0000FF"/>
        <rFont val="Arial"/>
      </rPr>
      <t>Please see reference #1 on reference sheet.</t>
    </r>
  </si>
  <si>
    <r>
      <rPr>
        <sz val="11"/>
        <rFont val="Arial"/>
      </rPr>
      <t xml:space="preserve">When heated to decomposition it emits toxic fumes of /hydrogen chloride/ and /nitric oxides/.
</t>
    </r>
    <r>
      <rPr>
        <sz val="11"/>
        <color rgb="FF0000FF"/>
        <rFont val="Arial"/>
      </rPr>
      <t>Please see reference #1 on reference sheet.</t>
    </r>
  </si>
  <si>
    <r>
      <rPr>
        <sz val="11"/>
        <rFont val="Arial"/>
      </rPr>
      <t xml:space="preserve">They cause slurred speech, disorientation and "drunken" behavior. They are physically and psychologically addictive.
</t>
    </r>
    <r>
      <rPr>
        <sz val="11"/>
        <color rgb="FF0000FF"/>
        <rFont val="Arial"/>
      </rPr>
      <t>Please see reference #1 on reference sheet.</t>
    </r>
  </si>
  <si>
    <r>
      <rPr>
        <sz val="11"/>
        <rFont val="Arial"/>
      </rPr>
      <t xml:space="preserve">EPA has released the Interactive Chemical Safety for Sustainability (iCSS) Dashboard. The iCSS Dashboard provides an interactive tool to explore rapid, automated (or in vitro high-throughput) chemical screening data generated by the Toxicity Forecaster (ToxCast) project and the federal Toxicity Testing in the 21st century (Tox21) collaboration.
</t>
    </r>
    <r>
      <rPr>
        <sz val="11"/>
        <color rgb="FF0000FF"/>
        <rFont val="Arial"/>
      </rPr>
      <t>Please see reference #1 on reference sheet.</t>
    </r>
  </si>
  <si>
    <r>
      <rPr>
        <sz val="11"/>
        <rFont val="Arial"/>
      </rPr>
      <t xml:space="preserve">Alprazolam has also been misused for recreational purposes because of its disinhibition, euphoria, and anxiolytic effects.
</t>
    </r>
    <r>
      <rPr>
        <sz val="11"/>
        <color rgb="FF0000FF"/>
        <rFont val="Arial"/>
      </rPr>
      <t>Please see reference #1 on reference sheet.</t>
    </r>
  </si>
  <si>
    <r>
      <rPr>
        <sz val="11"/>
        <rFont val="Arial"/>
      </rPr>
      <t xml:space="preserve">Tranquilizers and depressants.
</t>
    </r>
    <r>
      <rPr>
        <sz val="11"/>
        <color rgb="FF0000FF"/>
        <rFont val="Arial"/>
      </rPr>
      <t>Please see reference #1 on reference sheet.</t>
    </r>
  </si>
  <si>
    <r>
      <rPr>
        <sz val="11"/>
        <rFont val="Arial"/>
      </rPr>
      <t xml:space="preserve">Medication.
Human drugs.
</t>
    </r>
    <r>
      <rPr>
        <sz val="11"/>
        <color rgb="FF0000FF"/>
        <rFont val="Arial"/>
      </rPr>
      <t>Please see reference #1 on reference sheet.</t>
    </r>
  </si>
  <si>
    <r>
      <rPr>
        <sz val="11"/>
        <rFont val="Arial"/>
      </rPr>
      <t xml:space="preserve">The Approved Drug Products with Therapeutic Equivalence Evaluations identifies currently marketed prescription drug products, including alprazolam, approved on the basis of safety and effectiveness by FDA under sections 505 of the Federal Food, Drug, and Cosmetic Act.
</t>
    </r>
    <r>
      <rPr>
        <sz val="11"/>
        <color rgb="FF0000FF"/>
        <rFont val="Arial"/>
      </rPr>
      <t>Please see reference #1 on reference sheet.</t>
    </r>
  </si>
  <si>
    <r>
      <rPr>
        <sz val="11"/>
        <rFont val="Arial"/>
      </rPr>
      <t xml:space="preserve">Insoluble in water.
</t>
    </r>
    <r>
      <rPr>
        <sz val="11"/>
        <color rgb="FF0000FF"/>
        <rFont val="Arial"/>
      </rPr>
      <t>Please see reference #1 on reference sheet.</t>
    </r>
  </si>
  <si>
    <t>AMANTADINE HYDROCHLORIDE</t>
  </si>
  <si>
    <t>665-66-7</t>
  </si>
  <si>
    <r>
      <rPr>
        <sz val="11"/>
        <rFont val="Arial"/>
      </rPr>
      <t xml:space="preserve">Molecular Formula:        
C10H17N.ClH
Molecular Weight:
187.71 g/mol
</t>
    </r>
    <r>
      <rPr>
        <sz val="11"/>
        <color rgb="FF0000FF"/>
        <rFont val="Arial"/>
      </rPr>
      <t>Please see reference #1 on reference sheet.</t>
    </r>
  </si>
  <si>
    <r>
      <rPr>
        <sz val="11"/>
        <rFont val="Arial"/>
      </rPr>
      <t xml:space="preserve">Solid.
</t>
    </r>
    <r>
      <rPr>
        <sz val="11"/>
        <color rgb="FF0000FF"/>
        <rFont val="Arial"/>
      </rPr>
      <t>Please see reference #1 on reference sheet.</t>
    </r>
  </si>
  <si>
    <r>
      <rPr>
        <sz val="11"/>
        <rFont val="Arial"/>
      </rPr>
      <t xml:space="preserve">The mechanism of its antiparkinsonic effect is not fully understood, but it appears to be releasing dopamine from the nerve endings of the brain cells, together with stimulation of norepinephrine response. The antiviral mechanism seems to be unrelated. The drug interferes with a viral protein, M2 (an ion channel), which is needed for the viral particle to become "uncoated" once it is taken inside the cell by endocytosis. Metabolites are excreted in the urine (A308). Route of Elimination: It is primarily excreted unchanged in the urine by glomerular filtration and tubular secretion. Half Life: Mean half-lives ranged from 10 to 14 hours, however renal function impairment causes a severe increase in half life to 7 to 10 days.
</t>
    </r>
    <r>
      <rPr>
        <sz val="11"/>
        <color rgb="FF0000FF"/>
        <rFont val="Arial"/>
      </rPr>
      <t>Please see reference #1 on reference sheet.</t>
    </r>
  </si>
  <si>
    <r>
      <rPr>
        <sz val="11"/>
        <rFont val="Arial"/>
      </rPr>
      <t xml:space="preserve">H412 (75.2%): Harmful to aquatic life with long lasting effects [Hazardous to the aquatic environment, long-term hazard]
</t>
    </r>
    <r>
      <rPr>
        <sz val="11"/>
        <color rgb="FF0000FF"/>
        <rFont val="Arial"/>
      </rPr>
      <t>Please see reference #1 on reference sheet.</t>
    </r>
  </si>
  <si>
    <r>
      <rPr>
        <sz val="11"/>
        <rFont val="Arial"/>
      </rPr>
      <t xml:space="preserve">H302 (99.5%): Harmful if swallowed [Warning Acute toxicity, oral]
H314 (75.2%): Causes severe skin burns and eye damage [Danger Skin corrosion/irritation]
H318 (73.3%): Causes serious eye damage [Danger Serious eye damage/eye irritation]
H336 (22.4%): May cause drowsiness or dizziness [Warning Specific target organ toxicity, single exposure; Narcotic effects]
H361 (77.6%): Suspected of damaging fertility or the unborn child [Warning Reproductive toxicity]
</t>
    </r>
    <r>
      <rPr>
        <sz val="11"/>
        <color rgb="FF0000FF"/>
        <rFont val="Arial"/>
      </rPr>
      <t>Please see reference #1 on reference sheet.</t>
    </r>
  </si>
  <si>
    <r>
      <rPr>
        <sz val="11"/>
        <rFont val="Arial"/>
      </rPr>
      <t xml:space="preserve">Amantadine Hydrochloride is the hydrochloride salt of amantadine, a synthetic tricyclic amine with antiviral, antiparkinsonian, and antihyperalgesic activities. Amantadine appears to exert its antiviral effect against the influenza A virus by interfering with the function of the transmembrane domain of the viral M2 protein, thereby preventing the release of infectious viral nucleic acids into host cells; furthermore, this agent prevents virus assembly during virus replication. Amantadine exerts its antiparkinsonian effects by stimulating the release of dopamine from striatal dopaminergic nerve terminals and inhibiting its pre-synaptic reuptake. This agent may also exert some anticholinergic effect through inhibition of N-methyl-D-aspartic acid (NMDA) receptor-mediated stimulation of acetylcholine, resulting in antihyperalgesia.
</t>
    </r>
    <r>
      <rPr>
        <sz val="11"/>
        <color rgb="FF0000FF"/>
        <rFont val="Arial"/>
      </rPr>
      <t>Please see reference #1 on reference sheet.</t>
    </r>
  </si>
  <si>
    <r>
      <rPr>
        <sz val="11"/>
        <rFont val="Arial"/>
      </rPr>
      <t xml:space="preserve">IUPAC Name
adamantan-1-amine;hydrochloride
2.1.2 InChI
InChI=1S/C10H17N.ClH/c11-10-4-7-1-8(5-10)3-9(2-7)6-10;/h7-9H,1-6,11H2;1H
2.1.3 InChIKey
WOLHOYHSEKDWQH-UHFFFAOYSA-N
2.1.4 SMILES
C1C2CC3CC1CC(C2)(C3)N.Cl
</t>
    </r>
    <r>
      <rPr>
        <sz val="11"/>
        <color rgb="FF0000FF"/>
        <rFont val="Arial"/>
      </rPr>
      <t>Please see reference #1 on reference sheet.</t>
    </r>
  </si>
  <si>
    <r>
      <rPr>
        <sz val="11"/>
        <rFont val="Arial"/>
      </rPr>
      <t xml:space="preserve">Pharmaceuticals.
</t>
    </r>
    <r>
      <rPr>
        <sz val="11"/>
        <color rgb="FF0000FF"/>
        <rFont val="Arial"/>
      </rPr>
      <t>Please see reference #1 on reference sheet.</t>
    </r>
  </si>
  <si>
    <r>
      <rPr>
        <sz val="11"/>
        <rFont val="Arial"/>
      </rPr>
      <t xml:space="preserve">Pharmaceuticals industry.
</t>
    </r>
    <r>
      <rPr>
        <sz val="11"/>
        <color rgb="FF0000FF"/>
        <rFont val="Arial"/>
      </rPr>
      <t>Please see reference #1 on reference sheet.</t>
    </r>
  </si>
  <si>
    <r>
      <rPr>
        <sz val="11"/>
        <rFont val="Arial"/>
      </rPr>
      <t xml:space="preserve">Oral. 
</t>
    </r>
    <r>
      <rPr>
        <sz val="11"/>
        <color rgb="FF0000FF"/>
        <rFont val="Arial"/>
      </rPr>
      <t>Please see reference #1 on reference sheet.</t>
    </r>
  </si>
  <si>
    <r>
      <rPr>
        <sz val="11"/>
        <rFont val="Arial"/>
      </rPr>
      <t xml:space="preserve">Industry Processing Sectors
All Other Basic Organic Chemical Manufacturing
EPA TSCA Commercial Activity Status
Tricyclo[3.3.1.13,7]decan-1-amine, hydrochloride (1:1): ACTIVE
</t>
    </r>
    <r>
      <rPr>
        <sz val="11"/>
        <color rgb="FF9900FF"/>
        <rFont val="Arial"/>
      </rPr>
      <t>Please see reference #1 on reference sheet.</t>
    </r>
  </si>
  <si>
    <r>
      <rPr>
        <sz val="11"/>
        <rFont val="Arial"/>
      </rPr>
      <t xml:space="preserve">For the chemoprophylaxis, prophylaxis, and treatment of signs and symptoms of infection caused by various strains of influenza A virus. Also for the treatment of parkinsonism and drug-induced extrapyramidal reactions (A308)
</t>
    </r>
    <r>
      <rPr>
        <sz val="11"/>
        <color rgb="FF0000FF"/>
        <rFont val="Arial"/>
      </rPr>
      <t>Please see reference #1 on reference sheet.</t>
    </r>
  </si>
  <si>
    <r>
      <rPr>
        <sz val="11"/>
        <rFont val="Arial"/>
      </rPr>
      <t xml:space="preserve">Drugs
Human Drugs
Breast Feeding; Lactation; Milk, Human; Anti-Infective Agents; Antiparkinson Agents; Antiviral Agents; Dopamine Agents
Drugs and Lactation Database (LactMed)
FDA approved drugs -&gt; Active ingredient
Paediatric investigation plan (PIP) -&gt; Active ingredient
</t>
    </r>
    <r>
      <rPr>
        <sz val="11"/>
        <color rgb="FF0000FF"/>
        <rFont val="Arial"/>
      </rPr>
      <t>Please see reference #1 on reference sheet.</t>
    </r>
  </si>
  <si>
    <r>
      <rPr>
        <sz val="11"/>
        <rFont val="Arial"/>
      </rPr>
      <t xml:space="preserve">13 mg/kg/5D-I
</t>
    </r>
    <r>
      <rPr>
        <sz val="11"/>
        <color rgb="FF0000FF"/>
        <rFont val="Arial"/>
      </rPr>
      <t>Please see reference #1 on reference sheet.</t>
    </r>
  </si>
  <si>
    <r>
      <rPr>
        <sz val="11"/>
        <rFont val="Arial"/>
      </rPr>
      <t xml:space="preserve">Oral.
Inhalation. Amantadine is well absorbed orally from the gastrointestinal tract.
</t>
    </r>
    <r>
      <rPr>
        <sz val="11"/>
        <color rgb="FF0000FF"/>
        <rFont val="Arial"/>
      </rPr>
      <t>Please see reference #1 on reference sheet.</t>
    </r>
  </si>
  <si>
    <r>
      <rPr>
        <sz val="11"/>
        <rFont val="Arial"/>
      </rPr>
      <t xml:space="preserve">The lowest reported acute lethal dose was 2 grams.
Acute overdosage of amantadine has resulted in cardiac dysfunction (e.g., arrhythmia, tachycardia, hypertension); pulmonary edema and respiratory distress (including adult respiratory distress syndrome); renal dysfunction (e.g., increased BUN, decreased creatinine clearance, renal insufficiency); or CNS toxicity (e.g., insomnia, anxiety, psychotic reactions, lethargy, somnolence, coma). Hyperthermia also has occurred with amantadine overdosage. In addition, seizures may be exacerbated in patients with a history of a seizure disorder.
</t>
    </r>
    <r>
      <rPr>
        <sz val="11"/>
        <color rgb="FF0000FF"/>
        <rFont val="Arial"/>
      </rPr>
      <t>Please see reference #1 on reference sheet.</t>
    </r>
  </si>
  <si>
    <r>
      <rPr>
        <sz val="11"/>
        <rFont val="Arial"/>
      </rPr>
      <t xml:space="preserve">Amantadine Hydrochloride can cause developmental toxicity according to state or federal government labeling requirements.
</t>
    </r>
    <r>
      <rPr>
        <sz val="11"/>
        <color rgb="FF0000FF"/>
        <rFont val="Arial"/>
      </rPr>
      <t>Please see reference #1 on reference sheet.</t>
    </r>
  </si>
  <si>
    <r>
      <rPr>
        <sz val="11"/>
        <rFont val="Arial"/>
      </rPr>
      <t xml:space="preserve">Treatment of Parkinson's disease and parkinsonism.
</t>
    </r>
    <r>
      <rPr>
        <sz val="11"/>
        <color rgb="FF0000FF"/>
        <rFont val="Arial"/>
      </rPr>
      <t xml:space="preserve">Please see reference #1 on reference sheet. 
</t>
    </r>
  </si>
  <si>
    <r>
      <rPr>
        <sz val="11"/>
        <rFont val="Arial"/>
      </rPr>
      <t xml:space="preserve">An antiviral that is used in the prophylactic or symptomatic treatment of influenza A. It is also used as an antiparkinsonian agent, to treat extrapyramidal reactions, and for postherpetic neuralgia. The mechanisms of its effects in movement disorders are not well understood but probably reflect an increase in synthesis and release of dopamine, with perhaps some inhibition of dopamine uptake.
For the chemoprophylaxis, prophylaxis, and treatment of signs and symptoms of infection caused by various strains of influenza A virus. Also for the treatment of parkinsonism and drug-induced extrapyramidal reactions (A308)
</t>
    </r>
    <r>
      <rPr>
        <sz val="11"/>
        <color rgb="FF0000FF"/>
        <rFont val="Arial"/>
      </rPr>
      <t>Please see reference #1 on reference sheet.</t>
    </r>
  </si>
  <si>
    <r>
      <rPr>
        <sz val="11"/>
        <rFont val="Arial"/>
      </rPr>
      <t xml:space="preserve">The Australian Inventory of Industrial Chemicals
Chemical: Tricyclo[3.3.1.13,7]decan-1-amine, hydrochloride
California Safe Cosmetics Program (CSCP) Reportable Ingredient
Hazard Traits - Developmental Toxicity
Authoritative List - Prop 65
Report - regardless of intended function of ingredient in the product
REACH Registered Substance
Status: Active Update: 04-11-2022 https://echa.europa.eu/registration-dossier/-/registered-dossier/10754
EMA Article 57
Product(s): Mantadix; Amantadine Hydrochloride Renata Pharmaceuticals (Ireland); Amantadine Abz; ... total: 25
New Zealand EPA Inventory of Chemical Status
1-Adamantane ammonium chloride: Does not have an individual approval but may be used under an appropriate group standard
</t>
    </r>
    <r>
      <rPr>
        <sz val="11"/>
        <color rgb="FF0000FF"/>
        <rFont val="Arial"/>
      </rPr>
      <t>Please see reference #1 on reference sheet.</t>
    </r>
  </si>
  <si>
    <t>AMIKACIN SULFATE</t>
  </si>
  <si>
    <t>39831-55-5</t>
  </si>
  <si>
    <r>
      <rPr>
        <sz val="11"/>
        <rFont val="Arial"/>
      </rPr>
      <t xml:space="preserve">Molecular Formula:        
C22H47N5O21S2
Molecular Weight:
781.8 g/mol
</t>
    </r>
    <r>
      <rPr>
        <sz val="11"/>
        <color rgb="FF0000FF"/>
        <rFont val="Arial"/>
      </rPr>
      <t>Please see reference #1 on reference sheet.</t>
    </r>
  </si>
  <si>
    <r>
      <rPr>
        <sz val="11"/>
        <rFont val="Arial"/>
      </rPr>
      <t xml:space="preserve">Solid.
</t>
    </r>
    <r>
      <rPr>
        <sz val="11"/>
        <color rgb="FF0000FF"/>
        <rFont val="Arial"/>
      </rPr>
      <t>Please see reference #1 on reference sheet.</t>
    </r>
  </si>
  <si>
    <r>
      <rPr>
        <sz val="11"/>
        <rFont val="Arial"/>
      </rPr>
      <t xml:space="preserve">Amikacin disulfate is an aminoglycoside sulfate salt obtained by combining amikacin with two molar equivalents of sulfuric acid. It has a role as an antimicrobial agent, an antibacterial drug and a nephrotoxic agent. It contains an amikacin(4+)
</t>
    </r>
    <r>
      <rPr>
        <sz val="11"/>
        <color rgb="FF0000FF"/>
        <rFont val="Arial"/>
      </rPr>
      <t>Please see reference #1 on reference sheet.</t>
    </r>
  </si>
  <si>
    <r>
      <rPr>
        <sz val="11"/>
        <rFont val="Arial"/>
      </rPr>
      <t xml:space="preserve">H317 (89.9%): May cause an allergic skin reaction [Warning Sensitization, Skin]
H318 (60.7%): Causes serious eye damage [Danger Serious eye damage/eye irritation]
H372 (60.7%): Causes damage to organs through prolonged or repeated exposure [Danger Specific target organ toxicity, repeated exposure]
</t>
    </r>
    <r>
      <rPr>
        <sz val="11"/>
        <color rgb="FF0000FF"/>
        <rFont val="Arial"/>
      </rPr>
      <t>Please see reference #1 on reference sheet.</t>
    </r>
  </si>
  <si>
    <r>
      <rPr>
        <sz val="11"/>
        <rFont val="Arial"/>
      </rPr>
      <t xml:space="preserve">Drugs
Human Drugs:
Breast Feeding; Lactation; Milk, Human; Antibacterial Agents; Anti-infective Agents; Aminoglycosides
Drugs and Lactation Database (LactMed)
FDA approved drugs -&gt; Active ingredient
EMA approved human medicines; Rare diseases, orphan medicines; Paediatric investigation plan (PIP) -&gt; Active ingredient
Animal Drugs:
Active Ingredients (Amikacin Sulfate) -&gt; FDA Greenbook
</t>
    </r>
    <r>
      <rPr>
        <sz val="11"/>
        <color rgb="FF0000FF"/>
        <rFont val="Arial"/>
      </rPr>
      <t>Please see reference #1 on reference sheet.</t>
    </r>
  </si>
  <si>
    <r>
      <rPr>
        <sz val="11"/>
        <rFont val="Arial"/>
      </rPr>
      <t xml:space="preserve">IUPAC Name
(2S)-4-amino-N-[(1R,2S,3S,4R,5S)-5-amino-2-[(2S,3R,4S,5S,6R)-4-amino-3,5-dihydroxy-6-(hydroxymethyl)oxan-2-yl]oxy-4-[(2R,3R,4S,5S,6R)-6-(aminomethyl)-3,4,5-trihydroxyoxan-2-yl]oxy-3-hydroxycyclohexyl]-2-hydroxybutanamide;sulfuric acid
InChI
InChI=1S/C22H43N5O13.2H2O4S/c23-2-1-8(29)20(36)27-7-3-6(25)18(39-22-16(34)15(33)13(31)9(4-24)37-22)17(35)19(7)40-21-14(32)11(26)12(30)10(5-28)38-21;2*1-5(2,3)4/h6-19,21-22,28-35H,1-5,23-26H2,(H,27,36);2*(H2,1,2,3,4)/t6-,7+,8-,9+,10+,11-,12+,13+,14+,15-,16+,17-,18+,19-,21+,22+;;/m0../s1
InChIKey
FXKSEJFHKVNEFI-GCZBSULCSA-N
SMILES
C1[C@@H]([C@H]([C@@H]([C@H]([C@@H]1NC(=O)[C@H](CCN)O)O[C@@H]2[C@@H]([C@H]([C@@H]([C@H](O2)CO)O)N)O)O)O[C@@H]3[C@@H]([C@H]([C@@H]([C@H](O3)CN)O)O)O)N.OS(=O)(=O)O.OS(=O)(=O)O
</t>
    </r>
    <r>
      <rPr>
        <sz val="11"/>
        <color rgb="FF0000FF"/>
        <rFont val="Arial"/>
      </rPr>
      <t>Please see reference #1 on reference sheet.</t>
    </r>
  </si>
  <si>
    <r>
      <rPr>
        <sz val="11"/>
        <rFont val="Arial"/>
      </rPr>
      <t xml:space="preserve">Pharmaceuticals.
</t>
    </r>
    <r>
      <rPr>
        <sz val="11"/>
        <color rgb="FF0000FF"/>
        <rFont val="Arial"/>
      </rPr>
      <t>Please see reference #1 on reference sheet.</t>
    </r>
  </si>
  <si>
    <r>
      <rPr>
        <sz val="11"/>
        <rFont val="Arial"/>
      </rPr>
      <t xml:space="preserve">Pharmaceuticals industry.
</t>
    </r>
    <r>
      <rPr>
        <sz val="11"/>
        <color rgb="FF0000FF"/>
        <rFont val="Arial"/>
      </rPr>
      <t>Please see reference #1 on reference sheet.</t>
    </r>
  </si>
  <si>
    <r>
      <rPr>
        <sz val="11"/>
        <rFont val="Arial"/>
      </rPr>
      <t xml:space="preserve">Injection. 
</t>
    </r>
    <r>
      <rPr>
        <sz val="11"/>
        <color rgb="FF0000FF"/>
        <rFont val="Arial"/>
      </rPr>
      <t>Please see reference #1 on reference sheet.</t>
    </r>
  </si>
  <si>
    <r>
      <rPr>
        <sz val="11"/>
        <rFont val="Arial"/>
      </rPr>
      <t xml:space="preserve">Amikacin Sulfate is the sulfate salt of amikacin, a broad-spectrum semi-synthetic aminoglycoside antibiotic, derived from kanamycin with antimicrobial property. Amikacin irreversibly binds to the bacterial 30S ribosomal subunit, specifically in contact with 16S rRNA and S12 protein within the 30S subunit. This leads to interference with translational initiation complex and misreading of mRNA, thereby hampering protein synthesis and resulting in bactericidal effect. This agent is usually used in short-term treatment of serious infections due to susceptible strains of Gram-negative bacteria.
</t>
    </r>
    <r>
      <rPr>
        <sz val="11"/>
        <color rgb="FF0000FF"/>
        <rFont val="Arial"/>
      </rPr>
      <t>Please see reference #1 on reference sheet.</t>
    </r>
  </si>
  <si>
    <r>
      <rPr>
        <sz val="11"/>
        <rFont val="Arial"/>
      </rPr>
      <t xml:space="preserve">Treatment of nontuberculous mycobacterial lung infection; Treatment of Pseudomonas aeruginosa lung infection/colonisation in cystic fibrosis patients.
</t>
    </r>
    <r>
      <rPr>
        <sz val="11"/>
        <color rgb="FF0000FF"/>
        <rFont val="Arial"/>
      </rPr>
      <t>Please see reference #1 on reference sheet.</t>
    </r>
  </si>
  <si>
    <r>
      <rPr>
        <sz val="11"/>
        <rFont val="Arial"/>
      </rPr>
      <t xml:space="preserve">IMAP assessments - D-Streptamine, O-3-amino-3-deoxy-.alpha.-D-glucopyranosyl-(1.fwdarw.6)-O-[6-amino-6-deoxy-.alpha.-D-glucopyranosyl-(1.fwdarw.4)]-N1-(4-amino-2-hydroxy-1-oxobutyl)-2-deoxy-, (S)-, sulfate (1:2) (salt): Human health tier I assessment
</t>
    </r>
    <r>
      <rPr>
        <sz val="11"/>
        <color rgb="FF0000FF"/>
        <rFont val="Arial"/>
      </rPr>
      <t>Please see reference #1 on reference sheet.</t>
    </r>
  </si>
  <si>
    <r>
      <rPr>
        <sz val="11"/>
        <rFont val="Arial"/>
      </rPr>
      <t xml:space="preserve">IMAP assessments - D-Streptamine, O-3-amino-3-deoxy-.alpha.-D-glucopyranosyl-(1.fwdarw.6)-O-[6-amino-6-deoxy-.alpha.-D-glucopyranosyl-(1.fwdarw.4)]-N1-(4-amino-2-hydroxy-1-oxobutyl)-2-deoxy-, (S)-, sulfate (1:2) (salt): Environment tier I assessment
</t>
    </r>
    <r>
      <rPr>
        <sz val="11"/>
        <color rgb="FF0000FF"/>
        <rFont val="Arial"/>
      </rPr>
      <t>Please see reference #1 on reference sheet.</t>
    </r>
  </si>
  <si>
    <r>
      <rPr>
        <sz val="11"/>
        <rFont val="Arial"/>
      </rPr>
      <t xml:space="preserve">Parenteral; Topical
</t>
    </r>
    <r>
      <rPr>
        <sz val="11"/>
        <color rgb="FF0000FF"/>
        <rFont val="Arial"/>
      </rPr>
      <t>Please see reference #1 on reference sheet.</t>
    </r>
  </si>
  <si>
    <r>
      <rPr>
        <sz val="11"/>
        <rFont val="Arial"/>
      </rPr>
      <t xml:space="preserve">Amikacin Sulfate is the sulfate salt of amikacin, a broad-spectrum semi-synthetic aminoglycoside antibiotic, derived from kanamycin with antimicrobial property. Amikacin irreversibly binds to the bacterial 30S ribosomal subunit, specifically in contact with 16S rRNA and S12 protein within the 30S subunit. This leads to interference with translational initiation complex and misreading of mRNA, thereby hampering protein synthesis and resulting in bactericidal effect. This agent is usually used in short-term treatment of serious infections due to susceptible strains of Gram-negative bacteria.
</t>
    </r>
    <r>
      <rPr>
        <sz val="11"/>
        <color rgb="FF0000FF"/>
        <rFont val="Arial"/>
      </rPr>
      <t>Please see reference #1 on reference sheet.</t>
    </r>
  </si>
  <si>
    <r>
      <rPr>
        <sz val="11"/>
        <rFont val="Arial"/>
      </rPr>
      <t xml:space="preserve">Amikacin Sulfate can cause developmental toxicity according to state or federal government labeling requirements.
</t>
    </r>
    <r>
      <rPr>
        <sz val="11"/>
        <color rgb="FF0000FF"/>
        <rFont val="Arial"/>
      </rPr>
      <t>Please see reference #1 on reference sheet.</t>
    </r>
  </si>
  <si>
    <r>
      <rPr>
        <sz val="11"/>
        <rFont val="Arial"/>
      </rPr>
      <t xml:space="preserve">Drugs.
</t>
    </r>
    <r>
      <rPr>
        <sz val="11"/>
        <color rgb="FF9900FF"/>
        <rFont val="Arial"/>
      </rPr>
      <t>Please see reference #1 on reference sheet.</t>
    </r>
  </si>
  <si>
    <t xml:space="preserve">California Safe Cosmetics Program (CSCP) Reportable Ingredient
Hazard Traits - Developmental Toxicity
Authoritative List - Prop 65
Report - regardless of intended function of ingredient in the product
REACH Registered Substance
Status: Active Update: 15-11-2017 https://echa.europa.eu/registration-dossier/-/registered-dossier/21110
EMA Article 57
Product(s): Uzix; Amicasil; Amikacin Kabi,; ... total: 35
</t>
  </si>
  <si>
    <t>AMINOGLUTETHIMIDE</t>
  </si>
  <si>
    <t>125-84-8</t>
  </si>
  <si>
    <r>
      <rPr>
        <sz val="11"/>
        <rFont val="Arial"/>
      </rPr>
      <t xml:space="preserve">Molecular Formula:        
C13H16N2O2
Molecular Weight:
232.28 g/mol
</t>
    </r>
    <r>
      <rPr>
        <sz val="11"/>
        <color rgb="FF0000FF"/>
        <rFont val="Arial"/>
      </rPr>
      <t>Please see reference #1 on reference sheet.</t>
    </r>
  </si>
  <si>
    <r>
      <rPr>
        <sz val="11"/>
        <rFont val="Arial"/>
      </rPr>
      <t xml:space="preserve">Solid.
Melting Point:
223-225
</t>
    </r>
    <r>
      <rPr>
        <sz val="11"/>
        <color rgb="FF0000FF"/>
        <rFont val="Arial"/>
      </rPr>
      <t>Please see reference #1 on reference sheet.</t>
    </r>
  </si>
  <si>
    <r>
      <rPr>
        <sz val="11"/>
        <rFont val="Arial"/>
      </rPr>
      <t xml:space="preserve">An aromatase inhibitor that produces a state of "medical" adrenalectomy by blocking the production of adrenal steroids. It also blocks the conversion of androgens to estrogens. Aminoglutethimide has been used in the treatment of advanced breast and prostate cancer. It was formerly used for its weak anticonvulsant properties. (From Martindale, The Extra Pharmacopoeia, 30th ed, p454)
</t>
    </r>
    <r>
      <rPr>
        <sz val="11"/>
        <color rgb="FF0000FF"/>
        <rFont val="Arial"/>
      </rPr>
      <t>Please see reference #1 on reference sheet.</t>
    </r>
  </si>
  <si>
    <r>
      <rPr>
        <sz val="11"/>
        <rFont val="Arial"/>
      </rPr>
      <t xml:space="preserve">H315 (100%): Causes skin irritation [Warning Skin corrosion/irritation]
H319 (100%): Causes serious eye irritation [Warning Serious eye damage/eye irritation]
H335 (97.6%): May cause respiratory irritation [Warning Specific target organ toxicity, single exposure; Respiratory tract irritation]
</t>
    </r>
    <r>
      <rPr>
        <sz val="11"/>
        <color rgb="FF0000FF"/>
        <rFont val="Arial"/>
      </rPr>
      <t>Please see reference #1 on reference sheet.</t>
    </r>
  </si>
  <si>
    <r>
      <rPr>
        <sz val="11"/>
        <rFont val="Arial"/>
      </rPr>
      <t xml:space="preserve">Aminoglutethimide is a dicarboximide that is a six-membered cyclic compound having ethyl and 4-aminophenyl substituents at the 3-position. It has a role as an antineoplastic agent, an anticonvulsant, an adrenergic agent and an EC 1.14.14.14 (aromatase) inhibitor. It is a dicarboximide, a member of piperidones and a substituted aniline. It is functionally related to a piperidine-2,6-dione.
</t>
    </r>
    <r>
      <rPr>
        <sz val="11"/>
        <color rgb="FF0000FF"/>
        <rFont val="Arial"/>
      </rPr>
      <t>Please see reference #1 on reference sheet.</t>
    </r>
  </si>
  <si>
    <r>
      <rPr>
        <sz val="11"/>
        <rFont val="Arial"/>
      </rPr>
      <t xml:space="preserve">Take with or without food. The absorption is unaffected by food.
</t>
    </r>
    <r>
      <rPr>
        <sz val="11"/>
        <color rgb="FF0000FF"/>
        <rFont val="Arial"/>
      </rPr>
      <t>Please see reference #1 on reference sheet.</t>
    </r>
  </si>
  <si>
    <r>
      <rPr>
        <sz val="11"/>
        <rFont val="Arial"/>
      </rPr>
      <t xml:space="preserve">IUPAC Name
3-(4-aminophenyl)-3-ethylpiperidine-2,6-dione
InChI
InChI=1S/C13H16N2O2/c1-2-13(8-7-11(16)15-12(13)17)9-3-5-10(14)6-4-9/h3-6H,2,7-8,14H2,1H3,(H,15,16,17)
InChIKey
ROBVIMPUHSLWNV-UHFFFAOYSA-N
SMILES
CCC1(CCC(=O)NC1=O)C2=CC=C(C=C2)N
</t>
    </r>
    <r>
      <rPr>
        <sz val="11"/>
        <color rgb="FF0000FF"/>
        <rFont val="Arial"/>
      </rPr>
      <t xml:space="preserve">Please see reference #1 on reference sheet.
</t>
    </r>
  </si>
  <si>
    <r>
      <rPr>
        <sz val="11"/>
        <rFont val="Arial"/>
      </rPr>
      <t xml:space="preserve">Pharmaceuticals.
</t>
    </r>
    <r>
      <rPr>
        <sz val="11"/>
        <color rgb="FF0000FF"/>
        <rFont val="Arial"/>
      </rPr>
      <t>Please see reference #1 on reference sheet.</t>
    </r>
  </si>
  <si>
    <r>
      <rPr>
        <sz val="11"/>
        <rFont val="Arial"/>
      </rPr>
      <t xml:space="preserve">Pharmaceuticals industry.
</t>
    </r>
    <r>
      <rPr>
        <sz val="11"/>
        <color rgb="FF0000FF"/>
        <rFont val="Arial"/>
      </rPr>
      <t>Please see reference #1 on reference sheet.</t>
    </r>
  </si>
  <si>
    <r>
      <rPr>
        <sz val="11"/>
        <rFont val="Arial"/>
      </rPr>
      <t xml:space="preserve">Oral. 
</t>
    </r>
    <r>
      <rPr>
        <sz val="11"/>
        <color rgb="FF0000FF"/>
        <rFont val="Arial"/>
      </rPr>
      <t>Please see reference #1 on reference sheet.</t>
    </r>
  </si>
  <si>
    <r>
      <rPr>
        <sz val="11"/>
        <rFont val="Arial"/>
      </rPr>
      <t xml:space="preserve">Protect from light. Do not store above 30 °F (86 °C). Dispense in tight, light resistant container.
</t>
    </r>
    <r>
      <rPr>
        <sz val="11"/>
        <color rgb="FF0000FF"/>
        <rFont val="Arial"/>
      </rPr>
      <t>Please see reference #1 on reference sheet.</t>
    </r>
  </si>
  <si>
    <r>
      <rPr>
        <sz val="11"/>
        <rFont val="Arial"/>
      </rPr>
      <t xml:space="preserve">Cytadren was marketed previously as an anticonvulsant but was withdrawn from marketing for that indication in 1966 because of the effects on the adrenal gland.
</t>
    </r>
    <r>
      <rPr>
        <sz val="11"/>
        <color rgb="FF0000FF"/>
        <rFont val="Arial"/>
      </rPr>
      <t>Please see reference #1 on reference sheet.</t>
    </r>
  </si>
  <si>
    <r>
      <rPr>
        <sz val="11"/>
        <rFont val="Arial"/>
      </rPr>
      <t xml:space="preserve">For the suppression of adrenal function in selected patients with Cushing's syndrome, malignant neoplasm of the female breast, and carcinoma in situ of the breast.
</t>
    </r>
    <r>
      <rPr>
        <sz val="11"/>
        <color rgb="FF0000FF"/>
        <rFont val="Arial"/>
      </rPr>
      <t>Please see reference #1 on reference sheet.</t>
    </r>
  </si>
  <si>
    <r>
      <rPr>
        <sz val="11"/>
        <rFont val="Arial"/>
      </rPr>
      <t xml:space="preserve">At the time of review, criteria for land treatment or burial (sanitary landfill) disposal practices are subject to significant revision. Prior to implementing land disposal of waste residue (including waste sludge), consult with environmental regulatory agencies for guidance on acceptable disposal practices.
</t>
    </r>
    <r>
      <rPr>
        <sz val="11"/>
        <color rgb="FF0000FF"/>
        <rFont val="Arial"/>
      </rPr>
      <t>Please see reference #1 on reference sheet.</t>
    </r>
  </si>
  <si>
    <r>
      <rPr>
        <sz val="11"/>
        <rFont val="Arial"/>
      </rPr>
      <t xml:space="preserve">THERAP CAT: Adrenocorticol supressant; antineoplastic
Treatment of Cushing's syndrome
For the suppression of adrenal function in selected patients with Cushing's syndrome, malignant neoplasm of the female breast, and carcinoma in situ of the breast.
</t>
    </r>
    <r>
      <rPr>
        <sz val="11"/>
        <color rgb="FF0000FF"/>
        <rFont val="Arial"/>
      </rPr>
      <t>Please see reference #1 on reference sheet.</t>
    </r>
  </si>
  <si>
    <r>
      <rPr>
        <sz val="11"/>
        <rFont val="Arial"/>
      </rPr>
      <t xml:space="preserve">IMAP assessments - 2,6-Piperidinedione, 3-(4-aminophenyl)-3-ethyl-: Human health tier I assessment
</t>
    </r>
    <r>
      <rPr>
        <sz val="11"/>
        <color rgb="FF0000FF"/>
        <rFont val="Arial"/>
      </rPr>
      <t>Please see reference #1 on reference sheet.</t>
    </r>
  </si>
  <si>
    <r>
      <rPr>
        <sz val="11"/>
        <rFont val="Arial"/>
      </rPr>
      <t xml:space="preserve">IMAP assessments - 2,6-Piperidinedione, 3-(4-aminophenyl)-3-ethyl-: Environment tier I assessment
</t>
    </r>
    <r>
      <rPr>
        <sz val="11"/>
        <color rgb="FF0000FF"/>
        <rFont val="Arial"/>
      </rPr>
      <t>Please see reference #1 on reference sheet.</t>
    </r>
  </si>
  <si>
    <r>
      <rPr>
        <sz val="11"/>
        <rFont val="Arial"/>
      </rPr>
      <t xml:space="preserve">Rapidly and completely absorbed from gastrointestinal tract. The bioavailability of tablets is equivalent to equal doses given as a solution.
</t>
    </r>
    <r>
      <rPr>
        <sz val="11"/>
        <color rgb="FF0000FF"/>
        <rFont val="Arial"/>
      </rPr>
      <t>Please see reference #1 on reference sheet.</t>
    </r>
  </si>
  <si>
    <r>
      <rPr>
        <sz val="11"/>
        <rFont val="Arial"/>
      </rPr>
      <t xml:space="preserve">Aminoglutethimide reduces the production of D5-pregnenolone and blocks several other steps in steroid synthesis, including the C-11, C-18, and C-21 hydroxylations and the hydroxylations required for the aromatization of androgens to estrogens, mediated through the binding of aminoglutethimide to cytochrome P-450 complexes. Specifically, the drug binds to and inhibits aromatase which is essential for the generation of estrogens from androstenedione and testosterone. A decrease in adrenal secretion of cortisol is followed by an increased secretion of pituitary adrenocorticotropic hormone (ACTH), which will overcome the blockade of adrenocortical steroid synthesis by aminoglutethimide. The compensatory increase in ACTH secretion can be suppressed by the simultaneous administration of hydrocortisone. Since aminoglutethimide increases the rate of metabolism of dexamethasone but not that of hydrocortisone, the latter is preferred as the adrenal glucocorticoid replacement. Although aminoglutethimide inhibits the synthesis of thyroxine by the thyroid gland, the compensatory increase in thyroid-stimulating hormone (TSH) is frequently of sufficient magnitude to overcome the inhibition of thyroid synthesis due to aminoglutethimide. In spite of an increase in TSH, aminoglutethimide has not been associated with increased prolactin secretion.
</t>
    </r>
    <r>
      <rPr>
        <sz val="11"/>
        <color rgb="FF0000FF"/>
        <rFont val="Arial"/>
      </rPr>
      <t>Please see reference #1 on reference sheet.</t>
    </r>
  </si>
  <si>
    <r>
      <rPr>
        <sz val="11"/>
        <rFont val="Arial"/>
      </rPr>
      <t xml:space="preserve">Benzyl alcohol
Compound CID: 244
Interaction: The risk or severity of methemoglobinemia can be increased when Aminoglutethimide is combined with Benzyl alcohol.
Phenol
Compound CID: 996
Interaction: The risk or severity of methemoglobinemia can be increased when Aminoglutethimide is combined with Phenol.
Phenytoin
Compound CID: 1775
Interaction: The metabolism of Phenytoin can be increased when combined with Aminoglutethimide.
Albendazole
Compound CID: 2082
Interaction: The metabolism of Albendazole can be increased when combined with Aminoglutethimide.
Ambroxol
Compound CID: 2132
Interaction: The risk or severity of methemoglobinemia can be increased when Aminoglutethimide is combined with Ambroxol.
</t>
    </r>
    <r>
      <rPr>
        <sz val="11"/>
        <color rgb="FF0000FF"/>
        <rFont val="Arial"/>
      </rPr>
      <t>Please see reference #1 on reference sheet.</t>
    </r>
  </si>
  <si>
    <r>
      <rPr>
        <sz val="11"/>
        <rFont val="Arial"/>
      </rPr>
      <t xml:space="preserve">Decomposition: When heated to decomposition it emits toxic fumes of /nitrogen oxides/
</t>
    </r>
    <r>
      <rPr>
        <sz val="11"/>
        <color rgb="FF0000FF"/>
        <rFont val="Arial"/>
      </rPr>
      <t>Please see reference #1 on reference sheet.</t>
    </r>
  </si>
  <si>
    <r>
      <rPr>
        <sz val="11"/>
        <rFont val="Arial"/>
      </rPr>
      <t xml:space="preserve">Aminoglutethimide can cause developmental toxicity according to state or federal government labeling requirements.
</t>
    </r>
    <r>
      <rPr>
        <sz val="11"/>
        <color rgb="FF0000FF"/>
        <rFont val="Arial"/>
      </rPr>
      <t>Please see reference #1 on reference sheet.</t>
    </r>
  </si>
  <si>
    <r>
      <rPr>
        <sz val="11"/>
        <rFont val="Arial"/>
      </rPr>
      <t xml:space="preserve">For the suppression of adrenal function in selected patients with Cushing's syndrome, malignant neoplasm of the female breast, and carcinoma in situ of the breast.
</t>
    </r>
    <r>
      <rPr>
        <sz val="11"/>
        <color rgb="FF0000FF"/>
        <rFont val="Arial"/>
      </rPr>
      <t>Please see reference #1 on reference sheet.</t>
    </r>
  </si>
  <si>
    <r>
      <rPr>
        <sz val="11"/>
        <rFont val="Arial"/>
      </rPr>
      <t xml:space="preserve">Drugs
Human Drugs
FDA approved drugs -&gt; Active ingredient
Potential endocrine disrupting compound
</t>
    </r>
    <r>
      <rPr>
        <sz val="11"/>
        <color rgb="FF0000FF"/>
        <rFont val="Arial"/>
      </rPr>
      <t>Please see reference #1 on reference sheet.</t>
    </r>
  </si>
  <si>
    <r>
      <rPr>
        <sz val="11"/>
        <rFont val="Arial"/>
      </rPr>
      <t xml:space="preserve">DEA Drug and Chemical Information
DEA NFLIS Substance
Aminoglutethimide (Class: Other Substances, Added Date: 10-1998)
The Approved Drug Products with Therapeutic Equivalence Evaluations List identifies currently marketed prescription drug products, incl aminoglutethimide, approved on the basis of safety and effectiveness by FDA under sections 505 of the Federal Food, Drug, and Cosmetic Act.
</t>
    </r>
    <r>
      <rPr>
        <sz val="11"/>
        <color rgb="FF0000FF"/>
        <rFont val="Arial"/>
      </rPr>
      <t>Please see reference #1 on reference sheet.</t>
    </r>
  </si>
  <si>
    <t>&gt;34.8 [ug/mL] (The mean of the results at pH 7.4)
Please see reference #1 on reference sheet.</t>
  </si>
  <si>
    <t>AMINOGLYCOSIDES</t>
  </si>
  <si>
    <t>EDF-076</t>
  </si>
  <si>
    <t>AMINOPTERIN</t>
  </si>
  <si>
    <t>54-62-6</t>
  </si>
  <si>
    <r>
      <rPr>
        <sz val="11"/>
        <rFont val="Arial"/>
      </rPr>
      <t xml:space="preserve">Molecular Formula:        
C19H20N8O5
Molecular Weight:
440.4 g/mol
</t>
    </r>
    <r>
      <rPr>
        <sz val="11"/>
        <color rgb="FF0000FF"/>
        <rFont val="Arial"/>
      </rPr>
      <t>Please see reference #1 on reference sheet.</t>
    </r>
  </si>
  <si>
    <r>
      <rPr>
        <sz val="11"/>
        <rFont val="Arial"/>
      </rPr>
      <t xml:space="preserve">Solid.
Melting Point:
225 °C (437 °F)
</t>
    </r>
    <r>
      <rPr>
        <sz val="11"/>
        <color rgb="FF0000FF"/>
        <rFont val="Arial"/>
      </rPr>
      <t>Please see reference #1 on reference sheet.</t>
    </r>
  </si>
  <si>
    <r>
      <rPr>
        <sz val="11"/>
        <rFont val="Arial"/>
      </rPr>
      <t xml:space="preserve">Aminopterin is an amino derivative of folic acid which binds competitively to the dihydrofolate reductase enzyme to block tetrahydrofolate synthesis. Tetrahydrofolate is essential in the production of purines and pyrimadines, thus it's deficiency results in a reduction of DNA, RNA and protein synthesis.
Antagonizes the utilization of folic acid by the body, an antimetabolite.
Aminopterin /was a/ commonly used drug that inhibited digestive-absorptive mechanisms /by/ inhibiting folate transport and cell proliferation.
</t>
    </r>
    <r>
      <rPr>
        <sz val="11"/>
        <color rgb="FF0000FF"/>
        <rFont val="Arial"/>
      </rPr>
      <t>Please see reference #1 on reference sheet.</t>
    </r>
  </si>
  <si>
    <r>
      <rPr>
        <sz val="11"/>
        <rFont val="Arial"/>
      </rPr>
      <t xml:space="preserve">If released to air, an estimated vapor pressure of 2.3X10-19 mm Hg at 25 °C indicates aminopterin will exist solely in the particulate phase in the ambient atmosphere. Particulate-phase aminopterin will be removed from the atmosphere by wet and dry deposition. Aminopterin absorbs UV light &gt;290 nm; therefore, on soil surfaces, aminopterin may be susceptible to photolysis. 
If released to soil, aminopterin is expected to have low mobility based upon an estimated Koc of 650. A measured pKa of one of the carboxylic acid moieties of aminopterin is 5.5, indicates that this compound will primarily exist in anion form in the environment and anions do not volatilize from moist soil or water surfaces and generally do not adsorb more strongly to suspended solids and sediment than their neutral counterparts. The estimated pKa values for the carboxylic acid moieties of aminopterin are 3.5 and 4.3, indicating that this compound will primarily exist in anion form and anions generally do not adsorb more strongly to organic carbon and clay than their neutral counterparts. Aminopterin is not expected to volatilize from dry soil surfaces based upon its vapor pressure. 
If released into water, aminopterin is expected to adsorb to suspended solids and sediment based upon the estimated Koc. Volatilization from water surfaces is not expected to be an important fate process based upon this compound's estimated Henry's Law constant. An estimated BCF of 3.2 suggests the potential for bioconcentration in aquatic organisms is low. Hydrolysis is not expected to be an important environmental fate process since this compound lacks functional groups that hydrolyze under environmental conditions. Aminopterin is no longer used and produced. 
</t>
    </r>
    <r>
      <rPr>
        <sz val="11"/>
        <color rgb="FF0000FF"/>
        <rFont val="Arial"/>
      </rPr>
      <t>Please see reference #1 on reference sheet.</t>
    </r>
  </si>
  <si>
    <r>
      <rPr>
        <sz val="11"/>
        <rFont val="Arial"/>
      </rPr>
      <t xml:space="preserve">H300 (100%): Fatal if swallowed [Danger Acute toxicity, oral]
H360 (97.7%): May damage fertility or the unborn child [Danger Reproductive toxicity]
An antimetabolite; antagonizes the utilization of folic acid by the body. Highly toxic by ingestion.
A folate antagonist; When used as a medication during pregnancy, increases the risk of abortions and malformations; Bone marrow toxicity: hypoplasia of all elements including leukopenia and thrombocytopenia; [HSDB] Increases risk of malformations if taken during pregnancy; [REPROTOX] May cause irritation; Targets the blood; [MSDSonline]
</t>
    </r>
    <r>
      <rPr>
        <sz val="11"/>
        <color rgb="FF0000FF"/>
        <rFont val="Arial"/>
      </rPr>
      <t>Please see reference #1 on reference sheet.</t>
    </r>
  </si>
  <si>
    <r>
      <rPr>
        <sz val="11"/>
        <rFont val="Arial"/>
      </rPr>
      <t xml:space="preserve">Clusters of yellow needles. Used as a rodenticide, medicine and rodenticide. Not registered as a rodenticide in the U.S.
</t>
    </r>
    <r>
      <rPr>
        <sz val="11"/>
        <color rgb="FF0000FF"/>
        <rFont val="Arial"/>
      </rPr>
      <t>Please see reference #1 on reference sheet.</t>
    </r>
  </si>
  <si>
    <r>
      <rPr>
        <sz val="11"/>
        <rFont val="Arial"/>
      </rPr>
      <t xml:space="preserve">IUPAC Name
(2S)-2-[[4-[(2,4-diaminopteridin-6-yl)methylamino]benzoyl]amino]pentanedioic acid
InChI
InChI=1S/C19H20N8O5/c20-15-14-16(27-19(21)26-15)23-8-11(24-14)7-22-10-3-1-9(2-4-10)17(30)25-12(18(31)32)5-6-13(28)29/h1-4,8,12,22H,5-7H2,(H,25,30)(H,28,29)(H,31,32)(H4,20,21,23,26,27)/t12-/m0/s1
InChIKey
TVZGACDUOSZQKY-LBPRGKRZSA-N
SMILES
C1=CC(=CC=C1C(=O)N[C@@H](CCC(=O)O)C(=O)O)NCC2=CN=C3C(=N2)C(=NC(=N3)N)N
</t>
    </r>
    <r>
      <rPr>
        <sz val="11"/>
        <color rgb="FF0000FF"/>
        <rFont val="Arial"/>
      </rPr>
      <t xml:space="preserve">Please see reference #1 on reference sheet.
</t>
    </r>
  </si>
  <si>
    <r>
      <rPr>
        <sz val="11"/>
        <rFont val="Arial"/>
      </rPr>
      <t xml:space="preserve">Pharmaceuticals.
</t>
    </r>
    <r>
      <rPr>
        <sz val="11"/>
        <color rgb="FF0000FF"/>
        <rFont val="Arial"/>
      </rPr>
      <t>Please see reference #1 on reference sheet.</t>
    </r>
  </si>
  <si>
    <r>
      <rPr>
        <sz val="11"/>
        <rFont val="Arial"/>
      </rPr>
      <t xml:space="preserve">Pharmaceuticals industry.
</t>
    </r>
    <r>
      <rPr>
        <sz val="11"/>
        <color rgb="FF0000FF"/>
        <rFont val="Arial"/>
      </rPr>
      <t>Please see reference #1 on reference sheet.</t>
    </r>
  </si>
  <si>
    <r>
      <rPr>
        <sz val="11"/>
        <rFont val="Arial"/>
      </rPr>
      <t xml:space="preserve">Based on a classification scheme(1), an estimated Koc value of 650(SRC), determined from a structure estimation method(2), indicates that aminopterin is expected to adsorb to suspended solids and sediment(SRC). A measured pKa of one of the carboxylic acid moieties of aminopterin is 5.5(3), indicate that this compound will primarily exist in anion form in the environment and anions do not volatilize from water surfaces and generally do not adsorb more strongly to suspended solids and sediment than their neutral counterparts(4). According to a classification scheme(5), an estimated BCF of 3.2(SRC), from an estimated log Kow of -1.82(6) and a regression-derived equation(7), suggests the potential for bioconcentration in aquatic organisms is low(SRC). Biodegradation data were not available
</t>
    </r>
    <r>
      <rPr>
        <sz val="11"/>
        <color rgb="FF0000FF"/>
        <rFont val="Arial"/>
      </rPr>
      <t>Please see reference #1 on reference sheet.</t>
    </r>
  </si>
  <si>
    <r>
      <rPr>
        <sz val="11"/>
        <rFont val="Arial"/>
      </rPr>
      <t xml:space="preserve">Eyes.
Inhalation.
Ingestion.
</t>
    </r>
    <r>
      <rPr>
        <sz val="11"/>
        <color rgb="FF0000FF"/>
        <rFont val="Arial"/>
      </rPr>
      <t>Please see reference #13 on reference sheet.</t>
    </r>
  </si>
  <si>
    <r>
      <rPr>
        <sz val="11"/>
        <rFont val="Arial"/>
      </rPr>
      <t xml:space="preserve">(Non-Specific -- Pesticide, Solid, n.o.s.) Do not touch spilled material; stop leak if you can do so without risk. Use water spray to reduce vapors.
Small spills: absorb with sand or other noncombustible absorbent material and place into containers for later disposal.
Small dry spills: with clean shovel place material into clean, dry container and cover; move containers from spill area.
Large spills: dike far ahead of spill for later disposal.
</t>
    </r>
    <r>
      <rPr>
        <sz val="11"/>
        <color rgb="FF0000FF"/>
        <rFont val="Arial"/>
      </rPr>
      <t>Please see reference #1 on reference sheet.</t>
    </r>
  </si>
  <si>
    <r>
      <rPr>
        <sz val="11"/>
        <rFont val="Arial"/>
      </rPr>
      <t xml:space="preserve">Excerpt from ERG Guide 154 [Substances - Toxic and/or Corrosive (Non-Combustible)]:
IMMEDIATE PRECAUTIONARY MEASURE: Isolate spill or leak area in all directions for at least 50 meters (150 feet) for liquids and at least 25 meters (75 feet) for solids.
SPILL: Increase the immediate precautionary measure distance, in the downwind direction, as necessary.
FIRE: If tank, rail tank car or highway tank is involved in a fire, ISOLATE for 800 meters (1/2 mile) in all directions; also, consider initial evacuation for 800 meters (1/2 mile) in all directions.
</t>
    </r>
    <r>
      <rPr>
        <sz val="11"/>
        <color rgb="FF0000FF"/>
        <rFont val="Arial"/>
      </rPr>
      <t>Please see reference #1 on reference sheet.</t>
    </r>
  </si>
  <si>
    <r>
      <rPr>
        <sz val="11"/>
        <rFont val="Arial"/>
      </rPr>
      <t xml:space="preserve">Prepared from 2,4,5,6-tetraminopyrimidine sulfate, 2,3-dibromopropionaldehyde and p-aminobenzoylglutamic acid: Seegar et al, J Am Chem Soc 69, 2567 (1947); from 6-bromomethyl)-2,4-diaminopteridine hydrogen bromide: Piper, Montgomery, J Heterocycl Chem 11, 279 (1974).
</t>
    </r>
    <r>
      <rPr>
        <sz val="11"/>
        <color rgb="FF0000FF"/>
        <rFont val="Arial"/>
      </rPr>
      <t>Please see reference #1 on reference sheet.</t>
    </r>
  </si>
  <si>
    <r>
      <rPr>
        <sz val="11"/>
        <rFont val="Arial"/>
      </rPr>
      <t xml:space="preserve">Used as a rodenticide and medicine; [Hawley] Formerly used in the treatment of childhood leukemia; [HSDB]
Industrial Processes with risk of exposure
Farming (Pesticides) [Category: Industry]
MEDICATION
Aminopterin Syndrome Sine Aminopterin (ASSA, OMIM 600325) is an embryopathy caused by maternal treatment with the olic acid antagonist aminopterin has been recognized since 1952 when aminopterin was used as an abortifacient. Aminopterin is an antimetabolite drug used in treatment of cancer and autoimmune diseases.
</t>
    </r>
    <r>
      <rPr>
        <sz val="11"/>
        <color rgb="FF0000FF"/>
        <rFont val="Arial"/>
      </rPr>
      <t>Please see reference #1 on reference sheet.</t>
    </r>
  </si>
  <si>
    <r>
      <rPr>
        <sz val="11"/>
        <rFont val="Arial"/>
      </rPr>
      <t xml:space="preserve">The most favorable course of action is to use an alternative chemical product with less inherent propensity for occupational exposure or environmental contamination. Recycle any unused portion of the material for its approved use or return it to the manufacturer or supplier. Ultimate disposal of the chemical must consider: the material's impact on air quality; potential migration in soil or water; effects on animal, aquatic, and plant life; and conformance with environmental and public health regulations.
At the time of review, criteria for land treatment or burial (sanitary landfill) disposal practices are subject to significant revision. Prior to implementing land disposal of waste residue (including waste sludge), consult with environmental regulatory agencies for guidance on acceptable disposal practices.
</t>
    </r>
    <r>
      <rPr>
        <sz val="11"/>
        <color rgb="FF0000FF"/>
        <rFont val="Arial"/>
      </rPr>
      <t>Please see reference #1 on reference sheet.</t>
    </r>
  </si>
  <si>
    <r>
      <rPr>
        <sz val="11"/>
        <rFont val="Arial"/>
      </rPr>
      <t xml:space="preserve">Drugs
Pharmaceuticals -&gt; Listed in ZINC15
Human Drugs
Pharmaceuticals
Pesticides
Pesticides -&gt; Rodenticides
</t>
    </r>
    <r>
      <rPr>
        <sz val="11"/>
        <color rgb="FF0000FF"/>
        <rFont val="Arial"/>
      </rPr>
      <t>Please see reference #1 on reference sheet.</t>
    </r>
  </si>
  <si>
    <r>
      <rPr>
        <sz val="11"/>
        <rFont val="Arial"/>
      </rPr>
      <t xml:space="preserve">For emergency situations, wear a positive pressure, pressure-demand, full facepiece self-contained breathing apparatus (SCBA) or pressure- demand supplied air respirator with escape SCBA and a fully-encapsulating, chemical resistant suit. 
</t>
    </r>
    <r>
      <rPr>
        <sz val="11"/>
        <color rgb="FF0000FF"/>
        <rFont val="Arial"/>
      </rPr>
      <t>Please see reference #1 on reference sheet.</t>
    </r>
  </si>
  <si>
    <r>
      <rPr>
        <sz val="11"/>
        <rFont val="Arial"/>
      </rPr>
      <t xml:space="preserve">Non-combustible, substance itself does not burn but may decompose upon heating to produce corrosive and/or toxic fumes. Some are oxidizers and may ignite combustibles (wood, paper, oil, clothing, etc.). Corrosives in contact with metals may evolve flammable hydrogen gas. Containers may explode when heated. For electric vehicles or equipment, ERG Guide 147 (lithium ion or sodium ion batteries) or ERG Guide 138 (sodium batteries) should also be consulted. (ERG, 2024)
</t>
    </r>
    <r>
      <rPr>
        <sz val="11"/>
        <color rgb="FF0000FF"/>
        <rFont val="Arial"/>
      </rPr>
      <t>Please see reference #1 on reference sheet.</t>
    </r>
  </si>
  <si>
    <r>
      <rPr>
        <sz val="11"/>
        <rFont val="Arial"/>
      </rPr>
      <t xml:space="preserve">Occupational exposure to aminopterin may have occurred through inhalation and dermal contact with this compound at workplaces where aminopterin was produced or used. Exposure of the general population to this compound was limited to those receiving this drug in the treatment of certain leukemias.
</t>
    </r>
    <r>
      <rPr>
        <sz val="11"/>
        <color rgb="FF0000FF"/>
        <rFont val="Arial"/>
      </rPr>
      <t>Please see reference #1 on reference sheet.</t>
    </r>
  </si>
  <si>
    <r>
      <rPr>
        <sz val="11"/>
        <rFont val="Arial"/>
      </rPr>
      <t xml:space="preserve">L-Glutamic acid, N-(4-(((2,4-diamino-6-pteridinyl)methyl)amino)benzoyl)-, sodium salt; 31823-54-8
</t>
    </r>
    <r>
      <rPr>
        <sz val="11"/>
        <color rgb="FF0000FF"/>
        <rFont val="Arial"/>
      </rPr>
      <t>Please see reference #1 on reference sheet.</t>
    </r>
  </si>
  <si>
    <r>
      <rPr>
        <sz val="11"/>
        <rFont val="Arial"/>
      </rPr>
      <t xml:space="preserve">Reactive Group:
Acids, Carboxylic
Amides and Imides
Amines, Phosphines, and Pyridines
Hydrocarbons, Aliphatic Unsaturated
Reactivity Profile:
It is an amino derivative of folic acid.
</t>
    </r>
    <r>
      <rPr>
        <sz val="11"/>
        <color rgb="FF0000FF"/>
        <rFont val="Arial"/>
      </rPr>
      <t>Please see reference #1 on reference sheet.</t>
    </r>
  </si>
  <si>
    <r>
      <rPr>
        <sz val="11"/>
        <rFont val="Arial"/>
      </rPr>
      <t xml:space="preserve">Decomposition: When heated to decomposition, it emits ... fumes of NO(x).
</t>
    </r>
    <r>
      <rPr>
        <sz val="11"/>
        <color rgb="FF0000FF"/>
        <rFont val="Arial"/>
      </rPr>
      <t>Please see reference #1 on reference sheet.</t>
    </r>
  </si>
  <si>
    <r>
      <rPr>
        <sz val="11"/>
        <rFont val="Arial"/>
      </rPr>
      <t xml:space="preserve">Aminopterin can cause developmental toxicity and female reproductive toxicity according to an independent committee of scientific and health experts.
</t>
    </r>
    <r>
      <rPr>
        <sz val="11"/>
        <color rgb="FF0000FF"/>
        <rFont val="Arial"/>
      </rPr>
      <t>Please see reference #1 on reference sheet.</t>
    </r>
  </si>
  <si>
    <r>
      <rPr>
        <sz val="11"/>
        <rFont val="Arial"/>
      </rPr>
      <t xml:space="preserve">Prior to its withdrawal, aminopterin was initially used in the treatment of childhood leukemia; specifically to induce remissions. Later, aminopterin was used off-label in the United States to treat psoriasis, yielding dramatic lesion clearing. Aminopterin was later supplanted by methotrexate for treating cancer because of its better therapeutic index. Aminopterin (as well as methotrexate) has also been explored for use as an abortifacient. However, their association with severe congenital malformations and teratogenic effects have become known as fetal aminopterin syndrome.
</t>
    </r>
    <r>
      <rPr>
        <sz val="11"/>
        <color rgb="FF0000FF"/>
        <rFont val="Arial"/>
      </rPr>
      <t>Please see reference #1 on reference sheet.</t>
    </r>
  </si>
  <si>
    <r>
      <rPr>
        <sz val="11"/>
        <rFont val="Arial"/>
      </rPr>
      <t xml:space="preserve">Pharmaceuticals:
medicine.
</t>
    </r>
    <r>
      <rPr>
        <sz val="11"/>
        <color rgb="FF434343"/>
        <rFont val="Arial"/>
      </rPr>
      <t>Please see reference #1 on reference sheet.</t>
    </r>
  </si>
  <si>
    <r>
      <rPr>
        <sz val="11"/>
        <rFont val="Arial"/>
      </rPr>
      <t xml:space="preserve">California Safe Cosmetics Program (CSCP) Reportable Ingredient
Hazard Traits - Developmental Toxicity; Reproductive Toxicity
Authoritative List - Prop 65
Report - regardless of intended function of ingredient in the product
New Zealand EPA Inventory of Chemical Status
L-Glutamic acid, N-4-(2,4-diamino-6-pteridinyl)methylaminobenzoyl-: Does not have an individual approval but may be used under an appropriate group standard
New Jersey Worker and Community Right to Know Act
The New Jersey Worker and Community Right to Know Act requires public and private employers to provide information about hazardous substances at their workplaces.
</t>
    </r>
    <r>
      <rPr>
        <sz val="11"/>
        <color rgb="FF0000FF"/>
        <rFont val="Arial"/>
      </rPr>
      <t>Please see reference #1 on reference sheet.</t>
    </r>
  </si>
  <si>
    <r>
      <rPr>
        <sz val="11"/>
        <rFont val="Arial"/>
      </rPr>
      <t xml:space="preserve">3.0X103 mg/L at 25 °C 
</t>
    </r>
    <r>
      <rPr>
        <sz val="11"/>
        <color rgb="FF0000FF"/>
        <rFont val="Arial"/>
      </rPr>
      <t>Please see reference #1 on reference sheet.</t>
    </r>
  </si>
  <si>
    <r>
      <rPr>
        <sz val="11"/>
        <rFont val="Arial"/>
      </rPr>
      <t xml:space="preserve">Molecular Formula:        
C25H30ClI2NO3
Molecular Weight:
681.8 g/mol
</t>
    </r>
    <r>
      <rPr>
        <sz val="11"/>
        <color rgb="FF0000FF"/>
        <rFont val="Arial"/>
      </rPr>
      <t>Please see reference #1 on reference sheet.</t>
    </r>
  </si>
  <si>
    <r>
      <rPr>
        <sz val="11"/>
        <rFont val="Arial"/>
      </rPr>
      <t xml:space="preserve">Melting Point:
156 °C
</t>
    </r>
    <r>
      <rPr>
        <sz val="11"/>
        <color rgb="FF0000FF"/>
        <rFont val="Arial"/>
      </rPr>
      <t>Please see reference #1 on reference sheet.</t>
    </r>
  </si>
  <si>
    <r>
      <rPr>
        <sz val="11"/>
        <rFont val="Arial"/>
      </rPr>
      <t xml:space="preserve">Amiodarone prolongs the action potential duration of myocardial cells without altering the resting membrane potential. Consequently the drug alters repolarization (QT prolongation) without affecting spontaneous (phase 4) depolarization. Since neither class I nor class II antiarrhythmic drugs possess both these properties, amiodarone is classified as a class III antiarrhythmic agent. The effect of amiodarone on thyroid metabolism remains unclear but probably involves an intracellular rather than a central or peripheral action.
Amiodarone Hydrochloride is the hydrochloride salt of an iodine-rich benzofuran derivative with antiarrhythmic and vasodilatory activities. As a class III antiarrhythmic agent, amiodarone blocks the myocardial calcium, potassium and sodium channels in cardiac tissue, resulting in prolongation of the cardiac action potential and refractory period. In addition, this agent inhibits alpha- and beta-adrenergic receptors, resulting in a reduction in sympathetic stimulation of the heart, a negative chronotropic effect, and a decrease in myocardial oxygen demands. Amiodarone may cause vasodilation by stimulation of the release of nitric oxide and cyclooxygenase-dependent relaxing endothelial factors.
</t>
    </r>
    <r>
      <rPr>
        <sz val="11"/>
        <color rgb="FF0000FF"/>
        <rFont val="Arial"/>
      </rPr>
      <t>Please see reference #1 on reference sheet.</t>
    </r>
  </si>
  <si>
    <r>
      <rPr>
        <sz val="11"/>
        <rFont val="Arial"/>
      </rPr>
      <t xml:space="preserve">H312 (89.7%): Harmful in contact with skin [Warning Acute toxicity, dermal]
H332 (88.8%): Harmful if inhaled [Warning Acute toxicity, inhalation]
H373 (10.3%): May causes damage to organs through prolonged or repeated exposure [Warning Specific target organ toxicity, repeated exposure]
Some side effects have a significant mortality rate: specifically, hepatitis, exacerbation of asthma and congestive failure, and pneumonitis.
</t>
    </r>
    <r>
      <rPr>
        <sz val="11"/>
        <color rgb="FF0000FF"/>
        <rFont val="Arial"/>
      </rPr>
      <t>Please see reference #1 on reference sheet.</t>
    </r>
  </si>
  <si>
    <r>
      <rPr>
        <sz val="11"/>
        <rFont val="Arial"/>
      </rPr>
      <t xml:space="preserve">Medication.
</t>
    </r>
    <r>
      <rPr>
        <sz val="11"/>
        <color rgb="FF0000FF"/>
        <rFont val="Arial"/>
      </rPr>
      <t>Please see reference #1 on reference sheet.</t>
    </r>
  </si>
  <si>
    <r>
      <rPr>
        <sz val="11"/>
        <rFont val="Arial"/>
      </rPr>
      <t xml:space="preserve">IUPAC Name
(2-butyl-1-benzofuran-3-yl)-[4-[2-(diethylamino)ethoxy]-3,5-diiodophenyl]methanone;hydrochloride
InChI
InChI=1S/C25H29I2NO3.ClH/c1-4-7-11-22-23(18-10-8-9-12-21(18)31-22)24(29)17-15-19(26)25(20(27)16-17)30-14-13-28(5-2)6-3;/h8-10,12,15-16H,4-7,11,13-14H2,1-3H3;1H
InChIKey
ITPDYQOUSLNIHG-UHFFFAOYSA-N
SMILES
CCCCC1=C(C2=CC=CC=C2O1)C(=O)C3=CC(=C(C(=C3)I)OCCN(CC)CC)I.Cl
</t>
    </r>
    <r>
      <rPr>
        <sz val="11"/>
        <color rgb="FF0000FF"/>
        <rFont val="Arial"/>
      </rPr>
      <t>Please see reference #1 on reference sheet.</t>
    </r>
  </si>
  <si>
    <r>
      <rPr>
        <sz val="11"/>
        <rFont val="Arial"/>
      </rPr>
      <t xml:space="preserve">Pharmaceuticals.
</t>
    </r>
    <r>
      <rPr>
        <sz val="11"/>
        <color rgb="FF0000FF"/>
        <rFont val="Arial"/>
      </rPr>
      <t>Please see reference #1 on reference sheet.</t>
    </r>
  </si>
  <si>
    <r>
      <rPr>
        <sz val="11"/>
        <rFont val="Arial"/>
      </rPr>
      <t xml:space="preserve">Pharmaceuticals industry.
</t>
    </r>
    <r>
      <rPr>
        <sz val="11"/>
        <color rgb="FF0000FF"/>
        <rFont val="Arial"/>
      </rPr>
      <t>Please see reference #1 on reference sheet.</t>
    </r>
  </si>
  <si>
    <r>
      <rPr>
        <sz val="11"/>
        <rFont val="Arial"/>
      </rPr>
      <t xml:space="preserve">Oral Use
Intravenous Use
</t>
    </r>
    <r>
      <rPr>
        <sz val="11"/>
        <color rgb="FF0000FF"/>
        <rFont val="Arial"/>
      </rPr>
      <t>Please see reference #1 on reference sheet.</t>
    </r>
  </si>
  <si>
    <r>
      <rPr>
        <sz val="11"/>
        <rFont val="Arial"/>
      </rPr>
      <t xml:space="preserve">Amiodarone should be stored at room temperature and protected from light and excessive heat. Light protection is not necessary upon adminitration.
</t>
    </r>
    <r>
      <rPr>
        <sz val="11"/>
        <color rgb="FF0000FF"/>
        <rFont val="Arial"/>
      </rPr>
      <t>Please see reference #1 on reference sheet.</t>
    </r>
  </si>
  <si>
    <r>
      <rPr>
        <sz val="11"/>
        <rFont val="Arial"/>
      </rPr>
      <t xml:space="preserve">Intravenously, for initiation of treatment and prophylaxis of frequently recurring ventricular fibrillation and hemodynamically unstable ventricular tachycardia in patients refractory to other therapy. Orally, for the treatment of life-threatening recurrent ventricular arrhythmias such as recurrent ventricular fibrillation and recurrent hemodynamically unstable ventricular tachycardia.
</t>
    </r>
    <r>
      <rPr>
        <sz val="11"/>
        <color rgb="FF0000FF"/>
        <rFont val="Arial"/>
      </rPr>
      <t>Please see reference #1 on reference sheet.</t>
    </r>
  </si>
  <si>
    <r>
      <rPr>
        <sz val="11"/>
        <rFont val="Arial"/>
      </rPr>
      <t xml:space="preserve">The most favorable course of action is to use an alternative chemical product with less inherent propensity for occupational exposure or environmental contamination. Recycle any unused portion of the material for its approved use or return it to the manufacturer or supplier. Ultimate disposal of the chemical must consider: the material's impact on air quality; potential migration in soil or water; effects on animal, aquatic, and plant life; and conformance with environmental and public health regulations.
</t>
    </r>
    <r>
      <rPr>
        <sz val="11"/>
        <color rgb="FF0000FF"/>
        <rFont val="Arial"/>
      </rPr>
      <t>Please see reference #1 on reference sheet.</t>
    </r>
  </si>
  <si>
    <r>
      <rPr>
        <sz val="11"/>
        <rFont val="Arial"/>
      </rPr>
      <t xml:space="preserve">Drugs
Human Drugs
Breast Feeding; Lactation; Milk, Human; Antiarrhythmics
Drugs and Lactation Database (LactMed)
FDA approved drugs -&gt; Active ingredient
</t>
    </r>
    <r>
      <rPr>
        <sz val="11"/>
        <color rgb="FF0000FF"/>
        <rFont val="Arial"/>
      </rPr>
      <t>Please see reference #1 on reference sheet.</t>
    </r>
  </si>
  <si>
    <r>
      <rPr>
        <sz val="11"/>
        <rFont val="Arial"/>
      </rPr>
      <t xml:space="preserve">IMAP assessments - Methanone, (2-butyl-3-benzofuranyl)[4-[2-(diethylamino)ethoxy]-3,5-diiodophenyl]-, hydrochloride: Human health tier I assessment
</t>
    </r>
    <r>
      <rPr>
        <sz val="11"/>
        <color rgb="FF0000FF"/>
        <rFont val="Arial"/>
      </rPr>
      <t>Please see reference #1 on reference sheet.</t>
    </r>
  </si>
  <si>
    <t>IMAP assessments - Methanone, (2-butyl-3-benzofuranyl)[4-[2-(diethylamino)ethoxy]-3,5-diiodophenyl]-, hydrochloride: Environment tier I assessment
Please see reference #1 on reference sheet.</t>
  </si>
  <si>
    <r>
      <rPr>
        <sz val="11"/>
        <rFont val="Arial"/>
      </rPr>
      <t xml:space="preserve">Oral. 
Injection.
Slow and variable (about 20 to 55% of an oral dose is absorbed).
</t>
    </r>
    <r>
      <rPr>
        <sz val="11"/>
        <color rgb="FF0000FF"/>
        <rFont val="Arial"/>
      </rPr>
      <t>Please see reference #1 on reference sheet.</t>
    </r>
  </si>
  <si>
    <r>
      <rPr>
        <sz val="11"/>
        <rFont val="Arial"/>
      </rPr>
      <t xml:space="preserve">Amiodar
Ancaron
Cordarex
Cordarone
Ortacrone
Pacerone
Tachydaron
Trangorex
Oral tablets 200 mg Cordarone (with povidone; scored); Wyeth-Ayerst; Pacerone (with providone; scored), Upsher-Smith; 400 mg Pacerone (with povidone, scored), Upsher-Smith.
</t>
    </r>
    <r>
      <rPr>
        <sz val="11"/>
        <color rgb="FF0000FF"/>
        <rFont val="Arial"/>
      </rPr>
      <t>Please see reference #1 on reference sheet.</t>
    </r>
  </si>
  <si>
    <r>
      <rPr>
        <sz val="11"/>
        <rFont val="Arial"/>
      </rPr>
      <t xml:space="preserve">Pulmonary toxicity, which is potentially fatal, is the most severe adverse effect associated with oral amiodarone therapy. Amiodarone induced pulmonary toxicity may result from pulmonary interstitial pneumonitis (or alveolitis) or from hypersensitivity pneumonitis. Clinically apparent interstitial pneumonitis (or alveolitis), hypersensitivity pneumonitis, and pulmonary fibrosis have occurred in up to 10-17% of patients with ventricular arrhythmias receiving amiodarone hydrochloride therapy at oral dosages of about 400 mg daily, and an abnormal diffusion capacity without symptoms occurs in a much higher percentage of patients. ... Amiodarone induced pulmonary toxicity has been fatal in about 10% of cases. Rarely, amiodarone has been associated with exacerbation of bronchial asthma, possibly because of its antiadrenergic effects in at least one patient receiving aminodarone. Hemoptysis was reported.
</t>
    </r>
    <r>
      <rPr>
        <sz val="11"/>
        <color rgb="FF0000FF"/>
        <rFont val="Arial"/>
      </rPr>
      <t>Please see reference #1 on reference sheet.</t>
    </r>
  </si>
  <si>
    <r>
      <rPr>
        <sz val="11"/>
        <rFont val="Arial"/>
      </rPr>
      <t xml:space="preserve">Amiodarone Hydrochloride can cause developmental toxicity, female reproductive toxicity and male reproductive toxicity according to state or federal government labeling requirements.
</t>
    </r>
    <r>
      <rPr>
        <sz val="11"/>
        <color rgb="FF0000FF"/>
        <rFont val="Arial"/>
      </rPr>
      <t>Please see reference #1 on reference sheet.</t>
    </r>
  </si>
  <si>
    <r>
      <rPr>
        <sz val="11"/>
        <rFont val="Arial"/>
      </rPr>
      <t xml:space="preserve">Amiodarone in the oral dosage form is indicated only in the treatment of recurrent hemodynamically unstable ventricular tachycardia and recurrent ventricular fibrillation unresponsive to documented adequate doses of other available antiarrythmic medications or when alternative agents cannot be tolerated. In patients from whom the oral form of amiodarone is indicated, but who are unable to take oral medication, the intravenous form may be used.
</t>
    </r>
    <r>
      <rPr>
        <sz val="11"/>
        <color rgb="FF0000FF"/>
        <rFont val="Arial"/>
      </rPr>
      <t>Please see reference #1 on reference sheet.</t>
    </r>
  </si>
  <si>
    <r>
      <rPr>
        <sz val="11"/>
        <rFont val="Arial"/>
      </rPr>
      <t xml:space="preserve">MEDICATION
</t>
    </r>
    <r>
      <rPr>
        <sz val="11"/>
        <color rgb="FF0000FF"/>
        <rFont val="Arial"/>
      </rPr>
      <t>Please see reference #1 on reference sheet.</t>
    </r>
  </si>
  <si>
    <r>
      <rPr>
        <sz val="11"/>
        <rFont val="Arial"/>
      </rPr>
      <t xml:space="preserve">The Approved Drug Products with Therapeutic Equivalence Evaluations List identifies currently marketed prescription drug products, incl amiodarone hydrochloride, approved on the basis of safety and effectiveness by FDA under sections 505 of the Federal Food, Drug, and Cosmetic Act.
Manufacturers, packers, and distributors of drug and drug products for human use are responsible for complying with the labeling, certification, and usage requirements as prescribed by the Federal Food, Drug, and Cosmetic Act, as amended (secs 201-902, 52 Stat. 1040 et seq., as amended; 21 U.S.C. 321-392).
California Safe Cosmetics Program (CSCP) Reportable Ingredient
Hazard Traits - Developmental Toxicity; Reproductive Toxicity
Authoritative List - Prop 65
Report - regardless of intended function of ingredient in the product
EMA Article 57
Product(s): Amiodaron Hcl Hikma; Amiodarone Cristers; Амиодарон Xамелн; ... total: 86
</t>
    </r>
    <r>
      <rPr>
        <sz val="11"/>
        <color rgb="FF0000FF"/>
        <rFont val="Arial"/>
      </rPr>
      <t>Please see reference #1 on reference sheet.</t>
    </r>
  </si>
  <si>
    <r>
      <rPr>
        <sz val="11"/>
        <rFont val="Arial"/>
      </rPr>
      <t xml:space="preserve">700 mg/l @ 25 °C
</t>
    </r>
    <r>
      <rPr>
        <sz val="11"/>
        <color rgb="FF0000FF"/>
        <rFont val="Arial"/>
      </rPr>
      <t>Please see reference #1 on reference sheet.</t>
    </r>
  </si>
  <si>
    <t>AMITRAZ</t>
  </si>
  <si>
    <t>33089-61-1</t>
  </si>
  <si>
    <r>
      <rPr>
        <sz val="11"/>
        <rFont val="Arial"/>
      </rPr>
      <t xml:space="preserve">Molecular Formula:        
C19H23N3
Density:
1.128 g/cu cm at 20 °C
Relative density (water = 1): 1.1
</t>
    </r>
    <r>
      <rPr>
        <sz val="11"/>
        <color rgb="FF0000FF"/>
        <rFont val="Arial"/>
      </rPr>
      <t>Please see reference #1 on reference sheet.</t>
    </r>
  </si>
  <si>
    <r>
      <rPr>
        <sz val="11"/>
        <rFont val="Arial"/>
      </rPr>
      <t xml:space="preserve">White monoclinic crystals. 
Melting point:
187-189°F (86-87°C)
</t>
    </r>
    <r>
      <rPr>
        <sz val="11"/>
        <color rgb="FF0000FF"/>
        <rFont val="Arial"/>
      </rPr>
      <t>Please see reference #1 on reference sheet.</t>
    </r>
  </si>
  <si>
    <r>
      <rPr>
        <sz val="11"/>
        <rFont val="Arial"/>
      </rPr>
      <t xml:space="preserve">Amitraz exhibits monoamine oxidase-inhibiting properties in vitro, but only at high doses does it or its main metabolite (n-2,4 dimethylphenyl-N-methyl-formamide-- BTS27-271) exhibit central; monoamine oxidase-inhibiting properties in animals in vivo. The hydrolyzed metabolic product 2,4-dimethylaniline is a relatively weak methemoglobin formed in dog and presumably man. Topical application of high doses of amitraz in the dog incr plasma glucose and suppresses insulin. Amitraz appears to be a central alpha-adrenoceptor agonist whose action results in diminished peripheral sympathetic tone with a lowering of blood pressure and heart rate. Peripherally, it exhibits both alpha1 and alpha2 adrenoceptor agonist activity resulting in some elevation of blood pressure. The xylene present in amitraz formulations is more likely to induce central nervous system depression.
</t>
    </r>
    <r>
      <rPr>
        <sz val="11"/>
        <color rgb="FF0000FF"/>
        <rFont val="Arial"/>
      </rPr>
      <t>Please see reference #1 on reference sheet.</t>
    </r>
  </si>
  <si>
    <r>
      <rPr>
        <sz val="11"/>
        <rFont val="Arial"/>
      </rPr>
      <t xml:space="preserve">If released to air, a vapor pressure of 2.0X10-6 mm Hg at 25 °C indicates amitraz will exist in both the vapor and particulate phases in the atmosphere. Vapor-phase amitraz will be degraded in the atmosphere by reaction with photochemically-produced hydroxyl radicals; the half-life for this reaction in air is estimated to be 0.95 hours. Particulate-phase amitraz will be removed from the atmosphere by wet or dry deposition. UV light appears to have little affect on stability. 
If released to soil, amitraz is expected to have low to moderate mobility based upon a Koc range of 1000-2000 and reported mobility in various soils. The pKa of amitraz is 4.2, indicating that this compound will exist partially in the cation form in the environment and cations generally adsorb more strongly to soils containing organic carbon and clay than their neutral counterparts. Volatilization from moist soil surfaces is expected to be an important fate process based upon a Henry's Law constant of 9.878X10-6 atm-cu m/mole. Amitraz may not volatilize from dry soil surfaces based upon its vapor pressure. A biodegradation half-life of 1 day in soil indicates that biodegradation is an important environmental fate process in soil and water. 
If released into water, amitraz is expected to adsorb to suspended solids and sediment based upon the Koc range. Volatilization from water surfaces is expected to be an important fate process based upon this compound's estimated Henry's Law constant. Estimated volatilization half-lives for a model river and model lake are 6.5 and 53 days, respectively. Measured BCF values of 588-1,838 suggest bioconcentration in aquatic organisms is high, provided the compound is not metabolized by the organism. Amitraz is expected to undergo hydrolysis in the environment with reported half-lives at 25 °C of 2.1 hours at pH 5, 22.1 hours at pH 7, and 25.5 hours at pH 9. Occupational exposure to amitraz may occur through inhalation and dermal contact with this compound at workplaces where amitraz is produced or used.
</t>
    </r>
    <r>
      <rPr>
        <sz val="11"/>
        <color rgb="FF0000FF"/>
        <rFont val="Arial"/>
      </rPr>
      <t>Please see reference #1 on reference sheet.</t>
    </r>
  </si>
  <si>
    <r>
      <rPr>
        <sz val="11"/>
        <rFont val="Arial"/>
      </rPr>
      <t xml:space="preserve">H302: Harmful if swallowed [Warning Acute toxicity, oral]
H317: May cause an allergic skin reaction [Warning Sensitization, Skin]
H373 **: May causes damage to organs through prolonged or repeated exposure [Warning Specific target organ toxicity, repeated exposure]
</t>
    </r>
    <r>
      <rPr>
        <sz val="11"/>
        <color rgb="FF0000FF"/>
        <rFont val="Arial"/>
      </rPr>
      <t>Please see reference #1 on reference sheet.</t>
    </r>
  </si>
  <si>
    <r>
      <rPr>
        <sz val="11"/>
        <rFont val="Arial"/>
      </rPr>
      <t xml:space="preserve">Used as an insecticide, acaricide, and synergist to other insecticides; for veterinary applications as an ectoparasiticide and in treatment of demodectic mange in dogs; [HSDB] Used mainly on Oregon pears; Highest risks in workers treating pear orchards, cotton fields, and livestock on a long-term basis.
</t>
    </r>
    <r>
      <rPr>
        <sz val="11"/>
        <color rgb="FF0000FF"/>
        <rFont val="Arial"/>
      </rPr>
      <t>Please see reference #1 on reference sheet.</t>
    </r>
  </si>
  <si>
    <r>
      <rPr>
        <sz val="11"/>
        <rFont val="Arial"/>
      </rPr>
      <t xml:space="preserve">Safe Drinking Water Act
Amitraz is listed in the dataset of EPA Human Health Benchmarks for Pesticides under the Safe Drinking Water Act (40 eCFR 141)
</t>
    </r>
    <r>
      <rPr>
        <sz val="11"/>
        <color rgb="FF0000FF"/>
        <rFont val="Arial"/>
      </rPr>
      <t>Please see reference #1 on reference sheet.</t>
    </r>
  </si>
  <si>
    <r>
      <rPr>
        <sz val="11"/>
        <rFont val="Arial"/>
      </rPr>
      <t xml:space="preserve">Analytic Laboratory Methods:
Product analysis by glc ... Residue analysis also by glc with ECD ... Residues in soil by gc with NPD.
FDA Method 242.1. Organonitrogen Residues General Method for Nonfatty Foods Including Acetone Extraction and Isolation in Organic Phase.
</t>
    </r>
    <r>
      <rPr>
        <sz val="11"/>
        <color rgb="FF0000FF"/>
        <rFont val="Arial"/>
      </rPr>
      <t>Please see reference #1 on reference sheet.</t>
    </r>
  </si>
  <si>
    <r>
      <rPr>
        <sz val="11"/>
        <rFont val="Arial"/>
      </rPr>
      <t xml:space="preserve">Farming.
</t>
    </r>
    <r>
      <rPr>
        <sz val="11"/>
        <color rgb="FF0000FF"/>
        <rFont val="Arial"/>
      </rPr>
      <t>Please see reference #1 on reference sheet.</t>
    </r>
  </si>
  <si>
    <r>
      <rPr>
        <sz val="11"/>
        <rFont val="Arial"/>
      </rPr>
      <t xml:space="preserve">Farming (Pesticides) [Category: Industry]
</t>
    </r>
    <r>
      <rPr>
        <sz val="11"/>
        <color rgb="FF0000FF"/>
        <rFont val="Arial"/>
      </rPr>
      <t>Please see reference #1 on reference sheet.</t>
    </r>
  </si>
  <si>
    <r>
      <rPr>
        <sz val="11"/>
        <rFont val="Arial"/>
      </rPr>
      <t xml:space="preserve">Based on a classification scheme(1), a Koc range of 1000(2) to 2000(3) indicates that amitraz is expected to adsorb to suspended solids and sediment(SRC). Volatilization from water surfaces is expected(3) based upon a Henry's Law constant of 9.87X10-6 atm-cu m/mole(3). Using this Henry's Law constant and an estimation method(4), volatilization half-lives for a model river and model lake are 6.5 and 53 days, respectively(SRC). According to a classification scheme(5), measured BCF values of 588-1,838(6) suggest bioconcentration in aquatic organisms is high, provided the compound is not metabolized by the organism(SRC). A biodegradation half-life in soil of 1 day(6) suggests that biodegradation may be an important environmental fate process in water.
</t>
    </r>
    <r>
      <rPr>
        <sz val="11"/>
        <color rgb="FF0000FF"/>
        <rFont val="Arial"/>
      </rPr>
      <t>Please see reference #1 on reference sheet.</t>
    </r>
  </si>
  <si>
    <r>
      <rPr>
        <sz val="11"/>
        <rFont val="Arial"/>
      </rPr>
      <t xml:space="preserve">Eyes.
Skin
Inhalation.
Ingestion.
</t>
    </r>
    <r>
      <rPr>
        <sz val="11"/>
        <color rgb="FF0000FF"/>
        <rFont val="Arial"/>
      </rPr>
      <t>Please see reference #13 on reference sheet.</t>
    </r>
  </si>
  <si>
    <r>
      <rPr>
        <sz val="11"/>
        <rFont val="Arial"/>
      </rPr>
      <t xml:space="preserve">Contaminated protective clothing should be segregated in such a manner so that there is no direct personal contact by personnel who handle, dispose, or clean the clothing. The completeness of the cleaning procedures should be considered before the decontaminated protective clothing is returned for reuse by the workers. Contaminated clothing should not be taken home at the end of shift, but should remain at employee's place of work for cleaning.
The scientific literature for the use of contact lenses by industrial workers is inconsistent. The benefits or detrimental effects of wearing contact lenses depend not only upon the substance, but also on factors including the form of the substance, characteristics and duration of the exposure, the uses of other eye protection equipment, and the hygiene of the lenses. However, there may be individual substances whose irritating or corrosive properties are such that the wearing of contact lenses would be harmful to the eye. In those specific cases, contact lenses should not be worn. In any event, the usual eye protection equipment should be worn even when contact lenses are in place.
</t>
    </r>
    <r>
      <rPr>
        <sz val="11"/>
        <color rgb="FF0000FF"/>
        <rFont val="Arial"/>
      </rPr>
      <t>Please see reference #1 on reference sheet.</t>
    </r>
  </si>
  <si>
    <r>
      <rPr>
        <sz val="11"/>
        <rFont val="Arial"/>
      </rPr>
      <t xml:space="preserve">If a spill occurs, clean it up promptly. Don't wash it away. Instead, sprinkle the spill with sawdust, vermiculite, or kitty litter. Sweep it into a plastic garbage bag, and dispose of it as directed on the pesticide product label./Residential users/
After Applying a Pesticide, Indoors or Outdoors. To remove pesticide residues, use a bucket to rinse tools or equipment three times, including any containers or utensils that you used when mixing the pesticide. Then pour the rinsewater into the pesticide sprayer and reuse the solution by applying it according to the pesticide product label directions. After applying any pesticide wash your hands and any other parts of your body that may have come in contact with the pesticide..To prevent tracking pesticides inside, remove or rinse your boots or shoes before entering your home. Wash any clothes that have been exposed to a lot of pesticide separately from your regular wash. /Residential users/
</t>
    </r>
    <r>
      <rPr>
        <sz val="11"/>
        <color rgb="FF0000FF"/>
        <rFont val="Arial"/>
      </rPr>
      <t>Please see reference #1 on reference sheet.</t>
    </r>
  </si>
  <si>
    <r>
      <rPr>
        <sz val="11"/>
        <rFont val="Arial"/>
      </rPr>
      <t xml:space="preserve">Amitraz is produced by the reaction of 2,4-xylidine, triethyl orthoformate, and methylamine.
2,4-Xylidine + triethyl orthoformate + methylamine (imine formation/amine formation)
The WHO Recommended Classification of Pesticides by Hazard identifies amitraz (technical grade) as Class II: moderately hazardous; Main Use: acaricide.
Registered uses on cotton and pears have been cancelled
Registered uses on beef and dairy cattle, and hogs for tick, mite and lice management .. Formulations may be used to treat the walls and surfaces of swine houses ... used to treat ticks on dogs via amitraz-impregnated dog collars
</t>
    </r>
    <r>
      <rPr>
        <sz val="11"/>
        <color rgb="FF0000FF"/>
        <rFont val="Arial"/>
      </rPr>
      <t>Please see reference #1 on reference sheet.</t>
    </r>
  </si>
  <si>
    <r>
      <rPr>
        <sz val="11"/>
        <rFont val="Arial"/>
      </rPr>
      <t xml:space="preserve">Treatment and prevention of infestations in dogs by ticks (Ixodes ricinus, Dermacentor reticulatus, Rhipicephalus sanguineus, Ixodes scapularis, Dermacentor variabilis, Haemaphysalis elliptica, Haemaphysalis longicornis, Amblyomma americanum and Amblyomma maculatum) and fleas (Ctenocephalides felis and Ctenocephalides canis). Treatment of infestations by chewing lice (Trichodectes canis). Prevention of environmental flea contamination by inhibiting the development of all flea immature stages. The product can be used as part of a treatment strategy for the control of flea-allergy dermatitis. Elimination of fleas and ticks within 24 hours. One treatment prevents further infestations for five weeks by ticks and for up to five weeks by fleas. The treatment indirectly reduces the risk of transmission of tick-borne diseases (canine babesiosis, monocytic ehrlichiosis, granulocytic anaplasmosis and borreliosis) from infected ticks for four weeks.
</t>
    </r>
    <r>
      <rPr>
        <sz val="11"/>
        <color rgb="FF0000FF"/>
        <rFont val="Arial"/>
      </rPr>
      <t>Please see reference #1 on reference sheet.</t>
    </r>
  </si>
  <si>
    <r>
      <rPr>
        <sz val="11"/>
        <rFont val="Arial"/>
      </rPr>
      <t xml:space="preserve">Personal protection: particulate filter respirator adapted to the airborne concentration of the substance. Do NOT let this chemical enter the environment. Sweep spilled substance into covered containers. If appropriate, moisten first to prevent dusting. Carefully collect remainder. Then store and dispose of according to local regulations.
</t>
    </r>
    <r>
      <rPr>
        <sz val="11"/>
        <color rgb="FF0000FF"/>
        <rFont val="Arial"/>
      </rPr>
      <t>Please see reference #1 on reference sheet.</t>
    </r>
  </si>
  <si>
    <r>
      <rPr>
        <sz val="11"/>
        <rFont val="Arial"/>
      </rPr>
      <t xml:space="preserve">Drugs
Animal Drugs:
Active Ingredients (Amitraz) -&gt; FDA Greenbook
FDA Approved Animal Drug Products (Green Book)
Pesticides:
Pesticide -&gt; EPA IRIS
Agrochemicals -&gt; Pesticide active substances
Active substance -&gt; EU Pesticides database: Not approved
Pesticides -&gt; Other Insecticides
Pesticide (Amitraz) -&gt; USDA PDB
</t>
    </r>
    <r>
      <rPr>
        <sz val="11"/>
        <color rgb="FF0000FF"/>
        <rFont val="Arial"/>
      </rPr>
      <t>Please see reference #1 on reference sheet.</t>
    </r>
  </si>
  <si>
    <r>
      <rPr>
        <sz val="11"/>
        <rFont val="Arial"/>
      </rPr>
      <t xml:space="preserve">Wear protective gloves and clothing to prevent any reasonable probability of skin contact. ... All protective clothing (suits, gloves, footwear, headgear) should be clean, available each day, and put on before work. ... wear dust-proof chemical goggles and face shield unless full facepiece respriatory protection is worn. 
Rubber gloves for prolonged or repeated exposure.
</t>
    </r>
    <r>
      <rPr>
        <sz val="11"/>
        <color rgb="FF0000FF"/>
        <rFont val="Arial"/>
      </rPr>
      <t>Please see reference #1 on reference sheet.</t>
    </r>
  </si>
  <si>
    <t xml:space="preserve">The most favorable course of action is to use an alternative chemical product with less inherent propensity for occupational harm/injury/toxicity or environmental contamination. Recycle any unused portion of the material for its approved use or return it to the manufacturer or supplier. Ultimate disposal of the chemical must consider: the material's impact on air quality; potential migration in soil or water; effects on animal and plant life; and conformance with environmental and public health regulations.
Wastewater from contaminant suppression, cleaning of protective clothing/equipment, or contaminated sites should be contained and evaluated for subject chemical or decomposition product concentrations. Concentrations shall be lower than applicable environmental discharge or disposal criteria. Alternatively, pretreatment and/or discharge to a permitted wastewater treatment facility is acceptable only after review by the governing authority and assurance that "pass through" violations will not occur. Due consideration shall be given to remediation worker exposure (inhalation, dermal and ingestion) as well as fate during treatment, transfer and disposal. If it is not practicable to manage the chemical in this fashion, it must be evaluated in accordance with EPA 40 CFR Part 261, specifically Subpart B, in order to determine the appropriate local, state and federal requirements for disposal.
</t>
  </si>
  <si>
    <r>
      <rPr>
        <sz val="11"/>
        <rFont val="Arial"/>
      </rPr>
      <t xml:space="preserve">The substance can be absorbed into the body by inhalation and by ingestion.
</t>
    </r>
    <r>
      <rPr>
        <sz val="11"/>
        <color rgb="FF0000FF"/>
        <rFont val="Arial"/>
      </rPr>
      <t>Please see reference #1 on reference sheet.</t>
    </r>
  </si>
  <si>
    <r>
      <rPr>
        <sz val="11"/>
        <rFont val="Arial"/>
      </rPr>
      <t xml:space="preserve">Skin Exposure
Transient skin flushing.
Ingestion Exposure
Slow heart rate. Low blood pressure. Sedation. Low body temperature.
</t>
    </r>
    <r>
      <rPr>
        <sz val="11"/>
        <color rgb="FF0000FF"/>
        <rFont val="Arial"/>
      </rPr>
      <t>Please see reference #1 on reference sheet.</t>
    </r>
  </si>
  <si>
    <r>
      <rPr>
        <sz val="11"/>
        <rFont val="Arial"/>
      </rPr>
      <t xml:space="preserve">Emulsifiable concentrate; wettable powder.
Premix Partners: Bifenthrin; Tralomethrin.
Formulations include the following: METABAN liquid concentration- amitraz, xylene, propylene oxide, blend of alkyl benzene sulfonates, and ethoxylated polyethers. MITAC 20 EC- Amitraz in 75% xylene. In Turkey some amitraz formulations contain 20% amitraz, and some veterinary formulation may contain 12.5 to 13.6% amitraz. The amount of xylene as a solvent varies between 30 and 70%.
</t>
    </r>
    <r>
      <rPr>
        <sz val="11"/>
        <color rgb="FF0000FF"/>
        <rFont val="Arial"/>
      </rPr>
      <t>Please see reference #1 on reference sheet.</t>
    </r>
  </si>
  <si>
    <r>
      <rPr>
        <sz val="11"/>
        <rFont val="Arial"/>
      </rPr>
      <t xml:space="preserve">Unstable in acid.
Potentially Incompatible Absorbents:
Use caution: Liquids with this reactive group classification have been known to react with the absorbent listed below. 
Mineral-Based &amp; Clay-Based Absorbents
</t>
    </r>
    <r>
      <rPr>
        <sz val="11"/>
        <color rgb="FF0000FF"/>
        <rFont val="Arial"/>
      </rPr>
      <t>Please see reference #10 on reference sheet.</t>
    </r>
  </si>
  <si>
    <r>
      <rPr>
        <sz val="11"/>
        <rFont val="Arial"/>
      </rPr>
      <t xml:space="preserve">Cancer Classification: Group C Possible Human Carcinogen
</t>
    </r>
    <r>
      <rPr>
        <sz val="11"/>
        <color rgb="FF0000FF"/>
        <rFont val="Arial"/>
      </rPr>
      <t>Please see reference #1 on reference sheet.</t>
    </r>
  </si>
  <si>
    <r>
      <rPr>
        <sz val="11"/>
        <rFont val="Arial"/>
      </rPr>
      <t xml:space="preserve">Mines
Phosphines
Pyridines
Hydrocarbons
Aromatic
</t>
    </r>
    <r>
      <rPr>
        <sz val="11"/>
        <color rgb="FF0000FF"/>
        <rFont val="Arial"/>
      </rPr>
      <t>Please see reference #10 on reference sheet.</t>
    </r>
  </si>
  <si>
    <r>
      <rPr>
        <sz val="11"/>
        <rFont val="Arial"/>
      </rPr>
      <t xml:space="preserve">Decomposition
When heated to decomposition it emits toxic fumes of /nitrogen oxides/.
</t>
    </r>
    <r>
      <rPr>
        <sz val="11"/>
        <color rgb="FF0000FF"/>
        <rFont val="Arial"/>
      </rPr>
      <t>Please see reference #1 on reference sheet.</t>
    </r>
  </si>
  <si>
    <r>
      <rPr>
        <sz val="11"/>
        <rFont val="Arial"/>
      </rPr>
      <t xml:space="preserve">Combustible. Liquid formulations containing organic solvents may be flammable. Gives off irritating or toxic fumes (or gases) in a fire. Risk of fire and explosion if formulations contain flammable/explosive solvents.
</t>
    </r>
    <r>
      <rPr>
        <sz val="11"/>
        <color rgb="FF0000FF"/>
        <rFont val="Arial"/>
      </rPr>
      <t>Please see reference #1 on reference sheet.</t>
    </r>
  </si>
  <si>
    <r>
      <rPr>
        <sz val="11"/>
        <rFont val="Arial"/>
      </rPr>
      <t xml:space="preserve">Used as an acaricide, insecticide and treatment of demodectic mange in dogs.
</t>
    </r>
    <r>
      <rPr>
        <sz val="11"/>
        <color rgb="FF0000FF"/>
        <rFont val="Arial"/>
      </rPr>
      <t>Please see reference #10 on reference sheet.</t>
    </r>
  </si>
  <si>
    <r>
      <rPr>
        <sz val="11"/>
        <rFont val="Arial"/>
      </rPr>
      <t xml:space="preserve">Amitraz is a non-systemic acaricide and insecticide. It was generated in 1969 by the Boots Co. in England. Amitraz presents insect repellent effects and hence, it can be used as an insecticide and pesticide. Its insecticide effect is due to its agonistic activity in the alpha-adrenergic system, its interaction with the octopamine receptors in the central nervous system and its driven inhibition of the synthesis of monoamine oxidases and prostaglandins. All the abovementioned effects are translated into the overexcitation, paralysis, and death in insects. Amitraz presents a lower effect in mammals and thus, it is widely used in the treatment of mite- or tick-infestation of dogs.
</t>
    </r>
    <r>
      <rPr>
        <sz val="11"/>
        <color rgb="FF0000FF"/>
        <rFont val="Arial"/>
      </rPr>
      <t>Please see reference #1 on reference sheet.</t>
    </r>
  </si>
  <si>
    <r>
      <rPr>
        <sz val="11"/>
        <rFont val="Arial"/>
      </rPr>
      <t xml:space="preserve">Amitraz liquid. ... For dogs for the treatment of generalized demodicosis ( Demodex canis ). ... Federal law restricts this drug to use by or on the order of a licensed veterinarian.
California Safe Cosmetics Program (CSCP) Reportable Ingredient
Hazard Traits - Developmental Toxicity
Authoritative List - Prop 65
Report - regardless of intended function of ingredient in the product
California Safe Cosmetics Program (CSCP) Product Database
EFSA Legal Basis
Regulation (EC) No 1107/2009 (amended)
</t>
    </r>
    <r>
      <rPr>
        <sz val="11"/>
        <color rgb="FF0000FF"/>
        <rFont val="Arial"/>
      </rPr>
      <t>Please see reference #1 on reference sheet.</t>
    </r>
  </si>
  <si>
    <r>
      <rPr>
        <sz val="11"/>
        <rFont val="Arial"/>
      </rPr>
      <t xml:space="preserve">1 mg/L at 25 °C
</t>
    </r>
    <r>
      <rPr>
        <sz val="11"/>
        <color rgb="FF0000FF"/>
        <rFont val="Arial"/>
      </rPr>
      <t>Please see reference #1 on reference sheet.</t>
    </r>
  </si>
  <si>
    <t>AMMONIUM COPPER ARSENATE</t>
  </si>
  <si>
    <t>16102-92-4</t>
  </si>
  <si>
    <r>
      <rPr>
        <sz val="11"/>
        <rFont val="Arial"/>
      </rPr>
      <t xml:space="preserve">Molecular Formula:        
AsCuH4NO4
Molecular Weight:
220.50 g/mol
</t>
    </r>
    <r>
      <rPr>
        <sz val="11"/>
        <color rgb="FF0000FF"/>
        <rFont val="Arial"/>
      </rPr>
      <t>Please see reference #1 on reference sheet.</t>
    </r>
  </si>
  <si>
    <r>
      <rPr>
        <sz val="11"/>
        <rFont val="Arial"/>
      </rPr>
      <t xml:space="preserve">IUPAC Name
azanium;copper;arsorate
InChI
InChI=1S/AsH3O4.Cu.H3N/c2-1(3,4)5;;/h(H3,2,3,4,5);;1H3/q;+2;/p-2
InChIKey
BMAPBFWRJLPANB-UHFFFAOYSA-L
SMILES
[NH4+].[O-][As](=O)([O-])[O-].[Cu+2]
</t>
    </r>
    <r>
      <rPr>
        <sz val="11"/>
        <color rgb="FF0000FF"/>
        <rFont val="Arial"/>
      </rPr>
      <t>Please see reference #1 on reference sheet.</t>
    </r>
  </si>
  <si>
    <r>
      <rPr>
        <sz val="11"/>
        <rFont val="Arial"/>
      </rPr>
      <t xml:space="preserve">EPA TSCA Commercial Activity Status
Arsenic acid (H3AsO4), ammonium copper(2+) salt (1:1:1): INACTIVE
</t>
    </r>
    <r>
      <rPr>
        <sz val="11"/>
        <color rgb="FF0000FF"/>
        <rFont val="Arial"/>
      </rPr>
      <t>Please see reference #1 on reference sheet.</t>
    </r>
  </si>
  <si>
    <r>
      <rPr>
        <sz val="11"/>
        <color rgb="FF111827"/>
        <rFont val="Arial"/>
      </rPr>
      <t xml:space="preserve">REACH Restricted Substance
Restricted substance: Ammonium copper arsenate
EC: 251-151-6
</t>
    </r>
    <r>
      <rPr>
        <sz val="11"/>
        <color rgb="FF0000FF"/>
        <rFont val="Arial"/>
      </rPr>
      <t>Please see reference #1 on reference sheet.</t>
    </r>
  </si>
  <si>
    <r>
      <rPr>
        <sz val="11"/>
        <rFont val="Arial"/>
      </rPr>
      <t xml:space="preserve">Molecular Formula:        
C17H16ClN3O
Molecular Weight:	
313.8 g/mol
</t>
    </r>
    <r>
      <rPr>
        <sz val="11"/>
        <color rgb="FF0000FF"/>
        <rFont val="Arial"/>
      </rPr>
      <t>Please see reference #1 on reference sheet.</t>
    </r>
  </si>
  <si>
    <r>
      <rPr>
        <sz val="11"/>
        <rFont val="Arial"/>
      </rPr>
      <t xml:space="preserve">Solid.
Melting Point:
175-176°C
</t>
    </r>
    <r>
      <rPr>
        <sz val="11"/>
        <color rgb="FF0000FF"/>
        <rFont val="Arial"/>
      </rPr>
      <t>Please see reference #1 on reference sheet.</t>
    </r>
  </si>
  <si>
    <r>
      <rPr>
        <sz val="11"/>
        <rFont val="Arial"/>
      </rPr>
      <t xml:space="preserve">Amoxapine, the N-demethylated derivative of the antipsychotic agent loxapine, is a dibenzoxazepine-derivative tricyclic antidepressant (TCA). TCAs are structurally similar to phenothiazines. They contain a tricyclic ring system with an alkyl amine substituent on the central ring. In non-depressed individuals, amoxapine does not affect mood or arousal, but may cause sedation. In depressed individuals, amoxapine exerts a positive effect on mood. TCAs are potent inhibitors of serotonin and norepinephrine reuptake. In addition, TCAs down-regulate cerebral cortical β-adrenergic receptors and sensitize post-synaptic serotonergic receptors with chronic use. The antidepressant effects of TCAs are thought to be due to an overall increase in serotonergic neurotransmission. TCAs also block histamine H1 receptors, α1-adrenergic receptors and muscarinic receptors, which accounts for their sedative, hypotensive and anticholinergic effects (e.g. blurred vision, dry mouth, constipation, urinary retention), respectively. See toxicity section below for a complete listing of side effects. Amoxapine may be used to treat neurotic and reactive depressive disorders, endogenous and psychotic depression, and mixed symptoms of depression and anxiety or agitation.
</t>
    </r>
    <r>
      <rPr>
        <sz val="11"/>
        <color rgb="FF0000FF"/>
        <rFont val="Arial"/>
      </rPr>
      <t>Please see reference #1 on reference sheet.</t>
    </r>
  </si>
  <si>
    <r>
      <rPr>
        <sz val="11"/>
        <rFont val="Arial"/>
      </rPr>
      <t xml:space="preserve">H302 (100%): Harmful if swallowed [Warning Acute toxicity, oral]
</t>
    </r>
    <r>
      <rPr>
        <sz val="11"/>
        <color rgb="FF0000FF"/>
        <rFont val="Arial"/>
      </rPr>
      <t>Please see reference #1 on reference sheet.</t>
    </r>
  </si>
  <si>
    <r>
      <rPr>
        <sz val="11"/>
        <rFont val="Arial"/>
      </rPr>
      <t xml:space="preserve">Amoxapine, the N-demethylated derivative of the antipsychotic agent loxapine, is a dibenzoxazepine-derivative tricyclic antidepressant (TCA). TCAs are structurally similar to phenothiazines. They contain a tricyclic ring system with an alkyl amine substituent on the central ring. In non-depressed individuals, amoxapine does not affect mood or arousal, but may cause sedation. In depressed individuals, amoxapine exerts a positive effect on mood. TCAs are potent inhibitors of serotonin and norepinephrine reuptake. In addition, TCAs down-regulate cerebral cortical β-adrenergic receptors and sensitize post-synaptic serotonergic receptors with chronic use. The antidepressant effects of TCAs are thought to be due to an overall increase in serotonergic neurotransmission. TCAs also block histamine H1 receptors, α1-adrenergic receptors and muscarinic receptors, which accounts for their sedative, hypotensive and anticholinergic effects (e.g. blurred vision, dry mouth, constipation, urinary retention), respectively. See toxicity section below for a complete listing of side effects. Amoxapine may be used to treat neurotic and reactive depressive disorders, endogenous and psychotic depression, and mixed symptoms of depression and anxiety or agitation.
</t>
    </r>
    <r>
      <rPr>
        <sz val="11"/>
        <color rgb="FF0000FF"/>
        <rFont val="Arial"/>
      </rPr>
      <t>Please see reference #1 on reference sheet.</t>
    </r>
  </si>
  <si>
    <r>
      <rPr>
        <sz val="11"/>
        <rFont val="Arial"/>
      </rPr>
      <t xml:space="preserve">Avoid alcohol.
Take with food. Food reduces irritation.
</t>
    </r>
    <r>
      <rPr>
        <sz val="11"/>
        <color rgb="FF0000FF"/>
        <rFont val="Arial"/>
      </rPr>
      <t>Please see reference #1 on reference sheet.</t>
    </r>
  </si>
  <si>
    <r>
      <rPr>
        <sz val="11"/>
        <rFont val="Arial"/>
      </rPr>
      <t xml:space="preserve">IUPAC Name
8-chloro-6-piperazin-1-ylbenzo[b][1,4]benzoxazepine
InChI
InChI=1S/C17H16ClN3O/c18-12-5-6-15-13(11-12)17(21-9-7-19-8-10-21)20-14-3-1-2-4-16(14)22-15/h1-6,11,19H,7-10H2
InChIKey
QWGDMFLQWFTERH-UHFFFAOYSA-N
SMILES
C1CN(CCN1)C2=NC3=CC=CC=C3OC4=C2C=C(C=C4)Cl
</t>
    </r>
    <r>
      <rPr>
        <sz val="11"/>
        <color rgb="FF0000FF"/>
        <rFont val="Arial"/>
      </rPr>
      <t>Please see reference #1 on reference sheet.</t>
    </r>
  </si>
  <si>
    <r>
      <rPr>
        <sz val="11"/>
        <rFont val="Arial"/>
      </rPr>
      <t xml:space="preserve">Pharmaceuticals.
</t>
    </r>
    <r>
      <rPr>
        <sz val="11"/>
        <color rgb="FF0000FF"/>
        <rFont val="Arial"/>
      </rPr>
      <t>Please see reference #1 on reference sheet.</t>
    </r>
  </si>
  <si>
    <r>
      <rPr>
        <sz val="11"/>
        <rFont val="Arial"/>
      </rPr>
      <t xml:space="preserve">Pharmaceuticals industry.
</t>
    </r>
    <r>
      <rPr>
        <sz val="11"/>
        <color rgb="FF0000FF"/>
        <rFont val="Arial"/>
      </rPr>
      <t>Please see reference #1 on reference sheet.</t>
    </r>
  </si>
  <si>
    <r>
      <rPr>
        <sz val="11"/>
        <rFont val="Arial"/>
      </rPr>
      <t xml:space="preserve">Oral Use
</t>
    </r>
    <r>
      <rPr>
        <sz val="11"/>
        <color rgb="FF0000FF"/>
        <rFont val="Arial"/>
      </rPr>
      <t>Please see reference #1 on reference sheet.</t>
    </r>
  </si>
  <si>
    <r>
      <rPr>
        <sz val="11"/>
        <rFont val="Arial"/>
      </rPr>
      <t xml:space="preserve">In case of TCA or amoxapine overdose, there is no particular antidote available. The primary concern in cases of TCA overdose is ensuring proper respiration and delivering cardiovascular support to patients. Research has demonstrated that, in certain instances, sodium bicarbonate can reduce the incidence of QRS widening. This treatment requires vigilant monitoring of sodium plasma concentrations, as there is a possibility of hypernatremia in patients receiving sodium bicarbonate. However, in the absence of immediate electrolyte changes, the standard protocol involves close monitoring of the patient in the intensive care unit to detect any cardiac abnormalities and ensure adequate hydration to facilitate drug elimination from the system. Analysis of U.S. Poison Control Center data from 2000 to 2014 reveals that amoxapine toxicity may lead to severe complications, including cardiac arrest, renal failure, and intractable seizures.
</t>
    </r>
    <r>
      <rPr>
        <sz val="11"/>
        <color rgb="FF0000FF"/>
        <rFont val="Arial"/>
      </rPr>
      <t>Please see reference #1 on reference sheet.</t>
    </r>
  </si>
  <si>
    <t xml:space="preserve">PREPD FROM ANISALDEHYDE AND PHTHALIDE IN SODIUM ALCOHOLATE ... ALTERNATE METHOD FROM 1-P-METHOXYBENZALPHTHALIDE AND SODIUM METHOXIDE.
</t>
  </si>
  <si>
    <r>
      <rPr>
        <sz val="11"/>
        <rFont val="Arial"/>
      </rPr>
      <t xml:space="preserve">For the relief of symptoms of depression in patients with neurotic or reactive depressive disorders as well as endogenous and psychotic depressions. May also be used to treat depression accompanied by anxiety or agitation.
</t>
    </r>
    <r>
      <rPr>
        <sz val="11"/>
        <color rgb="FF0000FF"/>
        <rFont val="Arial"/>
      </rPr>
      <t>Please see reference #1 on reference sheet.</t>
    </r>
  </si>
  <si>
    <r>
      <rPr>
        <sz val="11"/>
        <rFont val="Arial"/>
      </rPr>
      <t xml:space="preserve">At the time of review, criteria for land treatment or burial (sanitary landfill) disposal practices are subject to significant revision. Prior to implementing land disposal of waste residue (including waste sludge), consult with environmental regulatory agencies for guidance on acceptable disposal practices.
</t>
    </r>
    <r>
      <rPr>
        <sz val="11"/>
        <color rgb="FF0000FF"/>
        <rFont val="Arial"/>
      </rPr>
      <t>Please see reference #1 on reference sheet.</t>
    </r>
  </si>
  <si>
    <r>
      <rPr>
        <sz val="11"/>
        <rFont val="Arial"/>
      </rPr>
      <t xml:space="preserve">Drugs
Pharmaceuticals -&gt; Listed in ZINC15
Human Drugs
Antidepressants -&gt; Tricyclic antidepressants (TCA)
FDA approved drugs -&gt; Active ingredient
</t>
    </r>
    <r>
      <rPr>
        <sz val="11"/>
        <color rgb="FF0000FF"/>
        <rFont val="Arial"/>
      </rPr>
      <t>Please see reference #1 on reference sheet.</t>
    </r>
  </si>
  <si>
    <t>4286 ug/kg</t>
  </si>
  <si>
    <r>
      <rPr>
        <sz val="11"/>
        <rFont val="Arial"/>
      </rPr>
      <t xml:space="preserve">* Amoxapine has the potential to enhance central nervous system depression caused by barbiturates and alcohol. Therefore, concurrent use of the drug with barbiturates and alcohol should be avoided.
* In a subset of the Caucasian population who are poor metabolizers with reduced CYP2D6 activity, TCAs, such as amoxapine, have increased plasma concentrations.
* Dose reduction may be necessary when TCAs, such as amoxapine, are combined with CYP2D6-inhibiting drugs, including quinidine, cimetidine, phenothiazines, propafenone, and flecainide.
* All SSRIs exhibit varying degrees of CYP2D6 inhibition. Therefore, clinicians should exercise caution when combining TCAs with SSRIs or making transitions between these 2 classes of medications. In addition, when switching from fluoxetine to amoxapine, a substantial time interval is necessary due to the extended half-life of fluoxetine, which is at least 5 weeks. This precaution helps prevent potential interactions and ensures the safe use of medications.
</t>
    </r>
    <r>
      <rPr>
        <sz val="11"/>
        <color rgb="FF0000FF"/>
        <rFont val="Arial"/>
      </rPr>
      <t>Please see reference #1 on reference sheet.</t>
    </r>
  </si>
  <si>
    <r>
      <rPr>
        <sz val="11"/>
        <rFont val="Arial"/>
      </rPr>
      <t xml:space="preserve">Oral, rapidly and almost completely absorbed from the GI tract. Peak plasma concentrations occur within 1-2 hours of oral administration of a single doser.
</t>
    </r>
    <r>
      <rPr>
        <sz val="11"/>
        <color rgb="FF0000FF"/>
        <rFont val="Arial"/>
      </rPr>
      <t>Please see reference #1 on reference sheet.</t>
    </r>
  </si>
  <si>
    <r>
      <rPr>
        <sz val="11"/>
        <rFont val="Arial"/>
      </rPr>
      <t xml:space="preserve">The primary concern for TCA toxicity is the potential development of serotonin syndrome, particularly when the medication is combined with other antidepressants such as SSRIs or SNRIs. Serotonin syndrome is characterized by symptoms such as hyperthermia, hypertension, muscle rigidity, and delirium.
</t>
    </r>
    <r>
      <rPr>
        <sz val="11"/>
        <color rgb="FF0000FF"/>
        <rFont val="Arial"/>
      </rPr>
      <t>Please see reference #1 on reference sheet.</t>
    </r>
  </si>
  <si>
    <r>
      <rPr>
        <sz val="11"/>
        <rFont val="Arial"/>
      </rPr>
      <t xml:space="preserve">Amoxapine can cause developmental toxicity according to state or federal government labeling requirements.
</t>
    </r>
    <r>
      <rPr>
        <sz val="11"/>
        <color rgb="FF0000FF"/>
        <rFont val="Arial"/>
      </rPr>
      <t>Please see reference #1 on reference sheet.</t>
    </r>
  </si>
  <si>
    <r>
      <rPr>
        <sz val="11"/>
        <rFont val="Arial"/>
      </rPr>
      <t xml:space="preserve">Antidepressant Agents
Amoxapine is a tetracyclic antidepressant used for relief of symptoms of depression caused by either reactive or psychotic depression. Amoxapine has been associated with a low rate of minor serum aminotransferase elevations during treatment and to very rare instances of clinically apparent acute liver injury.
</t>
    </r>
    <r>
      <rPr>
        <sz val="11"/>
        <color rgb="FF0000FF"/>
        <rFont val="Arial"/>
      </rPr>
      <t>Please see reference #1 on reference sheet.</t>
    </r>
  </si>
  <si>
    <r>
      <rPr>
        <sz val="11"/>
        <rFont val="Arial"/>
      </rPr>
      <t xml:space="preserve">For the relief of symptoms of depression in patients with neurotic or reactive depressive disorders as well as endogenous and psychotic depressions. May also be used to treat depression accompanied by anxiety or agitation.
FDA-Approved Indications
</t>
    </r>
    <r>
      <rPr>
        <sz val="11"/>
        <color rgb="FF0000FF"/>
        <rFont val="Arial"/>
      </rPr>
      <t>Please see reference #1 on reference sheet.</t>
    </r>
  </si>
  <si>
    <r>
      <rPr>
        <sz val="11"/>
        <color rgb="FF111827"/>
        <rFont val="Arial"/>
      </rPr>
      <t xml:space="preserve">California Safe Cosmetics Program (CSCP) Reportable Ingredient
Hazard Traits - Developmental Toxicity
Authoritative List - Prop 65
Report - regardless of intended function of ingredient in the product
California Safe Cosmetics Program (CSCP) Product Database
EMA Article 57
Product(s): Defanyl
European Medicines Agency (EMA)
New Zealand EPA Inventory of Chemical Status
Dibenzb,f1,4oxazepine, 2-chloro-11-(1-piperazinyl)-: Does not have an individual approval but may be used under an appropriate group standard
</t>
    </r>
    <r>
      <rPr>
        <sz val="11"/>
        <color rgb="FF0000FF"/>
        <rFont val="Arial"/>
      </rPr>
      <t>Please see reference #1 on reference sheet.</t>
    </r>
  </si>
  <si>
    <r>
      <rPr>
        <sz val="11"/>
        <rFont val="Arial"/>
      </rPr>
      <t xml:space="preserve">1.71e-01 g/L
</t>
    </r>
    <r>
      <rPr>
        <sz val="11"/>
        <color rgb="FF0000FF"/>
        <rFont val="Arial"/>
      </rPr>
      <t>Please see reference #1 on reference sheet.</t>
    </r>
  </si>
  <si>
    <t>ANGIOTENSIN CONVERTING ENZYME (ACE) INHIBITORS</t>
  </si>
  <si>
    <t>1407-47-2</t>
  </si>
  <si>
    <r>
      <rPr>
        <sz val="11"/>
        <rFont val="Arial"/>
      </rPr>
      <t xml:space="preserve">Molecular Formula:        
C16H12O3
Molecular Weight:        
252.26 g/mol
</t>
    </r>
    <r>
      <rPr>
        <sz val="11"/>
        <color rgb="FF0000FF"/>
        <rFont val="Arial"/>
      </rPr>
      <t xml:space="preserve">
Please see reference #1 on reference sheet.</t>
    </r>
  </si>
  <si>
    <r>
      <rPr>
        <sz val="11"/>
        <rFont val="Arial"/>
      </rPr>
      <t xml:space="preserve">Solid.
Melting Point:
156-157 °C
</t>
    </r>
    <r>
      <rPr>
        <sz val="11"/>
        <color rgb="FF0000FF"/>
        <rFont val="Arial"/>
      </rPr>
      <t>Please see reference #1 on reference sheet.</t>
    </r>
  </si>
  <si>
    <r>
      <rPr>
        <sz val="11"/>
        <rFont val="Arial"/>
      </rPr>
      <t xml:space="preserve">Anisindione is a synthetic anticoagulant and an indanedione derivative. Its anticoagulant action is mediated through the inhibition of the vitamin K-mediated gamma-carboxylation of precursor proteins that are critical in forming the formation of active procoagulation factors II, VII, IX, and X, as well as the anticoagulant proteins C and S, in the liver.
</t>
    </r>
    <r>
      <rPr>
        <sz val="11"/>
        <color rgb="FF0000FF"/>
        <rFont val="Arial"/>
      </rPr>
      <t>Please see reference #1 on reference sheet.</t>
    </r>
  </si>
  <si>
    <r>
      <rPr>
        <sz val="11"/>
        <rFont val="Arial"/>
      </rPr>
      <t xml:space="preserve">Anisindione is an anticoagulant that acts by inhibiting vitamin K-dependent clotting factors.
It has been associated with adverse effects including hypersensitivity reactions, hepatitis, and blood disorders.
H302 (100%): Harmful if swallowed [Warning Acute toxicity, oral]
</t>
    </r>
    <r>
      <rPr>
        <sz val="11"/>
        <color rgb="FF0000FF"/>
        <rFont val="Arial"/>
      </rPr>
      <t>Please see reference #1 on reference sheet.</t>
    </r>
  </si>
  <si>
    <r>
      <rPr>
        <sz val="11"/>
        <rFont val="Arial"/>
      </rPr>
      <t xml:space="preserve">Used as an anticoagulant.
</t>
    </r>
    <r>
      <rPr>
        <sz val="11"/>
        <color rgb="FF0000FF"/>
        <rFont val="Arial"/>
      </rPr>
      <t>Please see reference #1 on reference sheet.</t>
    </r>
  </si>
  <si>
    <r>
      <rPr>
        <sz val="11"/>
        <rFont val="Arial"/>
      </rPr>
      <t xml:space="preserve">IUPAC Name
2-(4-methoxyphenyl)indene-1,3-dione
InChI
InChI=1S/C16H12O3/c1-19-11-8-6-10(7-9-11)14-15(17)12-4-2-3-5-13(12)16(14)18/h2-9,14H,1H3
InChIKey
XRCFXMGQEVUZFC-UHFFFAOYSA-N
SMILES
COC1=CC=C(C=C1)C2C(=O)C3=CC=CC=C3C2=O
CID: 2197
Synonyms: Anisindione; Miradon
</t>
    </r>
    <r>
      <rPr>
        <sz val="11"/>
        <color rgb="FF0000FF"/>
        <rFont val="Arial"/>
      </rPr>
      <t>Please see reference #1 on reference sheet.</t>
    </r>
  </si>
  <si>
    <r>
      <rPr>
        <sz val="11"/>
        <rFont val="Arial"/>
      </rPr>
      <t xml:space="preserve">Pharmaceuticals.
</t>
    </r>
    <r>
      <rPr>
        <sz val="11"/>
        <color rgb="FF0000FF"/>
        <rFont val="Arial"/>
      </rPr>
      <t>Please see reference #1 on reference sheet.</t>
    </r>
  </si>
  <si>
    <r>
      <rPr>
        <sz val="11"/>
        <rFont val="Arial"/>
      </rPr>
      <t xml:space="preserve">Pharmaceuticals industry.
</t>
    </r>
    <r>
      <rPr>
        <sz val="11"/>
        <color rgb="FF0000FF"/>
        <rFont val="Arial"/>
      </rPr>
      <t>Please see reference #1 on reference sheet.</t>
    </r>
  </si>
  <si>
    <r>
      <rPr>
        <sz val="11"/>
        <rFont val="Arial"/>
      </rPr>
      <t xml:space="preserve">Oral Use
</t>
    </r>
    <r>
      <rPr>
        <sz val="11"/>
        <color rgb="FF0000FF"/>
        <rFont val="Arial"/>
      </rPr>
      <t>Please see reference #1 on reference sheet.</t>
    </r>
  </si>
  <si>
    <r>
      <rPr>
        <sz val="11"/>
        <rFont val="Arial"/>
      </rPr>
      <t xml:space="preserve">Anisindione tablets should be stored in tight containers at a temperature of less than 40 °Celsius, preferably between 15 to 30 °Celsius.
</t>
    </r>
    <r>
      <rPr>
        <sz val="11"/>
        <color rgb="FF0000FF"/>
        <rFont val="Arial"/>
      </rPr>
      <t>Please see reference #1 on reference sheet.</t>
    </r>
  </si>
  <si>
    <r>
      <rPr>
        <sz val="11"/>
        <rFont val="Arial"/>
      </rPr>
      <t xml:space="preserve">PREPD FROM ANISALDEHYDE AND PHTHALIDE IN SODIUM ALCOHOLATE ... ALTERNATE METHOD FROM 1-P-METHOXYBENZALPHTHALIDE AND SODIUM METHOXIDE.
</t>
    </r>
    <r>
      <rPr>
        <sz val="11"/>
        <color rgb="FF0000FF"/>
        <rFont val="Arial"/>
      </rPr>
      <t>Please see reference #1 on reference sheet.</t>
    </r>
  </si>
  <si>
    <r>
      <rPr>
        <sz val="11"/>
        <rFont val="Arial"/>
      </rPr>
      <t xml:space="preserve">This drug should be used with caution due to risk of bleeding and other adverse effects.
</t>
    </r>
    <r>
      <rPr>
        <sz val="11"/>
        <color rgb="FF0000FF"/>
        <rFont val="Arial"/>
      </rPr>
      <t>Please see reference #1 on reference sheet.</t>
    </r>
  </si>
  <si>
    <r>
      <rPr>
        <sz val="11"/>
        <rFont val="Arial"/>
      </rPr>
      <t xml:space="preserve">At the time of review, criteria for land treatment or burial (sanitary landfill) disposal practices are subject to significant revision. Prior to implementing land disposal of waste residue (including waste sludge), consult with environmental regulatory agencies for guidance on acceptable disposal practices.
</t>
    </r>
    <r>
      <rPr>
        <sz val="11"/>
        <color rgb="FF0000FF"/>
        <rFont val="Arial"/>
      </rPr>
      <t>Please see reference #1 on reference sheet.</t>
    </r>
  </si>
  <si>
    <t>Medication, drugs.</t>
  </si>
  <si>
    <r>
      <rPr>
        <sz val="11"/>
        <rFont val="Arial"/>
      </rPr>
      <t xml:space="preserve">Avoid use in patients with known hypersensitivity and monitor for signs of bleeding
</t>
    </r>
    <r>
      <rPr>
        <sz val="11"/>
        <color rgb="FF0000FF"/>
        <rFont val="Arial"/>
      </rPr>
      <t>Please see reference #1 on reference sheet.</t>
    </r>
  </si>
  <si>
    <r>
      <rPr>
        <sz val="11"/>
        <rFont val="Arial"/>
      </rPr>
      <t xml:space="preserve">Oral.
</t>
    </r>
    <r>
      <rPr>
        <sz val="11"/>
        <color rgb="FF0000FF"/>
        <rFont val="Arial"/>
      </rPr>
      <t>Please see reference #1 on reference sheet.</t>
    </r>
  </si>
  <si>
    <r>
      <rPr>
        <sz val="11"/>
        <rFont val="Arial"/>
      </rPr>
      <t xml:space="preserve">Bleeding is the major toxicity of oral anticoagulant drugs. ... Especially serious episodes involve sites where irreversible damage may result from compression of vital structures (e.g., intracranial, pericardial, nerve sheath, or spinal cord) or from massive internal blood loss that may not be diagnosed rapidly (e.g., gastrointestinal, intraperitoneal, retroperitoneal)
</t>
    </r>
    <r>
      <rPr>
        <sz val="11"/>
        <color rgb="FF0000FF"/>
        <rFont val="Arial"/>
      </rPr>
      <t>Please see reference #1 on reference sheet.</t>
    </r>
  </si>
  <si>
    <r>
      <rPr>
        <sz val="11"/>
        <rFont val="Arial"/>
      </rPr>
      <t xml:space="preserve">Anisindione can cause developmental toxicity according to state or federal government labeling requirements.
Serious adverse reactions including hepatitis, agranulocytosis, and hypersensitivity have been reported.
</t>
    </r>
    <r>
      <rPr>
        <sz val="11"/>
        <color rgb="FF0000FF"/>
        <rFont val="Arial"/>
      </rPr>
      <t>Please see reference #1 on reference sheet.</t>
    </r>
  </si>
  <si>
    <r>
      <rPr>
        <sz val="11"/>
        <rFont val="Arial"/>
      </rPr>
      <t xml:space="preserve">Anisindione is a cyclic beta-diketone consisting of indane-1,3-dione having a 4-methoxyphenyl substituent at the 4-position. It has a role as an anticoagulant and a vitamin K antagonist. It is a beta-diketone and an aromatic ketone. It derives from a hydride of an indane.
</t>
    </r>
    <r>
      <rPr>
        <sz val="11"/>
        <color rgb="FF0000FF"/>
        <rFont val="Arial"/>
      </rPr>
      <t>Please see reference #1 on reference sheet.</t>
    </r>
  </si>
  <si>
    <r>
      <rPr>
        <sz val="11"/>
        <rFont val="Arial"/>
      </rPr>
      <t xml:space="preserve">Medication
</t>
    </r>
    <r>
      <rPr>
        <sz val="11"/>
        <color rgb="FF0000FF"/>
        <rFont val="Arial"/>
      </rPr>
      <t>Please see reference #1 on reference sheet.</t>
    </r>
  </si>
  <si>
    <r>
      <rPr>
        <sz val="11"/>
        <color rgb="FF111827"/>
        <rFont val="Arial"/>
      </rPr>
      <t xml:space="preserve">The Approved Drug Products with Therapeutic Equivalence Evaluations List identifies currently marketed prescription drug products, incl anisindione, approved on the basis of safety and effectiveness by FDA under sections 505 of the Federal Food, Drug, and Cosmetic Act.
California Safe Cosmetics Program (CSCP) Reportable Ingredient
Hazard Traits - Developmental Toxicity
Authoritative List - Prop 65
Report - regardless of intended function of ingredient in the product
</t>
    </r>
    <r>
      <rPr>
        <sz val="11"/>
        <color rgb="FF0000FF"/>
        <rFont val="Arial"/>
      </rPr>
      <t>Please see reference #1 on reference sheet.</t>
    </r>
  </si>
  <si>
    <r>
      <rPr>
        <sz val="11"/>
        <rFont val="Arial"/>
      </rPr>
      <t xml:space="preserve">79.8 mg/L
</t>
    </r>
    <r>
      <rPr>
        <sz val="11"/>
        <color rgb="FF0000FF"/>
        <rFont val="Arial"/>
      </rPr>
      <t>Please see reference #1 on reference sheet.</t>
    </r>
  </si>
  <si>
    <t>ANISINDIONE</t>
  </si>
  <si>
    <t>117-37-3</t>
  </si>
  <si>
    <t>AROCLOR 1016</t>
  </si>
  <si>
    <t>12674-11-2</t>
  </si>
  <si>
    <t>AROCLOR 1221</t>
  </si>
  <si>
    <t>11104-28-2</t>
  </si>
  <si>
    <t>AROCLOR 1232</t>
  </si>
  <si>
    <t>11141-16-5</t>
  </si>
  <si>
    <t>AROCLOR 1240</t>
  </si>
  <si>
    <t>71328-89-7</t>
  </si>
  <si>
    <t>AROCLOR 1262</t>
  </si>
  <si>
    <t>37324-23-5</t>
  </si>
  <si>
    <t>AROCLOR 1268</t>
  </si>
  <si>
    <t>11100-14-4</t>
  </si>
  <si>
    <r>
      <rPr>
        <sz val="11"/>
        <rFont val="Arial"/>
      </rPr>
      <t>Molecular Formula:        
As
Density
5.776 grams per cubic centimeter</t>
    </r>
    <r>
      <rPr>
        <sz val="11"/>
        <color rgb="FF0000FF"/>
        <rFont val="Arial"/>
      </rPr>
      <t xml:space="preserve">
Please see reference #1 on reference sheet.</t>
    </r>
  </si>
  <si>
    <r>
      <rPr>
        <sz val="11"/>
        <rFont val="Arial"/>
      </rPr>
      <t xml:space="preserve">Boiling Point
887 K (614°C or 1137°F)
Melting Point:
35 °C
</t>
    </r>
    <r>
      <rPr>
        <sz val="11"/>
        <color rgb="FF0000FF"/>
        <rFont val="Arial"/>
      </rPr>
      <t>Please see reference #1 on reference sheet.</t>
    </r>
  </si>
  <si>
    <r>
      <rPr>
        <sz val="11"/>
        <rFont val="Arial"/>
      </rPr>
      <t xml:space="preserve">Arsenic's boiling point is lower than its melting point. This occurs because these two temperatures are measured at different atmospheric pressures. When heated at standard atmospheric pressure, arsenic changes directly from a solid to a gas, or sublimates, at a temperature of 887 K. In order to form liquid arsenic, the atmospheric pressure must be increased. At 28 times standard atmospheric pressure, arsenic melts at a temperature of 1090 K. If it were also measured at a pressure of 28 atmospheres, arsenic's boiling point would be higher than its melting point, as you would expect.
</t>
    </r>
    <r>
      <rPr>
        <sz val="11"/>
        <color rgb="FF0000FF"/>
        <rFont val="Arial"/>
      </rPr>
      <t>Please see reference #1 on reference sheet.</t>
    </r>
  </si>
  <si>
    <r>
      <rPr>
        <sz val="11"/>
        <rFont val="Arial"/>
      </rPr>
      <t xml:space="preserve">H400: Very toxic to aquatic life [Warning Hazardous to the aquatic environment, acute hazard]
H410: Very toxic to aquatic life with long lasting effects [Warning Hazardous to the aquatic environment, long-term hazard]
· Fire may produce irritating, corrosive and/or toxic gases.
· Runoff from fire control or dilution water may be corrosive and/or toxic and cause environmental contamination.
</t>
    </r>
    <r>
      <rPr>
        <sz val="11"/>
        <color rgb="FF0000FF"/>
        <rFont val="Arial"/>
      </rPr>
      <t>Please see reference #1 on reference sheet.</t>
    </r>
  </si>
  <si>
    <r>
      <rPr>
        <sz val="11"/>
        <rFont val="Arial"/>
      </rPr>
      <t xml:space="preserve">H301: Toxic if swallowed [Danger Acute toxicity, oral]
H331: Toxic if inhaled [Danger Acute toxicity, inhalation]
Poisonous by inhalation of dust or by ingestion. Regardless of exposure route, symptoms in most cases are characteristic of severe gastritis or gastroenteritis. All chemical forms of arsenic eventually produce similar toxic effects. Symptoms may be delayed. 
· Highly toxic, may be fatal if inhaled, ingested or absorbed through skin.
· Contact with molten substance may cause severe burns to skin and eyes.
· Avoid any skin contact.
</t>
    </r>
    <r>
      <rPr>
        <sz val="11"/>
        <color rgb="FF0000FF"/>
        <rFont val="Arial"/>
      </rPr>
      <t>Please see reference #1 on reference sheet.</t>
    </r>
  </si>
  <si>
    <r>
      <rPr>
        <sz val="11"/>
        <rFont val="Arial"/>
      </rPr>
      <t xml:space="preserve">MINING OR SMELTING: Smelt lead, copper, zinc, cobalt, nickel, or gold; Harden copper and lead; MANUFACTURING: Pesticides (sheep dips, insecticides, herbicides, fungicides, algicides, wood preservatives, cotton desiccants); Lead-arsenic alloys for solder, battery grids, or cable shielding; Electronics (microwave devices, lasers, light-emitting diodes, photoelectric cells, semiconductors); Clarified glass or ceramics; Pigments; USING OR DISPOSING: Clean fossil fuel furnaces, flues, or boilers; Sand or burn arsenic-treated wood; Lead arsenate, calcium arsenate, and sodium arsenite have been used as pesticides;
Arsenic and its compounds are poisonous. They have been used to make rat poison and some insecticides. Small amounts of arsenic are added to germanium to make transistors. Gallium arsenide (GaAs) can produce laser light directly from electricity.
</t>
    </r>
    <r>
      <rPr>
        <sz val="11"/>
        <color rgb="FF0000FF"/>
        <rFont val="Arial"/>
      </rPr>
      <t>Please see reference #1 on reference sheet.</t>
    </r>
  </si>
  <si>
    <r>
      <rPr>
        <sz val="11"/>
        <rFont val="Arial"/>
      </rPr>
      <t xml:space="preserve">Federal Drinking Water Standards
Maximum Contaminant Level: 0.010 mg/L
</t>
    </r>
    <r>
      <rPr>
        <sz val="11"/>
        <color rgb="FF0000FF"/>
        <rFont val="Arial"/>
      </rPr>
      <t>Please see reference #1 on reference sheet.</t>
    </r>
  </si>
  <si>
    <r>
      <rPr>
        <sz val="11"/>
        <rFont val="Arial"/>
      </rPr>
      <t xml:space="preserve">IUPAC Name
arsenic
InChI
InChI=1S/As
InChIKey
RQNWIZPPADIBDY-UHFFFAOYSA-N
SMILES
[As]
</t>
    </r>
    <r>
      <rPr>
        <sz val="11"/>
        <color rgb="FF0000FF"/>
        <rFont val="Arial"/>
      </rPr>
      <t>Please see reference #1 on reference sheet.</t>
    </r>
  </si>
  <si>
    <r>
      <rPr>
        <sz val="11"/>
        <rFont val="Arial"/>
      </rPr>
      <t xml:space="preserve">Industrial Processes with risk of exposure
Soldering [Category: Heat or Machine]
Semiconductor Manufacturing [Category: Industry]
Battery Manufacturing [Category: Industry]
Smelting Copper or Lead [Category: Industry]
Applying Wood Preservatives [Category: Other]
Farming (Pesticides) [Category: Industry]
Cleaning Furnaces or Flues [Category: Clean]
Leather Tanning and Processing [Category: Industry]
Welding Over Coatings [Category: Weld]
Burning Arsenic-Treated Wood [Category: Burn]
Glass Manufacturing [Category: Industry]
Metal Extraction and Refining [Category: Industry]
</t>
    </r>
    <r>
      <rPr>
        <sz val="11"/>
        <color rgb="FF0000FF"/>
        <rFont val="Arial"/>
      </rPr>
      <t>Please see reference #1 on reference sheet.</t>
    </r>
  </si>
  <si>
    <r>
      <rPr>
        <sz val="11"/>
        <rFont val="Arial"/>
      </rPr>
      <t xml:space="preserve">Industrial Processes with risk of exposure
Soldering [Category: Heat or Machine]
Semiconductor Manufacturing [Category: Industry]
Battery Manufacturing [Category: Industry]
Smelting Copper or Lead [Category: Industry]
Applying Wood Preservatives [Category: Other]
Farming (Pesticides) [Category: Industry]
Cleaning Furnaces or Flues [Category: Clean]
Leather Tanning and Processing [Category: Industry]
Welding Over Coatings [Category: Weld]
Burning Arsenic-Treated Wood [Category: Burn]
Glass Manufacturing [Category: Industry]
Metal Extraction and Refining [Category: Industry]
</t>
    </r>
    <r>
      <rPr>
        <sz val="11"/>
        <color rgb="FF0000FF"/>
        <rFont val="Arial"/>
      </rPr>
      <t>Please see reference #1 on reference sheet.</t>
    </r>
  </si>
  <si>
    <r>
      <rPr>
        <sz val="11"/>
        <rFont val="Arial"/>
      </rPr>
      <t xml:space="preserve">Inhalation  
Skin 
Eye 
Ingestion
</t>
    </r>
    <r>
      <rPr>
        <sz val="11"/>
        <color rgb="FF0000FF"/>
        <rFont val="Arial"/>
      </rPr>
      <t>Please see reference #1 on reference sheet.</t>
    </r>
  </si>
  <si>
    <r>
      <rPr>
        <sz val="11"/>
        <rFont val="Arial"/>
      </rPr>
      <t xml:space="preserve">Contaminated protective clothing should be segregated in such a manner so that there is no direct personal contact by personnel who handle, dispose, or clean the clothing. Quality assurance to ascertain the completeness of the cleaning procedures should be implemented before the decontaminated protective clothing is returned for reuse by the workers. All contaminated clothing should not be taken home at end of shift, but should remain at employee's place of work for cleaning.
Engineering controls are recommended to maintain arsenic concn below the occupational environment limit. Compliance should not be achieved by the use of respirators except during the time period necessary to install or test the required engineering controls, for nonroutine operations (such as a brief exposure to concn in excess of the limit as a result of maintenance or repair activities), or during emergencies when air concn of arsenic exceed the limit.
</t>
    </r>
    <r>
      <rPr>
        <sz val="11"/>
        <color rgb="FF0000FF"/>
        <rFont val="Arial"/>
      </rPr>
      <t>Please see reference #1 on reference sheet.</t>
    </r>
  </si>
  <si>
    <r>
      <rPr>
        <sz val="11"/>
        <rFont val="Arial"/>
      </rPr>
      <t xml:space="preserve">Solvent extraction with high molecular weight amines and quaternary ammonium compounds may be a promising technique for the removal of toxic elements like ... arsenic ... from industrial effluents.
Prompt cleanup and removal are necessary. Control runoff and isolate discharged material for proper disposal.
</t>
    </r>
    <r>
      <rPr>
        <sz val="11"/>
        <color rgb="FF0000FF"/>
        <rFont val="Arial"/>
      </rPr>
      <t>Please see reference #1 on reference sheet.</t>
    </r>
  </si>
  <si>
    <r>
      <rPr>
        <sz val="11"/>
        <rFont val="Arial"/>
      </rPr>
      <t xml:space="preserve">Arsenic "metal" is produced either by roasting the sulfide to form the oxide and then reducing the oxide with carbon or by heating arsenopyrite in the absence of air. When arsenic containing ores are smelted the arsenic becomes gaseous and burns in air to arsenic trioxide. This is trapped by electrostatic precipitators as a crude dust, which is roasted so as to drive off arsenic trioxide. The purified arsenic trioxide is collected in a cooling chamber.
</t>
    </r>
    <r>
      <rPr>
        <sz val="11"/>
        <color rgb="FF0000FF"/>
        <rFont val="Arial"/>
      </rPr>
      <t>Please see reference #1 on reference sheet.</t>
    </r>
  </si>
  <si>
    <r>
      <rPr>
        <sz val="11"/>
        <rFont val="Arial"/>
      </rPr>
      <t xml:space="preserve">Industry Uses:
Other (specify)
Intermediate
Intermediates
Hardener
Consumer Uses:
Hardener
Alloys
Other (specify)
Household Products:
Household &amp; Commercial/Institutional Products
Information on 6 consumer products that contain Arsenic in the following categories is provided:
• Auto Products
• Home Maintenance
• Pet Care
</t>
    </r>
    <r>
      <rPr>
        <sz val="11"/>
        <color rgb="FF0000FF"/>
        <rFont val="Arial"/>
      </rPr>
      <t xml:space="preserve">Please see reference #1 on reference sheet.
</t>
    </r>
  </si>
  <si>
    <r>
      <rPr>
        <sz val="11"/>
        <rFont val="Arial"/>
      </rPr>
      <t xml:space="preserve">At the time of review, criteria for land treatment or burial (sanitary landfill) disposal practices are subject to significant revision. Prior to implementing land disposal of waste residue (including waste sludge), consult with environmental regulatory agencies for guidance on acceptable disposal practices.
</t>
    </r>
    <r>
      <rPr>
        <sz val="11"/>
        <color rgb="FF0000FF"/>
        <rFont val="Arial"/>
      </rPr>
      <t>Please see reference #1 on reference sheet.</t>
    </r>
  </si>
  <si>
    <r>
      <rPr>
        <sz val="11"/>
        <rFont val="Arial"/>
      </rPr>
      <t xml:space="preserve">Batteries
Category Description: Batteries
Categorization Type: Product Use Category (PUC)
Cleaning products and household care
Category Description: Cleaning and household care products that can not be placed in a more refined category
Categorization Type: Product Use Category (PUC)
Cleaning products and household care -&gt; oven -&gt; oven cleaner
Category Description: Products used to clean grills, ovens, or range cooktops
Categorization Type: Product Use Category (PUC)
Cons. electronics, mech. appliances, and machinery
Category Description: Including small and large consumer electronics appliances (e.g. refrigerator, washing machine, vacuum cleaner, computer, phone, smoke detector, electric tools, lamps); includes small electronics with direct personal contact such as massagers; excludes electronics specifically intended for use by children; excludes electronics with direct food contact (e.g. electric blender)
Categorization Type: Product Use Category (PUC)
Construction and building materials
Category Description: Materials used for construction (e.g. flooring, tile, sinks, bathtubs, mirrors, wall materials/drywall, wall-to-wall carpets, insulation, playground surfaces); includes semi-permanent fixtures such as faucets and light fixtures
Categorization Type: Product Use Category (PUC)
</t>
    </r>
    <r>
      <rPr>
        <sz val="11"/>
        <color rgb="FF0000FF"/>
        <rFont val="Arial"/>
      </rPr>
      <t>Please see reference #1 on reference sheet.</t>
    </r>
  </si>
  <si>
    <r>
      <rPr>
        <sz val="11"/>
        <rFont val="Arial"/>
      </rPr>
      <t xml:space="preserve">8 hr Time-Weighted avg: 10 ug/cu m.
</t>
    </r>
    <r>
      <rPr>
        <sz val="11"/>
        <color rgb="FF4A86E8"/>
        <rFont val="Arial"/>
      </rPr>
      <t>Please see reference #1 on reference sheet.</t>
    </r>
  </si>
  <si>
    <r>
      <rPr>
        <sz val="11"/>
        <rFont val="Arial"/>
      </rPr>
      <t xml:space="preserve">8 hr Time-Weighted avg: 10 ug/cu m.
</t>
    </r>
    <r>
      <rPr>
        <sz val="11"/>
        <color rgb="FF4A86E8"/>
        <rFont val="Arial"/>
      </rPr>
      <t>Please see reference #1 on reference sheet.</t>
    </r>
  </si>
  <si>
    <r>
      <rPr>
        <sz val="11"/>
        <rFont val="Arial"/>
      </rPr>
      <t xml:space="preserve">Protective Clothing: ERG2024, Guide 152 (Arsenic)
· Wear positive pressure self-contained breathing apparatus (SCBA).
· Wear chemical protective clothing that is specifically recommended by the manufacturer when there is NO RISK OF FIRE.
· Structural firefighters' protective clothing provides thermal protection but only limited chemical protection.
</t>
    </r>
    <r>
      <rPr>
        <sz val="11"/>
        <color rgb="FF0000FF"/>
        <rFont val="Arial"/>
      </rPr>
      <t>Please see reference #1 on reference sheet.</t>
    </r>
  </si>
  <si>
    <r>
      <rPr>
        <sz val="11"/>
        <rFont val="Arial"/>
      </rPr>
      <t xml:space="preserve">ELIMINATE all ignition sources (no smoking, flares, sparks or flames) from immediate area. Do not touch damaged containers or spilled material unless wearing appropriate protective clothing. Stop leak if you can do it without risk. Prevent entry into waterways, sewers, basements or confined areas. Cover with plastic sheet to prevent spreading. Absorb or cover with dry earth, sand or other non-combustible material and transfer to containers.
</t>
    </r>
    <r>
      <rPr>
        <sz val="11"/>
        <color rgb="FF0000FF"/>
        <rFont val="Arial"/>
      </rPr>
      <t>Please see reference #1 on reference sheet.</t>
    </r>
  </si>
  <si>
    <r>
      <rPr>
        <sz val="11"/>
        <rFont val="Arial"/>
      </rPr>
      <t xml:space="preserve">The substance can be absorbed into the body by inhalation of its aerosol and by ingestion.
Inhalation, skin absorption, skin and/or eye contact, ingestion.
</t>
    </r>
    <r>
      <rPr>
        <sz val="11"/>
        <color rgb="FF0000FF"/>
        <rFont val="Arial"/>
      </rPr>
      <t>Please see reference #1 on reference sheet.</t>
    </r>
  </si>
  <si>
    <r>
      <rPr>
        <sz val="11"/>
        <rFont val="Arial"/>
      </rPr>
      <t xml:space="preserve">Ingestion Exposure
Abdominal pain. Diarrhoea. Nausea. Vomiting. Weakness. Shock or collapse. Unconsciousness.
Ulceration of nasal septum, dermatitis, gastrointestinal disturbances, peripheral neuropathy, resp irritation, hyperpigmentation of skin, [potential occupational carcinogen]
</t>
    </r>
    <r>
      <rPr>
        <sz val="11"/>
        <color rgb="FF0000FF"/>
        <rFont val="Arial"/>
      </rPr>
      <t>Please see reference #1 on reference sheet.</t>
    </r>
  </si>
  <si>
    <r>
      <rPr>
        <sz val="11"/>
        <rFont val="Arial"/>
      </rPr>
      <t xml:space="preserve">Grades: technical; crude (90-95%); refined (99%); semiconductor grade 99.999%; single crystals.
</t>
    </r>
    <r>
      <rPr>
        <sz val="11"/>
        <color rgb="FF0000FF"/>
        <rFont val="Arial"/>
      </rPr>
      <t>Please see reference #1 on reference sheet.</t>
    </r>
  </si>
  <si>
    <r>
      <rPr>
        <sz val="11"/>
        <rFont val="Arial"/>
      </rPr>
      <t xml:space="preserve">The element is a steel gray, very brittle, crystalline, semimetallic solid; it tarnishes in air, and when it is heated it rapidly oxidizes to arsenous oxide, which smells of garlic.
</t>
    </r>
    <r>
      <rPr>
        <sz val="11"/>
        <color rgb="FF0000FF"/>
        <rFont val="Arial"/>
      </rPr>
      <t>Please see reference #1 on reference sheet.</t>
    </r>
  </si>
  <si>
    <r>
      <rPr>
        <sz val="11"/>
        <rFont val="Arial"/>
      </rPr>
      <t xml:space="preserve">ARSENIC reacts incandescently with bromine trifluoride, even at 10 °C [Mellor 2:113 1946-47]. Causes bromoazide to explode upon contact. Ignites if ground up together with solid potassium permanganate [Mellor 12:322 1946-47]. Is oxidized by sodium peroxide with incandescence [Mellor 2:490-93 1946-47]. A combination of finely divided arsenic with finely divided bromates (also chlorates and iodates) of barium, calcium, magnesium, potassium, sodium, or zinc can explode by heat, percussion, and friction [Mellor 2:310 1946-47]. Bromine pentafluoride reacts readily in the cold with arsenic. Ignition usually occurs. Reacts vigorously with fluorine at ordinary temperatures
</t>
    </r>
    <r>
      <rPr>
        <sz val="11"/>
        <color rgb="FF0000FF"/>
        <rFont val="Arial"/>
      </rPr>
      <t>Please see reference #1 on reference sheet.</t>
    </r>
  </si>
  <si>
    <r>
      <rPr>
        <sz val="11"/>
        <rFont val="Arial"/>
      </rPr>
      <t xml:space="preserve">Metals, Less Reactive
Turns black on exposure to air. Insoluble in water.
</t>
    </r>
    <r>
      <rPr>
        <sz val="11"/>
        <color rgb="FF0000FF"/>
        <rFont val="Arial"/>
      </rPr>
      <t>Please see reference #1 on reference sheet.</t>
    </r>
  </si>
  <si>
    <r>
      <rPr>
        <sz val="11"/>
        <rFont val="Arial"/>
      </rPr>
      <t xml:space="preserve">Decomposition
When arsenic is heated in air it will burn and form a white smoke consisting of arsenic trioxide (As2O3)
</t>
    </r>
    <r>
      <rPr>
        <sz val="11"/>
        <color rgb="FF0000FF"/>
        <rFont val="Arial"/>
      </rPr>
      <t>Please see reference #1 on reference sheet.</t>
    </r>
  </si>
  <si>
    <r>
      <rPr>
        <sz val="11"/>
        <rFont val="Arial"/>
      </rPr>
      <t xml:space="preserve">EPA regulates copper smelters, glass manufacturing emissions, and drinking water. Inorganic arsenic no longer used in agriculture in the U.S. [ATSDR ToxFAQs] Arsenic-treated lumber for residential use voluntarily banned in 2003; [Olson, p. 140]
</t>
    </r>
    <r>
      <rPr>
        <sz val="11"/>
        <color rgb="FF0000FF"/>
        <rFont val="Arial"/>
      </rPr>
      <t>Please see reference #1 on reference sheet.</t>
    </r>
  </si>
  <si>
    <r>
      <rPr>
        <sz val="11"/>
        <rFont val="Arial"/>
      </rPr>
      <t xml:space="preserve">Arsenic and its compounds are poisonous.
Arsenic (inorganic arsenic compounds) can cause cancer according to California Labor Code.
</t>
    </r>
    <r>
      <rPr>
        <sz val="11"/>
        <color rgb="FF0000FF"/>
        <rFont val="Arial"/>
      </rPr>
      <t>Please see reference #1 on reference sheet.</t>
    </r>
  </si>
  <si>
    <r>
      <rPr>
        <sz val="11"/>
        <rFont val="Arial"/>
      </rPr>
      <t xml:space="preserve">Industrial applications. 
</t>
    </r>
    <r>
      <rPr>
        <sz val="11"/>
        <color rgb="FF0000FF"/>
        <rFont val="Arial"/>
      </rPr>
      <t>Please see reference #1 on reference sheet.</t>
    </r>
  </si>
  <si>
    <r>
      <rPr>
        <sz val="11"/>
        <rFont val="Arial"/>
      </rPr>
      <t xml:space="preserve">Industrial applications. 
Organic arsenic compounds are used as pesticides, primarily on cotton plants.
</t>
    </r>
    <r>
      <rPr>
        <sz val="11"/>
        <color rgb="FF0000FF"/>
        <rFont val="Arial"/>
      </rPr>
      <t>Please see reference #1 on reference sheet.</t>
    </r>
  </si>
  <si>
    <r>
      <rPr>
        <sz val="11"/>
        <rFont val="Arial"/>
      </rPr>
      <t xml:space="preserve">DOT Label:
Poison
Packaging and Labelling
Do not transport with food and feedstuffs.
FDA Requirements:
Tolerances for total residues of combined arsenic (calculated as As) in food are established as follows: (a) In edible tissues &amp; in eggs of chickens &amp; turkeys: 0.5 ppm in uncooked muscle tissue; 2 ppm in uncooked edible by-products; &amp; 0.5 ppm in eggs. (b) In edible tissues of swine: 2 ppm in uncooked liver &amp; kidney; 0.5 ppm in uncooked muscle tissue &amp; by-products other than liver &amp; kidney.
</t>
    </r>
    <r>
      <rPr>
        <sz val="11"/>
        <color rgb="FF0000FF"/>
        <rFont val="Arial"/>
      </rPr>
      <t>Please see reference #1 on reference sheet.</t>
    </r>
  </si>
  <si>
    <r>
      <rPr>
        <sz val="11"/>
        <rFont val="Arial"/>
      </rPr>
      <t xml:space="preserve">Insoluble in water.
</t>
    </r>
    <r>
      <rPr>
        <sz val="11"/>
        <color rgb="FF0000FF"/>
        <rFont val="Arial"/>
      </rPr>
      <t>Please see reference #1 on reference sheet.</t>
    </r>
  </si>
  <si>
    <t>ARSENIC (TRIVALENT)</t>
  </si>
  <si>
    <t>22569-72-8</t>
  </si>
  <si>
    <t>ARSENIC ACID</t>
  </si>
  <si>
    <t>7778-39-4</t>
  </si>
  <si>
    <r>
      <rPr>
        <sz val="11"/>
        <rFont val="Arial"/>
      </rPr>
      <t xml:space="preserve">Molecular Formula:        
AsH3O4
H3AsO4
Molecular Weight:        
141.943 g/mol
</t>
    </r>
    <r>
      <rPr>
        <sz val="11"/>
        <color rgb="FF0000FF"/>
        <rFont val="Arial"/>
      </rPr>
      <t xml:space="preserve">
Please see reference #1 on reference sheet.</t>
    </r>
  </si>
  <si>
    <r>
      <rPr>
        <sz val="11"/>
        <rFont val="Arial"/>
      </rPr>
      <t xml:space="preserve">Boiling point (-H2O): 
160 °C /Hemihydrate/
Melting Point:
35 °C
</t>
    </r>
    <r>
      <rPr>
        <sz val="11"/>
        <color rgb="FF0000FF"/>
        <rFont val="Arial"/>
      </rPr>
      <t>Please see reference #1 on reference sheet.</t>
    </r>
  </si>
  <si>
    <r>
      <rPr>
        <sz val="11"/>
        <rFont val="Arial"/>
      </rPr>
      <t xml:space="preserve">Listed as a hazardous air pollutant (HAP) generally known or suspected to cause serious health problems. The Clean Air Act, as amended in 1990, directs EPA to set standards requiring major sources to sharply reduce routine emissions of toxic pollutants. EPA is required to establish and phase in specific performance based standards for all air emission sources that emit one or more of the listed pollutants. Arsenic acid is included on this list.
</t>
    </r>
    <r>
      <rPr>
        <sz val="11"/>
        <color rgb="FF0000FF"/>
        <rFont val="Arial"/>
      </rPr>
      <t>Please see reference #1 on reference sheet.</t>
    </r>
  </si>
  <si>
    <r>
      <rPr>
        <sz val="11"/>
        <rFont val="Arial"/>
      </rPr>
      <t xml:space="preserve">H301+H331 (79.3%): Toxic if swallowed or if inhaled [Danger Acute toxicity, oral; acute toxicity, inhalation]
H301 (100%): Toxic if swallowed [Danger Acute toxicity, oral]
H312 (79.3%): Harmful in contact with skin [Warning Acute toxicity, dermal]
H314 (79.3%): Causes severe skin burns and eye damage [Danger Skin corrosion/irritation]
H318 (79.3%): Causes serious eye damage [Danger Serious eye damage/eye irritation]
H331 (100%): Toxic if inhaled [Danger Acute toxicity, inhalation]
H350 (100%): May cause cancer [Danger Carcinogenicity]
H361 (75.9%): Suspected of damaging fertility or the unborn child [Warning Reproductive toxicity]
</t>
    </r>
    <r>
      <rPr>
        <sz val="11"/>
        <color rgb="FF0000FF"/>
        <rFont val="Arial"/>
      </rPr>
      <t>Please see reference #1 on reference sheet.</t>
    </r>
  </si>
  <si>
    <r>
      <rPr>
        <sz val="11"/>
        <rFont val="Arial"/>
      </rPr>
      <t xml:space="preserve">Arsenic acid is an arsenic oxoacid comprising one oxo group and three hydroxy groups attached to a central arsenic atom. It has a role as an Escherichia coli metabolite. It is a conjugate acid of an arsenate ion and an arsenate(1-)
</t>
    </r>
    <r>
      <rPr>
        <sz val="11"/>
        <color rgb="FF0000FF"/>
        <rFont val="Arial"/>
      </rPr>
      <t>Please see reference #1 on reference sheet.</t>
    </r>
  </si>
  <si>
    <r>
      <rPr>
        <sz val="11"/>
        <rFont val="Arial"/>
      </rPr>
      <t xml:space="preserve">Maximum Contaminant Level: 0.010 mg/L
</t>
    </r>
    <r>
      <rPr>
        <sz val="11"/>
        <color rgb="FF0000FF"/>
        <rFont val="Arial"/>
      </rPr>
      <t>Please see reference #1 on reference sheet.</t>
    </r>
  </si>
  <si>
    <r>
      <rPr>
        <sz val="11"/>
        <rFont val="Arial"/>
      </rPr>
      <t xml:space="preserve">IUPAC Name
arsoric acid
InChI
InChI=1S/AsH3O4/c2-1(3,4)5/h(H3,2,3,4,5)
InChIKey
DJHGAFSJWGLOIV-UHFFFAOYSA-N
SMILES
O[As](=O)(O)O
</t>
    </r>
    <r>
      <rPr>
        <sz val="11"/>
        <color rgb="FF0000FF"/>
        <rFont val="Arial"/>
      </rPr>
      <t>Please see reference #1 on reference sheet.</t>
    </r>
  </si>
  <si>
    <r>
      <rPr>
        <sz val="11"/>
        <rFont val="Arial"/>
      </rPr>
      <t xml:space="preserve">Manufacturing
Farming
</t>
    </r>
    <r>
      <rPr>
        <sz val="11"/>
        <color rgb="FF0000FF"/>
        <rFont val="Arial"/>
      </rPr>
      <t>Please see reference #1 on reference sheet.</t>
    </r>
  </si>
  <si>
    <r>
      <rPr>
        <sz val="11"/>
        <rFont val="Arial"/>
      </rPr>
      <t xml:space="preserve">Applying Wood Preservatives [Category: Other]
Farming (Pesticides) [Category: Industry]
Glass Manufacturing [Category: Industry]
</t>
    </r>
    <r>
      <rPr>
        <sz val="11"/>
        <color rgb="FF0000FF"/>
        <rFont val="Arial"/>
      </rPr>
      <t>Please see reference #1 on reference sheet.</t>
    </r>
  </si>
  <si>
    <r>
      <rPr>
        <sz val="11"/>
        <rFont val="Arial"/>
      </rPr>
      <t xml:space="preserve">Marine Pollutant Name:
Orthoarsenic acid
Hazard Class:
Marine pollutant
</t>
    </r>
    <r>
      <rPr>
        <sz val="11"/>
        <color rgb="FF0000FF"/>
        <rFont val="Arial"/>
      </rPr>
      <t>Please see reference #1 on reference sheet.</t>
    </r>
  </si>
  <si>
    <r>
      <rPr>
        <sz val="11"/>
        <rFont val="Arial"/>
      </rPr>
      <t xml:space="preserve">Ingestion causes irritation of stomach, weakness, other gastrointestinal symptoms. Overdose can cause arsenic poisoning, but symptoms are delayed.
</t>
    </r>
    <r>
      <rPr>
        <sz val="11"/>
        <color rgb="FF0000FF"/>
        <rFont val="Arial"/>
      </rPr>
      <t>Please see reference #1 on reference sheet.</t>
    </r>
  </si>
  <si>
    <r>
      <rPr>
        <sz val="11"/>
        <rFont val="Arial"/>
      </rPr>
      <t xml:space="preserve">Caution: Do not graze or feed treated plants or gin waste.
If material not involved in fire: Keep material out of water sources and sewers. Neutralize spilled material with crushed limestone, soda ash, or lime. /Arsenic acid, solid/
Inhalation, ingestion or skin contact with material may cause severe injury or death. Contact with molten substance may cause severe burns to skin and eyes. Avoid any skin contact. Fire may produce irritating, corrosive and/or toxic gases. Runoff from fire control or dilution water may be corrosive and/or toxic and cause environmental contamination.
</t>
    </r>
    <r>
      <rPr>
        <sz val="11"/>
        <color rgb="FF0000FF"/>
        <rFont val="Arial"/>
      </rPr>
      <t>Please see reference #1 on reference sheet.</t>
    </r>
  </si>
  <si>
    <r>
      <rPr>
        <sz val="11"/>
        <rFont val="Arial"/>
      </rPr>
      <t xml:space="preserve">Prompt cleanup and removal are necessary. Control runoff and isolate discharged material for proper disposal.
Fire Protection Guide to Hazardous Materials. 12 ed. Quincy, MA: National Fire Protection Association, 1997., p. 49-23
Floors and other accessible surfaces contaminated with inorganic arsenic may not be cleaned by the use of compressed air, and shoveling and brushing may be used only where vacuuming or other relevant methods have been tried and found not to be effective. /Inorganic arsenic compounds/
</t>
    </r>
    <r>
      <rPr>
        <sz val="11"/>
        <color rgb="FF0000FF"/>
        <rFont val="Arial"/>
      </rPr>
      <t>Please see reference #1 on reference sheet.</t>
    </r>
  </si>
  <si>
    <r>
      <rPr>
        <sz val="11"/>
        <rFont val="Arial"/>
      </rPr>
      <t xml:space="preserve">Arsenic trioxide + nitric acid (oxidation/hydration)
Treatment of arsenic trioxide or arsenic metal with nitric acid
</t>
    </r>
    <r>
      <rPr>
        <sz val="11"/>
        <color rgb="FF0000FF"/>
        <rFont val="Arial"/>
      </rPr>
      <t>Please see reference #1 on reference sheet.</t>
    </r>
  </si>
  <si>
    <r>
      <rPr>
        <sz val="11"/>
        <rFont val="Arial"/>
      </rPr>
      <t xml:space="preserve">Used to make arsenates and glass; Also used as a wood preservative, defoliant, desiccant for cotton, and soil sterilant; [Hawley]
Industrial Processes with risk of exposure
Applying Wood Preservatives [Category: Other]
Farming (Pesticides) [Category: Industry]
Glass Manufacturing [Category: Industry]
Manufacture of arsenates; glass making; wood treating process; defoliant (under special regulations); desiccant for cotton; soil sterilant
</t>
    </r>
    <r>
      <rPr>
        <sz val="11"/>
        <color rgb="FF0000FF"/>
        <rFont val="Arial"/>
      </rPr>
      <t>Please see reference #1 on reference sheet.</t>
    </r>
  </si>
  <si>
    <r>
      <rPr>
        <sz val="11"/>
        <rFont val="Arial"/>
      </rPr>
      <t xml:space="preserve">Evacuate danger area! Consult an expert! Personal protection: complete protective clothing including self-contained breathing apparatus. Do NOT let this chemical enter the environment. Collect leaking and spilled liquid in sealable plastic containers as far as possible. Absorb remaining liquid in sand or inert absorbent. Then store and dispose of according to local regulations.
</t>
    </r>
    <r>
      <rPr>
        <sz val="11"/>
        <color rgb="FF0000FF"/>
        <rFont val="Arial"/>
      </rPr>
      <t>Please see reference #1 on reference sheet.</t>
    </r>
  </si>
  <si>
    <r>
      <rPr>
        <sz val="11"/>
        <rFont val="Arial"/>
      </rPr>
      <t xml:space="preserve">Used to make arsenates and glass; Also used as a wood preservative, defoliant, desiccant for cotton, and soil sterilant; [Hawley]
Industrial Processes with risk of exposure
Applying Wood Preservatives [Category: Other]
Farming (Pesticides) [Category: Industry]
Glass Manufacturing [Category: Industry]
Manufacture of arsenates; glass making; wood treating process; defoliant (under special regulations); desiccant for cotton; soil sterilant
</t>
    </r>
    <r>
      <rPr>
        <sz val="11"/>
        <color rgb="FF0000FF"/>
        <rFont val="Arial"/>
      </rPr>
      <t>Please see reference #1 on reference sheet.</t>
    </r>
  </si>
  <si>
    <r>
      <rPr>
        <sz val="11"/>
        <rFont val="Arial"/>
      </rPr>
      <t xml:space="preserve">0.01 [mg/m3]
</t>
    </r>
    <r>
      <rPr>
        <sz val="11"/>
        <color rgb="FF0000FF"/>
        <rFont val="Arial"/>
      </rPr>
      <t>Please see reference #1 on reference sheet.</t>
    </r>
  </si>
  <si>
    <r>
      <rPr>
        <sz val="11"/>
        <rFont val="Arial"/>
      </rPr>
      <t xml:space="preserve">0.01 [mg/m3], as As
</t>
    </r>
    <r>
      <rPr>
        <sz val="11"/>
        <color rgb="FF0000FF"/>
        <rFont val="Arial"/>
      </rPr>
      <t>Please see reference #1 on reference sheet.</t>
    </r>
  </si>
  <si>
    <r>
      <rPr>
        <sz val="11"/>
        <rFont val="Arial"/>
      </rPr>
      <t xml:space="preserve">Protective Clothing: ERG2024, Guide 154 (Arsenic acid, liquid; Arsenic acid, solid)
· Wear positive pressure self-contained breathing apparatus (SCBA).
· Wear chemical protective clothing that is specifically recommended by the manufacturer when there is NO RISK OF FIRE.
· Structural firefighters' protective clothing provides thermal protection but only limited chemical protection.
Personnel protection: Avoid breathing dusts, and fumes from burning material. Keep upwind. Avoid bodily contact with material. ... Do not handle broken packages unless wearing appropriate personal protective equipment. Wash away any material which may have contacted the body with copious amounts of water or soap and water.
</t>
    </r>
    <r>
      <rPr>
        <sz val="11"/>
        <color rgb="FF0000FF"/>
        <rFont val="Arial"/>
      </rPr>
      <t>Please see reference #1 on reference sheet.</t>
    </r>
  </si>
  <si>
    <r>
      <rPr>
        <sz val="11"/>
        <rFont val="Arial"/>
      </rPr>
      <t xml:space="preserve">If material not involved in fire: Keep material out of water sources and sewers. Build dikes to contain flow as necessary. Attempt to stop leak if without undue personnel hazard. Neutralize spilled material with crushed limestone, soda ash, or lime. /Arsenic acid solution/
</t>
    </r>
    <r>
      <rPr>
        <sz val="11"/>
        <color rgb="FF0000FF"/>
        <rFont val="Arial"/>
      </rPr>
      <t>Please see reference #1 on reference sheet.</t>
    </r>
  </si>
  <si>
    <r>
      <rPr>
        <sz val="11"/>
        <rFont val="Arial"/>
      </rPr>
      <t xml:space="preserve">Serious local effects by all routes of exposure.
</t>
    </r>
    <r>
      <rPr>
        <sz val="11"/>
        <color rgb="FF0000FF"/>
        <rFont val="Arial"/>
      </rPr>
      <t>Please see reference #1 on reference sheet.</t>
    </r>
  </si>
  <si>
    <r>
      <rPr>
        <sz val="11"/>
        <rFont val="Arial"/>
      </rPr>
      <t xml:space="preserve">Inhalation Exposure
Cough. Burning sensation. Sore throat. Shortness of breath. Further see Ingestion.
Skin Exposure
Redness. Pain. Skin burns.
Eye Exposure
Redness. Pain. Burns.
Ingestion Exposure
Metallic taste. Sore throat. Severe thirst. Abdominal pain. Nausea. Vomiting. Diarrhoea. Muscle cramps. Convulsions. Increased heart rate. Shock or collapse. Paralysis.
</t>
    </r>
    <r>
      <rPr>
        <sz val="11"/>
        <color rgb="FF0000FF"/>
        <rFont val="Arial"/>
      </rPr>
      <t>Please see reference #1 on reference sheet.</t>
    </r>
  </si>
  <si>
    <r>
      <rPr>
        <sz val="11"/>
        <rFont val="Arial"/>
      </rPr>
      <t xml:space="preserve">Metals -&gt; Arsenic Compounds, Inorganic
Inorganics
NIAID ChemDB
Carcinogens
</t>
    </r>
    <r>
      <rPr>
        <sz val="11"/>
        <color rgb="FF0000FF"/>
        <rFont val="Arial"/>
      </rPr>
      <t>Please see reference #1 on reference sheet.</t>
    </r>
  </si>
  <si>
    <r>
      <rPr>
        <sz val="11"/>
        <rFont val="Arial"/>
      </rPr>
      <t xml:space="preserve">ARSENIC ACID may evolve very toxic gaseous arsine (AsH3) from contact with active metals, such as zinc and aluminum [Inorganic Chemicals Handbook, I, p. 175]. When heated to decomposition, it produces toxic fumes of metallic arsenic [Sax, 9th ed., p. 271]. The solution is weakly acidic and a weak oxidizing agent. Reacts with alkalis to generate some heat and precipitate arsenates.
</t>
    </r>
    <r>
      <rPr>
        <sz val="11"/>
        <color rgb="FF0000FF"/>
        <rFont val="Arial"/>
      </rPr>
      <t>Please see reference #1 on reference sheet.</t>
    </r>
  </si>
  <si>
    <r>
      <rPr>
        <sz val="11"/>
        <rFont val="Arial"/>
      </rPr>
      <t xml:space="preserve">Arsenic acid is a strong oxidant and will oxidize
</t>
    </r>
    <r>
      <rPr>
        <sz val="11"/>
        <color rgb="FF0000FF"/>
        <rFont val="Arial"/>
      </rPr>
      <t>Please see reference #1 on reference sheet.</t>
    </r>
  </si>
  <si>
    <r>
      <rPr>
        <sz val="11"/>
        <rFont val="Arial"/>
      </rPr>
      <t xml:space="preserve">Grade: Pure, technical, chemically pure
75% wt/vol of arsenic acid or 39.6% of total arsenic expressed as metallic.
</t>
    </r>
    <r>
      <rPr>
        <sz val="11"/>
        <color rgb="FF0000FF"/>
        <rFont val="Arial"/>
      </rPr>
      <t>Please see reference #1 on reference sheet.</t>
    </r>
  </si>
  <si>
    <r>
      <rPr>
        <sz val="11"/>
        <rFont val="Arial"/>
      </rPr>
      <t xml:space="preserve">Decomposition
When heated to decomposition it emits toxic fumes of arsenic.
</t>
    </r>
    <r>
      <rPr>
        <sz val="11"/>
        <color rgb="FF0000FF"/>
        <rFont val="Arial"/>
      </rPr>
      <t>Please see reference #1 on reference sheet.</t>
    </r>
  </si>
  <si>
    <r>
      <rPr>
        <sz val="11"/>
        <rFont val="Arial"/>
      </rPr>
      <t xml:space="preserve">Chemical Assessment
Evaluation - Water soluble arsenic compounds
IMAP assessments - Arsenic pentoxide and arsenic acid: Human health tier II assessment
</t>
    </r>
    <r>
      <rPr>
        <sz val="11"/>
        <color rgb="FF0000FF"/>
        <rFont val="Arial"/>
      </rPr>
      <t>Please see reference #1 on reference sheet.</t>
    </r>
  </si>
  <si>
    <r>
      <rPr>
        <sz val="11"/>
        <rFont val="Arial"/>
      </rPr>
      <t xml:space="preserve">Arsenic acid, liquid appears as a clear colorless aqueous solution. Noncombustible. Corrosive to metals. Toxic by ingestion. Confirmed human carcinogen. Detrimental to the environment. Immediate steps should be taken to limit release.
</t>
    </r>
    <r>
      <rPr>
        <sz val="11"/>
        <color rgb="FF0000FF"/>
        <rFont val="Arial"/>
      </rPr>
      <t>Please see reference #1 on reference sheet.</t>
    </r>
  </si>
  <si>
    <r>
      <rPr>
        <sz val="11"/>
        <rFont val="Arial"/>
      </rPr>
      <t xml:space="preserve">Used to make arsenates and glass; Also used as a wood preservative, defoliant, desiccant for cotton, and soil sterilant; [Hawley]
Industrial Processes with risk of exposure
Applying Wood Preservatives [Category: Other]
Farming (Pesticides) [Category: Industry]
Glass Manufacturing [Category: Industry]
Manufacture of arsenates; glass making; wood treating process; defoliant (under special regulations); desiccant for cotton; soil sterilant
</t>
    </r>
    <r>
      <rPr>
        <sz val="11"/>
        <color rgb="FF0000FF"/>
        <rFont val="Arial"/>
      </rPr>
      <t>Please see reference #1 on reference sheet.</t>
    </r>
  </si>
  <si>
    <r>
      <rPr>
        <sz val="11"/>
        <rFont val="Arial"/>
      </rPr>
      <t xml:space="preserve">Used to make arsenates and glass; Also used as a wood preservative, defoliant, desiccant for cotton, and soil sterilant
Manufacture of arsenates; glass making; wood treating process; defoliant (under special regulations); desiccant for cotton; soil sterilant /Hemihydrate/
</t>
    </r>
    <r>
      <rPr>
        <sz val="11"/>
        <color rgb="FF0000FF"/>
        <rFont val="Arial"/>
      </rPr>
      <t>Please see reference #1 on reference sheet.</t>
    </r>
  </si>
  <si>
    <r>
      <rPr>
        <sz val="11"/>
        <rFont val="Arial"/>
      </rPr>
      <t xml:space="preserve">Unbreakable packaging. Put breakable packaging into closed unbreakable container. Do not transport with food and feedstuffs.
The Australian Inventory of Industrial Chemicals
Chemical: Arsenic acid (H3AsO4)
Australian Industrial Chemicals Introduction Scheme (AICIS)
California Safe Cosmetics Program (CSCP) Reportable Ingredient
Hazard Traits - Carcinogenicity; Cardiovascular Toxicity; Dermatotoxicity; Developmental Toxicity; Hepatotoxicity and Digestive System Toxicity; Neurotoxicity; Respiratory Toxicity
Authoritative List - CECBP - Priority Chemicals
Report - if used as a fragrance or flavor ingredient
California Safe Cosmetics Program (CSCP) Product Database
REACH Registered Substance
Status: Active Update: 27-01-2022 https://echa.europa.eu/registration-dossier/-/registered-dossier/14118
European Chemicals Agency (ECHA)
REACH Restricted Substance
Restricted substance: Arsenic acid
EC: 231-901-9
Restriction condition document: PDF link
https://echa.europa.eu/substances-restricted-under-reach
European Chemicals Agency (ECHA)
REACH Substances of Very High Concern (SVHC)
Substance: Arsenic acid
EC: 231-901-9
Date of inclusion: &gt;19-Dec-2011
Reason for inclusion: Carcinogenic (Article 57a)
https://echa.europa.eu/candidate-list-table
European Chemicals Agency (ECHA)
New Zealand EPA Inventory of Chemical Status
Arsenic acid: Does not have an individual approval but may be used under an appropriate group standard
New Zealand Environmental Protection Authority (EPA)
New Jersey Worker and Community Right to Know Act
The New Jersey Worker and Community Right to Know Act requires public and private employers to provide information about hazardous substances at their workplaces.
</t>
    </r>
    <r>
      <rPr>
        <sz val="11"/>
        <color rgb="FF0000FF"/>
        <rFont val="Arial"/>
      </rPr>
      <t>Please see reference #1 on reference sheet.</t>
    </r>
  </si>
  <si>
    <r>
      <rPr>
        <sz val="11"/>
        <rFont val="Arial"/>
      </rPr>
      <t xml:space="preserve">5.9X10+5 mg/l
</t>
    </r>
    <r>
      <rPr>
        <sz val="11"/>
        <color rgb="FF0000FF"/>
        <rFont val="Arial"/>
      </rPr>
      <t>Please see reference #1 on reference sheet.</t>
    </r>
  </si>
  <si>
    <t>ARSENIC DISULFIDE</t>
  </si>
  <si>
    <t>1303-32-8</t>
  </si>
  <si>
    <r>
      <rPr>
        <sz val="11"/>
        <rFont val="Arial"/>
      </rPr>
      <t>Molecular Formula:        
AsHS2
Molecular Weight:        
140.06 g/mol</t>
    </r>
    <r>
      <rPr>
        <sz val="11"/>
        <color rgb="FF0000FF"/>
        <rFont val="Arial"/>
      </rPr>
      <t xml:space="preserve">
Please see reference #1 on reference sheet.</t>
    </r>
  </si>
  <si>
    <r>
      <rPr>
        <sz val="11"/>
        <rFont val="Arial"/>
      </rPr>
      <t xml:space="preserve">H319: Causes serious eye irritation [Warning Serious eye damage/eye irritation]
H350: May cause cancer [Danger Carcinogenicity]
H361: Suspected of damaging fertility or the unborn child [Warning Reproductive toxicity]
H370: Causes damage to organs [Danger Specific target organ toxicity, single exposure]
H372: Causes damage to organs through prolonged or repeated exposure [Danger Specific target organ toxicity, repeated exposure]
</t>
    </r>
    <r>
      <rPr>
        <sz val="11"/>
        <color rgb="FF0000FF"/>
        <rFont val="Arial"/>
      </rPr>
      <t>Please see reference #1 on reference sheet.</t>
    </r>
  </si>
  <si>
    <r>
      <rPr>
        <sz val="11"/>
        <rFont val="Arial"/>
      </rPr>
      <t xml:space="preserve">InChI
InChI=1S/AsHS2/c2-1-3/h(H,2,3)
InChIKey
SLXSULZDDPRFBJ-UHFFFAOYSA-N
SMILES
S[As]=S
</t>
    </r>
    <r>
      <rPr>
        <sz val="11"/>
        <color rgb="FF0000FF"/>
        <rFont val="Arial"/>
      </rPr>
      <t>Please see reference #1 on reference sheet.</t>
    </r>
  </si>
  <si>
    <r>
      <rPr>
        <sz val="11"/>
        <rFont val="Arial"/>
      </rPr>
      <t xml:space="preserve">New Jersey Worker and Community Right to Know Act
The New Jersey Worker and Community Right to Know Act requires public and private employers to provide information about hazardous substances at their workplaces.
</t>
    </r>
    <r>
      <rPr>
        <sz val="11"/>
        <color rgb="FF0000FF"/>
        <rFont val="Arial"/>
      </rPr>
      <t>Please see reference #1 on reference sheet.</t>
    </r>
  </si>
  <si>
    <t>ARSENIC OXIDE (3)</t>
  </si>
  <si>
    <t>1327-53-3</t>
  </si>
  <si>
    <r>
      <rPr>
        <sz val="11"/>
        <rFont val="Arial"/>
      </rPr>
      <t>Molecular Formula:        
AsH3O3
Molecular Weight:        
125.944 g/mol</t>
    </r>
    <r>
      <rPr>
        <sz val="11"/>
        <color rgb="FF0000FF"/>
        <rFont val="Arial"/>
      </rPr>
      <t xml:space="preserve">
Please see reference #1 on reference sheet.</t>
    </r>
  </si>
  <si>
    <r>
      <rPr>
        <sz val="11"/>
        <rFont val="Arial"/>
      </rPr>
      <t xml:space="preserve">Solid.
Boiling Point
465 °C
Metals -&gt; Arsenic Compounds, Inorganic
</t>
    </r>
    <r>
      <rPr>
        <sz val="11"/>
        <color rgb="FF0000FF"/>
        <rFont val="Arial"/>
      </rPr>
      <t>Please see reference #1 on reference sheet.</t>
    </r>
  </si>
  <si>
    <r>
      <rPr>
        <sz val="11"/>
        <rFont val="Arial"/>
      </rPr>
      <t xml:space="preserve">Listed as a hazardous air pollutant (HAP) generally known or suspected to cause serious health problems. The Clean Air Act, as amended in 1990, directs EPA to set standards requiring major sources to sharply reduce routine emissions of toxic pollutants. EPA is required to establish and phase in specific performance based standards for all air emission sources that emit one or more of the listed pollutants. Arsenic acid is included on this list.
</t>
    </r>
    <r>
      <rPr>
        <sz val="11"/>
        <color rgb="FF0000FF"/>
        <rFont val="Arial"/>
      </rPr>
      <t>Please see reference #1 on reference sheet.</t>
    </r>
  </si>
  <si>
    <r>
      <rPr>
        <sz val="11"/>
        <rFont val="Arial"/>
      </rPr>
      <t xml:space="preserve">H301+H331 (79.3%): Toxic if swallowed or if inhaled [Danger Acute toxicity, oral; acute toxicity, inhalation]
H301 (100%): Toxic if swallowed [Danger Acute toxicity, oral]
H312 (79.3%): Harmful in contact with skin [Warning Acute toxicity, dermal]
H314 (79.3%): Causes severe skin burns and eye damage [Danger Skin corrosion/irritation]
H318 (79.3%): Causes serious eye damage [Danger Serious eye damage/eye irritation]
H331 (100%): Toxic if inhaled [Danger Acute toxicity, inhalation]
H350 (100%): May cause cancer [Danger Carcinogenicity]
H361 (75.9%): Suspected of damaging fertility or the unborn child [Warning Reproductive toxicity]
</t>
    </r>
    <r>
      <rPr>
        <sz val="11"/>
        <color rgb="FF0000FF"/>
        <rFont val="Arial"/>
      </rPr>
      <t>Please see reference #1 on reference sheet.</t>
    </r>
  </si>
  <si>
    <r>
      <rPr>
        <sz val="11"/>
        <rFont val="Arial"/>
      </rPr>
      <t xml:space="preserve">IUPAC Name
arsorous acid
InChI
InChI=1S/AsH3O3/c2-1(3)4/h2-4H
InChIKey
GCPXMJHSNVMWNM-UHFFFAOYSA-N
SMILES
O[As](O)O
</t>
    </r>
    <r>
      <rPr>
        <sz val="11"/>
        <color rgb="FF0000FF"/>
        <rFont val="Arial"/>
      </rPr>
      <t>Please see reference #1 on reference sheet.</t>
    </r>
  </si>
  <si>
    <r>
      <rPr>
        <sz val="11"/>
        <rFont val="Arial"/>
      </rPr>
      <t xml:space="preserve">Caution: Do not graze or feed treated plants or gin waste.
If material not involved in fire: Keep material out of water sources and sewers. Neutralize spilled material with crushed limestone, soda ash, or lime. /Arsenic acid, solid/
Inhalation, ingestion or skin contact with material may cause severe injury or death. Contact with molten substance may cause severe burns to skin and eyes. Avoid any skin contact. Fire may produce irritating, corrosive and/or toxic gases. Runoff from fire control or dilution water may be corrosive and/or toxic and cause environmental contamination.
</t>
    </r>
    <r>
      <rPr>
        <sz val="11"/>
        <color rgb="FF0000FF"/>
        <rFont val="Arial"/>
      </rPr>
      <t>Please see reference #1 on reference sheet.</t>
    </r>
  </si>
  <si>
    <r>
      <rPr>
        <sz val="11"/>
        <rFont val="Arial"/>
      </rPr>
      <t xml:space="preserve">Prompt cleanup and removal are necessary. Control runoff and isolate discharged material for proper disposal.
Fire Protection Guide to Hazardous Materials. 12 ed. Quincy, MA: National Fire Protection Association, 1997., p. 49-23
Floors and other accessible surfaces contaminated with inorganic arsenic may not be cleaned by the use of compressed air, and shoveling and brushing may be used only where vacuuming or other relevant methods have been tried and found not to be effective. /Inorganic arsenic compounds/
</t>
    </r>
    <r>
      <rPr>
        <sz val="11"/>
        <color rgb="FF0000FF"/>
        <rFont val="Arial"/>
      </rPr>
      <t>Please see reference #1 on reference sheet.</t>
    </r>
  </si>
  <si>
    <r>
      <rPr>
        <sz val="11"/>
        <rFont val="Arial"/>
      </rPr>
      <t xml:space="preserve">Arsenic trioxide + nitric acid (oxidation/hydration)
Treatment of arsenic trioxide or arsenic metal with nitric acid
</t>
    </r>
    <r>
      <rPr>
        <sz val="11"/>
        <color rgb="FF0000FF"/>
        <rFont val="Arial"/>
      </rPr>
      <t>Please see reference #1 on reference sheet.</t>
    </r>
  </si>
  <si>
    <r>
      <rPr>
        <sz val="11"/>
        <rFont val="Arial"/>
      </rPr>
      <t xml:space="preserve">Used to make arsenates and glass; Also used as a wood preservative, defoliant, desiccant for cotton, and soil sterilant; [Hawley]
Industrial Processes with risk of exposure
Applying Wood Preservatives [Category: Other]
Farming (Pesticides) [Category: Industry]
Glass Manufacturing [Category: Industry]
Manufacture of arsenates; glass making; wood treating process; defoliant (under special regulations); desiccant for cotton; soil sterilant
</t>
    </r>
    <r>
      <rPr>
        <sz val="11"/>
        <color rgb="FF0000FF"/>
        <rFont val="Arial"/>
      </rPr>
      <t>Please see reference #1 on reference sheet.</t>
    </r>
  </si>
  <si>
    <r>
      <rPr>
        <sz val="11"/>
        <rFont val="Arial"/>
      </rPr>
      <t xml:space="preserve">Evacuate danger area! Consult an expert! Personal protection: complete protective clothing including self-contained breathing apparatus. Do NOT let this chemical enter the environment. Collect leaking and spilled liquid in sealable plastic containers as far as possible. Absorb remaining liquid in sand or inert absorbent. Then store and dispose of according to local regulations.
</t>
    </r>
    <r>
      <rPr>
        <sz val="11"/>
        <color rgb="FF0000FF"/>
        <rFont val="Arial"/>
      </rPr>
      <t>Please see reference #1 on reference sheet.</t>
    </r>
  </si>
  <si>
    <r>
      <rPr>
        <sz val="11"/>
        <rFont val="Arial"/>
      </rPr>
      <t xml:space="preserve">Used to make arsenates and glass; Also used as a wood preservative, defoliant, desiccant for cotton, and soil sterilant; [Hawley]
Industrial Processes with risk of exposure
Applying Wood Preservatives [Category: Other]
Farming (Pesticides) [Category: Industry]
Glass Manufacturing [Category: Industry]
Manufacture of arsenates; glass making; wood treating process; defoliant (under special regulations); desiccant for cotton; soil sterilant
</t>
    </r>
    <r>
      <rPr>
        <sz val="11"/>
        <color rgb="FF0000FF"/>
        <rFont val="Arial"/>
      </rPr>
      <t>Please see reference #1 on reference sheet.</t>
    </r>
  </si>
  <si>
    <r>
      <rPr>
        <sz val="11"/>
        <rFont val="Arial"/>
      </rPr>
      <t xml:space="preserve">0.01 [mg/m3], as As
</t>
    </r>
    <r>
      <rPr>
        <sz val="11"/>
        <color rgb="FF0000FF"/>
        <rFont val="Arial"/>
      </rPr>
      <t>Please see reference #1 on reference sheet.</t>
    </r>
  </si>
  <si>
    <r>
      <rPr>
        <sz val="11"/>
        <rFont val="Arial"/>
      </rPr>
      <t xml:space="preserve">0.01 [mg/m3], as As
</t>
    </r>
    <r>
      <rPr>
        <sz val="11"/>
        <color rgb="FF0000FF"/>
        <rFont val="Arial"/>
      </rPr>
      <t xml:space="preserve">Please see reference #1 on reference sheet.
</t>
    </r>
  </si>
  <si>
    <r>
      <rPr>
        <sz val="11"/>
        <rFont val="Arial"/>
      </rPr>
      <t xml:space="preserve">Protective Clothing: ERG2024, Guide 154 (Arsenic acid, liquid; Arsenic acid, solid)
· Wear positive pressure self-contained breathing apparatus (SCBA).
· Wear chemical protective clothing that is specifically recommended by the manufacturer when there is NO RISK OF FIRE.
· Structural firefighters' protective clothing provides thermal protection but only limited chemical protection.
Personnel protection: Avoid breathing dusts, and fumes from burning material. Keep upwind. Avoid bodily contact with material. ... Do not handle broken packages unless wearing appropriate personal protective equipment. Wash away any material which may have contacted the body with copious amounts of water or soap and water.
</t>
    </r>
    <r>
      <rPr>
        <sz val="11"/>
        <color rgb="FF0000FF"/>
        <rFont val="Arial"/>
      </rPr>
      <t>Please see reference #1 on reference sheet.</t>
    </r>
  </si>
  <si>
    <r>
      <rPr>
        <sz val="11"/>
        <rFont val="Arial"/>
      </rPr>
      <t xml:space="preserve">If material not involved in fire: Keep material out of water sources and sewers. Build dikes to contain flow as necessary. Attempt to stop leak if without undue personnel hazard. Neutralize spilled material with crushed limestone, soda ash, or lime. /Arsenic acid solution/
</t>
    </r>
    <r>
      <rPr>
        <sz val="11"/>
        <color rgb="FF0000FF"/>
        <rFont val="Arial"/>
      </rPr>
      <t>Please see reference #1 on reference sheet.</t>
    </r>
  </si>
  <si>
    <r>
      <rPr>
        <sz val="11"/>
        <rFont val="Arial"/>
      </rPr>
      <t xml:space="preserve">Serious local effects by all routes of exposure.
</t>
    </r>
    <r>
      <rPr>
        <sz val="11"/>
        <color rgb="FF0000FF"/>
        <rFont val="Arial"/>
      </rPr>
      <t>Please see reference #1 on reference sheet.</t>
    </r>
  </si>
  <si>
    <r>
      <rPr>
        <sz val="11"/>
        <rFont val="Arial"/>
      </rPr>
      <t xml:space="preserve">Inhalation Exposure
Cough. Burning sensation. Sore throat. Shortness of breath. Further see Ingestion.
Skin Exposure
Redness. Pain. Skin burns.
Eye Exposure
Redness. Pain. Burns.
Ingestion Exposure
Metallic taste. Sore throat. Severe thirst. Abdominal pain. Nausea. Vomiting. Diarrhoea. Muscle cramps. Convulsions. Increased heart rate. Shock or collapse. Paralysis.
</t>
    </r>
    <r>
      <rPr>
        <sz val="11"/>
        <color rgb="FF0000FF"/>
        <rFont val="Arial"/>
      </rPr>
      <t>Please see reference #1 on reference sheet.</t>
    </r>
  </si>
  <si>
    <r>
      <rPr>
        <sz val="11"/>
        <rFont val="Arial"/>
      </rPr>
      <t xml:space="preserve">it reacts with hydrochloric, hydrobromic, and hydroiodic acids to produce arsenic trichloride, tribromide, and triiodide.
</t>
    </r>
    <r>
      <rPr>
        <sz val="11"/>
        <color rgb="FF0000FF"/>
        <rFont val="Arial"/>
      </rPr>
      <t>Please see reference #1 on reference sheet.</t>
    </r>
  </si>
  <si>
    <r>
      <rPr>
        <sz val="11"/>
        <rFont val="Arial"/>
      </rPr>
      <t xml:space="preserve">Decomposition
When heated to decomposition it emits toxic fumes of arsenic.
</t>
    </r>
    <r>
      <rPr>
        <sz val="11"/>
        <color rgb="FF0000FF"/>
        <rFont val="Arial"/>
      </rPr>
      <t>Please see reference #1 on reference sheet.</t>
    </r>
  </si>
  <si>
    <r>
      <rPr>
        <sz val="11"/>
        <rFont val="Arial"/>
      </rPr>
      <t xml:space="preserve">Chemical Assessment
Evaluation - Water soluble arsenic compounds
</t>
    </r>
    <r>
      <rPr>
        <sz val="11"/>
        <color rgb="FF0000FF"/>
        <rFont val="Arial"/>
      </rPr>
      <t>Please see reference #1 on reference sheet.</t>
    </r>
  </si>
  <si>
    <r>
      <rPr>
        <sz val="11"/>
        <rFont val="Arial"/>
      </rPr>
      <t xml:space="preserve">Arsenic-containing compounds are highly toxic and carcinogenic.
</t>
    </r>
    <r>
      <rPr>
        <sz val="11"/>
        <color rgb="FF0000FF"/>
        <rFont val="Arial"/>
      </rPr>
      <t>Please see reference #1 on reference sheet.</t>
    </r>
  </si>
  <si>
    <r>
      <rPr>
        <sz val="11"/>
        <rFont val="Arial"/>
      </rPr>
      <t xml:space="preserve">The anhydride form of arsenous acid, arsenic trioxide, is used as a herbicide, pesticide, and rodenticide.
</t>
    </r>
    <r>
      <rPr>
        <sz val="11"/>
        <color rgb="FF0000FF"/>
        <rFont val="Arial"/>
      </rPr>
      <t>Please see reference #1 on reference sheet.</t>
    </r>
  </si>
  <si>
    <r>
      <rPr>
        <sz val="11"/>
        <rFont val="Arial"/>
      </rPr>
      <t xml:space="preserve">The anhydride form of arsenous acid, arsenic trioxide, is used as a herbicide, pesticide, and rodenticide.
</t>
    </r>
    <r>
      <rPr>
        <sz val="11"/>
        <color rgb="FF0000FF"/>
        <rFont val="Arial"/>
      </rPr>
      <t>Please see reference #1 on reference sheet.</t>
    </r>
  </si>
  <si>
    <r>
      <rPr>
        <sz val="11"/>
        <rFont val="Arial"/>
      </rPr>
      <t xml:space="preserve">Unbreakable packaging. Put breakable packaging into closed unbreakable container. Do not transport with food and feedstuffs.
The Australian Inventory of Industrial Chemicals
Chemical: Arsenic acid (H3AsO4)
Australian Industrial Chemicals Introduction Scheme (AICIS)
California Safe Cosmetics Program (CSCP) Reportable Ingredient
Hazard Traits - Carcinogenicity; Cardiovascular Toxicity; Dermatotoxicity; Developmental Toxicity; Hepatotoxicity and Digestive System Toxicity; Neurotoxicity; Respiratory Toxicity
Authoritative List - CECBP - Priority Chemicals
Report - if used as a fragrance or flavor ingredient
California Safe Cosmetics Program (CSCP) Product Database
REACH Registered Substance
Status: Active Update: 27-01-2022 https://echa.europa.eu/registration-dossier/-/registered-dossier/14118
European Chemicals Agency (ECHA)
REACH Restricted Substance
Restricted substance: Arsenic acid
EC: 231-901-9
Restriction condition document: PDF link
https://echa.europa.eu/substances-restricted-under-reach
European Chemicals Agency (ECHA)
REACH Substances of Very High Concern (SVHC)
Substance: Arsenic acid
EC: 231-901-9
Date of inclusion: &gt;19-Dec-2011
Reason for inclusion: Carcinogenic (Article 57a)
https://echa.europa.eu/candidate-list-table
European Chemicals Agency (ECHA)
New Zealand EPA Inventory of Chemical Status
Arsenic acid: Does not have an individual approval but may be used under an appropriate group standard
New Zealand Environmental Protection Authority (EPA)
New Jersey Worker and Community Right to Know Act
The New Jersey Worker and Community Right to Know Act requires public and private employers to provide information about hazardous substances at their workplaces.
</t>
    </r>
    <r>
      <rPr>
        <sz val="11"/>
        <color rgb="FF0000FF"/>
        <rFont val="Arial"/>
      </rPr>
      <t>Please see reference #1 on reference sheet.</t>
    </r>
  </si>
  <si>
    <t>ARSENIC PENTOXIDE</t>
  </si>
  <si>
    <t>1303-28-2</t>
  </si>
  <si>
    <r>
      <rPr>
        <sz val="11"/>
        <rFont val="Arial"/>
      </rPr>
      <t xml:space="preserve">Molecular Formula:        
As2O5
Molecular Weight:        
229.84 g/mol
</t>
    </r>
    <r>
      <rPr>
        <sz val="11"/>
        <color rgb="FF0000FF"/>
        <rFont val="Arial"/>
      </rPr>
      <t xml:space="preserve">
Please see reference #1 on reference sheet.</t>
    </r>
  </si>
  <si>
    <r>
      <rPr>
        <sz val="11"/>
        <rFont val="Arial"/>
      </rPr>
      <t xml:space="preserve">Solid.
Boiling Point
160 °C
Melting Point
599 °F
</t>
    </r>
    <r>
      <rPr>
        <sz val="11"/>
        <color rgb="FF0000FF"/>
        <rFont val="Arial"/>
      </rPr>
      <t>Please see reference #1 on reference sheet.</t>
    </r>
  </si>
  <si>
    <r>
      <rPr>
        <sz val="11"/>
        <rFont val="Arial"/>
      </rPr>
      <t xml:space="preserve">Arsenic pentoxide is a commerical oxide of arsenic frequently used in the production of other arsenic compounds. It dissolves readily in water to form arsenic acid and decomposes into oxygen and arsenic trioxide when heated. Arsenic pentoxide is used in the manufacturing of arsenates, weed killer, metal adhesives, insecticides, fungicides, wood preservatives, and colored gases, and in printing and dyeing. Arsenic is a chemical element that has the symbol As and atomic number 33. It is a poisonous metalloid that has many allotropic forms: yellow (molecular non-metallic) and several black and grey forms (metalloids) are a few that are seen. Three metalloidal forms of arsenic with different crystal structures are found free in nature (the minerals arsenopyrite and the much rarer arsenolamprite and pararsenolamprite), but it is more commonly found as a compound with other elements. 
</t>
    </r>
    <r>
      <rPr>
        <sz val="11"/>
        <color rgb="FF0000FF"/>
        <rFont val="Arial"/>
      </rPr>
      <t>Please see reference #1 on reference sheet.</t>
    </r>
  </si>
  <si>
    <r>
      <rPr>
        <sz val="11"/>
        <rFont val="Arial"/>
      </rPr>
      <t xml:space="preserve">Substance	
Arsenic pentoxide
DOT ID (UN/NA Number)	
UN1559
Hazard Class/Label Code(s)	
Div 6.1 Poisonous materials (49 eCFR § 173.132)
</t>
    </r>
    <r>
      <rPr>
        <sz val="11"/>
        <color rgb="FF0000FF"/>
        <rFont val="Arial"/>
      </rPr>
      <t>Please see reference #1 on reference sheet.</t>
    </r>
  </si>
  <si>
    <r>
      <rPr>
        <sz val="11"/>
        <rFont val="Arial"/>
      </rPr>
      <t xml:space="preserve">H301: Toxic if swallowed [Danger Acute toxicity, oral]
H331: Toxic if inhaled [Danger Acute toxicity, inhalation]
H350: May cause cancer [Danger Carcinogenicity]
</t>
    </r>
    <r>
      <rPr>
        <sz val="11"/>
        <color rgb="FF0000FF"/>
        <rFont val="Arial"/>
      </rPr>
      <t>Please see reference #1 on reference sheet.</t>
    </r>
  </si>
  <si>
    <r>
      <rPr>
        <sz val="11"/>
        <rFont val="Arial"/>
      </rPr>
      <t xml:space="preserve">Used as a herbicide and insecticide; Also used in wood preservatives, for dyeing and printing, in colored glass, in metal adhesives, and to make metal arsenates; [HSDB] Used as a fungicide
</t>
    </r>
    <r>
      <rPr>
        <sz val="11"/>
        <color rgb="FF0000FF"/>
        <rFont val="Arial"/>
      </rPr>
      <t>Please see reference #1 on reference sheet.</t>
    </r>
  </si>
  <si>
    <r>
      <rPr>
        <sz val="11"/>
        <rFont val="Arial"/>
      </rPr>
      <t xml:space="preserve">InChI
InChI=1S/As2O5/c3-1(4)7-2(5)6
InChIKey
COHDHYZHOPQOFD-UHFFFAOYSA-N
SMILES
O=[As](=O)O[As](=O)=O
</t>
    </r>
    <r>
      <rPr>
        <sz val="11"/>
        <color rgb="FF0000FF"/>
        <rFont val="Arial"/>
      </rPr>
      <t>Please see reference #1 on reference sheet.</t>
    </r>
  </si>
  <si>
    <r>
      <rPr>
        <sz val="11"/>
        <rFont val="Arial"/>
      </rPr>
      <t xml:space="preserve">Working with Glues and Adhesives [Category: Other]
Applying Wood Preservatives [Category: Other]
Farming (Pesticides) [Category: Industry]
Textiles (Printing, Dyeing, or Finishing) [Category: Industry]
Glass Manufacturing [Category: Industry]
</t>
    </r>
    <r>
      <rPr>
        <sz val="11"/>
        <color rgb="FF0000FF"/>
        <rFont val="Arial"/>
      </rPr>
      <t>Please see reference #1 on reference sheet.</t>
    </r>
  </si>
  <si>
    <r>
      <rPr>
        <sz val="11"/>
        <rFont val="Arial"/>
      </rPr>
      <t xml:space="preserve">Working with Glues and Adhesives [Category: Other]
Applying Wood Preservatives [Category: Other]
Farming (Pesticides) [Category: Industry]
Textiles (Printing, Dyeing, or Finishing) [Category: Industry]
Glass Manufacturing [Category: Industry]
</t>
    </r>
    <r>
      <rPr>
        <sz val="11"/>
        <color rgb="FF0000FF"/>
        <rFont val="Arial"/>
      </rPr>
      <t>Please see reference #1 on reference sheet.</t>
    </r>
  </si>
  <si>
    <r>
      <rPr>
        <sz val="11"/>
        <rFont val="Arial"/>
      </rPr>
      <t xml:space="preserve">Eyes.
Skin
Inhalation.
Ingestion.
</t>
    </r>
    <r>
      <rPr>
        <sz val="11"/>
        <color rgb="FF0000FF"/>
        <rFont val="Arial"/>
      </rPr>
      <t>Please see reference #1 on reference sheet.</t>
    </r>
  </si>
  <si>
    <r>
      <rPr>
        <sz val="11"/>
        <rFont val="Arial"/>
      </rPr>
      <t xml:space="preserve">Contaminated protective clothing should be segregated in such a manner so that there is no direct personal contact by personnel who handle, dispose, or clean the clothing. The completeness of the cleaning procedures should be considered before the decontaminated protective clothing is returned for reuse by the workers. Contaminated clothing should not be taken home at the end of shift, but should remain at employee's place of work for cleaning.
</t>
    </r>
    <r>
      <rPr>
        <sz val="11"/>
        <color rgb="FF0000FF"/>
        <rFont val="Arial"/>
      </rPr>
      <t>Please see reference #1 on reference sheet.</t>
    </r>
  </si>
  <si>
    <r>
      <rPr>
        <sz val="11"/>
        <rFont val="Arial"/>
      </rPr>
      <t xml:space="preserve">Wear respiratory protection. Avoid dust formation. Avoid breathing vapors, mist or gas. Ensure adequate ventilation. Evacuate personnel to safe areas. Avoid breathing dust. Environmental precautions: Prevent further leakage or spillage if safe to do so. Do not let product enter drains. Discharge into the environment must be avoided. Methods and materials for containment and cleaning up: Pick up and arrange disposal without creating dust. Sweep up and shovel. Keep in suitable, closed containers for disposal.
</t>
    </r>
    <r>
      <rPr>
        <sz val="11"/>
        <color rgb="FF0000FF"/>
        <rFont val="Arial"/>
      </rPr>
      <t>Please see reference #1 on reference sheet.</t>
    </r>
  </si>
  <si>
    <r>
      <rPr>
        <sz val="11"/>
        <rFont val="Arial"/>
      </rPr>
      <t xml:space="preserve">The pentoxide can be prepared by reaction of arsenic or of arsenic trioxide with oxygen under pressure. The best method of preparation seems to be the dehydration of crystalline arsenic acid at temperatures above 200 °C.
By action of oxidizing agent such as nitric acid on arsenious oxide.
(1) Arsenic trioxide (air oxidation); (2) arsenic acid (dehydration)
</t>
    </r>
    <r>
      <rPr>
        <sz val="11"/>
        <color rgb="FF0000FF"/>
        <rFont val="Arial"/>
      </rPr>
      <t>Please see reference #1 on reference sheet.</t>
    </r>
  </si>
  <si>
    <r>
      <rPr>
        <sz val="11"/>
        <rFont val="Arial"/>
      </rPr>
      <t xml:space="preserve">Used as a herbicide and insecticide; Also used in wood preservatives, for dyeing and printing, in colored glass, in metal adhesives, and to make metal arsenates; [HSDB] Used as a fungicide
</t>
    </r>
    <r>
      <rPr>
        <sz val="11"/>
        <color rgb="FF0000FF"/>
        <rFont val="Arial"/>
      </rPr>
      <t>Please see reference #1 on reference sheet.</t>
    </r>
  </si>
  <si>
    <r>
      <rPr>
        <sz val="11"/>
        <rFont val="Arial"/>
      </rPr>
      <t xml:space="preserve">Wastewater from contaminant suppression, cleaning of protective clothing/equipment, or contaminated sites should be contained and evaluated for subject chemical or decomposition product concentrations. Concentrations shall be lower than applicable environmental discharge or disposal criteria. Alternatively, pretreatment and/or discharge to a permitted wastewater treatment facility is acceptable only after review by the governing authority and assurance that "pass through" violations will not occur. Due consideration shall be given to remediation worker exposure (inhalation, dermal and ingestion) as well as fate during treatment, transfer and disposal. If it is not practicable to manage the chemical in this fashion, it must be evaluated in accordance with EPA 40 CFR Part 261, specifically Subpart B, in order to determine the appropriate local, state and federal requirements for disposal.
</t>
    </r>
    <r>
      <rPr>
        <sz val="11"/>
        <color rgb="FF0000FF"/>
        <rFont val="Arial"/>
      </rPr>
      <t>Please see reference #1 on reference sheet.</t>
    </r>
  </si>
  <si>
    <r>
      <rPr>
        <sz val="11"/>
        <rFont val="Arial"/>
      </rPr>
      <t xml:space="preserve">Recommended Exposure Limit: 15 Ceiling Limit: (0.002 mg/cu m).
</t>
    </r>
    <r>
      <rPr>
        <sz val="11"/>
        <color rgb="FF0000FF"/>
        <rFont val="Arial"/>
      </rPr>
      <t>Please see reference #1 on reference sheet.</t>
    </r>
  </si>
  <si>
    <r>
      <rPr>
        <sz val="11"/>
        <rFont val="Arial"/>
      </rPr>
      <t xml:space="preserve">Permissible Exposure Limit: 8 hr Time-Weighted avg: 10 ug/cu m
</t>
    </r>
    <r>
      <rPr>
        <sz val="11"/>
        <color rgb="FF0000FF"/>
        <rFont val="Arial"/>
      </rPr>
      <t>Please see reference #1 on reference sheet.</t>
    </r>
  </si>
  <si>
    <r>
      <rPr>
        <sz val="11"/>
        <rFont val="Arial"/>
      </rPr>
      <t xml:space="preserve">This material is extremely toxic; the probable oral lethal dose for humans is 5-50 mg/kg, or between 7 drops and 1 teaspoonful for a 150-lb. person. It is irritating to eyes, nose, and throat. Chronic exposure may cause nerve damage to the extremities, alter cellular composition of the blood, and cause structural changes in blood components. There is sufficient evidence that inorganic arsenic compounds are skin and lung carcinogens in humans.
RG2024, Guide 151 (Arsenic pentoxide)
· Highly toxic, may be fatal if inhaled, ingested or absorbed through skin.
· Avoid any skin contact.
· Fire may produce irritating, corrosive and/or toxic gases.
· Runoff from fire control or dilution water may be corrosive and/or toxic and cause environmental contamination.
</t>
    </r>
    <r>
      <rPr>
        <sz val="11"/>
        <color rgb="FF0000FF"/>
        <rFont val="Arial"/>
      </rPr>
      <t>Please see reference #1 on reference sheet.</t>
    </r>
  </si>
  <si>
    <r>
      <rPr>
        <sz val="11"/>
        <rFont val="Arial"/>
      </rPr>
      <t xml:space="preserve">Safe Storage
Separated from strong bases, reducing agents and food and feedstuffs. Dry. Well closed.
</t>
    </r>
    <r>
      <rPr>
        <sz val="11"/>
        <color rgb="FF0000FF"/>
        <rFont val="Arial"/>
      </rPr>
      <t>Please see reference #1 on reference sheet.</t>
    </r>
  </si>
  <si>
    <r>
      <rPr>
        <sz val="11"/>
        <rFont val="Arial"/>
      </rPr>
      <t xml:space="preserve">Skin, Eye, and Respiratory Irritations
</t>
    </r>
    <r>
      <rPr>
        <sz val="11"/>
        <color rgb="FF0000FF"/>
        <rFont val="Arial"/>
      </rPr>
      <t>Please see reference #1 on reference sheet.</t>
    </r>
  </si>
  <si>
    <r>
      <rPr>
        <sz val="11"/>
        <rFont val="Arial"/>
      </rPr>
      <t xml:space="preserve">A skin, eye, and respiratory tract irritant; May cause arsenic poisoning; [ICSC] May cause skin sensitization; [HSDB] Extremely toxic with an oral lethal dose for humans of 5-50 mg/kg, or between 7 drops and 1 teaspoonful for a 150-lb. person; [CAMEO] An irritant; [MSDSonline] See Arsenic and the linked occupational diseases.
</t>
    </r>
    <r>
      <rPr>
        <sz val="11"/>
        <color rgb="FF0000FF"/>
        <rFont val="Arial"/>
      </rPr>
      <t>Please see reference #1 on reference sheet.</t>
    </r>
  </si>
  <si>
    <r>
      <rPr>
        <sz val="11"/>
        <rFont val="Arial"/>
      </rPr>
      <t xml:space="preserve">Corrosivity
Corrosive to metals in the presence of moisture.
</t>
    </r>
    <r>
      <rPr>
        <sz val="11"/>
        <color rgb="FF0000FF"/>
        <rFont val="Arial"/>
      </rPr>
      <t>Please see reference #1 on reference sheet.</t>
    </r>
  </si>
  <si>
    <r>
      <rPr>
        <sz val="11"/>
        <rFont val="Arial"/>
      </rPr>
      <t xml:space="preserve">Extremely toxic with an oral lethal dose for humans of 5-50 mg/kg, or between 7 drops and 1 teaspoonful for a 150-lb. person
</t>
    </r>
    <r>
      <rPr>
        <sz val="11"/>
        <color rgb="FF9900FF"/>
        <rFont val="Arial"/>
      </rPr>
      <t>Please see reference #1 on reference sheet.</t>
    </r>
  </si>
  <si>
    <r>
      <rPr>
        <sz val="11"/>
        <rFont val="Arial"/>
      </rPr>
      <t xml:space="preserve">Osmose K-33 (60%) Wood Preservative (Osmose, Inc): Active ingredients: arsenic oxide 20.0%, chromic acid 29.9%, and cupric oxide 10.5%.
CCA Type-C Wood Preservative 60% (Chemical Specialties, Inc): Active ingredients: arsenic oxide 20.1%, chromic acid 28.5%, and cupric oxide 11.4%
Wolfman Concentrate 72% (Arch Wood Protection, Inc): Active ingredients: arsenic oxide 24.48%, chromic acid 3402% and cupric oxide 13.32%.
</t>
    </r>
    <r>
      <rPr>
        <sz val="11"/>
        <color rgb="FF0000FF"/>
        <rFont val="Arial"/>
      </rPr>
      <t>Please see reference #1 on reference sheet.</t>
    </r>
  </si>
  <si>
    <r>
      <rPr>
        <sz val="11"/>
        <rFont val="Arial"/>
      </rPr>
      <t xml:space="preserve">Decomposition
Arsenic pentoxide is thermally unstable &amp; begins to decompose near the melting point, about 300 °C. The vapor obtained is /completely/ dissociated into oxygen &amp; arsenic trioxide.
</t>
    </r>
    <r>
      <rPr>
        <sz val="11"/>
        <color rgb="FF0000FF"/>
        <rFont val="Arial"/>
      </rPr>
      <t>Please see reference #1 on reference sheet.</t>
    </r>
  </si>
  <si>
    <r>
      <rPr>
        <sz val="11"/>
        <rFont val="Arial"/>
      </rPr>
      <t xml:space="preserve">D004; A waste containing arsenic may or may not be characterized as a hazardous waste following testing by the Toxicity Characteristic Leaching Procedure as prescribed by the Resource Conservation and Recovery Act (RCRA) regulations. /Arsenic/
Hazardous Substances Data Bank (HSDB)
P011; An acute hazardous waste when a discarded commercial chemical product or manufacturing chemical intermediate or an off-specification commercial chemical product or a manufacturing chemical intermediate.
</t>
    </r>
    <r>
      <rPr>
        <sz val="11"/>
        <color rgb="FF0000FF"/>
        <rFont val="Arial"/>
      </rPr>
      <t>Please see reference #1 on reference sheet.</t>
    </r>
  </si>
  <si>
    <r>
      <rPr>
        <sz val="11"/>
        <rFont val="Arial"/>
      </rPr>
      <t xml:space="preserve">Arsenic pentoxide appears as corrosive to metals in the presence of moisture. Toxic by ingestion.
</t>
    </r>
    <r>
      <rPr>
        <sz val="11"/>
        <color rgb="FF0000FF"/>
        <rFont val="Arial"/>
      </rPr>
      <t>Please see reference #1 on reference sheet.</t>
    </r>
  </si>
  <si>
    <r>
      <rPr>
        <sz val="11"/>
        <rFont val="Arial"/>
      </rPr>
      <t xml:space="preserve">Used as a herbicide and insecticide; Also used in wood preservatives, for dyeing and printing, in colored glass, in metal adhesives, and to make metal arsenates; [HSDB] Used as a fungicide
</t>
    </r>
    <r>
      <rPr>
        <sz val="11"/>
        <color rgb="FF0000FF"/>
        <rFont val="Arial"/>
      </rPr>
      <t>Please see reference #1 on reference sheet.</t>
    </r>
  </si>
  <si>
    <r>
      <rPr>
        <sz val="11"/>
        <rFont val="Arial"/>
      </rPr>
      <t xml:space="preserve">Used as a herbicide and insecticide; Also used in wood preservatives, for dyeing and printing, in colored glass, in metal adhesives, and to make metal arsenates; [HSDB] Used as a fungicide
</t>
    </r>
    <r>
      <rPr>
        <sz val="11"/>
        <color rgb="FF0000FF"/>
        <rFont val="Arial"/>
      </rPr>
      <t>Please see reference #1 on reference sheet.</t>
    </r>
  </si>
  <si>
    <r>
      <rPr>
        <sz val="11"/>
        <rFont val="Arial"/>
      </rPr>
      <t xml:space="preserve">Production volume for non-confidential chemicals reported under the 2006 Inventory Update Rule. Chemical: Arsenic oxide. Aggregated National Production Volume: 10 to &lt; 50 million pounds.
</t>
    </r>
    <r>
      <rPr>
        <sz val="11"/>
        <color rgb="FF0000FF"/>
        <rFont val="Arial"/>
      </rPr>
      <t>Please see reference #1 on reference sheet.</t>
    </r>
  </si>
  <si>
    <r>
      <rPr>
        <sz val="11"/>
        <rFont val="Arial"/>
      </rPr>
      <t xml:space="preserve">65.8 g/100 g at 20 °C
</t>
    </r>
    <r>
      <rPr>
        <sz val="11"/>
        <color rgb="FF0000FF"/>
        <rFont val="Arial"/>
      </rPr>
      <t>Please see reference #1 on reference sheet.</t>
    </r>
  </si>
  <si>
    <t>ARSENIC TRISULFIDE</t>
  </si>
  <si>
    <t>1303-33-9</t>
  </si>
  <si>
    <r>
      <rPr>
        <sz val="11"/>
        <rFont val="Arial"/>
      </rPr>
      <t xml:space="preserve">Molecular Formula:        
As2S3
Molecular Weight:        
246.0 g/mol
</t>
    </r>
    <r>
      <rPr>
        <sz val="11"/>
        <color rgb="FF0000FF"/>
        <rFont val="Arial"/>
      </rPr>
      <t xml:space="preserve">
Please see reference #1 on reference sheet.</t>
    </r>
  </si>
  <si>
    <r>
      <rPr>
        <sz val="11"/>
        <rFont val="Arial"/>
      </rPr>
      <t xml:space="preserve">Solid.
Boiling Point
707 °C
Melting Point
572 °F
</t>
    </r>
    <r>
      <rPr>
        <sz val="11"/>
        <color rgb="FF0000FF"/>
        <rFont val="Arial"/>
      </rPr>
      <t>Please see reference #1 on reference sheet.</t>
    </r>
  </si>
  <si>
    <r>
      <rPr>
        <sz val="11"/>
        <rFont val="Arial"/>
      </rPr>
      <t xml:space="preserve">Arsenic and its metabolites disrupt ATP production through several mechanisms. At the level of the citric acid cycle, arsenic inhibits pyruvate dehydrogenase and by competing with phosphate it uncouples oxidative phosphorylation, thus inhibiting energy-linked reduction of NAD+, mitochondrial respiration, and ATP synthesis. Hydrogen peroxide production is also increased, which might form reactive oxygen species and oxidative stress. Arsenic's carginogenicity is influenced by the arsenical binding of tubulin, which results in aneuploidy, polyploidy and mitotic arrests. The binding of other arsenic protein targets may also cause altered DNA repair enzyme activity, altered DNA methylation patterns and cell proliferation.
</t>
    </r>
    <r>
      <rPr>
        <sz val="11"/>
        <color rgb="FF0000FF"/>
        <rFont val="Arial"/>
      </rPr>
      <t>Please see reference #1 on reference sheet.</t>
    </r>
  </si>
  <si>
    <r>
      <rPr>
        <sz val="11"/>
        <rFont val="Arial"/>
      </rPr>
      <t xml:space="preserve">H301: Toxic if swallowed [Danger Acute toxicity, oral]
H311: Toxic in contact with skin [Danger Acute toxicity, dermal]
H319: Causes serious eye irritation [Warning Serious eye damage/eye irritation]
H350: May cause cancer [Danger Carcinogenicity]
H361: Suspected of damaging fertility or the unborn child [Warning Reproductive toxicity]
H370: Causes damage to organs [Danger Specific target organ toxicity, single exposure]
H372: Causes damage to organs through prolonged or repeated exposure [Danger Specific target organ toxicity, repeated exposure]
</t>
    </r>
    <r>
      <rPr>
        <sz val="11"/>
        <color rgb="FF0000FF"/>
        <rFont val="Arial"/>
      </rPr>
      <t>Please see reference #1 on reference sheet.</t>
    </r>
  </si>
  <si>
    <r>
      <rPr>
        <sz val="11"/>
        <rFont val="Arial"/>
      </rPr>
      <t xml:space="preserve">IUPAC Name
2,4,5-trithia-1,3-diarsabicyclo[1.1.1]pentane
InChI
InChI=1S/As2S3/c3-1-4-2(3)5-1
InChIKey
UKUVVAMSXXBMRX-UHFFFAOYSA-N
SMILES
S1[As]2S[As]1S2
</t>
    </r>
    <r>
      <rPr>
        <sz val="11"/>
        <color rgb="FF0000FF"/>
        <rFont val="Arial"/>
      </rPr>
      <t>Please see reference #1 on reference sheet.</t>
    </r>
  </si>
  <si>
    <r>
      <rPr>
        <sz val="11"/>
        <rFont val="Arial"/>
      </rPr>
      <t xml:space="preserve">Semiconductor Manufacturing [Category: Industry]
Painting (Pigments, Binders, and Biocides) [Category: Paint]
Leather Tanning and Processing [Category: Industry]
Glass Manufacturing [Category: Industry]
</t>
    </r>
    <r>
      <rPr>
        <sz val="11"/>
        <color rgb="FF0000FF"/>
        <rFont val="Arial"/>
      </rPr>
      <t>Please see reference #1 on reference sheet.</t>
    </r>
  </si>
  <si>
    <r>
      <rPr>
        <sz val="11"/>
        <rFont val="Arial"/>
      </rPr>
      <t xml:space="preserve">Semiconductor Manufacturing [Category: Industry]
Painting (Pigments, Binders, and Biocides) [Category: Paint]
Leather Tanning and Processing [Category: Industry]
Glass Manufacturing [Category: Industry]
</t>
    </r>
    <r>
      <rPr>
        <sz val="11"/>
        <color rgb="FF0000FF"/>
        <rFont val="Arial"/>
      </rPr>
      <t>Please see reference #1 on reference sheet.</t>
    </r>
  </si>
  <si>
    <r>
      <rPr>
        <sz val="11"/>
        <rFont val="Arial"/>
      </rPr>
      <t xml:space="preserve">Eyes.
Skin
Inhalation.
Ingestion.
</t>
    </r>
    <r>
      <rPr>
        <sz val="11"/>
        <color rgb="FF0000FF"/>
        <rFont val="Arial"/>
      </rPr>
      <t>Please see reference #1 on reference sheet.</t>
    </r>
  </si>
  <si>
    <r>
      <rPr>
        <sz val="11"/>
        <rFont val="Arial"/>
      </rPr>
      <t xml:space="preserve">Well ventilated &amp; all poisonous fume ... condensed &amp; dust content removed. ... exhaust hoods ... worktables ... equipped with down-draught ... ventilation.
</t>
    </r>
    <r>
      <rPr>
        <sz val="11"/>
        <color rgb="FF0000FF"/>
        <rFont val="Arial"/>
      </rPr>
      <t>Please see reference #1 on reference sheet.</t>
    </r>
  </si>
  <si>
    <r>
      <rPr>
        <sz val="11"/>
        <rFont val="Arial"/>
      </rPr>
      <t xml:space="preserve">Environmental considerations: Land spill: Dig a pit, lagoon, holding area to contain liquid or solid material. /SRP: If time permits, pits, ponds, lagoons, soak holes, or holding areas should be sealed with an impermeable flexible membrane liner./ Cover solids with a plastic sheet to prevent dissolving in rain or fire fighting water.
Environmental consideration: Water spill: Use natural deep water pockets, excavated lagoons, or sand bag barriers to trap material at bottom. Adjust pH to neutral (pH=7). Add ferric chloride (FeCl3). Use mechanical dredges or lifts to remove immobilized masses of pollutants and precipitates.
</t>
    </r>
    <r>
      <rPr>
        <sz val="11"/>
        <color rgb="FF0000FF"/>
        <rFont val="Arial"/>
      </rPr>
      <t>Please see reference #1 on reference sheet.</t>
    </r>
  </si>
  <si>
    <r>
      <rPr>
        <sz val="11"/>
        <rFont val="Arial"/>
      </rPr>
      <t xml:space="preserve">Reaction of arsenic trioxide &amp; sulfur; reaction of hydrogen sulfide &amp; trivalent arsenic cmpd dissolved in dilute hydrochloric acid
</t>
    </r>
    <r>
      <rPr>
        <sz val="11"/>
        <color rgb="FF0000FF"/>
        <rFont val="Arial"/>
      </rPr>
      <t>Please see reference #1 on reference sheet.</t>
    </r>
  </si>
  <si>
    <r>
      <rPr>
        <sz val="11"/>
        <rFont val="Arial"/>
      </rPr>
      <t xml:space="preserve">Used to make infrared-transmitting glass, pyrotechnics, pigments, oil cloth, linoleum, electrical semiconductors, and photoconductors; Also used for depilating hides and as a reducing agent and veterinary medication
</t>
    </r>
    <r>
      <rPr>
        <sz val="11"/>
        <color rgb="FF0000FF"/>
        <rFont val="Arial"/>
      </rPr>
      <t>Please see reference #1 on reference sheet.</t>
    </r>
  </si>
  <si>
    <r>
      <rPr>
        <sz val="11"/>
        <rFont val="Arial"/>
      </rPr>
      <t xml:space="preserve">At the time of review, criteria for land treatment or burial (sanitary landfill) disposal practices are subject to significant revision. Prior to implementing land disposal of waste residue (including waste sludge), consult with environmental regulatory agencies for guidance on acceptable disposal practices.
</t>
    </r>
    <r>
      <rPr>
        <sz val="11"/>
        <color rgb="FF0000FF"/>
        <rFont val="Arial"/>
      </rPr>
      <t>Please see reference #1 on reference sheet.</t>
    </r>
  </si>
  <si>
    <r>
      <rPr>
        <sz val="11"/>
        <rFont val="Arial"/>
      </rPr>
      <t xml:space="preserve">Semiconductor
Painting (Pigments, Binders, and Biocides)
Leather Tanning and Processing 
Glass Manufacturing
</t>
    </r>
    <r>
      <rPr>
        <sz val="11"/>
        <color rgb="FF0000FF"/>
        <rFont val="Arial"/>
      </rPr>
      <t>Please see reference #1 on reference sheet.</t>
    </r>
  </si>
  <si>
    <r>
      <rPr>
        <sz val="11"/>
        <rFont val="Arial"/>
      </rPr>
      <t xml:space="preserve">8 hr Time-Weighted avg: 10 ug/cu m./Arsenic, inorganic cmpd
</t>
    </r>
    <r>
      <rPr>
        <sz val="11"/>
        <color rgb="FF0000FF"/>
        <rFont val="Arial"/>
      </rPr>
      <t>Please see reference #1 on reference sheet.</t>
    </r>
  </si>
  <si>
    <r>
      <rPr>
        <sz val="11"/>
        <rFont val="Arial"/>
      </rPr>
      <t xml:space="preserve">8-Hr Time Weighted Avg: 0.5 mg/cu m
</t>
    </r>
    <r>
      <rPr>
        <sz val="11"/>
        <color rgb="FF0000FF"/>
        <rFont val="Arial"/>
      </rPr>
      <t>Please see reference #1 on reference sheet.</t>
    </r>
  </si>
  <si>
    <r>
      <rPr>
        <sz val="11"/>
        <rFont val="Arial"/>
      </rPr>
      <t xml:space="preserve">Personnel protection: Avoid breathing dusts and fumes from burning material. Keep upwind. Avoid bodily contact with the material. Do not handle broken packages unless wearing appropriate personal protective equipment. Wash away any material which may have contacted the body with copious amounts of water or soap and water. ... If contact with arsenic trisulfide is anticipated, wear appropriate chemical protective clothing.
</t>
    </r>
    <r>
      <rPr>
        <sz val="11"/>
        <color rgb="FF0000FF"/>
        <rFont val="Arial"/>
      </rPr>
      <t>Please see reference #1 on reference sheet.</t>
    </r>
  </si>
  <si>
    <r>
      <rPr>
        <sz val="11"/>
        <rFont val="Arial"/>
      </rPr>
      <t xml:space="preserve">ELIMINATE all ignition sources (no smoking, flares, sparks or flames) from immediate area. Do not touch damaged containers or spilled material unless wearing appropriate protective clothing. Stop leak if you can do it without risk. Prevent entry into waterways, sewers, basements or confined areas. Cover with plastic sheet to prevent spreading. Absorb or cover with dry earth, sand or other non-combustible material and transfer to containers
</t>
    </r>
    <r>
      <rPr>
        <sz val="11"/>
        <color rgb="FF0000FF"/>
        <rFont val="Arial"/>
      </rPr>
      <t>Please see reference #1 on reference sheet.</t>
    </r>
  </si>
  <si>
    <r>
      <rPr>
        <sz val="11"/>
        <rFont val="Arial"/>
      </rPr>
      <t xml:space="preserve">Oral (L2) ; inhalation (L2); dermal (L2)
</t>
    </r>
    <r>
      <rPr>
        <sz val="11"/>
        <color rgb="FF0000FF"/>
        <rFont val="Arial"/>
      </rPr>
      <t>Please see reference #1 on reference sheet.</t>
    </r>
  </si>
  <si>
    <r>
      <rPr>
        <sz val="11"/>
        <rFont val="Arial"/>
      </rPr>
      <t xml:space="preserve">Exposure to lower levels of arsenic can cause nausea and vomiting, decreased production of red and white blood cells, abnormal heart rhythm, damage to blood vessels, and a sensation of burn 
ARSENIC TRISULFIDE is dissolved by alkalis and by hydrochloric acid (slowly). Decomposed by nitric acid. May react with oxidizing agents to generate heat and products that may be flammable, combustible, or otherwise reactive. The reactions may be violent. Arsenic trisulfide reacts with concentrated solutions of chloric acid with incandescence [Mellor Supp. II Part I:584 1956]. Generates toxic gaseous hydrogen sulfide on contact with acids.
</t>
    </r>
    <r>
      <rPr>
        <sz val="11"/>
        <color rgb="FF0000FF"/>
        <rFont val="Arial"/>
      </rPr>
      <t>Please see reference #1 on reference sheet.</t>
    </r>
  </si>
  <si>
    <r>
      <rPr>
        <sz val="11"/>
        <rFont val="Arial"/>
      </rPr>
      <t xml:space="preserve">Grades: Technical; pigment; single crystals
</t>
    </r>
    <r>
      <rPr>
        <sz val="11"/>
        <color rgb="FF0000FF"/>
        <rFont val="Arial"/>
      </rPr>
      <t>Please see reference #1 on reference sheet.</t>
    </r>
  </si>
  <si>
    <r>
      <rPr>
        <sz val="11"/>
        <rFont val="Arial"/>
      </rPr>
      <t xml:space="preserve">Sulfides, Inorganic
Strong Reducing Agent
</t>
    </r>
    <r>
      <rPr>
        <sz val="11"/>
        <color rgb="FF0000FF"/>
        <rFont val="Arial"/>
      </rPr>
      <t>Please see reference #1 on reference sheet.</t>
    </r>
  </si>
  <si>
    <r>
      <rPr>
        <sz val="11"/>
        <rFont val="Arial"/>
      </rPr>
      <t xml:space="preserve">Reacts with acids, oxidizing materials, halogens. Reacts with water or steam to produce hydrogen sulfide.
</t>
    </r>
    <r>
      <rPr>
        <sz val="11"/>
        <color rgb="FF0000FF"/>
        <rFont val="Arial"/>
      </rPr>
      <t>Please see reference #1 on reference sheet.</t>
    </r>
  </si>
  <si>
    <r>
      <rPr>
        <sz val="11"/>
        <rFont val="Arial"/>
      </rPr>
      <t xml:space="preserve">Decomposition
Not combustible, but if involved in a fire may decompose to produce sulfur oxides and arsenic compounds.
</t>
    </r>
    <r>
      <rPr>
        <sz val="11"/>
        <color rgb="FF0000FF"/>
        <rFont val="Arial"/>
      </rPr>
      <t>Please see reference #1 on reference sheet.</t>
    </r>
  </si>
  <si>
    <r>
      <rPr>
        <sz val="11"/>
        <rFont val="Arial"/>
      </rPr>
      <t xml:space="preserve">Toxic by inhalation (dust) and ingestion.
</t>
    </r>
    <r>
      <rPr>
        <sz val="11"/>
        <color rgb="FF0000FF"/>
        <rFont val="Arial"/>
      </rPr>
      <t>Please see reference #1 on reference sheet.</t>
    </r>
  </si>
  <si>
    <r>
      <rPr>
        <sz val="11"/>
        <rFont val="Arial"/>
      </rPr>
      <t xml:space="preserve">Used to make infrared-transmitting glass, pyrotechnics, pigments, oil cloth, linoleum, electrical semiconductors, and photoconductors; Also used for depilating hides and as a reducing agent and veterinary medication; 
</t>
    </r>
    <r>
      <rPr>
        <sz val="11"/>
        <color rgb="FF0000FF"/>
        <rFont val="Arial"/>
      </rPr>
      <t>Please see reference #1 on reference sheet.</t>
    </r>
  </si>
  <si>
    <r>
      <rPr>
        <sz val="11"/>
        <rFont val="Arial"/>
      </rPr>
      <t xml:space="preserve">Medication (vet)
Manufacture of glass, particularly infrared-transmitting glass; manufacture of oil cloth, linoleum; in electrical semiconductors, photoconductors; as pigment; for depilating hides; in pyrotechnics
</t>
    </r>
    <r>
      <rPr>
        <sz val="11"/>
        <color rgb="FF4A86E8"/>
        <rFont val="Arial"/>
      </rPr>
      <t>Please see reference #1 on reference sheet.</t>
    </r>
  </si>
  <si>
    <r>
      <rPr>
        <sz val="11"/>
        <rFont val="Arial"/>
      </rPr>
      <t xml:space="preserve">Insoluble in water
</t>
    </r>
    <r>
      <rPr>
        <sz val="11"/>
        <color rgb="FF0000FF"/>
        <rFont val="Arial"/>
      </rPr>
      <t>Please see reference #1 on reference sheet.</t>
    </r>
  </si>
  <si>
    <t>ARSENIC V</t>
  </si>
  <si>
    <t>17428-41-0</t>
  </si>
  <si>
    <t>ARSENOUS TRICHLORIDE</t>
  </si>
  <si>
    <t>7784-34-1</t>
  </si>
  <si>
    <r>
      <rPr>
        <sz val="11"/>
        <rFont val="Arial"/>
      </rPr>
      <t xml:space="preserve">Molecular Formula:        
AsCl3
Molecular Weight:        
181.28 g/mol
Density
2.156 at 77 °F
</t>
    </r>
    <r>
      <rPr>
        <sz val="11"/>
        <color rgb="FF0000FF"/>
        <rFont val="Arial"/>
      </rPr>
      <t xml:space="preserve">
Please see reference #1 on reference sheet.</t>
    </r>
  </si>
  <si>
    <r>
      <rPr>
        <sz val="11"/>
        <rFont val="Arial"/>
      </rPr>
      <t xml:space="preserve">Boiling Point
266.4 °F at 760 mmHg 
Melting Point
3.2 °F
</t>
    </r>
    <r>
      <rPr>
        <sz val="11"/>
        <color rgb="FF0000FF"/>
        <rFont val="Arial"/>
      </rPr>
      <t>Please see reference #1 on reference sheet.</t>
    </r>
  </si>
  <si>
    <r>
      <rPr>
        <sz val="11"/>
        <rFont val="Arial"/>
      </rPr>
      <t xml:space="preserve">Arsenic trichloride is a chloride of arsenic prepared by the treatment of arsenic(III) oxide with concentrated hydrochloric acid, followed by distillation. It is used in preparation of many chloroderivatives of arsenic that have pharmaceutical and insecticide applications. Arsenic is a chemical element that has the symbol As and atomic number 33. It is a poisonous metalloid that has many allotropic forms: yellow (molecular non-metallic) and several black and grey forms (metalloids) are a few that are seen. Three metalloidal forms of arsenic with different crystal structures are found free in nature (the minerals arsenopyrite and the much rarer arsenolamprite and pararsenolamprite), but it is more commonly found as a compound with other elements.
</t>
    </r>
    <r>
      <rPr>
        <sz val="11"/>
        <color rgb="FF0000FF"/>
        <rFont val="Arial"/>
      </rPr>
      <t>Please see reference #1 on reference sheet.</t>
    </r>
  </si>
  <si>
    <r>
      <rPr>
        <sz val="11"/>
        <rFont val="Arial"/>
      </rPr>
      <t xml:space="preserve">H400 (98%): Very toxic to aquatic life [Warning Hazardous to the aquatic environment, acute hazard]
H410 (100%): Very toxic to aquatic life with long lasting effects [Warning Hazardous to the aquatic environment, long-term hazard]
</t>
    </r>
    <r>
      <rPr>
        <sz val="11"/>
        <color rgb="FF0000FF"/>
        <rFont val="Arial"/>
      </rPr>
      <t>Please see reference #1 on reference sheet.</t>
    </r>
  </si>
  <si>
    <r>
      <rPr>
        <sz val="11"/>
        <rFont val="Arial"/>
      </rPr>
      <t xml:space="preserve">It can cause death. In acute exposures, it is extremely toxic and caustic, owing not only to the poisonous nature of arsenic, but also to the release of hydrochloric acid in the presence of water. Exposure to the skin causes local irritation and blisters. Inhalation or ingestion causes hemorrhagic gastroenteritis resulting in loss of fluids and electrolytes, collapse, shock and death. Chronic poisoning can lead to peripheral nerve damage, skin conditions, liver damage and it has been implicated in the induction of skin and lung cancer. The fatal human dose is 70-180 mg depending on the weight of the victim.
H300 (12%): Fatal if swallowed [Danger Acute toxicity, oral]
H301+H331 (84%): Toxic if swallowed or if inhaled [Danger Acute toxicity, oral; acute toxicity, inhalation]
H301 (88%): Toxic if swallowed [Danger Acute toxicity, oral]
H310 (82%): Fatal in contact with skin [Danger Acute toxicity, dermal]
H314 (14%): Causes severe skin burns and eye damage [Danger Skin corrosion/irritation]
H331 (100%): Toxic if inhaled [Danger Acute toxicity, inhalation]
H350 (14%): May cause cancer [Danger Carcinogenicity]
</t>
    </r>
    <r>
      <rPr>
        <sz val="11"/>
        <color rgb="FF0000FF"/>
        <rFont val="Arial"/>
      </rPr>
      <t>Please see reference #1 on reference sheet.</t>
    </r>
  </si>
  <si>
    <r>
      <rPr>
        <sz val="11"/>
        <rFont val="Arial"/>
      </rPr>
      <t xml:space="preserve">Used as a chemical intermediate for pharmaceuticals, insecticides, and chemical warfare blister agents; Used in the ceramics industry; [HSDB]
In ceramics indust; synth of chlorine containing arsenicals
</t>
    </r>
    <r>
      <rPr>
        <sz val="11"/>
        <color rgb="FF0000FF"/>
        <rFont val="Arial"/>
      </rPr>
      <t>Please see reference #1 on reference sheet.</t>
    </r>
  </si>
  <si>
    <r>
      <rPr>
        <sz val="11"/>
        <rFont val="Arial"/>
      </rPr>
      <t xml:space="preserve">Federal Drinking Water Standards
10 ug/L 
</t>
    </r>
    <r>
      <rPr>
        <sz val="11"/>
        <color rgb="FF0000FF"/>
        <rFont val="Arial"/>
      </rPr>
      <t>Please see reference #1 on reference sheet.</t>
    </r>
  </si>
  <si>
    <r>
      <rPr>
        <sz val="11"/>
        <rFont val="Arial"/>
      </rPr>
      <t xml:space="preserve">IUPAC Name
trichloroarsane
InChI
InChI=1S/AsCl3/c2-1(3)4
InChIKey
OEYOHULQRFXULB-UHFFFAOYSA-N
SMILES
Cl[As](Cl)Cl
</t>
    </r>
    <r>
      <rPr>
        <sz val="11"/>
        <color rgb="FF0000FF"/>
        <rFont val="Arial"/>
      </rPr>
      <t>Please see reference #1 on reference sheet.</t>
    </r>
  </si>
  <si>
    <r>
      <rPr>
        <sz val="11"/>
        <rFont val="Arial"/>
      </rPr>
      <t xml:space="preserve">Manufacturing industry.
</t>
    </r>
    <r>
      <rPr>
        <sz val="11"/>
        <color rgb="FF0000FF"/>
        <rFont val="Arial"/>
      </rPr>
      <t>Please see reference #1 on reference sheet.</t>
    </r>
  </si>
  <si>
    <r>
      <rPr>
        <sz val="11"/>
        <rFont val="Arial"/>
      </rPr>
      <t xml:space="preserve">Manufacturing industry.
</t>
    </r>
    <r>
      <rPr>
        <sz val="11"/>
        <color rgb="FF0000FF"/>
        <rFont val="Arial"/>
      </rPr>
      <t>Please see reference #1 on reference sheet.</t>
    </r>
  </si>
  <si>
    <r>
      <rPr>
        <sz val="11"/>
        <rFont val="Arial"/>
      </rPr>
      <t xml:space="preserve">This substance may be hazardous to the environment. Special attention should be given to soil organisms and aquatic organisms. It is strongly advised not to let the chemical enter into the environment.
</t>
    </r>
    <r>
      <rPr>
        <sz val="11"/>
        <color rgb="FF0000FF"/>
        <rFont val="Arial"/>
      </rPr>
      <t>Please see reference #1 on reference sheet.</t>
    </r>
  </si>
  <si>
    <r>
      <rPr>
        <sz val="11"/>
        <rFont val="Arial"/>
      </rPr>
      <t xml:space="preserve">Eyes.
Skin
Inhalation.
Ingestion.
</t>
    </r>
    <r>
      <rPr>
        <sz val="11"/>
        <color rgb="FF0000FF"/>
        <rFont val="Arial"/>
      </rPr>
      <t>Please see reference #1 on reference sheet.</t>
    </r>
  </si>
  <si>
    <r>
      <rPr>
        <sz val="11"/>
        <rFont val="Arial"/>
      </rPr>
      <t xml:space="preserve">Environmental consideration: Air spill: Apply water spray or mist to knock down vapors. Vapor knockdown water is corrosive or toxic and should be diked for containment.
Hazardous Substances Data Bank (HSDB)
Environmental consideration: Land spill: Dig a pit, pond, lagoon, holding area to contain liquid or solid material. /SRP: If time permits, pits, ponds, lagoons, soak holes, or holding areas should be sealed with an impermeable flexible membrane liner./ Dike surface flow using soil, sand bags, foamed polyurethane, or foamed concrete. Absorb bulk with fly ash or cement powder.
Environmental consideration: Water spill: Adjust pH to neutral (pH 7). Add calcium hypochlorite. Neutralize with agricultural lime, crushed limestone, or sodium bicarbonate. Add ferric chloride (FeCl3). Use mechanical dredges or lifts to remove immobilized masses of pollutants and precipitates.
</t>
    </r>
    <r>
      <rPr>
        <sz val="11"/>
        <color rgb="FF0000FF"/>
        <rFont val="Arial"/>
      </rPr>
      <t>Please see reference #1 on reference sheet.</t>
    </r>
  </si>
  <si>
    <r>
      <rPr>
        <sz val="11"/>
        <rFont val="Arial"/>
      </rPr>
      <t xml:space="preserve">Arsenic trichloride may be formed by the following reactions: (1) chlorine with arsenic trioxide, (2) sulfur monochloride, S2Cl2, or a mixture of S2Cl2 and chlorine with arsenic trioxide; and (3) arsenic trioxide ... with a mixture of sulfuric acid and a chloride.
</t>
    </r>
    <r>
      <rPr>
        <sz val="11"/>
        <color rgb="FF0000FF"/>
        <rFont val="Arial"/>
      </rPr>
      <t>Please see reference #1 on reference sheet.</t>
    </r>
  </si>
  <si>
    <r>
      <rPr>
        <sz val="11"/>
        <rFont val="Arial"/>
      </rPr>
      <t xml:space="preserve">Used as a chemical intermediate for pharmaceuticals, insecticides, and chemical warfare blister agents; Used in the ceramics industry.
</t>
    </r>
    <r>
      <rPr>
        <sz val="11"/>
        <color rgb="FF0000FF"/>
        <rFont val="Arial"/>
      </rPr>
      <t>Please see reference #1 on reference sheet.</t>
    </r>
  </si>
  <si>
    <r>
      <rPr>
        <sz val="11"/>
        <rFont val="Arial"/>
      </rPr>
      <t xml:space="preserve">At the time of review, criteria for land treatment or burial (sanitary landfill) disposal practices are subject to significant revision. Prior to implementing land disposal of waste residue (including waste sludge), consult with environmental regulatory agencies for guidance on acceptable disposal practices.
Chemical Treatability of Arsenic; Concentration Process: Chemical Precipitation; Chemical Classification: Metal; Scale of Study: Pilot Scale; Type of Wastewater Used: Domestic Wastewater + Pure Compound; Results of Study: 5ppm @ 4gpm @ pH= 7.0. Iron system-90% reduction; low lime system-80% reduction; high lime system-76% reduction; (3 coagulant systems were used; Iron system used 45 ppm as Fe of Fe2(SO4)3 @ pH= 6.0. Low lime system used 20 ppm Fe of Fe2(SO4)3 and 260 ppm of CaO @ pH= 10.0. High lime system used 600 ppm of CaO @ pH= 11.5. Chemical coagulation was followed by multimedia filtration).
</t>
    </r>
    <r>
      <rPr>
        <sz val="11"/>
        <color rgb="FF0000FF"/>
        <rFont val="Arial"/>
      </rPr>
      <t>Please see reference #1 on reference sheet.</t>
    </r>
  </si>
  <si>
    <r>
      <rPr>
        <sz val="11"/>
        <rFont val="Arial"/>
      </rPr>
      <t xml:space="preserve">8 hr Time-Weighted avg: 10 ug/cu m
</t>
    </r>
    <r>
      <rPr>
        <sz val="11"/>
        <color rgb="FF0000FF"/>
        <rFont val="Arial"/>
      </rPr>
      <t>Please see reference #1 on reference sheet.</t>
    </r>
  </si>
  <si>
    <r>
      <rPr>
        <sz val="11"/>
        <rFont val="Arial"/>
      </rPr>
      <t xml:space="preserve">8 hr Time-Weighted avg: 10 ug/cu m
</t>
    </r>
    <r>
      <rPr>
        <sz val="11"/>
        <color rgb="FF0000FF"/>
        <rFont val="Arial"/>
      </rPr>
      <t>Please see reference #1 on reference sheet.</t>
    </r>
  </si>
  <si>
    <r>
      <rPr>
        <sz val="11"/>
        <rFont val="Arial"/>
      </rPr>
      <t xml:space="preserve">Protective Clothing: ERG2024, Guide 157 (Arsenic trichloride)
· Wear positive pressure self-contained breathing apparatus (SCBA).
· Wear chemical protective clothing that is specifically recommended by the manufacturer when there is NO RISK OF FIRE.
· Structural firefighters' protective clothing provides thermal protection but only limited chemical protection.
</t>
    </r>
    <r>
      <rPr>
        <sz val="11"/>
        <color rgb="FF0000FF"/>
        <rFont val="Arial"/>
      </rPr>
      <t>Please see reference #1 on reference sheet.</t>
    </r>
  </si>
  <si>
    <r>
      <rPr>
        <sz val="11"/>
        <rFont val="Arial"/>
      </rPr>
      <t xml:space="preserve">The substance can be absorbed into the body by inhalation of its vapour, by ingestion and through the skin.
</t>
    </r>
    <r>
      <rPr>
        <sz val="11"/>
        <color rgb="FF0000FF"/>
        <rFont val="Arial"/>
      </rPr>
      <t>Please see reference #1 on reference sheet.</t>
    </r>
  </si>
  <si>
    <r>
      <rPr>
        <sz val="11"/>
        <rFont val="Arial"/>
      </rPr>
      <t xml:space="preserve">When ARSENIC TRICHLORIDE is heated to decomposition or on contact with mineral acids, it emits highly toxic fumes of hydrogen chloride and of metallic arsenic. Explodes with Na, K, and Al on impact [Sax, 9th ed., 1996, p. 275]. The interaction of hexafluoroisopropylideneaminolithium with a range of chlorinated and /or fluorinated derivatives of arsenic, boron, phosphorus, silicon, and sulfur yielded a violently exothermic reaction.
</t>
    </r>
    <r>
      <rPr>
        <sz val="11"/>
        <color rgb="FF0000FF"/>
        <rFont val="Arial"/>
      </rPr>
      <t>Please see reference #1 on reference sheet.</t>
    </r>
  </si>
  <si>
    <r>
      <rPr>
        <sz val="11"/>
        <rFont val="Arial"/>
      </rPr>
      <t xml:space="preserve">Corrosive to skin, eyes, and respiratory tract; Heavy inhalation exposure may cause pulmonary edema; Repeated exposures may cause arsenic poisoning; Lethal dose by ingestion is 70-180 mg
</t>
    </r>
    <r>
      <rPr>
        <sz val="11"/>
        <color rgb="FF0000FF"/>
        <rFont val="Arial"/>
      </rPr>
      <t>Please see reference #1 on reference sheet.</t>
    </r>
  </si>
  <si>
    <r>
      <rPr>
        <sz val="11"/>
        <rFont val="Arial"/>
      </rPr>
      <t xml:space="preserve">Acyl Halides, Sulfonyl Halides, and Chloroformates
Halogenating Agents
</t>
    </r>
    <r>
      <rPr>
        <sz val="11"/>
        <color rgb="FF0000FF"/>
        <rFont val="Arial"/>
      </rPr>
      <t>Please see reference #1 on reference sheet.</t>
    </r>
  </si>
  <si>
    <r>
      <rPr>
        <sz val="11"/>
        <rFont val="Arial"/>
      </rPr>
      <t xml:space="preserve">Decomposition
Decomposes with sunlight or on contact with water or moist air to produce hydrogen chloride and arsenic trioxide.
</t>
    </r>
    <r>
      <rPr>
        <sz val="11"/>
        <color rgb="FF0000FF"/>
        <rFont val="Arial"/>
      </rPr>
      <t>Please see reference #1 on reference sheet.</t>
    </r>
  </si>
  <si>
    <r>
      <rPr>
        <sz val="11"/>
        <rFont val="Arial"/>
      </rPr>
      <t xml:space="preserve">It is irritating to the skin, eyes, and mucous membranes. Very toxic by inhalation and ingestion.
</t>
    </r>
    <r>
      <rPr>
        <sz val="11"/>
        <color rgb="FF0000FF"/>
        <rFont val="Arial"/>
      </rPr>
      <t>Please see reference #1 on reference sheet.</t>
    </r>
  </si>
  <si>
    <r>
      <rPr>
        <sz val="11"/>
        <rFont val="Arial"/>
      </rPr>
      <t xml:space="preserve">Arsenic trichloride is used in ceramics, organic chemical syntheses, and in the preparation of pharmaceuticals. 
</t>
    </r>
    <r>
      <rPr>
        <sz val="11"/>
        <color rgb="FF0000FF"/>
        <rFont val="Arial"/>
      </rPr>
      <t>Please see reference #1 on reference sheet.</t>
    </r>
  </si>
  <si>
    <r>
      <rPr>
        <sz val="11"/>
        <rFont val="Arial"/>
      </rPr>
      <t xml:space="preserve">Used as a chemical intermediate for pharmaceuticals, insecticides, and chemical warfare blister agents; Used in the ceramics industry.
</t>
    </r>
    <r>
      <rPr>
        <sz val="11"/>
        <color rgb="FF0000FF"/>
        <rFont val="Arial"/>
      </rPr>
      <t>Please see reference #1 on reference sheet.</t>
    </r>
  </si>
  <si>
    <r>
      <rPr>
        <sz val="11"/>
        <rFont val="Arial"/>
      </rPr>
      <t xml:space="preserve">Unbreakable packaging. Put breakable packaging into closed unbreakable container. Do not transport with food and feedstuffs. Marine pollutant.
DOT Label:
Poison Inhalation Hazard
</t>
    </r>
    <r>
      <rPr>
        <sz val="11"/>
        <color rgb="FF0000FF"/>
        <rFont val="Arial"/>
      </rPr>
      <t>Please see reference #1 on reference sheet.</t>
    </r>
  </si>
  <si>
    <r>
      <rPr>
        <sz val="11"/>
        <rFont val="Arial"/>
      </rPr>
      <t xml:space="preserve">Solubility in water: reaction
</t>
    </r>
    <r>
      <rPr>
        <sz val="11"/>
        <color rgb="FF0000FF"/>
        <rFont val="Arial"/>
      </rPr>
      <t>Please see reference #1 on reference sheet.</t>
    </r>
  </si>
  <si>
    <r>
      <rPr>
        <sz val="11"/>
        <rFont val="Arial"/>
      </rPr>
      <t xml:space="preserve">Molecular Formula:        
AsH3 
Molecular Weight:        
77.946 g/mol
Density
1.689 at 185 °F
</t>
    </r>
    <r>
      <rPr>
        <sz val="11"/>
        <color rgb="FF0000FF"/>
        <rFont val="Arial"/>
      </rPr>
      <t xml:space="preserve">
Please see reference #1 on reference sheet.</t>
    </r>
  </si>
  <si>
    <r>
      <rPr>
        <sz val="11"/>
        <rFont val="Arial"/>
      </rPr>
      <t xml:space="preserve">Boiling Point
-80.4 °F at 760 mmHg
Melting Point
-179 °F
</t>
    </r>
    <r>
      <rPr>
        <sz val="11"/>
        <color rgb="FF0000FF"/>
        <rFont val="Arial"/>
      </rPr>
      <t>Please see reference #1 on reference sheet.</t>
    </r>
  </si>
  <si>
    <r>
      <rPr>
        <sz val="11"/>
        <rFont val="Arial"/>
      </rPr>
      <t xml:space="preserve">The mechanisms of arsine (AsH3) toxicity are not completely understood. Studies were undertaken to determine AsH3 and arsenite (As(III)) toxicity in a renal tubular epithelial cell line to model kidney dysfunction caused by AsH3 exposure. The hypothesis was that As(III) is the toxic metabolite responsible for the renal toxicity of AsH3. There was a concentration- and time-dependent toxic response after As(III) incubation. As(III) produced significant LDH leakage as early as 1 hr and intracellular potassium loss at 5 hr. AsH3 produced no changes in these parameters. AsH3 affected neither potassium nor LDH levels over 24 hr and up to 1 mM AsH3 concentration. In this system, As(III) induced LDH leakage before K+ loss. Oxidative stress-like toxicity effects were also studied by determining levels of glutathione (GSH), glutathione disulfide (GSSG), and heat-shock protein 32 (Hsp32) levels. GSH levels were not markedly affected by any arsenical over a 6 hr period or up to 100 microM concentration of the arsenical. However, 100 microM AsH3 significantly increased GSSG levels as early as 30 min and reached a maximum at 2.5 hr. Incubation with 10 microM AsH3 was sufficient to significantly increase GSSG levels. As(III) had no marked effect on GSSG. Both arsenicals (50 microM) produced a slight increase (about threefold) in Hsp32 levels after 4 hr incubation. These results showed that unchanged AsH3 produced oxidative stress-like toxic effects without producing cell death. However, similar As(III) concentrations induced the stress response and were toxic to the cells. These data indicated that AsH3 is not directly toxic to LLC-PK1 cells.
</t>
    </r>
    <r>
      <rPr>
        <sz val="11"/>
        <color rgb="FF0000FF"/>
        <rFont val="Arial"/>
      </rPr>
      <t>Please see reference #1 on reference sheet.</t>
    </r>
  </si>
  <si>
    <r>
      <rPr>
        <sz val="11"/>
        <rFont val="Arial"/>
      </rPr>
      <t xml:space="preserve">H400: Very toxic to aquatic life [Warning Hazardous to the aquatic environment, acute hazard]
H410: Very toxic to aquatic life with long lasting effects [Warning Hazardous to the aquatic environment, long-term hazard]
</t>
    </r>
    <r>
      <rPr>
        <sz val="11"/>
        <color rgb="FF0000FF"/>
        <rFont val="Arial"/>
      </rPr>
      <t>Please see reference #1 on reference sheet.</t>
    </r>
  </si>
  <si>
    <r>
      <rPr>
        <sz val="11"/>
        <rFont val="Arial"/>
      </rPr>
      <t xml:space="preserve">H330: Fatal if inhaled [Danger Acute toxicity, inhalation]
H373 **: May causes damage to organs through prolonged or repeated exposure [Warning Specific target organ toxicity, repeated exposure]
</t>
    </r>
    <r>
      <rPr>
        <sz val="11"/>
        <color rgb="FF0000FF"/>
        <rFont val="Arial"/>
      </rPr>
      <t>Please see reference #1 on reference sheet.</t>
    </r>
  </si>
  <si>
    <r>
      <rPr>
        <sz val="11"/>
        <rFont val="Arial"/>
      </rPr>
      <t xml:space="preserve">Arsine may be released in metal refining processes. It is used as a doping agent in microelectronics; also used in the manufacturing of organic chemicals and lead storage batteries. Most cases of arsine poisoning do not result from the manufacture or use of the gas itself; rather, they come from the formation of arsine as a by-product of a chemical reaction involving, in most instances, a base metal, an arsenic impurity and an acid, or rarely, a strong alkali.
</t>
    </r>
    <r>
      <rPr>
        <sz val="11"/>
        <color rgb="FF0000FF"/>
        <rFont val="Arial"/>
      </rPr>
      <t>Please see reference #1 on reference sheet.</t>
    </r>
  </si>
  <si>
    <r>
      <rPr>
        <sz val="11"/>
        <rFont val="Arial"/>
      </rPr>
      <t xml:space="preserve">Federal Drinking Water Standards
10 ug/l 
</t>
    </r>
    <r>
      <rPr>
        <sz val="11"/>
        <color rgb="FF0000FF"/>
        <rFont val="Arial"/>
      </rPr>
      <t>Please see reference #1 on reference sheet.</t>
    </r>
  </si>
  <si>
    <r>
      <rPr>
        <sz val="11"/>
        <rFont val="Arial"/>
      </rPr>
      <t xml:space="preserve">IUPAC Name
arsane
InChI
InChI=1S/AsH3/h1H3
InChIKey
RBFQJDQYXXHULB-UHFFFAOYSA-N
SMILES
[AsH3]
</t>
    </r>
    <r>
      <rPr>
        <sz val="11"/>
        <color rgb="FF0000FF"/>
        <rFont val="Arial"/>
      </rPr>
      <t>Please see reference #1 on reference sheet.</t>
    </r>
  </si>
  <si>
    <r>
      <rPr>
        <sz val="11"/>
        <rFont val="Arial"/>
      </rPr>
      <t xml:space="preserve">Manufacturing industry.
</t>
    </r>
    <r>
      <rPr>
        <sz val="11"/>
        <color rgb="FF0000FF"/>
        <rFont val="Arial"/>
      </rPr>
      <t>Please see reference #1 on reference sheet.</t>
    </r>
  </si>
  <si>
    <r>
      <rPr>
        <sz val="11"/>
        <rFont val="Arial"/>
      </rPr>
      <t xml:space="preserve">Electroplating [Category: Plate]
Semiconductor Manufacturing [Category: Industry]
Battery Manufacturing [Category: Industry]
Metal Extraction and Refining [Category: Industry]
</t>
    </r>
    <r>
      <rPr>
        <sz val="11"/>
        <color rgb="FF0000FF"/>
        <rFont val="Arial"/>
      </rPr>
      <t>Please see reference #1 on reference sheet.</t>
    </r>
  </si>
  <si>
    <r>
      <rPr>
        <sz val="11"/>
        <rFont val="Arial"/>
      </rPr>
      <t xml:space="preserve">Eyes.
Skin
Inhalation.
Ingestion.
</t>
    </r>
    <r>
      <rPr>
        <sz val="11"/>
        <color rgb="FF0000FF"/>
        <rFont val="Arial"/>
      </rPr>
      <t>Please see reference #1 on reference sheet.</t>
    </r>
  </si>
  <si>
    <r>
      <rPr>
        <sz val="11"/>
        <rFont val="Arial"/>
      </rPr>
      <t xml:space="preserve">Contaminated protective clothing should be segregated in such a manner so that there is no direct personal contact by personnel who handle, dispose, or clean the clothing. The completeness of the cleaning procedures should be considered before the decontaminated protective clothing is returned for reuse by the workers. Contaminated clothing should not be taken home at the end of shift, but should remain at employee's place of work for cleaning.
</t>
    </r>
    <r>
      <rPr>
        <sz val="11"/>
        <color rgb="FF0000FF"/>
        <rFont val="Arial"/>
      </rPr>
      <t>Please see reference #1 on reference sheet.</t>
    </r>
  </si>
  <si>
    <r>
      <rPr>
        <sz val="11"/>
        <rFont val="Arial"/>
      </rPr>
      <t xml:space="preserve">Cleanup methods: arsine (1-20 ppm) is removed from process ventilated exhaust air from copper electrolytic purification cells by counter-current wet scrubbing.
</t>
    </r>
    <r>
      <rPr>
        <sz val="11"/>
        <color rgb="FF0000FF"/>
        <rFont val="Arial"/>
      </rPr>
      <t>Please see reference #1 on reference sheet.</t>
    </r>
  </si>
  <si>
    <r>
      <rPr>
        <sz val="11"/>
        <rFont val="Arial"/>
      </rPr>
      <t xml:space="preserve">The most convenient method of production is the reaction between sodium arsenide and water or zinc arsenide and dilute hydrochloric acid. These reactions are fast and complete and have the advantage that the product is not contaminated with hydrogen. Arsenic hydride can also be produced by cathodic reduction or by reduction of arsenic compounds in acidic solution with zinc or magnesium.
</t>
    </r>
    <r>
      <rPr>
        <sz val="11"/>
        <color rgb="FF0000FF"/>
        <rFont val="Arial"/>
      </rPr>
      <t>Please see reference #1 on reference sheet.</t>
    </r>
  </si>
  <si>
    <r>
      <rPr>
        <sz val="11"/>
        <rFont val="Arial"/>
      </rPr>
      <t xml:space="preserve">Arsine may be released in metal refining processes. It is used as a doping agent in microelectronics; also used in the manufacturing of organic chemicals and lead storage batteries. Most cases of arsine poisoning do not result from the manufacture or use of the gas itself; rather, they come from the formation of arsine as a by-product of a chemical reaction involving, in most instances, a base metal, an arsenic impurity and an acid, or rarely, a strong alkali.
</t>
    </r>
    <r>
      <rPr>
        <sz val="11"/>
        <color rgb="FF0000FF"/>
        <rFont val="Arial"/>
      </rPr>
      <t>Please see reference #1 on reference sheet.</t>
    </r>
  </si>
  <si>
    <r>
      <rPr>
        <sz val="11"/>
        <rFont val="Arial"/>
      </rPr>
      <t xml:space="preserve">The most favorable course of action is to use an alternative chemical product with less inherent propensity for occupational harm/injury/toxicity or environmental contamination. Recycle any unused portion of the material for its approved use or return it to the manufacturer or supplier. Ultimate disposal of the chemical must consider: the material's impact on air quality; potential migration in soil or water; effects on animal and plant life; and conformance with environmental and public health regulations.
</t>
    </r>
    <r>
      <rPr>
        <sz val="11"/>
        <color rgb="FF0000FF"/>
        <rFont val="Arial"/>
      </rPr>
      <t>Please see reference #1 on reference sheet.</t>
    </r>
  </si>
  <si>
    <r>
      <rPr>
        <sz val="11"/>
        <rFont val="Arial"/>
      </rPr>
      <t xml:space="preserve">Electroplating
Semiconductor Manufacturing
Battery Manufacturing
Metal Extraction and Refining 
</t>
    </r>
    <r>
      <rPr>
        <sz val="11"/>
        <color rgb="FF0000FF"/>
        <rFont val="Arial"/>
      </rPr>
      <t>Please see reference #1 on reference sheet.</t>
    </r>
  </si>
  <si>
    <t>Please see reference #1 on reference sheet.</t>
  </si>
  <si>
    <r>
      <rPr>
        <sz val="11"/>
        <rFont val="Arial"/>
      </rPr>
      <t xml:space="preserve">8 hr Time-Weighted avg: 10 ug/cu m
</t>
    </r>
    <r>
      <rPr>
        <sz val="11"/>
        <color rgb="FF0000FF"/>
        <rFont val="Arial"/>
      </rPr>
      <t>Please see reference #1 on reference sheet.</t>
    </r>
  </si>
  <si>
    <r>
      <rPr>
        <sz val="11"/>
        <rFont val="Arial"/>
      </rPr>
      <t xml:space="preserve">8 hr Time-Weighted avg: 10 ug/cu m
</t>
    </r>
    <r>
      <rPr>
        <sz val="11"/>
        <color rgb="FF0000FF"/>
        <rFont val="Arial"/>
      </rPr>
      <t>Please see reference #1 on reference sheet.</t>
    </r>
  </si>
  <si>
    <r>
      <rPr>
        <sz val="11"/>
        <rFont val="Arial"/>
      </rPr>
      <t xml:space="preserve">ARSINE decomposes into its elements (arsenic, gaseous hydrogen) when heated to 300 °C. Can form accidentally by the reaction of arsenic impurities with mineral acids (hydrochloric acid, sulfuric acid) in the presence of common metals (iron, zinc). A reducing agent---not oxidized by air at room temperature [Kirk-Othmer, 3rd ed., Vol. 3, 1978, p. 251], but may react vigorously with other oxidizing agents [Sax, 9th ed., 1996, p. 279]. Moderately explosive in combination with chlorine or nitric acid. When heated to decomposition or ignited, it emits highly toxic fumes of metallic arsenic.
</t>
    </r>
    <r>
      <rPr>
        <sz val="11"/>
        <color rgb="FF0000FF"/>
        <rFont val="Arial"/>
      </rPr>
      <t>Please see reference #1 on reference sheet.</t>
    </r>
  </si>
  <si>
    <r>
      <rPr>
        <sz val="11"/>
        <rFont val="Arial"/>
      </rPr>
      <t xml:space="preserve">Reducing Agents, Strong
</t>
    </r>
    <r>
      <rPr>
        <sz val="11"/>
        <color rgb="FF0000FF"/>
        <rFont val="Arial"/>
      </rPr>
      <t>Please see reference #1 on reference sheet.</t>
    </r>
  </si>
  <si>
    <r>
      <rPr>
        <sz val="11"/>
        <rFont val="Arial"/>
      </rPr>
      <t xml:space="preserve">Grades: technical; 99% pure or in mixture with other gases.
</t>
    </r>
    <r>
      <rPr>
        <sz val="11"/>
        <color rgb="FF0000FF"/>
        <rFont val="Arial"/>
      </rPr>
      <t>Please see reference #1 on reference sheet.</t>
    </r>
  </si>
  <si>
    <r>
      <rPr>
        <sz val="11"/>
        <rFont val="Arial"/>
      </rPr>
      <t xml:space="preserve">Decomposition
When heated to decomposition it emits highly toxic fumes
</t>
    </r>
    <r>
      <rPr>
        <sz val="11"/>
        <color rgb="FF0000FF"/>
        <rFont val="Arial"/>
      </rPr>
      <t>Please see reference #1 on reference sheet.</t>
    </r>
  </si>
  <si>
    <r>
      <rPr>
        <sz val="11"/>
        <rFont val="Arial"/>
      </rPr>
      <t xml:space="preserve">Flammable. Heavier than air. Flame easily flashes back to the source of leak. Extremely toxic by inhalation. Confirmed human carcinogen. Under prolonged exposure to fire or heat containers may rupture violently and rocket.
</t>
    </r>
    <r>
      <rPr>
        <sz val="11"/>
        <color rgb="FF0000FF"/>
        <rFont val="Arial"/>
      </rPr>
      <t>Please see reference #1 on reference sheet.</t>
    </r>
  </si>
  <si>
    <r>
      <rPr>
        <sz val="11"/>
        <rFont val="Arial"/>
      </rPr>
      <t xml:space="preserve">Arsine is used in organic synthesis and in the electronics industry for the manufacture of semiconductors as a dopant applied to ultrapure crystals to increase electrical conductivity.
</t>
    </r>
    <r>
      <rPr>
        <sz val="11"/>
        <color rgb="FF0000FF"/>
        <rFont val="Arial"/>
      </rPr>
      <t>Please see reference #1 on reference sheet.</t>
    </r>
  </si>
  <si>
    <r>
      <rPr>
        <sz val="11"/>
        <rFont val="Arial"/>
      </rPr>
      <t xml:space="preserve">Used in electronics industry
Computer and Electronic Product
</t>
    </r>
    <r>
      <rPr>
        <sz val="11"/>
        <color rgb="FF0000FF"/>
        <rFont val="Arial"/>
      </rPr>
      <t>Please see reference #1 on reference sheet.</t>
    </r>
  </si>
  <si>
    <r>
      <rPr>
        <sz val="11"/>
        <rFont val="Arial"/>
      </rPr>
      <t xml:space="preserve">28 mg/100 mL at 20 °C
</t>
    </r>
    <r>
      <rPr>
        <sz val="11"/>
        <color rgb="FF0000FF"/>
        <rFont val="Arial"/>
      </rPr>
      <t>Please see reference #1 on reference sheet.</t>
    </r>
  </si>
  <si>
    <t>ARYL MERCURY COMPOUNDS</t>
  </si>
  <si>
    <t>7439-97-6(Aryl)</t>
  </si>
  <si>
    <t>ATENOLOL</t>
  </si>
  <si>
    <t>29122-68-7</t>
  </si>
  <si>
    <r>
      <rPr>
        <sz val="11"/>
        <rFont val="Arial"/>
      </rPr>
      <t xml:space="preserve">Molecular Formula:        
C14H22N2O3 
Molecular Weight:        	
266.34 g/mol
</t>
    </r>
    <r>
      <rPr>
        <sz val="11"/>
        <color rgb="FF0000FF"/>
        <rFont val="Arial"/>
      </rPr>
      <t xml:space="preserve">
Please see reference #1 on reference sheet.</t>
    </r>
  </si>
  <si>
    <r>
      <rPr>
        <sz val="11"/>
        <rFont val="Arial"/>
      </rPr>
      <t xml:space="preserve">Solid. 
Melting Point
158-160
</t>
    </r>
    <r>
      <rPr>
        <sz val="11"/>
        <color rgb="FF0000FF"/>
        <rFont val="Arial"/>
      </rPr>
      <t>Please see reference #1 on reference sheet.</t>
    </r>
  </si>
  <si>
    <r>
      <rPr>
        <sz val="11"/>
        <rFont val="Arial"/>
      </rPr>
      <t xml:space="preserve">Approximately 50% of an oral dose is absorbed from the gastrointestinal tract, with the remainder being excreted unchanged in the feces. Administering atenolol with food can decrease the AUC by about 20%. While atenolol can cross the blood-brain barrier, it does so slowly and to a small extent.
</t>
    </r>
    <r>
      <rPr>
        <sz val="11"/>
        <color rgb="FF0000FF"/>
        <rFont val="Arial"/>
      </rPr>
      <t>Please see reference #1 on reference sheet.</t>
    </r>
  </si>
  <si>
    <r>
      <rPr>
        <sz val="11"/>
        <rFont val="Arial"/>
      </rPr>
      <t xml:space="preserve">H302 (79.8%): Harmful if swallowed [Warning Acute toxicity, oral]
H319 (67.4%): Causes serious eye irritation [Warning Serious eye damage/eye irritation]
H351 (64%): Suspected of causing cancer [Warning Carcinogenicity]
H362 (74.2%): May cause harm to breast-fed children [Reproductive toxicity, effects on or via lactation]
</t>
    </r>
    <r>
      <rPr>
        <sz val="11"/>
        <color rgb="FF0000FF"/>
        <rFont val="Arial"/>
      </rPr>
      <t>Please see reference #1 on reference sheet.</t>
    </r>
  </si>
  <si>
    <r>
      <rPr>
        <sz val="11"/>
        <rFont val="Arial"/>
      </rPr>
      <t xml:space="preserve">Indicated** for: 1) Management of hypertension alone and in combination with other antihypertensives. 2) Management of angina pectoris associated with coronary atherosclerosis. 3) Management of acute myocardial infarction in hemodynamically stable patients with a heart rate greater than 50 beats per minutes and a systolic blood pressure above 100 mmHg. **Off-label** uses include: 1) Secondary prevention of myocardial infarction. 2) Management of heart failure. 3) Management of atrial fibrillation. 4) Management of supraventricular tachycardia. 5) Management of ventricular arrythmias such as congenital long-QT and arrhythmogenic right ventricular cardiomyopathy. 6) Management of symptomatic thyrotoxicosis in combination with [methimazole]. 7) Prophylaxis of migraine headaches. 8) Management of alcohol withdrawal.
</t>
    </r>
    <r>
      <rPr>
        <sz val="11"/>
        <color rgb="FF0000FF"/>
        <rFont val="Arial"/>
      </rPr>
      <t>Please see reference #1 on reference sheet.</t>
    </r>
  </si>
  <si>
    <r>
      <rPr>
        <sz val="11"/>
        <rFont val="Arial"/>
      </rPr>
      <t xml:space="preserve">IUPAC Name
2-[4-[2-hydroxy-3-(propan-2-ylamino)propoxy]phenyl]acetamide
InChI
InChI=1S/C14H22N2O3/c1-10(2)16-8-12(17)9-19-13-5-3-11(4-6-13)7-14(15)18/h3-6,10,12,16-17H,7-9H2,1-2H3,(H2,15,18)
InChIKey
METKIMKYRPQLGS-UHFFFAOYSA-N
SMILES
CC(C)NCC(COC1=CC=C(C=C1)CC(=O)N)O
</t>
    </r>
    <r>
      <rPr>
        <sz val="11"/>
        <color rgb="FF0000FF"/>
        <rFont val="Arial"/>
      </rPr>
      <t>Please see reference #1 on reference sheet.</t>
    </r>
  </si>
  <si>
    <r>
      <rPr>
        <sz val="11"/>
        <rFont val="Arial"/>
      </rPr>
      <t xml:space="preserve">Pharmaceuticals.
</t>
    </r>
    <r>
      <rPr>
        <sz val="11"/>
        <color rgb="FF0000FF"/>
        <rFont val="Arial"/>
      </rPr>
      <t>Please see reference #1 on reference sheet.</t>
    </r>
  </si>
  <si>
    <r>
      <rPr>
        <sz val="11"/>
        <rFont val="Arial"/>
      </rPr>
      <t xml:space="preserve">Pharmaceuticals industry.
</t>
    </r>
    <r>
      <rPr>
        <sz val="11"/>
        <color rgb="FF0000FF"/>
        <rFont val="Arial"/>
      </rPr>
      <t>Please see reference #1 on reference sheet.</t>
    </r>
  </si>
  <si>
    <r>
      <rPr>
        <sz val="11"/>
        <rFont val="Arial"/>
      </rPr>
      <t xml:space="preserve">Atenolol is rapidly but incompletely absorbed from the GI tract. 
</t>
    </r>
    <r>
      <rPr>
        <sz val="11"/>
        <color rgb="FF0000FF"/>
        <rFont val="Arial"/>
      </rPr>
      <t>Please see reference #1 on reference sheet.</t>
    </r>
  </si>
  <si>
    <r>
      <rPr>
        <sz val="11"/>
        <rFont val="Arial"/>
      </rPr>
      <t xml:space="preserve">Atenolol tablets ... should be protected from heat, light, and moisture and stored in well closed, light-resistent containers at 20-30 °C. Atenolol injection should be stored at room temperature between 20-25 °C and protected from light.
</t>
    </r>
    <r>
      <rPr>
        <sz val="11"/>
        <color rgb="FF0000FF"/>
        <rFont val="Arial"/>
      </rPr>
      <t>Please see reference #1 on reference sheet.</t>
    </r>
  </si>
  <si>
    <r>
      <rPr>
        <sz val="11"/>
        <rFont val="Arial"/>
      </rPr>
      <t xml:space="preserve">Atenolol is a cardioselective beta-blocker that is widely used in the treatment of hypertension and angina pectoris. Atenolol has been linked to rare cases of drug induced liver injury, some of which have been fatal.
</t>
    </r>
    <r>
      <rPr>
        <sz val="11"/>
        <color rgb="FF0000FF"/>
        <rFont val="Arial"/>
      </rPr>
      <t>Please see reference #1 on reference sheet.</t>
    </r>
  </si>
  <si>
    <r>
      <rPr>
        <sz val="11"/>
        <rFont val="Arial"/>
      </rPr>
      <t xml:space="preserve">The most favorable course of action is to use an alternative chemical product with less inherent propensity for occupational exposure or environmental contamination. Recycle any unused portion of the material for its approved use or return it to the manufacturer or supplier. Ultimate disposal of the chemical must consider: the material's impact on air quality; potential migration in soil or water; effects on animal, aquatic, and plant life; and conformance with environmental and public health regulations.
</t>
    </r>
    <r>
      <rPr>
        <sz val="11"/>
        <color rgb="FF0000FF"/>
        <rFont val="Arial"/>
      </rPr>
      <t>Please see reference #1 on reference sheet.</t>
    </r>
  </si>
  <si>
    <r>
      <rPr>
        <sz val="11"/>
        <rFont val="Arial"/>
      </rPr>
      <t xml:space="preserve">Medication
</t>
    </r>
    <r>
      <rPr>
        <sz val="11"/>
        <color rgb="FF0000FF"/>
        <rFont val="Arial"/>
      </rPr>
      <t>Please see reference #1 on reference sheet.</t>
    </r>
  </si>
  <si>
    <r>
      <rPr>
        <sz val="11"/>
        <rFont val="Arial"/>
      </rPr>
      <t xml:space="preserve">Approximately 50% of an oral dose is absorbed from the gastrointestinal tract, the remainder being excreted unchanged in the feces.
</t>
    </r>
    <r>
      <rPr>
        <sz val="11"/>
        <color rgb="FF0000FF"/>
        <rFont val="Arial"/>
      </rPr>
      <t>Please see reference #1 on reference sheet.</t>
    </r>
  </si>
  <si>
    <r>
      <rPr>
        <sz val="11"/>
        <rFont val="Arial"/>
      </rPr>
      <t xml:space="preserve">Atenolol is a cardioselective beta-blocker, called such because it selectively binds to the β1-adrenergic receptor as an antagonist up to a reported 26 fold more than β2 receptors. Selective activity at the β1 receptor produces cardioselectivity due to the higher population of this receptor in cardiac tissue. Some binding to β2 and possibly β3 receptors can still occur at therapeutic dosages but the effects mediated by antagonizing these are significantly reduced from those of non-selective agents. β1 and β2 receptors are Gs coupled therefore antagonism of their activation reduces activity of adenylyl cyclase and its downstream signalling via cyclic adenosime monophosphate and protein kinase A (PKA).
</t>
    </r>
    <r>
      <rPr>
        <sz val="11"/>
        <color rgb="FF9900FF"/>
        <rFont val="Arial"/>
      </rPr>
      <t>Please see reference #1 on reference sheet.</t>
    </r>
  </si>
  <si>
    <r>
      <rPr>
        <sz val="11"/>
        <rFont val="Arial"/>
      </rPr>
      <t xml:space="preserve">The treatment for β-blocker toxicity is primarily supportive. If administered orally, any unabsorbed drug can be removed by gastric lavage or activated charcoal (within 1 to 2 hours). Hemodialysis is effective in eliminating atenolol from the general systemic circulation. Inotropes and chronotropes, such as IV epinephrine and atropine, are recommended for treating severe bradycardia. Usually, atropine is administered as a 0.5-mg IV or intraosseous bolus and may be repeated every 3 to 5 minutes, up to a total dose of 3 mg. A transvenous cardiac pacemaker may also be utilized in refractory cases or for treating second- or third-degree heart block.
</t>
    </r>
    <r>
      <rPr>
        <sz val="11"/>
        <color rgb="FF0000FF"/>
        <rFont val="Arial"/>
      </rPr>
      <t>Please see reference #1 on reference sheet.</t>
    </r>
  </si>
  <si>
    <r>
      <rPr>
        <sz val="11"/>
        <rFont val="Arial"/>
      </rPr>
      <t xml:space="preserve">Oral tablets, 25 mg, Tenormin (with povidone), AstraZeneca; 50 mg, atenolol tablets, Tenormin (with povidone; scored), AstraZeneca; 100 mg, atenolol tablets, Tenormin (with povidone), AstraZeneca; parenteral injection, for IV use, 0.5 mg/ml Tenormin, AstraZeneca.
</t>
    </r>
    <r>
      <rPr>
        <sz val="11"/>
        <color rgb="FF0000FF"/>
        <rFont val="Arial"/>
      </rPr>
      <t>Please see reference #1 on reference sheet.</t>
    </r>
  </si>
  <si>
    <r>
      <rPr>
        <sz val="11"/>
        <rFont val="Arial"/>
      </rPr>
      <t xml:space="preserve">Atenolol can cause developmental toxicity according to state or federal government labeling requirements.
</t>
    </r>
    <r>
      <rPr>
        <sz val="11"/>
        <color rgb="FF0000FF"/>
        <rFont val="Arial"/>
      </rPr>
      <t>Please see reference #1 on reference sheet.</t>
    </r>
  </si>
  <si>
    <r>
      <rPr>
        <sz val="11"/>
        <rFont val="Arial"/>
      </rPr>
      <t xml:space="preserve">Atenolol is a cardioselective beta-blocker that is widely used in the treatment of hypertension and angina pectoris.
</t>
    </r>
    <r>
      <rPr>
        <sz val="11"/>
        <color rgb="FF0000FF"/>
        <rFont val="Arial"/>
      </rPr>
      <t>Please see reference #1 on reference sheet.</t>
    </r>
  </si>
  <si>
    <r>
      <rPr>
        <sz val="11"/>
        <rFont val="Arial"/>
      </rPr>
      <t xml:space="preserve">Medication
</t>
    </r>
    <r>
      <rPr>
        <sz val="11"/>
        <color rgb="FF0000FF"/>
        <rFont val="Arial"/>
      </rPr>
      <t>Please see reference #1 on reference sheet.</t>
    </r>
  </si>
  <si>
    <r>
      <rPr>
        <sz val="11"/>
        <rFont val="Arial"/>
      </rPr>
      <t xml:space="preserve">Atenolol, used as a beta adrenergic blocking agent, was approved by FDA for marketing in the United States 8/81.
The Approved Drug Products with Therapeutic Equivalence Evaluations List identifies currently marketed drug products, incl atenolol, approved on the basis of safety and effectiveness by FDA under sections 505 and 507 of the Federal Food, Drug, and Cosmetic Act.
Manufacturers, packers, and distributors of drug and drug products for human use are responsible for complying with the labeling, certification, and usage requirements as prescribed by the Federal Food, Drug, and Cosmetic Act, as amended (secs 201-902, 52 Stat. 1040 et seq., as amended; 21 U.S.C. 321-392).
</t>
    </r>
    <r>
      <rPr>
        <sz val="11"/>
        <color rgb="FF0000FF"/>
        <rFont val="Arial"/>
      </rPr>
      <t>Please see reference #1 on reference sheet.</t>
    </r>
  </si>
  <si>
    <r>
      <rPr>
        <sz val="11"/>
        <rFont val="Arial"/>
      </rPr>
      <t xml:space="preserve">13300 mg/L (at 25 °C)
</t>
    </r>
    <r>
      <rPr>
        <sz val="11"/>
        <color rgb="FF0000FF"/>
        <rFont val="Arial"/>
      </rPr>
      <t>Please see reference #1 on reference sheet.</t>
    </r>
  </si>
  <si>
    <t>AZATHIOPRINE</t>
  </si>
  <si>
    <t>446-86-6</t>
  </si>
  <si>
    <r>
      <rPr>
        <sz val="11"/>
        <rFont val="Arial"/>
      </rPr>
      <t>Molecular Formula:        
C9H7N7O2S 
Molecular Weight:                
277.27 g/mol</t>
    </r>
    <r>
      <rPr>
        <sz val="11"/>
        <color rgb="FF0000FF"/>
        <rFont val="Arial"/>
      </rPr>
      <t xml:space="preserve">
Please see reference #1 on reference sheet.</t>
    </r>
  </si>
  <si>
    <r>
      <rPr>
        <sz val="11"/>
        <rFont val="Arial"/>
      </rPr>
      <t xml:space="preserve">Solid. 
Melting Point
469 to 471 °F
</t>
    </r>
    <r>
      <rPr>
        <sz val="11"/>
        <color rgb="FF0000FF"/>
        <rFont val="Arial"/>
      </rPr>
      <t>Please see reference #1 on reference sheet.</t>
    </r>
  </si>
  <si>
    <r>
      <rPr>
        <sz val="11"/>
        <rFont val="Arial"/>
      </rPr>
      <t xml:space="preserve">Azathioprine and mercaptopurine are moderately bound to plasma proteins and are partially dialyzable. They are rapidly removed from the blood by oxidation or methylation in the liver and/or erythrocytes. Renal clearance is of little impact in biological effectiveness or toxicity, but dose reduction is practiced in patients with renal failure.
</t>
    </r>
    <r>
      <rPr>
        <sz val="11"/>
        <color rgb="FF0000FF"/>
        <rFont val="Arial"/>
      </rPr>
      <t>Please see reference #1 on reference sheet.</t>
    </r>
  </si>
  <si>
    <r>
      <rPr>
        <sz val="11"/>
        <rFont val="Arial"/>
      </rPr>
      <t xml:space="preserve">H302 (100%): Harmful if swallowed [Warning Acute toxicity, oral]
H315 (88.8%): Causes skin irritation [Warning Skin corrosion/irritation]
H319 (88.8%): Causes serious eye irritation [Warning Serious eye damage/eye irritation]
H335 (87.9%): May cause respiratory irritation [Warning Specific target organ toxicity, single exposure; Respiratory tract irritation]
H340 (62.6%): May cause genetic defects [Danger Germ cell mutagenicity]
H350 (100%): May cause cancer [Danger Carcinogenicity]
H360 (58.9%): May damage fertility or the unborn child [Danger Reproductive toxicity]
</t>
    </r>
    <r>
      <rPr>
        <sz val="11"/>
        <color rgb="FF0000FF"/>
        <rFont val="Arial"/>
      </rPr>
      <t>Please see reference #1 on reference sheet.</t>
    </r>
  </si>
  <si>
    <r>
      <rPr>
        <sz val="11"/>
        <rFont val="Arial"/>
      </rPr>
      <t xml:space="preserve">Used as an immunosuppressant and anticancer drug;
Medication
Azathioprine is used alone or in combination with other immunosuppressive therapy to prevent rejection following organ transplantation, and to treat an array of autoimmune diseases, including rheumatoid arthritis, pemphigus, systemic lupus erythematosus, Behcet's disease and other forms of vasculitis, autoimmune hepatitis, atopic dermatitis, myasthenia gravis, neuromyelitis optica (Devic's disease), restrictive lung disease, and others. It is also an important therapy and steroid-sparing agent for inflammatory bowel disease (such as Crohn's disease and ulcerative colitis) and for multiple sclerosis. In the United States it is currently approved by the Food and Drug Administration (FDA) for use in kidney transplantation from human donors, and for rheumatoid arthritis. Other uses are off-label.
</t>
    </r>
    <r>
      <rPr>
        <sz val="11"/>
        <color rgb="FF0000FF"/>
        <rFont val="Arial"/>
      </rPr>
      <t>Please see reference #1 on reference sheet.</t>
    </r>
  </si>
  <si>
    <r>
      <rPr>
        <sz val="11"/>
        <rFont val="Arial"/>
      </rPr>
      <t xml:space="preserve">IUPAC Name
6-(3-methyl-5-nitroimidazol-4-yl)sulfanyl-7H-purine
InChI
InChI=1S/C9H7N7O2S/c1-15-4-14-7(16(17)18)9(15)19-8-5-6(11-2-10-5)12-3-13-8/h2-4H,1H3,(H,10,11,12,13)
InChIKey
LMEKQMALGUDUQG-UHFFFAOYSA-N
SMILES
CN1C=NC(=C1SC2=NC=NC3=C2NC=N3)[N+](=O)[O-]
</t>
    </r>
    <r>
      <rPr>
        <sz val="11"/>
        <color rgb="FF0000FF"/>
        <rFont val="Arial"/>
      </rPr>
      <t>Please see reference #1 on reference sheet.</t>
    </r>
  </si>
  <si>
    <r>
      <rPr>
        <sz val="11"/>
        <rFont val="Arial"/>
      </rPr>
      <t xml:space="preserve">Pharmaceuticals.
</t>
    </r>
    <r>
      <rPr>
        <sz val="11"/>
        <color rgb="FF0000FF"/>
        <rFont val="Arial"/>
      </rPr>
      <t>Please see reference #1 on reference sheet.</t>
    </r>
  </si>
  <si>
    <r>
      <rPr>
        <sz val="11"/>
        <rFont val="Arial"/>
      </rPr>
      <t xml:space="preserve">Pharmaceuticals industry.
</t>
    </r>
    <r>
      <rPr>
        <sz val="11"/>
        <color rgb="FF0000FF"/>
        <rFont val="Arial"/>
      </rPr>
      <t>Please see reference #1 on reference sheet.</t>
    </r>
  </si>
  <si>
    <r>
      <rPr>
        <sz val="11"/>
        <rFont val="Arial"/>
      </rPr>
      <t xml:space="preserve">Storage of the constituted soln in the original vial and in plastic syringes (Jelco) at 20-25 °C under fluorescent light resulted in no decomp or precipitation in 16 days. At 4 °C in the dark, a visible precipitate formed after four days.
</t>
    </r>
    <r>
      <rPr>
        <sz val="11"/>
        <color rgb="FF0000FF"/>
        <rFont val="Arial"/>
      </rPr>
      <t>Please see reference #1 on reference sheet.</t>
    </r>
  </si>
  <si>
    <r>
      <rPr>
        <sz val="11"/>
        <rFont val="Arial"/>
      </rPr>
      <t xml:space="preserve">In the event of spills or leaks, the manufacturer recommends the use of sodium hypochlorite 5% (household bleach) and sodium hydroxide (concn unspecified) to inactivate azathioprine.
</t>
    </r>
    <r>
      <rPr>
        <sz val="11"/>
        <color rgb="FF0000FF"/>
        <rFont val="Arial"/>
      </rPr>
      <t>Please see reference #1 on reference sheet.</t>
    </r>
  </si>
  <si>
    <r>
      <rPr>
        <sz val="11"/>
        <rFont val="Arial"/>
      </rPr>
      <t xml:space="preserve">Prepn: G.H. Hitchings, G.B. Elion, US 3056785
</t>
    </r>
    <r>
      <rPr>
        <sz val="11"/>
        <color rgb="FF0000FF"/>
        <rFont val="Arial"/>
      </rPr>
      <t>Please see reference #1 on reference sheet.</t>
    </r>
  </si>
  <si>
    <r>
      <rPr>
        <sz val="11"/>
        <rFont val="Arial"/>
      </rPr>
      <t xml:space="preserve">Used as an immunosuppressant and anticancer drug;
Azathioprine is indicated to treat rheumatoid arthritis and prevent renal transplant rejection.
</t>
    </r>
    <r>
      <rPr>
        <sz val="11"/>
        <color rgb="FF0000FF"/>
        <rFont val="Arial"/>
      </rPr>
      <t>Please see reference #1 on reference sheet.</t>
    </r>
  </si>
  <si>
    <r>
      <rPr>
        <sz val="11"/>
        <rFont val="Arial"/>
      </rPr>
      <t xml:space="preserve">There is no universal method of disposal that has been proved satisfactory for all carcinogenic compounds &amp; specific methods of chem destruction ... published have not been tested on all kinds of carcinogen-containing waste. ... summary of avail methods &amp; recommendations ... /given/ must be treated as guide only.
</t>
    </r>
    <r>
      <rPr>
        <sz val="11"/>
        <color rgb="FF0000FF"/>
        <rFont val="Arial"/>
      </rPr>
      <t>Please see reference #1 on reference sheet.</t>
    </r>
  </si>
  <si>
    <r>
      <rPr>
        <sz val="11"/>
        <rFont val="Arial"/>
      </rPr>
      <t xml:space="preserve">Ommunosuppressant and anticancer drug.
</t>
    </r>
    <r>
      <rPr>
        <sz val="11"/>
        <color rgb="FF0000FF"/>
        <rFont val="Arial"/>
      </rPr>
      <t>Please see reference #1 on reference sheet.</t>
    </r>
  </si>
  <si>
    <r>
      <rPr>
        <sz val="11"/>
        <rFont val="Arial"/>
      </rPr>
      <t xml:space="preserve">RECOMMENDED RESPIRATOR: Where the neat test chemical is weighed and diluted, wear a NIOSH-approved half face respirator equipped with a combination filter cartridge, i.e. organic vapor/acid gas/HEPA (specific for organic vapors, HCl, acid gas, SO2 and a high efficiency particulate filter).
</t>
    </r>
    <r>
      <rPr>
        <sz val="11"/>
        <color rgb="FF0000FF"/>
        <rFont val="Arial"/>
      </rPr>
      <t>Please see reference #1 on reference sheet.</t>
    </r>
  </si>
  <si>
    <r>
      <rPr>
        <sz val="11"/>
        <rFont val="Arial"/>
      </rPr>
      <t xml:space="preserve">Well absorbed following oral administration.
</t>
    </r>
    <r>
      <rPr>
        <sz val="11"/>
        <color rgb="FF0000FF"/>
        <rFont val="Arial"/>
      </rPr>
      <t>Please see reference #1 on reference sheet.</t>
    </r>
  </si>
  <si>
    <r>
      <rPr>
        <sz val="11"/>
        <rFont val="Arial"/>
      </rPr>
      <t xml:space="preserve">Amines, Phosphines, and Pyridines
Sulfides, Organic
Nitro, Nitroso, Nitrate, and Nitrite Compounds, Organic
</t>
    </r>
    <r>
      <rPr>
        <sz val="11"/>
        <color rgb="FF0000FF"/>
        <rFont val="Arial"/>
      </rPr>
      <t>Please see reference #1 on reference sheet.</t>
    </r>
  </si>
  <si>
    <r>
      <rPr>
        <sz val="11"/>
        <rFont val="Arial"/>
      </rPr>
      <t xml:space="preserve">AZATHIOPRINE may react exothermically with acids. Incompatible with isocyanates, peroxides, phenols, epoxides, anhydrides, and acid halides. Hydrolyzed by strongly basic solutions (NTP, 1992). May react with strong reducing agents to generate flammable gaseous hydrogen or hydrogen sulfide.
</t>
    </r>
    <r>
      <rPr>
        <sz val="11"/>
        <color rgb="FF0000FF"/>
        <rFont val="Arial"/>
      </rPr>
      <t>Please see reference #1 on reference sheet.</t>
    </r>
  </si>
  <si>
    <r>
      <rPr>
        <sz val="11"/>
        <rFont val="Arial"/>
      </rPr>
      <t xml:space="preserve">When heated to decomposition this compound emits toxic fumes of NOx and SOx. It is a positive human carcinogen and a suspected animal carcinogen. 
</t>
    </r>
    <r>
      <rPr>
        <sz val="11"/>
        <color rgb="FF0000FF"/>
        <rFont val="Arial"/>
      </rPr>
      <t>Please see reference #1 on reference sheet.</t>
    </r>
  </si>
  <si>
    <r>
      <rPr>
        <sz val="11"/>
        <rFont val="Arial"/>
      </rPr>
      <t xml:space="preserve">Imuran
</t>
    </r>
    <r>
      <rPr>
        <sz val="11"/>
        <color rgb="FF0000FF"/>
        <rFont val="Arial"/>
      </rPr>
      <t>Please see reference #1 on reference sheet.</t>
    </r>
  </si>
  <si>
    <r>
      <rPr>
        <sz val="11"/>
        <rFont val="Arial"/>
      </rPr>
      <t xml:space="preserve">Decomposition
When heated to decomposition it emits toxic fumes of /nitric oxides &amp; sulfur oxides/.
</t>
    </r>
    <r>
      <rPr>
        <sz val="11"/>
        <color rgb="FF0000FF"/>
        <rFont val="Arial"/>
      </rPr>
      <t>Please see reference #1 on reference sheet.</t>
    </r>
  </si>
  <si>
    <r>
      <rPr>
        <sz val="11"/>
        <rFont val="Arial"/>
      </rPr>
      <t xml:space="preserve">Azathioprine can cause cancer according to California Labor Code. It can cause developmental toxicity according to state or federal government labeling requirements.
</t>
    </r>
    <r>
      <rPr>
        <sz val="11"/>
        <color rgb="FF0000FF"/>
        <rFont val="Arial"/>
      </rPr>
      <t>Please see reference #1 on reference sheet.</t>
    </r>
  </si>
  <si>
    <r>
      <rPr>
        <sz val="11"/>
        <rFont val="Arial"/>
      </rPr>
      <t xml:space="preserve">Other Uses -&gt; Pharmaceuticals
</t>
    </r>
    <r>
      <rPr>
        <sz val="11"/>
        <color rgb="FF0000FF"/>
        <rFont val="Arial"/>
      </rPr>
      <t>Please see reference #1 on reference sheet.</t>
    </r>
  </si>
  <si>
    <r>
      <rPr>
        <sz val="11"/>
        <rFont val="Arial"/>
      </rPr>
      <t xml:space="preserve">Used as an immunosuppressant and anticancer drug;
Azathioprine is indicated to treat rheumatoid arthritis and prevent renal transplant rejection.
</t>
    </r>
    <r>
      <rPr>
        <sz val="11"/>
        <color rgb="FF0000FF"/>
        <rFont val="Arial"/>
      </rPr>
      <t>Please see reference #1 on reference sheet.</t>
    </r>
  </si>
  <si>
    <r>
      <rPr>
        <sz val="11"/>
        <rFont val="Arial"/>
      </rPr>
      <t xml:space="preserve">The Approved Drug Products with Therapeutic Equivalence Evaluations List identifies currently marketed prescription drug products, incl azathioprine and azathioprine sodium, approved on the basis of safety and effectiveness by FDA under sections 505 of the Federal Food, Drug, and Cosmetic Act.
</t>
    </r>
    <r>
      <rPr>
        <sz val="11"/>
        <color rgb="FF0000FF"/>
        <rFont val="Arial"/>
      </rPr>
      <t>Please see reference #1 on reference sheet.</t>
    </r>
  </si>
  <si>
    <r>
      <rPr>
        <sz val="11"/>
        <rFont val="Arial"/>
      </rPr>
      <t xml:space="preserve">Insoluble in water.
</t>
    </r>
    <r>
      <rPr>
        <sz val="11"/>
        <color rgb="FF0000FF"/>
        <rFont val="Arial"/>
      </rPr>
      <t>Please see reference #1 on reference sheet.</t>
    </r>
  </si>
  <si>
    <t>Aroclor (unspecified)</t>
  </si>
  <si>
    <t>12767-79-2</t>
  </si>
  <si>
    <t>Aroclor 1210</t>
  </si>
  <si>
    <t>147601-87-4</t>
  </si>
  <si>
    <t>Aroclor 1216</t>
  </si>
  <si>
    <t>151820-27-8</t>
  </si>
  <si>
    <t>Aroclor 1231</t>
  </si>
  <si>
    <t>37234-40-5</t>
  </si>
  <si>
    <t>Aroclor 1250</t>
  </si>
  <si>
    <t>165245-51-2</t>
  </si>
  <si>
    <t>Aroclor 1252</t>
  </si>
  <si>
    <t>89577-78-6</t>
  </si>
  <si>
    <t>Auranofin</t>
  </si>
  <si>
    <t>34031-32-8</t>
  </si>
  <si>
    <r>
      <rPr>
        <sz val="11"/>
        <rFont val="Arial"/>
      </rPr>
      <t>Molecular Formula:        
C20H34AuO9PS 
Molecular Weight:                
678.5 g/mol</t>
    </r>
    <r>
      <rPr>
        <sz val="11"/>
        <color rgb="FF0000FF"/>
        <rFont val="Arial"/>
      </rPr>
      <t xml:space="preserve">
Please see reference #1 on reference sheet.</t>
    </r>
  </si>
  <si>
    <r>
      <rPr>
        <sz val="11"/>
        <rFont val="Arial"/>
      </rPr>
      <t xml:space="preserve">Solid. 
Melting Point
112-115 °C
</t>
    </r>
    <r>
      <rPr>
        <sz val="11"/>
        <color rgb="FF0000FF"/>
        <rFont val="Arial"/>
      </rPr>
      <t>Please see reference #1 on reference sheet.</t>
    </r>
  </si>
  <si>
    <r>
      <rPr>
        <sz val="11"/>
        <rFont val="Arial"/>
      </rPr>
      <t xml:space="preserve">H301 (100%): Toxic if swallowed [Danger Acute toxicity, oral]
H361 (97.7%): Suspected of damaging fertility or the unborn child [Warning Reproductive toxicity]
</t>
    </r>
    <r>
      <rPr>
        <sz val="11"/>
        <color rgb="FF0000FF"/>
        <rFont val="Arial"/>
      </rPr>
      <t>Please see reference #1 on reference sheet.</t>
    </r>
  </si>
  <si>
    <r>
      <rPr>
        <sz val="11"/>
        <rFont val="Arial"/>
      </rPr>
      <t xml:space="preserve">IUPAC Name
gold(1+);(2S,3R,4S,5R,6R)-3,4,5-triacetyloxy-6-(acetyloxymethyl)oxane-2-thiolate;triethylphosphane
InChI
InChI=1S/C14H20O9S.C6H15P.Au/c1-6(15)19-5-10-11(20-7(2)16)12(21-8(3)17)13(14(24)23-10)22-9(4)18;1-4-7(5-2)6-3;/h10-14,24H,5H2,1-4H3;4-6H2,1-3H3;/q;;+1/p-1/t10-,11-,12+,13-,14+;;/m1../s1
InChIKey
AUJRCFUBUPVWSZ-XTZHGVARSA-M
SMILES
CCP(CC)CC.CC(=O)OC[C@@H]1[C@H]([C@@H]([C@H]([C@@H](O1)[S-])OC(=O)C)OC(=O)C)OC(=O)C.[Au+]
</t>
    </r>
    <r>
      <rPr>
        <sz val="11"/>
        <color rgb="FF0000FF"/>
        <rFont val="Arial"/>
      </rPr>
      <t>Please see reference #1 on reference sheet.</t>
    </r>
  </si>
  <si>
    <r>
      <rPr>
        <sz val="11"/>
        <rFont val="Arial"/>
      </rPr>
      <t xml:space="preserve">Pharmaceuticals.
</t>
    </r>
    <r>
      <rPr>
        <sz val="11"/>
        <color rgb="FF0000FF"/>
        <rFont val="Arial"/>
      </rPr>
      <t>Please see reference #1 on reference sheet.</t>
    </r>
  </si>
  <si>
    <r>
      <rPr>
        <sz val="11"/>
        <rFont val="Arial"/>
      </rPr>
      <t xml:space="preserve">Pharmaceuticals industry.
</t>
    </r>
    <r>
      <rPr>
        <sz val="11"/>
        <color rgb="FF0000FF"/>
        <rFont val="Arial"/>
      </rPr>
      <t>Please see reference #1 on reference sheet.</t>
    </r>
  </si>
  <si>
    <r>
      <rPr>
        <sz val="11"/>
        <rFont val="Arial"/>
      </rPr>
      <t xml:space="preserve">Commercially available auranofin capsules should be stored in tight, light-resistant containers at 153 °C.
</t>
    </r>
    <r>
      <rPr>
        <sz val="11"/>
        <color rgb="FF0000FF"/>
        <rFont val="Arial"/>
      </rPr>
      <t>Please see reference #1 on reference sheet.</t>
    </r>
  </si>
  <si>
    <r>
      <rPr>
        <sz val="11"/>
        <rFont val="Arial"/>
      </rPr>
      <t xml:space="preserve">Ethanolic thiodiglycol is treated first with aqueous gold(I) acid chloride trihydrate, then with ethanolic triethylphosphine to give triethylgoldphosphine gold(I) chloride, which is added to an aqueous solution of S-(2,3,4,6-tetra-O-acetylglucopyranosyl)pseudothiourea hydrobromide and potassium carbonate to give the desired auranofin.
</t>
    </r>
    <r>
      <rPr>
        <sz val="11"/>
        <color rgb="FF0000FF"/>
        <rFont val="Arial"/>
      </rPr>
      <t>Please see reference #1 on reference sheet.</t>
    </r>
  </si>
  <si>
    <r>
      <rPr>
        <sz val="11"/>
        <rFont val="Arial"/>
      </rPr>
      <t xml:space="preserve">The most favorable course of action is to use an alternative chemical product with less inherent propensity for occupational exposure or environmental contamination. Recycle any unused portion of the material for its approved use or return it to the manufacturer or supplier. Ultimate disposal of the chemical must consider: the material's impact on air quality; potential migration in soil or water; effects on animal, aquatic, and plant life; and conformance with environmental and public health regulations.
</t>
    </r>
    <r>
      <rPr>
        <sz val="11"/>
        <color rgb="FF0000FF"/>
        <rFont val="Arial"/>
      </rPr>
      <t>Please see reference #1 on reference sheet.</t>
    </r>
  </si>
  <si>
    <r>
      <rPr>
        <sz val="11"/>
        <rFont val="Arial"/>
      </rPr>
      <t xml:space="preserve">Oral: capsules 3 mg; Ridaura (with benzyl alcohol and povidone), Prometheus
</t>
    </r>
    <r>
      <rPr>
        <sz val="11"/>
        <color rgb="FF0000FF"/>
        <rFont val="Arial"/>
      </rPr>
      <t>Please see reference #1 on reference sheet.</t>
    </r>
  </si>
  <si>
    <r>
      <rPr>
        <sz val="11"/>
        <rFont val="Arial"/>
      </rPr>
      <t xml:space="preserve">Auranofin can cause developmental toxicity according to state or federal government labeling requirements.
</t>
    </r>
    <r>
      <rPr>
        <sz val="11"/>
        <color rgb="FF0000FF"/>
        <rFont val="Arial"/>
      </rPr>
      <t>Please see reference #1 on reference sheet.</t>
    </r>
  </si>
  <si>
    <r>
      <rPr>
        <sz val="11"/>
        <rFont val="Arial"/>
      </rPr>
      <t xml:space="preserve">Used in the treatment of active, progressive or destructive forms of inflammatory arthritis, such as adult rheumatoid arthritis.
</t>
    </r>
    <r>
      <rPr>
        <sz val="11"/>
        <color rgb="FF0000FF"/>
        <rFont val="Arial"/>
      </rPr>
      <t>Please see reference #1 on reference sheet.</t>
    </r>
  </si>
  <si>
    <r>
      <rPr>
        <sz val="11"/>
        <rFont val="Arial"/>
      </rPr>
      <t xml:space="preserve">Drugs.
</t>
    </r>
    <r>
      <rPr>
        <sz val="11"/>
        <color rgb="FF0000FF"/>
        <rFont val="Arial"/>
      </rPr>
      <t>Please see reference #1 on reference sheet.</t>
    </r>
  </si>
  <si>
    <r>
      <rPr>
        <sz val="11"/>
        <rFont val="Arial"/>
      </rPr>
      <t xml:space="preserve">The Approved Drug Products with Therapeutic Equivalence Evaluations List identifies currently marketed prescription drug products, incl auranofin, approved on the basis of safety and effectiveness by FDA under sections 505 of the Federal Food, Drug, and Cosmetic Act.
California Safe Cosmetics Program (CSCP) Reportable Ingredient
Hazard Traits - Developmental Toxicity
Authoritative List - Prop 65
Report - regardless of intended function of ingredient in the product
</t>
    </r>
    <r>
      <rPr>
        <sz val="11"/>
        <color rgb="FF0000FF"/>
        <rFont val="Arial"/>
      </rPr>
      <t>Please see reference #1 on reference sheet.</t>
    </r>
  </si>
  <si>
    <r>
      <rPr>
        <sz val="11"/>
        <rFont val="Arial"/>
      </rPr>
      <t xml:space="preserve">Insoluble in water.
</t>
    </r>
    <r>
      <rPr>
        <sz val="11"/>
        <color rgb="FF0000FF"/>
        <rFont val="Arial"/>
      </rPr>
      <t>Please see reference #1 on reference sheet.</t>
    </r>
  </si>
  <si>
    <t>BARBITURATES</t>
  </si>
  <si>
    <t>BAG500</t>
  </si>
  <si>
    <r>
      <rPr>
        <sz val="11"/>
        <rFont val="Arial"/>
      </rPr>
      <t xml:space="preserve">This drug was the predominant intravenous (IV) anesthetic induction agent until propofol replaced it. In refractory status epilepticus, a Cochrane Review found that thiopental was equally effective as propofol for controlling seizure activity. In 2011, the primary supplier of thiopental chose to cease its production due to its involvement in lethal injection procedures, resulting in its unavailability in the United States.
</t>
    </r>
    <r>
      <rPr>
        <sz val="11"/>
        <color rgb="FF0000FF"/>
        <rFont val="Arial"/>
      </rPr>
      <t>Please see reference #1 on reference sheet.</t>
    </r>
  </si>
  <si>
    <r>
      <rPr>
        <sz val="11"/>
        <rFont val="Arial"/>
      </rPr>
      <t xml:space="preserve">Pharmaceuticals.
</t>
    </r>
    <r>
      <rPr>
        <sz val="11"/>
        <color rgb="FF0000FF"/>
        <rFont val="Arial"/>
      </rPr>
      <t>Please see reference #1 on reference sheet.</t>
    </r>
  </si>
  <si>
    <r>
      <rPr>
        <sz val="11"/>
        <rFont val="Arial"/>
      </rPr>
      <t xml:space="preserve">Pharmaceuticals industry.
</t>
    </r>
    <r>
      <rPr>
        <sz val="11"/>
        <color rgb="FF0000FF"/>
        <rFont val="Arial"/>
      </rPr>
      <t>Please see reference #1 on reference sheet.</t>
    </r>
  </si>
  <si>
    <t>Sedatives and Hypnotics.</t>
  </si>
  <si>
    <r>
      <rPr>
        <sz val="11"/>
        <rFont val="Arial"/>
      </rPr>
      <t xml:space="preserve">* Phenobarbital is an inducer of the cytochrome enzyme system, specifically the CYP1A2, 2B6, 2C9, and 3A4/5 isozymes that will reduce the efficacy of warfarin, steroids, psychoactive drugs, and immunosuppressants.
* Phenobarbital will also lower the plasma concentrations of other antiepileptic drugs, such as lamotrigine, oxcarbazepine, phenytoin, tiagabine, and valproate.
* Contraceptive failure can occur when systemic hormonal contraception drugs are administered with enzyme inducers like phenobarbital.
* Phenobarbital is a strong CYP3A4 inducer; avoid combination with hepatitis C drugs paritaprevir-ritonavir, ombitasvir, and dasabuvir.
* As primidone is a CYP3A4 inducer, combining it with apremilast is strictly contraindicated.
* When barbiturates are combined with other CNS depressants, such as benzodiazepines and opioids, they can cause oversedation and severe respiratory depression.
</t>
    </r>
    <r>
      <rPr>
        <sz val="11"/>
        <color rgb="FF0000FF"/>
        <rFont val="Arial"/>
      </rPr>
      <t>Please see reference #1 on reference sheet.</t>
    </r>
  </si>
  <si>
    <r>
      <rPr>
        <sz val="11"/>
        <rFont val="Arial"/>
      </rPr>
      <t xml:space="preserve">No specific antidote exists for barbiturates, and overdose treatment includes supportive care and urinary alkalinization. A systematic review demonstrates the efficacy of multiple-dose activated charcoal for phenobarbital and primidone overdose. Hemodialysis and haemoperfusion may be considered in patients with life-threatening barbiturate toxicity. Extracorporeal clearance with dialysis can augment drug elimination in cases of severe butalbital overdose. During recovery, patients with chronic barbiturate misuse can present with seizures and autonomic instability.
</t>
    </r>
    <r>
      <rPr>
        <sz val="11"/>
        <color rgb="FF0000FF"/>
        <rFont val="Arial"/>
      </rPr>
      <t>Please see reference #1 on reference sheet.</t>
    </r>
  </si>
  <si>
    <r>
      <rPr>
        <sz val="11"/>
        <rFont val="Arial"/>
      </rPr>
      <t xml:space="preserve">Barbiturates are a category of sedative-hypnotic medications used for treating seizure disorders, neonatal withdrawal, insomnia, preoperative anxiety, and the induction of coma to address increased intracranial pressure (ICP). In addition, these medications are also helpful for inducing anesthesia.
</t>
    </r>
    <r>
      <rPr>
        <sz val="11"/>
        <color rgb="FF0000FF"/>
        <rFont val="Arial"/>
      </rPr>
      <t>Please see reference #1 on reference sheet.</t>
    </r>
  </si>
  <si>
    <r>
      <rPr>
        <sz val="11"/>
        <rFont val="Arial"/>
      </rPr>
      <t xml:space="preserve">California Safe Cosmetics Program (CSCP) Reportable Ingredient
Hazard Traits - Developmental Toxicity
Authoritative List - Prop 65
Report - regardless of intended function of ingredient in the product
</t>
    </r>
    <r>
      <rPr>
        <sz val="11"/>
        <color rgb="FF0000FF"/>
        <rFont val="Arial"/>
      </rPr>
      <t>Please see reference #1 on reference sheet.</t>
    </r>
  </si>
  <si>
    <t>BECLOMETHASONE DIPROPIONATE</t>
  </si>
  <si>
    <r>
      <rPr>
        <sz val="11"/>
        <rFont val="Arial"/>
      </rPr>
      <t>Molecular Formula:        
C28H37ClO7
Molecular Weight:                
521.0 g/mol</t>
    </r>
    <r>
      <rPr>
        <sz val="11"/>
        <color rgb="FF0000FF"/>
        <rFont val="Arial"/>
      </rPr>
      <t xml:space="preserve">
Please see reference #1 on reference sheet.</t>
    </r>
  </si>
  <si>
    <r>
      <rPr>
        <sz val="11"/>
        <rFont val="Arial"/>
      </rPr>
      <t xml:space="preserve">Solid. 
Melting Point
117 - 120 °C
</t>
    </r>
    <r>
      <rPr>
        <sz val="11"/>
        <color rgb="FF0000FF"/>
        <rFont val="Arial"/>
      </rPr>
      <t>Please see reference #1 on reference sheet.</t>
    </r>
  </si>
  <si>
    <r>
      <rPr>
        <sz val="11"/>
        <rFont val="Arial"/>
      </rPr>
      <t xml:space="preserve">Following oral inhalation of 320 mcg of beclomethasone dipropionate (BDP), the Cmax was 88 pg/mL and it was reached after 0.5 at post-administration. The mean Cmax of the major and most active metabolite, beclomethasone-17-monopropionate (17-BMP), was 1419 pg/mL at 0.7 hour post-dosing. In another pharmacokinetic study, the AUC of BDP and 17-BMP were 6660 and 6185 pgxh/mL, respectively. The Cmax was 35356 pg/mL for BDP and 2633 pg/mL for 17-BMP, and and the median time to reach these concentrations (Tmax) was 0.2 hours. In the same study, the AUC of 17-BMP following oral and intranasal administration were 10158 and 3660 pgxh/mL, respectively. The Cmax of 17-BMP following oral and intranasal administration were 703 and 310 pg/mL, respectively, and the Tmax was 4 hours. The total bioavailability of 17-BMP following oral and intranasal administration were 41% and 44%, respectively.
</t>
    </r>
    <r>
      <rPr>
        <sz val="11"/>
        <color rgb="FF0000FF"/>
        <rFont val="Arial"/>
      </rPr>
      <t>Please see reference #1 on reference sheet.</t>
    </r>
  </si>
  <si>
    <r>
      <rPr>
        <sz val="11"/>
        <rFont val="Arial"/>
      </rPr>
      <t xml:space="preserve">H360 (76.4%): May damage fertility or the unborn child [Danger Reproductive toxicity]
H361fd (16.4%): Suspected of damaging fertility; Suspected of damaging the unborn child [Warning Reproductive toxicity]
H373 (53.6%): May causes damage to organs through prolonged or repeated exposure [Warning Specific target organ toxicity, repeated exposure]
</t>
    </r>
    <r>
      <rPr>
        <sz val="11"/>
        <color rgb="FF0000FF"/>
        <rFont val="Arial"/>
      </rPr>
      <t>Please see reference #1 on reference sheet.</t>
    </r>
  </si>
  <si>
    <r>
      <rPr>
        <sz val="11"/>
        <rFont val="Arial"/>
      </rPr>
      <t xml:space="preserve">Beclomethasone dipropionate is a steroid ester comprising beclomethasone having propionyl groups at the 17- and 21-positions. It has a role as an anti-inflammatory drug, an anti-arrhythmia drug, an anti-asthmatic drug and a prodrug. It is a glucocorticoid, an 11beta-hydroxy steroid, a propanoate ester, a 20-oxo steroid, a steroid ester, a corticosteroid, an enone, a 3-oxo-Delta(1),Delta(4)-steroid and a chlorinated steroid. It is functionally related to a beclomethasone.
</t>
    </r>
    <r>
      <rPr>
        <sz val="11"/>
        <color rgb="FF0000FF"/>
        <rFont val="Arial"/>
      </rPr>
      <t>Please see reference #1 on reference sheet.</t>
    </r>
  </si>
  <si>
    <r>
      <rPr>
        <sz val="11"/>
        <rFont val="Arial"/>
      </rPr>
      <t xml:space="preserve">IUPAC Name
[2-[(8S,9R,10S,11S,13S,14S,16S,17R)-9-chloro-11-hydroxy-10,13,16-trimethyl-3-oxo-17-propanoyloxy-6,7,8,11,12,14,15,16-octahydrocyclopenta[a]phenanthren-17-yl]-2-oxoethyl] propanoate
InChI
InChI=1S/C28H37ClO7/c1-6-23(33)35-15-22(32)28(36-24(34)7-2)16(3)12-20-19-9-8-17-13-18(30)10-11-25(17,4)27(19,29)21(31)14-26(20,28)5/h10-11,13,16,19-21,31H,6-9,12,14-15H2,1-5H3/t16-,19-,20-,21-,25-,26-,27-,28-/m0/s1
InChIKey
KUVIULQEHSCUHY-XYWKZLDCSA-N
SMILES
CCC(=O)OCC(=O)[C@]1([C@H](C[C@@H]2[C@@]1(C[C@@H]([C@]3([C@H]2CCC4=CC(=O)C=C[C@@]43C)Cl)O)C)C)OC(=O)CC
</t>
    </r>
    <r>
      <rPr>
        <sz val="11"/>
        <color rgb="FF0000FF"/>
        <rFont val="Arial"/>
      </rPr>
      <t>Please see reference #1 on reference sheet.</t>
    </r>
  </si>
  <si>
    <r>
      <rPr>
        <sz val="11"/>
        <rFont val="Arial"/>
      </rPr>
      <t xml:space="preserve">Pharmaceuticals.
</t>
    </r>
    <r>
      <rPr>
        <sz val="11"/>
        <color rgb="FF0000FF"/>
        <rFont val="Arial"/>
      </rPr>
      <t>Please see reference #1 on reference sheet.</t>
    </r>
  </si>
  <si>
    <r>
      <rPr>
        <sz val="11"/>
        <rFont val="Arial"/>
      </rPr>
      <t xml:space="preserve">Pharmaceuticals industry.
</t>
    </r>
    <r>
      <rPr>
        <sz val="11"/>
        <color rgb="FF0000FF"/>
        <rFont val="Arial"/>
      </rPr>
      <t>Please see reference #1 on reference sheet.</t>
    </r>
  </si>
  <si>
    <r>
      <rPr>
        <sz val="11"/>
        <rFont val="Arial"/>
      </rPr>
      <t xml:space="preserve">Topical
</t>
    </r>
    <r>
      <rPr>
        <sz val="11"/>
        <color rgb="FF0000FF"/>
        <rFont val="Arial"/>
      </rPr>
      <t>Please see reference #1 on reference sheet.</t>
    </r>
  </si>
  <si>
    <r>
      <rPr>
        <sz val="11"/>
        <rFont val="Arial"/>
      </rPr>
      <t xml:space="preserve">Drugs
Pharmaceuticals -&gt; Listed in ZINC15
3.3.1.1 Human Drugs
FDA approved drugs -&gt; Active ingredient
Rare diseases, orphan medicines -&gt; Active ingredient
</t>
    </r>
    <r>
      <rPr>
        <sz val="11"/>
        <color rgb="FF0000FF"/>
        <rFont val="Arial"/>
      </rPr>
      <t>Please see reference #1 on reference sheet.</t>
    </r>
  </si>
  <si>
    <r>
      <rPr>
        <sz val="11"/>
        <rFont val="Arial"/>
      </rPr>
      <t xml:space="preserve">IMAP assessments - Pregna-1,4-diene-3,20-dione, 9-chloro-11-hydroxy-16-methyl-17,21-bis(1-oxopropoxy)-, (11.beta.,16.beta.)-: Human health tier I assessment
</t>
    </r>
    <r>
      <rPr>
        <sz val="11"/>
        <color rgb="FF0000FF"/>
        <rFont val="Arial"/>
      </rPr>
      <t>Please see reference #1 on reference sheet.</t>
    </r>
  </si>
  <si>
    <r>
      <rPr>
        <sz val="11"/>
        <rFont val="Arial"/>
      </rPr>
      <t xml:space="preserve">IMAP assessments - Pregna-1,4-diene-3,20-dione, 9-chloro-11-hydroxy-16-methyl-17,21-bis(1-oxopropoxy)-, (11.beta.,16.beta.)-: Environment tier I assessment
</t>
    </r>
    <r>
      <rPr>
        <sz val="11"/>
        <color rgb="FF0000FF"/>
        <rFont val="Arial"/>
      </rPr>
      <t>Please see reference #1 on reference sheet.</t>
    </r>
  </si>
  <si>
    <r>
      <rPr>
        <sz val="11"/>
        <rFont val="Arial"/>
      </rPr>
      <t xml:space="preserve">Beclomethasone Dipropionate can cause developmental toxicity according to state or federal government labeling requirements.
</t>
    </r>
    <r>
      <rPr>
        <sz val="11"/>
        <color rgb="FF0000FF"/>
        <rFont val="Arial"/>
      </rPr>
      <t>Please see reference #1 on reference sheet.</t>
    </r>
  </si>
  <si>
    <r>
      <rPr>
        <sz val="11"/>
        <rFont val="Arial"/>
      </rPr>
      <t xml:space="preserve">Indicated for oral inhalation use in the maintenance treatment of asthma as prophylactic therapy in patients 5 years of age and older. The aerosol form of beclomethasone diproprionate is not indicated for the relief of acute bronchospasm. Indicated for intranasal use to relieve the symptoms of seasonal or perennial allergic and nonallergic (vasomotor) rhinitis and prevent the recurrence of nasal polyps following surgical removal. Indicated for the relief of the inflammatory and pruritic manifestations of corticosteroid-responsive dermatoses in patients 13 years of age and older. Corticosteroid-responsive dermatoses include psoriasis, contact dermatitis (dermatitis venenata), atopic dermatitis (infantile eczema, allergic dermatitis), neurodermatitis (lichen simplex chronicus, lichen planus, eczema, eczematous dermatitis), intertrigo, dyshidroses (pompholyx), seborrheic dermatitis, exfoliative dermatitis, solar dermatitis, stasis dermatitis, and anogenital and senile pruritus.
</t>
    </r>
    <r>
      <rPr>
        <sz val="11"/>
        <color rgb="FF0000FF"/>
        <rFont val="Arial"/>
      </rPr>
      <t>Please see reference #1 on reference sheet.</t>
    </r>
  </si>
  <si>
    <r>
      <rPr>
        <sz val="11"/>
        <rFont val="Arial"/>
      </rPr>
      <t xml:space="preserve">2.08e-03 g/L
</t>
    </r>
    <r>
      <rPr>
        <sz val="11"/>
        <color rgb="FF0000FF"/>
        <rFont val="Arial"/>
      </rPr>
      <t>Please see reference #1 on reference sheet.</t>
    </r>
  </si>
  <si>
    <r>
      <rPr>
        <sz val="11"/>
        <rFont val="Arial"/>
      </rPr>
      <t>Molecular Formula:        
C14H18N4O3
Molecular Weight:                
290.32 g/mol
Density
0.38 g/cm³</t>
    </r>
    <r>
      <rPr>
        <sz val="11"/>
        <color rgb="FF0000FF"/>
        <rFont val="Arial"/>
      </rPr>
      <t xml:space="preserve">
Please see reference #1 on reference sheet.</t>
    </r>
  </si>
  <si>
    <r>
      <rPr>
        <sz val="11"/>
        <rFont val="Arial"/>
      </rPr>
      <t xml:space="preserve">Solid. 
Boiling Point:
Decomposes
Melting Point:
Decomposes before melting
</t>
    </r>
    <r>
      <rPr>
        <sz val="11"/>
        <color rgb="FF0000FF"/>
        <rFont val="Arial"/>
      </rPr>
      <t>Please see reference #1 on reference sheet.</t>
    </r>
  </si>
  <si>
    <r>
      <rPr>
        <sz val="11"/>
        <rFont val="Arial"/>
      </rPr>
      <t xml:space="preserve">Biochemical studies on the mechanism of action of benzimidazole cmpds have shown that their biological effects are caused by interactions with cell microtubules. These cellular structures are present in all eukariotic cells &amp; are involved in several vital functions, such as intracellular transports &amp; cell division. Benzimidazole cmpds have been used as anticancer drugs &amp; antihelminthic drugs in animals &amp; humans because they act as spindle poisons by interfering with the formation &amp;/or functioning of microtubules. However, eukaryotes are known to be unequally sensitive to each benzimidazole cmpd, which explains the use of these cmpds in helminthiases. Selective toxicity of benomyl &amp; carbendazim for fungi has been explained by comparing their binding to fungal &amp; mammalian tubulin. The different sensitivity of several fungi has also been explained by the different affinity of benomyl &amp; carbendazim for fungal tubulin.
</t>
    </r>
    <r>
      <rPr>
        <sz val="11"/>
        <color rgb="FF0000FF"/>
        <rFont val="Arial"/>
      </rPr>
      <t>Please see reference #1 on reference sheet.</t>
    </r>
  </si>
  <si>
    <r>
      <rPr>
        <sz val="11"/>
        <rFont val="Arial"/>
      </rPr>
      <t xml:space="preserve">H400: Very toxic to aquatic life [Warning Hazardous to the aquatic environment, acute hazard]
H410: Very toxic to aquatic life with long lasting effects [Warning Hazardous to the aquatic environment, long-term hazard]
TERRESTRIAL FATE: Based on a classification scheme(1), a Koc value of 2,000(2), indicates that benomyl is expected to have slight mobility in soil(SRC). Volatilization of benomyl from moist soil surfaces is not expected to be an important fate process(SRC) given a Henry's Law constant of 4.93X10-12 atm-cu m/mole(3). Benomyl is not expected to volatilize from dry soil surfaces(SRC) based upon its vapor pressure(2). 
AQUATIC FATE: Based on a classification scheme(1), an estimated Koc value of 2,000(2), indicates that benomyl is expected to adsorb to suspended solids and sediment(SRC). Volatilization from water surfaces is not expected(3) based upon a Henry's Law constant of 4.93X10-12 atm-cu m/mole(4). 
ATMOSPHERIC FATE: According to a model of gas/particle partitioning of semivolatile organic compounds in the atmosphere(1), benomyl, which has a vapor pressure of 3.7X10-9 mm Hg at 25 °C(2), is expected to exist solely in the particulate phase in the ambient atmosphere. Particulate-phase benomyl may be removed from the air by wet and dry deposition(SRC).
</t>
    </r>
    <r>
      <rPr>
        <sz val="11"/>
        <color rgb="FF0000FF"/>
        <rFont val="Arial"/>
      </rPr>
      <t>Please see reference #1 on reference sheet.</t>
    </r>
  </si>
  <si>
    <r>
      <rPr>
        <sz val="11"/>
        <rFont val="Arial"/>
      </rPr>
      <t xml:space="preserve">H315: Causes skin irritation [Warning Skin corrosion/irritation]
H317: May cause an allergic skin reaction [Warning Sensitization, Skin]
H335: May cause respiratory irritation [Warning Specific target organ toxicity, single exposure; Respiratory tract irritation]
H340: May cause genetic defects [Danger Germ cell mutagenicity]
H360FD: May damage fertility; May damage the unborn child [Danger Reproductive toxicity]
</t>
    </r>
    <r>
      <rPr>
        <sz val="11"/>
        <color rgb="FF0000FF"/>
        <rFont val="Arial"/>
      </rPr>
      <t>Please see reference #1 on reference sheet.</t>
    </r>
  </si>
  <si>
    <r>
      <rPr>
        <sz val="11"/>
        <rFont val="Arial"/>
      </rPr>
      <t xml:space="preserve">A systemic fungicide with inhibitory effects on mites used on apples, soybeans, celery, beans, sugarcane, peanuts, nuts, citrus, grapes, mushrooms, berries, tomatoes, mangoes, avocados, vegetable crop seeds, rice, bulbs, grasses, shade trees, and other crops; In addition to a fungicide, has also been used in the manufacturing of textiles and paint pigments, as an oxidizing agent in sewage treatment, and as a drug (veterinarian anthelmintic)
</t>
    </r>
    <r>
      <rPr>
        <sz val="11"/>
        <color rgb="FF0000FF"/>
        <rFont val="Arial"/>
      </rPr>
      <t>Please see reference #1 on reference sheet.</t>
    </r>
  </si>
  <si>
    <r>
      <rPr>
        <sz val="11"/>
        <rFont val="Arial"/>
      </rPr>
      <t xml:space="preserve">Safe Drinking Water Act
Benomyl is listed in the dataset of EPA Human Health Benchmarks for Pesticides under the Safe Drinking Water Act (40 eCFR 141)
State Drinking Water Guidelines
(FL) FLORIDA 350 ug/l
</t>
    </r>
    <r>
      <rPr>
        <sz val="11"/>
        <color rgb="FF0000FF"/>
        <rFont val="Arial"/>
      </rPr>
      <t>Please see reference #1 on reference sheet.</t>
    </r>
  </si>
  <si>
    <r>
      <rPr>
        <sz val="11"/>
        <rFont val="Arial"/>
      </rPr>
      <t xml:space="preserve">IUPAC Name
methyl N-[1-(butylcarbamoyl)benzimidazol-2-yl]carbamate
InChI
InChI=1S/C14H18N4O3/c1-3-4-9-15-13(19)18-11-8-6-5-7-10(11)16-12(18)17-14(20)21-2/h5-8H,3-4,9H2,1-2H3,(H,15,19)(H,16,17,20)
InChIKey
RIOXQFHNBCKOKP-UHFFFAOYSA-N
SMILES
CCCCNC(=O)N1C2=CC=CC=C2N=C1NC(=O)OC
</t>
    </r>
    <r>
      <rPr>
        <sz val="11"/>
        <color rgb="FF0000FF"/>
        <rFont val="Arial"/>
      </rPr>
      <t>Please see reference #1 on reference sheet.</t>
    </r>
  </si>
  <si>
    <r>
      <rPr>
        <sz val="11"/>
        <rFont val="Arial"/>
      </rPr>
      <t xml:space="preserve">Farming (Pesticides) [Category: Industry]
</t>
    </r>
    <r>
      <rPr>
        <sz val="11"/>
        <color rgb="FF0000FF"/>
        <rFont val="Arial"/>
      </rPr>
      <t>Please see reference #1 on reference sheet.</t>
    </r>
  </si>
  <si>
    <r>
      <rPr>
        <sz val="11"/>
        <rFont val="Arial"/>
      </rPr>
      <t xml:space="preserve">Farming (Pesticides) [Category: Industry]
</t>
    </r>
    <r>
      <rPr>
        <sz val="11"/>
        <color rgb="FF0000FF"/>
        <rFont val="Arial"/>
      </rPr>
      <t>Please see reference #1 on reference sheet.</t>
    </r>
  </si>
  <si>
    <r>
      <rPr>
        <sz val="11"/>
        <rFont val="Arial"/>
      </rPr>
      <t xml:space="preserve">The substance is very toxic to aquatic organisms. This substance does enter the environment under normal use. Great care, however, should be taken to avoid any additional release, for example through inappropriate disposal.
</t>
    </r>
    <r>
      <rPr>
        <sz val="11"/>
        <color rgb="FF0000FF"/>
        <rFont val="Arial"/>
      </rPr>
      <t>Please see reference #1 on reference sheet.</t>
    </r>
  </si>
  <si>
    <r>
      <rPr>
        <sz val="11"/>
        <rFont val="Arial"/>
      </rPr>
      <t xml:space="preserve">The substance can be absorbed into the body by inhalation, by ingestion and through the skin.
Inhalation (L793) ; oral (L793); dermal (L793)
</t>
    </r>
    <r>
      <rPr>
        <sz val="11"/>
        <color rgb="FF0000FF"/>
        <rFont val="Arial"/>
      </rPr>
      <t>Please see reference #1 on reference sheet.</t>
    </r>
  </si>
  <si>
    <r>
      <rPr>
        <sz val="11"/>
        <rFont val="Arial"/>
      </rPr>
      <t xml:space="preserve">The worker should immediately wash the skin when it becomes contaminated.
Work clothing that becomes wet or significantly contaminated should be removed and replaced.
Workers whose clothing may have become contaminated should change into uncontaminated clothing before leaving the work premises.
Separated from food and feedstuffs. Dry. Well closed. Store in an area without drain or sewer access. Provision to contain effluent from fire extinguishing.
</t>
    </r>
    <r>
      <rPr>
        <sz val="11"/>
        <color rgb="FF0000FF"/>
        <rFont val="Arial"/>
      </rPr>
      <t>Please see reference #1 on reference sheet.</t>
    </r>
  </si>
  <si>
    <r>
      <rPr>
        <sz val="11"/>
        <rFont val="Arial"/>
      </rPr>
      <t xml:space="preserve">Should a spill occur while you are handling this chemical, FIRST REMOVE ALL SOURCES OF IGNITION, then you should dampen the solid spill material with 60-70% ethanol and transfer the dampened material to a suitable container. Use absorbent paper dampened with 60-70% ethanol to pick up any remaining material. Seal the absorbent paper, and any of your clothes, which may be contaminated, in a vapor-tight plastic bag for eventual disposal. Solvent wash all contaminated surfaces with 60-70% ethanol followed by washing with a soap and water solution. Do not reenter the contaminated area until the Safety Officer (or other responsible person) has verified that the area has been properly cleaned.
</t>
    </r>
    <r>
      <rPr>
        <sz val="11"/>
        <color rgb="FF0000FF"/>
        <rFont val="Arial"/>
      </rPr>
      <t>Please see reference #1 on reference sheet.</t>
    </r>
  </si>
  <si>
    <r>
      <rPr>
        <sz val="11"/>
        <rFont val="Arial"/>
      </rPr>
      <t xml:space="preserve">Produced by condensing o-phenylenediamine with /hydantoin/ &amp; then reacting with butyl isocyanate
EPA TSCA Commercial Activity Status
</t>
    </r>
    <r>
      <rPr>
        <sz val="11"/>
        <color rgb="FF0000FF"/>
        <rFont val="Arial"/>
      </rPr>
      <t>Please see reference #1 on reference sheet.</t>
    </r>
  </si>
  <si>
    <r>
      <rPr>
        <sz val="11"/>
        <rFont val="Arial"/>
      </rPr>
      <t xml:space="preserve">Fungicide, ascaricide; activity as catalyst in biological oxidation of sewage &amp; fertilizers.
It is a systemic fungicide that is selectively toxic to microorganisms and invertebrates. It is also employed as a casting worm control agent in amenity turf situations such as golf greens and tennis courts. It is also used to control plant diseases in cereals and fruits, including citrus, bananas, strawberries, pineapples, and pomes.
Industrial Processes with risk of exposure
Farming (Pesticides) 
For Benomyl (USEPA/OPP Pesticide Code: 099101) ACTIVE products with label matches. /SRP: Registered for use in the U.S. but approved pesticide uses may change periodically and so federal, state and local authorities must be consulted for currently approved uses./
For the control of certain diseases of roses, flowers, ornamentals &amp; turf; dip treatment of pineapple seed pieces. For control of wide range of diseases of ... vegetable &amp; fruit crops.
</t>
    </r>
    <r>
      <rPr>
        <sz val="11"/>
        <color rgb="FF0000FF"/>
        <rFont val="Arial"/>
      </rPr>
      <t xml:space="preserve">Please see reference #1 on reference sheet.
</t>
    </r>
  </si>
  <si>
    <r>
      <rPr>
        <sz val="11"/>
        <rFont val="Arial"/>
      </rPr>
      <t xml:space="preserve">At the time of review, criteria for land treatment or burial (sanitary landfill) disposal practices are subject to significant revision. Prior to implementing land disposal of waste residue (including waste sludge), consult with environmental regulatory agencies for guidance on acceptable disposal practices.
Landfill: The low toxicity of the n-phenyl carbamates and of their demonstrated metabolites obviates any need for preliminary chemical treatment. Soil burial should suffice.
</t>
    </r>
    <r>
      <rPr>
        <sz val="11"/>
        <color rgb="FF0000FF"/>
        <rFont val="Arial"/>
      </rPr>
      <t>Please see reference #1 on reference sheet.</t>
    </r>
  </si>
  <si>
    <r>
      <rPr>
        <sz val="11"/>
        <rFont val="Arial"/>
      </rPr>
      <t xml:space="preserve">biocide
Categorization Type: OECD Functional Use
fungicide
Categorization Type: Reported Functional Use
fungicide, analyzed as carbendazim
Categorization Type: Reported Functional Use
fungicides and fungicide degradates
Categorization Type: Reported Functional Use
Pesticides -&gt; fungicide
Category Description: Products used to control fungi pests in the garden or home
</t>
    </r>
    <r>
      <rPr>
        <sz val="11"/>
        <color rgb="FF0000FF"/>
        <rFont val="Arial"/>
      </rPr>
      <t>Please see reference #1 on reference sheet.</t>
    </r>
  </si>
  <si>
    <r>
      <rPr>
        <sz val="11"/>
        <rFont val="Arial"/>
      </rPr>
      <t xml:space="preserve">15.0 [mg/m3](total dust), 5 mg/m3(respirable fraction)
</t>
    </r>
    <r>
      <rPr>
        <sz val="11"/>
        <color rgb="FF0000FF"/>
        <rFont val="Arial"/>
      </rPr>
      <t>Please see reference #1 on reference sheet.</t>
    </r>
  </si>
  <si>
    <r>
      <rPr>
        <sz val="11"/>
        <rFont val="Arial"/>
      </rPr>
      <t xml:space="preserve">8-hr Time Weighted Avg: 15 mg/cu m. 
</t>
    </r>
    <r>
      <rPr>
        <sz val="11"/>
        <color rgb="FF0000FF"/>
        <rFont val="Arial"/>
      </rPr>
      <t>Please see reference #1 on reference sheet.</t>
    </r>
  </si>
  <si>
    <r>
      <rPr>
        <sz val="11"/>
        <rFont val="Arial"/>
      </rPr>
      <t xml:space="preserve">Skin: PREVENT SKIN CONTACT - Wear appropriate personal protective clothing to prevent skin contact.
Eyes: PREVENT EYE CONTACT - Wear appropriate eye protection to prevent eye contact.
Wash skin: WHEN CONTAMINATED - The worker should immediately wash the skin when it becomes contaminated.
Remove: WHEN WET OR CONTAMINATED - Work clothing that becomes wet or significantly contaminated should be removed and replaced.
Change: DAILY - Workers whose clothing may have become contaminated should change into uncontaminated clothing before leaving the work premises.
Provide:
EYEWASH - Eyewash fountains should be provided in areas where there is any possibility that workers could be exposed to the substances; this is irrespective of the recommendation involving the wearing of eye protection.
QUICK DRENCH - Facilities for quickly drenching the body should be provided within the immediate work area for emergency use where there is a possibility of exposure. [Note: It is intended that these facilities provide a sufficient quantity or flow of water to quickly remove the substance from any body areas likely to be exposed. The actual determination of what constitutes an adequate quick drench facility depends on the specific circumstances. In certain instances, a deluge shower should be readily available, whereas in others, the availability of water from a sink or hose could be considered adequate.
</t>
    </r>
    <r>
      <rPr>
        <sz val="11"/>
        <color rgb="FF0000FF"/>
        <rFont val="Arial"/>
      </rPr>
      <t>Please see reference #1 on reference sheet.</t>
    </r>
  </si>
  <si>
    <r>
      <rPr>
        <sz val="11"/>
        <rFont val="Arial"/>
      </rPr>
      <t xml:space="preserve">Storage Conditions
Decomposed on storage in contact with water.
Do not contaminate water, food, or feeds by storage or disposal. Keep benlate dry during storage to avoid certain chemical changes affecting fungicidal effectiveness. Keep container tightly closed when not in use.
</t>
    </r>
    <r>
      <rPr>
        <sz val="11"/>
        <color rgb="FF0000FF"/>
        <rFont val="Arial"/>
      </rPr>
      <t>Please see reference #1 on reference sheet.</t>
    </r>
  </si>
  <si>
    <r>
      <rPr>
        <sz val="11"/>
        <rFont val="Arial"/>
      </rPr>
      <t xml:space="preserve">Inhalation,
ingestion,
skin and/or eye contact
Occupational exposure to benomyl may occur through inhalation and dermal contact with this compound at workplaces where benomyl is produced or used(SRC). Ten strawberry harvesters were monitored during working hours for dermal exposure to benomyl. The average dermal exposure rate was 5.39 mg/hr/person(1). Monitoring data indicate that the general population may be exposed to benomyl via ingestion of food products containing benomyl(SRC).
</t>
    </r>
    <r>
      <rPr>
        <sz val="11"/>
        <color rgb="FF0000FF"/>
        <rFont val="Arial"/>
      </rPr>
      <t>Please see reference #1 on reference sheet.</t>
    </r>
  </si>
  <si>
    <r>
      <rPr>
        <sz val="11"/>
        <rFont val="Arial"/>
      </rPr>
      <t xml:space="preserve">Irritation eyes, skin, upper respiratory system; skin sensitization; possible reproductive, teratogenic effects
</t>
    </r>
    <r>
      <rPr>
        <sz val="11"/>
        <color rgb="FF0000FF"/>
        <rFont val="Arial"/>
      </rPr>
      <t>Please see reference #1 on reference sheet.</t>
    </r>
  </si>
  <si>
    <r>
      <rPr>
        <sz val="11"/>
        <rFont val="Arial"/>
      </rPr>
      <t xml:space="preserve">Amides and Imides
Amines, Phosphines, and Pyridines
Carbamates
</t>
    </r>
    <r>
      <rPr>
        <sz val="11"/>
        <color rgb="FF0000FF"/>
        <rFont val="Arial"/>
      </rPr>
      <t>Please see reference #1 on reference sheet.</t>
    </r>
  </si>
  <si>
    <r>
      <rPr>
        <sz val="11"/>
        <rFont val="Arial"/>
      </rPr>
      <t xml:space="preserve">BENOMYL is incompatible with strong acids, peroxides and strong oxidizers. Decomposed by strong alkalis. Also decomposes on storage with water 
Incompatible with alkaline materials.
Heat, strong acids, strong alkalis.
</t>
    </r>
    <r>
      <rPr>
        <sz val="11"/>
        <color rgb="FF0000FF"/>
        <rFont val="Arial"/>
      </rPr>
      <t>Please see reference #1 on reference sheet.</t>
    </r>
  </si>
  <si>
    <r>
      <rPr>
        <sz val="11"/>
        <rFont val="Arial"/>
      </rPr>
      <t xml:space="preserve">Decomposition
Decomposed by strong acids &amp; strong alkalis. Decomposes slowly in the presence of moisture. In some solvents dissociates to form carbendazin &amp; butyl isocyanate. ... Decomposed on storage in contact with water &amp; under moist conditions in soil.
</t>
    </r>
    <r>
      <rPr>
        <sz val="11"/>
        <color rgb="FF0000FF"/>
        <rFont val="Arial"/>
      </rPr>
      <t>Please see reference #1 on reference sheet.</t>
    </r>
  </si>
  <si>
    <r>
      <rPr>
        <sz val="11"/>
        <rFont val="Arial"/>
      </rPr>
      <t xml:space="preserve">Oil dispersible, 
wettable powder
</t>
    </r>
    <r>
      <rPr>
        <sz val="11"/>
        <color rgb="FF0000FF"/>
        <rFont val="Arial"/>
      </rPr>
      <t>Please see reference #1 on reference sheet.</t>
    </r>
  </si>
  <si>
    <r>
      <rPr>
        <sz val="11"/>
        <rFont val="Arial"/>
      </rPr>
      <t xml:space="preserve">As the federal pesticide law FIFRA directs, EPA is conducting a comprehensive review of older pesticides to consider their health and environmental effects and make decisions about their future use. Under this pesticide reregistration program, EPA examines health and safety data for pesticide active ingredients initially registered before November 1, 1984, and determines whether they are eligible for reregistration. In addition, all pesticides must meet the new safety standard of the Food Quality Protection Act of 1996. Benomyl is found on List A, which contains most food use pesticides and consists of the 194 chemical cases (or 350 individual active ingredients) for which EPA issued registration standards prior to FIFRA, as amended in 1988. Case No: 0119; Pesticide type: fungicide; Registration Standard Date: 06/87; Case Status: OPP is reviewing data from the pesticide's producers regarding its human health and/or environmental effects, or OPP is determining the pesticide's eligibility for reregistration and developing the Reregistration Eligibility Decision (RED) document.; Active ingredient (AI): Benomyl; Data Call-in (DCI) Date(s): 06/16/92, 03/03/95, 10/13/95; AI Status: The producers of the pesticide has made commitments to conduct the studies and pay the fees required for reregistration, and are meeting those commitments in a timely manner.
</t>
    </r>
    <r>
      <rPr>
        <sz val="11"/>
        <color rgb="FF0000FF"/>
        <rFont val="Arial"/>
      </rPr>
      <t>Please see reference #1 on reference sheet.</t>
    </r>
  </si>
  <si>
    <r>
      <rPr>
        <sz val="11"/>
        <rFont val="Arial"/>
      </rPr>
      <t xml:space="preserve">Benomyl can cause developmental toxicity and male reproductive toxicity according to an independent committee of scientific and health experts.
</t>
    </r>
    <r>
      <rPr>
        <sz val="11"/>
        <color rgb="FF0000FF"/>
        <rFont val="Arial"/>
      </rPr>
      <t>Please see reference #1 on reference sheet.</t>
    </r>
  </si>
  <si>
    <r>
      <rPr>
        <sz val="11"/>
        <rFont val="Arial"/>
      </rPr>
      <t xml:space="preserve">Fungicide
</t>
    </r>
    <r>
      <rPr>
        <sz val="11"/>
        <color rgb="FF0000FF"/>
        <rFont val="Arial"/>
      </rPr>
      <t>Please see reference #1 on reference sheet.</t>
    </r>
  </si>
  <si>
    <r>
      <rPr>
        <sz val="11"/>
        <rFont val="Arial"/>
      </rPr>
      <t xml:space="preserve">100% used as a fungicide
</t>
    </r>
    <r>
      <rPr>
        <sz val="11"/>
        <color rgb="FF0000FF"/>
        <rFont val="Arial"/>
      </rPr>
      <t>Please see reference #1 on reference sheet.</t>
    </r>
  </si>
  <si>
    <r>
      <rPr>
        <sz val="11"/>
        <rFont val="Arial"/>
      </rPr>
      <t xml:space="preserve">Do not transport with food and feedstuffs.
</t>
    </r>
    <r>
      <rPr>
        <sz val="11"/>
        <color rgb="FF0000FF"/>
        <rFont val="Arial"/>
      </rPr>
      <t>Please see reference #1 on reference sheet.</t>
    </r>
  </si>
  <si>
    <r>
      <rPr>
        <sz val="11"/>
        <rFont val="Arial"/>
      </rPr>
      <t xml:space="preserve">less than 1 mg/mL at 68 °F
</t>
    </r>
    <r>
      <rPr>
        <sz val="11"/>
        <color rgb="FF0000FF"/>
        <rFont val="Arial"/>
      </rPr>
      <t>Please see reference #1 on reference sheet.</t>
    </r>
  </si>
  <si>
    <r>
      <rPr>
        <sz val="11"/>
        <rFont val="Arial"/>
      </rPr>
      <t xml:space="preserve">Molecular formula: C6H6
Molecular weight:
78.11 g/mol
Density:
0.876 g/cm³
</t>
    </r>
    <r>
      <rPr>
        <sz val="11"/>
        <color rgb="FF0000FF"/>
        <rFont val="Arial"/>
      </rPr>
      <t>Please see reference #1 on reference sheet</t>
    </r>
  </si>
  <si>
    <r>
      <rPr>
        <sz val="11"/>
        <rFont val="Arial"/>
      </rPr>
      <t xml:space="preserve">Physical State: Liquid at room temperature
Color: Colorless
Odor: Aromatic (sweet, gasoline-like smell)
Boiling Point: 80 - 80.1°C
Melting Point: 5.5°C
Density: less dense than water
Solubility: Soluble in organic solvents (ether, alcohol)
Viscosity: 0.604 mPa.s at 25 °C
Refractive Index: 1.5011 at 20 °C/D
</t>
    </r>
    <r>
      <rPr>
        <sz val="11"/>
        <color rgb="FF0000FF"/>
        <rFont val="Arial"/>
      </rPr>
      <t>Please see reference #1 on reference sheet</t>
    </r>
  </si>
  <si>
    <r>
      <rPr>
        <sz val="11"/>
        <rFont val="Arial"/>
      </rPr>
      <t xml:space="preserve">Benzene is a colorless liquid with a sweet odor. It evaporates into the air very quickly and dissolves slightly in water. It is highly flammable and is formed from both natural processes and human activities. Benzene is widely used in the United States; it ranks in the top 20 chemicals for production volume. Some industries use benzene to make other chemicals which are used to make plastics, resins, and nylon and synthetic fibers. Benzene is also used to make some types of rubbers, lubricants, dyes, detergents, drugs, and pesticides. Natural sources of benzene include volcanoes and forest fires. Benzene is also a natural part of crude oil, gasoline, and cigarette smoke.
</t>
    </r>
    <r>
      <rPr>
        <sz val="11"/>
        <color rgb="FF0000FF"/>
        <rFont val="Arial"/>
      </rPr>
      <t>Please see reference #1 on reference sheet</t>
    </r>
  </si>
  <si>
    <r>
      <rPr>
        <sz val="11"/>
        <rFont val="Arial"/>
      </rPr>
      <t xml:space="preserve">The substance is toxic to aquatic organisms. The substance may cause long-term effects in the aquatic environment.
TERRESTRIAL FATE: Based on a classification scheme(1), a Koc value of 85(2), indicates that benzene is expected to have high mobility in soil(SRC). Volatilization of benzene from moist soil surfaces is expected to be an important fate process(SRC) given a Henry's Law constant of 5.56X10-3 atm-cu m/mole(3). The potential for volatilization of benzene from dry soil surfaces may exist(SRC) based upon a vapor pressure of 94.8 mm Hg(4). Using a base-rich para-brownish soil incubated for 10 weeks, 20 ppm benzene was 24% degraded in 1 week, 44% in 5 weeks, and 47% in 10 weeks(5), indicating that biodegradation may be an important environmental fate process in soil(SRC).
AQUATIC FATE: Based on a classification scheme(1), a Koc value of 85(2), indicates that benzene is not expected to adsorb to sediment and suspended solids in water(SRC). Volatilization from water surfaces is expected(3) based upon a Henry's Law constant of 5.56X10-3 atm-cu m/mole(4). Using this Henry's Law constant and an estimation method(3), volatilization half-lives for a model river and model lake are 1 hr and 3.5 days, respectively(SRC)
ATMOSPHERIC FATE: According to a model of gas/particle partitioning of semivolatile organic compounds in the atmosphere(1), benzene, which has a vapor pressure of 94.8 mm Hg at 25 °C(2), is expected to exist solely as a vapor in the ambient atmosphere. Vapor-phase benzene is degraded in the atmosphere by reaction with photochemically-produced hydroxyl radicals(SRC); the half-life for this reaction in air is estimated to be 13 days(SRC), calculated from its rate constant of 1.23X10-12 cu cm/molecule-sec at 25 °C(3)
</t>
    </r>
    <r>
      <rPr>
        <sz val="11"/>
        <color rgb="FF0000FF"/>
        <rFont val="Arial"/>
      </rPr>
      <t>Please see reference #1 on reference sheet.</t>
    </r>
  </si>
  <si>
    <r>
      <rPr>
        <sz val="11"/>
        <rFont val="Arial"/>
      </rPr>
      <t xml:space="preserve">H304: May be fatal if swallowed and enters airways [Danger Aspiration hazard]
H315: Causes skin irritation [Warning Skin corrosion/irritation]
H319: Causes serious eye irritation [Warning Serious eye damage/eye irritation]
H340: May cause genetic defects [Danger Germ cell mutagenicity]
H350: May cause cancer [Danger Carcinogenicity]
H372 **: Causes damage to organs through prolonged or repeated exposure [Danger Specific target organ toxicity, repeated exposure]
</t>
    </r>
    <r>
      <rPr>
        <sz val="11"/>
        <color rgb="FF0000FF"/>
        <rFont val="Arial"/>
      </rPr>
      <t>Please see reference #1 on reference sheet.</t>
    </r>
  </si>
  <si>
    <r>
      <rPr>
        <sz val="11"/>
        <rFont val="Arial"/>
      </rPr>
      <t xml:space="preserve">Benzene is used as a constituent in motor fuels; as a solvent for fats, waxes, resins, oils, inks, paints, plastics, and rubber; in the extraction of oils from seeds and nuts; and in photogravure printing. It is also used as a chemical intermediate. Benzene is also used in the manufacture of detergents, explosives, pharmaceuticals, and dyestuffs.
Benzene was used in the past as a solvent in inks, rubber, lacquers, and paint removers. Today, it is used mainly in closed processes to synthesize organic chemicals. Gasoline in some countries contains a high concentration of benzene (as high as 30%); the U.S. average is 1-3%. Workers who remove or clean underground storage tanks may be exposed to significant levels. [ACGIH] Gasoline in North America now contains about 1% benzene. [AIHAJ 2002;63(2):225-30] The European Union (EU) reduced in 2000 the maximum allowed benzene content in gasoline from 5% to 1% by volume. Mean exposures in the Swedish petroleum industry are well below the Swedish occupational exposure limits.
</t>
    </r>
    <r>
      <rPr>
        <sz val="11"/>
        <color rgb="FF0000FF"/>
        <rFont val="Arial"/>
      </rPr>
      <t>Please see reference #1 on reference sheet.</t>
    </r>
  </si>
  <si>
    <r>
      <rPr>
        <sz val="11"/>
        <rFont val="Arial"/>
      </rPr>
      <t xml:space="preserve">Maximum contaminant levels (MCL) for organic contaminants apply to community and non-transient, non-community water systems: Benzene, MCL 0.005 mg/L.
State drinking water standarts:
- CALIFORNIA 1 ug/L
- FLORIDA 1 ug/L
- NEW JERSEY 1 ug/L
State drinking waters guidelines:
- ARIZONA 1.3 ug/L
- CONNECTICUT 1 ug/L
- MAINE 6 ug/L
- MINNESOTA 3 ug/L
</t>
    </r>
    <r>
      <rPr>
        <sz val="11"/>
        <color rgb="FF0000FF"/>
        <rFont val="Arial"/>
      </rPr>
      <t>Please see reference #1 on reference sheet.</t>
    </r>
  </si>
  <si>
    <r>
      <rPr>
        <sz val="11"/>
        <rFont val="Arial"/>
      </rPr>
      <t xml:space="preserve">IUPAC Name: benzene
InChI=1S/C6H6/c1-2-4-6-5-3-1/h1-6H
InChIKey
UHOVQNZJYSORNB-UHFFFAOYSA-N
SMILES
C1=CC=CC=C1
</t>
    </r>
    <r>
      <rPr>
        <sz val="11"/>
        <color rgb="FF0000FF"/>
        <rFont val="Arial"/>
      </rPr>
      <t>Please see reference #1 on reference sheet.</t>
    </r>
  </si>
  <si>
    <r>
      <rPr>
        <sz val="11"/>
        <rFont val="Arial"/>
      </rPr>
      <t xml:space="preserve">Pharmaceuticals.
</t>
    </r>
    <r>
      <rPr>
        <sz val="11"/>
        <color rgb="FF0000FF"/>
        <rFont val="Arial"/>
      </rPr>
      <t>Please see reference #1 on reference sheet.</t>
    </r>
  </si>
  <si>
    <r>
      <rPr>
        <sz val="11"/>
        <rFont val="Arial"/>
      </rPr>
      <t xml:space="preserve">Petroleum Production and Refining [Category: Industry]
</t>
    </r>
    <r>
      <rPr>
        <sz val="11"/>
        <color rgb="FF0000FF"/>
        <rFont val="Arial"/>
      </rPr>
      <t xml:space="preserve">
Please see reference #1 on reference sheet.</t>
    </r>
    <r>
      <rPr>
        <sz val="11"/>
        <rFont val="Arial"/>
      </rPr>
      <t xml:space="preserve">
</t>
    </r>
  </si>
  <si>
    <r>
      <rPr>
        <sz val="11"/>
        <rFont val="Arial"/>
      </rPr>
      <t xml:space="preserve">Benzene enters receiving watersheds through industrial discharge, fuel spills, and urban runoff, affecting rivers, lakes, and groundwater systems, with a high risk of groundwater contamination and evaporation into air.
</t>
    </r>
    <r>
      <rPr>
        <sz val="11"/>
        <color rgb="FF0000FF"/>
        <rFont val="Arial"/>
      </rPr>
      <t>Please see reference #1 on reference sheet.</t>
    </r>
  </si>
  <si>
    <r>
      <rPr>
        <sz val="11"/>
        <rFont val="Arial"/>
      </rPr>
      <t xml:space="preserve">The substance can be absorbed into the body by inhalation, through the skin and by ingestion.
inhalation, skin absorption, ingestion, skin and/or eye contact
</t>
    </r>
    <r>
      <rPr>
        <sz val="11"/>
        <color rgb="FF0000FF"/>
        <rFont val="Arial"/>
      </rPr>
      <t>Please see reference #1 on reference sheet.</t>
    </r>
  </si>
  <si>
    <r>
      <rPr>
        <sz val="11"/>
        <rFont val="Arial"/>
      </rPr>
      <t xml:space="preserve">Conditions for safe storage, including any incompatibilities: Keep container tightly closed in a dry and well-ventilated place. Containers which are opened must be carefully resealed and kept upright to prevent leakage.
</t>
    </r>
    <r>
      <rPr>
        <sz val="11"/>
        <color rgb="FF0000FF"/>
        <rFont val="Arial"/>
      </rPr>
      <t>Please see reference #1 on reference sheet.</t>
    </r>
  </si>
  <si>
    <r>
      <rPr>
        <sz val="11"/>
        <rFont val="Arial"/>
      </rPr>
      <t xml:space="preserve">Benzene can be removed using activated carbon adsorption, air stripping, bioremediation, and soil vapor extraction, depending on whether contamination occurs in air, water, or soil.
</t>
    </r>
    <r>
      <rPr>
        <sz val="11"/>
        <color rgb="FF0000FF"/>
        <rFont val="Arial"/>
      </rPr>
      <t>Please see reference #1 on reference sheet.</t>
    </r>
  </si>
  <si>
    <r>
      <rPr>
        <sz val="11"/>
        <rFont val="Arial"/>
      </rPr>
      <t xml:space="preserve">Benzene is used as a constituent in motor fuels; as a solvent for fats, waxes, resins, oils, inks, paints, plastics, and rubber; in the extraction of oils from seeds and nuts; and in photogravure printing. It is also used as a chemical intermediate. Benzene is also used in the manufacture of detergents, explosives, pharmaceuticals, and dyestuffs.
</t>
    </r>
    <r>
      <rPr>
        <sz val="11"/>
        <color rgb="FF0000FF"/>
        <rFont val="Arial"/>
      </rPr>
      <t>Please see reference #1 on reference sheet.</t>
    </r>
  </si>
  <si>
    <r>
      <rPr>
        <sz val="11"/>
        <rFont val="Arial"/>
      </rPr>
      <t xml:space="preserve">Generators of waste (equal to or greater than 100 kg/mo) containing this contaminant, EPA hazardous waste number F005, U019, D018, must conform with USEPA regulations in storage, transportation, treatment and disposal of waste.
SRP: Wastewater from contaminant suppression, cleaning of protective clothing/equipment, or contaminated sites should be contained and evaluated for subject chemical or decomposition product concentrations. Concentrations shall be lower than applicable environmental discharge or disposal criteria
Biodegradation, incineration: Benzene is biodegradable. Diluted aqueous soln, therefore, are drained into sewage treatment plants and decomposed there by anaerobic bacteria. Solvent mixtures and sludges of higher concn are burnt in special waste incinerators if a recovery process is uneconomical.
This flammable liquid burns with a very smoky flame. Dilution with alcohol or acetone is suggested to minimize smoke. Recommendable methods: Use as boiler fuel, incineration. Not recommendable: Landfill, discharge to sewer.
</t>
    </r>
    <r>
      <rPr>
        <sz val="11"/>
        <color rgb="FF0000FF"/>
        <rFont val="Arial"/>
      </rPr>
      <t>Please see reference #1 on reference sheet.</t>
    </r>
  </si>
  <si>
    <r>
      <rPr>
        <sz val="11"/>
        <rFont val="Arial"/>
      </rPr>
      <t xml:space="preserve">- Auto Products
- Commercial / Institutional
- Home Maintenance
- Inside the Home
- Pet Care
</t>
    </r>
    <r>
      <rPr>
        <sz val="11"/>
        <color rgb="FF0000FF"/>
        <rFont val="Arial"/>
      </rPr>
      <t>Please see reference #1 on reference sheet.</t>
    </r>
  </si>
  <si>
    <r>
      <rPr>
        <sz val="11"/>
        <rFont val="Arial"/>
      </rPr>
      <t xml:space="preserve">0.005 mg/L.
</t>
    </r>
    <r>
      <rPr>
        <sz val="11"/>
        <color rgb="FF0000FF"/>
        <rFont val="Arial"/>
      </rPr>
      <t>Please see reference #1 on reference sheet.</t>
    </r>
  </si>
  <si>
    <r>
      <rPr>
        <sz val="11"/>
        <rFont val="Arial"/>
      </rPr>
      <t xml:space="preserve">8-hr Time Weighted Avg: 10 ppm
</t>
    </r>
    <r>
      <rPr>
        <sz val="11"/>
        <color rgb="FF0000FF"/>
        <rFont val="Arial"/>
      </rPr>
      <t>Please see reference #1 on reference sheet.</t>
    </r>
  </si>
  <si>
    <r>
      <rPr>
        <sz val="11"/>
        <rFont val="Arial"/>
      </rPr>
      <t xml:space="preserve">Skin: PREVENT SKIN CONTACT - Wear appropriate personal protective clothing to prevent skin contact.
Eyes: PREVENT EYE CONTACT - Wear appropriate eye protection to prevent eye contact.
Wash skin: WHEN CONTAMINATED - The worker should immediately wash the skin when it becomes contaminated.
Remove: WHEN WET (FLAMMABLE) - Work clothing that becomes wet should be immediately removed due to its flammability hazard (i.e., for liquids with a flash point &lt;100 °F).
Change: No recommendation is made specifying the need for the worker to change clothing after the workshift.
</t>
    </r>
    <r>
      <rPr>
        <sz val="11"/>
        <color rgb="FF0000FF"/>
        <rFont val="Arial"/>
      </rPr>
      <t>Please see reference #1 on reference sheet.</t>
    </r>
  </si>
  <si>
    <r>
      <rPr>
        <sz val="11"/>
        <rFont val="Arial"/>
      </rPr>
      <t xml:space="preserve">Conditions for safe storage, including any incompatibilities: Keep container tightly closed in a dry and well-ventilated place. Containers which are opened must be carefully resealed and kept upright to prevent leakage.
</t>
    </r>
    <r>
      <rPr>
        <sz val="11"/>
        <color rgb="FF0000FF"/>
        <rFont val="Arial"/>
      </rPr>
      <t>Please see reference #1 on reference sheet.</t>
    </r>
  </si>
  <si>
    <r>
      <rPr>
        <sz val="11"/>
        <rFont val="Arial"/>
      </rPr>
      <t xml:space="preserve">Benzene can be absorbed into the body by inhalation, ingestion, or skin contact. Inhalation is an important route of exposure.
</t>
    </r>
    <r>
      <rPr>
        <sz val="11"/>
        <color rgb="FF0000FF"/>
        <rFont val="Arial"/>
      </rPr>
      <t>Please see reference #1 on reference sheet.</t>
    </r>
  </si>
  <si>
    <r>
      <rPr>
        <sz val="11"/>
        <rFont val="Arial"/>
      </rPr>
      <t xml:space="preserve">Benzene can cause genetic and epigenetic damage that may be passed to future generations, potentially increasing the risk of blood disorders, cancer, and reproductive issues
</t>
    </r>
    <r>
      <rPr>
        <sz val="11"/>
        <color rgb="FF0000FF"/>
        <rFont val="Arial"/>
      </rPr>
      <t>Please see reference #1 on reference sheet.</t>
    </r>
  </si>
  <si>
    <r>
      <rPr>
        <sz val="11"/>
        <rFont val="Arial"/>
      </rPr>
      <t xml:space="preserve">- Duration &amp; Frequency of Exposure
- Dose / Concentration Level
- Genetics (differences in metabolism enzymes)
- Co-Exposure to Other Chemicals
-- Route of Exposure
- Environmental Conditions
</t>
    </r>
    <r>
      <rPr>
        <sz val="11"/>
        <color rgb="FF0000FF"/>
        <rFont val="Arial"/>
      </rPr>
      <t>Please see reference #1 on reference sheet.</t>
    </r>
  </si>
  <si>
    <r>
      <rPr>
        <sz val="11"/>
        <rFont val="Arial"/>
      </rPr>
      <t xml:space="preserve">EPA Method 524.2 / 524.3
Technique: Purge-and-Trap + Gas Chromatography/Mass Spectrometry (GC-MS)
</t>
    </r>
    <r>
      <rPr>
        <sz val="11"/>
        <color rgb="FF0000FF"/>
        <rFont val="Arial"/>
      </rPr>
      <t>Please see reference #1 on reference sheet.</t>
    </r>
  </si>
  <si>
    <r>
      <rPr>
        <sz val="11"/>
        <rFont val="Arial"/>
      </rPr>
      <t xml:space="preserve">HUMAN EXPOSURE AND TOXICITY: Immediate signs and symptoms of exposure to benzene: People who breathe in high levels of benzene may develop drowsiness, dizziness, rapid or irregular heartbeat, headaches, tremors, confusion unconsciousness, death. Eating foods or drinking beverages containing high levels of benzene can cause vomiting, irritation of the stomach, dizziness, sleepiness, convulsions, rapid or irregular heartbeat, death. Long-term (a year or more) exposure to benzene causes harmful effects on the bone marrow, resulting in anemia and excessive bleeding. It can also affect the immune system, increasing the chance for infection. Some women who breathed high levels of benzene for many months had irregular menstrual periods and a decrease in the size of their ovaries.
</t>
    </r>
    <r>
      <rPr>
        <sz val="11"/>
        <color rgb="FF0000FF"/>
        <rFont val="Arial"/>
      </rPr>
      <t>Please see reference #1 on reference sheet.</t>
    </r>
  </si>
  <si>
    <r>
      <rPr>
        <sz val="11"/>
        <rFont val="Arial"/>
      </rPr>
      <t xml:space="preserve">Benzene is used to make chemicals used in the manufacture of industrial products such as dyes, detergents, explosives, pesticides, synthetic rubber, plastics, and pharmaceuticals
</t>
    </r>
    <r>
      <rPr>
        <sz val="11"/>
        <color rgb="FF0000FF"/>
        <rFont val="Arial"/>
      </rPr>
      <t>Please see reference #1 on reference sheet.</t>
    </r>
  </si>
  <si>
    <r>
      <rPr>
        <sz val="11"/>
        <rFont val="Arial"/>
      </rPr>
      <t xml:space="preserve">Category Description: Glue sticks, glitter glues, fabric glues, craft glue, spray mounts, stencil sprays, and other adhesives used for primarily craft purposes
</t>
    </r>
    <r>
      <rPr>
        <sz val="11"/>
        <color rgb="FF0000FF"/>
        <rFont val="Arial"/>
      </rPr>
      <t>Please see reference #1 on reference sheet.</t>
    </r>
  </si>
  <si>
    <r>
      <rPr>
        <sz val="11"/>
        <rFont val="Arial"/>
      </rPr>
      <t xml:space="preserve">1.8 g/L at 25°C
</t>
    </r>
    <r>
      <rPr>
        <sz val="11"/>
        <color rgb="FF0000FF"/>
        <rFont val="Arial"/>
      </rPr>
      <t>Please see reference #1 on reference sheet.</t>
    </r>
  </si>
  <si>
    <t>(1,2-BENZENEDICARBOXYLATO(2-))DIOXOTRILEAD</t>
  </si>
  <si>
    <t>69011-06-9</t>
  </si>
  <si>
    <t>BENZODIAZEPINES</t>
  </si>
  <si>
    <t>EDF-007</t>
  </si>
  <si>
    <t>BENZPHETAMINE HYDROCHLORIDE</t>
  </si>
  <si>
    <t>5411-22-3</t>
  </si>
  <si>
    <r>
      <rPr>
        <sz val="11"/>
        <rFont val="Arial"/>
      </rPr>
      <t xml:space="preserve">Molecular Formula: C17H22ClN
Molecular Weight: 275.8 g/mol
Chemical Class: Sympathomimetic amine
</t>
    </r>
    <r>
      <rPr>
        <sz val="11"/>
        <color rgb="FF0000FF"/>
        <rFont val="Arial"/>
      </rPr>
      <t>Please see reference #1 on reference sheet</t>
    </r>
  </si>
  <si>
    <r>
      <rPr>
        <sz val="11"/>
        <rFont val="Arial"/>
      </rPr>
      <t xml:space="preserve">Form: Crystalline solid
Color: White to off-white
Odor: Odorless or very faint characteristic odor
Solubility Water &amp; Alcohol: Freely soluble
Non-polar solvents: Poorly soluble
</t>
    </r>
    <r>
      <rPr>
        <sz val="11"/>
        <color rgb="FF0000FF"/>
        <rFont val="Arial"/>
      </rPr>
      <t>Please see reference #1 on reference sheet</t>
    </r>
  </si>
  <si>
    <r>
      <rPr>
        <sz val="11"/>
        <rFont val="Arial"/>
      </rPr>
      <t xml:space="preserve">Benzphetamine Hydrochloride is the hydrochloride salt form of benzphetamine, a sympathomimetic amine related to the synthetic agent amphetamine with central nervous system (CNS) stimulating and anorexic properties. Benzphetamine stimulates the release of certain catecholamines, particularly noradrenaline and dopamine, from nerve terminals in the brain and inhibits their uptake. The increase in synaptic concentrations of these catecholamines causes behavioral changes including euphoria, an increase in mental alertness and excitement, and suppresses appetite.
</t>
    </r>
    <r>
      <rPr>
        <sz val="11"/>
        <color rgb="FF0000FF"/>
        <rFont val="Arial"/>
      </rPr>
      <t>Please see reference #1 on reference sheet</t>
    </r>
  </si>
  <si>
    <r>
      <rPr>
        <sz val="11"/>
        <rFont val="Arial"/>
      </rPr>
      <t xml:space="preserve">After human use, benzphetamine and its active metabolites (such as amphetamine-like compounds) may enter the environment primarily through wastewater systems, as conventional treatment plants do not always fully remove pharmaceutical residue
</t>
    </r>
    <r>
      <rPr>
        <sz val="11"/>
        <color rgb="FF0000FF"/>
        <rFont val="Arial"/>
      </rPr>
      <t>Please see reference #1 on reference sheet</t>
    </r>
  </si>
  <si>
    <r>
      <rPr>
        <sz val="11"/>
        <rFont val="Arial"/>
      </rPr>
      <t xml:space="preserve">H301 (100%): Toxic if swallowed [Danger Acute toxicity, oral]
H311 (95.1%): Toxic in contact with skin [Danger Acute toxicity, dermal]
H331 (95.1%): Toxic if inhaled [Danger Acute toxicity, inhalation]
H361 (100%): Suspected of damaging fertility or the unborn child [Warning Reproductive toxicity]
</t>
    </r>
    <r>
      <rPr>
        <sz val="11"/>
        <color rgb="FF0000FF"/>
        <rFont val="Arial"/>
      </rPr>
      <t>Please see reference #1 on reference sheet</t>
    </r>
  </si>
  <si>
    <r>
      <rPr>
        <sz val="11"/>
        <rFont val="Arial"/>
      </rPr>
      <t xml:space="preserve">For the management of exogenous obesity as a short term adjunct (a few weeks) in a regimen of weight reduction based on caloric restriction
</t>
    </r>
    <r>
      <rPr>
        <sz val="11"/>
        <color rgb="FF0000FF"/>
        <rFont val="Arial"/>
      </rPr>
      <t>Please see reference #1 on reference sheet</t>
    </r>
  </si>
  <si>
    <r>
      <rPr>
        <sz val="11"/>
        <rFont val="Arial"/>
      </rPr>
      <t xml:space="preserve">IUPAC Name: (2S)-N-benzyl-N-methyl-1-phenylpropan-2-amine;hydrochloride
InChI=1S/C17H21N.ClH/c1-15(13-16-9-5-3-6-10-16)18(2)14-17-11-7-4-8-12-17;/h3-12,15H,13-14H2,1-2H3;1H/t15-;/m0./s1
InChIKey
ANFSNXAXVLRZCG-RSAXXLAASA-N
SMILES
C[C@@H](CC1=CC=CC=C1)N(C)CC2=CC=CC=C2.Cl
</t>
    </r>
    <r>
      <rPr>
        <sz val="11"/>
        <color rgb="FF0000FF"/>
        <rFont val="Arial"/>
      </rPr>
      <t>Please see reference #1 on reference sheet</t>
    </r>
  </si>
  <si>
    <r>
      <rPr>
        <sz val="11"/>
        <rFont val="Arial"/>
      </rPr>
      <t xml:space="preserve">Pharmaceuticals.
</t>
    </r>
    <r>
      <rPr>
        <sz val="11"/>
        <color rgb="FF0000FF"/>
        <rFont val="Arial"/>
      </rPr>
      <t>Please see reference #1 on reference sheet.</t>
    </r>
  </si>
  <si>
    <r>
      <rPr>
        <sz val="11"/>
        <rFont val="Arial"/>
      </rPr>
      <t xml:space="preserve">Pharmaceuticals.
</t>
    </r>
    <r>
      <rPr>
        <sz val="11"/>
        <color rgb="FF0000FF"/>
        <rFont val="Arial"/>
      </rPr>
      <t>Please see reference #1 on reference sheet.</t>
    </r>
  </si>
  <si>
    <r>
      <rPr>
        <sz val="11"/>
        <rFont val="Arial"/>
      </rPr>
      <t xml:space="preserve">Within these watersheds, benzphetamine-related compounds may interact with aquatic ecosystems, potentially affecting fish and other organisms by altering neurological or behavioral functions, since these compounds target neurotransmitter systems. Sediments in slower-moving waters can also act as temporary sinks, where residues may accumulate and later be released back into the water column
</t>
    </r>
    <r>
      <rPr>
        <sz val="11"/>
        <color rgb="FF0000FF"/>
        <rFont val="Arial"/>
      </rPr>
      <t>Please see reference #1 on reference sheet.</t>
    </r>
  </si>
  <si>
    <r>
      <rPr>
        <sz val="11"/>
        <rFont val="Arial"/>
      </rPr>
      <t xml:space="preserve">The primary entry point is human excretion after use, where unmetabolized benzphetamine and its active metabolites (such as amphetamine-like substances) are discharged into sewage systems. From there, they pass through wastewater treatment plants, which may not fully remove these compounds, allowing trace amounts to enter receiving waters such as rivers and lakes.
</t>
    </r>
    <r>
      <rPr>
        <sz val="11"/>
        <color rgb="FF0000FF"/>
        <rFont val="Arial"/>
      </rPr>
      <t>Please see reference #1 on reference sheet.</t>
    </r>
  </si>
  <si>
    <r>
      <rPr>
        <sz val="11"/>
        <rFont val="Arial"/>
      </rPr>
      <t xml:space="preserve">Monitoring typically involves sampling influent and effluent at wastewater treatment plants, as well as surface waters in receiving watersheds, to detect both the parent compound and its active metabolites (e.g., amphetamine-like substances). Advanced analytical techniques such as liquid chromatography coupled with mass spectrometry (LC-MS/MS) are commonly used due to their high sensitivity and ability to detect trace concentrations at ng/L levels. Monitoring programs should include periodic sampling to account for temporal variations, such as changes in pharmaceutical usage patterns or seasonal flow conditions.
</t>
    </r>
    <r>
      <rPr>
        <sz val="11"/>
        <color rgb="FF0000FF"/>
        <rFont val="Arial"/>
      </rPr>
      <t>Please see reference #1 on reference sheet.</t>
    </r>
  </si>
  <si>
    <r>
      <rPr>
        <sz val="11"/>
        <rFont val="Arial"/>
      </rPr>
      <t xml:space="preserve">Eliminating or reducing its presence in wastewater and environmental systems, as conventional treatment processes are often insufficient to fully remove pharmaceutical residues.
</t>
    </r>
    <r>
      <rPr>
        <sz val="11"/>
        <color rgb="FF0000FF"/>
        <rFont val="Arial"/>
      </rPr>
      <t>Please see reference #1 on reference sheet.</t>
    </r>
  </si>
  <si>
    <r>
      <rPr>
        <sz val="11"/>
        <rFont val="Arial"/>
      </rPr>
      <t xml:space="preserve">For the management of exogenous obesity as a short term adjunct (a few weeks) in a regimen of weight reduction based on caloric restriction
</t>
    </r>
    <r>
      <rPr>
        <sz val="11"/>
        <color rgb="FF0000FF"/>
        <rFont val="Arial"/>
      </rPr>
      <t>Please see reference #1 on reference sheet.</t>
    </r>
  </si>
  <si>
    <r>
      <rPr>
        <sz val="11"/>
        <rFont val="Arial"/>
      </rPr>
      <t xml:space="preserve">Minimizing unnecessary contact through proper use, environmental control, and public health practices
</t>
    </r>
    <r>
      <rPr>
        <sz val="11"/>
        <color rgb="FF0000FF"/>
        <rFont val="Arial"/>
      </rPr>
      <t>Please see reference #1 on reference sheet.</t>
    </r>
  </si>
  <si>
    <r>
      <rPr>
        <sz val="11"/>
        <rFont val="Arial"/>
      </rPr>
      <t xml:space="preserve">Improving wastewater treatment processes helps reduce trace pharmaceutical residues in drinking water supplies
</t>
    </r>
    <r>
      <rPr>
        <sz val="11"/>
        <color rgb="FF0000FF"/>
        <rFont val="Arial"/>
      </rPr>
      <t>Please see reference #1 on reference sheet.</t>
    </r>
  </si>
  <si>
    <r>
      <rPr>
        <sz val="11"/>
        <rFont val="Arial"/>
      </rPr>
      <t xml:space="preserve">Oral. Readily absorbed from the gastro-intestinal tract and buccal mucosa. It Is resistant to metabolism by monoamine oxidase
</t>
    </r>
    <r>
      <rPr>
        <sz val="11"/>
        <color rgb="FF0000FF"/>
        <rFont val="Arial"/>
      </rPr>
      <t>Please see reference #1 on reference sheet.</t>
    </r>
  </si>
  <si>
    <r>
      <rPr>
        <sz val="11"/>
        <rFont val="Arial"/>
      </rPr>
      <t xml:space="preserve">Benzphetamine is most commonly measured using liquid chromatography coupled with tandem mass spectrometry (LC-MS/MS), which is considered the gold standard for detecting trace-level organic contaminants in water. Sample preparation usually involves solid-phase extraction (SPE) to concentrate the compound from large volumes of water and remove interfering substances. After extraction, the sample is injected into the LC-MS/MS system, where benzphetamine and its metabolites are separated chromatographically and identified based on their mass-to-charge ratios and fragmentation patterns.
</t>
    </r>
    <r>
      <rPr>
        <sz val="11"/>
        <color rgb="FF0000FF"/>
        <rFont val="Arial"/>
      </rPr>
      <t>Please see reference #1 on reference sheet.</t>
    </r>
  </si>
  <si>
    <r>
      <rPr>
        <sz val="11"/>
        <rFont val="Arial"/>
      </rPr>
      <t xml:space="preserve">Using large amounts of these drugs can result in a condition known as amphetamine psychosis -- which can result in auditory, visual and tactile hallucinations, intense paranoia, irrational thoughts and beliefs, delusions, and mental confusion.
</t>
    </r>
    <r>
      <rPr>
        <sz val="11"/>
        <color rgb="FF0000FF"/>
        <rFont val="Arial"/>
      </rPr>
      <t>Please see reference #1 on reference sheet.</t>
    </r>
  </si>
  <si>
    <r>
      <rPr>
        <sz val="11"/>
        <rFont val="Arial"/>
      </rPr>
      <t xml:space="preserve">For the management of exogenous obesity as a short term adjunct (a few weeks) in a regimen of weight reduction based on caloric restriction
</t>
    </r>
    <r>
      <rPr>
        <sz val="11"/>
        <color rgb="FF0000FF"/>
        <rFont val="Arial"/>
      </rPr>
      <t>Please see reference #1 on reference sheet.</t>
    </r>
  </si>
  <si>
    <r>
      <rPr>
        <sz val="11"/>
        <rFont val="Arial"/>
      </rPr>
      <t xml:space="preserve">LD50: 160 mg/kg
</t>
    </r>
    <r>
      <rPr>
        <sz val="11"/>
        <color rgb="FF0000FF"/>
        <rFont val="Arial"/>
      </rPr>
      <t>Please see reference #1 on reference sheet.</t>
    </r>
  </si>
  <si>
    <t>BIPHENYL, HEXABROMO-</t>
  </si>
  <si>
    <t>36355-01-8</t>
  </si>
  <si>
    <r>
      <rPr>
        <sz val="11"/>
        <rFont val="Arial"/>
      </rPr>
      <t xml:space="preserve">Molecular Formula: C24H38O4
Molecular Weight: 390.6 g/mol
Density: 0.981 g/cu cm at 25 °C
</t>
    </r>
    <r>
      <rPr>
        <sz val="11"/>
        <color rgb="FF0000FF"/>
        <rFont val="Arial"/>
      </rPr>
      <t>Please see reference #1 on reference sheet</t>
    </r>
  </si>
  <si>
    <r>
      <rPr>
        <sz val="11"/>
        <rFont val="Arial"/>
      </rPr>
      <t xml:space="preserve">Color: Colorlessily 
Form: Oily liquid
Odor: Slight odor
Boiling Point: 384 °C
Melting Point: -55 °C
Solubility: In water, 2.70X10-1 mg/L at 25 °C
Index of refraction: 1.4853 at 20 °C/D
</t>
    </r>
    <r>
      <rPr>
        <sz val="11"/>
        <color rgb="FF0000FF"/>
        <rFont val="Arial"/>
      </rPr>
      <t>Please see reference #1 on reference sheet</t>
    </r>
  </si>
  <si>
    <r>
      <rPr>
        <sz val="11"/>
        <rFont val="Arial"/>
      </rPr>
      <t xml:space="preserve">Di(2-ethylhexyl) phthalate (DEHP) is released from materials primarily through physical migration rather than chemical bond breakage, as it is not covalently bound to the polymer matrix (e.g., PVC) in which it is used as a plasticizer. At the molecular level, DEHP molecules are held within the plastic by weak intermolecular forces such as van der Waals interactions. Over time, these molecules diffuse from regions of higher concentration inside the material to lower concentration at the surface, driven by concentration gradients.
</t>
    </r>
    <r>
      <rPr>
        <sz val="11"/>
        <color rgb="FF0000FF"/>
        <rFont val="Arial"/>
      </rPr>
      <t>Please see reference #1 on reference sheet</t>
    </r>
  </si>
  <si>
    <t>TERRESTRIAL FATE: Based on a classification scheme(1), Koc values ranging from 87,420(2) to 510,000(3), indicate that bis(2-ethylhexyl) phthalate is expected to be immobile in soil(SRC). Volatilization of bis(2-ethylhexyl) phthalate from moist soil surfaces is not expected to be an important fate process(SRC) given an estimated Henry's Law constant of 2.7X10-7 atm-cu m/mole(SRC), based upon its vapor pressure, 1.42X10-7 mm Hg(4), and water solubility, 0.27 mg/L(5). Bis(2-ethylhexyl) phthalate is not expected to volatilize from dry soil surfaces(SRC) based upon its vapor pressure(4). Mineralization rates of 15 to 50% remaining after 80 days(6) and 22 to 32% (14)CO2 in three soils after 60 days incubation(7) suggest that biodegradation proceeds slowly in soil environments(SRC).
AQUATIC FATE: Based on a classification scheme(1), Koc values ranging from 87,420(2) to 510,000(3), indicate that bis(2-ethylhexyl) phthalate is expected to adsorb to suspended solids and sediment(SRC). Volatilization from water surfaces is not expected(4) based upon an estimated Henry's Law constant of 2.7X10-7 atm-cu m/mole(SRC), derived from its vapor pressure, 1.42X10-7 mm Hg(5), and water solubility, 0.27 mg/L(6). Bis(2-ethylhexyl) phthalate is not expected to undergo hydrolysis in the environment based on an aqueous hydrolysis half-life of 2000 years that was determined at pH 7(3). According to a classification scheme(7), BCF values of &lt;0.1(8) to 850(9) in carp, bluegill and fathead minnows, suggest bioconcentration in aquatic organisms is low to very high; this range may indicate the ability of aquatic organisms to readily metabolize this class of compounds(3). In unacclimated aquatic systems no biodegradation was observed(10), but a biodegradation half-life of 60 to 70 hours in groundwater impacted by bis(2-ethylhexyl) phthalate was reported(11), suggesting that biodegradation is dependent to a large extent on acclimation of aquatic environments(SRC).
ATMOSPHERIC FATE: According to a model of gas/particle partitioning of semivolatile organic compounds in the atmosphere(1), bis(2-ethylhexyl) phthalate, which has a vapor pressure of 1.42X10-7 mm Hg at 25 °C(2), will exist in both the vapor and particulate phases in the ambient atmosphere.</t>
  </si>
  <si>
    <r>
      <rPr>
        <sz val="11"/>
        <rFont val="Arial"/>
      </rPr>
      <t xml:space="preserve">H360FD: May damage fertility; May damage the unborn child [Danger Reproductive toxicity]
</t>
    </r>
    <r>
      <rPr>
        <sz val="11"/>
        <color rgb="FF0000FF"/>
        <rFont val="Arial"/>
      </rPr>
      <t>Please see reference #1 on reference sheet</t>
    </r>
  </si>
  <si>
    <r>
      <rPr>
        <sz val="11"/>
        <rFont val="Arial"/>
      </rPr>
      <t xml:space="preserve">Chemical Classes -&gt; Phthalates
Food Contaminant -&gt; CONTAMINANT; -&gt; JECFA Functional Classes
Plastics -&gt; Plasticisers
</t>
    </r>
    <r>
      <rPr>
        <sz val="11"/>
        <color rgb="FF0000FF"/>
        <rFont val="Arial"/>
      </rPr>
      <t>Please see reference #1 on reference sheet</t>
    </r>
  </si>
  <si>
    <r>
      <rPr>
        <sz val="11"/>
        <rFont val="Arial"/>
      </rPr>
      <t xml:space="preserve">Maximum contaminant levels (MCL) for synthetic organic contaminants apply to community water systems and non-transient, non-community water systems: Di(2-ethylhexyl) phthalate, MCL 0.006 mg/L.
State Drinking Water Standards
- CALIFORNIA 4 ug/L
- MAINE 25 ug/L
- MINESOTA 6 ug/L
</t>
    </r>
    <r>
      <rPr>
        <sz val="11"/>
        <color rgb="FF0000FF"/>
        <rFont val="Arial"/>
      </rPr>
      <t>Please see reference #1 on reference sheet</t>
    </r>
  </si>
  <si>
    <r>
      <rPr>
        <sz val="11"/>
        <rFont val="Arial"/>
      </rPr>
      <t xml:space="preserve">IUPAC Name
bis(2-ethylhexyl) benzene-1,2-dicarboxylate
InChI=1S/C24H38O4/c1-5-9-13-19(7-3)17-27-23(25)21-15-11-12-16-22(21)24(26)28-18-20(8-4)14-10-6-2/h11-12,15-16,19-20H,5-10,13-14,17-18H2,1-4H3
InChIKey
BJQHLKABXJIVAM-UHFFFAOYSA-N
SMILES
CCCCC(CC)COC(=O)C1=CC=CC=C1C(=O)OCC(CC)CCCC
</t>
    </r>
    <r>
      <rPr>
        <sz val="11"/>
        <color rgb="FF0000FF"/>
        <rFont val="Arial"/>
      </rPr>
      <t>Please see reference #1 on reference sheet</t>
    </r>
  </si>
  <si>
    <r>
      <rPr>
        <sz val="11"/>
        <rFont val="Arial"/>
      </rPr>
      <t xml:space="preserve">DEHP is commercially produced from esterification of phthalic acid anhydride and 2-ethylhexanol. Esterification is completed with an acid or metal catalyst or with no catalyst at high temperature.
</t>
    </r>
    <r>
      <rPr>
        <sz val="11"/>
        <color rgb="FF0000FF"/>
        <rFont val="Arial"/>
      </rPr>
      <t>Please see reference #1 on reference sheet</t>
    </r>
  </si>
  <si>
    <r>
      <rPr>
        <sz val="11"/>
        <rFont val="Arial"/>
      </rPr>
      <t xml:space="preserve">Plasticizer
Binder
Other
Adhesion/cohesion promoter
</t>
    </r>
    <r>
      <rPr>
        <sz val="11"/>
        <color rgb="FF0000FF"/>
        <rFont val="Arial"/>
      </rPr>
      <t>Please see reference #1 on reference sheet.</t>
    </r>
  </si>
  <si>
    <r>
      <rPr>
        <sz val="11"/>
        <rFont val="Arial"/>
      </rPr>
      <t xml:space="preserve">Nonvolatile esters such as bis(2-ethylhexyl) phthalate can be obtained continuously by the following procedure: The mixture of acid or anhydride and alcohol together with sulfuric acid is introduced at the top of a plate column. An entrainer, e.g., benzene, is distilled through the column from below. The azeotrope of water and entrainer is drawn off the top and the ester accumulates in the sump
</t>
    </r>
    <r>
      <rPr>
        <sz val="11"/>
        <color rgb="FF0000FF"/>
        <rFont val="Arial"/>
      </rPr>
      <t>Please see reference #1 on reference sheet.</t>
    </r>
  </si>
  <si>
    <r>
      <rPr>
        <sz val="11"/>
        <rFont val="Arial"/>
      </rPr>
      <t xml:space="preserve">Separated from strong oxidants, acids, alkalis and nitrates. Cool. Dry. Well closed.
Keep container tightly closed in a dry and well-ventilated place. Containers which are opened must be carefully resealed and kept upright to prevent leakage.
</t>
    </r>
    <r>
      <rPr>
        <sz val="11"/>
        <color rgb="FF0000FF"/>
        <rFont val="Arial"/>
      </rPr>
      <t>Please see reference #1 on reference sheet.</t>
    </r>
  </si>
  <si>
    <r>
      <rPr>
        <sz val="11"/>
        <rFont val="Arial"/>
      </rPr>
      <t xml:space="preserve">Accident Release Measures. Personal precautions, protective equipment and emergency procedures: Use personal protective equipment. Avoid breathing vapors, mist or gas. Ensure adequate ventilation. Evacuate personnel to safe areas. Environmental precautions: Prevent further leakage or spillage if safe to do so. Do not let product enter drains. Methods and materials for containment and cleaning up: Soak up with inert absorbent material and dispose of as hazardous waste. Keep in suitable, closed containers for disposal.
</t>
    </r>
    <r>
      <rPr>
        <sz val="11"/>
        <color rgb="FF0000FF"/>
        <rFont val="Arial"/>
      </rPr>
      <t>Please see reference #1 on reference sheet.</t>
    </r>
  </si>
  <si>
    <r>
      <rPr>
        <sz val="11"/>
        <rFont val="Arial"/>
      </rPr>
      <t xml:space="preserve">The U.S. Food and Drug Administration (FDA) has issued a Public Health Notification on PVC devices containing di(2-ethylhexyl) phthalate (DEHP), urging health care providers to use DEHP-free devices for certain vulnerable patients. Many hospitals and health systems have successfully transitioned away from use of DEHP, particularly in neonatal intensive care units (NICUs).
Handle in accordance with good industrial hygiene and safety practice. Wash hands before breaks and at the end of workday.
</t>
    </r>
    <r>
      <rPr>
        <sz val="11"/>
        <color rgb="FF0000FF"/>
        <rFont val="Arial"/>
      </rPr>
      <t>Please see reference #1 on reference sheet.</t>
    </r>
  </si>
  <si>
    <r>
      <rPr>
        <sz val="11"/>
        <rFont val="Arial"/>
      </rPr>
      <t xml:space="preserve">Avoid contact with skin and eyes. Avoid inhalation of vapor or mist.
Gloves must be inspected prior to use. Use proper glove removal technique (without touching glove's outer surface) to avoid skin contact with this product. Dispose of contaminated gloves after use in accordance with applicable laws and good laboratory practices. Wash and dry hands.
</t>
    </r>
    <r>
      <rPr>
        <sz val="11"/>
        <color rgb="FF0000FF"/>
        <rFont val="Arial"/>
      </rPr>
      <t>Please see reference #1 on reference sheet.</t>
    </r>
  </si>
  <si>
    <r>
      <rPr>
        <sz val="11"/>
        <rFont val="Arial"/>
      </rPr>
      <t xml:space="preserve">Generators of waste (equal to or greater than 100 kg/mo) containing this contaminant, EPA hazardous waste number U028, must conform with USEPA regulations in storage, transportation, treatment and disposal of waste.
/Contaminated packaging/ Dispose of as unused product.
/Product/ Contact a licensed professional waste disposal service to dispose of this material. Dissolve or mix the material with a combustible solvent and burn in a chemical incinerator equipped with an afterburner and scrubber. Offer surplus and non-recyclable solutions to a licensed disposal company.
</t>
    </r>
    <r>
      <rPr>
        <sz val="11"/>
        <color rgb="FF0000FF"/>
        <rFont val="Arial"/>
      </rPr>
      <t>Please see reference #1 on reference sheet.</t>
    </r>
  </si>
  <si>
    <r>
      <rPr>
        <sz val="11"/>
        <rFont val="Arial"/>
      </rPr>
      <t xml:space="preserve">Binder
Plasticizer
</t>
    </r>
    <r>
      <rPr>
        <sz val="11"/>
        <color rgb="FF0000FF"/>
        <rFont val="Arial"/>
      </rPr>
      <t>Please see reference #1 on reference sheet.</t>
    </r>
  </si>
  <si>
    <r>
      <rPr>
        <sz val="11"/>
        <rFont val="Arial"/>
      </rPr>
      <t xml:space="preserve"> 0.006 mg/L.
</t>
    </r>
    <r>
      <rPr>
        <sz val="11"/>
        <color rgb="FF0000FF"/>
        <rFont val="Arial"/>
      </rPr>
      <t>Please see reference #1 on reference sheet.</t>
    </r>
  </si>
  <si>
    <r>
      <rPr>
        <sz val="11"/>
        <rFont val="Arial"/>
      </rPr>
      <t xml:space="preserve">8 ug/L
</t>
    </r>
    <r>
      <rPr>
        <sz val="11"/>
        <color rgb="FF0000FF"/>
        <rFont val="Arial"/>
      </rPr>
      <t>Please see reference #1 on reference sheet.</t>
    </r>
  </si>
  <si>
    <r>
      <rPr>
        <sz val="11"/>
        <rFont val="Arial"/>
      </rPr>
      <t xml:space="preserve">Congress has permanently banned three types of phthalates (DEHP, DBP, BBP) in any amount greater than 0.1 percent (computed for each phthalate, individually) in (1) children's toys and (2) certain child care articles. di-(2-ethylhexyl) phthalate (DEHP), dibutyl phthalate (DBP), or benzyl butyl phthalate (BBP)
</t>
    </r>
    <r>
      <rPr>
        <sz val="11"/>
        <color rgb="FF0000FF"/>
        <rFont val="Arial"/>
      </rPr>
      <t>Please see reference #1 on reference sheet.</t>
    </r>
  </si>
  <si>
    <r>
      <rPr>
        <sz val="11"/>
        <rFont val="Arial"/>
      </rPr>
      <t xml:space="preserve">The substance can be absorbed into the body by inhalation, through the skin and by ingestion.
</t>
    </r>
    <r>
      <rPr>
        <sz val="11"/>
        <color rgb="FF0000FF"/>
        <rFont val="Arial"/>
      </rPr>
      <t>Please see reference #1 on reference sheet.</t>
    </r>
  </si>
  <si>
    <r>
      <rPr>
        <sz val="11"/>
        <rFont val="Arial"/>
      </rPr>
      <t xml:space="preserve">Monoethylhexylphthalate (MEHP), one of the major metabolites of DEHP, induces peroxisome proliferation by activating peroxisome proliferator activated receptors. This is believed to increase production of hydrogen peroxide by peroxisomes and enhance cell proliferation, leading to hepatotoxic and carcinogenic effects. MEHP is also believed to exhibit testicular toxicity by targeting and damaging the Sertoli cells. DEHP may act as an antiandrogen during a critical stage of reproductive tract differentiation by reducing testosterone in fetal males, hindering development
</t>
    </r>
    <r>
      <rPr>
        <sz val="11"/>
        <color rgb="FF0000FF"/>
        <rFont val="Arial"/>
      </rPr>
      <t>Please see reference #1 on reference sheet.</t>
    </r>
  </si>
  <si>
    <r>
      <rPr>
        <sz val="11"/>
        <rFont val="Arial"/>
      </rPr>
      <t xml:space="preserve">Prenatal or early-life exposure to DEHP can lead to reproductive abnormalities, such as reduced sperm quality, altered testicular development, and hormonal imbalances in offspring
</t>
    </r>
    <r>
      <rPr>
        <sz val="11"/>
        <color rgb="FF0000FF"/>
        <rFont val="Arial"/>
      </rPr>
      <t>Please see reference #1 on reference sheet.</t>
    </r>
  </si>
  <si>
    <r>
      <rPr>
        <sz val="11"/>
        <rFont val="Arial"/>
      </rPr>
      <t xml:space="preserve">At low levels of exposure, DEHP may induce subtle biological responses such as mild activation or modulation of hormone receptors (e.g., peroxisome proliferator-activated receptors, PPARs), which can sometimes stimulate cellular activity, alter gene expression, or produce adaptive responses. In contrast, at higher doses, DEHP is more clearly associated with adverse effects, including reproductive toxicity, endocrine disruption, and developmental abnormalities
</t>
    </r>
    <r>
      <rPr>
        <sz val="11"/>
        <color rgb="FF0000FF"/>
        <rFont val="Arial"/>
      </rPr>
      <t>Please see reference #1 on reference sheet.</t>
    </r>
  </si>
  <si>
    <r>
      <rPr>
        <sz val="11"/>
        <rFont val="Arial"/>
      </rPr>
      <t xml:space="preserve">Analytic Laboratory Methods
Method: EPA-EAD 1625; Procedure: gas chromatography/mass spectrometry; Analyte: bis(2-ethylhexyl) phthalate; Matrix: water; Detection Limit: 10 ug/L.
Method: EPA-EAD 606; Procedure: gas chromatography with electron capture detector; Analyte: bis(2-Ethylhexyl) phthalate; Matrix: wastewater and other waters; Detection Limit: 2 ug/L.
Method: EPA-NERL 506; Procedure: gas chromatography with photoionization detection; Analyte: bis(2-ethylhexyl) phthalate; Matrix: drinking water; Detection Limit: 2.25 ug/L.
</t>
    </r>
    <r>
      <rPr>
        <sz val="11"/>
        <color rgb="FF0000FF"/>
        <rFont val="Arial"/>
      </rPr>
      <t>Please see reference #1 on reference sheet.</t>
    </r>
  </si>
  <si>
    <r>
      <rPr>
        <sz val="11"/>
        <rFont val="Arial"/>
      </rPr>
      <t xml:space="preserve">Chronic and/or high levels of DEHP exposure may cause reproductive and developmental damage. This includes damaged sperm, delayed sexual maturity, and deficiencies in the development of male babies. DEHP may also cause liver and kidney damage, and is potentially carcinogenic.
</t>
    </r>
    <r>
      <rPr>
        <sz val="11"/>
        <color rgb="FF0000FF"/>
        <rFont val="Arial"/>
      </rPr>
      <t>Please see reference #1 on reference sheet.</t>
    </r>
  </si>
  <si>
    <r>
      <rPr>
        <sz val="11"/>
        <rFont val="Arial"/>
      </rPr>
      <t xml:space="preserve">Chemical Classes -&gt; Phthalates
</t>
    </r>
    <r>
      <rPr>
        <sz val="11"/>
        <color rgb="FF0000FF"/>
        <rFont val="Arial"/>
      </rPr>
      <t>Please see reference #1 on reference sheet.</t>
    </r>
  </si>
  <si>
    <r>
      <rPr>
        <sz val="11"/>
        <rFont val="Arial"/>
      </rPr>
      <t xml:space="preserve">DEHP is present in plastic products such as wall coverings, tablecloths, floor tiles, furniture upholstery, shower curtains, garden hoses, swimming pool liners, rainwear, baby pants, dolls, some toys, shoes, automobile upholstery and tops, packaging film and sheets, sheathing for wire and cable, medical tubing, and blood storage bags
</t>
    </r>
    <r>
      <rPr>
        <sz val="11"/>
        <color rgb="FF0000FF"/>
        <rFont val="Arial"/>
      </rPr>
      <t>Please see reference #1 on reference sheet.</t>
    </r>
  </si>
  <si>
    <r>
      <rPr>
        <sz val="11"/>
        <rFont val="Arial"/>
      </rPr>
      <t xml:space="preserve">EU maximum of 0.1% by weight in plasticized materials for toys and childcare articles
</t>
    </r>
    <r>
      <rPr>
        <sz val="11"/>
        <color rgb="FF0000FF"/>
        <rFont val="Arial"/>
      </rPr>
      <t>Please see reference #1 on reference sheet.</t>
    </r>
  </si>
  <si>
    <r>
      <rPr>
        <sz val="11"/>
        <rFont val="Arial"/>
      </rPr>
      <t xml:space="preserve">2.70X10-1 mg/L at 25 °C
</t>
    </r>
    <r>
      <rPr>
        <sz val="11"/>
        <color rgb="FF0000FF"/>
        <rFont val="Arial"/>
      </rPr>
      <t>Please see reference #1 on reference sheet.</t>
    </r>
  </si>
  <si>
    <t>BIS(ISOBUTYL) MERCURY</t>
  </si>
  <si>
    <t>24470-76-6</t>
  </si>
  <si>
    <r>
      <rPr>
        <sz val="11"/>
        <rFont val="Arial"/>
      </rPr>
      <t xml:space="preserve">Molecular Formula: C8H18Hg
Molecular Weight: 314.82 g/mol
</t>
    </r>
    <r>
      <rPr>
        <sz val="11"/>
        <color rgb="FF0000FF"/>
        <rFont val="Arial"/>
      </rPr>
      <t>Please see reference #1 on reference sheet</t>
    </r>
  </si>
  <si>
    <r>
      <rPr>
        <sz val="11"/>
        <rFont val="Arial"/>
      </rPr>
      <t xml:space="preserve">Odor: Odorless
Density: 1.7 – 2.2 g/cm³
Solubility: low solubility in water, soluble in organic solvents
</t>
    </r>
    <r>
      <rPr>
        <sz val="11"/>
        <color rgb="FF0000FF"/>
        <rFont val="Arial"/>
      </rPr>
      <t>Please see reference #1 on reference sheet</t>
    </r>
  </si>
  <si>
    <r>
      <rPr>
        <sz val="11"/>
        <rFont val="Arial"/>
      </rPr>
      <t xml:space="preserve">chemical degradation, particularly through photolysis and oxidative breakdown. Under exposure to sunlight (UV radiation), the carbon–mercury (C–Hg) bonds may cleave, resulting in the formation of other mercury species, including inorganic mercury (Hg²⁺) or smaller organomercury compounds. These transformation products can be more mobile or bioavailable in the environment.
</t>
    </r>
    <r>
      <rPr>
        <sz val="11"/>
        <color rgb="FF0000FF"/>
        <rFont val="Arial"/>
      </rPr>
      <t>Please see reference #1 on reference sheet</t>
    </r>
  </si>
  <si>
    <r>
      <rPr>
        <sz val="11"/>
        <rFont val="Arial"/>
      </rPr>
      <t xml:space="preserve">The environmental effects of bis(isobutyl)mercury are characterized by high toxicity, persistence, bioaccumulation, and ecosystem-wide impacts, particularly in aquatic systems where mercury cycling and biomagnification are most pronounced.
</t>
    </r>
    <r>
      <rPr>
        <sz val="11"/>
        <color rgb="FF0000FF"/>
        <rFont val="Arial"/>
      </rPr>
      <t>Please see reference #1 on reference sheet</t>
    </r>
  </si>
  <si>
    <r>
      <rPr>
        <sz val="11"/>
        <rFont val="Arial"/>
      </rPr>
      <t xml:space="preserve">Extremely hazardous to human health, with primary effects on the nervous system
</t>
    </r>
    <r>
      <rPr>
        <sz val="11"/>
        <color rgb="FF0000FF"/>
        <rFont val="Arial"/>
      </rPr>
      <t>Please see reference #1 on reference sheet</t>
    </r>
  </si>
  <si>
    <r>
      <rPr>
        <sz val="11"/>
        <rFont val="Arial"/>
      </rPr>
      <t xml:space="preserve">IUPAC Name
bis(2-methylpropyl)mercury
InChI=1S/2C4H9.Hg/c2*1-4(2)3;/h2*4H,1H2,2-3H3;
InChIKey
DGBCMUHLDNMEPC-UHFFFAOYSA-N
SMILES
CC(C)C[Hg]CC(C)C
</t>
    </r>
    <r>
      <rPr>
        <sz val="11"/>
        <color rgb="FF0000FF"/>
        <rFont val="Arial"/>
      </rPr>
      <t>Please see reference #1 on reference sheet</t>
    </r>
  </si>
  <si>
    <r>
      <rPr>
        <sz val="11"/>
        <rFont val="Arial"/>
      </rPr>
      <t xml:space="preserve">chemical laboratories
</t>
    </r>
    <r>
      <rPr>
        <sz val="11"/>
        <color rgb="FF0000FF"/>
        <rFont val="Arial"/>
      </rPr>
      <t>Please see reference #1 on reference sheet</t>
    </r>
  </si>
  <si>
    <r>
      <rPr>
        <sz val="11"/>
        <rFont val="Arial"/>
      </rPr>
      <t xml:space="preserve">organometallic synthesis
</t>
    </r>
    <r>
      <rPr>
        <sz val="11"/>
        <color rgb="FF0000FF"/>
        <rFont val="Arial"/>
      </rPr>
      <t>Please see reference #1 on reference sheet</t>
    </r>
  </si>
  <si>
    <r>
      <rPr>
        <sz val="11"/>
        <rFont val="Arial"/>
      </rPr>
      <t xml:space="preserve">The compound should be stored in tightly sealed, chemically resistant containers (e.g., glass with compatible closures) to prevent leakage or vapor release. It must be kept in a cool, dry, and well-ventilated area, ideally within a designated toxic or hazardous materials cabinet. Storage should be segregated from incompatible substances, particularly strong oxidizers and acids, which may promote decomposition.
</t>
    </r>
    <r>
      <rPr>
        <sz val="11"/>
        <color rgb="FF0000FF"/>
        <rFont val="Arial"/>
      </rPr>
      <t>Please see reference #1 on reference sheet</t>
    </r>
  </si>
  <si>
    <r>
      <rPr>
        <sz val="11"/>
        <rFont val="Arial"/>
      </rPr>
      <t xml:space="preserve">In the event of a spill, only trained hazardous materials personnel should respond. Contaminated materials must be treated as hazardous waste, and cleanup should use specialized mercury spill kits. Immediate isolation of the area and proper ventilation are required.
</t>
    </r>
    <r>
      <rPr>
        <sz val="11"/>
        <color rgb="FF0000FF"/>
        <rFont val="Arial"/>
      </rPr>
      <t>Please see reference #1 on reference sheet</t>
    </r>
  </si>
  <si>
    <r>
      <rPr>
        <sz val="11"/>
        <rFont val="Arial"/>
      </rPr>
      <t xml:space="preserve">All waste containing bis(isobutyl)mercury must be collected in clearly labeled hazardous waste containers and disposed of according to regulations for mercury-containing substances. It must never be discharged into sinks or general waste systems.
</t>
    </r>
    <r>
      <rPr>
        <sz val="11"/>
        <color rgb="FF0000FF"/>
        <rFont val="Arial"/>
      </rPr>
      <t>Please see reference #1 on reference sheet</t>
    </r>
  </si>
  <si>
    <r>
      <rPr>
        <sz val="11"/>
        <rFont val="Arial"/>
      </rPr>
      <t xml:space="preserve">0.002 mg/L
</t>
    </r>
    <r>
      <rPr>
        <sz val="11"/>
        <color rgb="FF0000FF"/>
        <rFont val="Arial"/>
      </rPr>
      <t>Please see reference #1 on reference sheet</t>
    </r>
  </si>
  <si>
    <r>
      <rPr>
        <sz val="11"/>
        <rFont val="Arial"/>
      </rPr>
      <t xml:space="preserve">0.002 mg/L
</t>
    </r>
    <r>
      <rPr>
        <sz val="11"/>
        <color rgb="FF0000FF"/>
        <rFont val="Arial"/>
      </rPr>
      <t>Please see reference #1 on reference sheet</t>
    </r>
  </si>
  <si>
    <r>
      <rPr>
        <sz val="11"/>
        <rFont val="Arial"/>
      </rPr>
      <t xml:space="preserve">Use of specialized multilayer gloves (e.g., laminate/4H gloves), lab coats, eye protection, and, where necessary, respiratory protection is required. PPE must be regularly inspected and replaced to ensure effectiveness.
</t>
    </r>
    <r>
      <rPr>
        <sz val="11"/>
        <color rgb="FF0000FF"/>
        <rFont val="Arial"/>
      </rPr>
      <t>Please see reference #1 on reference sheet</t>
    </r>
  </si>
  <si>
    <r>
      <rPr>
        <sz val="11"/>
        <rFont val="Arial"/>
      </rPr>
      <t xml:space="preserve">The primary routes of exposure include dermal absorption, inhalation of vapors, and accidental ingestion.
</t>
    </r>
    <r>
      <rPr>
        <sz val="11"/>
        <color rgb="FF0000FF"/>
        <rFont val="Arial"/>
      </rPr>
      <t>Please see reference #1 on reference sheet</t>
    </r>
  </si>
  <si>
    <r>
      <rPr>
        <sz val="11"/>
        <rFont val="Arial"/>
      </rPr>
      <t xml:space="preserve">serious risk for transgenerational health effects, particularly through developmental toxicity and possible epigenetic inheritance
</t>
    </r>
    <r>
      <rPr>
        <sz val="11"/>
        <color rgb="FF0000FF"/>
        <rFont val="Arial"/>
      </rPr>
      <t>Please see reference #1 on reference sheet</t>
    </r>
  </si>
  <si>
    <r>
      <rPr>
        <sz val="11"/>
        <rFont val="Arial"/>
      </rPr>
      <t xml:space="preserve">reduced attention span, mild memory loss, decreased fine motor coordination, and sensory disturbances
</t>
    </r>
    <r>
      <rPr>
        <sz val="11"/>
        <color rgb="FF0000FF"/>
        <rFont val="Arial"/>
      </rPr>
      <t>Please see reference #1 on reference sheet</t>
    </r>
  </si>
  <si>
    <t>NMR Spectra</t>
  </si>
  <si>
    <r>
      <rPr>
        <sz val="11"/>
        <rFont val="Arial"/>
      </rPr>
      <t xml:space="preserve">Chronic or repeated exposure increases the risk of bioaccumulation in the body, prolonging toxicity and making recovery difficult. Of particular concern is its potential for developmental toxicity, where exposure during pregnancy may harm the developing fetus, leading to neurological deficits or developmental delays.
</t>
    </r>
    <r>
      <rPr>
        <sz val="11"/>
        <color rgb="FF0000FF"/>
        <rFont val="Arial"/>
      </rPr>
      <t>Please see reference #1 on reference sheet</t>
    </r>
  </si>
  <si>
    <r>
      <rPr>
        <sz val="11"/>
        <rFont val="Arial"/>
      </rPr>
      <t xml:space="preserve">research chemical
</t>
    </r>
    <r>
      <rPr>
        <sz val="11"/>
        <color rgb="FF0000FF"/>
        <rFont val="Arial"/>
      </rPr>
      <t>Please see reference #1 on reference sheet</t>
    </r>
  </si>
  <si>
    <r>
      <rPr>
        <sz val="11"/>
        <rFont val="Arial"/>
      </rPr>
      <t xml:space="preserve">0.002 mg/L
</t>
    </r>
    <r>
      <rPr>
        <sz val="11"/>
        <color rgb="FF0000FF"/>
        <rFont val="Arial"/>
      </rPr>
      <t>Please see reference #1 on reference sheet</t>
    </r>
  </si>
  <si>
    <t>BISCHLOROETHYL NITROSOUREA (BCNU)</t>
  </si>
  <si>
    <t>154-93-8</t>
  </si>
  <si>
    <r>
      <rPr>
        <sz val="11"/>
        <rFont val="Arial"/>
      </rPr>
      <t xml:space="preserve">Molecular Formula: C5H9Cl2N3O2
Molecular Weight: 214.05 g/mol
Synonyms: carmustine
</t>
    </r>
    <r>
      <rPr>
        <sz val="11"/>
        <color rgb="FF0000FF"/>
        <rFont val="Arial"/>
      </rPr>
      <t>Please see reference #1 on reference sheet</t>
    </r>
  </si>
  <si>
    <r>
      <rPr>
        <sz val="11"/>
        <rFont val="Arial"/>
      </rPr>
      <t xml:space="preserve">Color: Light yellow powder
Form: Light yellow powder that melts to an oily liquid
Melting Point: 31 °C
Solubility: 4000 mg/L (at 25 °C) Highly soluble in alcohol and poorly soluble in water
</t>
    </r>
    <r>
      <rPr>
        <sz val="11"/>
        <color rgb="FF0000FF"/>
        <rFont val="Arial"/>
      </rPr>
      <t>Please see reference #1 on reference sheet</t>
    </r>
  </si>
  <si>
    <r>
      <rPr>
        <sz val="11"/>
        <rFont val="Arial"/>
      </rPr>
      <t xml:space="preserve">When the carmustine wafer is exposed to the aqueous environment of the resection cavity, hydrolysis of the anhydride bonds in the copolymer occurs, resulting in the release of carmustine and two monomers, carboxyphenoxypropane, and sebacic acid. The carmustine contained in the wafer diffuses into the surrounding brain tissue. 
</t>
    </r>
    <r>
      <rPr>
        <sz val="11"/>
        <color rgb="FF0000FF"/>
        <rFont val="Arial"/>
      </rPr>
      <t>Please see reference #1 on reference sheet</t>
    </r>
  </si>
  <si>
    <r>
      <rPr>
        <sz val="11"/>
        <rFont val="Arial"/>
      </rPr>
      <t xml:space="preserve">TERRESTRIAL FATE: Based on a classification scheme(1), an estimated Koc value of 150(SRC), determined from a structure estimation method(2), indicates that carmustine is expected to have high mobility in soil(SRC). However, by analogy to N-nitroso-N-ethylurea which exhibited a hydrolysis half-life of 47 minutes at pH 9(3), adsorption may be precluded by hydrolysis(SRC).
AQUATIC FATE: Based on a classification scheme(1), an estimated Koc value of 150(SRC), determined from a structure estimation method(2), indicates that carmustine is expected to adsorb to suspended solids and sediment(SRC). However, by analogy to N-nitroso-N-ethylurea which exhibited a hydrolysis half-life of 47 minutes at pH 9(3), adsorption may be precluded by hydrolysis(SRC). 
ATMOSPHERIC FATE: According to a model of gas/particle partitioning of semivolatile organic compounds in the atmosphere(1), carmustine, which has an estimated vapor pressure of 2.9X10-4 mm Hg at 25 °C(SRC), determined from a fragment constant method(2), will exist in both the vapor and particulate phases in the ambient atmosphere. Vapor-phase carmustine is degraded in the atmosphere by reaction with photochemically-produced hydroxyl radicals(SRC); the half-life for this reaction in air is estimated to be 4.4 days(SRC), calculated from its rate constant of 3.6X10-12 cu cm/molecule-sec at 25 °C(SRC) that was derived using a structure estimation method(3). 
</t>
    </r>
    <r>
      <rPr>
        <sz val="11"/>
        <color rgb="FF0000FF"/>
        <rFont val="Arial"/>
      </rPr>
      <t>Please see reference #1 on reference sheet</t>
    </r>
  </si>
  <si>
    <r>
      <rPr>
        <sz val="11"/>
        <rFont val="Arial"/>
      </rPr>
      <t xml:space="preserve">H300 (100%): Fatal if swallowed [Danger Acute toxicity, oral]
H350 (97.6%): May cause cancer [Danger Carcinogenicity]
H360 (97.6%): May damage fertility or the unborn child [Danger Reproductive toxicity]
</t>
    </r>
    <r>
      <rPr>
        <sz val="11"/>
        <color rgb="FF0000FF"/>
        <rFont val="Arial"/>
      </rPr>
      <t>Please see reference #1 on reference sheet</t>
    </r>
  </si>
  <si>
    <r>
      <rPr>
        <sz val="11"/>
        <rFont val="Arial"/>
      </rPr>
      <t xml:space="preserve">Medication to treat cancer of the lymph system, cancerous brain tumors, and a certain type of bone marrow cancer
</t>
    </r>
    <r>
      <rPr>
        <sz val="11"/>
        <color rgb="FF0000FF"/>
        <rFont val="Arial"/>
      </rPr>
      <t>Please see reference #1 on reference sheet</t>
    </r>
  </si>
  <si>
    <r>
      <rPr>
        <sz val="11"/>
        <rFont val="Arial"/>
      </rPr>
      <t xml:space="preserve"> IUPAC Name
1,3-bis(2-chloroethyl)-1-nitrosourea
InChI=1S/C5H9Cl2N3O2/c6-1-3-8-5(11)10(9-12)4-2-7/h1-4H2,(H,8,11)
InChIKey
DLGOEMSEDOSKAD-UHFFFAOYSA-N
SMILES
C(CCl)NC(=O)N(CCCl)N=O
</t>
    </r>
    <r>
      <rPr>
        <sz val="11"/>
        <color rgb="FF0000FF"/>
        <rFont val="Arial"/>
      </rPr>
      <t>Please see reference #1 on reference sheet</t>
    </r>
  </si>
  <si>
    <r>
      <rPr>
        <sz val="11"/>
        <rFont val="Arial"/>
      </rPr>
      <t xml:space="preserve">Carmustine's production and use as a medication to treat cancer of the lymph system, cancerous brain tumors, and a certain type of bone marrow cancer(1) may result in its release to the environment through various waste streams(SRC).
</t>
    </r>
    <r>
      <rPr>
        <sz val="11"/>
        <color rgb="FF0000FF"/>
        <rFont val="Arial"/>
      </rPr>
      <t>Please see reference #1 on reference sheet</t>
    </r>
  </si>
  <si>
    <r>
      <rPr>
        <sz val="11"/>
        <rFont val="Arial"/>
      </rPr>
      <t xml:space="preserve">An antineoplastic nitrosourea
</t>
    </r>
    <r>
      <rPr>
        <sz val="11"/>
        <color rgb="FF0000FF"/>
        <rFont val="Arial"/>
      </rPr>
      <t>Please see reference #1 on reference sheet</t>
    </r>
  </si>
  <si>
    <r>
      <rPr>
        <sz val="11"/>
        <rFont val="Arial"/>
      </rPr>
      <t xml:space="preserve">Skin, Eye, and Respiratory 
</t>
    </r>
    <r>
      <rPr>
        <sz val="11"/>
        <color rgb="FF0000FF"/>
        <rFont val="Arial"/>
      </rPr>
      <t>Please see reference #1 on reference sheet</t>
    </r>
  </si>
  <si>
    <r>
      <rPr>
        <sz val="11"/>
        <rFont val="Arial"/>
      </rPr>
      <t xml:space="preserve">Carmustine powder must be refrigerated at 2 - 8 °C. Both the powder and its solutions must be protected from light.
Carmustine wafers must be stored at a temperature of -20 °C or less. The aluminum foil laminate pouches containing each carmustine wafer should not be opened until immediately prior to the implantation procedure. Unopened foil pouches may be kept at ambient room temperature for up to 6 hours at a time.
</t>
    </r>
    <r>
      <rPr>
        <sz val="11"/>
        <color rgb="FF0000FF"/>
        <rFont val="Arial"/>
      </rPr>
      <t>Please see reference #1 on reference sheet</t>
    </r>
  </si>
  <si>
    <r>
      <rPr>
        <sz val="11"/>
        <rFont val="Arial"/>
      </rPr>
      <t xml:space="preserve">Use personal protective equipment. Avoid dust formation. Avoid breathing dust. Ensure adequate ventilation. Evacuate personnel to safe areas. Prevent further leakage or spillage if safe to do so. Do not let product enter drains. Pick up and arrange disposal without creating dust. Keep in suitable, closed containers for disposal.
</t>
    </r>
    <r>
      <rPr>
        <sz val="11"/>
        <color rgb="FF0000FF"/>
        <rFont val="Arial"/>
      </rPr>
      <t>Please see reference #1 on reference sheet</t>
    </r>
  </si>
  <si>
    <r>
      <rPr>
        <sz val="11"/>
        <rFont val="Arial"/>
      </rPr>
      <t xml:space="preserve">Avoid contact with skin, eyes and clothing. Wash hands before breaks and immediately after handling the product. Choose body protection according to the amount and concentration of the dangerous substance at the work place.
</t>
    </r>
    <r>
      <rPr>
        <sz val="11"/>
        <color rgb="FF0000FF"/>
        <rFont val="Arial"/>
      </rPr>
      <t>Please see reference #1 on reference sheet</t>
    </r>
  </si>
  <si>
    <r>
      <rPr>
        <sz val="11"/>
        <rFont val="Arial"/>
      </rPr>
      <t xml:space="preserve">Dissolve or mix the material with a combustible solvent and burn in a chemical incinerator equipped with an afterburner and scrubber. Observe all federal, state, and local environmental regulations. Contact a licensed professional waste disposal service to dispose of this material.
</t>
    </r>
    <r>
      <rPr>
        <sz val="11"/>
        <color rgb="FF0000FF"/>
        <rFont val="Arial"/>
      </rPr>
      <t>Please see reference #1 on reference sheet</t>
    </r>
  </si>
  <si>
    <r>
      <rPr>
        <sz val="11"/>
        <rFont val="Arial"/>
      </rPr>
      <t xml:space="preserve">Facilities (eg, shelves, carts, counters, and trays) for storing hazardous drugs are designed to prevent breakage and to limit contamination in the event of leakage. Bins, shelves with barriers at the front, or other design features that reduce the chance of drug containers falling to the floor should be used. Hazardous drugs requiring refrigeration should be stored separately from nonhazardous drugs in individual bins designed to prevent breakage and to contain leakage.
</t>
    </r>
    <r>
      <rPr>
        <sz val="11"/>
        <color rgb="FF0000FF"/>
        <rFont val="Arial"/>
      </rPr>
      <t>Please see reference #1 on reference sheet</t>
    </r>
  </si>
  <si>
    <r>
      <rPr>
        <sz val="11"/>
        <rFont val="Arial"/>
      </rPr>
      <t xml:space="preserve">Occupational exposure to carmustine may occur through dermal contact with this compound at workplaces where carmustine is produced or used. The general population may only be exposed to carmustine via use as a drug, an antineoplastic.
</t>
    </r>
    <r>
      <rPr>
        <sz val="11"/>
        <color rgb="FF0000FF"/>
        <rFont val="Arial"/>
      </rPr>
      <t>Please see reference #1 on reference sheet</t>
    </r>
  </si>
  <si>
    <r>
      <rPr>
        <sz val="11"/>
        <rFont val="Arial"/>
      </rPr>
      <t xml:space="preserve">Carmustine may induce epigenetic modifications, such as changes in DNA methylation or chromatin structure
</t>
    </r>
    <r>
      <rPr>
        <sz val="11"/>
        <color rgb="FF0000FF"/>
        <rFont val="Arial"/>
      </rPr>
      <t>Please see reference #1 on reference sheet</t>
    </r>
  </si>
  <si>
    <r>
      <rPr>
        <sz val="11"/>
        <rFont val="Arial"/>
      </rPr>
      <t xml:space="preserve">Liquid Chromatography–Mass Spectrometry (LC-MS/MS)
</t>
    </r>
    <r>
      <rPr>
        <sz val="11"/>
        <color rgb="FF0000FF"/>
        <rFont val="Arial"/>
      </rPr>
      <t>Please see reference #1 on reference sheet</t>
    </r>
  </si>
  <si>
    <r>
      <rPr>
        <sz val="11"/>
        <rFont val="Arial"/>
      </rPr>
      <t xml:space="preserve">Symptoms of exposure to this compound may include bone-marrow suppression; delayed onset of leukopenia and thrombocytopenia; cytotoxic effects on the liver, kidneys and central nervous system; nausea; vomiting; flushing of the skin; esophagitis; diarrhea; dyspnea and hepatotoxicity.
</t>
    </r>
    <r>
      <rPr>
        <sz val="11"/>
        <color rgb="FF0000FF"/>
        <rFont val="Arial"/>
      </rPr>
      <t>Please see reference #1 on reference sheet</t>
    </r>
  </si>
  <si>
    <r>
      <rPr>
        <sz val="11"/>
        <rFont val="Arial"/>
      </rPr>
      <t xml:space="preserve">Medication to treat cancer of the lymph system, cancerous brain tumors, and a certain type of bone marrow cancer
</t>
    </r>
    <r>
      <rPr>
        <sz val="11"/>
        <color rgb="FF0000FF"/>
        <rFont val="Arial"/>
      </rPr>
      <t>Please see reference #1 on reference sheet</t>
    </r>
  </si>
  <si>
    <r>
      <rPr>
        <sz val="11"/>
        <rFont val="Arial"/>
      </rPr>
      <t xml:space="preserve">Molecular Formula: 	
C9H12BrN2O2.Li
Molecular Weight: 	
267.1 g/mol
</t>
    </r>
    <r>
      <rPr>
        <sz val="11"/>
        <color rgb="FF0000FF"/>
        <rFont val="Arial"/>
      </rPr>
      <t>Please see reference #1 on reference sheet</t>
    </r>
  </si>
  <si>
    <r>
      <rPr>
        <sz val="11"/>
        <rFont val="Arial"/>
      </rPr>
      <t xml:space="preserve">Color: White crystalline solid
</t>
    </r>
    <r>
      <rPr>
        <sz val="11"/>
        <color rgb="FF0000FF"/>
        <rFont val="Arial"/>
      </rPr>
      <t>Please see reference #1 on reference sheet</t>
    </r>
  </si>
  <si>
    <r>
      <rPr>
        <sz val="11"/>
        <rFont val="Arial"/>
      </rPr>
      <t xml:space="preserve">Agricultural herbicide application; runoff from treated soils; leaching into groundwater
</t>
    </r>
    <r>
      <rPr>
        <sz val="11"/>
        <color rgb="FF0000FF"/>
        <rFont val="Arial"/>
      </rPr>
      <t>Please see reference #1 on reference sheet</t>
    </r>
  </si>
  <si>
    <r>
      <rPr>
        <sz val="11"/>
        <rFont val="Arial"/>
      </rPr>
      <t xml:space="preserve">Moderately persistent; mobile in soil due to solubility; potential groundwater contaminant; toxic to plants and some aquatic organisms
</t>
    </r>
    <r>
      <rPr>
        <sz val="11"/>
        <color rgb="FF0000FF"/>
        <rFont val="Arial"/>
      </rPr>
      <t>Please see reference #1 on reference sheet</t>
    </r>
  </si>
  <si>
    <r>
      <rPr>
        <sz val="11"/>
        <rFont val="Arial"/>
      </rPr>
      <t xml:space="preserve">H300 (100%): Fatal if swallowed [Danger Acute toxicity, oral]
H350 (97.6%): May cause cancer [Danger Carcinogenicity]
H360 (97.6%): May damage fertility or the unborn child [Danger Reproductive toxicity]
</t>
    </r>
    <r>
      <rPr>
        <sz val="11"/>
        <color rgb="FF0000FF"/>
        <rFont val="Arial"/>
      </rPr>
      <t>Please see reference #1 on reference sheet</t>
    </r>
  </si>
  <si>
    <r>
      <rPr>
        <sz val="11"/>
        <rFont val="Arial"/>
      </rPr>
      <t xml:space="preserve">Herbicide
</t>
    </r>
    <r>
      <rPr>
        <sz val="11"/>
        <color rgb="FF0000FF"/>
        <rFont val="Arial"/>
      </rPr>
      <t>Please see reference #1 on reference sheet</t>
    </r>
  </si>
  <si>
    <r>
      <rPr>
        <sz val="11"/>
        <rFont val="Arial"/>
      </rPr>
      <t xml:space="preserve"> IUPAC Name
lithium 5-bromo-3-butan-2-yl-6-methylpyrimidin-1-ide-2,4-dione
InChI=1S/C9H13BrN2O2.Li/c1-4-5(2)12-8(13)7(10)6(3)11-9(12)14;/h5H,4H2,1-3H3,(H,11,13,14);/q;+1/p-1
InChIKey
VIMSQXDDXJYTLW-UHFFFAOYSA-M
SMILES
[Li+].CCC(C)N1C(=O)C(=C([N-]C1=O)C)Br
</t>
    </r>
    <r>
      <rPr>
        <sz val="11"/>
        <color rgb="FF0000FF"/>
        <rFont val="Arial"/>
      </rPr>
      <t>Please see reference #1 on reference sheet</t>
    </r>
  </si>
  <si>
    <r>
      <rPr>
        <sz val="11"/>
        <rFont val="Arial"/>
      </rPr>
      <t xml:space="preserve">agrochemical industry
</t>
    </r>
    <r>
      <rPr>
        <sz val="11"/>
        <color rgb="FF0000FF"/>
        <rFont val="Arial"/>
      </rPr>
      <t>Please see reference #1 on reference sheet</t>
    </r>
  </si>
  <si>
    <r>
      <rPr>
        <sz val="11"/>
        <rFont val="Arial"/>
      </rPr>
      <t xml:space="preserve">agrochemical industry
</t>
    </r>
    <r>
      <rPr>
        <sz val="11"/>
        <color rgb="FF0000FF"/>
        <rFont val="Arial"/>
      </rPr>
      <t>Please see reference #1 on reference sheet</t>
    </r>
  </si>
  <si>
    <r>
      <rPr>
        <sz val="11"/>
        <rFont val="Arial"/>
      </rPr>
      <t xml:space="preserve">Soil leaching, runoff, spray drift
</t>
    </r>
    <r>
      <rPr>
        <sz val="11"/>
        <color rgb="FF0000FF"/>
        <rFont val="Arial"/>
      </rPr>
      <t>Please see reference #1 on reference sheet</t>
    </r>
  </si>
  <si>
    <r>
      <rPr>
        <sz val="11"/>
        <rFont val="Arial"/>
      </rPr>
      <t xml:space="preserve">LC-MS/MS or GC-MS for herbicide residues in water
</t>
    </r>
    <r>
      <rPr>
        <sz val="11"/>
        <color rgb="FF0000FF"/>
        <rFont val="Arial"/>
      </rPr>
      <t>Please see reference #1 on reference sheet</t>
    </r>
  </si>
  <si>
    <r>
      <rPr>
        <sz val="11"/>
        <rFont val="Arial"/>
      </rPr>
      <t xml:space="preserve">Use personal protective equipment. Avoid dust formation. Avoid breathing dust. Ensure adequate ventilation. Evacuate personnel to safe areas. Prevent further leakage or spillage if safe to do so. Do not let product enter drains. Pick up and arrange disposal without creating dust. Keep in suitable, closed containers for disposal.
</t>
    </r>
    <r>
      <rPr>
        <sz val="11"/>
        <color rgb="FF0000FF"/>
        <rFont val="Arial"/>
      </rPr>
      <t>Please see reference #1 on reference sheet</t>
    </r>
  </si>
  <si>
    <r>
      <rPr>
        <sz val="11"/>
        <rFont val="Arial"/>
      </rPr>
      <t xml:space="preserve">Controlled synthesis; compliance with pesticide manufacturing standards
</t>
    </r>
    <r>
      <rPr>
        <sz val="11"/>
        <color rgb="FF0000FF"/>
        <rFont val="Arial"/>
      </rPr>
      <t>Please see reference #1 on reference sheet</t>
    </r>
  </si>
  <si>
    <r>
      <rPr>
        <sz val="11"/>
        <rFont val="Arial"/>
      </rPr>
      <t xml:space="preserve">Avoid contact with skin, eyes and clothing. Wash hands before breaks and immediately after handling the product. Choose body protection according to the amount and concentration of the dangerous substance at the work place.
</t>
    </r>
    <r>
      <rPr>
        <sz val="11"/>
        <color rgb="FF0000FF"/>
        <rFont val="Arial"/>
      </rPr>
      <t>Please see reference #1 on reference sheet</t>
    </r>
  </si>
  <si>
    <r>
      <rPr>
        <sz val="11"/>
        <rFont val="Arial"/>
      </rPr>
      <t xml:space="preserve">Dissolve or mix the material with a combustible solvent and burn in a chemical incinerator equipped with an afterburner and scrubber. Observe all federal, state, and local environmental regulations. Contact a licensed professional waste disposal service to dispose of this material.
</t>
    </r>
    <r>
      <rPr>
        <sz val="11"/>
        <color rgb="FF0000FF"/>
        <rFont val="Arial"/>
      </rPr>
      <t>Please see reference #1 on reference sheet</t>
    </r>
  </si>
  <si>
    <r>
      <rPr>
        <sz val="11"/>
        <rFont val="Arial"/>
      </rPr>
      <t xml:space="preserve">Herbicide
</t>
    </r>
    <r>
      <rPr>
        <sz val="11"/>
        <color rgb="FF0000FF"/>
        <rFont val="Arial"/>
      </rPr>
      <t>Please see reference #1 on reference sheet</t>
    </r>
  </si>
  <si>
    <r>
      <rPr>
        <sz val="11"/>
        <rFont val="Arial"/>
      </rPr>
      <t xml:space="preserve">Avoid contaminated water; use protective gear during application
</t>
    </r>
    <r>
      <rPr>
        <sz val="11"/>
        <color rgb="FF0000FF"/>
        <rFont val="Arial"/>
      </rPr>
      <t>Please see reference #1 on reference sheet</t>
    </r>
  </si>
  <si>
    <r>
      <rPr>
        <sz val="11"/>
        <rFont val="Arial"/>
      </rPr>
      <t xml:space="preserve">Buffer zones; controlled application; runoff prevention
</t>
    </r>
    <r>
      <rPr>
        <sz val="11"/>
        <color rgb="FF0000FF"/>
        <rFont val="Arial"/>
      </rPr>
      <t>Please see reference #1 on reference sheet</t>
    </r>
  </si>
  <si>
    <r>
      <rPr>
        <sz val="11"/>
        <rFont val="Arial"/>
      </rPr>
      <t xml:space="preserve">Ingestion (water), dermal and inhalation (during application)
</t>
    </r>
    <r>
      <rPr>
        <sz val="11"/>
        <color rgb="FF0000FF"/>
        <rFont val="Arial"/>
      </rPr>
      <t>Please see reference #1 on reference sheet</t>
    </r>
  </si>
  <si>
    <r>
      <rPr>
        <sz val="11"/>
        <rFont val="Arial"/>
      </rPr>
      <t xml:space="preserve">Low for general population; higher in agricultural areas
</t>
    </r>
    <r>
      <rPr>
        <sz val="11"/>
        <color rgb="FF0000FF"/>
        <rFont val="Arial"/>
      </rPr>
      <t>Please see reference #1 on reference sheet</t>
    </r>
  </si>
  <si>
    <r>
      <rPr>
        <sz val="11"/>
        <rFont val="Arial"/>
      </rPr>
      <t>higher near agricultural zones</t>
    </r>
    <r>
      <rPr>
        <sz val="11"/>
        <color rgb="FF0000FF"/>
        <rFont val="Arial"/>
      </rPr>
      <t>Please see reference #1 on reference sheet</t>
    </r>
  </si>
  <si>
    <r>
      <rPr>
        <sz val="11"/>
        <rFont val="Arial"/>
      </rPr>
      <t xml:space="preserve">Soil type, rainfall, irrigation, degradation rate
</t>
    </r>
    <r>
      <rPr>
        <sz val="11"/>
        <color rgb="FF0000FF"/>
        <rFont val="Arial"/>
      </rPr>
      <t>Please see reference #1 on reference sheet</t>
    </r>
  </si>
  <si>
    <r>
      <rPr>
        <sz val="11"/>
        <rFont val="Arial"/>
      </rPr>
      <t xml:space="preserve">Potential thyroid and liver effects; ecological plant toxicity
</t>
    </r>
    <r>
      <rPr>
        <sz val="11"/>
        <color rgb="FF0000FF"/>
        <rFont val="Arial"/>
      </rPr>
      <t>Please see reference #1 on reference sheet</t>
    </r>
  </si>
  <si>
    <r>
      <rPr>
        <sz val="11"/>
        <rFont val="Arial"/>
      </rPr>
      <t xml:space="preserve">Liquid Chromatography–Mass Spectrometry (LC-MS/MS)
</t>
    </r>
    <r>
      <rPr>
        <sz val="11"/>
        <color rgb="FF0000FF"/>
        <rFont val="Arial"/>
      </rPr>
      <t>Please see reference #1 on reference sheet</t>
    </r>
  </si>
  <si>
    <r>
      <rPr>
        <sz val="11"/>
        <rFont val="Arial"/>
      </rPr>
      <t xml:space="preserve">Symptoms of exposure to this compound may include bone-marrow suppression; delayed onset of leukopenia and thrombocytopenia; cytotoxic effects on the liver, kidneys and central nervous system; nausea; vomiting; flushing of the skin; esophagitis; diarrhea; dyspnea and hepatotoxicity.
</t>
    </r>
    <r>
      <rPr>
        <sz val="11"/>
        <color rgb="FF0000FF"/>
        <rFont val="Arial"/>
      </rPr>
      <t>Please see reference #1 on reference sheet</t>
    </r>
  </si>
  <si>
    <r>
      <rPr>
        <sz val="11"/>
        <rFont val="Arial"/>
      </rPr>
      <t xml:space="preserve">herbicide
</t>
    </r>
    <r>
      <rPr>
        <sz val="11"/>
        <color rgb="FF0000FF"/>
        <rFont val="Arial"/>
      </rPr>
      <t>Please see reference #1 on reference sheet</t>
    </r>
  </si>
  <si>
    <t>BROMOXYNIL</t>
  </si>
  <si>
    <t>1689-84-5</t>
  </si>
  <si>
    <r>
      <rPr>
        <sz val="11"/>
        <rFont val="Arial"/>
      </rPr>
      <t xml:space="preserve">Molecular Formula: C7H3Br2NO
Molecular Weight: 276.91 g/mol
</t>
    </r>
    <r>
      <rPr>
        <sz val="11"/>
        <color rgb="FF0000FF"/>
        <rFont val="Arial"/>
      </rPr>
      <t>Please see reference #1 on reference sheet</t>
    </r>
  </si>
  <si>
    <r>
      <rPr>
        <sz val="11"/>
        <rFont val="Arial"/>
      </rPr>
      <t xml:space="preserve">Color: Colorless solid
Form: LIGHT BUFF TO CREAMY POWDER
Odor: Odorless
Melting Point
194-195 °C (sublimes at 135 °C/0.15 mm Hg)
Solubility
IN WATER 130 PPM (0.013%) WT/VOL @ 20-25 °C; IN ETHANOL 7% WT/VOL @ 20-25 °C; IN LIGHT PETROLEUM &amp; XYLENE 1-2% WT/VOL @ 20-25 °C
</t>
    </r>
    <r>
      <rPr>
        <sz val="11"/>
        <color rgb="FF0000FF"/>
        <rFont val="Arial"/>
      </rPr>
      <t>Please see reference #1 on reference sheet</t>
    </r>
  </si>
  <si>
    <r>
      <rPr>
        <sz val="11"/>
        <rFont val="Arial"/>
      </rPr>
      <t xml:space="preserve">Bromoxynil's production may result in its release to the environment through various waste streams; its use as a herbicide(1) will result in its direct release to the environment(SRC).
</t>
    </r>
    <r>
      <rPr>
        <sz val="11"/>
        <color rgb="FF0000FF"/>
        <rFont val="Arial"/>
      </rPr>
      <t>Please see reference #1 on reference sheet</t>
    </r>
  </si>
  <si>
    <r>
      <rPr>
        <sz val="11"/>
        <rFont val="Arial"/>
      </rPr>
      <t xml:space="preserve">TERRESTRIAL FATE: Based on a classification scheme(1), a reported Koc value of 302(2) indicates that bromoxynil is expected to have moderate mobility in soil(SRC). The pKa of bromoxynil is 3.86(3), indicating that this compound will almost entirely exist in the anion form in the environment and anions generally do not adsorb more strongly to soils containing organic carbon and clay than their neutral counterparts(4).
H400: Very toxic to aquatic life [Warning Hazardous to the aquatic environment, acute hazard]
H410: Very toxic to aquatic life with long lasting effects [Warning Hazardous to the aquatic environment, long-term hazard]
</t>
    </r>
    <r>
      <rPr>
        <sz val="11"/>
        <color rgb="FF0000FF"/>
        <rFont val="Arial"/>
      </rPr>
      <t>Please see reference #1 on reference sheet</t>
    </r>
  </si>
  <si>
    <r>
      <rPr>
        <sz val="11"/>
        <rFont val="Arial"/>
      </rPr>
      <t xml:space="preserve">        
H301: Toxic if swallowed [Danger Acute toxicity, oral]
H317: May cause an allergic skin reaction [Warning Sensitization, Skin]
H330: Fatal if inhaled [Danger Acute toxicity, inhalation]
H361d ***: Suspected of damaging the unborn child [Warning Reproductive toxicity]
</t>
    </r>
    <r>
      <rPr>
        <sz val="11"/>
        <color rgb="FF0000FF"/>
        <rFont val="Arial"/>
      </rPr>
      <t>Please see reference #1 on reference sheet</t>
    </r>
  </si>
  <si>
    <r>
      <rPr>
        <sz val="11"/>
        <rFont val="Arial"/>
      </rPr>
      <t xml:space="preserve">Used as post-emergence contact herbicide for cereals, conservation land, seedling alfalfa, field corn, popcorn, and other crops; [HSDB]
</t>
    </r>
    <r>
      <rPr>
        <sz val="11"/>
        <color rgb="FF0000FF"/>
        <rFont val="Arial"/>
      </rPr>
      <t>Please see reference #1 on reference sheet</t>
    </r>
  </si>
  <si>
    <r>
      <rPr>
        <sz val="11"/>
        <rFont val="Arial"/>
      </rPr>
      <t xml:space="preserve">State Drinking Water Guidelines
FLORIDA 140 ug/l
</t>
    </r>
    <r>
      <rPr>
        <sz val="11"/>
        <color rgb="FF0000FF"/>
        <rFont val="Arial"/>
      </rPr>
      <t>Please see reference #1 on reference sheet</t>
    </r>
  </si>
  <si>
    <r>
      <rPr>
        <sz val="11"/>
        <rFont val="Arial"/>
      </rPr>
      <t xml:space="preserve">IUPAC Name
3,5-dibromo-4-hydroxybenzonitrile
InChI=1S/C7H3Br2NO/c8-5-1-4(3-10)2-6(9)7(5)11/h1-2,11H
InChIKey
UPMXNNIRAGDFEH-UHFFFAOYSA-N
SMILES
C1=C(C=C(C(=C1Br)O)Br)C#N
</t>
    </r>
    <r>
      <rPr>
        <sz val="11"/>
        <color rgb="FF0000FF"/>
        <rFont val="Arial"/>
      </rPr>
      <t>Please see reference #1 on reference sheet</t>
    </r>
  </si>
  <si>
    <r>
      <rPr>
        <sz val="11"/>
        <rFont val="Arial"/>
      </rPr>
      <t xml:space="preserve">Bromoxynil was detected in 23% of 43 surface film water from agricultural dugouts in rural Saskatchewan Canada at a mean concentration of 16 ng/sq m (maximum of 30 ng/sq m); samples were collected in June of 1989 and again in 1990. The mean and maximum concentration in water samples from the dugouts was 30 ng/L, 11% of 45 samples positive(3).
</t>
    </r>
    <r>
      <rPr>
        <sz val="11"/>
        <color rgb="FF0000FF"/>
        <rFont val="Arial"/>
      </rPr>
      <t>Please see reference #1 on reference sheet</t>
    </r>
  </si>
  <si>
    <r>
      <rPr>
        <sz val="11"/>
        <rFont val="Arial"/>
      </rPr>
      <t xml:space="preserve">Farming (Pesticides) [Category: Industry]
</t>
    </r>
    <r>
      <rPr>
        <sz val="11"/>
        <color rgb="FF0000FF"/>
        <rFont val="Arial"/>
      </rPr>
      <t>Please see reference #1 on reference sheet</t>
    </r>
  </si>
  <si>
    <r>
      <rPr>
        <sz val="11"/>
        <rFont val="Arial"/>
      </rPr>
      <t xml:space="preserve"> inhalation, ingestion or skin contact with material may cause severe injury or death. Contact with molten substance may cause severe burns to skin and eyes.
</t>
    </r>
    <r>
      <rPr>
        <sz val="11"/>
        <color rgb="FF0000FF"/>
        <rFont val="Arial"/>
      </rPr>
      <t>Please see reference #1 on reference sheet</t>
    </r>
  </si>
  <si>
    <r>
      <rPr>
        <sz val="11"/>
        <rFont val="Arial"/>
      </rPr>
      <t xml:space="preserve">Store at temperatures above 3 °F. If allowed to freeze, remix before using. Do not contaminate water, food, or feed by storage ... of this chemical.
</t>
    </r>
    <r>
      <rPr>
        <sz val="11"/>
        <color rgb="FF0000FF"/>
        <rFont val="Arial"/>
      </rPr>
      <t>Please see reference #1 on reference sheet</t>
    </r>
  </si>
  <si>
    <r>
      <rPr>
        <sz val="11"/>
        <rFont val="Arial"/>
      </rPr>
      <t xml:space="preserve">Containment for contaminated soils includes spill immobilization with bentonite or clay injection, collection and treatment of leachates as for contaminated waters, physical removal of immobilized residues, pH adjustment to 8.0.
 Isolate spill or leak area in all directions for at least 50 meters (150 feet) for liquids and at least 25 meters (75 feet) for solids.
</t>
    </r>
    <r>
      <rPr>
        <sz val="11"/>
        <color rgb="FF0000FF"/>
        <rFont val="Arial"/>
      </rPr>
      <t>Please see reference #1 on reference sheet</t>
    </r>
  </si>
  <si>
    <r>
      <rPr>
        <sz val="11"/>
        <rFont val="Arial"/>
      </rPr>
      <t xml:space="preserve">Use this product only in accordance with its labeling and with the Worker Protection Standard, 40 CFR part 170.
</t>
    </r>
    <r>
      <rPr>
        <sz val="11"/>
        <color rgb="FF0000FF"/>
        <rFont val="Arial"/>
      </rPr>
      <t>Please see reference #1 on reference sheet</t>
    </r>
  </si>
  <si>
    <r>
      <rPr>
        <sz val="11"/>
        <rFont val="Arial"/>
      </rPr>
      <t xml:space="preserve">The most favorable course of action is to use an alternative chemical product with less inherent propensity for occupational harm/injury/toxicity or environmental contamination. Recycle any unused portion of the material for its approved use or return it to the manufacturer or supplier. Ultimate disposal of the chemical must consider: the material's impact on air quality; potential migration in soil or water; effects on animal and plant life; and conformance with environmental and public health regulations.
</t>
    </r>
    <r>
      <rPr>
        <sz val="11"/>
        <color rgb="FF0000FF"/>
        <rFont val="Arial"/>
      </rPr>
      <t>Please see reference #1 on reference sheet</t>
    </r>
  </si>
  <si>
    <r>
      <rPr>
        <sz val="11"/>
        <rFont val="Arial"/>
      </rPr>
      <t xml:space="preserve">herbicide
</t>
    </r>
    <r>
      <rPr>
        <sz val="11"/>
        <color rgb="FF0000FF"/>
        <rFont val="Arial"/>
      </rPr>
      <t>Please see reference #1 on reference sheet</t>
    </r>
  </si>
  <si>
    <r>
      <rPr>
        <sz val="11"/>
        <rFont val="Arial"/>
      </rPr>
      <t xml:space="preserve">28 ug/L for continuous exposures and 14 ug/L for intermittent exposures
</t>
    </r>
    <r>
      <rPr>
        <sz val="11"/>
        <color rgb="FF0000FF"/>
        <rFont val="Arial"/>
      </rPr>
      <t>Please see reference #1 on reference sheet</t>
    </r>
  </si>
  <si>
    <r>
      <rPr>
        <sz val="11"/>
        <rFont val="Arial"/>
      </rPr>
      <t xml:space="preserve">The scientific literature for the use of contact lenses by industrial workers is inconsistent. The benefits or detrimental effects of wearing contact lenses depend not only upon the substance, but also on factors including the form of the substance, characteristics and duration of the exposure, the uses of other eye protection equipment, and the hygiene of the lenses. However, there may be individual substances whose irritating or corrosive properties are such that the wearing of contact lenses would be harmful to the eye. In those specific cases, contact lenses should not be worn. In any event, the usual eye protection equipment should be worn even when contact lenses are in place.
</t>
    </r>
    <r>
      <rPr>
        <sz val="11"/>
        <color rgb="FF0000FF"/>
        <rFont val="Arial"/>
      </rPr>
      <t>Please see reference #1 on reference sheet</t>
    </r>
  </si>
  <si>
    <r>
      <rPr>
        <sz val="11"/>
        <rFont val="Arial"/>
      </rPr>
      <t xml:space="preserve">For terrestrial uses, do not apply directly to water, or to areas where surface water is present or to intertidal areas below the mean high water mark. Do not apply when weather conditions favor drift from target areas.
</t>
    </r>
    <r>
      <rPr>
        <sz val="11"/>
        <color rgb="FF0000FF"/>
        <rFont val="Arial"/>
      </rPr>
      <t>Please see reference #1 on reference sheet</t>
    </r>
  </si>
  <si>
    <r>
      <rPr>
        <sz val="11"/>
        <rFont val="Arial"/>
      </rPr>
      <t xml:space="preserve">Oral (L626) ; inhalation (L626) ; dermal (L626)
</t>
    </r>
    <r>
      <rPr>
        <sz val="11"/>
        <color rgb="FF0000FF"/>
        <rFont val="Arial"/>
      </rPr>
      <t>Please see reference #1 on reference sheet</t>
    </r>
  </si>
  <si>
    <r>
      <rPr>
        <sz val="11"/>
        <rFont val="Arial"/>
      </rPr>
      <t xml:space="preserve">Analytic Laboratory Methods
Method: NIOSH 5010, Issue 2; Procedure: high performance liquid chromatography with ultraviolet detection; Analyte: bromoxynil; Matrix: air; Detection Limit: 0.6 ug/sample.
Clinical Laboratory Methods
Determination of bromoxynil residues in bovine tissues (kidney, liver, muscle, and fat) using an extraction and analysis method. Recoveries for kidney, liver, muscle, and fat were 91%, 95%, 101%, and 85% respectively.
</t>
    </r>
    <r>
      <rPr>
        <sz val="11"/>
        <color rgb="FF0000FF"/>
        <rFont val="Arial"/>
      </rPr>
      <t>Please see reference #1 on reference sheet</t>
    </r>
  </si>
  <si>
    <r>
      <rPr>
        <sz val="11"/>
        <rFont val="Arial"/>
      </rPr>
      <t xml:space="preserve">Exposure to high levels of cyanide for a short time harms the brain and heart and can even cause coma, seizures, apnea, cardiac arrest and death. Chronic inhalation of cyanide causes breathing difficulties, chest pain, vomiting, blood changes, headaches, and enlargement of the thyroid gland. Skin contact with cyanide salts can irritate and produce sores. Bromine vapour causes irritation and direct damage to the mucous membranes. Elemental bromine also burns the skin. 
</t>
    </r>
    <r>
      <rPr>
        <sz val="11"/>
        <color rgb="FF0000FF"/>
        <rFont val="Arial"/>
      </rPr>
      <t>Please see reference #1 on reference sheet</t>
    </r>
  </si>
  <si>
    <r>
      <rPr>
        <sz val="11"/>
        <rFont val="Arial"/>
      </rPr>
      <t xml:space="preserve">herbicide
</t>
    </r>
    <r>
      <rPr>
        <sz val="11"/>
        <color rgb="FF0000FF"/>
        <rFont val="Arial"/>
      </rPr>
      <t>Please see reference #1 on reference sheet</t>
    </r>
  </si>
  <si>
    <r>
      <rPr>
        <sz val="11"/>
        <rFont val="Arial"/>
      </rPr>
      <t xml:space="preserve">Maximum Allowable Concentration (MAK)
2.0 [mg/m3], inhalable fraction, as CN[German Research Foundation (DFG)]
Permissible Exposure Limit (PEL)
5.0 [mg/m3], as CN
</t>
    </r>
    <r>
      <rPr>
        <sz val="11"/>
        <color rgb="FF0000FF"/>
        <rFont val="Arial"/>
      </rPr>
      <t>Please see reference #1 on reference sheet</t>
    </r>
  </si>
  <si>
    <r>
      <rPr>
        <sz val="11"/>
        <rFont val="Arial"/>
      </rPr>
      <t xml:space="preserve">130 mg/L at 25 °C
</t>
    </r>
    <r>
      <rPr>
        <sz val="11"/>
        <color rgb="FF0000FF"/>
        <rFont val="Arial"/>
      </rPr>
      <t>Please see reference #1 on reference sheet</t>
    </r>
  </si>
  <si>
    <t>BROMOXYNIL OCTANOATE</t>
  </si>
  <si>
    <t>1689-99-2</t>
  </si>
  <si>
    <r>
      <rPr>
        <sz val="11"/>
        <rFont val="Arial"/>
      </rPr>
      <t xml:space="preserve">Molecular Formula        
C15H17Br2NO2
Molecular Weight        
403.11 g/mol
</t>
    </r>
    <r>
      <rPr>
        <sz val="11"/>
        <color rgb="FF0000FF"/>
        <rFont val="Arial"/>
      </rPr>
      <t>Please see reference #1 on reference sheet</t>
    </r>
  </si>
  <si>
    <r>
      <rPr>
        <sz val="11"/>
        <rFont val="Arial"/>
      </rPr>
      <t xml:space="preserve">Color / Form: Cream, waxy solid
Odor: Characteristic odor
Melting Point: 45-46 °C
Flash Point: 102 °F, 39 °C (TCC)
Solubility: In water, 0.08 mg/L at 25 °C
</t>
    </r>
    <r>
      <rPr>
        <sz val="11"/>
        <color rgb="FF0000FF"/>
        <rFont val="Arial"/>
      </rPr>
      <t>Please see reference #1 on reference sheet</t>
    </r>
  </si>
  <si>
    <r>
      <rPr>
        <sz val="11"/>
        <rFont val="Arial"/>
      </rPr>
      <t xml:space="preserve">Bromoxynil octanoate's production may result in its release to the environment through various waste streams; its use as a herbicide will result in its direct release to the environment. If released to air, a vapor pressure of 4.8X10-6 mm Hg at 25 °C indicates bromoxynil octanoate will exist in both the vapor and particulate phases in the ambient atmosphere.
</t>
    </r>
    <r>
      <rPr>
        <sz val="11"/>
        <color rgb="FF0000FF"/>
        <rFont val="Arial"/>
      </rPr>
      <t>Please see reference #1 on reference sheet</t>
    </r>
  </si>
  <si>
    <r>
      <rPr>
        <sz val="11"/>
        <rFont val="Arial"/>
      </rPr>
      <t xml:space="preserve">TERRESTRIAL FATE: Based on a classification scheme(1), an estimated Koc value of 21,000(SRC), determined from a log Kow of 5.4(2) and a regression-derived equation(3), indicates that bromoxynil octanoate is expected to be immobile in soil(SRC).
AQUATIC FATE: Based on a classification scheme(1), an estimated Koc value of 21,000(SRC), determined from a log Kow of 5.4(2) and a regression-derived equation(3), indicates that bromoxynil octanoate is expected to adsorb to suspended solids and sediment(SRC).
ATMOSPHERIC FATE: According to a model of gas/particle partitioning of semivolatile organic compounds in the atmosphere(1), bromoxynil octanoate, which has a vapor pressure of 4.6X10-6 mm Hg at 25 °C(2), will exist in both the vapor and particulate phases in the particulate phase. Vapor-phase bromoxynil octanoate is degraded in the atmosphere by reaction with photochemically-produced hydroxyl radicals(SRC)
H400: Very toxic to aquatic life [Warning Hazardous to the aquatic environment, acute hazard]
H410: Very toxic to aquatic life with long lasting effects [Warning Hazardous to the aquatic environment, long-term hazard]
</t>
    </r>
    <r>
      <rPr>
        <sz val="11"/>
        <color rgb="FF0000FF"/>
        <rFont val="Arial"/>
      </rPr>
      <t>Please see reference #1 on reference sheet</t>
    </r>
  </si>
  <si>
    <r>
      <rPr>
        <sz val="11"/>
        <rFont val="Arial"/>
      </rPr>
      <t xml:space="preserve">H302: Harmful if swallowed [Warning Acute toxicity, oral]
H317: May cause an allergic skin reaction [Warning Sensitization, Skin]
H331: Toxic if inhaled [Danger Acute toxicity, inhalation]
H361d ***: Suspected of damaging the unborn child [Warning Reproductive toxicity]
</t>
    </r>
    <r>
      <rPr>
        <sz val="11"/>
        <color rgb="FF0000FF"/>
        <rFont val="Arial"/>
      </rPr>
      <t>Please see reference #1 on reference sheet</t>
    </r>
  </si>
  <si>
    <r>
      <rPr>
        <sz val="11"/>
        <rFont val="Arial"/>
      </rPr>
      <t xml:space="preserve">Used as herbicide for cereals, field corn, popcorn, other crops, and alfalfa in Conservation Reserve Program; [HSDB]
</t>
    </r>
    <r>
      <rPr>
        <sz val="11"/>
        <color rgb="FF0000FF"/>
        <rFont val="Arial"/>
      </rPr>
      <t>Please see reference #1 on reference sheet</t>
    </r>
  </si>
  <si>
    <r>
      <rPr>
        <sz val="11"/>
        <rFont val="Arial"/>
      </rPr>
      <t xml:space="preserve">IUPAC Name
(2,6-dibromo-4-cyanophenyl) octanoate
InChI=1S/C15H17Br2NO2/c1-2-3-4-5-6-7-14(19)20-15-12(16)8-11(10-18)9-13(15)17/h8-9H,2-7H2,1H3
InChIKey
DQKWXTIYGWPGOO-UHFFFAOYSA-N
SMILES
CCCCCCCC(=O)OC1=C(C=C(C=C1Br)C#N)Br
</t>
    </r>
    <r>
      <rPr>
        <sz val="11"/>
        <color rgb="FF0000FF"/>
        <rFont val="Arial"/>
      </rPr>
      <t>Please see reference #1 on reference sheet</t>
    </r>
  </si>
  <si>
    <r>
      <rPr>
        <sz val="11"/>
        <rFont val="Arial"/>
      </rPr>
      <t xml:space="preserve">Bromoxynil octanoate's production may result in its release to the environment through various waste streams; its use as a herbicide(1) will result in its direct release to the environment(SRC).
</t>
    </r>
    <r>
      <rPr>
        <sz val="11"/>
        <color rgb="FF0000FF"/>
        <rFont val="Arial"/>
      </rPr>
      <t>Please see reference #1 on reference sheet</t>
    </r>
  </si>
  <si>
    <r>
      <rPr>
        <sz val="11"/>
        <rFont val="Arial"/>
      </rPr>
      <t xml:space="preserve">Farming (Pesticides) [Category: Industry]
</t>
    </r>
    <r>
      <rPr>
        <sz val="11"/>
        <color rgb="FF0000FF"/>
        <rFont val="Arial"/>
      </rPr>
      <t>Please see reference #1 on reference sheet</t>
    </r>
  </si>
  <si>
    <r>
      <rPr>
        <sz val="11"/>
        <rFont val="Arial"/>
      </rPr>
      <t xml:space="preserve">Chemical entry points refer to the pathways through which a chemical enters the environment after its production, use, or disposal.
</t>
    </r>
    <r>
      <rPr>
        <sz val="11"/>
        <color rgb="FF0000FF"/>
        <rFont val="Arial"/>
      </rPr>
      <t>Please see reference #1 on reference sheet</t>
    </r>
  </si>
  <si>
    <r>
      <rPr>
        <sz val="11"/>
        <rFont val="Arial"/>
      </rPr>
      <t xml:space="preserve">Handle carefully ... Do not use or store near heat or open flame. Store at temperature above 3 °F. If allowed to freeze, remix before using. Do not contaminate water, food or feed by storage or disposal of this chemical.
</t>
    </r>
    <r>
      <rPr>
        <sz val="11"/>
        <color rgb="FF0000FF"/>
        <rFont val="Arial"/>
      </rPr>
      <t>Please see reference #1 on reference sheet</t>
    </r>
  </si>
  <si>
    <r>
      <rPr>
        <sz val="11"/>
        <rFont val="Arial"/>
      </rPr>
      <t xml:space="preserve">Environmental considerations: Land spill: Dig a pit, pond, lagoon, holding area to contain liquid or solid material. /SRP: If time permits, pits, ponds, lagoons, soak holes, or holding areas should be sealed with an impermeable flexible membrane liner./ Cover solids with a plastic sheet to prevent dissolving in rain or fire fighting water.
</t>
    </r>
    <r>
      <rPr>
        <sz val="11"/>
        <color rgb="FF0000FF"/>
        <rFont val="Arial"/>
      </rPr>
      <t>Please see reference #1 on reference sheet</t>
    </r>
  </si>
  <si>
    <r>
      <rPr>
        <sz val="11"/>
        <rFont val="Arial"/>
      </rPr>
      <t xml:space="preserve">For bromoxynil octanoate (USEPA/OPP Pesticide Code: 035302) ACTIVE products with label matches. /SRP: Registered for use in the U.S. but approved pesticide uses may change periodically and so federal, state and local authorities must be consulted for currently approved uses.
</t>
    </r>
    <r>
      <rPr>
        <sz val="11"/>
        <color rgb="FF0000FF"/>
        <rFont val="Arial"/>
      </rPr>
      <t>Please see reference #1 on reference sheet</t>
    </r>
  </si>
  <si>
    <r>
      <rPr>
        <sz val="11"/>
        <rFont val="Arial"/>
      </rPr>
      <t xml:space="preserve">The most favorable course of action is to use an alternative chemical product with less inherent propensity for occupational exposure or environmental contamination. Recycle any unused portion of the material for its approved use or return it to the manufacturer or supplier. Ultimate disposal of the chemical must consider: the material's impact on air quality; potential migration in soil or water; effects on animal, aquatic, and plant life; and conformance with environmental and public health regulations.
</t>
    </r>
    <r>
      <rPr>
        <sz val="11"/>
        <color rgb="FF0000FF"/>
        <rFont val="Arial"/>
      </rPr>
      <t>Please see reference #1 on reference sheet</t>
    </r>
  </si>
  <si>
    <r>
      <rPr>
        <sz val="11"/>
        <rFont val="Arial"/>
      </rPr>
      <t xml:space="preserve">Herbicide
</t>
    </r>
    <r>
      <rPr>
        <sz val="11"/>
        <color rgb="FF0000FF"/>
        <rFont val="Arial"/>
      </rPr>
      <t>Please see reference #1 on reference sheet</t>
    </r>
  </si>
  <si>
    <r>
      <rPr>
        <sz val="11"/>
        <rFont val="Arial"/>
      </rPr>
      <t xml:space="preserve">28 ug/L for continuous exposures and 14 ug/L for intermittent exposures
</t>
    </r>
    <r>
      <rPr>
        <sz val="11"/>
        <color rgb="FF0000FF"/>
        <rFont val="Arial"/>
      </rPr>
      <t>Please see reference #1 on reference sheet</t>
    </r>
  </si>
  <si>
    <r>
      <rPr>
        <sz val="11"/>
        <rFont val="Arial"/>
      </rPr>
      <t xml:space="preserve">Contaminated protective clothing should be segregated in such a manner so that there is no direct personal contact by personnel who handle, dispose, or clean the clothing. Quality assurance to ascertain the completeness of the cleaning procedures should be implemented before the decontaminated protective clothing is returned for reuse by the workers. Contaminated clothing should not be taken home at end of shift, but should remain at employee's place of work for cleaning.
</t>
    </r>
    <r>
      <rPr>
        <sz val="11"/>
        <color rgb="FF0000FF"/>
        <rFont val="Arial"/>
      </rPr>
      <t>Please see reference #1 on reference sheet</t>
    </r>
  </si>
  <si>
    <r>
      <rPr>
        <sz val="11"/>
        <rFont val="Arial"/>
      </rPr>
      <t xml:space="preserve">If material not on fire and not involved in fire: Keep sparks, flames, and other sources of ignition away. Keep material out of water sources and sewers.
</t>
    </r>
    <r>
      <rPr>
        <sz val="11"/>
        <color rgb="FF0000FF"/>
        <rFont val="Arial"/>
      </rPr>
      <t>Please see reference #1 on reference sheet</t>
    </r>
  </si>
  <si>
    <r>
      <rPr>
        <sz val="11"/>
        <rFont val="Arial"/>
      </rPr>
      <t xml:space="preserve">Occupational exposure to bromoxynil octanoate may occur through inhalation and dermal contact with this compound at workplaces where bromoxynil octanoate is produced or used. (SRC)
</t>
    </r>
    <r>
      <rPr>
        <sz val="11"/>
        <color rgb="FF0000FF"/>
        <rFont val="Arial"/>
      </rPr>
      <t>Please see reference #1 on reference sheet</t>
    </r>
  </si>
  <si>
    <r>
      <rPr>
        <sz val="11"/>
        <rFont val="Arial"/>
      </rPr>
      <t xml:space="preserve">Baseline concentrations of bromoxynil octanoate in the environment are generally low and transient, with the highest levels occurring in soil immediately after application. Concentrations in surface water are typically detected at trace levels due to runoff, while groundwater and air concentrations are usually negligible. The compound rapidly degrades into bromoxynil, resulting in declining concentrations over time. Environmental factors such as application practices, weather conditions, and soil characteristics significantly influence these baseline levels.
</t>
    </r>
    <r>
      <rPr>
        <sz val="11"/>
        <color rgb="FF0000FF"/>
        <rFont val="Arial"/>
      </rPr>
      <t>Please see reference #1 on reference sheet</t>
    </r>
  </si>
  <si>
    <r>
      <rPr>
        <sz val="11"/>
        <rFont val="Arial"/>
      </rPr>
      <t xml:space="preserve">Analytic Laboratory Methods
Method: AOAC 980.05; Procedure: gas chromatography with flame ionization detector; Analyte: bromoxynil octanoate; Matrix: pesticide formulations; Detection Limit: not provided.
</t>
    </r>
    <r>
      <rPr>
        <sz val="11"/>
        <color rgb="FF0000FF"/>
        <rFont val="Arial"/>
      </rPr>
      <t>Please see reference #1 on reference sheet</t>
    </r>
  </si>
  <si>
    <r>
      <rPr>
        <sz val="11"/>
        <rFont val="Arial"/>
      </rPr>
      <t xml:space="preserve">Highly toxic, may be fatal if inhaled, ingested or absorbed through skin. Avoid any skin contact. Fire may produce irritating, corrosive and/or toxic gases. Runoff from fire control or dilution water may be corrosive and/or toxic and cause environmental contamination. (ERG, 2024)
</t>
    </r>
    <r>
      <rPr>
        <sz val="11"/>
        <color rgb="FF0000FF"/>
        <rFont val="Arial"/>
      </rPr>
      <t>Please see reference #1 on reference sheet</t>
    </r>
  </si>
  <si>
    <r>
      <rPr>
        <sz val="11"/>
        <rFont val="Arial"/>
      </rPr>
      <t xml:space="preserve">herbicide
</t>
    </r>
    <r>
      <rPr>
        <sz val="11"/>
        <color rgb="FF0000FF"/>
        <rFont val="Arial"/>
      </rPr>
      <t>Please see reference #1 on reference sheet</t>
    </r>
  </si>
  <si>
    <r>
      <rPr>
        <sz val="11"/>
        <rFont val="Arial"/>
      </rPr>
      <t xml:space="preserve">herbicide
</t>
    </r>
    <r>
      <rPr>
        <sz val="11"/>
        <color rgb="FF0000FF"/>
        <rFont val="Arial"/>
      </rPr>
      <t>Please see reference #1 on reference sheet</t>
    </r>
  </si>
  <si>
    <r>
      <rPr>
        <sz val="11"/>
        <rFont val="Arial"/>
      </rPr>
      <t xml:space="preserve">Maximum Allowable Concentration (MAK)
2.0 [mg/m3], inhalable fraction, as CN[German Research Foundation (DFG)]
Permissible Exposure Limit (PEL)
5.0 [mg/m3], as CN
</t>
    </r>
    <r>
      <rPr>
        <sz val="11"/>
        <color rgb="FF0000FF"/>
        <rFont val="Arial"/>
      </rPr>
      <t>Please see reference #1 on reference sheet</t>
    </r>
  </si>
  <si>
    <r>
      <rPr>
        <sz val="11"/>
        <rFont val="Arial"/>
      </rPr>
      <t xml:space="preserve"> 0.08 mg/L at 25 °C
</t>
    </r>
    <r>
      <rPr>
        <sz val="11"/>
        <color rgb="FF0000FF"/>
        <rFont val="Arial"/>
      </rPr>
      <t>Please see reference #1 on reference sheet</t>
    </r>
  </si>
  <si>
    <t>BUTABARBITAL SODIUM</t>
  </si>
  <si>
    <t>143-81-7</t>
  </si>
  <si>
    <r>
      <rPr>
        <sz val="11"/>
        <rFont val="Arial"/>
      </rPr>
      <t xml:space="preserve">Molecular Formula: C10H15N2NaO3
Molecular Weight: 234.23 g/mol
</t>
    </r>
    <r>
      <rPr>
        <sz val="11"/>
        <color rgb="FF0000FF"/>
        <rFont val="Arial"/>
      </rPr>
      <t>Please see reference #1 on reference sheet</t>
    </r>
  </si>
  <si>
    <r>
      <rPr>
        <sz val="11"/>
        <rFont val="Arial"/>
      </rPr>
      <t xml:space="preserve">Color/form: White crystalline powder
Physical State: Solid
Melting Point: ~171–174 °C
Odor: Odorless
</t>
    </r>
    <r>
      <rPr>
        <sz val="11"/>
        <color rgb="FF0000FF"/>
        <rFont val="Arial"/>
      </rPr>
      <t>Please see reference #1 on reference sheet</t>
    </r>
  </si>
  <si>
    <r>
      <rPr>
        <sz val="11"/>
        <rFont val="Arial"/>
      </rPr>
      <t xml:space="preserve">The primary route. Butabarbital Sodium enters sewage systems and may not be fully removed in wastewater treatment plants.
</t>
    </r>
    <r>
      <rPr>
        <sz val="11"/>
        <color rgb="FF0000FF"/>
        <rFont val="Arial"/>
      </rPr>
      <t>Please see reference #1 on reference sheet</t>
    </r>
  </si>
  <si>
    <r>
      <rPr>
        <sz val="11"/>
        <rFont val="Arial"/>
      </rPr>
      <t xml:space="preserve">Aquatic Ecosystems: Butabarbital Sodium can affect the nervous systems of fish and invertebrates, leading to reduced activity, impaired predator avoidance, and altered feeding behavior.
</t>
    </r>
    <r>
      <rPr>
        <sz val="11"/>
        <color rgb="FF0000FF"/>
        <rFont val="Arial"/>
      </rPr>
      <t>Please see reference #1 on reference sheet</t>
    </r>
  </si>
  <si>
    <r>
      <rPr>
        <sz val="11"/>
        <rFont val="Arial"/>
      </rPr>
      <t xml:space="preserve">They cause slurred speech, disorientation and "drunken" behavior. They are physically and psychologically addictive. They cause slurred speech, disorientation and "drunken" behavior. They are physically and psychologically addictive.
H301 (100%): Toxic if swallowed [Danger Acute toxicity, oral]
</t>
    </r>
    <r>
      <rPr>
        <sz val="11"/>
        <color rgb="FF0000FF"/>
        <rFont val="Arial"/>
      </rPr>
      <t>Please see reference #1 on reference sheet</t>
    </r>
  </si>
  <si>
    <r>
      <rPr>
        <sz val="11"/>
        <rFont val="Arial"/>
      </rPr>
      <t xml:space="preserve">Useful for certain applications such as treating severe insomnia and relieving anxiety before surgical procedures;
</t>
    </r>
    <r>
      <rPr>
        <sz val="11"/>
        <color rgb="FF0000FF"/>
        <rFont val="Arial"/>
      </rPr>
      <t>Please see reference #1 on reference sheet</t>
    </r>
  </si>
  <si>
    <r>
      <rPr>
        <sz val="11"/>
        <rFont val="Arial"/>
      </rPr>
      <t xml:space="preserve">IUPAC Name
sodium 5-butan-2-yl-5-ethyl-4,6-dioxo-1H-pyrimidin-2-olate
InChI=1S/C10H16N2O3.Na/c1-4-6(3)10(5-2)7(13)11-9(15)12-8(10)14;/h6H,4-5H2,1-3H3,(H2,11,12,13,14,15);/q;+1/p-1
InChIKey
QORQZMBCPRBCAB-UHFFFAOYSA-M
SMILES
CCC(C)C1(C(=O)NC(=NC1=O)[O-])CC.[Na+]
</t>
    </r>
    <r>
      <rPr>
        <sz val="11"/>
        <color rgb="FF0000FF"/>
        <rFont val="Arial"/>
      </rPr>
      <t>Please see reference #1 on reference sheet</t>
    </r>
  </si>
  <si>
    <r>
      <rPr>
        <sz val="11"/>
        <rFont val="Arial"/>
      </rPr>
      <t xml:space="preserve">Pharmaceutical Manufacturing Facilities
Healthcare Facilities
</t>
    </r>
    <r>
      <rPr>
        <sz val="11"/>
        <color rgb="FF0000FF"/>
        <rFont val="Arial"/>
      </rPr>
      <t>Please see reference #1 on reference sheet</t>
    </r>
  </si>
  <si>
    <r>
      <rPr>
        <sz val="11"/>
        <rFont val="Arial"/>
      </rPr>
      <t xml:space="preserve">Pharmaceutical Manufacturing Facilities
Healthcare Facilities
</t>
    </r>
    <r>
      <rPr>
        <sz val="11"/>
        <color rgb="FF0000FF"/>
        <rFont val="Arial"/>
      </rPr>
      <t>Please see reference #1 on reference sheet</t>
    </r>
  </si>
  <si>
    <r>
      <rPr>
        <sz val="11"/>
        <rFont val="Arial"/>
      </rPr>
      <t xml:space="preserve">Store in a tightly closed, light-resistant container
Keep in a cool, dry, and well-ventilated area
Protect from moisture and excessive heat (can degrade over time)
Store away from incompatible substances (strong oxidizing agents)
</t>
    </r>
    <r>
      <rPr>
        <sz val="11"/>
        <color rgb="FF0000FF"/>
        <rFont val="Arial"/>
      </rPr>
      <t>Please see reference #1 on reference sheet</t>
    </r>
  </si>
  <si>
    <r>
      <rPr>
        <sz val="11"/>
        <rFont val="Arial"/>
      </rPr>
      <t xml:space="preserve">Contain, collect, prevent environmental release
</t>
    </r>
    <r>
      <rPr>
        <sz val="11"/>
        <color rgb="FF0000FF"/>
        <rFont val="Arial"/>
      </rPr>
      <t>Please see reference #1 on reference sheet</t>
    </r>
  </si>
  <si>
    <r>
      <rPr>
        <sz val="11"/>
        <rFont val="Arial"/>
      </rPr>
      <t xml:space="preserve">Prevent release into wastewater systems or natural water bodies
</t>
    </r>
    <r>
      <rPr>
        <sz val="11"/>
        <color rgb="FF0000FF"/>
        <rFont val="Arial"/>
      </rPr>
      <t>Please see reference #1 on reference sheet</t>
    </r>
  </si>
  <si>
    <r>
      <rPr>
        <sz val="11"/>
        <rFont val="Arial"/>
      </rPr>
      <t xml:space="preserve">Do NOT dispose via sink or toilet (to prevent environmental contamination)
</t>
    </r>
    <r>
      <rPr>
        <sz val="11"/>
        <color rgb="FF0000FF"/>
        <rFont val="Arial"/>
      </rPr>
      <t>Please see reference #1 on reference sheet</t>
    </r>
  </si>
  <si>
    <r>
      <rPr>
        <sz val="11"/>
        <rFont val="Arial"/>
      </rPr>
      <t xml:space="preserve">Useful for certain applications such as treating severe insomnia and relieving anxiety before surgical procedures
</t>
    </r>
    <r>
      <rPr>
        <sz val="11"/>
        <color rgb="FF0000FF"/>
        <rFont val="Arial"/>
      </rPr>
      <t>Please see reference #1 on reference sheet</t>
    </r>
  </si>
  <si>
    <r>
      <rPr>
        <sz val="11"/>
        <rFont val="Arial"/>
      </rPr>
      <t xml:space="preserve">Avoid flushing unused drugs into toilets or sinks
</t>
    </r>
    <r>
      <rPr>
        <sz val="11"/>
        <color rgb="FF0000FF"/>
        <rFont val="Arial"/>
      </rPr>
      <t>Please see reference #1 on reference sheet</t>
    </r>
  </si>
  <si>
    <r>
      <rPr>
        <sz val="11"/>
        <rFont val="Arial"/>
      </rPr>
      <t xml:space="preserve">Wastewater upgrades, source control, monitoring
</t>
    </r>
    <r>
      <rPr>
        <sz val="11"/>
        <color rgb="FF0000FF"/>
        <rFont val="Arial"/>
      </rPr>
      <t>Please see reference #1 on reference sheet</t>
    </r>
  </si>
  <si>
    <r>
      <rPr>
        <sz val="11"/>
        <rFont val="Arial"/>
      </rPr>
      <t xml:space="preserve">Oral Ingestion, Dermal Contact, Inhalation
</t>
    </r>
    <r>
      <rPr>
        <sz val="11"/>
        <color rgb="FF0000FF"/>
        <rFont val="Arial"/>
      </rPr>
      <t>Please see reference #1 on reference sheet</t>
    </r>
  </si>
  <si>
    <r>
      <rPr>
        <sz val="11"/>
        <rFont val="Arial"/>
      </rPr>
      <t xml:space="preserve">They cause slurred speech, disorientation and "drunken" behavior. They are physically and psychologically addictive.
</t>
    </r>
    <r>
      <rPr>
        <sz val="11"/>
        <color rgb="FF0000FF"/>
        <rFont val="Arial"/>
      </rPr>
      <t>Please see reference #1 on reference sheet</t>
    </r>
  </si>
  <si>
    <r>
      <rPr>
        <sz val="11"/>
        <rFont val="Arial"/>
      </rPr>
      <t xml:space="preserve">California Safe Cosmetics Program (CSCP) Reportable Ingredient
Hazard Traits - Developmental Toxicity
</t>
    </r>
    <r>
      <rPr>
        <sz val="11"/>
        <color rgb="FF0000FF"/>
        <rFont val="Arial"/>
      </rPr>
      <t>Please see reference #1 on reference sheet</t>
    </r>
  </si>
  <si>
    <t>1,3-BUTADIENE</t>
  </si>
  <si>
    <t>106-99-0</t>
  </si>
  <si>
    <r>
      <rPr>
        <sz val="11"/>
        <rFont val="Arial"/>
      </rPr>
      <t xml:space="preserve">Chloroform's production and use in the synthesis of hydrochlorofluorocarbon 22 (HCFC-22), use as an extractant or solvent, chemical intermediate, dry cleaning agent, fumigant ingredient, synthetic rubber generation may result in its release to the environment through various waste streams. Its indirect production in the manufacture of ethylene dichloride and as a disinfection byproduct in the chlorination of drinking water, municipal sewage, cooling water in electric power generating plants will result in its direct release to the environment. Chloroform is produced during the atmospheric photodegradation of trichloroethylenes. It is produced by the tropical red algae (Asparagopsis armata) and by the red seaweed (A. taxiformis). Chloroform has been reported to be produced by micro algae in the North Sea and open ocean of the northeast Atlantic. If released to air, a vapor pressure of 197 mm Hg indicates chloroform will exist solely as a vapor in the atmosphere. Vapor-phase chloroform will be degraded in the atmosphere by reaction with photochemically-produced hydroxyl radicals; the half-life for this reaction in air is estimated to be 156 days. Chloroform does not contain chromophores that absorb at wavelengths &gt;290 nm and, therefore, is not expected to be susceptible to direct photolysis by sunlight. If released to soil, chloroform is expected to have very high to moderate mobility based upon Koc values of 34-196. Volatilization from moist soil surfaces is expected based upon a Henry's Law constant of 3.67X10-3 atm-cu m/mole. Chloroform is expected to volatilize from dry soil surfaces based upon its vapor pressure. Utilizing the Japanese MITI test, 0% of the Theoretical BOD was reached in 2 weeks indicating that biodegradation is not an important environmental fate process.
</t>
    </r>
    <r>
      <rPr>
        <sz val="11"/>
        <color rgb="FF0000FF"/>
        <rFont val="Arial"/>
      </rPr>
      <t># Please see reference #1 on reference sheet</t>
    </r>
  </si>
  <si>
    <r>
      <rPr>
        <sz val="11"/>
        <rFont val="Arial"/>
      </rPr>
      <t xml:space="preserve">Chronic exposure to chloroform causes liver and kidney damage. It has also been shown to have detrimental reproductive and developmental effects. Skin contact with large amounts of chloroform results in sores. Inhaling large amounts of chloroform can cause central nervous system and respiratory depression, and may be fatal. (L13)
</t>
    </r>
    <r>
      <rPr>
        <sz val="11"/>
        <color rgb="FF0000FF"/>
        <rFont val="Arial"/>
      </rPr>
      <t># Please see reference #1 on reference sheet</t>
    </r>
  </si>
  <si>
    <r>
      <rPr>
        <sz val="11"/>
        <rFont val="Arial"/>
      </rPr>
      <t xml:space="preserve">Has been used mainly for extraction and spot cleaning; [LaDou, p. 552] Used mainly in production of chlorodifluoromethane; [CHEMINFO] Uses have included dry cleaning agent and solvent for resins, plasticizers, rubber chemicals, and flavors; [HSDB]
No longer used as a fumigant in the U.S. [EPA Pesticides]
</t>
    </r>
    <r>
      <rPr>
        <sz val="11"/>
        <color rgb="FF0000FF"/>
        <rFont val="Arial"/>
      </rPr>
      <t># Please see reference #1 on reference sheet</t>
    </r>
  </si>
  <si>
    <r>
      <rPr>
        <sz val="11"/>
        <rFont val="Arial"/>
      </rPr>
      <t xml:space="preserve">Analytic Laboratory Methods
Method: OSHA 05; Procedure: gas chromatography with flame ionization detector; Analyte: chloroform; Matrix: air; Detection Limit: 0.11 ppm.
Method: NIOSH 1003, Issue 3; Procedure: gas chromatography with flame ionization detection; Analyte: chloroform; Matrix: air; Detection Limit: 0.8 ug/sample.
Clinical Laboratory Methods
Headspace analysis of chloroform in blood uses gas chromatography and flame ionization detection. Retention time is 2.0 min. This method has a sensitivity of 0.1 mg/L. Normal plasma components do not interfere with the assay, but many other volatile organic cmpd are detected with this technique and may interfere.
</t>
    </r>
    <r>
      <rPr>
        <sz val="11"/>
        <color rgb="FF0000FF"/>
        <rFont val="Arial"/>
      </rPr>
      <t># Please see reference #1 on reference sheet</t>
    </r>
  </si>
  <si>
    <r>
      <rPr>
        <sz val="11"/>
        <rFont val="Arial"/>
      </rPr>
      <t xml:space="preserve">Dry Cleaning [Category: Clean]
Plastic Composites Manufacturing [Category: Industry]
</t>
    </r>
    <r>
      <rPr>
        <sz val="11"/>
        <color rgb="FF0000FF"/>
        <rFont val="Arial"/>
      </rPr>
      <t># Please see reference #1 on reference sheet</t>
    </r>
  </si>
  <si>
    <r>
      <rPr>
        <sz val="11"/>
        <rFont val="Arial"/>
      </rPr>
      <t xml:space="preserve">Dry Cleaning [Category: Clean]
Plastic Composites Manufacturing [Category: Industry]
</t>
    </r>
    <r>
      <rPr>
        <sz val="11"/>
        <color rgb="FF0000FF"/>
        <rFont val="Arial"/>
      </rPr>
      <t># Please see reference #1 on reference sheet</t>
    </r>
  </si>
  <si>
    <r>
      <rPr>
        <sz val="11"/>
        <rFont val="Arial"/>
      </rPr>
      <t xml:space="preserve">1. Ventilate area of spill or leak. 2. Collect for reclamation or absorb in vermiculite, dry sand, earth, or a similar material.
Do not touch spilled material. Use water spray to reduce vapors. For small spills, take up with absorbent material then flush area with water. For large spills, dike far ahead.
PRECAUTIONS FOR "CARCINOGENS": A high-efficiency particulate arrestor (HEPA) or charcoal filters can be used to minimize amt of carcinogen in exhausted air ventilated safety cabinets, lab hoods, glove boxes or animal rooms ... Filter housing that is designed so that used filters can be transferred into plastic bag without contaminating maintenance staff is avail commercially. Filters should be placed in plastic bags immediately after removal. ... The plastic bag should be sealed immediately. ... The sealed bag should be labelled properly ... Waste liquids ... should be placed or collected in proper containers for disposal. The lid should be secured &amp; the bottles properly labelled. Once filled, bottles should be placed in plastic bag, so that outer surface ... is not contaminated. ... The plastic bag should also be sealed &amp; labelled. ... Broken glassware ... should be decontaminated by solvent extraction, by chemical destruction, or in specially designed incinerators. /Chemical Carcinogens/
</t>
    </r>
    <r>
      <rPr>
        <sz val="11"/>
        <color rgb="FF0000FF"/>
        <rFont val="Arial"/>
      </rPr>
      <t># Please see reference #1 on reference sheet</t>
    </r>
  </si>
  <si>
    <r>
      <rPr>
        <sz val="11"/>
        <rFont val="Arial"/>
      </rPr>
      <t xml:space="preserve">Excerpt from ERG Guide 151 [Substances - Toxic (Non-Combustible)]:
Do not touch damaged containers or spilled material unless wearing appropriate protective clothing. Stop leak if you can do it without risk. Prevent entry into waterways, sewers, basements or confined areas. Cover with plastic sheet to prevent spreading. Absorb or cover with dry earth, sand or other non-combustible material and transfer to containers. DO NOT GET WATER INSIDE CONTAINERS. For solids, prevent dust cloud and avoid inhalation of dust. (ERG, 2024)
Store only in original container. Separated from food and feedstuffs and incompatible materials. See Chemical Dangers. Ventilation along the floor. Store in an area without drain or sewer access.
</t>
    </r>
    <r>
      <rPr>
        <sz val="11"/>
        <color rgb="FF0000FF"/>
        <rFont val="Arial"/>
      </rPr>
      <t># Please see reference #1 on reference sheet</t>
    </r>
  </si>
  <si>
    <r>
      <rPr>
        <sz val="11"/>
        <rFont val="Arial"/>
      </rPr>
      <t xml:space="preserve">Gloves must be inspected prior to use. Use proper glove removal technique (without touching glove's outer surface) to avoid skin contact with this product. Dispose of contaminated gloves after use in accordance with applicable laws and good laboratory practices. Wash and dry hands.
ACCIDENTAL RELEASE MEASURES; Personal precautions, protective equipment and emergency procedures: Wear respiratory protection. Avoid breathing vapors, mist or gas. Ensure adequate ventilation. Evacuate personnel to safe areas. Environmental precautions: Prevent further leakage or spillage if safe to do so. Do not let product enter drains. Discharge into the environment must be avoided.
</t>
    </r>
    <r>
      <rPr>
        <sz val="11"/>
        <color rgb="FF0000FF"/>
        <rFont val="Arial"/>
      </rPr>
      <t xml:space="preserve">
# Please see reference #1 on reference sheet</t>
    </r>
  </si>
  <si>
    <r>
      <rPr>
        <sz val="11"/>
        <rFont val="Arial"/>
      </rPr>
      <t xml:space="preserve">Generators of waste (equal to or greater than 100 kg/mo) containing this contaminant, EPA hazardous waste number U044 and D022, must conform with USEPA regulations in storage, transportation, treatment and disposal of waste.
SRP: Wastewater from contaminant suppression, cleaning of protective clothing/equipment, or contaminated sites should be contained and evaluated for subject chemical or decomposition product concentrations. Concentrations shall be lower than applicable environmental discharge or disposal criteria. Alternatively, pretreatment and/or discharge to a permitted wastewater treatment facility is acceptable only after review by the governing authority and assurance that "pass through" violations will not occur. Due consideration shall be given to remediation worker exposure (inhalation, dermal and ingestion) as well as fate during treatment, transfer and disposal. If it is not practicable to manage the chemical in this fashion, it must be evaluated in accordance with EPA 40 CFR Part 261, specifically Subpart B, in order to determine the appropriate local, state and federal requirements for disposal.
</t>
    </r>
    <r>
      <rPr>
        <sz val="11"/>
        <color rgb="FF0000FF"/>
        <rFont val="Arial"/>
      </rPr>
      <t># Please see reference #1 on reference sheet</t>
    </r>
  </si>
  <si>
    <r>
      <rPr>
        <sz val="11"/>
        <rFont val="Arial"/>
      </rPr>
      <t xml:space="preserve">Has been used mainly for extraction and spot cleaning; [LaDou, p. 552] Used mainly in production of chlorodifluoromethane; [CHEMINFO] Uses have included dry cleaning agent and solvent for resins, plasticizers, rubber chemicals, and flavors; [HSDB]
No longer used as a fumigant in the U.S. [EPA Pesticides]
</t>
    </r>
    <r>
      <rPr>
        <sz val="11"/>
        <color rgb="FF0000FF"/>
        <rFont val="Arial"/>
      </rPr>
      <t># Please see reference #1 on reference sheet</t>
    </r>
  </si>
  <si>
    <r>
      <rPr>
        <sz val="11"/>
        <rFont val="Arial"/>
      </rPr>
      <t xml:space="preserve">Has been used mainly for extraction and spot cleaning; [LaDou, p. 552] Used mainly in production of chlorodifluoromethane; [CHEMINFO] Uses have included dry cleaning agent and solvent for resins, plasticizers, rubber chemicals, and flavors; [HSDB]
No longer used as a fumigant in the U.S. [EPA Pesticides]
</t>
    </r>
    <r>
      <rPr>
        <sz val="11"/>
        <color rgb="FF0000FF"/>
        <rFont val="Arial"/>
      </rPr>
      <t xml:space="preserve">
# Please see reference #1 on reference sheet</t>
    </r>
  </si>
  <si>
    <r>
      <rPr>
        <sz val="11"/>
        <rFont val="Arial"/>
      </rPr>
      <t xml:space="preserve">The substance can be absorbed into the body by inhalation, through the skin and by ingestion.
inhalation, skin absorption, ingestion, skin and/or eye contact
Oral (L13) ; inhalation (L13)
</t>
    </r>
    <r>
      <rPr>
        <sz val="11"/>
        <color rgb="FF0000FF"/>
        <rFont val="Arial"/>
      </rPr>
      <t># Please see reference #1 on reference sheet</t>
    </r>
  </si>
  <si>
    <r>
      <rPr>
        <sz val="11"/>
        <rFont val="Arial"/>
      </rPr>
      <t xml:space="preserve">Has been used mainly for extraction and spot cleaning; [LaDou, p. 552] Used mainly in production of chlorodifluoromethane; [CHEMINFO] Uses have included dry cleaning agent and solvent for resins, plasticizers, rubber chemicals, and flavors; [HSDB]
No longer used as a fumigant in the U.S. [EPA Pesticides]
</t>
    </r>
    <r>
      <rPr>
        <sz val="11"/>
        <color rgb="FF0000FF"/>
        <rFont val="Arial"/>
      </rPr>
      <t># Please see reference #1 on reference sheet</t>
    </r>
  </si>
  <si>
    <r>
      <rPr>
        <sz val="11"/>
        <rFont val="Arial"/>
      </rPr>
      <t xml:space="preserve">Has been used mainly for extraction and spot cleaning; [LaDou, p. 552] Used mainly in production of chlorodifluoromethane; [CHEMINFO] Uses have included dry cleaning agent and solvent for resins, plasticizers, rubber chemicals, and flavors; [HSDB]
No longer used as a fumigant in the U.S. [EPA Pesticides]
</t>
    </r>
    <r>
      <rPr>
        <sz val="11"/>
        <color rgb="FF0000FF"/>
        <rFont val="Arial"/>
      </rPr>
      <t># Please see reference #1 on reference sheet</t>
    </r>
  </si>
  <si>
    <r>
      <rPr>
        <sz val="10"/>
        <rFont val="Arial"/>
      </rPr>
      <t xml:space="preserve">Solubility in water, g/100ml at 20 °C: 0.8 (slightly soluble)
</t>
    </r>
    <r>
      <rPr>
        <sz val="10"/>
        <color rgb="FF0000FF"/>
        <rFont val="Arial"/>
      </rPr>
      <t># Please see reference #1 on reference sheet</t>
    </r>
  </si>
  <si>
    <t>1,4-BUTANEDIOL DIMETHANESULFONATE (MYLERAN)</t>
  </si>
  <si>
    <t>55-98-1</t>
  </si>
  <si>
    <r>
      <rPr>
        <sz val="11"/>
        <rFont val="Arial"/>
      </rPr>
      <t xml:space="preserve">Chlorpyrifos' production may result in its release to the environment through various waste streams; its use as an insecticide will result in its direct release to the environment. If released to air, a vapor pressure of 2.02X10-5 mm Hg at 25 °C indicates chlorpyrifos will exist in both the vapor and particulate phases in the atmosphere. Vapor-phase chlorpyrifos will be degraded in the atmosphere by reaction with photochemically-produced hydroxyl radicals; the half-life for this reaction in air is estimated to be 5 hours. Particulate-phase chlorpyrifos will be removed from the atmosphere by wet or dry deposition. Chlorpyrifos absorbs light greater than 295 nm and photolysis has been observed in air. The summer photolysis half-life is estimated as 4.2 days with the winter photolysis half-life estimated as 9.7 days. If released to soil, chlorpyrifos is expected to have low to no mobility based upon a measured Koc range of 995 to 31,000. Volatilization from moist soil surfaces may be an important fate process based upon a Henry's Law constant of 3.55X10-5 atm-cu m/mole. The volatilization half-life of chlorpyrifos from 3 moist soils was in the range of 45-163 hours using an airstream of 1 km/hr passed over the soil and a volatilization half-life of 3 days was observed from moist soil surfaces in a laboratory study. A 0.64% volatilization after 3.2 days indicates that chlorpyrifos volatilizes slowly from soil. In several tests lasting 7-11 days, chlorpyrifos applied to turf lost a mean amount of 8.25% to volatilization. Photodegradation on soil surfaces exposed to sunlight has been observed to occur. 
</t>
    </r>
    <r>
      <rPr>
        <sz val="11"/>
        <color rgb="FF0000FF"/>
        <rFont val="Arial"/>
      </rPr>
      <t># Please see reference #1 on reference sheet</t>
    </r>
  </si>
  <si>
    <r>
      <rPr>
        <sz val="11"/>
        <rFont val="Arial"/>
      </rPr>
      <t xml:space="preserve">Acute exposure to cholinesterase inhibitors can cause a cholinergic crisis characterized by severe nausea/vomiting, salivation, sweating, bradycardia, hypotension, collapse, and convulsions. Increasing muscle weakness is a possibility and may result in death if respiratory muscles are involved. Accumulation of ACh at motor nerves causes overstimulation of nicotinic expression at the neuromuscular junction. When this occurs symptoms such as muscle weakness, fatigue, muscle cramps, fasciculation, and paralysis can be seen. When there is an accumulation of ACh at autonomic ganglia this causes overstimulation of nicotinic expression in the sympathetic system. Symptoms associated with this are hypertension, and hypoglycemia. Overstimulation of nicotinic acetylcholine receptors in the central nervous system, due to accumulation of ACh, results in anxiety, headache, convulsions, ataxia, depression of respiration and circulation, tremor, general weakness, and potentially coma. When there is expression of muscarinic overstimulation due to excess acetylcholine at muscarinic acetylcholine receptors symptoms of visual disturbances, tightness in chest, wheezing due to bronchoconstriction, increased bronchial secretions, increased salivation, lacrimation, sweating, peristalsis, and urination can occur. Certain reproductive effects in fertility, growth, and development for males and females have been linked specifically to organophosphate pesticide exposure. 
</t>
    </r>
    <r>
      <rPr>
        <sz val="11"/>
        <color rgb="FF0000FF"/>
        <rFont val="Arial"/>
      </rPr>
      <t># Please see reference #1 on reference sheet</t>
    </r>
  </si>
  <si>
    <r>
      <rPr>
        <sz val="11"/>
        <rFont val="Arial"/>
      </rPr>
      <t xml:space="preserve">Widely used in homes and on farms for cockroaches, fleas, termites, ticks, and crop pests; [ATSDR ToxFAQs]
Chlorpyrifos is an organophosphate insecticide, acaricide, and miticide used to control foliage and soil-borne insect pests on a variety of food and feed crops.
</t>
    </r>
    <r>
      <rPr>
        <sz val="11"/>
        <color rgb="FF0000FF"/>
        <rFont val="Arial"/>
      </rPr>
      <t># Please see reference #1 on reference sheet</t>
    </r>
  </si>
  <si>
    <r>
      <rPr>
        <sz val="11"/>
        <rFont val="Arial"/>
      </rPr>
      <t xml:space="preserve">Analytic Laboratory Methods
AOAC Method 981.03. Chlorpyrifos in Pesticide Formulations. Liquid Chromatographic Method.
Method: OSHA 62; Procedure: gas chromatography using a flame photometric detector; Analyte: chlorpyrifos; Matrix: air; Detection Limit: 0.0033 mg/cu m (0.23 ppb).
Method: NIOSH 5600, Issue 1; Procedure: gas chromatography with flame photometric detector; Analyte: chlorpyrifos; Matrix: air; Detection Limit: 0.04 ug/sample.
Clinical Laboratory Methods
LC-MS/MS determination in human cord blood.
High-performance liq chromatography with 3 different mobile phases was used to determine chlorpyrifos &amp; its oxygen analog in biological tissues (plasma, brain homogenates, &amp; liver microsomes).
</t>
    </r>
    <r>
      <rPr>
        <sz val="11"/>
        <color rgb="FF0000FF"/>
        <rFont val="Arial"/>
      </rPr>
      <t># Please see reference #1 on reference sheet</t>
    </r>
  </si>
  <si>
    <r>
      <rPr>
        <sz val="11"/>
        <rFont val="Arial"/>
      </rPr>
      <t xml:space="preserve">Farming (Pesticides) [Category: Industry]
</t>
    </r>
    <r>
      <rPr>
        <sz val="11"/>
        <color rgb="FF0000FF"/>
        <rFont val="Arial"/>
      </rPr>
      <t># Please see reference #1 on reference sheet</t>
    </r>
  </si>
  <si>
    <r>
      <rPr>
        <sz val="11"/>
        <rFont val="Arial"/>
      </rPr>
      <t xml:space="preserve">Farming (Pesticides) [Category: Industry]
</t>
    </r>
    <r>
      <rPr>
        <sz val="11"/>
        <color rgb="FF0000FF"/>
        <rFont val="Arial"/>
      </rPr>
      <t># Please see reference #1 on reference sheet</t>
    </r>
  </si>
  <si>
    <r>
      <rPr>
        <sz val="11"/>
        <rFont val="Arial"/>
      </rPr>
      <t xml:space="preserve">Environmental considerations: land spill: Dig a pit, pond, lagoon, or holding area to contain liquid or solid material. /SRP: If time permits, pits, ponds, lagoons, soak holes, or holding areas should be sealed with an impermeable flexible membrane liner./ Cover solids with a plastic sheet to prevent dissolving in rain or fire fighting water. Dike surface flow using soil, sand bags, foamed polyurethane, or foamed concrete. /Organophosphorus pesticides, solid, NOS/
Environmental considerations: water spill: Use natural deep water pockets, excavated lagoons, or sand bag barriers to trap material at bottom. Remove trapped material with suction hoses. Use mechanical dredges or lifts to remove immobilized masses of pollutants and precipitates. /Other regulated substances, solid, NOS/
</t>
    </r>
    <r>
      <rPr>
        <sz val="11"/>
        <color rgb="FF0000FF"/>
        <rFont val="Arial"/>
      </rPr>
      <t># Please see reference #1 on reference sheet</t>
    </r>
  </si>
  <si>
    <r>
      <rPr>
        <sz val="11"/>
        <rFont val="Arial"/>
      </rPr>
      <t xml:space="preserve">Excerpt from ERG Guide 152 [Substances - Toxic (Combustible)]:
ELIMINATE all ignition sources (no smoking, flares, sparks or flames) from immediate area. Do not touch damaged containers or spilled material unless wearing appropriate protective clothing. Stop leak if you can do it without risk. Prevent entry into waterways, sewers, basements or confined areas. Cover with plastic sheet to prevent spreading. Absorb or cover with dry earth, sand or other non-combustible material and transfer to containers. DO NOT GET WATER INSIDE CONTAINERS. (ERG, 2024)
</t>
    </r>
    <r>
      <rPr>
        <sz val="11"/>
        <color rgb="FF0000FF"/>
        <rFont val="Arial"/>
      </rPr>
      <t># Please see reference #1 on reference sheet</t>
    </r>
  </si>
  <si>
    <r>
      <rPr>
        <sz val="11"/>
        <rFont val="Arial"/>
      </rPr>
      <t xml:space="preserve">Do not get in eyes or on clothing. Avoid contact with skin. Avoid breathing dust and spray mist. Wear protective clothing (long-sleeved shirt and long pants, waterproof gloves, and shoes plus socks). Wear protective eyewear and a respiratory protection device (MSHA/INIOSH approved number TC-21C) when mixing and loading or working in a non-ventilated space. Wash thoroughly with soap and water after handling and before eating, drinking, or using tobacco. Remove contamInated clothing and wash before reuse. Keep away from food, feedstuffs and water supplies. /Dursban W/
Avoid contact with skin, eyes, and clothing. Wash contaminated clothing before re-use. Avoid breathing dust, spray, or mist. Do not contaminate food or feed. /Data from table/
</t>
    </r>
    <r>
      <rPr>
        <sz val="11"/>
        <color rgb="FF0000FF"/>
        <rFont val="Arial"/>
      </rPr>
      <t># Please see reference #1 on reference sheet</t>
    </r>
  </si>
  <si>
    <r>
      <rPr>
        <sz val="11"/>
        <rFont val="Arial"/>
      </rPr>
      <t xml:space="preserve">SRP: The most favorable course of action is to use an alternative chemical product with less inherent propensity for occupational harm/injury/toxicity or environmental contamination. Recycle any unused portion of the material for its approved use or return it to the manufacturer or supplier. Ultimate disposal of the chemical must consider: the material's impact on air quality; potential migration in soil or water; effects on animal and plant life; and conformance with environmental and public health regulations.
SRP: Wastewater from contaminant suppression, cleaning of protective clothing/equipment, or contaminated sites should be contained and evaluated for subject chemical or decomposition product concentrations. Concentrations shall be lower than applicable environmental discharge or disposal criteria. Alternatively, pretreatment and/or discharge to a permitted wastewater treatment facility is acceptable only after review by the governing authority and assurance that "pass through" violations will not occur. Due consideration shall be given to remediation worker exposure (inhalation, dermal and ingestion) as well as fate during treatment, transfer and disposal. If it is not practicable to manage the chemical in this fashion, it must be evaluated in accordance with EPA 40 CFR Part 261, specifically Subpart B, in order to determine the appropriate local, state and federal requirements for disposal.
</t>
    </r>
    <r>
      <rPr>
        <sz val="11"/>
        <color rgb="FF0000FF"/>
        <rFont val="Arial"/>
      </rPr>
      <t># Please see reference #1 on reference sheet</t>
    </r>
  </si>
  <si>
    <r>
      <rPr>
        <sz val="11"/>
        <rFont val="Arial"/>
      </rPr>
      <t xml:space="preserve">Widely used in homes and on farms for cockroaches, fleas, termites, ticks, and crop pests; [ATSDR ToxFAQs]
Chlorpyrifos is an organophosphate insecticide, acaricide, and miticide used to control foliage and soil-borne insect pests on a variety of food and feed crops.
</t>
    </r>
    <r>
      <rPr>
        <sz val="11"/>
        <color rgb="FF0000FF"/>
        <rFont val="Arial"/>
      </rPr>
      <t># Please see reference #1 on reference sheet</t>
    </r>
  </si>
  <si>
    <r>
      <rPr>
        <sz val="11"/>
        <rFont val="Arial"/>
      </rPr>
      <t xml:space="preserve">Widely used in homes and on farms for cockroaches, fleas, termites, ticks, and crop pests; [ATSDR ToxFAQs]
Chlorpyrifos is an organophosphate insecticide, acaricide, and miticide used to control foliage and soil-borne insect pests on a variety of food and feed crops.
</t>
    </r>
    <r>
      <rPr>
        <sz val="11"/>
        <color rgb="FF0000FF"/>
        <rFont val="Arial"/>
      </rPr>
      <t xml:space="preserve">
# Please see reference #1 on reference sheet</t>
    </r>
  </si>
  <si>
    <r>
      <rPr>
        <sz val="11"/>
        <rFont val="Arial"/>
      </rPr>
      <t xml:space="preserve">Widely used in homes and on farms for cockroaches, fleas, termites, ticks, and crop pests; [ATSDR ToxFAQs]
Chlorpyrifos is an organophosphate insecticide, acaricide, and miticide used to control foliage and soil-borne insect pests on a variety of food and feed crops.
</t>
    </r>
    <r>
      <rPr>
        <sz val="11"/>
        <color rgb="FF0000FF"/>
        <rFont val="Arial"/>
      </rPr>
      <t># Please see reference #1 on reference sheet</t>
    </r>
  </si>
  <si>
    <r>
      <rPr>
        <sz val="11"/>
        <rFont val="Arial"/>
      </rPr>
      <t xml:space="preserve">Widely used in homes and on farms for cockroaches, fleas, termites, ticks, and crop pests; [ATSDR ToxFAQs]
Chlorpyrifos is an organophosphate insecticide, acaricide, and miticide used to control foliage and soil-borne insect pests on a variety of food and feed crops.
</t>
    </r>
    <r>
      <rPr>
        <sz val="11"/>
        <color rgb="FF0000FF"/>
        <rFont val="Arial"/>
      </rPr>
      <t># Please see reference #1 on reference sheet</t>
    </r>
  </si>
  <si>
    <r>
      <rPr>
        <sz val="10"/>
        <rFont val="Arial"/>
      </rPr>
      <t xml:space="preserve">Solubility in water, mg/l at 25 °C: 1.4 (very poor)
</t>
    </r>
    <r>
      <rPr>
        <sz val="10"/>
        <color rgb="FF0000FF"/>
        <rFont val="Arial"/>
      </rPr>
      <t># Please see reference #1 on reference sheet</t>
    </r>
  </si>
  <si>
    <r>
      <rPr>
        <sz val="11"/>
        <rFont val="Arial"/>
      </rPr>
      <t xml:space="preserve">Chlordane is a central nervous system stimulant, and can also damage the digestive system and the liver. Large doses have been known to cause convulsions, respiratory failure, and death. Chlordane is also known to have adverse reproductive and developmental effects. (L91)
</t>
    </r>
    <r>
      <rPr>
        <sz val="11"/>
        <color rgb="FF0000FF"/>
        <rFont val="Arial"/>
      </rPr>
      <t># Please see reference #1 on reference sheet</t>
    </r>
  </si>
  <si>
    <r>
      <rPr>
        <sz val="11"/>
        <rFont val="Arial"/>
      </rPr>
      <t xml:space="preserve">Comprises approximately 19% of technical chlordane (according to one description); [IARC]
Chlordane was used as a pesticide. (L90)
</t>
    </r>
    <r>
      <rPr>
        <sz val="11"/>
        <color rgb="FF0000FF"/>
        <rFont val="Arial"/>
      </rPr>
      <t># Please see reference #1 on reference sheet</t>
    </r>
  </si>
  <si>
    <r>
      <rPr>
        <sz val="11"/>
        <rFont val="Arial"/>
      </rPr>
      <t xml:space="preserve">INSECTICIDE
</t>
    </r>
    <r>
      <rPr>
        <sz val="11"/>
        <color rgb="FF0000FF"/>
        <rFont val="Arial"/>
      </rPr>
      <t># Please see reference #1 on reference sheet</t>
    </r>
  </si>
  <si>
    <r>
      <rPr>
        <sz val="11"/>
        <rFont val="Arial"/>
      </rPr>
      <t xml:space="preserve">INSECTICIDE
</t>
    </r>
    <r>
      <rPr>
        <sz val="11"/>
        <color rgb="FF0000FF"/>
        <rFont val="Arial"/>
      </rPr>
      <t># Please see reference #1 on reference sheet</t>
    </r>
  </si>
  <si>
    <r>
      <rPr>
        <sz val="11"/>
        <rFont val="Arial"/>
      </rPr>
      <t xml:space="preserve">Comprises approximately 19% of technical chlordane (according to one description); [IARC]
Chlordane was used as a pesticide. (L90)
</t>
    </r>
    <r>
      <rPr>
        <sz val="11"/>
        <color rgb="FF0000FF"/>
        <rFont val="Arial"/>
      </rPr>
      <t># Please see reference #1 on reference sheet</t>
    </r>
  </si>
  <si>
    <r>
      <rPr>
        <sz val="11"/>
        <rFont val="Arial"/>
      </rPr>
      <t xml:space="preserve">Comprises approximately 19% of technical chlordane (according to one description); [IARC]
Chlordane was used as a pesticide. (L90)
</t>
    </r>
    <r>
      <rPr>
        <sz val="11"/>
        <color rgb="FF0000FF"/>
        <rFont val="Arial"/>
      </rPr>
      <t># Please see reference #1 on reference sheet</t>
    </r>
  </si>
  <si>
    <r>
      <rPr>
        <sz val="11"/>
        <rFont val="Arial"/>
      </rPr>
      <t xml:space="preserve">Oral (L281) ; inhalation (A105)
Oral (A105) ; inhalation (A105)
</t>
    </r>
    <r>
      <rPr>
        <sz val="11"/>
        <color rgb="FF0000FF"/>
        <rFont val="Arial"/>
      </rPr>
      <t># Please see reference #1 on reference sheet</t>
    </r>
  </si>
  <si>
    <r>
      <rPr>
        <sz val="11"/>
        <rFont val="Arial"/>
      </rPr>
      <t xml:space="preserve">Comprises approximately 19% of technical chlordane (according to one description); [IARC]
Chlordane was used as a pesticide. (L90)
</t>
    </r>
    <r>
      <rPr>
        <sz val="11"/>
        <color rgb="FF0000FF"/>
        <rFont val="Arial"/>
      </rPr>
      <t># Please see reference #1 on reference sheet</t>
    </r>
  </si>
  <si>
    <r>
      <rPr>
        <sz val="11"/>
        <rFont val="Arial"/>
      </rPr>
      <t xml:space="preserve">Comprises approximately 19% of technical chlordane (according to one description); [IARC]
Chlordane was used as a pesticide. (L90)
</t>
    </r>
    <r>
      <rPr>
        <sz val="11"/>
        <color rgb="FF0000FF"/>
        <rFont val="Arial"/>
      </rPr>
      <t># Please see reference #1 on reference sheet</t>
    </r>
  </si>
  <si>
    <t>CALCIUM ARSENATE [2ASH3O4.2CA]</t>
  </si>
  <si>
    <t>7778-44-1</t>
  </si>
  <si>
    <r>
      <rPr>
        <sz val="11"/>
        <rFont val="Arial"/>
      </rPr>
      <t xml:space="preserve">Molecular Formula: Ca3(AsO4)2
Molecular Weight: 398.07 g/mol
</t>
    </r>
    <r>
      <rPr>
        <sz val="11"/>
        <color rgb="FF0000FF"/>
        <rFont val="Arial"/>
      </rPr>
      <t>Please see reference #1 on reference sheet</t>
    </r>
  </si>
  <si>
    <r>
      <rPr>
        <sz val="11"/>
        <rFont val="Arial"/>
      </rPr>
      <t xml:space="preserve">Color / Form: White powder
Odor: Odorless
Solubility
Sol in dil acids
Insol in organic solvents
Density
3.62 g/cmÂ³
</t>
    </r>
    <r>
      <rPr>
        <sz val="11"/>
        <color rgb="FF0000FF"/>
        <rFont val="Arial"/>
      </rPr>
      <t>Please see reference #1 on reference sheet</t>
    </r>
  </si>
  <si>
    <r>
      <rPr>
        <sz val="11"/>
        <rFont val="Arial"/>
      </rPr>
      <t xml:space="preserve">Calcium arsenate is primarily released into the environment through historical agricultural use, industrial processes, and improper waste disposal. During application, it can disperse into air, soil, and nearby water systems, while rainfall facilitates its movement via runoff and leaching. Although it binds strongly to soil, it can transform into more mobile and toxic arsenic species under certain environmental conditions. Due to its persistence and inability to degrade, arsenic contamination from calcium arsenate remains a long-term environmental concern, with the potential to accumulate in ecosystems and enter the food chain.
</t>
    </r>
    <r>
      <rPr>
        <sz val="11"/>
        <color rgb="FF0000FF"/>
        <rFont val="Arial"/>
      </rPr>
      <t>Please see reference #1 on reference sheet</t>
    </r>
  </si>
  <si>
    <r>
      <rPr>
        <sz val="11"/>
        <rFont val="Arial"/>
      </rPr>
      <t xml:space="preserve">H400 (96.3%): Very toxic to aquatic life [Warning Hazardous to the aquatic environment, acute hazard]
H410 (100%): Very toxic to aquatic life with long lasting effects [Warning Hazardous to the aquatic environment, long-term hazard]
</t>
    </r>
    <r>
      <rPr>
        <sz val="11"/>
        <color rgb="FF0000FF"/>
        <rFont val="Arial"/>
      </rPr>
      <t>Please see reference #1 on reference sheet</t>
    </r>
  </si>
  <si>
    <r>
      <rPr>
        <sz val="11"/>
        <rFont val="Arial"/>
      </rPr>
      <t xml:space="preserve">        
H301+H331 (81.5%): Toxic if swallowed or if inhaled [Danger Acute toxicity, oral; acute toxicity, inhalation]
H301 (100%): Toxic if swallowed [Danger Acute toxicity, oral]
H331 (100%): Toxic if inhaled [Danger Acute toxicity, inhalation]
H350 (100%): May cause cancer [Danger Carcinogenicity]
</t>
    </r>
    <r>
      <rPr>
        <sz val="11"/>
        <color rgb="FF0000FF"/>
        <rFont val="Arial"/>
      </rPr>
      <t>Please see reference #1 on reference sheet</t>
    </r>
  </si>
  <si>
    <r>
      <rPr>
        <sz val="11"/>
        <rFont val="Arial"/>
      </rPr>
      <t xml:space="preserve">Has been used as a pesticide
</t>
    </r>
    <r>
      <rPr>
        <sz val="11"/>
        <color rgb="FF0000FF"/>
        <rFont val="Arial"/>
      </rPr>
      <t>Please see reference #1 on reference sheet</t>
    </r>
  </si>
  <si>
    <r>
      <rPr>
        <sz val="11"/>
        <rFont val="Arial"/>
      </rPr>
      <t xml:space="preserve">Federal Drinking Water Standards
10 ug/L
State Drinking Water Guidelines
ARIZONA 10 ug/L
CONNECTICUT 10 ug/L
</t>
    </r>
    <r>
      <rPr>
        <sz val="11"/>
        <color rgb="FF0000FF"/>
        <rFont val="Arial"/>
      </rPr>
      <t>Please see reference #1 on reference sheet</t>
    </r>
  </si>
  <si>
    <r>
      <rPr>
        <sz val="11"/>
        <rFont val="Arial"/>
      </rPr>
      <t xml:space="preserve">IUPAC Name
tricalcium diarsorate
InChI=1S/2AsH3O4.3Ca/c2*2-1(3,4)5;;;/h2*(H3,2,3,4,5);;;/q;;3*+2/p-6
InChIKey
RMBBSOLAGVEUSI-UHFFFAOYSA-H
SMILES
[O-][As](=O)([O-])[O-].[O-][As](=O)([O-])[O-].[Ca+2].[Ca+2].[Ca+2]
</t>
    </r>
    <r>
      <rPr>
        <sz val="11"/>
        <color rgb="FF0000FF"/>
        <rFont val="Arial"/>
      </rPr>
      <t>Please see reference #1 on reference sheet</t>
    </r>
  </si>
  <si>
    <r>
      <rPr>
        <sz val="11"/>
        <rFont val="Arial"/>
      </rPr>
      <t xml:space="preserve">Pesticide Manufacturing Plants
</t>
    </r>
    <r>
      <rPr>
        <sz val="11"/>
        <color rgb="FF0000FF"/>
        <rFont val="Arial"/>
      </rPr>
      <t>Please see reference #1 on reference sheet</t>
    </r>
  </si>
  <si>
    <r>
      <rPr>
        <sz val="11"/>
        <rFont val="Arial"/>
      </rPr>
      <t xml:space="preserve">Pesticide Manufacturing Plants
</t>
    </r>
    <r>
      <rPr>
        <sz val="11"/>
        <color rgb="FF0000FF"/>
        <rFont val="Arial"/>
      </rPr>
      <t>Please see reference #1 on reference sheet</t>
    </r>
  </si>
  <si>
    <r>
      <rPr>
        <sz val="11"/>
        <rFont val="Arial"/>
      </rPr>
      <t xml:space="preserve">interconnected surface and groundwater systems that collect contaminants from agricultural and industrial sources. Arsenic enters these watersheds through runoff, erosion, leaching, and atmospheric deposition. Within the watershed, it binds to sediments, undergoes chemical transformations, and can be remobilized under changing environmental conditions. This leads to long-term water quality degradation, ecological toxicity, and bioaccumulation in aquatic food chains, making receiving watersheds critical zones of concern for arsenic contamination.
</t>
    </r>
    <r>
      <rPr>
        <sz val="11"/>
        <color rgb="FF0000FF"/>
        <rFont val="Arial"/>
      </rPr>
      <t>Please see reference #1 on reference sheet</t>
    </r>
  </si>
  <si>
    <r>
      <rPr>
        <sz val="11"/>
        <rFont val="Arial"/>
      </rPr>
      <t xml:space="preserve">Calcium arsenate enters the environment primarily through direct soil application, atmospheric deposition, runoff, and leaching into groundwater. From these entry points, arsenic spreads into water systems, crops, and aquatic organisms, integrating into the food chain. Human exposure occurs mainly through ingestion of contaminated water and food, as well as inhalation of arsenic-laden dust. These interconnected entry pathways facilitate the widespread distribution of arsenic across environmental and biological systems.
</t>
    </r>
    <r>
      <rPr>
        <sz val="11"/>
        <color rgb="FF0000FF"/>
        <rFont val="Arial"/>
      </rPr>
      <t>Please see reference #1 on reference sheet</t>
    </r>
  </si>
  <si>
    <r>
      <rPr>
        <sz val="11"/>
        <rFont val="Arial"/>
      </rPr>
      <t xml:space="preserve">Long-term storage in large, weatherproof, and sift proof storage bins or silos; small amounts may be disposed in a chemical waste landfill.
</t>
    </r>
    <r>
      <rPr>
        <sz val="11"/>
        <color rgb="FF0000FF"/>
        <rFont val="Arial"/>
      </rPr>
      <t>Please see reference #1 on reference sheet</t>
    </r>
  </si>
  <si>
    <r>
      <rPr>
        <sz val="11"/>
        <rFont val="Arial"/>
      </rPr>
      <t xml:space="preserve">Both arsenate and arsenite can be removed from the water column by co-precipitation or adsorption onto iron oxides. Arsenate species can also be removed by adsorption onto aluminum hydroxide and clays, while arsenite is readily adsorbed onto metal sulfides
</t>
    </r>
    <r>
      <rPr>
        <sz val="11"/>
        <color rgb="FF0000FF"/>
        <rFont val="Arial"/>
      </rPr>
      <t>Please see reference #1 on reference sheet</t>
    </r>
  </si>
  <si>
    <r>
      <rPr>
        <sz val="11"/>
        <rFont val="Arial"/>
      </rPr>
      <t xml:space="preserve">Separated from acids and food and feedstuffs. Well closed. Store in an area without drain or sewer access.
</t>
    </r>
    <r>
      <rPr>
        <sz val="11"/>
        <color rgb="FF0000FF"/>
        <rFont val="Arial"/>
      </rPr>
      <t>Please see reference #1 on reference sheet</t>
    </r>
  </si>
  <si>
    <r>
      <rPr>
        <sz val="11"/>
        <rFont val="Arial"/>
      </rPr>
      <t xml:space="preserve">Wear positive pressure self-contained breathing apparatus (SCBA).
Wear chemical protective clothing that is specifically recommended by the manufacturer when there is NO RISK OF FIRE.
Structural firefighters' protective clothing provides thermal protection but only limited chemical protection.
</t>
    </r>
    <r>
      <rPr>
        <sz val="11"/>
        <color rgb="FF0000FF"/>
        <rFont val="Arial"/>
      </rPr>
      <t>Please see reference #1 on reference sheet</t>
    </r>
  </si>
  <si>
    <r>
      <rPr>
        <sz val="11"/>
        <rFont val="Arial"/>
      </rPr>
      <t xml:space="preserve">Recycling: Dissolve in a minimum amt of concentrated hydrochloric acid. Add to water until the appearance of white precipitate. Add 6 M-HCl /6 M-hydrochloric acid/ just to dissolve again. Saturate with hydrogen sulfide. After filtration, wash the precipitate and return to suppliers. Recommendable methods: Chemical treatment, solidification /hazardous waste/, landfill. Not recommendable methods: Thermal destruction, discharge to sewer.
</t>
    </r>
    <r>
      <rPr>
        <sz val="11"/>
        <color rgb="FF0000FF"/>
        <rFont val="Arial"/>
      </rPr>
      <t>Please see reference #1 on reference sheet</t>
    </r>
  </si>
  <si>
    <r>
      <rPr>
        <sz val="11"/>
        <rFont val="Arial"/>
      </rPr>
      <t xml:space="preserve">Pesticide
</t>
    </r>
    <r>
      <rPr>
        <sz val="11"/>
        <color rgb="FF0000FF"/>
        <rFont val="Arial"/>
      </rPr>
      <t>Please see reference #1 on reference sheet</t>
    </r>
  </si>
  <si>
    <r>
      <rPr>
        <sz val="11"/>
        <rFont val="Arial"/>
      </rPr>
      <t xml:space="preserve"> 0.010 mg/L
</t>
    </r>
    <r>
      <rPr>
        <sz val="11"/>
        <color rgb="FF0000FF"/>
        <rFont val="Arial"/>
      </rPr>
      <t>Please see reference #1 on reference sheet</t>
    </r>
  </si>
  <si>
    <r>
      <rPr>
        <sz val="11"/>
        <rFont val="Arial"/>
      </rPr>
      <t xml:space="preserve"> 0.010 mg/L
</t>
    </r>
    <r>
      <rPr>
        <sz val="11"/>
        <color rgb="FF0000FF"/>
        <rFont val="Arial"/>
      </rPr>
      <t>Please see reference #1 on reference sheet</t>
    </r>
  </si>
  <si>
    <r>
      <rPr>
        <sz val="11"/>
        <rFont val="Arial"/>
      </rPr>
      <t xml:space="preserve">Avoid breathing dusts, and fumes from burning material. Keep upwind. Avoid bodily contact with the material. ... Do not handle broken packages unless wearing appropriate personal protective equipment. Wash away any material which may have contacted the body with copious amounts of water or soap and water. ... If contact with calcium arsenate is anticipated, wear appropriate chemical protective clothing.
</t>
    </r>
    <r>
      <rPr>
        <sz val="11"/>
        <color rgb="FF0000FF"/>
        <rFont val="Arial"/>
      </rPr>
      <t>Please see reference #1 on reference sheet</t>
    </r>
  </si>
  <si>
    <r>
      <rPr>
        <sz val="11"/>
        <rFont val="Arial"/>
      </rPr>
      <t xml:space="preserve">Personal protection: particulate filter respirator adapted to the airborne concentration of the substance. Do NOT let this chemical enter the environment. Vacuum with specialist equipment or carefully sweep into containers. Carefully collect remainder. Then store and dispose of according to local regulations.
</t>
    </r>
    <r>
      <rPr>
        <sz val="11"/>
        <color rgb="FF0000FF"/>
        <rFont val="Arial"/>
      </rPr>
      <t>Please see reference #1 on reference sheet</t>
    </r>
  </si>
  <si>
    <r>
      <rPr>
        <sz val="11"/>
        <rFont val="Arial"/>
      </rPr>
      <t xml:space="preserve">The substance can be absorbed into the body by inhalation of its aerosol and by ingestion.
inhalation, skin absorption, ingestion, skin and/or eye contact
</t>
    </r>
    <r>
      <rPr>
        <sz val="11"/>
        <color rgb="FF0000FF"/>
        <rFont val="Arial"/>
      </rPr>
      <t>Please see reference #1 on reference sheet</t>
    </r>
  </si>
  <si>
    <r>
      <rPr>
        <sz val="11"/>
        <rFont val="Arial"/>
      </rPr>
      <t xml:space="preserve">Oral (L2) ; inhalation (L2) ; dermal (L2)
</t>
    </r>
    <r>
      <rPr>
        <sz val="11"/>
        <color rgb="FF0000FF"/>
        <rFont val="Arial"/>
      </rPr>
      <t>Please see reference #1 on reference sheet</t>
    </r>
  </si>
  <si>
    <r>
      <rPr>
        <sz val="11"/>
        <rFont val="Arial"/>
      </rPr>
      <t xml:space="preserve">Calcium arsenate, through its arsenic component, can induce transgenerational effects by altering gene expression via epigenetic mechanisms, particularly when exposure occurs during critical developmental stages such as pregnancy. These changes may persist across generations, increasing susceptibility to cancer, developmental disorders, and endocrine disruption
</t>
    </r>
    <r>
      <rPr>
        <sz val="11"/>
        <color rgb="FF0000FF"/>
        <rFont val="Arial"/>
      </rPr>
      <t>Please see reference #1 on reference sheet</t>
    </r>
  </si>
  <si>
    <r>
      <rPr>
        <sz val="11"/>
        <rFont val="Arial"/>
      </rPr>
      <t xml:space="preserve">low-level exposure may temporarily activate adaptive cellular responses, while higher doses result in significant toxicity, including oxidative stress and DNA damage. Despite this biphasic response, arsenic remains a hazardous substance with no safe exposure threshold, emphasizing the importance of minimizing environmental and human exposure.
</t>
    </r>
    <r>
      <rPr>
        <sz val="11"/>
        <color rgb="FF0000FF"/>
        <rFont val="Arial"/>
      </rPr>
      <t>Please see reference #1 on reference sheet</t>
    </r>
  </si>
  <si>
    <r>
      <rPr>
        <sz val="11"/>
        <rFont val="Arial"/>
      </rPr>
      <t xml:space="preserve">Exposure to lower levels of arsenic can cause nausea and vomiting, decreased production of red and white blood cells, abnormal heart rhythm, damage to blood vessels.
</t>
    </r>
    <r>
      <rPr>
        <sz val="11"/>
        <color rgb="FF0000FF"/>
        <rFont val="Arial"/>
      </rPr>
      <t>Please see reference #1 on reference sheet</t>
    </r>
  </si>
  <si>
    <r>
      <rPr>
        <sz val="11"/>
        <rFont val="Arial"/>
      </rPr>
      <t xml:space="preserve">Analytic Laboratory Methods
AOAC Method 921.05. Calcium Arsenate Pesticide Formulations. A reactant solution of known concentration (the titrant) is systematically added to and reacted with a solution of the analyte. The equivalence point or end point of the reaction and the amount of titrant added are measured. The concentration of the analyte in the solution is determined from the amount of titrant added. The end point may be detected by a color change in an indicator by eye, or by an electrode (pH meter). Detection limit is unspecified.
</t>
    </r>
    <r>
      <rPr>
        <sz val="11"/>
        <color rgb="FF0000FF"/>
        <rFont val="Arial"/>
      </rPr>
      <t>Please see reference #1 on reference sheet</t>
    </r>
  </si>
  <si>
    <r>
      <rPr>
        <sz val="11"/>
        <rFont val="Arial"/>
      </rPr>
      <t xml:space="preserve">This material is extremely toxic; the probable oral lethal dose for humans is 5-50 mg/kg, or between 7 drops and 1 teaspoonful for a 150 lb. person. It is an irritant to eyes, respiratory tract, mouth and stomach. Damage to kidneys, liver and the nervous system have been reported. (Non-Specific -- Arsenic) Chronic exposure can cause bone marrow damage, often leading to aplastic anemia. There is epidemiological evidence that chronic ingestion of arsenic compounds causes a predisposition to skin cancers
</t>
    </r>
    <r>
      <rPr>
        <sz val="11"/>
        <color rgb="FF0000FF"/>
        <rFont val="Arial"/>
      </rPr>
      <t>Please see reference #1 on reference sheet</t>
    </r>
  </si>
  <si>
    <r>
      <rPr>
        <sz val="11"/>
        <rFont val="Arial"/>
      </rPr>
      <t xml:space="preserve">Pesticide
</t>
    </r>
    <r>
      <rPr>
        <sz val="11"/>
        <color rgb="FF0000FF"/>
        <rFont val="Arial"/>
      </rPr>
      <t>Please see reference #1 on reference sheet</t>
    </r>
  </si>
  <si>
    <r>
      <rPr>
        <sz val="11"/>
        <rFont val="Arial"/>
      </rPr>
      <t xml:space="preserve">Pesticide
</t>
    </r>
    <r>
      <rPr>
        <sz val="11"/>
        <color rgb="FF0000FF"/>
        <rFont val="Arial"/>
      </rPr>
      <t>Please see reference #1 on reference sheet</t>
    </r>
  </si>
  <si>
    <r>
      <rPr>
        <sz val="11"/>
        <rFont val="Arial"/>
      </rPr>
      <t xml:space="preserve">NIOSH Recommendations 5 mg/cu
Recommended Exposure Limit (REL)
Ca C 0.002 mg/m3 
Permissible Exposure Limit (PEL)
0.01 [mg/m3]
Immediately Dangerous to Life or Health (IDLH)
5 mg As/m3 
Threshold Limit Values (TLV)
0.01 [mg/m3]
Occupational Exposure Limits (OEL)
EU-OEL
(inhalable fraction): 0.01 mg/m
</t>
    </r>
    <r>
      <rPr>
        <sz val="11"/>
        <color rgb="FF0000FF"/>
        <rFont val="Arial"/>
      </rPr>
      <t>Please see reference #1 on reference sheet</t>
    </r>
  </si>
  <si>
    <r>
      <rPr>
        <sz val="11"/>
        <rFont val="Arial"/>
      </rPr>
      <t xml:space="preserve">0.013 G/100 CC
</t>
    </r>
    <r>
      <rPr>
        <sz val="11"/>
        <color rgb="FF0000FF"/>
        <rFont val="Arial"/>
      </rPr>
      <t>Please see reference #1 on reference sheet</t>
    </r>
  </si>
  <si>
    <t>CALCIUM ARSENITE</t>
  </si>
  <si>
    <t>52740-16-6</t>
  </si>
  <si>
    <r>
      <rPr>
        <sz val="11"/>
        <rFont val="Arial"/>
      </rPr>
      <t xml:space="preserve">Molecular Formula: CS2
Molecular Weight: 76.15 g/mol
</t>
    </r>
    <r>
      <rPr>
        <sz val="11"/>
        <color rgb="FF0000FF"/>
        <rFont val="Arial"/>
      </rPr>
      <t>Please see reference #1 on reference sheet</t>
    </r>
  </si>
  <si>
    <r>
      <rPr>
        <sz val="11"/>
        <rFont val="Arial"/>
      </rPr>
      <t xml:space="preserve">Color / Form: Clear, colorless or faintly yellow liquid
Odor: Purest distillates have sweet, pleasing, and ethereal odor
Boiling Point: 46.2 °C
Melting Point: -111.7 °C
Solubility: In water, 2160 mg/L at 25 °C
Density: 1.2632 g/cu cm at 20 °C
</t>
    </r>
    <r>
      <rPr>
        <sz val="11"/>
        <color rgb="FF0000FF"/>
        <rFont val="Arial"/>
      </rPr>
      <t>Please see reference #1 on reference sheet</t>
    </r>
  </si>
  <si>
    <r>
      <rPr>
        <sz val="11"/>
        <rFont val="Arial"/>
      </rPr>
      <t xml:space="preserve">Pure carbon disulfide is a colorless liquid with a pleasant odor that is like the smell of chloroform. The impure carbon disulfide that is usually used in most industrial processes is a yellowish liquid with an unpleasant odor, like that of rotting radishes. Carbon disulfide evaporates at room temperature, and the vapor is more than twice as heavy as air. It easily explodes in air and also catches fire very easily. In nature, small amounts of carbon disulfide are found in gases released to the earth's surface as, for example, in volcanic eruptions or over marshes. Commercial carbon disulfide is made by combining carbon and sulfur at very high temperatures
</t>
    </r>
    <r>
      <rPr>
        <sz val="11"/>
        <color rgb="FF0000FF"/>
        <rFont val="Arial"/>
      </rPr>
      <t>Please see reference #1 on reference sheet</t>
    </r>
  </si>
  <si>
    <r>
      <rPr>
        <sz val="11"/>
        <rFont val="Arial"/>
      </rPr>
      <t xml:space="preserve">P022; An acute hazardous waste when a discarded commercial chemical product or manufacturing chemical intermediate or an off-specification commercial chemical product or a manufacturing chemical intermediate.
D003; A waste containing carbon disulfide may (or may not) be characterized a hazardous waste following testing for the reactivity characteristics as prescribed by the Resource Conservation and Recovery Act (RCRA) regulations.
</t>
    </r>
    <r>
      <rPr>
        <sz val="11"/>
        <color rgb="FF0000FF"/>
        <rFont val="Arial"/>
      </rPr>
      <t>Please see reference #1 on reference sheet</t>
    </r>
  </si>
  <si>
    <r>
      <rPr>
        <sz val="11"/>
        <rFont val="Arial"/>
      </rPr>
      <t xml:space="preserve">H315: Causes skin irritation [Warning Skin corrosion/irritation]
H319: Causes serious eye irritation [Warning Serious eye damage/eye irritation]
H361fd: Suspected of damaging fertility; Suspected of damaging the unborn child [Warning Reproductive toxicity]
H372 **: Causes damage to organs through prolonged or repeated exposure [Danger Specific target organ toxicity, repeated exposure]
The material affects the central nervous system, cardiovascular system, eyes, kidneys, liver, and skin. It may be absorbed through the skin as a vapor or liquid, inhaled or ingested. The probable oral lethal dose for a human is between 0.5 and 5 g/kg or between 1 ounce and 1 pint (or 1 pound) for a 70 kg (150 lb.) person. In chronic exposures, the central nervous system is damaged and results in the disturbance of vision and sensory changes as the most common early symptoms. Lowest lethal dose for humans has been reported at 14 mg/kg or 0.98 grams for a 70 kg person. Alcoholics and those suffering from neuropsychic trouble are at special risk.
</t>
    </r>
    <r>
      <rPr>
        <sz val="11"/>
        <color rgb="FF0000FF"/>
        <rFont val="Arial"/>
      </rPr>
      <t>Please see reference #1 on reference sheet</t>
    </r>
  </si>
  <si>
    <r>
      <rPr>
        <sz val="11"/>
        <rFont val="Arial"/>
      </rPr>
      <t xml:space="preserve">Carbon disulfide is used to manufacture rayon. It was used as a grain fumigant. In the production of viscous rayon, heavy occupational exposures may occur during the opening of spinning machines and while cutting and drying. [LaDou, p. 497] Also used to produce other chemicals, to manufacture electronic vacuum tubes, and as a solvent for resins, fats, oils, waxes, and other chemicals; [ACGIH] Also used in metal cleaning and plating, in instant color photography, in corrosion inhibitors, in veterinary anthelmintic drugs, and to fumigate spaces and materials; 
</t>
    </r>
    <r>
      <rPr>
        <sz val="11"/>
        <color rgb="FF0000FF"/>
        <rFont val="Arial"/>
      </rPr>
      <t>Please see reference #1 on reference sheet</t>
    </r>
  </si>
  <si>
    <r>
      <rPr>
        <sz val="11"/>
        <rFont val="Arial"/>
      </rPr>
      <t xml:space="preserve">State Drinking Water Guidelines
ARIZONA 830 ug/L
CALIFORNIA 160 ug/L
FLORIDA 350 ug/L
MINNESOTA 700 ug/L
</t>
    </r>
    <r>
      <rPr>
        <sz val="11"/>
        <color rgb="FF0000FF"/>
        <rFont val="Arial"/>
      </rPr>
      <t>Please see reference #1 on reference sheet</t>
    </r>
  </si>
  <si>
    <r>
      <rPr>
        <sz val="11"/>
        <rFont val="Arial"/>
      </rPr>
      <t xml:space="preserve">IUPAC Name
methanedithione
InChI=1S/CS2/c2-1-3
InChIKey
QGJOPFRUJISHPQ-UHFFFAOYSA-N
SMILES
C(=S)=S
</t>
    </r>
    <r>
      <rPr>
        <sz val="11"/>
        <color rgb="FF0000FF"/>
        <rFont val="Arial"/>
      </rPr>
      <t>Please see reference #1 on reference sheet</t>
    </r>
  </si>
  <si>
    <r>
      <rPr>
        <sz val="11"/>
        <rFont val="Arial"/>
      </rPr>
      <t xml:space="preserve">Carbon disulfide (CS₂) is released into the environment from both natural and anthropogenic (human-made) sources. Its source locations are typically tied to industrial zones, fossil fuel processing sites, and certain natural geological areas.
</t>
    </r>
    <r>
      <rPr>
        <sz val="11"/>
        <color rgb="FF0000FF"/>
        <rFont val="Arial"/>
      </rPr>
      <t>Please see reference #1 on reference sheet</t>
    </r>
  </si>
  <si>
    <r>
      <rPr>
        <sz val="11"/>
        <rFont val="Arial"/>
      </rPr>
      <t xml:space="preserve">Solvent
Intermediate
Fuels and fuel additives
Intermediates
Processing aids, specific to petroleum production
Abrasives
</t>
    </r>
    <r>
      <rPr>
        <sz val="11"/>
        <color rgb="FF0000FF"/>
        <rFont val="Arial"/>
      </rPr>
      <t>Please see reference #1 on reference sheet</t>
    </r>
  </si>
  <si>
    <r>
      <rPr>
        <sz val="11"/>
        <rFont val="Arial"/>
      </rPr>
      <t xml:space="preserve">The primary entry point is the atmosphere, where CS₂ is released as a vapor from industrial activities such as rayon production, petroleum refining, and chemical manufacturing, as well as from natural sources like volcanic emissions. Once in the air, it can disperse over wide areas and become the main route of human exposure through inhalation. In aquatic systems, CS₂ enters through industrial wastewater discharge, accidental spills, or surface runoff from contaminated land.
</t>
    </r>
    <r>
      <rPr>
        <sz val="11"/>
        <color rgb="FF0000FF"/>
        <rFont val="Arial"/>
      </rPr>
      <t>Please see reference #1 on reference sheet</t>
    </r>
  </si>
  <si>
    <r>
      <rPr>
        <sz val="11"/>
        <rFont val="Arial"/>
      </rPr>
      <t xml:space="preserve">Must be stored in airtight drums, handled with precautions, &amp; in summer kept in shade and sprayed with water to prevent pressure developing. Large quantities ... must be stored under water.
</t>
    </r>
    <r>
      <rPr>
        <sz val="11"/>
        <color rgb="FF0000FF"/>
        <rFont val="Arial"/>
      </rPr>
      <t>Please see reference #1 on reference sheet</t>
    </r>
  </si>
  <si>
    <r>
      <rPr>
        <sz val="11"/>
        <rFont val="Arial"/>
      </rPr>
      <t xml:space="preserve">1. Remove all ignition sources. 2. Ventilate area of spill or leak. 3. For small quantities, absorb on paper towels. Evaporate in a safe place (such as a fume hood). Allow sufficient time for evaporating vapors to completely clear the hood ductwork. Burn the paper in a suitable location away from combustible materials. Large quantities can be reclaimed or collected and atomized in a suitable combustion chamber equipped with an appropriate effluent gas cleaning device. Carbon disulfide should not be allowed to enter a confined space, such as a sewer, because of the possibility of an explosion.
</t>
    </r>
    <r>
      <rPr>
        <sz val="11"/>
        <color rgb="FF0000FF"/>
        <rFont val="Arial"/>
      </rPr>
      <t>Please see reference #1 on reference sheet</t>
    </r>
  </si>
  <si>
    <r>
      <rPr>
        <sz val="11"/>
        <rFont val="Arial"/>
      </rPr>
      <t xml:space="preserve">Fireproof. Separated from oxidants and food and feedstuffs. Cool. Store in an area without drain or sewer access.
</t>
    </r>
    <r>
      <rPr>
        <sz val="11"/>
        <color rgb="FF0000FF"/>
        <rFont val="Arial"/>
      </rPr>
      <t>Please see reference #1 on reference sheet</t>
    </r>
  </si>
  <si>
    <r>
      <rPr>
        <sz val="11"/>
        <rFont val="Arial"/>
      </rPr>
      <t xml:space="preserve">Gloves must be inspected prior to use. Use proper glove removal technique (without touching glove's outer surface) to avoid skin contact with this product. Dispose of contaminated gloves after use in accordance with applicable laws and good laboratory practices. Wash and dry hands.
</t>
    </r>
    <r>
      <rPr>
        <sz val="11"/>
        <color rgb="FF0000FF"/>
        <rFont val="Arial"/>
      </rPr>
      <t>Please see reference #1 on reference sheet</t>
    </r>
  </si>
  <si>
    <r>
      <rPr>
        <sz val="11"/>
        <rFont val="Arial"/>
      </rPr>
      <t xml:space="preserve">Wastewater from contaminant suppression, cleaning of protective clothing/equipment, or contaminated sites should be contained and evaluated for subject chemical or decomposition product concentrations. Concentrations shall be lower than applicable environmental discharge or disposal criteria. Alternatively, pretreatment and/or discharge to a permitted wastewater treatment facility is acceptable only after review by the governing authority and assurance that "pass through" violations will not occur. Due consideration shall be given to remediation worker exposure (inhalation, dermal and ingestion) as well as fate during treatment, transfer and disposal. If it is not practicable to manage the chemical in this fashion, it must be evaluated in accordance with EPA 40 CFR Part 261, specifically Subpart B, in order to determine the appropriate local, state and federal requirements for disposal.
</t>
    </r>
    <r>
      <rPr>
        <sz val="11"/>
        <color rgb="FF0000FF"/>
        <rFont val="Arial"/>
      </rPr>
      <t>Please see reference #1 on reference sheet</t>
    </r>
  </si>
  <si>
    <r>
      <rPr>
        <sz val="11"/>
        <rFont val="Arial"/>
      </rPr>
      <t xml:space="preserve">Fuels and fuel additives
</t>
    </r>
    <r>
      <rPr>
        <sz val="11"/>
        <color rgb="FF0000FF"/>
        <rFont val="Arial"/>
      </rPr>
      <t>Please see reference #1 on reference sheet</t>
    </r>
  </si>
  <si>
    <r>
      <rPr>
        <sz val="11"/>
        <rFont val="Arial"/>
      </rPr>
      <t xml:space="preserve">1–100 µg/m³
</t>
    </r>
    <r>
      <rPr>
        <sz val="11"/>
        <color rgb="FF0000FF"/>
        <rFont val="Arial"/>
      </rPr>
      <t>Please see reference #1 on reference sheet</t>
    </r>
  </si>
  <si>
    <r>
      <rPr>
        <sz val="11"/>
        <rFont val="Arial"/>
      </rPr>
      <t xml:space="preserve">Personal precautions, protective equipment and emergency procedures: Use personal protective equipment. Avoid breathing vapours, mist or gas. Ensure adequate ventilation. Remove all sources of ignition. Evacuate personnel to safe areas. Beware of vapours accumulating to form explosive concentrations. Vapors can accumulate in low areas. Environmental precautions: Prevent further leakage or spillage if safe to do so. Do not let product enter drains. Discharge into the environment must be avoided.
</t>
    </r>
    <r>
      <rPr>
        <sz val="11"/>
        <color rgb="FF0000FF"/>
        <rFont val="Arial"/>
      </rPr>
      <t>Please see reference #1 on reference sheet</t>
    </r>
  </si>
  <si>
    <r>
      <rPr>
        <sz val="11"/>
        <rFont val="Arial"/>
      </rPr>
      <t xml:space="preserve">Areas suspected of high concn of carbon disulfide vapor should not be entered because of the explosion hazard.
</t>
    </r>
    <r>
      <rPr>
        <sz val="11"/>
        <color rgb="FF0000FF"/>
        <rFont val="Arial"/>
      </rPr>
      <t>Please see reference #1 on reference sheet</t>
    </r>
  </si>
  <si>
    <r>
      <rPr>
        <sz val="11"/>
        <rFont val="Arial"/>
      </rPr>
      <t xml:space="preserve">The substance can be absorbed into the body by inhalation, through the skin and by ingestion.
</t>
    </r>
    <r>
      <rPr>
        <sz val="11"/>
        <color rgb="FF0000FF"/>
        <rFont val="Arial"/>
      </rPr>
      <t>Please see reference #1 on reference sheet</t>
    </r>
  </si>
  <si>
    <r>
      <rPr>
        <sz val="11"/>
        <rFont val="Arial"/>
      </rPr>
      <t xml:space="preserve">Inhalation (L593) ; oral (L593) ; dermal (L593) ; eye contact (L593)
</t>
    </r>
    <r>
      <rPr>
        <sz val="11"/>
        <color rgb="FF0000FF"/>
        <rFont val="Arial"/>
      </rPr>
      <t>Please see reference #1 on reference sheet</t>
    </r>
  </si>
  <si>
    <r>
      <rPr>
        <sz val="11"/>
        <rFont val="Arial"/>
      </rPr>
      <t xml:space="preserve">Reproductive: Paternal effects: Spermatogenesis (including genetic material, sperm morphology, motility, and count)
</t>
    </r>
    <r>
      <rPr>
        <sz val="11"/>
        <color rgb="FF0000FF"/>
        <rFont val="Arial"/>
      </rPr>
      <t>Please see reference #1 on reference sheet</t>
    </r>
  </si>
  <si>
    <r>
      <rPr>
        <sz val="11"/>
        <rFont val="Arial"/>
      </rPr>
      <t xml:space="preserve">Low-level exposure to carbon disulfide (CS₂)—even at concentrations below acute toxicity thresholds—can still lead to subtle but important biological and health effects over time. As a contaminant of emerging concern (CEC), its chronic exposure risks are particularly relevant in occupational and industrial environments.
</t>
    </r>
    <r>
      <rPr>
        <sz val="11"/>
        <color rgb="FF0000FF"/>
        <rFont val="Arial"/>
      </rPr>
      <t>Please see reference #1 on reference sheet</t>
    </r>
  </si>
  <si>
    <r>
      <rPr>
        <sz val="11"/>
        <rFont val="Arial"/>
      </rPr>
      <t xml:space="preserve">Analytic Laboratory Methods
Method: EPA-NERL 524.2; Procedure: gas chromatography/mass spectrometry; Analyte: carbon disulfide; Matrix: surface water, ground water, and drinking water in any stage of treatment; Detection Limit: 0.093 ug/L.
</t>
    </r>
    <r>
      <rPr>
        <sz val="11"/>
        <color rgb="FF0000FF"/>
        <rFont val="Arial"/>
      </rPr>
      <t>Please see reference #1 on reference sheet</t>
    </r>
  </si>
  <si>
    <r>
      <rPr>
        <sz val="11"/>
        <rFont val="Arial"/>
      </rPr>
      <t xml:space="preserve">Carbon Disulfide can cause developmental toxicity, female reproductive toxicity and male reproductive toxicity according to an independent committee of scientific and health experts.
</t>
    </r>
    <r>
      <rPr>
        <sz val="11"/>
        <color rgb="FF0000FF"/>
        <rFont val="Arial"/>
      </rPr>
      <t>Please see reference #1 on reference sheet</t>
    </r>
  </si>
  <si>
    <r>
      <rPr>
        <sz val="11"/>
        <rFont val="Arial"/>
      </rPr>
      <t xml:space="preserve">Carbon disulfide is used predominantly in the manufacture of rayon, cellophane, and carbon tetrachloride. Carbon disulfide is also used to produce rubber chemicals and pesticides.
</t>
    </r>
    <r>
      <rPr>
        <sz val="11"/>
        <color rgb="FF0000FF"/>
        <rFont val="Arial"/>
      </rPr>
      <t>Please see reference #1 on reference sheet</t>
    </r>
  </si>
  <si>
    <r>
      <rPr>
        <sz val="11"/>
        <rFont val="Arial"/>
      </rPr>
      <t xml:space="preserve">Fuels and fuel additives
</t>
    </r>
    <r>
      <rPr>
        <sz val="11"/>
        <color rgb="FF0000FF"/>
        <rFont val="Arial"/>
      </rPr>
      <t>Please see reference #1 on reference sheet</t>
    </r>
  </si>
  <si>
    <r>
      <rPr>
        <sz val="11"/>
        <rFont val="Arial"/>
      </rPr>
      <t xml:space="preserve">OSHA Standards
Permissible Exposure Limit: Table Z-2 8-hr Time Weighted Avg 20 ppm.
NIOSH Recommendations
Recommended Exposure Limit: 10 Hr Time-Weighted Avg: 1 ppm (3 mg/cu m). Skin.
REL-TWA (Time Weighted Average)
1 ppm (3 mg/m³)
REL-STEL (Short Term Exposure Limit)
10 ppm (30 mg/m³)
Permissible Exposure Limit (PEL)
20.0 [ppm]
Immediately Dangerous to Life or Health (IDLH)
500 ppm
Threshold Limit Values (TLV)
1.0 [ppm]
EU-OEL
15 mg/m
MAK (Maximale Arbeitsplatz Konzentration)
16 mg/m
</t>
    </r>
    <r>
      <rPr>
        <sz val="11"/>
        <color rgb="FF0000FF"/>
        <rFont val="Arial"/>
      </rPr>
      <t>Please see reference #1 on reference sheet</t>
    </r>
  </si>
  <si>
    <r>
      <rPr>
        <sz val="11"/>
        <rFont val="Arial"/>
      </rPr>
      <t xml:space="preserve"> 2160 mg/L at 25 °C
</t>
    </r>
    <r>
      <rPr>
        <sz val="11"/>
        <color rgb="FF0000FF"/>
        <rFont val="Arial"/>
      </rPr>
      <t>Please see reference #1 on reference sheet</t>
    </r>
  </si>
  <si>
    <t>CARBON MONOXIDE</t>
  </si>
  <si>
    <t>630-08-0</t>
  </si>
  <si>
    <r>
      <rPr>
        <sz val="11"/>
        <rFont val="Arial"/>
      </rPr>
      <t xml:space="preserve">Molecular Formula: CO
Molecular Weight: 28.010 g/mol
</t>
    </r>
    <r>
      <rPr>
        <sz val="11"/>
        <color rgb="FF0000FF"/>
        <rFont val="Arial"/>
      </rPr>
      <t>Please see reference #1 on reference sheet</t>
    </r>
  </si>
  <si>
    <r>
      <rPr>
        <sz val="11"/>
        <rFont val="Arial"/>
      </rPr>
      <t xml:space="preserve">Color / Form: Colorless ga
Odor: Odorless
Boiling Point: -191.5 °C
Melting Point: -56.5 °C
Solubility: Soluble in benzene
</t>
    </r>
    <r>
      <rPr>
        <sz val="11"/>
        <color rgb="FF0000FF"/>
        <rFont val="Arial"/>
      </rPr>
      <t>Please see reference #1 on reference sheet</t>
    </r>
  </si>
  <si>
    <r>
      <rPr>
        <sz val="11"/>
        <rFont val="Arial"/>
      </rPr>
      <t xml:space="preserve">It is the product of the incomplete combustion of carbon-containing compounds, notably in internal-combustion engines. It consists of one carbon atom covalently bonded to one oxygen atom. It is a gas at room temperature. Carbon monoxide is a significantly toxic gas and is the most common type of fatal poisoning in many countries. Exposures can lead to significant toxicity of the central nervous system and heart.
</t>
    </r>
    <r>
      <rPr>
        <sz val="11"/>
        <color rgb="FF0000FF"/>
        <rFont val="Arial"/>
      </rPr>
      <t>Please see reference #1 on reference sheet</t>
    </r>
  </si>
  <si>
    <r>
      <rPr>
        <sz val="11"/>
        <rFont val="Arial"/>
      </rPr>
      <t xml:space="preserve">Carbon monoxide plays a role in atmospheric chemistry by reacting with hydroxyl radicals (OH), which are responsible for breaking down many pollutants. When CO levels are high, it reduces the availability of these radicals, allowing other harmful pollutants—such as methane and ground-level ozone—to persist longer in the atmosphere. This indirectly worsens photochemical smog and overall air quality.
</t>
    </r>
    <r>
      <rPr>
        <sz val="11"/>
        <color rgb="FF0000FF"/>
        <rFont val="Arial"/>
      </rPr>
      <t>Please see reference #1 on reference sheet</t>
    </r>
  </si>
  <si>
    <r>
      <rPr>
        <sz val="11"/>
        <rFont val="Arial"/>
      </rPr>
      <t xml:space="preserve">H220: Extremely flammable gas [Danger Flammable gases]
H331: Toxic if inhaled [Danger Acute toxicity, inhalation]
H360D ***: May damage the unborn child [Danger Reproductive toxicity]
H372 **: Causes damage to organs through prolonged or repeated exposure [Danger Specific target organ toxicity, repeated exposure]
Inhalation causes headache, dizziness, weakness of limbs, confusion, nausea, unconsciousness, and finally death. 0.04% conc., 2-3 hr. or 0.06% conc., 1 hr.- headache and discomfort; with moderate exercise, 0.1-0.2% will produce throbbing in the head in about 1/2 hr., a tendency to stagger in about 1 1/2 hr., and confusion of the mind, headache, and nausea in about 2 hrs. 0.20-25% usually produces unconsciousness in about 1/2 hr. Inhalation of a 0.4% conc. can prove fatal in less than 1 hr. Inhalation of high concentrations can cause sudden, unexpected collapse. Contact of liquid with skin will cause frostbite. 
</t>
    </r>
    <r>
      <rPr>
        <sz val="11"/>
        <color rgb="FF0000FF"/>
        <rFont val="Arial"/>
      </rPr>
      <t>Please see reference #1 on reference sheet</t>
    </r>
  </si>
  <si>
    <r>
      <rPr>
        <sz val="11"/>
        <rFont val="Arial"/>
      </rPr>
      <t xml:space="preserve">An incomplete combustion product of carbon-containing materials and an emission of internal combustion engines; [ACGIH] Sewer construction workers can be poisoned by carbon monoxide migrating through the soil from nearby use of explosives.
</t>
    </r>
    <r>
      <rPr>
        <sz val="11"/>
        <color rgb="FF0000FF"/>
        <rFont val="Arial"/>
      </rPr>
      <t>Please see reference #1 on reference sheet</t>
    </r>
  </si>
  <si>
    <r>
      <rPr>
        <sz val="11"/>
        <rFont val="Arial"/>
      </rPr>
      <t xml:space="preserve">IUPAC Name
carbon monoxide
InChI=1S/CO/c1-2
InChIKey
UGFAIRIUMAVXCW-UHFFFAOYSA-N
SMILES
[C-]#[O+]
</t>
    </r>
    <r>
      <rPr>
        <sz val="11"/>
        <color rgb="FF0000FF"/>
        <rFont val="Arial"/>
      </rPr>
      <t>Please see reference #1 on reference sheet</t>
    </r>
  </si>
  <si>
    <r>
      <rPr>
        <sz val="11"/>
        <rFont val="Arial"/>
      </rPr>
      <t xml:space="preserve">Carbon monoxide is a major atmospheric pollutant in urban areas, chiefly from exhaust of internal combustion engines, but also from improper burning of various other fuels.
</t>
    </r>
    <r>
      <rPr>
        <sz val="11"/>
        <color rgb="FF0000FF"/>
        <rFont val="Arial"/>
      </rPr>
      <t>Please see reference #1 on reference sheet</t>
    </r>
  </si>
  <si>
    <r>
      <rPr>
        <sz val="11"/>
        <rFont val="Arial"/>
      </rPr>
      <t xml:space="preserve">Processing aids, not otherwise listed
Plasticizer
Intermediates
Fuels and fuel additives
</t>
    </r>
    <r>
      <rPr>
        <sz val="11"/>
        <color rgb="FF0000FF"/>
        <rFont val="Arial"/>
      </rPr>
      <t>Please see reference #1 on reference sheet</t>
    </r>
  </si>
  <si>
    <r>
      <rPr>
        <sz val="11"/>
        <rFont val="Arial"/>
      </rPr>
      <t xml:space="preserve">Carbon monoxide enters the environment mainly through combustion-related activities, with transportation and industrial emissions being dominant. Indoor sources and natural events like wildfires also significantly contribute, while atmospheric reactions continuously generate additional CO
</t>
    </r>
    <r>
      <rPr>
        <sz val="11"/>
        <color rgb="FF0000FF"/>
        <rFont val="Arial"/>
      </rPr>
      <t>Please see reference #1 on reference sheet</t>
    </r>
  </si>
  <si>
    <r>
      <rPr>
        <sz val="11"/>
        <rFont val="Arial"/>
      </rPr>
      <t xml:space="preserve">Store in a cool, dry, well-ventilated location.
</t>
    </r>
    <r>
      <rPr>
        <sz val="11"/>
        <color rgb="FF0000FF"/>
        <rFont val="Arial"/>
      </rPr>
      <t>Please see reference #1 on reference sheet</t>
    </r>
  </si>
  <si>
    <r>
      <rPr>
        <sz val="11"/>
        <rFont val="Arial"/>
      </rPr>
      <t xml:space="preserve">1. Ventilate area of leak or release to disperse gas. 2. Stop flow of gas. If source of leak is a cylinder and the leak cannot be stopped in place, remove the leaking cylinder to a safe place in the open air and repair the leak or allow the cylinder to empty.
Use water spray to cool and disperse vapors and protect personnel. With cryogenic liquids, releases may require isolation or evacuation.
</t>
    </r>
    <r>
      <rPr>
        <sz val="11"/>
        <color rgb="FF0000FF"/>
        <rFont val="Arial"/>
      </rPr>
      <t>Please see reference #1 on reference sheet</t>
    </r>
  </si>
  <si>
    <r>
      <rPr>
        <sz val="11"/>
        <rFont val="Arial"/>
      </rPr>
      <t xml:space="preserve">If material not on fire and not involved in fire: Keep sparks, flames, and other sources of ignition away. Keep material out of water sources and sewers. Attempt to stop leak if without undue personnel hazard. Use water spray to knock-down vapors.
</t>
    </r>
    <r>
      <rPr>
        <sz val="11"/>
        <color rgb="FF0000FF"/>
        <rFont val="Arial"/>
      </rPr>
      <t>Please see reference #1 on reference sheet</t>
    </r>
  </si>
  <si>
    <r>
      <rPr>
        <sz val="11"/>
        <rFont val="Arial"/>
      </rPr>
      <t xml:space="preserve">Operations involving entry into tanks or closed vessels, and emergency situations, require consideration of potentially oxygen deficient, or "immediately dangerous to life and health" IDLH environments. This may necessitate use of a self-contained breathing apparatus (SCUBA), or a positive pressure supplied air respirator.
</t>
    </r>
    <r>
      <rPr>
        <sz val="11"/>
        <color rgb="FF0000FF"/>
        <rFont val="Arial"/>
      </rPr>
      <t>Please see reference #1 on reference sheet</t>
    </r>
  </si>
  <si>
    <r>
      <rPr>
        <sz val="11"/>
        <rFont val="Arial"/>
      </rPr>
      <t xml:space="preserve">Evacuate danger area! Consult an expert! Personal protection: self-contained breathing apparatus. Remove all ignition sources. Ventilation.
</t>
    </r>
    <r>
      <rPr>
        <sz val="11"/>
        <color rgb="FF0000FF"/>
        <rFont val="Arial"/>
      </rPr>
      <t>Please see reference #1 on reference sheet</t>
    </r>
  </si>
  <si>
    <r>
      <rPr>
        <sz val="11"/>
        <rFont val="Arial"/>
      </rPr>
      <t xml:space="preserve">Processing aids, not otherwise listed
Agricultural chemicals (non-pesticidal)
Intermediate
Fuels and fuel additives
</t>
    </r>
    <r>
      <rPr>
        <sz val="11"/>
        <color rgb="FF0000FF"/>
        <rFont val="Arial"/>
      </rPr>
      <t>Please see reference #1 on reference sheet</t>
    </r>
  </si>
  <si>
    <r>
      <rPr>
        <sz val="11"/>
        <rFont val="Arial"/>
      </rPr>
      <t xml:space="preserve">Urban ambient air: usually 0.5 – 5 ppm
Heavy traffic areas: can reach 10 – 30 ppm or higher
Indoor polluted environments: may exceed 50 ppm if poorly ventilated
</t>
    </r>
    <r>
      <rPr>
        <sz val="11"/>
        <color rgb="FF0000FF"/>
        <rFont val="Arial"/>
      </rPr>
      <t>Please see reference #1 on reference sheet</t>
    </r>
  </si>
  <si>
    <r>
      <rPr>
        <sz val="11"/>
        <rFont val="Arial"/>
      </rPr>
      <t xml:space="preserve">9 ppm (8-hour average)
</t>
    </r>
    <r>
      <rPr>
        <sz val="11"/>
        <color rgb="FF0000FF"/>
        <rFont val="Arial"/>
      </rPr>
      <t>Please see reference #1 on reference sheet</t>
    </r>
  </si>
  <si>
    <r>
      <rPr>
        <sz val="11"/>
        <rFont val="Arial"/>
      </rPr>
      <t xml:space="preserve">Avoid breathing vapors. Keep upwind ... Do not handle broken packages unless wearing appropriate personal protective equipment. Approach fire with caution.
</t>
    </r>
    <r>
      <rPr>
        <sz val="11"/>
        <color rgb="FF0000FF"/>
        <rFont val="Arial"/>
      </rPr>
      <t>Please see reference #1 on reference sheet</t>
    </r>
  </si>
  <si>
    <r>
      <rPr>
        <sz val="11"/>
        <rFont val="Arial"/>
      </rPr>
      <t xml:space="preserve">If material not on fire and not involved in fire: Keep sparks, flames, and other sources of ignition away. Keep material out of water sources and sewers. Attempt to stop leak if without undue personnel hazard. Use water spray to knock-down vapors.
</t>
    </r>
    <r>
      <rPr>
        <sz val="11"/>
        <color rgb="FF0000FF"/>
        <rFont val="Arial"/>
      </rPr>
      <t>Please see reference #1 on reference sheet</t>
    </r>
  </si>
  <si>
    <r>
      <rPr>
        <sz val="11"/>
        <rFont val="Arial"/>
      </rPr>
      <t xml:space="preserve">The substance can be absorbed into the body by inhalation.
inhalation, skin and/or eye contact (liquid)
</t>
    </r>
    <r>
      <rPr>
        <sz val="11"/>
        <color rgb="FF0000FF"/>
        <rFont val="Arial"/>
      </rPr>
      <t>Please see reference #1 on reference sheet</t>
    </r>
  </si>
  <si>
    <r>
      <rPr>
        <sz val="11"/>
        <rFont val="Arial"/>
      </rPr>
      <t xml:space="preserve">Inhalation (L960)
</t>
    </r>
    <r>
      <rPr>
        <sz val="11"/>
        <color rgb="FF0000FF"/>
        <rFont val="Arial"/>
      </rPr>
      <t>Please see reference #1 on reference sheet</t>
    </r>
  </si>
  <si>
    <r>
      <rPr>
        <sz val="11"/>
        <rFont val="Arial"/>
      </rPr>
      <t xml:space="preserve">&lt;0.2 ppm
</t>
    </r>
    <r>
      <rPr>
        <sz val="11"/>
        <color rgb="FF0000FF"/>
        <rFont val="Arial"/>
      </rPr>
      <t>Please see reference #1 on reference sheet</t>
    </r>
  </si>
  <si>
    <r>
      <rPr>
        <sz val="11"/>
        <rFont val="Arial"/>
      </rPr>
      <t xml:space="preserve">Low-dose CO may have biological signaling roles, but real-world exposure is primarily harmful
</t>
    </r>
    <r>
      <rPr>
        <sz val="11"/>
        <color rgb="FF0000FF"/>
        <rFont val="Arial"/>
      </rPr>
      <t>Please see reference #1 on reference sheet</t>
    </r>
  </si>
  <si>
    <r>
      <rPr>
        <sz val="11"/>
        <rFont val="Arial"/>
      </rPr>
      <t xml:space="preserve">chronic, subtle health effects, particularly impacting the brain and cardiovascular system.
</t>
    </r>
    <r>
      <rPr>
        <sz val="11"/>
        <color rgb="FF0000FF"/>
        <rFont val="Arial"/>
      </rPr>
      <t>Please see reference #1 on reference sheet</t>
    </r>
  </si>
  <si>
    <r>
      <rPr>
        <sz val="11"/>
        <rFont val="Arial"/>
      </rPr>
      <t xml:space="preserve">Analytic Laboratory Methods
ANALYTE: CARBON MONOXIDE; MATRIX: AIR; PROCEDURE: INFRARED ABSORPTION SPECTROPHOTOMETRY.
</t>
    </r>
    <r>
      <rPr>
        <sz val="11"/>
        <color rgb="FF0000FF"/>
        <rFont val="Arial"/>
      </rPr>
      <t>Please see reference #1 on reference sheet</t>
    </r>
  </si>
  <si>
    <r>
      <rPr>
        <sz val="11"/>
        <rFont val="Arial"/>
      </rPr>
      <t xml:space="preserve">Carbon Monoxide can cause developmental toxicity according to an independent committee of scientific and health experts.
</t>
    </r>
    <r>
      <rPr>
        <sz val="11"/>
        <color rgb="FF0000FF"/>
        <rFont val="Arial"/>
      </rPr>
      <t>Please see reference #1 on reference sheet</t>
    </r>
  </si>
  <si>
    <r>
      <rPr>
        <sz val="11"/>
        <rFont val="Arial"/>
      </rPr>
      <t xml:space="preserve">It is used in the production of hydrogen, heterogeneous catalysts, pure metals, phosgene, aluminum chloride, acetic acid, acetic anhydride, formic acid, methyl formate, N,N-dimethylformamide, acrylic acid, propanoic acid and as a reducing agent in blast furnaces; a large variety of chemicals, ranging from saturated hydrocarbons to oxygenated compounds are produced using syngas (CO and H2) as a feedstock.
</t>
    </r>
    <r>
      <rPr>
        <sz val="11"/>
        <color rgb="FF0000FF"/>
        <rFont val="Arial"/>
      </rPr>
      <t>Please see reference #1 on reference sheet</t>
    </r>
  </si>
  <si>
    <r>
      <rPr>
        <sz val="11"/>
        <rFont val="Arial"/>
      </rPr>
      <t xml:space="preserve">Processing aids, not otherwise listed
Agricultural chemicals (non-pesticidal)
Fuels and fuel additives
</t>
    </r>
    <r>
      <rPr>
        <sz val="11"/>
        <color rgb="FF0000FF"/>
        <rFont val="Arial"/>
      </rPr>
      <t>Please see reference #1 on reference sheet</t>
    </r>
  </si>
  <si>
    <r>
      <rPr>
        <sz val="11"/>
        <rFont val="Arial"/>
      </rPr>
      <t xml:space="preserve">OSHA Standards
Permissible Exposure Limit: Table Z-1 8-hr Time Weighted Avg: 50 ppm (55 mg/cu m).
NIOSH Recommendations
Recommended Exposure Limit: 10 Hr Time-Weighted Avg: 35 ppm (40 mg/cu m).
REL-TWA (Time Weighted Average)
35 ppm (40 mg/m³)
Permissible Exposure Limit (PEL)
50.0 [ppm]
Immediately Dangerous to Life or Health (IDLH)
1200 ppm
Threshold Limit Values (TLV)
25.0 [ppm]
EU-OEL
23 mg/m
</t>
    </r>
    <r>
      <rPr>
        <sz val="11"/>
        <color rgb="FF0000FF"/>
        <rFont val="Arial"/>
      </rPr>
      <t>Please see reference #1 on reference sheet</t>
    </r>
  </si>
  <si>
    <r>
      <rPr>
        <sz val="11"/>
        <rFont val="Arial"/>
      </rPr>
      <t xml:space="preserve">3.3 ml/100 ml at 0 °C, 2.3 ml/100 ml at 20 °C
</t>
    </r>
    <r>
      <rPr>
        <sz val="11"/>
        <color rgb="FF0000FF"/>
        <rFont val="Arial"/>
      </rPr>
      <t>Please see reference #1 on reference sheet</t>
    </r>
  </si>
  <si>
    <t>CARBOPLATIN</t>
  </si>
  <si>
    <t>41575-94-4</t>
  </si>
  <si>
    <r>
      <rPr>
        <sz val="11"/>
        <rFont val="Arial"/>
      </rPr>
      <t xml:space="preserve">Molecular Formula: C6H12N2O4Pt
Molecular Weight: 371.25 g/mol
</t>
    </r>
    <r>
      <rPr>
        <sz val="11"/>
        <color rgb="FF0000FF"/>
        <rFont val="Arial"/>
      </rPr>
      <t>Please see reference #1 on reference sheet</t>
    </r>
  </si>
  <si>
    <r>
      <rPr>
        <sz val="11"/>
        <rFont val="Arial"/>
      </rPr>
      <t xml:space="preserve">Color / Form: White crystals
Solubility: Sol in water
</t>
    </r>
    <r>
      <rPr>
        <sz val="11"/>
        <color rgb="FF0000FF"/>
        <rFont val="Arial"/>
      </rPr>
      <t>Please see reference #1 on reference sheet</t>
    </r>
  </si>
  <si>
    <r>
      <rPr>
        <sz val="11"/>
        <rFont val="Arial"/>
      </rPr>
      <t xml:space="preserve">diffuse and healthcare-related, with wastewater acting as the main transport pathway. Its persistence and incomplete removal during treatment make it an emerging contaminant of concern in aquatic ecosystems.
</t>
    </r>
    <r>
      <rPr>
        <sz val="11"/>
        <color rgb="FF0000FF"/>
        <rFont val="Arial"/>
      </rPr>
      <t>Please see reference #1 on reference sheet</t>
    </r>
  </si>
  <si>
    <r>
      <rPr>
        <sz val="11"/>
        <rFont val="Arial"/>
      </rPr>
      <t xml:space="preserve">Carboplatin acts as an emerging environmental contaminant with cytotoxic and genotoxic properties. Its presence in aquatic environments can harm microorganisms, invertebrates, and fish, while also disrupting wastewater treatment processes and contributing to long-term ecological imbalance.
</t>
    </r>
    <r>
      <rPr>
        <sz val="11"/>
        <color rgb="FF0000FF"/>
        <rFont val="Arial"/>
      </rPr>
      <t>Please see reference #1 on reference sheet</t>
    </r>
  </si>
  <si>
    <r>
      <rPr>
        <sz val="11"/>
        <rFont val="Arial"/>
      </rPr>
      <t xml:space="preserve">H302+H312+H332 (48.8%): Harmful if swallowed, in contact with skin or if inhaled [Warning Acute toxicity, oral; acute toxicity, dermal; acute toxicity, inhalation]
H302+H312 (26.8%): Harmful if swallowed or in contact with skin [Warning Acute toxicity, oral; acute toxicity, dermal]
H302 (100%): Harmful if swallowed [Warning Acute toxicity, oral]
H312 (92.7%): Harmful in contact with skin [Warning Acute toxicity, dermal]
H317 (96.3%): May cause an allergic skin reaction [Warning Sensitization, Skin]
H319 (47.6%): Causes serious eye irritation [Warning Serious eye damage/eye irritation]
H332 (53.7%): Harmful if inhaled [Warning Acute toxicity, inhalation]
H334 (68.3%): May cause allergy or asthma symptoms or breathing difficulties if inhaled [Danger Sensitization, respiratory]
H340 (93.9%): May cause genetic defects [Danger Germ cell mutagenicity]
H350 (29.3%): May cause cancer [Danger Carcinogenicity]
H360 (59.8%): May damage fertility or the unborn child [Danger Reproductive toxicity]
H360D (26.8%): May damage the unborn child [Danger Reproductive toxicity]
H362 (13.4%): May cause harm to breast-fed children [Reproductive toxicity, effects on or via lactation]
</t>
    </r>
    <r>
      <rPr>
        <sz val="11"/>
        <color rgb="FF0000FF"/>
        <rFont val="Arial"/>
      </rPr>
      <t>Please see reference #1 on reference sheet</t>
    </r>
  </si>
  <si>
    <r>
      <rPr>
        <sz val="11"/>
        <rFont val="Arial"/>
      </rPr>
      <t xml:space="preserve">Used in chemotherapy to treat cancer.
</t>
    </r>
    <r>
      <rPr>
        <sz val="11"/>
        <color rgb="FF0000FF"/>
        <rFont val="Arial"/>
      </rPr>
      <t>Please see reference #1 on reference sheet</t>
    </r>
  </si>
  <si>
    <r>
      <rPr>
        <sz val="11"/>
        <rFont val="Arial"/>
      </rPr>
      <t xml:space="preserve"> IUPAC Name
azane;cyclobutane-1,1-dicarboxylate;platinum(2+)
InChI=1S/C6H8O4.2H3N.Pt/c7-4(8)6(5(9)10)2-1-3-6;;;/h1-3H2,(H,7,8)(H,9,10);2*1H3;/q;;;+2/p-2
InChIKey
OLESAACUTLOWQZ-UHFFFAOYSA-L
SMILES
C1CC(C1)(C(=O)[O-])C(=O)[O-].N.N.[Pt+2]
</t>
    </r>
    <r>
      <rPr>
        <sz val="11"/>
        <color rgb="FF0000FF"/>
        <rFont val="Arial"/>
      </rPr>
      <t>Please see reference #1 on reference sheet</t>
    </r>
  </si>
  <si>
    <r>
      <rPr>
        <sz val="11"/>
        <rFont val="Arial"/>
      </rPr>
      <t xml:space="preserve">Pharmaceuticals.
</t>
    </r>
    <r>
      <rPr>
        <sz val="11"/>
        <color rgb="FF0000FF"/>
        <rFont val="Arial"/>
      </rPr>
      <t>Please see reference #1 on reference sheet.</t>
    </r>
  </si>
  <si>
    <r>
      <rPr>
        <sz val="11"/>
        <rFont val="Arial"/>
      </rPr>
      <t xml:space="preserve">Pharmaceuticals.
</t>
    </r>
    <r>
      <rPr>
        <sz val="11"/>
        <color rgb="FF0000FF"/>
        <rFont val="Arial"/>
      </rPr>
      <t>Please see reference #1 on reference sheet.</t>
    </r>
  </si>
  <si>
    <r>
      <rPr>
        <sz val="11"/>
        <rFont val="Arial"/>
      </rPr>
      <t xml:space="preserve">rivers, lakes, groundwater, and coastal systems, with urban wastewater discharge acting as the main transport route
</t>
    </r>
    <r>
      <rPr>
        <sz val="11"/>
        <color rgb="FF0000FF"/>
        <rFont val="Arial"/>
      </rPr>
      <t>Please see reference #1 on reference sheet.</t>
    </r>
  </si>
  <si>
    <r>
      <rPr>
        <sz val="11"/>
        <rFont val="Arial"/>
      </rPr>
      <t xml:space="preserve">Carboplatin enters the environment mainly through healthcare-related pathways, especially patient excretion and hospital wastewater
</t>
    </r>
    <r>
      <rPr>
        <sz val="11"/>
        <color rgb="FF0000FF"/>
        <rFont val="Arial"/>
      </rPr>
      <t>Please see reference #1 on reference sheet.</t>
    </r>
  </si>
  <si>
    <r>
      <rPr>
        <sz val="11"/>
        <rFont val="Arial"/>
      </rPr>
      <t xml:space="preserve">Intact vials should be stored at controlled room temperature &amp; protected from light.
</t>
    </r>
    <r>
      <rPr>
        <sz val="11"/>
        <color rgb="FF0000FF"/>
        <rFont val="Arial"/>
      </rPr>
      <t>Please see reference #1 on reference sheet.</t>
    </r>
  </si>
  <si>
    <r>
      <rPr>
        <sz val="11"/>
        <rFont val="Arial"/>
      </rPr>
      <t xml:space="preserve">Persons not wearing protective equipment and clothing should be restricted from areas of spills until cleanup has been completed. If soluble platinum salts or liquids containing soluble salts are spilled, the following steps should be taken: 1. Ventilate area of spill; 2. Collect spilled material in the most convenient and safe manner for reclamation or for disposal in a secured sanitary landfill. Liquids containing soluble platinum salts should be absorbed in vermiculite, dry sand, earth, or a similar material,
</t>
    </r>
    <r>
      <rPr>
        <sz val="11"/>
        <color rgb="FF0000FF"/>
        <rFont val="Arial"/>
      </rPr>
      <t>Please see reference #1 on reference sheet.</t>
    </r>
  </si>
  <si>
    <r>
      <rPr>
        <sz val="11"/>
        <rFont val="Arial"/>
      </rPr>
      <t xml:space="preserve">Control can only be achieved by preventing the release of the soluble complex platinum salts to the atmosphere of the workshop. Good exhaust ventilation is necessary in platinum refineries. Chemical procedures which may generate these salts should be carried out in ventilated fume cupboards. Open centrifuges should not be used. Good personal hygiene is important.
</t>
    </r>
    <r>
      <rPr>
        <sz val="11"/>
        <color rgb="FF0000FF"/>
        <rFont val="Arial"/>
      </rPr>
      <t>Please see reference #1 on reference sheet.</t>
    </r>
  </si>
  <si>
    <r>
      <rPr>
        <sz val="11"/>
        <rFont val="Arial"/>
      </rPr>
      <t xml:space="preserve">Eating and smoking should not be permitted in areas where soluble platinum salts or liquids containing soluble platinum salts are handled, processed, or stored. Employees who handle soluble platinum salts or liquids containing soluble platinum salts should wash their hands thoroughly before eating, smoking, or using toilet facilities
</t>
    </r>
    <r>
      <rPr>
        <sz val="11"/>
        <color rgb="FF0000FF"/>
        <rFont val="Arial"/>
      </rPr>
      <t>Please see reference #1 on reference sheet.</t>
    </r>
  </si>
  <si>
    <r>
      <rPr>
        <sz val="11"/>
        <rFont val="Arial"/>
      </rPr>
      <t xml:space="preserve">At the time of review, criteria for land treatment or burial (sanitary landfill) disposal practices are subject to significant revision. Prior to implementing land disposal of waste residue (including waste sludge), consult with environmental regulatory agencies for guidance on acceptable disposal practices.
</t>
    </r>
    <r>
      <rPr>
        <sz val="11"/>
        <color rgb="FF0000FF"/>
        <rFont val="Arial"/>
      </rPr>
      <t>Please see reference #1 on reference sheet.</t>
    </r>
  </si>
  <si>
    <r>
      <rPr>
        <sz val="11"/>
        <rFont val="Arial"/>
      </rPr>
      <t xml:space="preserve">Used in chemotherapy to treat cancer.
</t>
    </r>
    <r>
      <rPr>
        <sz val="11"/>
        <color rgb="FF0000FF"/>
        <rFont val="Arial"/>
      </rPr>
      <t>Please see reference #1 on reference sheet.</t>
    </r>
  </si>
  <si>
    <r>
      <rPr>
        <sz val="11"/>
        <rFont val="Arial"/>
      </rPr>
      <t xml:space="preserve">Employees should be provided with and required to use impervious clothing, face shields (eight-inch minimum), and other appropriate protective clothing necessary to prevent repeated or prolonged skin contact with soluble platinum salts or liquids containing soluble platinum salts, where skin contact may occur
</t>
    </r>
    <r>
      <rPr>
        <sz val="11"/>
        <color rgb="FF0000FF"/>
        <rFont val="Arial"/>
      </rPr>
      <t>Please see reference #1 on reference sheet.</t>
    </r>
  </si>
  <si>
    <r>
      <rPr>
        <sz val="11"/>
        <rFont val="Arial"/>
      </rPr>
      <t xml:space="preserve">Inhalation, Dermal contact
</t>
    </r>
    <r>
      <rPr>
        <sz val="11"/>
        <color rgb="FF0000FF"/>
        <rFont val="Arial"/>
      </rPr>
      <t>Please see reference #1 on reference sheet.</t>
    </r>
  </si>
  <si>
    <r>
      <rPr>
        <sz val="11"/>
        <rFont val="Arial"/>
      </rPr>
      <t xml:space="preserve">May cause genetic defects [Danger Germ cell mutagenicity]
</t>
    </r>
    <r>
      <rPr>
        <sz val="11"/>
        <color rgb="FF0000FF"/>
        <rFont val="Arial"/>
      </rPr>
      <t>Please see reference #1 on reference sheet.</t>
    </r>
  </si>
  <si>
    <r>
      <rPr>
        <sz val="11"/>
        <rFont val="Arial"/>
      </rPr>
      <t xml:space="preserve">chronic, sublethal, and often invisible effects, including DNA damage, reproductive issues, and ecosystem disruption
</t>
    </r>
    <r>
      <rPr>
        <sz val="11"/>
        <color rgb="FF0000FF"/>
        <rFont val="Arial"/>
      </rPr>
      <t>Please see reference #1 on reference sheet.</t>
    </r>
  </si>
  <si>
    <r>
      <rPr>
        <sz val="11"/>
        <rFont val="Arial"/>
      </rPr>
      <t xml:space="preserve">chemotherapeutic agent for the treatment of various cancers, mainly ovarian, head and neck and lung cancers
</t>
    </r>
    <r>
      <rPr>
        <sz val="11"/>
        <color rgb="FF0000FF"/>
        <rFont val="Arial"/>
      </rPr>
      <t>Please see reference #1 on reference sheet.</t>
    </r>
  </si>
  <si>
    <r>
      <rPr>
        <sz val="11"/>
        <rFont val="Arial"/>
      </rPr>
      <t xml:space="preserve">New Zealand EPA Inventory of Chemical Status
Does not have an individual approval but may be used under an appropriate group standard
</t>
    </r>
    <r>
      <rPr>
        <sz val="11"/>
        <color rgb="FF0000FF"/>
        <rFont val="Arial"/>
      </rPr>
      <t>Please see reference #1 on reference sheet.</t>
    </r>
  </si>
  <si>
    <r>
      <rPr>
        <sz val="11"/>
        <rFont val="Arial"/>
      </rPr>
      <t xml:space="preserve">14 mg/mL
</t>
    </r>
    <r>
      <rPr>
        <sz val="11"/>
        <color rgb="FF0000FF"/>
        <rFont val="Arial"/>
      </rPr>
      <t>Please see reference #1 on reference sheet.</t>
    </r>
  </si>
  <si>
    <t>CHENODIOL</t>
  </si>
  <si>
    <t>474-25-9</t>
  </si>
  <si>
    <r>
      <rPr>
        <sz val="11"/>
        <rFont val="Arial"/>
      </rPr>
      <t xml:space="preserve">Molecular Formula: C24H40O4
Molecular Weight: 392.6 g/mol
</t>
    </r>
    <r>
      <rPr>
        <sz val="11"/>
        <color rgb="FF0000FF"/>
        <rFont val="Arial"/>
      </rPr>
      <t>Please see reference #1 on reference sheet</t>
    </r>
  </si>
  <si>
    <r>
      <rPr>
        <sz val="11"/>
        <rFont val="Arial"/>
      </rPr>
      <t xml:space="preserve">Physical Description: Solid
Melting Point: 165 - 167 °C
Solubility: 89.9 mg/L (at 20 °C)
</t>
    </r>
    <r>
      <rPr>
        <sz val="11"/>
        <color rgb="FF0000FF"/>
        <rFont val="Arial"/>
      </rPr>
      <t>Please see reference #1 on reference sheet</t>
    </r>
  </si>
  <si>
    <r>
      <rPr>
        <sz val="11"/>
        <rFont val="Arial"/>
      </rPr>
      <t xml:space="preserve">Chenodeoxycholic acid (or Chenodiol) is an epimer of ursodeoxycholic acid (DB01586). Chenodeoxycholic acid is a bile acid naturally found in the body. It works by dissolving the cholesterol that makes gallstones and inhibiting production of cholesterol in the liver and absorption in the intestines, which helps to decrease the formation of gallstones. It can also reduce the amount of other bile acids that can be harmful to liver cells when levels are elevated.
</t>
    </r>
    <r>
      <rPr>
        <sz val="11"/>
        <color rgb="FF0000FF"/>
        <rFont val="Arial"/>
      </rPr>
      <t>Please see reference #1 on reference sheet</t>
    </r>
  </si>
  <si>
    <r>
      <rPr>
        <sz val="11"/>
        <rFont val="Arial"/>
      </rPr>
      <t xml:space="preserve">Chenodiol can cause developmental toxicity according to state or federal government labeling requirements.
</t>
    </r>
    <r>
      <rPr>
        <sz val="11"/>
        <color rgb="FF0000FF"/>
        <rFont val="Arial"/>
      </rPr>
      <t>Please see reference #1 on reference sheet</t>
    </r>
  </si>
  <si>
    <r>
      <rPr>
        <sz val="11"/>
        <rFont val="Arial"/>
      </rPr>
      <t xml:space="preserve">H302 (16.7%): Harmful if swallowed [Warning Acute toxicity, oral]
H312 (16.7%): Harmful in contact with skin [Warning Acute toxicity, dermal]
H315 (41.7%): Causes skin irritation [Warning Skin corrosion/irritation]
H319 (41.7%): Causes serious eye irritation [Warning Serious eye damage/eye irritation]
H332 (16.7%): Harmful if inhaled [Warning Acute toxicity, inhalation]
H335 (16.7%): May cause respiratory irritation [Warning Specific target organ toxicity, single exposure; Respiratory tract irritation]
H361 (33.3%): Suspected of damaging fertility or the unborn child [Warning Reproductive toxicity]
</t>
    </r>
    <r>
      <rPr>
        <sz val="11"/>
        <color rgb="FF0000FF"/>
        <rFont val="Arial"/>
      </rPr>
      <t>Please see reference #1 on reference sheet</t>
    </r>
  </si>
  <si>
    <r>
      <rPr>
        <sz val="11"/>
        <rFont val="Arial"/>
      </rPr>
      <t xml:space="preserve">Chenodiol is indicated for patients with radiolucent stones in well opacifying gallbladders, in whom elective surgery would be undertaken except for the presence of increased surgical risk due to systemic disease or age
</t>
    </r>
    <r>
      <rPr>
        <sz val="11"/>
        <color rgb="FF0000FF"/>
        <rFont val="Arial"/>
      </rPr>
      <t>Please see reference #1 on reference sheet</t>
    </r>
  </si>
  <si>
    <r>
      <rPr>
        <sz val="11"/>
        <rFont val="Arial"/>
      </rPr>
      <t xml:space="preserve"> IUPAC Name
(4R)-4-[(3R,5S,7R,8R,9S,10S,13R,14S,17R)-3,7-dihydroxy-10,13-dimethyl-2,3,4,5,6,7,8,9,11,12,14,15,16,17-tetradecahydro-1H-cyclopenta[a]phenanthren-17-yl]pentanoic acid
InChI=1S/C24H40O4/c1-14(4-7-21(27)28)17-5-6-18-22-19(9-11-24(17,18)3)23(2)10-8-16(25)12-15(23)13-20(22)26/h14-20,22,25-26H,4-13H2,1-3H3,(H,27,28)/t14-,15+,16-,17-,18+,19+,20-,22+,23+,24-/m1/s1
InChIKey
RUDATBOHQWOJDD-BSWAIDMHSA-N
SMILES
C[C@H](CCC(=O)O)[C@H]1CC[C@@H]2[C@@]1(CC[C@H]3[C@H]2[C@@H](C[C@H]4[C@@]3(CC[C@H](C4)O)C)O)C
</t>
    </r>
    <r>
      <rPr>
        <sz val="11"/>
        <color rgb="FF0000FF"/>
        <rFont val="Arial"/>
      </rPr>
      <t>Please see reference #1 on reference sheet</t>
    </r>
  </si>
  <si>
    <r>
      <rPr>
        <sz val="11"/>
        <rFont val="Arial"/>
      </rPr>
      <t xml:space="preserve">Chenodeoxycholic acid (CDCA) is a primary bile acid naturally synthesized in the liver of humans and animals. It is produced from cholesterol through enzymatic pathways
</t>
    </r>
    <r>
      <rPr>
        <sz val="11"/>
        <color rgb="FF0000FF"/>
        <rFont val="Arial"/>
      </rPr>
      <t>Please see reference #1 on reference sheet</t>
    </r>
  </si>
  <si>
    <r>
      <rPr>
        <sz val="11"/>
        <rFont val="Arial"/>
      </rPr>
      <t xml:space="preserve">Effluents from pharmaceutical production plants
</t>
    </r>
    <r>
      <rPr>
        <sz val="11"/>
        <color rgb="FF0000FF"/>
        <rFont val="Arial"/>
      </rPr>
      <t>Please see reference #1 on reference sheet</t>
    </r>
  </si>
  <si>
    <r>
      <rPr>
        <sz val="11"/>
        <rFont val="Arial"/>
      </rPr>
      <t xml:space="preserve">Store in cool, dry, well-labeled containers
</t>
    </r>
    <r>
      <rPr>
        <sz val="11"/>
        <color rgb="FF0000FF"/>
        <rFont val="Arial"/>
      </rPr>
      <t>Please see reference #1 on reference sheet</t>
    </r>
  </si>
  <si>
    <r>
      <rPr>
        <sz val="11"/>
        <rFont val="Arial"/>
      </rPr>
      <t xml:space="preserve">Activated sludge systems can partially degrade CDCA via microbial metabolism
</t>
    </r>
    <r>
      <rPr>
        <sz val="11"/>
        <color rgb="FF0000FF"/>
        <rFont val="Arial"/>
      </rPr>
      <t>Please see reference #1 on reference sheet</t>
    </r>
  </si>
  <si>
    <r>
      <rPr>
        <sz val="11"/>
        <rFont val="Arial"/>
      </rPr>
      <t xml:space="preserve">For disposal, CDCA-containing waste should not be released into sewage or the environment. Instead, pharmaceutical take-back programs are recommended for unused medications, while bulk or industrial waste is best treated
</t>
    </r>
    <r>
      <rPr>
        <sz val="11"/>
        <color rgb="FF0000FF"/>
        <rFont val="Arial"/>
      </rPr>
      <t>Please see reference #1 on reference sheet</t>
    </r>
  </si>
  <si>
    <r>
      <rPr>
        <sz val="11"/>
        <rFont val="Arial"/>
      </rPr>
      <t xml:space="preserve">Chenodiol is also indicated for the treatment of cerebrotendinous xanthomatosis (CTX) in adults.
</t>
    </r>
    <r>
      <rPr>
        <sz val="11"/>
        <color rgb="FF0000FF"/>
        <rFont val="Arial"/>
      </rPr>
      <t>Please see reference #1 on reference sheet</t>
    </r>
  </si>
  <si>
    <r>
      <rPr>
        <sz val="11"/>
        <rFont val="Arial"/>
      </rPr>
      <t xml:space="preserve">Personnel should use appropriate personal protective equipment (PPE), including gloves, goggles, and lab coats, and ensure operations are conducted in well-ventilated environments or fume hoods to minimize inhalation risks.
</t>
    </r>
    <r>
      <rPr>
        <sz val="11"/>
        <color rgb="FF0000FF"/>
        <rFont val="Arial"/>
      </rPr>
      <t>Please see reference #1 on reference sheet</t>
    </r>
  </si>
  <si>
    <r>
      <rPr>
        <sz val="11"/>
        <rFont val="Arial"/>
      </rPr>
      <t xml:space="preserve">minimizing environmental release through improved wastewater treatment, responsible disposal practices, and strict adherence to safety protocols is key to reducing the ecological and human health risks associated with CDCA.
</t>
    </r>
    <r>
      <rPr>
        <sz val="11"/>
        <color rgb="FF0000FF"/>
        <rFont val="Arial"/>
      </rPr>
      <t>Please see reference #1 on reference sheet</t>
    </r>
  </si>
  <si>
    <r>
      <rPr>
        <sz val="11"/>
        <rFont val="Arial"/>
      </rPr>
      <t xml:space="preserve">Ingestion, Inhalation, Dermal Contact
</t>
    </r>
    <r>
      <rPr>
        <sz val="11"/>
        <color rgb="FF0000FF"/>
        <rFont val="Arial"/>
      </rPr>
      <t>Please see reference #1 on reference sheet</t>
    </r>
  </si>
  <si>
    <r>
      <rPr>
        <sz val="11"/>
        <rFont val="Arial"/>
      </rPr>
      <t xml:space="preserve">Chenodiol acts directly on enterochromaffin cells in the gastrointestinal tract to stimulate 5-hydroxytryptamine secretion, which regulates gastrointestinal motility. Chenodiol stool levels were higher in breastfed infants with increased defecation frequency than in infants with normal or lower frequency.
</t>
    </r>
    <r>
      <rPr>
        <sz val="11"/>
        <color rgb="FF0000FF"/>
        <rFont val="Arial"/>
      </rPr>
      <t>Please see reference #1 on reference sheet</t>
    </r>
  </si>
  <si>
    <r>
      <rPr>
        <sz val="11"/>
        <rFont val="Arial"/>
      </rPr>
      <t xml:space="preserve">California Safe Cosmetics Program (CSCP) Reportable Ingredient
Hazard Traits - Developmental Toxicity
Authoritative List - Prop 65
</t>
    </r>
    <r>
      <rPr>
        <sz val="11"/>
        <color rgb="FF0000FF"/>
        <rFont val="Arial"/>
      </rPr>
      <t>Please see reference #1 on reference sheet</t>
    </r>
  </si>
  <si>
    <r>
      <rPr>
        <sz val="11"/>
        <rFont val="Arial"/>
      </rPr>
      <t xml:space="preserve">89.9 mg/L (at 20 °C)
</t>
    </r>
    <r>
      <rPr>
        <sz val="11"/>
        <color rgb="FF0000FF"/>
        <rFont val="Arial"/>
      </rPr>
      <t>Please see reference #1 on reference sheet</t>
    </r>
  </si>
  <si>
    <t>CHINOMETHIONAT (6-METHYL-1,3-DITHIOLO[4,5-B]QUINOX</t>
  </si>
  <si>
    <t>CHLORAMBUCIL</t>
  </si>
  <si>
    <t>305-03-3</t>
  </si>
  <si>
    <r>
      <rPr>
        <sz val="11"/>
        <rFont val="Arial"/>
      </rPr>
      <t xml:space="preserve">Molecular Formula: C14H19Cl2NO2
Molecular Weight: 304.2 g/mol
</t>
    </r>
    <r>
      <rPr>
        <sz val="11"/>
        <color rgb="FF0000FF"/>
        <rFont val="Arial"/>
      </rPr>
      <t>Please see reference #1 on reference sheet</t>
    </r>
  </si>
  <si>
    <r>
      <rPr>
        <sz val="11"/>
        <rFont val="Arial"/>
      </rPr>
      <t xml:space="preserve">Physical Description: Solid
Color / Form: Off-white, slightly granular powder
Odor: Slight odor
Melting Point: 65 °C
Solubility: less than 0.1 mg/mL at 72 °F 
</t>
    </r>
    <r>
      <rPr>
        <sz val="11"/>
        <color rgb="FF0000FF"/>
        <rFont val="Arial"/>
      </rPr>
      <t>Please see reference #1 on reference sheet</t>
    </r>
  </si>
  <si>
    <r>
      <rPr>
        <sz val="11"/>
        <rFont val="Arial"/>
      </rPr>
      <t xml:space="preserve">Chlorambucil's production and use as an antineoplastic may result in its release to the environment through various waste streams. If released to air, an estimated vapor pressure of 9.3X10-7 mm Hg at 25 °C indicates chlorambucil will exist in both the vapor and particulate phases in the atmosphere. Vapor-phase chlorambucil will be degraded in the atmosphere by reaction with photochemically-produced hydroxyl radicals; the half-life for this reaction in air is estimated to be 1.7 hours. Particulate-phase chlorambucil will be removed from the atmosphere by wet or dry deposition. 
</t>
    </r>
    <r>
      <rPr>
        <sz val="11"/>
        <color rgb="FF0000FF"/>
        <rFont val="Arial"/>
      </rPr>
      <t>Please see reference #1 on reference sheet</t>
    </r>
  </si>
  <si>
    <r>
      <rPr>
        <sz val="11"/>
        <rFont val="Arial"/>
      </rPr>
      <t xml:space="preserve">TERRESTRIAL FATE: Based on a classification scheme(1), an estimated Koc value of 11(SRC), determined from a log Kow of 1.70(2) and a regression-derived equation(3), indicates that chlorambucil is expected to have very high mobility in soil(SRC). The pKa of chlorambucil is 5.75(2), indicating that this compound will exist partially in the anion form in the environment and anions generally do not adsorb more strongly to soils containing organic carbon and clay than their neutral counterparts(4).
AQUATIC FATE: Based on a classification scheme(1), an estimated Koc value of 11(SRC), determined from a log Kow of 1.70(2) and a regression-derived equation(3), indicates that chlorambucil is not expected to adsorb to suspended solids and sediment(SRC).
ATMOSPHERIC FATE: According to a model of gas/particle partitioning of semivolatile organic compounds in the atmosphere(1), chlorambucil, which has an estimated vapor pressure of 9.3X10-7 mm Hg at 25 °C(SRC), determined from a fragment constant method(2), will exist in both the vapor and particulate phases in the ambient atmosphere.
</t>
    </r>
    <r>
      <rPr>
        <sz val="11"/>
        <color rgb="FF0000FF"/>
        <rFont val="Arial"/>
      </rPr>
      <t>Please see reference #1 on reference sheet</t>
    </r>
  </si>
  <si>
    <r>
      <rPr>
        <sz val="11"/>
        <rFont val="Arial"/>
      </rPr>
      <t xml:space="preserve">H301 (100%): Toxic if swallowed [Danger Acute toxicity, oral]
H315 (95.8%): Causes skin irritation [Warning Skin corrosion/irritation]
H319 (95.8%): Causes serious eye irritation [Warning Serious eye damage/eye irritation]
H335 (89.6%): May cause respiratory irritation [Warning Specific target organ toxicity, single exposure; Respiratory tract irritation]
H340 (10.4%): May cause genetic defects [Danger Germ cell mutagenicity]
H350 (95.8%): May cause cancer [Danger Carcinogenicity]
H360 (14.6%): May damage fertility or the unborn child [Danger Reproductive toxicity]
</t>
    </r>
    <r>
      <rPr>
        <sz val="11"/>
        <color rgb="FF0000FF"/>
        <rFont val="Arial"/>
      </rPr>
      <t>Please see reference #1 on reference sheet</t>
    </r>
  </si>
  <si>
    <r>
      <rPr>
        <sz val="11"/>
        <rFont val="Arial"/>
      </rPr>
      <t xml:space="preserve">Chlorambucil can be prepared by hydrogenating the methyl or ethyl ester of 4-(para-nitrophenyl)butyric acid in the presence of a catalyst. The resulting para-amino analog is treated with ethylene oxide followed by chlorination. The resulting 4-(para-bis-2-(chloroethylamino)phenyl)butyric acid ester is converted to the free acid by hydrolysis with hydrochloric acid.
</t>
    </r>
    <r>
      <rPr>
        <sz val="11"/>
        <color rgb="FF0000FF"/>
        <rFont val="Arial"/>
      </rPr>
      <t>Please see reference #1 on reference sheet</t>
    </r>
  </si>
  <si>
    <r>
      <rPr>
        <sz val="11"/>
        <rFont val="Arial"/>
      </rPr>
      <t xml:space="preserve">IUPAC Name
4-[4-[bis(2-chloroethyl)amino]phenyl]butanoic acid
InChI=1S/C14H19Cl2NO2/c15-8-10-17(11-9-16)13-6-4-12(5-7-13)2-1-3-14(18)19/h4-7H,1-3,8-11H2,(H,18,19)
InChIKey
JCKYGMPEJWAADB-UHFFFAOYSA-N
SMILES
C1=CC(=CC=C1CCCC(=O)O)N(CCCl)CCCl
</t>
    </r>
    <r>
      <rPr>
        <sz val="11"/>
        <color rgb="FF0000FF"/>
        <rFont val="Arial"/>
      </rPr>
      <t>Please see reference #1 on reference sheet</t>
    </r>
  </si>
  <si>
    <r>
      <rPr>
        <sz val="11"/>
        <rFont val="Arial"/>
      </rPr>
      <t xml:space="preserve">Pharmaceuticals.
</t>
    </r>
    <r>
      <rPr>
        <sz val="11"/>
        <color rgb="FF0000FF"/>
        <rFont val="Arial"/>
      </rPr>
      <t>Please see reference #1 on reference sheet.</t>
    </r>
  </si>
  <si>
    <r>
      <rPr>
        <sz val="11"/>
        <rFont val="Arial"/>
      </rPr>
      <t xml:space="preserve">Pharmaceuticals.
</t>
    </r>
    <r>
      <rPr>
        <sz val="11"/>
        <color rgb="FF0000FF"/>
        <rFont val="Arial"/>
      </rPr>
      <t>Please see reference #1 on reference sheet.</t>
    </r>
  </si>
  <si>
    <r>
      <rPr>
        <sz val="11"/>
        <rFont val="Arial"/>
      </rPr>
      <t xml:space="preserve">chlorambucil residues can be detected in surface waters such as rivers, streams, and lakes. These compounds pass through wastewater treatment plants (WWTPs), where conventional treatment processes often do not fully remove cytotoxic drugs. 
</t>
    </r>
    <r>
      <rPr>
        <sz val="11"/>
        <color rgb="FF0000FF"/>
        <rFont val="Arial"/>
      </rPr>
      <t>Please see reference #1 on reference sheet.</t>
    </r>
  </si>
  <si>
    <r>
      <rPr>
        <sz val="11"/>
        <rFont val="Arial"/>
      </rPr>
      <t xml:space="preserve">hospital and healthcare facility effluent, particularly from oncology departments. Improper handling or disposal of cytotoxic drugs, including spills and wash-off from medical equipment, contributes to direct release into wastewater systems. Similarly, pharmaceutical manufacturing facilities may discharge chlorambucil residues during production processes if waste streams are not adequately treated.
</t>
    </r>
    <r>
      <rPr>
        <sz val="11"/>
        <color rgb="FF0000FF"/>
        <rFont val="Arial"/>
      </rPr>
      <t>Please see reference #1 on reference sheet.</t>
    </r>
  </si>
  <si>
    <r>
      <rPr>
        <sz val="11"/>
        <rFont val="Arial"/>
      </rPr>
      <t xml:space="preserve">There is no method available for routine monitoring of personnel for evidence of hazardous drug exposure. Tests for the presence of mutagens or chromosomal damage are not drug specific and are of value only in controlled studies. Chemical analysis of urine for the presence of hazardous drugs at the sensitivity level needed to detect occupational exposure is limited to a few drugs and is not yet commercially available.
</t>
    </r>
    <r>
      <rPr>
        <sz val="11"/>
        <color rgb="FF0000FF"/>
        <rFont val="Arial"/>
      </rPr>
      <t>Please see reference #1 on reference sheet.</t>
    </r>
  </si>
  <si>
    <r>
      <rPr>
        <sz val="11"/>
        <rFont val="Arial"/>
      </rPr>
      <t xml:space="preserve"> If hazardous drugs are routinely prepared or administered in carpeted areas, special equipment is necessary to remove the spill. Absorbent powder should be substituted for pads or sheets and left in place on the spill for the time recommended by the manufacturer. The powder should then be picked up with a small vacuum unit reserved for hazardous drug cleanup. The carpet should then be cleaned according to usual procedures. The vacuum bag should be removed and discarded or cleaned, and the exterior of the vacuum cleaner should be washed with detergent and rinsed before being covered and stored. The contaminated powder should be discarded into a sealable plastic bag and segregated with other contaminated waste materials
</t>
    </r>
    <r>
      <rPr>
        <sz val="11"/>
        <color rgb="FF0000FF"/>
        <rFont val="Arial"/>
      </rPr>
      <t>Please see reference #1 on reference sheet.</t>
    </r>
  </si>
  <si>
    <r>
      <rPr>
        <sz val="11"/>
        <rFont val="Arial"/>
      </rPr>
      <t xml:space="preserve">Store in tight, light-resistant container as defined in the USP-NF. This material should be handled and stored per label instructions to ensure product integrity.
</t>
    </r>
    <r>
      <rPr>
        <sz val="11"/>
        <color rgb="FF0000FF"/>
        <rFont val="Arial"/>
      </rPr>
      <t>Please see reference #1 on reference sheet.</t>
    </r>
  </si>
  <si>
    <r>
      <rPr>
        <sz val="11"/>
        <rFont val="Arial"/>
      </rPr>
      <t xml:space="preserve">Only individuals trained to administer hazardous drugs should be allowed to perform this function. Training programs should contain information on the therapeutic and adverse effects of these drugs and the potential, long term health risk to personnel handling these drugs. Each individual's knowledge and technique should be evaluated before administration of these drugs. This should be done by written examination and direct observation of the individual's performance.
</t>
    </r>
    <r>
      <rPr>
        <sz val="11"/>
        <color rgb="FF0000FF"/>
        <rFont val="Arial"/>
      </rPr>
      <t>Please see reference #1 on reference sheet.</t>
    </r>
  </si>
  <si>
    <r>
      <rPr>
        <sz val="11"/>
        <rFont val="Arial"/>
      </rPr>
      <t xml:space="preserve">Expired or waste pharmaceuticals shall carefully take into consideration applicable DEA, EPA, and FDA regulations. It is not appropriate to dispose by flushing the pharmaceutical down the toilet or discarding to trash. If possible return the pharmaceutical to the manufacturer for proper disposal being careful to properly label and securely package the material.
</t>
    </r>
    <r>
      <rPr>
        <sz val="11"/>
        <color rgb="FF0000FF"/>
        <rFont val="Arial"/>
      </rPr>
      <t>Please see reference #1 on reference sheet.</t>
    </r>
  </si>
  <si>
    <r>
      <rPr>
        <sz val="11"/>
        <rFont val="Arial"/>
      </rPr>
      <t xml:space="preserve">For treatment of chronic lymphatic (lymphocytic) leukemia, childhood minimal-change nephrotic syndrome, and malignant lymphomas including lymphosarcoma, giant follicular lymphoma, Hodgkin's disease
</t>
    </r>
    <r>
      <rPr>
        <sz val="11"/>
        <color rgb="FF0000FF"/>
        <rFont val="Arial"/>
      </rPr>
      <t>Please see reference #1 on reference sheet.</t>
    </r>
  </si>
  <si>
    <r>
      <rPr>
        <sz val="11"/>
        <rFont val="Arial"/>
      </rPr>
      <t xml:space="preserve">During compounding of hazardous drugs (eg, crushing, dissolving, and preparing an ointment), workers should wear low permeability gowns and double gloves. Compounding should take place in a protective area such as a disposable glove box. If compounding must be done in the open, an area away from drafts and traffic must be selected, and the worker should use appropriate respiratory protection
</t>
    </r>
    <r>
      <rPr>
        <sz val="11"/>
        <color rgb="FF0000FF"/>
        <rFont val="Arial"/>
      </rPr>
      <t>Please see reference #1 on reference sheet.</t>
    </r>
  </si>
  <si>
    <r>
      <rPr>
        <sz val="11"/>
        <rFont val="Arial"/>
      </rPr>
      <t xml:space="preserve">All personnel involved with the transportation, preparation, administration, and disposal of cytotoxic and hazardous substances should continually be updated on new or revised information on safe handling of cytotoxic and hazardous substances. Policies and procedures should be updated accordingly. 
</t>
    </r>
    <r>
      <rPr>
        <sz val="11"/>
        <color rgb="FF0000FF"/>
        <rFont val="Arial"/>
      </rPr>
      <t>Please see reference #1 on reference sheet.</t>
    </r>
  </si>
  <si>
    <r>
      <rPr>
        <sz val="11"/>
        <rFont val="Arial"/>
      </rPr>
      <t xml:space="preserve">Ingestion
</t>
    </r>
    <r>
      <rPr>
        <sz val="11"/>
        <color rgb="FF0000FF"/>
        <rFont val="Arial"/>
      </rPr>
      <t>Please see reference #1 on reference sheet.</t>
    </r>
  </si>
  <si>
    <r>
      <rPr>
        <sz val="11"/>
        <rFont val="Arial"/>
      </rPr>
      <t xml:space="preserve">In a limited number of patients given a single oral dose of chlorambucil 0.2 mg/kg, an average peak plasma chlorambucil concentration of 492 ng/mL (adjusted to a dose of 12 mg) was reached at about 0.83 hours, and a mean peak plasma concentration of phenylacetic acid mustard (the major metabolite of chlorambucil) of 306 ng/mL (adjusted to a chlorambucil dose of 12 mg) occurred at approximately 1.9 hours. 
</t>
    </r>
    <r>
      <rPr>
        <sz val="11"/>
        <color rgb="FF0000FF"/>
        <rFont val="Arial"/>
      </rPr>
      <t>Please see reference #1 on reference sheet.</t>
    </r>
  </si>
  <si>
    <r>
      <rPr>
        <sz val="11"/>
        <rFont val="Arial"/>
      </rPr>
      <t xml:space="preserve">May cause genetic defects [Danger Germ cell mutagenicity]
</t>
    </r>
    <r>
      <rPr>
        <sz val="11"/>
        <color rgb="FF0000FF"/>
        <rFont val="Arial"/>
      </rPr>
      <t>Please see reference #1 on reference sheet.</t>
    </r>
  </si>
  <si>
    <r>
      <rPr>
        <sz val="11"/>
        <rFont val="Arial"/>
      </rPr>
      <t xml:space="preserve">Aquatic ecosystems are particularly vulnerable due to continuous exposure
</t>
    </r>
    <r>
      <rPr>
        <sz val="11"/>
        <color rgb="FF0000FF"/>
        <rFont val="Arial"/>
      </rPr>
      <t>Please see reference #1 on reference sheet.</t>
    </r>
  </si>
  <si>
    <r>
      <rPr>
        <sz val="11"/>
        <rFont val="Arial"/>
      </rPr>
      <t xml:space="preserve">Clinical Laboratory Methods
A method for simultaneous determination of prednimustine and chlorambucil in plasma is described which utilizes mass fragmentography of chlorambucil after its extraction from the plasma and esterification.
</t>
    </r>
    <r>
      <rPr>
        <sz val="11"/>
        <color rgb="FF0000FF"/>
        <rFont val="Arial"/>
      </rPr>
      <t>Please see reference #1 on reference sheet.</t>
    </r>
  </si>
  <si>
    <r>
      <rPr>
        <sz val="11"/>
        <rFont val="Arial"/>
      </rPr>
      <t xml:space="preserve">        
Chlorambucil can cause cancer according to California Labor Code. It can cause developmental toxicity according to an independent committee of scientific and health experts.
</t>
    </r>
    <r>
      <rPr>
        <sz val="11"/>
        <color rgb="FF0000FF"/>
        <rFont val="Arial"/>
      </rPr>
      <t>Please see reference #1 on reference sheet.</t>
    </r>
  </si>
  <si>
    <r>
      <rPr>
        <sz val="11"/>
        <rFont val="Arial"/>
      </rPr>
      <t xml:space="preserve">MEDICATION
</t>
    </r>
    <r>
      <rPr>
        <sz val="11"/>
        <color rgb="FF0000FF"/>
        <rFont val="Arial"/>
      </rPr>
      <t>Please see reference #1 on reference sheet.</t>
    </r>
  </si>
  <si>
    <r>
      <rPr>
        <sz val="11"/>
        <rFont val="Arial"/>
      </rPr>
      <t xml:space="preserve">0.1 mg/mL at 72 °F 
</t>
    </r>
    <r>
      <rPr>
        <sz val="11"/>
        <color rgb="FF0000FF"/>
        <rFont val="Arial"/>
      </rPr>
      <t>Please see reference #1 on reference sheet.</t>
    </r>
  </si>
  <si>
    <t>CHLORCYCLIZINE HYDROCHLORIDE</t>
  </si>
  <si>
    <t>1620-21-9</t>
  </si>
  <si>
    <r>
      <rPr>
        <sz val="11"/>
        <rFont val="Arial"/>
      </rPr>
      <t xml:space="preserve">Molecular Formula: C10Cl10O
Molecular Weight: 490.6 g/mol
</t>
    </r>
    <r>
      <rPr>
        <sz val="11"/>
        <color rgb="FF0000FF"/>
        <rFont val="Arial"/>
      </rPr>
      <t>Please see reference #1 on reference sheet</t>
    </r>
  </si>
  <si>
    <r>
      <rPr>
        <sz val="11"/>
        <rFont val="Arial"/>
      </rPr>
      <t xml:space="preserve">Physical Description: Solid
Color / Form: Tan to white, crystalline solid
Odor: Odorless
Melting Point: 350 °C (decomp)
Solubility: Soluble in strongly alkaline aqueous solution; readily soluble in acetone, less soluble in benzene &amp; light petroleum
Density: 1.64 g/cu cm at 25 °C
</t>
    </r>
    <r>
      <rPr>
        <sz val="11"/>
        <color rgb="FF0000FF"/>
        <rFont val="Arial"/>
      </rPr>
      <t>Please see reference #1 on reference sheet</t>
    </r>
  </si>
  <si>
    <r>
      <rPr>
        <sz val="11"/>
        <rFont val="Arial"/>
      </rPr>
      <t xml:space="preserve">Kepone's former production may have resulted in its release to the environment through various waste streams; its former use as an insecticide and fungicide for cockroaches, ants and banana thrips resulted in its direct release to the environment. Kepone is a main degradation product of the formerly used insecticide mirex and occurs in soil as a result of mirex application. 
</t>
    </r>
    <r>
      <rPr>
        <sz val="11"/>
        <color rgb="FF0000FF"/>
        <rFont val="Arial"/>
      </rPr>
      <t>Please see reference #1 on reference sheet</t>
    </r>
  </si>
  <si>
    <r>
      <rPr>
        <sz val="11"/>
        <rFont val="Arial"/>
      </rPr>
      <t xml:space="preserve">TERRESTRIAL FATE: Based on a classification scheme(1), experimentally-determined Koc values of 3330, 7440 and 15850(2,3) indicate that kepone is expected to be immobile in soil(SRC). Volatilization of kepone from moist soil surfaces is not expected to be an important fate process(SRC) given an estimated Henry's Law constant of 5.4X10-8 atm-cu m/mole(SRC), derived from its vapor pressure, 2.25X10-7 mm Hg(4), and water solubility of 2.7 mg/L(4). Kepone is not expected to volatilize from dry soil surfaces(SRC) based upon its vapor pressure. 
AQUATIC FATE: Based on a classification scheme(1), experimentally-determined Koc values of 3330, 7440 and 15850(2,3) indicate that kepone is expected to adsorb to suspended solids and sediment(SRC). Volatilization from water surfaces is not expected(4) based upon a Henry's Law constant of 5.4X10-8 atm-cu m/mole(SRC), derived from its vapor pressure, 2.25X10-7 mm Hg(5), and water solubility of 2.7 mg/L(5). 
ATMOSPHERIC FATE: According to a model of gas/particle partitioning of semivolatile organic compounds in the atmosphere(1), kepone, which has a vapor pressure of 2.25X10-7 mm Hg at 25 °C(2), will exist in both the vapor and particulate phases in the ambient atmosphere.
H400: Very toxic to aquatic life [Warning Hazardous to the aquatic environment, acute hazard]
H410: Very toxic to aquatic life with long lasting effects [Warning Hazardous to the aquatic environment, long-term hazard]
</t>
    </r>
    <r>
      <rPr>
        <sz val="11"/>
        <color rgb="FF0000FF"/>
        <rFont val="Arial"/>
      </rPr>
      <t>Please see reference #1 on reference sheet</t>
    </r>
  </si>
  <si>
    <r>
      <rPr>
        <sz val="11"/>
        <rFont val="Arial"/>
      </rPr>
      <t xml:space="preserve">        
H301: Toxic if swallowed [Danger Acute toxicity, oral]
H311: Toxic in contact with skin [Danger Acute toxicity, dermal]
H351: Suspected of causing cancer [Warning Carcinogenicity]
These symptoms present in all affected patients - Neurologic Impairment - anxiety, irritability, memory disturbance, headache, tremors, opsiclonus, stuttering, slurred speech, and abnormal tandem gait
</t>
    </r>
    <r>
      <rPr>
        <sz val="11"/>
        <color rgb="FF0000FF"/>
        <rFont val="Arial"/>
      </rPr>
      <t>Please see reference #1 on reference sheet</t>
    </r>
  </si>
  <si>
    <r>
      <rPr>
        <sz val="11"/>
        <rFont val="Arial"/>
      </rPr>
      <t xml:space="preserve">Formerly used as an insecticide; Base material for the manufacture of kelevan
</t>
    </r>
    <r>
      <rPr>
        <sz val="11"/>
        <color rgb="FF0000FF"/>
        <rFont val="Arial"/>
      </rPr>
      <t>Please see reference #1 on reference sheet</t>
    </r>
  </si>
  <si>
    <r>
      <rPr>
        <sz val="11"/>
        <rFont val="Arial"/>
      </rPr>
      <t xml:space="preserve">Kepone was detected in the drinking water, unspecified amount, near a kepone manufacturing plant in Hopewell, VA(1). Kepone was used in banana plantations of the French West Indies to control the weevil, Cosmopolites sordidus(2); despite its prohibition in France in 1993, pollution surveys conducted in 2001 in the French West Indies by the French Department of Health revealed the presence of chlordecone in soils, rivers, springs and drinking water(2).
</t>
    </r>
    <r>
      <rPr>
        <sz val="11"/>
        <color rgb="FF0000FF"/>
        <rFont val="Arial"/>
      </rPr>
      <t>Please see reference #1 on reference sheet</t>
    </r>
  </si>
  <si>
    <r>
      <rPr>
        <sz val="11"/>
        <rFont val="Arial"/>
      </rPr>
      <t xml:space="preserve">IUPAC Name
1,2,3,4,6,7,8,9,10,10-decachloropentacyclo[5.3.0.02,6.03,9.04,8]decan-5-one
InChI=1S/C10Cl10O/c11-2-1(21)3(12)6(15)4(2,13)8(17)5(2,14)7(3,16)9(6,18)10(8,19)20
 InChIKey
LHHGDZSESBACKH-UHFFFAOYSA-N
SMILES
C1(=O)C2(C3(C4(C1(C5(C2(C3(C(C45Cl)(Cl)Cl)Cl)Cl)Cl)Cl)Cl)Cl)Cl
</t>
    </r>
    <r>
      <rPr>
        <sz val="11"/>
        <color rgb="FF0000FF"/>
        <rFont val="Arial"/>
      </rPr>
      <t>Please see reference #1 on reference sheet</t>
    </r>
  </si>
  <si>
    <r>
      <rPr>
        <sz val="11"/>
        <rFont val="Arial"/>
      </rPr>
      <t xml:space="preserve">insecticide
</t>
    </r>
    <r>
      <rPr>
        <sz val="11"/>
        <color rgb="FF0000FF"/>
        <rFont val="Arial"/>
      </rPr>
      <t>Please see reference #1 on reference sheet</t>
    </r>
  </si>
  <si>
    <r>
      <rPr>
        <sz val="11"/>
        <rFont val="Arial"/>
      </rPr>
      <t xml:space="preserve">insecticide
</t>
    </r>
    <r>
      <rPr>
        <sz val="11"/>
        <color rgb="FF0000FF"/>
        <rFont val="Arial"/>
      </rPr>
      <t>Please see reference #1 on reference sheet</t>
    </r>
  </si>
  <si>
    <r>
      <rPr>
        <sz val="11"/>
        <rFont val="Arial"/>
      </rPr>
      <t xml:space="preserve"> Kepone was detected in groundwater samples collected from James River, VA between 1976-1978 at concentrations ranging from 0 to 1.20 ppb(1). However, most of the water samples in this study showed no detectable levels of kepone(1).
</t>
    </r>
    <r>
      <rPr>
        <sz val="11"/>
        <color rgb="FF0000FF"/>
        <rFont val="Arial"/>
      </rPr>
      <t>Please see reference #1 on reference sheet</t>
    </r>
  </si>
  <si>
    <r>
      <rPr>
        <sz val="11"/>
        <rFont val="Arial"/>
      </rPr>
      <t xml:space="preserve">Kepone is a main degradation product of the formerly used insecticide mirex and occurs in soil as a result of mirex application. If released to air, a vapor pressure of 2.25X10-7 mm Hg at 25 °C indicates kepone will exist in both the vapor and particulate phases. Vapor-phase kepone is not expected to be degraded in the atmosphere by reaction with photochemically-produced hydroxyl radicals.
</t>
    </r>
    <r>
      <rPr>
        <sz val="11"/>
        <color rgb="FF0000FF"/>
        <rFont val="Arial"/>
      </rPr>
      <t>Please see reference #1 on reference sheet</t>
    </r>
  </si>
  <si>
    <r>
      <rPr>
        <sz val="11"/>
        <rFont val="Arial"/>
      </rPr>
      <t xml:space="preserve">ince this chemical is a known or suspected carcinogen you should contact a physician for advice regarding the possible long term health effects and potential recommendation for medical monitoring. Recommendations from the physician will depend upon the specific compound, its chemical, physical and toxicity properties, the exposure level, length of exposure, and the route of exposure.
</t>
    </r>
    <r>
      <rPr>
        <sz val="11"/>
        <color rgb="FF0000FF"/>
        <rFont val="Arial"/>
      </rPr>
      <t>Please see reference #1 on reference sheet</t>
    </r>
  </si>
  <si>
    <r>
      <rPr>
        <sz val="11"/>
        <rFont val="Arial"/>
      </rPr>
      <t xml:space="preserve">Do not touch spilled material. Use water spray to reduce vapors. Evacuate persons not wearing protective equipment from area of spill or leak until cleanup is complete. Remove all ignition sources. Collect powdered material in the most convenient and safe manner and deposit in sealed containers. For larger spills, dike far ahead of spill for later disposal. Ventilate area after cleanup is complete. It may be necessary to contain and dispose of this chemical as a hazardous waste. If material or contaminated runoff enters waterways, notify downstream users of potentially contaminated waters.
</t>
    </r>
    <r>
      <rPr>
        <sz val="11"/>
        <color rgb="FF0000FF"/>
        <rFont val="Arial"/>
      </rPr>
      <t>Please see reference #1 on reference sheet</t>
    </r>
  </si>
  <si>
    <r>
      <rPr>
        <sz val="11"/>
        <rFont val="Arial"/>
      </rPr>
      <t xml:space="preserve">Provision to contain effluent from fire extinguishing. Separated from acids.
</t>
    </r>
    <r>
      <rPr>
        <sz val="11"/>
        <color rgb="FF0000FF"/>
        <rFont val="Arial"/>
      </rPr>
      <t>Please see reference #1 on reference sheet</t>
    </r>
  </si>
  <si>
    <r>
      <rPr>
        <sz val="11"/>
        <rFont val="Arial"/>
      </rPr>
      <t xml:space="preserve">Precautions for safe handling: Avoid contact with skin and eyes. Avoid formation of dust and aerosols. Provide appropriate exhaust ventilation at places where dust is formed.
</t>
    </r>
    <r>
      <rPr>
        <sz val="11"/>
        <color rgb="FF0000FF"/>
        <rFont val="Arial"/>
      </rPr>
      <t>Please see reference #1 on reference sheet</t>
    </r>
  </si>
  <si>
    <r>
      <rPr>
        <sz val="11"/>
        <rFont val="Arial"/>
      </rPr>
      <t xml:space="preserve">Wastewater from contaminant suppression, cleaning of protective clothing/equipment, or contaminated sites should be contained and evaluated for subject chemical or decomposition product concentrations. Concentrations shall be lower than applicable environmental discharge or disposal criteria. Alternatively, pretreatment and/or discharge to a permitted wastewater treatment facility is acceptable only after review by the governing authority and assurance that "pass through" violations will not occur. Due consideration shall be given to remediation worker exposure (inhalation, dermal and ingestion) as well as fate during treatment, transfer and disposal.
</t>
    </r>
    <r>
      <rPr>
        <sz val="11"/>
        <color rgb="FF0000FF"/>
        <rFont val="Arial"/>
      </rPr>
      <t>Please see reference #1 on reference sheet</t>
    </r>
  </si>
  <si>
    <r>
      <rPr>
        <sz val="11"/>
        <rFont val="Arial"/>
      </rPr>
      <t xml:space="preserve"> Pesticides 
</t>
    </r>
    <r>
      <rPr>
        <sz val="11"/>
        <color rgb="FF0000FF"/>
        <rFont val="Arial"/>
      </rPr>
      <t>Please see reference #1 on reference sheet</t>
    </r>
  </si>
  <si>
    <r>
      <rPr>
        <sz val="11"/>
        <rFont val="Arial"/>
      </rPr>
      <t xml:space="preserve">        
2.00e+00  (ug/L)
</t>
    </r>
    <r>
      <rPr>
        <sz val="11"/>
        <color rgb="FF0000FF"/>
        <rFont val="Arial"/>
      </rPr>
      <t>Please see reference #1 on reference sheet</t>
    </r>
  </si>
  <si>
    <r>
      <rPr>
        <sz val="11"/>
        <rFont val="Arial"/>
      </rPr>
      <t xml:space="preserve">2.00e+00  (ug/L)
</t>
    </r>
    <r>
      <rPr>
        <sz val="11"/>
        <color rgb="FF0000FF"/>
        <rFont val="Arial"/>
      </rPr>
      <t>Please see reference #1 on reference sheet</t>
    </r>
  </si>
  <si>
    <r>
      <rPr>
        <sz val="11"/>
        <rFont val="Arial"/>
      </rPr>
      <t xml:space="preserve">Complete suit protecting against chemicals. The type of protective equipment must be selected according to the concentration and amount of the dangerous substance at the specific workplace.
</t>
    </r>
    <r>
      <rPr>
        <sz val="11"/>
        <color rgb="FF0000FF"/>
        <rFont val="Arial"/>
      </rPr>
      <t>Please see reference #1 on reference sheet</t>
    </r>
  </si>
  <si>
    <r>
      <rPr>
        <sz val="11"/>
        <rFont val="Arial"/>
      </rPr>
      <t xml:space="preserve">The substance can be absorbed into the body through the skin, by ingestion and by inhalation.
</t>
    </r>
    <r>
      <rPr>
        <sz val="11"/>
        <color rgb="FF0000FF"/>
        <rFont val="Arial"/>
      </rPr>
      <t>Please see reference #1 on reference sheet</t>
    </r>
  </si>
  <si>
    <r>
      <rPr>
        <sz val="11"/>
        <rFont val="Arial"/>
      </rPr>
      <t xml:space="preserve">Oral(L601) ; inhalation (L601) ; dermal (L601).
</t>
    </r>
    <r>
      <rPr>
        <sz val="11"/>
        <color rgb="FF0000FF"/>
        <rFont val="Arial"/>
      </rPr>
      <t>Please see reference #1 on reference sheet</t>
    </r>
  </si>
  <si>
    <r>
      <rPr>
        <sz val="11"/>
        <rFont val="Arial"/>
      </rPr>
      <t xml:space="preserve">Low-level (chronic) exposure to chlordecone can cause:
Hormonal disruption
Reproductive and developmental issues
Neurological effects
Liver toxicity
Increased cancer risk
</t>
    </r>
    <r>
      <rPr>
        <sz val="11"/>
        <color rgb="FF0000FF"/>
        <rFont val="Arial"/>
      </rPr>
      <t>Please see reference #1 on reference sheet</t>
    </r>
  </si>
  <si>
    <r>
      <rPr>
        <sz val="11"/>
        <rFont val="Arial"/>
      </rPr>
      <t xml:space="preserve">Analytic Laboratory Methods
Method: EPA-OGWDW/TSC 527; Procedure: gas chromatography-mass spectrometry; Analyte: kepone; Matrix: drinking water; Detection Limit: 0.076 ug/L.
Method: EPA-RCA 8270D; Procedure: gas chromatography/mass spectrometry; Analyte: kepone; Matrix: solid waste matrices, soils, air sampling media and water; Detection Limit: 2 ug/L.
</t>
    </r>
    <r>
      <rPr>
        <sz val="11"/>
        <color rgb="FF0000FF"/>
        <rFont val="Arial"/>
      </rPr>
      <t>Please see reference #1 on reference sheet</t>
    </r>
  </si>
  <si>
    <r>
      <rPr>
        <sz val="11"/>
        <rFont val="Arial"/>
      </rPr>
      <t xml:space="preserve">Chlordecone (Kepone) can cause cancer and developmental toxicity according to an independent committee of scientific and health experts.
</t>
    </r>
    <r>
      <rPr>
        <sz val="11"/>
        <color rgb="FF0000FF"/>
        <rFont val="Arial"/>
      </rPr>
      <t>Please see reference #1 on reference sheet</t>
    </r>
  </si>
  <si>
    <r>
      <rPr>
        <sz val="11"/>
        <rFont val="Arial"/>
      </rPr>
      <t xml:space="preserve">insecticide
</t>
    </r>
    <r>
      <rPr>
        <sz val="11"/>
        <color rgb="FF0000FF"/>
        <rFont val="Arial"/>
      </rPr>
      <t>Please see reference #1 on reference sheet</t>
    </r>
  </si>
  <si>
    <r>
      <rPr>
        <sz val="11"/>
        <rFont val="Arial"/>
      </rPr>
      <t xml:space="preserve">insecticide
</t>
    </r>
    <r>
      <rPr>
        <sz val="11"/>
        <color rgb="FF0000FF"/>
        <rFont val="Arial"/>
      </rPr>
      <t>Please see reference #1 on reference sheet</t>
    </r>
  </si>
  <si>
    <r>
      <rPr>
        <sz val="11"/>
        <rFont val="Arial"/>
      </rPr>
      <t xml:space="preserve">Recommended Exposure Limit (REL)
Ca TWA 0.001 mg/m3 
Immediately Dangerous to Life or Health (IDLH)
A potential occupational carcinogen.
</t>
    </r>
    <r>
      <rPr>
        <sz val="11"/>
        <color rgb="FF0000FF"/>
        <rFont val="Arial"/>
      </rPr>
      <t>Please see reference #1 on reference sheet</t>
    </r>
  </si>
  <si>
    <r>
      <rPr>
        <sz val="11"/>
        <rFont val="Arial"/>
      </rPr>
      <t xml:space="preserve">4000 mg/L at 100 °C
</t>
    </r>
    <r>
      <rPr>
        <sz val="11"/>
        <color rgb="FF0000FF"/>
        <rFont val="Arial"/>
      </rPr>
      <t>Please see reference #1 on reference sheet</t>
    </r>
  </si>
  <si>
    <t>CHLORDIAZEPOXIDE</t>
  </si>
  <si>
    <t>58-25-3</t>
  </si>
  <si>
    <r>
      <rPr>
        <sz val="11"/>
        <rFont val="Arial"/>
      </rPr>
      <t xml:space="preserve">Chemical formula: C16H14ClN3O
Molecular weight: 299.75 g/mol
</t>
    </r>
    <r>
      <rPr>
        <sz val="11"/>
        <color rgb="FF0000FF"/>
        <rFont val="Arial"/>
      </rPr>
      <t>Please see reference #1 on reference sheet</t>
    </r>
  </si>
  <si>
    <r>
      <rPr>
        <sz val="11"/>
        <rFont val="Arial"/>
      </rPr>
      <t xml:space="preserve">Color / Form: Yellow crystalline powder
Odor: ODORLESS
Melting Point: 236-236.5 °C
Solubility: FREELY SOL IN WATER; SPARINGLY SOL IN ETHANOL
</t>
    </r>
    <r>
      <rPr>
        <sz val="11"/>
        <color rgb="FF0000FF"/>
        <rFont val="Arial"/>
      </rPr>
      <t>Please see reference #1 on reference sheet</t>
    </r>
  </si>
  <si>
    <r>
      <rPr>
        <sz val="11"/>
        <rFont val="Arial"/>
      </rPr>
      <t xml:space="preserve">Chlordiazepoxide, a benzodiazepine pharmaceutical, is primarily released into the environment through human use and pharmaceutical handling processes rather than industrial manufacturing emissions
</t>
    </r>
    <r>
      <rPr>
        <sz val="11"/>
        <color rgb="FF0000FF"/>
        <rFont val="Arial"/>
      </rPr>
      <t>Please see reference #1 on reference sheet</t>
    </r>
  </si>
  <si>
    <r>
      <rPr>
        <sz val="11"/>
        <rFont val="Arial"/>
      </rPr>
      <t xml:space="preserve">When released into aquatic environments through wastewater effluent, it can affect non-target organisms, particularly aquatic species such as fish and invertebrates. These organisms possess gamma-aminobutyric acid (GABA) receptor systems similar to humans, making them susceptible to neuroactive compounds. Exposure to trace levels of chlordiazepoxide has been associated with altered behavior in fish, including reduced predator avoidance, increased boldness, and changes in feeding activity, which can disrupt ecological balance and increase vulnerability to predation.
</t>
    </r>
    <r>
      <rPr>
        <sz val="11"/>
        <color rgb="FF0000FF"/>
        <rFont val="Arial"/>
      </rPr>
      <t>Please see reference #1 on reference sheet</t>
    </r>
  </si>
  <si>
    <r>
      <rPr>
        <sz val="11"/>
        <rFont val="Arial"/>
      </rPr>
      <t xml:space="preserve">H302 (100%): Harmful if swallowed [Warning Acute toxicity, oral]
H341 (11.1%): Suspected of causing genetic defects [Warning Germ cell mutagenicity]
</t>
    </r>
    <r>
      <rPr>
        <sz val="11"/>
        <color rgb="FF0000FF"/>
        <rFont val="Arial"/>
      </rPr>
      <t>Please see reference #1 on reference sheet</t>
    </r>
  </si>
  <si>
    <r>
      <rPr>
        <sz val="11"/>
        <rFont val="Arial"/>
      </rPr>
      <t xml:space="preserve">MEDICATION
</t>
    </r>
    <r>
      <rPr>
        <sz val="11"/>
        <color rgb="FF0000FF"/>
        <rFont val="Arial"/>
      </rPr>
      <t>Please see reference #1 on reference sheet</t>
    </r>
  </si>
  <si>
    <r>
      <rPr>
        <sz val="11"/>
        <rFont val="Arial"/>
      </rPr>
      <t xml:space="preserve">InChI Key
ANTSCNMPPGJYLG-UHFFFAOYSA-N
</t>
    </r>
    <r>
      <rPr>
        <sz val="11"/>
        <color rgb="FF0000FF"/>
        <rFont val="Arial"/>
      </rPr>
      <t>Please see reference #1 on reference sheet</t>
    </r>
  </si>
  <si>
    <r>
      <rPr>
        <sz val="11"/>
        <rFont val="Arial"/>
      </rPr>
      <t xml:space="preserve">Pharmaceuticals.
</t>
    </r>
    <r>
      <rPr>
        <sz val="11"/>
        <color rgb="FF0000FF"/>
        <rFont val="Arial"/>
      </rPr>
      <t>Please see reference #1 on reference sheet.</t>
    </r>
  </si>
  <si>
    <r>
      <rPr>
        <sz val="11"/>
        <rFont val="Arial"/>
      </rPr>
      <t xml:space="preserve">Pharmaceuticals.
</t>
    </r>
    <r>
      <rPr>
        <sz val="11"/>
        <color rgb="FF0000FF"/>
        <rFont val="Arial"/>
      </rPr>
      <t>Please see reference #1 on reference sheet.</t>
    </r>
  </si>
  <si>
    <r>
      <rPr>
        <sz val="11"/>
        <rFont val="Arial"/>
      </rPr>
      <t xml:space="preserve">Patients metabolize chlordiazepoxide in the liver, but both the parent compound and its active metabolites are excreted via urine and feces, eventually reaching sewage treatment plants. Because conventional wastewater treatment processes are not specifically designed to remove pharmaceutical compounds, a portion of chlordiazepoxide can pass through these systems and be discharged into surface waters such as rivers, lakes, and reservoirs.
</t>
    </r>
    <r>
      <rPr>
        <sz val="11"/>
        <color rgb="FF0000FF"/>
        <rFont val="Arial"/>
      </rPr>
      <t>Please see reference #1 on reference sheet.</t>
    </r>
  </si>
  <si>
    <r>
      <rPr>
        <sz val="11"/>
        <rFont val="Arial"/>
      </rPr>
      <t xml:space="preserve">Chlordiazepoxide tablets and chlordiazepoxide hydrochloride capsules and powder for injection must be protected from light.
</t>
    </r>
    <r>
      <rPr>
        <sz val="11"/>
        <color rgb="FF0000FF"/>
        <rFont val="Arial"/>
      </rPr>
      <t>Please see reference #1 on reference sheet.</t>
    </r>
  </si>
  <si>
    <r>
      <rPr>
        <sz val="11"/>
        <rFont val="Arial"/>
      </rPr>
      <t xml:space="preserve">removal of chlordiazepoxide is most effectively achieved through advanced treatment technologies. Processes such as activated carbon adsorption (both powdered and granular) can bind and remove the compound from water due to its moderate lipophilicity. Advanced oxidation processes (AOPs), including ozonation, UV/H₂O₂, and photocatalysis, can chemically degrade chlordiazepoxide into less active or mineralized products.
</t>
    </r>
    <r>
      <rPr>
        <sz val="11"/>
        <color rgb="FF0000FF"/>
        <rFont val="Arial"/>
      </rPr>
      <t>Please see reference #1 on reference sheet.</t>
    </r>
  </si>
  <si>
    <r>
      <rPr>
        <sz val="11"/>
        <rFont val="Arial"/>
      </rPr>
      <t xml:space="preserve">Preserve in tight, light-resistant containers.
</t>
    </r>
    <r>
      <rPr>
        <sz val="11"/>
        <color rgb="FF0000FF"/>
        <rFont val="Arial"/>
      </rPr>
      <t>Please see reference #1 on reference sheet.</t>
    </r>
  </si>
  <si>
    <r>
      <rPr>
        <sz val="11"/>
        <rFont val="Arial"/>
      </rPr>
      <t xml:space="preserve">At the time of review, criteria for land treatment or burial (sanitary landfill) disposal practices are subject to significant revision. Prior to implementing land disposal of waste residue (including waste sludge), consult with environmental regulatory agencies for guidance on acceptable disposal practices.
</t>
    </r>
    <r>
      <rPr>
        <sz val="11"/>
        <color rgb="FF0000FF"/>
        <rFont val="Arial"/>
      </rPr>
      <t>Please see reference #1 on reference sheet.</t>
    </r>
  </si>
  <si>
    <r>
      <rPr>
        <sz val="11"/>
        <rFont val="Arial"/>
      </rPr>
      <t xml:space="preserve">For the management of anxiety disorders or for the short-term relief of symptoms of anxiety, withdrawal symptoms of acute alcoholism, and preoperative apprehension and anxiety.
</t>
    </r>
    <r>
      <rPr>
        <sz val="11"/>
        <color rgb="FF0000FF"/>
        <rFont val="Arial"/>
      </rPr>
      <t>Please see reference #1 on reference sheet.</t>
    </r>
  </si>
  <si>
    <r>
      <rPr>
        <sz val="11"/>
        <rFont val="Arial"/>
      </rPr>
      <t xml:space="preserve">1–100 ng/L
</t>
    </r>
    <r>
      <rPr>
        <sz val="11"/>
        <color rgb="FF0000FF"/>
        <rFont val="Arial"/>
      </rPr>
      <t>Please see reference #1 on reference sheet.</t>
    </r>
  </si>
  <si>
    <r>
      <rPr>
        <sz val="11"/>
        <rFont val="Arial"/>
      </rPr>
      <t xml:space="preserve">One of the most effective approaches is minimizing environmental release at the source. This includes encouraging the public to use drug take-back programs instead of flushing unused medications down toilets or sinks. Healthcare facilities and pharmacies should follow strict pharmaceutical waste management protocols to ensure unused or expired chlordiazepoxide is incinerated or disposed of safely. Reducing overprescription and improving medication adherence can also decrease excess drug waste entering the environment.
</t>
    </r>
    <r>
      <rPr>
        <sz val="11"/>
        <color rgb="FF0000FF"/>
        <rFont val="Arial"/>
      </rPr>
      <t>Please see reference #1 on reference sheet.</t>
    </r>
  </si>
  <si>
    <r>
      <rPr>
        <sz val="11"/>
        <rFont val="Arial"/>
      </rPr>
      <t xml:space="preserve">Upgrading wastewater treatment plants with advanced technologies—such as activated carbon adsorption, ozonation, and membrane filtration—can significantly reduce chlordiazepoxide concentrations in treated water.
</t>
    </r>
    <r>
      <rPr>
        <sz val="11"/>
        <color rgb="FF0000FF"/>
        <rFont val="Arial"/>
      </rPr>
      <t>Please see reference #1 on reference sheet.</t>
    </r>
  </si>
  <si>
    <r>
      <rPr>
        <sz val="11"/>
        <rFont val="Arial"/>
      </rPr>
      <t xml:space="preserve">Oral 
</t>
    </r>
    <r>
      <rPr>
        <sz val="11"/>
        <color rgb="FF0000FF"/>
        <rFont val="Arial"/>
      </rPr>
      <t>Please see reference #1 on reference sheet.</t>
    </r>
  </si>
  <si>
    <r>
      <rPr>
        <sz val="11"/>
        <rFont val="Arial"/>
      </rPr>
      <t xml:space="preserve">Oral 
</t>
    </r>
    <r>
      <rPr>
        <sz val="11"/>
        <color rgb="FF0000FF"/>
        <rFont val="Arial"/>
      </rPr>
      <t>Please see reference #1 on reference sheet.</t>
    </r>
  </si>
  <si>
    <r>
      <rPr>
        <sz val="11"/>
        <rFont val="Arial"/>
      </rPr>
      <t xml:space="preserve"> Suspected of causing genetic defects [Warning Germ cell mutagenicity]
</t>
    </r>
    <r>
      <rPr>
        <sz val="11"/>
        <color rgb="FF0000FF"/>
        <rFont val="Arial"/>
      </rPr>
      <t>Please see reference #1 on reference sheet.</t>
    </r>
  </si>
  <si>
    <r>
      <rPr>
        <sz val="11"/>
        <rFont val="Arial"/>
      </rPr>
      <t xml:space="preserve">may subtly alter neurological function in organisms without causing overt toxicity
</t>
    </r>
    <r>
      <rPr>
        <sz val="11"/>
        <color rgb="FF0000FF"/>
        <rFont val="Arial"/>
      </rPr>
      <t>Please see reference #1 on reference sheet.</t>
    </r>
  </si>
  <si>
    <r>
      <rPr>
        <sz val="11"/>
        <rFont val="Arial"/>
      </rPr>
      <t xml:space="preserve">Analytic Laboratory Methods
DRUGS INCLUDING CHLORDIAZEPOXIDE WERE CHARACTERIZED BY THEIR HPLC RELATIVE RETENTION TIMES AND BY THE RATIO OF THEIR ULTRAVIOLET ABSORBANCES AT 254 AND 280 NM.
</t>
    </r>
    <r>
      <rPr>
        <sz val="11"/>
        <color rgb="FF0000FF"/>
        <rFont val="Arial"/>
      </rPr>
      <t>Please see reference #1 on reference sheet.</t>
    </r>
  </si>
  <si>
    <r>
      <rPr>
        <sz val="11"/>
        <rFont val="Arial"/>
      </rPr>
      <t xml:space="preserve">therefore, enhance GABA-mediated chloride influx through GABA receptor channels, causing membrane hyperpolarization. The net neuro-inhibitory effects result in the observed sedative, hypnotic, anxiolytic, and muscle relaxant properties.
</t>
    </r>
    <r>
      <rPr>
        <sz val="11"/>
        <color rgb="FF0000FF"/>
        <rFont val="Arial"/>
      </rPr>
      <t>Please see reference #1 on reference sheet.</t>
    </r>
  </si>
  <si>
    <r>
      <rPr>
        <sz val="11"/>
        <rFont val="Arial"/>
      </rPr>
      <t xml:space="preserve">MEDICATION
</t>
    </r>
    <r>
      <rPr>
        <sz val="11"/>
        <color rgb="FF0000FF"/>
        <rFont val="Arial"/>
      </rPr>
      <t>Please see reference #1 on reference sheet</t>
    </r>
  </si>
  <si>
    <r>
      <rPr>
        <sz val="11"/>
        <rFont val="Arial"/>
      </rPr>
      <t xml:space="preserve">MEDICATION
</t>
    </r>
    <r>
      <rPr>
        <sz val="11"/>
        <color rgb="FF0000FF"/>
        <rFont val="Arial"/>
      </rPr>
      <t>Please see reference #1 on reference sheet</t>
    </r>
  </si>
  <si>
    <r>
      <rPr>
        <sz val="12"/>
        <color rgb="FF111827"/>
        <rFont val="Arial"/>
      </rPr>
      <t xml:space="preserve">1 G/MORE THAN 10,000 ML WATER
</t>
    </r>
    <r>
      <rPr>
        <sz val="12"/>
        <color rgb="FF0000FF"/>
        <rFont val="Arial"/>
      </rPr>
      <t>Please see reference #1 on reference sheet</t>
    </r>
  </si>
  <si>
    <t>CHLORDIAZEPOXIDE HYDROCHLORIDE</t>
  </si>
  <si>
    <t>438-41-5</t>
  </si>
  <si>
    <t>2-CHLOROBIPHENYL (PCB-1)</t>
  </si>
  <si>
    <t>2051-60-7</t>
  </si>
  <si>
    <r>
      <rPr>
        <sz val="11"/>
        <rFont val="Arial"/>
      </rPr>
      <t xml:space="preserve">Molecular Formula: C12H9Cl
Molecular Weight: 188.65 g/mol
</t>
    </r>
    <r>
      <rPr>
        <sz val="11"/>
        <color rgb="FF0000FF"/>
        <rFont val="Arial"/>
      </rPr>
      <t>Please see reference #1 on reference sheet</t>
    </r>
  </si>
  <si>
    <r>
      <rPr>
        <sz val="11"/>
        <rFont val="Arial"/>
      </rPr>
      <t xml:space="preserve">Color / Form: Clear oil
Boiling Point: 290-325 °C
Solubility: In water, 1.45 mg/L at 25 °C
Density: 1.270-1.280/15.5 °C
</t>
    </r>
    <r>
      <rPr>
        <sz val="11"/>
        <color rgb="FF0000FF"/>
        <rFont val="Arial"/>
      </rPr>
      <t>Please see reference #1 on reference sheet</t>
    </r>
  </si>
  <si>
    <r>
      <rPr>
        <sz val="11"/>
        <rFont val="Arial"/>
      </rPr>
      <t xml:space="preserve">PCBs, such as Aroclor 1232, are currently released to the environment from landfills containing PCB waste materials and products, by incineration of municipal refuse and sewage sludge, by improper (or illegal) disposal of PCB materials (such as waste hydraulic fluid) to open areas and by an environmental cycling process of PCBs previously introduced into the environment. PCBs can also be found in older transformers and capacitors still in use that have not been replaced with PCB-free dielectric fluid.
</t>
    </r>
    <r>
      <rPr>
        <sz val="11"/>
        <color rgb="FF0000FF"/>
        <rFont val="Arial"/>
      </rPr>
      <t>Please see reference #1 on reference sheet</t>
    </r>
  </si>
  <si>
    <r>
      <rPr>
        <sz val="11"/>
        <rFont val="Arial"/>
      </rPr>
      <t xml:space="preserve">TERRESTRIAL FATE: Aroclor 1232 is a mixture of chlorinated biphenyls with the approximate distribution as follows: 31.3% mono-, 23.7% di-, 23.4% tri-, 15.7% tetra-, and 5.8% pentachlorobiphenyl(1). Based on a classification scheme(2), an estimated Koc value of 8,400(SRC) for a representative component of Aroclor 1232, determined from a structure estimation method(3), indicates that Aroclor 1232 is expected to be immobile in soil(SRC). 
AQUATIC FATE: Aroclor 1232 is a mixture of chlorinated biphenyls with the approximate distribution as follows: 31.3% mono-, 23.7% di-, 23.4% tri-, 15.7% tetra-, and 5.8% pentachlorobiphenyl(1). Based on a classification scheme(2), an estimated Koc value of 8,400 for a representative component of Aroclor 1232(SRC), determined from a structure estimation method(3), indicates that Aroclor 1232 is expected to adsorb to suspended solids and sediment(SRC).
ATMOSPHERIC FATE: Aroclor 1232 is a mixture of chlorinated biphenyls with the approximate distribution as follows: 31.3% mono-, 23.7% di-, 23.4% tri-, 15.7% tetra-, and 5.8% pentachlorobiphenyl(1). According to a model of gas/particle partitioning of semivolatile organic compounds in the atmosphere(2), Aroclor 1232, which has a vapor pressure of 4.1X10-3 mm Hg at 25 °C(3), is expected to exist solely as a vapor in the ambient atmosphere
</t>
    </r>
    <r>
      <rPr>
        <sz val="11"/>
        <color rgb="FF0000FF"/>
        <rFont val="Arial"/>
      </rPr>
      <t>Please see reference #1 on reference sheet</t>
    </r>
  </si>
  <si>
    <r>
      <rPr>
        <sz val="11"/>
        <rFont val="Arial"/>
      </rPr>
      <t xml:space="preserve">H373 (97.7%): May causes damage to organs through prolonged or repeated exposure [Warning Specific target organ toxicity, repeated exposure]
Toxic irritant. Hazardous decomposition products
</t>
    </r>
    <r>
      <rPr>
        <sz val="11"/>
        <color rgb="FF0000FF"/>
        <rFont val="Arial"/>
      </rPr>
      <t>Please see reference #1 on reference sheet</t>
    </r>
  </si>
  <si>
    <r>
      <rPr>
        <sz val="11"/>
        <rFont val="Arial"/>
      </rPr>
      <t xml:space="preserve">PCBs were used as coolants and lubricants in transformers, capacitors, and other electrical devices (such as fluorescent lights and refridgerators) produced before 1977. PCBs may contaminate the air and water near hazardous waste sites. In addition, PCBs bioaccumulate in the environment and may be found in fish, meat, and dairy products.
</t>
    </r>
    <r>
      <rPr>
        <sz val="11"/>
        <color rgb="FF0000FF"/>
        <rFont val="Arial"/>
      </rPr>
      <t>Please see reference #1 on reference sheet</t>
    </r>
  </si>
  <si>
    <r>
      <rPr>
        <sz val="11"/>
        <rFont val="Arial"/>
      </rPr>
      <t xml:space="preserve">IUPAC Name
1-chloro-2-phenylbenzene
InChI=1S/C12H9Cl/c13-12-9-5-4-8-11(12)10-6-2-1-3-7-10/h1-9H
InChIKey
LAXBNTIAOJWAOP-UHFFFAOYSA-N
SMILES
C1=CC=C(C=C1)C2=CC=CC=C2Cl
</t>
    </r>
    <r>
      <rPr>
        <sz val="11"/>
        <color rgb="FF0000FF"/>
        <rFont val="Arial"/>
      </rPr>
      <t>Please see reference #1 on reference sheet</t>
    </r>
  </si>
  <si>
    <r>
      <rPr>
        <sz val="11"/>
        <rFont val="Arial"/>
      </rPr>
      <t xml:space="preserve">Pharmaceuticals.
</t>
    </r>
    <r>
      <rPr>
        <sz val="11"/>
        <color rgb="FF0000FF"/>
        <rFont val="Arial"/>
      </rPr>
      <t>Please see reference #1 on reference sheet.</t>
    </r>
  </si>
  <si>
    <r>
      <rPr>
        <sz val="11"/>
        <rFont val="Arial"/>
      </rPr>
      <t xml:space="preserve">Pharmaceuticals.
</t>
    </r>
    <r>
      <rPr>
        <sz val="11"/>
        <color rgb="FF0000FF"/>
        <rFont val="Arial"/>
      </rPr>
      <t>Please see reference #1 on reference sheet.</t>
    </r>
  </si>
  <si>
    <r>
      <rPr>
        <sz val="11"/>
        <rFont val="Arial"/>
      </rPr>
      <t xml:space="preserve">Rivers, lakes, groundwater near discharge zones
</t>
    </r>
    <r>
      <rPr>
        <sz val="11"/>
        <color rgb="FF0000FF"/>
        <rFont val="Arial"/>
      </rPr>
      <t>Please see reference #1 on reference sheet.</t>
    </r>
  </si>
  <si>
    <r>
      <rPr>
        <sz val="11"/>
        <rFont val="Arial"/>
      </rPr>
      <t xml:space="preserve">Wastewater discharge, landfill leachate, industrial effluent, agricultural runoff
</t>
    </r>
    <r>
      <rPr>
        <sz val="11"/>
        <color rgb="FF0000FF"/>
        <rFont val="Arial"/>
      </rPr>
      <t>Please see reference #1 on reference sheet.</t>
    </r>
  </si>
  <si>
    <r>
      <rPr>
        <sz val="11"/>
        <rFont val="Arial"/>
      </rPr>
      <t xml:space="preserve">Since this chemical is a known or suspected carcinogen you should contact a physician for advice regarding the possible long term health effects and potential recommendation for medical monitoring. Recommendations from the physician will depend upon the specific compound, its chemical, physical and toxicity properties, the exposure level, length of exposure, and the route of exposure
</t>
    </r>
    <r>
      <rPr>
        <sz val="11"/>
        <color rgb="FF0000FF"/>
        <rFont val="Arial"/>
      </rPr>
      <t>Please see reference #1 on reference sheet.</t>
    </r>
  </si>
  <si>
    <r>
      <rPr>
        <sz val="11"/>
        <rFont val="Arial"/>
      </rPr>
      <t xml:space="preserve">Stop or control the leak, if this can be done without undue risk. Absorb in noncombustible material for proper disposal.
</t>
    </r>
    <r>
      <rPr>
        <sz val="11"/>
        <color rgb="FF0000FF"/>
        <rFont val="Arial"/>
      </rPr>
      <t>Please see reference #1 on reference sheet.</t>
    </r>
  </si>
  <si>
    <r>
      <rPr>
        <sz val="11"/>
        <rFont val="Arial"/>
      </rPr>
      <t xml:space="preserve">Store in tightly closed containers in a cool, well-ventilated area away from strong oxidizers (such as chlorine, bromine, and fluorine). A regulated marked area should be established where this chemical is handled, used, or stored
</t>
    </r>
    <r>
      <rPr>
        <sz val="11"/>
        <color rgb="FF0000FF"/>
        <rFont val="Arial"/>
      </rPr>
      <t>Please see reference #1 on reference sheet.</t>
    </r>
  </si>
  <si>
    <r>
      <rPr>
        <sz val="11"/>
        <rFont val="Arial"/>
      </rPr>
      <t xml:space="preserve">If material not on fire and not involved in fire: Keep material out of water sources and sewers. Build dikes to contain flow as necessary. Attempt to stop leak if without undue personnel hazard.
</t>
    </r>
    <r>
      <rPr>
        <sz val="11"/>
        <color rgb="FF0000FF"/>
        <rFont val="Arial"/>
      </rPr>
      <t>Please see reference #1 on reference sheet.</t>
    </r>
  </si>
  <si>
    <r>
      <rPr>
        <sz val="11"/>
        <rFont val="Arial"/>
      </rPr>
      <t xml:space="preserve">Incineration (3000 °F) with scrubbing to remove any chlorine-containing products. In addition, some chemical waste landfills have been approved for PCB disposal. More recently, treatment with metallic sodium has been advocated which yields a low molecular weight polyphenylene and sodium chloride.
</t>
    </r>
    <r>
      <rPr>
        <sz val="11"/>
        <color rgb="FF0000FF"/>
        <rFont val="Arial"/>
      </rPr>
      <t>Please see reference #1 on reference sheet.</t>
    </r>
  </si>
  <si>
    <r>
      <rPr>
        <sz val="11"/>
        <rFont val="Arial"/>
      </rPr>
      <t xml:space="preserve">PCBs were used as coolants and lubricants in transformers, capacitors, and other electrical devices (such as fluorescent lights and refridgerators) produced before 1977
</t>
    </r>
    <r>
      <rPr>
        <sz val="11"/>
        <color rgb="FF0000FF"/>
        <rFont val="Arial"/>
      </rPr>
      <t>Please see reference #1 on reference sheet.</t>
    </r>
  </si>
  <si>
    <r>
      <rPr>
        <sz val="11"/>
        <rFont val="Arial"/>
      </rPr>
      <t xml:space="preserve">Workers should be provided with suitable protective clothing: long-sleeved overalls, boots, overshoes and bib-type aprons that cover the boot tops, and gloves. ... Safety glasses with side shields ... for eye protection. Respirators should be used in areas with PCB vapors and during installation and repair of containers and emergency activities ..
</t>
    </r>
    <r>
      <rPr>
        <sz val="11"/>
        <color rgb="FF0000FF"/>
        <rFont val="Arial"/>
      </rPr>
      <t>Please see reference #1 on reference sheet.</t>
    </r>
  </si>
  <si>
    <r>
      <rPr>
        <sz val="11"/>
        <rFont val="Arial"/>
      </rPr>
      <t xml:space="preserve">Wastewater treatment upgrades, pollution control policies, environmental monitoring
</t>
    </r>
    <r>
      <rPr>
        <sz val="11"/>
        <color rgb="FF0000FF"/>
        <rFont val="Arial"/>
      </rPr>
      <t>Please see reference #1 on reference sheet.</t>
    </r>
  </si>
  <si>
    <r>
      <rPr>
        <sz val="11"/>
        <rFont val="Arial"/>
      </rPr>
      <t xml:space="preserve">Ingestion (water), dermal contact, inhalation (minor for waterborne compounds)
</t>
    </r>
    <r>
      <rPr>
        <sz val="11"/>
        <color rgb="FF0000FF"/>
        <rFont val="Arial"/>
      </rPr>
      <t>Please see reference #1 on reference sheet.</t>
    </r>
  </si>
  <si>
    <r>
      <rPr>
        <sz val="11"/>
        <rFont val="Arial"/>
      </rPr>
      <t xml:space="preserve">Possible low-dose stimulation/high-dose toxicity pattern (compound-specific)
</t>
    </r>
    <r>
      <rPr>
        <sz val="11"/>
        <color rgb="FF0000FF"/>
        <rFont val="Arial"/>
      </rPr>
      <t>Please see reference #1 on reference sheet.</t>
    </r>
  </si>
  <si>
    <r>
      <rPr>
        <sz val="11"/>
        <rFont val="Arial"/>
      </rPr>
      <t xml:space="preserve">Temperature, pH, microbial activity, co-contaminants
</t>
    </r>
    <r>
      <rPr>
        <sz val="11"/>
        <color rgb="FF0000FF"/>
        <rFont val="Arial"/>
      </rPr>
      <t>Please see reference #1 on reference sheet.</t>
    </r>
  </si>
  <si>
    <r>
      <rPr>
        <sz val="11"/>
        <rFont val="Arial"/>
      </rPr>
      <t xml:space="preserve">Subtle endocrine, metabolic, or ecological effects over long-term exposure
</t>
    </r>
    <r>
      <rPr>
        <sz val="11"/>
        <color rgb="FF4A86E8"/>
        <rFont val="Arial"/>
      </rPr>
      <t>Please see reference #1 on reference sheet.</t>
    </r>
  </si>
  <si>
    <r>
      <rPr>
        <sz val="11"/>
        <rFont val="Arial"/>
      </rPr>
      <t xml:space="preserve">Analytic Laboratory Methods
Method: EPA-EAD 608; Procedure: gas chromatography with electron capture detector; Analyte: Aroclor 1232; Matrix: municipal and industrial discharges; Detection Limit: not provided.
</t>
    </r>
    <r>
      <rPr>
        <sz val="11"/>
        <color rgb="FF0000FF"/>
        <rFont val="Arial"/>
      </rPr>
      <t>Please see reference #1 on reference sheet.</t>
    </r>
  </si>
  <si>
    <r>
      <rPr>
        <sz val="11"/>
        <rFont val="Arial"/>
      </rPr>
      <t xml:space="preserve">1.45 mg/L at 25 °C
</t>
    </r>
    <r>
      <rPr>
        <sz val="11"/>
        <color rgb="FF0000FF"/>
        <rFont val="Arial"/>
      </rPr>
      <t>Please see reference #1 on reference sheet.</t>
    </r>
  </si>
  <si>
    <t>3-CHLOROBIPHENYL (PCB-2)</t>
  </si>
  <si>
    <t>2051-61-8</t>
  </si>
  <si>
    <r>
      <rPr>
        <sz val="11"/>
        <rFont val="Arial"/>
      </rPr>
      <t xml:space="preserve">Molecular Formula C12H9Cl
Molecular Weight 188.65 g/mol
</t>
    </r>
    <r>
      <rPr>
        <sz val="11"/>
        <color rgb="FF0000FF"/>
        <rFont val="Arial"/>
      </rPr>
      <t>Please see reference #1 on reference sheet</t>
    </r>
  </si>
  <si>
    <r>
      <rPr>
        <sz val="11"/>
        <rFont val="Arial"/>
      </rPr>
      <t xml:space="preserve">Color / Form : Colorless mobile oil
Odor: ODORLESS
Boiling Point: 527 to 608 °F at 760 mmHg
Melting Point: 1 °C
Solubility: In water, 200 ug/L at 25 °C
Density: 1.182-1.192 at 15.5 °C
</t>
    </r>
    <r>
      <rPr>
        <sz val="11"/>
        <color rgb="FF0000FF"/>
        <rFont val="Arial"/>
      </rPr>
      <t>Please see reference #1 on reference sheet</t>
    </r>
  </si>
  <si>
    <r>
      <rPr>
        <sz val="11"/>
        <rFont val="Arial"/>
      </rPr>
      <t xml:space="preserve">Released via pharmaceutical manufacturing, hospital waste, improper disposal of medications, and excretion (unchanged or metabolites) into wastewater
</t>
    </r>
    <r>
      <rPr>
        <sz val="11"/>
        <color rgb="FF0000FF"/>
        <rFont val="Arial"/>
      </rPr>
      <t>Please see reference #1 on reference sheet</t>
    </r>
  </si>
  <si>
    <r>
      <rPr>
        <sz val="11"/>
        <rFont val="Arial"/>
      </rPr>
      <t xml:space="preserve">H400 (100%): Very toxic to aquatic life [Warning Hazardous to the aquatic environment, acute hazard]
H410 (100%): Very toxic to aquatic life with long lasting effects [Warning Hazardous to the aquatic environment, long-term hazard]
</t>
    </r>
    <r>
      <rPr>
        <sz val="11"/>
        <color rgb="FF0000FF"/>
        <rFont val="Arial"/>
      </rPr>
      <t>Please see reference #1 on reference sheet</t>
    </r>
  </si>
  <si>
    <r>
      <rPr>
        <sz val="11"/>
        <rFont val="Arial"/>
      </rPr>
      <t xml:space="preserve">H373 (100%): May causes damage to organs through prolonged or repeated exposure [Warning Specific target organ toxicity, repeated exposure]
</t>
    </r>
    <r>
      <rPr>
        <sz val="11"/>
        <color rgb="FF0000FF"/>
        <rFont val="Arial"/>
      </rPr>
      <t>Please see reference #1 on reference sheet</t>
    </r>
  </si>
  <si>
    <r>
      <rPr>
        <sz val="11"/>
        <rFont val="Arial"/>
      </rPr>
      <t xml:space="preserve">Used in heat transfer, hydraulic fluids, lubricants, and insecticides.
</t>
    </r>
    <r>
      <rPr>
        <sz val="11"/>
        <color rgb="FF0000FF"/>
        <rFont val="Arial"/>
      </rPr>
      <t>Please see reference #1 on reference sheet</t>
    </r>
  </si>
  <si>
    <r>
      <rPr>
        <sz val="11"/>
        <rFont val="Arial"/>
      </rPr>
      <t xml:space="preserve">DRINKING WATER: PCB congeners of Aroclor 1221 have been detected in tap water from Fort Edward, NY which is located near a heavily polluted section of the Hudson River(1). Raw tap water in Waterford, NY treatment plant has reported PCB levels 0.05-0.24 ppb(1).
</t>
    </r>
    <r>
      <rPr>
        <sz val="11"/>
        <color rgb="FF0000FF"/>
        <rFont val="Arial"/>
      </rPr>
      <t>Please see reference #1 on reference sheet</t>
    </r>
  </si>
  <si>
    <r>
      <rPr>
        <sz val="11"/>
        <rFont val="Arial"/>
      </rPr>
      <t xml:space="preserve"> IUPAC Name
1-chloro-3-phenylbenzene
InChI=1S/C12H9Cl/c13-12-8-4-7-11(9-12)10-5-2-1-3-6-10/h1-9H
InChIKey
NMWSKOLWZZWHPL-UHFFFAOYSA-N
SMILES
C1=CC=C(C=C1)C2=CC(=CC=C2)Cl
</t>
    </r>
    <r>
      <rPr>
        <sz val="11"/>
        <color rgb="FF0000FF"/>
        <rFont val="Arial"/>
      </rPr>
      <t>Please see reference #1 on reference sheet</t>
    </r>
  </si>
  <si>
    <r>
      <rPr>
        <sz val="11"/>
        <rFont val="Arial"/>
      </rPr>
      <t xml:space="preserve">Pharmaceuticals.
</t>
    </r>
    <r>
      <rPr>
        <sz val="11"/>
        <color rgb="FF0000FF"/>
        <rFont val="Arial"/>
      </rPr>
      <t>Please see reference #1 on reference sheet.</t>
    </r>
  </si>
  <si>
    <r>
      <rPr>
        <sz val="11"/>
        <rFont val="Arial"/>
      </rPr>
      <t xml:space="preserve">Pharmaceuticals.
</t>
    </r>
    <r>
      <rPr>
        <sz val="11"/>
        <color rgb="FF0000FF"/>
        <rFont val="Arial"/>
      </rPr>
      <t>Please see reference #1 on reference sheet.</t>
    </r>
  </si>
  <si>
    <r>
      <rPr>
        <sz val="11"/>
        <rFont val="Arial"/>
      </rPr>
      <t xml:space="preserve">Rivers, lakes, wastewater discharge zones
</t>
    </r>
    <r>
      <rPr>
        <sz val="11"/>
        <color rgb="FF0000FF"/>
        <rFont val="Arial"/>
      </rPr>
      <t>Please see reference #1 on reference sheet.</t>
    </r>
  </si>
  <si>
    <r>
      <rPr>
        <sz val="11"/>
        <rFont val="Arial"/>
      </rPr>
      <t xml:space="preserve">Human excretion, sewage discharge, landfill leachate, improper disposal of unused drugs
</t>
    </r>
    <r>
      <rPr>
        <sz val="11"/>
        <color rgb="FF0000FF"/>
        <rFont val="Arial"/>
      </rPr>
      <t>Please see reference #1 on reference sheet.</t>
    </r>
  </si>
  <si>
    <r>
      <rPr>
        <sz val="11"/>
        <rFont val="Arial"/>
      </rPr>
      <t xml:space="preserve">Since this chemical is a known or suspected carcinogen you should contact a physician for advice regarding the possible long term health effects and potential recommendation for medical monitoring. Recommendations from the physician will depend upon the specific compound, its chemical, physical and toxicity properties, the exposure level, length of exposure, and the route of exposure
</t>
    </r>
    <r>
      <rPr>
        <sz val="11"/>
        <color rgb="FF0000FF"/>
        <rFont val="Arial"/>
      </rPr>
      <t>Please see reference #1 on reference sheet.</t>
    </r>
  </si>
  <si>
    <r>
      <rPr>
        <sz val="11"/>
        <rFont val="Arial"/>
      </rPr>
      <t xml:space="preserve">Stop or control the leak, if this can be done without undue risk. Absorb in noncombustible material for proper disposal.
</t>
    </r>
    <r>
      <rPr>
        <sz val="11"/>
        <color rgb="FF0000FF"/>
        <rFont val="Arial"/>
      </rPr>
      <t>Please see reference #1 on reference sheet.</t>
    </r>
  </si>
  <si>
    <r>
      <rPr>
        <sz val="11"/>
        <rFont val="Arial"/>
      </rPr>
      <t xml:space="preserve">Store in tightly closed containers in a cool, well-ventilated area away from strong oxidizers (such as chlorine, bromine, and fluorine). A regulated marked area should be established where this chemical is handled, used, or stored
</t>
    </r>
    <r>
      <rPr>
        <sz val="11"/>
        <color rgb="FF0000FF"/>
        <rFont val="Arial"/>
      </rPr>
      <t>Please see reference #1 on reference sheet.</t>
    </r>
  </si>
  <si>
    <r>
      <rPr>
        <sz val="11"/>
        <rFont val="Arial"/>
      </rPr>
      <t xml:space="preserve">If material not on fire and not involved in fire: Keep material out of water sources and sewers. Build dikes to contain flow as necessary. Attempt to stop leak if without undue personnel hazard.
</t>
    </r>
    <r>
      <rPr>
        <sz val="11"/>
        <color rgb="FF0000FF"/>
        <rFont val="Arial"/>
      </rPr>
      <t>Please see reference #1 on reference sheet.</t>
    </r>
  </si>
  <si>
    <r>
      <rPr>
        <sz val="11"/>
        <rFont val="Arial"/>
      </rPr>
      <t xml:space="preserve">Incineration (3000 °F) with scrubbing to remove any chlorine-containing products. In addition, some chemical waste landfills have been approved for PCB disposal. More recently, treatment with metallic sodium has been advocated which yields a low molecular weight polyphenylene and sodium chloride.
</t>
    </r>
    <r>
      <rPr>
        <sz val="11"/>
        <color rgb="FF0000FF"/>
        <rFont val="Arial"/>
      </rPr>
      <t>Please see reference #1 on reference sheet.</t>
    </r>
  </si>
  <si>
    <r>
      <rPr>
        <sz val="11"/>
        <rFont val="Arial"/>
      </rPr>
      <t xml:space="preserve">Used in heat transfer, hydraulic fluids, lubricants, and insecticides.
</t>
    </r>
    <r>
      <rPr>
        <sz val="11"/>
        <color rgb="FF0000FF"/>
        <rFont val="Arial"/>
      </rPr>
      <t>Please see reference #1 on reference sheet.</t>
    </r>
  </si>
  <si>
    <r>
      <rPr>
        <sz val="11"/>
        <rFont val="Arial"/>
      </rPr>
      <t xml:space="preserve">Non-benzodiazepine anxiolytics
</t>
    </r>
    <r>
      <rPr>
        <sz val="11"/>
        <color rgb="FF0000FF"/>
        <rFont val="Arial"/>
      </rPr>
      <t>Please see reference #1 on reference sheet.</t>
    </r>
  </si>
  <si>
    <r>
      <rPr>
        <sz val="11"/>
        <rFont val="Arial"/>
      </rPr>
      <t xml:space="preserve">Workers should be provided with suitable protective clothing: long-sleeved overalls, boots, overshoes and bib-type aprons that cover the boot tops, and gloves. ... Safety glasses with side shields ... for eye protection. Respirators should be used in areas with PCB vapors and during installation and repair of containers and emergency activities ..
</t>
    </r>
    <r>
      <rPr>
        <sz val="11"/>
        <color rgb="FF0000FF"/>
        <rFont val="Arial"/>
      </rPr>
      <t>Please see reference #1 on reference sheet.</t>
    </r>
  </si>
  <si>
    <r>
      <rPr>
        <sz val="11"/>
        <rFont val="Arial"/>
      </rPr>
      <t xml:space="preserve">Wastewater treatment upgrades, pollution control policies, environmental monitoring
</t>
    </r>
    <r>
      <rPr>
        <sz val="11"/>
        <color rgb="FF0000FF"/>
        <rFont val="Arial"/>
      </rPr>
      <t>Please see reference #1 on reference sheet.</t>
    </r>
  </si>
  <si>
    <r>
      <rPr>
        <sz val="11"/>
        <rFont val="Arial"/>
      </rPr>
      <t xml:space="preserve">Oral ingestion (medication, contaminated water), dermal (minor),
</t>
    </r>
    <r>
      <rPr>
        <sz val="11"/>
        <color rgb="FF0000FF"/>
        <rFont val="Arial"/>
      </rPr>
      <t>Please see reference #1 on reference sheet.</t>
    </r>
  </si>
  <si>
    <r>
      <rPr>
        <sz val="11"/>
        <rFont val="Arial"/>
      </rPr>
      <t xml:space="preserve">Possible low-dose stimulation/high-dose toxicity pattern (compound-specific)
</t>
    </r>
    <r>
      <rPr>
        <sz val="11"/>
        <color rgb="FF0000FF"/>
        <rFont val="Arial"/>
      </rPr>
      <t>Please see reference #1 on reference sheet.</t>
    </r>
  </si>
  <si>
    <r>
      <rPr>
        <sz val="11"/>
        <rFont val="Arial"/>
      </rPr>
      <t xml:space="preserve">Subtle endocrine, metabolic, or ecological effects over long-term exposure
</t>
    </r>
    <r>
      <rPr>
        <sz val="11"/>
        <color rgb="FF4A86E8"/>
        <rFont val="Arial"/>
      </rPr>
      <t>Please see reference #1 on reference sheet.</t>
    </r>
  </si>
  <si>
    <r>
      <rPr>
        <sz val="11"/>
        <rFont val="Arial"/>
      </rPr>
      <t xml:space="preserve">Analytic Laboratory Methods
Method: EPA-EAD 608; Procedure: gas chromatography with electron capture detector; Analyte: Aroclor 1232; Matrix: municipal and industrial discharges; Detection Limit: not provided.
</t>
    </r>
    <r>
      <rPr>
        <sz val="11"/>
        <color rgb="FF0000FF"/>
        <rFont val="Arial"/>
      </rPr>
      <t>Please see reference #1 on reference sheet.</t>
    </r>
  </si>
  <si>
    <r>
      <rPr>
        <sz val="11"/>
        <color rgb="FF111827"/>
        <rFont val="Arial"/>
      </rPr>
      <t xml:space="preserve">200 ug/L at 25 °C
</t>
    </r>
    <r>
      <rPr>
        <sz val="11"/>
        <color rgb="FF0000FF"/>
        <rFont val="Arial"/>
      </rPr>
      <t>Please see reference #1 on reference sheet.</t>
    </r>
  </si>
  <si>
    <t>4-CHLOROBIPHENYL (PCB-3)</t>
  </si>
  <si>
    <t>2051-62-9</t>
  </si>
  <si>
    <r>
      <rPr>
        <sz val="11"/>
        <rFont val="Arial"/>
      </rPr>
      <t xml:space="preserve">Molecular Formula C12H9Cl
Molecular Weight 188.65 g/mol
</t>
    </r>
    <r>
      <rPr>
        <sz val="11"/>
        <color rgb="FF0000FF"/>
        <rFont val="Arial"/>
      </rPr>
      <t>Please see reference #1 on reference sheet</t>
    </r>
  </si>
  <si>
    <r>
      <rPr>
        <sz val="11"/>
        <rFont val="Arial"/>
      </rPr>
      <t xml:space="preserve">Physical Description: colorless crystals
Boiling Point: 556 °F at 760 mmHg
Melting Point: 171.9 °F
Solubility: less than 1 mg/mL at 72 °F
</t>
    </r>
    <r>
      <rPr>
        <sz val="11"/>
        <color rgb="FF0000FF"/>
        <rFont val="Arial"/>
      </rPr>
      <t>Please see reference #1 on reference sheet</t>
    </r>
  </si>
  <si>
    <r>
      <rPr>
        <sz val="11"/>
        <rFont val="Arial"/>
      </rPr>
      <t xml:space="preserve">Released from legacy PCB-containing equipment (transformers, capacitors), improper disposal, leaks, incineration, and contaminated sediments
</t>
    </r>
    <r>
      <rPr>
        <sz val="11"/>
        <color rgb="FF0000FF"/>
        <rFont val="Arial"/>
      </rPr>
      <t>Please see reference #1 on reference sheet</t>
    </r>
  </si>
  <si>
    <r>
      <rPr>
        <sz val="11"/>
        <rFont val="Arial"/>
      </rPr>
      <t xml:space="preserve">H400 (94.1%): Very toxic to aquatic life [Warning Hazardous to the aquatic environment, acute hazard]
H410 (94.1%): Very toxic to aquatic life with long lasting effects [Warning Hazardous to the aquatic environment, long-term hazard]
</t>
    </r>
    <r>
      <rPr>
        <sz val="11"/>
        <color rgb="FF0000FF"/>
        <rFont val="Arial"/>
      </rPr>
      <t>Please see reference #1 on reference sheet</t>
    </r>
  </si>
  <si>
    <r>
      <rPr>
        <sz val="11"/>
        <rFont val="Arial"/>
      </rPr>
      <t xml:space="preserve">H373 (94.1%): May causes damage to organs through prolonged or repeated exposure [Warning Specific target organ toxicity, repeated exposure]
</t>
    </r>
    <r>
      <rPr>
        <sz val="11"/>
        <color rgb="FF0000FF"/>
        <rFont val="Arial"/>
      </rPr>
      <t>Please see reference #1 on reference sheet</t>
    </r>
  </si>
  <si>
    <r>
      <rPr>
        <sz val="11"/>
        <rFont val="Arial"/>
      </rPr>
      <t xml:space="preserve">PCBs were used as coolants and lubricants in transformers, capacitors, and other electrical devices (such as fluorescent lights and refridgerators) produced before 1977
</t>
    </r>
    <r>
      <rPr>
        <sz val="11"/>
        <color rgb="FF0000FF"/>
        <rFont val="Arial"/>
      </rPr>
      <t>Please see reference #1 on reference sheet</t>
    </r>
  </si>
  <si>
    <r>
      <rPr>
        <sz val="11"/>
        <rFont val="Arial"/>
      </rPr>
      <t xml:space="preserve"> IUPAC Name
1-chloro-4-phenylbenzene
InChI=1S/C12H9Cl/c13-12-8-6-11(7-9-12)10-4-2-1-3-5-10/h1-9H
InChIKey
FPWNLURCHDRMHC-UHFFFAOYSA-N
SMILES
C1=CC=C(C=C1)C2=CC=C(C=C2)Cl
</t>
    </r>
    <r>
      <rPr>
        <sz val="11"/>
        <color rgb="FF0000FF"/>
        <rFont val="Arial"/>
      </rPr>
      <t>Please see reference #1 on reference sheet</t>
    </r>
  </si>
  <si>
    <r>
      <rPr>
        <sz val="11"/>
        <rFont val="Arial"/>
      </rPr>
      <t xml:space="preserve">Industrial plants
</t>
    </r>
    <r>
      <rPr>
        <sz val="11"/>
        <color rgb="FF0000FF"/>
        <rFont val="Arial"/>
      </rPr>
      <t>Please see reference #1 on reference sheet.</t>
    </r>
  </si>
  <si>
    <r>
      <rPr>
        <sz val="11"/>
        <rFont val="Arial"/>
      </rPr>
      <t xml:space="preserve">Manufacturing
</t>
    </r>
    <r>
      <rPr>
        <sz val="11"/>
        <color rgb="FF0000FF"/>
        <rFont val="Arial"/>
      </rPr>
      <t>Please see reference #1 on reference sheet.</t>
    </r>
  </si>
  <si>
    <r>
      <rPr>
        <sz val="11"/>
        <rFont val="Arial"/>
      </rPr>
      <t xml:space="preserve">Rivers, lakes, wastewater discharge zones
</t>
    </r>
    <r>
      <rPr>
        <sz val="11"/>
        <color rgb="FF0000FF"/>
        <rFont val="Arial"/>
      </rPr>
      <t>Please see reference #1 on reference sheet.</t>
    </r>
  </si>
  <si>
    <r>
      <rPr>
        <sz val="11"/>
        <rFont val="Arial"/>
      </rPr>
      <t xml:space="preserve">Leakage, volatilization, atmospheric deposition, runoff from contaminated soils/sediments
</t>
    </r>
    <r>
      <rPr>
        <sz val="11"/>
        <color rgb="FF0000FF"/>
        <rFont val="Arial"/>
      </rPr>
      <t>Please see reference #1 on reference sheet.</t>
    </r>
  </si>
  <si>
    <r>
      <rPr>
        <sz val="11"/>
        <rFont val="Arial"/>
      </rPr>
      <t xml:space="preserve">Dredging contaminated sediments, activated carbon treatment, incineration
</t>
    </r>
    <r>
      <rPr>
        <sz val="11"/>
        <color rgb="FF0000FF"/>
        <rFont val="Arial"/>
      </rPr>
      <t>Please see reference #1 on reference sheet.</t>
    </r>
  </si>
  <si>
    <r>
      <rPr>
        <sz val="11"/>
        <rFont val="Arial"/>
      </rPr>
      <t xml:space="preserve">Store in tightly closed containers in a cool, well-ventilated area away from strong oxidizers (such as chlorine, bromine, and fluorine). A regulated marked area should be established where this chemical is handled, used, or stored
</t>
    </r>
    <r>
      <rPr>
        <sz val="11"/>
        <color rgb="FF0000FF"/>
        <rFont val="Arial"/>
      </rPr>
      <t>Please see reference #1 on reference sheet.</t>
    </r>
  </si>
  <si>
    <r>
      <rPr>
        <sz val="11"/>
        <rFont val="Arial"/>
      </rPr>
      <t xml:space="preserve">If material not on fire and not involved in fire: Keep material out of water sources and sewers. Build dikes to contain flow as necessary. Attempt to stop leak if without undue personnel hazard.
</t>
    </r>
    <r>
      <rPr>
        <sz val="11"/>
        <color rgb="FF0000FF"/>
        <rFont val="Arial"/>
      </rPr>
      <t>Please see reference #1 on reference sheet.</t>
    </r>
  </si>
  <si>
    <r>
      <rPr>
        <sz val="11"/>
        <rFont val="Arial"/>
      </rPr>
      <t xml:space="preserve">PCBs were used as coolants and lubricants in transformers, capacitors, and other electrical devices (such as fluorescent lights and refridgerators) produced before 1977
</t>
    </r>
    <r>
      <rPr>
        <sz val="11"/>
        <color rgb="FF0000FF"/>
        <rFont val="Arial"/>
      </rPr>
      <t>Please see reference #1 on reference sheet</t>
    </r>
  </si>
  <si>
    <r>
      <rPr>
        <sz val="11"/>
        <rFont val="Arial"/>
      </rPr>
      <t xml:space="preserve">silicone-based or biodegradable alternatives
</t>
    </r>
    <r>
      <rPr>
        <sz val="11"/>
        <color rgb="FF0000FF"/>
        <rFont val="Arial"/>
      </rPr>
      <t>Please see reference #1 on reference sheet.</t>
    </r>
  </si>
  <si>
    <r>
      <rPr>
        <sz val="11"/>
        <rFont val="Arial"/>
      </rPr>
      <t xml:space="preserve">0.5 µg/L
</t>
    </r>
    <r>
      <rPr>
        <sz val="11"/>
        <color rgb="FF0000FF"/>
        <rFont val="Arial"/>
      </rPr>
      <t>Please see reference #1 on reference sheet.</t>
    </r>
  </si>
  <si>
    <r>
      <rPr>
        <sz val="11"/>
        <rFont val="Arial"/>
      </rPr>
      <t xml:space="preserve">Where the neat test chemical is weighed and diluted, wear a NIOSH-approved half face respirator equipped with an organic vapor/acid gas cartridge (specific for organic vapors, HCl, acid gas and SO2) with a dust/mist filter
</t>
    </r>
    <r>
      <rPr>
        <sz val="11"/>
        <color rgb="FF0000FF"/>
        <rFont val="Arial"/>
      </rPr>
      <t>Please see reference #1 on reference sheet.</t>
    </r>
  </si>
  <si>
    <r>
      <rPr>
        <sz val="11"/>
        <rFont val="Arial"/>
      </rPr>
      <t xml:space="preserve">Sediment remediation, pollution control, long-term monitoring
</t>
    </r>
    <r>
      <rPr>
        <sz val="11"/>
        <color rgb="FF0000FF"/>
        <rFont val="Arial"/>
      </rPr>
      <t>Please see reference #1 on reference sheet.</t>
    </r>
  </si>
  <si>
    <r>
      <rPr>
        <sz val="11"/>
        <rFont val="Arial"/>
      </rPr>
      <t xml:space="preserve">Ingestion (food, water), inhalation (contaminated air/dust), dermal contact
</t>
    </r>
    <r>
      <rPr>
        <sz val="11"/>
        <color rgb="FF0000FF"/>
        <rFont val="Arial"/>
      </rPr>
      <t>Please see reference #1 on reference sheet.</t>
    </r>
  </si>
  <si>
    <r>
      <rPr>
        <sz val="11"/>
        <rFont val="Arial"/>
      </rPr>
      <t xml:space="preserve">Lipid content of organisms, temperature, trophic level, co-exposure with other POPs
</t>
    </r>
    <r>
      <rPr>
        <sz val="11"/>
        <color rgb="FF0000FF"/>
        <rFont val="Arial"/>
      </rPr>
      <t>Please see reference #1 on reference sheet.</t>
    </r>
  </si>
  <si>
    <r>
      <rPr>
        <sz val="11"/>
        <rFont val="Arial"/>
      </rPr>
      <t xml:space="preserve">Endocrine disruption, subtle neurodevelopmental and immune effects
</t>
    </r>
    <r>
      <rPr>
        <sz val="11"/>
        <color rgb="FF0000FF"/>
        <rFont val="Arial"/>
      </rPr>
      <t>Please see reference #1 on reference sheet.</t>
    </r>
  </si>
  <si>
    <r>
      <rPr>
        <sz val="11"/>
        <rFont val="Arial"/>
      </rPr>
      <t xml:space="preserve">4-Chlorobiphenyl is one of 209 polychlorinated biphenyls (PCBs). PCBs are a group of synthetic organic compounds with 1-10 chlorine atoms attached to biphenyl. They were manufactured as commercial mixtures but banned in the 1970's because they were found to bioaccumulate and cause harmful health effects. However, PCBs do not break down readily and are still found in the environment.
</t>
    </r>
    <r>
      <rPr>
        <sz val="11"/>
        <color rgb="FF0000FF"/>
        <rFont val="Arial"/>
      </rPr>
      <t>Please see reference #1 on reference sheet.</t>
    </r>
  </si>
  <si>
    <r>
      <rPr>
        <sz val="11"/>
        <rFont val="Arial"/>
      </rPr>
      <t xml:space="preserve">Industrial fluid component
</t>
    </r>
    <r>
      <rPr>
        <sz val="11"/>
        <color rgb="FF0000FF"/>
        <rFont val="Arial"/>
      </rPr>
      <t>Please see reference #1 on reference sheet.</t>
    </r>
  </si>
  <si>
    <r>
      <rPr>
        <sz val="11"/>
        <rFont val="Arial"/>
      </rPr>
      <t xml:space="preserve">Banned/restricted under Stockholm Convention
</t>
    </r>
    <r>
      <rPr>
        <sz val="11"/>
        <color rgb="FF0000FF"/>
        <rFont val="Arial"/>
      </rPr>
      <t>Please see reference #1 on reference sheet.</t>
    </r>
  </si>
  <si>
    <r>
      <rPr>
        <sz val="11"/>
        <rFont val="Arial"/>
      </rPr>
      <t xml:space="preserve">less than 1 mg/mL at 72 °F 
</t>
    </r>
    <r>
      <rPr>
        <sz val="11"/>
        <color rgb="FF0000FF"/>
        <rFont val="Arial"/>
      </rPr>
      <t>Please see reference #1 on reference sheet.</t>
    </r>
  </si>
  <si>
    <t>1-(2-CHLOROETHYL)-3-CYCLOHEXYL-1-NITROSOUREA</t>
  </si>
  <si>
    <t>13010-47-4</t>
  </si>
  <si>
    <t>CHLOROMETHANE</t>
  </si>
  <si>
    <t>74-87-3</t>
  </si>
  <si>
    <r>
      <rPr>
        <sz val="11"/>
        <rFont val="Arial"/>
      </rPr>
      <t xml:space="preserve">Molecular Formula CH3Cl
Molecular Weight 50.49 g/mol
</t>
    </r>
    <r>
      <rPr>
        <sz val="11"/>
        <color rgb="FF0000FF"/>
        <rFont val="Arial"/>
      </rPr>
      <t>Please see reference #1 on reference sheet</t>
    </r>
  </si>
  <si>
    <r>
      <rPr>
        <sz val="11"/>
        <rFont val="Arial"/>
      </rPr>
      <t xml:space="preserve">Physical Description: Colorless compressed gas or liquid
Boiling Point: -11.6 °F at 760 mmHg 
Melting Point: -97.6 °C
Solubility: In water, 5040 mg/L at 25 °C
</t>
    </r>
    <r>
      <rPr>
        <sz val="11"/>
        <color rgb="FF0000FF"/>
        <rFont val="Arial"/>
      </rPr>
      <t>Please see reference #1 on reference sheet</t>
    </r>
  </si>
  <si>
    <r>
      <rPr>
        <sz val="11"/>
        <rFont val="Arial"/>
      </rPr>
      <t xml:space="preserve">Methyl chloride's production and use as chemical intermediate may result in its release to the environment through various waste streams. It is estimated that up to 99% of methyl chloride released to the environment is from natural sources, such as the oceans or from combustion of grass, wood, charcoal, and coal.
</t>
    </r>
    <r>
      <rPr>
        <sz val="11"/>
        <color rgb="FF0000FF"/>
        <rFont val="Arial"/>
      </rPr>
      <t>Please see reference #1 on reference sheet</t>
    </r>
  </si>
  <si>
    <t>TERRESTRIAL FATE: Based on a classification scheme(1), an estimated Koc value of 13(SRC), determined from a structure estimation method(2), indicates that methyl chloride is expected to have very high mobility in soil(SRC). Volatilization of methyl chloride from moist soil surfaces is expected to be an important fate process(SRC) given a Henry's Law constant of 8.82X10-3 atm-cu m/mole(3). Methyl chloride is expected to volatilize from dry soil surfaces(SRC) based upon a vapor pressure of 4300 mm Hg at 25 °C(4). Utilizing the Japanese MITI test, 1% of the Theoretical BOD was reached in 4 weeks(5) indicating that biodegradation is not an important environmental fate process in soil(SRC). However, a 77% biodegradation in 28 days using OECD Guideline 301D(6) suggests methyl chloride can biodegrade readily under certain conditions. Methyl chloride has been shown to biodegrade in soil microcosms(8) and in environmental waters(6,7). Overall, methyl chloride is not considered readily biodegradable, but it can be degraded by adapted bacteria and under anaerobic conditions(7).
AQUATIC FATE: Based on a classification scheme(1), an estimated Koc value of 13(SRC), determined from an estimation method(2), indicates that methyl chloride is not expected to adsorb to suspended solids and sediment(SRC). Volatilization from water surfaces is expected(3) based upon a Henry's Law constant of 8.82X10-3 atm-cu m/mole(4). Using this Henry's Law constant and an estimation method(3), volatilization half-lives for a model river and model lake are 2.1 hours and 2.8 days, respectively(SRC). According to a classification scheme(5), an estimated BCF of 3(SRC), from its log Kow of 0.91(6) and a regression-derived equation(2), suggests the potential for bioconcentration in aquatic organisms is low. Utilizing the Japanese MITI test, 1% of the Theoretical BOD was reached in 4 weeks(5) indicating that biodegradation is not an important environmental fate process in water(SRC). However, a 77% biodegradation in 28 days using OECD Guideline 301D(8) suggests methyl chloride can biodegrade readily under certain conditions. Methyl chloride has been shown to biodegrade in environmental waters(8,9). Overall, methyl chloride is not considered readily biodegradable, but it can be degraded by adapted bacteria and under anaerobic conditions(9). The half-life for the hydrolysis of methyl chloride is 0.93 yr at pH 7 and 25 °C(10); the rate is independent of pH below pH 10(10).
ATMOSPHERIC FATE: According to a model of gas/particle partitioning of semivolatile organic compounds in the atmosphere(1), methyl chloride, which has a vapor pressure of 4300 mm Hg at 25 °C(2), is expected to exist solely as a vapor in the ambient atmosphere. Gas-phase methyl chloride is degraded in the atmosphere by reaction with photochemically-produced hydroxyl radicals(SRC); the half-life for this reaction in air is estimated to be 445 days(SRC), calculated from its rate constant of 3.6X10-14 cu cm/molecule-sec at 25 °C(3). Methyl chloride does not absorb at wavelengths &gt;290 nm(4) and, therefore, is not expected to be susceptible to direct photolysis by sunlight in the troposphere(SRC). The dominant loss mechanism for methyl chloride in the troposphere may be upward diffusion although washout by rain may have some importance(5). From the tropopause to about 30 km, both upward diffusion and reaction with hydroxyl radicals may have approximately equal importance, and above 30 km in the stratosphere diffusion, reaction with hydroxyl radicals, and direct photolysis may have approximately equal weight(5). The surface half-life resulting from upward diffusion is about 80 days(5).</t>
  </si>
  <si>
    <r>
      <rPr>
        <sz val="11"/>
        <rFont val="Arial"/>
      </rPr>
      <t xml:space="preserve">H220: Extremely flammable gas [Danger Flammable gases]
H351: Suspected of causing cancer [Warning Carcinogenicity]
H373 **: May causes damage to organs through prolonged or repeated exposure [Warning Specific target organ toxicity, repeated exposure]
</t>
    </r>
    <r>
      <rPr>
        <sz val="11"/>
        <color rgb="FF0000FF"/>
        <rFont val="Arial"/>
      </rPr>
      <t>Please see reference #1 on reference sheet</t>
    </r>
  </si>
  <si>
    <r>
      <rPr>
        <sz val="11"/>
        <rFont val="Arial"/>
      </rPr>
      <t xml:space="preserve">Methyl chloride is used as a methylating agent in the synthesis of many organic chemicals.
</t>
    </r>
    <r>
      <rPr>
        <sz val="11"/>
        <color rgb="FF0000FF"/>
        <rFont val="Arial"/>
      </rPr>
      <t>Please see reference #1 on reference sheet</t>
    </r>
  </si>
  <si>
    <r>
      <rPr>
        <sz val="11"/>
        <rFont val="Arial"/>
      </rPr>
      <t xml:space="preserve">Federal Drinking Water Guidelines
EPA 3 ug/L
Drinking Water Guidelines
ARIZONA 0.19 ug/L
CONNECTICUT 55 ug/L
FLORIDA 2.7 ug/L
MAINE 3 ug/L
</t>
    </r>
    <r>
      <rPr>
        <sz val="11"/>
        <color rgb="FF0000FF"/>
        <rFont val="Arial"/>
      </rPr>
      <t>Please see reference #1 on reference sheet</t>
    </r>
  </si>
  <si>
    <r>
      <rPr>
        <sz val="11"/>
        <rFont val="Arial"/>
      </rPr>
      <t xml:space="preserve"> IUPAC Name
chloromethane
InChI=1S/CH3Cl/c1-2/h1H3
InChIKey
NEHMKBQYUWJMIP-UHFFFAOYSA-N
SMILES
CCl
</t>
    </r>
    <r>
      <rPr>
        <sz val="11"/>
        <color rgb="FF0000FF"/>
        <rFont val="Arial"/>
      </rPr>
      <t>Please see reference #1 on reference sheet</t>
    </r>
  </si>
  <si>
    <r>
      <rPr>
        <sz val="11"/>
        <rFont val="Arial"/>
      </rPr>
      <t xml:space="preserve">Industrial plants
</t>
    </r>
    <r>
      <rPr>
        <sz val="11"/>
        <color rgb="FF0000FF"/>
        <rFont val="Arial"/>
      </rPr>
      <t>Please see reference #1 on reference sheet.</t>
    </r>
  </si>
  <si>
    <r>
      <rPr>
        <sz val="11"/>
        <rFont val="Arial"/>
      </rPr>
      <t xml:space="preserve">Manufacturing
</t>
    </r>
    <r>
      <rPr>
        <sz val="11"/>
        <color rgb="FF0000FF"/>
        <rFont val="Arial"/>
      </rPr>
      <t>Please see reference #1 on reference sheet.</t>
    </r>
  </si>
  <si>
    <r>
      <rPr>
        <sz val="11"/>
        <rFont val="Arial"/>
      </rPr>
      <t xml:space="preserve">Primarily atmospheric distribution; minimal accumulation in water bodies
</t>
    </r>
    <r>
      <rPr>
        <sz val="11"/>
        <color rgb="FF0000FF"/>
        <rFont val="Arial"/>
      </rPr>
      <t>Please see reference #1 on reference sheet.</t>
    </r>
  </si>
  <si>
    <r>
      <rPr>
        <sz val="11"/>
        <rFont val="Arial"/>
      </rPr>
      <t>Air emissions, volatilization, industrial discharge</t>
    </r>
    <r>
      <rPr>
        <sz val="11"/>
        <color rgb="FF0000FF"/>
        <rFont val="Arial"/>
      </rPr>
      <t>Please see reference #1 on reference sheet.</t>
    </r>
  </si>
  <si>
    <r>
      <rPr>
        <sz val="11"/>
        <rFont val="Arial"/>
      </rPr>
      <t xml:space="preserve">Monitoring requirements for unregulated contaminants: Contaminant, chloromethane; Minimum reporting level, 0.2 ug/L; Period during which monitoring to be completed
</t>
    </r>
    <r>
      <rPr>
        <sz val="11"/>
        <color rgb="FF0000FF"/>
        <rFont val="Arial"/>
      </rPr>
      <t>Please see reference #1 on reference sheet.</t>
    </r>
  </si>
  <si>
    <r>
      <rPr>
        <sz val="11"/>
        <rFont val="Arial"/>
      </rPr>
      <t xml:space="preserve">Evacuate and restrict persons not wearing protective equipment from area of spill or leak until cleanup is complete. Remove all ignition sources. Establish forced ventilation to keep levels below explosive limit. Stop the flow of gas if it can be done safely. If source of leak is a cylinder and the leak cannot be stopped in place, remove leaking cylinder to a safe place in the open air, and repair leak or allow cylinder to empty. Keep this chemical out of confined space, such as a sewer, because of the possibility of explosion, unless the sewer is designed to prevent the buildup of explosive concentrations. It may be necessary to contain and dispose of this chemical as a hazardous waste.
</t>
    </r>
    <r>
      <rPr>
        <sz val="11"/>
        <color rgb="FF0000FF"/>
        <rFont val="Arial"/>
      </rPr>
      <t>Please see reference #1 on reference sheet.</t>
    </r>
  </si>
  <si>
    <r>
      <rPr>
        <sz val="11"/>
        <rFont val="Arial"/>
      </rPr>
      <t xml:space="preserve">Keep container tightly closed in a dry and well-ventilated place. Contents under pressure. Moisture sensitive. Storage class 
</t>
    </r>
    <r>
      <rPr>
        <sz val="11"/>
        <color rgb="FF0000FF"/>
        <rFont val="Arial"/>
      </rPr>
      <t>Please see reference #1 on reference sheet.</t>
    </r>
  </si>
  <si>
    <r>
      <rPr>
        <sz val="11"/>
        <rFont val="Arial"/>
      </rPr>
      <t xml:space="preserve">Evacuate danger area! Consult an expert! Personal protection: complete protective clothing including self-contained breathing apparatus. Ventilation. NEVER direct water jet on liquid.
</t>
    </r>
    <r>
      <rPr>
        <sz val="11"/>
        <color rgb="FF0000FF"/>
        <rFont val="Arial"/>
      </rPr>
      <t>Please see reference #1 on reference sheet.</t>
    </r>
  </si>
  <si>
    <r>
      <rPr>
        <sz val="11"/>
        <rFont val="Arial"/>
      </rPr>
      <t xml:space="preserve">Personal care -&gt; hair styling and care -&gt; hair conditioner
</t>
    </r>
    <r>
      <rPr>
        <sz val="11"/>
        <color rgb="FF0000FF"/>
        <rFont val="Arial"/>
      </rPr>
      <t>Please see reference #1 on reference sheet.</t>
    </r>
  </si>
  <si>
    <r>
      <rPr>
        <sz val="11"/>
        <rFont val="Arial"/>
      </rPr>
      <t xml:space="preserve">Reduce industrial emissions; workplace ventilation; limit exposure in enclosed spaces
</t>
    </r>
    <r>
      <rPr>
        <sz val="11"/>
        <color rgb="FF0000FF"/>
        <rFont val="Arial"/>
      </rPr>
      <t>Please see reference #1 on reference sheet.</t>
    </r>
  </si>
  <si>
    <r>
      <rPr>
        <sz val="11"/>
        <rFont val="Arial"/>
      </rPr>
      <t xml:space="preserve">Emission controls, reduce biomass burning
</t>
    </r>
    <r>
      <rPr>
        <sz val="11"/>
        <color rgb="FF0000FF"/>
        <rFont val="Arial"/>
      </rPr>
      <t>Please see reference #1 on reference sheet.</t>
    </r>
  </si>
  <si>
    <r>
      <rPr>
        <sz val="11"/>
        <rFont val="Arial"/>
      </rPr>
      <t xml:space="preserve">Inhalation (primary), dermal (minor)
</t>
    </r>
    <r>
      <rPr>
        <sz val="11"/>
        <color rgb="FF0000FF"/>
        <rFont val="Arial"/>
      </rPr>
      <t>Please see reference #1 on reference sheet.</t>
    </r>
  </si>
  <si>
    <r>
      <rPr>
        <sz val="11"/>
        <rFont val="Arial"/>
      </rPr>
      <t xml:space="preserve">Sunlight (UV), atmospheric radicals (OH), temperature
</t>
    </r>
    <r>
      <rPr>
        <sz val="11"/>
        <color rgb="FF0000FF"/>
        <rFont val="Arial"/>
      </rPr>
      <t>Please see reference #1 on reference sheet.</t>
    </r>
  </si>
  <si>
    <r>
      <rPr>
        <sz val="11"/>
        <rFont val="Arial"/>
      </rPr>
      <t xml:space="preserve">Minimal at environmental levels; occupational exposure more relevant
</t>
    </r>
    <r>
      <rPr>
        <sz val="11"/>
        <color rgb="FF0000FF"/>
        <rFont val="Arial"/>
      </rPr>
      <t>Please see reference #1 on reference sheet.</t>
    </r>
  </si>
  <si>
    <r>
      <rPr>
        <sz val="11"/>
        <rFont val="Arial"/>
      </rPr>
      <t xml:space="preserve">Analytic Laboratory Methods
Method: EPA-EAD 601; Procedure: gas chromatography with electrolytic conductivity or microcoulometric detector; Analyte: methyl chloride; Matrix: municipal and industrial discharges; Detection Limit: 0.08 ug/L.
</t>
    </r>
    <r>
      <rPr>
        <sz val="11"/>
        <color rgb="FF0000FF"/>
        <rFont val="Arial"/>
      </rPr>
      <t>Please see reference #1 on reference sheet.</t>
    </r>
  </si>
  <si>
    <r>
      <rPr>
        <sz val="11"/>
        <color rgb="FF111827"/>
        <rFont val="Arial"/>
      </rPr>
      <t xml:space="preserve">Methyl Chloride can cause developmental toxicity according to The National Institute for Occupational Safety and Health (NIOSH). It can cause male reproductive toxicity according to The Environmental Protection Agency (EPA).
</t>
    </r>
    <r>
      <rPr>
        <sz val="11"/>
        <color rgb="FF0000FF"/>
        <rFont val="Arial"/>
      </rPr>
      <t>Please see reference #1 on reference sheet.</t>
    </r>
  </si>
  <si>
    <r>
      <rPr>
        <sz val="11"/>
        <rFont val="Arial"/>
      </rPr>
      <t xml:space="preserve">Methyl chloride is used mainly in the production of silicones where it is used to make methylate silicon.
</t>
    </r>
    <r>
      <rPr>
        <sz val="11"/>
        <color rgb="FF0000FF"/>
        <rFont val="Arial"/>
      </rPr>
      <t>Please see reference #1 on reference sheet.</t>
    </r>
  </si>
  <si>
    <r>
      <rPr>
        <sz val="11"/>
        <color rgb="FF111827"/>
        <rFont val="Arial"/>
      </rPr>
      <t xml:space="preserve">Personal care -&gt; hair styling and care -&gt; hair conditioner
</t>
    </r>
    <r>
      <rPr>
        <sz val="11"/>
        <color rgb="FF0000FF"/>
        <rFont val="Arial"/>
      </rPr>
      <t>Please see reference #1 on reference sheet.</t>
    </r>
  </si>
  <si>
    <r>
      <rPr>
        <sz val="11"/>
        <rFont val="Arial"/>
      </rPr>
      <t xml:space="preserve">5040 mg/L at 25 °C
</t>
    </r>
    <r>
      <rPr>
        <sz val="11"/>
        <color rgb="FF0000FF"/>
        <rFont val="Arial"/>
      </rPr>
      <t>Please see reference #1 on reference sheet.</t>
    </r>
  </si>
  <si>
    <t>CHLOROMETHOXYPROPYLMERCURIC ACETATE [CPMA]</t>
  </si>
  <si>
    <t>EDF-183</t>
  </si>
  <si>
    <t>CHLORSULFURON</t>
  </si>
  <si>
    <t>64902-72-3</t>
  </si>
  <si>
    <r>
      <rPr>
        <sz val="11"/>
        <rFont val="Arial"/>
      </rPr>
      <t>Molecular Formula         
C12H12ClN5O4S
Molecular Weight 357.77 g/mol</t>
    </r>
    <r>
      <rPr>
        <sz val="11"/>
        <color rgb="FF0000FF"/>
        <rFont val="Arial"/>
      </rPr>
      <t xml:space="preserve">
Please see reference #1 on reference sheet</t>
    </r>
  </si>
  <si>
    <r>
      <rPr>
        <sz val="11"/>
        <rFont val="Arial"/>
      </rPr>
      <t xml:space="preserve">Physical Description: White crystalline solid
Odorless
Melting Point: 176 °C
Solubility: In water, 125 mg/L at 25 °C
</t>
    </r>
    <r>
      <rPr>
        <sz val="11"/>
        <color rgb="FF0000FF"/>
        <rFont val="Arial"/>
      </rPr>
      <t>Please see reference #1 on reference sheet</t>
    </r>
  </si>
  <si>
    <r>
      <rPr>
        <sz val="11"/>
        <rFont val="Arial"/>
      </rPr>
      <t xml:space="preserve">Chlorsulfuron's production may result in its release to the environment through various waste streams; it's use as an herbicide will result in its direct release to the environment. If released to air, a vapor pressure of 2.25X10-11 mm Hg at 25 °C indicates chlorsulfuron will exist solely in the particulate phase in the atmosphere. Particulate-phase chlorsulfuron will be removed from the atmosphere by wet and dry deposition. Chlorsulfuron is unlikely to undergo direct photolysis in the atmosphere. If released to soil, chlorsulfuron is expected to have very high to high mobility based upon a Koc values of 6.3-154. The pKa of chlorsulfuron is 3.4, indicating that this compound will exist almost entirely in anion form in the environment and anions generally do not adsorb more strongly to soils containing organic carbon and clay than their neutral counterparts
</t>
    </r>
    <r>
      <rPr>
        <sz val="11"/>
        <color rgb="FF0000FF"/>
        <rFont val="Arial"/>
      </rPr>
      <t>Please see reference #1 on reference sheet.</t>
    </r>
  </si>
  <si>
    <r>
      <rPr>
        <sz val="11"/>
        <rFont val="Arial"/>
      </rPr>
      <t xml:space="preserve">TERRESTRIAL FATE: Based on a classification scheme(1), Koc values of 6.3-154(2-3) indicate that chlorsulfuron is expected to have very high to high mobility in soil(SRC). The pKa of chlorsulfuron is 3.4(4), indicating that this compound will exist almost entirely in the anion form in the environment and anions generally do not adsorb more strongly to soils containing organic carbon and clay than their neutral counterparts(5). Volatilization of the anion from moist soil is not expected because anions do not volatilize(SRC)
AQUATIC FATE: Based on a classification scheme(1), Koc values of 6.3-154(2-3) indicate that chlorsulfuron may adsorb to suspended solids and sediment(SRC). A pKa of 3.4(4) indicates chlorsulfuron will exist almost entirely in the anion form at pH values of 5 to 9 and, therefore, volatilization from water surfaces is not expected to be an important fate process(SRC).
ATMOSPHERIC FATE: According to a model of gas/particle partitioning of semivolatile organic compounds in the atmosphere(1), chlorsulfuron, which has a vapor pressure of 2.25X10-11 mm Hg at 25 °C(2), is expected to exist solely in the particulate phase in the ambient atmosphere. Particulate-phase chlorsulfuron may be removed from the air by wet and dry deposition(SRC). Chlorsulfuron is unlikely to undergo direct photolysis in the atmosphere(3).
</t>
    </r>
    <r>
      <rPr>
        <sz val="11"/>
        <color rgb="FF0000FF"/>
        <rFont val="Arial"/>
      </rPr>
      <t>Please see reference #1 on reference sheet.</t>
    </r>
  </si>
  <si>
    <r>
      <rPr>
        <sz val="11"/>
        <rFont val="Arial"/>
      </rPr>
      <t xml:space="preserve">Inhalation of material may be harmful. Contact may cause burns to skin and eyes. Inhalation of Asbestos dust may have a damaging effect on the lungs. Fire may produce irritating, corrosive and/or toxic gases. Some liquids produce vapors that may cause dizziness or asphyxiation. Runoff from fire control or dilution water may cause environmental contamination.
</t>
    </r>
    <r>
      <rPr>
        <sz val="11"/>
        <color rgb="FF0000FF"/>
        <rFont val="Arial"/>
      </rPr>
      <t>Please see reference #1 on reference sheet.</t>
    </r>
  </si>
  <si>
    <r>
      <rPr>
        <sz val="11"/>
        <rFont val="Arial"/>
      </rPr>
      <t xml:space="preserve">Used as pre- and post-emergence herbicide to control weeds on cereal grains, pasture, rangeland, industrial sites, and turf grass
</t>
    </r>
    <r>
      <rPr>
        <sz val="11"/>
        <color rgb="FF0000FF"/>
        <rFont val="Arial"/>
      </rPr>
      <t xml:space="preserve">Please see reference #1 on reference sheet.
</t>
    </r>
  </si>
  <si>
    <r>
      <rPr>
        <sz val="11"/>
        <rFont val="Arial"/>
      </rPr>
      <t xml:space="preserve">Chlorsulfuron is listed in the dataset of EPA Human Health Benchmarks for Pesticides under the Safe Drinking Water Act
</t>
    </r>
    <r>
      <rPr>
        <sz val="11"/>
        <color rgb="FF0000FF"/>
        <rFont val="Arial"/>
      </rPr>
      <t xml:space="preserve">Please see reference #1 on reference sheet.
</t>
    </r>
  </si>
  <si>
    <r>
      <rPr>
        <sz val="11"/>
        <rFont val="Arial"/>
      </rPr>
      <t xml:space="preserve">IUPAC Name:
1-(2-chlorophenyl)sulfonyl-3-(4-methoxy-6-methyl-1,3,5-triazin-2-yl)urea
InChI:
InChI=1S/C12H12ClN5O4S/c1-7-14-10(17-12(15-7)22-2)16-11(19)18-23(20,21)9-6-4-3-5-8(9)13/h3-6H,1-2H3,(H2,14,15,16,17,18,19)
InChIKey:
VJYIFXVZLXQVHO-UHFFFAOYSA-N
SMILES:
CC1=NC(=NC(=N1)OC)NC(=O)NS(=O)(=O)C2=CC=CC=C2Cl
</t>
    </r>
    <r>
      <rPr>
        <sz val="11"/>
        <color rgb="FF0000FF"/>
        <rFont val="Arial"/>
      </rPr>
      <t>Please see reference #1 on reference sheet.</t>
    </r>
  </si>
  <si>
    <r>
      <rPr>
        <sz val="11"/>
        <rFont val="Arial"/>
      </rPr>
      <t xml:space="preserve">Pesticide
</t>
    </r>
    <r>
      <rPr>
        <sz val="11"/>
        <color rgb="FF0000FF"/>
        <rFont val="Arial"/>
      </rPr>
      <t>Please see reference #1 on reference sheet.</t>
    </r>
  </si>
  <si>
    <r>
      <rPr>
        <sz val="11"/>
        <rFont val="Arial"/>
      </rPr>
      <t xml:space="preserve">Farming (Pesticides) [Category: Industry]
</t>
    </r>
    <r>
      <rPr>
        <sz val="11"/>
        <color rgb="FF0000FF"/>
        <rFont val="Arial"/>
      </rPr>
      <t>Please see reference #1 on reference sheet.</t>
    </r>
  </si>
  <si>
    <r>
      <rPr>
        <sz val="11"/>
        <rFont val="Arial"/>
      </rPr>
      <t xml:space="preserve">Occupational exposure to chlorsulfuron may occur through inhalation of dust or mists and dermal contact with this compound at workplaces where chlorsulfuron is produced or used. 
</t>
    </r>
    <r>
      <rPr>
        <sz val="11"/>
        <color rgb="FF0000FF"/>
        <rFont val="Arial"/>
      </rPr>
      <t>Please see reference #1 on reference sheet.</t>
    </r>
  </si>
  <si>
    <r>
      <rPr>
        <sz val="11"/>
        <rFont val="Arial"/>
      </rPr>
      <t xml:space="preserve">Keep container tightly closed in a dry and well-ventilated place.
</t>
    </r>
    <r>
      <rPr>
        <sz val="11"/>
        <color rgb="FF0000FF"/>
        <rFont val="Arial"/>
      </rPr>
      <t>Please see reference #1 on reference sheet.</t>
    </r>
  </si>
  <si>
    <r>
      <rPr>
        <sz val="11"/>
        <rFont val="Arial"/>
      </rPr>
      <t xml:space="preserve">Personal precautions, protective equipment and emergency procedures. Use personal protective equipment. Avoid dust formation. Avoid breathing vapors, mist or gas. Ensure adequate ventilation. Evacuate personnel to safe areas. Avoid breathing dust. Environmental precautions: Prevent further leakage or spillage if safe to do so. Do not let product enter drains. Discharge into the environment must be avoided. Methods and materials for containment and cleaning up: Pick up and arrange disposal without creating dust. Sweep up and shovel. Keep in suitable, closed containers for disposal.
</t>
    </r>
    <r>
      <rPr>
        <sz val="11"/>
        <color rgb="FF0000FF"/>
        <rFont val="Arial"/>
      </rPr>
      <t>Please see reference #1 on reference sheet.</t>
    </r>
  </si>
  <si>
    <r>
      <rPr>
        <sz val="11"/>
        <rFont val="Arial"/>
      </rPr>
      <t xml:space="preserve">Personal precautions, protective equipment and emergency procedures. Use personal protective equipment. Avoid dust formation. Avoid breathing vapors, mist or gas. Ensure adequate ventilation. Evacuate personnel to safe areas. Avoid breathing dust. Environmental precautions: Prevent further leakage or spillage if safe to do so. Do not let product enter drains. Discharge into the environment must be avoided.
</t>
    </r>
    <r>
      <rPr>
        <sz val="11"/>
        <color rgb="FF0000FF"/>
        <rFont val="Arial"/>
      </rPr>
      <t>Please see reference #1 on reference sheet.</t>
    </r>
  </si>
  <si>
    <r>
      <rPr>
        <sz val="11"/>
        <rFont val="Arial"/>
      </rPr>
      <t xml:space="preserve">Provide appropriate exhaust ventilation at places where dust is formed.
</t>
    </r>
    <r>
      <rPr>
        <sz val="11"/>
        <color rgb="FF0000FF"/>
        <rFont val="Arial"/>
      </rPr>
      <t>Please see reference #1 on reference sheet.</t>
    </r>
  </si>
  <si>
    <r>
      <rPr>
        <sz val="11"/>
        <rFont val="Arial"/>
      </rPr>
      <t xml:space="preserve">Recycle any unused portion of the material for its approved use or return it to the manufacturer or supplier. Ultimate disposal of the chemical must consider: the material's impact on air quality; potential migration in air, soil or water; effects on animal, aquatic and plant life; and conformance with environmental and public health regulations. If it is possible or reasonable use an alternative chemical product with less inherent propensity for occupational harm/injury/toxicity or environmental contamination.
</t>
    </r>
    <r>
      <rPr>
        <sz val="11"/>
        <color rgb="FF0000FF"/>
        <rFont val="Arial"/>
      </rPr>
      <t>Please see reference #1 on reference sheet.</t>
    </r>
  </si>
  <si>
    <r>
      <rPr>
        <sz val="11"/>
        <rFont val="Arial"/>
      </rPr>
      <t xml:space="preserve">herbicide
</t>
    </r>
    <r>
      <rPr>
        <sz val="11"/>
        <color rgb="FF0000FF"/>
        <rFont val="Arial"/>
      </rPr>
      <t>Please see reference #1 on reference sheet.</t>
    </r>
  </si>
  <si>
    <r>
      <rPr>
        <sz val="11"/>
        <rFont val="Arial"/>
      </rPr>
      <t xml:space="preserve">
8.0E+01(G) (ug/L)        
</t>
    </r>
    <r>
      <rPr>
        <sz val="11"/>
        <color rgb="FF0000FF"/>
        <rFont val="Arial"/>
      </rPr>
      <t>Please see reference #1 on reference sheet.</t>
    </r>
  </si>
  <si>
    <r>
      <rPr>
        <sz val="11"/>
        <rFont val="Arial"/>
      </rPr>
      <t xml:space="preserve">Gloves must be inspected prior to use. Use proper glove removal technique (without touching glove's outer surface) to avoid skin contact with this product. Dispose of contaminated gloves after use in accordance with applicable laws and good laboratory practices. Wash and dry hands.
</t>
    </r>
    <r>
      <rPr>
        <sz val="11"/>
        <color rgb="FF0000FF"/>
        <rFont val="Arial"/>
      </rPr>
      <t>Please see reference #1 on reference sheet.</t>
    </r>
  </si>
  <si>
    <r>
      <rPr>
        <sz val="11"/>
        <rFont val="Arial"/>
      </rPr>
      <t xml:space="preserve">Prevent further leakage or spillage if safe to do so. Do not let product enter drains. Discharge into the environment must be avoided.
</t>
    </r>
    <r>
      <rPr>
        <sz val="11"/>
        <color rgb="FF0000FF"/>
        <rFont val="Arial"/>
      </rPr>
      <t>Please see reference #1 on reference sheet.</t>
    </r>
  </si>
  <si>
    <r>
      <rPr>
        <sz val="11"/>
        <rFont val="Arial"/>
      </rPr>
      <t xml:space="preserve">Inhalation. 
</t>
    </r>
    <r>
      <rPr>
        <sz val="11"/>
        <color rgb="FF0000FF"/>
        <rFont val="Arial"/>
      </rPr>
      <t>Please see reference #1 on reference sheet.</t>
    </r>
  </si>
  <si>
    <r>
      <rPr>
        <sz val="11"/>
        <rFont val="Arial"/>
      </rPr>
      <t xml:space="preserve">AHA is rapidly and completely absorbed from the gastrointestinal tract and is concentrated and excreted in the urine.
</t>
    </r>
    <r>
      <rPr>
        <sz val="11"/>
        <color rgb="FF0000FF"/>
        <rFont val="Arial"/>
      </rPr>
      <t>Please see reference #4 on reference sheet.</t>
    </r>
  </si>
  <si>
    <r>
      <rPr>
        <sz val="11"/>
        <rFont val="Arial"/>
      </rPr>
      <t xml:space="preserve">When heated to decomposition it emits toxic fumes of nitroxides.
</t>
    </r>
    <r>
      <rPr>
        <sz val="11"/>
        <color rgb="FF0000FF"/>
        <rFont val="Arial"/>
      </rPr>
      <t>Please see reference #1 on reference sheet.</t>
    </r>
  </si>
  <si>
    <r>
      <rPr>
        <sz val="11"/>
        <rFont val="Arial"/>
      </rPr>
      <t xml:space="preserve">Treatment of overdose: Administration should be stopped. There is no known specific antidote for acetohydroxamic acid overdose. Recommended treatment consists of the following: Monitoring - Close monitoring of hematologic status; Specific Treatment - Symptomatic treatment as necessary. Blood transfusions if required. Dialysis (considered possible but not yet proven).
</t>
    </r>
    <r>
      <rPr>
        <sz val="11"/>
        <color rgb="FF0000FF"/>
        <rFont val="Arial"/>
      </rPr>
      <t>Please see reference #1 on reference sheet.</t>
    </r>
  </si>
  <si>
    <r>
      <rPr>
        <sz val="11"/>
        <rFont val="Arial"/>
      </rPr>
      <t xml:space="preserve">An eye irritant; [HSDB] For the triazine herbicides, systemic toxicity unlikely unless large amounts are ingested; May cause irritation;
</t>
    </r>
    <r>
      <rPr>
        <sz val="11"/>
        <color rgb="FF0000FF"/>
        <rFont val="Arial"/>
      </rPr>
      <t>Please see reference #1 on reference sheet.</t>
    </r>
  </si>
  <si>
    <r>
      <rPr>
        <sz val="11"/>
        <rFont val="Arial"/>
      </rPr>
      <t xml:space="preserve">herbicide
</t>
    </r>
    <r>
      <rPr>
        <sz val="11"/>
        <color rgb="FF0000FF"/>
        <rFont val="Arial"/>
      </rPr>
      <t>Please see reference #1 on reference sheet.</t>
    </r>
  </si>
  <si>
    <r>
      <rPr>
        <sz val="11"/>
        <rFont val="Arial"/>
      </rPr>
      <t xml:space="preserve">herbicide
</t>
    </r>
    <r>
      <rPr>
        <sz val="11"/>
        <color rgb="FF0000FF"/>
        <rFont val="Arial"/>
      </rPr>
      <t>Please see reference #1 on reference sheet.</t>
    </r>
  </si>
  <si>
    <r>
      <rPr>
        <sz val="11"/>
        <rFont val="Arial"/>
      </rPr>
      <t xml:space="preserve">New Zealand EPA Inventory of Chemical Status
Chlorsulfuron: Does not have an individual approval but may be used under an appropriate group standard
</t>
    </r>
    <r>
      <rPr>
        <sz val="11"/>
        <color rgb="FF0000FF"/>
        <rFont val="Arial"/>
      </rPr>
      <t>Please see reference #1 on reference sheet.</t>
    </r>
  </si>
  <si>
    <r>
      <rPr>
        <sz val="11"/>
        <rFont val="Arial"/>
      </rPr>
      <t xml:space="preserve">125 mg/L at 25 °C
</t>
    </r>
    <r>
      <rPr>
        <sz val="11"/>
        <color rgb="FF0000FF"/>
        <rFont val="Arial"/>
      </rPr>
      <t>Please see reference #1 on reference sheet.</t>
    </r>
  </si>
  <si>
    <t>CHROMIUM LEAD SILICATE</t>
  </si>
  <si>
    <t>11113-70-5</t>
  </si>
  <si>
    <t>CLADRIBINE</t>
  </si>
  <si>
    <t>4291-63-8</t>
  </si>
  <si>
    <r>
      <rPr>
        <sz val="11"/>
        <rFont val="Arial"/>
      </rPr>
      <t xml:space="preserve">Molecular Formula 	
C10H12ClN5O3
Molecular Weight 285.69 g/mol
</t>
    </r>
    <r>
      <rPr>
        <sz val="11"/>
        <color rgb="FF0000FF"/>
        <rFont val="Arial"/>
      </rPr>
      <t>Please see reference #1 on reference sheet</t>
    </r>
  </si>
  <si>
    <r>
      <rPr>
        <sz val="11"/>
        <rFont val="Arial"/>
      </rPr>
      <t xml:space="preserve">Physical Description: White crystalline solid
Odorless
Melting Point: 215 °C
Solubility: 6.35e+00 g/L
</t>
    </r>
    <r>
      <rPr>
        <sz val="11"/>
        <color rgb="FF0000FF"/>
        <rFont val="Arial"/>
      </rPr>
      <t>Please see reference #1 on reference sheet</t>
    </r>
  </si>
  <si>
    <r>
      <rPr>
        <sz val="11"/>
        <rFont val="Arial"/>
      </rPr>
      <t xml:space="preserve">While data specific to cladribine were not located(SRC, 2007), the literature suggests that some pharmaceutically active compounds originating from human and veterinary therapy are not eliminated completely in municipal sewage treatment plants and are therefore discharged into receiving waters(1). Wastewater treatment processes often were not designed to remove them from the effluent(2). Selected organic waste compounds may be degrading to new and more persistent compounds that may be released instead of or in addition to the parent compound(2). Studies have indicated that several polar pharmaceutically active compounds can leach through soil(1)
</t>
    </r>
    <r>
      <rPr>
        <sz val="11"/>
        <color rgb="FF0000FF"/>
        <rFont val="Arial"/>
      </rPr>
      <t>Please see reference #1 on reference sheet.</t>
    </r>
  </si>
  <si>
    <r>
      <rPr>
        <sz val="11"/>
        <rFont val="Arial"/>
      </rPr>
      <t xml:space="preserve">If released to air, an estimated vapor pressure of 1.0X10-7 mm Hg at 25 °C indicates all-trans-retinoic acid will exist in both the vapor and particulate phases. Vapor-phase all-trans-retinoic acid will be degraded in the atmosphere by reaction with photochemically-produced hydroxyl radicals; the half-life for this reaction in air is estimated to be 1.3 hours. Vapor-phase all-trans-retinoic acid is degraded in the atmosphere by reaction with ozone; the half-life for this reaction in air is estimated to be 1.5 hrs. Particulate-phase all-trans-retinoic acid will be removed from the atmosphere by wet and dry deposition. All-trans-retinoic acid absorbs UV light at wavelength 351 nm and, therefore, may be susceptible to direct photolysis by sunlight. 
</t>
    </r>
    <r>
      <rPr>
        <sz val="11"/>
        <color rgb="FF0000FF"/>
        <rFont val="Arial"/>
      </rPr>
      <t>Please see reference #1 on reference sheet.</t>
    </r>
  </si>
  <si>
    <r>
      <rPr>
        <sz val="11"/>
        <rFont val="Arial"/>
      </rPr>
      <t xml:space="preserve">H301+H311+H331 (42%): Toxic if swallowed, in contact with skin or if inhaled [Danger Acute toxicity, oral; acute toxicity, dermal; acute toxicity, inhalation]
H301 (98.6%): Toxic if swallowed [Danger Acute toxicity, oral]
H311 (97.1%): Toxic in contact with skin [Danger Acute toxicity, dermal]
H315 (98.6%): Causes skin irritation [Warning Skin corrosion/irritation]
H319 (98.6%): Causes serious eye irritation [Warning Serious eye damage/eye irritation]
H331 (97.1%): Toxic if inhaled [Danger Acute toxicity, inhalation]
H335 (98.6%): May cause respiratory irritation [Warning Specific target organ toxicity, single exposure; Respiratory tract irritation]
</t>
    </r>
    <r>
      <rPr>
        <sz val="11"/>
        <color rgb="FF0000FF"/>
        <rFont val="Arial"/>
      </rPr>
      <t>Please see reference #10 on reference sheet.</t>
    </r>
  </si>
  <si>
    <r>
      <rPr>
        <sz val="11"/>
        <rFont val="Arial"/>
      </rPr>
      <t xml:space="preserve">For the treatment of active hairy cell leukemia (leukemic reticuloendotheliosis) as defined by clinically significant anemia, neutropenia, thrombocytopenia, or disease-related symptoms. Also used as an alternative agent for the treatment of chronic lymphocytic leukemia (CLL), low-grade non-Hodgkin's lymphoma, and cutaneous T-cell lymphoma.
</t>
    </r>
    <r>
      <rPr>
        <sz val="11"/>
        <color rgb="FF0000FF"/>
        <rFont val="Arial"/>
      </rPr>
      <t>Please see reference #1 on reference sheet.</t>
    </r>
  </si>
  <si>
    <r>
      <rPr>
        <sz val="11"/>
        <rFont val="Arial"/>
      </rPr>
      <t xml:space="preserve">IUPAC Name
(2R,3S,5R)-5-(6-amino-2-chloropurin-9-yl)-2-(hydroxymethyl)oxolan-3-ol
InChI
InChI=1S/C10H12ClN5O3/c11-10-14-8(12)7-9(15-10)16(3-13-7)6-1-4(18)5(2-17)19-6/h3-6,17-18H,1-2H2,(H2,12,14,15)/t4-,5+,6+/m0/s1
InChIKey
PTOAARAWEBMLNO-KVQBGUIXSA-N
SMILES
C1[C@@H]([C@H](O[C@H]1N2C=NC3=C(N=C(N=C32)Cl)N)CO)O
</t>
    </r>
    <r>
      <rPr>
        <sz val="11"/>
        <color rgb="FF0000FF"/>
        <rFont val="Arial"/>
      </rPr>
      <t>Please see reference #1 on reference sheet.</t>
    </r>
  </si>
  <si>
    <r>
      <rPr>
        <sz val="11"/>
        <rFont val="Arial"/>
      </rPr>
      <t xml:space="preserve">Pharmaceuticals.
</t>
    </r>
    <r>
      <rPr>
        <sz val="11"/>
        <color rgb="FF0000FF"/>
        <rFont val="Arial"/>
      </rPr>
      <t>Please see reference #1 on reference sheet.</t>
    </r>
  </si>
  <si>
    <r>
      <rPr>
        <sz val="11"/>
        <rFont val="Arial"/>
      </rPr>
      <t xml:space="preserve">Pharmaceuticals industry.
</t>
    </r>
    <r>
      <rPr>
        <sz val="11"/>
        <color rgb="FF0000FF"/>
        <rFont val="Arial"/>
      </rPr>
      <t>Please see reference #1 on reference sheet.</t>
    </r>
  </si>
  <si>
    <r>
      <rPr>
        <sz val="11"/>
        <rFont val="Arial"/>
      </rPr>
      <t xml:space="preserve">An estimated BCF of 56 suggests the potential for bioconcentration in aquatic organisms is moderate. Hydrolysis is not expected to be an important environmental fate process since this compound lacks functional groups that hydrolyze under environmental conditions (pH 5 to 9).
</t>
    </r>
    <r>
      <rPr>
        <sz val="11"/>
        <color rgb="FF0000FF"/>
        <rFont val="Arial"/>
      </rPr>
      <t>Please see reference #1 on reference sheet.</t>
    </r>
  </si>
  <si>
    <r>
      <rPr>
        <sz val="11"/>
        <rFont val="Arial"/>
      </rPr>
      <t xml:space="preserve">Oral bioavailability is approximately 40%. Following the oral administration of 10 mg cladribine, the mean maximum concentration (Cmax) was in the range of 22 to 29 ng/ mL, and the corresponding mean AUC was in the range of 80 to 101 ng x h/mL. The Cmax and AUC of cladribine increased proportionally across a dose range from 3 to 20 mg. Under fasted conditions, the median time to maximum concentration (Tmax) was 0.5 h (range 0.5 to 1.5 hours). A high-fat meal decreased Cmax by 29% and delayed Tmax to 1.5 hours (range one to three hours), but this difference is not expected to be clinically significant. Following a cladribine injection given by continuous infusion over seven days, the mean steady-state serum concentration was estimated to be 5.7 ng/mL.
</t>
    </r>
    <r>
      <rPr>
        <sz val="11"/>
        <color rgb="FF0000FF"/>
        <rFont val="Arial"/>
      </rPr>
      <t>Please see reference #13 on reference sheet.</t>
    </r>
  </si>
  <si>
    <r>
      <rPr>
        <sz val="11"/>
        <rFont val="Arial"/>
      </rPr>
      <t xml:space="preserve">There is no method available for routine monitoring of personnel for evidence of hazardous drug exposure. Tests for the presence of mutagens or chromosomal damage are not drug specific and are of value only in controlled studies. Chemical analysis of urine for the presence of hazardous drugs at the sensitivity level needed to detect occupational exposure is limited to a few drugs and is not yet commercially available.
</t>
    </r>
    <r>
      <rPr>
        <sz val="11"/>
        <color rgb="FF0000FF"/>
        <rFont val="Arial"/>
      </rPr>
      <t>Please see reference #10 on reference sheet.</t>
    </r>
  </si>
  <si>
    <r>
      <rPr>
        <sz val="11"/>
        <rFont val="Arial"/>
      </rPr>
      <t xml:space="preserve">If you spill this chemical, FIRST REMOVE ALL SOURCES OF IGNITION, then dampen the solid spill material with toluene and transfer the dampened material to a suitable container. Use absorbent paper dampened with toluene t pick up any remaining material. Your contaminated clothing and the absorbent paper should be sealed in a vapor-tight plastic bag for eventual disposal. Solvent-wash all contaminated surfaces with toluene followed by washing with soap and water solution. All exposed surfaces should be analyzed for contamination. Do not reenter the contaminated area until the Safety Officer (or other responsible person) has verified that the area has been properly cleaned.
</t>
    </r>
    <r>
      <rPr>
        <sz val="11"/>
        <color rgb="FF0000FF"/>
        <rFont val="Arial"/>
      </rPr>
      <t>Please see reference #10 on reference sheet.</t>
    </r>
  </si>
  <si>
    <r>
      <rPr>
        <sz val="11"/>
        <rFont val="Arial"/>
      </rPr>
      <t xml:space="preserve">Facilities (eg, shelves, carts, counters, and trays) for storing hazardous drugs are designed to prevent breakage and to limit contamination in the event of leakage. Bins, shelves with barriers at the front, or other design features that reduce the chance of drug containers falling to the floor should be used. Hazardous drugs requiring refrigeration should be stored separately from nonhazardous drugs in individual bins designed to prevent breakage and to contain leakage.
</t>
    </r>
    <r>
      <rPr>
        <sz val="11"/>
        <color rgb="FF0000FF"/>
        <rFont val="Arial"/>
      </rPr>
      <t>Please see reference #1 on reference sheet.</t>
    </r>
  </si>
  <si>
    <r>
      <rPr>
        <sz val="11"/>
        <rFont val="Arial"/>
      </rPr>
      <t xml:space="preserve">Until the reproductive risks (or lack thereof) associated with handling hazardous drugs within a safety program have been substantiated, staff who are pregnant or breast-feeding should be allowed to avoid contact with these drugs. Policies should be in effect that provide these individuals with alternative tasks or responsibilities if they so desire.
</t>
    </r>
    <r>
      <rPr>
        <sz val="11"/>
        <color rgb="FF0000FF"/>
        <rFont val="Arial"/>
      </rPr>
      <t>Please see reference #1 on reference sheet.</t>
    </r>
  </si>
  <si>
    <r>
      <rPr>
        <sz val="11"/>
        <rFont val="Arial"/>
      </rPr>
      <t xml:space="preserve">At the time of review, criteria for land treatment or burial (sanitary landfill) disposal practices are subject to significant revision. Prior to implementing land disposal of waste residue (including waste sludge), consult with environmental regulatory agencies for guidance on acceptable disposal practices.
</t>
    </r>
    <r>
      <rPr>
        <sz val="11"/>
        <color rgb="FF0000FF"/>
        <rFont val="Arial"/>
      </rPr>
      <t>Please see reference #1 on reference sheet.</t>
    </r>
  </si>
  <si>
    <r>
      <rPr>
        <sz val="11"/>
        <rFont val="Arial"/>
      </rPr>
      <t xml:space="preserve">Treatment of active hairy cell leukemia.
</t>
    </r>
    <r>
      <rPr>
        <sz val="11"/>
        <color rgb="FF0000FF"/>
        <rFont val="Arial"/>
      </rPr>
      <t>Please see reference #1 on reference sheet.</t>
    </r>
  </si>
  <si>
    <r>
      <rPr>
        <sz val="11"/>
        <rFont val="Arial"/>
      </rPr>
      <t xml:space="preserve">Disposable closed-front gown or coveralls, disposable utility gloves over disposable latex gloves, NIOSH-approved air-purifying half-mask respirator equipped with a high efficiency filter, and eye protection should be worn.
</t>
    </r>
    <r>
      <rPr>
        <sz val="11"/>
        <color rgb="FF0000FF"/>
        <rFont val="Arial"/>
      </rPr>
      <t>Please see reference #10 on reference sheet.</t>
    </r>
  </si>
  <si>
    <r>
      <rPr>
        <sz val="11"/>
        <rFont val="Arial"/>
      </rPr>
      <t xml:space="preserve">The pharmacy should provide access to information on toxicity, treatment of acute exposure (if available), chemical inactivators, solubility and stability of hazardous drugs (including investigational agents) used in the workplace
</t>
    </r>
    <r>
      <rPr>
        <sz val="11"/>
        <color rgb="FF0000FF"/>
        <rFont val="Arial"/>
      </rPr>
      <t>Please see reference #1 on reference sheet.</t>
    </r>
  </si>
  <si>
    <r>
      <rPr>
        <sz val="11"/>
        <rFont val="Arial"/>
      </rPr>
      <t xml:space="preserve">Oral
Skin contact
</t>
    </r>
    <r>
      <rPr>
        <sz val="11"/>
        <color rgb="FF0000FF"/>
        <rFont val="Arial"/>
      </rPr>
      <t>Please see reference #1 on reference sheet.</t>
    </r>
  </si>
  <si>
    <r>
      <rPr>
        <sz val="11"/>
        <rFont val="Arial"/>
      </rPr>
      <t xml:space="preserve">An organic acid and unsaturated aliphatic hydrocarbon. Carboxylic acids donate hydrogen ions if a base is present to accept them. They react in this way with all bases, both organic (for example, the amines) and inorganic. Their reactions with bases, called "neutralizations", are accompanied by the evolution of substantial amounts of heat. Neutralization between an acid and a base produces water plus a salt. Insoluble carboxylic acids react with solutions of cyanides to cause the release of gaseous hydrogen cyanide. Flammable and/or toxic gases and heat are generated by the reaction of carboxylic acids with diazo compounds, dithiocarbamates, isocyanates, mercaptans, nitrides, and sulfides. Carboxylic acids, especially in aqueous solution, also react with sulfites, nitrites, thiosulfates (to give H2S and SO3), dithionites (SO2), to generate flammable and/or toxic gases and heat. Their reaction with carbonates and bicarbonates generates a harmless gas (carbon dioxide) but still heat. Like other organic compounds, carboxylic acids can be oxidized by strong oxidizing agents and reduced by strong reducing agents. These reactions generate heat. A wide variety of products is possible. Like other acids, carboxylic acids may initiate polymerization reactions; like other acids, they often catalyze (increase the rate of) chemical reactions.
</t>
    </r>
    <r>
      <rPr>
        <sz val="11"/>
        <color rgb="FF0000FF"/>
        <rFont val="Arial"/>
      </rPr>
      <t>Please see reference #1 on reference sheet.</t>
    </r>
  </si>
  <si>
    <r>
      <rPr>
        <sz val="11"/>
        <rFont val="Arial"/>
      </rPr>
      <t xml:space="preserve">Acids, Carboxylic
Hydrocarbons, Aliphatic Unsaturated
</t>
    </r>
    <r>
      <rPr>
        <sz val="11"/>
        <color rgb="FF0000FF"/>
        <rFont val="Arial"/>
      </rPr>
      <t>Please see reference #1 on reference sheet.</t>
    </r>
  </si>
  <si>
    <r>
      <rPr>
        <sz val="11"/>
        <rFont val="Arial"/>
      </rPr>
      <t xml:space="preserve">Liquids with this reactive group classification have been known to react with the absorbent listed below.:
Dirt/Earth
</t>
    </r>
    <r>
      <rPr>
        <sz val="11"/>
        <color rgb="FF0000FF"/>
        <rFont val="Arial"/>
      </rPr>
      <t>Please see reference #10 on reference sheet.</t>
    </r>
  </si>
  <si>
    <r>
      <rPr>
        <sz val="11"/>
        <rFont val="Arial"/>
      </rPr>
      <t xml:space="preserve">This compound is harmful if ingested, inhaled or absorbed through the skin. It may cause irritation. It may be slightly absorbed through the skin. When heated to decomposition it emits acrid smoke and toxic fumes of carbon monoxide and carbon dioxide.
</t>
    </r>
    <r>
      <rPr>
        <sz val="11"/>
        <color rgb="FF0000FF"/>
        <rFont val="Arial"/>
      </rPr>
      <t>Please see reference #10 on reference sheet.</t>
    </r>
  </si>
  <si>
    <r>
      <rPr>
        <sz val="11"/>
        <rFont val="Arial"/>
      </rPr>
      <t xml:space="preserve">Cladribine when given in solution intravenously or as tablets by mouth has been associated with a minimal rate of serum enzyme elevations during therapy and with rare instances of clinically apparent acute liver injury with jaundice.
</t>
    </r>
    <r>
      <rPr>
        <sz val="11"/>
        <color rgb="FF0000FF"/>
        <rFont val="Arial"/>
      </rPr>
      <t>Please see reference #1 on reference sheet.</t>
    </r>
  </si>
  <si>
    <r>
      <rPr>
        <sz val="11"/>
        <rFont val="Arial"/>
      </rPr>
      <t xml:space="preserve">By condensing 2,6-dichloropurine with 1-chloro-2-deoxy-3,5-di-o-(p-tolyl)-alpha-D-erythro-pentofuranose in acetonitrile, the products(s) purified and separated by chromatography and the 7-substituted isomer heated with ammonia-saturated methanol, whereby the free chloro group is replaced by amino, to give the product.
</t>
    </r>
    <r>
      <rPr>
        <sz val="11"/>
        <color rgb="FF0000FF"/>
        <rFont val="Arial"/>
      </rPr>
      <t>Please see reference #1 on reference sheet.</t>
    </r>
  </si>
  <si>
    <r>
      <rPr>
        <sz val="11"/>
        <rFont val="Arial"/>
      </rPr>
      <t xml:space="preserve">Drugs
</t>
    </r>
    <r>
      <rPr>
        <sz val="11"/>
        <color rgb="FF0000FF"/>
        <rFont val="Arial"/>
      </rPr>
      <t>Please see reference #1 on reference sheet.</t>
    </r>
  </si>
  <si>
    <r>
      <rPr>
        <sz val="11"/>
        <rFont val="Arial"/>
      </rPr>
      <t xml:space="preserve">The Approved Drug Products with Therapeutic Equivalence Evaluations identifies currently marketed prescription drug products, including tretinoin, approved on the basis of safety and effectiveness by FDA under sections 505 of the Federal Food, Drug, and Cosmetic Act.
New Zealand EPA Inventory of Chemical Status
Tretinoin: Does not have an individual approval but may be used under an appropriate group standard
</t>
    </r>
    <r>
      <rPr>
        <sz val="11"/>
        <color rgb="FF0000FF"/>
        <rFont val="Arial"/>
      </rPr>
      <t>Please see reference #1 on reference sheet.</t>
    </r>
  </si>
  <si>
    <r>
      <rPr>
        <sz val="11"/>
        <rFont val="Arial"/>
      </rPr>
      <t xml:space="preserve">6.35e+00 g/L
</t>
    </r>
    <r>
      <rPr>
        <sz val="11"/>
        <color rgb="FF0000FF"/>
        <rFont val="Arial"/>
      </rPr>
      <t>Please see reference #10 on reference sheet.</t>
    </r>
  </si>
  <si>
    <t>CLARITHROMYCIN</t>
  </si>
  <si>
    <t>81103-11-9</t>
  </si>
  <si>
    <r>
      <rPr>
        <sz val="11"/>
        <rFont val="Arial"/>
      </rPr>
      <t xml:space="preserve">Molecular Formula 	
C38H69NO13
Molecular Weight 	
748.0 g/mol
</t>
    </r>
    <r>
      <rPr>
        <sz val="11"/>
        <color rgb="FF0000FF"/>
        <rFont val="Arial"/>
      </rPr>
      <t>Please see reference #1 on reference sheet</t>
    </r>
  </si>
  <si>
    <r>
      <rPr>
        <sz val="11"/>
        <rFont val="Arial"/>
      </rPr>
      <t xml:space="preserve">Physical Description: solid
Odorless
Melting Point: 217 - 220 °C
Solubility: 0.33 mg/L
</t>
    </r>
    <r>
      <rPr>
        <sz val="11"/>
        <color rgb="FF0000FF"/>
        <rFont val="Arial"/>
      </rPr>
      <t>Please see reference #1 on reference sheet</t>
    </r>
  </si>
  <si>
    <r>
      <rPr>
        <sz val="11"/>
        <rFont val="Arial"/>
      </rPr>
      <t xml:space="preserve">Clarithromycin's production and administration as an antibiotic may result in its release to the environment through various waste streams. If released to air, an estimated vapor pressure of 2.3X10-25 mm Hg at 25 °C indicates clarithromycin will exist solely in the particulate phase in the atmosphere. Particulate-phase clarithromycin will be removed from the atmosphere by wet or dry deposition. Clarithromycin has a reported UV max of 288 nm in methanol and, therefore, may be susceptible to direct photolysis by sunlight. If released to soil, clarithromycin is expected to have moderate mobility based upon an estimated Koc of 150. The pKa of clarithromycin is 8.99, indicating that this compound will exist almost entirely in the cation form in the environment and cations generally adsorb more strongly to soils containing organic carbon and clay than their neutral counterparts. Volatilization from moist soil is not expected because the compound exists as an cation and cations do not volatilize. Clarithromycin may not volatilize from dry soil surfaces based upon the estimated vapor pressure.
</t>
    </r>
    <r>
      <rPr>
        <sz val="11"/>
        <color rgb="FF0000FF"/>
        <rFont val="Arial"/>
      </rPr>
      <t>Please see reference #1 on reference sheet.</t>
    </r>
  </si>
  <si>
    <r>
      <rPr>
        <sz val="11"/>
        <rFont val="Arial"/>
      </rPr>
      <t xml:space="preserve">TERRESTRIAL FATE: Based on a classification scheme(1), an estimated Koc value of 150(SRC), determined from a log Kow of 3.16(2) and a regression-derived equation(3), indicates that clarithromycin is expected to have moderate mobility in soil(SRC). 
AQUATIC FATE: Based on a classification scheme(1), an estimated Koc value of 150(SRC), determined from a log Kow of 3.16(2) and a regression-derived equation(3), indicates that clarithromycin is expected to adsorb to suspended solids and sediment(SRC). A pKa of 8.99(2) indicates clarithromycin will exist almost entirely in the cation form at pH values of 5 to 9 and therefore volatilization from water surfaces is not expected to be an important fate process(SRC)
ATMOSPHERIC FATE: According to a model of gas/particle partitioning of semivolatile organic compounds in the atmosphere(1), clarithromycin, which has an estimated vapor pressure of 2.3X10-25 mm Hg at 25 °C(SRC), determined from a fragment constant method(2), is expected to exist solely in the particulate phase in the ambient atmosphere. Particulate-phase clarithromycin may be removed from the air by wet or dry deposition(SRC). Clarithromycin has a reported UV max of 288 nm in methanol(3) and, therefore, may be susceptible to direct photolysis by sunlight(SRC).
</t>
    </r>
    <r>
      <rPr>
        <sz val="11"/>
        <color rgb="FF0000FF"/>
        <rFont val="Arial"/>
      </rPr>
      <t>Please see reference #1 on reference sheet.</t>
    </r>
  </si>
  <si>
    <r>
      <rPr>
        <sz val="11"/>
        <rFont val="Arial"/>
      </rPr>
      <t xml:space="preserve">H302 (99.2%): Harmful if swallowed [Warning Acute toxicity, oral]
</t>
    </r>
    <r>
      <rPr>
        <sz val="11"/>
        <color rgb="FF0000FF"/>
        <rFont val="Arial"/>
      </rPr>
      <t>Please see reference #1 on reference sheet.</t>
    </r>
  </si>
  <si>
    <r>
      <rPr>
        <sz val="11"/>
        <rFont val="Arial"/>
      </rPr>
      <t xml:space="preserve">Antibiotics are fermentation products and are isolated either as unfinished products or as intermediates, generally solid substances of limited stability. They are purified by methods normally employed in organic chemistry, which include chromatography, crystallization, and precipitation
</t>
    </r>
    <r>
      <rPr>
        <sz val="11"/>
        <color rgb="FF0000FF"/>
        <rFont val="Arial"/>
      </rPr>
      <t>Please see reference #1 on reference sheet.</t>
    </r>
  </si>
  <si>
    <r>
      <rPr>
        <sz val="11"/>
        <rFont val="Arial"/>
      </rPr>
      <t xml:space="preserve">IUPAC Name
(3R,4S,5S,6R,7R,9R,11R,12R,13S,14R)-6-[(2S,3R,4S,6R)-4-(dimethylamino)-3-hydroxy-6-methyloxan-2-yl]oxy-14-ethyl-12,13-dihydroxy-4-[(2R,4R,5S,6S)-5-hydroxy-4-methoxy-4,6-dimethyloxan-2-yl]oxy-7-methoxy-3,5,7,9,11,13-hexamethyl-oxacyclotetradecane-2,10-dione
InChI
InChI=1S/C38H69NO13/c1-15-26-38(10,45)31(42)21(4)28(40)19(2)17-37(9,47-14)33(52-35-29(41)25(39(11)12)16-20(3)48-35)22(5)30(23(6)34(44)50-26)51-27-18-36(8,46-13)32(43)24(7)49-27/h19-27,29-33,35,41-43,45H,15-18H2,1-14H3/t19-,20-,21+,22+,23-,24+,25+,26-,27+,29-,30+,31-,32+,33-,35+,36-,37-,38-/m1/s1
InChIKey
AGOYDEPGAOXOCK-KCBOHYOISA-N
SMILES
CC[C@@H]1[C@@]([C@@H]([C@H](C(=O)[C@@H](C[C@@]([C@@H]([C@H]([C@@H]([C@H](C(=O)O1)C)O[C@H]2C[C@@]([C@H]([C@@H](O2)C)O)(C)OC)C)O[C@H]3[C@@H]([C@H](C[C@H](O3)C)N(C)C)O)(C)OC)C)C)O)(C)O
</t>
    </r>
    <r>
      <rPr>
        <sz val="11"/>
        <color rgb="FF0000FF"/>
        <rFont val="Arial"/>
      </rPr>
      <t>Please see reference #1 on reference sheet.</t>
    </r>
  </si>
  <si>
    <r>
      <rPr>
        <sz val="11"/>
        <rFont val="Arial"/>
      </rPr>
      <t xml:space="preserve">Pharmaceuticals.
</t>
    </r>
    <r>
      <rPr>
        <sz val="11"/>
        <color rgb="FF0000FF"/>
        <rFont val="Arial"/>
      </rPr>
      <t>Please see reference #1 on reference sheet.</t>
    </r>
  </si>
  <si>
    <r>
      <rPr>
        <sz val="11"/>
        <rFont val="Arial"/>
      </rPr>
      <t xml:space="preserve">Pharmaceuticals industry.
</t>
    </r>
    <r>
      <rPr>
        <sz val="11"/>
        <color rgb="FF0000FF"/>
        <rFont val="Arial"/>
      </rPr>
      <t>Please see reference #1 on reference sheet.</t>
    </r>
  </si>
  <si>
    <r>
      <rPr>
        <sz val="11"/>
        <rFont val="Arial"/>
      </rPr>
      <t xml:space="preserve">Recent evidence indicates that a variety of antibiotic residues may affect the integrity of streams located downstream from wastewater treatment plants. Aquatic communities comprising bacterial and fungal decomposers and invertebrate detritivores (shredders) play an important role in the decomposition of allochthonous leaf litter, which acts as a primary energy source for small running waters. The aim of the present study was to assess whether an antibiotic mixture consisting of sulfamethoxazole, trimethoprim, erythromycin-H2O, roxithromycin, and clarithromycin has an effect on such a decomposer-detritivore system. Leaf discs were exposed to these antibiotics (total concentration of 2 or 200 ug/L) for approximately 20 days before offering these discs and corresponding control discs to an amphipod shredder, Gammarus fossarum, in a food choice experiment.
</t>
    </r>
    <r>
      <rPr>
        <sz val="11"/>
        <color rgb="FF0000FF"/>
        <rFont val="Arial"/>
      </rPr>
      <t>Please see reference #1 on reference sheet.</t>
    </r>
  </si>
  <si>
    <r>
      <rPr>
        <sz val="11"/>
        <rFont val="Arial"/>
      </rPr>
      <t xml:space="preserve">Oral Use
</t>
    </r>
    <r>
      <rPr>
        <sz val="11"/>
        <color rgb="FF0000FF"/>
        <rFont val="Arial"/>
      </rPr>
      <t>Please see reference #1 on reference sheet.</t>
    </r>
  </si>
  <si>
    <r>
      <rPr>
        <sz val="11"/>
        <rFont val="Arial"/>
      </rPr>
      <t xml:space="preserve">Airborne exposure should be controlled primarily by engineering controls such as general dilution ventilation, local exhaust ventilation, or process enclosure. Local exhaust ventilation is generally preferred to general exhaust because it can control the contaminant at its source, preventing dispersion into the work area. An industrial hygiene survey involving air monitoring may be used to determine the effectiveness of engineering controls. Effectiveness of engineering controls intended for use with highly potent materials should be assessed by use of nontoxic surrogate materials. Local exhaust ventilation such as a laboratory fume hood or other vented enclosure is recommended, particularly for grinding, crushing, weighing, or other dust-generating procedures.
</t>
    </r>
    <r>
      <rPr>
        <sz val="11"/>
        <color rgb="FF0000FF"/>
        <rFont val="Arial"/>
      </rPr>
      <t>Please see reference #1 on reference sheet.</t>
    </r>
  </si>
  <si>
    <r>
      <rPr>
        <sz val="11"/>
        <rFont val="Arial"/>
      </rPr>
      <t xml:space="preserve">Wear approved respiratory protection, chemically compatible gloves, and protective clothing. Wipe up spillage or collect spillage using a high-efficiency vacuum cleaner. Avoid breathing dust. Place spillage in appropriately labeled container for disposal. Wash spill site.
</t>
    </r>
    <r>
      <rPr>
        <sz val="11"/>
        <color rgb="FF0000FF"/>
        <rFont val="Arial"/>
      </rPr>
      <t>Please see reference #1 on reference sheet.</t>
    </r>
  </si>
  <si>
    <r>
      <rPr>
        <sz val="11"/>
        <rFont val="Arial"/>
      </rPr>
      <t xml:space="preserve">Clarithromycin granules for oral suspension should be stored in well-closed containers at 15-30 °C. Following reconstitution as directed, oral suspensions of clarithromycin should be stored at 15-30 °C in well-closed containers; the reconstituted suspension should not be refrigerated.
</t>
    </r>
    <r>
      <rPr>
        <sz val="11"/>
        <color rgb="FF0000FF"/>
        <rFont val="Arial"/>
      </rPr>
      <t>Please see reference #1 on reference sheet.</t>
    </r>
  </si>
  <si>
    <r>
      <rPr>
        <sz val="11"/>
        <rFont val="Arial"/>
      </rPr>
      <t xml:space="preserve">Commercially available clarithromycin 250-mg conventional tablets should be stored in well-closed containers at 15-30 °C and should be protected from light.1 Clarithromycin 500-mg conventional tablets should be stored in well- closed containers at controlled room temperature between 20-25 det C. Clarithromycin extended-release tablets should be stored at 20-25 °C, but may be exposed to temperatures ranging from 15-30 °C.
</t>
    </r>
    <r>
      <rPr>
        <sz val="11"/>
        <color rgb="FF0000FF"/>
        <rFont val="Arial"/>
      </rPr>
      <t>Please see reference #1 on reference sheet.</t>
    </r>
  </si>
  <si>
    <r>
      <rPr>
        <sz val="11"/>
        <rFont val="Arial"/>
      </rPr>
      <t xml:space="preserve">Wastewater from contaminant suppression, cleaning of protective clothing/equipment, or contaminated sites should be contained and evaluated for subject chemical or decomposition product concentrations. Concentrations shall be lower than applicable environmental discharge or disposal criteria. Alternatively, pretreatment and/or discharge to a permitted wastewater treatment facility is acceptable only after review by the governing authority and assurance that "pass through" violations will not occur. Due consideration shall be given to remediation worker exposure (inhalation, dermal and ingestion) as well as fate during treatment, transfer and disposal. If it is not practicable to manage the chemical in this fashion, it must be evaluated in accordance with EPA 40 CFR Part 261, specifically Subpart B, in order to determine the appropriate local, state and federal requirements for disposal.
</t>
    </r>
    <r>
      <rPr>
        <sz val="11"/>
        <color rgb="FF0000FF"/>
        <rFont val="Arial"/>
      </rPr>
      <t>Please see reference #1 on reference sheet.</t>
    </r>
  </si>
  <si>
    <r>
      <rPr>
        <sz val="11"/>
        <rFont val="Arial"/>
      </rPr>
      <t xml:space="preserve">Medication
</t>
    </r>
    <r>
      <rPr>
        <sz val="11"/>
        <color rgb="FF0000FF"/>
        <rFont val="Arial"/>
      </rPr>
      <t>Please see reference #1 on reference sheet.</t>
    </r>
  </si>
  <si>
    <r>
      <rPr>
        <sz val="11"/>
        <rFont val="Arial"/>
      </rPr>
      <t xml:space="preserve">Where respirators are deemed necessary to reduce or control occupational exposures, use NIOSH-approved respiratory protection and have an effective respirator program in place. Gloves: Chemically compatible. For handling solutions, ensure that the glove material is protective against the solvent being used. Use handling practices that minimize direct hand contact. Employees who are sensitive to natural rubber (latex) should use nitrile or other synthetic nonlatex gloves. Use of powdered latex gloves should be avoided due to the risk of latex allergy. Eye Protection: Safety glasses with sideshields are recommended. Face shields or goggles may be required if splash potential exists or if corrosive materials are present. Approved eye protection (e.g., bearing the ANSI Z87 or CSA stamp) is preferred. Maintain eyewash facilities in the work area. Protective clothing: For handling of laboratory scale quantities, a cloth lab coat is recommended. Where significant quantities are handled, work clothing may be necessary to prevent take-home contamination.
</t>
    </r>
    <r>
      <rPr>
        <sz val="11"/>
        <color rgb="FF0000FF"/>
        <rFont val="Arial"/>
      </rPr>
      <t>Please see reference #1 on reference sheet.</t>
    </r>
  </si>
  <si>
    <r>
      <rPr>
        <sz val="11"/>
        <rFont val="Arial"/>
      </rPr>
      <t xml:space="preserve">Airborne exposure should be controlled primarily by engineering controls such as general dilution ventilation, local exhaust ventilation, or process enclosure. Local exhaust ventilation is generally preferred to general exhaust because it can control the contaminant at its source, preventing dispersion into the work area. An industrial hygiene survey involving air monitoring may be used to determine the effectiveness of engineering controls. Effectiveness of engineering controls intended for use with highly potent materials should be assessed by use of nontoxic surrogate materials. Local exhaust ventilation such as a laboratory fume hood or other vented enclosure is recommended, particularly for grinding, crushing, weighing, or other dust-generating procedures.
</t>
    </r>
    <r>
      <rPr>
        <sz val="11"/>
        <color rgb="FF0000FF"/>
        <rFont val="Arial"/>
      </rPr>
      <t>Please see reference #1 on reference sheet.</t>
    </r>
  </si>
  <si>
    <r>
      <rPr>
        <sz val="11"/>
        <rFont val="Arial"/>
      </rPr>
      <t xml:space="preserve">Oral
</t>
    </r>
    <r>
      <rPr>
        <sz val="11"/>
        <color rgb="FF0000FF"/>
        <rFont val="Arial"/>
      </rPr>
      <t>Please see reference #1 on reference sheet.</t>
    </r>
  </si>
  <si>
    <r>
      <rPr>
        <sz val="11"/>
        <rFont val="Arial"/>
      </rPr>
      <t xml:space="preserve">Clarithromycin failed to exhibit mutagenic potential in several in vitro tests, including the Salmonella mammalian microsome test, bacterial induced mutation frequency test, rat hepatocyte DNA synthesis assay, mouse lymphoma assay, mouse dominant lethal test, and mouse micronucleus test.
</t>
    </r>
    <r>
      <rPr>
        <sz val="11"/>
        <color rgb="FF0000FF"/>
        <rFont val="Arial"/>
      </rPr>
      <t>Please see reference #1 on reference sheet.</t>
    </r>
  </si>
  <si>
    <r>
      <rPr>
        <sz val="11"/>
        <rFont val="Arial"/>
      </rPr>
      <t xml:space="preserve">can cause developmental toxicity according to state or federal government labeling requirements.
</t>
    </r>
    <r>
      <rPr>
        <sz val="11"/>
        <color rgb="FF0000FF"/>
        <rFont val="Arial"/>
      </rPr>
      <t>Please see reference #1 on reference sheet.</t>
    </r>
  </si>
  <si>
    <r>
      <rPr>
        <sz val="11"/>
        <rFont val="Arial"/>
      </rPr>
      <t xml:space="preserve">Pharmaceuticals -&gt; Antiinfectives for systemic use -&gt; Antibacterials for systemic use -&gt; Macrolides, lincosamines and streptogramins -&gt; Macrolides -&gt; Antibiotics
</t>
    </r>
    <r>
      <rPr>
        <sz val="11"/>
        <color rgb="FF0000FF"/>
        <rFont val="Arial"/>
      </rPr>
      <t>Please see reference #1 on reference sheet.</t>
    </r>
  </si>
  <si>
    <r>
      <rPr>
        <sz val="11"/>
        <rFont val="Arial"/>
      </rPr>
      <t xml:space="preserve">Pharmaceuticals -&gt; Antiinfectives for systemic use -&gt; Antibacterials for systemic use -&gt; Macrolides, lincosamines and streptogramins -&gt; Macrolides -&gt; Antibiotics
</t>
    </r>
    <r>
      <rPr>
        <sz val="11"/>
        <color rgb="FF0000FF"/>
        <rFont val="Arial"/>
      </rPr>
      <t>Please see reference #1 on reference sheet.</t>
    </r>
  </si>
  <si>
    <r>
      <rPr>
        <sz val="11"/>
        <color rgb="FF111827"/>
        <rFont val="Arial"/>
      </rPr>
      <t xml:space="preserve">California Safe Cosmetics Program (CSCP) Reportable Ingredient
Hazard Traits - Developmental Toxicity
Authoritative List - Prop 65
Report - regardless of intended function of ingredient in the product
California Safe Cosmetics Program (CSCP) Product Database
EMA Article 57
Product(s): Defanyl
European Medicines Agency (EMA)
New Zealand EPA Inventory of Chemical Status
Dibenzb,f1,4oxazepine, 2-chloro-11-(1-piperazinyl)-: Does not have an individual approval but may be used under an appropriate group standard
</t>
    </r>
    <r>
      <rPr>
        <sz val="11"/>
        <color rgb="FF0000FF"/>
        <rFont val="Arial"/>
      </rPr>
      <t>Please see reference #1 on reference sheet.</t>
    </r>
  </si>
  <si>
    <r>
      <rPr>
        <sz val="11"/>
        <rFont val="Arial"/>
      </rPr>
      <t xml:space="preserve">1.71e-01 g/L
</t>
    </r>
    <r>
      <rPr>
        <sz val="11"/>
        <color rgb="FF0000FF"/>
        <rFont val="Arial"/>
      </rPr>
      <t>Please see reference #1 on reference sheet.</t>
    </r>
  </si>
  <si>
    <t>CLOBETASOL PROPIONATE</t>
  </si>
  <si>
    <t>25122-46-7</t>
  </si>
  <si>
    <r>
      <rPr>
        <sz val="11"/>
        <rFont val="Arial"/>
      </rPr>
      <t xml:space="preserve">Molecular Formula 	
C25H32ClFO5
Molecular Weight 467.0 g/mol
</t>
    </r>
    <r>
      <rPr>
        <sz val="11"/>
        <color rgb="FF0000FF"/>
        <rFont val="Arial"/>
      </rPr>
      <t>Please see reference #1 on reference sheet</t>
    </r>
  </si>
  <si>
    <r>
      <rPr>
        <sz val="11"/>
        <rFont val="Arial"/>
      </rPr>
      <t xml:space="preserve">Physical Description: White to cream crystalline powder
Melting Point: 196 °C
Solubility: poorly soluble in water
</t>
    </r>
    <r>
      <rPr>
        <sz val="11"/>
        <color rgb="FF0000FF"/>
        <rFont val="Arial"/>
      </rPr>
      <t>Please see reference #1 on reference sheet</t>
    </r>
  </si>
  <si>
    <r>
      <rPr>
        <sz val="11"/>
        <rFont val="Arial"/>
      </rPr>
      <t xml:space="preserve">Released primarily through pharmaceutical manufacturing effluents, hospital wastewater, and household disposal (washing off topical creams).
</t>
    </r>
    <r>
      <rPr>
        <sz val="11"/>
        <color rgb="FF0000FF"/>
        <rFont val="Arial"/>
      </rPr>
      <t>Please see reference #1 on reference sheet</t>
    </r>
  </si>
  <si>
    <r>
      <rPr>
        <sz val="11"/>
        <rFont val="Arial"/>
      </rPr>
      <t xml:space="preserve">H413 (62.6%): May cause long lasting harmful effects to aquatic life [Hazardous to the aquatic environment, long-term hazard]
</t>
    </r>
    <r>
      <rPr>
        <sz val="11"/>
        <color rgb="FF0000FF"/>
        <rFont val="Arial"/>
      </rPr>
      <t>Please see reference #1 on reference sheet</t>
    </r>
  </si>
  <si>
    <r>
      <rPr>
        <sz val="11"/>
        <rFont val="Arial"/>
      </rPr>
      <t xml:space="preserve">	
H315 (34.1%): Causes skin irritation [Warning Skin corrosion/irritation]
H319 (34.1%): Causes serious eye irritation [Warning Serious eye damage/eye irritation]
H335 (33%): May cause respiratory irritation [Warning Specific target organ toxicity, single exposure; Respiratory tract irritation]
H360 (61.5%): May damage fertility or the unborn child [Danger Reproductive toxicity]
H373 (62.6%): May causes damage to organs through prolonged or repeated exposure [Warning Specific target organ toxicity, repeated exposure]
</t>
    </r>
    <r>
      <rPr>
        <sz val="11"/>
        <color rgb="FF0000FF"/>
        <rFont val="Arial"/>
      </rPr>
      <t>Please see reference #1 on reference sheet</t>
    </r>
  </si>
  <si>
    <r>
      <rPr>
        <sz val="11"/>
        <rFont val="Arial"/>
      </rPr>
      <t xml:space="preserve">Personal care -&gt; general moisturizing -&gt; hand/body lotion
</t>
    </r>
    <r>
      <rPr>
        <sz val="11"/>
        <color rgb="FF0000FF"/>
        <rFont val="Arial"/>
      </rPr>
      <t>Please see reference #1 on reference sheet</t>
    </r>
  </si>
  <si>
    <r>
      <rPr>
        <sz val="11"/>
        <rFont val="Arial"/>
      </rPr>
      <t xml:space="preserve">Detected in trace levels in surface water and wastewater; rarely detected in treated drinking water due to dilution and treatment.
</t>
    </r>
    <r>
      <rPr>
        <sz val="11"/>
        <color rgb="FF0000FF"/>
        <rFont val="Arial"/>
      </rPr>
      <t>Please see reference #1 on reference sheet</t>
    </r>
  </si>
  <si>
    <r>
      <rPr>
        <sz val="11"/>
        <rFont val="Arial"/>
      </rPr>
      <t xml:space="preserve"> IUPAC Name
[(8S,9R,10S,11S,13S,14S,16S,17R)-17-(2-chloroacetyl)-9-fluoro-11-hydroxy-10,13,16-trimethyl-3-oxo-6,7,8,11,12,14,15,16-octahydrocyclopenta[a]phenanthren-17-yl] propanoate
InChI=1S/C25H32ClFO5/c1-5-21(31)32-25(20(30)13-26)14(2)10-18-17-7-6-15-11-16(28)8-9-22(15,3)24(17,27)19(29)12-23(18,25)4/h8-9,11,14,17-19,29H,5-7,10,12-13H2,1-4H3/t14-,17-,18-,19-,22-,23-,24-,25-/m0/s1
InChIKey
CBGUOGMQLZIXBE-XGQKBEPLSA-N
SMILES
CCC(=O)O[C@@]1([C@H](C[C@@H]2[C@@]1(C[C@@H]([C@]3([C@H]2CCC4=CC(=O)C=C[C@@]43C)F)O)C)C)C(=O)CCl
</t>
    </r>
    <r>
      <rPr>
        <sz val="11"/>
        <color rgb="FF0000FF"/>
        <rFont val="Arial"/>
      </rPr>
      <t>Please see reference #1 on reference sheet</t>
    </r>
  </si>
  <si>
    <r>
      <rPr>
        <sz val="11"/>
        <rFont val="Arial"/>
      </rPr>
      <t xml:space="preserve">Pharmaceuticals.
</t>
    </r>
    <r>
      <rPr>
        <sz val="11"/>
        <color rgb="FF0000FF"/>
        <rFont val="Arial"/>
      </rPr>
      <t>Please see reference #1 on reference sheet.</t>
    </r>
  </si>
  <si>
    <r>
      <rPr>
        <sz val="11"/>
        <rFont val="Arial"/>
      </rPr>
      <t xml:space="preserve">Pharmaceuticals.
</t>
    </r>
    <r>
      <rPr>
        <sz val="11"/>
        <color rgb="FF0000FF"/>
        <rFont val="Arial"/>
      </rPr>
      <t>Please see reference #1 on reference sheet.</t>
    </r>
  </si>
  <si>
    <r>
      <rPr>
        <sz val="11"/>
        <rFont val="Arial"/>
      </rPr>
      <t xml:space="preserve">Urban wastewater systems, rivers near pharmaceutical hubs, downstream aquatic ecosystems.
</t>
    </r>
    <r>
      <rPr>
        <sz val="11"/>
        <color rgb="FF0000FF"/>
        <rFont val="Arial"/>
      </rPr>
      <t>Please see reference #1 on reference sheet.</t>
    </r>
  </si>
  <si>
    <r>
      <rPr>
        <sz val="11"/>
        <rFont val="Arial"/>
      </rPr>
      <t xml:space="preserve">Twice daily application of clobetasol foam leads to a Cmax of 59±36pg/mL with a Tmax of 5 hours. Clobetasol cream showed an increase in clobetasol concentrations from 50.7±96.0pg/mL to 56.3±104.7pg/mL.
</t>
    </r>
    <r>
      <rPr>
        <sz val="11"/>
        <color rgb="FF0000FF"/>
        <rFont val="Arial"/>
      </rPr>
      <t>Please see reference #1 on reference sheet.</t>
    </r>
  </si>
  <si>
    <r>
      <rPr>
        <sz val="11"/>
        <rFont val="Arial"/>
      </rPr>
      <t xml:space="preserve">Persons not wearing protective equipment and clothing should be restricted from areas of spills until cleanup has been completed. If soluble platinum salts or liquids containing soluble salts are spilled, the following steps should be taken: 1. Ventilate area of spill; 2. Collect spilled material in the most convenient and safe manner for reclamation or for disposal in a secured sanitary landfill. Liquids containing soluble platinum salts should be absorbed in vermiculite, dry sand, earth, or a similar material,
</t>
    </r>
    <r>
      <rPr>
        <sz val="11"/>
        <color rgb="FF0000FF"/>
        <rFont val="Arial"/>
      </rPr>
      <t>Please see reference #1 on reference sheet.</t>
    </r>
  </si>
  <si>
    <r>
      <rPr>
        <sz val="11"/>
        <rFont val="Arial"/>
      </rPr>
      <t xml:space="preserve">Closed-system manufacturing; effluent treatment; solvent recovery; strict GMP compliance.
</t>
    </r>
    <r>
      <rPr>
        <sz val="11"/>
        <color rgb="FF0000FF"/>
        <rFont val="Arial"/>
      </rPr>
      <t>Please see reference #1 on reference sheet.</t>
    </r>
  </si>
  <si>
    <r>
      <rPr>
        <sz val="11"/>
        <rFont val="Arial"/>
      </rPr>
      <t xml:space="preserve">Use as prescribed; avoid prolonged or excessive topical application; limit large-area use.
</t>
    </r>
    <r>
      <rPr>
        <sz val="11"/>
        <color rgb="FF0000FF"/>
        <rFont val="Arial"/>
      </rPr>
      <t>Please see reference #1 on reference sheet.</t>
    </r>
  </si>
  <si>
    <r>
      <rPr>
        <sz val="11"/>
        <rFont val="Arial"/>
      </rPr>
      <t xml:space="preserve">Do not flush; dispose via pharmaceutical take-back programs or hazardous waste systems.
</t>
    </r>
    <r>
      <rPr>
        <sz val="11"/>
        <color rgb="FF0000FF"/>
        <rFont val="Arial"/>
      </rPr>
      <t>Please see reference #1 on reference sheet.</t>
    </r>
  </si>
  <si>
    <r>
      <rPr>
        <sz val="11"/>
        <rFont val="Arial"/>
      </rPr>
      <t xml:space="preserve">Personal care -&gt; general moisturizing -&gt; hand/body lotion
</t>
    </r>
    <r>
      <rPr>
        <sz val="11"/>
        <color rgb="FF0000FF"/>
        <rFont val="Arial"/>
      </rPr>
      <t>Please see reference #1 on reference sheet.</t>
    </r>
  </si>
  <si>
    <r>
      <rPr>
        <sz val="11"/>
        <rFont val="Arial"/>
      </rPr>
      <t xml:space="preserve">Lower-potency corticosteroids (e.g., hydrocortisone), non-steroidal anti-inflammatory topical agents (e.g., calcineurin inhibitors).
</t>
    </r>
    <r>
      <rPr>
        <sz val="11"/>
        <color rgb="FF0000FF"/>
        <rFont val="Arial"/>
      </rPr>
      <t>Please see reference #1 on reference sheet.</t>
    </r>
  </si>
  <si>
    <r>
      <rPr>
        <sz val="11"/>
        <rFont val="Arial"/>
      </rPr>
      <t xml:space="preserve">Generally low (&lt;1),
</t>
    </r>
    <r>
      <rPr>
        <sz val="11"/>
        <color rgb="FF0000FF"/>
        <rFont val="Arial"/>
      </rPr>
      <t>Please see reference #1 on reference sheet.</t>
    </r>
  </si>
  <si>
    <r>
      <rPr>
        <sz val="11"/>
        <rFont val="Arial"/>
      </rPr>
      <t xml:space="preserve">Employees should be provided with and required to use impervious clothing, face shields (eight-inch minimum), and other appropriate protective clothing necessary to prevent repeated or prolonged skin contact with soluble platinum salts or liquids containing soluble platinum salts, where skin contact may occur
</t>
    </r>
    <r>
      <rPr>
        <sz val="11"/>
        <color rgb="FF0000FF"/>
        <rFont val="Arial"/>
      </rPr>
      <t>Please see reference #1 on reference sheet.</t>
    </r>
  </si>
  <si>
    <r>
      <rPr>
        <sz val="11"/>
        <rFont val="Arial"/>
      </rPr>
      <t xml:space="preserve">Advanced wastewater treatment upgrades; monitoring near pharmaceutical discharge zones.
</t>
    </r>
    <r>
      <rPr>
        <sz val="11"/>
        <color rgb="FF0000FF"/>
        <rFont val="Arial"/>
      </rPr>
      <t>Please see reference #1 on reference sheet.</t>
    </r>
  </si>
  <si>
    <r>
      <rPr>
        <sz val="11"/>
        <rFont val="Arial"/>
      </rPr>
      <t xml:space="preserve">Dermal (primary), incidental ingestion (trace via water), environmental exposure via aquatic systems.
</t>
    </r>
    <r>
      <rPr>
        <sz val="11"/>
        <color rgb="FF0000FF"/>
        <rFont val="Arial"/>
      </rPr>
      <t>Please see reference #1 on reference sheet.</t>
    </r>
  </si>
  <si>
    <r>
      <rPr>
        <sz val="11"/>
        <rFont val="Arial"/>
      </rPr>
      <t xml:space="preserve">ng/L in wastewater
</t>
    </r>
    <r>
      <rPr>
        <sz val="11"/>
        <color rgb="FF0000FF"/>
        <rFont val="Arial"/>
      </rPr>
      <t>Please see reference #1 on reference sheet.</t>
    </r>
  </si>
  <si>
    <r>
      <rPr>
        <sz val="11"/>
        <rFont val="Arial"/>
      </rPr>
      <t xml:space="preserve">ng/L in wastewater
</t>
    </r>
    <r>
      <rPr>
        <sz val="11"/>
        <color rgb="FF0000FF"/>
        <rFont val="Arial"/>
      </rPr>
      <t>Please see reference #1 on reference sheet.</t>
    </r>
  </si>
  <si>
    <r>
      <rPr>
        <sz val="11"/>
        <rFont val="Arial"/>
      </rPr>
      <t xml:space="preserve">Environmental persistence, lipid solubility, co-exposure with other pharmaceuticals, water pH and temperature.
</t>
    </r>
    <r>
      <rPr>
        <sz val="11"/>
        <color rgb="FF0000FF"/>
        <rFont val="Arial"/>
      </rPr>
      <t>Please see reference #1 on reference sheet.</t>
    </r>
  </si>
  <si>
    <r>
      <rPr>
        <sz val="11"/>
        <rFont val="Arial"/>
      </rPr>
      <t xml:space="preserve">Chronic exposure may alter hormone signaling in aquatic organisms; subtle ecological impacts possible.
</t>
    </r>
    <r>
      <rPr>
        <sz val="11"/>
        <color rgb="FF0000FF"/>
        <rFont val="Arial"/>
      </rPr>
      <t>Please see reference #1 on reference sheet.</t>
    </r>
  </si>
  <si>
    <r>
      <rPr>
        <sz val="11"/>
        <rFont val="Arial"/>
      </rPr>
      <t xml:space="preserve">LC-MS/MS (liquid chromatography–tandem mass spectrometry) for trace quantification.
</t>
    </r>
    <r>
      <rPr>
        <sz val="11"/>
        <color rgb="FF0000FF"/>
        <rFont val="Arial"/>
      </rPr>
      <t>Please see reference #1 on reference sheet.</t>
    </r>
  </si>
  <si>
    <r>
      <rPr>
        <sz val="11"/>
        <rFont val="Arial"/>
      </rPr>
      <t xml:space="preserve">Persistence, bioactivity at low concentrations, endocrine disruption potential.
</t>
    </r>
    <r>
      <rPr>
        <sz val="11"/>
        <color rgb="FF0000FF"/>
        <rFont val="Arial"/>
      </rPr>
      <t>Please see reference #1 on reference sheet.</t>
    </r>
  </si>
  <si>
    <r>
      <rPr>
        <sz val="11"/>
        <rFont val="Arial"/>
      </rPr>
      <t xml:space="preserve">Pharmaceuticals
</t>
    </r>
    <r>
      <rPr>
        <sz val="11"/>
        <color rgb="FF0000FF"/>
        <rFont val="Arial"/>
      </rPr>
      <t>Please see reference #1 on reference sheet.</t>
    </r>
  </si>
  <si>
    <r>
      <rPr>
        <sz val="11"/>
        <rFont val="Arial"/>
      </rPr>
      <t xml:space="preserve">Personal care -&gt; general moisturizing -&gt; hand/body lotion
</t>
    </r>
    <r>
      <rPr>
        <sz val="11"/>
        <color rgb="FF0000FF"/>
        <rFont val="Arial"/>
      </rPr>
      <t>Please see reference #1 on reference sheet.</t>
    </r>
  </si>
  <si>
    <t>CLOMIPHENE CITRATE</t>
  </si>
  <si>
    <t>50-41-9</t>
  </si>
  <si>
    <t>CLORAZEPATE DIPOTASSIUM</t>
  </si>
  <si>
    <t>57109-90-7</t>
  </si>
  <si>
    <r>
      <rPr>
        <sz val="11"/>
        <rFont val="Arial"/>
      </rPr>
      <t>Molecular Formula         
C16H11ClK2N2O4
Molecular Weight 408.92 g/mol</t>
    </r>
    <r>
      <rPr>
        <sz val="11"/>
        <color rgb="FF0000FF"/>
        <rFont val="Arial"/>
      </rPr>
      <t xml:space="preserve">
Please see reference #1 on reference sheet</t>
    </r>
  </si>
  <si>
    <r>
      <rPr>
        <sz val="11"/>
        <rFont val="Arial"/>
      </rPr>
      <t xml:space="preserve">Physical Description: White to off-white crystalline powder
odorless
</t>
    </r>
    <r>
      <rPr>
        <sz val="11"/>
        <color rgb="FF0000FF"/>
        <rFont val="Arial"/>
      </rPr>
      <t>Please see reference #1 on reference sheet</t>
    </r>
  </si>
  <si>
    <r>
      <rPr>
        <sz val="11"/>
        <rFont val="Arial"/>
      </rPr>
      <t xml:space="preserve">Released through pharmaceutical manufacturing effluent, hospital wastewater, and human excretion (urine/feces as parent compound and metabolites).
</t>
    </r>
    <r>
      <rPr>
        <sz val="11"/>
        <color rgb="FF0000FF"/>
        <rFont val="Arial"/>
      </rPr>
      <t>Please see reference #1 on reference sheet.</t>
    </r>
  </si>
  <si>
    <r>
      <rPr>
        <sz val="11"/>
        <rFont val="Arial"/>
      </rPr>
      <t xml:space="preserve">Persistent in aquatic environments; may affect behavior of aquatic organisms (e.g., fish sedation); potential bioaccumulation of active metabolite (nordazepam).
</t>
    </r>
    <r>
      <rPr>
        <sz val="11"/>
        <color rgb="FF0000FF"/>
        <rFont val="Arial"/>
      </rPr>
      <t>Please see reference #1 on reference sheet.</t>
    </r>
  </si>
  <si>
    <r>
      <rPr>
        <sz val="11"/>
        <rFont val="Arial"/>
      </rPr>
      <t xml:space="preserve">H302 (100%): Harmful if swallowed [Warning Acute toxicity, oral]
H361 (95.3%): Suspected of damaging fertility or the unborn child [Warning Reproductive toxicity]
</t>
    </r>
    <r>
      <rPr>
        <sz val="11"/>
        <color rgb="FF0000FF"/>
        <rFont val="Arial"/>
      </rPr>
      <t>Please see reference #1 on reference sheet.</t>
    </r>
  </si>
  <si>
    <r>
      <rPr>
        <sz val="11"/>
        <rFont val="Arial"/>
      </rPr>
      <t xml:space="preserve">For the management of anxiety disorders or for the short-term relief of the symptoms of anxiety. Also used as adjunctive therapy in the management of partial seizures and for the symptomatic relief of acute alcohol withdrawal.
</t>
    </r>
    <r>
      <rPr>
        <sz val="11"/>
        <color rgb="FF0000FF"/>
        <rFont val="Arial"/>
      </rPr>
      <t>Please see reference #1 on reference sheet.</t>
    </r>
  </si>
  <si>
    <r>
      <rPr>
        <sz val="11"/>
        <rFont val="Arial"/>
      </rPr>
      <t xml:space="preserve">Trace detection in wastewater effluent and surface water; rarely found in drinking water after treatment.
</t>
    </r>
    <r>
      <rPr>
        <sz val="11"/>
        <color rgb="FF0000FF"/>
        <rFont val="Arial"/>
      </rPr>
      <t>Please see reference #1 on reference sheet.</t>
    </r>
  </si>
  <si>
    <r>
      <rPr>
        <sz val="11"/>
        <rFont val="Arial"/>
      </rPr>
      <t xml:space="preserve">IUPAC Name
dipotassium;7-chloro-2-oxo-5-phenyl-1,3-dihydro-1,4-benzodiazepine-3-carboxylate;hydroxide
InChI
InChI=1S/C16H11ClN2O3.2K.H2O/c17-10-6-7-12-11(8-10)13(9-4-2-1-3-5-9)19-14(16(21)22)15(20)18-12;;;/h1-8,14H,(H,18,20)(H,21,22);;;1H2/q;2*+1;/p-2
InChIKey
QCHSEDTUUKDTIG-UHFFFAOYSA-L
SMILES
C1=CC=C(C=C1)C2=NC(C(=O)NC3=C2C=C(C=C3)Cl)C(=O)[O-].[OH-].[K+].[K+]
</t>
    </r>
    <r>
      <rPr>
        <sz val="11"/>
        <color rgb="FF0000FF"/>
        <rFont val="Arial"/>
      </rPr>
      <t xml:space="preserve">Please see reference #1 on reference sheet.
</t>
    </r>
  </si>
  <si>
    <r>
      <rPr>
        <sz val="11"/>
        <rFont val="Arial"/>
      </rPr>
      <t xml:space="preserve">Pharmaceuticals.
</t>
    </r>
    <r>
      <rPr>
        <sz val="11"/>
        <color rgb="FF0000FF"/>
        <rFont val="Arial"/>
      </rPr>
      <t>Please see reference #1 on reference sheet.</t>
    </r>
  </si>
  <si>
    <r>
      <rPr>
        <sz val="11"/>
        <rFont val="Arial"/>
      </rPr>
      <t xml:space="preserve">Pharmaceuticals industry.
</t>
    </r>
    <r>
      <rPr>
        <sz val="11"/>
        <color rgb="FF0000FF"/>
        <rFont val="Arial"/>
      </rPr>
      <t>Please see reference #1 on reference sheet.</t>
    </r>
  </si>
  <si>
    <r>
      <rPr>
        <sz val="11"/>
        <rFont val="Arial"/>
      </rPr>
      <t xml:space="preserve">The drug is metabolized in the liver and excreted primarily in the urine. The primary metabolite, nordiazepam, is further metabolized by hydroxylation. The major urinary metabolite is conjugated oxazepam (3-hydroxynordiazepam), and smaller amounts of conjugated p-hydroxynordiazepam and nordiazepam are also found in the urine. Route of Elimination: The drug is metabolized in the liver and excreted primarily in the urine. Half Life: The serum half-life is about 2 days. Nordiazepam, the primary metabolite, quickly appears in the blood and is eliminated from the plasma with an apparent half-life of about 40 to 50 hours.
</t>
    </r>
    <r>
      <rPr>
        <sz val="11"/>
        <color rgb="FF0000FF"/>
        <rFont val="Arial"/>
      </rPr>
      <t>Please see reference #1 on reference sheet.</t>
    </r>
  </si>
  <si>
    <r>
      <rPr>
        <sz val="11"/>
        <rFont val="Arial"/>
      </rPr>
      <t xml:space="preserve"> General supportive care, including frequent monitoring of the vital signs and close observation of the patient, is indicated. Hypotension, though rarely reported, may occur with large overdoses. In such cases the use of agents such as norepinephrine bitartrate injection, USP or metaraminol bitartrate injection, USP should be considered. Flumazenil, a specific benzodiazepine receptor antagonist, is indicated for the complete or partial reversal of the sedative effects of benzodiazepines and may be used in situations when an overdose with a benzodiazepine is known or suspected.
</t>
    </r>
    <r>
      <rPr>
        <sz val="11"/>
        <color rgb="FF0000FF"/>
        <rFont val="Arial"/>
      </rPr>
      <t>Please see reference #1 on reference sheet.</t>
    </r>
  </si>
  <si>
    <r>
      <rPr>
        <sz val="11"/>
        <rFont val="Arial"/>
      </rPr>
      <t xml:space="preserve">Controlled synthesis, containment of waste streams, GMP compliance, effluent treatment.
</t>
    </r>
    <r>
      <rPr>
        <sz val="11"/>
        <color rgb="FF0000FF"/>
        <rFont val="Arial"/>
      </rPr>
      <t>Please see reference #1 on reference sheet.</t>
    </r>
  </si>
  <si>
    <r>
      <rPr>
        <sz val="11"/>
        <rFont val="Arial"/>
      </rPr>
      <t xml:space="preserve">Use under medical supervision; avoid misuse or long-term dependence; adhere to prescribed doses.
</t>
    </r>
    <r>
      <rPr>
        <sz val="11"/>
        <color rgb="FF0000FF"/>
        <rFont val="Arial"/>
      </rPr>
      <t>Please see reference #1 on reference sheet.</t>
    </r>
  </si>
  <si>
    <r>
      <rPr>
        <sz val="11"/>
        <rFont val="Arial"/>
      </rPr>
      <t xml:space="preserve">Drug take-back programs; avoid flushing into wastewater systems.
</t>
    </r>
    <r>
      <rPr>
        <sz val="11"/>
        <color rgb="FF0000FF"/>
        <rFont val="Arial"/>
      </rPr>
      <t>Please see reference #1 on reference sheet.</t>
    </r>
  </si>
  <si>
    <r>
      <rPr>
        <sz val="11"/>
        <rFont val="Arial"/>
      </rPr>
      <t xml:space="preserve">Prescription tablets/capsules (anti-anxiety medications).
</t>
    </r>
    <r>
      <rPr>
        <sz val="11"/>
        <color rgb="FF0000FF"/>
        <rFont val="Arial"/>
      </rPr>
      <t>Please see reference #1 on reference sheet.</t>
    </r>
  </si>
  <si>
    <r>
      <rPr>
        <sz val="11"/>
        <rFont val="Arial"/>
      </rPr>
      <t xml:space="preserve">Non-benzodiazepine anxiolytics (e.g., SSRIs), behavioral therapy approaches.
</t>
    </r>
    <r>
      <rPr>
        <sz val="11"/>
        <color rgb="FF0000FF"/>
        <rFont val="Arial"/>
      </rPr>
      <t>Please see reference #1 on reference sheet.</t>
    </r>
  </si>
  <si>
    <r>
      <rPr>
        <sz val="11"/>
        <rFont val="Arial"/>
      </rPr>
      <t xml:space="preserve">Prescription control, patient education, improved wastewater treatment.
</t>
    </r>
    <r>
      <rPr>
        <sz val="11"/>
        <color rgb="FF0000FF"/>
        <rFont val="Arial"/>
      </rPr>
      <t>Please see reference #1 on reference sheet.</t>
    </r>
  </si>
  <si>
    <r>
      <rPr>
        <sz val="11"/>
        <rFont val="Arial"/>
      </rPr>
      <t xml:space="preserve">Upgrade WWTPs with advanced treatment; monitoring near discharge zones.
</t>
    </r>
    <r>
      <rPr>
        <sz val="11"/>
        <color rgb="FF0000FF"/>
        <rFont val="Arial"/>
      </rPr>
      <t>Please see reference #1 on reference sheet.</t>
    </r>
  </si>
  <si>
    <r>
      <rPr>
        <sz val="11"/>
        <rFont val="Arial"/>
      </rPr>
      <t xml:space="preserve">Oral
</t>
    </r>
    <r>
      <rPr>
        <sz val="11"/>
        <color rgb="FF0000FF"/>
        <rFont val="Arial"/>
      </rPr>
      <t>Please see reference #1 on reference sheet.</t>
    </r>
  </si>
  <si>
    <r>
      <rPr>
        <sz val="11"/>
        <rFont val="Arial"/>
      </rPr>
      <t xml:space="preserve">Low for general population; higher among patients using medication.
</t>
    </r>
    <r>
      <rPr>
        <sz val="11"/>
        <color rgb="FF0000FF"/>
        <rFont val="Arial"/>
      </rPr>
      <t>Please see reference #1 on reference sheet.</t>
    </r>
  </si>
  <si>
    <r>
      <rPr>
        <sz val="11"/>
        <rFont val="Arial"/>
      </rPr>
      <t xml:space="preserve">ng/L in aquatic
</t>
    </r>
    <r>
      <rPr>
        <sz val="11"/>
        <color rgb="FF0000FF"/>
        <rFont val="Arial"/>
      </rPr>
      <t>Please see reference #1 on reference sheet.</t>
    </r>
  </si>
  <si>
    <r>
      <rPr>
        <sz val="11"/>
        <rFont val="Arial"/>
      </rPr>
      <t xml:space="preserve">Possible low-dose neurological modulation;
</t>
    </r>
    <r>
      <rPr>
        <sz val="11"/>
        <color rgb="FF0000FF"/>
        <rFont val="Arial"/>
      </rPr>
      <t>Please see reference #1 on reference sheet.</t>
    </r>
  </si>
  <si>
    <r>
      <rPr>
        <sz val="11"/>
        <rFont val="Arial"/>
      </rPr>
      <t xml:space="preserve">Behavioral changes in aquatic organisms
</t>
    </r>
    <r>
      <rPr>
        <sz val="11"/>
        <color rgb="FF0000FF"/>
        <rFont val="Arial"/>
      </rPr>
      <t>Please see reference #1 on reference sheet.</t>
    </r>
  </si>
  <si>
    <r>
      <rPr>
        <sz val="11"/>
        <rFont val="Arial"/>
      </rPr>
      <t xml:space="preserve">LC-MS/MS for detection in water matrices.
</t>
    </r>
    <r>
      <rPr>
        <sz val="11"/>
        <color rgb="FF0000FF"/>
        <rFont val="Arial"/>
      </rPr>
      <t>Please see reference #1 on reference sheet.</t>
    </r>
  </si>
  <si>
    <r>
      <rPr>
        <sz val="11"/>
        <rFont val="Arial"/>
      </rPr>
      <t xml:space="preserve">Persistence, psychoactive effects at low concentrations, potential ecological behavioral impacts.
</t>
    </r>
    <r>
      <rPr>
        <sz val="11"/>
        <color rgb="FF0000FF"/>
        <rFont val="Arial"/>
      </rPr>
      <t>Please see reference #1 on reference sheet.</t>
    </r>
  </si>
  <si>
    <r>
      <rPr>
        <sz val="11"/>
        <rFont val="Arial"/>
      </rPr>
      <t xml:space="preserve">Treatment of anxiety, seizures, alcohol withdrawal.
</t>
    </r>
    <r>
      <rPr>
        <sz val="11"/>
        <color rgb="FF0000FF"/>
        <rFont val="Arial"/>
      </rPr>
      <t>Please see reference #1 on reference sheet.</t>
    </r>
  </si>
  <si>
    <r>
      <rPr>
        <sz val="11"/>
        <rFont val="Arial"/>
      </rPr>
      <t xml:space="preserve">Treatment of anxiety, seizures, alcohol withdrawal.
</t>
    </r>
    <r>
      <rPr>
        <sz val="11"/>
        <color rgb="FF0000FF"/>
        <rFont val="Arial"/>
      </rPr>
      <t>Please see reference #1 on reference sheet.</t>
    </r>
  </si>
  <si>
    <t>COCAINE</t>
  </si>
  <si>
    <t>50-36-2</t>
  </si>
  <si>
    <r>
      <rPr>
        <sz val="11"/>
        <rFont val="Arial"/>
      </rPr>
      <t>Molecular Formula C17H21NO4
Molecular Weight 303.35 g/mol</t>
    </r>
    <r>
      <rPr>
        <sz val="11"/>
        <color rgb="FF0000FF"/>
        <rFont val="Arial"/>
      </rPr>
      <t xml:space="preserve">
Please see reference #1 on reference sheet</t>
    </r>
  </si>
  <si>
    <r>
      <rPr>
        <sz val="11"/>
        <rFont val="Arial"/>
      </rPr>
      <t xml:space="preserve">Physical Description: Colorless to white crystals or white powder
 Boiling Point: 187 °C at 0.1 mm Hg
Melting Point: 98 °C
Solubility 1800 mg/L (at 22 °C)
</t>
    </r>
    <r>
      <rPr>
        <sz val="11"/>
        <color rgb="FF0000FF"/>
        <rFont val="Arial"/>
      </rPr>
      <t>Please see reference #1 on reference sheet</t>
    </r>
  </si>
  <si>
    <r>
      <rPr>
        <sz val="11"/>
        <rFont val="Arial"/>
      </rPr>
      <t xml:space="preserve">Cocaine's use as an illicit drug and local anesthetic as the hydrochloride in some medical procedures may result in its release to the environment through various waste streams. Cocaine is found in and extracted from the species of the plant family Coca. 
</t>
    </r>
    <r>
      <rPr>
        <sz val="11"/>
        <color rgb="FF0000FF"/>
        <rFont val="Arial"/>
      </rPr>
      <t>Please see reference #1 on reference sheet.</t>
    </r>
  </si>
  <si>
    <r>
      <rPr>
        <sz val="11"/>
        <rFont val="Arial"/>
      </rPr>
      <t xml:space="preserve">TERRESTRIAL FATE: Based on a classification scheme(1), a log Koc value of 2.78(2), indicates that cocaine is expected to have low mobility in soil(SRC). The pKa of cocaine is 8.61(3), indicating that this compound will exist partially in cation form in the environment and cations generally adsorb more strongly to soils containing organic carbon and clay than their neutral counterparts(4). Volatilization of the cation from moist soil is not expected because cations do not volatilize(SRC).
AQUATIC FATE: Based on a classification scheme(1), a log Koc value of 2.78(2), indicates that cocaine is expected to adsorb to suspended solids and sediment(SRC). The pKa of cocaine is 8.61 at 15 °C(3), indicating that this compound will exist partially in the in the cation form at pH values of 5 to 9 and, therefore, volatilization from water surfaces of the cation is not expected(SRC).
ATMOSPHERIC FATE: According to a model of gas/particle partitioning of semivolatile organic compounds in the atmosphere(1), cocaine, which has a vapor pressure of 1.91X10-7 mm Hg at 25 °C(2), will exist in both the vapor and particulate phases in the ambient atmosphere
</t>
    </r>
    <r>
      <rPr>
        <sz val="11"/>
        <color rgb="FF0000FF"/>
        <rFont val="Arial"/>
      </rPr>
      <t>Please see reference #1 on reference sheet.</t>
    </r>
  </si>
  <si>
    <r>
      <rPr>
        <sz val="11"/>
        <rFont val="Arial"/>
      </rPr>
      <t xml:space="preserve">H301 (95.2%): Toxic if swallowed [Danger Acute toxicity, oral]
H311 (92.9%): Toxic in contact with skin [Danger Acute toxicity, dermal]
H317 (90.5%): May cause an allergic skin reaction [Warning Sensitization, Skin]
H331 (92.9%): Toxic if inhaled [Danger Acute toxicity, inhalation]
</t>
    </r>
    <r>
      <rPr>
        <sz val="11"/>
        <color rgb="FF0000FF"/>
        <rFont val="Arial"/>
      </rPr>
      <t>Please see reference #1 on reference sheet.</t>
    </r>
  </si>
  <si>
    <r>
      <rPr>
        <sz val="11"/>
        <rFont val="Arial"/>
      </rPr>
      <t xml:space="preserve">Extracted from the leaves of coca shrubs indigenous to South America; Used as local anesthetic (nasal and ophthalmic) and vasoconstrictor for otolaryngology procedures; [HSDB] Used as a controlled substance in medicine and dentistry, usually as the hydrochloride compound; 
</t>
    </r>
    <r>
      <rPr>
        <sz val="11"/>
        <color rgb="FF0000FF"/>
        <rFont val="Arial"/>
      </rPr>
      <t>Please see reference #1 on reference sheet.</t>
    </r>
  </si>
  <si>
    <r>
      <rPr>
        <sz val="11"/>
        <rFont val="Arial"/>
      </rPr>
      <t xml:space="preserve">Cocaine was detected at 0.1-2.3 ng/L in 33 of 50 tap water samples collected 2008-2009 from 43 Spanish cities; the cocaine metabolites benzoylecgonine and cocaethylene were detected in 17 and 14 of the 50 tap water samples with respective medians of &lt;0.2 and &lt;0.1 ng/L(1). The global (4 cities in France, 3 from Germany and Japan, 2 each from Iceland, Switzerland, United Kingdom, Chile and Peru, and 1 each from Austria, Slovakia, Argentina, Brazil, Colombia, Panama and Uruguay) mean concentration of cocaine and benzoylecgonine in tap water samples were reported as 0.3 and 1.8 ng/L, respectively(1).
</t>
    </r>
    <r>
      <rPr>
        <sz val="11"/>
        <color rgb="FF0000FF"/>
        <rFont val="Arial"/>
      </rPr>
      <t>Please see reference #1 on reference sheet.</t>
    </r>
  </si>
  <si>
    <r>
      <rPr>
        <sz val="11"/>
        <rFont val="Arial"/>
      </rPr>
      <t xml:space="preserve">IUPAC Name
methyl (1R,2R,3S,5S)-3-benzoyloxy-8-methyl-8-azabicyclo[3.2.1]octane-2-carboxylate
InChI
InChI=1S/C17H21NO4/c1-18-12-8-9-13(18)15(17(20)21-2)14(10-12)22-16(19)11-6-4-3-5-7-11/h3-7,12-15H,8-10H2,1-2H3/t12-,13+,14-,15+/m0/s1
InChIKey
ZPUCINDJVBIVPJ-LJISPDSOSA-N
SMILES
CN1[C@H]2CC[C@@H]1[C@H]([C@H](C2)OC(=O)C3=CC=CC=C3)C(=O)OC
</t>
    </r>
    <r>
      <rPr>
        <sz val="11"/>
        <color rgb="FF0000FF"/>
        <rFont val="Arial"/>
      </rPr>
      <t xml:space="preserve">Please see reference #1 on reference sheet.
</t>
    </r>
  </si>
  <si>
    <r>
      <rPr>
        <sz val="11"/>
        <rFont val="Arial"/>
      </rPr>
      <t xml:space="preserve">Pharmaceuticals.
</t>
    </r>
    <r>
      <rPr>
        <sz val="11"/>
        <color rgb="FF0000FF"/>
        <rFont val="Arial"/>
      </rPr>
      <t>Please see reference #1 on reference sheet.</t>
    </r>
  </si>
  <si>
    <r>
      <rPr>
        <sz val="11"/>
        <rFont val="Arial"/>
      </rPr>
      <t xml:space="preserve">Pharmaceuticals industry.
</t>
    </r>
    <r>
      <rPr>
        <sz val="11"/>
        <color rgb="FF0000FF"/>
        <rFont val="Arial"/>
      </rPr>
      <t>Please see reference #1 on reference sheet.</t>
    </r>
  </si>
  <si>
    <r>
      <rPr>
        <sz val="11"/>
        <rFont val="Arial"/>
      </rPr>
      <t xml:space="preserve">Urban rivers, wastewater effluents, densely populated regions.
</t>
    </r>
    <r>
      <rPr>
        <sz val="11"/>
        <color rgb="FF0000FF"/>
        <rFont val="Arial"/>
      </rPr>
      <t>Please see reference #1 on reference sheet.</t>
    </r>
  </si>
  <si>
    <r>
      <rPr>
        <sz val="11"/>
        <rFont val="Arial"/>
      </rPr>
      <t xml:space="preserve">Cocaine is absorbed from all sites of application, including mucous membranes and gastrointestinal mucosa. By oral or intra-nasal route, 60 to 80% of cocaine is absorbed.
</t>
    </r>
    <r>
      <rPr>
        <sz val="11"/>
        <color rgb="FF0000FF"/>
        <rFont val="Arial"/>
      </rPr>
      <t>Please see reference #1 on reference sheet.</t>
    </r>
  </si>
  <si>
    <r>
      <rPr>
        <sz val="11"/>
        <rFont val="Arial"/>
      </rPr>
      <t xml:space="preserve">Increasingly monitored in wastewater-based epidemiology using LC-MS/MS.
</t>
    </r>
    <r>
      <rPr>
        <sz val="11"/>
        <color rgb="FF0000FF"/>
        <rFont val="Arial"/>
      </rPr>
      <t>Please see reference #1 on reference sheet.</t>
    </r>
  </si>
  <si>
    <r>
      <rPr>
        <sz val="11"/>
        <rFont val="Arial"/>
      </rPr>
      <t xml:space="preserve">Personal precautions, protective equipment and emergency procedures: Wear respiratory protection. Avoid dust formation. Avoid breathing vapors, mist or gas. Ensure adequate ventilation. Evacuate personnel to safe areas. Avoid breathing dust. Environmental precautions: Prevent further leakage or spillage if safe to do so. Do not let product enter drains. Methods and materials for containment and cleaning up: Pick up and arrange disposal without creating dust. Sweep up and shovel. Keep in suitable, closed containers for disposal.
</t>
    </r>
    <r>
      <rPr>
        <sz val="11"/>
        <color rgb="FF0000FF"/>
        <rFont val="Arial"/>
      </rPr>
      <t>Please see reference #1 on reference sheet.</t>
    </r>
  </si>
  <si>
    <r>
      <rPr>
        <sz val="11"/>
        <rFont val="Arial"/>
      </rPr>
      <t xml:space="preserve">Cocaine hydrochloride crystals and powder should be stored in well-closed, light-resistant containers; topical solutions of the drug should be stored at 15-30 °C
</t>
    </r>
    <r>
      <rPr>
        <sz val="11"/>
        <color rgb="FF0000FF"/>
        <rFont val="Arial"/>
      </rPr>
      <t>Please see reference #1 on reference sheet.</t>
    </r>
  </si>
  <si>
    <r>
      <rPr>
        <sz val="11"/>
        <rFont val="Arial"/>
      </rPr>
      <t xml:space="preserve">Use under medical supervision; avoid misuse or long-term dependence; adhere to prescribed doses.
</t>
    </r>
    <r>
      <rPr>
        <sz val="11"/>
        <color rgb="FF0000FF"/>
        <rFont val="Arial"/>
      </rPr>
      <t>Please see reference #1 on reference sheet.</t>
    </r>
  </si>
  <si>
    <r>
      <rPr>
        <sz val="11"/>
        <rFont val="Arial"/>
      </rPr>
      <t xml:space="preserve">Expired or waste pharmaceuticals shall carefully take into consideration applicable DEA, EPA, and FDA regulations. It is not appropriate to dispose by flushing the pharmaceutical down the toilet or discarding to trash. If possible return the pharmaceutical to the manufacturer for proper disposal being careful to properly label and securely package the material. Alternatively, the waste pharmaceutical shall be labeled, securely packaged and transported by a state licensed medical waste contractor to dispose by burial in a licensed hazardous or toxic waste landfill or incinerator.
</t>
    </r>
    <r>
      <rPr>
        <sz val="11"/>
        <color rgb="FF0000FF"/>
        <rFont val="Arial"/>
      </rPr>
      <t>Please see reference #1 on reference sheet.</t>
    </r>
  </si>
  <si>
    <r>
      <rPr>
        <sz val="11"/>
        <rFont val="Arial"/>
      </rPr>
      <t xml:space="preserve">Anesthetics,
</t>
    </r>
    <r>
      <rPr>
        <sz val="11"/>
        <color rgb="FF0000FF"/>
        <rFont val="Arial"/>
      </rPr>
      <t>Please see reference #1 on reference sheet.</t>
    </r>
  </si>
  <si>
    <r>
      <rPr>
        <sz val="11"/>
        <rFont val="Arial"/>
      </rPr>
      <t xml:space="preserve">Approved anesthetics (e.g., lidocaine) for medical use.
</t>
    </r>
    <r>
      <rPr>
        <sz val="11"/>
        <color rgb="FF0000FF"/>
        <rFont val="Arial"/>
      </rPr>
      <t>Please see reference #1 on reference sheet.</t>
    </r>
  </si>
  <si>
    <r>
      <rPr>
        <sz val="11"/>
        <rFont val="Arial"/>
      </rPr>
      <t xml:space="preserve">ng/L to low µg/L in wastewater
</t>
    </r>
    <r>
      <rPr>
        <sz val="11"/>
        <color rgb="FF0000FF"/>
        <rFont val="Arial"/>
      </rPr>
      <t>Please see reference #1 on reference sheet.</t>
    </r>
  </si>
  <si>
    <r>
      <rPr>
        <sz val="11"/>
        <rFont val="Arial"/>
      </rPr>
      <t xml:space="preserve">Eye/face protection: Face shield and safety glasses. Use equipment for eye protection tested and approved under appropriate government standards such as NIOSH (US) or EN 166(EU).
</t>
    </r>
    <r>
      <rPr>
        <sz val="11"/>
        <color rgb="FF0000FF"/>
        <rFont val="Arial"/>
      </rPr>
      <t>Please see reference #1 on reference sheet.</t>
    </r>
  </si>
  <si>
    <r>
      <rPr>
        <sz val="11"/>
        <rFont val="Arial"/>
      </rPr>
      <t xml:space="preserve">Advanced wastewater treatment; monitoring urban effluents.
</t>
    </r>
    <r>
      <rPr>
        <sz val="11"/>
        <color rgb="FF0000FF"/>
        <rFont val="Arial"/>
      </rPr>
      <t>Please see reference #1 on reference sheet.</t>
    </r>
  </si>
  <si>
    <r>
      <rPr>
        <sz val="11"/>
        <rFont val="Arial"/>
      </rPr>
      <t xml:space="preserve">Intranasal, inhalation (smoking), intravenous; environmental exposure via water (trace).
</t>
    </r>
    <r>
      <rPr>
        <sz val="11"/>
        <color rgb="FF0000FF"/>
        <rFont val="Arial"/>
      </rPr>
      <t>Please see reference #1 on reference sheet.</t>
    </r>
  </si>
  <si>
    <r>
      <rPr>
        <sz val="11"/>
        <rFont val="Arial"/>
      </rPr>
      <t xml:space="preserve">negligible in general population without use.
</t>
    </r>
    <r>
      <rPr>
        <sz val="11"/>
        <color rgb="FF0000FF"/>
        <rFont val="Arial"/>
      </rPr>
      <t>Please see reference #1 on reference sheet.</t>
    </r>
  </si>
  <si>
    <r>
      <rPr>
        <sz val="11"/>
        <rFont val="Arial"/>
      </rPr>
      <t xml:space="preserve">ng/L in wastewater
</t>
    </r>
    <r>
      <rPr>
        <sz val="11"/>
        <color rgb="FF0000FF"/>
        <rFont val="Arial"/>
      </rPr>
      <t>Please see reference #1 on reference sheet.</t>
    </r>
  </si>
  <si>
    <r>
      <rPr>
        <sz val="11"/>
        <rFont val="Arial"/>
      </rPr>
      <t xml:space="preserve">Evidence of developmental and neurological effects in offspring with prenatal exposure.
</t>
    </r>
    <r>
      <rPr>
        <sz val="11"/>
        <color rgb="FF0000FF"/>
        <rFont val="Arial"/>
      </rPr>
      <t>Please see reference #1 on reference sheet.</t>
    </r>
  </si>
  <si>
    <r>
      <rPr>
        <sz val="11"/>
        <rFont val="Arial"/>
      </rPr>
      <t xml:space="preserve">Behavioral and neurological effects in aquatic organisms; subtle ecosystem disruption.
</t>
    </r>
    <r>
      <rPr>
        <sz val="11"/>
        <color rgb="FF0000FF"/>
        <rFont val="Arial"/>
      </rPr>
      <t>Please see reference #1 on reference sheet.</t>
    </r>
  </si>
  <si>
    <r>
      <rPr>
        <sz val="11"/>
        <rFont val="Arial"/>
      </rPr>
      <t xml:space="preserve">Analytic Laboratory Methods
Using gas chromatography, the limit of detection in blood is 20 ug/L.
</t>
    </r>
    <r>
      <rPr>
        <sz val="11"/>
        <color rgb="FF0000FF"/>
        <rFont val="Arial"/>
      </rPr>
      <t>Please see reference #1 on reference sheet.</t>
    </r>
  </si>
  <si>
    <r>
      <rPr>
        <sz val="11"/>
        <rFont val="Arial"/>
      </rPr>
      <t xml:space="preserve">Cocaine can cause developmental toxicity and female reproductive toxicity according to an independent committee of scientific and health experts.
</t>
    </r>
    <r>
      <rPr>
        <sz val="11"/>
        <color rgb="FF0000FF"/>
        <rFont val="Arial"/>
      </rPr>
      <t>Please see reference #1 on reference sheet.</t>
    </r>
  </si>
  <si>
    <r>
      <rPr>
        <sz val="11"/>
        <rFont val="Arial"/>
      </rPr>
      <t xml:space="preserve">MEDICATION
</t>
    </r>
    <r>
      <rPr>
        <sz val="11"/>
        <color rgb="FF0000FF"/>
        <rFont val="Arial"/>
      </rPr>
      <t>Please see reference #1 on reference sheet.</t>
    </r>
  </si>
  <si>
    <r>
      <rPr>
        <sz val="11"/>
        <rFont val="Arial"/>
      </rPr>
      <t xml:space="preserve">California Safe Cosmetics Program (CSCP) Reportable Ingredient
Hazard Traits - Developmental Toxicity; Reproductive Toxicity
Authoritative List - Prop 65
</t>
    </r>
    <r>
      <rPr>
        <sz val="11"/>
        <color rgb="FF0000FF"/>
        <rFont val="Arial"/>
      </rPr>
      <t>Please see reference #1 on reference sheet.</t>
    </r>
  </si>
  <si>
    <r>
      <rPr>
        <sz val="11"/>
        <rFont val="Arial"/>
      </rPr>
      <t xml:space="preserve">1.8X10+3 mg/L at 22 °C
</t>
    </r>
    <r>
      <rPr>
        <sz val="11"/>
        <color rgb="FF0000FF"/>
        <rFont val="Arial"/>
      </rPr>
      <t>Please see reference #1 on reference sheet.</t>
    </r>
  </si>
  <si>
    <t>CODEINE PHOSPHATE</t>
  </si>
  <si>
    <t>52-28-8</t>
  </si>
  <si>
    <t>COLCHICINE</t>
  </si>
  <si>
    <t>64-86-8</t>
  </si>
  <si>
    <r>
      <rPr>
        <sz val="11"/>
        <rFont val="Arial"/>
      </rPr>
      <t>Molecular Formula C22H25NO6
Molecular Weight 399.4 g/mol</t>
    </r>
    <r>
      <rPr>
        <sz val="11"/>
        <color rgb="FF0000FF"/>
        <rFont val="Arial"/>
      </rPr>
      <t xml:space="preserve">
Please see reference #1 on reference sheet</t>
    </r>
  </si>
  <si>
    <r>
      <rPr>
        <sz val="11"/>
        <rFont val="Arial"/>
      </rPr>
      <t xml:space="preserve">Physical Description:  odorless pale yellow needles or powder
 Boiling Point: 522.37
Melting Point: 142-150 °C
Solubility 10 mg/mL
</t>
    </r>
    <r>
      <rPr>
        <sz val="11"/>
        <color rgb="FF0000FF"/>
        <rFont val="Arial"/>
      </rPr>
      <t>Please see reference #1 on reference sheet</t>
    </r>
  </si>
  <si>
    <r>
      <rPr>
        <sz val="11"/>
        <rFont val="Arial"/>
      </rPr>
      <t xml:space="preserve">Colchicine's production and use as a gout suppressant may result in its release to the environment through various waste streams. Colchicine is an alkaloid of the meadow saffron, Colchicum autumnale. If released to air, an estimated vapor pressure of 3.2X10-11 mm Hg at 25 °C indicates colchicine will exist solely in the particulate phase in the atmosphere. Particulate-phase colchicine will be removed from the atmosphere by wet or dry deposition. Colchicine contains chromophores that absorb at wavelengths &gt;290 nm and therefore may be susceptible to direct photolysis by sunlight. If released to soil, colchicine is expected to have low mobility based upon an estimated Koc of 1900. 
</t>
    </r>
    <r>
      <rPr>
        <sz val="11"/>
        <color rgb="FF0000FF"/>
        <rFont val="Arial"/>
      </rPr>
      <t>Please see reference #1 on reference sheet.</t>
    </r>
  </si>
  <si>
    <r>
      <rPr>
        <sz val="11"/>
        <rFont val="Arial"/>
      </rPr>
      <t xml:space="preserve">TERRESTRIAL FATE: Based on a classification scheme(1), an estimated Koc value of 1,900(SRC), determined from a log Kow of 1.03(2) and a structure estimation method(3), indicates that colchicine is expected to have low mobility in soil(SRC). Volatilization of colchicine from moist soil surfaces is not expected to be an important fate process(SRC) given an estimated Henry's Law constant of 1.8X10-17 atm-cu m/mole(SRC), using a fragment constant estimation method(4). Colchicine is not expected to volatilize from dry soil surfaces(SRC) based upon an estimated vapor pressure of 3.2X10-11 mm Hg at 25 °C(SRC), determined from a fragment constant method(5).
AQUATIC FATE: Based on a classification scheme(1), an estimated Koc value of 1,900(SRC), determined from a log Kow of 1.03(2) and a structure estimation method(3), indicates that colchicine is expected to adsorb to suspended solids and sediment(SRC).
ATMOSPHERIC FATE: According to a model of gas/particle partitioning of semivolatile organic compounds in the atmosphere(1), colchicine, which has an estimated vapor pressure of 3.2X10-11 mm Hg at 25 °C(SRC), determined from a fragment constant method(2), is expected to exist solely in the particulate phase in the ambient atmosphere. Particulate-phase colchicine may be removed from the air by wet or dry deposition(SRC). Colchicine contains chromophores that absorb at wavelengths &gt;290 nm(3) and therefore may be susceptible to direct photolysis by sunlight(SRC).
</t>
    </r>
    <r>
      <rPr>
        <sz val="11"/>
        <color rgb="FF0000FF"/>
        <rFont val="Arial"/>
      </rPr>
      <t>Please see reference #1 on reference sheet.</t>
    </r>
  </si>
  <si>
    <r>
      <rPr>
        <sz val="11"/>
        <rFont val="Arial"/>
      </rPr>
      <t xml:space="preserve">H300: Fatal if swallowed [Danger Acute toxicity, oral]
H340: May cause genetic defects [Danger Germ cell mutagenicity]
</t>
    </r>
    <r>
      <rPr>
        <sz val="11"/>
        <color rgb="FF0000FF"/>
        <rFont val="Arial"/>
      </rPr>
      <t>Please see reference #1 on reference sheet.</t>
    </r>
  </si>
  <si>
    <r>
      <rPr>
        <sz val="11"/>
        <rFont val="Arial"/>
      </rPr>
      <t xml:space="preserve">In research in plant genetics (for doubling chromosomes)
</t>
    </r>
    <r>
      <rPr>
        <sz val="11"/>
        <color rgb="FF0000FF"/>
        <rFont val="Arial"/>
      </rPr>
      <t>Please see reference #1 on reference sheet.</t>
    </r>
  </si>
  <si>
    <r>
      <rPr>
        <sz val="11"/>
        <rFont val="Arial"/>
      </rPr>
      <t xml:space="preserve">IUPAC Name
N-[(7S)-1,2,3,10-tetramethoxy-9-oxo-6,7-dihydro-5H-benzo[a]heptalen-7-yl]acetamide
InChI
InChI=1S/C22H25NO6/c1-12(24)23-16-8-6-13-10-19(27-3)21(28-4)22(29-5)20(13)14-7-9-18(26-2)17(25)11-15(14)16/h7,9-11,16H,6,8H2,1-5H3,(H,23,24)/t16-/m0/s1
InChIKey
IAKHMKGGTNLKSZ-INIZCTEOSA-N
SMILES
CC(=O)N[C@H]1CCC2=CC(=C(C(=C2C3=CC=C(C(=O)C=C13)OC)OC)OC)OC
</t>
    </r>
    <r>
      <rPr>
        <sz val="11"/>
        <color rgb="FF0000FF"/>
        <rFont val="Arial"/>
      </rPr>
      <t xml:space="preserve">Please see reference #1 on reference sheet.
</t>
    </r>
  </si>
  <si>
    <r>
      <rPr>
        <sz val="11"/>
        <rFont val="Arial"/>
      </rPr>
      <t xml:space="preserve">Pharmaceuticals.
</t>
    </r>
    <r>
      <rPr>
        <sz val="11"/>
        <color rgb="FF0000FF"/>
        <rFont val="Arial"/>
      </rPr>
      <t>Please see reference #1 on reference sheet.</t>
    </r>
  </si>
  <si>
    <r>
      <rPr>
        <sz val="11"/>
        <rFont val="Arial"/>
      </rPr>
      <t xml:space="preserve">Pharmaceuticals industry.
</t>
    </r>
    <r>
      <rPr>
        <sz val="11"/>
        <color rgb="FF0000FF"/>
        <rFont val="Arial"/>
      </rPr>
      <t>Please see reference #1 on reference sheet.</t>
    </r>
  </si>
  <si>
    <r>
      <rPr>
        <sz val="11"/>
        <rFont val="Arial"/>
      </rPr>
      <t xml:space="preserve">Municipal wastewater systems, rivers near urban/medical facilities.
</t>
    </r>
    <r>
      <rPr>
        <sz val="11"/>
        <color rgb="FF0000FF"/>
        <rFont val="Arial"/>
      </rPr>
      <t>Please see reference #1 on reference sheet.</t>
    </r>
  </si>
  <si>
    <r>
      <rPr>
        <sz val="11"/>
        <rFont val="Arial"/>
      </rPr>
      <t xml:space="preserve">Colchicine is rapidly absorbed after oral administration from the gastrointestinal tract. The bioavailability of colchicine is about 45%: one study suggests that colchicine bioavailability is highly variable, ranging from 24 to 88%. In healthy adults, the mean Cmax of 2.5 ng/mL (range 1.1 to 4.4 ng/mL) was achieved in one to two hours (range 0.5 to 3 hours) after a single dose administered under fasting conditions. In a multiple-dose study of colchicine administration at a dose of 1 mg per day, steady-state concentrations were achieved by day 8 following administration. Administration of colchicine with food does not affect the colchicine absorption rate but decreases the extent of colchicine by approximately 15%.
</t>
    </r>
    <r>
      <rPr>
        <sz val="11"/>
        <color rgb="FF0000FF"/>
        <rFont val="Arial"/>
      </rPr>
      <t>Please see reference #1 on reference sheet.</t>
    </r>
  </si>
  <si>
    <r>
      <rPr>
        <sz val="11"/>
        <rFont val="Arial"/>
      </rPr>
      <t xml:space="preserve">Wipe up spillage or collect spillage using a high efficiency vacuum cleaner. Avoid breathing dust. Place spillage in appropriately labelled container for disposal. Wash spill site.
</t>
    </r>
    <r>
      <rPr>
        <sz val="11"/>
        <color rgb="FF0000FF"/>
        <rFont val="Arial"/>
      </rPr>
      <t>Please see reference #1 on reference sheet.</t>
    </r>
  </si>
  <si>
    <r>
      <rPr>
        <sz val="11"/>
        <rFont val="Arial"/>
      </rPr>
      <t xml:space="preserve">Controlled extraction/synthesis; effluent treatment; adherence to GMP standards.
</t>
    </r>
    <r>
      <rPr>
        <sz val="11"/>
        <color rgb="FF0000FF"/>
        <rFont val="Arial"/>
      </rPr>
      <t>Please see reference #1 on reference sheet.</t>
    </r>
  </si>
  <si>
    <r>
      <rPr>
        <sz val="11"/>
        <rFont val="Arial"/>
      </rPr>
      <t xml:space="preserve">Strict dose control due to narrow therapeutic index; avoid overdose; medical supervision required.
</t>
    </r>
    <r>
      <rPr>
        <sz val="11"/>
        <color rgb="FF0000FF"/>
        <rFont val="Arial"/>
      </rPr>
      <t>Please see reference #1 on reference sheet.</t>
    </r>
  </si>
  <si>
    <r>
      <rPr>
        <sz val="11"/>
        <rFont val="Arial"/>
      </rPr>
      <t xml:space="preserve">Expired or waste pharmaceuticals shall carefully take into consideration applicable DEA, EPA, and FDA regulations. It is not appropriate to dispose by flushing the pharmaceutical down the toilet or discarding to trash. If possible return the pharmaceutical to the manufacturer for proper disposal being careful to properly label and securely package the material. Alternatively, the waste pharmaceutical shall be labeled, securely packaged and transported by a state licensed medical waste contractor to dispose by burial in a licensed hazardous or toxic waste landfill or incinerator.
</t>
    </r>
    <r>
      <rPr>
        <sz val="11"/>
        <color rgb="FF0000FF"/>
        <rFont val="Arial"/>
      </rPr>
      <t>Please see reference #1 on reference sheet.</t>
    </r>
  </si>
  <si>
    <r>
      <rPr>
        <sz val="11"/>
        <rFont val="Arial"/>
      </rPr>
      <t xml:space="preserve">NSAIDs (e.g., ibuprofen), corticosteroids depending on indication.
</t>
    </r>
    <r>
      <rPr>
        <sz val="11"/>
        <color rgb="FF0000FF"/>
        <rFont val="Arial"/>
      </rPr>
      <t>Please see reference #1 on reference sheet.</t>
    </r>
  </si>
  <si>
    <r>
      <rPr>
        <sz val="11"/>
        <rFont val="Arial"/>
      </rPr>
      <t xml:space="preserve">ng/L to low µg/L in wastewater
</t>
    </r>
    <r>
      <rPr>
        <sz val="11"/>
        <color rgb="FF0000FF"/>
        <rFont val="Arial"/>
      </rPr>
      <t>Please see reference #1 on reference sheet.</t>
    </r>
  </si>
  <si>
    <r>
      <rPr>
        <sz val="11"/>
        <rFont val="Arial"/>
      </rPr>
      <t xml:space="preserve">For emergency situations, wear a positive pressure, pressure-demand, full facepiece self-contained breathing apparatus (SCBA) or pressure- demand supplied air respirator with escape SCBA and a fully-encapsulating, chemical resistant suit.
</t>
    </r>
    <r>
      <rPr>
        <sz val="11"/>
        <color rgb="FF0000FF"/>
        <rFont val="Arial"/>
      </rPr>
      <t>Please see reference #1 on reference sheet.</t>
    </r>
  </si>
  <si>
    <r>
      <rPr>
        <sz val="11"/>
        <rFont val="Arial"/>
      </rPr>
      <t xml:space="preserve">Advanced WWTP upgrades; monitoring near pharmaceutical discharge sites.
</t>
    </r>
    <r>
      <rPr>
        <sz val="11"/>
        <color rgb="FF0000FF"/>
        <rFont val="Arial"/>
      </rPr>
      <t>Please see reference #1 on reference sheet.</t>
    </r>
  </si>
  <si>
    <r>
      <rPr>
        <sz val="11"/>
        <rFont val="Arial"/>
      </rPr>
      <t xml:space="preserve">Oral
</t>
    </r>
    <r>
      <rPr>
        <sz val="11"/>
        <color rgb="FF0000FF"/>
        <rFont val="Arial"/>
      </rPr>
      <t>Please see reference #1 on reference sheet.</t>
    </r>
  </si>
  <si>
    <r>
      <rPr>
        <sz val="11"/>
        <rFont val="Arial"/>
      </rPr>
      <t xml:space="preserve">ng/L levels in environmental waters.
</t>
    </r>
    <r>
      <rPr>
        <sz val="11"/>
        <color rgb="FF0000FF"/>
        <rFont val="Arial"/>
      </rPr>
      <t>Please see reference #1 on reference sheet.</t>
    </r>
  </si>
  <si>
    <r>
      <rPr>
        <sz val="11"/>
        <rFont val="Arial"/>
      </rPr>
      <t xml:space="preserve">May cause genetic defects [Danger Germ cell mutagenicity]
</t>
    </r>
    <r>
      <rPr>
        <sz val="11"/>
        <color rgb="FF0000FF"/>
        <rFont val="Arial"/>
      </rPr>
      <t>Please see reference #1 on reference sheet.</t>
    </r>
  </si>
  <si>
    <r>
      <rPr>
        <sz val="11"/>
        <rFont val="Arial"/>
      </rPr>
      <t xml:space="preserve">Low-dose cellular effects possible but not well characterized.
</t>
    </r>
    <r>
      <rPr>
        <sz val="11"/>
        <color rgb="FF0000FF"/>
        <rFont val="Arial"/>
      </rPr>
      <t>Please see reference #1 on reference sheet.</t>
    </r>
  </si>
  <si>
    <r>
      <rPr>
        <sz val="11"/>
        <rFont val="Arial"/>
      </rPr>
      <t xml:space="preserve">Water chemistry, co-exposure with other cytotoxic drugs, environmental persistence.
</t>
    </r>
    <r>
      <rPr>
        <sz val="11"/>
        <color rgb="FF0000FF"/>
        <rFont val="Arial"/>
      </rPr>
      <t>Please see reference #1 on reference sheet.</t>
    </r>
  </si>
  <si>
    <r>
      <rPr>
        <sz val="11"/>
        <rFont val="Arial"/>
      </rPr>
      <t xml:space="preserve">Potential interference with cell division in aquatic organisms; long-term ecological risks
</t>
    </r>
    <r>
      <rPr>
        <sz val="11"/>
        <color rgb="FF0000FF"/>
        <rFont val="Arial"/>
      </rPr>
      <t>Please see reference #1 on reference sheet.</t>
    </r>
  </si>
  <si>
    <r>
      <rPr>
        <sz val="11"/>
        <rFont val="Arial"/>
      </rPr>
      <t xml:space="preserve">Analytic Laboratory Methods
Analyte: colchicine; matrix: chemical identification; procedure: infrared absorption spectrophotometry with comparison to standards
</t>
    </r>
    <r>
      <rPr>
        <sz val="11"/>
        <color rgb="FF0000FF"/>
        <rFont val="Arial"/>
      </rPr>
      <t>Please see reference #1 on reference sheet.</t>
    </r>
  </si>
  <si>
    <r>
      <rPr>
        <sz val="11"/>
        <rFont val="Arial"/>
      </rPr>
      <t xml:space="preserve">Colchicine can cause developmental toxicity and male reproductive toxicity according to state or federal government labeling requirements.
</t>
    </r>
    <r>
      <rPr>
        <sz val="11"/>
        <color rgb="FF0000FF"/>
        <rFont val="Arial"/>
      </rPr>
      <t>Please see reference #1 on reference sheet.</t>
    </r>
  </si>
  <si>
    <r>
      <rPr>
        <sz val="11"/>
        <rFont val="Arial"/>
      </rPr>
      <t xml:space="preserve">Gout suppressant. 
</t>
    </r>
    <r>
      <rPr>
        <sz val="11"/>
        <color rgb="FF0000FF"/>
        <rFont val="Arial"/>
      </rPr>
      <t>Please see reference #1 on reference sheet.</t>
    </r>
  </si>
  <si>
    <r>
      <rPr>
        <sz val="11"/>
        <rFont val="Arial"/>
      </rPr>
      <t xml:space="preserve">1 g dissolves in 22 mL water
</t>
    </r>
    <r>
      <rPr>
        <sz val="11"/>
        <color rgb="FF0000FF"/>
        <rFont val="Arial"/>
      </rPr>
      <t>Please see reference #1 on reference sheet.</t>
    </r>
  </si>
  <si>
    <t>CONJUGATED ESTROGENS</t>
  </si>
  <si>
    <t>EDF-023</t>
  </si>
  <si>
    <t>COPPER ARSENATE</t>
  </si>
  <si>
    <t>10103-61-4</t>
  </si>
  <si>
    <r>
      <rPr>
        <sz val="11"/>
        <rFont val="Arial"/>
      </rPr>
      <t xml:space="preserve">Molecular Formula         
As2Cu3O8
Molecular Weight         </t>
    </r>
    <r>
      <rPr>
        <sz val="11"/>
        <color rgb="FF0000FF"/>
        <rFont val="Arial"/>
      </rPr>
      <t xml:space="preserve">
</t>
    </r>
    <r>
      <rPr>
        <sz val="11"/>
        <rFont val="Arial"/>
      </rPr>
      <t>468.48 g/mol</t>
    </r>
    <r>
      <rPr>
        <sz val="11"/>
        <color rgb="FF0000FF"/>
        <rFont val="Arial"/>
      </rPr>
      <t xml:space="preserve">
Please see reference #1 on reference sheet</t>
    </r>
  </si>
  <si>
    <r>
      <rPr>
        <sz val="11"/>
        <rFont val="Arial"/>
      </rPr>
      <t xml:space="preserve">Physical Description: Blue or bluish-green solid
</t>
    </r>
    <r>
      <rPr>
        <sz val="11"/>
        <color rgb="FF0000FF"/>
        <rFont val="Arial"/>
      </rPr>
      <t>Please see reference #1 on reference sheet</t>
    </r>
  </si>
  <si>
    <r>
      <rPr>
        <sz val="11"/>
        <rFont val="Arial"/>
      </rPr>
      <t xml:space="preserve">Released from treated wood (leaching), pesticide applications (historical), industrial waste, and improper disposal of arsenic-containing materials.
</t>
    </r>
    <r>
      <rPr>
        <sz val="11"/>
        <color rgb="FF0000FF"/>
        <rFont val="Arial"/>
      </rPr>
      <t>Please see reference #1 on reference sheet.</t>
    </r>
  </si>
  <si>
    <r>
      <rPr>
        <sz val="11"/>
        <rFont val="Arial"/>
      </rPr>
      <t xml:space="preserve">Highly persistent; arsenic accumulates in soil and sediments; toxic to plants, microorganisms, fish, and wildlife; can bioaccumulate and biomagnify.
</t>
    </r>
    <r>
      <rPr>
        <sz val="11"/>
        <color rgb="FF0000FF"/>
        <rFont val="Arial"/>
      </rPr>
      <t>Please see reference #1 on reference sheet.</t>
    </r>
  </si>
  <si>
    <r>
      <rPr>
        <sz val="11"/>
        <rFont val="Arial"/>
      </rPr>
      <t xml:space="preserve">H319: Causes serious eye irritation [Warning Serious eye damage/eye irritation]
H350: May cause cancer [Danger Carcinogenicity]
H361: Suspected of damaging fertility or the unborn child [Warning Reproductive toxicity]
H370: Causes damage to organs [Danger Specific target organ toxicity, single exposure]
H372: Causes damage to organs through prolonged or repeated exposure [Danger Specific target organ toxicity, repeated exposure]
</t>
    </r>
    <r>
      <rPr>
        <sz val="11"/>
        <color rgb="FF0000FF"/>
        <rFont val="Arial"/>
      </rPr>
      <t>Please see reference #1 on reference sheet.</t>
    </r>
  </si>
  <si>
    <r>
      <rPr>
        <sz val="11"/>
        <rFont val="Arial"/>
      </rPr>
      <t xml:space="preserve">Used as an insecticide and fungicide; [Hawley] Used as an insecticide, fungicide, rodenticide, wood preservative, and antifouling pigment
</t>
    </r>
    <r>
      <rPr>
        <sz val="11"/>
        <color rgb="FF0000FF"/>
        <rFont val="Arial"/>
      </rPr>
      <t>Please see reference #1 on reference sheet.</t>
    </r>
  </si>
  <si>
    <r>
      <rPr>
        <sz val="11"/>
        <rFont val="Arial"/>
      </rPr>
      <t xml:space="preserve">IUPAC Name
tricopper diarsorate
InChI
InChI=1S/2AsH3O4.3Cu/c2*2-1(3,4)5;;;/h2*(H3,2,3,4,5);;;/q;;3*+2/p-6
InChIKey
RKYSWCFUYJGIQA-UHFFFAOYSA-H
SMILES
[O-][As](=O)([O-])[O-].[O-][As](=O)([O-])[O-].[Cu+2].[Cu+2].[Cu+2]
</t>
    </r>
    <r>
      <rPr>
        <sz val="11"/>
        <color rgb="FF0000FF"/>
        <rFont val="Arial"/>
      </rPr>
      <t xml:space="preserve">Please see reference #1 on reference sheet.
</t>
    </r>
  </si>
  <si>
    <r>
      <rPr>
        <sz val="11"/>
        <rFont val="Arial"/>
      </rPr>
      <t xml:space="preserve">Agricultural.
</t>
    </r>
    <r>
      <rPr>
        <sz val="11"/>
        <color rgb="FF0000FF"/>
        <rFont val="Arial"/>
      </rPr>
      <t>Please see reference #1 on reference sheet.</t>
    </r>
  </si>
  <si>
    <r>
      <rPr>
        <sz val="11"/>
        <rFont val="Arial"/>
      </rPr>
      <t xml:space="preserve">Farming (Pesticides) [Category: Industry]
</t>
    </r>
    <r>
      <rPr>
        <sz val="11"/>
        <color rgb="FF0000FF"/>
        <rFont val="Arial"/>
      </rPr>
      <t>Please see reference #1 on reference sheet.</t>
    </r>
  </si>
  <si>
    <r>
      <rPr>
        <sz val="11"/>
        <rFont val="Arial"/>
      </rPr>
      <t xml:space="preserve">Contaminated soils, groundwater aquifers, rivers near industrial/agricultural sites.
</t>
    </r>
    <r>
      <rPr>
        <sz val="11"/>
        <color rgb="FF0000FF"/>
        <rFont val="Arial"/>
      </rPr>
      <t>Please see reference #1 on reference sheet.</t>
    </r>
  </si>
  <si>
    <r>
      <rPr>
        <sz val="11"/>
        <rFont val="Arial"/>
      </rPr>
      <t xml:space="preserve">Copper is mainly absorbed through the gastrointestinal tract, but it can also be inhalated and absorbed dermally. It passes through the basolateral membrane, possibly via regulatory copper transporters, and is transported to the liver and kidney bound to serum albumin. The liver is the critical organ for copper homoeostasis. In the liver and other tissues, copper is stored bound to metallothionein, amino acids, and in association with copper-dependent enzymes, then partitioned for excretion through the bile or incorporation into intra- and extracellular proteins. The transport of copper to the peripheral tissues is accomplished through the plasma attached to serum albumin, ceruloplasmin or low-molecular-weight complexes
</t>
    </r>
    <r>
      <rPr>
        <sz val="11"/>
        <color rgb="FF0000FF"/>
        <rFont val="Arial"/>
      </rPr>
      <t>Please see reference #1 on reference sheet.</t>
    </r>
  </si>
  <si>
    <r>
      <rPr>
        <sz val="11"/>
        <rFont val="Arial"/>
      </rPr>
      <t xml:space="preserve">Coagulation-filtration, adsorption (activated alumina, iron oxides), ion exchange, reverse osmosis; arsenic removal is priority.
</t>
    </r>
    <r>
      <rPr>
        <sz val="11"/>
        <color rgb="FF0000FF"/>
        <rFont val="Arial"/>
      </rPr>
      <t>Please see reference #1 on reference sheet.</t>
    </r>
  </si>
  <si>
    <r>
      <rPr>
        <sz val="11"/>
        <rFont val="Arial"/>
      </rPr>
      <t xml:space="preserve">Strict containment, waste treatment, and regulatory compliance; declining production due to toxicity concerns.
</t>
    </r>
    <r>
      <rPr>
        <sz val="11"/>
        <color rgb="FF0000FF"/>
        <rFont val="Arial"/>
      </rPr>
      <t>Please see reference #1 on reference sheet.</t>
    </r>
  </si>
  <si>
    <r>
      <rPr>
        <sz val="11"/>
        <rFont val="Arial"/>
      </rPr>
      <t xml:space="preserve">Restricted or banned in many countries for residential use; industrial use requires protective controls.
</t>
    </r>
    <r>
      <rPr>
        <sz val="11"/>
        <color rgb="FF0000FF"/>
        <rFont val="Arial"/>
      </rPr>
      <t>Please see reference #1 on reference sheet.</t>
    </r>
  </si>
  <si>
    <r>
      <rPr>
        <sz val="11"/>
        <rFont val="Arial"/>
      </rPr>
      <t xml:space="preserve">Hazardous waste handling; stabilization/solidification; secure landfill disposal.
</t>
    </r>
    <r>
      <rPr>
        <sz val="11"/>
        <color rgb="FF0000FF"/>
        <rFont val="Arial"/>
      </rPr>
      <t>Please see reference #1 on reference sheet.</t>
    </r>
  </si>
  <si>
    <r>
      <rPr>
        <sz val="11"/>
        <rFont val="Arial"/>
      </rPr>
      <t xml:space="preserve">Non-arsenic wood preservatives (e.g., alkaline copper quaternary—ACQ), borate-based treatments.
</t>
    </r>
    <r>
      <rPr>
        <sz val="11"/>
        <color rgb="FF0000FF"/>
        <rFont val="Arial"/>
      </rPr>
      <t>Please see reference #1 on reference sheet.</t>
    </r>
  </si>
  <si>
    <r>
      <rPr>
        <sz val="11"/>
        <rFont val="Arial"/>
      </rPr>
      <t xml:space="preserve">10 µg/L
</t>
    </r>
    <r>
      <rPr>
        <sz val="11"/>
        <color rgb="FF0000FF"/>
        <rFont val="Arial"/>
      </rPr>
      <t>Please see reference #1 on reference sheet.</t>
    </r>
  </si>
  <si>
    <r>
      <rPr>
        <sz val="11"/>
        <rFont val="Arial"/>
      </rPr>
      <t xml:space="preserve">0 µg/L
</t>
    </r>
    <r>
      <rPr>
        <sz val="11"/>
        <color rgb="FF0000FF"/>
        <rFont val="Arial"/>
      </rPr>
      <t>Please see reference #1 on reference sheet.</t>
    </r>
  </si>
  <si>
    <r>
      <rPr>
        <sz val="11"/>
        <rFont val="Arial"/>
      </rPr>
      <t xml:space="preserve">Use arsenic-free materials; water treatment; avoid contact with treated wood; public health interventions.
</t>
    </r>
    <r>
      <rPr>
        <sz val="11"/>
        <color rgb="FF0000FF"/>
        <rFont val="Arial"/>
      </rPr>
      <t>Please see reference #1 on reference sheet.</t>
    </r>
  </si>
  <si>
    <r>
      <rPr>
        <sz val="11"/>
        <rFont val="Arial"/>
      </rPr>
      <t xml:space="preserve">Soil remediation, controlled disposal, limiting use of arsenic compounds, runoff control.
</t>
    </r>
    <r>
      <rPr>
        <sz val="11"/>
        <color rgb="FF0000FF"/>
        <rFont val="Arial"/>
      </rPr>
      <t>Please see reference #1 on reference sheet.</t>
    </r>
  </si>
  <si>
    <r>
      <rPr>
        <sz val="11"/>
        <rFont val="Arial"/>
      </rPr>
      <t xml:space="preserve">Ingestion (contaminated water/food), dermal contact (treated wood/soil), inhalation (dust).
</t>
    </r>
    <r>
      <rPr>
        <sz val="11"/>
        <color rgb="FF0000FF"/>
        <rFont val="Arial"/>
      </rPr>
      <t>Please see reference #1 on reference sheet.</t>
    </r>
  </si>
  <si>
    <r>
      <rPr>
        <sz val="11"/>
        <rFont val="Arial"/>
      </rPr>
      <t xml:space="preserve">higher in arsenic-prone regions or contaminated sites.
</t>
    </r>
    <r>
      <rPr>
        <sz val="11"/>
        <color rgb="FF0000FF"/>
        <rFont val="Arial"/>
      </rPr>
      <t>Please see reference #1 on reference sheet.</t>
    </r>
  </si>
  <si>
    <r>
      <rPr>
        <sz val="11"/>
        <rFont val="Arial"/>
      </rPr>
      <t xml:space="preserve">Documented epigenetic and developmental effects from arsenic exposure across generations.
</t>
    </r>
    <r>
      <rPr>
        <sz val="11"/>
        <color rgb="FF0000FF"/>
        <rFont val="Arial"/>
      </rPr>
      <t>Please see reference #1 on reference sheet.</t>
    </r>
  </si>
  <si>
    <r>
      <rPr>
        <sz val="11"/>
        <rFont val="Arial"/>
      </rPr>
      <t xml:space="preserve">pH, redox conditions, soil composition, co-exposure with metals, nutritional status (e.g., selenium levels).
</t>
    </r>
    <r>
      <rPr>
        <sz val="11"/>
        <color rgb="FF0000FF"/>
        <rFont val="Arial"/>
      </rPr>
      <t>Please see reference #1 on reference sheet.</t>
    </r>
  </si>
  <si>
    <r>
      <rPr>
        <sz val="11"/>
        <rFont val="Arial"/>
      </rPr>
      <t xml:space="preserve">Chronic exposure linked to cancer, cardiovascular disease, and developmental toxicity.
</t>
    </r>
    <r>
      <rPr>
        <sz val="11"/>
        <color rgb="FF0000FF"/>
        <rFont val="Arial"/>
      </rPr>
      <t>Please see reference #1 on reference sheet.</t>
    </r>
  </si>
  <si>
    <r>
      <rPr>
        <sz val="11"/>
        <rFont val="Arial"/>
      </rPr>
      <t xml:space="preserve">ICP-MS (Inductively Coupled Plasma Mass Spectrometry) for arsenic and copper detection.
</t>
    </r>
    <r>
      <rPr>
        <sz val="11"/>
        <color rgb="FF0000FF"/>
        <rFont val="Arial"/>
      </rPr>
      <t>Please see reference #1 on reference sheet.</t>
    </r>
  </si>
  <si>
    <r>
      <rPr>
        <sz val="11"/>
        <rFont val="Arial"/>
      </rPr>
      <t xml:space="preserve">An eye and respiratory tract irritant; Can be absorbed through skin; Also toxic by ingestion or inhalation of aerosol; Arsenic compounds are carcinogenic to humans; [ICSC] See Arsenic and the linked occupational diseases.
</t>
    </r>
    <r>
      <rPr>
        <sz val="11"/>
        <color rgb="FF0000FF"/>
        <rFont val="Arial"/>
      </rPr>
      <t>Please see reference #1 on reference sheet.</t>
    </r>
  </si>
  <si>
    <r>
      <rPr>
        <sz val="11"/>
        <rFont val="Arial"/>
      </rPr>
      <t xml:space="preserve"> insecticide and fungicide
</t>
    </r>
    <r>
      <rPr>
        <sz val="11"/>
        <color rgb="FF0000FF"/>
        <rFont val="Arial"/>
      </rPr>
      <t>Please see reference #1 on reference sheet.</t>
    </r>
  </si>
  <si>
    <r>
      <rPr>
        <sz val="11"/>
        <rFont val="Arial"/>
      </rPr>
      <t xml:space="preserve">Permissible Exposure Limit (PEL)
0.01 [mg/m3], as As
Immediately Dangerous to Life or Health (IDLH)
5.0 [mg/m3]
Threshold Limit Values (TLV)
0.01 [mg/m3],
</t>
    </r>
    <r>
      <rPr>
        <sz val="11"/>
        <color rgb="FF0000FF"/>
        <rFont val="Arial"/>
      </rPr>
      <t>Please see reference #1 on reference sheet.</t>
    </r>
  </si>
  <si>
    <t>CYANAZINE</t>
  </si>
  <si>
    <t>21725-46-2</t>
  </si>
  <si>
    <r>
      <rPr>
        <sz val="11"/>
        <rFont val="Arial"/>
      </rPr>
      <t xml:space="preserve">Molecular Formula C9H13ClN6
Molecular Weight 240.69 g/mol
</t>
    </r>
    <r>
      <rPr>
        <sz val="11"/>
        <color rgb="FF0000FF"/>
        <rFont val="Arial"/>
      </rPr>
      <t xml:space="preserve">
Please see reference #1 on reference sheet</t>
    </r>
  </si>
  <si>
    <r>
      <rPr>
        <sz val="11"/>
        <rFont val="Arial"/>
      </rPr>
      <t xml:space="preserve">Physical Description: White crystals
Melting Point: 167.5-169 °C
Solubility: In water, 170 mg/l @ 25 °C
Density 1.29 kg/l @ 20 °C
</t>
    </r>
    <r>
      <rPr>
        <sz val="11"/>
        <color rgb="FF0000FF"/>
        <rFont val="Arial"/>
      </rPr>
      <t>Please see reference #1 on reference sheet</t>
    </r>
  </si>
  <si>
    <r>
      <rPr>
        <sz val="11"/>
        <rFont val="Arial"/>
      </rPr>
      <t xml:space="preserve">Cyanazine's use as a pesticide is expected to result in its direct release to the environment. If released to air, a vapor pressure of 1.38X10-7 mm Hg at 25 °C indicates cyanazine will exist in both the vapor and particulate phases in the ambient atmosphere. Vapor-phase cyanazine will be degraded in the atmosphere by reaction with photochemically-produced hydroxyl radicals; the half-life for this reaction in air is estimated to be 41 hours. Particulate-phase cyanazine will be removed from the atmosphere by wet and dry deposition. If released to soil, cyanazine is expected to have moderate mobility based upon a range of measured Koc's of 182-372.
</t>
    </r>
    <r>
      <rPr>
        <sz val="11"/>
        <color rgb="FF0000FF"/>
        <rFont val="Arial"/>
      </rPr>
      <t>Please see reference #1 on reference sheet.</t>
    </r>
  </si>
  <si>
    <r>
      <rPr>
        <sz val="11"/>
        <rFont val="Arial"/>
      </rPr>
      <t xml:space="preserve">TERRESTRIAL FATE: The half-life of cyanazine determined in field studies ranged from 6-30 days (1). The half-life of cyanazine measured under laboratory conditions range from 3-19 days at 30 and 5 degrees C, respectively (34% moisture content) to greater than 200 days at 20 degrees C and 8% moisture content(1). Based on a classification scheme(2) and measured Koc values of 182-372(3,4), cyanazine is expected to have moderate mobility in soil(SRC). 
AQUATIC FATE: Based on a classification scheme(1) and measured Koc values of 182-372(2,3), cyanazine is expected to adsorb to suspended solids and sediment(SRC). Volatilization from water surfaces is not expected(3) based upon a Henry's Law constant of 2.57X10-10 atm-cu m/mole(4). Volatilization was not an important process in a model ecosystem study(5). According to a classification scheme(6), an estimated BCF of 5(SRC), from its log Kow of 2.22(7), suggests the potential for bioconcentration in aquatic organisms is low. 
ATMOSPHERIC FATE: According to a model of gas/particle partitioning of semivolatile organic compounds in the atmosphere(1), cyanazine, which has a vapor pressure of 1.38X10-7 mm Hg at 25 °C(2), will exist in both the vapor and particulate phases in the ambient atmosphere
</t>
    </r>
    <r>
      <rPr>
        <sz val="11"/>
        <color rgb="FF0000FF"/>
        <rFont val="Arial"/>
      </rPr>
      <t>Please see reference #1 on reference sheet.</t>
    </r>
  </si>
  <si>
    <r>
      <rPr>
        <sz val="11"/>
        <rFont val="Arial"/>
      </rPr>
      <t xml:space="preserve">H302: Harmful if swallowed [Warning Acute toxicity, oral]
</t>
    </r>
    <r>
      <rPr>
        <sz val="11"/>
        <color rgb="FF0000FF"/>
        <rFont val="Arial"/>
      </rPr>
      <t>Please see reference #1 on reference sheet.</t>
    </r>
  </si>
  <si>
    <r>
      <rPr>
        <sz val="11"/>
        <rFont val="Arial"/>
      </rPr>
      <t xml:space="preserve">Used as pre- and post-emergence herbicide for control of annual grasses and broadleaf weeds;
</t>
    </r>
    <r>
      <rPr>
        <sz val="11"/>
        <color rgb="FF0000FF"/>
        <rFont val="Arial"/>
      </rPr>
      <t>Please see reference #1 on reference sheet.</t>
    </r>
  </si>
  <si>
    <r>
      <rPr>
        <sz val="11"/>
        <rFont val="Arial"/>
      </rPr>
      <t xml:space="preserve">Drinking water samples collected in Dresden, Ontario between 1982 and 1987 contained annual mean cyanazine levels ranging from &lt;0.05 to 4.6 ug/l(1); the highest reported level was 10 ug/l(1). In July 1986, 33 treated public water sources were analyzed for cyanazine following a rainstorm(2); cyanazine was detected in 30 of 33 waters at levels of 0.12-20 ug/l(2). Cyanazine was detected in 36 of 201 wells in rural Missouri between December 1987 and September 1989 at concentrations ranging from 0.3-1.1 ug/l; all of the detections were in samples collected from shallow wells (12-100 feet) and 16 of the 22 detections were in wells that were less than 60 feet deep(3). According to the USEPA Pesticides in Ground Water Database, which contains data gathered from 1971-1991, cyanazine was detected in 155 of 7,468 potable water wells at concentrations ranging from trace-29.0 ug/l(4).
</t>
    </r>
    <r>
      <rPr>
        <sz val="11"/>
        <color rgb="FF0000FF"/>
        <rFont val="Arial"/>
      </rPr>
      <t>Please see reference #1 on reference sheet.</t>
    </r>
  </si>
  <si>
    <r>
      <rPr>
        <sz val="11"/>
        <rFont val="Arial"/>
      </rPr>
      <t xml:space="preserve">IUPAC Name
2-[[4-chloro-6-(ethylamino)-1,3,5-triazin-2-yl]amino]-2-methylpropanenitrile
InChI
InChI=1S/C9H13ClN6/c1-4-12-7-13-6(10)14-8(15-7)16-9(2,3)5-11/h4H2,1-3H3,(H2,12,13,14,15,16)
InChIKey
MZZBPDKVEFVLFF-UHFFFAOYSA-N
SMILES
CCNC1=NC(=NC(=N1)Cl)NC(C)(C)C#N
</t>
    </r>
    <r>
      <rPr>
        <sz val="11"/>
        <color rgb="FF0000FF"/>
        <rFont val="Arial"/>
      </rPr>
      <t xml:space="preserve">Please see reference #1 on reference sheet.
</t>
    </r>
  </si>
  <si>
    <r>
      <rPr>
        <sz val="11"/>
        <rFont val="Arial"/>
      </rPr>
      <t xml:space="preserve">Agricultural.
</t>
    </r>
    <r>
      <rPr>
        <sz val="11"/>
        <color rgb="FF0000FF"/>
        <rFont val="Arial"/>
      </rPr>
      <t>Please see reference #1 on reference sheet.</t>
    </r>
  </si>
  <si>
    <r>
      <rPr>
        <sz val="11"/>
        <rFont val="Arial"/>
      </rPr>
      <t xml:space="preserve">Farming (Pesticides) [Category: Industry]
</t>
    </r>
    <r>
      <rPr>
        <sz val="11"/>
        <color rgb="FF0000FF"/>
        <rFont val="Arial"/>
      </rPr>
      <t>Please see reference #1 on reference sheet.</t>
    </r>
  </si>
  <si>
    <r>
      <rPr>
        <sz val="11"/>
        <rFont val="Arial"/>
      </rPr>
      <t xml:space="preserve">Agricultural watersheds, rivers, lakes, and groundwater aquifers near farming areas.
</t>
    </r>
    <r>
      <rPr>
        <sz val="11"/>
        <color rgb="FF0000FF"/>
        <rFont val="Arial"/>
      </rPr>
      <t>Please see reference #1 on reference sheet.</t>
    </r>
  </si>
  <si>
    <r>
      <rPr>
        <sz val="11"/>
        <rFont val="Arial"/>
      </rPr>
      <t xml:space="preserve">Copper is mainly absorbed through the gastrointestinal tract, but it can also be inhalated and absorbed dermally. It passes through the basolateral membrane, possibly via regulatory copper transporters, and is transported to the liver and kidney bound to serum albumin. The liver is the critical organ for copper homoeostasis. In the liver and other tissues, copper is stored bound to metallothionein, amino acids, and in association with copper-dependent enzymes, then partitioned for excretion through the bile or incorporation into intra- and extracellular proteins. The transport of copper to the peripheral tissues is accomplished through the plasma attached to serum albumin, ceruloplasmin or low-molecular-weight complexes
</t>
    </r>
    <r>
      <rPr>
        <sz val="11"/>
        <color rgb="FF0000FF"/>
        <rFont val="Arial"/>
      </rPr>
      <t>Please see reference #1 on reference sheet.</t>
    </r>
  </si>
  <si>
    <r>
      <rPr>
        <sz val="11"/>
        <rFont val="Arial"/>
      </rPr>
      <t xml:space="preserve">Coagulation-filtration, adsorption (activated alumina, iron oxides), ion exchange, reverse osmosis; arsenic removal is priority.
</t>
    </r>
    <r>
      <rPr>
        <sz val="11"/>
        <color rgb="FF0000FF"/>
        <rFont val="Arial"/>
      </rPr>
      <t>Please see reference #1 on reference sheet.</t>
    </r>
  </si>
  <si>
    <r>
      <rPr>
        <sz val="11"/>
        <rFont val="Arial"/>
      </rPr>
      <t xml:space="preserve">Controlled manufacturing; waste containment; regulatory compliance.
</t>
    </r>
    <r>
      <rPr>
        <sz val="11"/>
        <color rgb="FF0000FF"/>
        <rFont val="Arial"/>
      </rPr>
      <t>Please see reference #1 on reference sheet.</t>
    </r>
  </si>
  <si>
    <r>
      <rPr>
        <sz val="11"/>
        <rFont val="Arial"/>
      </rPr>
      <t xml:space="preserve">At the time of review, criteria for land treatment or burial (sanitary landfill) disposal practices are subject to significant revision. Prior to implementing land disposal of waste residue (including waste sludge), consult with environmental regulatory agencies for guidance on acceptable disposal practices.
</t>
    </r>
    <r>
      <rPr>
        <sz val="11"/>
        <color rgb="FF0000FF"/>
        <rFont val="Arial"/>
      </rPr>
      <t>Please see reference #1 on reference sheet.</t>
    </r>
  </si>
  <si>
    <r>
      <rPr>
        <sz val="11"/>
        <rFont val="Arial"/>
      </rPr>
      <t xml:space="preserve">Agricultural herbicide
</t>
    </r>
    <r>
      <rPr>
        <sz val="11"/>
        <color rgb="FF0000FF"/>
        <rFont val="Arial"/>
      </rPr>
      <t>Please see reference #1 on reference sheet.</t>
    </r>
  </si>
  <si>
    <t>ng/L to low µg/L in contaminated agricultural waters.</t>
  </si>
  <si>
    <r>
      <rPr>
        <sz val="11"/>
        <rFont val="Arial"/>
      </rPr>
      <t xml:space="preserve">1 µg/L
</t>
    </r>
    <r>
      <rPr>
        <sz val="11"/>
        <color rgb="FF0000FF"/>
        <rFont val="Arial"/>
      </rPr>
      <t>Please see reference #1 on reference sheet.</t>
    </r>
  </si>
  <si>
    <r>
      <rPr>
        <sz val="11"/>
        <rFont val="Arial"/>
      </rPr>
      <t xml:space="preserve">1 µg/L
</t>
    </r>
    <r>
      <rPr>
        <sz val="11"/>
        <color rgb="FF0000FF"/>
        <rFont val="Arial"/>
      </rPr>
      <t>Please see reference #1 on reference sheet.</t>
    </r>
  </si>
  <si>
    <r>
      <rPr>
        <sz val="11"/>
        <rFont val="Arial"/>
      </rPr>
      <t xml:space="preserve">Wear positive pressure self-contained breathing apparatus (SCBA). Wear chemical protective clothing that is specifically recommended by the manufacturer when there is NO RISK OF FIRE. Structural firefighters' protective clothing provides thermal protection but only limited chemical protection. 
</t>
    </r>
    <r>
      <rPr>
        <sz val="11"/>
        <color rgb="FF0000FF"/>
        <rFont val="Arial"/>
      </rPr>
      <t>Please see reference #1 on reference sheet.</t>
    </r>
  </si>
  <si>
    <r>
      <rPr>
        <sz val="11"/>
        <rFont val="Arial"/>
      </rPr>
      <t xml:space="preserve">Buffer zones, runoff control, reduced pesticide use, soil management practices.
</t>
    </r>
    <r>
      <rPr>
        <sz val="11"/>
        <color rgb="FF0000FF"/>
        <rFont val="Arial"/>
      </rPr>
      <t>Please see reference #1 on reference sheet.</t>
    </r>
  </si>
  <si>
    <r>
      <rPr>
        <sz val="11"/>
        <rFont val="Arial"/>
      </rPr>
      <t xml:space="preserve">Ingestion (contaminated water/food), dermal exposure (application), inhalation (spray drift).
</t>
    </r>
    <r>
      <rPr>
        <sz val="11"/>
        <color rgb="FF0000FF"/>
        <rFont val="Arial"/>
      </rPr>
      <t>Please see reference #1 on reference sheet.</t>
    </r>
  </si>
  <si>
    <r>
      <rPr>
        <sz val="11"/>
        <rFont val="Arial"/>
      </rPr>
      <t xml:space="preserve">Higher in agricultural communities; low in general population.
</t>
    </r>
    <r>
      <rPr>
        <sz val="11"/>
        <color rgb="FF0000FF"/>
        <rFont val="Arial"/>
      </rPr>
      <t>Please see reference #1 on reference sheet.</t>
    </r>
  </si>
  <si>
    <r>
      <rPr>
        <sz val="11"/>
        <rFont val="Arial"/>
      </rPr>
      <t xml:space="preserve">Soil composition, rainfall, pH, microbial activity, co-exposure with other pesticides
</t>
    </r>
    <r>
      <rPr>
        <sz val="11"/>
        <color rgb="FF0000FF"/>
        <rFont val="Arial"/>
      </rPr>
      <t>Please see reference #1 on reference sheet.</t>
    </r>
  </si>
  <si>
    <r>
      <t xml:space="preserve">
</t>
    </r>
    <r>
      <rPr>
        <sz val="11"/>
        <rFont val="Arial"/>
      </rPr>
      <t xml:space="preserve">Chronic exposure may affect endocrine function and aquatic plant systems.
</t>
    </r>
    <r>
      <rPr>
        <sz val="11"/>
        <color rgb="FF0000FF"/>
        <rFont val="Arial"/>
      </rPr>
      <t>Please see reference #1 on reference sheet.</t>
    </r>
  </si>
  <si>
    <r>
      <rPr>
        <sz val="11"/>
        <rFont val="Arial"/>
      </rPr>
      <t xml:space="preserve">Product analysis is by ir or glc or hplc. ... Residues in plants determined by glc with ECD or FID ... and in soils by glc or hplc ... . In water by lc with uv detection ... .
</t>
    </r>
    <r>
      <rPr>
        <sz val="11"/>
        <color rgb="FF0000FF"/>
        <rFont val="Arial"/>
      </rPr>
      <t>Please see reference #1 on reference sheet.</t>
    </r>
  </si>
  <si>
    <r>
      <rPr>
        <sz val="11"/>
        <rFont val="Arial"/>
      </rPr>
      <t xml:space="preserve">TOXIC and/or CORROSIVE; inhalation, ingestion or skin contact with material may cause severe injury or death. Contact with molten substance may cause severe burns to skin and eyes. Avoid any skin contact. Fire may produce irritating, corrosive and/or toxic gases. Runoff from fire control or dilution water may be corrosive and/or toxic and cause environmental contamination.
</t>
    </r>
    <r>
      <rPr>
        <sz val="11"/>
        <color rgb="FF0000FF"/>
        <rFont val="Arial"/>
      </rPr>
      <t>Please see reference #1 on reference sheet.</t>
    </r>
  </si>
  <si>
    <r>
      <rPr>
        <sz val="11"/>
        <rFont val="Arial"/>
      </rPr>
      <t xml:space="preserve">Herbicide
</t>
    </r>
    <r>
      <rPr>
        <sz val="11"/>
        <color rgb="FF0000FF"/>
        <rFont val="Arial"/>
      </rPr>
      <t>Please see reference #1 on reference sheet.</t>
    </r>
  </si>
  <si>
    <r>
      <rPr>
        <sz val="11"/>
        <rFont val="Arial"/>
      </rPr>
      <t xml:space="preserve">
Threshold Limit Values (TLV)
0.1 [mg/m3]
</t>
    </r>
    <r>
      <rPr>
        <sz val="11"/>
        <color rgb="FF0000FF"/>
        <rFont val="Arial"/>
      </rPr>
      <t>Please see reference #1 on reference sheet.</t>
    </r>
  </si>
  <si>
    <r>
      <rPr>
        <sz val="11"/>
        <rFont val="Arial"/>
      </rPr>
      <t xml:space="preserve">
170 mg/l @ 25 °C
</t>
    </r>
    <r>
      <rPr>
        <sz val="11"/>
        <color rgb="FF0000FF"/>
        <rFont val="Arial"/>
      </rPr>
      <t>Please see reference #1 on reference sheet.</t>
    </r>
  </si>
  <si>
    <t>CYCLO-DI-:-OXO(:-PHTHALATO)TRILEAD</t>
  </si>
  <si>
    <t>17976-43-1</t>
  </si>
  <si>
    <t>CYCLOATE</t>
  </si>
  <si>
    <t>1134-23-2</t>
  </si>
  <si>
    <t>CYCLOHEXIMIDE</t>
  </si>
  <si>
    <t>66-81-9</t>
  </si>
  <si>
    <t>CYCLOPHOSPHAMIDE</t>
  </si>
  <si>
    <t>50-18-0</t>
  </si>
  <si>
    <t>CYCLOPHOSPHAMIDE (HYDRATED)</t>
  </si>
  <si>
    <t>6055-19-2</t>
  </si>
  <si>
    <t>CYTARABINE</t>
  </si>
  <si>
    <t>147-94-4</t>
  </si>
  <si>
    <t>Carbamazepine</t>
  </si>
  <si>
    <t>298-46-4</t>
  </si>
  <si>
    <t>Cidofovir</t>
  </si>
  <si>
    <t>113852-37-2</t>
  </si>
  <si>
    <t>Coplanar Polychlorinated Biphenyls</t>
  </si>
  <si>
    <t>EDF-511</t>
  </si>
  <si>
    <t>DACARBAZINE</t>
  </si>
  <si>
    <t>DANAZOL</t>
  </si>
  <si>
    <t>17230-88-5</t>
  </si>
  <si>
    <t>DAUNORUBICIN HYDROCHLORIDE</t>
  </si>
  <si>
    <t>23541-50-6</t>
  </si>
  <si>
    <t>DECABROMOBIPHENYL</t>
  </si>
  <si>
    <t>13654-09-6</t>
  </si>
  <si>
    <t>2,2',3,3',4,4',5,5',6,6'-DECACHLOROBIPHENYL (PCB-209)</t>
  </si>
  <si>
    <t>2051-24-3</t>
  </si>
  <si>
    <t>DEMECLOCYCLINE HYDROCHLORIDE (INTERNAL USE)</t>
  </si>
  <si>
    <t>64-73-3</t>
  </si>
  <si>
    <t>DI(PHENYLMERCURY)DODECENYLSUCCINATE [PMDS]</t>
  </si>
  <si>
    <t>EDF-187</t>
  </si>
  <si>
    <t>DI-PCB</t>
  </si>
  <si>
    <t>25512-42-9</t>
  </si>
  <si>
    <t>DIAZEPAM</t>
  </si>
  <si>
    <t>439-14-5</t>
  </si>
  <si>
    <t>DIAZOXIDE</t>
  </si>
  <si>
    <t>364-98-7</t>
  </si>
  <si>
    <t>2,6-DICHLOROBIPHENYL (PCB-10)</t>
  </si>
  <si>
    <t>33146-45-1</t>
  </si>
  <si>
    <t>3,3'-DICHLOROBIPHENYL (PCB-11)</t>
  </si>
  <si>
    <t>2050-67-1</t>
  </si>
  <si>
    <t>3,4-DICHLOROBIPHENYL (PCB-12)</t>
  </si>
  <si>
    <t>2974-92-7</t>
  </si>
  <si>
    <t>3,5-DICHLOROBIPHENYL (PCB-14)</t>
  </si>
  <si>
    <t>34883-41-5</t>
  </si>
  <si>
    <t>4,4'-DICHLOROBIPHENYL (PCB-15)</t>
  </si>
  <si>
    <t>2050-68-2</t>
  </si>
  <si>
    <t>2,2'-DICHLOROBIPHENYL (PCB-4)</t>
  </si>
  <si>
    <t>13029-08-8</t>
  </si>
  <si>
    <t>2,3-DICHLOROBIPHENYL (PCB-5)</t>
  </si>
  <si>
    <t>16605-91-7</t>
  </si>
  <si>
    <t>2,4-DICHLOROBIPHENYL (PCB-7)</t>
  </si>
  <si>
    <t>33284-50-3</t>
  </si>
  <si>
    <t>2,4'-DICHLOROBIPHENYL (PCB-8)</t>
  </si>
  <si>
    <t>34883-43-7</t>
  </si>
  <si>
    <t>2,5-DICHLOROBIPHENYL (PCB-9)</t>
  </si>
  <si>
    <t>34883-39-1</t>
  </si>
  <si>
    <t>DICHLOROPHENE</t>
  </si>
  <si>
    <t>97-23-4</t>
  </si>
  <si>
    <t>DICHLORPHENAMIDE</t>
  </si>
  <si>
    <t>120-97-8</t>
  </si>
  <si>
    <t>DICLOFOP METHYL</t>
  </si>
  <si>
    <t>51338-27-3</t>
  </si>
  <si>
    <t>DICUMAROL</t>
  </si>
  <si>
    <t>66-76-2</t>
  </si>
  <si>
    <t>DIETHYL MERCURY</t>
  </si>
  <si>
    <t>627-44-1</t>
  </si>
  <si>
    <t>DIHYDROERGOTAMINE MESYLATE</t>
  </si>
  <si>
    <t>6190-39-2</t>
  </si>
  <si>
    <t>DIISOPROPYL MERCURY</t>
  </si>
  <si>
    <t>1071-39-2</t>
  </si>
  <si>
    <t>DILTIAZEM HYDROCHLORIDE</t>
  </si>
  <si>
    <t>33286-22-5</t>
  </si>
  <si>
    <t>DIMETHYL MERCURY</t>
  </si>
  <si>
    <t>593-74-8</t>
  </si>
  <si>
    <t>DISODIUM CYANODITHIOIMIDOCARBONATE</t>
  </si>
  <si>
    <t>138-93-2</t>
  </si>
  <si>
    <t>DOXYCYCLINE</t>
  </si>
  <si>
    <t>564-25-0</t>
  </si>
  <si>
    <t>DOXYCYCLINE CALCIUM (INTERNAL USE)</t>
  </si>
  <si>
    <t>94088-85-4</t>
  </si>
  <si>
    <t>DOXYCYCLINE HYCLATE (INTERNAL USE)</t>
  </si>
  <si>
    <t>24390-14-5</t>
  </si>
  <si>
    <t>DOXYCYCLINE MONOHYDRATE (INTERNAL USE)</t>
  </si>
  <si>
    <t>17086-28-1</t>
  </si>
  <si>
    <t>2,3'-Dichlorobiphenyl</t>
  </si>
  <si>
    <t>25569-80-6</t>
  </si>
  <si>
    <t>3,4'-Dichlorobiphenyl</t>
  </si>
  <si>
    <t>2974-90-5</t>
  </si>
  <si>
    <t>Diflunisal</t>
  </si>
  <si>
    <t>22494-42-4</t>
  </si>
  <si>
    <t>ERGOTAMINE TARTRATE</t>
  </si>
  <si>
    <t>379-79-3</t>
  </si>
  <si>
    <t>ESTROPIPATE</t>
  </si>
  <si>
    <t>7280-37-7</t>
  </si>
  <si>
    <t>ETHIONAMIDE</t>
  </si>
  <si>
    <t>536-33-4</t>
  </si>
  <si>
    <t>ETHYL ALCOHOL IN ALCOHOLIC BEVERAGES</t>
  </si>
  <si>
    <t>EDF-026</t>
  </si>
  <si>
    <t>ETHYL DIPROPYLTHIOCARBAMATE</t>
  </si>
  <si>
    <t>759-94-4</t>
  </si>
  <si>
    <t>ETHYLENE GLYCOL MONOETHYL ETHER ACETATE</t>
  </si>
  <si>
    <t>111-15-9</t>
  </si>
  <si>
    <t>ETHYLENE GLYCOL MONOMETHYL ETHER ACETATE</t>
  </si>
  <si>
    <t>110-49-6</t>
  </si>
  <si>
    <t>ETHYLMERCURIC PHOSPHATE</t>
  </si>
  <si>
    <t>2235-25-8</t>
  </si>
  <si>
    <t>ETRETINATE</t>
  </si>
  <si>
    <t>54350-48-0</t>
  </si>
  <si>
    <t>FENOXAPROP ETHYL(2-(4-((6-CHLORO-2-BENZOXAZOLYEN)OXY)PENOXY)PROPANIC ACID,ETHYL ESTER)</t>
  </si>
  <si>
    <t>66441-23-4</t>
  </si>
  <si>
    <t>FILGRASTIM</t>
  </si>
  <si>
    <t>121181-53-1</t>
  </si>
  <si>
    <t>FIREMASTER BP-6</t>
  </si>
  <si>
    <t>59536-65-1</t>
  </si>
  <si>
    <t>FLUAZIFOP-BUTYL</t>
  </si>
  <si>
    <t>69806-50-4</t>
  </si>
  <si>
    <t>FLUNISOLIDE</t>
  </si>
  <si>
    <t>FLUOROURACIL</t>
  </si>
  <si>
    <t>51-21-8</t>
  </si>
  <si>
    <t>FLUOXYMESTRONE</t>
  </si>
  <si>
    <t>76-43-7</t>
  </si>
  <si>
    <t>FLURAZEPAM HYDROCHLORIDE</t>
  </si>
  <si>
    <t>1172-18-5</t>
  </si>
  <si>
    <t>FLUTAMIDE</t>
  </si>
  <si>
    <t>13311-84-7</t>
  </si>
  <si>
    <t>FLUTICASONE PROPIONATE</t>
  </si>
  <si>
    <t>80474-14-2</t>
  </si>
  <si>
    <t>FLUVALINATE</t>
  </si>
  <si>
    <t>69409-94-5</t>
  </si>
  <si>
    <t>FULMINATE DE MERCURE</t>
  </si>
  <si>
    <t>628-86-4</t>
  </si>
  <si>
    <t>GALLIUM ARSENIDE</t>
  </si>
  <si>
    <t>1303-00-0</t>
  </si>
  <si>
    <t>GANCICLOVIR SODIUM</t>
  </si>
  <si>
    <t>82410-32-0</t>
  </si>
  <si>
    <t>GOSERELIN ACETATE</t>
  </si>
  <si>
    <t>65807-02-5</t>
  </si>
  <si>
    <t>HALAZEPAM</t>
  </si>
  <si>
    <t>23092-17-3</t>
  </si>
  <si>
    <t>HALOTHANE</t>
  </si>
  <si>
    <t>151-67-7</t>
  </si>
  <si>
    <t>HEPTA-PCB</t>
  </si>
  <si>
    <t>28655-71-2</t>
  </si>
  <si>
    <t>2,2',3,3',4,4',5-HEPTACHLOROBIPHENYL</t>
  </si>
  <si>
    <t>35065-30-6</t>
  </si>
  <si>
    <t>2,2',3,3',4,4',6-HEPTACHLOROBIPHENYL (PCB-171)</t>
  </si>
  <si>
    <t>52663-71-5</t>
  </si>
  <si>
    <t>2,2',3,4,4',5,5'-HEPTACHLOROBIPHENYL (PCB-180)</t>
  </si>
  <si>
    <t>35065-29-3</t>
  </si>
  <si>
    <t>2,2',3,4,5,5',6-HEPTACHLOROBIPHENYL (PCB-185)</t>
  </si>
  <si>
    <t>52712-05-7</t>
  </si>
  <si>
    <t>2,2',3,4',5,5',6-HEPTACHLOROBIPHENYL (PCB-187)</t>
  </si>
  <si>
    <t>52663-68-0</t>
  </si>
  <si>
    <t>HEXA-PCB</t>
  </si>
  <si>
    <t>26601-64-9</t>
  </si>
  <si>
    <t>2,2',3,4,4',5'-HEXACHLOROBIPHENYL</t>
  </si>
  <si>
    <t>35065-28-2</t>
  </si>
  <si>
    <t>2,2',3,3',4,4'-HEXACHLOROBIPHENYL (PCB-128)</t>
  </si>
  <si>
    <t>38380-07-3</t>
  </si>
  <si>
    <t>2,2',3,3',4,5-HEXACHLOROBIPHENYL (PCB-129)</t>
  </si>
  <si>
    <t>55215-18-4</t>
  </si>
  <si>
    <t>2,2',3,3',5,6-HEXACHLOROBIPHENYL (PCB-134)</t>
  </si>
  <si>
    <t>52704-70-8</t>
  </si>
  <si>
    <t>2,2',3,3',6,6'-HEXACHLOROBIPHENYL (PCB-136)</t>
  </si>
  <si>
    <t>38411-22-2</t>
  </si>
  <si>
    <t>2,2',3,4',5',6-HEXACHLOROBIPHENYL (PCB-149)</t>
  </si>
  <si>
    <t>38380-04-0</t>
  </si>
  <si>
    <t>2,2',4,4',6,6'-HEXACHLOROBIPHENYL (PCB-155)</t>
  </si>
  <si>
    <t>33979-03-2</t>
  </si>
  <si>
    <t>2,3,3',4,4',5-HEXACHLOROBIPHENYL (PCB-156)</t>
  </si>
  <si>
    <t>38380-08-4</t>
  </si>
  <si>
    <t>HISTRELIN ACETATE</t>
  </si>
  <si>
    <t>EDF-344</t>
  </si>
  <si>
    <t>HYDRAMETHYLNON</t>
  </si>
  <si>
    <t>67485-29-4</t>
  </si>
  <si>
    <t>HYDROXYMETHYL MERCURY</t>
  </si>
  <si>
    <t>1184-57-2</t>
  </si>
  <si>
    <t>HYDROXYUREA</t>
  </si>
  <si>
    <t>127-07-1</t>
  </si>
  <si>
    <t>Haloperidol</t>
  </si>
  <si>
    <t>52-86-8</t>
  </si>
  <si>
    <t>2,2',3,3',5,6,6'-Heptachlorobiphenyl</t>
  </si>
  <si>
    <t>52663-64-6</t>
  </si>
  <si>
    <t>2,2',3,3',4,6,6'-Heptachlorobiphenyl</t>
  </si>
  <si>
    <t>52663-65-7</t>
  </si>
  <si>
    <t>2,2',3,4,4',5,6-Heptachlorobiphenyl</t>
  </si>
  <si>
    <t>74472-47-2</t>
  </si>
  <si>
    <t>2,2',3,3',4,5,6'-Heptachlorobiphenyl</t>
  </si>
  <si>
    <t>38411-25-5</t>
  </si>
  <si>
    <t>2,3,3',4,4',5,6-Heptachlorobiphenyl</t>
  </si>
  <si>
    <t>41411-64-7</t>
  </si>
  <si>
    <t>2,2',3,4',5,6,6'-Heptachlorobiphenyl</t>
  </si>
  <si>
    <t>74487-85-7</t>
  </si>
  <si>
    <t>2,3,3',4',5,5',6-Heptachlorobiphenyl</t>
  </si>
  <si>
    <t>69782-91-8</t>
  </si>
  <si>
    <t>2,2',3,4,4',5,6'-Heptachlorobiphenyl</t>
  </si>
  <si>
    <t>60145-23-5</t>
  </si>
  <si>
    <t>2,3,3',4,5,5',6-Heptachlorobiphenyl</t>
  </si>
  <si>
    <t>74472-51-8</t>
  </si>
  <si>
    <t>2,3,3',4,4',5',6-Heptachlorobiphenyl</t>
  </si>
  <si>
    <t>74472-50-7</t>
  </si>
  <si>
    <t>2,2',3,3',4,5,6-Heptachlorobiphenyl</t>
  </si>
  <si>
    <t>68194-16-1</t>
  </si>
  <si>
    <t>2,2',3,3',4,5,5'-Heptachlorobiphenyl</t>
  </si>
  <si>
    <t>52663-74-8</t>
  </si>
  <si>
    <t>2,2',3,4,5,6,6'-Heptachlorobiphenyl</t>
  </si>
  <si>
    <t>74472-49-4</t>
  </si>
  <si>
    <t>2,2',3,3',4,5',6'-Heptachlorobiphenyl</t>
  </si>
  <si>
    <t>52663-70-4</t>
  </si>
  <si>
    <t>2,2',3,4,4',5',6-Heptachlorobiphenyl</t>
  </si>
  <si>
    <t>52663-69-1</t>
  </si>
  <si>
    <t>2,2',3,3',5,5',6-Heptachlorobiphenyl</t>
  </si>
  <si>
    <t>52663-67-9</t>
  </si>
  <si>
    <t>2,2',3,4,4',6,6'-Heptachlorobiphenyl</t>
  </si>
  <si>
    <t>74472-48-3</t>
  </si>
  <si>
    <t>2,2',3,3',4,5',6-Heptachlorobiphenyl</t>
  </si>
  <si>
    <t>40186-70-7</t>
  </si>
  <si>
    <t>2,2',3,4,4',6-Hexachlorobiphenyl</t>
  </si>
  <si>
    <t>56030-56-9</t>
  </si>
  <si>
    <t>2,2',3,5,5',6-Hexachlorobiphenyl</t>
  </si>
  <si>
    <t>52663-63-5</t>
  </si>
  <si>
    <t>2,2',3,3',4,5'-Hexachlorobiphenyl</t>
  </si>
  <si>
    <t>52663-66-8</t>
  </si>
  <si>
    <t>2,3',4,4',5,5'-Hexachlorobiphenyl</t>
  </si>
  <si>
    <t>52663-72-6</t>
  </si>
  <si>
    <t>2,2',3,4,5,5'-Hexachlorobiphenyl</t>
  </si>
  <si>
    <t>52712-04-6</t>
  </si>
  <si>
    <t>2,2',3,3',5,6'-Hexachlorobiphenyl</t>
  </si>
  <si>
    <t>52744-13-5</t>
  </si>
  <si>
    <t>2,2',3,4',5,5'-Hexachlorobiphenyl</t>
  </si>
  <si>
    <t>51908-16-8</t>
  </si>
  <si>
    <t>2,2',3,4,5,6-Hexachlorobiphenyl</t>
  </si>
  <si>
    <t>41411-61-4</t>
  </si>
  <si>
    <t>2,3,3',4,5,6-Hexachlorobiphenyl</t>
  </si>
  <si>
    <t>41411-62-5</t>
  </si>
  <si>
    <t>2,3,4,4',5,6-Hexachlorobiphenyl</t>
  </si>
  <si>
    <t>41411-63-6</t>
  </si>
  <si>
    <t>2,3,3',4',5,5'-Hexachlorobiphenyl</t>
  </si>
  <si>
    <t>39635-34-2</t>
  </si>
  <si>
    <t>2,3,3',4,5,5'-Hexachlorobiphenyl</t>
  </si>
  <si>
    <t>39635-35-3</t>
  </si>
  <si>
    <t>2,2',3,3',4,6'-Hexachlorobiphenyl</t>
  </si>
  <si>
    <t>38380-05-1</t>
  </si>
  <si>
    <t>2,3',4,4',5',6-Hexachlorobiphenyl</t>
  </si>
  <si>
    <t>59291-65-5</t>
  </si>
  <si>
    <t>2,2',3,4,4',6'-Hexachlorobiphenyl</t>
  </si>
  <si>
    <t>59291-64-4</t>
  </si>
  <si>
    <t>2,2',4,4',5,6'-Hexachlorobiphenyl</t>
  </si>
  <si>
    <t>60145-22-4</t>
  </si>
  <si>
    <t>2,2',3,3',4,6-Hexachlorobiphenyl</t>
  </si>
  <si>
    <t>61798-70-7</t>
  </si>
  <si>
    <t>2,2',3,4,5,6'-Hexachlorobiphenyl</t>
  </si>
  <si>
    <t>68194-15-0</t>
  </si>
  <si>
    <t>2,2',3,4,5',6-Hexachlorobiphenyl</t>
  </si>
  <si>
    <t>68194-14-9</t>
  </si>
  <si>
    <t>2,2',3,4',5,6-Hexachlorobiphenyl</t>
  </si>
  <si>
    <t>68194-13-8</t>
  </si>
  <si>
    <t>2,2',3,5,6,6'-Hexachlorobiphenyl</t>
  </si>
  <si>
    <t>68194-09-2</t>
  </si>
  <si>
    <t>2,2',3,4',6,6'-Hexachlorobiphenyl</t>
  </si>
  <si>
    <t>68194-08-1</t>
  </si>
  <si>
    <t>2,3,3',5,5',6-Hexachlorobiphenyl</t>
  </si>
  <si>
    <t>74472-46-1</t>
  </si>
  <si>
    <t>2,3,3',4',5',6-Hexachlorobiphenyl</t>
  </si>
  <si>
    <t>74472-45-0</t>
  </si>
  <si>
    <t>2,3,3',4',5,6-Hexachlorobiphenyl</t>
  </si>
  <si>
    <t>74472-44-9</t>
  </si>
  <si>
    <t>2,3,3',4,5',6-Hexachlorobiphenyl</t>
  </si>
  <si>
    <t>74472-43-8</t>
  </si>
  <si>
    <t>2,3,3',4,4',6-Hexachlorobiphenyl</t>
  </si>
  <si>
    <t>74472-42-7</t>
  </si>
  <si>
    <t>2,2',3,4',5,6'-Hexachlorobiphenyl</t>
  </si>
  <si>
    <t>74472-41-6</t>
  </si>
  <si>
    <t>2,2',3,4,6,6'-Hexachlorobiphenyl</t>
  </si>
  <si>
    <t>74472-40-5</t>
  </si>
  <si>
    <t>2,2',3,3',5,5'-Hexachlorobiphenyl</t>
  </si>
  <si>
    <t>35694-04-3</t>
  </si>
  <si>
    <t>2,2',3,4,4',5-Hexachlorobiphenyl</t>
  </si>
  <si>
    <t>35694-06-5</t>
  </si>
  <si>
    <t>2,3,3',4,4',5,5'-HpCB</t>
  </si>
  <si>
    <t>39635-31-9</t>
  </si>
  <si>
    <t>IDARUBICIN HYDROCHLORIDE</t>
  </si>
  <si>
    <t>57852-57-0</t>
  </si>
  <si>
    <t>IFOSFAMIDE</t>
  </si>
  <si>
    <t>3778-73-2</t>
  </si>
  <si>
    <t>INORGANIC ARSENIC COMPOUNDS</t>
  </si>
  <si>
    <t>EDF-222</t>
  </si>
  <si>
    <t>INORGANIC LEAD COMPOUNDS</t>
  </si>
  <si>
    <t>INORGANIC MERCURY COMPOUNDS</t>
  </si>
  <si>
    <t>MCZ000</t>
  </si>
  <si>
    <t>ISOTRETINOIN</t>
  </si>
  <si>
    <t>4759-48-2</t>
  </si>
  <si>
    <t>LEAD (ALKYL 4+) (SOLNR LEAD ALKYLS)</t>
  </si>
  <si>
    <t>EDF-199</t>
  </si>
  <si>
    <t>LEAD ACETATE</t>
  </si>
  <si>
    <t>301-04-2</t>
  </si>
  <si>
    <t>LEAD ARSENATE</t>
  </si>
  <si>
    <t>7784-40-9</t>
  </si>
  <si>
    <t>LEAD ARSENITE</t>
  </si>
  <si>
    <t>10031-13-7</t>
  </si>
  <si>
    <t>LEAD CHLORIDE</t>
  </si>
  <si>
    <t>7758-95-4</t>
  </si>
  <si>
    <t>LEAD CHROMATE</t>
  </si>
  <si>
    <t>7758-97-6</t>
  </si>
  <si>
    <t>LEAD CHROMATE OXIDE</t>
  </si>
  <si>
    <t>18454-12-1</t>
  </si>
  <si>
    <t>LEAD COMPOUNDS</t>
  </si>
  <si>
    <t>LCT000</t>
  </si>
  <si>
    <t>LEAD DIOXIDE</t>
  </si>
  <si>
    <t>1309-60-0</t>
  </si>
  <si>
    <t>LEAD FLUOBORATE</t>
  </si>
  <si>
    <t>13814-96-5</t>
  </si>
  <si>
    <t>LEAD FLUORIDE</t>
  </si>
  <si>
    <t>7783-46-2</t>
  </si>
  <si>
    <t>LEAD IODIDE</t>
  </si>
  <si>
    <t>10101-63-0</t>
  </si>
  <si>
    <t>LEAD NITRATE</t>
  </si>
  <si>
    <t>10099-74-8</t>
  </si>
  <si>
    <t>LEAD PHOSPHATE</t>
  </si>
  <si>
    <t>7446-27-7</t>
  </si>
  <si>
    <t>LEAD SILICATE</t>
  </si>
  <si>
    <t>11120-22-2</t>
  </si>
  <si>
    <t>LEAD STEARATE</t>
  </si>
  <si>
    <t>7428-48-0</t>
  </si>
  <si>
    <t>LEAD SUBACETATE</t>
  </si>
  <si>
    <t>1335-32-6</t>
  </si>
  <si>
    <t>LEAD SULFATE</t>
  </si>
  <si>
    <t>7446-14-2</t>
  </si>
  <si>
    <t>LEAD SULFIDE</t>
  </si>
  <si>
    <t>1314-87-0</t>
  </si>
  <si>
    <t>LEAD THIOCYANATE</t>
  </si>
  <si>
    <t>592-87-0</t>
  </si>
  <si>
    <t>LEAD(II) OXIDE</t>
  </si>
  <si>
    <t>1317-36-8</t>
  </si>
  <si>
    <t>LEAD-MOLYBDENUM CHROMATE</t>
  </si>
  <si>
    <t>12709-98-7</t>
  </si>
  <si>
    <t>LEUPROLIDE ACETATE</t>
  </si>
  <si>
    <t>74381-53-6</t>
  </si>
  <si>
    <t>LITHIUM CITRATE</t>
  </si>
  <si>
    <t>919-16-4</t>
  </si>
  <si>
    <t>LOVASTATIN</t>
  </si>
  <si>
    <t>75330-75-5</t>
  </si>
  <si>
    <t>Levodopa</t>
  </si>
  <si>
    <t>59-92-7</t>
  </si>
  <si>
    <t>MAGNESIUM ARSENATE</t>
  </si>
  <si>
    <t>10103-50-1</t>
  </si>
  <si>
    <t>MECHLORETHAMINE</t>
  </si>
  <si>
    <t>51-75-2</t>
  </si>
  <si>
    <t>MEDROXYPROGESTERONE ACETATE</t>
  </si>
  <si>
    <t>71-58-9</t>
  </si>
  <si>
    <t>MEGESTROL ACETATE</t>
  </si>
  <si>
    <t>595-33-5</t>
  </si>
  <si>
    <t>MELAMINE, HEXAMETHYL-</t>
  </si>
  <si>
    <t>645-05-6</t>
  </si>
  <si>
    <t>MELPHALAN</t>
  </si>
  <si>
    <t>148-82-3</t>
  </si>
  <si>
    <t>MENOTROPINS</t>
  </si>
  <si>
    <t>9002-68-0</t>
  </si>
  <si>
    <t>MEPROBAMATE</t>
  </si>
  <si>
    <t>57-53-4</t>
  </si>
  <si>
    <t>MERCAPTOPURINE</t>
  </si>
  <si>
    <t>6112-76-1</t>
  </si>
  <si>
    <t>MERCURIC ACETATE</t>
  </si>
  <si>
    <t>1600-27-7</t>
  </si>
  <si>
    <t>MERCURIC BROMIDE</t>
  </si>
  <si>
    <t>7789-47-1</t>
  </si>
  <si>
    <t>MERCURIC CYANIDE</t>
  </si>
  <si>
    <t>592-04-1</t>
  </si>
  <si>
    <t>MERCURIC NITRATE</t>
  </si>
  <si>
    <t>10045-94-0</t>
  </si>
  <si>
    <t>MERCURIC OXIDE</t>
  </si>
  <si>
    <t>21908-53-2</t>
  </si>
  <si>
    <t>MERCURIC SULFATE</t>
  </si>
  <si>
    <t>7783-35-9</t>
  </si>
  <si>
    <t>MERCURIC SULFIDE</t>
  </si>
  <si>
    <t>1344-48-5</t>
  </si>
  <si>
    <t>MERCURIC THIOCYANATE</t>
  </si>
  <si>
    <t>592-85-8</t>
  </si>
  <si>
    <t>MERCUROUS CHLORIDE</t>
  </si>
  <si>
    <t>7546-30-7</t>
  </si>
  <si>
    <t>MERCUROUS NITRATE</t>
  </si>
  <si>
    <t>10415-75-5</t>
  </si>
  <si>
    <t>MERCURY COMPOUNDS</t>
  </si>
  <si>
    <t>EDF-033</t>
  </si>
  <si>
    <t>METHACYCLINE HYDROCHLORIDE</t>
  </si>
  <si>
    <t>3963-95-9</t>
  </si>
  <si>
    <t>METHAZOLE</t>
  </si>
  <si>
    <t>20354-26-1</t>
  </si>
  <si>
    <t>METHOTREXATE</t>
  </si>
  <si>
    <t>59-05-2</t>
  </si>
  <si>
    <t>METHOTREXATE SODIUM</t>
  </si>
  <si>
    <t>15475-56-6</t>
  </si>
  <si>
    <t>METHOXYETHYLMERCURIC ACETATE</t>
  </si>
  <si>
    <t>151-38-2</t>
  </si>
  <si>
    <t>(+-)-METHYL (1R,2R,3R)-3-HYDROXY-2-((E)-(4RS)-4-HYDROXY-4-METHYL-1-OCTENYL)-5- -OXOCYCLOPENTANEHEPTANOATE</t>
  </si>
  <si>
    <t>59122-46-2</t>
  </si>
  <si>
    <t>METHYL BROMIDE</t>
  </si>
  <si>
    <t>74-83-9</t>
  </si>
  <si>
    <t>METHYL MERCURY</t>
  </si>
  <si>
    <t>22967-92-6</t>
  </si>
  <si>
    <t>METHYL MERCURY CHLORIDE</t>
  </si>
  <si>
    <t>115-09-3</t>
  </si>
  <si>
    <t>METHYL MERCURY COMPOUNDS</t>
  </si>
  <si>
    <t>EDF-127</t>
  </si>
  <si>
    <t>METHYLMERCURIC DICYANAMIDE</t>
  </si>
  <si>
    <t>502-39-6</t>
  </si>
  <si>
    <t>METHYLTESTOSTERONE</t>
  </si>
  <si>
    <t>58-18-4</t>
  </si>
  <si>
    <t>MIDAZOLAM HYDROCHLORIDE</t>
  </si>
  <si>
    <t>59467-96-8</t>
  </si>
  <si>
    <t>MINOCYCLINE HYDROCHLORIDE (INTERNAL USE)</t>
  </si>
  <si>
    <t>13614-98-7</t>
  </si>
  <si>
    <t>MITOXANTRONE HYDROCHLORIDE</t>
  </si>
  <si>
    <t>70476-82-3</t>
  </si>
  <si>
    <t>MYCLOBUTANIL</t>
  </si>
  <si>
    <t>88671-89-0</t>
  </si>
  <si>
    <t>N-METHYL-2-PYRROLIDONE</t>
  </si>
  <si>
    <t>872-50-4</t>
  </si>
  <si>
    <t>NAFARELIN ACETATE</t>
  </si>
  <si>
    <t>86220-42-0</t>
  </si>
  <si>
    <t>NEOMYCIN SULFATE</t>
  </si>
  <si>
    <t>1405-10-3</t>
  </si>
  <si>
    <t>NETILMICIN SULFATE</t>
  </si>
  <si>
    <t>56391-57-2</t>
  </si>
  <si>
    <t>NICKEL CARBONYL</t>
  </si>
  <si>
    <t>13463-39-3</t>
  </si>
  <si>
    <t>NICOTINE AND SALTS</t>
  </si>
  <si>
    <t>54-11-5</t>
  </si>
  <si>
    <t>NIMODIPINE</t>
  </si>
  <si>
    <t>66085-59-4</t>
  </si>
  <si>
    <t>NITRAPYRIN</t>
  </si>
  <si>
    <t>1929-82-4</t>
  </si>
  <si>
    <t>NITROGEN MUSTARD HYDROCHLORIDE</t>
  </si>
  <si>
    <t>55-86-7</t>
  </si>
  <si>
    <t>NONA-PCB</t>
  </si>
  <si>
    <t>53742-07-7</t>
  </si>
  <si>
    <t>2,2',3,3',4,4',5,5',6-NONACHLOROBIPHENYL (PCB-206)</t>
  </si>
  <si>
    <t>40186-72-9</t>
  </si>
  <si>
    <t>2,2',3,3',4,4',5,6,6'-NONACHLOROBIPHENYL (PCB-207)</t>
  </si>
  <si>
    <t>52663-79-3</t>
  </si>
  <si>
    <t>2,2',3,3',4,5,5',6,6'-NONACHLOROBIPHENYL (PCB-208)</t>
  </si>
  <si>
    <t>52663-77-1</t>
  </si>
  <si>
    <t>NORETHISTERONE (NORETHINDRONE)/ETHINYL ESTRADIOL</t>
  </si>
  <si>
    <t>EDF-075</t>
  </si>
  <si>
    <t>NORETHISTERONE (NORETHINDRONE)/MESTRANOL</t>
  </si>
  <si>
    <t>EDF-074</t>
  </si>
  <si>
    <t>NORETHISTERONE ACETATE (NORETHINDRONE ACETATE)</t>
  </si>
  <si>
    <t>51-98-9</t>
  </si>
  <si>
    <t>NORGESTREL</t>
  </si>
  <si>
    <t>6533-00-2</t>
  </si>
  <si>
    <t>OCTA-PCB</t>
  </si>
  <si>
    <t>55722-26-4</t>
  </si>
  <si>
    <t>OCTABROMOBIPHENYL</t>
  </si>
  <si>
    <t>27858-07-7</t>
  </si>
  <si>
    <t>2,2',3,3',4,4',5,6-OCTACHLOROBIPHENYL</t>
  </si>
  <si>
    <t>52663-78-2</t>
  </si>
  <si>
    <t>2,2',3,3',4,4',5,5'-OCTACHLOROBIPHENYL (PCB-194)</t>
  </si>
  <si>
    <t>35694-08-7</t>
  </si>
  <si>
    <t>2,2',3,3',5,5',6,6'-OCTACHLOROBIPHENYL (PCB-202)</t>
  </si>
  <si>
    <t>2136-99-4</t>
  </si>
  <si>
    <t>ORGANIC LEAD COMPOUNDS</t>
  </si>
  <si>
    <t>EDF-230</t>
  </si>
  <si>
    <t>ORGANIC MERCURY COMPOUNDS</t>
  </si>
  <si>
    <t>EDF-173</t>
  </si>
  <si>
    <t>OXYDIAZON</t>
  </si>
  <si>
    <t>19666-30-9</t>
  </si>
  <si>
    <t>OXYMETHOLONE</t>
  </si>
  <si>
    <t>434-07-1</t>
  </si>
  <si>
    <t>OXYTETRACYCLINE</t>
  </si>
  <si>
    <t>79-57-2</t>
  </si>
  <si>
    <t>OXYTETRACYCLINE HYDROCHLORIDE (INTERNAL USE)</t>
  </si>
  <si>
    <t>2058-46-0</t>
  </si>
  <si>
    <t>2,2',3,3',4,5',6,6'-Octachlorobiphenyl</t>
  </si>
  <si>
    <t>40186-71-8</t>
  </si>
  <si>
    <t>2,2',3,3',4,5,5',6'-Octachlorobiphenyl</t>
  </si>
  <si>
    <t>52663-75-9</t>
  </si>
  <si>
    <t>2,2',3,3',4,4',6,6'-Octachlorobiphenyl</t>
  </si>
  <si>
    <t>33091-17-7</t>
  </si>
  <si>
    <t>2,2',3,3',4,5,6,6'-Octachlorobiphenyl</t>
  </si>
  <si>
    <t>52663-73-7</t>
  </si>
  <si>
    <t>2,2',3,3',4,5,5',6-Octachlorobiphenyl</t>
  </si>
  <si>
    <t>68194-17-2</t>
  </si>
  <si>
    <t>2,3,3',4,4',5,5',6-Octachlorobiphenyl</t>
  </si>
  <si>
    <t>74472-53-0</t>
  </si>
  <si>
    <t>2,2',3,4,4',5,6,6'-Octachlorobiphenyl</t>
  </si>
  <si>
    <t>74472-52-9</t>
  </si>
  <si>
    <t>2,2',3,4,4',5,5',6-Octachlorobiphenyl</t>
  </si>
  <si>
    <t>52663-76-0</t>
  </si>
  <si>
    <t>PACLITAXEL</t>
  </si>
  <si>
    <t>33069-62-4</t>
  </si>
  <si>
    <t>PARAMETHADIONE</t>
  </si>
  <si>
    <t>115-67-3</t>
  </si>
  <si>
    <t>PENICILLAMINE</t>
  </si>
  <si>
    <t>52-67-5</t>
  </si>
  <si>
    <t>PENTA-PCB</t>
  </si>
  <si>
    <t>25429-29-2</t>
  </si>
  <si>
    <t>3,3',4,4',5-PENTACHLOROBIPHENYL</t>
  </si>
  <si>
    <t>57465-28-8</t>
  </si>
  <si>
    <t>2,2'4,4',6-PENTACHLOROBIPHENYL (PCB-100)</t>
  </si>
  <si>
    <t>39485-83-1</t>
  </si>
  <si>
    <t>2,2',4,5,5'-PENTACHLOROBIPHENYL (PCB-101)</t>
  </si>
  <si>
    <t>37680-73-2</t>
  </si>
  <si>
    <t>2,2',4,6,6'-PENTACHLOROBIPHENYL (PCB-104)</t>
  </si>
  <si>
    <t>56558-16-8</t>
  </si>
  <si>
    <t>2,3,3',4',6-PENTACHLOROBIPHENYL (PCB-110)</t>
  </si>
  <si>
    <t>38380-03-9</t>
  </si>
  <si>
    <t>2,3,4,5,6-PENTACHLOROBIPHENYL (PCB-116)</t>
  </si>
  <si>
    <t>18259-05-7</t>
  </si>
  <si>
    <t>2,3',4,4',5-PENTACHLOROBIPHENYL (PCB-118)</t>
  </si>
  <si>
    <t>31508-00-6</t>
  </si>
  <si>
    <t>2',3,4,5,5'-PENTACHLOROBIPHENYL (PCB-124)</t>
  </si>
  <si>
    <t>70424-70-3</t>
  </si>
  <si>
    <t>2,2'3,3',5-PENTACHLOROBIPHENYL (PCB-83)</t>
  </si>
  <si>
    <t>60145-20-2</t>
  </si>
  <si>
    <t>2,2',3,4,5'-PENTACHLOROBIPHENYL (PCB-87)</t>
  </si>
  <si>
    <t>38380-02-8</t>
  </si>
  <si>
    <t>2,2',3,4,6-PENTACHLOROBIPHENYL (PCB-88)</t>
  </si>
  <si>
    <t>55215-17-3</t>
  </si>
  <si>
    <t>2,3'3,5,6-PENTACHLOROBIPHENYL (PCB-95)</t>
  </si>
  <si>
    <t>38379-99-6</t>
  </si>
  <si>
    <t>2,2'4,4',6-PENTACHLOROBIPHENYL (PCB-99)</t>
  </si>
  <si>
    <t>38380-01-7</t>
  </si>
  <si>
    <t>PENTOBARBITAL SODIUM</t>
  </si>
  <si>
    <t>57-33-0</t>
  </si>
  <si>
    <t>PENTOSTATIN</t>
  </si>
  <si>
    <t>53910-25-1</t>
  </si>
  <si>
    <t>PHENACEMIDE</t>
  </si>
  <si>
    <t>63-98-9</t>
  </si>
  <si>
    <t>PHENPROCOUMON</t>
  </si>
  <si>
    <t>435-97-2</t>
  </si>
  <si>
    <t>PHENYL MERCURIC PROPIONATE</t>
  </si>
  <si>
    <t>103-27-5</t>
  </si>
  <si>
    <t>PHENYLMERCURIC ACETATE</t>
  </si>
  <si>
    <t>62-38-4</t>
  </si>
  <si>
    <t>PHENYLMERCURIC OLEATE [PMO]</t>
  </si>
  <si>
    <t>EDF-185</t>
  </si>
  <si>
    <t>PHENYTOIN</t>
  </si>
  <si>
    <t>57-41-0</t>
  </si>
  <si>
    <t>PIPOBROMAN</t>
  </si>
  <si>
    <t>54-91-1</t>
  </si>
  <si>
    <t>PLICAMYCIN</t>
  </si>
  <si>
    <t>18378-89-7</t>
  </si>
  <si>
    <t>POTASSIUM ARSENATE</t>
  </si>
  <si>
    <t>7784-41-0</t>
  </si>
  <si>
    <t>POTASSIUM ARSENITE  (ASH3O4.XK)</t>
  </si>
  <si>
    <t>10124-50-2</t>
  </si>
  <si>
    <t>POTASSIUM DIMETHYLDITHIOCARBAMATE</t>
  </si>
  <si>
    <t>128-03-0</t>
  </si>
  <si>
    <t>PRAVASTATIN SODIUM</t>
  </si>
  <si>
    <t>81131-70-6</t>
  </si>
  <si>
    <t>PROPARGITE</t>
  </si>
  <si>
    <t>2312-35-8</t>
  </si>
  <si>
    <t>PYRIMETHAMINE</t>
  </si>
  <si>
    <t>58-14-0</t>
  </si>
  <si>
    <t>2,2',3,6,6'-Pentachlorobiphenyl</t>
  </si>
  <si>
    <t>73575-54-9</t>
  </si>
  <si>
    <t>2,2',3,5,6'-Pentachlorobiphenyl</t>
  </si>
  <si>
    <t>73575-55-0</t>
  </si>
  <si>
    <t>2,2',3,5,6-Pentachlorobiphenyl</t>
  </si>
  <si>
    <t>73575-56-1</t>
  </si>
  <si>
    <t>2,2',3,4,6'-Pentachlorobiphenyl</t>
  </si>
  <si>
    <t>73575-57-2</t>
  </si>
  <si>
    <t>2,3,3',4,5'-Pentachlorobiphenyl</t>
  </si>
  <si>
    <t>70362-41-3</t>
  </si>
  <si>
    <t>2,3,3',4',5-Pentachlorobiphenyl</t>
  </si>
  <si>
    <t>70424-68-9</t>
  </si>
  <si>
    <t>2,3,3',4,5-Pentachlorobiphenyl</t>
  </si>
  <si>
    <t>70424-69-0</t>
  </si>
  <si>
    <t>2,2',3,4',6-Pentachlorobiphenyl</t>
  </si>
  <si>
    <t>68194-05-8</t>
  </si>
  <si>
    <t>2,2',4,5,6'-Pentachlorobiphenyl</t>
  </si>
  <si>
    <t>68194-06-9</t>
  </si>
  <si>
    <t>2,2',3,4',5-Pentachlorobiphenyl</t>
  </si>
  <si>
    <t>68194-07-0</t>
  </si>
  <si>
    <t>2,3,3',5',6-Pentachlorobiphenyl</t>
  </si>
  <si>
    <t>68194-10-5</t>
  </si>
  <si>
    <t>2,3,4',5,6-Pentachlorobiphenyl</t>
  </si>
  <si>
    <t>68194-11-6</t>
  </si>
  <si>
    <t>2,3',4,5,5'-Pentachlorobiphenyl</t>
  </si>
  <si>
    <t>68194-12-7</t>
  </si>
  <si>
    <t>2,3',4,4',5'-Pentachlorobiphenyl</t>
  </si>
  <si>
    <t>65510-44-3</t>
  </si>
  <si>
    <t>2,2',3,4,4'-Pentachlorobiphenyl</t>
  </si>
  <si>
    <t>65510-45-4</t>
  </si>
  <si>
    <t>2,2',4,5',6-Pentachlorobiphenyl</t>
  </si>
  <si>
    <t>60145-21-3</t>
  </si>
  <si>
    <t>2,2',3,4',6'-Pentachlorobiphenyl</t>
  </si>
  <si>
    <t>60233-25-2</t>
  </si>
  <si>
    <t>2,3',4,4',6-Pentachlorobiphenyl</t>
  </si>
  <si>
    <t>56558-17-9</t>
  </si>
  <si>
    <t>2,3',4,5',6-Pentachlorobiphenyl</t>
  </si>
  <si>
    <t>56558-18-0</t>
  </si>
  <si>
    <t>2,2',3,4,5-Pentachlorobiphenyl</t>
  </si>
  <si>
    <t>55312-69-1</t>
  </si>
  <si>
    <t>2,2',3,3',6-Pentachlorobiphenyl</t>
  </si>
  <si>
    <t>52663-60-2</t>
  </si>
  <si>
    <t>2,2',3,5,5'-Pentachlorobiphenyl</t>
  </si>
  <si>
    <t>52663-61-3</t>
  </si>
  <si>
    <t>2,2',3,3',4-Pentachlorobiphenyl</t>
  </si>
  <si>
    <t>52663-62-4</t>
  </si>
  <si>
    <t>2,2',3,4',5'-Pentachlorobiphenyl</t>
  </si>
  <si>
    <t>41464-51-1</t>
  </si>
  <si>
    <t>2,3,3',5,5'-Pentachlorobiphenyl</t>
  </si>
  <si>
    <t>39635-32-0</t>
  </si>
  <si>
    <t>3,3',4,5,5'-Pentachlorobiphenyl</t>
  </si>
  <si>
    <t>39635-33-1</t>
  </si>
  <si>
    <t>2,3',4',5',6-Pentachlorobiphenyl</t>
  </si>
  <si>
    <t>74472-39-2</t>
  </si>
  <si>
    <t>2,3,4,4',6-Pentachlorobiphenyl</t>
  </si>
  <si>
    <t>74472-38-1</t>
  </si>
  <si>
    <t>2,3,4,4',5-Pentachlorobiphenyl</t>
  </si>
  <si>
    <t>74472-37-0</t>
  </si>
  <si>
    <t>2,3,3',5,6-Pentachlorobiphenyl</t>
  </si>
  <si>
    <t>74472-36-9</t>
  </si>
  <si>
    <t>2,3,3',4,6-Pentachlorobiphenyl</t>
  </si>
  <si>
    <t>74472-35-8</t>
  </si>
  <si>
    <t>2,3,3',4',5'-Pentachlorobiphenyl</t>
  </si>
  <si>
    <t>76842-07-4</t>
  </si>
  <si>
    <t>QUAZEPAM</t>
  </si>
  <si>
    <t>36735-22-5</t>
  </si>
  <si>
    <t>RESMETHRIN</t>
  </si>
  <si>
    <t>10453-86-8</t>
  </si>
  <si>
    <t>RETINOL / RETINYL ESTERS,  WHEN IN DAILY DOSAGE IN EXCESS OF 10,000 IU,OR 3,000 RETINOL EQUIVALENTS</t>
  </si>
  <si>
    <t>68-26-8</t>
  </si>
  <si>
    <t>RIBAVIRIN</t>
  </si>
  <si>
    <t>36791-04-5</t>
  </si>
  <si>
    <t>RIFAMPICIN</t>
  </si>
  <si>
    <t>13292-46-1</t>
  </si>
  <si>
    <t>SECOBARBITAL SODIUM</t>
  </si>
  <si>
    <t>309-43-3</t>
  </si>
  <si>
    <t>SODIUM ARSENATE</t>
  </si>
  <si>
    <t>13464-38-5</t>
  </si>
  <si>
    <t>SODIUM ARSENATE (ASH3O4.XNA)</t>
  </si>
  <si>
    <t>7631-89-2</t>
  </si>
  <si>
    <t>SODIUM ARSENITE</t>
  </si>
  <si>
    <t>7784-46-5</t>
  </si>
  <si>
    <t>SODIUM DIMETHYLDITHIOCARBAMATE</t>
  </si>
  <si>
    <t>128-04-1</t>
  </si>
  <si>
    <t>STREPTOMYCIN SULFATE</t>
  </si>
  <si>
    <t>3810-74-0</t>
  </si>
  <si>
    <t>STREPTOZOTOCIN</t>
  </si>
  <si>
    <t>18883-66-4</t>
  </si>
  <si>
    <t>Sulindac</t>
  </si>
  <si>
    <t>38194-50-2</t>
  </si>
  <si>
    <t>TAMOXIFEN CITRATE</t>
  </si>
  <si>
    <t>54965-24-1</t>
  </si>
  <si>
    <t>TEMAZEPAM</t>
  </si>
  <si>
    <t>846-50-4</t>
  </si>
  <si>
    <t>TENIPOSIDE</t>
  </si>
  <si>
    <t>29767-20-2</t>
  </si>
  <si>
    <t>TERBACIL</t>
  </si>
  <si>
    <t>5902-51-2</t>
  </si>
  <si>
    <t>TESTOSTERONE CYPIONATE</t>
  </si>
  <si>
    <t>58-20-8</t>
  </si>
  <si>
    <t>TESTOSTERONE ENANTHATE</t>
  </si>
  <si>
    <t>315-37-7</t>
  </si>
  <si>
    <t>2,2',4',5-TETRABROMOBIPHENYL</t>
  </si>
  <si>
    <t>EDF-323</t>
  </si>
  <si>
    <t>TETRACHLOROBIPHENYL</t>
  </si>
  <si>
    <t>26914-33-0</t>
  </si>
  <si>
    <t>2,3',3,3'-TETRACHLOROBIPHENYL (PCB-40)</t>
  </si>
  <si>
    <t>38444-93-8</t>
  </si>
  <si>
    <t>2,2',3,5'-TETRACHLOROBIPHENYL (PCB-44)</t>
  </si>
  <si>
    <t>41464-39-5</t>
  </si>
  <si>
    <t>2,2',4,5'-TETRACHLOROBIPHENYL (PCB-49)</t>
  </si>
  <si>
    <t>41464-40-8</t>
  </si>
  <si>
    <t>2,2',4,6-TETRACHLOROBIPHENYL (PCB-50)</t>
  </si>
  <si>
    <t>62796-65-0</t>
  </si>
  <si>
    <t>2,2',4,6-TETRACHLOROBIPHENYL (PCB-51)</t>
  </si>
  <si>
    <t>68194-04-7</t>
  </si>
  <si>
    <t>2,2',5,5'-TETRACHLOROBIPHENYL (PCB-52)</t>
  </si>
  <si>
    <t>35693-99-3</t>
  </si>
  <si>
    <t>2,2',5,6'-TETRACHLOROBIPHENYL (PCB-53)</t>
  </si>
  <si>
    <t>41464-41-9</t>
  </si>
  <si>
    <t>2,2',6,6'-TETRACHLOROBIPHENYL (PCB-54)</t>
  </si>
  <si>
    <t>15968-05-5</t>
  </si>
  <si>
    <t>2,3,4,4'-TETRACHLOROBIPHENYL (PCB-60)</t>
  </si>
  <si>
    <t>33025-41-1</t>
  </si>
  <si>
    <t>2,3,4,5-TETRACHLOROBIPHENYL (PCB-61)</t>
  </si>
  <si>
    <t>33284-53-6</t>
  </si>
  <si>
    <t>2,3,5,6-TETRACHLOROBIPHENYL (PCB-65)</t>
  </si>
  <si>
    <t>33284-54-7</t>
  </si>
  <si>
    <t>2,3',4,4'-TETRACHLOROBIPHENYL (PCB-66)</t>
  </si>
  <si>
    <t>32598-10-0</t>
  </si>
  <si>
    <t>2,3'4',5-TETRACHLOROBIPHENYL (PCB-70)</t>
  </si>
  <si>
    <t>32598-11-1</t>
  </si>
  <si>
    <t>2,4,4',6-TETRACHLOROBIPHENYL (PCB-75)</t>
  </si>
  <si>
    <t>32598-12-2</t>
  </si>
  <si>
    <t>3,3',5,5'-TETRACHLOROBIPHENYL (PCB-80)</t>
  </si>
  <si>
    <t>33284-52-5</t>
  </si>
  <si>
    <t>TETRACYCLINE (INTERNAL USE)</t>
  </si>
  <si>
    <t>60-54-8</t>
  </si>
  <si>
    <t>TETRACYCLINE HYDROCHLORIDE</t>
  </si>
  <si>
    <t>64-75-5</t>
  </si>
  <si>
    <t>TETRACYCLINES</t>
  </si>
  <si>
    <t>EDF-052</t>
  </si>
  <si>
    <t>TETRAETHYLLEAD</t>
  </si>
  <si>
    <t>78-00-2</t>
  </si>
  <si>
    <t>TETRAMETHYL LEAD</t>
  </si>
  <si>
    <t>75-74-1</t>
  </si>
  <si>
    <t>THALIDOMIDE</t>
  </si>
  <si>
    <t>50-35-1</t>
  </si>
  <si>
    <t>THIMEROSAL</t>
  </si>
  <si>
    <t>54-64-8</t>
  </si>
  <si>
    <t>THIOGUANINE</t>
  </si>
  <si>
    <t>154-42-7</t>
  </si>
  <si>
    <t>TOBACCO SMOKE (PRIMARY)</t>
  </si>
  <si>
    <t>EDF-073</t>
  </si>
  <si>
    <t>TOBRAMYCIN SULFATE</t>
  </si>
  <si>
    <t>49842-07-1</t>
  </si>
  <si>
    <t>TOLUENE</t>
  </si>
  <si>
    <t>108-88-3</t>
  </si>
  <si>
    <t>TRI-PCB</t>
  </si>
  <si>
    <t>25323-68-6</t>
  </si>
  <si>
    <t>TRIAZOLAM</t>
  </si>
  <si>
    <t>28911-01-5</t>
  </si>
  <si>
    <t>2,2'3-TRICHLOROBIPHENYL (PCB-16)</t>
  </si>
  <si>
    <t>38444-78-9</t>
  </si>
  <si>
    <t>2,2',5-TRICHLOROBIPHENYL (PCB-18)</t>
  </si>
  <si>
    <t>37680-65-2</t>
  </si>
  <si>
    <t>2,3,3'-TRICHLOROBIPHENYL (PCB-20)</t>
  </si>
  <si>
    <t>38444-84-7</t>
  </si>
  <si>
    <t>2,3,4-TRICHLOROBIPHENYL (PCB-21)</t>
  </si>
  <si>
    <t>55702-46-0</t>
  </si>
  <si>
    <t>2,3',5-TRICHLOROBIPHENYL (PCB-26)</t>
  </si>
  <si>
    <t>38444-81-4</t>
  </si>
  <si>
    <t>2,4,4'-TRICHLOROBIPHENYL (PCB-28)</t>
  </si>
  <si>
    <t>7012-37-5</t>
  </si>
  <si>
    <t>2,4,5-TRICHLOROBIPHENYL (PCB-29)</t>
  </si>
  <si>
    <t>15862-07-4</t>
  </si>
  <si>
    <t>2,4,6-TRICHLOROBIPHENYL (PCB-30)</t>
  </si>
  <si>
    <t>35693-92-6</t>
  </si>
  <si>
    <t>2,4',5-TRICHLOROBIPHENYL (PCB-31)</t>
  </si>
  <si>
    <t>16862-07-4</t>
  </si>
  <si>
    <t>2',3,4-TRICHLOROBIPHENYL (PCB-33)</t>
  </si>
  <si>
    <t>38444-86-9</t>
  </si>
  <si>
    <t>3,3',4-TRICHLOROBIPHENYL (PCB-35)</t>
  </si>
  <si>
    <t>37680-69-6</t>
  </si>
  <si>
    <t>3,4,4-TRICHLOROBIPHENYL (PCB-37)</t>
  </si>
  <si>
    <t>EDF-301</t>
  </si>
  <si>
    <t>TRICYCLOHEXYLTIN HYDROXIDE</t>
  </si>
  <si>
    <t>13121-70-5</t>
  </si>
  <si>
    <t>TRIENTINE HYDROCHLORIDE</t>
  </si>
  <si>
    <t>38260-01-4</t>
  </si>
  <si>
    <t>TRIFORINE</t>
  </si>
  <si>
    <t>26644-46-2</t>
  </si>
  <si>
    <t>TRILOSTANE</t>
  </si>
  <si>
    <t>13647-35-3</t>
  </si>
  <si>
    <t>TRIMETHADIONE</t>
  </si>
  <si>
    <t>127-48-0</t>
  </si>
  <si>
    <t>TRIMETREXATE GLUCURONATE</t>
  </si>
  <si>
    <t>82952-64-5</t>
  </si>
  <si>
    <t>TRIPHENYLTIN HYDROXIDE</t>
  </si>
  <si>
    <t>76-87-9</t>
  </si>
  <si>
    <t>2,2',3,6'-Tetrachlorobiphenyl</t>
  </si>
  <si>
    <t>41464-47-5</t>
  </si>
  <si>
    <t>2,3',4',6-Tetrachlorobiphenyl</t>
  </si>
  <si>
    <t>41464-46-4</t>
  </si>
  <si>
    <t>2,3,3',4'-Tetrachlorobiphenyl</t>
  </si>
  <si>
    <t>41464-43-1</t>
  </si>
  <si>
    <t>2,3',5,5'-Tetrachlorobiphenyl</t>
  </si>
  <si>
    <t>41464-42-0</t>
  </si>
  <si>
    <t>2,3',4,5-Tetrachlorobiphenyl</t>
  </si>
  <si>
    <t>73575-53-8</t>
  </si>
  <si>
    <t>2,3',5',6-Tetrachlorobiphenyl</t>
  </si>
  <si>
    <t>74338-23-1</t>
  </si>
  <si>
    <t>2,3,3',4-Tetrachlorobiphenyl</t>
  </si>
  <si>
    <t>74338-24-2</t>
  </si>
  <si>
    <t>2,2',3,6-Tetrachlorobiphenyl</t>
  </si>
  <si>
    <t>70362-45-7</t>
  </si>
  <si>
    <t>2,2',3,5-Tetrachlorobiphenyl</t>
  </si>
  <si>
    <t>70362-46-8</t>
  </si>
  <si>
    <t>2,2',4,5-Tetrachlorobiphenyl</t>
  </si>
  <si>
    <t>70362-47-9</t>
  </si>
  <si>
    <t>2,3',4',5'-Tetrachlorobiphenyl</t>
  </si>
  <si>
    <t>70362-48-0</t>
  </si>
  <si>
    <t>3,3',4,5-Tetrachlorobiphenyl</t>
  </si>
  <si>
    <t>70362-49-1</t>
  </si>
  <si>
    <t>3,4,4',5-Tetrachlorobiphenyl</t>
  </si>
  <si>
    <t>70362-50-4</t>
  </si>
  <si>
    <t>2,3,3',5-Tetrachlorobiphenyl</t>
  </si>
  <si>
    <t>70424-67-8</t>
  </si>
  <si>
    <t>2,3',4,6-Tetrachlorobiphenyl</t>
  </si>
  <si>
    <t>60233-24-1</t>
  </si>
  <si>
    <t>3,3',4,5'-Tetrachlorobiphenyl</t>
  </si>
  <si>
    <t>41464-48-6</t>
  </si>
  <si>
    <t>2,3,3',5'-Tetrachlorobiphenyl</t>
  </si>
  <si>
    <t>41464-49-7</t>
  </si>
  <si>
    <t>2,3,3',6-Tetrachlorobiphenyl</t>
  </si>
  <si>
    <t>74472-33-6</t>
  </si>
  <si>
    <t>2,3,4',6-Tetrachlorobiphenyl</t>
  </si>
  <si>
    <t>52663-58-8</t>
  </si>
  <si>
    <t>2,3',4,5'-Tetrachlorobiphenyl</t>
  </si>
  <si>
    <t>73575-52-7</t>
  </si>
  <si>
    <t>2,3,4',5-Tetrachlorobiphenyl</t>
  </si>
  <si>
    <t>74472-34-7</t>
  </si>
  <si>
    <t>2,2',3,4-Tetrachlorobiphenyl</t>
  </si>
  <si>
    <t>52663-59-9</t>
  </si>
  <si>
    <t>2,2',3,4'-Tetrachlorobiphenyl</t>
  </si>
  <si>
    <t>36559-22-5</t>
  </si>
  <si>
    <t>2,3,4,6-Tetrachlorobiphenyl</t>
  </si>
  <si>
    <t>54230-22-7</t>
  </si>
  <si>
    <t>2,4,4',5-Tetrachlorobiphenyl (PCB 74)</t>
  </si>
  <si>
    <t>32690-93-0</t>
  </si>
  <si>
    <t>3,4,4',5-Tetrachlorobiphenyl (PCB81)</t>
  </si>
  <si>
    <t>EDF-510</t>
  </si>
  <si>
    <t>3,4,4'-Trichlorobiphenyl</t>
  </si>
  <si>
    <t>38444-90-5</t>
  </si>
  <si>
    <t>3,4',5-Trichlorobiphenyl</t>
  </si>
  <si>
    <t>38444-88-1</t>
  </si>
  <si>
    <t>3,3',5-Trichlorobiphenyl</t>
  </si>
  <si>
    <t>38444-87-0</t>
  </si>
  <si>
    <t>2,3,4'-Trichlorobiphenyl</t>
  </si>
  <si>
    <t>38444-85-8</t>
  </si>
  <si>
    <t>2,4',6-Trichlorobiphenyl</t>
  </si>
  <si>
    <t>38444-77-8</t>
  </si>
  <si>
    <t>2,3',6-Trichlorobiphenyl</t>
  </si>
  <si>
    <t>38444-76-7</t>
  </si>
  <si>
    <t>2,2',6-Trichlorobiphenyl</t>
  </si>
  <si>
    <t>38444-73-4</t>
  </si>
  <si>
    <t>3,4,5-Trichlorobiphenyl</t>
  </si>
  <si>
    <t>53555-66-1</t>
  </si>
  <si>
    <t>2,3,5-Trichlorobiphenyl</t>
  </si>
  <si>
    <t>55720-44-0</t>
  </si>
  <si>
    <t>2,3',4-Trichlorobiphenyl</t>
  </si>
  <si>
    <t>55712-37-3</t>
  </si>
  <si>
    <t>2,3,6-Trichlorobiphenyl</t>
  </si>
  <si>
    <t>55702-45-9</t>
  </si>
  <si>
    <t>2,4',5-Trichlorobiphenyl</t>
  </si>
  <si>
    <t>16606-02-3</t>
  </si>
  <si>
    <t>2,3',5'-Trichlorobiphenyl</t>
  </si>
  <si>
    <t>37680-68-5</t>
  </si>
  <si>
    <t>2,2',4-Trichlorobiphenyl</t>
  </si>
  <si>
    <t>37680-66-3</t>
  </si>
  <si>
    <t>URACIL MUSTARD</t>
  </si>
  <si>
    <t>66-75-1</t>
  </si>
  <si>
    <t>URETHANE</t>
  </si>
  <si>
    <t>51-79-6</t>
  </si>
  <si>
    <t>UROFOLLITROPIN</t>
  </si>
  <si>
    <t>97048-13-0</t>
  </si>
  <si>
    <t>VALPROATE</t>
  </si>
  <si>
    <t>99-66-1</t>
  </si>
  <si>
    <t>VINBLASTINE SULFATE</t>
  </si>
  <si>
    <t>143-67-9</t>
  </si>
  <si>
    <t>VINCRISTINE SULFATE</t>
  </si>
  <si>
    <t>2068-78-2</t>
  </si>
  <si>
    <t>WARFARIN AND SALTS</t>
  </si>
  <si>
    <t>81-81-2</t>
  </si>
  <si>
    <t>WARFARIN SODIUM</t>
  </si>
  <si>
    <t>129-06-6</t>
  </si>
  <si>
    <t>Zileuton</t>
  </si>
  <si>
    <t>111406-87-2</t>
  </si>
  <si>
    <t>etodolac</t>
  </si>
  <si>
    <t>41340-25-4</t>
  </si>
  <si>
    <t>flurbiprofen</t>
  </si>
  <si>
    <t>5104-49-4</t>
  </si>
  <si>
    <t>halobetasol propionate</t>
  </si>
  <si>
    <t>66852-54-8</t>
  </si>
  <si>
    <t>lead II arsenate</t>
  </si>
  <si>
    <t>7645-25-2</t>
  </si>
  <si>
    <t>mebendazole</t>
  </si>
  <si>
    <t>31431-39-7</t>
  </si>
  <si>
    <t>pimozide</t>
  </si>
  <si>
    <t>2062-78-4</t>
  </si>
  <si>
    <t>prednisolone sodium phosphate</t>
  </si>
  <si>
    <t>125-02-0</t>
  </si>
  <si>
    <t>sermorelin acetate</t>
  </si>
  <si>
    <t>EDF-373</t>
  </si>
  <si>
    <t>2,2Â¿,3,3Â¿,4,4Â¿,5,6Â¿-Octachlorobiphenyl (PCB196)</t>
  </si>
  <si>
    <t>42740-50-1</t>
  </si>
  <si>
    <t>Developmental Toxicity Hazards: Suspected</t>
  </si>
  <si>
    <t>ABAMECTIN</t>
  </si>
  <si>
    <t>71751-41-2</t>
  </si>
  <si>
    <t>EPA-TRI, P65-PEND</t>
  </si>
  <si>
    <t>ACETALDEHYDE</t>
  </si>
  <si>
    <t>75-07-0</t>
  </si>
  <si>
    <t>JANK</t>
  </si>
  <si>
    <t>ACETIC ACID, INDOLYL-</t>
  </si>
  <si>
    <t>87-51-4</t>
  </si>
  <si>
    <t>ACETONITRILE</t>
  </si>
  <si>
    <t>75-05-8</t>
  </si>
  <si>
    <t>EPA-SARA, JANK</t>
  </si>
  <si>
    <t>ACROLEIN</t>
  </si>
  <si>
    <t>107-02-8</t>
  </si>
  <si>
    <t>ACRYLONITRILE</t>
  </si>
  <si>
    <t>107-13-1</t>
  </si>
  <si>
    <t>ATSDR, EPA-SARA</t>
  </si>
  <si>
    <t>(2AE,4E,8E)-(5'S,6S,6'R,7S,11R,13S,15S,17AR,20R,20AR,20BS)-6'-((S- )-SEC-BUTYL)-5',6,6',7,10,11,14,15,17A,20,20A,20B-DODECAHYDRO-20,- 20B-DIHYDROXY-5',6,8,19-TETRAMETHYL-17-OXOSPIRO(11,15-METHANO-2H,- 13H,17H-FURO(4,3,2-PQ)(2,6)BENZODIOXACYCLOOCTADEC[...</t>
  </si>
  <si>
    <t>65195-55-3</t>
  </si>
  <si>
    <t>P65-PEND</t>
  </si>
  <si>
    <t>ALBUTEROL</t>
  </si>
  <si>
    <t>18559-94-9</t>
  </si>
  <si>
    <t>P65-CAND</t>
  </si>
  <si>
    <t>ATSDR, EPA-SARA, JANK</t>
  </si>
  <si>
    <t>ALKANES, CHLORO</t>
  </si>
  <si>
    <t>61788-76-9</t>
  </si>
  <si>
    <t>ALLYL CHLORIDE</t>
  </si>
  <si>
    <t>107-05-1</t>
  </si>
  <si>
    <t>EPA-SARA</t>
  </si>
  <si>
    <t>AMINONICOTINAMIDE</t>
  </si>
  <si>
    <t>329-89-5</t>
  </si>
  <si>
    <t>ANILAZINE</t>
  </si>
  <si>
    <t>101-05-3</t>
  </si>
  <si>
    <t>AROMATIC NAPHTHA, TYPE I</t>
  </si>
  <si>
    <t>64742-95-6</t>
  </si>
  <si>
    <t>ARSENIC (ORGANIC OR INORGANIC COMPOUNDS)</t>
  </si>
  <si>
    <t>ARF750</t>
  </si>
  <si>
    <t>OEHHA-CREL, P65-MC</t>
  </si>
  <si>
    <t>ARSENIC COMPOUNDS</t>
  </si>
  <si>
    <t>ARF-750</t>
  </si>
  <si>
    <t>ATORVASTATIN CALCIUM</t>
  </si>
  <si>
    <t>134523-03-8</t>
  </si>
  <si>
    <t>BAPN</t>
  </si>
  <si>
    <t>151-18-8</t>
  </si>
  <si>
    <t>BAPN FUMARATE</t>
  </si>
  <si>
    <t>2079-89-2</t>
  </si>
  <si>
    <t>BARIUM</t>
  </si>
  <si>
    <t>7440-39-3</t>
  </si>
  <si>
    <t>1,2-BENZENEDICARBOXYLIC ACID, DI-C8- 10-BRANCHED ALKYL ESTERS, C9-RICH</t>
  </si>
  <si>
    <t>68515-48-0</t>
  </si>
  <si>
    <t>CERHR</t>
  </si>
  <si>
    <t>1,2-BENZENEDICARBOXYLIC ACID, DI-C9- 11-BRANCHED ALKYL ESTERS, C10-RICH</t>
  </si>
  <si>
    <t>68515-49-1</t>
  </si>
  <si>
    <t>CERHR, P65-CAND</t>
  </si>
  <si>
    <t>JANK, P65-PEND</t>
  </si>
  <si>
    <t>BENZOIC TRICHLORIDE</t>
  </si>
  <si>
    <t>98-07-7</t>
  </si>
  <si>
    <t>BENZOYL CHLORIDE</t>
  </si>
  <si>
    <t>98-88-4</t>
  </si>
  <si>
    <t>BENZYL CHLORIDE</t>
  </si>
  <si>
    <t>100-44-7</t>
  </si>
  <si>
    <t>BIPHENYL</t>
  </si>
  <si>
    <t>92-52-4</t>
  </si>
  <si>
    <t>BORON</t>
  </si>
  <si>
    <t>7440-42-8</t>
  </si>
  <si>
    <t>BROMINE COMPOUNDS (ORGANIC OR INORGANIC)</t>
  </si>
  <si>
    <t>EDF-227</t>
  </si>
  <si>
    <t>1-BROMOPROPANE</t>
  </si>
  <si>
    <t>106-94-5</t>
  </si>
  <si>
    <t>CACODYLIc ACID</t>
  </si>
  <si>
    <t>75-60-5</t>
  </si>
  <si>
    <t>CADMIUM COMPOUNDS</t>
  </si>
  <si>
    <t>CAE750</t>
  </si>
  <si>
    <t>JANK, P65-MC</t>
  </si>
  <si>
    <t>CAPTAN</t>
  </si>
  <si>
    <t>133-06-2</t>
  </si>
  <si>
    <t>CARBON DIOXIDE</t>
  </si>
  <si>
    <t>124-38-9</t>
  </si>
  <si>
    <t>EPA-SARA, OEHHA-AREL, OEHHA-CREL</t>
  </si>
  <si>
    <t>CESIUM</t>
  </si>
  <si>
    <t>7440-46-2</t>
  </si>
  <si>
    <t>CHLORAMPHENICOL</t>
  </si>
  <si>
    <t>56-75-7</t>
  </si>
  <si>
    <t>CHLORINE DIOXIDE</t>
  </si>
  <si>
    <t>10049-04-4</t>
  </si>
  <si>
    <t>CHLOROBENZENE</t>
  </si>
  <si>
    <t>108-90-7</t>
  </si>
  <si>
    <t>CHLOROETHANE</t>
  </si>
  <si>
    <t>75-00-3</t>
  </si>
  <si>
    <t>ATSDR, OEHHA-CREL</t>
  </si>
  <si>
    <t>EPA-SARA, JANK, OEHHA-AREL, OEHHA-CREL</t>
  </si>
  <si>
    <t>COBALT</t>
  </si>
  <si>
    <t>7440-48-4</t>
  </si>
  <si>
    <t>COPPER</t>
  </si>
  <si>
    <t>7440-50-8</t>
  </si>
  <si>
    <t>CYANIDE</t>
  </si>
  <si>
    <t>57-12-5</t>
  </si>
  <si>
    <t>CYCLOHEXANONE</t>
  </si>
  <si>
    <t>108-94-1</t>
  </si>
  <si>
    <t>2,4-D 2-ETHYL-4-METHYLPENTYL ESTER</t>
  </si>
  <si>
    <t>53404-37-8</t>
  </si>
  <si>
    <t>2,4-D 2-ETHYLHEXYL ESTER</t>
  </si>
  <si>
    <t>1928-43-4</t>
  </si>
  <si>
    <t>2,4-D BUTYL ESTER</t>
  </si>
  <si>
    <t>94-80-4</t>
  </si>
  <si>
    <t>2,4-D, ISOOCTYL ESTER</t>
  </si>
  <si>
    <t>25168-26-7</t>
  </si>
  <si>
    <t>2,4-DB</t>
  </si>
  <si>
    <t>94-82-6</t>
  </si>
  <si>
    <t>EPA-TRI, P65-CAND</t>
  </si>
  <si>
    <t>DDT (TOTAL)</t>
  </si>
  <si>
    <t>EDF-229</t>
  </si>
  <si>
    <t>DECABROMODIPHENYL OXIDE</t>
  </si>
  <si>
    <t>1163-19-5</t>
  </si>
  <si>
    <t>DELTA-8,9-ISOMER OF AVERMECTIN</t>
  </si>
  <si>
    <t>EDF-376</t>
  </si>
  <si>
    <t>DIAMINOTOLUENE (MIXED ISOMERS)</t>
  </si>
  <si>
    <t>25376-45-8</t>
  </si>
  <si>
    <t>DIAZINON</t>
  </si>
  <si>
    <t>333-41-5</t>
  </si>
  <si>
    <t>EPA-TRI, JANK</t>
  </si>
  <si>
    <t>ATSDR, CERHR, EPA-SARA, JANK, NTP-R, P65-CAND</t>
  </si>
  <si>
    <t>DICAMBA</t>
  </si>
  <si>
    <t>1918-00-9</t>
  </si>
  <si>
    <t>1,4-DICHLOROBENZENE</t>
  </si>
  <si>
    <t>106-46-7</t>
  </si>
  <si>
    <t>ATSDR, JANK</t>
  </si>
  <si>
    <t>1,2-DICHLOROETHANE</t>
  </si>
  <si>
    <t>107-06-2</t>
  </si>
  <si>
    <t>1,1-DICHLOROETHYLENE</t>
  </si>
  <si>
    <t>75-35-4</t>
  </si>
  <si>
    <t>DICHLORVOS</t>
  </si>
  <si>
    <t>62-73-7</t>
  </si>
  <si>
    <t>DIETHYLENE GLYCOL DIMETHYL ETHER</t>
  </si>
  <si>
    <t>111-96-6</t>
  </si>
  <si>
    <t>DIETHYLENE GLYCOL ETHER</t>
  </si>
  <si>
    <t>111-46-6</t>
  </si>
  <si>
    <t>DIMETHYL CHLOROTHIOPHOSPHATE</t>
  </si>
  <si>
    <t>2524-03-0</t>
  </si>
  <si>
    <t>DIMETHYLAMINE DICAMBA</t>
  </si>
  <si>
    <t>2300-66-5</t>
  </si>
  <si>
    <t>1,3-DIMETHYLUREA</t>
  </si>
  <si>
    <t>96-31-1</t>
  </si>
  <si>
    <t>2,4-DINITROPHENOL</t>
  </si>
  <si>
    <t>51-28-5</t>
  </si>
  <si>
    <t>DIOXIN AND DIOXIN-LIKE COMPOUNDS</t>
  </si>
  <si>
    <t>EDF-018</t>
  </si>
  <si>
    <t>DIPHENYL-P-PHENYLENEDIAMINE</t>
  </si>
  <si>
    <t>74-31-7</t>
  </si>
  <si>
    <t>DIRECT BLUE 6</t>
  </si>
  <si>
    <t>2602-46-2</t>
  </si>
  <si>
    <t>DISODIUM HYDROGEN ARSENATE</t>
  </si>
  <si>
    <t>7778-43-0</t>
  </si>
  <si>
    <t>DISULFIRAM</t>
  </si>
  <si>
    <t>97-77-8</t>
  </si>
  <si>
    <t>DISULFOTON</t>
  </si>
  <si>
    <t>298-04-4</t>
  </si>
  <si>
    <t>DIURON</t>
  </si>
  <si>
    <t>330-54-1</t>
  </si>
  <si>
    <t>2,4-DP</t>
  </si>
  <si>
    <t>120-36-5</t>
  </si>
  <si>
    <t>EPA-TRI, JANK, P65-PEND</t>
  </si>
  <si>
    <t>EK 7011</t>
  </si>
  <si>
    <t>123-39-7</t>
  </si>
  <si>
    <t>ERGOCALCIFEROL</t>
  </si>
  <si>
    <t>50-14-6</t>
  </si>
  <si>
    <t>1,2-ETHANEDIAMINE, N,N'-BIS(2-AMINOETHYL)-</t>
  </si>
  <si>
    <t>112-24-3</t>
  </si>
  <si>
    <t>ETHYL ACRYLATE</t>
  </si>
  <si>
    <t>140-88-5</t>
  </si>
  <si>
    <t>ATSDR, EPA-SARA, OEHHA-CREL</t>
  </si>
  <si>
    <t>ETHYLENE GLYCOL</t>
  </si>
  <si>
    <t>107-21-1</t>
  </si>
  <si>
    <t>ATSDR, NTP-R, OEHHA-CREL</t>
  </si>
  <si>
    <t>ETHYLENE GLYCOL DIETHYL ETHER</t>
  </si>
  <si>
    <t>629-14-1</t>
  </si>
  <si>
    <t>ETHYLENE GLYCOL DIMETHYL ETHER</t>
  </si>
  <si>
    <t>110-71-4</t>
  </si>
  <si>
    <t>ETHYLENE GLYCOL MONOPROPYL ETHER</t>
  </si>
  <si>
    <t>2807-30-9</t>
  </si>
  <si>
    <t>ETHYLENE OXIDE</t>
  </si>
  <si>
    <t>75-21-8</t>
  </si>
  <si>
    <t>FELODIPINE</t>
  </si>
  <si>
    <t>72509-76-3</t>
  </si>
  <si>
    <t>FENBUTATIN OXIDE</t>
  </si>
  <si>
    <t>13356-08-6</t>
  </si>
  <si>
    <t>FLUOXETINE</t>
  </si>
  <si>
    <t>54910-89-3</t>
  </si>
  <si>
    <t>FLUOXETINE HYDROCHLORIDE</t>
  </si>
  <si>
    <t>59333-67-4</t>
  </si>
  <si>
    <t>FLUVASTATIN SODIUM</t>
  </si>
  <si>
    <t>EDF-004</t>
  </si>
  <si>
    <t>FOLPET</t>
  </si>
  <si>
    <t>133-07-3</t>
  </si>
  <si>
    <t>GLUTARALDHYDE</t>
  </si>
  <si>
    <t>111-30-8</t>
  </si>
  <si>
    <t>GLYCOL ETHERS</t>
  </si>
  <si>
    <t>EDF-109</t>
  </si>
  <si>
    <t>GRISEOFULVIN</t>
  </si>
  <si>
    <t>126-07-8</t>
  </si>
  <si>
    <t>HEAVY METALS</t>
  </si>
  <si>
    <t>EDF-380</t>
  </si>
  <si>
    <t>HEXACHLOROCYCLOPENTADIENE</t>
  </si>
  <si>
    <t>77-47-4</t>
  </si>
  <si>
    <t>HEXACHLOROETHANE</t>
  </si>
  <si>
    <t>67-72-1</t>
  </si>
  <si>
    <t>HEXACHLOROPHENE (HCP)</t>
  </si>
  <si>
    <t>70-30-4</t>
  </si>
  <si>
    <t>1-HEXANOL, 2-ETHYL-</t>
  </si>
  <si>
    <t>104-76-7</t>
  </si>
  <si>
    <t>HYDROFLUORIC ACID</t>
  </si>
  <si>
    <t>7664-39-3</t>
  </si>
  <si>
    <t>1-HYDROXY-2-PHENOXYETHANE</t>
  </si>
  <si>
    <t>122-99-6</t>
  </si>
  <si>
    <t>NTP-R</t>
  </si>
  <si>
    <t>IMAZALIL</t>
  </si>
  <si>
    <t>35554-44-0</t>
  </si>
  <si>
    <t>IMIDAN</t>
  </si>
  <si>
    <t>732-11-6</t>
  </si>
  <si>
    <t>INORGANIC BROMINE COMPOUNDS</t>
  </si>
  <si>
    <t>EDF-015</t>
  </si>
  <si>
    <t>ISOPHORONE</t>
  </si>
  <si>
    <t>78-59-1</t>
  </si>
  <si>
    <t>ISOPROPYL ALCOHOL</t>
  </si>
  <si>
    <t>67-63-0</t>
  </si>
  <si>
    <t>LEWISITE (ARSENIC COMPOUND)</t>
  </si>
  <si>
    <t>541-25-3</t>
  </si>
  <si>
    <t>M-XYLENE</t>
  </si>
  <si>
    <t>108-38-3</t>
  </si>
  <si>
    <t>METALS</t>
  </si>
  <si>
    <t>EDF-035</t>
  </si>
  <si>
    <t>METHANAMINE, N-METHYL-N-NITROSO</t>
  </si>
  <si>
    <t>62-75-9</t>
  </si>
  <si>
    <t>METHANOL</t>
  </si>
  <si>
    <t>67-56-1</t>
  </si>
  <si>
    <t>CERHR, JANK, OEHHA-CREL</t>
  </si>
  <si>
    <t>EPA-HEN, EPA-SARA</t>
  </si>
  <si>
    <t>METHOXYFLURANE</t>
  </si>
  <si>
    <t>76-38-0</t>
  </si>
  <si>
    <t>2-METHOXYPROPYL-1-ACETATE</t>
  </si>
  <si>
    <t>70657-70-4</t>
  </si>
  <si>
    <t>METHYL ETHYL KETONE</t>
  </si>
  <si>
    <t>78-93-3</t>
  </si>
  <si>
    <t>METHYL ISOBUTYL KETONE</t>
  </si>
  <si>
    <t>108-10-1</t>
  </si>
  <si>
    <t>METHYL ISOCYANATE</t>
  </si>
  <si>
    <t>624-83-9</t>
  </si>
  <si>
    <t>EPA-HEN, EPA-SARA, JANK</t>
  </si>
  <si>
    <t>METHYL METHACRYLATE</t>
  </si>
  <si>
    <t>80-62-6</t>
  </si>
  <si>
    <t>MUSTARD GAS</t>
  </si>
  <si>
    <t>505-60-2</t>
  </si>
  <si>
    <t>N,N-DIMETHYLFORMAMIDE</t>
  </si>
  <si>
    <t>68-12-2</t>
  </si>
  <si>
    <t>JANK, NTP-R</t>
  </si>
  <si>
    <t>N-ETHYL-N-NITROSOUREA</t>
  </si>
  <si>
    <t>759-73-9</t>
  </si>
  <si>
    <t>N-HEXANE</t>
  </si>
  <si>
    <t>110-54-3</t>
  </si>
  <si>
    <t>N-NITROSO-N-METHYLUREA</t>
  </si>
  <si>
    <t>684-93-5</t>
  </si>
  <si>
    <t>N-NITROSODIETHYLAMINE</t>
  </si>
  <si>
    <t>55-18-5</t>
  </si>
  <si>
    <t>N-NITROSOMORPHOLINE</t>
  </si>
  <si>
    <t>59-89-2</t>
  </si>
  <si>
    <t>NAPHTHALENE</t>
  </si>
  <si>
    <t>91-20-3</t>
  </si>
  <si>
    <t>NICKEL</t>
  </si>
  <si>
    <t>7440-02-0</t>
  </si>
  <si>
    <t>NICKEL COMPOUNDS</t>
  </si>
  <si>
    <t>NDB000</t>
  </si>
  <si>
    <t>NITROFURANTOIN</t>
  </si>
  <si>
    <t>67-20-9</t>
  </si>
  <si>
    <t>CAA-AQC</t>
  </si>
  <si>
    <t>2-NITROPROPANE</t>
  </si>
  <si>
    <t>79-46-9</t>
  </si>
  <si>
    <t>NITROUS OXIDE</t>
  </si>
  <si>
    <t>10024-97-2</t>
  </si>
  <si>
    <t>O-XYLENE</t>
  </si>
  <si>
    <t>95-47-6</t>
  </si>
  <si>
    <t>ORGANIC BROMINE COMPOUNDS</t>
  </si>
  <si>
    <t>EDF-226</t>
  </si>
  <si>
    <t>ORGANOCHLORINE PESTICIDES</t>
  </si>
  <si>
    <t>EDF-175</t>
  </si>
  <si>
    <t>P-XYLENE</t>
  </si>
  <si>
    <t>106-42-3</t>
  </si>
  <si>
    <t>PHENOL</t>
  </si>
  <si>
    <t>108-95-2</t>
  </si>
  <si>
    <t>2-PHENYLPHENOL</t>
  </si>
  <si>
    <t>90-43-7</t>
  </si>
  <si>
    <t>PM 10</t>
  </si>
  <si>
    <t>EDF-077</t>
  </si>
  <si>
    <t>PM 2.5</t>
  </si>
  <si>
    <t>EDF-213</t>
  </si>
  <si>
    <t>POLYCHLORINATED TERPHENYLS</t>
  </si>
  <si>
    <t>61788-33-8</t>
  </si>
  <si>
    <t>POTASSIUM IODIDE</t>
  </si>
  <si>
    <t>7681-11-0</t>
  </si>
  <si>
    <t>POTASSIUM N-METHYLDITHIOCARBAMATE</t>
  </si>
  <si>
    <t>137-41-7</t>
  </si>
  <si>
    <t>PROPACHLOR</t>
  </si>
  <si>
    <t>1918-16-7</t>
  </si>
  <si>
    <t>PROPYLENE OXIDE</t>
  </si>
  <si>
    <t>75-56-9</t>
  </si>
  <si>
    <t>RADIONUCLIDES</t>
  </si>
  <si>
    <t>RONNEL</t>
  </si>
  <si>
    <t>299-84-3</t>
  </si>
  <si>
    <t>SACCHARIN</t>
  </si>
  <si>
    <t>81-07-2</t>
  </si>
  <si>
    <t>SELENIUM</t>
  </si>
  <si>
    <t>7782-49-2</t>
  </si>
  <si>
    <t>SIMVASTATIN</t>
  </si>
  <si>
    <t>79902-63-9</t>
  </si>
  <si>
    <t>SODIUM CHLORITE</t>
  </si>
  <si>
    <t>7758-19-2</t>
  </si>
  <si>
    <t>SODIUM DICAMBA</t>
  </si>
  <si>
    <t>1982-69-0</t>
  </si>
  <si>
    <t>SODIUM FLUORIDE</t>
  </si>
  <si>
    <t>7681-49-4</t>
  </si>
  <si>
    <t>SODIUM IODIDE</t>
  </si>
  <si>
    <t>7681-82-5</t>
  </si>
  <si>
    <t>SODIUM NITRITE</t>
  </si>
  <si>
    <t>7632-00-0</t>
  </si>
  <si>
    <t>SOLUBLE NICKEL COMPOUNDS</t>
  </si>
  <si>
    <t>7440-02-0(Sol)</t>
  </si>
  <si>
    <t>STYRENE OXIDE</t>
  </si>
  <si>
    <t>96-09-3</t>
  </si>
  <si>
    <t>SULFUR DIOXIDE</t>
  </si>
  <si>
    <t>SULPROFOS</t>
  </si>
  <si>
    <t>35400-43-2</t>
  </si>
  <si>
    <t>TEBUTHIURON</t>
  </si>
  <si>
    <t>34014-18-1</t>
  </si>
  <si>
    <t>TERT-BUTYL ALCOHOL</t>
  </si>
  <si>
    <t>75-65-0</t>
  </si>
  <si>
    <t>1,1,2,2-TETRACHLOROETHANE</t>
  </si>
  <si>
    <t>79-34-5</t>
  </si>
  <si>
    <t>TETRACHLOROETHYLENE</t>
  </si>
  <si>
    <t>127-18-4</t>
  </si>
  <si>
    <t>THIABENDAZOLE</t>
  </si>
  <si>
    <t>148-79-8</t>
  </si>
  <si>
    <t>THIADIAZOLE, 2,2'-(METHYLENEDIIMINO)BIS, 1,3,4-</t>
  </si>
  <si>
    <t>26907-37-9</t>
  </si>
  <si>
    <t>THIOUREA</t>
  </si>
  <si>
    <t>62-56-6</t>
  </si>
  <si>
    <t>TOLUENESULFONAMIDE, O-</t>
  </si>
  <si>
    <t>88-19-7</t>
  </si>
  <si>
    <t>TRICHLORFON</t>
  </si>
  <si>
    <t>52-68-6</t>
  </si>
  <si>
    <t>1,2,4-TRICHLOROBENZENE</t>
  </si>
  <si>
    <t>120-82-1</t>
  </si>
  <si>
    <t>1,1,1-TRICHLOROETHANE</t>
  </si>
  <si>
    <t>71-55-6</t>
  </si>
  <si>
    <t>ATSDR, EPA-HEN, EPA-SARA, JANK</t>
  </si>
  <si>
    <t>TRIETHYLENE GLYCOL</t>
  </si>
  <si>
    <t>112-27-6</t>
  </si>
  <si>
    <t>TRIETHYLENE GLYCOL DIMETHYL ETHER</t>
  </si>
  <si>
    <t>112-49-2</t>
  </si>
  <si>
    <t>TRIS(2,3-DIBROMOPROPYL) PHOSPHATE</t>
  </si>
  <si>
    <t>126-72-7</t>
  </si>
  <si>
    <t>VINYL CHLORIDE</t>
  </si>
  <si>
    <t>75-01-4</t>
  </si>
  <si>
    <t>VISIBILITY REDUCING PARTICULATES</t>
  </si>
  <si>
    <t>EDF-214</t>
  </si>
  <si>
    <t>VOLATILE ORGANIC COMPOUNDS</t>
  </si>
  <si>
    <t>EDF-111</t>
  </si>
  <si>
    <t>WOOD PRESERVATIVES (CONTAINING ARSENIC &amp; CHROMATE)</t>
  </si>
  <si>
    <t>XYLENE (MIXED ISOMERS)</t>
  </si>
  <si>
    <t>1330-20-7</t>
  </si>
  <si>
    <t>ZEARALENONE</t>
  </si>
  <si>
    <t>17924-92-4</t>
  </si>
  <si>
    <t>ZINC</t>
  </si>
  <si>
    <t>7440-66-6</t>
  </si>
  <si>
    <t>ZINC SULFATE</t>
  </si>
  <si>
    <t>7733-02-0</t>
  </si>
  <si>
    <t>Cancer Hazards: Recognized</t>
  </si>
  <si>
    <t>CAS Registry Number (or EDF Substance ID)</t>
  </si>
  <si>
    <t>Major Uses</t>
  </si>
  <si>
    <t>Some consumer product uses</t>
  </si>
  <si>
    <t>AC-225</t>
  </si>
  <si>
    <t>14265-85-1</t>
  </si>
  <si>
    <t>AC-227</t>
  </si>
  <si>
    <t>14952-40-0</t>
  </si>
  <si>
    <t>AC-227+D</t>
  </si>
  <si>
    <t>14952-40-0(+D)</t>
  </si>
  <si>
    <t>AC-228</t>
  </si>
  <si>
    <t>14331-83-0</t>
  </si>
  <si>
    <t>ACETAMIDE</t>
  </si>
  <si>
    <t>60-35-5</t>
  </si>
  <si>
    <t>2-ACETYLAMINOFLUORENE</t>
  </si>
  <si>
    <t>53-96-3</t>
  </si>
  <si>
    <t>ACIFLUORFEN, SODIUM SALT</t>
  </si>
  <si>
    <t>62476-59-9</t>
  </si>
  <si>
    <t>ACRYLAMIDE</t>
  </si>
  <si>
    <t>79-06-1</t>
  </si>
  <si>
    <t>Nervous system or blood problems; increased risk of cancer</t>
  </si>
  <si>
    <t>Added to water during sewage/wastewater treatment</t>
  </si>
  <si>
    <t>SDWA regulated, MCLG = 0, MCL = TT8</t>
  </si>
  <si>
    <t>AF-2; [2-(2-FURYL)-3-(5-NITRO-2-FURYL)]ACRYLAMIDE</t>
  </si>
  <si>
    <t>3688-53-7</t>
  </si>
  <si>
    <t>AFLATOXINS</t>
  </si>
  <si>
    <t>1402-68-2</t>
  </si>
  <si>
    <t>AG-105</t>
  </si>
  <si>
    <t>14928-14-4</t>
  </si>
  <si>
    <t>AG-108</t>
  </si>
  <si>
    <t>14391-65-2</t>
  </si>
  <si>
    <t>AG-108M</t>
  </si>
  <si>
    <t>14391-65-2(m)</t>
  </si>
  <si>
    <t>AG-108M+D</t>
  </si>
  <si>
    <t>14391-65-2(m)(+D)</t>
  </si>
  <si>
    <t>AG-109M</t>
  </si>
  <si>
    <t>14378-38-2(m)</t>
  </si>
  <si>
    <t>AG-110</t>
  </si>
  <si>
    <t>14391-76-5</t>
  </si>
  <si>
    <t>AG-110M</t>
  </si>
  <si>
    <t>14391-76-5(m)</t>
  </si>
  <si>
    <t>AG-111</t>
  </si>
  <si>
    <t>15760-04-0</t>
  </si>
  <si>
    <t>AIREDALE BLUE D</t>
  </si>
  <si>
    <t>2429-74-5</t>
  </si>
  <si>
    <t>ALCOHOLIC BEVERAGES, WHEN ASSOCIATED WITH ALCOHOL  ABUSE</t>
  </si>
  <si>
    <t>EDF-008</t>
  </si>
  <si>
    <t>1-ALLYL-4-METHOXYBENZENE</t>
  </si>
  <si>
    <t>140-67-0</t>
  </si>
  <si>
    <t>ALPHA-LINDANE</t>
  </si>
  <si>
    <t>319-84-6</t>
  </si>
  <si>
    <t>ALPHA-NAPHTHYLAMINE</t>
  </si>
  <si>
    <t>134-32-7</t>
  </si>
  <si>
    <t>AM-241</t>
  </si>
  <si>
    <t>14596-10-2</t>
  </si>
  <si>
    <t>AM-242</t>
  </si>
  <si>
    <t>13981-54-9</t>
  </si>
  <si>
    <t>AM-242M</t>
  </si>
  <si>
    <t>13981-54-9(m)</t>
  </si>
  <si>
    <t>AM-243</t>
  </si>
  <si>
    <t>14993-75-0</t>
  </si>
  <si>
    <t>AM-243(+D)</t>
  </si>
  <si>
    <t>14993-75-0(+D)</t>
  </si>
  <si>
    <t>1-AMINO-2,4-DIBROMOANTHRAQUINONE</t>
  </si>
  <si>
    <t>81-49-2</t>
  </si>
  <si>
    <t>1-AMINO-2-METHYLANTHRAQUINONE</t>
  </si>
  <si>
    <t>82-28-0</t>
  </si>
  <si>
    <t>2-AMINO-3-METHYL-9H-PYRIDO(2,3-B)INDOLE</t>
  </si>
  <si>
    <t>68006-83-7</t>
  </si>
  <si>
    <t>2-AMINO-5-(5-NITRO-2-FURYL)-1,3,4-THIADIAZOLE</t>
  </si>
  <si>
    <t>712-68-5</t>
  </si>
  <si>
    <t>2-AMINO-6-METHYLDIPYRIDO(1,2-A:3',2'-D)IMIDAZOLE</t>
  </si>
  <si>
    <t>67730-11-4</t>
  </si>
  <si>
    <t>3-AMINO-9-ETHYLCARBAZOLE HYDROCHLORIDE</t>
  </si>
  <si>
    <t>6109-97-3</t>
  </si>
  <si>
    <t>2-AMINO-9H-PYRIDO (2,3-B) INDOLE (A-ALPHA-C)</t>
  </si>
  <si>
    <t>26148-68-5</t>
  </si>
  <si>
    <t>2-AMINO-DIPYRIDO(1,2-A:3',2'-D)-IMIDAZOLE</t>
  </si>
  <si>
    <t>67730-10-3</t>
  </si>
  <si>
    <t>2-AMINOANTHRAQUINONE</t>
  </si>
  <si>
    <t>117-79-3</t>
  </si>
  <si>
    <t>4-AMINOAZOBENZENE</t>
  </si>
  <si>
    <t>60-09-3</t>
  </si>
  <si>
    <t>4-AMINOBIPHENYL</t>
  </si>
  <si>
    <t>92-67-1</t>
  </si>
  <si>
    <t>2-AMINONAPHTHALENE</t>
  </si>
  <si>
    <t>91-59-8</t>
  </si>
  <si>
    <t>AMMONIUM BICHROMATE</t>
  </si>
  <si>
    <t>AMMONIUM CHROMATE</t>
  </si>
  <si>
    <t>7788-98-9</t>
  </si>
  <si>
    <t>ANALGESIC MIXTURES CONTAINING PHENACETIN</t>
  </si>
  <si>
    <t>EDF-011</t>
  </si>
  <si>
    <t>ANILINE</t>
  </si>
  <si>
    <t>62-53-3</t>
  </si>
  <si>
    <t>ANILINE HYDROCHLORIDE</t>
  </si>
  <si>
    <t>142-04-1</t>
  </si>
  <si>
    <t>ANTIMONY TRIOXIDE</t>
  </si>
  <si>
    <t>1309-64-4</t>
  </si>
  <si>
    <t>AR-41</t>
  </si>
  <si>
    <t>14163-25-8</t>
  </si>
  <si>
    <t>ARAMITE</t>
  </si>
  <si>
    <t>140-57-8</t>
  </si>
  <si>
    <t>ARISTOLOCHIC ACID</t>
  </si>
  <si>
    <t>313-67-7</t>
  </si>
  <si>
    <t>ASBESTOS (FRIABLE)</t>
  </si>
  <si>
    <t>1332-21-4</t>
  </si>
  <si>
    <t>ASPHALT (PETROLEUM) FUMES</t>
  </si>
  <si>
    <t>8052-42-4</t>
  </si>
  <si>
    <t>AT-217</t>
  </si>
  <si>
    <t>17239-90-6</t>
  </si>
  <si>
    <t>ATTAPULGITE</t>
  </si>
  <si>
    <t>12174-11-7</t>
  </si>
  <si>
    <t>AU-196</t>
  </si>
  <si>
    <t>14914-16-0</t>
  </si>
  <si>
    <t>AU-198</t>
  </si>
  <si>
    <t>10043-49-9</t>
  </si>
  <si>
    <t>AURAMINE</t>
  </si>
  <si>
    <t>492-80-8</t>
  </si>
  <si>
    <t>5-AZACYTIDINE</t>
  </si>
  <si>
    <t>320-67-2</t>
  </si>
  <si>
    <t>AZASERINE</t>
  </si>
  <si>
    <t>115-02-6</t>
  </si>
  <si>
    <t>AZOBENZENE</t>
  </si>
  <si>
    <t>103-33-3</t>
  </si>
  <si>
    <t>4-Amino-2-nitrophenol</t>
  </si>
  <si>
    <t>119-34-6</t>
  </si>
  <si>
    <t>2-Aminofluorene</t>
  </si>
  <si>
    <t>153-78-6</t>
  </si>
  <si>
    <t>BA-131</t>
  </si>
  <si>
    <t>14914-75-1</t>
  </si>
  <si>
    <t>BA-133</t>
  </si>
  <si>
    <t>13981-41-4</t>
  </si>
  <si>
    <t>BA-133M</t>
  </si>
  <si>
    <t>13981-41-4(m)</t>
  </si>
  <si>
    <t>BA-137M</t>
  </si>
  <si>
    <t>13981-97-0(m)</t>
  </si>
  <si>
    <t>BA-139</t>
  </si>
  <si>
    <t>14378-25-7</t>
  </si>
  <si>
    <t>BA-140</t>
  </si>
  <si>
    <t>14798-08-4</t>
  </si>
  <si>
    <t>BARIUM CHROMATE</t>
  </si>
  <si>
    <t>10294-40-3</t>
  </si>
  <si>
    <t>BENZ(A)ANTHRACENE</t>
  </si>
  <si>
    <t>56-55-3</t>
  </si>
  <si>
    <t>BENZIDINE</t>
  </si>
  <si>
    <t>92-87-5</t>
  </si>
  <si>
    <t>BENZO(B)FLUORANTHENE</t>
  </si>
  <si>
    <t>205-99-2</t>
  </si>
  <si>
    <t>BENZO(K)FLUORANTHENE</t>
  </si>
  <si>
    <t>207-08-9</t>
  </si>
  <si>
    <t>BENZOFURAN</t>
  </si>
  <si>
    <t>271-89-6</t>
  </si>
  <si>
    <t>BENZO[J]FLUORANTHENE</t>
  </si>
  <si>
    <t>205-82-3</t>
  </si>
  <si>
    <t>BENZYL VIOLET 4B</t>
  </si>
  <si>
    <t>1694-09-3</t>
  </si>
  <si>
    <t>BERYLLIUM</t>
  </si>
  <si>
    <t>7440-41-7</t>
  </si>
  <si>
    <t>BERYLLIUM ALUMINUM ALLOY</t>
  </si>
  <si>
    <t>12770-50-2</t>
  </si>
  <si>
    <t>BERYLLIUM CHLORIDE</t>
  </si>
  <si>
    <t>7787-47-5</t>
  </si>
  <si>
    <t>BERYLLIUM COMPOUNDS</t>
  </si>
  <si>
    <t>BFQ500</t>
  </si>
  <si>
    <t>BERYLLIUM COPPER ALLOY</t>
  </si>
  <si>
    <t>11133-98-5</t>
  </si>
  <si>
    <t>BERYLLIUM FLUORIDE</t>
  </si>
  <si>
    <t>7787-49-7</t>
  </si>
  <si>
    <t>BERYLLIUM HYDROXIDE</t>
  </si>
  <si>
    <t>13327-32-7</t>
  </si>
  <si>
    <t>BERYLLIUM NITRATE</t>
  </si>
  <si>
    <t>13597-99-4</t>
  </si>
  <si>
    <t>BERYLLIUM OXIDE</t>
  </si>
  <si>
    <t>1304-56-9</t>
  </si>
  <si>
    <t>BERYLLIUM PHOSPHATE</t>
  </si>
  <si>
    <t>13598-15-7</t>
  </si>
  <si>
    <t>BERYLLIUM SULFATE</t>
  </si>
  <si>
    <t>13510-49-1</t>
  </si>
  <si>
    <t>BERYLLIUM SULFATE TETRAHYDRATE</t>
  </si>
  <si>
    <t>7787-56-6</t>
  </si>
  <si>
    <t>BERYLLIUM ZINC SILICATE</t>
  </si>
  <si>
    <t>39413-47-3</t>
  </si>
  <si>
    <t>BERYLLIUM-7</t>
  </si>
  <si>
    <t>13966-02-4</t>
  </si>
  <si>
    <t>BETA-BUTYROLACTONE</t>
  </si>
  <si>
    <t>3068-88-0</t>
  </si>
  <si>
    <t>BETA-PROPIOLACTONE</t>
  </si>
  <si>
    <t>57-57-8</t>
  </si>
  <si>
    <t>BETEL QUID WITH TOBACCO</t>
  </si>
  <si>
    <t>EDF-013</t>
  </si>
  <si>
    <t>1,1'-BI(ETHYLENE OXIDE)</t>
  </si>
  <si>
    <t>1464-53-5</t>
  </si>
  <si>
    <t>BI-206</t>
  </si>
  <si>
    <t>15776-19-9</t>
  </si>
  <si>
    <t>BI-207</t>
  </si>
  <si>
    <t>13982-38-2</t>
  </si>
  <si>
    <t>BI-211</t>
  </si>
  <si>
    <t>15229-37-5</t>
  </si>
  <si>
    <t>BI-212</t>
  </si>
  <si>
    <t>14913-49-6</t>
  </si>
  <si>
    <t>BI-213</t>
  </si>
  <si>
    <t>15776-20-2</t>
  </si>
  <si>
    <t>4',4'''-BIACETANILIDE</t>
  </si>
  <si>
    <t>613-35-4</t>
  </si>
  <si>
    <t>(1,1'-BIPHENYL)-4,4'-DIAMINE, 3,3'-DIMETHYL-</t>
  </si>
  <si>
    <t>119-93-7</t>
  </si>
  <si>
    <t>(1,1'-BIPHENYL)-4,4'-DIAMINE, 3,3'-DIMETHYL-, DIHYDROCHLORIDE (9CI)</t>
  </si>
  <si>
    <t>612-82-8</t>
  </si>
  <si>
    <t>BIS(2-CHLORO-1-METHYLETHYL) ETHER</t>
  </si>
  <si>
    <t>108-60-1</t>
  </si>
  <si>
    <t>BIS(2-CHLOROETHYL) ETHER</t>
  </si>
  <si>
    <t>111-44-4</t>
  </si>
  <si>
    <t>BIS(ADIPONITRILE)BIS(CYANOTRIPHENYLBORATO)NICKEL</t>
  </si>
  <si>
    <t>83864-02-2</t>
  </si>
  <si>
    <t>BIS(CHLOROMETHYL) ETHER</t>
  </si>
  <si>
    <t>542-88-1</t>
  </si>
  <si>
    <t>BISMUTH-210</t>
  </si>
  <si>
    <t>14331-79-4</t>
  </si>
  <si>
    <t>BISMUTH-214</t>
  </si>
  <si>
    <t>14733-03-0</t>
  </si>
  <si>
    <t>BR-82</t>
  </si>
  <si>
    <t>14686-69-2</t>
  </si>
  <si>
    <t>BRACKEN FERN</t>
  </si>
  <si>
    <t>BML000</t>
  </si>
  <si>
    <t>BROMATE</t>
  </si>
  <si>
    <t>15541-45-4</t>
  </si>
  <si>
    <t>C-11</t>
  </si>
  <si>
    <t>14333-33-6</t>
  </si>
  <si>
    <t>C-15</t>
  </si>
  <si>
    <t>15929-23-4</t>
  </si>
  <si>
    <t>C.I. ACID RED 114</t>
  </si>
  <si>
    <t>6459-94-5</t>
  </si>
  <si>
    <t>C.I. DIRECT BROWN 95</t>
  </si>
  <si>
    <t>16071-86-6</t>
  </si>
  <si>
    <t>C.I. FOOD RED 15</t>
  </si>
  <si>
    <t>81-88-9</t>
  </si>
  <si>
    <t>C.I. FOOD RED 5</t>
  </si>
  <si>
    <t>3761-53-3</t>
  </si>
  <si>
    <t>C.I. SOLVENT YELLOW 14</t>
  </si>
  <si>
    <t>842-07-9</t>
  </si>
  <si>
    <t>C.I. SOLVENT YELLOW 3</t>
  </si>
  <si>
    <t>97-56-3</t>
  </si>
  <si>
    <t>CA-45</t>
  </si>
  <si>
    <t>13966-05-7</t>
  </si>
  <si>
    <t>CA-47</t>
  </si>
  <si>
    <t>1439-99-2</t>
  </si>
  <si>
    <t>CADMIUM 2-ETHYLHEXANOATE</t>
  </si>
  <si>
    <t>2420-98-6</t>
  </si>
  <si>
    <t>CADMIUM ACETATE</t>
  </si>
  <si>
    <t>543-90-8</t>
  </si>
  <si>
    <t>CADMIUM BROMIDE</t>
  </si>
  <si>
    <t>7789-42-6</t>
  </si>
  <si>
    <t>CADMIUM CARBONATE</t>
  </si>
  <si>
    <t>513-78-0</t>
  </si>
  <si>
    <t>CADMIUM FLUOBORATE</t>
  </si>
  <si>
    <t>14486-19-2</t>
  </si>
  <si>
    <t>CADMIUM FLUORIDE</t>
  </si>
  <si>
    <t>7790-79-6</t>
  </si>
  <si>
    <t>CADMIUM HEXAFLUOROSILICATE</t>
  </si>
  <si>
    <t>17010-21-8</t>
  </si>
  <si>
    <t>CADMIUM NITRATE</t>
  </si>
  <si>
    <t>10325-94-7</t>
  </si>
  <si>
    <t>CADMIUM OXIDE</t>
  </si>
  <si>
    <t>1306-19-0</t>
  </si>
  <si>
    <t>CADMIUM STEARATE</t>
  </si>
  <si>
    <t>2223-93-0</t>
  </si>
  <si>
    <t>CADMIUM SULFATE</t>
  </si>
  <si>
    <t>10124-36-4</t>
  </si>
  <si>
    <t>CADMIUM SULFIDE</t>
  </si>
  <si>
    <t>1306-23-6</t>
  </si>
  <si>
    <t>CAESIUM-137</t>
  </si>
  <si>
    <t>10045-97-3</t>
  </si>
  <si>
    <t>CAFFEIC ACID</t>
  </si>
  <si>
    <t>331-39-5</t>
  </si>
  <si>
    <t>CALCIUM CHROMATE</t>
  </si>
  <si>
    <t>13765-19-0</t>
  </si>
  <si>
    <t>CAPTAFOL</t>
  </si>
  <si>
    <t>CARBAZOLE</t>
  </si>
  <si>
    <t>86-74-8</t>
  </si>
  <si>
    <t>CARBON BLACK</t>
  </si>
  <si>
    <t>1333-86-4</t>
  </si>
  <si>
    <t>CARBON-14</t>
  </si>
  <si>
    <t>14762-75-5</t>
  </si>
  <si>
    <t>CATECHOL</t>
  </si>
  <si>
    <t>120-80-9</t>
  </si>
  <si>
    <t>CD-109</t>
  </si>
  <si>
    <t>14109-32-1</t>
  </si>
  <si>
    <t>CD-115</t>
  </si>
  <si>
    <t>14336-68-6</t>
  </si>
  <si>
    <t>CD-115M</t>
  </si>
  <si>
    <t>14336-68-6(m)</t>
  </si>
  <si>
    <t>CE-141</t>
  </si>
  <si>
    <t>13967-74-3</t>
  </si>
  <si>
    <t>CE-143</t>
  </si>
  <si>
    <t>14119-19-8</t>
  </si>
  <si>
    <t>CE-144</t>
  </si>
  <si>
    <t>14762-78-8</t>
  </si>
  <si>
    <t>CE-144+D</t>
  </si>
  <si>
    <t>14762-78-8(+D)</t>
  </si>
  <si>
    <t>CERAMIC FIBERS  ( AIRBORNE PARTICLES OF RESPIRABLE SIZE)</t>
  </si>
  <si>
    <t>CERTAIN COMBINED CHEMOTHERAPY FOR LYMPHOMAS</t>
  </si>
  <si>
    <t>EDF-016</t>
  </si>
  <si>
    <t>CHLORDIMEFORM</t>
  </si>
  <si>
    <t>6164-98-3</t>
  </si>
  <si>
    <t>CHLORENDIC ACID</t>
  </si>
  <si>
    <t>115-28-6</t>
  </si>
  <si>
    <t>3-CHLORO-2-METHYL-1-PROPENE</t>
  </si>
  <si>
    <t>563-47-3</t>
  </si>
  <si>
    <t>5-CHLORO-O-TOLUIDINE AND ITS STRONG ACID SALTS</t>
  </si>
  <si>
    <t>EDF-216</t>
  </si>
  <si>
    <t>4-CHLORO-ORTHO-PHENYLENEDIAMINE</t>
  </si>
  <si>
    <t>95-83-0</t>
  </si>
  <si>
    <t>CHLOROBENZILATE</t>
  </si>
  <si>
    <t>510-15-6</t>
  </si>
  <si>
    <t>1-(2-CHLOROETHYL)-3-(4-METHYLCYCLOHEXYL)-1-NITROSOUREA (METHYL CCNU)</t>
  </si>
  <si>
    <t>13909-09-6</t>
  </si>
  <si>
    <t>CHLOROMETHYL METHYL ETHER</t>
  </si>
  <si>
    <t>107-30-2</t>
  </si>
  <si>
    <t>CHLOROTHALONIL</t>
  </si>
  <si>
    <t>1897-45-6</t>
  </si>
  <si>
    <t>CHLOROTRIANISENE</t>
  </si>
  <si>
    <t>569-57-3</t>
  </si>
  <si>
    <t>CHLOROZOTOCIN</t>
  </si>
  <si>
    <t>54749-90-5</t>
  </si>
  <si>
    <t>CHROMATE(3-), BIS(3-HYDROXY-4-((2-HYDROXY-1-NAPHTHALENEYL)AZO)-7-NITRO-1-NAPHTH- ALENESULFONATO(3-))-, TRISODIUM</t>
  </si>
  <si>
    <t>57693-14-8</t>
  </si>
  <si>
    <t>CHROMATES</t>
  </si>
  <si>
    <t>EDF-224</t>
  </si>
  <si>
    <t>CHROMIC ACID</t>
  </si>
  <si>
    <t>7738-94-5</t>
  </si>
  <si>
    <t>CHROMIC SULFATE</t>
  </si>
  <si>
    <t>10101-53-8</t>
  </si>
  <si>
    <t>CHROMIUM (CR6+)</t>
  </si>
  <si>
    <t>7440-47-3(Cr6+)</t>
  </si>
  <si>
    <t>CHROMIUM (III) CHROMATE</t>
  </si>
  <si>
    <t>24613-89-6</t>
  </si>
  <si>
    <t>CHROMIUM (VI) COMPOUNDS</t>
  </si>
  <si>
    <t>18540-29-9</t>
  </si>
  <si>
    <t>CHROMIUM TRIOXIDE</t>
  </si>
  <si>
    <t>1333-82-0</t>
  </si>
  <si>
    <t>CHROMYL CHLORIDE</t>
  </si>
  <si>
    <t>14977-61-8</t>
  </si>
  <si>
    <t>CHRYSENE</t>
  </si>
  <si>
    <t>218-01-9</t>
  </si>
  <si>
    <t>CIANURO DE NIQUEL</t>
  </si>
  <si>
    <t>557-19-7</t>
  </si>
  <si>
    <t>CICLOSPORIN (CYCLOSPORIN A; CYCLOSPORINE)</t>
  </si>
  <si>
    <t>79217-60-0</t>
  </si>
  <si>
    <t>CINNAMYL ANTHRANILATE</t>
  </si>
  <si>
    <t>87-29-6</t>
  </si>
  <si>
    <t>CIS-1,3-DICHLOROPROPENE</t>
  </si>
  <si>
    <t>10061-01-5</t>
  </si>
  <si>
    <t>CISPLATIN</t>
  </si>
  <si>
    <t>15663-27-1</t>
  </si>
  <si>
    <t>CITRUS RED NO.2</t>
  </si>
  <si>
    <t>6358-53-8</t>
  </si>
  <si>
    <t>CL-36</t>
  </si>
  <si>
    <t>13981-43-6</t>
  </si>
  <si>
    <t>CL-38</t>
  </si>
  <si>
    <t>14158-34-0</t>
  </si>
  <si>
    <t>CLOFIBRATE</t>
  </si>
  <si>
    <t>637-07-0</t>
  </si>
  <si>
    <t>CM-242</t>
  </si>
  <si>
    <t>15510-73-3</t>
  </si>
  <si>
    <t>CM-243</t>
  </si>
  <si>
    <t>15757-87-6</t>
  </si>
  <si>
    <t>CM-243+D</t>
  </si>
  <si>
    <t>15757-87-6(+D)</t>
  </si>
  <si>
    <t>CM-244</t>
  </si>
  <si>
    <t>13981-15-2</t>
  </si>
  <si>
    <t>CM-245</t>
  </si>
  <si>
    <t>15621-76-8</t>
  </si>
  <si>
    <t>CM-246</t>
  </si>
  <si>
    <t>15757-90-1</t>
  </si>
  <si>
    <t>CM-247</t>
  </si>
  <si>
    <t>15758-32-4</t>
  </si>
  <si>
    <t>CM-248</t>
  </si>
  <si>
    <t>15758-33-5</t>
  </si>
  <si>
    <t>CO-57</t>
  </si>
  <si>
    <t>13981-50-5</t>
  </si>
  <si>
    <t>CO-58</t>
  </si>
  <si>
    <t>13981-38-9</t>
  </si>
  <si>
    <t>CO-58M</t>
  </si>
  <si>
    <t>13981-38-9(m)</t>
  </si>
  <si>
    <t>COAL TARS</t>
  </si>
  <si>
    <t>8007-45-2</t>
  </si>
  <si>
    <t>COBALT [II] OXIDE</t>
  </si>
  <si>
    <t>1307-96-6</t>
  </si>
  <si>
    <t>COBALT-60</t>
  </si>
  <si>
    <t>10198-40-0</t>
  </si>
  <si>
    <t>COKE OVEN EMISSIONS</t>
  </si>
  <si>
    <t>COMBINED RADIUM 226 &amp; 228</t>
  </si>
  <si>
    <t>EDF-206</t>
  </si>
  <si>
    <t>COTININE</t>
  </si>
  <si>
    <t>486-56-6</t>
  </si>
  <si>
    <t>CR-51</t>
  </si>
  <si>
    <t>14392-02-0</t>
  </si>
  <si>
    <t>CREOSOTE OIL (DERIVED FROM ANY SOURCE)</t>
  </si>
  <si>
    <t>70321-79-8</t>
  </si>
  <si>
    <t>CREOSOTE OIL, LOW-BOILING DISTILLATE</t>
  </si>
  <si>
    <t>70321-80-1</t>
  </si>
  <si>
    <t>CREOSOTES</t>
  </si>
  <si>
    <t>8001-58-9</t>
  </si>
  <si>
    <t>CS-131</t>
  </si>
  <si>
    <t>14914-76-2</t>
  </si>
  <si>
    <t>CS-134</t>
  </si>
  <si>
    <t>13967-70-9</t>
  </si>
  <si>
    <t>CS-134M</t>
  </si>
  <si>
    <t>13967-70-9(m)</t>
  </si>
  <si>
    <t>CS-135</t>
  </si>
  <si>
    <t>15726-30-4</t>
  </si>
  <si>
    <t>CS-136</t>
  </si>
  <si>
    <t>14234-29-8</t>
  </si>
  <si>
    <t>CS-137+D</t>
  </si>
  <si>
    <t>10045-97-3(+D)</t>
  </si>
  <si>
    <t>CS-138</t>
  </si>
  <si>
    <t>15758-29-9</t>
  </si>
  <si>
    <t>CU-64</t>
  </si>
  <si>
    <t>13981-25-4</t>
  </si>
  <si>
    <t>CUPFERRON</t>
  </si>
  <si>
    <t>135-20-6</t>
  </si>
  <si>
    <t>CYCASIN</t>
  </si>
  <si>
    <t>14901-08-7</t>
  </si>
  <si>
    <t>CYTEMBENA</t>
  </si>
  <si>
    <t>21739-91-3</t>
  </si>
  <si>
    <t>D &amp; C ORANGE NO. 17</t>
  </si>
  <si>
    <t>3468-63-1</t>
  </si>
  <si>
    <t>D &amp; C RED NO. 8</t>
  </si>
  <si>
    <t>2092-56-0</t>
  </si>
  <si>
    <t>D &amp; C RED NO. 9</t>
  </si>
  <si>
    <t>DAMINOZIDE</t>
  </si>
  <si>
    <t>1596-84-5</t>
  </si>
  <si>
    <t>DANTRON (CHRYSAZIN; 1,8-DIHYDROXYANTHRAQUINONE)</t>
  </si>
  <si>
    <t>117-10-2</t>
  </si>
  <si>
    <t>DAUNOMYCIN</t>
  </si>
  <si>
    <t>20830-81-3</t>
  </si>
  <si>
    <t>DDE, O,P'</t>
  </si>
  <si>
    <t>3424-82-6</t>
  </si>
  <si>
    <t>DELTA-LINDANE</t>
  </si>
  <si>
    <t>319-86-8</t>
  </si>
  <si>
    <t>DI-N-PROPYLNITROSAMINE</t>
  </si>
  <si>
    <t>621-64-7</t>
  </si>
  <si>
    <t>2,4-DIAMINOANISOLE</t>
  </si>
  <si>
    <t>615-05-4</t>
  </si>
  <si>
    <t>2,3-DIAMINOTOLUENE</t>
  </si>
  <si>
    <t>2687-25-4</t>
  </si>
  <si>
    <t>3,4-DIAMINOTOLUENE</t>
  </si>
  <si>
    <t>496-72-0</t>
  </si>
  <si>
    <t>2,6-DIAMINOTOLUENE</t>
  </si>
  <si>
    <t>823-40-5</t>
  </si>
  <si>
    <t>2,5-DIAMINOTOLUENE</t>
  </si>
  <si>
    <t>95-70-5</t>
  </si>
  <si>
    <t>2,4-DIAMINOTOLUENE</t>
  </si>
  <si>
    <t>95-80-7</t>
  </si>
  <si>
    <t>2,4-DIAMINOTOLUENE.2HCL</t>
  </si>
  <si>
    <t>636-23-7</t>
  </si>
  <si>
    <t>DIBENZ(A,H)ANTHRACENE</t>
  </si>
  <si>
    <t>53-70-3</t>
  </si>
  <si>
    <t>DIBENZO[A,E]PYRENE</t>
  </si>
  <si>
    <t>192-65-4</t>
  </si>
  <si>
    <t>DIBENZO[A,H]PYRENE</t>
  </si>
  <si>
    <t>189-64-0</t>
  </si>
  <si>
    <t>DIBENZO[A,I]PYRENE</t>
  </si>
  <si>
    <t>189-55-9</t>
  </si>
  <si>
    <t>DIBENZO[A,L]PYRENE</t>
  </si>
  <si>
    <t>191-30-0</t>
  </si>
  <si>
    <t>DIBENZ[A,H]ACRIDINE</t>
  </si>
  <si>
    <t>226-36-8</t>
  </si>
  <si>
    <t>DIBENZ[A,J]ACRIDINE</t>
  </si>
  <si>
    <t>224-42-0</t>
  </si>
  <si>
    <t>2,3-DIBROMO-1-PROPANOL</t>
  </si>
  <si>
    <t>96-13-9</t>
  </si>
  <si>
    <t>1,3-DIBROMO-2,2-DIMETHYLOLPROPANE</t>
  </si>
  <si>
    <t>3296-90-0</t>
  </si>
  <si>
    <t>(DIBUTYLDITHIOCARBAMATO)NICKEL(II)</t>
  </si>
  <si>
    <t>13927-77-0</t>
  </si>
  <si>
    <t>3,3'-DICHLOR-4,4'-DIAMINO-DIPHENYLAETHER</t>
  </si>
  <si>
    <t>28434-86-8</t>
  </si>
  <si>
    <t>1,4-DICHLORO-2-BUTENE</t>
  </si>
  <si>
    <t>764-41-0</t>
  </si>
  <si>
    <t>2,2-DICHLOROACETIC ACID</t>
  </si>
  <si>
    <t>79-43-6</t>
  </si>
  <si>
    <t>3,3'-DICHLOROBENZIDINE</t>
  </si>
  <si>
    <t>91-94-1</t>
  </si>
  <si>
    <t>3,3'-DICHLOROBENZIDINE DIHYDROCHLORIDE</t>
  </si>
  <si>
    <t>612-83-9</t>
  </si>
  <si>
    <t>DICHLOROBROMOMETHANE</t>
  </si>
  <si>
    <t>75-27-4</t>
  </si>
  <si>
    <t>DICHLORODIBENZO-P-DIOXINS, TOTAL</t>
  </si>
  <si>
    <t>EDF-350</t>
  </si>
  <si>
    <t>2,8-DICHLORODIBENZOFURAN</t>
  </si>
  <si>
    <t>5409-83-6</t>
  </si>
  <si>
    <t>DICHLORODIBENZOFURANS, TOTAL</t>
  </si>
  <si>
    <t>EDF-353</t>
  </si>
  <si>
    <t>1,1-DICHLOROETHANE</t>
  </si>
  <si>
    <t>75-34-3</t>
  </si>
  <si>
    <t>DICHLOROETHANE</t>
  </si>
  <si>
    <t>1300-21-6</t>
  </si>
  <si>
    <t>1,3-DICHLOROPROPENE (MIXED ISOMERS)</t>
  </si>
  <si>
    <t>542-75-6</t>
  </si>
  <si>
    <t>1,3-DICHLOROPROPENE AND 1,2-DICHLOROPROPANE MIXTURE</t>
  </si>
  <si>
    <t>8003-19-8</t>
  </si>
  <si>
    <t>DIENESTROL</t>
  </si>
  <si>
    <t>84-17-3</t>
  </si>
  <si>
    <t>DIESEL EMISSIONS</t>
  </si>
  <si>
    <t>DIETHYL SULFATE</t>
  </si>
  <si>
    <t>64-67-5</t>
  </si>
  <si>
    <t>1,2-DIETHYLHYDRAZINE</t>
  </si>
  <si>
    <t>1615-80-1</t>
  </si>
  <si>
    <t>DIGLYCIDYL RESORCINOL ETHER (DGRE)</t>
  </si>
  <si>
    <t>101-90-6</t>
  </si>
  <si>
    <t>DIHYDROSAFROLE</t>
  </si>
  <si>
    <t>94-58-6</t>
  </si>
  <si>
    <t>DIISOPROPYL SULFATE</t>
  </si>
  <si>
    <t>3,3'-DIMETHOXYBENZIDINE</t>
  </si>
  <si>
    <t>119-90-4</t>
  </si>
  <si>
    <t>3,3'-DIMETHOXYBENZIDINE DIHYDROCHLORIDE</t>
  </si>
  <si>
    <t>20325-40-0</t>
  </si>
  <si>
    <t>1,1-DIMETHYL HYDRAZINE</t>
  </si>
  <si>
    <t>57-14-7</t>
  </si>
  <si>
    <t>DIMETHYL SULFATE</t>
  </si>
  <si>
    <t>77-78-1</t>
  </si>
  <si>
    <t>2,2-DIMETHYL-4,4-METHYLENEDIANILINE</t>
  </si>
  <si>
    <t>838-88-0</t>
  </si>
  <si>
    <t>4-DIMETHYLAMINOAZOBENZENE</t>
  </si>
  <si>
    <t>60-11-7</t>
  </si>
  <si>
    <t>7,12-DIMETHYLBENZ(A)ANTHRACENE</t>
  </si>
  <si>
    <t>57-97-6</t>
  </si>
  <si>
    <t>DIMETHYLCARBAMOYL CHLORIDE</t>
  </si>
  <si>
    <t>79-44-7</t>
  </si>
  <si>
    <t>1,2-DIMETHYLHYDRAZINE</t>
  </si>
  <si>
    <t>540-73-8</t>
  </si>
  <si>
    <t>DIMETHYLVINYLCHLORIDE</t>
  </si>
  <si>
    <t>513-37-1</t>
  </si>
  <si>
    <t>3,7-DINITROFLUORANTHENE</t>
  </si>
  <si>
    <t>105735-71-5</t>
  </si>
  <si>
    <t>3,9-DINITROFLUORANTHENE</t>
  </si>
  <si>
    <t>22506-53-2</t>
  </si>
  <si>
    <t>1,6-DINITROPYRENE</t>
  </si>
  <si>
    <t>42397-64-8</t>
  </si>
  <si>
    <t>1,8-DINITROPYRENE</t>
  </si>
  <si>
    <t>42397-65-9</t>
  </si>
  <si>
    <t>2,6-DINITROTOLUENE</t>
  </si>
  <si>
    <t>606-20-2</t>
  </si>
  <si>
    <t>2,4-DINITROTOLUENE</t>
  </si>
  <si>
    <t>121-14-2</t>
  </si>
  <si>
    <t>1,4-DIOXANE</t>
  </si>
  <si>
    <t>123-91-1</t>
  </si>
  <si>
    <t>1,2-DIPHENYLHYDRAZINE</t>
  </si>
  <si>
    <t>122-66-7</t>
  </si>
  <si>
    <t>DIPROPYL ISOCINCHOMERONATE</t>
  </si>
  <si>
    <t>136-45-8</t>
  </si>
  <si>
    <t>DIRECT BLACK 38</t>
  </si>
  <si>
    <t>1937-37-7</t>
  </si>
  <si>
    <t>DISPERSE BLUE 1</t>
  </si>
  <si>
    <t>2475-45-8</t>
  </si>
  <si>
    <t>DY-165</t>
  </si>
  <si>
    <t>13967-64-1</t>
  </si>
  <si>
    <t>DY-166</t>
  </si>
  <si>
    <t>15840-01-4</t>
  </si>
  <si>
    <t>ENVIRONMENTAL TOBACCO SMOKE</t>
  </si>
  <si>
    <t>2,3-EPOXY 1-PROPANOL</t>
  </si>
  <si>
    <t>556-52-5</t>
  </si>
  <si>
    <t>EPSILON-LINDANE</t>
  </si>
  <si>
    <t>ER-169</t>
  </si>
  <si>
    <t>15840-13-8</t>
  </si>
  <si>
    <t>ER-171</t>
  </si>
  <si>
    <t>14391-45-8</t>
  </si>
  <si>
    <t>ESTRADIOL-17B</t>
  </si>
  <si>
    <t>50-28-2</t>
  </si>
  <si>
    <t>ESTRONE</t>
  </si>
  <si>
    <t>53-16-7</t>
  </si>
  <si>
    <t>ETHENE, FLUORO-</t>
  </si>
  <si>
    <t>75-02-5</t>
  </si>
  <si>
    <t>ETHINYLESTRADIOL</t>
  </si>
  <si>
    <t>57-63-6</t>
  </si>
  <si>
    <t>ETHOPROP</t>
  </si>
  <si>
    <t>13194-48-4</t>
  </si>
  <si>
    <t>ETHYL BROMIDE</t>
  </si>
  <si>
    <t>74-96-4</t>
  </si>
  <si>
    <t>ETHYL METHANESULFONATE</t>
  </si>
  <si>
    <t>62-50-0</t>
  </si>
  <si>
    <t>ETHYLENEIMINE</t>
  </si>
  <si>
    <t>151-56-4</t>
  </si>
  <si>
    <t>EU-152</t>
  </si>
  <si>
    <t>14683-23-9</t>
  </si>
  <si>
    <t>EU-154</t>
  </si>
  <si>
    <t>15585-10-1</t>
  </si>
  <si>
    <t>EU-155</t>
  </si>
  <si>
    <t>14391-16-3</t>
  </si>
  <si>
    <t>EU-156</t>
  </si>
  <si>
    <t>14280-35-4</t>
  </si>
  <si>
    <t>F-18</t>
  </si>
  <si>
    <t>13981-56-1</t>
  </si>
  <si>
    <t>FE-55</t>
  </si>
  <si>
    <t>14681-59-5</t>
  </si>
  <si>
    <t>FE-59</t>
  </si>
  <si>
    <t>14596-12-4</t>
  </si>
  <si>
    <t>FORMALDEHYDE</t>
  </si>
  <si>
    <t>50-00-0</t>
  </si>
  <si>
    <t>FORMYLHYDRAZINO-4-(5-NITRO-2-FURYL)THIAZOLE</t>
  </si>
  <si>
    <t>3570-75-0</t>
  </si>
  <si>
    <t>FR-221</t>
  </si>
  <si>
    <t>15756-41-9</t>
  </si>
  <si>
    <t>FR-223</t>
  </si>
  <si>
    <t>15756-98-6</t>
  </si>
  <si>
    <t>FURAN</t>
  </si>
  <si>
    <t>110-00-9</t>
  </si>
  <si>
    <t>FURAZOLIDONE</t>
  </si>
  <si>
    <t>67-45-8</t>
  </si>
  <si>
    <t>FURMECYCLOX</t>
  </si>
  <si>
    <t>60568-05-0</t>
  </si>
  <si>
    <t>FUSARIN C</t>
  </si>
  <si>
    <t>79748-81-5</t>
  </si>
  <si>
    <t>Fumonisin B1</t>
  </si>
  <si>
    <t>116355-83-0</t>
  </si>
  <si>
    <t>GA-67</t>
  </si>
  <si>
    <t>14119-09-6</t>
  </si>
  <si>
    <t>GA-72</t>
  </si>
  <si>
    <t>13982-22-4</t>
  </si>
  <si>
    <t>GASOLINE ENGINE EXHAUST</t>
  </si>
  <si>
    <t>GD-153</t>
  </si>
  <si>
    <t>14276-65-4</t>
  </si>
  <si>
    <t>GD-159</t>
  </si>
  <si>
    <t>14041-42-0</t>
  </si>
  <si>
    <t>GE-71</t>
  </si>
  <si>
    <t>14374-81-3</t>
  </si>
  <si>
    <t>GLASSWOOL FIBERS (AIRBORNE PARTICLES OF RESPIRABLE SIZE)</t>
  </si>
  <si>
    <t>EDF-029</t>
  </si>
  <si>
    <t>GLYCIDALDEHYDE</t>
  </si>
  <si>
    <t>765-34-4</t>
  </si>
  <si>
    <t>GYROMITRIN (ACETALDEHYDE METHYLFORMYLHYDRAZONE)</t>
  </si>
  <si>
    <t>16568-02-8</t>
  </si>
  <si>
    <t>7H-DIBENZO[C,G]CARBAZOLE</t>
  </si>
  <si>
    <t>194-59-2</t>
  </si>
  <si>
    <t>HEPTACHLORODIBENZO-P-DIOXINS</t>
  </si>
  <si>
    <t>EDF-354</t>
  </si>
  <si>
    <t>1,2,3,4,7,8,9-HEPTACHLORODIBENZOFURAN</t>
  </si>
  <si>
    <t>55673-89-7</t>
  </si>
  <si>
    <t>1,2,3,4,6,7,8-HEPTACHLORODIBENZOFURAN</t>
  </si>
  <si>
    <t>67562-39-4</t>
  </si>
  <si>
    <t>HEPTACHLORODIBENZOFURAN</t>
  </si>
  <si>
    <t>38998-75-3</t>
  </si>
  <si>
    <t>HEXACHLORINATED DIBENZOFURAN, 1,2,3,4,7,8-</t>
  </si>
  <si>
    <t>70648-26-9</t>
  </si>
  <si>
    <t>HEXACHLORINATED DIBENZOFURAN, 1,2,3,7,8,9-</t>
  </si>
  <si>
    <t>72918-21-9</t>
  </si>
  <si>
    <t>HEXACHLORINATED DIBENZOFURAN, 2,3,4,6,7,8-</t>
  </si>
  <si>
    <t>60851-34-5</t>
  </si>
  <si>
    <t>1,2,3,6,7,8-HEXACHLORODIBENZO-P-DIOXIN</t>
  </si>
  <si>
    <t>57653-85-7</t>
  </si>
  <si>
    <t>1,2,3,4,7,8-HEXACHLORODIBENZO-P-DIOXIN</t>
  </si>
  <si>
    <t>39227-28-6</t>
  </si>
  <si>
    <t>HEXACHLORODIBENZODIOXIN</t>
  </si>
  <si>
    <t>34465-46-8</t>
  </si>
  <si>
    <t>1,2,3,6,7,8-HEXACHLORODIBENZOFURAN</t>
  </si>
  <si>
    <t>57117-44-9</t>
  </si>
  <si>
    <t>HEXACHLORODIBENZOFURAN</t>
  </si>
  <si>
    <t>55684-94-1</t>
  </si>
  <si>
    <t>HEXAMETHYLPHOSPHORAMIDE</t>
  </si>
  <si>
    <t>680-31-9</t>
  </si>
  <si>
    <t>HG-197</t>
  </si>
  <si>
    <t>13981-51-6</t>
  </si>
  <si>
    <t>HG-203</t>
  </si>
  <si>
    <t>13982-78-0</t>
  </si>
  <si>
    <t>HO-166</t>
  </si>
  <si>
    <t>13967-65-2</t>
  </si>
  <si>
    <t>HYDRAZINE SULFATE</t>
  </si>
  <si>
    <t>10034-93-2</t>
  </si>
  <si>
    <t>I-122</t>
  </si>
  <si>
    <t>18287-75-7</t>
  </si>
  <si>
    <t>I-123</t>
  </si>
  <si>
    <t>15715-08-9</t>
  </si>
  <si>
    <t>I-125</t>
  </si>
  <si>
    <t>14158-31-7</t>
  </si>
  <si>
    <t>I-126</t>
  </si>
  <si>
    <t>14158-32-8</t>
  </si>
  <si>
    <t>I-129</t>
  </si>
  <si>
    <t>15046-84-1</t>
  </si>
  <si>
    <t>I-130</t>
  </si>
  <si>
    <t>14914-02-4</t>
  </si>
  <si>
    <t>I-132</t>
  </si>
  <si>
    <t>14683-16-0</t>
  </si>
  <si>
    <t>I-133</t>
  </si>
  <si>
    <t>14834-67-4</t>
  </si>
  <si>
    <t>I-134</t>
  </si>
  <si>
    <t>14914-27-3</t>
  </si>
  <si>
    <t>I-135</t>
  </si>
  <si>
    <t>14834-68-5</t>
  </si>
  <si>
    <t>IN-113M</t>
  </si>
  <si>
    <t>14885-78-0(m)</t>
  </si>
  <si>
    <t>IN-114</t>
  </si>
  <si>
    <t>13981-55-0</t>
  </si>
  <si>
    <t>IN-114M</t>
  </si>
  <si>
    <t>13981-55-0(m)</t>
  </si>
  <si>
    <t>IN-115</t>
  </si>
  <si>
    <t>14191-71-0</t>
  </si>
  <si>
    <t>IN-115M</t>
  </si>
  <si>
    <t>14191-71-0(m)</t>
  </si>
  <si>
    <t>INDENO(1,2,3-CD)PYRENE</t>
  </si>
  <si>
    <t>193-39-5</t>
  </si>
  <si>
    <t>INDIUM PHOSPHIDE</t>
  </si>
  <si>
    <t>22398-80-7</t>
  </si>
  <si>
    <t>INSOLUBLE NICKEL COMPOUNDS</t>
  </si>
  <si>
    <t>7440-02-0(Insol)</t>
  </si>
  <si>
    <t>IQ(2-AMINO-3-METHYLIMIDAZO[4,5-F]QUINOLINE)</t>
  </si>
  <si>
    <t>76180-96-6</t>
  </si>
  <si>
    <t>IR-190</t>
  </si>
  <si>
    <t>14981-91-0</t>
  </si>
  <si>
    <t>IR-192</t>
  </si>
  <si>
    <t>14694-69-0</t>
  </si>
  <si>
    <t>IR-194</t>
  </si>
  <si>
    <t>14158-35-1</t>
  </si>
  <si>
    <t>IRON DEXTRAN</t>
  </si>
  <si>
    <t>9004-66-4</t>
  </si>
  <si>
    <t>ISOBUTYL NITRITE</t>
  </si>
  <si>
    <t>542-56-3</t>
  </si>
  <si>
    <t>ISOSAFROLE</t>
  </si>
  <si>
    <t>120-58-1</t>
  </si>
  <si>
    <t>ISOXAFLUTOLE</t>
  </si>
  <si>
    <t>EDF-309</t>
  </si>
  <si>
    <t>K-42</t>
  </si>
  <si>
    <t>14378-21-3</t>
  </si>
  <si>
    <t>KR-83M</t>
  </si>
  <si>
    <t>13965-98-5(m)</t>
  </si>
  <si>
    <t>KR-85</t>
  </si>
  <si>
    <t>13983-27-2</t>
  </si>
  <si>
    <t>KR-85M</t>
  </si>
  <si>
    <t>13983-27-2(m)</t>
  </si>
  <si>
    <t>KR-87</t>
  </si>
  <si>
    <t>14809-68-8</t>
  </si>
  <si>
    <t>KR-88</t>
  </si>
  <si>
    <t>14995-61-0</t>
  </si>
  <si>
    <t>KR-89</t>
  </si>
  <si>
    <t>16316-03-3</t>
  </si>
  <si>
    <t>KR-90</t>
  </si>
  <si>
    <t>15741-13-6</t>
  </si>
  <si>
    <t>LA-140</t>
  </si>
  <si>
    <t>13981-28-7</t>
  </si>
  <si>
    <t>LACTOFEN</t>
  </si>
  <si>
    <t>77501-63-4</t>
  </si>
  <si>
    <t>LASIOCARPINE</t>
  </si>
  <si>
    <t>303-34-4</t>
  </si>
  <si>
    <t>LEAD, ISOTOPE OF MASS 214</t>
  </si>
  <si>
    <t>15067-28-4</t>
  </si>
  <si>
    <t>LEAD-210</t>
  </si>
  <si>
    <t>14255-04-0</t>
  </si>
  <si>
    <t>LITHIUM CHROMATE</t>
  </si>
  <si>
    <t>14307-35-8</t>
  </si>
  <si>
    <t>LU-177</t>
  </si>
  <si>
    <t>14265-75-9</t>
  </si>
  <si>
    <t>LYNESTRENOL</t>
  </si>
  <si>
    <t>52-76-6</t>
  </si>
  <si>
    <t>MEIQ (2-AMINO-3,4-DIMETHYLIMIDAZO[4,5-F]QUINOLINE)</t>
  </si>
  <si>
    <t>77094-11-2</t>
  </si>
  <si>
    <t>MEIQX(2-AMINO-3,8-DIMETHYLIMIDAZO[4,5-F]QUINOXALI E)</t>
  </si>
  <si>
    <t>77500-04-0</t>
  </si>
  <si>
    <t>MERPHALAN</t>
  </si>
  <si>
    <t>531-76-0</t>
  </si>
  <si>
    <t>MESTRANOL</t>
  </si>
  <si>
    <t>72-33-3</t>
  </si>
  <si>
    <t>5-METHOXYPSORALEN</t>
  </si>
  <si>
    <t>484-20-8</t>
  </si>
  <si>
    <t>8-METHOXYPSORALEN WITH ULTRAVIOLET A THERAPY</t>
  </si>
  <si>
    <t>298-81-7</t>
  </si>
  <si>
    <t>METHYL CARBAMATE</t>
  </si>
  <si>
    <t>598-55-0</t>
  </si>
  <si>
    <t>METHYL HYDRAZINE</t>
  </si>
  <si>
    <t>60-34-4</t>
  </si>
  <si>
    <t>METHYL IODIDE</t>
  </si>
  <si>
    <t>74-88-4</t>
  </si>
  <si>
    <t>METHYL METHANESULFONATE</t>
  </si>
  <si>
    <t>66-27-3</t>
  </si>
  <si>
    <t>2-METHYL-1,3-BUTADIENE</t>
  </si>
  <si>
    <t>78-79-5</t>
  </si>
  <si>
    <t>2-METHYL-1-NITROANTHRAQUINONE (OF UNCERTAIN       PURITY)</t>
  </si>
  <si>
    <t>129-15-7</t>
  </si>
  <si>
    <t>1-METHYL-1-NITROSO-3-NITROGUANIDINE</t>
  </si>
  <si>
    <t>70-25-7</t>
  </si>
  <si>
    <t>1-METHYL-2-NITROBENZENE</t>
  </si>
  <si>
    <t>88-72-2</t>
  </si>
  <si>
    <t>METHYLAZOXYMETHANOL</t>
  </si>
  <si>
    <t>590-96-5</t>
  </si>
  <si>
    <t>METHYLAZOXYMETHANOL ACETATE</t>
  </si>
  <si>
    <t>592-62-1</t>
  </si>
  <si>
    <t>5-METHYLCHRYSENE</t>
  </si>
  <si>
    <t>3697-24-3</t>
  </si>
  <si>
    <t>4,4'-METHYLENEBIS(2-CHLOROANILINE)</t>
  </si>
  <si>
    <t>101-14-4</t>
  </si>
  <si>
    <t>4,4'-METHYLENEBIS(N,N-DIMETHYL)BENZENAMINE</t>
  </si>
  <si>
    <t>101-61-1</t>
  </si>
  <si>
    <t>4,4'-METHYLENEDIANILINE</t>
  </si>
  <si>
    <t>101-77-9</t>
  </si>
  <si>
    <t>METRONIDAZOLE</t>
  </si>
  <si>
    <t>443-48-1</t>
  </si>
  <si>
    <t>MICHLER'S KETONE</t>
  </si>
  <si>
    <t>90-94-8</t>
  </si>
  <si>
    <t>MITOMYCIN C</t>
  </si>
  <si>
    <t>50-07-7</t>
  </si>
  <si>
    <t>MN-52</t>
  </si>
  <si>
    <t>14092-99-0</t>
  </si>
  <si>
    <t>MN-54</t>
  </si>
  <si>
    <t>13966-31-9</t>
  </si>
  <si>
    <t>MN-56</t>
  </si>
  <si>
    <t>14681-52-8</t>
  </si>
  <si>
    <t>MO-99</t>
  </si>
  <si>
    <t>14119-15-4</t>
  </si>
  <si>
    <t>MONOCHLORODIBENZOFURANS, TOTAL</t>
  </si>
  <si>
    <t>EDF-200</t>
  </si>
  <si>
    <t>MONOCROTALINE</t>
  </si>
  <si>
    <t>315-22-0</t>
  </si>
  <si>
    <t>5-(MORPHOLINOMETHYL)-3-[(5-NITRO-FURFURYLIDENE)-   AMINO]-2-OXALOLIDINONE</t>
  </si>
  <si>
    <t>139-91-3</t>
  </si>
  <si>
    <t>MX (3-chloro-4-(dichloromethyl)-5-hydroxy-2(5H)-furanone)</t>
  </si>
  <si>
    <t>77439-76-0</t>
  </si>
  <si>
    <t>Methyleugenol</t>
  </si>
  <si>
    <t>93-15-2</t>
  </si>
  <si>
    <t>N,N-BIS(2-CHLOROETHYL)-2-NAPHTHYLAMINE (CHLORNAPAZINE)</t>
  </si>
  <si>
    <t>494-03-1</t>
  </si>
  <si>
    <t>N-METHYLOLACRYLAMIDE</t>
  </si>
  <si>
    <t>924-42-5</t>
  </si>
  <si>
    <t>N-NITROSO-N-METHYLURETHANE</t>
  </si>
  <si>
    <t>615-53-2</t>
  </si>
  <si>
    <t>N-NITROSODI-N-BUTYLAMINE</t>
  </si>
  <si>
    <t>924-16-3</t>
  </si>
  <si>
    <t>N-NITROSODIETHANOLAMINE</t>
  </si>
  <si>
    <t>1116-54-7</t>
  </si>
  <si>
    <t>N-NITROSODIPHENYLAMINE</t>
  </si>
  <si>
    <t>86-30-6</t>
  </si>
  <si>
    <t>4-(N-NITROSOMETHYLAMINO)-1-(3-PYRIDYL)-1-BUTANONE</t>
  </si>
  <si>
    <t>64091-91-4</t>
  </si>
  <si>
    <t>3-(N-NITROSOMETHYLAMINO)PROPIONITRILE</t>
  </si>
  <si>
    <t>60153-49-3</t>
  </si>
  <si>
    <t>N-NITROSOMETHYLETHYLAMINE</t>
  </si>
  <si>
    <t>10595-95-6</t>
  </si>
  <si>
    <t>N-NITROSOMETHYLVINYLAMINE</t>
  </si>
  <si>
    <t>4549-40-0</t>
  </si>
  <si>
    <t>N-NITROSONORNICOTINE</t>
  </si>
  <si>
    <t>16543-55-8</t>
  </si>
  <si>
    <t>N-NITROSOPIPERIDINE</t>
  </si>
  <si>
    <t>100-75-4</t>
  </si>
  <si>
    <t>N-NITROSOPYRROLIDINE</t>
  </si>
  <si>
    <t>930-55-2</t>
  </si>
  <si>
    <t>N-NITROSOSARCOSINE</t>
  </si>
  <si>
    <t>13256-22-9</t>
  </si>
  <si>
    <t>N-[4-(5-NITRO-2-FURYL)-2-THIAZOLYL]ACETAMIDE</t>
  </si>
  <si>
    <t>531-82-8</t>
  </si>
  <si>
    <t>NA-24</t>
  </si>
  <si>
    <t>13982-04-2</t>
  </si>
  <si>
    <t>NAFENOPIN</t>
  </si>
  <si>
    <t>3771-19-5</t>
  </si>
  <si>
    <t>NB-93M</t>
  </si>
  <si>
    <t>7440-03-1(m)</t>
  </si>
  <si>
    <t>NB-94</t>
  </si>
  <si>
    <t>14681-63-1</t>
  </si>
  <si>
    <t>NB-95</t>
  </si>
  <si>
    <t>13967-76-5</t>
  </si>
  <si>
    <t>NB-95M</t>
  </si>
  <si>
    <t>13967-76-5(m)</t>
  </si>
  <si>
    <t>NB-97</t>
  </si>
  <si>
    <t>18496-04-3</t>
  </si>
  <si>
    <t>NB-97M</t>
  </si>
  <si>
    <t>18496-04-3(m)</t>
  </si>
  <si>
    <t>ND-147</t>
  </si>
  <si>
    <t>14269-74-0</t>
  </si>
  <si>
    <t>ND-149</t>
  </si>
  <si>
    <t>15749-81-2</t>
  </si>
  <si>
    <t>NI-59</t>
  </si>
  <si>
    <t>14336-70-0</t>
  </si>
  <si>
    <t>NI-63</t>
  </si>
  <si>
    <t>13981-37-8</t>
  </si>
  <si>
    <t>NI-65</t>
  </si>
  <si>
    <t>14833-49-9</t>
  </si>
  <si>
    <t>NICKEL (II) CHLORIDE</t>
  </si>
  <si>
    <t>37211-05-5</t>
  </si>
  <si>
    <t>NICKEL (II) HYDROXIDE</t>
  </si>
  <si>
    <t>12054-48-7</t>
  </si>
  <si>
    <t>NICKEL (III) HYDROXIDE</t>
  </si>
  <si>
    <t>12125-56-3</t>
  </si>
  <si>
    <t>NICKEL (NICKEL SULFATE HEXAHYDRATE)</t>
  </si>
  <si>
    <t>10101-97-0</t>
  </si>
  <si>
    <t>NICKEL ACETATE</t>
  </si>
  <si>
    <t>373-02-4</t>
  </si>
  <si>
    <t>NICKEL AMMONIUM SULFATE</t>
  </si>
  <si>
    <t>15699-18-0</t>
  </si>
  <si>
    <t>NICKEL CARBONATE</t>
  </si>
  <si>
    <t>3333-67-3</t>
  </si>
  <si>
    <t>NICKEL CHLORIDE</t>
  </si>
  <si>
    <t>7718-54-9</t>
  </si>
  <si>
    <t>NICKEL DIOXIDE</t>
  </si>
  <si>
    <t>12035-36-8</t>
  </si>
  <si>
    <t>NICKEL NITRATE</t>
  </si>
  <si>
    <t>14216-75-2</t>
  </si>
  <si>
    <t>NICKEL OXIDE</t>
  </si>
  <si>
    <t>1313-99-1</t>
  </si>
  <si>
    <t>NICKEL REFINERY DUST</t>
  </si>
  <si>
    <t>NICKEL SUBSULFIDE</t>
  </si>
  <si>
    <t>12035-72-2</t>
  </si>
  <si>
    <t>NICKEL SULFIDE ROASTING, FUME &amp; DUST, AS NI</t>
  </si>
  <si>
    <t>7440-02-0(FD)</t>
  </si>
  <si>
    <t>NICKEL TRIOXIDE</t>
  </si>
  <si>
    <t>1314-06-3</t>
  </si>
  <si>
    <t>NICKEL, TETRAKIS(TRIS(METHYLPHENYL) PHOSPHITE-P)- (9CI)</t>
  </si>
  <si>
    <t>35884-66-3</t>
  </si>
  <si>
    <t>NICKELOCENE</t>
  </si>
  <si>
    <t>1271-28-9</t>
  </si>
  <si>
    <t>NICKELOUS NITRATE</t>
  </si>
  <si>
    <t>13138-45-9</t>
  </si>
  <si>
    <t>NIRIDAZOLE</t>
  </si>
  <si>
    <t>61-57-4</t>
  </si>
  <si>
    <t>NITRILOTRIACETIC ACID</t>
  </si>
  <si>
    <t>139-13-9</t>
  </si>
  <si>
    <t>NITRILOTRIACETIC ACID, TRISODIUM SALT MONOHYDRATE</t>
  </si>
  <si>
    <t>18662-53-8</t>
  </si>
  <si>
    <t>5-NITRO-O-ANISIDINE</t>
  </si>
  <si>
    <t>99-59-2</t>
  </si>
  <si>
    <t>5-NITROACENAPHTHANE</t>
  </si>
  <si>
    <t>602-87-9</t>
  </si>
  <si>
    <t>2-NITROANISOLE</t>
  </si>
  <si>
    <t>91-23-6</t>
  </si>
  <si>
    <t>NITROBENZENE</t>
  </si>
  <si>
    <t>98-95-3</t>
  </si>
  <si>
    <t>4-NITROBIPHENYL</t>
  </si>
  <si>
    <t>92-93-3</t>
  </si>
  <si>
    <t>6-NITROCHRYSENE</t>
  </si>
  <si>
    <t>2-NITROFLOURENE</t>
  </si>
  <si>
    <t>607-57-8</t>
  </si>
  <si>
    <t>NITROFURAZONE</t>
  </si>
  <si>
    <t>59-87-0</t>
  </si>
  <si>
    <t>1-[(5-NITROFURFURYLIDENE)-AMINO]-2-IMIDAZOLIDINONE</t>
  </si>
  <si>
    <t>555-84-0</t>
  </si>
  <si>
    <t>NITROGEN MUSTARD N-OXIDE</t>
  </si>
  <si>
    <t>126-85-2</t>
  </si>
  <si>
    <t>NITROGEN MUSTARD N-OXIDE HYDROCHLORIDE</t>
  </si>
  <si>
    <t>302-70-5</t>
  </si>
  <si>
    <t>NITROMETHANE</t>
  </si>
  <si>
    <t>75-52-5</t>
  </si>
  <si>
    <t>1-NITROPYRENE</t>
  </si>
  <si>
    <t>5522-43-0</t>
  </si>
  <si>
    <t>4-NITROPYRENE</t>
  </si>
  <si>
    <t>57835-92-4</t>
  </si>
  <si>
    <t>NORETHYNODREL</t>
  </si>
  <si>
    <t>68-23-5</t>
  </si>
  <si>
    <t>NP-236</t>
  </si>
  <si>
    <t>15700-36-4</t>
  </si>
  <si>
    <t>NP-236A</t>
  </si>
  <si>
    <t>15700-36-4(a)</t>
  </si>
  <si>
    <t>NP-236B</t>
  </si>
  <si>
    <t>15700-36-4(b)</t>
  </si>
  <si>
    <t>NP-237</t>
  </si>
  <si>
    <t>13994-20-2</t>
  </si>
  <si>
    <t>NP-237+D</t>
  </si>
  <si>
    <t>13994-20-2(+D)</t>
  </si>
  <si>
    <t>NP-238</t>
  </si>
  <si>
    <t>15766-25-3</t>
  </si>
  <si>
    <t>NP-239</t>
  </si>
  <si>
    <t>13968-59-7</t>
  </si>
  <si>
    <t>NP-240</t>
  </si>
  <si>
    <t>15690-84-3</t>
  </si>
  <si>
    <t>NP-240M</t>
  </si>
  <si>
    <t>15690-84-3(m)</t>
  </si>
  <si>
    <t>O,P-DDD</t>
  </si>
  <si>
    <t>53-19-0</t>
  </si>
  <si>
    <t>O-ANISIDINE</t>
  </si>
  <si>
    <t>90-04-0</t>
  </si>
  <si>
    <t>O-ANISIDINE HYDROCHLORIDE</t>
  </si>
  <si>
    <t>134-29-2</t>
  </si>
  <si>
    <t>O-PHENYLENEDIAMINE</t>
  </si>
  <si>
    <t>95-54-5</t>
  </si>
  <si>
    <t>O-PHENYLPHENATE, SODIUM</t>
  </si>
  <si>
    <t>132-27-4</t>
  </si>
  <si>
    <t>O-TOLUIDINE</t>
  </si>
  <si>
    <t>95-53-4</t>
  </si>
  <si>
    <t>O-TOLUIDINE HYDROCHLORIDE</t>
  </si>
  <si>
    <t>636-21-5</t>
  </si>
  <si>
    <t>OCHRATOXIN A</t>
  </si>
  <si>
    <t>303-47-9</t>
  </si>
  <si>
    <t>OCTACHLORODIBENZO-P-DIOXIN</t>
  </si>
  <si>
    <t>3268-87-9</t>
  </si>
  <si>
    <t>OIL ORANGE SS</t>
  </si>
  <si>
    <t>2646-17-5</t>
  </si>
  <si>
    <t>ORAL CONTRACEPTIVES, COMBINED</t>
  </si>
  <si>
    <t>EDF-039</t>
  </si>
  <si>
    <t>ORAL CONTRACEPTIVES, SEQUENTIAL</t>
  </si>
  <si>
    <t>EDF-040</t>
  </si>
  <si>
    <t>OREGON ERIONITE</t>
  </si>
  <si>
    <t>12510-42-8</t>
  </si>
  <si>
    <t>OS-185</t>
  </si>
  <si>
    <t>15766-50-4</t>
  </si>
  <si>
    <t>OS-191</t>
  </si>
  <si>
    <t>14119-24-5</t>
  </si>
  <si>
    <t>OS-191M</t>
  </si>
  <si>
    <t>14119-24-5(m)</t>
  </si>
  <si>
    <t>OS-193</t>
  </si>
  <si>
    <t>16057-77-5</t>
  </si>
  <si>
    <t>P-32</t>
  </si>
  <si>
    <t>14596-37-3</t>
  </si>
  <si>
    <t>P-33</t>
  </si>
  <si>
    <t>15749-66-3</t>
  </si>
  <si>
    <t>P-A,A,A-TETRACHLOROTOLUENE</t>
  </si>
  <si>
    <t>5216-25-1</t>
  </si>
  <si>
    <t>P-CHLORO-O-TOLUIDINE</t>
  </si>
  <si>
    <t>95-69-2</t>
  </si>
  <si>
    <t>P-CHLORO-O-TOLUIDINE, STRONG ACID SALTS OF</t>
  </si>
  <si>
    <t>EDF-308</t>
  </si>
  <si>
    <t>P-CHLOROANILINE</t>
  </si>
  <si>
    <t>106-47-8</t>
  </si>
  <si>
    <t>P-CRESIDINE</t>
  </si>
  <si>
    <t>120-71-8</t>
  </si>
  <si>
    <t>P-NITROCHLOROBENZENE</t>
  </si>
  <si>
    <t>100-00-5</t>
  </si>
  <si>
    <t>P-NITROSODIPHENYLAMINE</t>
  </si>
  <si>
    <t>156-10-5</t>
  </si>
  <si>
    <t>PA-231</t>
  </si>
  <si>
    <t>14331-85-2</t>
  </si>
  <si>
    <t>PA-233</t>
  </si>
  <si>
    <t>13981-14-1</t>
  </si>
  <si>
    <t>PA-234</t>
  </si>
  <si>
    <t>15100-28-4</t>
  </si>
  <si>
    <t>PA-234M</t>
  </si>
  <si>
    <t>15100-28-4(m)</t>
  </si>
  <si>
    <t>PANFURAN S</t>
  </si>
  <si>
    <t>794-93-4</t>
  </si>
  <si>
    <t>PB-203</t>
  </si>
  <si>
    <t>14687-25-3</t>
  </si>
  <si>
    <t>PB-209</t>
  </si>
  <si>
    <t>14119-30-3</t>
  </si>
  <si>
    <t>PB-210+D</t>
  </si>
  <si>
    <t>14255-04-0(+D)</t>
  </si>
  <si>
    <t>PB-211</t>
  </si>
  <si>
    <t>15816-77-0</t>
  </si>
  <si>
    <t>PB-212</t>
  </si>
  <si>
    <t>15092-94-1</t>
  </si>
  <si>
    <t>PD-100</t>
  </si>
  <si>
    <t>15690-69-4</t>
  </si>
  <si>
    <t>PD-101</t>
  </si>
  <si>
    <t>15749-54-9</t>
  </si>
  <si>
    <t>PD-103</t>
  </si>
  <si>
    <t>14967-68-1</t>
  </si>
  <si>
    <t>PD-107</t>
  </si>
  <si>
    <t>17637-99-9</t>
  </si>
  <si>
    <t>PD-109</t>
  </si>
  <si>
    <t>14981-64-7</t>
  </si>
  <si>
    <t>PENTACHLORODIBENZO-P-DIOXIN</t>
  </si>
  <si>
    <t>36088-22-9</t>
  </si>
  <si>
    <t>PENTACHLORODIBENZOFURAN</t>
  </si>
  <si>
    <t>30402-15-4</t>
  </si>
  <si>
    <t>1,2,3,7,8-PENTACHLORODIBENZOFURAN</t>
  </si>
  <si>
    <t>57117-41-6</t>
  </si>
  <si>
    <t>1,2,3,4,8-PENTACHLORODIBENZOFURAN</t>
  </si>
  <si>
    <t>67517-48-0</t>
  </si>
  <si>
    <t>PHENACETIN</t>
  </si>
  <si>
    <t>62-44-2</t>
  </si>
  <si>
    <t>PHENAZOPYRIDINE</t>
  </si>
  <si>
    <t>94-78-0</t>
  </si>
  <si>
    <t>PHENAZOPYRIDINE HYDROCHLORIDE</t>
  </si>
  <si>
    <t>136-40-3</t>
  </si>
  <si>
    <t>PHENESTERIN</t>
  </si>
  <si>
    <t>PHENOBARBITAL</t>
  </si>
  <si>
    <t>50-06-6</t>
  </si>
  <si>
    <t>PHENOLPHTHALEIN</t>
  </si>
  <si>
    <t>77-09-8</t>
  </si>
  <si>
    <t>PHENOXYBENZAMINE</t>
  </si>
  <si>
    <t>59-96-1</t>
  </si>
  <si>
    <t>PHENOXYBENZAMINE HYDROCHLORIDE</t>
  </si>
  <si>
    <t>63-92-3</t>
  </si>
  <si>
    <t>PHENYL GLYCIDYL ETHER</t>
  </si>
  <si>
    <t>122-60-1</t>
  </si>
  <si>
    <t>PHENYLHYDRAZINE</t>
  </si>
  <si>
    <t>100-63-0</t>
  </si>
  <si>
    <t>PHIP(2-AMINO-1-METHYL-6-PHENYLIMIDAZOL[4,5-B]PYRIDINE</t>
  </si>
  <si>
    <t>105650-23-5</t>
  </si>
  <si>
    <t>PLUTONIUM 239</t>
  </si>
  <si>
    <t>15117-48-3</t>
  </si>
  <si>
    <t>PLUTONIUM-238</t>
  </si>
  <si>
    <t>13981-16-3</t>
  </si>
  <si>
    <t>PO-212</t>
  </si>
  <si>
    <t>15389-34-1</t>
  </si>
  <si>
    <t>PO-213</t>
  </si>
  <si>
    <t>15756-57-7</t>
  </si>
  <si>
    <t>PO-215</t>
  </si>
  <si>
    <t>15706-52-2</t>
  </si>
  <si>
    <t>PO-216</t>
  </si>
  <si>
    <t>15756-58-8</t>
  </si>
  <si>
    <t>PO-218</t>
  </si>
  <si>
    <t>15422-24-9</t>
  </si>
  <si>
    <t>210-POLONIUM</t>
  </si>
  <si>
    <t>13981-52-7</t>
  </si>
  <si>
    <t>POLONIUM 214</t>
  </si>
  <si>
    <t>15735-67-8</t>
  </si>
  <si>
    <t>POLYCHLORINATED DIBENZOFURANS</t>
  </si>
  <si>
    <t>136677-10-6</t>
  </si>
  <si>
    <t>POLYGEENAN</t>
  </si>
  <si>
    <t>53973-98-1</t>
  </si>
  <si>
    <t>PONCEAU 3R</t>
  </si>
  <si>
    <t>POTASSIUM BROMATE</t>
  </si>
  <si>
    <t>POTASSIUM CHROMATE</t>
  </si>
  <si>
    <t>7789-00-6</t>
  </si>
  <si>
    <t>POTASSIUM DICHROMATE</t>
  </si>
  <si>
    <t>7778-50-9</t>
  </si>
  <si>
    <t>POTASSIUM ZINC CHROMATE HYDROXIDE</t>
  </si>
  <si>
    <t>11103-86-9</t>
  </si>
  <si>
    <t>POTASSIUM-40</t>
  </si>
  <si>
    <t>13966-00-2</t>
  </si>
  <si>
    <t>PR-142</t>
  </si>
  <si>
    <t>14191-64-1</t>
  </si>
  <si>
    <t>PR-143</t>
  </si>
  <si>
    <t>14981-79-4</t>
  </si>
  <si>
    <t>PR-144</t>
  </si>
  <si>
    <t>14119-05-2</t>
  </si>
  <si>
    <t>PR-144M</t>
  </si>
  <si>
    <t>14119-05-2(m)</t>
  </si>
  <si>
    <t>PROCARBAZINE</t>
  </si>
  <si>
    <t>671-16-9</t>
  </si>
  <si>
    <t>PROGESTERONE</t>
  </si>
  <si>
    <t>57-83-0</t>
  </si>
  <si>
    <t>PROMETHIUM-147</t>
  </si>
  <si>
    <t>14380-75-7</t>
  </si>
  <si>
    <t>PROMETHIUM-148</t>
  </si>
  <si>
    <t>14683-19-3</t>
  </si>
  <si>
    <t>PROMETHIUM-148M</t>
  </si>
  <si>
    <t>14683-19-3(m)</t>
  </si>
  <si>
    <t>PROMETHIUM-149</t>
  </si>
  <si>
    <t>15765-31-8</t>
  </si>
  <si>
    <t>PROPANE SULTONE</t>
  </si>
  <si>
    <t>1120-71-4</t>
  </si>
  <si>
    <t>PROPYLENEIMINE</t>
  </si>
  <si>
    <t>75-55-8</t>
  </si>
  <si>
    <t>PT-191</t>
  </si>
  <si>
    <t>15706-36-2</t>
  </si>
  <si>
    <t>PT-193</t>
  </si>
  <si>
    <t>15735-70-3</t>
  </si>
  <si>
    <t>PT-193M</t>
  </si>
  <si>
    <t>15735-70-3(m)</t>
  </si>
  <si>
    <t>PT-197</t>
  </si>
  <si>
    <t>15735-74-7</t>
  </si>
  <si>
    <t>PT-197M</t>
  </si>
  <si>
    <t>15735-74-7(m)</t>
  </si>
  <si>
    <t>PU-236</t>
  </si>
  <si>
    <t>15411-92-4</t>
  </si>
  <si>
    <t>PU-240</t>
  </si>
  <si>
    <t>14119-33-6</t>
  </si>
  <si>
    <t>PU-241</t>
  </si>
  <si>
    <t>14119-32-5</t>
  </si>
  <si>
    <t>PU-241+D</t>
  </si>
  <si>
    <t>14119-32-5(+D)</t>
  </si>
  <si>
    <t>PU-242</t>
  </si>
  <si>
    <t>13982-10-0</t>
  </si>
  <si>
    <t>PU-243</t>
  </si>
  <si>
    <t>15706-37-3</t>
  </si>
  <si>
    <t>PU-244</t>
  </si>
  <si>
    <t>14119-34-7</t>
  </si>
  <si>
    <t>PU-244+D</t>
  </si>
  <si>
    <t>14119-34-7(+D)</t>
  </si>
  <si>
    <t>PYRIDINE</t>
  </si>
  <si>
    <t>110-86-1</t>
  </si>
  <si>
    <t>QUINOLINE AND ITS STRONG ACID SALTS</t>
  </si>
  <si>
    <t>EDF-217</t>
  </si>
  <si>
    <t>RA-223</t>
  </si>
  <si>
    <t>15623-45-7</t>
  </si>
  <si>
    <t>RA-225</t>
  </si>
  <si>
    <t>13981-53-8</t>
  </si>
  <si>
    <t>RA-226+D</t>
  </si>
  <si>
    <t>13982-63-3(+D)</t>
  </si>
  <si>
    <t>RA-228+D</t>
  </si>
  <si>
    <t>15262-20-1(+D)</t>
  </si>
  <si>
    <t>RADIUM-224</t>
  </si>
  <si>
    <t>13233-32-4</t>
  </si>
  <si>
    <t>RADIUM-226</t>
  </si>
  <si>
    <t>13982-63-3</t>
  </si>
  <si>
    <t>RADIUM-228</t>
  </si>
  <si>
    <t>15262-20-1</t>
  </si>
  <si>
    <t>RADON-220</t>
  </si>
  <si>
    <t>22481-48-7</t>
  </si>
  <si>
    <t>RB-82</t>
  </si>
  <si>
    <t>14391-63-0</t>
  </si>
  <si>
    <t>RB-86</t>
  </si>
  <si>
    <t>14932-53-7</t>
  </si>
  <si>
    <t>RB-87</t>
  </si>
  <si>
    <t>13982-13-3</t>
  </si>
  <si>
    <t>RB-88</t>
  </si>
  <si>
    <t>14928-36-0</t>
  </si>
  <si>
    <t>RB-89</t>
  </si>
  <si>
    <t>14191-65-2</t>
  </si>
  <si>
    <t>RESERPINE</t>
  </si>
  <si>
    <t>50-55-5</t>
  </si>
  <si>
    <t>RESIDUAL (HEAVY) FUEL OILS</t>
  </si>
  <si>
    <t>EDF-049</t>
  </si>
  <si>
    <t>RH-103M</t>
  </si>
  <si>
    <t>7440-16-6(m)</t>
  </si>
  <si>
    <t>RH-105</t>
  </si>
  <si>
    <t>14913-89-4</t>
  </si>
  <si>
    <t>RH-105M</t>
  </si>
  <si>
    <t>14913-89-4(m)</t>
  </si>
  <si>
    <t>RH-106</t>
  </si>
  <si>
    <t>14234-34-5</t>
  </si>
  <si>
    <t>RN-219</t>
  </si>
  <si>
    <t>14835-02-0</t>
  </si>
  <si>
    <t>RN-222+D</t>
  </si>
  <si>
    <t>14859-67-7(+D)</t>
  </si>
  <si>
    <t>RU-103</t>
  </si>
  <si>
    <t>13968-53-1</t>
  </si>
  <si>
    <t>RU-105</t>
  </si>
  <si>
    <t>14331-95-4</t>
  </si>
  <si>
    <t>RU-106</t>
  </si>
  <si>
    <t>13967-48-1</t>
  </si>
  <si>
    <t>RU-106+D</t>
  </si>
  <si>
    <t>13967-48-1(+D)</t>
  </si>
  <si>
    <t>RU-97</t>
  </si>
  <si>
    <t>15758-35-7</t>
  </si>
  <si>
    <t>SAFROLE</t>
  </si>
  <si>
    <t>94-59-7</t>
  </si>
  <si>
    <t>SALICYLAZOSULFAPYRIDINE</t>
  </si>
  <si>
    <t>599-79-1</t>
  </si>
  <si>
    <t>SB-122</t>
  </si>
  <si>
    <t>14374-79-9</t>
  </si>
  <si>
    <t>SB-124</t>
  </si>
  <si>
    <t>14683-10-4</t>
  </si>
  <si>
    <t>SB-125</t>
  </si>
  <si>
    <t>14234-35-6</t>
  </si>
  <si>
    <t>SB-125+D</t>
  </si>
  <si>
    <t>14234-35-6(+D)</t>
  </si>
  <si>
    <t>SB-126</t>
  </si>
  <si>
    <t>15756-32-8</t>
  </si>
  <si>
    <t>SB-126M</t>
  </si>
  <si>
    <t>15756-32-8(m)</t>
  </si>
  <si>
    <t>SB-127</t>
  </si>
  <si>
    <t>13968-50-8</t>
  </si>
  <si>
    <t>SB-129</t>
  </si>
  <si>
    <t>14331-88-5</t>
  </si>
  <si>
    <t>SC-46</t>
  </si>
  <si>
    <t>13967-63-0</t>
  </si>
  <si>
    <t>SC-47</t>
  </si>
  <si>
    <t>14391-96-9</t>
  </si>
  <si>
    <t>SC-48</t>
  </si>
  <si>
    <t>14391-86-7</t>
  </si>
  <si>
    <t>SE-75</t>
  </si>
  <si>
    <t>14265-71-5</t>
  </si>
  <si>
    <t>SELENIUM SULFIDE</t>
  </si>
  <si>
    <t>7446-34-6</t>
  </si>
  <si>
    <t>SHALE-OILS</t>
  </si>
  <si>
    <t>68308-34-9</t>
  </si>
  <si>
    <t>SI-31</t>
  </si>
  <si>
    <t>14276-49-4</t>
  </si>
  <si>
    <t>SILICA</t>
  </si>
  <si>
    <t>SM-147</t>
  </si>
  <si>
    <t>14392-33-7</t>
  </si>
  <si>
    <t>SM-151</t>
  </si>
  <si>
    <t>15715-94-3</t>
  </si>
  <si>
    <t>SM-153</t>
  </si>
  <si>
    <t>15766-00-4</t>
  </si>
  <si>
    <t>SN-113</t>
  </si>
  <si>
    <t>13966-06-8</t>
  </si>
  <si>
    <t>SN-121</t>
  </si>
  <si>
    <t>14683-06-8</t>
  </si>
  <si>
    <t>SN-121M</t>
  </si>
  <si>
    <t>14683-06-8(m)</t>
  </si>
  <si>
    <t>SN-125</t>
  </si>
  <si>
    <t>14683-08-0</t>
  </si>
  <si>
    <t>SN-126</t>
  </si>
  <si>
    <t>15832-50-5</t>
  </si>
  <si>
    <t>SODIUM BICHROMATE</t>
  </si>
  <si>
    <t>10588-01-9</t>
  </si>
  <si>
    <t>SODIUM CHROMATE</t>
  </si>
  <si>
    <t>SODIUM, ISOTOPE OF MASS 22</t>
  </si>
  <si>
    <t>13966-32-0</t>
  </si>
  <si>
    <t>SOOTS, TARS, AND CERTAIN MINERAL OILS</t>
  </si>
  <si>
    <t>EDF-050</t>
  </si>
  <si>
    <t>SPIRONOLACTONE</t>
  </si>
  <si>
    <t>52-01-7</t>
  </si>
  <si>
    <t>SR-82</t>
  </si>
  <si>
    <t>14809-50-8</t>
  </si>
  <si>
    <t>SR-85</t>
  </si>
  <si>
    <t>13967-73-2</t>
  </si>
  <si>
    <t>SR-85M</t>
  </si>
  <si>
    <t>13967-73-2(m)</t>
  </si>
  <si>
    <t>SR-89</t>
  </si>
  <si>
    <t>14158-27-1</t>
  </si>
  <si>
    <t>SR-90+D</t>
  </si>
  <si>
    <t>10098-97-2(+D)</t>
  </si>
  <si>
    <t>SR-91</t>
  </si>
  <si>
    <t>14331-91-0</t>
  </si>
  <si>
    <t>SR-92</t>
  </si>
  <si>
    <t>14928-29-1</t>
  </si>
  <si>
    <t>STANOZOLOL</t>
  </si>
  <si>
    <t>10418-03-8</t>
  </si>
  <si>
    <t>STERIGMATOCYSTIN</t>
  </si>
  <si>
    <t>10048-13-2</t>
  </si>
  <si>
    <t>STRONG INORGANIC ACID MISTS CONTAINING SULFURIC ACID</t>
  </si>
  <si>
    <t>7664-93-9(InorgMist)</t>
  </si>
  <si>
    <t>STRONTIUM CHROMATE</t>
  </si>
  <si>
    <t>STRONTIUM-90</t>
  </si>
  <si>
    <t>10098-97-2</t>
  </si>
  <si>
    <t>SULFALLATE</t>
  </si>
  <si>
    <t>95-06-7</t>
  </si>
  <si>
    <t>SULFUR-35</t>
  </si>
  <si>
    <t>15117-53-0</t>
  </si>
  <si>
    <t>TA-182</t>
  </si>
  <si>
    <t>13982-00-8</t>
  </si>
  <si>
    <t>TALC CONTAINING ASBESTIFORM FIBERS</t>
  </si>
  <si>
    <t>TAMOXIFEN AND ITS SALTS</t>
  </si>
  <si>
    <t>10540-29-1</t>
  </si>
  <si>
    <t>TB-158</t>
  </si>
  <si>
    <t>15759-55-4</t>
  </si>
  <si>
    <t>TB-160</t>
  </si>
  <si>
    <t>13981-29-8</t>
  </si>
  <si>
    <t>TC-95</t>
  </si>
  <si>
    <t>14809-56-4</t>
  </si>
  <si>
    <t>TC-95M</t>
  </si>
  <si>
    <t>14809-56-4(m)</t>
  </si>
  <si>
    <t>TC-96</t>
  </si>
  <si>
    <t>14808-44-7</t>
  </si>
  <si>
    <t>TC-96M</t>
  </si>
  <si>
    <t>14808-44-7(m)</t>
  </si>
  <si>
    <t>TC-97</t>
  </si>
  <si>
    <t>15759-35-0</t>
  </si>
  <si>
    <t>TC-97M</t>
  </si>
  <si>
    <t>15759-35-0(m)</t>
  </si>
  <si>
    <t>TC-99</t>
  </si>
  <si>
    <t>14133-76-7</t>
  </si>
  <si>
    <t>TC-99M</t>
  </si>
  <si>
    <t>14133-76-7(m)</t>
  </si>
  <si>
    <t>TE-125M</t>
  </si>
  <si>
    <t>14390-73-9(m)</t>
  </si>
  <si>
    <t>TE-127</t>
  </si>
  <si>
    <t>13981-49-2</t>
  </si>
  <si>
    <t>TE-127M</t>
  </si>
  <si>
    <t>13981-49-2(m)</t>
  </si>
  <si>
    <t>TE-129</t>
  </si>
  <si>
    <t>14269-71-7</t>
  </si>
  <si>
    <t>TE-129M</t>
  </si>
  <si>
    <t>14269-71-7(m)</t>
  </si>
  <si>
    <t>TE-131</t>
  </si>
  <si>
    <t>14683-12-6</t>
  </si>
  <si>
    <t>TE-131M</t>
  </si>
  <si>
    <t>14683-12-6(m)</t>
  </si>
  <si>
    <t>TE-132</t>
  </si>
  <si>
    <t>14234-28-7</t>
  </si>
  <si>
    <t>TECHNICAL GRADE 2,4 &amp; 2,6 DINITROTOLUENE</t>
  </si>
  <si>
    <t>EDF-210</t>
  </si>
  <si>
    <t>TERRAZOLE</t>
  </si>
  <si>
    <t>2593-15-9</t>
  </si>
  <si>
    <t>TERT-BUTYL CHROMATE</t>
  </si>
  <si>
    <t>1189-85-1</t>
  </si>
  <si>
    <t>TESTOSTERONE AND ITS ESTERS</t>
  </si>
  <si>
    <t>58-22-0</t>
  </si>
  <si>
    <t>TETRACHLORODIBENZOFURAN</t>
  </si>
  <si>
    <t>30402-14-3</t>
  </si>
  <si>
    <t>1,1,2,2-TETRAFLUOROETHYLENE</t>
  </si>
  <si>
    <t>116-14-3</t>
  </si>
  <si>
    <t>TETRANITROMETHANE</t>
  </si>
  <si>
    <t>509-14-8</t>
  </si>
  <si>
    <t>TH-228+D</t>
  </si>
  <si>
    <t>14274-82-9(+D)</t>
  </si>
  <si>
    <t>TH-229</t>
  </si>
  <si>
    <t>15594-54-4</t>
  </si>
  <si>
    <t>TH-229+D</t>
  </si>
  <si>
    <t>15594-54-4(+D)</t>
  </si>
  <si>
    <t>TH-231</t>
  </si>
  <si>
    <t>14932-40-2</t>
  </si>
  <si>
    <t>TH-234</t>
  </si>
  <si>
    <t>15065-10-8</t>
  </si>
  <si>
    <t>THIOACETAMIDE</t>
  </si>
  <si>
    <t>62-55-5</t>
  </si>
  <si>
    <t>THIODICARB</t>
  </si>
  <si>
    <t>59669-26-0</t>
  </si>
  <si>
    <t>THIOURACIL</t>
  </si>
  <si>
    <t>141-90-2</t>
  </si>
  <si>
    <t>THORIUM</t>
  </si>
  <si>
    <t>7440-29-1</t>
  </si>
  <si>
    <t>THORIUM DIOXIDE</t>
  </si>
  <si>
    <t>1314-20-1</t>
  </si>
  <si>
    <t>THORIUM, ISOTOPE OF MASS 227</t>
  </si>
  <si>
    <t>15623-47-9</t>
  </si>
  <si>
    <t>THORIUM, ISOTOPE OF MASS 228</t>
  </si>
  <si>
    <t>14274-82-9</t>
  </si>
  <si>
    <t>THORIUM, ISOTOPE OF MASS 230</t>
  </si>
  <si>
    <t>14269-63-7</t>
  </si>
  <si>
    <t>TL-202</t>
  </si>
  <si>
    <t>15720-57-7</t>
  </si>
  <si>
    <t>TL-204</t>
  </si>
  <si>
    <t>13968-51-9</t>
  </si>
  <si>
    <t>TL-207</t>
  </si>
  <si>
    <t>EDF-307</t>
  </si>
  <si>
    <t>TL-208</t>
  </si>
  <si>
    <t>14913-50-9</t>
  </si>
  <si>
    <t>TL-209</t>
  </si>
  <si>
    <t>15690-73-0</t>
  </si>
  <si>
    <t>TM-170</t>
  </si>
  <si>
    <t>13981-30-1</t>
  </si>
  <si>
    <t>TM-171</t>
  </si>
  <si>
    <t>14333-45-0</t>
  </si>
  <si>
    <t>TOBACCO, ORAL USE OF SMOKELESS PRODUCTS</t>
  </si>
  <si>
    <t>EDF-053</t>
  </si>
  <si>
    <t>TOLUENE DIISOCYANATE (MIXED ISOMERS)</t>
  </si>
  <si>
    <t>26471-62-5</t>
  </si>
  <si>
    <t>TOLUENE-2,4-DIISOCYANATE</t>
  </si>
  <si>
    <t>584-84-9</t>
  </si>
  <si>
    <t>TOLUENE-2,6-DIISOCYANATE</t>
  </si>
  <si>
    <t>91-08-7</t>
  </si>
  <si>
    <t>TRANS-1,3-DICHLOROPROPENE</t>
  </si>
  <si>
    <t>10061-02-6</t>
  </si>
  <si>
    <t>TRANS-2-[(DIMETHYLAMINO)METHYLIMINO]-5-[2-5-NITRO-2-FURYL)VINYL]-1,3,4-OXADIAZOLE</t>
  </si>
  <si>
    <t>55738-54-0</t>
  </si>
  <si>
    <t>TREOSULFAN</t>
  </si>
  <si>
    <t>299-75-2</t>
  </si>
  <si>
    <t>TRIAZIQUONE</t>
  </si>
  <si>
    <t>68-76-8</t>
  </si>
  <si>
    <t>TRIBROMOMETHANE</t>
  </si>
  <si>
    <t>75-25-2</t>
  </si>
  <si>
    <t>TRICHLORMETHINE (TRIMUSTINE HYDROCHLORIDE)</t>
  </si>
  <si>
    <t>817-09-4</t>
  </si>
  <si>
    <t>TRICHLORODIBENZO-P-DIOXINS, TOTAL</t>
  </si>
  <si>
    <t>EDF-351</t>
  </si>
  <si>
    <t>TRICHLORODIBENZOFURANS, TOTAL</t>
  </si>
  <si>
    <t>EDF-352</t>
  </si>
  <si>
    <t>1,1,2-TRICHLOROETHANE</t>
  </si>
  <si>
    <t>79-00-5</t>
  </si>
  <si>
    <t>2,4,6-TRICHLOROPHENOL</t>
  </si>
  <si>
    <t>88-06-2</t>
  </si>
  <si>
    <t>1,2,3-TRICHLOROPROPANE</t>
  </si>
  <si>
    <t>96-18-4</t>
  </si>
  <si>
    <t>TRIMETHYL PHOSPHATE</t>
  </si>
  <si>
    <t>512-56-1</t>
  </si>
  <si>
    <t>2,4,5-TRIMETHYLANILINE AND ITS STRONG ACID SALTS</t>
  </si>
  <si>
    <t>EDF-218</t>
  </si>
  <si>
    <t>TRIS(1-AZIRIDINYL) PHOSPHINE SULFIDE (THIOTEPA)</t>
  </si>
  <si>
    <t>52-24-4</t>
  </si>
  <si>
    <t>TRIS(2-CHLOROETHYL) PHOSPHATE</t>
  </si>
  <si>
    <t>115-96-8</t>
  </si>
  <si>
    <t>TRITIUM</t>
  </si>
  <si>
    <t>10028-17-8</t>
  </si>
  <si>
    <t>TRP-P-1 (TRYPTOPHAN-P-1)</t>
  </si>
  <si>
    <t>62450-06-0</t>
  </si>
  <si>
    <t>TRP-P-2 (TRYPTOPHAN-P-2)</t>
  </si>
  <si>
    <t>62450-07-1</t>
  </si>
  <si>
    <t>TRYPAN BLUE</t>
  </si>
  <si>
    <t>72-57-1</t>
  </si>
  <si>
    <t>U-232</t>
  </si>
  <si>
    <t>14158-29-3</t>
  </si>
  <si>
    <t>U-235+D</t>
  </si>
  <si>
    <t>15117-96-1(+D)</t>
  </si>
  <si>
    <t>U-236</t>
  </si>
  <si>
    <t>13982-70-2</t>
  </si>
  <si>
    <t>U-237</t>
  </si>
  <si>
    <t>14269-75-1</t>
  </si>
  <si>
    <t>U-238+D</t>
  </si>
  <si>
    <t>7440-61-1(+D)</t>
  </si>
  <si>
    <t>U-240</t>
  </si>
  <si>
    <t>15687-53-3</t>
  </si>
  <si>
    <t>UNLEADED GASOLINE (WHOLLY VAPORIZED)</t>
  </si>
  <si>
    <t>GCE100</t>
  </si>
  <si>
    <t>URANIUM</t>
  </si>
  <si>
    <t>7440-61-1</t>
  </si>
  <si>
    <t>URANIUM, ISOTOPE OF MASS 234</t>
  </si>
  <si>
    <t>13966-29-5</t>
  </si>
  <si>
    <t>URANIUM-233</t>
  </si>
  <si>
    <t>13968-55-3</t>
  </si>
  <si>
    <t>URANIUM-235</t>
  </si>
  <si>
    <t>15117-96-1</t>
  </si>
  <si>
    <t>V-48</t>
  </si>
  <si>
    <t>14331-97-6</t>
  </si>
  <si>
    <t>VINYL BROMIDE</t>
  </si>
  <si>
    <t>593-60-2</t>
  </si>
  <si>
    <t>4-VINYLCYCLOHEXENE</t>
  </si>
  <si>
    <t>100-40-3</t>
  </si>
  <si>
    <t>Vinyl monohalides</t>
  </si>
  <si>
    <t>EDF-561</t>
  </si>
  <si>
    <t>W-181</t>
  </si>
  <si>
    <t>15749-46-9</t>
  </si>
  <si>
    <t>W-185</t>
  </si>
  <si>
    <t>14932-41-3</t>
  </si>
  <si>
    <t>W-187</t>
  </si>
  <si>
    <t>14983-48-3</t>
  </si>
  <si>
    <t>XE-122</t>
  </si>
  <si>
    <t>15151-09-4</t>
  </si>
  <si>
    <t>XE-123</t>
  </si>
  <si>
    <t>15700-10-4</t>
  </si>
  <si>
    <t>XE-125</t>
  </si>
  <si>
    <t>13994-18-8</t>
  </si>
  <si>
    <t>XE-127</t>
  </si>
  <si>
    <t>13994-19-9</t>
  </si>
  <si>
    <t>XE-129M</t>
  </si>
  <si>
    <t>13965-99-6(m)</t>
  </si>
  <si>
    <t>XE-131M</t>
  </si>
  <si>
    <t>14683-11-5(m)</t>
  </si>
  <si>
    <t>XE-133</t>
  </si>
  <si>
    <t>14932-42-4</t>
  </si>
  <si>
    <t>XE-133M</t>
  </si>
  <si>
    <t>14932-42-4(m)</t>
  </si>
  <si>
    <t>XE-135</t>
  </si>
  <si>
    <t>14995-62-1</t>
  </si>
  <si>
    <t>XE-135M</t>
  </si>
  <si>
    <t>14995-62-1(m)</t>
  </si>
  <si>
    <t>XE-137</t>
  </si>
  <si>
    <t>14835-21-3</t>
  </si>
  <si>
    <t>XE-138</t>
  </si>
  <si>
    <t>15751-81-2</t>
  </si>
  <si>
    <t>2,6-XYLIDINE</t>
  </si>
  <si>
    <t>87-62-7</t>
  </si>
  <si>
    <t>Y-90</t>
  </si>
  <si>
    <t>10098-91-6</t>
  </si>
  <si>
    <t>Y-91</t>
  </si>
  <si>
    <t>14234-24-3</t>
  </si>
  <si>
    <t>Y-91M</t>
  </si>
  <si>
    <t>14234-24-3(m)</t>
  </si>
  <si>
    <t>Y-92</t>
  </si>
  <si>
    <t>15751-59-4</t>
  </si>
  <si>
    <t>Y-93</t>
  </si>
  <si>
    <t>14981-70-5</t>
  </si>
  <si>
    <t>ZINC CHROMATE</t>
  </si>
  <si>
    <t>13530-65-9</t>
  </si>
  <si>
    <t>ZINC CHROMATE WITH ZINC HYDROXIDE AND CHROMIUM OXIDE (9:1)</t>
  </si>
  <si>
    <t>37300-23-5</t>
  </si>
  <si>
    <t>ZINC CHROMATES</t>
  </si>
  <si>
    <t>EDF-130</t>
  </si>
  <si>
    <t>ZINC POTASSIUM CHROMATE</t>
  </si>
  <si>
    <t>37224-57-0</t>
  </si>
  <si>
    <t>ZN-65</t>
  </si>
  <si>
    <t>13982-39-3</t>
  </si>
  <si>
    <t>ZN-69</t>
  </si>
  <si>
    <t>13982-23-5</t>
  </si>
  <si>
    <t>ZN-69M</t>
  </si>
  <si>
    <t>13982-23-5(m)</t>
  </si>
  <si>
    <t>ZR-93</t>
  </si>
  <si>
    <t>15751-77-6</t>
  </si>
  <si>
    <t>ZR-95</t>
  </si>
  <si>
    <t>13967-71-0</t>
  </si>
  <si>
    <t>ZR-97</t>
  </si>
  <si>
    <t>14928-30-4</t>
  </si>
  <si>
    <t>carboxymethylnitrosourea</t>
  </si>
  <si>
    <t>60391-92-6</t>
  </si>
  <si>
    <t>gemfiborzil</t>
  </si>
  <si>
    <t>25812-30-0</t>
  </si>
  <si>
    <t>primidone</t>
  </si>
  <si>
    <t>125-33-7</t>
  </si>
  <si>
    <t>propylene glycol butyl ether</t>
  </si>
  <si>
    <t>57018-52-7</t>
  </si>
  <si>
    <t>Cancer Hazards: Suspected</t>
  </si>
  <si>
    <t>ACEPHATE</t>
  </si>
  <si>
    <t>30560-19-1</t>
  </si>
  <si>
    <t>IRIS, OPP-CAN</t>
  </si>
  <si>
    <t>ACETAMINOPHEN</t>
  </si>
  <si>
    <t>103-90-2</t>
  </si>
  <si>
    <t>CPDB</t>
  </si>
  <si>
    <t>EPA-HEN, OPP-CAN</t>
  </si>
  <si>
    <t>EPA-HEN, IRIS, OEHHA-TCD</t>
  </si>
  <si>
    <t>ALLYL ISOVALERATE</t>
  </si>
  <si>
    <t>2835-39-4</t>
  </si>
  <si>
    <t>CPDB, P65-CAND</t>
  </si>
  <si>
    <t>1-AMINO-2,4-DIMETHYLBENZENE</t>
  </si>
  <si>
    <t>95-68-1</t>
  </si>
  <si>
    <t>NTP-HS</t>
  </si>
  <si>
    <t>2-AMINO-4-(5-NITRO-2-FURYL)THIAZOLE</t>
  </si>
  <si>
    <t>38514-71-5</t>
  </si>
  <si>
    <t>2-AMINO-5-CHLOROTOLUENE HYDROCHLORIDE</t>
  </si>
  <si>
    <t>3165-93-3</t>
  </si>
  <si>
    <t>NTP-C</t>
  </si>
  <si>
    <t>3-AMINO-9-ETHYLCARBAZOLE MIXTURE</t>
  </si>
  <si>
    <t>132-32-1</t>
  </si>
  <si>
    <t>OPP-CAN</t>
  </si>
  <si>
    <t>OPP-CAN, P65-PEND</t>
  </si>
  <si>
    <t>ANDROGENIC (ANABOLIC) STEROIDS</t>
  </si>
  <si>
    <t>EDF-012</t>
  </si>
  <si>
    <t>IARC</t>
  </si>
  <si>
    <t>ANILINE, 2,4,6-TRIMETHYL-</t>
  </si>
  <si>
    <t>88-05-1</t>
  </si>
  <si>
    <t>ANISIDINE (ORTHO AND PARA ISOMERS)</t>
  </si>
  <si>
    <t>29191-52-4</t>
  </si>
  <si>
    <t>9,10-ANTHRACENEDIONE</t>
  </si>
  <si>
    <t>84-65-1</t>
  </si>
  <si>
    <t>ANTIMONY COMPOUNDS</t>
  </si>
  <si>
    <t>ADQ500</t>
  </si>
  <si>
    <t>HAZMAP, IARC</t>
  </si>
  <si>
    <t>EPA-TRI, NTP-BR, OEHHA-TCD, SCDM</t>
  </si>
  <si>
    <t>AURAMINE-O</t>
  </si>
  <si>
    <t>2465-27-2</t>
  </si>
  <si>
    <t>AZT</t>
  </si>
  <si>
    <t>30516-87-1</t>
  </si>
  <si>
    <t>IARC, P65-CAND</t>
  </si>
  <si>
    <t>Adriamycin (Doxorubicin hydrochloride)</t>
  </si>
  <si>
    <t>25316-40-9</t>
  </si>
  <si>
    <t>Aflatoxin M1</t>
  </si>
  <si>
    <t>6795-23-9</t>
  </si>
  <si>
    <t>Amsacrine</t>
  </si>
  <si>
    <t>51264-14-3</t>
  </si>
  <si>
    <t>BENZAL CHLORIDE</t>
  </si>
  <si>
    <t>98-87-3</t>
  </si>
  <si>
    <t>IRIS</t>
  </si>
  <si>
    <t>BERYL ORE</t>
  </si>
  <si>
    <t>1302-52-9</t>
  </si>
  <si>
    <t>BIFENTHRIN</t>
  </si>
  <si>
    <t>82657-04-3</t>
  </si>
  <si>
    <t>1,1'-BIPHENYL, 4,4'-DIISOCYANATO-3,3'-DIMETHOXY-</t>
  </si>
  <si>
    <t>91-93-0</t>
  </si>
  <si>
    <t>BIS(2-CHLOROISOPROPYL) ETHER</t>
  </si>
  <si>
    <t>39638-32-9</t>
  </si>
  <si>
    <t>SCDM</t>
  </si>
  <si>
    <t>BLEOMYCIN</t>
  </si>
  <si>
    <t>11056-06-7</t>
  </si>
  <si>
    <t>BUTACHLOR</t>
  </si>
  <si>
    <t>23184-66-9</t>
  </si>
  <si>
    <t>1,2-BUTYLENE OXIDE</t>
  </si>
  <si>
    <t>106-88-7</t>
  </si>
  <si>
    <t>EPA-HEN, IARC, P65-CAND</t>
  </si>
  <si>
    <t>C.I. DISPERSE YELLOW 3</t>
  </si>
  <si>
    <t>2832-40-8</t>
  </si>
  <si>
    <t>C.I. PIGMENT RED 3</t>
  </si>
  <si>
    <t>2425-85-6</t>
  </si>
  <si>
    <t>CARBAMIC ACID, DIETHYLDITHIO-, SODIUM SALT</t>
  </si>
  <si>
    <t>148-18-5</t>
  </si>
  <si>
    <t>2-CHLORO-1,1,1-TRIFLUOROETHANE</t>
  </si>
  <si>
    <t>75-88-7</t>
  </si>
  <si>
    <t>4-CHLORO-4'-AMINODIPHENYLETHER</t>
  </si>
  <si>
    <t>101-79-1</t>
  </si>
  <si>
    <t>2-(4-((3-CHLORO-5-(TRIFLUOROMETHYL)-2-PYRIDINYL)OXY)PHENOXY)PROPA- NOIC ACID METHYL ESTER</t>
  </si>
  <si>
    <t>69806-40-2</t>
  </si>
  <si>
    <t>4-CHLORO-M-PHENYLENEDIAMINE</t>
  </si>
  <si>
    <t>5131-60-2</t>
  </si>
  <si>
    <t>CHLOROANILINE (ALL ISOMERS)</t>
  </si>
  <si>
    <t>27134-26-5</t>
  </si>
  <si>
    <t>CHLORODIBROMOMETHANE</t>
  </si>
  <si>
    <t>124-48-1</t>
  </si>
  <si>
    <t>IRIS, OEHHA-TCD, SCDM</t>
  </si>
  <si>
    <t>3-(CHLOROMETHYL)PYRIDINE.HCL</t>
  </si>
  <si>
    <t>6959-48-4</t>
  </si>
  <si>
    <t>CHLOROPHENOLS</t>
  </si>
  <si>
    <t>25167-80-0</t>
  </si>
  <si>
    <t>IARC, P65-MC</t>
  </si>
  <si>
    <t>CHLOROPHENOXY HERBICIDES</t>
  </si>
  <si>
    <t>EDF-020</t>
  </si>
  <si>
    <t>CHLOROTOLUENES</t>
  </si>
  <si>
    <t>EDF-385</t>
  </si>
  <si>
    <t>CHROMIUM</t>
  </si>
  <si>
    <t>7440-47-3</t>
  </si>
  <si>
    <t>HAZMAP, SCDM</t>
  </si>
  <si>
    <t>CHROMIUM COMPOUNDS</t>
  </si>
  <si>
    <t>CMJ500</t>
  </si>
  <si>
    <t>HAZMAP, P65-MC</t>
  </si>
  <si>
    <t>CHRYSENE/TRIPHENYLENE</t>
  </si>
  <si>
    <t>EDF-359</t>
  </si>
  <si>
    <t>CHRYSOIDINE</t>
  </si>
  <si>
    <t>532-82-1</t>
  </si>
  <si>
    <t>CLODINAFOP-PROPARGYL</t>
  </si>
  <si>
    <t>105512-06-9</t>
  </si>
  <si>
    <t>COBALT CARBONYL</t>
  </si>
  <si>
    <t>10210-68-1</t>
  </si>
  <si>
    <t>HAZMAP</t>
  </si>
  <si>
    <t>COBALT COMPOUNDS</t>
  </si>
  <si>
    <t>CNB850</t>
  </si>
  <si>
    <t>COBALT HYDROCARBONYL, AS CO</t>
  </si>
  <si>
    <t>16842-03-8</t>
  </si>
  <si>
    <t>(COCO ALKYL)DIETHANOLAMIDES</t>
  </si>
  <si>
    <t>68603-42-9</t>
  </si>
  <si>
    <t>COUMARIN</t>
  </si>
  <si>
    <t>91-64-5</t>
  </si>
  <si>
    <t>CRISTOBALITE</t>
  </si>
  <si>
    <t>14464-46-1</t>
  </si>
  <si>
    <t>CROTONALDEHYDE</t>
  </si>
  <si>
    <t>4170-30-3</t>
  </si>
  <si>
    <t>CROTONALDEHYDE, (E)-</t>
  </si>
  <si>
    <t>123-73-9</t>
  </si>
  <si>
    <t>CYANAMIDE</t>
  </si>
  <si>
    <t>420-04-2</t>
  </si>
  <si>
    <t>OPP-CAN, SCDM</t>
  </si>
  <si>
    <t>CYCLONITE</t>
  </si>
  <si>
    <t>121-82-4</t>
  </si>
  <si>
    <t>IRIS, SCDM</t>
  </si>
  <si>
    <t>CYPROCONAZOLE (SAN 619F)</t>
  </si>
  <si>
    <t>94361-06-5</t>
  </si>
  <si>
    <t>Carrageenan, degraded</t>
  </si>
  <si>
    <t>Ciprofibrate</t>
  </si>
  <si>
    <t>52214-84-3</t>
  </si>
  <si>
    <t>DIALLATE</t>
  </si>
  <si>
    <t>2303-16-4</t>
  </si>
  <si>
    <t>P65-CAND, SCDM</t>
  </si>
  <si>
    <t>DIALLYLNITROSAMINE</t>
  </si>
  <si>
    <t>16338-97-9</t>
  </si>
  <si>
    <t>DIAZOAMINOBENZENE</t>
  </si>
  <si>
    <t>136-35-6</t>
  </si>
  <si>
    <t>NTP-BR</t>
  </si>
  <si>
    <t>DIBENZO[A,E]FLUORANTHENE</t>
  </si>
  <si>
    <t>5385-75-1</t>
  </si>
  <si>
    <t>DICHLOBENIL</t>
  </si>
  <si>
    <t>1194-65-6</t>
  </si>
  <si>
    <t>DICHLOROACETYLENE</t>
  </si>
  <si>
    <t>7572-29-4</t>
  </si>
  <si>
    <t>DICHLOROBENZENE (MIXED ISOMERS)</t>
  </si>
  <si>
    <t>25321-22-6</t>
  </si>
  <si>
    <t>3,3'-DICHLOROBENZIDINE SULFATE</t>
  </si>
  <si>
    <t>64969-34-2</t>
  </si>
  <si>
    <t>EPA-HEN, IRIS, OPP-CAN, SCDM</t>
  </si>
  <si>
    <t>DIETHANOLAMINE</t>
  </si>
  <si>
    <t>111-42-2</t>
  </si>
  <si>
    <t>DIFENOCONAZOLE (DIVIDEND)</t>
  </si>
  <si>
    <t>119446-68-3</t>
  </si>
  <si>
    <t>3,4-DIHYDROCOUMARIN</t>
  </si>
  <si>
    <t>119-84-6</t>
  </si>
  <si>
    <t>DIMETHENAMID (SAN 582H)</t>
  </si>
  <si>
    <t>87674-68-8</t>
  </si>
  <si>
    <t>DIMETHIPIN</t>
  </si>
  <si>
    <t>55290-64-7</t>
  </si>
  <si>
    <t>2,5-DIMETHOXY-4'-AMINOSTILBENE</t>
  </si>
  <si>
    <t>5803-51-0</t>
  </si>
  <si>
    <t>2,6-DIMETHOXY-N-(3-(1-ETHYL-1-METHYLPROPYL)-5-ISOXAZOLYL)BENZAMID- E</t>
  </si>
  <si>
    <t>82558-50-7</t>
  </si>
  <si>
    <t>3,3'-DIMETHOXYBENZIDINE HYDROCHLORIDE(O-DIANISIDINE HYDROCHLORIDE)</t>
  </si>
  <si>
    <t>111984-09-9</t>
  </si>
  <si>
    <t>DIMETHYL TETRACHLOROTEREPHTHALATE</t>
  </si>
  <si>
    <t>1861-32-1</t>
  </si>
  <si>
    <t>3,3'-DIMETHYLBENZIDINE DIHYDROFLUORIDE</t>
  </si>
  <si>
    <t>41766-75-0</t>
  </si>
  <si>
    <t>1,2-DIMETHYLHYDRAZINE.2HCL</t>
  </si>
  <si>
    <t>306-37-6</t>
  </si>
  <si>
    <t>DINITROTOLUENE (MIXED ISOMERS)</t>
  </si>
  <si>
    <t>25321-14-6</t>
  </si>
  <si>
    <t>DL-ETHIONINE</t>
  </si>
  <si>
    <t>67-21-0</t>
  </si>
  <si>
    <t>4-(Dichloroacetyl)-1-oxa-4-azapiro[4.5]decane</t>
  </si>
  <si>
    <t>71526-07-3</t>
  </si>
  <si>
    <t>Diftalone</t>
  </si>
  <si>
    <t>21626-89-1</t>
  </si>
  <si>
    <t>3,6-Dinitrobenzo[a]pyrene</t>
  </si>
  <si>
    <t>128714-76-1</t>
  </si>
  <si>
    <t>ERIONITE</t>
  </si>
  <si>
    <t>66733-21-9</t>
  </si>
  <si>
    <t>IARC, NTP-C</t>
  </si>
  <si>
    <t>ESTRADIOL MUSTARD</t>
  </si>
  <si>
    <t>22966-79-6</t>
  </si>
  <si>
    <t>ESTROGENS, NONSTEROIDAL</t>
  </si>
  <si>
    <t>EDF-024</t>
  </si>
  <si>
    <t>ESTROGENS, STEROIDAL</t>
  </si>
  <si>
    <t>EDF-025</t>
  </si>
  <si>
    <t>ETHALFLURALIN</t>
  </si>
  <si>
    <t>55283-68-6</t>
  </si>
  <si>
    <t>HAZMAP, NTP-C</t>
  </si>
  <si>
    <t>ETHOFENPROX (ETOFENPROX)</t>
  </si>
  <si>
    <t>80844-07-1</t>
  </si>
  <si>
    <t>IARC, NTP-BR</t>
  </si>
  <si>
    <t>FIBROUS GLASS</t>
  </si>
  <si>
    <t>FBQ000</t>
  </si>
  <si>
    <t>FLUOMETURON</t>
  </si>
  <si>
    <t>2164-17-2</t>
  </si>
  <si>
    <t>FOMESAFEN</t>
  </si>
  <si>
    <t>72178-02-0</t>
  </si>
  <si>
    <t>FURFURAL</t>
  </si>
  <si>
    <t>98-01-1</t>
  </si>
  <si>
    <t>FURILAZOLE</t>
  </si>
  <si>
    <t>121776-33-8</t>
  </si>
  <si>
    <t>Fluthiacet-methyl (Action)</t>
  </si>
  <si>
    <t>117337-19-6</t>
  </si>
  <si>
    <t>GASOLINE</t>
  </si>
  <si>
    <t>8006-61-9</t>
  </si>
  <si>
    <t>GLASSWOOL (MAN-MADE FIBERS)</t>
  </si>
  <si>
    <t>HCDD MIXTURE</t>
  </si>
  <si>
    <t>EDF-148</t>
  </si>
  <si>
    <t>EPA-HEN, IRIS, P65-CAND, SCDM</t>
  </si>
  <si>
    <t>2,4-HEXADIENAL</t>
  </si>
  <si>
    <t>142-83-6</t>
  </si>
  <si>
    <t>2-HYDRAZINO-4-(5-NITRO-2-FURYL)THIAZOLE</t>
  </si>
  <si>
    <t>26049-68-3</t>
  </si>
  <si>
    <t>2-HYDRAZINO-4-(P-AMINOPHENYL)THIAZOLE</t>
  </si>
  <si>
    <t>26049-71-8</t>
  </si>
  <si>
    <t>2-HYDRAZINO-4-(P-NITROPHENYL) THIAZOLE</t>
  </si>
  <si>
    <t>26049-70-7</t>
  </si>
  <si>
    <t>HYDROQUINONE</t>
  </si>
  <si>
    <t>123-31-9</t>
  </si>
  <si>
    <t>1-(2-HYDROXYETHYL)-1-NITROSOUREA</t>
  </si>
  <si>
    <t>13743-07-2</t>
  </si>
  <si>
    <t>1'-HYDROXYSAFROLE</t>
  </si>
  <si>
    <t>5208-87-7</t>
  </si>
  <si>
    <t>1-Hydroxyanthraquinone</t>
  </si>
  <si>
    <t>129-43-1</t>
  </si>
  <si>
    <t>4-Hydroxybenzenediazonium and its salts</t>
  </si>
  <si>
    <t>19089-85-1</t>
  </si>
  <si>
    <t>ICRF-159</t>
  </si>
  <si>
    <t>21416-87-5</t>
  </si>
  <si>
    <t>ISONICOTINIC ACID HYDRAZIDE</t>
  </si>
  <si>
    <t>54-85-3</t>
  </si>
  <si>
    <t>ISOPROPYL ALCOHOL (STRONG-ACID PROCESS)</t>
  </si>
  <si>
    <t>EDF-377</t>
  </si>
  <si>
    <t>Iprovalicarb</t>
  </si>
  <si>
    <t>140923-17-7</t>
  </si>
  <si>
    <t>Kanechlor 500</t>
  </si>
  <si>
    <t>37317-41-2</t>
  </si>
  <si>
    <t>Kresoxim-methyl</t>
  </si>
  <si>
    <t>143390-89-0</t>
  </si>
  <si>
    <t>M-CRESOL</t>
  </si>
  <si>
    <t>108-39-4</t>
  </si>
  <si>
    <t>MALONALDEHYDE, SODIUM SALT</t>
  </si>
  <si>
    <t>24382-04-5</t>
  </si>
  <si>
    <t>2-MERCAPTOBENZOTHIAZOLE</t>
  </si>
  <si>
    <t>149-30-4</t>
  </si>
  <si>
    <t>METHIDATHION</t>
  </si>
  <si>
    <t>950-37-8</t>
  </si>
  <si>
    <t>METHOXONE SODIUM SALT ((4-CHLORO-2-METHYLPGENOXY) ACETATE SODIUM SALT)</t>
  </si>
  <si>
    <t>3653-48-3</t>
  </si>
  <si>
    <t>METHYL TERT-BUTYL ETHER</t>
  </si>
  <si>
    <t>1634-04-4</t>
  </si>
  <si>
    <t>OEHHA-TCD</t>
  </si>
  <si>
    <t>METHYLCHRYSENES</t>
  </si>
  <si>
    <t>EDF-370</t>
  </si>
  <si>
    <t>METHYLENEBISTHIOCYANAT</t>
  </si>
  <si>
    <t>6317-18-6</t>
  </si>
  <si>
    <t>METOLACHLOR</t>
  </si>
  <si>
    <t>51218-45-2</t>
  </si>
  <si>
    <t>MGK-264</t>
  </si>
  <si>
    <t>113-48-4</t>
  </si>
  <si>
    <t>MINERAL FIBERS</t>
  </si>
  <si>
    <t>MINERAL OILS (UNTREATED AND MILDLY TREATED OILS)</t>
  </si>
  <si>
    <t>8020-83-5</t>
  </si>
  <si>
    <t>MINERAL WOOL FIBER</t>
  </si>
  <si>
    <t>EDF-114</t>
  </si>
  <si>
    <t>MOLYBDENUM TRIOXIDE</t>
  </si>
  <si>
    <t>1313-27-5</t>
  </si>
  <si>
    <t>MON 21200 (GENESIS)</t>
  </si>
  <si>
    <t>82697-71-0</t>
  </si>
  <si>
    <t>Magenta (containing CI Basic Red 9)</t>
  </si>
  <si>
    <t>632-99-5</t>
  </si>
  <si>
    <t>4-Methylbenzenediazonium and its salts</t>
  </si>
  <si>
    <t>57573-52-1</t>
  </si>
  <si>
    <t>Mitoxantrone</t>
  </si>
  <si>
    <t>65271-80-9</t>
  </si>
  <si>
    <t>5-(Morpholinomethyl)-3-[(5-nitrofurfurylidene)amino]-2-oxazolidinone</t>
  </si>
  <si>
    <t>3795-88-8</t>
  </si>
  <si>
    <t>N'-ethyl-N-methyl-N-nitrosourea</t>
  </si>
  <si>
    <t>72479-13-1</t>
  </si>
  <si>
    <t>N'-ethyl-N-nitrosobutylamine</t>
  </si>
  <si>
    <t>4549-44-4</t>
  </si>
  <si>
    <t>N,N'-DIETHYLTHIOUREA</t>
  </si>
  <si>
    <t>105-55-5</t>
  </si>
  <si>
    <t>N-(2-methoxyethyl)-N-nitrosourea</t>
  </si>
  <si>
    <t>108278-70-2</t>
  </si>
  <si>
    <t>N-HYDROXY-2-ACETYLAMINOFLUORENE</t>
  </si>
  <si>
    <t>53-95-2</t>
  </si>
  <si>
    <t>N-NITROSO- N-BUTYL- N-(3-CARBOXYPROPYL)AMINE</t>
  </si>
  <si>
    <t>38252-74-3</t>
  </si>
  <si>
    <t>N-NITROSO-2,3-DIHYDROXYPROPYL-2-HYDROXYPROPYLAMINE</t>
  </si>
  <si>
    <t>89911-79-5</t>
  </si>
  <si>
    <t>N-NITROSO-N-BUTYL-N-(4-HYDROXYBUTYL)AMINE</t>
  </si>
  <si>
    <t>N-NITROSOALLYL-2-OXOPROPYLAMINE</t>
  </si>
  <si>
    <t>AGM125</t>
  </si>
  <si>
    <t>N-NITROSOMETHYL-2,3-DIHYDROXYPROPYLAMINE</t>
  </si>
  <si>
    <t>86451-37-8</t>
  </si>
  <si>
    <t>1-(N-PROPYL-N-(2-(2,4,6-TRICHLOROPHENOXY)ETHYL)CARBAMOYL)IMIDAZOL- E</t>
  </si>
  <si>
    <t>67747-09-5</t>
  </si>
  <si>
    <t>N-[4-(5-NITRO-2-FURYL)-2-THIAZOLYL] FORMAMIDE</t>
  </si>
  <si>
    <t>24554-26-5</t>
  </si>
  <si>
    <t>N-[5-(5-NITRO-2-FURYL)-1,3,4-THIADIAZOL-2-YL]ACETAMIDE</t>
  </si>
  <si>
    <t>2578-75-8</t>
  </si>
  <si>
    <t>N-butyl-N-nitrosourea</t>
  </si>
  <si>
    <t>869-01-2</t>
  </si>
  <si>
    <t>N-ethyl-N-formylhydrazine</t>
  </si>
  <si>
    <t>74920-78-8</t>
  </si>
  <si>
    <t>N-nitroso-N-pentylurea (N-amyl-N-nitrosurea)</t>
  </si>
  <si>
    <t>10589-74-9</t>
  </si>
  <si>
    <t>N-nitrosomethyl-N-heptylamine</t>
  </si>
  <si>
    <t>16338-99-1</t>
  </si>
  <si>
    <t>NITHIAZIDE</t>
  </si>
  <si>
    <t>139-94-6</t>
  </si>
  <si>
    <t>3-(5-NITRO-2-FURYL)-IMIDAZO(1,2-ALPHA)PYRIDINE PYRIDINE</t>
  </si>
  <si>
    <t>75198-31-1</t>
  </si>
  <si>
    <t>3-NITRO-3-HEXENE</t>
  </si>
  <si>
    <t>4812-22-0</t>
  </si>
  <si>
    <t>5-NITRO-O-TOLUIDINE</t>
  </si>
  <si>
    <t>99-55-8</t>
  </si>
  <si>
    <t>NITROGLYCERIN</t>
  </si>
  <si>
    <t>55-63-0</t>
  </si>
  <si>
    <t>ORD-SF</t>
  </si>
  <si>
    <t>NITROSO-2,3-DIHYDROXYPROPYL-2-OXOPROPYLAMINE</t>
  </si>
  <si>
    <t>NJY550</t>
  </si>
  <si>
    <t>NITROSO-2-OXOPROPYLETHANOLAMINE</t>
  </si>
  <si>
    <t>92177-49-6</t>
  </si>
  <si>
    <t>1-NITROSO-3,4,5-TRIMETHYLPIPERAZINE</t>
  </si>
  <si>
    <t>88208-15-5</t>
  </si>
  <si>
    <t>OIL MIST, MINERAL</t>
  </si>
  <si>
    <t>8012-95-1</t>
  </si>
  <si>
    <t>ORGANIC ARSENIC COMPOUNDS</t>
  </si>
  <si>
    <t>EDF-221</t>
  </si>
  <si>
    <t>ORGANOPHOSPHATE PESTICIDES</t>
  </si>
  <si>
    <t>EDF-163</t>
  </si>
  <si>
    <t>ORTHO-BENZYL-P-CHLOROPHENOL</t>
  </si>
  <si>
    <t>120-32-1</t>
  </si>
  <si>
    <t>OXADIXYL (SAN 371F)</t>
  </si>
  <si>
    <t>77732-09-3</t>
  </si>
  <si>
    <t>OXYFLUORFEN</t>
  </si>
  <si>
    <t>42874-03-3</t>
  </si>
  <si>
    <t>P-CRESOL</t>
  </si>
  <si>
    <t>106-44-5</t>
  </si>
  <si>
    <t>P-TOLUIDINE</t>
  </si>
  <si>
    <t>106-49-0</t>
  </si>
  <si>
    <t>PARAQUAT</t>
  </si>
  <si>
    <t>1910-42-5</t>
  </si>
  <si>
    <t>EPA-HEN, IRIS, OPP-CAN</t>
  </si>
  <si>
    <t>PETASITENINE</t>
  </si>
  <si>
    <t>60102-37-6</t>
  </si>
  <si>
    <t>PHENELZINE</t>
  </si>
  <si>
    <t>51-71-8</t>
  </si>
  <si>
    <t>PHENELZINE SULPHATE</t>
  </si>
  <si>
    <t>156-51-4</t>
  </si>
  <si>
    <t>PHENYLBUTAZONE</t>
  </si>
  <si>
    <t>50-33-9</t>
  </si>
  <si>
    <t>1,2-PHENYLENEDIAMINE DIHYDROCHLORIDE</t>
  </si>
  <si>
    <t>615-28-1</t>
  </si>
  <si>
    <t>CPDB, EPA-TRI</t>
  </si>
  <si>
    <t>PHOSPHAMIDON</t>
  </si>
  <si>
    <t>13171-21-6</t>
  </si>
  <si>
    <t>PIPERONYL BUTOXIDE</t>
  </si>
  <si>
    <t>51-03-6</t>
  </si>
  <si>
    <t>PLUTONIUM</t>
  </si>
  <si>
    <t>POLYCHLORINATED ALKANES (C10-C13)</t>
  </si>
  <si>
    <t>EDF-045</t>
  </si>
  <si>
    <t>EPA-TRI, P65-MC</t>
  </si>
  <si>
    <t>POLYCYCLIC AROMATIC COMPOUNDS</t>
  </si>
  <si>
    <t>65996-93-2</t>
  </si>
  <si>
    <t>EPA-TRI, HAZMAP, IARC, NTP-C, P65-MC</t>
  </si>
  <si>
    <t>POLYCYCLIC ORGANIC MATTER (POM)</t>
  </si>
  <si>
    <t>EDF-047</t>
  </si>
  <si>
    <t>EPA-HEN, P65-MC</t>
  </si>
  <si>
    <t>PROGESTINS</t>
  </si>
  <si>
    <t>EDF-048</t>
  </si>
  <si>
    <t>PROPAZINE</t>
  </si>
  <si>
    <t>139-40-2</t>
  </si>
  <si>
    <t>PROPICONAZOLE</t>
  </si>
  <si>
    <t>60207-90-1</t>
  </si>
  <si>
    <t>PROPOXUR</t>
  </si>
  <si>
    <t>114-26-1</t>
  </si>
  <si>
    <t>OPP-CAN, P65-CAND</t>
  </si>
  <si>
    <t>PYRETHRUM</t>
  </si>
  <si>
    <t>8003-34-7</t>
  </si>
  <si>
    <t>PYRITHIOBAC-SODIUM</t>
  </si>
  <si>
    <t>123343-16-8</t>
  </si>
  <si>
    <t>PYRROLIZIDINE ALKALOIDS</t>
  </si>
  <si>
    <t>EDF-168</t>
  </si>
  <si>
    <t>Pymetrozine</t>
  </si>
  <si>
    <t>123312-89-0</t>
  </si>
  <si>
    <t>QUINOLINE</t>
  </si>
  <si>
    <t>91-22-5</t>
  </si>
  <si>
    <t>EPA-HEN, SCDM</t>
  </si>
  <si>
    <t>EPA-HEN, OPP-CAN, SCDM</t>
  </si>
  <si>
    <t>RADIUM</t>
  </si>
  <si>
    <t>RAV000</t>
  </si>
  <si>
    <t>EPA-HEN, HAZMAP</t>
  </si>
  <si>
    <t>RADON</t>
  </si>
  <si>
    <t>10043-92-2</t>
  </si>
  <si>
    <t>EPA-HEN, HAZMAP, NTP-C</t>
  </si>
  <si>
    <t>RADON 222</t>
  </si>
  <si>
    <t>14859-67-7</t>
  </si>
  <si>
    <t>(RS)-2-(3,5-DICHLOROPHENYL)-2-(2,2,2-TRICHLOROETHYL)OXIRANE</t>
  </si>
  <si>
    <t>58138-08-2</t>
  </si>
  <si>
    <t>(4RS,5RS)-5-(4-CHLOROPHENYL)-N-CYCLOHEXYL-4-METHYL-2-OXO-1,3-THIA- ZOLIDINE-3-CARBOXAMIDE</t>
  </si>
  <si>
    <t>78587-05-0</t>
  </si>
  <si>
    <t>Riddelliine</t>
  </si>
  <si>
    <t>23246-96-0</t>
  </si>
  <si>
    <t>S,S,S-TRIBUTYLTRITHIOPHOSPHATE</t>
  </si>
  <si>
    <t>78-48-8</t>
  </si>
  <si>
    <t>SELENIUM COMPOUNDS</t>
  </si>
  <si>
    <t>SBP500</t>
  </si>
  <si>
    <t>SESAMOL</t>
  </si>
  <si>
    <t>533-31-3</t>
  </si>
  <si>
    <t>SODIUM EQUILIN SULFATE</t>
  </si>
  <si>
    <t>16680-47-0</t>
  </si>
  <si>
    <t>SODIUM ESTRONE SULFATE</t>
  </si>
  <si>
    <t>438-67-5</t>
  </si>
  <si>
    <t>SODIUM PENTACHLOROPHENATE</t>
  </si>
  <si>
    <t>131-52-2</t>
  </si>
  <si>
    <t>SOOTS</t>
  </si>
  <si>
    <t>SKS750</t>
  </si>
  <si>
    <t>STIROFOS</t>
  </si>
  <si>
    <t>22248-79-9</t>
  </si>
  <si>
    <t>EPA-HEN, HAZMAP, IARC, NTP-BR, P65-CAND</t>
  </si>
  <si>
    <t>Stavudine (d4T)</t>
  </si>
  <si>
    <t>3056-17-5</t>
  </si>
  <si>
    <t>Sulfosulfuron [MON 31500]</t>
  </si>
  <si>
    <t>141776-32-1</t>
  </si>
  <si>
    <t>TALC</t>
  </si>
  <si>
    <t>14807-96-6</t>
  </si>
  <si>
    <t>TCMTB</t>
  </si>
  <si>
    <t>21564-17-0</t>
  </si>
  <si>
    <t>TEBUCONAZOLE (FOLICUR)</t>
  </si>
  <si>
    <t>107534-96-3</t>
  </si>
  <si>
    <t>3,3',4,4'-TETRAAMINOBIPHENYL.4HCL</t>
  </si>
  <si>
    <t>7411-49-6</t>
  </si>
  <si>
    <t>1,1,1,2-TETRACHLOROETHANE</t>
  </si>
  <si>
    <t>630-20-6</t>
  </si>
  <si>
    <t>TETRACHLORVINPHOS</t>
  </si>
  <si>
    <t>961-11-5</t>
  </si>
  <si>
    <t>TETRAMETHRIN</t>
  </si>
  <si>
    <t>7696-12-0</t>
  </si>
  <si>
    <t>THIOPHANATE-METHYL</t>
  </si>
  <si>
    <t>23564-05-8</t>
  </si>
  <si>
    <t>TITANIUM DIOXIDE</t>
  </si>
  <si>
    <t>13463-67-7</t>
  </si>
  <si>
    <t>TRIALLATE</t>
  </si>
  <si>
    <t>2303-17-5</t>
  </si>
  <si>
    <t>1,3,5-TRIAZINE-2,4-DIAMINE, N-(1,1-DIMETHYLETHYL)-N'-ETHYL-6-(METHYLTHIO)-</t>
  </si>
  <si>
    <t>886-50-0</t>
  </si>
  <si>
    <t>TRIBENURON METHYL</t>
  </si>
  <si>
    <t>101200-48-0</t>
  </si>
  <si>
    <t>1,1,1-TRICHLORO-2,2-DIHYDROXYETHANE</t>
  </si>
  <si>
    <t>302-17-0</t>
  </si>
  <si>
    <t>TRICHLOROACETIC ACID</t>
  </si>
  <si>
    <t>76-03-9</t>
  </si>
  <si>
    <t>IRIS, P65-CAND</t>
  </si>
  <si>
    <t>2,4,6-TRICHLOROANILINE HYDROCHLORIDE</t>
  </si>
  <si>
    <t>33663-50-2</t>
  </si>
  <si>
    <t>OEHHA-TCD, P65-CAND</t>
  </si>
  <si>
    <t>TRICHLOROETHANE (ALL ISOMERS)</t>
  </si>
  <si>
    <t>25323-89-1</t>
  </si>
  <si>
    <t>TRICHLOROPHENOLS</t>
  </si>
  <si>
    <t>25167-82-2</t>
  </si>
  <si>
    <t>TRICHLOROPROPANE (ALL ISOMERS)</t>
  </si>
  <si>
    <t>25735-29-9</t>
  </si>
  <si>
    <t>TRIDYMITE</t>
  </si>
  <si>
    <t>15468-32-3</t>
  </si>
  <si>
    <t>2,2,2-TRIFLUORO-N-[4-(5-NITRO-2-FURYL)-2-THIAZOLYL]ACETAMIDE</t>
  </si>
  <si>
    <t>42011-48-3</t>
  </si>
  <si>
    <t>TRIFLUSULFURON-METHYL</t>
  </si>
  <si>
    <t>126535-15-7</t>
  </si>
  <si>
    <t>TRIHALOGENATED METHANES (THM)</t>
  </si>
  <si>
    <t>EDF-225</t>
  </si>
  <si>
    <t>2,4,5-TRIMETHYLANILINE</t>
  </si>
  <si>
    <t>137-17-7</t>
  </si>
  <si>
    <t>2,4,6-TRIMETHYLANILINE.HCL</t>
  </si>
  <si>
    <t>2,4,5-TRIMETHYLANILINE.HCL</t>
  </si>
  <si>
    <t>21436-97-5</t>
  </si>
  <si>
    <t>2,4,6-TRINITROTOLUENE</t>
  </si>
  <si>
    <t>118-96-7</t>
  </si>
  <si>
    <t>TRP-P-1 ACETATE</t>
  </si>
  <si>
    <t>68808-54-8</t>
  </si>
  <si>
    <t>TRP-P-2 ACETATE</t>
  </si>
  <si>
    <t>72254-58-1</t>
  </si>
  <si>
    <t>Tetraconazole</t>
  </si>
  <si>
    <t>112281-77-3</t>
  </si>
  <si>
    <t>Thiamethoxam</t>
  </si>
  <si>
    <t>153719-23-4</t>
  </si>
  <si>
    <t>Tralkoxydim</t>
  </si>
  <si>
    <t>87820-88-0</t>
  </si>
  <si>
    <t>Trifluridine</t>
  </si>
  <si>
    <t>70-00-8</t>
  </si>
  <si>
    <t>ULTRAVIOLENT RADIATION</t>
  </si>
  <si>
    <t>EDF-197</t>
  </si>
  <si>
    <t>UNICONAZOLE (PRUNIT)</t>
  </si>
  <si>
    <t>83657-22-1</t>
  </si>
  <si>
    <t>URACIL</t>
  </si>
  <si>
    <t>66-22-8</t>
  </si>
  <si>
    <t>VANADIUM PENTOXIDE</t>
  </si>
  <si>
    <t>1314-62-1</t>
  </si>
  <si>
    <t>VINYL ACETATE</t>
  </si>
  <si>
    <t>108-05-4</t>
  </si>
  <si>
    <t>Verapamil</t>
  </si>
  <si>
    <t>52-53-9</t>
  </si>
  <si>
    <t>WELDING FUMES (NOC(D))</t>
  </si>
  <si>
    <t>WBJ000</t>
  </si>
  <si>
    <t>WOOD DUST (CERTAIN HARD WOODS AS BEECH &amp; OAK)</t>
  </si>
  <si>
    <t>EDF-120</t>
  </si>
  <si>
    <t>HAZMAP, IARC, NTP-C</t>
  </si>
  <si>
    <t>2,5-XYLIDINE.HCL</t>
  </si>
  <si>
    <t>51786-53-9</t>
  </si>
  <si>
    <t>Zalcitabine</t>
  </si>
  <si>
    <t>7481-89-2</t>
  </si>
  <si>
    <t>Zinc chromate hydroxide</t>
  </si>
  <si>
    <t>15930-94-6</t>
  </si>
  <si>
    <t>acronycine</t>
  </si>
  <si>
    <t>7008-42-6</t>
  </si>
  <si>
    <t>2-amino-5-(5-nitro-2-furyl)-1,3,4-oxadiazole</t>
  </si>
  <si>
    <t>3775-55-1</t>
  </si>
  <si>
    <t>4-bis(2-hydroxyethyl)amino-2-(5-nitro-2-thienyl)-quinazoline</t>
  </si>
  <si>
    <t>33372-39-3</t>
  </si>
  <si>
    <t>1-butylhydrazine hydrochloride</t>
  </si>
  <si>
    <t>56795-65-4</t>
  </si>
  <si>
    <t>dimethyldiazene-1-oxide (methylazoxymethane/azoxymethane)</t>
  </si>
  <si>
    <t>25843-45-2</t>
  </si>
  <si>
    <t>4-ethylsulfonylnaphthalene-1-sulfonamide</t>
  </si>
  <si>
    <t>842-00-2</t>
  </si>
  <si>
    <t>4-methylquinoline</t>
  </si>
  <si>
    <t>491-35-0</t>
  </si>
  <si>
    <t>6-nitrobenzimidazole</t>
  </si>
  <si>
    <t>94-52-0</t>
  </si>
  <si>
    <t>pivalolactone</t>
  </si>
  <si>
    <t>1955-45-9</t>
  </si>
  <si>
    <t>trans-2-[(Dimethylamino)methylimino]-5-[2-(5-nitro-2-furyl)-vinyl]-1,3,4-oxadiazole</t>
  </si>
  <si>
    <t>25962-77-0</t>
  </si>
  <si>
    <t>Various Hazards Enlisted in various chemical Engineering Journal</t>
  </si>
  <si>
    <t>Benzidine Dyes</t>
  </si>
  <si>
    <t>Cancer PBTs **</t>
  </si>
  <si>
    <t>Dyes</t>
  </si>
  <si>
    <t>Clothing, textiles, footwear, leather products, paper, ink</t>
  </si>
  <si>
    <t xml:space="preserve">Bisphenol A (BPA) </t>
  </si>
  <si>
    <t>Harm to reproduction
Harm to the brain and
behavioral changes
Pervasive human and
environmental exposure</t>
  </si>
  <si>
    <t>Polycarbonate
plastic
Epoxy resins
Thermal paper
Flame retardant</t>
  </si>
  <si>
    <t>Reusable food and drink containers
Canned foods Cash receipts
Circuit boards</t>
  </si>
  <si>
    <t>Hexabromocyclododecane (HBCD)</t>
  </si>
  <si>
    <t xml:space="preserve">High aquatic toxicity
Harm to reproduction,
development, and
nervous system
PBTs
</t>
  </si>
  <si>
    <t>Flame retardant
for polystyrene
foam boards</t>
  </si>
  <si>
    <t xml:space="preserve">Thermal insulation boards
</t>
  </si>
  <si>
    <t>Methylene Diphenyl Diisocyanate (MDI)</t>
  </si>
  <si>
    <t>Asthma, lung damage Skin irritation Harm to immune system Chemical sensitivity</t>
  </si>
  <si>
    <t xml:space="preserve">Polyurethane
foams and
resins
</t>
  </si>
  <si>
    <t>Spray foam insulation, coatings,
sealants and adhesives</t>
  </si>
  <si>
    <t>Toluene Diisocyanate (TDI)</t>
  </si>
  <si>
    <t xml:space="preserve">Polyurethane
foams and
resins
</t>
  </si>
  <si>
    <t>Floor coatings, sealants and
adhesives</t>
  </si>
  <si>
    <t>Nonylphenol (NP), Nonylphenol Ethoxylates (NPEs)</t>
  </si>
  <si>
    <t>Extreme aquatic toxicity
Skin &amp; eye irritation
Harm to reproduction
and development
PBTs</t>
  </si>
  <si>
    <t>Surfactants</t>
  </si>
  <si>
    <t>Industrial laundry detergents,
cleaners, indoor pesticides, food
packaging and cosmetics.</t>
  </si>
  <si>
    <t>Long-Chain Perfluorinated Chemicals (PFCs)</t>
  </si>
  <si>
    <t xml:space="preserve">Harm to reproduction
and development
PBTs
</t>
  </si>
  <si>
    <t>Coatings that
resist oil, stain,
grease &amp; water
Fire resistance
Surfactant</t>
  </si>
  <si>
    <t>Fabric treatment: furniture, clothing,
carpets &amp; footwear Food packaging
Non-stick cookware</t>
  </si>
  <si>
    <t xml:space="preserve">Polybrominated Diphenyl Ethers (PBDEs)
</t>
  </si>
  <si>
    <t xml:space="preserve">Harm to the brain
Behavioral changes
Ecotoxicity
PBTs
</t>
  </si>
  <si>
    <t>Flame retardant
for plastics,
foams &amp; fibers</t>
  </si>
  <si>
    <t>Plastics in electronic equipment and
appliances Wiring and cables
Foam cushions in couches, chairs and
vehicle seats Carpets and drapes</t>
  </si>
  <si>
    <t xml:space="preserve">Phthalates
</t>
  </si>
  <si>
    <t>Harm to reproduction
and development
Pervasive human and
environmental exposure</t>
  </si>
  <si>
    <t>Added to soften
polyvinyl
chloride (PVC)
plastic</t>
  </si>
  <si>
    <t>Flexible PVC plastic products, including
shower curtains, bags, vinyl flooring,
office supplies Medical IV tubing
and blood bags</t>
  </si>
  <si>
    <t>Short-Chain Chlorinated Paraffins (SCCPs)</t>
  </si>
  <si>
    <t>Aquatic toxicity
Skin and eye irritation
Harm to liver, thyroid
and kidneys
Cancer (suspected)
PBTs</t>
  </si>
  <si>
    <t>Lubricant &amp;
coolant for
metal cutting
and forming
Plasticizer and
flame retardant</t>
  </si>
  <si>
    <t xml:space="preserve">PVC plastic products Rubber, paints,
coatings, sealants, and adhesives
</t>
  </si>
  <si>
    <t>Varous Hazards Enlisted in Drinking water- EPA Contaminant Candidate list 4</t>
  </si>
  <si>
    <t xml:space="preserve">1,1-Diochloroethene </t>
  </si>
  <si>
    <t xml:space="preserve">75-34-3 </t>
  </si>
  <si>
    <t>It is an industrial solvent and an intermediate in the synthesis of other compounds.</t>
  </si>
  <si>
    <t>1,1,1,2- Tetrachloroethane</t>
  </si>
  <si>
    <t xml:space="preserve">630-20-6
</t>
  </si>
  <si>
    <t>It is an industrial solvent and used in the synthesis of other
chlorinated compounds.</t>
  </si>
  <si>
    <t>1,2,3-Trichloropropane</t>
  </si>
  <si>
    <t xml:space="preserve">96-18-4
</t>
  </si>
  <si>
    <t>It is an industrial solvent, cleaning and degreasing agent as
well as an intermediate in the synthesis of the other
compounds.</t>
  </si>
  <si>
    <t>1,3-Butadiene</t>
  </si>
  <si>
    <t xml:space="preserve">106-99-0 </t>
  </si>
  <si>
    <t>It is used in the production of rubber and plastics.</t>
  </si>
  <si>
    <t>1,4-Dioxane</t>
  </si>
  <si>
    <t xml:space="preserve">
It is used as a solvent or solvent stabilizer in the
manufacturing and processing of paper, cotton, textile
products, automotive coolant, cosmetics and shampoos</t>
  </si>
  <si>
    <t>17 alpha-estradiol</t>
  </si>
  <si>
    <t xml:space="preserve">57-91-0 </t>
  </si>
  <si>
    <t>It is an estrogenic hormone found in some pharmaceuticals.</t>
  </si>
  <si>
    <t>1-Butanol</t>
  </si>
  <si>
    <t xml:space="preserve">71-36-3
</t>
  </si>
  <si>
    <t>It is a solvent used in production of other chemicals and
compounds. It is present in a number of commercial products
such as perfumes</t>
  </si>
  <si>
    <t xml:space="preserve">2-Methoxyethanol </t>
  </si>
  <si>
    <t xml:space="preserve">109-86-4
</t>
  </si>
  <si>
    <t>It is used in a number of consumer products, such as
synthetic cosmetics, perfumes, fragrances, hair preparations
and skin lotions.</t>
  </si>
  <si>
    <t>2-Propen-1-ol</t>
  </si>
  <si>
    <t>107-18-6</t>
  </si>
  <si>
    <t>It is used in the production of other chemicals</t>
  </si>
  <si>
    <t>3-Hydroxycarbofuran</t>
  </si>
  <si>
    <t>16655-82-6</t>
  </si>
  <si>
    <t>It is a pesticide degradate, the parent, carbofuran, is used as
an insecticide.</t>
  </si>
  <si>
    <t>4,4'-Methylenedianiline</t>
  </si>
  <si>
    <t xml:space="preserve">101-77-9
</t>
  </si>
  <si>
    <t>It is used in the production of polyurethane foams, glues,
rubber and spandex fiber</t>
  </si>
  <si>
    <t xml:space="preserve">Acephate </t>
  </si>
  <si>
    <t>It is an insecticide.</t>
  </si>
  <si>
    <t>Acetaldehyde</t>
  </si>
  <si>
    <t xml:space="preserve">75-07-0
</t>
  </si>
  <si>
    <t>It is a disinfection byproduct from ozonation; it is used in the
production of other chemicals</t>
  </si>
  <si>
    <t>Acetamide</t>
  </si>
  <si>
    <t xml:space="preserve">60-35-5 </t>
  </si>
  <si>
    <t>It is used as a solvent and plasticizer</t>
  </si>
  <si>
    <t>Acetochlor</t>
  </si>
  <si>
    <t>It is an herbicide for weed control on agricultural crops.</t>
  </si>
  <si>
    <t xml:space="preserve">Acetochlor
ethanesulfonic acid
(ESA)
</t>
  </si>
  <si>
    <t>187022-11-3</t>
  </si>
  <si>
    <t>Acetochlor ESA is an environmental degradate of acetochlor.</t>
  </si>
  <si>
    <t xml:space="preserve">Acetochlor oxanilic acid
(OA) </t>
  </si>
  <si>
    <t>184992-44-4</t>
  </si>
  <si>
    <t>Acetochlor OA is an environmental degradate of acetochlor.</t>
  </si>
  <si>
    <t xml:space="preserve">Acrolein </t>
  </si>
  <si>
    <t>0107-02-08</t>
  </si>
  <si>
    <t>It is used as an aquatic herbicide, rodenticide and industrial
chemical.</t>
  </si>
  <si>
    <t>Alachlor ethanesulfonic acid</t>
  </si>
  <si>
    <t>142363-53-9</t>
  </si>
  <si>
    <t>Alachlor ESA is an environmental degradate of the pesticide alachlor (an herbicide for weed control on agricultural crops).</t>
  </si>
  <si>
    <t>Alachlor oxanilic acid</t>
  </si>
  <si>
    <t>171262-17-2</t>
  </si>
  <si>
    <t>Alachlor OA is an environmental degradate of alachlor.</t>
  </si>
  <si>
    <t>alpha-Hexachlorocyclohexane</t>
  </si>
  <si>
    <t>It is a component of benzene hexachloride (BHC) and was formerly used as an insecticide.</t>
  </si>
  <si>
    <t>Aniline</t>
  </si>
  <si>
    <t>It is used as an industrial chemical, as a solvent, in the synthesis of explosives, rubber products and in isocyanates.</t>
  </si>
  <si>
    <t>Bensulide</t>
  </si>
  <si>
    <t>741-58-2</t>
  </si>
  <si>
    <t>It is an herbicide.</t>
  </si>
  <si>
    <t>Benzyl chloride</t>
  </si>
  <si>
    <t>It is used in the production of other substances, such as plastics, dyes, lubricants, gasoline and pharmaceuticals.</t>
  </si>
  <si>
    <t>Butylated hydroxyanisole</t>
  </si>
  <si>
    <t>It is used as a food additive (antioxidant).</t>
  </si>
  <si>
    <t>Captan</t>
  </si>
  <si>
    <t>0133-06-02</t>
  </si>
  <si>
    <t>It is a fungicide.</t>
  </si>
  <si>
    <t>Chlorate</t>
  </si>
  <si>
    <t>14866-68-3</t>
  </si>
  <si>
    <t>Chlorate compounds are used in agriculture as defoliants or desiccants and may occur in drinking water because of use of disinfectants such as chlorine dioxide and hypochlorites.</t>
  </si>
  <si>
    <t>Chloromethane (Methyl chloride)</t>
  </si>
  <si>
    <t>It is used as a foaming agent and in the production of other substances.</t>
  </si>
  <si>
    <t>Clethodim</t>
  </si>
  <si>
    <t>110429-62-4</t>
  </si>
  <si>
    <t>Cobalt</t>
  </si>
  <si>
    <t>It is a naturally-occurring element and was formerly used as cobaltous chloride in medicines and as a germicide. It is a part of the vitamin B12 molecule</t>
  </si>
  <si>
    <t>Cumene hydroperoxide</t>
  </si>
  <si>
    <t>80-15-9</t>
  </si>
  <si>
    <t>It is used as a catalyst in the production of other substances.</t>
  </si>
  <si>
    <t>Cyanotoxins</t>
  </si>
  <si>
    <t>Toxins naturally produced and released by cyanobacteria ("blue-green algae"). Various studies suggest three cyanotoxins for consideration: Anatoxin-a, Cylindrospermopsin and Microcystin-LR.</t>
  </si>
  <si>
    <t>Dicrotophos</t>
  </si>
  <si>
    <t>141-66-2</t>
  </si>
  <si>
    <t>Dimethipin</t>
  </si>
  <si>
    <t>It is an herbicide and plant growth regulator.</t>
  </si>
  <si>
    <t>Disulfoton</t>
  </si>
  <si>
    <t>0298-04-04</t>
  </si>
  <si>
    <t>Diuron</t>
  </si>
  <si>
    <t>Equilenin</t>
  </si>
  <si>
    <t>0517-09-09</t>
  </si>
  <si>
    <t>It is an estrogenic hormone used in hormone replacement therapy.</t>
  </si>
  <si>
    <t>Equilin</t>
  </si>
  <si>
    <t>474-86-2</t>
  </si>
  <si>
    <t>Erythromycin</t>
  </si>
  <si>
    <t>0114-07-08</t>
  </si>
  <si>
    <t>It is used an antibiotic.</t>
  </si>
  <si>
    <t>Estradiol (17-beta estradiol)</t>
  </si>
  <si>
    <t>It is an isomer of estradiol found in some pharmaceuticals.</t>
  </si>
  <si>
    <t>Estriol</t>
  </si>
  <si>
    <t>50-27-1</t>
  </si>
  <si>
    <t>It is a weak estrogenic hormone used in veterinary pharmaceuticals.</t>
  </si>
  <si>
    <t>Estrone</t>
  </si>
  <si>
    <t>It is a precursor of estradiol used in veterinary and human pharmaceuticals.</t>
  </si>
  <si>
    <t>Ethinyl estradiol (17-alpha ethynyl estradiol)</t>
  </si>
  <si>
    <t>It is an estrogenic hormone used in veterinary and human oral contraceptives.</t>
  </si>
  <si>
    <t>Ethoprop</t>
  </si>
  <si>
    <t>Ethylene glycol</t>
  </si>
  <si>
    <t>It is used as antifreeze, in textile manufacturing and is a cancelled pesticide.</t>
  </si>
  <si>
    <t>Ethylene oxide</t>
  </si>
  <si>
    <t>It is a fungicidal and insecticidal fumigant.</t>
  </si>
  <si>
    <t>Ethylene thiourea</t>
  </si>
  <si>
    <t>It is used in the production of other substances, such as for vulcanizing polychloroprene (neoprene) and polyacrylate rubbers and is a metabolite of the pesticide maneb.</t>
  </si>
  <si>
    <t>Fenamiphos</t>
  </si>
  <si>
    <t>22224-92-6</t>
  </si>
  <si>
    <t>Formaldehyde</t>
  </si>
  <si>
    <t>It is an ozonation disinfection byproduct, can occur naturally and has been used as a fungicide.</t>
  </si>
  <si>
    <t>Germanium</t>
  </si>
  <si>
    <t>7440-56-4</t>
  </si>
  <si>
    <t>It is a naturally-occurring element and is commonly found as germanium dioxide in phosphors, transistors and diodes, and in electroplating. In some cases it has been sold as a dietary supplement.</t>
  </si>
  <si>
    <t>HCFC-22</t>
  </si>
  <si>
    <t>It is used as a refrigerant, as a low-temperature solvent, and in fluorocarbon resins, especially in tetrafluoroethylene polymers.</t>
  </si>
  <si>
    <t>Halon 1011 (bromochloromethane)</t>
  </si>
  <si>
    <t>74-97-5</t>
  </si>
  <si>
    <t>It is used as a fire-extinguishing fluid and to suppress explosions, as well as a solvent in the manufacturing of some pesticides. May also occur as a disinfection by-product in drinking water.</t>
  </si>
  <si>
    <t>Hexane</t>
  </si>
  <si>
    <t>It is a component of gasoline and used as a solvent.</t>
  </si>
  <si>
    <t>Hydrazine</t>
  </si>
  <si>
    <t>0302-01-02</t>
  </si>
  <si>
    <t>It is used as an ingredient in the production of other substances, such as rocket propellants. It is also used in the production of plastics.</t>
  </si>
  <si>
    <t>Manganese</t>
  </si>
  <si>
    <t>7439-96-5</t>
  </si>
  <si>
    <t>It is a naturally-occurring element used in a variety of applications including use in steel production to improve hardness, stiffness and strength. It is an essential nutrient found in vitamin/mineral supplement and in fortified foods.</t>
  </si>
  <si>
    <t>Mestranol</t>
  </si>
  <si>
    <t>It is a precursor to ethinylestradiolused in veterinary and human pharmaceuticals.</t>
  </si>
  <si>
    <t>Methamidophos</t>
  </si>
  <si>
    <t>10265-92-6</t>
  </si>
  <si>
    <t>Methanol</t>
  </si>
  <si>
    <t>It is used as an industrial solvent, a gasoline additive and as an anti-freeze ingredient.</t>
  </si>
  <si>
    <t>Methyl bromide (bromomethane)</t>
  </si>
  <si>
    <t>It has been used as a fumigant and fungicide.</t>
  </si>
  <si>
    <t>Methyl tert-butyl ether (MTBE)</t>
  </si>
  <si>
    <t>1634-04-04</t>
  </si>
  <si>
    <t>It is used as an octane booster in gasoline, in the manufacturing of isobutene and as an extraction solvent.</t>
  </si>
  <si>
    <t>Metolachlor</t>
  </si>
  <si>
    <t>Metolachlor ethanesulfonic acid (ESA)</t>
  </si>
  <si>
    <t>171118-09-5</t>
  </si>
  <si>
    <t>Metolachlor ESA is an environmental degradate of metolachlor.</t>
  </si>
  <si>
    <t>Metolachlor oxanilic acid (OA)</t>
  </si>
  <si>
    <t>152019-73-3</t>
  </si>
  <si>
    <t>Metolachlor OA is an environmental degradate of metolachlor.</t>
  </si>
  <si>
    <t>Molinate</t>
  </si>
  <si>
    <t>Molybdenum</t>
  </si>
  <si>
    <t>7439-98-7</t>
  </si>
  <si>
    <t>It is a naturally-occurring element and is commonly found as molybdenum trioxide. It is used as a steel alloy. It is an essential dietary nutrient found in foods and nutritional supplements.</t>
  </si>
  <si>
    <t>Nitrobenzene</t>
  </si>
  <si>
    <t>It is used in the production of aniline, and also as a solvent in the manufacturing of paints, shoe polishes, floor polishes, metal polishes, explosives, dyes, pesticides and drugs (such as acetaminophen).,</t>
  </si>
  <si>
    <t>Nitroglycerin</t>
  </si>
  <si>
    <t>It is used in the production of explosives and in rocket propellants. It is also a pharmaceutical for the treatment of angina.</t>
  </si>
  <si>
    <t>N-Methyl-2-pyrrolidone</t>
  </si>
  <si>
    <t>It is a solvent in the chemical industry and is used in the formulation of pharmaceuticals for oral and dermal delivery.</t>
  </si>
  <si>
    <t>N-Nitrosodiethylamine (NDEA)</t>
  </si>
  <si>
    <t>It is a nitrosamine used as an additive in gasoline and in lubricants, as an antioxidant and as a stabilizer in plastics. It is formed in cured foods and during high temperature cooking of meats and fish, and may be a disinfection byproduct.</t>
  </si>
  <si>
    <t>N-Nitrosodimethylamine (NDMA)</t>
  </si>
  <si>
    <t>It was formerly used in the production of rocket fuels, anti-oxidants and softeners for copolymers. It is formed in cured foods and during high temperature cooking. It may be a leachate from rubber gaskets and fittings and may form as a disinfection byproduct.</t>
  </si>
  <si>
    <t>N-Nitroso-di-n-propylamine (NDPA)</t>
  </si>
  <si>
    <t>It is formed in cured foods and during high temperature cooking of meats and fish and may be a disinfection byproduct. It is a contaminant in dinitrofluralin herbicides.</t>
  </si>
  <si>
    <t>N-Nitrosodiphenylamine</t>
  </si>
  <si>
    <t>It is used in the vulcanization of rubber and as an inhibitor of polymerization in the production of polystyrene. It may be a disinfection byproduct.</t>
  </si>
  <si>
    <t>N-Nitrosopyrrolidine (NPYR)</t>
  </si>
  <si>
    <t>It is used in rubber production. It is formed in cured foods and during high temperature cooking of meats and fish and may be a disinfection byproduct.</t>
  </si>
  <si>
    <t>Nonylphenol</t>
  </si>
  <si>
    <t>It is used in the preparation of lubricating oil additives, resins, plasticizers and antioxidants for plastic and rubber. It is an environmental degradate from nonylphenol ethoxylate surfactants found in detergents and used in the treatment of textiles.</t>
  </si>
  <si>
    <t>Norethindrone (19-Norethisterone)</t>
  </si>
  <si>
    <t>It is a synthetic hormone used in oral contraceptives and for hormone replacement therapy.</t>
  </si>
  <si>
    <t>n-Propylbenzene</t>
  </si>
  <si>
    <t>103-65-1</t>
  </si>
  <si>
    <t>It is a constituent of asphalt and naptha and used in the manufacture of methyl styrene. It is a solvent for printing and dying of textiles.</t>
  </si>
  <si>
    <t>o-Toluidine</t>
  </si>
  <si>
    <t>It is used in the production of dyes, rubber, pharmaceuticals and pesticides.</t>
  </si>
  <si>
    <t>Oxirane, methyl</t>
  </si>
  <si>
    <t>It is an industrial chemical used in the production of other substances. It is a registered pesticide.</t>
  </si>
  <si>
    <t>Oxydemeton-methyl</t>
  </si>
  <si>
    <t>0301-12-2</t>
  </si>
  <si>
    <t>Oxyfluorfen</t>
  </si>
  <si>
    <t>Perfluorooctane-sulfonic acid (PFOS)</t>
  </si>
  <si>
    <t>1763-23-1</t>
  </si>
  <si>
    <t>It is used in firefighting foams. It has various surfactant uses and it was used to provide soil, water and oil resistance for upholstered furniture and carpets. Many of these uses are being phased out by U.S. manufacturers.</t>
  </si>
  <si>
    <t>Perfluorooctanoic acid (PFOA)</t>
  </si>
  <si>
    <t>335-67-1</t>
  </si>
  <si>
    <t>It is used in the manufacturing of coatings, which provide non-stick surfaces on cookware, and in the manufacture of waterproof, breathable membranes for clothing.</t>
  </si>
  <si>
    <t>Permethrin</t>
  </si>
  <si>
    <t>Profenofos</t>
  </si>
  <si>
    <t>It is an insecticide and an acaricide.</t>
  </si>
  <si>
    <t>Quinoline</t>
  </si>
  <si>
    <t>It is a component of coal tars and used in the production of other substances, and as a pharmaceutical (anti-malarial).</t>
  </si>
  <si>
    <t>RDX (Hexahydro-1,3,5-trinitro-1,3,5-triazine)</t>
  </si>
  <si>
    <t>It is an explosive.</t>
  </si>
  <si>
    <t>sec-Butylbenzene</t>
  </si>
  <si>
    <t>135-98-8</t>
  </si>
  <si>
    <t>It is used as a solvent for coatings in organic synthesis, as a plasticizer and in surfactants.</t>
  </si>
  <si>
    <t>Tebuconazole</t>
  </si>
  <si>
    <t>Tebufenozide</t>
  </si>
  <si>
    <t>112410-23-8</t>
  </si>
  <si>
    <t>Tellurium</t>
  </si>
  <si>
    <t>13494-80-9</t>
  </si>
  <si>
    <t>It is a naturally-occurring element and is commonly used as sodium tellurite in bacteriology and medicine.</t>
  </si>
  <si>
    <t>Thiodicarb</t>
  </si>
  <si>
    <t>Thiophanate-methyl</t>
  </si>
  <si>
    <t>Toluene diisocyanate</t>
  </si>
  <si>
    <t>It is used in the manufacturing of plastics.</t>
  </si>
  <si>
    <t>Tribufos</t>
  </si>
  <si>
    <t>It is an insecticide and used as a cotton defoliant.</t>
  </si>
  <si>
    <t>Triethylamine</t>
  </si>
  <si>
    <t>121-44-8</t>
  </si>
  <si>
    <t>It is used in the production of other substances, as a stabilizer in herbicides and pesticides, in consumer products, in photographic chemicals and in carpet cleaners.</t>
  </si>
  <si>
    <t>Triphenyltin hydroxide (TPTH)</t>
  </si>
  <si>
    <t>It is a pesticide.</t>
  </si>
  <si>
    <t>Urethane</t>
  </si>
  <si>
    <t>It is a paint and coating ingredient (polyurethanes).</t>
  </si>
  <si>
    <t>Vanadium</t>
  </si>
  <si>
    <t>7440-62-2</t>
  </si>
  <si>
    <t>It is a naturally-occurring element. Vanadium pentoxide is a catalyst for the production of other substances catalyst. It is sometimes an ingredient in mineral supplements but is not classified as an essential nutrient</t>
  </si>
  <si>
    <t>Vinclozolin</t>
  </si>
  <si>
    <t>Ziram</t>
  </si>
  <si>
    <t>Varous Hazards Enlisted in Drinking water- EPA Contaminant Candidate list 3</t>
  </si>
  <si>
    <t>1,1,1,2-Tetrachloroethane</t>
  </si>
  <si>
    <t>630-20-60</t>
  </si>
  <si>
    <t>It is an industrial chemical used in the production of other substances.</t>
  </si>
  <si>
    <t>1,1-Dichloroethane</t>
  </si>
  <si>
    <t>It is an industrial chemical used as a solvent.</t>
  </si>
  <si>
    <t>It is an industrial chemical used in paint manufacture.</t>
  </si>
  <si>
    <t>It is an industrial chemical used in rubber production.</t>
  </si>
  <si>
    <t>1,3-Dinitrobenzene</t>
  </si>
  <si>
    <t>99-65-0</t>
  </si>
  <si>
    <t>It is an industrial chemical and is used in the production of other substances.</t>
  </si>
  <si>
    <t>It is used as a solvent or solvent stabilizer in the manufacture and processing of paper, cotton, textile products, automotive coolant, cosmetics and shampoos.</t>
  </si>
  <si>
    <t>17alpha-estradiol</t>
  </si>
  <si>
    <t>57-91-0</t>
  </si>
  <si>
    <t>It is an estrogenic hormone and is used in pharmaceuticals.</t>
  </si>
  <si>
    <t>71-36-3</t>
  </si>
  <si>
    <t>It is used in the production of other substances.</t>
  </si>
  <si>
    <t>2-Methoxyethanol</t>
  </si>
  <si>
    <t>It is used in consumer products, such as synthetic cosmetics, perfumes, fragrances, hair preparations, and skin lotions.</t>
  </si>
  <si>
    <t>It is used in the production of other substances, and in the manufacture of flavorings and perfumes.</t>
  </si>
  <si>
    <t>It is a carbamate and is a pesticide degradate. The parent, carbofuran, is used as an insecticide.</t>
  </si>
  <si>
    <t>Acephate</t>
  </si>
  <si>
    <t>It is used as an insecticide.</t>
  </si>
  <si>
    <t>It is used in the production of other substances, and as a pesticide and food additive.</t>
  </si>
  <si>
    <t>It is used as a solvent, solubilizer, plasticizer and stabilizer.</t>
  </si>
  <si>
    <t>It is used as an herbicide for weed control on agricultural crops.</t>
  </si>
  <si>
    <t>Acetochlor ethanesulfonic acid (ESA)</t>
  </si>
  <si>
    <t>Acetochlor ESA is an acetanilide pesticide degradate. The parent, acetochlor, is used as an herbicide for weed control on agricultural crops.</t>
  </si>
  <si>
    <t>Acetochlor oxanilic acid (OA)</t>
  </si>
  <si>
    <t>Acetochlor OA is an acetanilide pesticide degradate. The parent, acetochlor, is used as an herbicide for weed control on agricultural crops.</t>
  </si>
  <si>
    <t>Acrolein</t>
  </si>
  <si>
    <t>It is used as an aquatic herbicide, rodenticide and industrial chemical.</t>
  </si>
  <si>
    <t>Alachlor ethanesulfonic acid (ESA)</t>
  </si>
  <si>
    <t>Alachlor ESA is an acetanilide pesticide degradate. The parent, alachlor, is used as an herbicide for weed control on agricultural crops.</t>
  </si>
  <si>
    <t>Alachlor oxanilic acid (OA)</t>
  </si>
  <si>
    <t>Alachlor OA is an acetanilide pesticide degradate. The parent, alachlor, is used as an herbicide for weed control on agricultural crops.</t>
  </si>
  <si>
    <t>It is used as an herbicide.</t>
  </si>
  <si>
    <t>It is used as a fungicide.</t>
  </si>
  <si>
    <t>Chlorate compounds are used in agriculture as defoliants or desiccants and may occur in drinking water related to use of disinfectants such as chlorine dioxide.</t>
  </si>
  <si>
    <t>It is a naturally-occurring element and was formerly used as cobaltus chloride in medicines and as a germicide.</t>
  </si>
  <si>
    <t>It is used as an industrial chemical and is used in the production of other substances.</t>
  </si>
  <si>
    <t>Cyanotoxins (3)*</t>
  </si>
  <si>
    <t>Toxins naturally produced and released by cyanobacteria ("blue-green algae"). Various studies suggest three cyanotoxins for consideration: Anatoxin-a, Microcystin-LR, and Cylindrospermopsin.</t>
  </si>
  <si>
    <t>It is used as an herbicide and plant growth regulator.</t>
  </si>
  <si>
    <t>Dimethoate</t>
  </si>
  <si>
    <t>It is used as an insecticide on field crops, (such as cotton), orchard crops, vegetable crops, in forestry and for residential purposes.</t>
  </si>
  <si>
    <t>equilenin</t>
  </si>
  <si>
    <t>equilin</t>
  </si>
  <si>
    <t>It is used in pharmaceutical formulations as an antibiotic.</t>
  </si>
  <si>
    <t>estriol</t>
  </si>
  <si>
    <t>It is an estrogenic hormone and is used in veterinary pharmaceuticals.</t>
  </si>
  <si>
    <t>estrone</t>
  </si>
  <si>
    <t>It is an estrogenic hormone and is used in veterinary and human pharmaceuticals.</t>
  </si>
  <si>
    <t>Ethinyl Estradiol (17-alpha ethynyl estradiol)</t>
  </si>
  <si>
    <t>It is used as an antifreeze, in textile manufacture and is a cancelled pesticide.</t>
  </si>
  <si>
    <t>It is used as a fungicidal and insecticidal fumigant.</t>
  </si>
  <si>
    <t>It is used in the production of other substances, such as for vulcanizing polychloroprene (neoprene) and polyacrylate rubbers, and as a pesticide.</t>
  </si>
  <si>
    <t>It has been used as a fungicide, may be a disinfection byproduct and can occur naturally.</t>
  </si>
  <si>
    <t>It is a naturally-occurring element and is commonly used as germanium dioxide in phosphors, transistors and diodes, and in electroplating.</t>
  </si>
  <si>
    <t>It is used as a fire-extinguishing fluid and to suppress explosions, as well as a solvent in the manufacturing of pesticides. May also occur as a disinfection by-product in drinking water.</t>
  </si>
  <si>
    <t>It is used as a solvent and is a naturally-occurring alkane.</t>
  </si>
  <si>
    <t>It is used in the production of other substances, such as rocket propellants, and as an oxygen and chlorine scavenging compound.</t>
  </si>
  <si>
    <t>It is used as an industrial solvent, a gasoline additive and also as anti-freeze.</t>
  </si>
  <si>
    <t>Methyl bromide (Bromomethane)</t>
  </si>
  <si>
    <t>It has been used as a fumigant as a fungicide.</t>
  </si>
  <si>
    <t>Methyl tert-butyl ether</t>
  </si>
  <si>
    <t>It is used as an octane booster in gasoline, in the manufacture of isobutene and as an extraction solvent.</t>
  </si>
  <si>
    <t>Metolachlor ESA is an acetanilide pesticide degradate. The parent, metolachlor, is used as an herbicide for weed control on agricultural crops.</t>
  </si>
  <si>
    <t>Metolachlor OA is an acetanilide pesticide degradate. The parent, metolachlor, is used as an herbicide for weed control on agricultural crops.</t>
  </si>
  <si>
    <t>It is a naturally-occurring element and is commonly used as molybdenum trioxide as a chemical reagent.</t>
  </si>
  <si>
    <t>It is used in the production of aniline, and also as a solvent in the manufacture of paints, shoe polishes, floor polishes, metal polishes, explosives, dyes, pesticides and drugs (such as acetaminophen).</t>
  </si>
  <si>
    <t>It is used in pharmaceuticals, in the production of explosives, and in rocket propellants.</t>
  </si>
  <si>
    <t>It is a solvent in the chemical industry, and is used for pesticide application and in food packaging materials.</t>
  </si>
  <si>
    <t>N-nitrosodiethylamine (NDEA)</t>
  </si>
  <si>
    <t>It is a nitrosamine used as an additive in gasoline and in lubricants, as an antioxidant, as a stabilizer in plastics and also may be a disinfection byproduct.</t>
  </si>
  <si>
    <t>N-nitrosodimethylamine (NDMA)</t>
  </si>
  <si>
    <t>It is a nitrosamine and has been formerly used in the production of rocket fuels, is used as an industrial solvent and an anti-oxidant, and also may be a disinfection byproduct.</t>
  </si>
  <si>
    <t>N-nitroso-di-n-propylamine (NDPA)</t>
  </si>
  <si>
    <t>It is a nitrosamine and may be a disinfection byproduct.</t>
  </si>
  <si>
    <t>It is a nitrosamine chemical reagent that is used as a rubber and polymer additive and may be a disinfection byproduct.</t>
  </si>
  <si>
    <t>N-nitrosopyrrolidine (NPYR)</t>
  </si>
  <si>
    <t>It is a nitrosamine used as a research chemical and may be a disinfection byproduct.</t>
  </si>
  <si>
    <t>It is a progresteronic hormone used in pharmaceuticals.</t>
  </si>
  <si>
    <t>It is used in the manufacture of methylstyrene, in textile dyeing, and as a printing solvent, and is a constituent of asphalt and naptha.</t>
  </si>
  <si>
    <t>It is used in the production of other substances, such as dyes, rubber, pharmaceuticals and pesticides.</t>
  </si>
  <si>
    <t>Oxirane, methyl-</t>
  </si>
  <si>
    <t>Perchlorate</t>
  </si>
  <si>
    <t>14797-73-0</t>
  </si>
  <si>
    <t>It is both a naturally occurring and human-made chemical. Perchlorate is used to manufacture fireworks, explosives, flares and rocket propellant.</t>
  </si>
  <si>
    <t>Perfluorooctane sulfonic acid (PFOS)</t>
  </si>
  <si>
    <t>PFOS was used in fire fighting foams and various surfactant uses; few of which are still ongoing because no alternatives are available.</t>
  </si>
  <si>
    <t>PFOA is used in the manufacture of fluoropolymers, substances which provide non-stick surfaces on cookware and waterproof, breathable membranes for clothing</t>
  </si>
  <si>
    <t>It is used as an insecticide and an acaricide.</t>
  </si>
  <si>
    <t>It is used in the production of other substances, as a pharmaceutical (anti-malarial) and as a flavoring agent.</t>
  </si>
  <si>
    <t>It is used as an explosive.</t>
  </si>
  <si>
    <t>It is used as a solvent for coating compositions, in organic synthesis, as a plasticizer and in surfactants.</t>
  </si>
  <si>
    <t>Strontium</t>
  </si>
  <si>
    <t>7440-24-6</t>
  </si>
  <si>
    <t>It is naturally-occurring element and is used as strontium carbonate in pyrotechnics, in steel production, as a catalyst and as a lead scavenger.</t>
  </si>
  <si>
    <t>Terbufos</t>
  </si>
  <si>
    <t>13071-79-9</t>
  </si>
  <si>
    <t>Terbufos sulfone</t>
  </si>
  <si>
    <t>56070-16-7</t>
  </si>
  <si>
    <t>Terbufos sulfone is a phosphorodithioate pesticide degradate. The parent, terbufos, is used as an insecticide.</t>
  </si>
  <si>
    <t>It is used in the manufacture of plastics.</t>
  </si>
  <si>
    <t>It is used as an insecticide and as a cotton defoliant.</t>
  </si>
  <si>
    <t>It is used in the production of other substances, as a stabilizer in herbicides and pesticides, in consumer products, in food additives, in photographic chemicals and in carpet cleaners.</t>
  </si>
  <si>
    <t>It is used as a pesticide.</t>
  </si>
  <si>
    <t>It is used as a paint ingredient.</t>
  </si>
  <si>
    <t>It is a naturally-occurring element and is commonly used as vanadium pentoxide in the production of other substances and as a catalyst.</t>
  </si>
  <si>
    <t>Microbes</t>
  </si>
  <si>
    <t>Chemicals (Microbian Contaminant name)</t>
  </si>
  <si>
    <t>Type</t>
  </si>
  <si>
    <t>Disease and Infection</t>
  </si>
  <si>
    <t>Reference</t>
  </si>
  <si>
    <t>Adenovirus</t>
  </si>
  <si>
    <t>Virus</t>
  </si>
  <si>
    <t>Respiratory illness and occasionally gastrointestinal
illness.</t>
  </si>
  <si>
    <t xml:space="preserve">Caliciviruses </t>
  </si>
  <si>
    <t>Virus (includes Norovirus)</t>
  </si>
  <si>
    <t>Mild self-limiting gastrointestinal illness.</t>
  </si>
  <si>
    <t>Campylobacter jejuni</t>
  </si>
  <si>
    <t>Bacteria</t>
  </si>
  <si>
    <t xml:space="preserve">Enterovirus
</t>
  </si>
  <si>
    <t>Viruses including polioviruses,
coxsackieviruses and echoviruses</t>
  </si>
  <si>
    <t xml:space="preserve">Mild respiratory illness.
</t>
  </si>
  <si>
    <t>Escherichia coli (0157)</t>
  </si>
  <si>
    <t>Gastrointestinal illness and kidney failure.</t>
  </si>
  <si>
    <t>Helicobacter pylori</t>
  </si>
  <si>
    <t>Found in the environment capable of colonizing human
gut, which can cause ulcers and cancer</t>
  </si>
  <si>
    <t>Hepatitis A virus</t>
  </si>
  <si>
    <t xml:space="preserve">Virus </t>
  </si>
  <si>
    <t>Liver disease and jaundice.</t>
  </si>
  <si>
    <t>Legionella pneumophila</t>
  </si>
  <si>
    <t xml:space="preserve">Bacteria </t>
  </si>
  <si>
    <t>Found in the environment including hot water systems
causing lung diseases when inhaled</t>
  </si>
  <si>
    <t>Mycobacterium avium</t>
  </si>
  <si>
    <t>Lung infection in those with underlying lung disease, and
disseminated infection in the severely immunocompromised.</t>
  </si>
  <si>
    <t>Naegleria fowleri</t>
  </si>
  <si>
    <t>Protozoan</t>
  </si>
  <si>
    <t>Parasite found in shallow, warm surface and ground
water, causing primary amebic meningoencephalitis</t>
  </si>
  <si>
    <t>Salmonella enterica</t>
  </si>
  <si>
    <t>Shigella sonnei</t>
  </si>
  <si>
    <t>Mild self-limiting gastrointestinal illness and bloody
diarrhea</t>
  </si>
  <si>
    <t>Virus most commonly causing respiratory illness, and occasionally gastrointestinal illness</t>
  </si>
  <si>
    <t>Caliciviruses</t>
  </si>
  <si>
    <t>Virus (includes Norovirus) causing mild self-limiting gastrointestinal illness</t>
  </si>
  <si>
    <t>Bacterium causing mild self-limiting gastroentestinal illness</t>
  </si>
  <si>
    <t>Enterovirus</t>
  </si>
  <si>
    <t>Group of viruses including polioviruses, coxsackieviruses and echoviruses that can cause mild respiratory illness</t>
  </si>
  <si>
    <t>Escherichia coli(0157)</t>
  </si>
  <si>
    <t>Toxin-producing bacterium causing gastrointestinal illness and kidney failure</t>
  </si>
  <si>
    <t>Bacterium sometimes found in the environment capable of colonizing human gut that can cause ulcers and cancer</t>
  </si>
  <si>
    <t>Virus that causes a liver disease and jaundice</t>
  </si>
  <si>
    <t>Bacterium found in the environment including hot water systems causing lung diseases when inhaled</t>
  </si>
  <si>
    <t>Bacterium causing lung infection in those with underlying lung disease, and disseminated infection in the severly immunocompromised</t>
  </si>
  <si>
    <t>Protozoan parasite found in shallow, warm surface and ground water causing primary amebic meningoencephalitis</t>
  </si>
  <si>
    <t>Bacterium causing mild self-limiting gastrointestinal illness</t>
  </si>
  <si>
    <t>Bacterium causing mild self-limiting gastrointestinal illness and bloody diarrhea</t>
  </si>
  <si>
    <t>EU List of Substances of Concern</t>
  </si>
  <si>
    <t>Substance name</t>
  </si>
  <si>
    <t xml:space="preserve">        EC number</t>
  </si>
  <si>
    <t>CAS number</t>
  </si>
  <si>
    <t>SVHC property</t>
  </si>
  <si>
    <t>Examples of use(s)</t>
  </si>
  <si>
    <t>Perfluorohexane-1-sulfonic acid and its salts (PFHxS)</t>
  </si>
  <si>
    <t>-</t>
  </si>
  <si>
    <t>vPvB (Article 57e)</t>
  </si>
  <si>
    <t>Not yet registered under REACH. May be used as a plasticiser, lubricant, surfactant, wetting agent, corrosion inhibitor and in fire-fighting foams</t>
  </si>
  <si>
    <t xml:space="preserve">        4,4’-isopropylidenediphenol (bisphenol A; BPA)</t>
  </si>
  <si>
    <t>201-245-8</t>
  </si>
  <si>
    <t>Endocrine disrupting properties (Article 57(f) - human health)</t>
  </si>
  <si>
    <t>Manufacture of polycarbonate, as a hardener for epoxy resins, as an anti-oxidant for processing PVC and in thermal paper production.</t>
  </si>
  <si>
    <t>Benzyl butyl phthalate (BBP)</t>
  </si>
  <si>
    <t>201-622-7</t>
  </si>
  <si>
    <t>Adhesives, sealants and coating products.</t>
  </si>
  <si>
    <t>Bis(2-ethylhexyl) phthalate (DEHP)</t>
  </si>
  <si>
    <t>204-211-0</t>
  </si>
  <si>
    <t xml:space="preserve">117-81-7 </t>
  </si>
  <si>
    <t>Used as a plasticiser in polymers, such as PVC.</t>
  </si>
  <si>
    <t>Dibutyl phthalate (DBP)</t>
  </si>
  <si>
    <t>201-557-4</t>
  </si>
  <si>
    <t>Diisobutyl phthalate (DIBP)</t>
  </si>
  <si>
    <t>201-553-2</t>
  </si>
  <si>
    <t>84-69-5</t>
  </si>
  <si>
    <t>Coating product, fillers, putties, plasters, modeling clay and polymers.</t>
  </si>
  <si>
    <t>1,1,2,2-tetrachloroethane</t>
  </si>
  <si>
    <t>1,2,4-trimethylbenzene</t>
  </si>
  <si>
    <t>95-63-6</t>
  </si>
  <si>
    <t>1,1-dichloroethane</t>
  </si>
  <si>
    <t>1,1-dichloropropene</t>
  </si>
  <si>
    <t>563-58-6</t>
  </si>
  <si>
    <t>1,2-diphenylhydrazine</t>
  </si>
  <si>
    <t>1,3-dichloropropane</t>
  </si>
  <si>
    <t>142-28-9</t>
  </si>
  <si>
    <t>1,3-dichloropropene</t>
  </si>
  <si>
    <t>2,4,6-trichlorophenol</t>
  </si>
  <si>
    <t>2,2-dichloropropane</t>
  </si>
  <si>
    <t>594-20-7</t>
  </si>
  <si>
    <t>2,4-dichlorophenol</t>
  </si>
  <si>
    <t>2,4-dinitrophenol</t>
  </si>
  <si>
    <t>2,4-dinitrotoluene</t>
  </si>
  <si>
    <t>2,6-dinitrotoluene</t>
  </si>
  <si>
    <t>2-methyl-Phenol (o-cresol)</t>
  </si>
  <si>
    <t>Alachlor ESA &amp; other acetanilide pesticide degradation products</t>
  </si>
  <si>
    <t>N/A</t>
  </si>
  <si>
    <t>Aldrin</t>
  </si>
  <si>
    <t>Aluminum</t>
  </si>
  <si>
    <t>7429-90-5</t>
  </si>
  <si>
    <t>Boron</t>
  </si>
  <si>
    <t>Bromobenzene</t>
  </si>
  <si>
    <t>108-86-1</t>
  </si>
  <si>
    <t>DCPA mono-acid degradate</t>
  </si>
  <si>
    <t>887-54-7</t>
  </si>
  <si>
    <t>DCPA di-acid degradate</t>
  </si>
  <si>
    <t>2136-79-0</t>
  </si>
  <si>
    <t>Diazinon</t>
  </si>
  <si>
    <t>Dieldrin</t>
  </si>
  <si>
    <t>EPTC (s-ethyl-dipropylthiocarbamate)</t>
  </si>
  <si>
    <t>Fonofos</t>
  </si>
  <si>
    <t>944-22-9</t>
  </si>
  <si>
    <t>Hexachlorobutadiene</t>
  </si>
  <si>
    <t>p-Isopropyltoluene (p-cymene)</t>
  </si>
  <si>
    <t>99-87-6</t>
  </si>
  <si>
    <t>Linuron</t>
  </si>
  <si>
    <t>Methyl bromide</t>
  </si>
  <si>
    <t>Methyl-t-butyl ether (MTBE)</t>
  </si>
  <si>
    <t>Metribuzin</t>
  </si>
  <si>
    <t>Naphthalene</t>
  </si>
  <si>
    <t>Organotins</t>
  </si>
  <si>
    <t>Prometon</t>
  </si>
  <si>
    <t>1610-18-0</t>
  </si>
  <si>
    <t>RDX</t>
  </si>
  <si>
    <t>Sodium</t>
  </si>
  <si>
    <t>7440-23-5</t>
  </si>
  <si>
    <t>Sulfate</t>
  </si>
  <si>
    <t>14808-79-8</t>
  </si>
  <si>
    <t>Terbacil</t>
  </si>
  <si>
    <t>Triazines &amp; degradation products of triazines</t>
  </si>
  <si>
    <t>including, but not limited to Cyanazine 21725-46-2 and atrazine-desethyl 6190-65-4</t>
  </si>
  <si>
    <t>Varous Hazards Enlisted in Drinking water- EPA Contaminant Candidate list 2</t>
  </si>
  <si>
    <t>Revisions to the Unregulated Contaminant Monitoring Rule (UCMR 4) for Public Water Systems and Announcement of a Public Meeting</t>
  </si>
  <si>
    <t>CAS Registry Number</t>
  </si>
  <si>
    <t>Analytical Method</t>
  </si>
  <si>
    <t>Minimum Reporting Level</t>
  </si>
  <si>
    <t>HAA6Br group</t>
  </si>
  <si>
    <t>6—HAA9 group</t>
  </si>
  <si>
    <t>HAA5 group</t>
  </si>
  <si>
    <t>Brominated Haloacetic Acid (HAA) Groups</t>
  </si>
  <si>
    <t>Bromochloroacetic acid (BCAA)</t>
  </si>
  <si>
    <t>5589-96-8</t>
  </si>
  <si>
    <t>EPA 552.3 or EPA 557</t>
  </si>
  <si>
    <t>0.3 µg/L</t>
  </si>
  <si>
    <t>HAA6Br</t>
  </si>
  <si>
    <t>HAA9</t>
  </si>
  <si>
    <t>Bromodichloroacetic acid (BDCAA)</t>
  </si>
  <si>
    <t>71133-14-7</t>
  </si>
  <si>
    <t>0.5 µg/L</t>
  </si>
  <si>
    <t>Chlorodibromoacetic acid (CDBAA)</t>
  </si>
  <si>
    <t>5278-95-5</t>
  </si>
  <si>
    <t>Tribromoacetic acid (TBAA)</t>
  </si>
  <si>
    <t>75-96-7</t>
  </si>
  <si>
    <t>2.0 µg/L</t>
  </si>
  <si>
    <t>Monobromoacetic acid (MBAA)</t>
  </si>
  <si>
    <t>79-08-3</t>
  </si>
  <si>
    <t>HAA5.</t>
  </si>
  <si>
    <t>Dibromoacetic acid (DBAA)</t>
  </si>
  <si>
    <t>Dichloroacetic acid (DCAA)</t>
  </si>
  <si>
    <t>0.2 µg/L</t>
  </si>
  <si>
    <t>Monochloroacetic acid (MCAA)</t>
  </si>
  <si>
    <t>79-11-8</t>
  </si>
  <si>
    <t>Trichloroacetic acid (TCAA)</t>
  </si>
  <si>
    <t>Sampling Location</t>
  </si>
  <si>
    <t>Period during which monitoring to be completed</t>
  </si>
  <si>
    <t>List 1: Assessment Monitoring Cyanotoxin Chemical Contaminants e</t>
  </si>
  <si>
    <t>total microcystin</t>
  </si>
  <si>
    <t>ELISA</t>
  </si>
  <si>
    <t>EPTDS and SR</t>
  </si>
  <si>
    <t>3/1/2018-11/30/2020</t>
  </si>
  <si>
    <t>anatoxin-a</t>
  </si>
  <si>
    <t>EPA 545</t>
  </si>
  <si>
    <t>0.03 µg/L</t>
  </si>
  <si>
    <t>EPTDS</t>
  </si>
  <si>
    <t>cylindrospermopsin</t>
  </si>
  <si>
    <t>143545-90-8</t>
  </si>
  <si>
    <t>0.09 µg/L</t>
  </si>
  <si>
    <t>microcystin-LA</t>
  </si>
  <si>
    <t>96180-79-9</t>
  </si>
  <si>
    <t>EPA 544</t>
  </si>
  <si>
    <t>0.008 µg/L</t>
  </si>
  <si>
    <t>microcystin-LF</t>
  </si>
  <si>
    <t>154037-70-4</t>
  </si>
  <si>
    <t>0.006 µg/L</t>
  </si>
  <si>
    <t>microcystin-LR</t>
  </si>
  <si>
    <t>101043-37-2</t>
  </si>
  <si>
    <t>0.02 µg/L</t>
  </si>
  <si>
    <t>microcystin-LY</t>
  </si>
  <si>
    <t>123304-10-9</t>
  </si>
  <si>
    <t>0.009 µg/L</t>
  </si>
  <si>
    <t>microcystin-RR</t>
  </si>
  <si>
    <t>111755-37-4</t>
  </si>
  <si>
    <t>microcystin-YR</t>
  </si>
  <si>
    <t>101064-48-6</t>
  </si>
  <si>
    <t>nodularin</t>
  </si>
  <si>
    <t>118399-22-7</t>
  </si>
  <si>
    <t>0.005 µg/L</t>
  </si>
  <si>
    <t>List 1: Assessment Monitoring Additional Chemical Contaminants</t>
  </si>
  <si>
    <t>Metals</t>
  </si>
  <si>
    <t>germanium</t>
  </si>
  <si>
    <t>EPA 200.8, ASTM D5673-10, SM 3125</t>
  </si>
  <si>
    <t>manganese</t>
  </si>
  <si>
    <t>0.4 µg/L</t>
  </si>
  <si>
    <t>Pesticides and a Pesticide Manufacturing Byproduct</t>
  </si>
  <si>
    <t>alpha-hexachloro- cyclohexane</t>
  </si>
  <si>
    <t>EPA 525.3</t>
  </si>
  <si>
    <t>0.01 µg/L</t>
  </si>
  <si>
    <t>chlorpyrifos</t>
  </si>
  <si>
    <t>dimethipin</t>
  </si>
  <si>
    <t>ethoprop</t>
  </si>
  <si>
    <t>oxyfluorfen</t>
  </si>
  <si>
    <t>0.05 µg/L</t>
  </si>
  <si>
    <t>profenofos</t>
  </si>
  <si>
    <t>tebuconazole</t>
  </si>
  <si>
    <t>total permethrin (cis- &amp; trans-)</t>
  </si>
  <si>
    <t>0.04 µg/L</t>
  </si>
  <si>
    <t>tribufos</t>
  </si>
  <si>
    <t>0.07 µg/L</t>
  </si>
  <si>
    <t>Brominated Haloacetic Acid (HAA) Groups d</t>
  </si>
  <si>
    <t>HAA5</t>
  </si>
  <si>
    <t>Stage 2 DBPR and/or DSMRT</t>
  </si>
  <si>
    <t>Alcohols</t>
  </si>
  <si>
    <t>1-butanol</t>
  </si>
  <si>
    <t>EPA 541</t>
  </si>
  <si>
    <t>2-methoxyethanol</t>
  </si>
  <si>
    <t>2-propen-1-ol</t>
  </si>
  <si>
    <t>Other Semivolatile Chemicals</t>
  </si>
  <si>
    <t>butylated hydroxanisole</t>
  </si>
  <si>
    <t>EPA 530</t>
  </si>
  <si>
    <t>o-toluidine</t>
  </si>
  <si>
    <t>0.007 µg/L</t>
  </si>
  <si>
    <t>quinoline</t>
  </si>
  <si>
    <t>List 2: Screening Survey</t>
  </si>
  <si>
    <t>Reserved</t>
  </si>
  <si>
    <t>List 3: Pre-Screen Testing</t>
  </si>
  <si>
    <t>National Primary Drinking Water Regulations</t>
  </si>
  <si>
    <t>Contaminant</t>
  </si>
  <si>
    <t xml:space="preserve"> MCL or TT1
(mg/L)2</t>
  </si>
  <si>
    <t>Potential health effects
from long-term3 exposure
above the MCL</t>
  </si>
  <si>
    <t>Common sources of contaminant in
drinking water</t>
  </si>
  <si>
    <t>Public Health
Goal (mg/L)2</t>
  </si>
  <si>
    <t>Acrylamide</t>
  </si>
  <si>
    <t>TT4</t>
  </si>
  <si>
    <t>Added to water during sewage/ wastewater treatment</t>
  </si>
  <si>
    <t>zero</t>
  </si>
  <si>
    <t>Alachlor</t>
  </si>
  <si>
    <t>Eye, liver, kidney, or spleen problems; anemia; increased risk of cancer</t>
  </si>
  <si>
    <t>Runoff from herbicide used on row crops</t>
  </si>
  <si>
    <t>Alpha/photon emitters</t>
  </si>
  <si>
    <t>15 picocuries per Liter (pCi/L)</t>
  </si>
  <si>
    <t>Increased risk of cancer</t>
  </si>
  <si>
    <t>Erosion of natural deposits of certain minerals that are radioactive and may emit a form of radiation known as alpha radiation</t>
  </si>
  <si>
    <t>Antimony</t>
  </si>
  <si>
    <t>Increase in blood cholesterol; decrease in blood sugar</t>
  </si>
  <si>
    <t>Discharge from petroleum refineries;fire retardants; ceramics; electronics;solder</t>
  </si>
  <si>
    <t>Arsenic</t>
  </si>
  <si>
    <t>Skin damage or problems with circulatory systems and may have increased risk for getting cancer</t>
  </si>
  <si>
    <t>Erosion of natural deposits; runoff from orchards; runoff from glass &amp; electronics production wastes</t>
  </si>
  <si>
    <t>Asbestos (fibers &gt;10 micrometers)</t>
  </si>
  <si>
    <t>7 million fibers per Liter (MFL)</t>
  </si>
  <si>
    <t>Increased risk of developing benign intestinal polyps</t>
  </si>
  <si>
    <t>Decay of asbestos cement in water mains; erosion of natural deposits</t>
  </si>
  <si>
    <t>7 MFL</t>
  </si>
  <si>
    <t>Atrazine</t>
  </si>
  <si>
    <t>Cardiovascular system or reproductive problems</t>
  </si>
  <si>
    <t>Barium</t>
  </si>
  <si>
    <t>Increase blood pressure</t>
  </si>
  <si>
    <t>Discharge of drilling wastes; discharge from metal refineries; erosion of natural deposits</t>
  </si>
  <si>
    <t>Benzene</t>
  </si>
  <si>
    <t>Anemia; decrease in blood platelets; increased risk of cancer</t>
  </si>
  <si>
    <t>Discharge from factories; leaching from gas storage tanks and landfills</t>
  </si>
  <si>
    <t>Benzo(a)pyrene (PAHs</t>
  </si>
  <si>
    <t>Reproductive difficulties;increased risk of cancer</t>
  </si>
  <si>
    <t>Leaching from linings of water storage tanks and distribution lines</t>
  </si>
  <si>
    <t>Beryllium</t>
  </si>
  <si>
    <t>Intestinal lesions</t>
  </si>
  <si>
    <t>Discharge from metal refineries and coal-burning factories; discharge from electrical, aerospace, and defense industries</t>
  </si>
  <si>
    <t>Beta photon emitters</t>
  </si>
  <si>
    <t>4 millirems per year</t>
  </si>
  <si>
    <t>Decay of natural and man-made deposits of certain minerals that are radioactive and may emit forms of radiation known as photons and beta radiation</t>
  </si>
  <si>
    <t>Bromate</t>
  </si>
  <si>
    <t>Byproduct of drinking water disinfection</t>
  </si>
  <si>
    <t>Cadmium</t>
  </si>
  <si>
    <t>Kidney damage</t>
  </si>
  <si>
    <t>Corrosion of galvanized pipes; erosion of natural deposits; discharge from metal refineries; runoff from waste batteries and paints</t>
  </si>
  <si>
    <t>Carbofuran</t>
  </si>
  <si>
    <t>Problems with blood, nervous system, or reproductive system</t>
  </si>
  <si>
    <t>Leaching of soil fumigant used on rice and alfalfa</t>
  </si>
  <si>
    <t>Carbon tetrachloride</t>
  </si>
  <si>
    <t>Liver problems; increased risk of cancer</t>
  </si>
  <si>
    <t>Discharge from chemical plants and other industrial activities</t>
  </si>
  <si>
    <t xml:space="preserve">Chloramines (as Cl²) </t>
  </si>
  <si>
    <t>MDRL  = 4,0</t>
  </si>
  <si>
    <t>Eye/nose irritation; stomach discomfor</t>
  </si>
  <si>
    <t>Water additive used to control microbes</t>
  </si>
  <si>
    <t>Chlorine dioxide (as ClO2</t>
  </si>
  <si>
    <t>MDRL  = 0,8</t>
  </si>
  <si>
    <t>Anemia; infants, young children,and fetuses of pregnant women:nervous system effects</t>
  </si>
  <si>
    <t>MRDLG=0.8</t>
  </si>
  <si>
    <t>Chlorite</t>
  </si>
  <si>
    <t>Chlorobenzene</t>
  </si>
  <si>
    <t>Liver or kidney problems</t>
  </si>
  <si>
    <t xml:space="preserve">Discharge from chemical and agricultural chemical factories </t>
  </si>
  <si>
    <t>Chromium (total)</t>
  </si>
  <si>
    <t xml:space="preserve">Allergic dermatitis  </t>
  </si>
  <si>
    <t>Discharge from steel and pulp mills; erosion of natural deposits</t>
  </si>
  <si>
    <t>Copper</t>
  </si>
  <si>
    <t>TT5; Action Level=1.</t>
  </si>
  <si>
    <t>Short-term exposure: Gastrointestinal distress. Longterm exposure: Liver or kidney damage. People with Wilson’s Disease should consult their personal doctor if the amount of copper in their water exceeds the action level</t>
  </si>
  <si>
    <t>Corrosion of household plumbing systems; erosion of natural deposits</t>
  </si>
  <si>
    <t>Cryptosporidium</t>
  </si>
  <si>
    <t>TT7</t>
  </si>
  <si>
    <t>Short-term exposure: Gastrointestinal illness (e.g., diarrhea, vomiting, cramps)</t>
  </si>
  <si>
    <t>Human and animal fecal waste</t>
  </si>
  <si>
    <t xml:space="preserve"> zero</t>
  </si>
  <si>
    <t>Cyanide</t>
  </si>
  <si>
    <t>Nerve damage or thyroid problems</t>
  </si>
  <si>
    <t>Discharge from steel/metal factories; discharge from plastic and fertilizer factories</t>
  </si>
  <si>
    <t>Kidney, liver, or adrenal gland problems</t>
  </si>
  <si>
    <t xml:space="preserve">Runoff from herbicide used on row crops </t>
  </si>
  <si>
    <t>Dalapon</t>
  </si>
  <si>
    <t xml:space="preserve">Minor kidney changes </t>
  </si>
  <si>
    <t>Runoff from herbicide used on rights of way</t>
  </si>
  <si>
    <t>1,2-Dibromo-3chloropropane (DBCP)</t>
  </si>
  <si>
    <t>Reproductive difficulties; increased risk of cancer</t>
  </si>
  <si>
    <t>Runoff/leaching from soil fumigant used on soybeans, cotton, pineapples, and orchards</t>
  </si>
  <si>
    <t xml:space="preserve">o-Dichlorobenzene </t>
  </si>
  <si>
    <t>Liver, kidney, or circulatory system problems</t>
  </si>
  <si>
    <t>Discharge from industrial chemical factories 0.6</t>
  </si>
  <si>
    <t>p-Dichlorobenzene</t>
  </si>
  <si>
    <t>Anemia; liver, kidney, or spleen damage; changes in blood</t>
  </si>
  <si>
    <t>Discharge from industrial chemical factories</t>
  </si>
  <si>
    <t xml:space="preserve">1,2-Dichloroethane </t>
  </si>
  <si>
    <t xml:space="preserve"> Increased risk of cancer  </t>
  </si>
  <si>
    <t xml:space="preserve">Discharge from industrial chemical factories </t>
  </si>
  <si>
    <t xml:space="preserve">p-Dichlorobenzene </t>
  </si>
  <si>
    <t xml:space="preserve"> Increased risk of cancer </t>
  </si>
  <si>
    <t>1,1-Dichloroethylene</t>
  </si>
  <si>
    <t xml:space="preserve">Liver problems  </t>
  </si>
  <si>
    <t xml:space="preserve">cis-1,2Dichloroethylene </t>
  </si>
  <si>
    <t>trans-1,2, Dichloroethylene</t>
  </si>
  <si>
    <t xml:space="preserve">Dichloromethane </t>
  </si>
  <si>
    <t xml:space="preserve">1,2-Dichloropropane </t>
  </si>
  <si>
    <t>Di(2-ethylhexyl) adipate</t>
  </si>
  <si>
    <t>Weight loss, liver problems, or possible reproductive difficulties</t>
  </si>
  <si>
    <t xml:space="preserve">Di(2-ethylhexyl) phthalate </t>
  </si>
  <si>
    <t>Reproductive difficulties; liver problems; increased risk of cancer</t>
  </si>
  <si>
    <t>Dinoseb</t>
  </si>
  <si>
    <t xml:space="preserve"> Reproductive difficulties  </t>
  </si>
  <si>
    <t>Runoff from herbicide used on soybeans and vegetables</t>
  </si>
  <si>
    <t>Dioxin (2,3,7,8-TCDD)</t>
  </si>
  <si>
    <t>Emissions from waste incineration and other combustion; discharge from chemical factories</t>
  </si>
  <si>
    <t xml:space="preserve">Diquat </t>
  </si>
  <si>
    <t xml:space="preserve"> Cataracts </t>
  </si>
  <si>
    <t>Runoff from herbicide use</t>
  </si>
  <si>
    <t xml:space="preserve">Endothall </t>
  </si>
  <si>
    <t xml:space="preserve">Stomach and intestinal problems </t>
  </si>
  <si>
    <t xml:space="preserve">Endrin </t>
  </si>
  <si>
    <t xml:space="preserve">Liver problems </t>
  </si>
  <si>
    <t>Residue of banned insecticide</t>
  </si>
  <si>
    <t xml:space="preserve">Epichlorohydrin </t>
  </si>
  <si>
    <t>Increased cancer risk; stomach problems</t>
  </si>
  <si>
    <t>Discharge from industrial chemical factories; an impurity of some water treatment chemicals</t>
  </si>
  <si>
    <t>Ethylbenzene</t>
  </si>
  <si>
    <t xml:space="preserve"> Liver or kidney problems </t>
  </si>
  <si>
    <t>Discharge from petroleum refineries</t>
  </si>
  <si>
    <t xml:space="preserve">Ethylene dibromide </t>
  </si>
  <si>
    <t>Problems with liver, stomach, reproductive system, or kidneys; increased risk of cancer</t>
  </si>
  <si>
    <t xml:space="preserve">Discharge from petroleum refineries </t>
  </si>
  <si>
    <t xml:space="preserve">Fecal coliform and E. coli </t>
  </si>
  <si>
    <t>MCL6</t>
  </si>
  <si>
    <t>Fecal coliforms and E. coli are bacteria whose presence indicates that the water may be contaminated with human or animal wastes. Microbes in these wastes may cause short term effects, such as diarrhea, cramps, nausea, headaches, or other symptoms. They may pose a special health risk for infants, young children, and people with severely compromised immune systems</t>
  </si>
  <si>
    <t xml:space="preserve">Human and animal fecal waste </t>
  </si>
  <si>
    <t>zero6</t>
  </si>
  <si>
    <t>Fluoride</t>
  </si>
  <si>
    <t>Bone disease (pain and tenderness of the bones); children may get mottled teeth</t>
  </si>
  <si>
    <t>Water additive which promotes strong teeth; erosion of natural deposits; discharge from fertilizer and aluminum factories</t>
  </si>
  <si>
    <t xml:space="preserve">Giardia lamblia </t>
  </si>
  <si>
    <t xml:space="preserve">Glyphosate </t>
  </si>
  <si>
    <t>Kidney problems; reproductive difficulties</t>
  </si>
  <si>
    <t xml:space="preserve">Haloacetic acids (HAA5) </t>
  </si>
  <si>
    <t xml:space="preserve"> Increased risk of cancer</t>
  </si>
  <si>
    <t>n/a9</t>
  </si>
  <si>
    <t xml:space="preserve">Heptachlor </t>
  </si>
  <si>
    <t xml:space="preserve"> Liver damage; increased risk of cancer </t>
  </si>
  <si>
    <t>Residue of banned termiticide</t>
  </si>
  <si>
    <t xml:space="preserve">Heptachlor epoxide </t>
  </si>
  <si>
    <t xml:space="preserve">Liver damage; increased risk of cancer </t>
  </si>
  <si>
    <t>Breakdown of heptachlor</t>
  </si>
  <si>
    <t xml:space="preserve">Heterotrophic plate count (HPC) </t>
  </si>
  <si>
    <t>HPC has no health effects; it is an analytic method used to measure the variety of bacteria that are common in water. The lower the concentration of bacteria in drinking water, the better maintained the water system is.</t>
  </si>
  <si>
    <t>HPC measures a range of bacteria that are naturally present in the environment</t>
  </si>
  <si>
    <t>n/a</t>
  </si>
  <si>
    <t>Hexachlorobenzene</t>
  </si>
  <si>
    <t>Liver or kidney problems; reproductive difficulties; increased risk of cancer</t>
  </si>
  <si>
    <t>Discharge from metal refineries and agricultural chemical factories</t>
  </si>
  <si>
    <t xml:space="preserve">Hexachlorocyclopentadiene </t>
  </si>
  <si>
    <t xml:space="preserve">Kidney or stomach problems Discharge from chemical factories </t>
  </si>
  <si>
    <t>Discharge from chemical factories</t>
  </si>
  <si>
    <t xml:space="preserve">Lead </t>
  </si>
  <si>
    <t>TT5; Action Level=0.015</t>
  </si>
  <si>
    <t>Infants and children: Delays in physical or mental development; children could show slight deficits in attention span and learning abilities; Adults: Kidney problems; high blood pressure</t>
  </si>
  <si>
    <t xml:space="preserve">Corrosion of household plumbing systems; erosion of natural deposits </t>
  </si>
  <si>
    <t>Legionella</t>
  </si>
  <si>
    <t>Legionnaire’s Disease, a type of pneumonia</t>
  </si>
  <si>
    <t xml:space="preserve">Found naturally in water; multiplies in heating systems </t>
  </si>
  <si>
    <t xml:space="preserve">Lindane </t>
  </si>
  <si>
    <t xml:space="preserve"> Liver or kidney problems  </t>
  </si>
  <si>
    <t>Runoff/leaching from insecticide used on cattle, lumber, and gardens</t>
  </si>
  <si>
    <t xml:space="preserve">Mercury (inorganic) </t>
  </si>
  <si>
    <t>Erosion of natural deposits; discharge from refineries and factories; runoff from landfills and croplands</t>
  </si>
  <si>
    <t>Methoxychlor</t>
  </si>
  <si>
    <t>Reproductive difficulties</t>
  </si>
  <si>
    <t>Runoff/leaching from insecticide used on fruits, vegetables, alfalfa, and livestock</t>
  </si>
  <si>
    <t>Nitrate (measured as Nitrogen)</t>
  </si>
  <si>
    <t>Infants below the age of six months who drink water containing nitrate in excess of the MCL could become seriously ill and, if untreated, may die. Symptoms include shortness of breath and blue-baby syndrome.</t>
  </si>
  <si>
    <t>Runoff from fertilizer use; leaching from septic tanks, sewage; erosion of natural deposits</t>
  </si>
  <si>
    <t>Nitrite (measured as Nitrogen)</t>
  </si>
  <si>
    <t>Infants below the age of six months who drink water containing nitrite in excess of the MCL could become seriously ill and, if untreated, may die. Symptoms include shortness of breath and blue-baby syndrome.</t>
  </si>
  <si>
    <t xml:space="preserve">Oxamyl (Vydate) </t>
  </si>
  <si>
    <t>Slight nervous system effects</t>
  </si>
  <si>
    <t>Runoff/leaching from insecticide used on apples, potatoes, and tomatoes</t>
  </si>
  <si>
    <t xml:space="preserve">Pentachlorophenol </t>
  </si>
  <si>
    <t>Liver or kidney problems; increased cancer risk</t>
  </si>
  <si>
    <t>Discharge from wood-preserving factories</t>
  </si>
  <si>
    <t>Picloram</t>
  </si>
  <si>
    <t xml:space="preserve"> Liver problems </t>
  </si>
  <si>
    <t>Herbicide runoff</t>
  </si>
  <si>
    <t xml:space="preserve">Polychlorinated biphenyls (PCBs) </t>
  </si>
  <si>
    <t>Skin changes; thymus gland problems; immune deficiencies; reproductive or nervous system difficulties; increased risk of cancer</t>
  </si>
  <si>
    <t xml:space="preserve">Runoff from landfills; discharge of waste chemicals </t>
  </si>
  <si>
    <t>Radium 226 and Radium 228 (combined)</t>
  </si>
  <si>
    <t>5 pCi/L</t>
  </si>
  <si>
    <t>Erosion of natural deposits</t>
  </si>
  <si>
    <t xml:space="preserve">Selenium </t>
  </si>
  <si>
    <t>Hair or fingernail loss; numbness in fingers or toes; circulatory problems</t>
  </si>
  <si>
    <t>Discharge from petroleum and metal refineries; erosion of natural deposits; discharge from mines</t>
  </si>
  <si>
    <t xml:space="preserve">Simazine </t>
  </si>
  <si>
    <t xml:space="preserve"> Problems with blood </t>
  </si>
  <si>
    <t xml:space="preserve">Styrene </t>
  </si>
  <si>
    <t xml:space="preserve">Discharge from rubber and plastic factories; leaching from landfills </t>
  </si>
  <si>
    <t>Tetrachloroethylene</t>
  </si>
  <si>
    <t>Discharge from factories and dry cleaners</t>
  </si>
  <si>
    <t xml:space="preserve">Thallium </t>
  </si>
  <si>
    <t>Hair loss; changes in blood; kidney, intestine, or liver problems</t>
  </si>
  <si>
    <t>Leaching from ore-processing sites; discharge from electronics, glass, and drug factories</t>
  </si>
  <si>
    <t xml:space="preserve">Toluene </t>
  </si>
  <si>
    <t>Nervous system, kidney, or liver problems</t>
  </si>
  <si>
    <t xml:space="preserve">Discharge from petroleum factories </t>
  </si>
  <si>
    <t xml:space="preserve">Total Coliforms </t>
  </si>
  <si>
    <t>5.0 percent8</t>
  </si>
  <si>
    <t>Coliforms are bacteria that indicate that other, potentially harmful bacteria may be present. See fecal coliforms and E. coli</t>
  </si>
  <si>
    <t>Naturally present in the environment</t>
  </si>
  <si>
    <t>Total Trihalomethanes (TTHMs)</t>
  </si>
  <si>
    <t>Liver, kidney, or central nervous system problems; increased risk of cancer</t>
  </si>
  <si>
    <t xml:space="preserve">Byproduct of drinking water disinfection </t>
  </si>
  <si>
    <t xml:space="preserve">Toxaphene </t>
  </si>
  <si>
    <t>Kidney, liver, or thyroid problems; increased risk of cancer</t>
  </si>
  <si>
    <t xml:space="preserve">Runoff/leaching from insecticide used on cotton and cattle </t>
  </si>
  <si>
    <t xml:space="preserve">2,4,5-TP (Silvex) </t>
  </si>
  <si>
    <t>Residue of banned herbicide</t>
  </si>
  <si>
    <t xml:space="preserve">1,2,4Trichlorobenzene </t>
  </si>
  <si>
    <t xml:space="preserve"> Changes in adrenal glands </t>
  </si>
  <si>
    <t>Discharge from textile finishing factories</t>
  </si>
  <si>
    <t xml:space="preserve">1,1,1Trichloroethane </t>
  </si>
  <si>
    <t>Liver, nervous system, or circulatory problems</t>
  </si>
  <si>
    <t>Discharge from metal degreasing sites and other factories</t>
  </si>
  <si>
    <t>1,1,2Trichloroethane</t>
  </si>
  <si>
    <t xml:space="preserve"> Liver, kidney, or immune system problems </t>
  </si>
  <si>
    <t xml:space="preserve">Trichloroethylene </t>
  </si>
  <si>
    <t xml:space="preserve">Turbidity </t>
  </si>
  <si>
    <t>Turbidity is a measure of the cloudiness of water. It is used to indicate water quality and filtration effectiveness (e.g., whether diseasecausing organisms are present). Higher turbidity levels are often associated with higher levels of disease-causing microorganisms such as viruses, parasites, and some bacteria. These organisms can cause short term symptoms such as nausea, cramps, diarrhea, and associated headache</t>
  </si>
  <si>
    <t>Soil runoff</t>
  </si>
  <si>
    <t xml:space="preserve">Uranium </t>
  </si>
  <si>
    <t>30μg/L</t>
  </si>
  <si>
    <t xml:space="preserve"> Increased risk of cancer, kidney toxicity </t>
  </si>
  <si>
    <t xml:space="preserve">Vinyl chloride </t>
  </si>
  <si>
    <t>Leaching from PVC pipes; discharge from plastic factories</t>
  </si>
  <si>
    <t>Viruses (enteric)</t>
  </si>
  <si>
    <t xml:space="preserve">TT7 </t>
  </si>
  <si>
    <t>Human and animal fecal waste zero</t>
  </si>
  <si>
    <t xml:space="preserve">Xylenes (total) </t>
  </si>
  <si>
    <t>Nervous system damage</t>
  </si>
  <si>
    <t>Discharge from petroleum factories; discharge from chemical factories</t>
  </si>
  <si>
    <t>National Recommended Aquatic Life Criteria table</t>
  </si>
  <si>
    <t>CAS Number</t>
  </si>
  <si>
    <t>Fresh water (acute) (µg/L)</t>
  </si>
  <si>
    <t>Freshwater 
CCC2  (chronic)  (µg/L)</t>
  </si>
  <si>
    <t>Saltwater 
CMC1 (acute)
 (µg/L)</t>
  </si>
  <si>
    <t>Saltwater 
CCC2  (chronic)
   (µg/L)</t>
  </si>
  <si>
    <t>Acrolein (P)</t>
  </si>
  <si>
    <t>—</t>
  </si>
  <si>
    <t>Aesthetic Qualities</t>
  </si>
  <si>
    <t>See Quality Criteria for Water, 1986 ("Gold Book") for narrative statement.</t>
  </si>
  <si>
    <t>Aldrin (P)</t>
  </si>
  <si>
    <t>These criteria are based on the 1980 criteria which used different Minimum Data Requirements and derivation procedures from the 1985 Guidelines. If evaluation is to be done using an averaging period, the acute criteria values given should be divided by 2 to obtain a value that is more comparable to a CMC derived using the 1985 Guidelines.</t>
  </si>
  <si>
    <t>Alkalinity</t>
  </si>
  <si>
    <t>The CCC of 20mg/L is a minimum value except where alkalinity is naturally lower, in which case the criterion cannot be lower than 25% of the natural level.</t>
  </si>
  <si>
    <t>alpha-Endosulfan (P)</t>
  </si>
  <si>
    <t>This value was derived from data for endosulfan and is most appropriately applied to the sum of alpha-endosulfan and beta-endosulfan.</t>
  </si>
  <si>
    <t>Aluminum pH 6.5 – 9.0</t>
  </si>
  <si>
    <t>This value for aluminum is expressed in terms of total recoverable metal in the water column.</t>
  </si>
  <si>
    <t>Ammonia</t>
  </si>
  <si>
    <t>Freshwater criteria are ph, temperature and life-stage dependent. Saltwater criteria are pH and temperature dependent.</t>
  </si>
  <si>
    <t>This recommended water quality criterion was derived from data for arsenic (III), but is applied here to total arsenic.</t>
  </si>
  <si>
    <t>Freshwater and saltwater criteria for metals are expressed in terms of the dissolved metal in the water column. See Office of Water Policy and Technical Guidance on Interpretation and Implementation of Aquatic Life Metals Criteria.</t>
  </si>
  <si>
    <t>beta-Endosulfan (P)</t>
  </si>
  <si>
    <t>Cadmium (P)</t>
  </si>
  <si>
    <t>Freshwater acute and chronic criteria are hardness-dependent and were normalized to a hardness of 100 mg/L as CaCO3 to allow the presentation of representative criteria values. .</t>
  </si>
  <si>
    <t>Carbaryl</t>
  </si>
  <si>
    <t>Chlordane (P)</t>
  </si>
  <si>
    <t>Chloride</t>
  </si>
  <si>
    <t>Chlorine</t>
  </si>
  <si>
    <t>Chlorpyrifos</t>
  </si>
  <si>
    <t>Chromium (III) (P)</t>
  </si>
  <si>
    <t>The freshwater criterion for this metal is expressed as a function of hardness (mg/L). The value given here corresponds to a hardness of 100 mg/L.</t>
  </si>
  <si>
    <t>Chromium (VI) (P)</t>
  </si>
  <si>
    <t>1,1</t>
  </si>
  <si>
    <t>Color</t>
  </si>
  <si>
    <t>Copper (P)</t>
  </si>
  <si>
    <t>Freshwater criteria calculated using the Biotic Ligand Model.</t>
  </si>
  <si>
    <t>Cyanide (P)</t>
  </si>
  <si>
    <t>These recommended water quality criteria are expressed as µg free cyanide (CN/L).</t>
  </si>
  <si>
    <t>Demeton</t>
  </si>
  <si>
    <t>0.17ug/L</t>
  </si>
  <si>
    <t>0.82ug/L</t>
  </si>
  <si>
    <t>Dieldrin (P)</t>
  </si>
  <si>
    <t>The freshwater CCC criterion and both Saltwater criteria are based are based on the 1980 criteria which used different Minimum Data Requirements and derivation procedures from the 1985 Guidelines. If evaluation is to be done using an averaging period, the acute criteria values given should be divided by 2 to obtain a value that is more comparable to a CMC derived using the 1985 Guidelines.</t>
  </si>
  <si>
    <t>Endrin (P)</t>
  </si>
  <si>
    <t>The derivation of the CCC for this pollutant did not consider exposure through the diet, which is probably important for aquatic life occupying upper trophic levels.</t>
  </si>
  <si>
    <t>gamma-BHC (Lindane) (P)</t>
  </si>
  <si>
    <t>The Saltwater CCC criterion is based on the 1980 criteria which used different Minimum Data Requirements and derivation procedures from the 1985 Guidelines. If evaluation is to be done using an averaging period, the acute criteria values given should be divided by 2 to obtain a value that is more comparable to a CMC derived using the 1985 Guidelines.</t>
  </si>
  <si>
    <t>Gases, Total Dissolved</t>
  </si>
  <si>
    <t>Guthion</t>
  </si>
  <si>
    <t>Hardness</t>
  </si>
  <si>
    <t>Heptachlor (P)</t>
  </si>
  <si>
    <t>Heptachlor Epoxide (P)</t>
  </si>
  <si>
    <t>This value was derived from data for heptachlor and there was insufficient data to determine relative toxicities of heptachlor and heptachlor epoxide.</t>
  </si>
  <si>
    <t>Iron</t>
  </si>
  <si>
    <t>Lead (P)</t>
  </si>
  <si>
    <t>Malathion</t>
  </si>
  <si>
    <t>Mercury Methylmercury (P)</t>
  </si>
  <si>
    <t>Methyl Tertiary-Butyl Ether (MTBE)</t>
  </si>
  <si>
    <t>Mirex</t>
  </si>
  <si>
    <t>Nickel (P)</t>
  </si>
  <si>
    <t>28 ug/L</t>
  </si>
  <si>
    <t>6.6 ug/L</t>
  </si>
  <si>
    <t>7 ug/L</t>
  </si>
  <si>
    <t>1.7 ug/L</t>
  </si>
  <si>
    <t>Nutrients</t>
  </si>
  <si>
    <t>See EPA's Ecoregional criteria for Total Phosphorus, Total Nitrogen, Chlorophyll a and Water Clarity (Secchi depth for lakes; turbidity for streams and rivers) (&amp; Level III Ecoregional criteria)</t>
  </si>
  <si>
    <t>Oil and Grease</t>
  </si>
  <si>
    <t>Oxygen, Dissolved Freshwater</t>
  </si>
  <si>
    <t>See Quality Criteria for Water, 1986 ("Gold Book") for freshwater. For saltwater, see Aquatic Life Criteria for Dissolved Oxygen (Saltwater) Cape Cod to Cape Hatteras.</t>
  </si>
  <si>
    <t>Oxygen, Dissolved Saltwater</t>
  </si>
  <si>
    <t>Parathion</t>
  </si>
  <si>
    <t>Pentachlorophenol (P)</t>
  </si>
  <si>
    <t>Freshwater aquatic life values for pentachlorophenol are expressed as a function of pH and values displayed in table correspond to a pH of 7.8.</t>
  </si>
  <si>
    <t>pH</t>
  </si>
  <si>
    <t>6.5 – 9</t>
  </si>
  <si>
    <t>6.5 – 8.5</t>
  </si>
  <si>
    <t>For open ocean waters where the depth is substantially greater than the euphotic zone, the pH should not be changed more than 0.2 units from the naturally occurring variation or any case outside the range of 6.5 to 8.5. For shallow, highly productive coastal and estuarine areas where naturally occurring pH variations approach the lethal limits of some species, changes in pH should be avoided but in any case should not exceed the limits established for fresh water, i.e., 6.5-9.0.</t>
  </si>
  <si>
    <t>Phosphorus Elemental</t>
  </si>
  <si>
    <t>Polychlorinated Biphenyls (PCBs) (P)</t>
  </si>
  <si>
    <t>This criterion applies to total PCBs, (e.g., the sum of all congener or all isomer or homolog or Aroclor analyses.)</t>
  </si>
  <si>
    <t>Selenium (P)</t>
  </si>
  <si>
    <t>---</t>
  </si>
  <si>
    <t>See Aquatic Life Ambient Water Quality Criterion for Selenium -Freshwater 2016 for narrative statement.</t>
  </si>
  <si>
    <t>Silver (P)</t>
  </si>
  <si>
    <t>Solids Suspended and Turbidity</t>
  </si>
  <si>
    <t>Sulfide-Hydrogen Sulfide</t>
  </si>
  <si>
    <t>Tainting Substances</t>
  </si>
  <si>
    <t>Temperature</t>
  </si>
  <si>
    <t>Criteria is species dependent. See Quality Criteria for Water, 1986 ("Gold Book").</t>
  </si>
  <si>
    <t>Toxaphene (P)</t>
  </si>
  <si>
    <t>Tributyltin (TBT)</t>
  </si>
  <si>
    <t>Zinc (P)</t>
  </si>
  <si>
    <t>4,4'-DDT (P)</t>
  </si>
  <si>
    <t>Final Second List of Chemicals for Tier 1 Screening</t>
  </si>
  <si>
    <t>SDWA2</t>
  </si>
  <si>
    <t>PAI3</t>
  </si>
  <si>
    <t>X</t>
  </si>
  <si>
    <t>1,1,1-Trichloroethane</t>
  </si>
  <si>
    <t>1,1,2-Trichloroethane</t>
  </si>
  <si>
    <t>1,2,4-Trichlorobenzene</t>
  </si>
  <si>
    <t>1,2-Dichloroethane</t>
  </si>
  <si>
    <t>0107-06-02</t>
  </si>
  <si>
    <t>1,2-Dichloropropane</t>
  </si>
  <si>
    <t xml:space="preserve">78-87-5 </t>
  </si>
  <si>
    <t xml:space="preserve">99-65-0 </t>
  </si>
  <si>
    <t xml:space="preserve">1,4-Dioxane </t>
  </si>
  <si>
    <t xml:space="preserve">1-Butanol </t>
  </si>
  <si>
    <t xml:space="preserve">4,4'-Methylenedianiline </t>
  </si>
  <si>
    <t xml:space="preserve">Acetaldehyde </t>
  </si>
  <si>
    <t xml:space="preserve">Acetamide </t>
  </si>
  <si>
    <t xml:space="preserve">Acetochlor </t>
  </si>
  <si>
    <t xml:space="preserve">Acetochlor ethanesulfonic acid (ESA) </t>
  </si>
  <si>
    <t xml:space="preserve">Acetochlor oxanilic acid (OA) </t>
  </si>
  <si>
    <t>194992-44-4</t>
  </si>
  <si>
    <t xml:space="preserve">Acrylamide </t>
  </si>
  <si>
    <t xml:space="preserve">Alachlor </t>
  </si>
  <si>
    <t xml:space="preserve">Alachlor ethanesulfonic acid (ESA) </t>
  </si>
  <si>
    <t xml:space="preserve">Alachlor oxanilic acid (OA) </t>
  </si>
  <si>
    <t xml:space="preserve">Benzene </t>
  </si>
  <si>
    <t xml:space="preserve">Benzo(a)pyrene (PAHs) </t>
  </si>
  <si>
    <t xml:space="preserve">Butylated hydroxyanisole </t>
  </si>
  <si>
    <t xml:space="preserve">Carbon tetrachloride </t>
  </si>
  <si>
    <t xml:space="preserve">Chlorobenzene </t>
  </si>
  <si>
    <t xml:space="preserve">cis-1,2-Dichloroethylene </t>
  </si>
  <si>
    <t>156-59-2</t>
  </si>
  <si>
    <t xml:space="preserve">Clethodim </t>
  </si>
  <si>
    <t>99129-21-2</t>
  </si>
  <si>
    <t xml:space="preserve">Clofentezine </t>
  </si>
  <si>
    <t xml:space="preserve">Clomazone </t>
  </si>
  <si>
    <t>81777-89-1</t>
  </si>
  <si>
    <t xml:space="preserve">Coumaphos </t>
  </si>
  <si>
    <t>56-72-4</t>
  </si>
  <si>
    <t xml:space="preserve">Cyanamide </t>
  </si>
  <si>
    <t>0420-04-02</t>
  </si>
  <si>
    <t xml:space="preserve">Cyromazine </t>
  </si>
  <si>
    <t>66215-27-8</t>
  </si>
  <si>
    <t>Denatonium saccharide</t>
  </si>
  <si>
    <t>90823-38-4</t>
  </si>
  <si>
    <t xml:space="preserve">Di(2-ethylhexyl) adipate </t>
  </si>
  <si>
    <t xml:space="preserve">Dicrotophos </t>
  </si>
  <si>
    <t xml:space="preserve">Diuron </t>
  </si>
  <si>
    <t>145-73-3</t>
  </si>
  <si>
    <t xml:space="preserve">Erythromycin </t>
  </si>
  <si>
    <t xml:space="preserve">Ethylbenzene </t>
  </si>
  <si>
    <t xml:space="preserve">Ethylene glycol </t>
  </si>
  <si>
    <t xml:space="preserve">Ethylene thiourea </t>
  </si>
  <si>
    <t xml:space="preserve">Ethylurethane </t>
  </si>
  <si>
    <t xml:space="preserve">51-79-6 </t>
  </si>
  <si>
    <t xml:space="preserve">Etofenprox </t>
  </si>
  <si>
    <t>Fenoxaprop-P-ethyl</t>
  </si>
  <si>
    <t>71283-80-2</t>
  </si>
  <si>
    <t>Flumetsulam</t>
  </si>
  <si>
    <t>98967-40-9</t>
  </si>
  <si>
    <t xml:space="preserve">Fomesafen sodium </t>
  </si>
  <si>
    <t>108731-70-0</t>
  </si>
  <si>
    <t xml:space="preserve">Fosetyl-Al (Aliette) </t>
  </si>
  <si>
    <t>39148-24-8</t>
  </si>
  <si>
    <t xml:space="preserve">Glufosinate ammonium </t>
  </si>
  <si>
    <t>77182-82-2</t>
  </si>
  <si>
    <t xml:space="preserve">Hexachlorobenzene </t>
  </si>
  <si>
    <t xml:space="preserve">Hexane </t>
  </si>
  <si>
    <t>Hexythiazox</t>
  </si>
  <si>
    <t xml:space="preserve">Isoxaben </t>
  </si>
  <si>
    <t xml:space="preserve">Lactofen </t>
  </si>
  <si>
    <t>Lindane</t>
  </si>
  <si>
    <t xml:space="preserve">Methanol </t>
  </si>
  <si>
    <t xml:space="preserve">Methyl tert-butyl ether </t>
  </si>
  <si>
    <t xml:space="preserve">Metolachlor ethanesulfonic acid (ESA) </t>
  </si>
  <si>
    <t xml:space="preserve">Metolachlor oxanilic acid (OA) </t>
  </si>
  <si>
    <t xml:space="preserve">Nitroglycerin  </t>
  </si>
  <si>
    <t xml:space="preserve">N-Methyl-2-pyrrolidone </t>
  </si>
  <si>
    <t xml:space="preserve">N-Nitrosodimethylamine (NDMA) </t>
  </si>
  <si>
    <t xml:space="preserve">n-Propylbenzene </t>
  </si>
  <si>
    <t xml:space="preserve">o-Toluidine </t>
  </si>
  <si>
    <t xml:space="preserve">Oxyfluorfen </t>
  </si>
  <si>
    <t xml:space="preserve">Paclobutrazol </t>
  </si>
  <si>
    <t>76738-62-0</t>
  </si>
  <si>
    <t>Pentachlorophenol</t>
  </si>
  <si>
    <t xml:space="preserve">Perchlorate </t>
  </si>
  <si>
    <t xml:space="preserve">Perfluorooctane sulfonic acid (PFOS) </t>
  </si>
  <si>
    <t>Perfluorooctanoic acid (PFOA</t>
  </si>
  <si>
    <t xml:space="preserve">Picloram </t>
  </si>
  <si>
    <t xml:space="preserve">Polychlorinated biphenyls </t>
  </si>
  <si>
    <t xml:space="preserve">Propionic acid </t>
  </si>
  <si>
    <t>79-09-4</t>
  </si>
  <si>
    <t xml:space="preserve">Quinclorac </t>
  </si>
  <si>
    <t xml:space="preserve">Quinoline </t>
  </si>
  <si>
    <t xml:space="preserve">Quizalofop-P-ethyl </t>
  </si>
  <si>
    <t>100646-51-3</t>
  </si>
  <si>
    <t xml:space="preserve">RDX </t>
  </si>
  <si>
    <t xml:space="preserve">sec-Butylbenzene </t>
  </si>
  <si>
    <t>Styrene</t>
  </si>
  <si>
    <t xml:space="preserve">Terbufos </t>
  </si>
  <si>
    <t xml:space="preserve">Thiophanate-methyl </t>
  </si>
  <si>
    <t xml:space="preserve">Toluene diisocyanate </t>
  </si>
  <si>
    <t>trans-1,2-Dichloroethylene</t>
  </si>
  <si>
    <t>156-60-5</t>
  </si>
  <si>
    <t xml:space="preserve">Triflumizole </t>
  </si>
  <si>
    <t xml:space="preserve">Trinexapac-ethyl </t>
  </si>
  <si>
    <t>95266-40-3</t>
  </si>
  <si>
    <t xml:space="preserve">Triphenyltin hydroxide (TPTH) </t>
  </si>
  <si>
    <t>Xylenes (total) 1330-20-7</t>
  </si>
  <si>
    <t xml:space="preserve">Ziram </t>
  </si>
  <si>
    <t>TITLE OF ARTICLE</t>
  </si>
  <si>
    <t>AUTHORS</t>
  </si>
  <si>
    <t>URL</t>
  </si>
  <si>
    <t>https://pubchem.ncbi.nlm.nih.gov</t>
  </si>
  <si>
    <t>https://www.afirm-group.com/wp-content/uploads/2018/01/afirm_alkylphenols.pdf</t>
  </si>
  <si>
    <t>https://chempedia.info/info/alkylphenols_physical_properties/</t>
  </si>
  <si>
    <t>https://www.sciencedirect.com/science/article/pii/S1878535214000872</t>
  </si>
  <si>
    <t>https://www.sciencedirect.com/science/article/abs/pii/S0269749107004265</t>
  </si>
  <si>
    <t>https://hal.science/hal-03669982/document</t>
  </si>
  <si>
    <t>https://www.endocrine.org/-/media/endocrine/files/topics/2020-dec-7-harmful-chemicals-backgrounder.pdf</t>
  </si>
  <si>
    <t>https://www.sciencedirect.com/science/article/abs/pii/004565359390213O</t>
  </si>
  <si>
    <t>https://www.atsdr.cdc.gov/toxprofiles/tp41-c4.pdf</t>
  </si>
  <si>
    <t>https://cameochemicals.noaa.gov/chemical/16202</t>
  </si>
  <si>
    <t>https://pubmed.ncbi.nlm.nih.gov/19939436/</t>
  </si>
  <si>
    <t>https://www.mdpi.com/2305-6304/13/6/455/xml#:~:text=This%20mini-review%20synthesizes%20current%20knowledge%20on%20its%20toxicological,acute%20poisoning%2C%20based%20on%20the%20latest%20scientific%20literature.</t>
  </si>
  <si>
    <t>https://www.ncbi.nlm.nih.gov/books/NBK591997/</t>
  </si>
  <si>
    <t>https://cdn.who.int/media/docs/default-source/wash-documents/wash-chemicals/endosulfan-bd.pdf?sfvrsn=2dd251fd_4</t>
  </si>
  <si>
    <t>https://pmc.ncbi.nlm.nih.gov/articles/PMC10373131/#efs28114-sec-0005</t>
  </si>
  <si>
    <t>https://www.sciencedirect.com/science/article/abs/pii/S1385894718325270#:~:text=This%20article%20specifically%20reviews%20endosulfan%20degradation%20and%20endosulfan,bioremediation%2C%20photocatalytic%20degradation%2C%20adsorption%20and%20membrane%20separation%20processes.</t>
  </si>
  <si>
    <t>https://link.springer.com/chapter/10.1007/978-981-13-1891-7_13</t>
  </si>
  <si>
    <t>https://pubs.acs.org/doi/10.1021/acs.est.3c06376</t>
  </si>
  <si>
    <t>https://www.pharmacompass.com/chemistry-chemical-name/alpha-oxodiphenylmethane</t>
  </si>
  <si>
    <t>https://www.chemsrc.com/en/searchResult/1-AMINO-2-CHLOROBENZENE/</t>
  </si>
  <si>
    <r>
      <rPr>
        <u/>
        <sz val="10"/>
        <color rgb="FF1155CC"/>
        <rFont val="Arial"/>
      </rPr>
      <t>https://www.chemicalland21.com/industrialchem/organic/O-CHLOROANILINE.htm</t>
    </r>
    <r>
      <rPr>
        <sz val="10"/>
        <color rgb="FF000000"/>
        <rFont val="Arial"/>
      </rPr>
      <t xml:space="preserve">  (</t>
    </r>
    <r>
      <rPr>
        <sz val="10"/>
        <color rgb="FF990000"/>
        <rFont val="Arial"/>
      </rPr>
      <t>LINK NOT OPENING FOR ME)</t>
    </r>
  </si>
  <si>
    <r>
      <rPr>
        <u/>
        <sz val="10"/>
        <color rgb="FF1155CC"/>
        <rFont val="Arial"/>
      </rPr>
      <t>https://www.chemicalland21.com/industrialchem/organic/O-CHLOROANILINE.htm</t>
    </r>
    <r>
      <rPr>
        <sz val="10"/>
        <color rgb="FF000000"/>
        <rFont val="Arial"/>
      </rPr>
      <t xml:space="preserve"> </t>
    </r>
    <r>
      <rPr>
        <sz val="10"/>
        <color rgb="FF990000"/>
        <rFont val="Arial"/>
      </rPr>
      <t>(LINK NOT OPENING FOR ME)</t>
    </r>
  </si>
  <si>
    <t>https://www.chemeo.com</t>
  </si>
  <si>
    <t>https://www.epa.gov/sites/default/files/2014-09/documents/drinking_water_health_advisory_for_1122_tetrachloroethane.pdf</t>
  </si>
  <si>
    <t>https://zenodo.org/records/15647470</t>
  </si>
  <si>
    <r>
      <rPr>
        <u/>
        <sz val="10"/>
        <color rgb="FF1155CC"/>
        <rFont val="Arial"/>
      </rPr>
      <t>https://www.umweltbundesamt.de/en/themen/chemikalien/arzneimittel/the-uba-database-pharmaceuticals-in-the-environment#</t>
    </r>
    <r>
      <rPr>
        <sz val="10"/>
        <color rgb="FF1F1F1F"/>
        <rFont val="Arial"/>
      </rPr>
      <t xml:space="preserve"> contains info on MEC</t>
    </r>
  </si>
  <si>
    <r>
      <rPr>
        <u/>
        <sz val="10"/>
        <color rgb="FF1155CC"/>
        <rFont val="Arial"/>
      </rPr>
      <t>https://www.epa.gov/ground-water-and-drinking-water/national-primary-drinking-water-regulations</t>
    </r>
    <r>
      <rPr>
        <sz val="10"/>
        <color rgb="FF1F1F1F"/>
        <rFont val="Arial"/>
      </rPr>
      <t xml:space="preserve"> contains info on MCL and MCLG</t>
    </r>
  </si>
  <si>
    <t>Pending 7/2/18 fr</t>
  </si>
  <si>
    <t>Cross-reference of items that appear in various lists</t>
  </si>
  <si>
    <t>Develop STW™ I.D. Numbering System</t>
  </si>
  <si>
    <t>STW™ List of Chemicals of Interest (LCI)</t>
  </si>
  <si>
    <t>Concentrate on LCI - Everglades Study chemicals, EDs, pesticides, carcinogens, POPs.</t>
  </si>
  <si>
    <t>Assign interns (narrow) specific tasks, verify completion</t>
  </si>
  <si>
    <t xml:space="preserve">Numerous pdfs with information regarding the Everglades and pollution, CERP, funding, chemicals, etc. </t>
  </si>
  <si>
    <t>Assign a trusted scientist to conduct literature review looking for key points related to the STW Research laboratory.</t>
  </si>
  <si>
    <t>Look for:</t>
  </si>
  <si>
    <t>Chemicals found and amounts</t>
  </si>
  <si>
    <t>methods for identification and STW capability to analyze considering review of equipment proposed in the docuemnt</t>
  </si>
  <si>
    <t>where is the pollution coming from and how much</t>
  </si>
  <si>
    <t>classification of chemicals by harm to humans, other species, POP, ED, CEC,</t>
  </si>
  <si>
    <t>Are EDs a priority over carcinogens?</t>
  </si>
  <si>
    <t>What other CEC would rank with the top 3?</t>
  </si>
  <si>
    <t>v1.0</t>
  </si>
  <si>
    <t>Revised and approved by FR 11/16/20</t>
  </si>
  <si>
    <t>Research on chemicals without analytical methods in water</t>
  </si>
  <si>
    <t>https://www.atsdr.cdc.gov/toxprofiles/tp32-c1.pdf#:~:text=Epidemiological%20studies%20and%20experimental%20animal%20toxicological%20studies%20demonstrate,liver%20toxicity%2C%20reproductive%20toxicity%2C%20and%20damage%20to%20teeth.</t>
  </si>
  <si>
    <t>https://www.sciencedirect.com/science/article/abs/pii/S0013935123021837</t>
  </si>
  <si>
    <t>https://pubmed.ncbi.nlm.nih.gov</t>
  </si>
  <si>
    <t>https://www.industrialchemicals.gov.au/sites/default/files/2-Propenoic%20acid%2C%202-methyl-%2C%20methyl%20ester_Human%20health%20tier%20II%20assessment.pdf</t>
  </si>
  <si>
    <t>Glossary</t>
  </si>
  <si>
    <t>Terms</t>
  </si>
  <si>
    <t>Tabs</t>
  </si>
  <si>
    <t>Definition</t>
  </si>
  <si>
    <t>Carcinogen</t>
  </si>
  <si>
    <t xml:space="preserve">A carcinogen is a substance, organism or agent capable of causing cancer. Carcinogens may occur naturally in the environment (such as ultraviolet rays in sunlight and certain viruses) or may be generated by humans (such as automobile exhaust fumes and cigarette smoke). </t>
  </si>
  <si>
    <t>National Human Genome Research Institute</t>
  </si>
  <si>
    <t>National Recommended Aquaric Life Criteria Table</t>
  </si>
  <si>
    <t>The simple definition of water hardness is the amount of dissolved calcium and magnesium in the water. Hard water is high in dissolved minerals, largely calcium and magnesium.</t>
  </si>
  <si>
    <t xml:space="preserve">US Geological Survey </t>
  </si>
  <si>
    <t>Pesticides</t>
  </si>
  <si>
    <t>Pesticide law defines a “pesticide” (with certain minor exceptions) as:
Any substance or mixture of substances intended for preventing, destroying, repelling, or mitigating any pest.
Any substance or mixture of substances intended for use as a plant regulator, defoliant, or desiccant.
Any nitrogen stabilizer.</t>
  </si>
  <si>
    <t>Environmental Protection Agency</t>
  </si>
  <si>
    <t>Solvent</t>
  </si>
  <si>
    <t>Drinking Water CCL3</t>
  </si>
  <si>
    <t xml:space="preserve">The Solvent is the type of solution that is present in the most quantity than the Solute. It’s mostly liquid in which solute gets dissolved. The form of Solvent is mostly liquid. </t>
  </si>
  <si>
    <t>geeksforgeeks.org</t>
  </si>
  <si>
    <t>Endocrine Disrupting</t>
  </si>
  <si>
    <t>Endocrine disruptors are chemicals that interfere with this system. They are also known as endocrine-disrupting chemicals or EDCs.</t>
  </si>
  <si>
    <t>What Are Endocrine Disruptors?</t>
  </si>
  <si>
    <t xml:space="preserve">cytotoxicity </t>
  </si>
  <si>
    <t>means that a substance or process can damage cells or cause them to die. "Cyto" means cell and "toxic" means poison.</t>
  </si>
  <si>
    <t>Cytotixic</t>
  </si>
  <si>
    <t xml:space="preserve"> proliferation </t>
  </si>
  <si>
    <t>to grow by rapid production of new parts, cells, buds, or offspring</t>
  </si>
  <si>
    <t>merriam-webster.com</t>
  </si>
  <si>
    <t>Cardiovascular</t>
  </si>
  <si>
    <t>Edocrine Disrupting</t>
  </si>
  <si>
    <t>Cardiovascular disease is a group of diseases affecting your heart and blood vessels. These diseases can affect one or many parts of your heart and/or blood vessels. A person may be symptomatic (physically experiencing the disease) or asymptomatic (not feeling anything at all).</t>
  </si>
  <si>
    <t>my.clevelandclinic.org</t>
  </si>
  <si>
    <t>Herbicides are chemicals used to manipulate or control undesirable vegetation</t>
  </si>
  <si>
    <t>epa.gov</t>
  </si>
  <si>
    <t xml:space="preserve"> nematocide</t>
  </si>
  <si>
    <t>Endocrine Disrupting Chemicals (suspected)</t>
  </si>
  <si>
    <t xml:space="preserve">nematicide will protect a wide variety of crops from plant-parasitic nematode damage without disrupting the healthy balance of beneficial organisms in soil. </t>
  </si>
  <si>
    <t>corteva.us/products-and-solutions/crop-protection</t>
  </si>
  <si>
    <t>insecticide, acaricide</t>
  </si>
  <si>
    <t>Insecticides are any substance or a mixture of substances intended to prevent, destroy, repel, or mitigate insects. Similarly, acaricides are substances that can destroy mites.</t>
  </si>
  <si>
    <t>msdvetmanual.com</t>
  </si>
  <si>
    <t xml:space="preserve">Carcinogens </t>
  </si>
  <si>
    <t>The nervous system communicates with the whole organism, regulating several physiological pathways. The modification of nerve activity could deregulate the state of cellular and tissue homeostasis which could drive cancer development.</t>
  </si>
  <si>
    <t>National Library of Medicine</t>
  </si>
  <si>
    <t>Various Chemical Engg Journal</t>
  </si>
  <si>
    <t>Persistent bioaccumulative toxic substances (PBTs) are chemicals that do not degrade easily in the environment. PBTs typically accumulate in fatty tissues and are slowly metabolized, often increasing in concentration within the food chain. Certain PBTs have been linked to adverse health effects in both humans and animals.</t>
  </si>
  <si>
    <t>North America Mosaic</t>
  </si>
  <si>
    <t>Ecotoxicity</t>
  </si>
  <si>
    <t>ECOTOX has been used as a rapid source for toxicity data to develop chemical benchmarks for water and sediment quality assessments. ECOTOX data is used to help design aquatic life criteria to protect both freshwater and saltwater organisms from short-term and long-term exposure.</t>
  </si>
  <si>
    <t>Environment Protection Agency</t>
  </si>
  <si>
    <t>flame retardants</t>
  </si>
  <si>
    <t>flame retardants are various chemicals applied to materials to prevent burning or slow the spread of fire. The term applies to the function, not a specific composition, of these chemicals.</t>
  </si>
  <si>
    <t>National Institute Of Environmental Health Science</t>
  </si>
  <si>
    <t>surfactant</t>
  </si>
  <si>
    <t>A surfactant is a compound that reduces surface tension between two phases, such as two liquids, a liquid and gas, or even a liquid and solid.</t>
  </si>
  <si>
    <t>Science notes</t>
  </si>
  <si>
    <t>polyvinyl
chloride (PVC)</t>
  </si>
  <si>
    <t>Polyvinyl Chloride (PVC) is the third most widely used thermoplastic polymer after polyethylene and polypropylene. It is prepared by radical polymerization of vinyl chloride to produce material composed of an average of 10,000 to 24,000 monomer units.</t>
  </si>
  <si>
    <t>sciencedoze Education and Technology</t>
  </si>
  <si>
    <t>Estrogen</t>
  </si>
  <si>
    <t>Drinking Water CCl4</t>
  </si>
  <si>
    <t>Estrogen is a sex hormone produced in both the male and female human body. It impacts more areas of health than you may realize, though the focus here is on estrogen in female bodies.</t>
  </si>
  <si>
    <t>Very well health</t>
  </si>
  <si>
    <t>Carbofuran is an insecticide used on tobacco, corn, alfalfa, and other field crops. Carbofuran is highly hazardous when inhaled or consumed and mildly harmful when absorbed through the skin. Like other carbamate compounds, the cholinesterase-inhibiting activity of carbofuran is transient and reversible.</t>
  </si>
  <si>
    <t>springer Nature</t>
  </si>
  <si>
    <t>spandex fiber</t>
  </si>
  <si>
    <t>Drinking Water CCL4</t>
  </si>
  <si>
    <t>Spandex is a synthetic fabric that is prized for its elasticity. Contrary to popular belief, the term "spandex" is not a brand name, and this term is used to generally refer to polyether-polyurea copolymer fabrics that have been made with a variety of production processes. The terms spandex, Lycra, and elastane are synonymous.</t>
  </si>
  <si>
    <t>sewport.com</t>
  </si>
  <si>
    <t>ozonation</t>
  </si>
  <si>
    <t>Ozone (O3) occurs in nature and can also be formed from oxygen, or oxygen compounds, in a variety of ways. Ozone is a powerful oxidant widely used in water treatment to kill bacteria and other organisms, and reduce taste, odors, and color. The inherent features of ozone are its high oxidation potential and disinfection capabilities.</t>
  </si>
  <si>
    <t>medfordwater.org</t>
  </si>
  <si>
    <t>antifouling paints</t>
  </si>
  <si>
    <t>Endocrine Disrupting chemicals (Suspected)</t>
  </si>
  <si>
    <t>Anti-fouling paint is a special coating that is applied to the hull and propellers of a marine craft. The coating is used to slow down the growth of marine organisms such as barnacles, slime, algae and mossy weed.</t>
  </si>
  <si>
    <t>Corrosionpedia</t>
  </si>
  <si>
    <t xml:space="preserve">metabolite </t>
  </si>
  <si>
    <t>Endocrine Disrupting Chemicals(suspected)</t>
  </si>
  <si>
    <t>A substance that is a product of metabolic action or that is involved in a metabolic process</t>
  </si>
  <si>
    <t>Biology Online</t>
  </si>
  <si>
    <t>epithelium</t>
  </si>
  <si>
    <t>Endocrine Disrupting Chemicals( suspected)</t>
  </si>
  <si>
    <t xml:space="preserve">An epithelium is a type of animal tissue made up of densely packed cells (called epithelial cells) that rest on a basement membrane. Its function is to act as a covering or lining of various bodily surfaces and cavities. </t>
  </si>
  <si>
    <t>atrazine</t>
  </si>
  <si>
    <t xml:space="preserve">Atrazine is a chlorinated triazine systemic herbicide that is used to selectively control annual grasses and broadleaf weeds before they emerge. </t>
  </si>
  <si>
    <t>Environment Health Agency</t>
  </si>
  <si>
    <t>sorghum</t>
  </si>
  <si>
    <t>Sorghum is a non-GMO, gluten free, ancient grain that is most commonly used as feed for livestock but is also a popular food grain for people residing in Asia and Africa.</t>
  </si>
  <si>
    <t>National Sorghum Producers</t>
  </si>
  <si>
    <t>Pervasive</t>
  </si>
  <si>
    <t>Pervasive behaviors are persistent patterns of thought, emotion, or action that consistently manifest across various aspects of our lives. They’re like invisible threads, stitching together the tapestry of our existence, often without our conscious awareness.</t>
  </si>
  <si>
    <t>Neuro Launch</t>
  </si>
  <si>
    <t>Polycarbonates</t>
  </si>
  <si>
    <t>Various Chemical Engg  Journal</t>
  </si>
  <si>
    <t>Polycarbonates are virtually unbreakable plastics that are available in transparent and opaque sheets.</t>
  </si>
  <si>
    <t>Acme Plastics</t>
  </si>
  <si>
    <t>Epoxy resins</t>
  </si>
  <si>
    <t>Epoxy resin is a type of engineering plastic—a plastic that excels in applications that require strength and heat resistance—that undergoes a chemical reaction when heated, resulting in solidification.</t>
  </si>
  <si>
    <t>Crowd Chem</t>
  </si>
  <si>
    <t>Thermal paper</t>
  </si>
  <si>
    <t xml:space="preserve">Thermal paper is a special paper type that integrates chemical coating and reacts to heat. Unlike conventional ink-based printing, this innovative paper is coated with dyes or developers and relies on heat to produce images. The real magic happens when heat is applied to the paper and causes the chemical coating to change color and create text or images. </t>
  </si>
  <si>
    <t>Paper Papers</t>
  </si>
  <si>
    <t xml:space="preserve">polystyrene </t>
  </si>
  <si>
    <t>Polystyrene, also known as poly-phenylethene, is a synthetic polymer derived from the monomer styrene. Polystyrene is widely used in packaging, disposable containers, insulation, and other applications due to its lightweight, rigid structure, and excellent thermal insulation properties. It can be formed into various shapes through processes such as extrusion, injection molding, and foam molding.</t>
  </si>
  <si>
    <t>Kuraray Us</t>
  </si>
  <si>
    <t xml:space="preserve">Polyurethane foams </t>
  </si>
  <si>
    <t>Flexible polyurethane foam (FPF) is a polymer produced from the reaction of polyols and isocyanates, a chemical process pioneered in 1937. FPF is characterized by a cellular structure that allows for some degree of compression and resilience that provides a cushioning effect. Because of this property, it is a preferred material in furniture, bedding, automotive seating, athletic equipment, medical uses, packaging, footwear, and carpet cushion. It also plays a valuable role in soundproofing and filtration. In all, over 1.5 billion pounds of foam are produced and used every year in the U.S. alone.</t>
  </si>
  <si>
    <t>Polyurethane-foam-Association</t>
  </si>
  <si>
    <t>resins</t>
  </si>
  <si>
    <t>Various  Chemical Engg Journal</t>
  </si>
  <si>
    <t>Resins are a diverse group of solid or semi-solid organic substances derived from plant secretions, primarily from the exudates of trees and shrubs. They are typically insoluble in water but soluble in organic solvents such as alcohol, ether, and acetone. Resins are known for their use in varnishes, adhesives, and as raw materials for various chemical products.</t>
  </si>
  <si>
    <t>Pharma Academias</t>
  </si>
  <si>
    <t>plastic</t>
  </si>
  <si>
    <t>Various Chemicals Engg Journal</t>
  </si>
  <si>
    <t>plastic, polymeric material that has the capability of being molded or shaped, usually by the application of heat and pressure. This property of plasticity, often found in combination with other special properties such as low density, low electrical conductivity, transparency, and toughness, allows plastics to be made into a great variety of products.</t>
  </si>
  <si>
    <t>Britannica</t>
  </si>
  <si>
    <t>Lubricant</t>
  </si>
  <si>
    <t>Lubrication reduces friction and allows moving machine parts to slide smoothly past each other. An automatic lubrication system has many advantages compared to manual lubrication.</t>
  </si>
  <si>
    <t>The Engineering Choice</t>
  </si>
  <si>
    <t>Plasticizer</t>
  </si>
  <si>
    <t>A plasticizer is an additive incorporated into polymers to increase their flexibility, workability, and softness by reducing intermolecular forces within the polymer matrix.</t>
  </si>
  <si>
    <t xml:space="preserve">Thermal insulation </t>
  </si>
  <si>
    <t xml:space="preserve">Thermal insulation has been in focus lately due to the increased attention towards energy conservation and environmental sustainability, especially in industries spanning from construction and manufacturing to energy production. The process is designed to help reduce the rate of heat transfer between objects in thermal contact. </t>
  </si>
  <si>
    <t>Thermtest</t>
  </si>
  <si>
    <t>sealants</t>
  </si>
  <si>
    <t>A sealant is a material used to block the passage of fluids or gases through surfaces, joints, or openings. Whether it’s water, air, or dust, sealants serve as barriers that provide protection against environmental factors and prevent damage to structures or products.</t>
  </si>
  <si>
    <t>Homey Cons</t>
  </si>
  <si>
    <t xml:space="preserve">chlorinated compounds </t>
  </si>
  <si>
    <t>Synthetic substances, composed of carbon, hydrogen, and chlorine atoms. Some examples are chlorinated fluorocarbons (CFSs), chlorinated hydrocarbons (CHCs), and carbon tetrachloride. The chlorine in these compounds makes them resistant to degradation by natural agents, allowing them to persist in environment for a long time after their release.</t>
  </si>
  <si>
    <t>The Law Dictionary</t>
  </si>
  <si>
    <t>degreasing agent</t>
  </si>
  <si>
    <t xml:space="preserve">Degreasers are chemical substances that dissolve water-insoluble substances (greases, dirt and oils) from hard surfaces. They are generally used as a degreasing agent for removing substances from machines, floors, tools and hard surfaces. </t>
  </si>
  <si>
    <t>Corrosion Pedia</t>
  </si>
  <si>
    <t>synthesis</t>
  </si>
  <si>
    <t>the production of a substance from simpler materials after a chemical reaction</t>
  </si>
  <si>
    <t xml:space="preserve">Cambridge </t>
  </si>
  <si>
    <t xml:space="preserve"> Coolant</t>
  </si>
  <si>
    <t xml:space="preserve"> Coolant regulates engine temperature, prevents overheating, and protects against corrosion, ensuring the smooth operation of your vehicle’s engine.</t>
  </si>
  <si>
    <t>Car Fluid Guide</t>
  </si>
  <si>
    <t xml:space="preserve">Carbofuran </t>
  </si>
  <si>
    <t xml:space="preserve">Carbofuran is a systemic, broad spectrum N-methyl carbamate insecticide and nematicide registered for control of soil and foliar pests on a variety of field, fruit, and vegetable crops. There are no residential uses.
Nearly 1 million pounds of carbofuran are applied annually.
Carbofuran is a restricted use pesticide.
</t>
  </si>
  <si>
    <t>degradate</t>
  </si>
  <si>
    <t>the process in which the beauty or quality of something is destroyed or spoiled</t>
  </si>
  <si>
    <t>Cambridge</t>
  </si>
  <si>
    <t>Isocyanates</t>
  </si>
  <si>
    <t xml:space="preserve">Isocyanates are compounds containing the isocyanate group (-NCO). They react with compounds containing alcohol (hydroxyl) groups to produce polyurethane polymers, which are components of polyurethane foams, thermoplastic elastomers, spandex fibers, and polyurethane paints. </t>
  </si>
  <si>
    <t>gasoline</t>
  </si>
  <si>
    <t xml:space="preserve">gasoline, mixture of volatile, flammable liquid hydrocarbons derived from petroleum and used as fuel for internal-combustion engines. </t>
  </si>
  <si>
    <t>defoliants</t>
  </si>
  <si>
    <t>defoliant, a chemical dust or spray applied to plants to cause their leaves to drop off prematurely. Defoliants sometimes are applied to crop plants such as cotton in order to facilitate harvesting.</t>
  </si>
  <si>
    <t>Cylindrospermopsin</t>
  </si>
  <si>
    <t>Cylindrospermopsin (abbreviated to CYN, or CYL) is a cyanotoxin produced by a variety of freshwater cyanobacteria. CYN is a polycyclic uracil derivative containing guanidino and sulfate groups. It is also zwitterionic, making it highly water soluble. CYN is toxic to liver and kidney tissue and is thought to inhibit protein synthesis and to covalently modify DNA and/or RNA. It is not known whether cylindrospermopsin is a carcinogen, but it appears to have no tumour initiating activity in mice.</t>
  </si>
  <si>
    <t>Microcystin-LR</t>
  </si>
  <si>
    <t>Microcystin-LR is a microcystin consisting of D-alanyl, L-leucyl, (3S)-3-methyl-D-beta-aspartyl,L-arginyl, 2S,3S,4E,6E,8S,9S)-3-amino-4,5,6,7-tetradehydro-9-methoxy-2,6,8-trimethyl-10-phenyldecanoyl, D-gamma-glutamyl, and 2,3-didehydro-N-methylalanyl residues joined into a 25-membered macrocycle. Produced by the cyanobacterium Microcystis aeruginosa, it is the most studied of the microcystins. It has a role as a bacterial metabolite, an EC 3.1.3.16 (phosphoprotein phosphatase) inhibitor, a xenobiotic and an environmental contaminant.</t>
  </si>
  <si>
    <t>National Library Of Medicine</t>
  </si>
  <si>
    <t>isomers</t>
  </si>
  <si>
    <t>Compounds that are represented by the same molecular formulae, but different structural formulae are called isomers and this phenomenon is known as isomerism.</t>
  </si>
  <si>
    <t>vedantu</t>
  </si>
  <si>
    <t>fungicide</t>
  </si>
  <si>
    <t xml:space="preserve">fungicide, any toxic substance used to kill or inhibit the growth of fungi. Fungicides are generally used to control parasitic fungi that either cause economic damage to crop or ornamental plants or endanger the health of domestic animals or humans. </t>
  </si>
  <si>
    <t>Rodenticides</t>
  </si>
  <si>
    <t>Rodenticides are pesticides that kill rodents. Rodents include not only rats and mice, but also squirrels, woodchucks, chipmunks, porcupines, nutria, and beavers. Although rodents play important roles in nature, they may sometimes require control. They can damage crops, violate housing codes, transmit disease, and in some cases cause ecological damage.</t>
  </si>
  <si>
    <t>National Pesticides Information Center</t>
  </si>
  <si>
    <t>vulcanization</t>
  </si>
  <si>
    <t>vulcanization, chemical process by which the physical properties of natural or synthetic rubber are improved; finished rubber has higher tensile strength and resistance to swelling and abrasion, and is elastic over a greater range of temperatures. In its simplest form, vulcanization is brought about by heating rubber with sulfur.</t>
  </si>
  <si>
    <t>metabolite</t>
  </si>
  <si>
    <t xml:space="preserve">A metabolite is any substance produced during metabolism (digestion or other bodily chemical processes).The term metabolite may also refer to the product that remains after a medicine is broken down (metabolized) by the body.
</t>
  </si>
  <si>
    <t>medlineplus Trusted Health</t>
  </si>
  <si>
    <t>fumigant</t>
  </si>
  <si>
    <t>fumigant, any volatile, poisonous substance used to kill insects, nematodes, and other animals or plants that damage stored foods or seeds, human dwellings, clothing, and nursery stock. Soil fumigants are sprayed or spread over an area to be cultivated and are worked into the soil to control disease-causing fungi, nematodes, and weeds.</t>
  </si>
  <si>
    <t>electroplating</t>
  </si>
  <si>
    <t>Electroplating is a popular metal finishing and improving process used in a wide range of industries for various applications. Despite the popularity of electroplating, however, very few outside of the industry are familiar with the process, what it is and how it works.</t>
  </si>
  <si>
    <t xml:space="preserve">Surface Treatment Expert </t>
  </si>
  <si>
    <t xml:space="preserve">Solubilizer </t>
  </si>
  <si>
    <t xml:space="preserve">Solubilizer agents, such as surfactants, are solubilizer excipients added to pharmaceutical formulations in order to increase the solubility of poorly soluble drugs, thereby increasing the bioavailability of the corresponding active pharmaceutical ingredient (API). Solubility is defined as the extent to which a given solute can dissolve in a pharmaceutical solvent, to form a saturated, homogeneous solution at a fixed temperature. </t>
  </si>
  <si>
    <t>Pharma Compass</t>
  </si>
  <si>
    <t xml:space="preserve">desiccant </t>
  </si>
  <si>
    <t>A desiccant is a substance that absorbs or adsorbs water to promote or sustain dryness (desiccation). In other words, a desiccant is a hygroscopic material. The opposite of a desiccant is a humectant, which promotes water retention.</t>
  </si>
  <si>
    <t>Science Notes</t>
  </si>
  <si>
    <t xml:space="preserve">germicide </t>
  </si>
  <si>
    <t>A germicide is a substance that kills bacteria and microorganisms. Germicides also fall into the category of bacteriostatic agents that do not directly kill bacteria but hinder their development.</t>
  </si>
  <si>
    <t>Medical Life Science</t>
  </si>
  <si>
    <t>polymerization</t>
  </si>
  <si>
    <t xml:space="preserve">polymerization, any process in which relatively small molecules, called monomers, combine chemically to produce a very large chainlike or network molecule, called a polymer. The monomer molecules may be all alike, or they may represent two, three, or more different compounds. </t>
  </si>
  <si>
    <t>polystyrene</t>
  </si>
  <si>
    <t>polystyrene, a hard, stiff, brilliantly transparent synthetic resin produced by the polymerization of styrene. It is widely employed in the food-service industry as rigid trays and containers, disposable eating utensils, and foamed cups, plates, and bowls. Polystyrene is also copolymerized, or blended with other polymers, lending hardness and rigidity to a number of important plastic and rubber products.</t>
  </si>
  <si>
    <t>asphalt</t>
  </si>
  <si>
    <t>A dark-brown-to-black cement-like material containing bitumens as the predominant constituent obtained by petroleum processing; used primarily for road construction. It includes crude asphalt as well as the following finished products: cements, fluxes, the asphalt content of emulsions (exclusive of water), and petroleum distillates blended with asphalt to make cutback asphalts. Note: The conversion factor for asphalt is 5.5 barrels per short ton.</t>
  </si>
  <si>
    <t>Energy Information Administration</t>
  </si>
  <si>
    <t>naptha</t>
  </si>
  <si>
    <t>Naphtha is a liquid hydrocarbon mixture which is said to be highly flammable. It is utilized as a solvent in various human industries and is quite volatile. We use it as a fuel for most of the industrial uses.</t>
  </si>
  <si>
    <t>Topper</t>
  </si>
  <si>
    <t>catalyst</t>
  </si>
  <si>
    <t>catalyst, in chemistry, any substance that increases the rate of a reaction without itself being consumed. Enzymes are naturally occurring catalysts responsible for many essential biochemical reactions.</t>
  </si>
  <si>
    <t>acetanilide</t>
  </si>
  <si>
    <t xml:space="preserve">acetanilide, synthetic organic compound introduced in therapy in 1886 as a fever-reducing drug. Its effectiveness in relieving pain was discovered soon thereafter, and it was used as an alternative to aspirin for many years in treating such common complaints as headache, menstrual cramps, and rheumatism. </t>
  </si>
  <si>
    <t xml:space="preserve">Cyanobacteria </t>
  </si>
  <si>
    <t>Drinking water CCL3</t>
  </si>
  <si>
    <t>Cyanobacteria represents the major group of photosynthetic bacteria, which can carry out the oxygenic photosynthesis. It releases oxygen and uses water as an electron-donating substrate, i.e. splits water molecule to release oxygen. Other than this, they are also capable of fixing nitrogen.</t>
  </si>
  <si>
    <t>Biology Reader</t>
  </si>
  <si>
    <t>veterinarian</t>
  </si>
  <si>
    <t>A veterinarian is a person who has received a professional degree from a college of veterinary medicine and is authorized to practice veterinary medicine under the laws, rules and regulations</t>
  </si>
  <si>
    <t>N Y State Education Department</t>
  </si>
  <si>
    <t xml:space="preserve">Pyrotechnics </t>
  </si>
  <si>
    <t>Pyrotechnics refers to the art and science of using materials capable of undergoing self-contained and self-sustained exothermic chemical reactions for the production of heat, light, gas, smoke, and sound. Essentially, this encompasses a wide range of applications from simple fireworks displays to complex special effects in movies and theatrical productions.</t>
  </si>
  <si>
    <t>Ultimate Lexicon</t>
  </si>
  <si>
    <t>acaricide</t>
  </si>
  <si>
    <t>Acaricide is a substance used to control mites that cause problems in crops like citrus, coconuts, strawberries, and vines. It is effective in reducing mite populations and production costs in agriculture.</t>
  </si>
  <si>
    <t>Earth And Planetary Science</t>
  </si>
  <si>
    <t>Flares</t>
  </si>
  <si>
    <t>Flaring is a high-temperature oxidation process used to burn combustible components, mostly
hydrocarbons, of waste gases from industrial operations.</t>
  </si>
  <si>
    <t>Environmental Protection Agency Us</t>
  </si>
  <si>
    <t>alkalinity</t>
  </si>
  <si>
    <t xml:space="preserve">Alkalinity is a measure of the capacity of water to neutralize acids (see pH description). Alkaline compounds in the water such as bicarbonates (baking soda is one type), carbonates, and hydroxides remove H+ ions and lower the acidity of the water (which means increased pH). They usually do this by combining with the H+ ions to make new compounds. Without this acid-neutralizing capacity, any acid added to a stream would cause an immediate change in the pH. </t>
  </si>
  <si>
    <t>endosulfan</t>
  </si>
  <si>
    <t>Endosulfan is a pesticide. It is a cream- to brown-colored solid that may appear in the form of crystals or flakes. It has a smell like turpentine, but does not burn. It does not occur naturally in the environment. Endosulfan is used to control insects on food and non-food crops and also as a wood preservative.</t>
  </si>
  <si>
    <t>Agency For Toxic Substances Disease Registry</t>
  </si>
  <si>
    <t>pH is an expression of hydrogen ion concentration in water. Specifically, pH is the negative logarithm of hydrogen ion (H+) concentration (mol/L) in an aqueous solution:
pH = -log10(H+)</t>
  </si>
  <si>
    <t>euphotic</t>
  </si>
  <si>
    <t>Euphotic refers to the uppermost layer of a body of water, such as an ocean, lake, or estuary, where there is sufficient light for photosynthesis to occur. This layer is also known as the “sunlit zone” or the “photic zone.”</t>
  </si>
  <si>
    <t>Erosion</t>
  </si>
  <si>
    <t>National Primary Drinking Water</t>
  </si>
  <si>
    <t>Erosion is a natural geological process that has occurred for billions of years, yet human activities often accelerate its rate. Understanding both the natural and anthropogenic drivers of erosion is essential for effective environmental management.</t>
  </si>
  <si>
    <t>Environment Literacy Corporation</t>
  </si>
  <si>
    <t>Radiation</t>
  </si>
  <si>
    <t xml:space="preserve">Radiation is energy that moves from one place to another in a form that can be described as waves or particles. We are exposed to radiation in our everyday life. </t>
  </si>
  <si>
    <t xml:space="preserve">International Atomic Radiation Energy </t>
  </si>
  <si>
    <t>derivation</t>
  </si>
  <si>
    <t>Derivation clauses play a crucial role in patent law, determining the rightful ownership and originality of inventions. As innovation advances, defining who holds rights to new inventions becomes essential. These clauses help resolve ownership disputes and enforce patent rights.</t>
  </si>
  <si>
    <t xml:space="preserve">Legal Clarity Teams </t>
  </si>
  <si>
    <t>Biotic Ligand Model (BLM)</t>
  </si>
  <si>
    <t xml:space="preserve">aquatic life freshwater quality criteria for copper is based on the Biotic Ligand Model (BLM). The BLM is a metal bioavailability model that uses receiving water body characteristics and monitoring data to develop site-specific water quality criteria. Input data for the BLM include: temperature, pH, dissolved organic carbon (DOC), major cations (Ca, Mg, Na, &amp; K), major anions (SO4 &amp; Cl), alkalinity, and sulfide.
</t>
  </si>
  <si>
    <t>cyanide</t>
  </si>
  <si>
    <t>Cyanide is one of the most famous poisons — from spy novels to murder mysteries, it’s developed a reputation for causing an almost immediate death.</t>
  </si>
  <si>
    <t xml:space="preserve">Health Line </t>
  </si>
  <si>
    <t>pollutant</t>
  </si>
  <si>
    <t>A pollutant may be defined as, “anything, living or non-living or any physical agent (e.g. heat, sound etc.), that in its excess makes any part of the environment undesirable. The polluted water is undesirable for drinking, recreation, visual enjoyment or as an habitat for the aquatic life normal to it.</t>
  </si>
  <si>
    <t>Environmental Pollution</t>
  </si>
  <si>
    <t>petroleum</t>
  </si>
  <si>
    <t>After crude oil is removed from the ground, it is sent to a refinery where different parts of the crude oil are separated into useable petroleum products.</t>
  </si>
  <si>
    <t>U S Energy Information Administration</t>
  </si>
  <si>
    <t>ceramic</t>
  </si>
  <si>
    <t>Broadly speaking, ceramics are nonmetallic, inorganic, crystalline materials. Compounds such as oxides, nitrides, carbides, and borides are generally considered ceramic materials.</t>
  </si>
  <si>
    <t>The American ceramics Society</t>
  </si>
  <si>
    <t>solder</t>
  </si>
  <si>
    <t xml:space="preserve">National Primary Drinking Water </t>
  </si>
  <si>
    <t xml:space="preserve">Solder is a metal alloy used to join metals together. The term "solder" represents a group of filler metals used as consumables when joining two pieces of metal together - a process known as "soldering." </t>
  </si>
  <si>
    <t>Global Spec</t>
  </si>
  <si>
    <t>Asbestos</t>
  </si>
  <si>
    <t>Asbestos is a mineral fiber that occurs in rock and soil.</t>
  </si>
  <si>
    <t>US Environmental Protection Agency</t>
  </si>
  <si>
    <t>metal refining</t>
  </si>
  <si>
    <t>The metals acquired through any method discussed in Metallurgy, typically those with lower electropositivity, require additional purification also called refining of metals due to the potential presence of other metals, dissolved oxides, carbon, phosphorous, and similar impurities. The process refining of metal plays a pivotal and indispensable role in the field of metallurgy.</t>
  </si>
  <si>
    <t>Science Info</t>
  </si>
  <si>
    <t>leaching</t>
  </si>
  <si>
    <t>Leaching is a method by which inorganic, organic, or radionuclides diffuse from the solid phase into the aqueous phase by mineral dissolution, desorption, and complexation processes.</t>
  </si>
  <si>
    <t>Landfills</t>
  </si>
  <si>
    <t xml:space="preserve">Landfills are waste disposal system in where the waste is burnt or buried. This is the most common and easiest form in waste disposal. </t>
  </si>
  <si>
    <t>Natural Energy Hub</t>
  </si>
  <si>
    <t>radioactive</t>
  </si>
  <si>
    <t xml:space="preserve">Radioactivity is the release of energy from the decay of the nuclei of certain kinds of atoms and isotopes. Atomic nuclei consist of protons and neutrons bound together in tiny bundles at the center of atoms. </t>
  </si>
  <si>
    <t>Department of Energy</t>
  </si>
  <si>
    <t>Corrosion</t>
  </si>
  <si>
    <t>Corrosion can be defined as the degradation of a metal due to a reaction with its environment.</t>
  </si>
  <si>
    <t>NASA</t>
  </si>
  <si>
    <t>Galvanizing</t>
  </si>
  <si>
    <t xml:space="preserve">Galvanizing is a process of coating iron or steel with zinc in order to provide greater protection against corrosion for the iron or steel base. </t>
  </si>
  <si>
    <t>General Service Administration</t>
  </si>
  <si>
    <t>Incineration</t>
  </si>
  <si>
    <t>Incineration is the process of burning hazardousmaterials at temperatures high enough to destroycontaminants. An incinerator is a type of furnacedesigned for burning hazardous materials in a combustion chamber.</t>
  </si>
  <si>
    <t>Termiticide</t>
  </si>
  <si>
    <t>Termiticide means any pesticide product registered with the state chemist when used for control, suppression, or prevention of termites.</t>
  </si>
  <si>
    <t>The microbiome is the community of microorganisms (such as fungi, bacteria and viruses) that exists in a particular environment. In humans, the term is often used to describe the microorganisms that live in or on a particular part of the body, such as the skin or gastrointestinal tract.</t>
  </si>
  <si>
    <t>National Human Genome Research</t>
  </si>
  <si>
    <t>Runoff</t>
  </si>
  <si>
    <t>Runoff is that portion of rainfall, snowmelt, or irrigation that flows on the land surface, sub-surface, or seeps away from the water table into surface streams, rivers, drains, or sewers.</t>
  </si>
  <si>
    <t>Afrilcate</t>
  </si>
  <si>
    <t>nervous system</t>
  </si>
  <si>
    <t>nervous system, organized group of cells specialized for the conduction of electrochemical stimuli from sensory receptors through a network to the site at which a response occurs.</t>
  </si>
  <si>
    <t>Anemia</t>
  </si>
  <si>
    <t xml:space="preserve">Anemia is a condition that develops when your blood produces a lower-than-normal amount of healthy red blood cells. If you have anemia, your body does not get enough oxygen-rich blood. </t>
  </si>
  <si>
    <t>National Hearth Lung and Blood Institute</t>
  </si>
  <si>
    <t xml:space="preserve">Cancer </t>
  </si>
  <si>
    <t xml:space="preserve">Cancer is a disease in which some of the body’s cells grow uncontrollably and spread to other parts of the body. </t>
  </si>
  <si>
    <t>National Cancer Institute</t>
  </si>
  <si>
    <t>spleen problem</t>
  </si>
  <si>
    <t>Your spleen is an organ above your stomach and under your ribs on your left side. It is about as big as your fist. The spleen is part of your lymphatic system, which fights infection and keeps your body fluids in balance. It contains white blood cells that fight germs.</t>
  </si>
  <si>
    <t>Blood cholesterol</t>
  </si>
  <si>
    <t>Blood cholesterol is a waxy, fat-like substance made by your liver. Blood cholesterol is essential for good health. Your body needs it to perform important jobs, such as making hormones and digesting fatty foods.</t>
  </si>
  <si>
    <t>DCD gov</t>
  </si>
  <si>
    <t>circulatory system</t>
  </si>
  <si>
    <t>The circulatory system (cardiovascular system) pumps blood from the heart to the lungs to get oxygen. The heart then sends oxygenated blood through arteries to the rest of the body. The veins carry oxygen-poor blood back to the heart to start the circulation process over. Your circulatory system is critical to healthy organs, muscles and tissues.</t>
  </si>
  <si>
    <t>My Cleveland Clinic</t>
  </si>
  <si>
    <t>polyps</t>
  </si>
  <si>
    <t>Colon polyps are growths on the lining of your colon and rectum. You can have more than one colon polyp.</t>
  </si>
  <si>
    <t>National Institute Of Diabetes and digestive and kidney diseases</t>
  </si>
  <si>
    <t>cardiovascular system</t>
  </si>
  <si>
    <t xml:space="preserve">The cardiovascular system is sometimes called the blood-vascular, or simply the circulatory, system. It consists of the heart, which is a muscular pumping device, and a closed system of vessels called arteries, veins, and capillaries. </t>
  </si>
  <si>
    <t>Platelets</t>
  </si>
  <si>
    <t>A tiny, disc-shaped piece of cell that is found in the blood and spleen. Platelets are pieces of very large cells in the bone marrow called megakaryocytes. They help form blood clots to slow or stop bleeding and to help wounds heal. Having too many or too few platelets or having platelets that don’t work as they should can cause problems. Checking the number of platelets in the blood may help diagnose certain diseases or conditions. Also called thrombocyte.</t>
  </si>
  <si>
    <t>lesion</t>
  </si>
  <si>
    <t>An area of abnormal or damaged tissue caused by injury, infection, or disease. A lesion can occur anywhere in or on the body, such as the skin, blood vessels, brain, and other organs. Examples of lesions include wounds, ulcers, abscesses, sores, cysts, and tumors. A lesion may be benign (not cancer) or malignant (cancer).</t>
  </si>
  <si>
    <t>dermatitis</t>
  </si>
  <si>
    <t>Inflammation of the skin.</t>
  </si>
  <si>
    <t>Gastrointestinal distress</t>
  </si>
  <si>
    <t>Gastrointestinal diseases (GIDs) involve various benign and malignant pathologies of the digestive tract, as well as the liver, biliary tract, and pancreas.</t>
  </si>
  <si>
    <t>Wilson Disease</t>
  </si>
  <si>
    <t>Wilson disease is a genetic disorder that prevents the body from removing extra copper, causing copper to build up in the liver, brain, eyes, and other organs.</t>
  </si>
  <si>
    <t>National Institute Of Health</t>
  </si>
  <si>
    <t>Diarrhea</t>
  </si>
  <si>
    <t>Diarrhea is passing loose, watery stools three or more times a day or more than what’s normal for you. Diarrhea may be acute, persistent, or chronic. Acute diarrhea is more common than persistent or chronic diarrhea. Complications of diarrhea are dehydration and malabsorption.</t>
  </si>
  <si>
    <t>National Institute Of health</t>
  </si>
  <si>
    <t>thyroid</t>
  </si>
  <si>
    <t>A gland located beneath the larynx (voice box) that makes thyroid hormone and calcitonin. The thyroid helps regulate growth and metabolism. Also called thyroid gland.</t>
  </si>
  <si>
    <t>cataract</t>
  </si>
  <si>
    <t>A cataract is a cloudy area in the lens of your eye (the clear part of the eye that helps to focus light). Cataracts are very common as you get older. In fact, more than half of all Americans age 80 or older either have cataracts or have had surgery to get rid of cataracts.</t>
  </si>
  <si>
    <t>National Eye Institute</t>
  </si>
  <si>
    <t>Fecal</t>
  </si>
  <si>
    <t xml:space="preserve">Fecal coliform bacteria are gram-negative, non-spore-forming rods that are found in the intestinesand feces of humans and other warm-blooded animals. Thepredominant fecal coliform is E. coli.In this method, fecal coliforms are those bacteria that ferment lactose and produce gas within 24 ±2 hours in A-1broth after incubation at 44.5°C ± 0.2°C. Since coliforms from other sources oftencannot produce gas under these conditions, this criterion is used to define the fecal component of the coliform group. </t>
  </si>
  <si>
    <t>fetuse</t>
  </si>
  <si>
    <t>An unborn offspring that develops and grows inside the uterus (womb) of humans and other mammals. In humans, the fetal period begins at 9 weeks after fertilization of an egg by a sperm and ends at the time of birth.</t>
  </si>
  <si>
    <t>Turbidity</t>
  </si>
  <si>
    <t xml:space="preserve">Turbidity is the measure of relative clarity of a liquid. It is an optical characteristic of water and is a measurement of the amount of light that is scattered by material in the water when a light is shined through the water sample. </t>
  </si>
  <si>
    <t>Geological Survey</t>
  </si>
  <si>
    <t>inhibitor</t>
  </si>
  <si>
    <t>EU List Of Substances of Concern</t>
  </si>
  <si>
    <t xml:space="preserve">inhibitor is a substance that slows down or prevents a chemical reaction from occurring. Inhibitors can be found in various forms, including molecules, ions, and even microorganisms. </t>
  </si>
  <si>
    <t>California Learning Resource Network</t>
  </si>
  <si>
    <t>hardner</t>
  </si>
  <si>
    <t>A hardener is a component of certain types of mixtures. In some mixtures a hardener is used simply to increase the resilience of the mixture once it sets. In other mixtures a hardener is used as a curing component.</t>
  </si>
  <si>
    <t>Adhesive</t>
  </si>
  <si>
    <t xml:space="preserve">adhesive, any substance that is capable of holding materials together in a functional manner by surface attachment that resists separation. “Adhesive” as a general term includes cement, mucilage, glue, and paste—terms that are often used interchangeably for any organic material that forms an adhesive bond. </t>
  </si>
  <si>
    <t>Typically made of synthetic elastomeric materials.May be single-component (no mixing required), or multicomponent (mixing required).Good adhesion Good cohesion Good elasticity</t>
  </si>
  <si>
    <t>putties</t>
  </si>
  <si>
    <t>A doughlike cement made by mixing whiting and linseed oil, used to fill holes in woodwork and secure panes of glass.</t>
  </si>
  <si>
    <t>Farlex</t>
  </si>
  <si>
    <t>polymers</t>
  </si>
  <si>
    <t xml:space="preserve">polymer, any of a class of natural or synthetic substances composed of very large molecules, called macromolecules, that are multiples of simpler chemical units called monomers. </t>
  </si>
  <si>
    <t>anti-oxidant</t>
  </si>
  <si>
    <t>A substance that protects cells from the damage caused by free radicals (unstable molecules made by the process of oxidation during normal metabolism). Free radicals may play a part in cancer, heart disease, stroke, and other diseases of aging. Antioxidants include beta-carotene, lycopene, vitamins A, C, and E, and other natural and manufactured substances.</t>
  </si>
  <si>
    <t>PVC</t>
  </si>
  <si>
    <t>Polyvinyl chloride latex is a viscous white liquid. A 51% by mass emulsion of polyvinyl chloride in water.</t>
  </si>
  <si>
    <t xml:space="preserve">Bacteria are small single-celled organisms. Bacteria are found almost everywhere on Earth and are vital to the planet's ecosystems. Some species can live under extreme conditions of temperature and pressure. </t>
  </si>
  <si>
    <t xml:space="preserve">A virus is an infectious microbe consisting of a segment of nucleic acid (either DNA or RNA) surrounded by a protein coat. </t>
  </si>
  <si>
    <t>Coxsackievirus</t>
  </si>
  <si>
    <t xml:space="preserve">Coxsackievirus is an enterovirus that is part of the Picornaviridae family and is known for causing a range of diseases in humans. </t>
  </si>
  <si>
    <t>Medicover Hospitals</t>
  </si>
  <si>
    <t>ECHO virus</t>
  </si>
  <si>
    <t>Enteric cytopathic human orphan (ECHO) viruses are a group of viruses that can lead to infections in different parts of the body, and skin rashes.</t>
  </si>
  <si>
    <t>MedLine Plus</t>
  </si>
  <si>
    <t>Protozoa are one-celled animals found worldwide in most habitats. Most species are free living, but all higher animals are infected with one or more species of protozoa. Infections range from asymptomatic to life threatening, depending on the species and strain of the parasite and the resistance of the host.</t>
  </si>
  <si>
    <t>parasite</t>
  </si>
  <si>
    <t xml:space="preserve">A parasite is an organism that lives on or in a host organism and gets its food from or at the expense of its host.
</t>
  </si>
  <si>
    <t>CDC gov</t>
  </si>
  <si>
    <t>jaundice</t>
  </si>
  <si>
    <t xml:space="preserve">Jaundice, also known as hyperbilirubinemia, is defined as a yellow discoloration of the body tissue resulting from the accumulation of excess bilirubin.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</si>
</sst>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yyyy\-mm\-dd"/>
    <numFmt numFmtId="165" formatCode="yyyy\-m\-d"/>
  </numFmts>
  <fonts count="77">
    <font>
      <sz val="10"/>
      <color rgb="FF000000"/>
      <name val="Arial"/>
    </font>
    <font>
      <b/>
      <sz val="11"/>
      <color rgb="FFFF0000"/>
      <name val="Arial"/>
    </font>
    <font>
      <b/>
      <sz val="11"/>
      <name val="Arial"/>
    </font>
    <font>
      <sz val="11"/>
      <name val="Arial"/>
    </font>
    <font>
      <sz val="10"/>
      <name val="Arial"/>
    </font>
    <font>
      <b/>
      <sz val="10"/>
      <name val="Arial"/>
    </font>
    <font>
      <sz val="11"/>
      <color rgb="FF000000"/>
      <name val="Arial"/>
    </font>
    <font>
      <sz val="12"/>
      <name val="Arial"/>
    </font>
    <font>
      <u/>
      <sz val="11"/>
      <color rgb="FF1155CC"/>
      <name val="Arial"/>
    </font>
    <font>
      <sz val="11"/>
      <color rgb="FF222222"/>
      <name val="Arial"/>
    </font>
    <font>
      <sz val="10"/>
      <name val="Arial"/>
    </font>
    <font>
      <sz val="10"/>
      <color rgb="FF000000"/>
      <name val="Arial"/>
    </font>
    <font>
      <sz val="10"/>
      <name val="Arial"/>
    </font>
    <font>
      <u/>
      <sz val="11"/>
      <color rgb="FF1155CC"/>
      <name val="Arial"/>
    </font>
    <font>
      <sz val="11"/>
      <color rgb="FF212121"/>
      <name val="Arial"/>
    </font>
    <font>
      <u/>
      <sz val="10"/>
      <color rgb="FF0000FF"/>
      <name val="Arial"/>
    </font>
    <font>
      <sz val="10"/>
      <color rgb="FF000000"/>
      <name val="Arial"/>
    </font>
    <font>
      <sz val="11"/>
      <color rgb="FF1155CC"/>
      <name val="Arial"/>
    </font>
    <font>
      <sz val="11"/>
      <name val="Arial"/>
    </font>
    <font>
      <u/>
      <sz val="11"/>
      <color rgb="FF0000FF"/>
      <name val="Arial"/>
    </font>
    <font>
      <u/>
      <sz val="11"/>
      <color rgb="FF0000FF"/>
      <name val="Arial"/>
    </font>
    <font>
      <u/>
      <sz val="11"/>
      <color rgb="FF0000FF"/>
      <name val="Arial"/>
    </font>
    <font>
      <sz val="11"/>
      <name val="Calibri"/>
    </font>
    <font>
      <sz val="12"/>
      <color rgb="FFE5E7EB"/>
      <name val="Arial"/>
    </font>
    <font>
      <sz val="11"/>
      <color rgb="FF000000"/>
      <name val="Calibri"/>
    </font>
    <font>
      <u/>
      <sz val="13"/>
      <color rgb="FF0000FF"/>
      <name val="Arial"/>
    </font>
    <font>
      <u/>
      <sz val="11"/>
      <color rgb="FF0000FF"/>
      <name val="Arial"/>
    </font>
    <font>
      <sz val="10"/>
      <color rgb="FF0000FF"/>
      <name val="Arial"/>
    </font>
    <font>
      <b/>
      <sz val="11"/>
      <name val="Arial"/>
    </font>
    <font>
      <b/>
      <sz val="10"/>
      <name val="Arial"/>
    </font>
    <font>
      <sz val="11"/>
      <color rgb="FF111827"/>
      <name val="Ui-sans-serif"/>
    </font>
    <font>
      <sz val="10"/>
      <color rgb="FF000000"/>
      <name val="Calibri"/>
    </font>
    <font>
      <u/>
      <sz val="11"/>
      <color rgb="FF0000FF"/>
      <name val="Arial"/>
    </font>
    <font>
      <sz val="12"/>
      <color rgb="FF111827"/>
      <name val="Arial"/>
    </font>
    <font>
      <sz val="11"/>
      <color rgb="FF111827"/>
      <name val="Arial"/>
    </font>
    <font>
      <sz val="10"/>
      <color rgb="FF212121"/>
      <name val="Arial"/>
    </font>
    <font>
      <sz val="13"/>
      <color rgb="FF212121"/>
      <name val="&quot;Source Sans Pro&quot;"/>
    </font>
    <font>
      <b/>
      <sz val="14"/>
      <name val="Arial"/>
    </font>
    <font>
      <b/>
      <sz val="10"/>
      <name val="Arial"/>
    </font>
    <font>
      <u/>
      <sz val="10"/>
      <color rgb="FF0000FF"/>
      <name val="Arial"/>
    </font>
    <font>
      <b/>
      <sz val="12"/>
      <name val="Arial"/>
    </font>
    <font>
      <sz val="12"/>
      <color rgb="FF000000"/>
      <name val="Arial"/>
    </font>
    <font>
      <u/>
      <sz val="10"/>
      <color rgb="FF0000FF"/>
      <name val="Arial"/>
    </font>
    <font>
      <u/>
      <sz val="11"/>
      <color rgb="FF0000FF"/>
      <name val="Arial"/>
    </font>
    <font>
      <sz val="12"/>
      <color rgb="FF4F4F4F"/>
      <name val="Arial"/>
    </font>
    <font>
      <sz val="12"/>
      <color rgb="FF212121"/>
      <name val="Arial"/>
    </font>
    <font>
      <b/>
      <sz val="15"/>
      <name val="Arial"/>
    </font>
    <font>
      <u/>
      <sz val="10"/>
      <color rgb="FF0000FF"/>
      <name val="Arial"/>
    </font>
    <font>
      <u/>
      <sz val="11"/>
      <color rgb="FF0000FF"/>
      <name val="Arial"/>
    </font>
    <font>
      <sz val="10"/>
      <name val="Sans-serif"/>
    </font>
    <font>
      <sz val="11"/>
      <color rgb="FF000000"/>
      <name val="Arial"/>
    </font>
    <font>
      <u/>
      <sz val="10"/>
      <color rgb="FF0000FF"/>
      <name val="Arial"/>
    </font>
    <font>
      <u/>
      <sz val="10"/>
      <color rgb="FF0000FF"/>
      <name val="Arial"/>
    </font>
    <font>
      <u/>
      <sz val="11"/>
      <color rgb="FF000000"/>
      <name val="Calibri"/>
    </font>
    <font>
      <u/>
      <sz val="11"/>
      <color rgb="FF000000"/>
      <name val="Calibri"/>
    </font>
    <font>
      <u/>
      <sz val="10"/>
      <color rgb="FF0000FF"/>
      <name val="Arial"/>
    </font>
    <font>
      <sz val="10"/>
      <color rgb="FFFF0000"/>
      <name val="Arial"/>
    </font>
    <font>
      <u/>
      <sz val="10"/>
      <color rgb="FF1155CC"/>
      <name val="Arial"/>
    </font>
    <font>
      <b/>
      <sz val="12"/>
      <name val="Arial"/>
    </font>
    <font>
      <sz val="12"/>
      <name val="Arial"/>
    </font>
    <font>
      <u/>
      <sz val="10"/>
      <color rgb="FF1155CC"/>
      <name val="Arial"/>
    </font>
    <font>
      <u/>
      <sz val="10"/>
      <color rgb="FF0000FF"/>
      <name val="Arial"/>
    </font>
    <font>
      <sz val="10"/>
      <color rgb="FF000000"/>
      <name val="&quot;Merriweather Web&quot;"/>
    </font>
    <font>
      <u/>
      <sz val="10"/>
      <color rgb="FF0000FF"/>
      <name val="Arial"/>
    </font>
    <font>
      <sz val="12"/>
      <color rgb="FF1155CC"/>
      <name val="Arial"/>
    </font>
    <font>
      <sz val="11"/>
      <color rgb="FF0000FF"/>
      <name val="Arial"/>
    </font>
    <font>
      <sz val="10"/>
      <color rgb="FF1155CC"/>
      <name val="Arial"/>
    </font>
    <font>
      <sz val="10"/>
      <color rgb="FF000000"/>
      <name val="arial, sans-serif"/>
    </font>
    <font>
      <sz val="10"/>
      <color rgb="FF0000FF"/>
      <name val="arial, sans-serif"/>
    </font>
    <font>
      <sz val="11"/>
      <color rgb="FF4A86E8"/>
      <name val="Arial"/>
    </font>
    <font>
      <u/>
      <sz val="11"/>
      <color rgb="FF000000"/>
      <name val="Arial"/>
    </font>
    <font>
      <u/>
      <sz val="11"/>
      <color rgb="FF4A86E8"/>
      <name val="Arial"/>
    </font>
    <font>
      <sz val="11"/>
      <color rgb="FF9900FF"/>
      <name val="Arial"/>
    </font>
    <font>
      <sz val="11"/>
      <color rgb="FF434343"/>
      <name val="Arial"/>
    </font>
    <font>
      <sz val="12"/>
      <color rgb="FF0000FF"/>
      <name val="Arial"/>
    </font>
    <font>
      <sz val="10"/>
      <color rgb="FF990000"/>
      <name val="Arial"/>
    </font>
    <font>
      <sz val="10"/>
      <color rgb="FF1F1F1F"/>
      <name val="Arial"/>
    </font>
  </fonts>
  <fills count="5">
    <fill>
      <patternFill patternType="none"/>
    </fill>
    <fill>
      <patternFill patternType="gray125"/>
    </fill>
    <fill>
      <patternFill patternType="solid">
        <fgColor rgb="FFFFFF00"/>
        <bgColor rgb="FFFFFF00"/>
      </patternFill>
    </fill>
    <fill>
      <patternFill patternType="solid">
        <fgColor rgb="FFFF0000"/>
        <bgColor rgb="FFFF0000"/>
      </patternFill>
    </fill>
    <fill>
      <patternFill patternType="solid">
        <fgColor rgb="FFFFFFFF"/>
        <bgColor rgb="FFFFFFFF"/>
      </patternFill>
    </fill>
  </fills>
  <borders count="14">
    <border>
      <left/>
      <right/>
      <top/>
      <bottom/>
      <diagonal/>
    </border>
    <border>
      <left style="thin">
        <color rgb="FF000000"/>
      </left>
      <right/>
      <top/>
      <bottom/>
      <diagonal/>
    </border>
    <border>
      <left style="thin">
        <color rgb="FF000000"/>
      </left>
      <right/>
      <top style="thin">
        <color rgb="FF000000"/>
      </top>
      <bottom style="thin">
        <color rgb="FF000000"/>
      </bottom>
      <diagonal/>
    </border>
    <border>
      <left/>
      <right/>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diagonal/>
    </border>
    <border>
      <left/>
      <right style="thin">
        <color rgb="FF000000"/>
      </right>
      <top/>
      <bottom/>
      <diagonal/>
    </border>
    <border>
      <left/>
      <right style="thin">
        <color rgb="FF000000"/>
      </right>
      <top style="thin">
        <color rgb="FF000000"/>
      </top>
      <bottom/>
      <diagonal/>
    </border>
    <border>
      <left/>
      <right/>
      <top style="thin">
        <color rgb="FF000000"/>
      </top>
      <bottom style="thin">
        <color rgb="FF000000"/>
      </bottom>
      <diagonal/>
    </border>
    <border>
      <left/>
      <right/>
      <top style="thin">
        <color rgb="FF000000"/>
      </top>
      <bottom/>
      <diagonal/>
    </border>
    <border>
      <left style="thin">
        <color rgb="FF000000"/>
      </left>
      <right style="thin">
        <color rgb="FF000000"/>
      </right>
      <top style="thin">
        <color rgb="FF000000"/>
      </top>
      <bottom/>
      <diagonal/>
    </border>
  </borders>
  <cellStyleXfs count="1">
    <xf numFmtId="0" fontId="0" fillId="0" borderId="0"/>
  </cellStyleXfs>
  <cellXfs count="245">
    <xf numFmtId="0" fontId="0" fillId="0" borderId="0" xfId="0"/>
    <xf numFmtId="0" fontId="1" fillId="0" borderId="0" xfId="0" applyFont="1" applyAlignment="1">
      <alignment horizontal="center" vertical="top" wrapText="1"/>
    </xf>
    <xf numFmtId="0" fontId="2" fillId="0" borderId="0" xfId="0" applyFont="1" applyAlignment="1">
      <alignment horizontal="center" vertical="top" wrapText="1"/>
    </xf>
    <xf numFmtId="0" fontId="2" fillId="0" borderId="0" xfId="0" applyFont="1" applyAlignment="1">
      <alignment horizontal="center" vertical="top"/>
    </xf>
    <xf numFmtId="0" fontId="2" fillId="0" borderId="1" xfId="0" applyFont="1" applyBorder="1" applyAlignment="1">
      <alignment horizontal="center" vertical="top"/>
    </xf>
    <xf numFmtId="0" fontId="3" fillId="0" borderId="0" xfId="0" applyFont="1" applyAlignment="1">
      <alignment vertical="top"/>
    </xf>
    <xf numFmtId="0" fontId="4" fillId="0" borderId="0" xfId="0" applyFont="1" applyAlignment="1">
      <alignment vertical="top"/>
    </xf>
    <xf numFmtId="0" fontId="2" fillId="0" borderId="2" xfId="0" applyFont="1" applyBorder="1" applyAlignment="1">
      <alignment horizontal="center" vertical="top"/>
    </xf>
    <xf numFmtId="0" fontId="2" fillId="0" borderId="3" xfId="0" applyFont="1" applyBorder="1" applyAlignment="1">
      <alignment horizontal="center" vertical="top" wrapText="1"/>
    </xf>
    <xf numFmtId="0" fontId="2" fillId="0" borderId="3" xfId="0" applyFont="1" applyBorder="1" applyAlignment="1">
      <alignment horizontal="center" vertical="top"/>
    </xf>
    <xf numFmtId="0" fontId="4" fillId="0" borderId="3" xfId="0" applyFont="1" applyBorder="1" applyAlignment="1">
      <alignment vertical="top"/>
    </xf>
    <xf numFmtId="0" fontId="2" fillId="2" borderId="4" xfId="0" applyFont="1" applyFill="1" applyBorder="1" applyAlignment="1">
      <alignment vertical="top"/>
    </xf>
    <xf numFmtId="0" fontId="2" fillId="2" borderId="5" xfId="0" applyFont="1" applyFill="1" applyBorder="1" applyAlignment="1">
      <alignment vertical="top" wrapText="1"/>
    </xf>
    <xf numFmtId="0" fontId="2" fillId="2" borderId="4" xfId="0" applyFont="1" applyFill="1" applyBorder="1" applyAlignment="1">
      <alignment vertical="top" wrapText="1"/>
    </xf>
    <xf numFmtId="0" fontId="2" fillId="2" borderId="4" xfId="0" applyFont="1" applyFill="1" applyBorder="1" applyAlignment="1">
      <alignment horizontal="center" vertical="top" wrapText="1"/>
    </xf>
    <xf numFmtId="0" fontId="2" fillId="3" borderId="5" xfId="0" applyFont="1" applyFill="1" applyBorder="1" applyAlignment="1">
      <alignment vertical="top" wrapText="1"/>
    </xf>
    <xf numFmtId="0" fontId="2" fillId="2" borderId="6" xfId="0" applyFont="1" applyFill="1" applyBorder="1" applyAlignment="1">
      <alignment vertical="top" wrapText="1"/>
    </xf>
    <xf numFmtId="0" fontId="5" fillId="2" borderId="7" xfId="0" applyFont="1" applyFill="1" applyBorder="1" applyAlignment="1">
      <alignment vertical="top" wrapText="1"/>
    </xf>
    <xf numFmtId="0" fontId="5" fillId="2" borderId="5" xfId="0" applyFont="1" applyFill="1" applyBorder="1" applyAlignment="1">
      <alignment vertical="top" wrapText="1"/>
    </xf>
    <xf numFmtId="0" fontId="6" fillId="0" borderId="4" xfId="0" applyFont="1" applyBorder="1" applyAlignment="1">
      <alignment horizontal="left" vertical="top" wrapText="1"/>
    </xf>
    <xf numFmtId="0" fontId="3" fillId="0" borderId="4" xfId="0" applyFont="1" applyBorder="1" applyAlignment="1">
      <alignment horizontal="left" vertical="top" wrapText="1"/>
    </xf>
    <xf numFmtId="0" fontId="7" fillId="4" borderId="0" xfId="0" applyFont="1" applyFill="1" applyAlignment="1">
      <alignment horizontal="center" vertical="top" wrapText="1"/>
    </xf>
    <xf numFmtId="0" fontId="7" fillId="4" borderId="0" xfId="0" applyFont="1" applyFill="1" applyAlignment="1">
      <alignment horizontal="left" vertical="top" wrapText="1"/>
    </xf>
    <xf numFmtId="0" fontId="3" fillId="0" borderId="8" xfId="0" applyFont="1" applyBorder="1" applyAlignment="1">
      <alignment horizontal="left" vertical="top" wrapText="1"/>
    </xf>
    <xf numFmtId="0" fontId="6" fillId="0" borderId="8" xfId="0" applyFont="1" applyBorder="1" applyAlignment="1">
      <alignment horizontal="left" vertical="top" wrapText="1"/>
    </xf>
    <xf numFmtId="0" fontId="8" fillId="0" borderId="8" xfId="0" applyFont="1" applyBorder="1" applyAlignment="1">
      <alignment horizontal="left" vertical="top" wrapText="1"/>
    </xf>
    <xf numFmtId="0" fontId="9" fillId="4" borderId="9" xfId="0" applyFont="1" applyFill="1" applyBorder="1" applyAlignment="1">
      <alignment horizontal="left" vertical="top" wrapText="1"/>
    </xf>
    <xf numFmtId="0" fontId="9" fillId="4" borderId="0" xfId="0" applyFont="1" applyFill="1" applyAlignment="1">
      <alignment horizontal="left" vertical="top" wrapText="1"/>
    </xf>
    <xf numFmtId="0" fontId="3" fillId="0" borderId="6" xfId="0" applyFont="1" applyBorder="1" applyAlignment="1">
      <alignment horizontal="left" vertical="top" wrapText="1"/>
    </xf>
    <xf numFmtId="0" fontId="10" fillId="0" borderId="4" xfId="0" applyFont="1" applyBorder="1" applyAlignment="1">
      <alignment vertical="top" wrapText="1"/>
    </xf>
    <xf numFmtId="0" fontId="11" fillId="0" borderId="0" xfId="0" applyFont="1" applyAlignment="1">
      <alignment vertical="top" wrapText="1"/>
    </xf>
    <xf numFmtId="0" fontId="4" fillId="0" borderId="0" xfId="0" applyFont="1" applyAlignment="1">
      <alignment vertical="top" wrapText="1"/>
    </xf>
    <xf numFmtId="0" fontId="12" fillId="0" borderId="4" xfId="0" applyFont="1" applyBorder="1" applyAlignment="1">
      <alignment horizontal="center" vertical="top"/>
    </xf>
    <xf numFmtId="0" fontId="13" fillId="0" borderId="4" xfId="0" applyFont="1" applyBorder="1" applyAlignment="1">
      <alignment horizontal="left" vertical="top" wrapText="1"/>
    </xf>
    <xf numFmtId="0" fontId="14" fillId="4" borderId="0" xfId="0" applyFont="1" applyFill="1" applyAlignment="1">
      <alignment horizontal="left" vertical="top" wrapText="1"/>
    </xf>
    <xf numFmtId="0" fontId="15" fillId="0" borderId="0" xfId="0" applyFont="1" applyAlignment="1">
      <alignment vertical="top" wrapText="1"/>
    </xf>
    <xf numFmtId="0" fontId="16" fillId="4" borderId="0" xfId="0" applyFont="1" applyFill="1" applyAlignment="1">
      <alignment vertical="top" wrapText="1"/>
    </xf>
    <xf numFmtId="0" fontId="17" fillId="0" borderId="4" xfId="0" applyFont="1" applyBorder="1" applyAlignment="1">
      <alignment horizontal="left" vertical="top" wrapText="1"/>
    </xf>
    <xf numFmtId="0" fontId="18" fillId="0" borderId="4" xfId="0" applyFont="1" applyBorder="1" applyAlignment="1">
      <alignment horizontal="center" vertical="top" wrapText="1"/>
    </xf>
    <xf numFmtId="0" fontId="19" fillId="0" borderId="4" xfId="0" applyFont="1" applyBorder="1" applyAlignment="1">
      <alignment horizontal="left" vertical="top" wrapText="1"/>
    </xf>
    <xf numFmtId="0" fontId="18" fillId="0" borderId="4" xfId="0" applyFont="1" applyBorder="1" applyAlignment="1">
      <alignment vertical="top" wrapText="1"/>
    </xf>
    <xf numFmtId="0" fontId="12" fillId="0" borderId="4" xfId="0" applyFont="1" applyBorder="1" applyAlignment="1">
      <alignment vertical="top"/>
    </xf>
    <xf numFmtId="0" fontId="18" fillId="0" borderId="6" xfId="0" applyFont="1" applyBorder="1" applyAlignment="1">
      <alignment vertical="top" wrapText="1"/>
    </xf>
    <xf numFmtId="0" fontId="20" fillId="0" borderId="4" xfId="0" applyFont="1" applyBorder="1" applyAlignment="1">
      <alignment vertical="top" wrapText="1"/>
    </xf>
    <xf numFmtId="0" fontId="14" fillId="4" borderId="0" xfId="0" applyFont="1" applyFill="1" applyAlignment="1">
      <alignment vertical="top" wrapText="1"/>
    </xf>
    <xf numFmtId="0" fontId="12" fillId="0" borderId="0" xfId="0" applyFont="1" applyAlignment="1">
      <alignment vertical="top"/>
    </xf>
    <xf numFmtId="0" fontId="9" fillId="4" borderId="0" xfId="0" applyFont="1" applyFill="1" applyAlignment="1">
      <alignment vertical="top" wrapText="1"/>
    </xf>
    <xf numFmtId="0" fontId="21" fillId="0" borderId="0" xfId="0" applyFont="1" applyAlignment="1">
      <alignment vertical="top" wrapText="1"/>
    </xf>
    <xf numFmtId="14" fontId="22" fillId="0" borderId="4" xfId="0" applyNumberFormat="1" applyFont="1" applyBorder="1" applyAlignment="1">
      <alignment vertical="top" wrapText="1"/>
    </xf>
    <xf numFmtId="0" fontId="12" fillId="0" borderId="0" xfId="0" applyFont="1" applyAlignment="1">
      <alignment horizontal="center"/>
    </xf>
    <xf numFmtId="0" fontId="23" fillId="4" borderId="0" xfId="0" applyFont="1" applyFill="1"/>
    <xf numFmtId="14" fontId="24" fillId="0" borderId="4" xfId="0" applyNumberFormat="1" applyFont="1" applyBorder="1" applyAlignment="1">
      <alignment horizontal="left" vertical="top" wrapText="1"/>
    </xf>
    <xf numFmtId="0" fontId="3" fillId="0" borderId="4" xfId="0" applyFont="1" applyBorder="1" applyAlignment="1">
      <alignment horizontal="center" vertical="top" wrapText="1"/>
    </xf>
    <xf numFmtId="0" fontId="25" fillId="4" borderId="0" xfId="0" applyFont="1" applyFill="1" applyAlignment="1">
      <alignment horizontal="left"/>
    </xf>
    <xf numFmtId="0" fontId="26" fillId="0" borderId="4" xfId="0" applyFont="1" applyBorder="1" applyAlignment="1">
      <alignment horizontal="left" vertical="center" wrapText="1"/>
    </xf>
    <xf numFmtId="0" fontId="27" fillId="0" borderId="4" xfId="0" applyFont="1" applyBorder="1" applyAlignment="1">
      <alignment vertical="top" wrapText="1"/>
    </xf>
    <xf numFmtId="0" fontId="4" fillId="0" borderId="0" xfId="0" applyFont="1"/>
    <xf numFmtId="0" fontId="4" fillId="0" borderId="0" xfId="0" applyFont="1" applyAlignment="1">
      <alignment horizontal="left"/>
    </xf>
    <xf numFmtId="0" fontId="18" fillId="0" borderId="0" xfId="0" applyFont="1"/>
    <xf numFmtId="0" fontId="4" fillId="3" borderId="4" xfId="0" applyFont="1" applyFill="1" applyBorder="1" applyAlignment="1">
      <alignment horizontal="left" vertical="top" wrapText="1"/>
    </xf>
    <xf numFmtId="0" fontId="4" fillId="3" borderId="4" xfId="0" applyFont="1" applyFill="1" applyBorder="1" applyAlignment="1">
      <alignment horizontal="center" vertical="top" wrapText="1"/>
    </xf>
    <xf numFmtId="0" fontId="3" fillId="3" borderId="4" xfId="0" applyFont="1" applyFill="1" applyBorder="1" applyAlignment="1">
      <alignment horizontal="left" vertical="top" wrapText="1"/>
    </xf>
    <xf numFmtId="0" fontId="10" fillId="3" borderId="4" xfId="0" applyFont="1" applyFill="1" applyBorder="1" applyAlignment="1">
      <alignment horizontal="left" vertical="top" wrapText="1"/>
    </xf>
    <xf numFmtId="0" fontId="10" fillId="3" borderId="6" xfId="0" applyFont="1" applyFill="1" applyBorder="1" applyAlignment="1">
      <alignment horizontal="left" vertical="top" wrapText="1"/>
    </xf>
    <xf numFmtId="0" fontId="10" fillId="3" borderId="4" xfId="0" applyFont="1" applyFill="1" applyBorder="1" applyAlignment="1">
      <alignment vertical="top" wrapText="1"/>
    </xf>
    <xf numFmtId="0" fontId="4" fillId="3" borderId="0" xfId="0" applyFont="1" applyFill="1" applyAlignment="1">
      <alignment vertical="top" wrapText="1"/>
    </xf>
    <xf numFmtId="0" fontId="4" fillId="0" borderId="4" xfId="0" applyFont="1" applyBorder="1" applyAlignment="1">
      <alignment vertical="top"/>
    </xf>
    <xf numFmtId="0" fontId="4" fillId="0" borderId="4" xfId="0" applyFont="1" applyBorder="1" applyAlignment="1">
      <alignment vertical="top" wrapText="1"/>
    </xf>
    <xf numFmtId="0" fontId="4" fillId="0" borderId="4" xfId="0" applyFont="1" applyBorder="1" applyAlignment="1">
      <alignment horizontal="center" vertical="top"/>
    </xf>
    <xf numFmtId="0" fontId="3" fillId="0" borderId="4" xfId="0" applyFont="1" applyBorder="1" applyAlignment="1">
      <alignment vertical="top"/>
    </xf>
    <xf numFmtId="0" fontId="10" fillId="0" borderId="4" xfId="0" applyFont="1" applyBorder="1" applyAlignment="1">
      <alignment vertical="top"/>
    </xf>
    <xf numFmtId="0" fontId="10" fillId="0" borderId="6" xfId="0" applyFont="1" applyBorder="1" applyAlignment="1">
      <alignment vertical="top"/>
    </xf>
    <xf numFmtId="0" fontId="4" fillId="0" borderId="0" xfId="0" applyFont="1" applyAlignment="1">
      <alignment horizontal="center" vertical="top"/>
    </xf>
    <xf numFmtId="0" fontId="4" fillId="0" borderId="1" xfId="0" applyFont="1" applyBorder="1" applyAlignment="1">
      <alignment vertical="top"/>
    </xf>
    <xf numFmtId="0" fontId="10" fillId="0" borderId="0" xfId="0" applyFont="1" applyAlignment="1">
      <alignment vertical="top"/>
    </xf>
    <xf numFmtId="0" fontId="10" fillId="0" borderId="10" xfId="0" applyFont="1" applyBorder="1" applyAlignment="1">
      <alignment vertical="top"/>
    </xf>
    <xf numFmtId="0" fontId="5" fillId="0" borderId="2" xfId="0" applyFont="1" applyBorder="1" applyAlignment="1">
      <alignment horizontal="center" vertical="center"/>
    </xf>
    <xf numFmtId="0" fontId="5" fillId="0" borderId="11" xfId="0" applyFont="1" applyBorder="1" applyAlignment="1">
      <alignment horizontal="center" vertical="center"/>
    </xf>
    <xf numFmtId="0" fontId="5" fillId="0" borderId="11" xfId="0" applyFont="1" applyBorder="1" applyAlignment="1">
      <alignment horizontal="center" vertical="center" wrapText="1"/>
    </xf>
    <xf numFmtId="0" fontId="5" fillId="0" borderId="6" xfId="0" applyFont="1" applyBorder="1" applyAlignment="1">
      <alignment horizontal="center" vertical="center" wrapText="1"/>
    </xf>
    <xf numFmtId="0" fontId="5" fillId="0" borderId="7" xfId="0" applyFont="1" applyBorder="1" applyAlignment="1">
      <alignment horizontal="center" vertical="center" wrapText="1"/>
    </xf>
    <xf numFmtId="0" fontId="5" fillId="0" borderId="0" xfId="0" applyFont="1" applyAlignment="1">
      <alignment horizontal="center" vertical="center" wrapText="1"/>
    </xf>
    <xf numFmtId="0" fontId="10" fillId="0" borderId="0" xfId="0" applyFont="1" applyAlignment="1">
      <alignment vertical="center"/>
    </xf>
    <xf numFmtId="0" fontId="5" fillId="2" borderId="4" xfId="0" applyFont="1" applyFill="1" applyBorder="1" applyAlignment="1">
      <alignment vertical="center"/>
    </xf>
    <xf numFmtId="0" fontId="5" fillId="2" borderId="4" xfId="0" applyFont="1" applyFill="1" applyBorder="1" applyAlignment="1">
      <alignment vertical="center" wrapText="1"/>
    </xf>
    <xf numFmtId="0" fontId="5" fillId="2" borderId="6" xfId="0" applyFont="1" applyFill="1" applyBorder="1" applyAlignment="1">
      <alignment vertical="center" wrapText="1"/>
    </xf>
    <xf numFmtId="0" fontId="28" fillId="2" borderId="4" xfId="0" applyFont="1" applyFill="1" applyBorder="1" applyAlignment="1">
      <alignment vertical="top" wrapText="1"/>
    </xf>
    <xf numFmtId="0" fontId="28" fillId="2" borderId="5" xfId="0" applyFont="1" applyFill="1" applyBorder="1" applyAlignment="1">
      <alignment vertical="top" wrapText="1"/>
    </xf>
    <xf numFmtId="0" fontId="28" fillId="2" borderId="4" xfId="0" applyFont="1" applyFill="1" applyBorder="1" applyAlignment="1">
      <alignment vertical="top"/>
    </xf>
    <xf numFmtId="0" fontId="28" fillId="2" borderId="6" xfId="0" applyFont="1" applyFill="1" applyBorder="1" applyAlignment="1">
      <alignment vertical="top" wrapText="1"/>
    </xf>
    <xf numFmtId="0" fontId="29" fillId="2" borderId="7" xfId="0" applyFont="1" applyFill="1" applyBorder="1" applyAlignment="1">
      <alignment vertical="top" wrapText="1"/>
    </xf>
    <xf numFmtId="0" fontId="29" fillId="2" borderId="5" xfId="0" applyFont="1" applyFill="1" applyBorder="1" applyAlignment="1">
      <alignment vertical="top" wrapText="1"/>
    </xf>
    <xf numFmtId="0" fontId="10" fillId="0" borderId="4" xfId="0" applyFont="1" applyBorder="1" applyAlignment="1">
      <alignment vertical="center"/>
    </xf>
    <xf numFmtId="0" fontId="10" fillId="0" borderId="4" xfId="0" applyFont="1" applyBorder="1" applyAlignment="1">
      <alignment vertical="center" wrapText="1"/>
    </xf>
    <xf numFmtId="0" fontId="10" fillId="0" borderId="6" xfId="0" applyFont="1" applyBorder="1" applyAlignment="1">
      <alignment vertical="center" wrapText="1"/>
    </xf>
    <xf numFmtId="0" fontId="12" fillId="0" borderId="0" xfId="0" applyFont="1" applyAlignment="1">
      <alignment horizontal="center" vertical="top"/>
    </xf>
    <xf numFmtId="0" fontId="18" fillId="0" borderId="0" xfId="0" applyFont="1" applyAlignment="1">
      <alignment vertical="top" wrapText="1"/>
    </xf>
    <xf numFmtId="0" fontId="10" fillId="0" borderId="4" xfId="0" applyFont="1" applyBorder="1" applyAlignment="1">
      <alignment horizontal="center" vertical="top"/>
    </xf>
    <xf numFmtId="0" fontId="10" fillId="0" borderId="0" xfId="0" applyFont="1" applyAlignment="1">
      <alignment vertical="center" wrapText="1"/>
    </xf>
    <xf numFmtId="0" fontId="12" fillId="0" borderId="0" xfId="0" applyFont="1" applyAlignment="1">
      <alignment horizontal="left" vertical="top"/>
    </xf>
    <xf numFmtId="0" fontId="30" fillId="4" borderId="0" xfId="0" applyFont="1" applyFill="1" applyAlignment="1">
      <alignment vertical="top" wrapText="1"/>
    </xf>
    <xf numFmtId="0" fontId="12" fillId="0" borderId="0" xfId="0" applyFont="1"/>
    <xf numFmtId="14" fontId="31" fillId="0" borderId="4" xfId="0" applyNumberFormat="1" applyFont="1" applyBorder="1" applyAlignment="1">
      <alignment vertical="center"/>
    </xf>
    <xf numFmtId="0" fontId="18" fillId="0" borderId="0" xfId="0" applyFont="1" applyAlignment="1">
      <alignment horizontal="center"/>
    </xf>
    <xf numFmtId="0" fontId="18" fillId="0" borderId="0" xfId="0" applyFont="1" applyAlignment="1">
      <alignment horizontal="right"/>
    </xf>
    <xf numFmtId="0" fontId="18" fillId="0" borderId="0" xfId="0" applyFont="1" applyAlignment="1">
      <alignment horizontal="right" vertical="top"/>
    </xf>
    <xf numFmtId="0" fontId="32" fillId="0" borderId="4" xfId="0" applyFont="1" applyBorder="1" applyAlignment="1">
      <alignment vertical="top" wrapText="1"/>
    </xf>
    <xf numFmtId="0" fontId="12" fillId="0" borderId="6" xfId="0" applyFont="1" applyBorder="1" applyAlignment="1">
      <alignment vertical="top"/>
    </xf>
    <xf numFmtId="0" fontId="12" fillId="0" borderId="4" xfId="0" applyFont="1" applyBorder="1" applyAlignment="1">
      <alignment vertical="top" wrapText="1"/>
    </xf>
    <xf numFmtId="0" fontId="18" fillId="0" borderId="0" xfId="0" applyFont="1" applyAlignment="1">
      <alignment horizontal="right" vertical="top" wrapText="1"/>
    </xf>
    <xf numFmtId="0" fontId="33" fillId="4" borderId="0" xfId="0" applyFont="1" applyFill="1" applyAlignment="1">
      <alignment vertical="top" wrapText="1"/>
    </xf>
    <xf numFmtId="0" fontId="34" fillId="4" borderId="0" xfId="0" applyFont="1" applyFill="1" applyAlignment="1">
      <alignment vertical="top" wrapText="1"/>
    </xf>
    <xf numFmtId="0" fontId="10" fillId="0" borderId="10" xfId="0" applyFont="1" applyBorder="1" applyAlignment="1">
      <alignment vertical="center" wrapText="1"/>
    </xf>
    <xf numFmtId="0" fontId="5" fillId="0" borderId="6" xfId="0" applyFont="1" applyBorder="1" applyAlignment="1">
      <alignment horizontal="center" vertical="center"/>
    </xf>
    <xf numFmtId="0" fontId="5" fillId="2" borderId="0" xfId="0" applyFont="1" applyFill="1" applyAlignment="1">
      <alignment vertical="center" wrapText="1"/>
    </xf>
    <xf numFmtId="0" fontId="5" fillId="0" borderId="12" xfId="0" applyFont="1" applyBorder="1" applyAlignment="1">
      <alignment horizontal="center" vertical="center"/>
    </xf>
    <xf numFmtId="0" fontId="10" fillId="0" borderId="9" xfId="0" applyFont="1" applyBorder="1" applyAlignment="1">
      <alignment vertical="center"/>
    </xf>
    <xf numFmtId="0" fontId="35" fillId="4" borderId="0" xfId="0" applyFont="1" applyFill="1" applyAlignment="1">
      <alignment horizontal="left" wrapText="1"/>
    </xf>
    <xf numFmtId="0" fontId="16" fillId="4" borderId="0" xfId="0" applyFont="1" applyFill="1" applyAlignment="1">
      <alignment wrapText="1"/>
    </xf>
    <xf numFmtId="0" fontId="36" fillId="4" borderId="4" xfId="0" applyFont="1" applyFill="1" applyBorder="1" applyAlignment="1">
      <alignment horizontal="left" wrapText="1"/>
    </xf>
    <xf numFmtId="0" fontId="36" fillId="4" borderId="4" xfId="0" applyFont="1" applyFill="1" applyBorder="1"/>
    <xf numFmtId="0" fontId="37" fillId="0" borderId="2" xfId="0" applyFont="1" applyBorder="1" applyAlignment="1">
      <alignment horizontal="center" vertical="center"/>
    </xf>
    <xf numFmtId="0" fontId="37" fillId="0" borderId="11" xfId="0" applyFont="1" applyBorder="1" applyAlignment="1">
      <alignment horizontal="center" vertical="center"/>
    </xf>
    <xf numFmtId="0" fontId="37" fillId="0" borderId="6" xfId="0" applyFont="1" applyBorder="1" applyAlignment="1">
      <alignment horizontal="center" vertical="center"/>
    </xf>
    <xf numFmtId="0" fontId="38" fillId="2" borderId="4" xfId="0" applyFont="1" applyFill="1" applyBorder="1" applyAlignment="1">
      <alignment vertical="center"/>
    </xf>
    <xf numFmtId="0" fontId="38" fillId="2" borderId="4" xfId="0" applyFont="1" applyFill="1" applyBorder="1" applyAlignment="1">
      <alignment vertical="center" wrapText="1"/>
    </xf>
    <xf numFmtId="0" fontId="4" fillId="0" borderId="4" xfId="0" applyFont="1" applyBorder="1"/>
    <xf numFmtId="0" fontId="4" fillId="0" borderId="4" xfId="0" applyFont="1" applyBorder="1" applyAlignment="1">
      <alignment wrapText="1"/>
    </xf>
    <xf numFmtId="14" fontId="24" fillId="0" borderId="4" xfId="0" applyNumberFormat="1" applyFont="1" applyBorder="1"/>
    <xf numFmtId="14" fontId="24" fillId="0" borderId="0" xfId="0" applyNumberFormat="1" applyFont="1"/>
    <xf numFmtId="0" fontId="37" fillId="0" borderId="2" xfId="0" applyFont="1" applyBorder="1" applyAlignment="1">
      <alignment horizontal="center" vertical="center" wrapText="1"/>
    </xf>
    <xf numFmtId="0" fontId="4" fillId="0" borderId="4" xfId="0" applyFont="1" applyBorder="1" applyAlignment="1">
      <alignment vertical="center"/>
    </xf>
    <xf numFmtId="0" fontId="39" fillId="0" borderId="4" xfId="0" applyFont="1" applyBorder="1" applyAlignment="1">
      <alignment vertical="center"/>
    </xf>
    <xf numFmtId="0" fontId="4" fillId="0" borderId="4" xfId="0" applyFont="1" applyBorder="1" applyAlignment="1">
      <alignment vertical="center" wrapText="1"/>
    </xf>
    <xf numFmtId="0" fontId="4" fillId="0" borderId="0" xfId="0" applyFont="1" applyAlignment="1">
      <alignment vertical="center"/>
    </xf>
    <xf numFmtId="0" fontId="40" fillId="0" borderId="2" xfId="0" applyFont="1" applyBorder="1" applyAlignment="1">
      <alignment horizontal="center" vertical="center" wrapText="1"/>
    </xf>
    <xf numFmtId="0" fontId="40" fillId="0" borderId="11" xfId="0" applyFont="1" applyBorder="1" applyAlignment="1">
      <alignment horizontal="center" vertical="center"/>
    </xf>
    <xf numFmtId="0" fontId="40" fillId="2" borderId="4" xfId="0" applyFont="1" applyFill="1" applyBorder="1" applyAlignment="1">
      <alignment vertical="center" wrapText="1"/>
    </xf>
    <xf numFmtId="0" fontId="41" fillId="0" borderId="0" xfId="0" applyFont="1" applyAlignment="1">
      <alignment vertical="center" wrapText="1"/>
    </xf>
    <xf numFmtId="0" fontId="41" fillId="0" borderId="4" xfId="0" applyFont="1" applyBorder="1" applyAlignment="1">
      <alignment vertical="center" wrapText="1"/>
    </xf>
    <xf numFmtId="0" fontId="11" fillId="0" borderId="4" xfId="0" applyFont="1" applyBorder="1" applyAlignment="1">
      <alignment vertical="center" wrapText="1"/>
    </xf>
    <xf numFmtId="164" fontId="41" fillId="0" borderId="4" xfId="0" applyNumberFormat="1" applyFont="1" applyBorder="1" applyAlignment="1">
      <alignment horizontal="left" vertical="center" wrapText="1"/>
    </xf>
    <xf numFmtId="0" fontId="41" fillId="0" borderId="4" xfId="0" applyFont="1" applyBorder="1" applyAlignment="1">
      <alignment horizontal="left" vertical="center" wrapText="1"/>
    </xf>
    <xf numFmtId="0" fontId="11" fillId="0" borderId="4" xfId="0" applyFont="1" applyBorder="1" applyAlignment="1">
      <alignment wrapText="1"/>
    </xf>
    <xf numFmtId="0" fontId="41" fillId="0" borderId="4" xfId="0" applyFont="1" applyBorder="1" applyAlignment="1">
      <alignment wrapText="1"/>
    </xf>
    <xf numFmtId="0" fontId="11" fillId="0" borderId="4" xfId="0" applyFont="1" applyBorder="1" applyAlignment="1">
      <alignment vertical="top" wrapText="1"/>
    </xf>
    <xf numFmtId="0" fontId="41" fillId="0" borderId="4" xfId="0" applyFont="1" applyBorder="1" applyAlignment="1">
      <alignment horizontal="left" vertical="top" wrapText="1"/>
    </xf>
    <xf numFmtId="0" fontId="16" fillId="0" borderId="4" xfId="0" applyFont="1" applyBorder="1" applyAlignment="1">
      <alignment vertical="top" wrapText="1"/>
    </xf>
    <xf numFmtId="164" fontId="41" fillId="0" borderId="4" xfId="0" applyNumberFormat="1" applyFont="1" applyBorder="1" applyAlignment="1">
      <alignment horizontal="left" vertical="top" wrapText="1"/>
    </xf>
    <xf numFmtId="0" fontId="0" fillId="0" borderId="4" xfId="0" applyBorder="1" applyAlignment="1">
      <alignment horizontal="left" vertical="top" wrapText="1"/>
    </xf>
    <xf numFmtId="0" fontId="0" fillId="0" borderId="4" xfId="0" applyBorder="1" applyAlignment="1">
      <alignment vertical="top" wrapText="1"/>
    </xf>
    <xf numFmtId="165" fontId="41" fillId="0" borderId="4" xfId="0" applyNumberFormat="1" applyFont="1" applyBorder="1" applyAlignment="1">
      <alignment horizontal="left" vertical="top" wrapText="1"/>
    </xf>
    <xf numFmtId="0" fontId="7" fillId="0" borderId="4" xfId="0" applyFont="1" applyBorder="1" applyAlignment="1">
      <alignment wrapText="1"/>
    </xf>
    <xf numFmtId="0" fontId="7" fillId="0" borderId="4" xfId="0" applyFont="1" applyBorder="1"/>
    <xf numFmtId="14" fontId="41" fillId="0" borderId="4" xfId="0" applyNumberFormat="1" applyFont="1" applyBorder="1"/>
    <xf numFmtId="0" fontId="7" fillId="0" borderId="0" xfId="0" applyFont="1" applyAlignment="1">
      <alignment wrapText="1"/>
    </xf>
    <xf numFmtId="0" fontId="7" fillId="0" borderId="0" xfId="0" applyFont="1"/>
    <xf numFmtId="0" fontId="4" fillId="0" borderId="0" xfId="0" applyFont="1" applyAlignment="1">
      <alignment vertical="center" wrapText="1"/>
    </xf>
    <xf numFmtId="14" fontId="41" fillId="0" borderId="0" xfId="0" applyNumberFormat="1" applyFont="1"/>
    <xf numFmtId="0" fontId="40" fillId="2" borderId="4" xfId="0" applyFont="1" applyFill="1" applyBorder="1" applyAlignment="1">
      <alignment vertical="center"/>
    </xf>
    <xf numFmtId="0" fontId="41" fillId="0" borderId="4" xfId="0" applyFont="1" applyBorder="1"/>
    <xf numFmtId="0" fontId="41" fillId="0" borderId="4" xfId="0" applyFont="1" applyBorder="1" applyAlignment="1">
      <alignment vertical="center"/>
    </xf>
    <xf numFmtId="0" fontId="42" fillId="0" borderId="4" xfId="0" applyFont="1" applyBorder="1" applyAlignment="1">
      <alignment vertical="center"/>
    </xf>
    <xf numFmtId="0" fontId="0" fillId="0" borderId="4" xfId="0" applyBorder="1" applyAlignment="1">
      <alignment wrapText="1"/>
    </xf>
    <xf numFmtId="0" fontId="41" fillId="4" borderId="4" xfId="0" applyFont="1" applyFill="1" applyBorder="1" applyAlignment="1">
      <alignment horizontal="left"/>
    </xf>
    <xf numFmtId="0" fontId="0" fillId="4" borderId="4" xfId="0" applyFill="1" applyBorder="1" applyAlignment="1">
      <alignment horizontal="left" wrapText="1"/>
    </xf>
    <xf numFmtId="164" fontId="41" fillId="4" borderId="4" xfId="0" applyNumberFormat="1" applyFont="1" applyFill="1" applyBorder="1" applyAlignment="1">
      <alignment horizontal="left"/>
    </xf>
    <xf numFmtId="0" fontId="0" fillId="0" borderId="4" xfId="0" applyBorder="1" applyAlignment="1">
      <alignment vertical="center" wrapText="1"/>
    </xf>
    <xf numFmtId="165" fontId="41" fillId="4" borderId="4" xfId="0" applyNumberFormat="1" applyFont="1" applyFill="1" applyBorder="1" applyAlignment="1">
      <alignment horizontal="left"/>
    </xf>
    <xf numFmtId="0" fontId="11" fillId="0" borderId="0" xfId="0" applyFont="1" applyAlignment="1">
      <alignment vertical="center"/>
    </xf>
    <xf numFmtId="0" fontId="11" fillId="0" borderId="4" xfId="0" applyFont="1" applyBorder="1" applyAlignment="1">
      <alignment vertical="center"/>
    </xf>
    <xf numFmtId="0" fontId="11" fillId="0" borderId="0" xfId="0" applyFont="1"/>
    <xf numFmtId="0" fontId="11" fillId="0" borderId="4" xfId="0" applyFont="1" applyBorder="1"/>
    <xf numFmtId="0" fontId="43" fillId="0" borderId="4" xfId="0" applyFont="1" applyBorder="1"/>
    <xf numFmtId="0" fontId="11" fillId="0" borderId="0" xfId="0" applyFont="1" applyAlignment="1">
      <alignment wrapText="1"/>
    </xf>
    <xf numFmtId="0" fontId="44" fillId="0" borderId="0" xfId="0" applyFont="1" applyAlignment="1">
      <alignment horizontal="left" wrapText="1"/>
    </xf>
    <xf numFmtId="0" fontId="45" fillId="4" borderId="4" xfId="0" applyFont="1" applyFill="1" applyBorder="1" applyAlignment="1">
      <alignment horizontal="left"/>
    </xf>
    <xf numFmtId="0" fontId="45" fillId="4" borderId="4" xfId="0" applyFont="1" applyFill="1" applyBorder="1" applyAlignment="1">
      <alignment horizontal="left" wrapText="1"/>
    </xf>
    <xf numFmtId="0" fontId="4" fillId="0" borderId="0" xfId="0" applyFont="1" applyAlignment="1">
      <alignment wrapText="1"/>
    </xf>
    <xf numFmtId="0" fontId="7" fillId="0" borderId="4" xfId="0" applyFont="1" applyBorder="1" applyAlignment="1">
      <alignment vertical="center" wrapText="1"/>
    </xf>
    <xf numFmtId="0" fontId="7" fillId="0" borderId="4" xfId="0" applyFont="1" applyBorder="1" applyAlignment="1">
      <alignment vertical="center"/>
    </xf>
    <xf numFmtId="0" fontId="7" fillId="0" borderId="0" xfId="0" applyFont="1" applyAlignment="1">
      <alignment vertical="center" wrapText="1"/>
    </xf>
    <xf numFmtId="0" fontId="7" fillId="0" borderId="0" xfId="0" applyFont="1" applyAlignment="1">
      <alignment vertical="center"/>
    </xf>
    <xf numFmtId="164" fontId="7" fillId="0" borderId="4" xfId="0" applyNumberFormat="1" applyFont="1" applyBorder="1" applyAlignment="1">
      <alignment horizontal="left" vertical="center"/>
    </xf>
    <xf numFmtId="0" fontId="41" fillId="0" borderId="0" xfId="0" applyFont="1" applyAlignment="1">
      <alignment vertical="center"/>
    </xf>
    <xf numFmtId="0" fontId="41" fillId="4" borderId="4" xfId="0" applyFont="1" applyFill="1" applyBorder="1" applyAlignment="1">
      <alignment horizontal="left" wrapText="1"/>
    </xf>
    <xf numFmtId="164" fontId="41" fillId="4" borderId="4" xfId="0" applyNumberFormat="1" applyFont="1" applyFill="1" applyBorder="1" applyAlignment="1">
      <alignment horizontal="left" wrapText="1"/>
    </xf>
    <xf numFmtId="0" fontId="41" fillId="0" borderId="4" xfId="0" applyFont="1" applyBorder="1" applyAlignment="1">
      <alignment horizontal="left" wrapText="1"/>
    </xf>
    <xf numFmtId="0" fontId="46" fillId="0" borderId="0" xfId="0" applyFont="1"/>
    <xf numFmtId="0" fontId="38" fillId="2" borderId="0" xfId="0" applyFont="1" applyFill="1" applyAlignment="1">
      <alignment horizontal="center"/>
    </xf>
    <xf numFmtId="0" fontId="4" fillId="2" borderId="0" xfId="0" applyFont="1" applyFill="1"/>
    <xf numFmtId="0" fontId="47" fillId="0" borderId="4" xfId="0" applyFont="1" applyBorder="1"/>
    <xf numFmtId="0" fontId="46" fillId="0" borderId="0" xfId="0" applyFont="1" applyAlignment="1">
      <alignment wrapText="1"/>
    </xf>
    <xf numFmtId="0" fontId="38" fillId="2" borderId="0" xfId="0" applyFont="1" applyFill="1" applyAlignment="1">
      <alignment wrapText="1"/>
    </xf>
    <xf numFmtId="164" fontId="4" fillId="0" borderId="4" xfId="0" applyNumberFormat="1" applyFont="1" applyBorder="1"/>
    <xf numFmtId="0" fontId="18" fillId="0" borderId="4" xfId="0" applyFont="1" applyBorder="1" applyAlignment="1">
      <alignment horizontal="left" wrapText="1"/>
    </xf>
    <xf numFmtId="0" fontId="28" fillId="2" borderId="4" xfId="0" applyFont="1" applyFill="1" applyBorder="1" applyAlignment="1">
      <alignment horizontal="left" vertical="center" wrapText="1"/>
    </xf>
    <xf numFmtId="0" fontId="48" fillId="0" borderId="4" xfId="0" applyFont="1" applyBorder="1" applyAlignment="1">
      <alignment horizontal="left" vertical="center" wrapText="1"/>
    </xf>
    <xf numFmtId="0" fontId="18" fillId="0" borderId="4" xfId="0" applyFont="1" applyBorder="1" applyAlignment="1">
      <alignment horizontal="left" vertical="center" wrapText="1"/>
    </xf>
    <xf numFmtId="0" fontId="12" fillId="0" borderId="4" xfId="0" applyFont="1" applyBorder="1" applyAlignment="1">
      <alignment horizontal="left" wrapText="1"/>
    </xf>
    <xf numFmtId="0" fontId="49" fillId="0" borderId="4" xfId="0" applyFont="1" applyBorder="1" applyAlignment="1">
      <alignment horizontal="left" wrapText="1"/>
    </xf>
    <xf numFmtId="0" fontId="4" fillId="0" borderId="4" xfId="0" applyFont="1" applyBorder="1" applyAlignment="1">
      <alignment horizontal="left" wrapText="1"/>
    </xf>
    <xf numFmtId="14" fontId="50" fillId="0" borderId="4" xfId="0" applyNumberFormat="1" applyFont="1" applyBorder="1" applyAlignment="1">
      <alignment horizontal="left" wrapText="1"/>
    </xf>
    <xf numFmtId="0" fontId="40" fillId="2" borderId="4" xfId="0" applyFont="1" applyFill="1" applyBorder="1" applyAlignment="1">
      <alignment horizontal="left" vertical="center" wrapText="1"/>
    </xf>
    <xf numFmtId="0" fontId="38" fillId="2" borderId="4" xfId="0" applyFont="1" applyFill="1" applyBorder="1" applyAlignment="1">
      <alignment horizontal="left" vertical="center" wrapText="1"/>
    </xf>
    <xf numFmtId="0" fontId="51" fillId="0" borderId="4" xfId="0" applyFont="1" applyBorder="1" applyAlignment="1">
      <alignment horizontal="left" wrapText="1"/>
    </xf>
    <xf numFmtId="0" fontId="24" fillId="0" borderId="4" xfId="0" applyFont="1" applyBorder="1" applyAlignment="1">
      <alignment horizontal="left" wrapText="1"/>
    </xf>
    <xf numFmtId="0" fontId="52" fillId="0" borderId="4" xfId="0" applyFont="1" applyBorder="1" applyAlignment="1">
      <alignment horizontal="left" vertical="center" wrapText="1"/>
    </xf>
    <xf numFmtId="0" fontId="53" fillId="0" borderId="4" xfId="0" applyFont="1" applyBorder="1" applyAlignment="1">
      <alignment horizontal="left" wrapText="1"/>
    </xf>
    <xf numFmtId="0" fontId="7" fillId="0" borderId="4" xfId="0" applyFont="1" applyBorder="1" applyAlignment="1">
      <alignment horizontal="left" wrapText="1"/>
    </xf>
    <xf numFmtId="0" fontId="4" fillId="0" borderId="4" xfId="0" applyFont="1" applyBorder="1" applyAlignment="1">
      <alignment horizontal="left" vertical="center" wrapText="1"/>
    </xf>
    <xf numFmtId="14" fontId="41" fillId="0" borderId="4" xfId="0" applyNumberFormat="1" applyFont="1" applyBorder="1" applyAlignment="1">
      <alignment horizontal="left" wrapText="1"/>
    </xf>
    <xf numFmtId="0" fontId="7" fillId="0" borderId="4" xfId="0" applyFont="1" applyBorder="1" applyAlignment="1">
      <alignment horizontal="left" vertical="center" wrapText="1"/>
    </xf>
    <xf numFmtId="164" fontId="7" fillId="0" borderId="4" xfId="0" applyNumberFormat="1" applyFont="1" applyBorder="1" applyAlignment="1">
      <alignment horizontal="left" vertical="center" wrapText="1"/>
    </xf>
    <xf numFmtId="164" fontId="4" fillId="0" borderId="4" xfId="0" applyNumberFormat="1" applyFont="1" applyBorder="1" applyAlignment="1">
      <alignment horizontal="left" wrapText="1"/>
    </xf>
    <xf numFmtId="165" fontId="4" fillId="0" borderId="4" xfId="0" applyNumberFormat="1" applyFont="1" applyBorder="1" applyAlignment="1">
      <alignment horizontal="left" wrapText="1"/>
    </xf>
    <xf numFmtId="14" fontId="4" fillId="0" borderId="4" xfId="0" applyNumberFormat="1" applyFont="1" applyBorder="1" applyAlignment="1">
      <alignment horizontal="left" wrapText="1"/>
    </xf>
    <xf numFmtId="0" fontId="55" fillId="0" borderId="0" xfId="0" applyFont="1"/>
    <xf numFmtId="0" fontId="16" fillId="4" borderId="0" xfId="0" applyFont="1" applyFill="1"/>
    <xf numFmtId="0" fontId="56" fillId="0" borderId="0" xfId="0" applyFont="1"/>
    <xf numFmtId="14" fontId="4" fillId="0" borderId="0" xfId="0" applyNumberFormat="1" applyFont="1"/>
    <xf numFmtId="0" fontId="57" fillId="0" borderId="0" xfId="0" applyFont="1"/>
    <xf numFmtId="0" fontId="40" fillId="0" borderId="0" xfId="0" applyFont="1" applyAlignment="1">
      <alignment horizontal="left" vertical="center" wrapText="1"/>
    </xf>
    <xf numFmtId="0" fontId="4" fillId="0" borderId="0" xfId="0" applyFont="1" applyAlignment="1">
      <alignment horizontal="left" wrapText="1"/>
    </xf>
    <xf numFmtId="0" fontId="40" fillId="2" borderId="4" xfId="0" applyFont="1" applyFill="1" applyBorder="1" applyAlignment="1">
      <alignment horizontal="center" vertical="center" wrapText="1"/>
    </xf>
    <xf numFmtId="0" fontId="58" fillId="2" borderId="4" xfId="0" applyFont="1" applyFill="1" applyBorder="1" applyAlignment="1">
      <alignment horizontal="center" vertical="center" wrapText="1"/>
    </xf>
    <xf numFmtId="0" fontId="40" fillId="0" borderId="0" xfId="0" applyFont="1" applyAlignment="1">
      <alignment horizontal="center" vertical="center" wrapText="1"/>
    </xf>
    <xf numFmtId="0" fontId="59" fillId="0" borderId="0" xfId="0" applyFont="1" applyAlignment="1">
      <alignment horizontal="left" wrapText="1"/>
    </xf>
    <xf numFmtId="0" fontId="60" fillId="0" borderId="0" xfId="0" applyFont="1" applyAlignment="1">
      <alignment wrapText="1"/>
    </xf>
    <xf numFmtId="0" fontId="61" fillId="0" borderId="0" xfId="0" applyFont="1" applyAlignment="1">
      <alignment horizontal="center" wrapText="1"/>
    </xf>
    <xf numFmtId="0" fontId="62" fillId="4" borderId="0" xfId="0" applyFont="1" applyFill="1" applyAlignment="1">
      <alignment wrapText="1"/>
    </xf>
    <xf numFmtId="0" fontId="63" fillId="0" borderId="0" xfId="0" applyFont="1" applyAlignment="1">
      <alignment wrapText="1"/>
    </xf>
    <xf numFmtId="0" fontId="12" fillId="0" borderId="0" xfId="0" applyFont="1" applyAlignment="1">
      <alignment wrapText="1"/>
    </xf>
    <xf numFmtId="0" fontId="4" fillId="0" borderId="0" xfId="0" applyFont="1" applyAlignment="1">
      <alignment horizontal="center" wrapText="1"/>
    </xf>
    <xf numFmtId="0" fontId="40" fillId="0" borderId="2" xfId="0" applyFont="1" applyBorder="1" applyAlignment="1">
      <alignment horizontal="center" vertical="center" wrapText="1"/>
    </xf>
    <xf numFmtId="0" fontId="4" fillId="0" borderId="11" xfId="0" applyFont="1" applyBorder="1"/>
    <xf numFmtId="0" fontId="4" fillId="0" borderId="2" xfId="0" applyFont="1" applyBorder="1"/>
    <xf numFmtId="0" fontId="4" fillId="0" borderId="6" xfId="0" applyFont="1" applyBorder="1"/>
    <xf numFmtId="0" fontId="38" fillId="0" borderId="2" xfId="0" applyFont="1" applyBorder="1"/>
    <xf numFmtId="0" fontId="28" fillId="0" borderId="2" xfId="0" applyFont="1" applyBorder="1" applyAlignment="1">
      <alignment horizontal="left" vertical="center" wrapText="1"/>
    </xf>
    <xf numFmtId="0" fontId="24" fillId="0" borderId="13" xfId="0" applyFont="1" applyBorder="1" applyAlignment="1">
      <alignment horizontal="left" wrapText="1"/>
    </xf>
    <xf numFmtId="0" fontId="4" fillId="0" borderId="8" xfId="0" applyFont="1" applyBorder="1"/>
    <xf numFmtId="0" fontId="4" fillId="0" borderId="5" xfId="0" applyFont="1" applyBorder="1"/>
    <xf numFmtId="0" fontId="54" fillId="0" borderId="13" xfId="0" applyFont="1" applyBorder="1" applyAlignment="1">
      <alignment horizontal="left" wrapText="1"/>
    </xf>
    <xf numFmtId="0" fontId="40" fillId="0" borderId="2" xfId="0" applyFont="1" applyBorder="1" applyAlignment="1">
      <alignment horizontal="left" vertical="center" wrapText="1"/>
    </xf>
  </cellXfs>
  <cellStyles count="1">
    <cellStyle name="Normal" xfId="0" builtinId="0"/>
  </cellStyles>
  <dxfs count="0"/>
  <tableStyles count="1" defaultTableStyle="TableStyleMedium2" defaultPivotStyle="PivotStyleLight16">
    <tableStyle name="Invisible" pivot="0" table="0" count="0" xr9:uid="{A74B9EAA-3009-4ECE-9B85-AC9719F5A139}"/>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persons/person.xml><?xml version="1.0" encoding="utf-8"?>
<x18tc:personList xmlns:x18tc="http://schemas.microsoft.com/office/spreadsheetml/2018/threaded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chemsrc.com/en/cas/55720-99-5_1672386.html" TargetMode="External"/><Relationship Id="rId21" Type="http://schemas.openxmlformats.org/officeDocument/2006/relationships/hyperlink" Target="https://www.chemsrc.com/en/searchResult/ANTHRACENE/" TargetMode="External"/><Relationship Id="rId324" Type="http://schemas.openxmlformats.org/officeDocument/2006/relationships/hyperlink" Target="https://www.chemsrc.com/en/searchResult/LEAD/" TargetMode="External"/><Relationship Id="rId531" Type="http://schemas.openxmlformats.org/officeDocument/2006/relationships/hyperlink" Target="https://www.chemsrc.com/en/searchResult/THEOPHYLLINE/" TargetMode="External"/><Relationship Id="rId170" Type="http://schemas.openxmlformats.org/officeDocument/2006/relationships/hyperlink" Target="https://www.chemsrc.com/en/cas/139-65-1_77978.html" TargetMode="External"/><Relationship Id="rId268" Type="http://schemas.openxmlformats.org/officeDocument/2006/relationships/hyperlink" Target="https://www.chemsrc.com/en/searchResult/FIREMASTER%2520FF-1/" TargetMode="External"/><Relationship Id="rId475" Type="http://schemas.openxmlformats.org/officeDocument/2006/relationships/hyperlink" Target="https://www.chemsrc.com/en/searchResult/QUARTZ/" TargetMode="External"/><Relationship Id="rId32" Type="http://schemas.openxmlformats.org/officeDocument/2006/relationships/hyperlink" Target="https://www.chemsrc.com/en/searchResult/ARSENIC/" TargetMode="External"/><Relationship Id="rId128" Type="http://schemas.openxmlformats.org/officeDocument/2006/relationships/hyperlink" Target="https://19january2021snapshot.epa.gov/sites/static/files/documents/dwsha_0607.pdf" TargetMode="External"/><Relationship Id="rId335" Type="http://schemas.openxmlformats.org/officeDocument/2006/relationships/hyperlink" Target="https://www.chemsrc.com/en/searchResult/MANEB/" TargetMode="External"/><Relationship Id="rId542" Type="http://schemas.openxmlformats.org/officeDocument/2006/relationships/hyperlink" Target="https://www.chemsrc.com/en/searchResult/TOLBUTAMIDE/" TargetMode="External"/><Relationship Id="rId181" Type="http://schemas.openxmlformats.org/officeDocument/2006/relationships/hyperlink" Target="https://www.chemsrc.com/en/searchResult/1%252C2-DICHLOROBENZENE/" TargetMode="External"/><Relationship Id="rId402" Type="http://schemas.openxmlformats.org/officeDocument/2006/relationships/hyperlink" Target="https://www.chemsrc.com/en/searchResult/Nifedipine/" TargetMode="External"/><Relationship Id="rId279" Type="http://schemas.openxmlformats.org/officeDocument/2006/relationships/hyperlink" Target="https://19january2021snapshot.epa.gov/sites/static/files/documents/dwsha_0607.pdf" TargetMode="External"/><Relationship Id="rId486" Type="http://schemas.openxmlformats.org/officeDocument/2006/relationships/hyperlink" Target="https://www.chemsrc.com/en/searchResult/STRONTIUM%2520(STABLE%2520STRONTIUM%2520CHLORIDE)/" TargetMode="External"/><Relationship Id="rId43" Type="http://schemas.openxmlformats.org/officeDocument/2006/relationships/hyperlink" Target="https://www.chemsrc.com/en/searchResult/BENZENE/" TargetMode="External"/><Relationship Id="rId139" Type="http://schemas.openxmlformats.org/officeDocument/2006/relationships/hyperlink" Target="https://www.epa.gov/ground-water-and-drinking-water/national-primary-drinking-water-regulations" TargetMode="External"/><Relationship Id="rId346" Type="http://schemas.openxmlformats.org/officeDocument/2006/relationships/hyperlink" Target="https://www.chemsrc.com/en/searchResult/METHOXYCHLOR/" TargetMode="External"/><Relationship Id="rId553" Type="http://schemas.openxmlformats.org/officeDocument/2006/relationships/hyperlink" Target="https://www.chemsrc.com/en/searchResult/TRIBUTYLTIN%2520BENZOATE/" TargetMode="External"/><Relationship Id="rId192" Type="http://schemas.openxmlformats.org/officeDocument/2006/relationships/hyperlink" Target="https://www.chemsrc.com/en/searchResult/DICOFOL/" TargetMode="External"/><Relationship Id="rId206" Type="http://schemas.openxmlformats.org/officeDocument/2006/relationships/hyperlink" Target="https://www.chemsrc.com/en/searchResult/DIMETHOATE/" TargetMode="External"/><Relationship Id="rId413" Type="http://schemas.openxmlformats.org/officeDocument/2006/relationships/hyperlink" Target="https://www.chemsrc.com/en/searchResult/ORYZALIN/" TargetMode="External"/><Relationship Id="rId497" Type="http://schemas.openxmlformats.org/officeDocument/2006/relationships/hyperlink" Target="https://www.chemsrc.com/en/searchResult/Stannane%252C%2520tributyl-%252C%2520mono(naphthenoyloxy/" TargetMode="External"/><Relationship Id="rId357" Type="http://schemas.openxmlformats.org/officeDocument/2006/relationships/hyperlink" Target="https://www.chemsrc.com/en/searchResult/METHYLTHIOURACIL/" TargetMode="External"/><Relationship Id="rId54" Type="http://schemas.openxmlformats.org/officeDocument/2006/relationships/hyperlink" Target="https://www.chemsrc.com/en/searchResult/1%252C2-BENZENEDICARBOXYLIC%2520ACID%252C%2520DITRIDECYL%2520ESTER/" TargetMode="External"/><Relationship Id="rId217" Type="http://schemas.openxmlformats.org/officeDocument/2006/relationships/hyperlink" Target="https://www.chemsrc.com/en/searchResult/DIPROPYL%2520PHTHALATE/" TargetMode="External"/><Relationship Id="rId564" Type="http://schemas.openxmlformats.org/officeDocument/2006/relationships/hyperlink" Target="https://www.chemsrc.com/en/cas/3563-45-9_447638.html" TargetMode="External"/><Relationship Id="rId424" Type="http://schemas.openxmlformats.org/officeDocument/2006/relationships/hyperlink" Target="https://www.chemsrc.com/en/searchResult/OXYPHENBUTAZONE/" TargetMode="External"/><Relationship Id="rId270" Type="http://schemas.openxmlformats.org/officeDocument/2006/relationships/hyperlink" Target="https://www.chemsrc.com/en/cas/58-89-9_1118363.html" TargetMode="External"/><Relationship Id="rId65" Type="http://schemas.openxmlformats.org/officeDocument/2006/relationships/hyperlink" Target="http://chemsrc.com/en/cas/319-85-7_404013.html" TargetMode="External"/><Relationship Id="rId130" Type="http://schemas.openxmlformats.org/officeDocument/2006/relationships/hyperlink" Target="https://www.chemsrc.com/en/searchResult/CHLORPYRIFOS/" TargetMode="External"/><Relationship Id="rId368" Type="http://schemas.openxmlformats.org/officeDocument/2006/relationships/hyperlink" Target="https://www.chemsrc.com/en/searchResult/MONOCHLOROBIPHENYL/" TargetMode="External"/><Relationship Id="rId575" Type="http://schemas.openxmlformats.org/officeDocument/2006/relationships/hyperlink" Target="https://www.chemsrc.com/en/searchResult/VINCLOZOLIN/" TargetMode="External"/><Relationship Id="rId228" Type="http://schemas.openxmlformats.org/officeDocument/2006/relationships/hyperlink" Target="https://www.chemsrc.com/en/searchResult/EPICHLOROHYDRIN/" TargetMode="External"/><Relationship Id="rId435" Type="http://schemas.openxmlformats.org/officeDocument/2006/relationships/hyperlink" Target="https://www.chemsrc.com/en/searchResult/PENDIMETHALIN/" TargetMode="External"/><Relationship Id="rId281" Type="http://schemas.openxmlformats.org/officeDocument/2006/relationships/hyperlink" Target="https://www.chemsrc.com/en/searchResult/1%252C2%252C3%252C4%252C6%252C7%252C8-HEPTACHLORODIBENZO-P-DIOXIN/" TargetMode="External"/><Relationship Id="rId502" Type="http://schemas.openxmlformats.org/officeDocument/2006/relationships/hyperlink" Target="https://www.chemsrc.com/en/searchResult/2%252C4%252C5-T/" TargetMode="External"/><Relationship Id="rId76" Type="http://schemas.openxmlformats.org/officeDocument/2006/relationships/hyperlink" Target="https://www.chemsrc.com/en/searchResult/BROMACIL/" TargetMode="External"/><Relationship Id="rId141" Type="http://schemas.openxmlformats.org/officeDocument/2006/relationships/hyperlink" Target="https://www.chemsrc.com/en/searchResult/CYCLOSPORIN%2520A/" TargetMode="External"/><Relationship Id="rId379" Type="http://schemas.openxmlformats.org/officeDocument/2006/relationships/hyperlink" Target="https://www.chemsrc.com/en/searchResult/1%252C5-NAPHTHALENEDIAMINE/" TargetMode="External"/><Relationship Id="rId7" Type="http://schemas.openxmlformats.org/officeDocument/2006/relationships/hyperlink" Target="https://www.chemsrc.com/en/searchResult/1-AMINO-3%252C4-DICHLOROBENZENE/" TargetMode="External"/><Relationship Id="rId239" Type="http://schemas.openxmlformats.org/officeDocument/2006/relationships/hyperlink" Target="https://www.chemsrc.com/en/cas/123-07-9_510358.html" TargetMode="External"/><Relationship Id="rId446" Type="http://schemas.openxmlformats.org/officeDocument/2006/relationships/hyperlink" Target="https://www.chemsrc.com/en/searchResult/PENTACHLOROPHENOL/" TargetMode="External"/><Relationship Id="rId250" Type="http://schemas.openxmlformats.org/officeDocument/2006/relationships/hyperlink" Target="https://www.chemsrc.com/en/searchResult/ETHYLENE%2520THIOUREA/" TargetMode="External"/><Relationship Id="rId292" Type="http://schemas.openxmlformats.org/officeDocument/2006/relationships/hyperlink" Target="https://www.chemsrc.com/en/cas/608-73-1_4062.html" TargetMode="External"/><Relationship Id="rId306" Type="http://schemas.openxmlformats.org/officeDocument/2006/relationships/hyperlink" Target="https://www.chemsrc.com/en/searchResult/2%252C3%252C3'%252C4%252C4'%252C5'-Hexachlorobiphenyl/" TargetMode="External"/><Relationship Id="rId488" Type="http://schemas.openxmlformats.org/officeDocument/2006/relationships/hyperlink" Target="https://www.chemsrc.com/en/searchResult/STYRENE/" TargetMode="External"/><Relationship Id="rId45" Type="http://schemas.openxmlformats.org/officeDocument/2006/relationships/hyperlink" Target="https://19january2021snapshot.epa.gov/sites/static/files/documents/dwsha_0607.pdf" TargetMode="External"/><Relationship Id="rId87" Type="http://schemas.openxmlformats.org/officeDocument/2006/relationships/hyperlink" Target="https://www.chemsrc.com/en/cas/104-51-8_77960.html" TargetMode="External"/><Relationship Id="rId110" Type="http://schemas.openxmlformats.org/officeDocument/2006/relationships/hyperlink" Target="https://www.chemsrc.com/en/cas/126-99-8_899509.html" TargetMode="External"/><Relationship Id="rId348" Type="http://schemas.openxmlformats.org/officeDocument/2006/relationships/hyperlink" Target="https://19january2021snapshot.epa.gov/sites/static/files/documents/dwsha_0607.pdf" TargetMode="External"/><Relationship Id="rId513" Type="http://schemas.openxmlformats.org/officeDocument/2006/relationships/hyperlink" Target="https://www.chemsrc.com/en/searchResult/2%252C2'%252C4%252C4'-TETRACHLOROBIPHENYL%2520(PCB-47)/" TargetMode="External"/><Relationship Id="rId555" Type="http://schemas.openxmlformats.org/officeDocument/2006/relationships/hyperlink" Target="https://www.chemsrc.com/en/searchResult/TRIBUTYLTIN%2520FLUORIDE/" TargetMode="External"/><Relationship Id="rId152" Type="http://schemas.openxmlformats.org/officeDocument/2006/relationships/hyperlink" Target="https://www.chemsrc.com/en/searchResult/DDE/" TargetMode="External"/><Relationship Id="rId194" Type="http://schemas.openxmlformats.org/officeDocument/2006/relationships/hyperlink" Target="https://www.chemsrc.com/en/searchResult/DICYCLOPENTADIENYL%2520IRON/" TargetMode="External"/><Relationship Id="rId208" Type="http://schemas.openxmlformats.org/officeDocument/2006/relationships/hyperlink" Target="https://www.chemsrc.com/en/cas/25154-52-3_829409.html" TargetMode="External"/><Relationship Id="rId415" Type="http://schemas.openxmlformats.org/officeDocument/2006/relationships/hyperlink" Target="https://www.chemsrc.com/en/searchResult/OXAZEPAM/" TargetMode="External"/><Relationship Id="rId457" Type="http://schemas.openxmlformats.org/officeDocument/2006/relationships/hyperlink" Target="https://www.chemsrc.com/en/searchResult/PROCARBAZINE%2520HYDROCHLORIDE/" TargetMode="External"/><Relationship Id="rId261" Type="http://schemas.openxmlformats.org/officeDocument/2006/relationships/hyperlink" Target="https://www.chemsrc.com/en/searchResult/FENVALERATE/" TargetMode="External"/><Relationship Id="rId499" Type="http://schemas.openxmlformats.org/officeDocument/2006/relationships/hyperlink" Target="https://www.chemsrc.com/en/cas/3090-35-5_458670.html" TargetMode="External"/><Relationship Id="rId14" Type="http://schemas.openxmlformats.org/officeDocument/2006/relationships/hyperlink" Target="https://www.chemsrc.com/en/searchResult/AMIODARONE%2520HYDROCHLORIDE/" TargetMode="External"/><Relationship Id="rId56" Type="http://schemas.openxmlformats.org/officeDocument/2006/relationships/hyperlink" Target="https://www.chemsrc.com/en/searchResult/BENZETHONIUM%2520CHLORIDE/" TargetMode="External"/><Relationship Id="rId317" Type="http://schemas.openxmlformats.org/officeDocument/2006/relationships/hyperlink" Target="https://www.chemsrc.com/en/searchResult/4%252C4'-ISOPROPYLIDENEDIPHENOL/" TargetMode="External"/><Relationship Id="rId359" Type="http://schemas.openxmlformats.org/officeDocument/2006/relationships/hyperlink" Target="https://www.chemsrc.com/en/searchResult/METIRAM/" TargetMode="External"/><Relationship Id="rId524" Type="http://schemas.openxmlformats.org/officeDocument/2006/relationships/hyperlink" Target="https://www.chemsrc.com/en/searchResult/4-(1%252C1%252C3%252C3-TETRAMETHYLBUTYL)PHENOL/" TargetMode="External"/><Relationship Id="rId566" Type="http://schemas.openxmlformats.org/officeDocument/2006/relationships/hyperlink" Target="https://www.chemsrc.com/en/cas/2279-76-7_279462.html" TargetMode="External"/><Relationship Id="rId98" Type="http://schemas.openxmlformats.org/officeDocument/2006/relationships/hyperlink" Target="https://www.chemsrc.com/en/searchResult/CAMPHECHLOR/" TargetMode="External"/><Relationship Id="rId121" Type="http://schemas.openxmlformats.org/officeDocument/2006/relationships/hyperlink" Target="https://www.chemsrc.com/en/searchResult/CHLORMEQUAT%2520CHLORIDE/" TargetMode="External"/><Relationship Id="rId163" Type="http://schemas.openxmlformats.org/officeDocument/2006/relationships/hyperlink" Target="https://www.chemsrc.com/en/searchResult/DI-N-OCTYL%2520PHTHALATE/" TargetMode="External"/><Relationship Id="rId219" Type="http://schemas.openxmlformats.org/officeDocument/2006/relationships/hyperlink" Target="https://www.chemsrc.com/en/searchResult/4-DODECYLPHENOL/" TargetMode="External"/><Relationship Id="rId370" Type="http://schemas.openxmlformats.org/officeDocument/2006/relationships/hyperlink" Target="https://www.chemsrc.com/en/searchResult/Mono-2-ethylhexyl%2520phthalate/" TargetMode="External"/><Relationship Id="rId426" Type="http://schemas.openxmlformats.org/officeDocument/2006/relationships/hyperlink" Target="https://www.chemsrc.com/en/searchResult/P-CHLOROPHENYL%2520ISOCYANATE/" TargetMode="External"/><Relationship Id="rId230" Type="http://schemas.openxmlformats.org/officeDocument/2006/relationships/hyperlink" Target="https://www.chemsrc.com/en/searchResult/1-EPOXYETHYL-3%252C4-EPIXYCYCLOHEXANE/" TargetMode="External"/><Relationship Id="rId468" Type="http://schemas.openxmlformats.org/officeDocument/2006/relationships/hyperlink" Target="https://www.chemsrc.com/en/searchResult/PROPYLTHIOURACIL/" TargetMode="External"/><Relationship Id="rId25" Type="http://schemas.openxmlformats.org/officeDocument/2006/relationships/hyperlink" Target="https://www.chemsrc.com/en/searchResult/AROCLOR%25201248/" TargetMode="External"/><Relationship Id="rId67" Type="http://schemas.openxmlformats.org/officeDocument/2006/relationships/hyperlink" Target="https://www.chemsrc.com/en/searchResult/BIS(2-ETHYLHEXYL)%2520ADIPATE/" TargetMode="External"/><Relationship Id="rId272" Type="http://schemas.openxmlformats.org/officeDocument/2006/relationships/hyperlink" Target="https://www.chemsrc.com/en/searchResult/HC%2520BLUE%25201/" TargetMode="External"/><Relationship Id="rId328" Type="http://schemas.openxmlformats.org/officeDocument/2006/relationships/hyperlink" Target="https://www.chemsrc.com/en/searchResult/LITHIUM%2520CARBONATE/" TargetMode="External"/><Relationship Id="rId535" Type="http://schemas.openxmlformats.org/officeDocument/2006/relationships/hyperlink" Target="https://www.chemsrc.com/en/searchResult/THIOCYANATE/" TargetMode="External"/><Relationship Id="rId577" Type="http://schemas.openxmlformats.org/officeDocument/2006/relationships/hyperlink" Target="https://www.chemsrc.com/en/searchResult/VM%2520%2526%2520P%2520(VARISH%2520MAKERS%2520%2526%2520PAINTERS)%2520NAPHTHA/" TargetMode="External"/><Relationship Id="rId132" Type="http://schemas.openxmlformats.org/officeDocument/2006/relationships/hyperlink" Target="https://www.chemsrc.com/en/searchResult/CIS-CHLORDANE/" TargetMode="External"/><Relationship Id="rId174" Type="http://schemas.openxmlformats.org/officeDocument/2006/relationships/hyperlink" Target="https://19january2021snapshot.epa.gov/sites/static/files/documents/dwsha_0607.pdf" TargetMode="External"/><Relationship Id="rId381" Type="http://schemas.openxmlformats.org/officeDocument/2006/relationships/hyperlink" Target="https://www.chemsrc.com/en/searchResult/NICKEL%2520SULFATE/" TargetMode="External"/><Relationship Id="rId241" Type="http://schemas.openxmlformats.org/officeDocument/2006/relationships/hyperlink" Target="https://www.chemsrc.com/en/searchResult/ETHYLBENZENE/" TargetMode="External"/><Relationship Id="rId437" Type="http://schemas.openxmlformats.org/officeDocument/2006/relationships/hyperlink" Target="https://www.chemsrc.com/en/searchResult/PENTACHLOROANISOLE/" TargetMode="External"/><Relationship Id="rId479" Type="http://schemas.openxmlformats.org/officeDocument/2006/relationships/hyperlink" Target="https://www.chemsrc.com/en/searchResult/RESORCINOL/" TargetMode="External"/><Relationship Id="rId36" Type="http://schemas.openxmlformats.org/officeDocument/2006/relationships/hyperlink" Target="https://www.chemsrc.com/en/searchResult/ATRAZINE/" TargetMode="External"/><Relationship Id="rId283" Type="http://schemas.openxmlformats.org/officeDocument/2006/relationships/hyperlink" Target="https://www.chemsrc.com/en/searchResult/HEXACHLORO-1%252C3-BUTADIENE/" TargetMode="External"/><Relationship Id="rId339" Type="http://schemas.openxmlformats.org/officeDocument/2006/relationships/hyperlink" Target="https://www.epa.gov/ground-water-and-drinking-water/national-primary-drinking-water-regulations" TargetMode="External"/><Relationship Id="rId490" Type="http://schemas.openxmlformats.org/officeDocument/2006/relationships/hyperlink" Target="https://www.chemsrc.com/en/searchResult/SULFAMETHAZINE/" TargetMode="External"/><Relationship Id="rId504" Type="http://schemas.openxmlformats.org/officeDocument/2006/relationships/hyperlink" Target="https://www.chemsrc.com/en/searchResult/T-2%2520TOXIN/" TargetMode="External"/><Relationship Id="rId546" Type="http://schemas.openxmlformats.org/officeDocument/2006/relationships/hyperlink" Target="https://www.chemsrc.com/en/searchResult/TRIADIMEFON/" TargetMode="External"/><Relationship Id="rId78" Type="http://schemas.openxmlformats.org/officeDocument/2006/relationships/hyperlink" Target="https://www.chemsrc.com/en/searchResult/BROMACIL%2520LITHIUM%2520SALT%2520(2%252C4(H%252C3H)-PYRIMIDINEDIONE%252C%2520ETHYL-3%2520(1-METHYLPROPYL)%252C%2520LITHIUM%2520SALT)/" TargetMode="External"/><Relationship Id="rId101" Type="http://schemas.openxmlformats.org/officeDocument/2006/relationships/hyperlink" Target="https://www.chemsrc.com/en/searchResult/CARBARYL/" TargetMode="External"/><Relationship Id="rId143" Type="http://schemas.openxmlformats.org/officeDocument/2006/relationships/hyperlink" Target="https://www.chemsrc.com/en/searchResult/CYPERMETHRIN/" TargetMode="External"/><Relationship Id="rId185" Type="http://schemas.openxmlformats.org/officeDocument/2006/relationships/hyperlink" Target="https://19january2021snapshot.epa.gov/sites/static/files/documents/dwsha_0607.pdf" TargetMode="External"/><Relationship Id="rId350" Type="http://schemas.openxmlformats.org/officeDocument/2006/relationships/hyperlink" Target="https://www.chemsrc.com/en/searchResult/METHYL%2520PARATHION/" TargetMode="External"/><Relationship Id="rId406" Type="http://schemas.openxmlformats.org/officeDocument/2006/relationships/hyperlink" Target="https://www.chemsrc.com/en/searchResult/1%252C2%252C3%252C4%252C6%252C7%252C8%252C9-OCTACHLORODIBENZOFURAN/" TargetMode="External"/><Relationship Id="rId9" Type="http://schemas.openxmlformats.org/officeDocument/2006/relationships/hyperlink" Target="https://www.chemsrc.com/en/searchResult/4-AMINO-BENZOLSULFONYL-METHYLCARBAMAT/" TargetMode="External"/><Relationship Id="rId210" Type="http://schemas.openxmlformats.org/officeDocument/2006/relationships/hyperlink" Target="https://www.chemsrc.com/en/cas/88-85-7_895091.html" TargetMode="External"/><Relationship Id="rId392" Type="http://schemas.openxmlformats.org/officeDocument/2006/relationships/hyperlink" Target="https://www.chemsrc.com/en/searchResult/4-NONYLPHENOL/" TargetMode="External"/><Relationship Id="rId448" Type="http://schemas.openxmlformats.org/officeDocument/2006/relationships/hyperlink" Target="https://www.chemsrc.com/en/searchResult/PERMETHRIN/" TargetMode="External"/><Relationship Id="rId252" Type="http://schemas.openxmlformats.org/officeDocument/2006/relationships/hyperlink" Target="https://www.chemsrc.com/en/searchResult/ETOPOSIDE/" TargetMode="External"/><Relationship Id="rId294" Type="http://schemas.openxmlformats.org/officeDocument/2006/relationships/hyperlink" Target="https://www.chemsrc.com/en/searchResult/1%252C2%252C3%252C7%252C8%252C9-HEXACHLORODIBENZO-P-DIOXIN/" TargetMode="External"/><Relationship Id="rId308" Type="http://schemas.openxmlformats.org/officeDocument/2006/relationships/hyperlink" Target="https://www.chemsrc.com/en/searchResult/IODINATED%2520GLYCEROL/" TargetMode="External"/><Relationship Id="rId515" Type="http://schemas.openxmlformats.org/officeDocument/2006/relationships/hyperlink" Target="https://www.chemsrc.com/en/searchResult/3%252C3'%252C4%252C4'-TETRACHLOROBIPHENYL%2520(PCB-77)/" TargetMode="External"/><Relationship Id="rId47" Type="http://schemas.openxmlformats.org/officeDocument/2006/relationships/hyperlink" Target="https://www.chemsrc.com/en/searchResult/BENZENECARBOPEROXOIC%25a%252C%25201%252C1-DIMETHYLETHYL%2520ESTER/" TargetMode="External"/><Relationship Id="rId89" Type="http://schemas.openxmlformats.org/officeDocument/2006/relationships/hyperlink" Target="https://www.chemsrc.com/en/searchResult/Bisphenol%2520F/" TargetMode="External"/><Relationship Id="rId112" Type="http://schemas.openxmlformats.org/officeDocument/2006/relationships/hyperlink" Target="https://www.chemsrc.com/en/searchResult/CHLORDANE/" TargetMode="External"/><Relationship Id="rId154" Type="http://schemas.openxmlformats.org/officeDocument/2006/relationships/hyperlink" Target="https://www.chemsrc.com/en/searchResult/DDT/" TargetMode="External"/><Relationship Id="rId361" Type="http://schemas.openxmlformats.org/officeDocument/2006/relationships/hyperlink" Target="https://www.chemsrc.com/en/searchResult/METRIBUZIN/" TargetMode="External"/><Relationship Id="rId557" Type="http://schemas.openxmlformats.org/officeDocument/2006/relationships/hyperlink" Target="https://www.chemsrc.com/en/searchResult/TRIBUTYLTIN%2520METHACRYLATE/" TargetMode="External"/><Relationship Id="rId196" Type="http://schemas.openxmlformats.org/officeDocument/2006/relationships/hyperlink" Target="https://www.chemsrc.com/en/searchResult/DIELDRIN/" TargetMode="External"/><Relationship Id="rId417" Type="http://schemas.openxmlformats.org/officeDocument/2006/relationships/hyperlink" Target="https://www.chemsrc.com/en/cas/32534-81-9_584781.html" TargetMode="External"/><Relationship Id="rId459" Type="http://schemas.openxmlformats.org/officeDocument/2006/relationships/hyperlink" Target="https://www.chemsrc.com/en/searchResult/PROCYMIDONE/" TargetMode="External"/><Relationship Id="rId16" Type="http://schemas.openxmlformats.org/officeDocument/2006/relationships/hyperlink" Target="https://www.chemsrc.com/en/searchResult/AMITROLE/" TargetMode="External"/><Relationship Id="rId221" Type="http://schemas.openxmlformats.org/officeDocument/2006/relationships/hyperlink" Target="https://www.chemsrc.com/en/searchResult/Dibromoacetic%2520acid/" TargetMode="External"/><Relationship Id="rId263" Type="http://schemas.openxmlformats.org/officeDocument/2006/relationships/hyperlink" Target="https://www.chemsrc.com/en/searchResult/FERBAM/" TargetMode="External"/><Relationship Id="rId319" Type="http://schemas.openxmlformats.org/officeDocument/2006/relationships/hyperlink" Target="https://www.chemsrc.com/en/searchResult/KEROSENE/" TargetMode="External"/><Relationship Id="rId470" Type="http://schemas.openxmlformats.org/officeDocument/2006/relationships/hyperlink" Target="https://www.chemsrc.com/en/searchResult/PYRIMETHANIL/" TargetMode="External"/><Relationship Id="rId526" Type="http://schemas.openxmlformats.org/officeDocument/2006/relationships/hyperlink" Target="https://www.chemsrc.com/en/searchResult/TETRASUL/" TargetMode="External"/><Relationship Id="rId58" Type="http://schemas.openxmlformats.org/officeDocument/2006/relationships/hyperlink" Target="https://www.chemsrc.com/en/searchResult/BENZO(A)PYRENE/" TargetMode="External"/><Relationship Id="rId123" Type="http://schemas.openxmlformats.org/officeDocument/2006/relationships/hyperlink" Target="https://www.chemsrc.com/en/searchResult/1-CHLORO-2-NITROBENZENE/" TargetMode="External"/><Relationship Id="rId330" Type="http://schemas.openxmlformats.org/officeDocument/2006/relationships/hyperlink" Target="https://www.chemsrc.com/en/searchResult/LORAZEPAM/" TargetMode="External"/><Relationship Id="rId568" Type="http://schemas.openxmlformats.org/officeDocument/2006/relationships/hyperlink" Target="https://www.chemsrc.com/en/searchResult/Tributyltinnaphthalate/" TargetMode="External"/><Relationship Id="rId165" Type="http://schemas.openxmlformats.org/officeDocument/2006/relationships/hyperlink" Target="https://www.chemsrc.com/en/searchResult/DI-N-PENTYL%2520PHTHALATE/" TargetMode="External"/><Relationship Id="rId372" Type="http://schemas.openxmlformats.org/officeDocument/2006/relationships/hyperlink" Target="https://www.chemsrc.com/en/searchResult/N%252CN-DIMETHYLANILINE/" TargetMode="External"/><Relationship Id="rId428" Type="http://schemas.openxmlformats.org/officeDocument/2006/relationships/hyperlink" Target="https://www.chemsrc.com/en/searchResult/1-(P-HYDROXYPHENYL)OCTANE/" TargetMode="External"/><Relationship Id="rId232" Type="http://schemas.openxmlformats.org/officeDocument/2006/relationships/hyperlink" Target="https://www.chemsrc.com/en/searchResult/ESFENVALERATE/" TargetMode="External"/><Relationship Id="rId274" Type="http://schemas.openxmlformats.org/officeDocument/2006/relationships/hyperlink" Target="https://www.chemsrc.com/en/searchResult/HEPTACHLOR" TargetMode="External"/><Relationship Id="rId481" Type="http://schemas.openxmlformats.org/officeDocument/2006/relationships/hyperlink" Target="https://www.chemsrc.com/en/searchResult/SIMAZINE/" TargetMode="External"/><Relationship Id="rId27" Type="http://schemas.openxmlformats.org/officeDocument/2006/relationships/hyperlink" Target="https://www.chemsrc.com/en/searchResult/AROCLOR%25201254/" TargetMode="External"/><Relationship Id="rId69" Type="http://schemas.openxmlformats.org/officeDocument/2006/relationships/hyperlink" Target="https://www.chemsrc.com/en/searchResult/BIS(2-ETHYLHEXYL)PHTHALATE/" TargetMode="External"/><Relationship Id="rId134" Type="http://schemas.openxmlformats.org/officeDocument/2006/relationships/hyperlink" Target="https://www.chemsrc.com/en/searchResult/CLOFENTEZINE/" TargetMode="External"/><Relationship Id="rId537" Type="http://schemas.openxmlformats.org/officeDocument/2006/relationships/hyperlink" Target="https://www.chemsrc.com/en/searchResult/THIOPHANATE%2520ETHYL/" TargetMode="External"/><Relationship Id="rId579" Type="http://schemas.openxmlformats.org/officeDocument/2006/relationships/hyperlink" Target="https://www.chemsrc.com/en/searchResult/ZINEB/" TargetMode="External"/><Relationship Id="rId80" Type="http://schemas.openxmlformats.org/officeDocument/2006/relationships/hyperlink" Target="https://www.chemsrc.com/en/searchResult/2-BROMOPROPANE/" TargetMode="External"/><Relationship Id="rId176" Type="http://schemas.openxmlformats.org/officeDocument/2006/relationships/hyperlink" Target="https://www.chemsrc.com/en/searchResult/1%252C2-DIBROMOETHANE/" TargetMode="External"/><Relationship Id="rId341" Type="http://schemas.openxmlformats.org/officeDocument/2006/relationships/hyperlink" Target="https://www.chemsrc.com/en/searchResult/METHAM%2520SODIUM/" TargetMode="External"/><Relationship Id="rId383" Type="http://schemas.openxmlformats.org/officeDocument/2006/relationships/hyperlink" Target="https://www.chemsrc.com/en/searchResult/NITROFEN/" TargetMode="External"/><Relationship Id="rId439" Type="http://schemas.openxmlformats.org/officeDocument/2006/relationships/hyperlink" Target="https://www.chemsrc.com/en/searchResult/2%252C3%252C3'%252C4%252C4'-PENTACHLOROBIPHENYL%2520(PCB-105)/" TargetMode="External"/><Relationship Id="rId201" Type="http://schemas.openxmlformats.org/officeDocument/2006/relationships/hyperlink" Target="https://www.chemsrc.com/en/searchResult/DIETHYLSTILBESTROL/" TargetMode="External"/><Relationship Id="rId243" Type="http://schemas.openxmlformats.org/officeDocument/2006/relationships/hyperlink" Target="https://www.chemsrc.com/en/searchResult/ETHYLENE%2520GLYCOL%2520MONOBUTYL%2520ETHER/" TargetMode="External"/><Relationship Id="rId285" Type="http://schemas.openxmlformats.org/officeDocument/2006/relationships/hyperlink" Target="https://www.chemsrc.com/en/searchResult/HEXACHLOROBENZENE/" TargetMode="External"/><Relationship Id="rId450" Type="http://schemas.openxmlformats.org/officeDocument/2006/relationships/hyperlink" Target="https://www.chemsrc.com/en/searchResult/PHENOTHRIN/" TargetMode="External"/><Relationship Id="rId506" Type="http://schemas.openxmlformats.org/officeDocument/2006/relationships/hyperlink" Target="https://www.chemsrc.com/en/searchResult/TEFLUTHRIN/" TargetMode="External"/><Relationship Id="rId38" Type="http://schemas.openxmlformats.org/officeDocument/2006/relationships/hyperlink" Target="https://19january2021snapshot.epa.gov/sites/static/files/documents/dwsha_0607.pdf" TargetMode="External"/><Relationship Id="rId103" Type="http://schemas.openxmlformats.org/officeDocument/2006/relationships/hyperlink" Target="https://www.chemsrc.com/en/searchResult/CARBENDAZIM/" TargetMode="External"/><Relationship Id="rId310" Type="http://schemas.openxmlformats.org/officeDocument/2006/relationships/hyperlink" Target="https://www.chemsrc.com/en/searchResult/IODINE/" TargetMode="External"/><Relationship Id="rId492" Type="http://schemas.openxmlformats.org/officeDocument/2006/relationships/hyperlink" Target="https://www.chemsrc.com/en/searchResult/SULFAMETHOXAZOLE/" TargetMode="External"/><Relationship Id="rId548" Type="http://schemas.openxmlformats.org/officeDocument/2006/relationships/hyperlink" Target="https://www.chemsrc.com/en/searchResult/TRIADIMENOL%2520(BAYTAN)/" TargetMode="External"/><Relationship Id="rId91" Type="http://schemas.openxmlformats.org/officeDocument/2006/relationships/hyperlink" Target="https://www.chemsrc.com/en/cas/569-61-9_122400.html" TargetMode="External"/><Relationship Id="rId145" Type="http://schemas.openxmlformats.org/officeDocument/2006/relationships/hyperlink" Target="https://www.chemsrc.com/en/searchResult/Cobalt%2520sulfate%2520heptahydrate/" TargetMode="External"/><Relationship Id="rId187" Type="http://schemas.openxmlformats.org/officeDocument/2006/relationships/hyperlink" Target="https://www.chemsrc.com/en/searchResult/2%252C4-DICHLOROPHENOL/" TargetMode="External"/><Relationship Id="rId352" Type="http://schemas.openxmlformats.org/officeDocument/2006/relationships/hyperlink" Target="https://www.chemsrc.com/en/searchResult/1-METHYL-4-NITROBENZENE/" TargetMode="External"/><Relationship Id="rId394" Type="http://schemas.openxmlformats.org/officeDocument/2006/relationships/hyperlink" Target="https://www.chemsrc.com/en/searchResult/4-NONYLPHENOL%2520BRANCHED/" TargetMode="External"/><Relationship Id="rId408" Type="http://schemas.openxmlformats.org/officeDocument/2006/relationships/hyperlink" Target="https://www.chemsrc.com/en/searchResult/OCTACHLOROSTYRENE/" TargetMode="External"/><Relationship Id="rId212" Type="http://schemas.openxmlformats.org/officeDocument/2006/relationships/hyperlink" Target="https://www.chemsrc.com/en/searchResult/DINITROPHENOLS/" TargetMode="External"/><Relationship Id="rId254" Type="http://schemas.openxmlformats.org/officeDocument/2006/relationships/hyperlink" Target="https://www.chemsrc.com/en/searchResult/FENARIMOL/" TargetMode="External"/><Relationship Id="rId49" Type="http://schemas.openxmlformats.org/officeDocument/2006/relationships/hyperlink" Target="https://www.chemsrc.com/en/searchResult/1%252C2-BENZENEDICARBOXYLIC%2520ACID%252C%2520DICYCLOHEXYL%2520ESTER/" TargetMode="External"/><Relationship Id="rId114" Type="http://schemas.openxmlformats.org/officeDocument/2006/relationships/hyperlink" Target="https://www.chemsrc.com/en/searchResult/CHLORDECONE%2520(KEPONE)/" TargetMode="External"/><Relationship Id="rId296" Type="http://schemas.openxmlformats.org/officeDocument/2006/relationships/hyperlink" Target="https://www.chemsrc.com/en/searchResult/HEXACONAZOLE%2520(ANVIL)/" TargetMode="External"/><Relationship Id="rId461" Type="http://schemas.openxmlformats.org/officeDocument/2006/relationships/hyperlink" Target="https://www.chemsrc.com/en/searchResult/PRODIAMINE%2520(RYDEX)/" TargetMode="External"/><Relationship Id="rId517" Type="http://schemas.openxmlformats.org/officeDocument/2006/relationships/hyperlink" Target="https://www.chemsrc.com/en/searchResult/2%252C3%252C7%252C8-TETRACHLORODIBENZO-P-DIOXIN%2520(TCDD)/" TargetMode="External"/><Relationship Id="rId559" Type="http://schemas.openxmlformats.org/officeDocument/2006/relationships/hyperlink" Target="https://www.chemsrc.com/en/searchResult/TRICHLOROETHYLENE/" TargetMode="External"/><Relationship Id="rId60" Type="http://schemas.openxmlformats.org/officeDocument/2006/relationships/hyperlink" Target="https://www.chemsrc.com/en/searchResult/BENZYL%2520BUTYL%2520PHTHALATE/" TargetMode="External"/><Relationship Id="rId156" Type="http://schemas.openxmlformats.org/officeDocument/2006/relationships/hyperlink" Target="https://www.chemsrc.com/en/cas/91-17-8_829297.html" TargetMode="External"/><Relationship Id="rId198" Type="http://schemas.openxmlformats.org/officeDocument/2006/relationships/hyperlink" Target="https://www.chemsrc.com/en/searchResult/DIETHYL%2520PHTHALATE/" TargetMode="External"/><Relationship Id="rId321" Type="http://schemas.openxmlformats.org/officeDocument/2006/relationships/hyperlink" Target="https://www.chemsrc.com/en/searchResult/KETOCONAZOLE/" TargetMode="External"/><Relationship Id="rId363" Type="http://schemas.openxmlformats.org/officeDocument/2006/relationships/hyperlink" Target="https://www.chemsrc.com/en/searchResult/MIREX/" TargetMode="External"/><Relationship Id="rId419" Type="http://schemas.openxmlformats.org/officeDocument/2006/relationships/hyperlink" Target="https://www.chemsrc.com/en/searchResult/OXYCHLORDANE/" TargetMode="External"/><Relationship Id="rId570" Type="http://schemas.openxmlformats.org/officeDocument/2006/relationships/hyperlink" Target="https://www.chemsrc.com/en/searchResult/1%252C2%252C3-Trithian-5-amine%252C%2520N%252CN-dimethyl-%252C%2520ethanedioate%2520(1%253A1)/" TargetMode="External"/><Relationship Id="rId223" Type="http://schemas.openxmlformats.org/officeDocument/2006/relationships/hyperlink" Target="https://www.chemsrc.com/en/searchResult/ENDOSULFAN/" TargetMode="External"/><Relationship Id="rId430" Type="http://schemas.openxmlformats.org/officeDocument/2006/relationships/hyperlink" Target="https://www.chemsrc.com/en/cas/80-46-6_245877.html" TargetMode="External"/><Relationship Id="rId18" Type="http://schemas.openxmlformats.org/officeDocument/2006/relationships/hyperlink" Target="https://www.chemsrc.com/en/searchResult/AMOXAPINE/" TargetMode="External"/><Relationship Id="rId265" Type="http://schemas.openxmlformats.org/officeDocument/2006/relationships/hyperlink" Target="https://www.chemsrc.com/en/searchResult/FIPRONIL/" TargetMode="External"/><Relationship Id="rId472" Type="http://schemas.openxmlformats.org/officeDocument/2006/relationships/hyperlink" Target="https://www.chemsrc.com/en/searchResult/PYRIMINIL/" TargetMode="External"/><Relationship Id="rId528" Type="http://schemas.openxmlformats.org/officeDocument/2006/relationships/hyperlink" Target="https://www.chemsrc.com/en/searchResult/THEOBROMINE/" TargetMode="External"/><Relationship Id="rId125" Type="http://schemas.openxmlformats.org/officeDocument/2006/relationships/hyperlink" Target="https://www.chemsrc.com/en/searchResult/CHLORODIFLUOROMETHANE/" TargetMode="External"/><Relationship Id="rId167" Type="http://schemas.openxmlformats.org/officeDocument/2006/relationships/hyperlink" Target="https://www.chemsrc.com/en/searchResult/2%252C4-DIAMINOANISOLE%2520SULFATE/" TargetMode="External"/><Relationship Id="rId332" Type="http://schemas.openxmlformats.org/officeDocument/2006/relationships/hyperlink" Target="https://www.chemsrc.com/en/searchResult/MALATHION/" TargetMode="External"/><Relationship Id="rId374" Type="http://schemas.openxmlformats.org/officeDocument/2006/relationships/hyperlink" Target="https://www.chemsrc.com/en/searchResult/4-N-PROPYLPHENOL/" TargetMode="External"/><Relationship Id="rId581" Type="http://schemas.openxmlformats.org/officeDocument/2006/relationships/hyperlink" Target="https://www.chemsrc.com/en/searchResult/ZIRAM/" TargetMode="External"/><Relationship Id="rId71" Type="http://schemas.openxmlformats.org/officeDocument/2006/relationships/hyperlink" Target="https://19january2021snapshot.epa.gov/sites/static/files/documents/dwsha_0607.pdf" TargetMode="External"/><Relationship Id="rId234" Type="http://schemas.openxmlformats.org/officeDocument/2006/relationships/hyperlink" Target="https://www.chemsrc.com/en/searchResult/ETHANOL/" TargetMode="External"/><Relationship Id="rId2" Type="http://schemas.openxmlformats.org/officeDocument/2006/relationships/hyperlink" Target="https://pubchem.ncbi.nlm.nih.gov/compound/acetochlor" TargetMode="External"/><Relationship Id="rId29" Type="http://schemas.openxmlformats.org/officeDocument/2006/relationships/hyperlink" Target="https://www.chemsrc.com/en/searchResult/AROCLOR%25201260/" TargetMode="External"/><Relationship Id="rId276" Type="http://schemas.openxmlformats.org/officeDocument/2006/relationships/hyperlink" Target="https://19january2021snapshot.epa.gov/sites/static/files/documents/dwsha_0607.pdf" TargetMode="External"/><Relationship Id="rId441" Type="http://schemas.openxmlformats.org/officeDocument/2006/relationships/hyperlink" Target="https://www.chemsrc.com/en/searchResult/1%252C2%252C3%252C7%252C8-PENTACHLORODIBENZO-P-DIOXIN/" TargetMode="External"/><Relationship Id="rId483" Type="http://schemas.openxmlformats.org/officeDocument/2006/relationships/hyperlink" Target="https://www.chemsrc.com/en/searchResult/STANNANE%252C%2520ACETOXYTRIPHENYL/" TargetMode="External"/><Relationship Id="rId539" Type="http://schemas.openxmlformats.org/officeDocument/2006/relationships/hyperlink" Target="https://www.chemsrc.com/en/searchResult/THIOPHENE/" TargetMode="External"/><Relationship Id="rId40" Type="http://schemas.openxmlformats.org/officeDocument/2006/relationships/hyperlink" Target="https://www.chemsrc.com/en/searchResult/Azadirachtin/" TargetMode="External"/><Relationship Id="rId136" Type="http://schemas.openxmlformats.org/officeDocument/2006/relationships/hyperlink" Target="https://www.chemsrc.com/en/searchResult/COBALT%2520CHLORIDE/" TargetMode="External"/><Relationship Id="rId178" Type="http://schemas.openxmlformats.org/officeDocument/2006/relationships/hyperlink" Target="https://www.chemsrc.com/en/searchResult/DIBUTYL%2520PHTHALATE/" TargetMode="External"/><Relationship Id="rId301" Type="http://schemas.openxmlformats.org/officeDocument/2006/relationships/hyperlink" Target="https://www.chemsrc.com/en/cas/99-71-8_333764.html" TargetMode="External"/><Relationship Id="rId343" Type="http://schemas.openxmlformats.org/officeDocument/2006/relationships/hyperlink" Target="https://www.chemsrc.com/en/searchResult/METHIMAZOLE/" TargetMode="External"/><Relationship Id="rId550" Type="http://schemas.openxmlformats.org/officeDocument/2006/relationships/hyperlink" Target="https://www.chemsrc.com/en/searchResult/TRIBUTYLTIN/" TargetMode="External"/><Relationship Id="rId82" Type="http://schemas.openxmlformats.org/officeDocument/2006/relationships/hyperlink" Target="https://www.chemsrc.com/en/searchResult/2-BROMOPROPANE/" TargetMode="External"/><Relationship Id="rId203" Type="http://schemas.openxmlformats.org/officeDocument/2006/relationships/hyperlink" Target="https://www.chemsrc.com/en/searchResult/DIFLUBENZURON/" TargetMode="External"/><Relationship Id="rId385" Type="http://schemas.openxmlformats.org/officeDocument/2006/relationships/hyperlink" Target="https://www.chemsrc.com/en/searchResult/NITROGEN%2520DIOXIDE/" TargetMode="External"/><Relationship Id="rId245" Type="http://schemas.openxmlformats.org/officeDocument/2006/relationships/hyperlink" Target="https://www.chemsrc.com/en/searchResult/ETHYLENE%2520GLYCOL%2520MONOETHYL%2520ETHER/" TargetMode="External"/><Relationship Id="rId287" Type="http://schemas.openxmlformats.org/officeDocument/2006/relationships/hyperlink" Target="https://www.chemsrc.com/en/searchResult/2%252C2'%252C4%252C4'%252C5%252C5'-HEXACHLOROBIPHENYL%2520(PCB-153)/" TargetMode="External"/><Relationship Id="rId410" Type="http://schemas.openxmlformats.org/officeDocument/2006/relationships/hyperlink" Target="https://www.chemsrc.com/en/cas/9036-19-5_509078.html" TargetMode="External"/><Relationship Id="rId452" Type="http://schemas.openxmlformats.org/officeDocument/2006/relationships/hyperlink" Target="https://www.chemsrc.com/en/searchResult/PHTHALATES/" TargetMode="External"/><Relationship Id="rId494" Type="http://schemas.openxmlformats.org/officeDocument/2006/relationships/hyperlink" Target="https://www.chemsrc.com/en/cas/4782-29-0_352115.html" TargetMode="External"/><Relationship Id="rId508" Type="http://schemas.openxmlformats.org/officeDocument/2006/relationships/hyperlink" Target="https://www.chemsrc.com/en/searchResult/3-TERT-BUTYLPHENOL/" TargetMode="External"/><Relationship Id="rId105" Type="http://schemas.openxmlformats.org/officeDocument/2006/relationships/hyperlink" Target="https://www.chemsrc.com/en/searchResult/CARBON%2520DISULFIDE/" TargetMode="External"/><Relationship Id="rId147" Type="http://schemas.openxmlformats.org/officeDocument/2006/relationships/hyperlink" Target="https://www.chemsrc.com/en/searchResult/2%252C4-D/" TargetMode="External"/><Relationship Id="rId312" Type="http://schemas.openxmlformats.org/officeDocument/2006/relationships/hyperlink" Target="https://www.chemsrc.com/en/searchResult/IODINE-131/" TargetMode="External"/><Relationship Id="rId354" Type="http://schemas.openxmlformats.org/officeDocument/2006/relationships/hyperlink" Target="https://www.chemsrc.com/en/cas/56-49-5_594656.html" TargetMode="External"/><Relationship Id="rId51" Type="http://schemas.openxmlformats.org/officeDocument/2006/relationships/hyperlink" Target="https://www.chemsrc.com/en/searchResult/1%252C2-BENZENEDICARBOXYLIC%2520ACID%252C%2520DIISODECYL%2520ESTER/" TargetMode="External"/><Relationship Id="rId93" Type="http://schemas.openxmlformats.org/officeDocument/2006/relationships/hyperlink" Target="https://www.chemsrc.com/en/searchResult/CADMIUM/" TargetMode="External"/><Relationship Id="rId189" Type="http://schemas.openxmlformats.org/officeDocument/2006/relationships/hyperlink" Target="https://www.chemsrc.com/en/searchResult/1%252C2-DICHLOROPROPANE/" TargetMode="External"/><Relationship Id="rId396" Type="http://schemas.openxmlformats.org/officeDocument/2006/relationships/hyperlink" Target="https://www.chemsrc.com/en/searchResult/2-(2-(2-(2-(NONYLPHENOXY)ETHOXY)ETHOXY)ETHOXY)ETHANOL/" TargetMode="External"/><Relationship Id="rId561" Type="http://schemas.openxmlformats.org/officeDocument/2006/relationships/hyperlink" Target="https://www.chemsrc.com/en/searchResult/TRIFLURALIN/" TargetMode="External"/><Relationship Id="rId214" Type="http://schemas.openxmlformats.org/officeDocument/2006/relationships/hyperlink" Target="https://www.chemsrc.com/en/searchResult/DINOCAP/" TargetMode="External"/><Relationship Id="rId256" Type="http://schemas.openxmlformats.org/officeDocument/2006/relationships/hyperlink" Target="https://www.chemsrc.com/en/searchResult/FENBUCONAZOLE%2520(FENETHANIL)/" TargetMode="External"/><Relationship Id="rId298" Type="http://schemas.openxmlformats.org/officeDocument/2006/relationships/hyperlink" Target="https://www.chemsrc.com/en/searchResult/HYDRAZINE/" TargetMode="External"/><Relationship Id="rId421" Type="http://schemas.openxmlformats.org/officeDocument/2006/relationships/hyperlink" Target="https://www.chemsrc.com/en/searchResult/OXYDEMETON%2520METHYL/" TargetMode="External"/><Relationship Id="rId463" Type="http://schemas.openxmlformats.org/officeDocument/2006/relationships/hyperlink" Target="https://www.chemsrc.com/en/searchResult/PRONAMIDE/" TargetMode="External"/><Relationship Id="rId519" Type="http://schemas.openxmlformats.org/officeDocument/2006/relationships/hyperlink" Target="https://www.chemsrc.com/en/searchResult/2%252C3%252C7%252C8-TETRACHLORODIBENZOFURAN/" TargetMode="External"/><Relationship Id="rId116" Type="http://schemas.openxmlformats.org/officeDocument/2006/relationships/hyperlink" Target="https://www.chemsrc.com/en/cas/55720-99-5_1672386.html" TargetMode="External"/><Relationship Id="rId158" Type="http://schemas.openxmlformats.org/officeDocument/2006/relationships/hyperlink" Target="https://www.chemsrc.com/en/searchResult/DEMECLOCYCLINE/" TargetMode="External"/><Relationship Id="rId323" Type="http://schemas.openxmlformats.org/officeDocument/2006/relationships/hyperlink" Target="https://www.chemsrc.com/en/searchResult/LEAD/" TargetMode="External"/><Relationship Id="rId530" Type="http://schemas.openxmlformats.org/officeDocument/2006/relationships/hyperlink" Target="https://www.chemsrc.com/en/searchResult/THEOPHYLLINE/" TargetMode="External"/><Relationship Id="rId20" Type="http://schemas.openxmlformats.org/officeDocument/2006/relationships/hyperlink" Target="https://www.chemsrc.com/en/searchResult/ANILINE%252C%2520M-CHLORO-%252C%2520HYDROCHLORIDE/" TargetMode="External"/><Relationship Id="rId62" Type="http://schemas.openxmlformats.org/officeDocument/2006/relationships/hyperlink" Target="https://www.chemsrc.com/en/cas/33213-65-9_453386.html" TargetMode="External"/><Relationship Id="rId365" Type="http://schemas.openxmlformats.org/officeDocument/2006/relationships/hyperlink" Target="https://www.chemsrc.com/en/searchResult/MOLINATE/" TargetMode="External"/><Relationship Id="rId572" Type="http://schemas.openxmlformats.org/officeDocument/2006/relationships/hyperlink" Target="https://www.chemsrc.com/en/searchResult/Urea%252C%2520N%252CN-dimethyl-N'-(3-chloro-4-methoxyphenyl)-/" TargetMode="External"/><Relationship Id="rId225" Type="http://schemas.openxmlformats.org/officeDocument/2006/relationships/hyperlink" Target="https://www.chemsrc.com/en/searchResult/ENDRIN/" TargetMode="External"/><Relationship Id="rId267" Type="http://schemas.openxmlformats.org/officeDocument/2006/relationships/hyperlink" Target="https://www.chemsrc.com/en/searchResult/FIREMASTER%2520FF-1/" TargetMode="External"/><Relationship Id="rId432" Type="http://schemas.openxmlformats.org/officeDocument/2006/relationships/hyperlink" Target="https://www.chemsrc.com/en/searchResult/PARATHION/" TargetMode="External"/><Relationship Id="rId474" Type="http://schemas.openxmlformats.org/officeDocument/2006/relationships/hyperlink" Target="https://www.chemsrc.com/en/searchResult/QUARTZ/" TargetMode="External"/><Relationship Id="rId127" Type="http://schemas.openxmlformats.org/officeDocument/2006/relationships/hyperlink" Target="https://www.chemsrc.com/en/searchResult/CHLOROFORM/" TargetMode="External"/><Relationship Id="rId31" Type="http://schemas.openxmlformats.org/officeDocument/2006/relationships/hyperlink" Target="https://www.chemsrc.com/en/searchResult/ARSENIC/" TargetMode="External"/><Relationship Id="rId73" Type="http://schemas.openxmlformats.org/officeDocument/2006/relationships/hyperlink" Target="https://www.chemsrc.com/en/searchResult/BIS(TRIBUTYLTIN)%2520OXIDE/" TargetMode="External"/><Relationship Id="rId169" Type="http://schemas.openxmlformats.org/officeDocument/2006/relationships/hyperlink" Target="https://www.chemsrc.com/en/searchResult/4%252C4'-DIAMINODIPHENYL%2520ETHER/" TargetMode="External"/><Relationship Id="rId334" Type="http://schemas.openxmlformats.org/officeDocument/2006/relationships/hyperlink" Target="https://www.chemsrc.com/en/searchResult/MANCOZEB/" TargetMode="External"/><Relationship Id="rId376" Type="http://schemas.openxmlformats.org/officeDocument/2006/relationships/hyperlink" Target="https://www.chemsrc.com/en/searchResult/NABAM/" TargetMode="External"/><Relationship Id="rId541" Type="http://schemas.openxmlformats.org/officeDocument/2006/relationships/hyperlink" Target="https://www.chemsrc.com/en/searchResult/THIRAM/" TargetMode="External"/><Relationship Id="rId583" Type="http://schemas.openxmlformats.org/officeDocument/2006/relationships/hyperlink" Target="https://www.chemsrc.com/en/cas/55-80-1_512869.html" TargetMode="External"/><Relationship Id="rId4" Type="http://schemas.openxmlformats.org/officeDocument/2006/relationships/hyperlink" Target="https://pubchem.ncbi.nlm.nih.gov/compound/alachlor" TargetMode="External"/><Relationship Id="rId180" Type="http://schemas.openxmlformats.org/officeDocument/2006/relationships/hyperlink" Target="https://www.chemsrc.com/en/searchResult/1%252C2-DICHLOROBENZENE/" TargetMode="External"/><Relationship Id="rId236" Type="http://schemas.openxmlformats.org/officeDocument/2006/relationships/hyperlink" Target="https://www.chemsrc.com/en/searchResult/ETHIOZIN%2520(EBUZIN%252FTYCOR)/" TargetMode="External"/><Relationship Id="rId278" Type="http://schemas.openxmlformats.org/officeDocument/2006/relationships/hyperlink" Target="https://www.chemsrc.com/en/searchResult/HEPTACHLOR%2520EPOXIDE/" TargetMode="External"/><Relationship Id="rId401" Type="http://schemas.openxmlformats.org/officeDocument/2006/relationships/hyperlink" Target="https://www.chemsrc.com/en/searchResult/Nifedipine/" TargetMode="External"/><Relationship Id="rId443" Type="http://schemas.openxmlformats.org/officeDocument/2006/relationships/hyperlink" Target="https://www.chemsrc.com/en/searchResult/2%252C3%252C4%252C7%252C8-PENTACHLORODIBENZOFURAN/" TargetMode="External"/><Relationship Id="rId303" Type="http://schemas.openxmlformats.org/officeDocument/2006/relationships/hyperlink" Target="https://www.chemsrc.com/en/cas/98-54-4_120.html" TargetMode="External"/><Relationship Id="rId485" Type="http://schemas.openxmlformats.org/officeDocument/2006/relationships/hyperlink" Target="https://www.chemsrc.com/en/searchResult/STRONTIUM%2520(STABLE%2520STRONTIUM%2520CHLORIDE)/" TargetMode="External"/><Relationship Id="rId42" Type="http://schemas.openxmlformats.org/officeDocument/2006/relationships/hyperlink" Target="https://www.chemsrc.com/en/searchResult/BENOMYL/" TargetMode="External"/><Relationship Id="rId84" Type="http://schemas.openxmlformats.org/officeDocument/2006/relationships/hyperlink" Target="https://www.chemsrc.com/en/searchResult/BUTYLATED%2520HYDROXYANISOLE%2520(BHA)/" TargetMode="External"/><Relationship Id="rId138" Type="http://schemas.openxmlformats.org/officeDocument/2006/relationships/hyperlink" Target="https://www.chemsrc.com/en/cas/10380-28-6_952738.html" TargetMode="External"/><Relationship Id="rId345" Type="http://schemas.openxmlformats.org/officeDocument/2006/relationships/hyperlink" Target="https://www.chemsrc.com/en/searchResult/METHOMYL/" TargetMode="External"/><Relationship Id="rId387" Type="http://schemas.openxmlformats.org/officeDocument/2006/relationships/hyperlink" Target="https://www.chemsrc.com/en/searchResult/NONACHLOR%252C%2520CIS-/" TargetMode="External"/><Relationship Id="rId510" Type="http://schemas.openxmlformats.org/officeDocument/2006/relationships/hyperlink" Target="https://www.chemsrc.com/en/searchResult/2%252C2'%252C6%252C6'-TETRABROMO-4%252C4'-ISOPROPYLIDENEDIPHENOL/" TargetMode="External"/><Relationship Id="rId552" Type="http://schemas.openxmlformats.org/officeDocument/2006/relationships/hyperlink" Target="https://www.chemsrc.com/en/searchResult/TRIBUTYLTIN%2520BENZOATE/" TargetMode="External"/><Relationship Id="rId191" Type="http://schemas.openxmlformats.org/officeDocument/2006/relationships/hyperlink" Target="https://www.chemsrc.com/en/searchResult/DICOFOL/" TargetMode="External"/><Relationship Id="rId205" Type="http://schemas.openxmlformats.org/officeDocument/2006/relationships/hyperlink" Target="https://www.chemsrc.com/en/searchResult/DIMETHOATE/" TargetMode="External"/><Relationship Id="rId247" Type="http://schemas.openxmlformats.org/officeDocument/2006/relationships/hyperlink" Target="https://www.chemsrc.com/en/searchResult/ETHYLENE%2520GLYCOL%2520MONOMETHYL%2520ETHER/" TargetMode="External"/><Relationship Id="rId412" Type="http://schemas.openxmlformats.org/officeDocument/2006/relationships/hyperlink" Target="https://www.chemsrc.com/en/cas/9002-93-1_446668.html" TargetMode="External"/><Relationship Id="rId107" Type="http://schemas.openxmlformats.org/officeDocument/2006/relationships/hyperlink" Target="https://www.chemsrc.com/en/searchResult/CARBON%2520TETRACHLORIDE/" TargetMode="External"/><Relationship Id="rId289" Type="http://schemas.openxmlformats.org/officeDocument/2006/relationships/hyperlink" Target="https://www.chemsrc.com/en/searchResult/3%252C3'4%252C4'%252C5%252C5'-HEXACHLOROBIPHENYL%2520(PCB-169)/" TargetMode="External"/><Relationship Id="rId454" Type="http://schemas.openxmlformats.org/officeDocument/2006/relationships/hyperlink" Target="https://www.chemsrc.com/en/searchResult/PICLORAM/" TargetMode="External"/><Relationship Id="rId496" Type="http://schemas.openxmlformats.org/officeDocument/2006/relationships/hyperlink" Target="https://www.chemsrc.com/en/searchResult/Stannane%252C%2520tributyl-%252C%2520mono(naphthenoyloxy/" TargetMode="External"/><Relationship Id="rId11" Type="http://schemas.openxmlformats.org/officeDocument/2006/relationships/hyperlink" Target="https://www.chemsrc.com/en/searchResult/AMIODARONE/" TargetMode="External"/><Relationship Id="rId53" Type="http://schemas.openxmlformats.org/officeDocument/2006/relationships/hyperlink" Target="https://www.chemsrc.com/en/cas/28553-12-0_3815.html" TargetMode="External"/><Relationship Id="rId149" Type="http://schemas.openxmlformats.org/officeDocument/2006/relationships/hyperlink" Target="https://www.chemsrc.com/en/searchResult/D-TRANS-ALLETHRIN/" TargetMode="External"/><Relationship Id="rId314" Type="http://schemas.openxmlformats.org/officeDocument/2006/relationships/hyperlink" Target="https://www.chemsrc.com/en/searchResult/IOXYNIL/" TargetMode="External"/><Relationship Id="rId356" Type="http://schemas.openxmlformats.org/officeDocument/2006/relationships/hyperlink" Target="https://www.chemsrc.com/en/cas/13552-44-8_5260.html" TargetMode="External"/><Relationship Id="rId398" Type="http://schemas.openxmlformats.org/officeDocument/2006/relationships/hyperlink" Target="https://www.chemsrc.com/en/searchResult/NORETHISTERONE/" TargetMode="External"/><Relationship Id="rId521" Type="http://schemas.openxmlformats.org/officeDocument/2006/relationships/hyperlink" Target="https://www.chemsrc.com/en/searchResult/TETRAHYDROFURAN/" TargetMode="External"/><Relationship Id="rId563" Type="http://schemas.openxmlformats.org/officeDocument/2006/relationships/hyperlink" Target="https://www.chemsrc.com/en/searchResult/TRIPHENYLTIN/" TargetMode="External"/><Relationship Id="rId95" Type="http://schemas.openxmlformats.org/officeDocument/2006/relationships/hyperlink" Target="https://19january2021snapshot.epa.gov/sites/static/files/documents/dwsha_0607.pdf" TargetMode="External"/><Relationship Id="rId160" Type="http://schemas.openxmlformats.org/officeDocument/2006/relationships/hyperlink" Target="https://www.chemsrc.com/en/cas/84-75-3_756846.html" TargetMode="External"/><Relationship Id="rId216" Type="http://schemas.openxmlformats.org/officeDocument/2006/relationships/hyperlink" Target="https://www.chemsrc.com/en/cas/630-93-3_405651.html" TargetMode="External"/><Relationship Id="rId423" Type="http://schemas.openxmlformats.org/officeDocument/2006/relationships/hyperlink" Target="https://www.chemsrc.com/en/searchResult/OXYPHENBUTAZONE/" TargetMode="External"/><Relationship Id="rId258" Type="http://schemas.openxmlformats.org/officeDocument/2006/relationships/hyperlink" Target="https://www.chemsrc.com/en/searchResult/FENITROTHION/" TargetMode="External"/><Relationship Id="rId465" Type="http://schemas.openxmlformats.org/officeDocument/2006/relationships/hyperlink" Target="https://www.chemsrc.com/en/searchResult/PROPANIL/" TargetMode="External"/><Relationship Id="rId22" Type="http://schemas.openxmlformats.org/officeDocument/2006/relationships/hyperlink" Target="https://www.chemsrc.com/en/searchResult/ANTHRACENE/" TargetMode="External"/><Relationship Id="rId64" Type="http://schemas.openxmlformats.org/officeDocument/2006/relationships/hyperlink" Target="http://chemsrc.com/en/cas/319-85-7_404013.html" TargetMode="External"/><Relationship Id="rId118" Type="http://schemas.openxmlformats.org/officeDocument/2006/relationships/hyperlink" Target="https://www.chemsrc.com/en/searchResult/CHLORINATED%2520PARAFINS%2520(AVERAGE%2520CHAIN%2520LENGTH%252C%2520C12%253B%2520%2520%2520APPROXIMATELY%252060%2520PERCENT%2520CHLORINE%2520BY%2520WEIGHT)/" TargetMode="External"/><Relationship Id="rId325" Type="http://schemas.openxmlformats.org/officeDocument/2006/relationships/hyperlink" Target="https://www.chemsrc.com/en/searchResult/LINURON/" TargetMode="External"/><Relationship Id="rId367" Type="http://schemas.openxmlformats.org/officeDocument/2006/relationships/hyperlink" Target="https://www.chemsrc.com/en/searchResult/MONOCHLOROBIPHENYL/" TargetMode="External"/><Relationship Id="rId532" Type="http://schemas.openxmlformats.org/officeDocument/2006/relationships/hyperlink" Target="https://www.chemsrc.com/en/searchResult/THIAZOPYR%2520(MON%252013200)/" TargetMode="External"/><Relationship Id="rId574" Type="http://schemas.openxmlformats.org/officeDocument/2006/relationships/hyperlink" Target="https://www.chemsrc.com/en/searchResult/VINCLOZOLIN/" TargetMode="External"/><Relationship Id="rId171" Type="http://schemas.openxmlformats.org/officeDocument/2006/relationships/hyperlink" Target="https://www.chemsrc.com/en/cas/139-65-1_77978.html" TargetMode="External"/><Relationship Id="rId227" Type="http://schemas.openxmlformats.org/officeDocument/2006/relationships/hyperlink" Target="https://19january2021snapshot.epa.gov/sites/static/files/documents/dwsha_0607.pdf" TargetMode="External"/><Relationship Id="rId269" Type="http://schemas.openxmlformats.org/officeDocument/2006/relationships/hyperlink" Target="https://www.chemsrc.com/en/cas/58-89-9_1118363.html" TargetMode="External"/><Relationship Id="rId434" Type="http://schemas.openxmlformats.org/officeDocument/2006/relationships/hyperlink" Target="https://www.chemsrc.com/en/searchResult/PENDIMETHALIN/" TargetMode="External"/><Relationship Id="rId476" Type="http://schemas.openxmlformats.org/officeDocument/2006/relationships/hyperlink" Target="https://www.chemsrc.com/en/searchResult/QUINTOZENE/" TargetMode="External"/><Relationship Id="rId33" Type="http://schemas.openxmlformats.org/officeDocument/2006/relationships/hyperlink" Target="https://19january2021snapshot.epa.gov/sites/static/files/documents/dwsha_0607.pdf" TargetMode="External"/><Relationship Id="rId129" Type="http://schemas.openxmlformats.org/officeDocument/2006/relationships/hyperlink" Target="https://www.chemsrc.com/en/searchResult/CHLORPYRIFOS/" TargetMode="External"/><Relationship Id="rId280" Type="http://schemas.openxmlformats.org/officeDocument/2006/relationships/hyperlink" Target="https://www.chemsrc.com/en/searchResult/1%252C2%252C3%252C4%252C6%252C7%252C8-HEPTACHLORODIBENZO-P-DIOXIN/" TargetMode="External"/><Relationship Id="rId336" Type="http://schemas.openxmlformats.org/officeDocument/2006/relationships/hyperlink" Target="https://www.chemsrc.com/en/searchResult/MANEB/" TargetMode="External"/><Relationship Id="rId501" Type="http://schemas.openxmlformats.org/officeDocument/2006/relationships/hyperlink" Target="https://www.chemsrc.com/en/cas/26239-64-5_671196.html" TargetMode="External"/><Relationship Id="rId543" Type="http://schemas.openxmlformats.org/officeDocument/2006/relationships/hyperlink" Target="https://www.chemsrc.com/en/searchResult/TOLBUTAMIDE/" TargetMode="External"/><Relationship Id="rId75" Type="http://schemas.openxmlformats.org/officeDocument/2006/relationships/hyperlink" Target="https://www.chemsrc.com/en/cas/1303-96-4_830239.html" TargetMode="External"/><Relationship Id="rId140" Type="http://schemas.openxmlformats.org/officeDocument/2006/relationships/hyperlink" Target="https://www.chemsrc.com/en/searchResult/CYCLOSPORIN%2520A/" TargetMode="External"/><Relationship Id="rId182" Type="http://schemas.openxmlformats.org/officeDocument/2006/relationships/hyperlink" Target="https://19january2021snapshot.epa.gov/sites/static/files/documents/dwsha_0607.pdf" TargetMode="External"/><Relationship Id="rId378" Type="http://schemas.openxmlformats.org/officeDocument/2006/relationships/hyperlink" Target="https://www.chemsrc.com/en/searchResult/NALIDIXIC%2520ACID/" TargetMode="External"/><Relationship Id="rId403" Type="http://schemas.openxmlformats.org/officeDocument/2006/relationships/hyperlink" Target="https://www.chemsrc.com/en/searchResult/O%252CP'-DDT/" TargetMode="External"/><Relationship Id="rId585" Type="http://schemas.openxmlformats.org/officeDocument/2006/relationships/hyperlink" Target="https://www.chemsrc.com/en/searchResult/pentamidine/" TargetMode="External"/><Relationship Id="rId6" Type="http://schemas.openxmlformats.org/officeDocument/2006/relationships/hyperlink" Target="https://cameochemicals.noaa.gov/chemical/4852" TargetMode="External"/><Relationship Id="rId238" Type="http://schemas.openxmlformats.org/officeDocument/2006/relationships/hyperlink" Target="https://www.chemsrc.com/en/cas/123-07-9_510358.html" TargetMode="External"/><Relationship Id="rId445" Type="http://schemas.openxmlformats.org/officeDocument/2006/relationships/hyperlink" Target="https://www.chemsrc.com/en/searchResult/PENTACHLOROPHENOL/" TargetMode="External"/><Relationship Id="rId487" Type="http://schemas.openxmlformats.org/officeDocument/2006/relationships/hyperlink" Target="https://www.chemsrc.com/en/searchResult/STYRENE/" TargetMode="External"/><Relationship Id="rId291" Type="http://schemas.openxmlformats.org/officeDocument/2006/relationships/hyperlink" Target="https://www.chemsrc.com/en/cas/608-73-1_4062.html" TargetMode="External"/><Relationship Id="rId305" Type="http://schemas.openxmlformats.org/officeDocument/2006/relationships/hyperlink" Target="https://www.chemsrc.com/en/searchResult/2%252C3%252C3'%252C4%252C4'%252C5'-Hexachlorobiphenyl/" TargetMode="External"/><Relationship Id="rId347" Type="http://schemas.openxmlformats.org/officeDocument/2006/relationships/hyperlink" Target="https://www.chemsrc.com/en/searchResult/METHOXYCHLOR/" TargetMode="External"/><Relationship Id="rId512" Type="http://schemas.openxmlformats.org/officeDocument/2006/relationships/hyperlink" Target="https://www.chemsrc.com/en/searchResult/2%252C2'%252C4%252C4'-TETRACHLOROBIPHENYL%2520(PCB-47)/" TargetMode="External"/><Relationship Id="rId44" Type="http://schemas.openxmlformats.org/officeDocument/2006/relationships/hyperlink" Target="https://www.chemsrc.com/en/searchResult/BENZENE/" TargetMode="External"/><Relationship Id="rId86" Type="http://schemas.openxmlformats.org/officeDocument/2006/relationships/hyperlink" Target="https://www.chemsrc.com/en/cas/104-51-8_77960.html" TargetMode="External"/><Relationship Id="rId151" Type="http://schemas.openxmlformats.org/officeDocument/2006/relationships/hyperlink" Target="https://www.chemsrc.com/en/searchResult/DDD/" TargetMode="External"/><Relationship Id="rId389" Type="http://schemas.openxmlformats.org/officeDocument/2006/relationships/hyperlink" Target="https://www.chemsrc.com/en/searchResult/NONACHLOR%252C%2520TRANS-/" TargetMode="External"/><Relationship Id="rId554" Type="http://schemas.openxmlformats.org/officeDocument/2006/relationships/hyperlink" Target="https://www.chemsrc.com/en/searchResult/TRIBUTYLTIN%2520FLUORIDE/" TargetMode="External"/><Relationship Id="rId193" Type="http://schemas.openxmlformats.org/officeDocument/2006/relationships/hyperlink" Target="https://www.chemsrc.com/en/searchResult/DICYCLOPENTADIENYL%2520IRON/" TargetMode="External"/><Relationship Id="rId207" Type="http://schemas.openxmlformats.org/officeDocument/2006/relationships/hyperlink" Target="https://www.chemsrc.com/en/cas/25154-52-3_829409.html" TargetMode="External"/><Relationship Id="rId249" Type="http://schemas.openxmlformats.org/officeDocument/2006/relationships/hyperlink" Target="https://www.chemsrc.com/en/searchResult/ETHYLENE%2520THIOUREA/" TargetMode="External"/><Relationship Id="rId414" Type="http://schemas.openxmlformats.org/officeDocument/2006/relationships/hyperlink" Target="https://www.chemsrc.com/en/searchResult/ORYZALIN/" TargetMode="External"/><Relationship Id="rId456" Type="http://schemas.openxmlformats.org/officeDocument/2006/relationships/hyperlink" Target="https://www.epa.gov/ground-water-and-drinking-water/national-primary-drinking-water-regulations" TargetMode="External"/><Relationship Id="rId498" Type="http://schemas.openxmlformats.org/officeDocument/2006/relationships/hyperlink" Target="https://www.chemsrc.com/en/cas/24124-25-2_2088082.html" TargetMode="External"/><Relationship Id="rId13" Type="http://schemas.openxmlformats.org/officeDocument/2006/relationships/hyperlink" Target="https://www.chemsrc.com/en/searchResult/AMIODARONE%2520HYDROCHLORIDE/" TargetMode="External"/><Relationship Id="rId109" Type="http://schemas.openxmlformats.org/officeDocument/2006/relationships/hyperlink" Target="https://www.chemsrc.com/en/cas/126-99-8_899509.html" TargetMode="External"/><Relationship Id="rId260" Type="http://schemas.openxmlformats.org/officeDocument/2006/relationships/hyperlink" Target="https://www.chemsrc.com/en/searchResult/FENOXYCARB/" TargetMode="External"/><Relationship Id="rId316" Type="http://schemas.openxmlformats.org/officeDocument/2006/relationships/hyperlink" Target="https://www.chemsrc.com/en/searchResult/IPRODIONE/" TargetMode="External"/><Relationship Id="rId523" Type="http://schemas.openxmlformats.org/officeDocument/2006/relationships/hyperlink" Target="https://www.chemsrc.com/en/searchResult/(1%252C1%252C3%252C3-TETRAMETHYLBUTYL)PHENOL/" TargetMode="External"/><Relationship Id="rId55" Type="http://schemas.openxmlformats.org/officeDocument/2006/relationships/hyperlink" Target="https://www.chemsrc.com/en/searchResult/1%252C2-BENZENEDICARBOXYLIC%2520ACID%252C%2520DITRIDECYL%2520ESTER/" TargetMode="External"/><Relationship Id="rId97" Type="http://schemas.openxmlformats.org/officeDocument/2006/relationships/hyperlink" Target="https://www.chemsrc.com/en/searchResult/CADMIUM%2520CHLORIDE/" TargetMode="External"/><Relationship Id="rId120" Type="http://schemas.openxmlformats.org/officeDocument/2006/relationships/hyperlink" Target="https://www.chemsrc.com/en/searchResult/CHLORMEQUAT%2520CHLORIDE/" TargetMode="External"/><Relationship Id="rId358" Type="http://schemas.openxmlformats.org/officeDocument/2006/relationships/hyperlink" Target="https://www.chemsrc.com/en/searchResult/METHYLTHIOURACIL/" TargetMode="External"/><Relationship Id="rId565" Type="http://schemas.openxmlformats.org/officeDocument/2006/relationships/hyperlink" Target="https://www.chemsrc.com/en/cas/3563-45-9_447638.html" TargetMode="External"/><Relationship Id="rId162" Type="http://schemas.openxmlformats.org/officeDocument/2006/relationships/hyperlink" Target="https://www.chemsrc.com/en/searchResult/DI-N-OCTYL%2520PHTHALATE/" TargetMode="External"/><Relationship Id="rId218" Type="http://schemas.openxmlformats.org/officeDocument/2006/relationships/hyperlink" Target="https://www.chemsrc.com/en/searchResult/DIPROPYL%2520PHTHALATE/" TargetMode="External"/><Relationship Id="rId425" Type="http://schemas.openxmlformats.org/officeDocument/2006/relationships/hyperlink" Target="https://www.chemsrc.com/en/cas/20265-96-7_1189912.html" TargetMode="External"/><Relationship Id="rId467" Type="http://schemas.openxmlformats.org/officeDocument/2006/relationships/hyperlink" Target="https://www.chemsrc.com/en/searchResult/PROPYLTHIOURACIL/" TargetMode="External"/><Relationship Id="rId271" Type="http://schemas.openxmlformats.org/officeDocument/2006/relationships/hyperlink" Target="https://19january2021snapshot.epa.gov/sites/static/files/documents/dwsha_0607.pdf" TargetMode="External"/><Relationship Id="rId24" Type="http://schemas.openxmlformats.org/officeDocument/2006/relationships/hyperlink" Target="https://www.chemsrc.com/en/searchResult/AROCLOR%25201242/" TargetMode="External"/><Relationship Id="rId66" Type="http://schemas.openxmlformats.org/officeDocument/2006/relationships/hyperlink" Target="https://www.chemsrc.com/en/searchResult/BIS(2-ETHYLHEXYL)%2520ADIPATE/" TargetMode="External"/><Relationship Id="rId131" Type="http://schemas.openxmlformats.org/officeDocument/2006/relationships/hyperlink" Target="https://www.chemsrc.com/en/searchResult/CIS-CHLORDANE/" TargetMode="External"/><Relationship Id="rId327" Type="http://schemas.openxmlformats.org/officeDocument/2006/relationships/hyperlink" Target="https://www.chemsrc.com/en/searchResult/LITHIUM%2520CARBONATE/" TargetMode="External"/><Relationship Id="rId369" Type="http://schemas.openxmlformats.org/officeDocument/2006/relationships/hyperlink" Target="https://www.chemsrc.com/en/searchResult/Mono-2-ethylhexyl%2520phthalate/" TargetMode="External"/><Relationship Id="rId534" Type="http://schemas.openxmlformats.org/officeDocument/2006/relationships/hyperlink" Target="https://www.chemsrc.com/en/searchResult/THIOCYANATE/" TargetMode="External"/><Relationship Id="rId576" Type="http://schemas.openxmlformats.org/officeDocument/2006/relationships/hyperlink" Target="https://www.chemsrc.com/en/searchResult/VM%2520%2526%2520P%2520(VARISH%2520MAKERS%2520%2526%2520PAINTERS)%2520NAPHTHA/" TargetMode="External"/><Relationship Id="rId173" Type="http://schemas.openxmlformats.org/officeDocument/2006/relationships/hyperlink" Target="https://www.chemsrc.com/en/cas/96-12-8_845167.html" TargetMode="External"/><Relationship Id="rId229" Type="http://schemas.openxmlformats.org/officeDocument/2006/relationships/hyperlink" Target="https://www.chemsrc.com/en/searchResult/EPICHLOROHYDRIN/" TargetMode="External"/><Relationship Id="rId380" Type="http://schemas.openxmlformats.org/officeDocument/2006/relationships/hyperlink" Target="https://www.chemsrc.com/en/searchResult/1%252C5-NAPHTHALENEDIAMINE/" TargetMode="External"/><Relationship Id="rId436" Type="http://schemas.openxmlformats.org/officeDocument/2006/relationships/hyperlink" Target="https://www.epa.gov/ground-water-and-drinking-water/national-primary-drinking-water-regulations" TargetMode="External"/><Relationship Id="rId240" Type="http://schemas.openxmlformats.org/officeDocument/2006/relationships/hyperlink" Target="https://www.chemsrc.com/en/searchResult/ETHYLBENZENE/" TargetMode="External"/><Relationship Id="rId478" Type="http://schemas.openxmlformats.org/officeDocument/2006/relationships/hyperlink" Target="https://www.chemsrc.com/en/searchResult/RESORCINOL/" TargetMode="External"/><Relationship Id="rId35" Type="http://schemas.openxmlformats.org/officeDocument/2006/relationships/hyperlink" Target="https://www.chemsrc.com/en/searchResult/ARSINE/" TargetMode="External"/><Relationship Id="rId77" Type="http://schemas.openxmlformats.org/officeDocument/2006/relationships/hyperlink" Target="https://www.chemsrc.com/en/searchResult/BROMACIL/" TargetMode="External"/><Relationship Id="rId100" Type="http://schemas.openxmlformats.org/officeDocument/2006/relationships/hyperlink" Target="https://www.chemsrc.com/en/searchResult/CARBARYL/" TargetMode="External"/><Relationship Id="rId282" Type="http://schemas.openxmlformats.org/officeDocument/2006/relationships/hyperlink" Target="https://www.chemsrc.com/en/searchResult/HEXACHLORO-1%252C3-BUTADIENE/" TargetMode="External"/><Relationship Id="rId338" Type="http://schemas.openxmlformats.org/officeDocument/2006/relationships/hyperlink" Target="https://www.chemsrc.com/en/searchResult/MERCURY/" TargetMode="External"/><Relationship Id="rId503" Type="http://schemas.openxmlformats.org/officeDocument/2006/relationships/hyperlink" Target="https://www.chemsrc.com/en/searchResult/2%252C4%252C5-T/" TargetMode="External"/><Relationship Id="rId545" Type="http://schemas.openxmlformats.org/officeDocument/2006/relationships/hyperlink" Target="https://www.chemsrc.com/en/searchResult/TRANS-CHLORDANE/" TargetMode="External"/><Relationship Id="rId8" Type="http://schemas.openxmlformats.org/officeDocument/2006/relationships/hyperlink" Target="https://www.chemsrc.com/en/searchResult/1-AMINO-3%252C4-DICHLOROBENZENE/" TargetMode="External"/><Relationship Id="rId142" Type="http://schemas.openxmlformats.org/officeDocument/2006/relationships/hyperlink" Target="https://www.chemsrc.com/en/searchResult/CYPERMETHRIN/" TargetMode="External"/><Relationship Id="rId184" Type="http://schemas.openxmlformats.org/officeDocument/2006/relationships/hyperlink" Target="https://www.chemsrc.com/en/searchResult/DICHLOROMETHANE/" TargetMode="External"/><Relationship Id="rId391" Type="http://schemas.openxmlformats.org/officeDocument/2006/relationships/hyperlink" Target="https://www.chemsrc.com/en/searchResult/4-NONYLPHENOL/" TargetMode="External"/><Relationship Id="rId405" Type="http://schemas.openxmlformats.org/officeDocument/2006/relationships/hyperlink" Target="https://www.chemsrc.com/en/searchResult/1%252C2%252C3%252C4%252C6%252C7%252C8%252C9-OCTACHLORODIBENZOFURAN/" TargetMode="External"/><Relationship Id="rId447" Type="http://schemas.openxmlformats.org/officeDocument/2006/relationships/hyperlink" Target="https://www.epa.gov/ground-water-and-drinking-water/national-primary-drinking-water-regulations" TargetMode="External"/><Relationship Id="rId251" Type="http://schemas.openxmlformats.org/officeDocument/2006/relationships/hyperlink" Target="https://www.chemsrc.com/en/searchResult/ETOPOSIDE/" TargetMode="External"/><Relationship Id="rId489" Type="http://schemas.openxmlformats.org/officeDocument/2006/relationships/hyperlink" Target="https://www.epa.gov/ground-water-and-drinking-water/national-primary-drinking-water-regulations" TargetMode="External"/><Relationship Id="rId46" Type="http://schemas.openxmlformats.org/officeDocument/2006/relationships/hyperlink" Target="https://www.chemsrc.com/en/searchResult/BENZENECARBOPEROXOIC%25a%252C%25201%252C1-DIMETHYLETHYL%2520ESTER/" TargetMode="External"/><Relationship Id="rId293" Type="http://schemas.openxmlformats.org/officeDocument/2006/relationships/hyperlink" Target="https://www.chemsrc.com/en/searchResult/1%252C2%252C3%252C7%252C8%252C9-HEXACHLORODIBENZO-P-DIOXIN/" TargetMode="External"/><Relationship Id="rId307" Type="http://schemas.openxmlformats.org/officeDocument/2006/relationships/hyperlink" Target="https://www.chemsrc.com/en/searchResult/IODINATED%2520GLYCEROL/" TargetMode="External"/><Relationship Id="rId349" Type="http://schemas.openxmlformats.org/officeDocument/2006/relationships/hyperlink" Target="https://www.chemsrc.com/en/searchResult/METHYL%2520PARATHION/" TargetMode="External"/><Relationship Id="rId514" Type="http://schemas.openxmlformats.org/officeDocument/2006/relationships/hyperlink" Target="https://www.chemsrc.com/en/searchResult/3%252C3'%252C4%252C4'-TETRACHLOROBIPHENYL%2520(PCB-77)/" TargetMode="External"/><Relationship Id="rId556" Type="http://schemas.openxmlformats.org/officeDocument/2006/relationships/hyperlink" Target="https://www.chemsrc.com/en/searchResult/TRIBUTYLTIN%2520METHACRYLATE/" TargetMode="External"/><Relationship Id="rId88" Type="http://schemas.openxmlformats.org/officeDocument/2006/relationships/hyperlink" Target="https://www.chemsrc.com/en/searchResult/Bisphenol%2520F/" TargetMode="External"/><Relationship Id="rId111" Type="http://schemas.openxmlformats.org/officeDocument/2006/relationships/hyperlink" Target="https://www.chemsrc.com/en/searchResult/CHLORDANE/" TargetMode="External"/><Relationship Id="rId153" Type="http://schemas.openxmlformats.org/officeDocument/2006/relationships/hyperlink" Target="https://www.chemsrc.com/en/searchResult/DDE/" TargetMode="External"/><Relationship Id="rId195" Type="http://schemas.openxmlformats.org/officeDocument/2006/relationships/hyperlink" Target="https://www.chemsrc.com/en/searchResult/DIELDRIN/" TargetMode="External"/><Relationship Id="rId209" Type="http://schemas.openxmlformats.org/officeDocument/2006/relationships/hyperlink" Target="https://www.chemsrc.com/en/cas/88-85-7_895091.html" TargetMode="External"/><Relationship Id="rId360" Type="http://schemas.openxmlformats.org/officeDocument/2006/relationships/hyperlink" Target="https://www.chemsrc.com/en/searchResult/METIRAM/" TargetMode="External"/><Relationship Id="rId416" Type="http://schemas.openxmlformats.org/officeDocument/2006/relationships/hyperlink" Target="https://www.chemsrc.com/en/searchResult/OXAZEPAM/" TargetMode="External"/><Relationship Id="rId220" Type="http://schemas.openxmlformats.org/officeDocument/2006/relationships/hyperlink" Target="https://www.chemsrc.com/en/searchResult/4-DODECYLPHENOL/" TargetMode="External"/><Relationship Id="rId458" Type="http://schemas.openxmlformats.org/officeDocument/2006/relationships/hyperlink" Target="https://www.chemsrc.com/en/searchResult/PROCARBAZINE%2520HYDROCHLORIDE/" TargetMode="External"/><Relationship Id="rId15" Type="http://schemas.openxmlformats.org/officeDocument/2006/relationships/hyperlink" Target="https://www.chemsrc.com/en/searchResult/AMITROLE/" TargetMode="External"/><Relationship Id="rId57" Type="http://schemas.openxmlformats.org/officeDocument/2006/relationships/hyperlink" Target="https://www.chemsrc.com/en/searchResult/BENZETHONIUM%2520CHLORIDE/" TargetMode="External"/><Relationship Id="rId262" Type="http://schemas.openxmlformats.org/officeDocument/2006/relationships/hyperlink" Target="https://www.chemsrc.com/en/searchResult/FENVALERATE/" TargetMode="External"/><Relationship Id="rId318" Type="http://schemas.openxmlformats.org/officeDocument/2006/relationships/hyperlink" Target="https://www.chemsrc.com/en/searchResult/4%252C4'-ISOPROPYLIDENEDIPHENOL/" TargetMode="External"/><Relationship Id="rId525" Type="http://schemas.openxmlformats.org/officeDocument/2006/relationships/hyperlink" Target="https://www.chemsrc.com/en/searchResult/4-(1%252C1%252C3%252C3-TETRAMETHYLBUTYL)PHENOL/" TargetMode="External"/><Relationship Id="rId567" Type="http://schemas.openxmlformats.org/officeDocument/2006/relationships/hyperlink" Target="https://www.chemsrc.com/en/cas/2279-76-7_279462.html" TargetMode="External"/><Relationship Id="rId99" Type="http://schemas.openxmlformats.org/officeDocument/2006/relationships/hyperlink" Target="https://www.chemsrc.com/en/searchResult/CAMPHECHLOR/" TargetMode="External"/><Relationship Id="rId122" Type="http://schemas.openxmlformats.org/officeDocument/2006/relationships/hyperlink" Target="https://www.chemsrc.com/en/searchResult/1-CHLORO-2-NITROBENZENE/" TargetMode="External"/><Relationship Id="rId164" Type="http://schemas.openxmlformats.org/officeDocument/2006/relationships/hyperlink" Target="https://www.chemsrc.com/en/searchResult/DI-N-PENTYL%2520PHTHALATE/" TargetMode="External"/><Relationship Id="rId371" Type="http://schemas.openxmlformats.org/officeDocument/2006/relationships/hyperlink" Target="https://www.chemsrc.com/en/searchResult/N%252CN-DIMETHYLANILINE/" TargetMode="External"/><Relationship Id="rId427" Type="http://schemas.openxmlformats.org/officeDocument/2006/relationships/hyperlink" Target="https://www.chemsrc.com/en/searchResult/P-CHLOROPHENYL%2520ISOCYANATE/" TargetMode="External"/><Relationship Id="rId469" Type="http://schemas.openxmlformats.org/officeDocument/2006/relationships/hyperlink" Target="https://www.chemsrc.com/en/searchResult/PYRIMETHANIL/" TargetMode="External"/><Relationship Id="rId26" Type="http://schemas.openxmlformats.org/officeDocument/2006/relationships/hyperlink" Target="https://www.chemsrc.com/en/searchResult/AROCLOR%25201248/" TargetMode="External"/><Relationship Id="rId231" Type="http://schemas.openxmlformats.org/officeDocument/2006/relationships/hyperlink" Target="https://www.chemsrc.com/en/searchResult/1-EPOXYETHYL-3%252C4-EPIXYCYCLOHEXANE/" TargetMode="External"/><Relationship Id="rId273" Type="http://schemas.openxmlformats.org/officeDocument/2006/relationships/hyperlink" Target="https://www.chemsrc.com/en/searchResult/HC%2520BLUE%25201/" TargetMode="External"/><Relationship Id="rId329" Type="http://schemas.openxmlformats.org/officeDocument/2006/relationships/hyperlink" Target="https://www.chemsrc.com/en/searchResult/LORAZEPAM/" TargetMode="External"/><Relationship Id="rId480" Type="http://schemas.openxmlformats.org/officeDocument/2006/relationships/hyperlink" Target="https://www.chemsrc.com/en/searchResult/SIMAZINE/" TargetMode="External"/><Relationship Id="rId536" Type="http://schemas.openxmlformats.org/officeDocument/2006/relationships/hyperlink" Target="https://www.chemsrc.com/en/searchResult/THIOPHANATE%2520ETHYL/" TargetMode="External"/><Relationship Id="rId68" Type="http://schemas.openxmlformats.org/officeDocument/2006/relationships/hyperlink" Target="https://19january2021snapshot.epa.gov/sites/static/files/documents/dwsha_0607.pdf" TargetMode="External"/><Relationship Id="rId133" Type="http://schemas.openxmlformats.org/officeDocument/2006/relationships/hyperlink" Target="https://www.chemsrc.com/en/searchResult/CLOFENTEZINE/" TargetMode="External"/><Relationship Id="rId175" Type="http://schemas.openxmlformats.org/officeDocument/2006/relationships/hyperlink" Target="https://www.chemsrc.com/en/searchResult/1%252C2-DIBROMOETHANE/" TargetMode="External"/><Relationship Id="rId340" Type="http://schemas.openxmlformats.org/officeDocument/2006/relationships/hyperlink" Target="https://www.chemsrc.com/en/searchResult/METHAM%2520SODIUM/" TargetMode="External"/><Relationship Id="rId578" Type="http://schemas.openxmlformats.org/officeDocument/2006/relationships/hyperlink" Target="https://www.chemsrc.com/en/searchResult/ZINEB/" TargetMode="External"/><Relationship Id="rId200" Type="http://schemas.openxmlformats.org/officeDocument/2006/relationships/hyperlink" Target="https://www.chemsrc.com/en/searchResult/DIETHYLENE%2520GLYCOL%2520MONOMETHYL%2520ETHER/" TargetMode="External"/><Relationship Id="rId382" Type="http://schemas.openxmlformats.org/officeDocument/2006/relationships/hyperlink" Target="https://www.chemsrc.com/en/searchResult/NICKEL%2520SULFATE/" TargetMode="External"/><Relationship Id="rId438" Type="http://schemas.openxmlformats.org/officeDocument/2006/relationships/hyperlink" Target="https://www.chemsrc.com/en/searchResult/PENTACHLOROANISOLE/" TargetMode="External"/><Relationship Id="rId242" Type="http://schemas.openxmlformats.org/officeDocument/2006/relationships/hyperlink" Target="https://19january2021snapshot.epa.gov/sites/static/files/documents/dwsha_0607.pdf" TargetMode="External"/><Relationship Id="rId284" Type="http://schemas.openxmlformats.org/officeDocument/2006/relationships/hyperlink" Target="https://www.chemsrc.com/en/searchResult/HEXACHLOROBENZENE/" TargetMode="External"/><Relationship Id="rId491" Type="http://schemas.openxmlformats.org/officeDocument/2006/relationships/hyperlink" Target="https://www.chemsrc.com/en/searchResult/SULFAMETHAZINE/" TargetMode="External"/><Relationship Id="rId505" Type="http://schemas.openxmlformats.org/officeDocument/2006/relationships/hyperlink" Target="https://www.chemsrc.com/en/searchResult/T-2%2520TOXIN/" TargetMode="External"/><Relationship Id="rId37" Type="http://schemas.openxmlformats.org/officeDocument/2006/relationships/hyperlink" Target="https://www.chemsrc.com/en/searchResult/ATRAZINE/" TargetMode="External"/><Relationship Id="rId79" Type="http://schemas.openxmlformats.org/officeDocument/2006/relationships/hyperlink" Target="https://www.chemsrc.com/en/searchResult/BROMACIL%2520LITHIUM%2520SALT%2520(2%252C4(H%252C3H)-PYRIMIDINEDIONE%252C%2520ETHYL-3%2520(1-METHYLPROPYL)%252C%2520LITHIUM%2520SALT)/" TargetMode="External"/><Relationship Id="rId102" Type="http://schemas.openxmlformats.org/officeDocument/2006/relationships/hyperlink" Target="https://www.chemsrc.com/en/searchResult/CARBENDAZIM/" TargetMode="External"/><Relationship Id="rId144" Type="http://schemas.openxmlformats.org/officeDocument/2006/relationships/hyperlink" Target="https://www.chemsrc.com/en/searchResult/Cobalt%2520sulfate%2520heptahydrate/" TargetMode="External"/><Relationship Id="rId547" Type="http://schemas.openxmlformats.org/officeDocument/2006/relationships/hyperlink" Target="https://www.chemsrc.com/en/searchResult/TRIADIMEFON/" TargetMode="External"/><Relationship Id="rId90" Type="http://schemas.openxmlformats.org/officeDocument/2006/relationships/hyperlink" Target="https://www.chemsrc.com/en/cas/569-61-9_122400.html" TargetMode="External"/><Relationship Id="rId186" Type="http://schemas.openxmlformats.org/officeDocument/2006/relationships/hyperlink" Target="https://www.chemsrc.com/en/searchResult/2%252C4-DICHLOROPHENOL/" TargetMode="External"/><Relationship Id="rId351" Type="http://schemas.openxmlformats.org/officeDocument/2006/relationships/hyperlink" Target="https://www.chemsrc.com/en/searchResult/1-METHYL-4-NITROBENZENE/" TargetMode="External"/><Relationship Id="rId393" Type="http://schemas.openxmlformats.org/officeDocument/2006/relationships/hyperlink" Target="https://www.chemsrc.com/en/searchResult/4-NONYLPHENOL%2520BRANCHED/" TargetMode="External"/><Relationship Id="rId407" Type="http://schemas.openxmlformats.org/officeDocument/2006/relationships/hyperlink" Target="https://www.chemsrc.com/en/searchResult/OCTACHLOROSTYRENE/" TargetMode="External"/><Relationship Id="rId449" Type="http://schemas.openxmlformats.org/officeDocument/2006/relationships/hyperlink" Target="https://www.chemsrc.com/en/searchResult/PERMETHRIN/" TargetMode="External"/><Relationship Id="rId211" Type="http://schemas.openxmlformats.org/officeDocument/2006/relationships/hyperlink" Target="https://www.chemsrc.com/en/searchResult/DINITROPHENOLS/" TargetMode="External"/><Relationship Id="rId253" Type="http://schemas.openxmlformats.org/officeDocument/2006/relationships/hyperlink" Target="https://www.chemsrc.com/en/searchResult/FENARIMOL/" TargetMode="External"/><Relationship Id="rId295" Type="http://schemas.openxmlformats.org/officeDocument/2006/relationships/hyperlink" Target="https://www.chemsrc.com/en/searchResult/HEXACONAZOLE%2520(ANVIL)/" TargetMode="External"/><Relationship Id="rId309" Type="http://schemas.openxmlformats.org/officeDocument/2006/relationships/hyperlink" Target="https://www.chemsrc.com/en/searchResult/IODINE/" TargetMode="External"/><Relationship Id="rId460" Type="http://schemas.openxmlformats.org/officeDocument/2006/relationships/hyperlink" Target="https://www.chemsrc.com/en/searchResult/PROCYMIDONE/" TargetMode="External"/><Relationship Id="rId516" Type="http://schemas.openxmlformats.org/officeDocument/2006/relationships/hyperlink" Target="https://www.chemsrc.com/en/searchResult/2%252C3%252C7%252C8-TETRACHLORODIBENZO-P-DIOXIN%2520(TCDD)/" TargetMode="External"/><Relationship Id="rId48" Type="http://schemas.openxmlformats.org/officeDocument/2006/relationships/hyperlink" Target="https://www.chemsrc.com/en/searchResult/1%252C2-BENZENEDICARBOXYLIC%2520ACID%252C%2520DICYCLOHEXYL%2520ESTER/" TargetMode="External"/><Relationship Id="rId113" Type="http://schemas.openxmlformats.org/officeDocument/2006/relationships/hyperlink" Target="https://19january2021snapshot.epa.gov/sites/static/files/documents/dwsha_0607.pdf" TargetMode="External"/><Relationship Id="rId320" Type="http://schemas.openxmlformats.org/officeDocument/2006/relationships/hyperlink" Target="https://www.chemsrc.com/en/searchResult/KEROSENE/" TargetMode="External"/><Relationship Id="rId558" Type="http://schemas.openxmlformats.org/officeDocument/2006/relationships/hyperlink" Target="https://www.chemsrc.com/en/searchResult/TRICHLOROETHYLENE/" TargetMode="External"/><Relationship Id="rId155" Type="http://schemas.openxmlformats.org/officeDocument/2006/relationships/hyperlink" Target="https://www.chemsrc.com/en/searchResult/DDT/" TargetMode="External"/><Relationship Id="rId197" Type="http://schemas.openxmlformats.org/officeDocument/2006/relationships/hyperlink" Target="https://www.chemsrc.com/en/searchResult/DIETHYL%2520PHTHALATE/" TargetMode="External"/><Relationship Id="rId362" Type="http://schemas.openxmlformats.org/officeDocument/2006/relationships/hyperlink" Target="https://www.chemsrc.com/en/searchResult/METRIBUZIN/" TargetMode="External"/><Relationship Id="rId418" Type="http://schemas.openxmlformats.org/officeDocument/2006/relationships/hyperlink" Target="https://www.chemsrc.com/en/cas/32534-81-9_584781.html" TargetMode="External"/><Relationship Id="rId222" Type="http://schemas.openxmlformats.org/officeDocument/2006/relationships/hyperlink" Target="https://www.chemsrc.com/en/searchResult/Dibromoacetic%2520acid/" TargetMode="External"/><Relationship Id="rId264" Type="http://schemas.openxmlformats.org/officeDocument/2006/relationships/hyperlink" Target="https://www.chemsrc.com/en/searchResult/FERBAM/" TargetMode="External"/><Relationship Id="rId471" Type="http://schemas.openxmlformats.org/officeDocument/2006/relationships/hyperlink" Target="https://www.chemsrc.com/en/searchResult/PYRIMINIL/" TargetMode="External"/><Relationship Id="rId17" Type="http://schemas.openxmlformats.org/officeDocument/2006/relationships/hyperlink" Target="https://www.chemsrc.com/en/searchResult/AMOXAPINE/" TargetMode="External"/><Relationship Id="rId59" Type="http://schemas.openxmlformats.org/officeDocument/2006/relationships/hyperlink" Target="https://www.chemsrc.com/en/searchResult/BENZO(A)PYRENE/" TargetMode="External"/><Relationship Id="rId124" Type="http://schemas.openxmlformats.org/officeDocument/2006/relationships/hyperlink" Target="https://www.chemsrc.com/en/searchResult/CHLORODIFLUOROMETHANE/" TargetMode="External"/><Relationship Id="rId527" Type="http://schemas.openxmlformats.org/officeDocument/2006/relationships/hyperlink" Target="https://www.chemsrc.com/en/searchResult/TETRASUL/" TargetMode="External"/><Relationship Id="rId569" Type="http://schemas.openxmlformats.org/officeDocument/2006/relationships/hyperlink" Target="https://www.chemsrc.com/en/searchResult/Tributyltinnaphthalate/" TargetMode="External"/><Relationship Id="rId70" Type="http://schemas.openxmlformats.org/officeDocument/2006/relationships/hyperlink" Target="https://www.chemsrc.com/en/searchResult/BIS(2-ETHYLHEXYL)PHTHALATE/" TargetMode="External"/><Relationship Id="rId166" Type="http://schemas.openxmlformats.org/officeDocument/2006/relationships/hyperlink" Target="https://www.chemsrc.com/en/searchResult/2%252C4-DIAMINOANISOLE%2520SULFATE/" TargetMode="External"/><Relationship Id="rId331" Type="http://schemas.openxmlformats.org/officeDocument/2006/relationships/hyperlink" Target="https://www.chemsrc.com/en/searchResult/MALATHION/" TargetMode="External"/><Relationship Id="rId373" Type="http://schemas.openxmlformats.org/officeDocument/2006/relationships/hyperlink" Target="https://www.chemsrc.com/en/searchResult/4-N-PROPYLPHENOL/" TargetMode="External"/><Relationship Id="rId429" Type="http://schemas.openxmlformats.org/officeDocument/2006/relationships/hyperlink" Target="https://www.chemsrc.com/en/searchResult/1-(P-HYDROXYPHENYL)OCTANE/" TargetMode="External"/><Relationship Id="rId580" Type="http://schemas.openxmlformats.org/officeDocument/2006/relationships/hyperlink" Target="https://www.chemsrc.com/en/searchResult/ZIRAM/" TargetMode="External"/><Relationship Id="rId1" Type="http://schemas.openxmlformats.org/officeDocument/2006/relationships/hyperlink" Target="https://davidsuzuki.org/living-green/safe-and-eco-friendly-garden-pesticides/" TargetMode="External"/><Relationship Id="rId233" Type="http://schemas.openxmlformats.org/officeDocument/2006/relationships/hyperlink" Target="https://www.chemsrc.com/en/searchResult/ESFENVALERATE/" TargetMode="External"/><Relationship Id="rId440" Type="http://schemas.openxmlformats.org/officeDocument/2006/relationships/hyperlink" Target="https://www.chemsrc.com/en/searchResult/2%252C3%252C3'%252C4%252C4'-PENTACHLOROBIPHENYL%2520(PCB-105)/" TargetMode="External"/><Relationship Id="rId28" Type="http://schemas.openxmlformats.org/officeDocument/2006/relationships/hyperlink" Target="https://www.chemsrc.com/en/searchResult/AROCLOR%25201254/" TargetMode="External"/><Relationship Id="rId275" Type="http://schemas.openxmlformats.org/officeDocument/2006/relationships/hyperlink" Target="https://www.chemsrc.com/en/searchResult/HEPTACHLOR" TargetMode="External"/><Relationship Id="rId300" Type="http://schemas.openxmlformats.org/officeDocument/2006/relationships/hyperlink" Target="https://www.chemsrc.com/en/searchResult/HYDROGEN%2520CYANIDE/" TargetMode="External"/><Relationship Id="rId482" Type="http://schemas.openxmlformats.org/officeDocument/2006/relationships/hyperlink" Target="https://www.epa.gov/ground-water-and-drinking-water/national-primary-drinking-water-regulations" TargetMode="External"/><Relationship Id="rId538" Type="http://schemas.openxmlformats.org/officeDocument/2006/relationships/hyperlink" Target="https://www.chemsrc.com/en/searchResult/THIOPHENE/" TargetMode="External"/><Relationship Id="rId81" Type="http://schemas.openxmlformats.org/officeDocument/2006/relationships/hyperlink" Target="https://www.chemsrc.com/en/searchResult/BROMINE/" TargetMode="External"/><Relationship Id="rId135" Type="http://schemas.openxmlformats.org/officeDocument/2006/relationships/hyperlink" Target="https://www.chemsrc.com/en/searchResult/COBALT%2520CHLORIDE/" TargetMode="External"/><Relationship Id="rId177" Type="http://schemas.openxmlformats.org/officeDocument/2006/relationships/hyperlink" Target="https://19january2021snapshot.epa.gov/sites/static/files/documents/dwsha_0607.pdf" TargetMode="External"/><Relationship Id="rId342" Type="http://schemas.openxmlformats.org/officeDocument/2006/relationships/hyperlink" Target="https://www.chemsrc.com/en/searchResult/METHIMAZOLE/" TargetMode="External"/><Relationship Id="rId384" Type="http://schemas.openxmlformats.org/officeDocument/2006/relationships/hyperlink" Target="https://www.chemsrc.com/en/searchResult/NITROFEN/" TargetMode="External"/><Relationship Id="rId202" Type="http://schemas.openxmlformats.org/officeDocument/2006/relationships/hyperlink" Target="https://www.chemsrc.com/en/searchResult/DIETHYLSTILBESTROL/" TargetMode="External"/><Relationship Id="rId244" Type="http://schemas.openxmlformats.org/officeDocument/2006/relationships/hyperlink" Target="https://www.chemsrc.com/en/searchResult/ETHYLENE%2520GLYCOL%2520MONOBUTYL%2520ETHER/" TargetMode="External"/><Relationship Id="rId39" Type="http://schemas.openxmlformats.org/officeDocument/2006/relationships/hyperlink" Target="https://www.chemsrc.com/en/searchResult/Azadirachtin/" TargetMode="External"/><Relationship Id="rId286" Type="http://schemas.openxmlformats.org/officeDocument/2006/relationships/hyperlink" Target="https://19january2021snapshot.epa.gov/sites/static/files/documents/dwsha_0607.pdf" TargetMode="External"/><Relationship Id="rId451" Type="http://schemas.openxmlformats.org/officeDocument/2006/relationships/hyperlink" Target="https://www.chemsrc.com/en/searchResult/PHENOTHRIN/" TargetMode="External"/><Relationship Id="rId493" Type="http://schemas.openxmlformats.org/officeDocument/2006/relationships/hyperlink" Target="https://www.chemsrc.com/en/searchResult/SULFAMETHOXAZOLE/" TargetMode="External"/><Relationship Id="rId507" Type="http://schemas.openxmlformats.org/officeDocument/2006/relationships/hyperlink" Target="https://www.chemsrc.com/en/searchResult/TEFLUTHRIN/" TargetMode="External"/><Relationship Id="rId549" Type="http://schemas.openxmlformats.org/officeDocument/2006/relationships/hyperlink" Target="https://www.chemsrc.com/en/searchResult/TRIADIMENOL%2520(BAYTAN)/" TargetMode="External"/><Relationship Id="rId50" Type="http://schemas.openxmlformats.org/officeDocument/2006/relationships/hyperlink" Target="https://www.chemsrc.com/en/searchResult/1%252C2-BENZENEDICARBOXYLIC%2520ACID%252C%2520DIISODECYL%2520ESTER/" TargetMode="External"/><Relationship Id="rId104" Type="http://schemas.openxmlformats.org/officeDocument/2006/relationships/hyperlink" Target="https://www.chemsrc.com/en/searchResult/CARBON%2520DISULFIDE/" TargetMode="External"/><Relationship Id="rId146" Type="http://schemas.openxmlformats.org/officeDocument/2006/relationships/hyperlink" Target="https://www.chemsrc.com/en/searchResult/2%252C4-D/" TargetMode="External"/><Relationship Id="rId188" Type="http://schemas.openxmlformats.org/officeDocument/2006/relationships/hyperlink" Target="https://www.chemsrc.com/en/searchResult/1%252C2-DICHLOROPROPANE/" TargetMode="External"/><Relationship Id="rId311" Type="http://schemas.openxmlformats.org/officeDocument/2006/relationships/hyperlink" Target="https://www.chemsrc.com/en/searchResult/IODINE-131/" TargetMode="External"/><Relationship Id="rId353" Type="http://schemas.openxmlformats.org/officeDocument/2006/relationships/hyperlink" Target="https://www.chemsrc.com/en/cas/56-49-5_594656.html" TargetMode="External"/><Relationship Id="rId395" Type="http://schemas.openxmlformats.org/officeDocument/2006/relationships/hyperlink" Target="https://www.chemsrc.com/en/searchResult/2-(2-(2-(2-(NONYLPHENOXY)ETHOXY)ETHOXY)ETHOXY)ETHANOL/" TargetMode="External"/><Relationship Id="rId409" Type="http://schemas.openxmlformats.org/officeDocument/2006/relationships/hyperlink" Target="https://www.chemsrc.com/en/cas/9036-19-5_509078.html" TargetMode="External"/><Relationship Id="rId560" Type="http://schemas.openxmlformats.org/officeDocument/2006/relationships/hyperlink" Target="https://www.chemsrc.com/en/searchResult/TRIFLURALIN/" TargetMode="External"/><Relationship Id="rId92" Type="http://schemas.openxmlformats.org/officeDocument/2006/relationships/hyperlink" Target="https://www.chemsrc.com/en/cas/28407-37-6_1551077.html" TargetMode="External"/><Relationship Id="rId213" Type="http://schemas.openxmlformats.org/officeDocument/2006/relationships/hyperlink" Target="https://www.chemsrc.com/en/searchResult/DINOCAP/" TargetMode="External"/><Relationship Id="rId420" Type="http://schemas.openxmlformats.org/officeDocument/2006/relationships/hyperlink" Target="https://www.chemsrc.com/en/searchResult/OXYCHLORDANE/" TargetMode="External"/><Relationship Id="rId255" Type="http://schemas.openxmlformats.org/officeDocument/2006/relationships/hyperlink" Target="https://www.chemsrc.com/en/searchResult/FENBUCONAZOLE%2520(FENETHANIL)/" TargetMode="External"/><Relationship Id="rId297" Type="http://schemas.openxmlformats.org/officeDocument/2006/relationships/hyperlink" Target="https://www.chemsrc.com/en/searchResult/HYDRAZINE/" TargetMode="External"/><Relationship Id="rId462" Type="http://schemas.openxmlformats.org/officeDocument/2006/relationships/hyperlink" Target="https://www.chemsrc.com/en/searchResult/PRODIAMINE%2520(RYDEX)/" TargetMode="External"/><Relationship Id="rId518" Type="http://schemas.openxmlformats.org/officeDocument/2006/relationships/hyperlink" Target="https://www.chemsrc.com/en/searchResult/2%252C3%252C7%252C8-TETRACHLORODIBENZOFURAN/" TargetMode="External"/><Relationship Id="rId115" Type="http://schemas.openxmlformats.org/officeDocument/2006/relationships/hyperlink" Target="https://www.chemsrc.com/en/searchResult/CHLORDECONE%2520(KEPONE)/" TargetMode="External"/><Relationship Id="rId157" Type="http://schemas.openxmlformats.org/officeDocument/2006/relationships/hyperlink" Target="https://www.chemsrc.com/en/cas/91-17-8_829297.html" TargetMode="External"/><Relationship Id="rId322" Type="http://schemas.openxmlformats.org/officeDocument/2006/relationships/hyperlink" Target="https://www.chemsrc.com/en/searchResult/KETOCONAZOLE/" TargetMode="External"/><Relationship Id="rId364" Type="http://schemas.openxmlformats.org/officeDocument/2006/relationships/hyperlink" Target="https://www.chemsrc.com/en/searchResult/MIREX/" TargetMode="External"/><Relationship Id="rId61" Type="http://schemas.openxmlformats.org/officeDocument/2006/relationships/hyperlink" Target="https://www.chemsrc.com/en/searchResult/BENZYL%2520BUTYL%2520PHTHALATE/" TargetMode="External"/><Relationship Id="rId199" Type="http://schemas.openxmlformats.org/officeDocument/2006/relationships/hyperlink" Target="https://www.chemsrc.com/en/searchResult/DIETHYLENE%2520GLYCOL%2520MONOMETHYL%2520ETHER/" TargetMode="External"/><Relationship Id="rId571" Type="http://schemas.openxmlformats.org/officeDocument/2006/relationships/hyperlink" Target="https://www.chemsrc.com/en/searchResult/1%252C2%252C3-Trithian-5-amine%252C%2520N%252CN-dimethyl-%252C%2520ethanedioate%2520(1%253A1)/" TargetMode="External"/><Relationship Id="rId19" Type="http://schemas.openxmlformats.org/officeDocument/2006/relationships/hyperlink" Target="https://www.chemsrc.com/en/searchResult/ANILINE%252C%2520M-CHLORO-%252C%2520HYDROCHLORIDE/" TargetMode="External"/><Relationship Id="rId224" Type="http://schemas.openxmlformats.org/officeDocument/2006/relationships/hyperlink" Target="https://www.chemsrc.com/en/searchResult/ENDOSULFAN/" TargetMode="External"/><Relationship Id="rId266" Type="http://schemas.openxmlformats.org/officeDocument/2006/relationships/hyperlink" Target="https://www.chemsrc.com/en/searchResult/FIPRONIL/" TargetMode="External"/><Relationship Id="rId431" Type="http://schemas.openxmlformats.org/officeDocument/2006/relationships/hyperlink" Target="https://www.chemsrc.com/en/cas/80-46-6_245877.html" TargetMode="External"/><Relationship Id="rId473" Type="http://schemas.openxmlformats.org/officeDocument/2006/relationships/hyperlink" Target="https://www.chemsrc.com/en/cas/4342-30-7_515547.html" TargetMode="External"/><Relationship Id="rId529" Type="http://schemas.openxmlformats.org/officeDocument/2006/relationships/hyperlink" Target="https://www.chemsrc.com/en/searchResult/THEOBROMINE/" TargetMode="External"/><Relationship Id="rId30" Type="http://schemas.openxmlformats.org/officeDocument/2006/relationships/hyperlink" Target="https://www.chemsrc.com/en/searchResult/AROCLOR%25201260/" TargetMode="External"/><Relationship Id="rId126" Type="http://schemas.openxmlformats.org/officeDocument/2006/relationships/hyperlink" Target="https://www.chemsrc.com/en/searchResult/CHLOROFORM/" TargetMode="External"/><Relationship Id="rId168" Type="http://schemas.openxmlformats.org/officeDocument/2006/relationships/hyperlink" Target="https://www.chemsrc.com/en/searchResult/4%252C4'-DIAMINODIPHENYL%2520ETHER/" TargetMode="External"/><Relationship Id="rId333" Type="http://schemas.openxmlformats.org/officeDocument/2006/relationships/hyperlink" Target="https://www.chemsrc.com/en/searchResult/MANCOZEB/" TargetMode="External"/><Relationship Id="rId540" Type="http://schemas.openxmlformats.org/officeDocument/2006/relationships/hyperlink" Target="https://www.chemsrc.com/en/searchResult/THIRAM/" TargetMode="External"/><Relationship Id="rId72" Type="http://schemas.openxmlformats.org/officeDocument/2006/relationships/hyperlink" Target="https://www.chemsrc.com/en/searchResult/BIS(TRIBUTYLTIN)%2520OXIDE/" TargetMode="External"/><Relationship Id="rId375" Type="http://schemas.openxmlformats.org/officeDocument/2006/relationships/hyperlink" Target="https://www.chemsrc.com/en/searchResult/NABAM/" TargetMode="External"/><Relationship Id="rId582" Type="http://schemas.openxmlformats.org/officeDocument/2006/relationships/hyperlink" Target="https://www.chemsrc.com/en/cas/55-80-1_512869.html" TargetMode="External"/><Relationship Id="rId3" Type="http://schemas.openxmlformats.org/officeDocument/2006/relationships/hyperlink" Target="https://19january2021snapshot.epa.gov/sites/static/files/documents/dwsha_0607.pdf" TargetMode="External"/><Relationship Id="rId235" Type="http://schemas.openxmlformats.org/officeDocument/2006/relationships/hyperlink" Target="https://www.chemsrc.com/en/searchResult/ETHANOL/" TargetMode="External"/><Relationship Id="rId277" Type="http://schemas.openxmlformats.org/officeDocument/2006/relationships/hyperlink" Target="https://www.chemsrc.com/en/searchResult/HEPTACHLOR%2520EPOXIDE/" TargetMode="External"/><Relationship Id="rId400" Type="http://schemas.openxmlformats.org/officeDocument/2006/relationships/hyperlink" Target="https://www.chemsrc.com/en/searchResult/NORFLURAZON/" TargetMode="External"/><Relationship Id="rId442" Type="http://schemas.openxmlformats.org/officeDocument/2006/relationships/hyperlink" Target="https://www.chemsrc.com/en/searchResult/1%252C2%252C3%252C7%252C8-PENTACHLORODIBENZO-P-DIOXIN/" TargetMode="External"/><Relationship Id="rId484" Type="http://schemas.openxmlformats.org/officeDocument/2006/relationships/hyperlink" Target="https://www.chemsrc.com/en/searchResult/STANNANE%252C%2520ACETOXYTRIPHENYL/" TargetMode="External"/><Relationship Id="rId137" Type="http://schemas.openxmlformats.org/officeDocument/2006/relationships/hyperlink" Target="https://www.chemsrc.com/en/cas/10380-28-6_952738.html" TargetMode="External"/><Relationship Id="rId302" Type="http://schemas.openxmlformats.org/officeDocument/2006/relationships/hyperlink" Target="https://www.chemsrc.com/en/cas/99-71-8_333764.html" TargetMode="External"/><Relationship Id="rId344" Type="http://schemas.openxmlformats.org/officeDocument/2006/relationships/hyperlink" Target="https://www.chemsrc.com/en/searchResult/METHOMYL/" TargetMode="External"/><Relationship Id="rId41" Type="http://schemas.openxmlformats.org/officeDocument/2006/relationships/hyperlink" Target="https://www.chemsrc.com/en/searchResult/BENOMYL/" TargetMode="External"/><Relationship Id="rId83" Type="http://schemas.openxmlformats.org/officeDocument/2006/relationships/hyperlink" Target="https://www.chemsrc.com/en/searchResult/2-BROMOPROPANE/" TargetMode="External"/><Relationship Id="rId179" Type="http://schemas.openxmlformats.org/officeDocument/2006/relationships/hyperlink" Target="https://www.chemsrc.com/en/searchResult/DIBUTYL%2520PHTHALATE/" TargetMode="External"/><Relationship Id="rId386" Type="http://schemas.openxmlformats.org/officeDocument/2006/relationships/hyperlink" Target="https://www.chemsrc.com/en/searchResult/NITROGEN%2520DIOXIDE/" TargetMode="External"/><Relationship Id="rId551" Type="http://schemas.openxmlformats.org/officeDocument/2006/relationships/hyperlink" Target="https://www.chemsrc.com/en/searchResult/TRIBUTYLTIN/" TargetMode="External"/><Relationship Id="rId190" Type="http://schemas.openxmlformats.org/officeDocument/2006/relationships/hyperlink" Target="https://19january2021snapshot.epa.gov/sites/static/files/documents/dwsha_0607.pdf" TargetMode="External"/><Relationship Id="rId204" Type="http://schemas.openxmlformats.org/officeDocument/2006/relationships/hyperlink" Target="https://www.chemsrc.com/en/searchResult/DIFLUBENZURON/" TargetMode="External"/><Relationship Id="rId246" Type="http://schemas.openxmlformats.org/officeDocument/2006/relationships/hyperlink" Target="https://www.chemsrc.com/en/searchResult/ETHYLENE%2520GLYCOL%2520MONOETHYL%2520ETHER/" TargetMode="External"/><Relationship Id="rId288" Type="http://schemas.openxmlformats.org/officeDocument/2006/relationships/hyperlink" Target="https://www.chemsrc.com/en/searchResult/2%252C2'%252C4%252C4'%252C5%252C5'-HEXACHLOROBIPHENYL%2520(PCB-153)/" TargetMode="External"/><Relationship Id="rId411" Type="http://schemas.openxmlformats.org/officeDocument/2006/relationships/hyperlink" Target="https://www.chemsrc.com/en/cas/9002-93-1_446668.html" TargetMode="External"/><Relationship Id="rId453" Type="http://schemas.openxmlformats.org/officeDocument/2006/relationships/hyperlink" Target="https://www.chemsrc.com/en/searchResult/PHTHALATES/" TargetMode="External"/><Relationship Id="rId509" Type="http://schemas.openxmlformats.org/officeDocument/2006/relationships/hyperlink" Target="https://www.chemsrc.com/en/searchResult/3-TERT-BUTYLPHENOL/" TargetMode="External"/><Relationship Id="rId106" Type="http://schemas.openxmlformats.org/officeDocument/2006/relationships/hyperlink" Target="https://www.chemsrc.com/en/searchResult/CARBON%2520TETRACHLORIDE/" TargetMode="External"/><Relationship Id="rId313" Type="http://schemas.openxmlformats.org/officeDocument/2006/relationships/hyperlink" Target="https://www.chemsrc.com/en/searchResult/IOXYNIL/" TargetMode="External"/><Relationship Id="rId495" Type="http://schemas.openxmlformats.org/officeDocument/2006/relationships/hyperlink" Target="https://www.chemsrc.com/en/cas/36631-23-9_1636099.html" TargetMode="External"/><Relationship Id="rId10" Type="http://schemas.openxmlformats.org/officeDocument/2006/relationships/hyperlink" Target="https://www.chemsrc.com/en/searchResult/4-AMINO-BENZOLSULFONYL-METHYLCARBAMAT/" TargetMode="External"/><Relationship Id="rId52" Type="http://schemas.openxmlformats.org/officeDocument/2006/relationships/hyperlink" Target="https://www.chemsrc.com/en/cas/28553-12-0_3815.html" TargetMode="External"/><Relationship Id="rId94" Type="http://schemas.openxmlformats.org/officeDocument/2006/relationships/hyperlink" Target="https://www.chemsrc.com/en/searchResult/CADMIUM/" TargetMode="External"/><Relationship Id="rId148" Type="http://schemas.openxmlformats.org/officeDocument/2006/relationships/hyperlink" Target="https://www.chemsrc.com/en/searchResult/D-TRANS-ALLETHRIN/" TargetMode="External"/><Relationship Id="rId355" Type="http://schemas.openxmlformats.org/officeDocument/2006/relationships/hyperlink" Target="https://www.chemsrc.com/en/cas/13552-44-8_5260.html" TargetMode="External"/><Relationship Id="rId397" Type="http://schemas.openxmlformats.org/officeDocument/2006/relationships/hyperlink" Target="https://www.chemsrc.com/en/searchResult/NORETHISTERONE/" TargetMode="External"/><Relationship Id="rId520" Type="http://schemas.openxmlformats.org/officeDocument/2006/relationships/hyperlink" Target="https://www.chemsrc.com/en/searchResult/TETRAHYDROFURAN/" TargetMode="External"/><Relationship Id="rId562" Type="http://schemas.openxmlformats.org/officeDocument/2006/relationships/hyperlink" Target="https://www.chemsrc.com/en/searchResult/TRIPHENYLTIN/" TargetMode="External"/><Relationship Id="rId215" Type="http://schemas.openxmlformats.org/officeDocument/2006/relationships/hyperlink" Target="https://www.chemsrc.com/en/cas/630-93-3_405651.html" TargetMode="External"/><Relationship Id="rId257" Type="http://schemas.openxmlformats.org/officeDocument/2006/relationships/hyperlink" Target="https://www.chemsrc.com/en/searchResult/FENITROTHION/" TargetMode="External"/><Relationship Id="rId422" Type="http://schemas.openxmlformats.org/officeDocument/2006/relationships/hyperlink" Target="https://www.chemsrc.com/en/searchResult/OXYDEMETON%2520METHYL/" TargetMode="External"/><Relationship Id="rId464" Type="http://schemas.openxmlformats.org/officeDocument/2006/relationships/hyperlink" Target="https://www.chemsrc.com/en/searchResult/PRONAMIDE/" TargetMode="External"/><Relationship Id="rId299" Type="http://schemas.openxmlformats.org/officeDocument/2006/relationships/hyperlink" Target="https://www.chemsrc.com/en/searchResult/HYDROGEN%2520CYANIDE/" TargetMode="External"/><Relationship Id="rId63" Type="http://schemas.openxmlformats.org/officeDocument/2006/relationships/hyperlink" Target="https://www.chemsrc.com/en/cas/33213-65-9_453386.html" TargetMode="External"/><Relationship Id="rId159" Type="http://schemas.openxmlformats.org/officeDocument/2006/relationships/hyperlink" Target="https://www.chemsrc.com/en/searchResult/DEMECLOCYCLINE/" TargetMode="External"/><Relationship Id="rId366" Type="http://schemas.openxmlformats.org/officeDocument/2006/relationships/hyperlink" Target="https://www.chemsrc.com/en/searchResult/MOLINATE/" TargetMode="External"/><Relationship Id="rId573" Type="http://schemas.openxmlformats.org/officeDocument/2006/relationships/hyperlink" Target="https://www.chemsrc.com/en/searchResult/Urea%252C%2520N%252CN-dimethyl-N'-(3-chloro-4-methoxyphenyl)-/" TargetMode="External"/><Relationship Id="rId226" Type="http://schemas.openxmlformats.org/officeDocument/2006/relationships/hyperlink" Target="https://www.chemsrc.com/en/searchResult/ENDRIN/" TargetMode="External"/><Relationship Id="rId433" Type="http://schemas.openxmlformats.org/officeDocument/2006/relationships/hyperlink" Target="https://www.chemsrc.com/en/searchResult/PARATHION/" TargetMode="External"/><Relationship Id="rId74" Type="http://schemas.openxmlformats.org/officeDocument/2006/relationships/hyperlink" Target="https://www.chemsrc.com/en/cas/1303-96-4_830239.html" TargetMode="External"/><Relationship Id="rId377" Type="http://schemas.openxmlformats.org/officeDocument/2006/relationships/hyperlink" Target="https://www.chemsrc.com/en/searchResult/NALIDIXIC%2520ACID/" TargetMode="External"/><Relationship Id="rId500" Type="http://schemas.openxmlformats.org/officeDocument/2006/relationships/hyperlink" Target="https://www.chemsrc.com/en/cas/3090-35-5_458670.html" TargetMode="External"/><Relationship Id="rId584" Type="http://schemas.openxmlformats.org/officeDocument/2006/relationships/hyperlink" Target="https://www.chemsrc.com/en/searchResult/pentamidine/" TargetMode="External"/><Relationship Id="rId5" Type="http://schemas.openxmlformats.org/officeDocument/2006/relationships/hyperlink" Target="https://19january2021snapshot.epa.gov/sites/static/files/documents/dwsha_0607.pdf" TargetMode="External"/><Relationship Id="rId237" Type="http://schemas.openxmlformats.org/officeDocument/2006/relationships/hyperlink" Target="https://www.chemsrc.com/en/searchResult/ETHIOZIN%2520(EBUZIN%252FTYCOR)/" TargetMode="External"/><Relationship Id="rId444" Type="http://schemas.openxmlformats.org/officeDocument/2006/relationships/hyperlink" Target="https://www.chemsrc.com/en/searchResult/2%252C3%252C4%252C7%252C8-PENTACHLORODIBENZOFURAN/" TargetMode="External"/><Relationship Id="rId290" Type="http://schemas.openxmlformats.org/officeDocument/2006/relationships/hyperlink" Target="https://www.chemsrc.com/en/searchResult/3%252C3'4%252C4'%252C5%252C5'-HEXACHLOROBIPHENYL%2520(PCB-169)/" TargetMode="External"/><Relationship Id="rId304" Type="http://schemas.openxmlformats.org/officeDocument/2006/relationships/hyperlink" Target="https://www.chemsrc.com/en/cas/98-54-4_120.html" TargetMode="External"/><Relationship Id="rId388" Type="http://schemas.openxmlformats.org/officeDocument/2006/relationships/hyperlink" Target="https://www.chemsrc.com/en/searchResult/NONACHLOR%252C%2520CIS-/" TargetMode="External"/><Relationship Id="rId511" Type="http://schemas.openxmlformats.org/officeDocument/2006/relationships/hyperlink" Target="https://www.chemsrc.com/en/searchResult/2%252C2'%252C6%252C6'-TETRABROMO-4%252C4'-ISOPROPYLIDENEDIPHENOL/" TargetMode="External"/><Relationship Id="rId85" Type="http://schemas.openxmlformats.org/officeDocument/2006/relationships/hyperlink" Target="https://www.chemsrc.com/en/searchResult/BUTYLATED%2520HYDROXYANISOLE%2520(BHA)/" TargetMode="External"/><Relationship Id="rId150" Type="http://schemas.openxmlformats.org/officeDocument/2006/relationships/hyperlink" Target="https://www.chemsrc.com/en/searchResult/DDD/" TargetMode="External"/><Relationship Id="rId248" Type="http://schemas.openxmlformats.org/officeDocument/2006/relationships/hyperlink" Target="https://www.chemsrc.com/en/searchResult/ETHYLENE%2520GLYCOL%2520MONOMETHYL%2520ETHER/" TargetMode="External"/><Relationship Id="rId455" Type="http://schemas.openxmlformats.org/officeDocument/2006/relationships/hyperlink" Target="https://www.chemsrc.com/en/searchResult/PICLORAM/" TargetMode="External"/><Relationship Id="rId12" Type="http://schemas.openxmlformats.org/officeDocument/2006/relationships/hyperlink" Target="https://www.chemsrc.com/en/searchResult/AMIODARONE/" TargetMode="External"/><Relationship Id="rId108" Type="http://schemas.openxmlformats.org/officeDocument/2006/relationships/hyperlink" Target="https://19january2021snapshot.epa.gov/sites/static/files/documents/dwsha_0607.pdf" TargetMode="External"/><Relationship Id="rId315" Type="http://schemas.openxmlformats.org/officeDocument/2006/relationships/hyperlink" Target="https://www.chemsrc.com/en/searchResult/IPRODIONE/" TargetMode="External"/><Relationship Id="rId522" Type="http://schemas.openxmlformats.org/officeDocument/2006/relationships/hyperlink" Target="https://www.chemsrc.com/en/searchResult/(1%252C1%252C3%252C3-TETRAMETHYLBUTYL)PHENOL/" TargetMode="External"/><Relationship Id="rId96" Type="http://schemas.openxmlformats.org/officeDocument/2006/relationships/hyperlink" Target="https://www.chemsrc.com/en/searchResult/CADMIUM%2520CHLORIDE/" TargetMode="External"/><Relationship Id="rId161" Type="http://schemas.openxmlformats.org/officeDocument/2006/relationships/hyperlink" Target="https://www.chemsrc.com/en/cas/84-75-3_756846.html" TargetMode="External"/><Relationship Id="rId399" Type="http://schemas.openxmlformats.org/officeDocument/2006/relationships/hyperlink" Target="https://www.chemsrc.com/en/searchResult/NORFLURAZON/" TargetMode="External"/><Relationship Id="rId259" Type="http://schemas.openxmlformats.org/officeDocument/2006/relationships/hyperlink" Target="https://www.chemsrc.com/en/searchResult/FENOXYCARB/" TargetMode="External"/><Relationship Id="rId466" Type="http://schemas.openxmlformats.org/officeDocument/2006/relationships/hyperlink" Target="https://www.chemsrc.com/en/searchResult/PROPANIL/" TargetMode="External"/><Relationship Id="rId23" Type="http://schemas.openxmlformats.org/officeDocument/2006/relationships/hyperlink" Target="https://www.chemsrc.com/en/searchResult/AROCLOR%25201242/" TargetMode="External"/><Relationship Id="rId119" Type="http://schemas.openxmlformats.org/officeDocument/2006/relationships/hyperlink" Target="https://www.chemsrc.com/en/searchResult/CHLORINATED%2520PARAFINS%2520(AVERAGE%2520CHAIN%2520LENGTH%252C%2520C12%253B%2520%2520%2520APPROXIMATELY%252060%2520PERCENT%2520CHLORINE%2520BY%2520WEIGHT)/" TargetMode="External"/><Relationship Id="rId326" Type="http://schemas.openxmlformats.org/officeDocument/2006/relationships/hyperlink" Target="https://www.chemsrc.com/en/searchResult/LINURON/" TargetMode="External"/><Relationship Id="rId533" Type="http://schemas.openxmlformats.org/officeDocument/2006/relationships/hyperlink" Target="https://www.chemsrc.com/en/searchResult/THIAZOPYR%2520(MON%252013200)/" TargetMode="External"/><Relationship Id="rId172" Type="http://schemas.openxmlformats.org/officeDocument/2006/relationships/hyperlink" Target="https://www.chemsrc.com/en/cas/96-12-8_845167.html" TargetMode="External"/><Relationship Id="rId477" Type="http://schemas.openxmlformats.org/officeDocument/2006/relationships/hyperlink" Target="https://www.chemsrc.com/en/searchResult/QUINTOZENE/" TargetMode="External"/><Relationship Id="rId337" Type="http://schemas.openxmlformats.org/officeDocument/2006/relationships/hyperlink" Target="https://www.chemsrc.com/en/searchResult/MERCURY/" TargetMode="External"/><Relationship Id="rId34" Type="http://schemas.openxmlformats.org/officeDocument/2006/relationships/hyperlink" Target="https://www.chemsrc.com/en/searchResult/ARSINE/" TargetMode="External"/><Relationship Id="rId544" Type="http://schemas.openxmlformats.org/officeDocument/2006/relationships/hyperlink" Target="https://www.chemsrc.com/en/searchResult/TRANS-CHLORDANE/" TargetMode="External"/><Relationship Id="rId183" Type="http://schemas.openxmlformats.org/officeDocument/2006/relationships/hyperlink" Target="https://www.chemsrc.com/en/searchResult/DICHLOROMETHANE/" TargetMode="External"/><Relationship Id="rId390" Type="http://schemas.openxmlformats.org/officeDocument/2006/relationships/hyperlink" Target="https://www.chemsrc.com/en/searchResult/NONACHLOR%252C%2520TRANS-/" TargetMode="External"/><Relationship Id="rId404" Type="http://schemas.openxmlformats.org/officeDocument/2006/relationships/hyperlink" Target="https://www.chemsrc.com/en/searchResult/O%252CP'-DDT/"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19january2021snapshot.epa.gov/sites/static/files/documents/dwsha_0607.pdf" TargetMode="External"/><Relationship Id="rId7" Type="http://schemas.openxmlformats.org/officeDocument/2006/relationships/hyperlink" Target="https://www.chemsrc.com/en/searchResult/CIS-CHLORDANE/" TargetMode="External"/><Relationship Id="rId2" Type="http://schemas.openxmlformats.org/officeDocument/2006/relationships/hyperlink" Target="https://www.chemsrc.com/en/searchResult/CHLOROFORM/" TargetMode="External"/><Relationship Id="rId1" Type="http://schemas.openxmlformats.org/officeDocument/2006/relationships/hyperlink" Target="https://www.chemsrc.com/en/searchResult/CHLOROFORM/" TargetMode="External"/><Relationship Id="rId6" Type="http://schemas.openxmlformats.org/officeDocument/2006/relationships/hyperlink" Target="https://www.chemsrc.com/en/searchResult/CIS-CHLORDANE/" TargetMode="External"/><Relationship Id="rId5" Type="http://schemas.openxmlformats.org/officeDocument/2006/relationships/hyperlink" Target="https://www.chemsrc.com/en/searchResult/CHLORPYRIFOS/" TargetMode="External"/><Relationship Id="rId4" Type="http://schemas.openxmlformats.org/officeDocument/2006/relationships/hyperlink" Target="https://www.chemsrc.com/en/searchResult/CHLORPYRIFOS/" TargetMode="External"/></Relationships>
</file>

<file path=xl/worksheets/_rels/sheet16.xml.rels><?xml version="1.0" encoding="UTF-8" standalone="yes"?>
<Relationships xmlns="http://schemas.openxmlformats.org/package/2006/relationships"><Relationship Id="rId26" Type="http://schemas.openxmlformats.org/officeDocument/2006/relationships/hyperlink" Target="https://nepis.epa.gov/Exe/ZyPDF.cgi/60001CLZ.PDF?Dockey=60001CLZ.PDF" TargetMode="External"/><Relationship Id="rId21" Type="http://schemas.openxmlformats.org/officeDocument/2006/relationships/hyperlink" Target="https://nepis.epa.gov/Exe/ZyPDF.cgi/20002924.PDF?Dockey=20002924.PDF" TargetMode="External"/><Relationship Id="rId42" Type="http://schemas.openxmlformats.org/officeDocument/2006/relationships/hyperlink" Target="https://www.epa.gov/wqc/aquatic-life-criteria-lead" TargetMode="External"/><Relationship Id="rId47" Type="http://schemas.openxmlformats.org/officeDocument/2006/relationships/hyperlink" Target="https://nepis.epa.gov/Exe/ZyPDF.cgi/60001CLZ.PDF?Dockey=60001CLZ.PDF" TargetMode="External"/><Relationship Id="rId63" Type="http://schemas.openxmlformats.org/officeDocument/2006/relationships/hyperlink" Target="https://nepis.epa.gov/Exe/ZyPDF.cgi/20002924.PDF?Dockey=20002924.PDF" TargetMode="External"/><Relationship Id="rId68" Type="http://schemas.openxmlformats.org/officeDocument/2006/relationships/hyperlink" Target="https://www.epa.gov/wqc/aquatic-life-criterion-selenium-documents" TargetMode="External"/><Relationship Id="rId16" Type="http://schemas.openxmlformats.org/officeDocument/2006/relationships/hyperlink" Target="https://nepis.epa.gov/Exe/ZyPDF.cgi/00001MGA.PDF?Dockey=00001MGA.PDF" TargetMode="External"/><Relationship Id="rId11" Type="http://schemas.openxmlformats.org/officeDocument/2006/relationships/hyperlink" Target="http://nepis.epa.gov/Exe/ZyPDF.cgi?Dockey=00001MGA.pdf" TargetMode="External"/><Relationship Id="rId24" Type="http://schemas.openxmlformats.org/officeDocument/2006/relationships/hyperlink" Target="http://nepis.epa.gov/Exe/ZyPDF.cgi?Dockey=00001MGA.pdf" TargetMode="External"/><Relationship Id="rId32" Type="http://schemas.openxmlformats.org/officeDocument/2006/relationships/hyperlink" Target="https://nepis.epa.gov/Exe/ZyPDF.cgi/20002924.PDF?Dockey=20002924.PDF" TargetMode="External"/><Relationship Id="rId37" Type="http://schemas.openxmlformats.org/officeDocument/2006/relationships/hyperlink" Target="https://nepis.epa.gov/Exe/ZyPDF.cgi/00001MGA.PDF?Dockey=00001MGA.PDF" TargetMode="External"/><Relationship Id="rId40" Type="http://schemas.openxmlformats.org/officeDocument/2006/relationships/hyperlink" Target="https://nepis.epa.gov/Exe/ZyPDF.cgi/00001MGA.PDF?Dockey=00001MGA.PDF" TargetMode="External"/><Relationship Id="rId45" Type="http://schemas.openxmlformats.org/officeDocument/2006/relationships/hyperlink" Target="http://nepis.epa.gov/Exe/ZyPDF.cgi?Dockey=00001MGA.pdf" TargetMode="External"/><Relationship Id="rId53" Type="http://schemas.openxmlformats.org/officeDocument/2006/relationships/hyperlink" Target="https://nepis.epa.gov/Exe/ZyPDF.cgi/20002924.PDF?Dockey=20002924.PDF" TargetMode="External"/><Relationship Id="rId58" Type="http://schemas.openxmlformats.org/officeDocument/2006/relationships/hyperlink" Target="https://nepis.epa.gov/Exe/ZyPDF.cgi/00001MGA.PDF?Dockey=00001MGA.PDF" TargetMode="External"/><Relationship Id="rId66" Type="http://schemas.openxmlformats.org/officeDocument/2006/relationships/hyperlink" Target="https://nepis.epa.gov/Exe/ZyPDF.cgi/00001MGA.PDF?Dockey=00001MGA.PDF" TargetMode="External"/><Relationship Id="rId74" Type="http://schemas.openxmlformats.org/officeDocument/2006/relationships/hyperlink" Target="http://nepis.epa.gov/Exe/ZyPDF.cgi?Dockey=00001MGA.pdf" TargetMode="External"/><Relationship Id="rId79" Type="http://schemas.openxmlformats.org/officeDocument/2006/relationships/hyperlink" Target="https://nepis.epa.gov/Exe/ZyPDF.cgi/20002924.PDF?Dockey=20002924.PDF" TargetMode="External"/><Relationship Id="rId5" Type="http://schemas.openxmlformats.org/officeDocument/2006/relationships/hyperlink" Target="https://www.epa.gov/wqc/aquatic-life-criteria-aluminum" TargetMode="External"/><Relationship Id="rId61" Type="http://schemas.openxmlformats.org/officeDocument/2006/relationships/hyperlink" Target="https://nepis.epa.gov/Exe/ZyPDF.cgi/20003HYA.PDF?Dockey=20003HYA.PDF" TargetMode="External"/><Relationship Id="rId19" Type="http://schemas.openxmlformats.org/officeDocument/2006/relationships/hyperlink" Target="https://nepis.epa.gov/Exe/ZyPDF.cgi/20002924.PDF?Dockey=20002924.PDF" TargetMode="External"/><Relationship Id="rId14" Type="http://schemas.openxmlformats.org/officeDocument/2006/relationships/hyperlink" Target="https://www.epa.gov/wqc/aquatic-life-criteria-carbaryl" TargetMode="External"/><Relationship Id="rId22" Type="http://schemas.openxmlformats.org/officeDocument/2006/relationships/hyperlink" Target="https://nepis.epa.gov/Exe/ZyPDF.cgi/60001CLZ.PDF?Dockey=60001CLZ.PDF" TargetMode="External"/><Relationship Id="rId27" Type="http://schemas.openxmlformats.org/officeDocument/2006/relationships/hyperlink" Target="https://nepis.epa.gov/Exe/ZyPDF.cgi/P1002W79.PDF?Dockey=P1002W79.PDF" TargetMode="External"/><Relationship Id="rId30" Type="http://schemas.openxmlformats.org/officeDocument/2006/relationships/hyperlink" Target="https://nepis.epa.gov/Exe/ZyPDF.cgi/20002924.PDF?Dockey=20002924.PDF" TargetMode="External"/><Relationship Id="rId35" Type="http://schemas.openxmlformats.org/officeDocument/2006/relationships/hyperlink" Target="https://nepis.epa.gov/Exe/ZyPDF.cgi/00001MGA.PDF?Dockey=00001MGA.PDF" TargetMode="External"/><Relationship Id="rId43" Type="http://schemas.openxmlformats.org/officeDocument/2006/relationships/hyperlink" Target="https://nepis.epa.gov/Exe/ZyPDF.cgi/60001CLZ.PDF?Dockey=60001CLZ.PDF" TargetMode="External"/><Relationship Id="rId48" Type="http://schemas.openxmlformats.org/officeDocument/2006/relationships/hyperlink" Target="https://nepis.epa.gov/Exe/ZyPDF.cgi/00001MGA.PDF?Dockey=00001MGA.PDF" TargetMode="External"/><Relationship Id="rId56" Type="http://schemas.openxmlformats.org/officeDocument/2006/relationships/hyperlink" Target="https://www.epa.gov/nutrient-policy-data/ecoregional-criteria" TargetMode="External"/><Relationship Id="rId64" Type="http://schemas.openxmlformats.org/officeDocument/2006/relationships/hyperlink" Target="https://nepis.epa.gov/Exe/ZyPDF.cgi/00001MGA.PDF?Dockey=00001MGA.PDF" TargetMode="External"/><Relationship Id="rId69" Type="http://schemas.openxmlformats.org/officeDocument/2006/relationships/hyperlink" Target="https://nepis.epa.gov/Exe/ZyPDF.cgi/2000M4AD.PDF?Dockey=2000M4AD.PDF" TargetMode="External"/><Relationship Id="rId77" Type="http://schemas.openxmlformats.org/officeDocument/2006/relationships/hyperlink" Target="https://nepis.epa.gov/Exe/ZyPDF.cgi/9100H4SA.PDF?Dockey=9100H4SA.PDF" TargetMode="External"/><Relationship Id="rId8" Type="http://schemas.openxmlformats.org/officeDocument/2006/relationships/hyperlink" Target="https://www.epa.gov/wqc/aquatic-life-criteria-atrazine" TargetMode="External"/><Relationship Id="rId51" Type="http://schemas.openxmlformats.org/officeDocument/2006/relationships/hyperlink" Target="https://nepis.epa.gov/Exe/ZyPDF.cgi/00001MGA.PDF?Dockey=00001MGA.PDF" TargetMode="External"/><Relationship Id="rId72" Type="http://schemas.openxmlformats.org/officeDocument/2006/relationships/hyperlink" Target="https://nepis.epa.gov/Exe/ZyPDF.cgi/00001MGA.PDF?Dockey=00001MGA.PDF" TargetMode="External"/><Relationship Id="rId80" Type="http://schemas.openxmlformats.org/officeDocument/2006/relationships/hyperlink" Target="https://nepis.epa.gov/Exe/ZyPDF.cgi/2000M2JM.PDF?Dockey=2000M2JM.PDF" TargetMode="External"/><Relationship Id="rId3" Type="http://schemas.openxmlformats.org/officeDocument/2006/relationships/hyperlink" Target="http://nepis.epa.gov/Exe/ZyPDF.cgi?Dockey=00001MGA.pdf" TargetMode="External"/><Relationship Id="rId12" Type="http://schemas.openxmlformats.org/officeDocument/2006/relationships/hyperlink" Target="https://www.epa.gov/wqc/aquatic-life-criteria-cadmium" TargetMode="External"/><Relationship Id="rId17" Type="http://schemas.openxmlformats.org/officeDocument/2006/relationships/hyperlink" Target="https://nepis.epa.gov/Exe/ZyPDF.cgi/00001MGA.PDF?Dockey=00001MGA.PDF" TargetMode="External"/><Relationship Id="rId25" Type="http://schemas.openxmlformats.org/officeDocument/2006/relationships/hyperlink" Target="https://www.epa.gov/wqc/aquatic-life-criteria-copper" TargetMode="External"/><Relationship Id="rId33" Type="http://schemas.openxmlformats.org/officeDocument/2006/relationships/hyperlink" Target="https://nepis.epa.gov/Exe/ZyPDF.cgi/00001MGA.PDF?Dockey=00001MGA.PDF" TargetMode="External"/><Relationship Id="rId38" Type="http://schemas.openxmlformats.org/officeDocument/2006/relationships/hyperlink" Target="http://nepis.epa.gov/Exe/ZyPDF.cgi?Dockey=00001MGA.pdf" TargetMode="External"/><Relationship Id="rId46" Type="http://schemas.openxmlformats.org/officeDocument/2006/relationships/hyperlink" Target="https://nepis.epa.gov/Exe/ZyPDF.cgi/20002924.PDF?Dockey=20002924.PDF" TargetMode="External"/><Relationship Id="rId59" Type="http://schemas.openxmlformats.org/officeDocument/2006/relationships/hyperlink" Target="http://nepis.epa.gov/Exe/ZyPDF.cgi?Dockey=00001MGA.pdf" TargetMode="External"/><Relationship Id="rId67" Type="http://schemas.openxmlformats.org/officeDocument/2006/relationships/hyperlink" Target="https://www.epa.gov/wqc/aquatic-life-criterion-selenium" TargetMode="External"/><Relationship Id="rId20" Type="http://schemas.openxmlformats.org/officeDocument/2006/relationships/hyperlink" Target="https://nepis.epa.gov/Exe/ZyPDF.cgi/60001CLZ.PDF?Dockey=60001CLZ.PDF" TargetMode="External"/><Relationship Id="rId41" Type="http://schemas.openxmlformats.org/officeDocument/2006/relationships/hyperlink" Target="http://nepis.epa.gov/Exe/ZyPDF.cgi?Dockey=00001MGA.pdf" TargetMode="External"/><Relationship Id="rId54" Type="http://schemas.openxmlformats.org/officeDocument/2006/relationships/hyperlink" Target="https://nepis.epa.gov/Exe/ZyPDF.cgi/60001CLZ.PDF?Dockey=60001CLZ.PDF" TargetMode="External"/><Relationship Id="rId62" Type="http://schemas.openxmlformats.org/officeDocument/2006/relationships/hyperlink" Target="https://nepis.epa.gov/Exe/ZyPDF.cgi/20002924.PDF?Dockey=20002924.PDF" TargetMode="External"/><Relationship Id="rId70" Type="http://schemas.openxmlformats.org/officeDocument/2006/relationships/hyperlink" Target="https://nepis.epa.gov/Exe/ZyPDF.cgi/00001MGA.PDF?Dockey=00001MGA.PDF" TargetMode="External"/><Relationship Id="rId75" Type="http://schemas.openxmlformats.org/officeDocument/2006/relationships/hyperlink" Target="https://nepis.epa.gov/Exe/ZyPDF.cgi/00001MGA.PDF?Dockey=00001MGA.PDF" TargetMode="External"/><Relationship Id="rId1" Type="http://schemas.openxmlformats.org/officeDocument/2006/relationships/hyperlink" Target="https://nepis.epa.gov/Exe/ZyPDF.cgi/P100597S.PDF?Dockey=P100597S.PDF" TargetMode="External"/><Relationship Id="rId6" Type="http://schemas.openxmlformats.org/officeDocument/2006/relationships/hyperlink" Target="https://www.epa.gov/wqc/aquatic-life-criteria-ammonia" TargetMode="External"/><Relationship Id="rId15" Type="http://schemas.openxmlformats.org/officeDocument/2006/relationships/hyperlink" Target="https://nepis.epa.gov/Exe/ZyPDF.cgi/2000M1OX.PDF?Dockey=2000M1OX.PDF" TargetMode="External"/><Relationship Id="rId23" Type="http://schemas.openxmlformats.org/officeDocument/2006/relationships/hyperlink" Target="https://nepis.epa.gov/Exe/ZyPDF.cgi/00001MGA.PDF?Dockey=00001MGA.PDF" TargetMode="External"/><Relationship Id="rId28" Type="http://schemas.openxmlformats.org/officeDocument/2006/relationships/hyperlink" Target="https://nepis.epa.gov/Exe/ZyPDF.cgi/00001MGA.PDF?Dockey=00001MGA.PDF" TargetMode="External"/><Relationship Id="rId36" Type="http://schemas.openxmlformats.org/officeDocument/2006/relationships/hyperlink" Target="http://nepis.epa.gov/Exe/ZyPDF.cgi?Dockey=00001MGA.pdf" TargetMode="External"/><Relationship Id="rId49" Type="http://schemas.openxmlformats.org/officeDocument/2006/relationships/hyperlink" Target="http://nepis.epa.gov/Exe/ZyPDF.cgi?Dockey=00001MGA.pdf" TargetMode="External"/><Relationship Id="rId57" Type="http://schemas.openxmlformats.org/officeDocument/2006/relationships/hyperlink" Target="https://www.epa.gov/nutrient-policy-data/ecoregional-criteria" TargetMode="External"/><Relationship Id="rId10" Type="http://schemas.openxmlformats.org/officeDocument/2006/relationships/hyperlink" Target="https://nepis.epa.gov/Exe/ZyPDF.cgi/00001MGA.PDF?Dockey=00001MGA.PDF" TargetMode="External"/><Relationship Id="rId31" Type="http://schemas.openxmlformats.org/officeDocument/2006/relationships/hyperlink" Target="http://nepis.epa.gov/Exe/ZyPDF.cgi?Dockey=20002924.pdf" TargetMode="External"/><Relationship Id="rId44" Type="http://schemas.openxmlformats.org/officeDocument/2006/relationships/hyperlink" Target="http://nepis.epa.gov/Exe/ZyPDF.cgi?Dockey=00001MGA.pdf" TargetMode="External"/><Relationship Id="rId52" Type="http://schemas.openxmlformats.org/officeDocument/2006/relationships/hyperlink" Target="http://nepis.epa.gov/Exe/ZyPDF.cgi?Dockey=00001MGA.pdf" TargetMode="External"/><Relationship Id="rId60" Type="http://schemas.openxmlformats.org/officeDocument/2006/relationships/hyperlink" Target="https://nepis.epa.gov/Exe/ZyPDF.cgi/00001MGA.PDF?Dockey=00001MGA.PDF" TargetMode="External"/><Relationship Id="rId65" Type="http://schemas.openxmlformats.org/officeDocument/2006/relationships/hyperlink" Target="http://nepis.epa.gov/Exe/ZyPDF.cgi?Dockey=00001MGA.pdf" TargetMode="External"/><Relationship Id="rId73" Type="http://schemas.openxmlformats.org/officeDocument/2006/relationships/hyperlink" Target="https://nepis.epa.gov/Exe/ZyPDF.cgi/00001MGA.PDF?Dockey=00001MGA.PDF" TargetMode="External"/><Relationship Id="rId78" Type="http://schemas.openxmlformats.org/officeDocument/2006/relationships/hyperlink" Target="https://www.epa.gov/wqc/aquatic-life-criteria-tributyltin-tbt" TargetMode="External"/><Relationship Id="rId4" Type="http://schemas.openxmlformats.org/officeDocument/2006/relationships/hyperlink" Target="https://nepis.epa.gov/Exe/ZyPDF.cgi/00001LBU.PDF?Dockey=00001LBU.PDF" TargetMode="External"/><Relationship Id="rId9" Type="http://schemas.openxmlformats.org/officeDocument/2006/relationships/hyperlink" Target="http://nepis.epa.gov/Exe/ZyPDF.cgi?Dockey=00001MGA.pdf" TargetMode="External"/><Relationship Id="rId13" Type="http://schemas.openxmlformats.org/officeDocument/2006/relationships/hyperlink" Target="https://nepis.epa.gov/Exe/ZyPDF.cgi/60001CLZ.PDF?Dockey=60001CLZ.PDF" TargetMode="External"/><Relationship Id="rId18" Type="http://schemas.openxmlformats.org/officeDocument/2006/relationships/hyperlink" Target="https://nepis.epa.gov/Exe/ZyPDF.cgi/00001MGA.PDF?Dockey=00001MGA.PDF" TargetMode="External"/><Relationship Id="rId39" Type="http://schemas.openxmlformats.org/officeDocument/2006/relationships/hyperlink" Target="https://nepis.epa.gov/Exe/ZyPDF.cgi/00001MGA.PDF?Dockey=00001MGA.PDF" TargetMode="External"/><Relationship Id="rId34" Type="http://schemas.openxmlformats.org/officeDocument/2006/relationships/hyperlink" Target="http://nepis.epa.gov/Exe/ZyPDF.cgi?Dockey=00001MGA.pdf" TargetMode="External"/><Relationship Id="rId50" Type="http://schemas.openxmlformats.org/officeDocument/2006/relationships/hyperlink" Target="https://www.epa.gov/wqc/aquatic-life-criteria-methyl-tertiary-butyl-ether-mtbe" TargetMode="External"/><Relationship Id="rId55" Type="http://schemas.openxmlformats.org/officeDocument/2006/relationships/hyperlink" Target="https://nepis.epa.gov/Exe/ZyPDF.cgi/P1004WZW.PDF?Dockey=P1004WZW.PDF" TargetMode="External"/><Relationship Id="rId76" Type="http://schemas.openxmlformats.org/officeDocument/2006/relationships/hyperlink" Target="http://nepis.epa.gov/Exe/ZyPDF.cgi?Dockey=00001MGA.pdf" TargetMode="External"/><Relationship Id="rId7" Type="http://schemas.openxmlformats.org/officeDocument/2006/relationships/hyperlink" Target="https://nepis.epa.gov/Exe/ZyPDF.cgi/60001CLZ.PDF?Dockey=60001CLZ.PDF" TargetMode="External"/><Relationship Id="rId71" Type="http://schemas.openxmlformats.org/officeDocument/2006/relationships/hyperlink" Target="http://nepis.epa.gov/Exe/ZyPDF.cgi?Dockey=00001MGA.pdf" TargetMode="External"/><Relationship Id="rId2" Type="http://schemas.openxmlformats.org/officeDocument/2006/relationships/hyperlink" Target="https://nepis.epa.gov/Exe/ZyPDF.cgi/00001MGA.PDF?Dockey=00001MGA.PDF" TargetMode="External"/><Relationship Id="rId29" Type="http://schemas.openxmlformats.org/officeDocument/2006/relationships/hyperlink" Target="https://nepis.epa.gov/Exe/ZyPDF.cgi/901Q0K00.PDF?Dockey=901Q0K00.PDF" TargetMode="External"/></Relationships>
</file>

<file path=xl/worksheets/_rels/sheet18.xml.rels><?xml version="1.0" encoding="UTF-8" standalone="yes"?>
<Relationships xmlns="http://schemas.openxmlformats.org/package/2006/relationships"><Relationship Id="rId8" Type="http://schemas.openxmlformats.org/officeDocument/2006/relationships/hyperlink" Target="https://www.sciencedirect.com/science/article/abs/pii/004565359390213O" TargetMode="External"/><Relationship Id="rId13" Type="http://schemas.openxmlformats.org/officeDocument/2006/relationships/hyperlink" Target="https://www.ncbi.nlm.nih.gov/books/NBK591997/" TargetMode="External"/><Relationship Id="rId18" Type="http://schemas.openxmlformats.org/officeDocument/2006/relationships/hyperlink" Target="https://pubs.acs.org/doi/10.1021/acs.est.3c06376" TargetMode="External"/><Relationship Id="rId26" Type="http://schemas.openxmlformats.org/officeDocument/2006/relationships/hyperlink" Target="https://www.umweltbundesamt.de/en/themen/chemikalien/arzneimittel/the-uba-database-pharmaceuticals-in-the-environment" TargetMode="External"/><Relationship Id="rId3" Type="http://schemas.openxmlformats.org/officeDocument/2006/relationships/hyperlink" Target="https://chempedia.info/info/alkylphenols_physical_properties/" TargetMode="External"/><Relationship Id="rId21" Type="http://schemas.openxmlformats.org/officeDocument/2006/relationships/hyperlink" Target="https://www.chemicalland21.com/industrialchem/organic/O-CHLOROANILINE.htm" TargetMode="External"/><Relationship Id="rId7" Type="http://schemas.openxmlformats.org/officeDocument/2006/relationships/hyperlink" Target="https://www.endocrine.org/-/media/endocrine/files/topics/2020-dec-7-harmful-chemicals-backgrounder.pdf" TargetMode="External"/><Relationship Id="rId12" Type="http://schemas.openxmlformats.org/officeDocument/2006/relationships/hyperlink" Target="https://www.mdpi.com/2305-6304/13/6/455/xml" TargetMode="External"/><Relationship Id="rId17" Type="http://schemas.openxmlformats.org/officeDocument/2006/relationships/hyperlink" Target="https://link.springer.com/chapter/10.1007/978-981-13-1891-7_13" TargetMode="External"/><Relationship Id="rId25" Type="http://schemas.openxmlformats.org/officeDocument/2006/relationships/hyperlink" Target="https://zenodo.org/records/15647470" TargetMode="External"/><Relationship Id="rId2" Type="http://schemas.openxmlformats.org/officeDocument/2006/relationships/hyperlink" Target="https://www.afirm-group.com/wp-content/uploads/2018/01/afirm_alkylphenols.pdf" TargetMode="External"/><Relationship Id="rId16" Type="http://schemas.openxmlformats.org/officeDocument/2006/relationships/hyperlink" Target="https://www.sciencedirect.com/science/article/abs/pii/S1385894718325270" TargetMode="External"/><Relationship Id="rId20" Type="http://schemas.openxmlformats.org/officeDocument/2006/relationships/hyperlink" Target="https://www.chemsrc.com/en/searchResult/1-AMINO-2-CHLOROBENZENE/" TargetMode="External"/><Relationship Id="rId29" Type="http://schemas.openxmlformats.org/officeDocument/2006/relationships/hyperlink" Target="https://www.atsdr.cdc.gov/toxprofiles/tp32-c1.pdf" TargetMode="External"/><Relationship Id="rId1" Type="http://schemas.openxmlformats.org/officeDocument/2006/relationships/hyperlink" Target="https://pubchem.ncbi.nlm.nih.gov/" TargetMode="External"/><Relationship Id="rId6" Type="http://schemas.openxmlformats.org/officeDocument/2006/relationships/hyperlink" Target="https://hal.science/hal-03669982/document" TargetMode="External"/><Relationship Id="rId11" Type="http://schemas.openxmlformats.org/officeDocument/2006/relationships/hyperlink" Target="https://pubmed.ncbi.nlm.nih.gov/19939436/" TargetMode="External"/><Relationship Id="rId24" Type="http://schemas.openxmlformats.org/officeDocument/2006/relationships/hyperlink" Target="https://www.epa.gov/sites/default/files/2014-09/documents/drinking_water_health_advisory_for_1122_tetrachloroethane.pdf" TargetMode="External"/><Relationship Id="rId32" Type="http://schemas.openxmlformats.org/officeDocument/2006/relationships/hyperlink" Target="https://www.industrialchemicals.gov.au/sites/default/files/2-Propenoic%20acid%2C%202-methyl-%2C%20methyl%20ester_Human%20health%20tier%20II%20assessment.pdf" TargetMode="External"/><Relationship Id="rId5" Type="http://schemas.openxmlformats.org/officeDocument/2006/relationships/hyperlink" Target="https://www.sciencedirect.com/science/article/abs/pii/S0269749107004265" TargetMode="External"/><Relationship Id="rId15" Type="http://schemas.openxmlformats.org/officeDocument/2006/relationships/hyperlink" Target="https://pmc.ncbi.nlm.nih.gov/articles/PMC10373131/" TargetMode="External"/><Relationship Id="rId23" Type="http://schemas.openxmlformats.org/officeDocument/2006/relationships/hyperlink" Target="https://www.chemeo.com/" TargetMode="External"/><Relationship Id="rId28" Type="http://schemas.openxmlformats.org/officeDocument/2006/relationships/hyperlink" Target="https://docs.google.com/document/d/1UPpkp0jWmMyYJ2yPN8HTZ5b9J9xRmfX864yb-E4wwdI/edit" TargetMode="External"/><Relationship Id="rId10" Type="http://schemas.openxmlformats.org/officeDocument/2006/relationships/hyperlink" Target="https://cameochemicals.noaa.gov/chemical/16202" TargetMode="External"/><Relationship Id="rId19" Type="http://schemas.openxmlformats.org/officeDocument/2006/relationships/hyperlink" Target="https://www.pharmacompass.com/chemistry-chemical-name/alpha-oxodiphenylmethane" TargetMode="External"/><Relationship Id="rId31" Type="http://schemas.openxmlformats.org/officeDocument/2006/relationships/hyperlink" Target="https://pubmed.ncbi.nlm.nih.gov/" TargetMode="External"/><Relationship Id="rId4" Type="http://schemas.openxmlformats.org/officeDocument/2006/relationships/hyperlink" Target="https://www.sciencedirect.com/science/article/pii/S1878535214000872" TargetMode="External"/><Relationship Id="rId9" Type="http://schemas.openxmlformats.org/officeDocument/2006/relationships/hyperlink" Target="https://www.atsdr.cdc.gov/toxprofiles/tp41-c4.pdf" TargetMode="External"/><Relationship Id="rId14" Type="http://schemas.openxmlformats.org/officeDocument/2006/relationships/hyperlink" Target="https://cdn.who.int/media/docs/default-source/wash-documents/wash-chemicals/endosulfan-bd.pdf?sfvrsn=2dd251fd_4" TargetMode="External"/><Relationship Id="rId22" Type="http://schemas.openxmlformats.org/officeDocument/2006/relationships/hyperlink" Target="https://www.chemicalland21.com/industrialchem/organic/O-CHLOROANILINE.htm" TargetMode="External"/><Relationship Id="rId27" Type="http://schemas.openxmlformats.org/officeDocument/2006/relationships/hyperlink" Target="https://www.epa.gov/ground-water-and-drinking-water/national-primary-drinking-water-regulations" TargetMode="External"/><Relationship Id="rId30" Type="http://schemas.openxmlformats.org/officeDocument/2006/relationships/hyperlink" Target="https://www.sciencedirect.com/science/article/abs/pii/S0013935123021837" TargetMode="External"/></Relationships>
</file>

<file path=xl/worksheets/_rels/sheet19.xml.rels><?xml version="1.0" encoding="UTF-8" standalone="yes"?>
<Relationships xmlns="http://schemas.openxmlformats.org/package/2006/relationships"><Relationship Id="rId26" Type="http://schemas.openxmlformats.org/officeDocument/2006/relationships/hyperlink" Target="https://sorghumgrowers.com/sorghum-101/" TargetMode="External"/><Relationship Id="rId117" Type="http://schemas.openxmlformats.org/officeDocument/2006/relationships/hyperlink" Target="https://www.gsa.gov/real-estate/historic-preservation/historic-preservation-policy-tools/preservation-tools-resources/technical-procedures/sealants-characteristics-uses-and-problems" TargetMode="External"/><Relationship Id="rId21" Type="http://schemas.openxmlformats.org/officeDocument/2006/relationships/hyperlink" Target="https://www.medfordwater.org/faqs/what-is-ozonation-and-why-is-it-used/" TargetMode="External"/><Relationship Id="rId42" Type="http://schemas.openxmlformats.org/officeDocument/2006/relationships/hyperlink" Target="https://carfluidguide.com/what-is-the-coolant-in-a-car/" TargetMode="External"/><Relationship Id="rId47" Type="http://schemas.openxmlformats.org/officeDocument/2006/relationships/hyperlink" Target="https://www.britannica.com/science/defoliant" TargetMode="External"/><Relationship Id="rId63" Type="http://schemas.openxmlformats.org/officeDocument/2006/relationships/hyperlink" Target="https://www.toppr.com/guides/chemistry/chemical-reactions-and-equations/naphtha-overview-and-uses/" TargetMode="External"/><Relationship Id="rId68" Type="http://schemas.openxmlformats.org/officeDocument/2006/relationships/hyperlink" Target="https://ultimatelexicon.com/definitions/p/pyrotechnics/" TargetMode="External"/><Relationship Id="rId84" Type="http://schemas.openxmlformats.org/officeDocument/2006/relationships/hyperlink" Target="https://www.epa.gov/asbestos/learn-about-asbestos" TargetMode="External"/><Relationship Id="rId89" Type="http://schemas.openxmlformats.org/officeDocument/2006/relationships/hyperlink" Target="https://public.ksc.nasa.gov/corrosion/corrosion-fundamentals/" TargetMode="External"/><Relationship Id="rId112" Type="http://schemas.openxmlformats.org/officeDocument/2006/relationships/hyperlink" Target="https://www.cancer.gov/publications/dictionaries/cancer-terms/def/fetus" TargetMode="External"/><Relationship Id="rId16" Type="http://schemas.openxmlformats.org/officeDocument/2006/relationships/hyperlink" Target="https://sciencenotes.org/surfactant-definition-and-examples/" TargetMode="External"/><Relationship Id="rId107" Type="http://schemas.openxmlformats.org/officeDocument/2006/relationships/hyperlink" Target="https://www.niddk.nih.gov/health-information/liver-disease/wilson-disease/definition-facts" TargetMode="External"/><Relationship Id="rId11" Type="http://schemas.openxmlformats.org/officeDocument/2006/relationships/hyperlink" Target="https://www.msdvetmanual.com/toxicology/insecticide-and-acaricide-organic-toxicity/overview-of-insecticide-and-acaricide-organic-toxicosis-in-animals" TargetMode="External"/><Relationship Id="rId32" Type="http://schemas.openxmlformats.org/officeDocument/2006/relationships/hyperlink" Target="https://www.pfa.org/what-is-polyurethane-foam/" TargetMode="External"/><Relationship Id="rId37" Type="http://schemas.openxmlformats.org/officeDocument/2006/relationships/hyperlink" Target="https://thermtest.com/thermal-insulation-what-is-it-and-how-is-it-used" TargetMode="External"/><Relationship Id="rId53" Type="http://schemas.openxmlformats.org/officeDocument/2006/relationships/hyperlink" Target="https://www.britannica.com/technology/vulcanization" TargetMode="External"/><Relationship Id="rId58" Type="http://schemas.openxmlformats.org/officeDocument/2006/relationships/hyperlink" Target="https://sciencenotes.org/what-is-a-desiccant-definition-and-examples/" TargetMode="External"/><Relationship Id="rId74" Type="http://schemas.openxmlformats.org/officeDocument/2006/relationships/hyperlink" Target="https://ultimatelexicon.com/definitions/e/euphotic/" TargetMode="External"/><Relationship Id="rId79" Type="http://schemas.openxmlformats.org/officeDocument/2006/relationships/hyperlink" Target="https://www.healthline.com/health/cyanide-poisoning" TargetMode="External"/><Relationship Id="rId102" Type="http://schemas.openxmlformats.org/officeDocument/2006/relationships/hyperlink" Target="https://training.seer.cancer.gov/anatomy/cardiovascular/" TargetMode="External"/><Relationship Id="rId123" Type="http://schemas.openxmlformats.org/officeDocument/2006/relationships/hyperlink" Target="https://www.genome.gov/genetics-glossary/Virus" TargetMode="External"/><Relationship Id="rId128" Type="http://schemas.openxmlformats.org/officeDocument/2006/relationships/hyperlink" Target="https://www.ncbi.nlm.nih.gov/books/NBK544252/" TargetMode="External"/><Relationship Id="rId5" Type="http://schemas.openxmlformats.org/officeDocument/2006/relationships/hyperlink" Target="https://www.webmd.com/children/what-are-endocrine-disruptors" TargetMode="External"/><Relationship Id="rId90" Type="http://schemas.openxmlformats.org/officeDocument/2006/relationships/hyperlink" Target="https://www.gsa.gov/real-estate/historic-preservation/historic-preservation-policy-tools/preservation-tools-resources/technical-procedures/galvanized-iron-and-steel-characteristics-uses-and-problems" TargetMode="External"/><Relationship Id="rId95" Type="http://schemas.openxmlformats.org/officeDocument/2006/relationships/hyperlink" Target="https://www.britannica.com/science/nervous-system" TargetMode="External"/><Relationship Id="rId22" Type="http://schemas.openxmlformats.org/officeDocument/2006/relationships/hyperlink" Target="https://www.corrosionpedia.com/definition/100/anti-fouling-paint" TargetMode="External"/><Relationship Id="rId27" Type="http://schemas.openxmlformats.org/officeDocument/2006/relationships/hyperlink" Target="https://neurolaunch.com/pervasive-behavior/" TargetMode="External"/><Relationship Id="rId43" Type="http://schemas.openxmlformats.org/officeDocument/2006/relationships/hyperlink" Target="https://archive.epa.gov/pesticides/reregistration/web/html/carbofuran_ired_fs.html" TargetMode="External"/><Relationship Id="rId48" Type="http://schemas.openxmlformats.org/officeDocument/2006/relationships/hyperlink" Target="https://pubchem.ncbi.nlm.nih.gov/compound/Cylindrospermopsin" TargetMode="External"/><Relationship Id="rId64" Type="http://schemas.openxmlformats.org/officeDocument/2006/relationships/hyperlink" Target="https://www.britannica.com/science/catalyst" TargetMode="External"/><Relationship Id="rId69" Type="http://schemas.openxmlformats.org/officeDocument/2006/relationships/hyperlink" Target="https://www.sciencedirect.com/topics/earth-and-planetary-sciences/acaricide" TargetMode="External"/><Relationship Id="rId113" Type="http://schemas.openxmlformats.org/officeDocument/2006/relationships/hyperlink" Target="https://www.usgs.gov/special-topics/water-science-school/science/turbidity-and-water" TargetMode="External"/><Relationship Id="rId118" Type="http://schemas.openxmlformats.org/officeDocument/2006/relationships/hyperlink" Target="https://www.thefreedictionary.com/putties" TargetMode="External"/><Relationship Id="rId80" Type="http://schemas.openxmlformats.org/officeDocument/2006/relationships/hyperlink" Target="https://www.environmentalpollution.in/pollution/environmental-pollution-pollutants-types-agents-classification-general-effects/301" TargetMode="External"/><Relationship Id="rId85" Type="http://schemas.openxmlformats.org/officeDocument/2006/relationships/hyperlink" Target="https://scienceinfo.com/refining-of-metals-7-important-methods/" TargetMode="External"/><Relationship Id="rId12" Type="http://schemas.openxmlformats.org/officeDocument/2006/relationships/hyperlink" Target="https://pmc.ncbi.nlm.nih.gov/articles/PMC9496837/" TargetMode="External"/><Relationship Id="rId17" Type="http://schemas.openxmlformats.org/officeDocument/2006/relationships/hyperlink" Target="https://www.sciencedoze.com/2021/07/polyvinyl-chloride-pvc.html" TargetMode="External"/><Relationship Id="rId33" Type="http://schemas.openxmlformats.org/officeDocument/2006/relationships/hyperlink" Target="https://www.pharmaacademias.com/resins-definition-classification-properties-and-tests-for-identification/" TargetMode="External"/><Relationship Id="rId38" Type="http://schemas.openxmlformats.org/officeDocument/2006/relationships/hyperlink" Target="https://homeycons.com/what-is-a-sealant-used-for-2/" TargetMode="External"/><Relationship Id="rId59" Type="http://schemas.openxmlformats.org/officeDocument/2006/relationships/hyperlink" Target="https://www.news-medical.net/health/What-is-a-Germicide.aspx" TargetMode="External"/><Relationship Id="rId103" Type="http://schemas.openxmlformats.org/officeDocument/2006/relationships/hyperlink" Target="https://www.cancer.gov/publications/dictionaries/cancer-terms/def/platelet" TargetMode="External"/><Relationship Id="rId108" Type="http://schemas.openxmlformats.org/officeDocument/2006/relationships/hyperlink" Target="https://www.niddk.nih.gov/health-information/digestive-diseases/diarrhea" TargetMode="External"/><Relationship Id="rId124" Type="http://schemas.openxmlformats.org/officeDocument/2006/relationships/hyperlink" Target="https://www.medicoverhospitals.in/diseases/coxsackievirus-infection/" TargetMode="External"/><Relationship Id="rId54" Type="http://schemas.openxmlformats.org/officeDocument/2006/relationships/hyperlink" Target="https://medlineplus.gov/ency/article/002258.htm" TargetMode="External"/><Relationship Id="rId70" Type="http://schemas.openxmlformats.org/officeDocument/2006/relationships/hyperlink" Target="https://www.epa.gov/sites/default/files/2020-10/documents/13.5_industrial_flares.pdf" TargetMode="External"/><Relationship Id="rId75" Type="http://schemas.openxmlformats.org/officeDocument/2006/relationships/hyperlink" Target="https://enviroliteracy.org/what-is-a-erosion/" TargetMode="External"/><Relationship Id="rId91" Type="http://schemas.openxmlformats.org/officeDocument/2006/relationships/hyperlink" Target="https://semspub.epa.gov/work/HQ/401609.pdf" TargetMode="External"/><Relationship Id="rId96" Type="http://schemas.openxmlformats.org/officeDocument/2006/relationships/hyperlink" Target="https://www.nhlbi.nih.gov/health/anemia" TargetMode="External"/><Relationship Id="rId1" Type="http://schemas.openxmlformats.org/officeDocument/2006/relationships/hyperlink" Target="https://www.genome.gov/genetics-glossary/Carcinogen" TargetMode="External"/><Relationship Id="rId6" Type="http://schemas.openxmlformats.org/officeDocument/2006/relationships/hyperlink" Target="https://www.verywellhealth.com/cytotoxic-definition-and-examples-2249082" TargetMode="External"/><Relationship Id="rId23" Type="http://schemas.openxmlformats.org/officeDocument/2006/relationships/hyperlink" Target="https://www.biologyonline.com/dictionary/metabolite" TargetMode="External"/><Relationship Id="rId28" Type="http://schemas.openxmlformats.org/officeDocument/2006/relationships/hyperlink" Target="https://www.acmeplastics.com/what-are-polycarbonates" TargetMode="External"/><Relationship Id="rId49" Type="http://schemas.openxmlformats.org/officeDocument/2006/relationships/hyperlink" Target="https://pubchem.ncbi.nlm.nih.gov/compound/microcystin-LR" TargetMode="External"/><Relationship Id="rId114" Type="http://schemas.openxmlformats.org/officeDocument/2006/relationships/hyperlink" Target="https://www.clrn.org/what-is-inhibitor-in-chemistry/" TargetMode="External"/><Relationship Id="rId119" Type="http://schemas.openxmlformats.org/officeDocument/2006/relationships/hyperlink" Target="https://www.britannica.com/science/polymer" TargetMode="External"/><Relationship Id="rId44" Type="http://schemas.openxmlformats.org/officeDocument/2006/relationships/hyperlink" Target="https://dictionary.cambridge.org/us/dictionary/english/degradation" TargetMode="External"/><Relationship Id="rId60" Type="http://schemas.openxmlformats.org/officeDocument/2006/relationships/hyperlink" Target="https://www.britannica.com/science/polymerization" TargetMode="External"/><Relationship Id="rId65" Type="http://schemas.openxmlformats.org/officeDocument/2006/relationships/hyperlink" Target="https://www.britannica.com/science/acetanilide" TargetMode="External"/><Relationship Id="rId81" Type="http://schemas.openxmlformats.org/officeDocument/2006/relationships/hyperlink" Target="https://www.eia.gov/energyexplained/oil-and-petroleum-products/" TargetMode="External"/><Relationship Id="rId86" Type="http://schemas.openxmlformats.org/officeDocument/2006/relationships/hyperlink" Target="https://scienceinfo.com/leaching-types-advantages-disadvantages/" TargetMode="External"/><Relationship Id="rId13" Type="http://schemas.openxmlformats.org/officeDocument/2006/relationships/hyperlink" Target="http://www.cec.org/files/documents/publications/992-north-american-mosaic-overview-key-environmental-issues-en.pdf" TargetMode="External"/><Relationship Id="rId18" Type="http://schemas.openxmlformats.org/officeDocument/2006/relationships/hyperlink" Target="https://www.verywellhealth.com/what-is-estrogen-and-what-does-it-do-to-my-body-4142677" TargetMode="External"/><Relationship Id="rId39" Type="http://schemas.openxmlformats.org/officeDocument/2006/relationships/hyperlink" Target="http://thelawdictionary.org/chlorinated-organic-compounds/" TargetMode="External"/><Relationship Id="rId109" Type="http://schemas.openxmlformats.org/officeDocument/2006/relationships/hyperlink" Target="https://www.cancer.gov/publications/dictionaries/cancer-terms/def/thyroid" TargetMode="External"/><Relationship Id="rId34" Type="http://schemas.openxmlformats.org/officeDocument/2006/relationships/hyperlink" Target="https://www.britannica.com/science/plastic" TargetMode="External"/><Relationship Id="rId50" Type="http://schemas.openxmlformats.org/officeDocument/2006/relationships/hyperlink" Target="https://www.vedantu.com/chemistry/isomer" TargetMode="External"/><Relationship Id="rId55" Type="http://schemas.openxmlformats.org/officeDocument/2006/relationships/hyperlink" Target="https://www.britannica.com/technology/fumigant" TargetMode="External"/><Relationship Id="rId76" Type="http://schemas.openxmlformats.org/officeDocument/2006/relationships/hyperlink" Target="https://www.iaea.org/newscenter/news/what-is-radiation" TargetMode="External"/><Relationship Id="rId97" Type="http://schemas.openxmlformats.org/officeDocument/2006/relationships/hyperlink" Target="https://www.cancer.gov/about-cancer/understanding/what-is-cancer" TargetMode="External"/><Relationship Id="rId104" Type="http://schemas.openxmlformats.org/officeDocument/2006/relationships/hyperlink" Target="https://www.cancer.gov/publications/dictionaries/cancer-terms/def/lesion" TargetMode="External"/><Relationship Id="rId120" Type="http://schemas.openxmlformats.org/officeDocument/2006/relationships/hyperlink" Target="https://www.cancer.gov/publications/dictionaries/cancer-terms/def/antioxidant" TargetMode="External"/><Relationship Id="rId125" Type="http://schemas.openxmlformats.org/officeDocument/2006/relationships/hyperlink" Target="https://medlineplus.gov/ency/article/001340.htm" TargetMode="External"/><Relationship Id="rId7" Type="http://schemas.openxmlformats.org/officeDocument/2006/relationships/hyperlink" Target="https://www.merriam-webster.com/dictionary/proliferation" TargetMode="External"/><Relationship Id="rId71" Type="http://schemas.openxmlformats.org/officeDocument/2006/relationships/hyperlink" Target="https://archive.epa.gov/water/archive/web/html/vms510.html" TargetMode="External"/><Relationship Id="rId92" Type="http://schemas.openxmlformats.org/officeDocument/2006/relationships/hyperlink" Target="https://www.epa.gov/safepestcontrol/termites-how-identify-and-control-them" TargetMode="External"/><Relationship Id="rId2" Type="http://schemas.openxmlformats.org/officeDocument/2006/relationships/hyperlink" Target="https://www.usgs.gov/special-topics/water-science-school/science/hardness-water" TargetMode="External"/><Relationship Id="rId29" Type="http://schemas.openxmlformats.org/officeDocument/2006/relationships/hyperlink" Target="https://crowdchem.net/en/column_en/1443/" TargetMode="External"/><Relationship Id="rId24" Type="http://schemas.openxmlformats.org/officeDocument/2006/relationships/hyperlink" Target="https://www.biologyonline.com/dictionary/epithelium" TargetMode="External"/><Relationship Id="rId40" Type="http://schemas.openxmlformats.org/officeDocument/2006/relationships/hyperlink" Target="https://www.corrosionpedia.com/definition/2075/degreaser" TargetMode="External"/><Relationship Id="rId45" Type="http://schemas.openxmlformats.org/officeDocument/2006/relationships/hyperlink" Target="https://www.osha.gov/isocyanates" TargetMode="External"/><Relationship Id="rId66" Type="http://schemas.openxmlformats.org/officeDocument/2006/relationships/hyperlink" Target="https://biologyreader.com/cyanobacteria.html" TargetMode="External"/><Relationship Id="rId87" Type="http://schemas.openxmlformats.org/officeDocument/2006/relationships/hyperlink" Target="https://naturalenergyhub.com/environmental-hazards/landfills-structure-causes-effects-facts/" TargetMode="External"/><Relationship Id="rId110" Type="http://schemas.openxmlformats.org/officeDocument/2006/relationships/hyperlink" Target="https://www.nei.nih.gov/learn-about-eye-health/eye-conditions-and-diseases/cataracts" TargetMode="External"/><Relationship Id="rId115" Type="http://schemas.openxmlformats.org/officeDocument/2006/relationships/hyperlink" Target="https://www.corrosionpedia.com/definition/617/hardener" TargetMode="External"/><Relationship Id="rId61" Type="http://schemas.openxmlformats.org/officeDocument/2006/relationships/hyperlink" Target="https://www.britannica.com/science/polystyrene" TargetMode="External"/><Relationship Id="rId82" Type="http://schemas.openxmlformats.org/officeDocument/2006/relationships/hyperlink" Target="https://ceramics.org/about/what-are-ceramics/" TargetMode="External"/><Relationship Id="rId19" Type="http://schemas.openxmlformats.org/officeDocument/2006/relationships/hyperlink" Target="https://link.springer.com/referenceworkentry/10.1007/978-981-99-9283-6_426" TargetMode="External"/><Relationship Id="rId14" Type="http://schemas.openxmlformats.org/officeDocument/2006/relationships/hyperlink" Target="https://www.epa.gov/comptox-tools/ecotoxicology-ecotox-knowledgebase-resource-hub" TargetMode="External"/><Relationship Id="rId30" Type="http://schemas.openxmlformats.org/officeDocument/2006/relationships/hyperlink" Target="https://www.paperpapers.com/news/what-is-thermal-paper/" TargetMode="External"/><Relationship Id="rId35" Type="http://schemas.openxmlformats.org/officeDocument/2006/relationships/hyperlink" Target="https://www.theengineeringchoice.com/what-is-lubrication/" TargetMode="External"/><Relationship Id="rId56" Type="http://schemas.openxmlformats.org/officeDocument/2006/relationships/hyperlink" Target="https://www.sharrettsplating.com/blog/what-electroplating/" TargetMode="External"/><Relationship Id="rId77" Type="http://schemas.openxmlformats.org/officeDocument/2006/relationships/hyperlink" Target="https://legalclarity.org/what-is-a-derivation-clause-and-how-does-it-impact-patent-filings/" TargetMode="External"/><Relationship Id="rId100" Type="http://schemas.openxmlformats.org/officeDocument/2006/relationships/hyperlink" Target="https://my.clevelandclinic.org/health/articles/21775-circulatory-system" TargetMode="External"/><Relationship Id="rId105" Type="http://schemas.openxmlformats.org/officeDocument/2006/relationships/hyperlink" Target="https://www.cancer.gov/publications/dictionaries/cancer-terms/def/dermatitis" TargetMode="External"/><Relationship Id="rId126" Type="http://schemas.openxmlformats.org/officeDocument/2006/relationships/hyperlink" Target="https://www.ncbi.nlm.nih.gov/books/NBK8325/" TargetMode="External"/><Relationship Id="rId8" Type="http://schemas.openxmlformats.org/officeDocument/2006/relationships/hyperlink" Target="https://my.clevelandclinic.org/health/diseases/21493-cardiovascular-disease" TargetMode="External"/><Relationship Id="rId51" Type="http://schemas.openxmlformats.org/officeDocument/2006/relationships/hyperlink" Target="https://www.britannica.com/science/fungicide" TargetMode="External"/><Relationship Id="rId72" Type="http://schemas.openxmlformats.org/officeDocument/2006/relationships/hyperlink" Target="https://wwwn.cdc.gov/TSP/substances/ToxSubstance.aspx?toxid=113" TargetMode="External"/><Relationship Id="rId93" Type="http://schemas.openxmlformats.org/officeDocument/2006/relationships/hyperlink" Target="https://www.genome.gov/genetics-glossary/Microbiome" TargetMode="External"/><Relationship Id="rId98" Type="http://schemas.openxmlformats.org/officeDocument/2006/relationships/hyperlink" Target="https://medlineplus.gov/spleendiseases.html" TargetMode="External"/><Relationship Id="rId121" Type="http://schemas.openxmlformats.org/officeDocument/2006/relationships/hyperlink" Target="https://pubchem.ncbi.nlm.nih.gov/compound/Poly_vinyl-chloride" TargetMode="External"/><Relationship Id="rId3" Type="http://schemas.openxmlformats.org/officeDocument/2006/relationships/hyperlink" Target="https://www.epa.gov/minimum-risk-pesticides/what-pesticide" TargetMode="External"/><Relationship Id="rId25" Type="http://schemas.openxmlformats.org/officeDocument/2006/relationships/hyperlink" Target="https://www.epa.gov/ingredients-used-pesticide-products/atrazine" TargetMode="External"/><Relationship Id="rId46" Type="http://schemas.openxmlformats.org/officeDocument/2006/relationships/hyperlink" Target="https://www.britannica.com/technology/gasoline-fuel" TargetMode="External"/><Relationship Id="rId67" Type="http://schemas.openxmlformats.org/officeDocument/2006/relationships/hyperlink" Target="https://www.op.nysed.gov/professions/veterinarian/professional-practice/definitions-of-terms" TargetMode="External"/><Relationship Id="rId116" Type="http://schemas.openxmlformats.org/officeDocument/2006/relationships/hyperlink" Target="https://www.britannica.com/technology/adhesive" TargetMode="External"/><Relationship Id="rId20" Type="http://schemas.openxmlformats.org/officeDocument/2006/relationships/hyperlink" Target="https://sewport.com/fabrics-directory/spandex-fabric" TargetMode="External"/><Relationship Id="rId41" Type="http://schemas.openxmlformats.org/officeDocument/2006/relationships/hyperlink" Target="https://dictionary.cambridge.org/us/dictionary/english/synthesis" TargetMode="External"/><Relationship Id="rId62" Type="http://schemas.openxmlformats.org/officeDocument/2006/relationships/hyperlink" Target="https://www.eia.gov/dnav/pet/TblDefs/pet_cons_psup_tbldef2.asp" TargetMode="External"/><Relationship Id="rId83" Type="http://schemas.openxmlformats.org/officeDocument/2006/relationships/hyperlink" Target="https://www.globalspec.com/learnmore/manufacturing_process_equipment/welding_equipment_supplies/solder" TargetMode="External"/><Relationship Id="rId88" Type="http://schemas.openxmlformats.org/officeDocument/2006/relationships/hyperlink" Target="https://www.energy.gov/science/doe-explainsradioactivity" TargetMode="External"/><Relationship Id="rId111" Type="http://schemas.openxmlformats.org/officeDocument/2006/relationships/hyperlink" Target="https://www.epa.gov/sites/default/files/2015-08/documents/method_1681_2006.pdf" TargetMode="External"/><Relationship Id="rId15" Type="http://schemas.openxmlformats.org/officeDocument/2006/relationships/hyperlink" Target="https://www.niehs.nih.gov/health/topics/agents/flame_retardants" TargetMode="External"/><Relationship Id="rId36" Type="http://schemas.openxmlformats.org/officeDocument/2006/relationships/hyperlink" Target="https://kuraray.us.com/glossary/plasticizer/" TargetMode="External"/><Relationship Id="rId57" Type="http://schemas.openxmlformats.org/officeDocument/2006/relationships/hyperlink" Target="https://www.pharmacompass.com/pharma-blog/overview-of-drug-solubilizer-excipients-emulsifiers-lipid-based-vehicles-like-vitamin-e-tpgs-used-in-topical-oral-pharmaceutical-formulations" TargetMode="External"/><Relationship Id="rId106" Type="http://schemas.openxmlformats.org/officeDocument/2006/relationships/hyperlink" Target="https://pmc.ncbi.nlm.nih.gov/articles/PMC10216256/" TargetMode="External"/><Relationship Id="rId127" Type="http://schemas.openxmlformats.org/officeDocument/2006/relationships/hyperlink" Target="https://www.cdc.gov/parasites/about/index.html" TargetMode="External"/><Relationship Id="rId10" Type="http://schemas.openxmlformats.org/officeDocument/2006/relationships/hyperlink" Target="https://www.corteva.us/products-and-solutions/crop-protection/salibro.html" TargetMode="External"/><Relationship Id="rId31" Type="http://schemas.openxmlformats.org/officeDocument/2006/relationships/hyperlink" Target="https://kuraray.us.com/glossary/polystyrene/" TargetMode="External"/><Relationship Id="rId52" Type="http://schemas.openxmlformats.org/officeDocument/2006/relationships/hyperlink" Target="https://npic.orst.edu/factsheets/rodenticides.html" TargetMode="External"/><Relationship Id="rId73" Type="http://schemas.openxmlformats.org/officeDocument/2006/relationships/hyperlink" Target="https://www.epa.gov/caddis/ph" TargetMode="External"/><Relationship Id="rId78" Type="http://schemas.openxmlformats.org/officeDocument/2006/relationships/hyperlink" Target="https://www.epa.gov/wqs-tech/copper-biotic-ligand-model" TargetMode="External"/><Relationship Id="rId94" Type="http://schemas.openxmlformats.org/officeDocument/2006/relationships/hyperlink" Target="https://afrilcate.com/runoff/" TargetMode="External"/><Relationship Id="rId99" Type="http://schemas.openxmlformats.org/officeDocument/2006/relationships/hyperlink" Target="https://www.cdc.gov/cholesterol/about/index.html" TargetMode="External"/><Relationship Id="rId101" Type="http://schemas.openxmlformats.org/officeDocument/2006/relationships/hyperlink" Target="https://www.niddk.nih.gov/health-information/digestive-diseases/colon-polyps/definition-facts" TargetMode="External"/><Relationship Id="rId122" Type="http://schemas.openxmlformats.org/officeDocument/2006/relationships/hyperlink" Target="https://www.genome.gov/genetics-glossary/Bacteria" TargetMode="External"/><Relationship Id="rId4" Type="http://schemas.openxmlformats.org/officeDocument/2006/relationships/hyperlink" Target="https://www.geeksforgeeks.org/solute-and-solvent/" TargetMode="External"/><Relationship Id="rId9" Type="http://schemas.openxmlformats.org/officeDocument/2006/relationships/hyperlink" Target="https://www.epa.gov/caddis/herbicide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BM1236"/>
  <sheetViews>
    <sheetView tabSelected="1" workbookViewId="0">
      <pane xSplit="1" ySplit="3" topLeftCell="B4" activePane="bottomRight" state="frozen"/>
      <selection pane="topRight" activeCell="B1" sqref="B1"/>
      <selection pane="bottomLeft" activeCell="A4" sqref="A4"/>
      <selection pane="bottomRight" activeCell="B4" sqref="B4"/>
    </sheetView>
  </sheetViews>
  <sheetFormatPr defaultColWidth="12.6640625" defaultRowHeight="15.75" customHeight="1"/>
  <cols>
    <col min="1" max="1" width="34.109375" customWidth="1"/>
    <col min="2" max="2" width="12.6640625" hidden="1" customWidth="1"/>
    <col min="3" max="3" width="11.33203125" hidden="1" customWidth="1"/>
    <col min="4" max="4" width="36.21875" hidden="1" customWidth="1"/>
    <col min="5" max="6" width="33.77734375" customWidth="1"/>
    <col min="7" max="7" width="29.109375" customWidth="1"/>
    <col min="8" max="8" width="18.33203125" customWidth="1"/>
    <col min="9" max="9" width="21.33203125" customWidth="1"/>
    <col min="10" max="10" width="35.77734375" customWidth="1"/>
    <col min="11" max="11" width="29" customWidth="1"/>
    <col min="12" max="12" width="22.77734375" customWidth="1"/>
    <col min="13" max="13" width="44.6640625" customWidth="1"/>
    <col min="14" max="14" width="25.109375" customWidth="1"/>
    <col min="15" max="15" width="30" customWidth="1"/>
    <col min="16" max="16" width="34.77734375" customWidth="1"/>
    <col min="17" max="17" width="38.77734375" customWidth="1"/>
    <col min="18" max="18" width="32.77734375" customWidth="1"/>
    <col min="19" max="19" width="32.44140625" customWidth="1"/>
    <col min="20" max="20" width="51.44140625" customWidth="1"/>
    <col min="21" max="21" width="28.6640625" customWidth="1"/>
    <col min="22" max="22" width="35.21875" customWidth="1"/>
    <col min="23" max="23" width="38.88671875" customWidth="1"/>
    <col min="24" max="24" width="21.77734375" customWidth="1"/>
    <col min="25" max="32" width="15.88671875" customWidth="1"/>
    <col min="33" max="33" width="23.44140625" customWidth="1"/>
    <col min="34" max="34" width="15.88671875" customWidth="1"/>
    <col min="35" max="35" width="33.109375" customWidth="1"/>
    <col min="36" max="39" width="15.88671875" customWidth="1"/>
    <col min="40" max="40" width="36.21875" customWidth="1"/>
    <col min="41" max="41" width="26.21875" customWidth="1"/>
    <col min="42" max="42" width="27" customWidth="1"/>
    <col min="43" max="43" width="44.77734375" customWidth="1"/>
    <col min="44" max="44" width="25" customWidth="1"/>
    <col min="45" max="45" width="98.6640625" customWidth="1"/>
    <col min="46" max="46" width="63.21875" customWidth="1"/>
    <col min="47" max="65" width="7.6640625" customWidth="1"/>
  </cols>
  <sheetData>
    <row r="1" spans="1:65" ht="24" customHeight="1">
      <c r="A1" s="1" t="s">
        <v>0</v>
      </c>
      <c r="B1" s="2"/>
      <c r="C1" s="2"/>
      <c r="D1" s="3"/>
      <c r="E1" s="3"/>
      <c r="F1" s="3"/>
      <c r="G1" s="3"/>
      <c r="H1" s="3"/>
      <c r="I1" s="3"/>
      <c r="J1" s="3"/>
      <c r="K1" s="3"/>
      <c r="L1" s="3"/>
      <c r="M1" s="3"/>
      <c r="N1" s="3"/>
      <c r="O1" s="3"/>
      <c r="P1" s="3"/>
      <c r="Q1" s="3"/>
      <c r="R1" s="3"/>
      <c r="S1" s="3"/>
      <c r="T1" s="3"/>
      <c r="U1" s="3"/>
      <c r="V1" s="3"/>
      <c r="W1" s="3"/>
      <c r="X1" s="3"/>
      <c r="Y1" s="3"/>
      <c r="Z1" s="3"/>
      <c r="AA1" s="3"/>
      <c r="AB1" s="3"/>
      <c r="AC1" s="3"/>
      <c r="AD1" s="3"/>
      <c r="AE1" s="3"/>
      <c r="AF1" s="3"/>
      <c r="AG1" s="3"/>
      <c r="AH1" s="3"/>
      <c r="AI1" s="3"/>
      <c r="AJ1" s="3"/>
      <c r="AK1" s="3"/>
      <c r="AL1" s="3"/>
      <c r="AM1" s="4"/>
      <c r="AN1" s="5"/>
      <c r="AO1" s="5"/>
      <c r="AP1" s="5"/>
      <c r="AQ1" s="5"/>
      <c r="AR1" s="6"/>
      <c r="AS1" s="6"/>
      <c r="AT1" s="6"/>
      <c r="AU1" s="6"/>
      <c r="AV1" s="6"/>
      <c r="AW1" s="6"/>
      <c r="AX1" s="6"/>
      <c r="AY1" s="6"/>
      <c r="AZ1" s="6"/>
      <c r="BA1" s="6"/>
      <c r="BB1" s="6"/>
      <c r="BC1" s="6"/>
      <c r="BD1" s="6"/>
      <c r="BE1" s="6"/>
      <c r="BF1" s="6"/>
      <c r="BG1" s="6"/>
      <c r="BH1" s="6"/>
      <c r="BI1" s="6"/>
      <c r="BJ1" s="6"/>
      <c r="BK1" s="6"/>
      <c r="BL1" s="6"/>
      <c r="BM1" s="6"/>
    </row>
    <row r="2" spans="1:65" ht="24" customHeight="1">
      <c r="A2" s="7" t="s">
        <v>1</v>
      </c>
      <c r="B2" s="8"/>
      <c r="C2" s="2"/>
      <c r="D2" s="3"/>
      <c r="E2" s="3"/>
      <c r="F2" s="3"/>
      <c r="G2" s="3"/>
      <c r="H2" s="9"/>
      <c r="I2" s="3"/>
      <c r="J2" s="3"/>
      <c r="K2" s="3"/>
      <c r="L2" s="3"/>
      <c r="M2" s="3"/>
      <c r="N2" s="3"/>
      <c r="O2" s="3"/>
      <c r="P2" s="3"/>
      <c r="Q2" s="3"/>
      <c r="R2" s="3"/>
      <c r="S2" s="3"/>
      <c r="T2" s="3"/>
      <c r="U2" s="3"/>
      <c r="V2" s="3"/>
      <c r="W2" s="3"/>
      <c r="X2" s="3"/>
      <c r="Y2" s="3"/>
      <c r="Z2" s="3"/>
      <c r="AA2" s="3"/>
      <c r="AB2" s="3"/>
      <c r="AC2" s="3"/>
      <c r="AD2" s="3"/>
      <c r="AE2" s="3"/>
      <c r="AF2" s="3"/>
      <c r="AG2" s="3"/>
      <c r="AH2" s="3"/>
      <c r="AI2" s="3"/>
      <c r="AJ2" s="3"/>
      <c r="AK2" s="3"/>
      <c r="AL2" s="3"/>
      <c r="AM2" s="4"/>
      <c r="AN2" s="5"/>
      <c r="AO2" s="5"/>
      <c r="AP2" s="5"/>
      <c r="AQ2" s="5"/>
      <c r="AR2" s="10"/>
      <c r="AS2" s="6"/>
      <c r="AT2" s="6"/>
      <c r="AU2" s="6"/>
      <c r="AV2" s="6"/>
      <c r="AW2" s="6"/>
      <c r="AX2" s="6"/>
      <c r="AY2" s="6"/>
      <c r="AZ2" s="6"/>
      <c r="BA2" s="6"/>
      <c r="BB2" s="6"/>
      <c r="BC2" s="6"/>
      <c r="BD2" s="6"/>
      <c r="BE2" s="6"/>
      <c r="BF2" s="6"/>
      <c r="BG2" s="6"/>
      <c r="BH2" s="6"/>
      <c r="BI2" s="6"/>
      <c r="BJ2" s="6"/>
      <c r="BK2" s="6"/>
      <c r="BL2" s="6"/>
      <c r="BM2" s="6"/>
    </row>
    <row r="3" spans="1:65" ht="31.5" customHeight="1">
      <c r="A3" s="11" t="s">
        <v>2</v>
      </c>
      <c r="B3" s="12" t="s">
        <v>3</v>
      </c>
      <c r="C3" s="13" t="s">
        <v>4</v>
      </c>
      <c r="D3" s="11" t="s">
        <v>5</v>
      </c>
      <c r="E3" s="14" t="s">
        <v>6</v>
      </c>
      <c r="F3" s="13" t="s">
        <v>7</v>
      </c>
      <c r="G3" s="13" t="s">
        <v>8</v>
      </c>
      <c r="H3" s="15" t="s">
        <v>9</v>
      </c>
      <c r="I3" s="12" t="s">
        <v>10</v>
      </c>
      <c r="J3" s="12" t="s">
        <v>11</v>
      </c>
      <c r="K3" s="12" t="s">
        <v>12</v>
      </c>
      <c r="L3" s="12" t="s">
        <v>13</v>
      </c>
      <c r="M3" s="12" t="s">
        <v>14</v>
      </c>
      <c r="N3" s="12" t="s">
        <v>15</v>
      </c>
      <c r="O3" s="12" t="s">
        <v>16</v>
      </c>
      <c r="P3" s="12" t="s">
        <v>17</v>
      </c>
      <c r="Q3" s="12" t="s">
        <v>18</v>
      </c>
      <c r="R3" s="12" t="s">
        <v>19</v>
      </c>
      <c r="S3" s="12" t="s">
        <v>20</v>
      </c>
      <c r="T3" s="12" t="s">
        <v>21</v>
      </c>
      <c r="U3" s="12" t="s">
        <v>22</v>
      </c>
      <c r="V3" s="12" t="s">
        <v>23</v>
      </c>
      <c r="W3" s="12" t="s">
        <v>24</v>
      </c>
      <c r="X3" s="12" t="s">
        <v>25</v>
      </c>
      <c r="Y3" s="12" t="s">
        <v>26</v>
      </c>
      <c r="Z3" s="12" t="s">
        <v>27</v>
      </c>
      <c r="AA3" s="12" t="s">
        <v>28</v>
      </c>
      <c r="AB3" s="12" t="s">
        <v>29</v>
      </c>
      <c r="AC3" s="12" t="s">
        <v>30</v>
      </c>
      <c r="AD3" s="12" t="s">
        <v>31</v>
      </c>
      <c r="AE3" s="12" t="s">
        <v>32</v>
      </c>
      <c r="AF3" s="12" t="s">
        <v>33</v>
      </c>
      <c r="AG3" s="12" t="s">
        <v>34</v>
      </c>
      <c r="AH3" s="12" t="s">
        <v>35</v>
      </c>
      <c r="AI3" s="12" t="s">
        <v>36</v>
      </c>
      <c r="AJ3" s="12" t="s">
        <v>37</v>
      </c>
      <c r="AK3" s="12" t="s">
        <v>38</v>
      </c>
      <c r="AL3" s="12" t="s">
        <v>39</v>
      </c>
      <c r="AM3" s="13" t="s">
        <v>40</v>
      </c>
      <c r="AN3" s="11" t="s">
        <v>41</v>
      </c>
      <c r="AO3" s="11" t="s">
        <v>42</v>
      </c>
      <c r="AP3" s="13" t="s">
        <v>43</v>
      </c>
      <c r="AQ3" s="16" t="s">
        <v>44</v>
      </c>
      <c r="AR3" s="17" t="s">
        <v>45</v>
      </c>
      <c r="AS3" s="18" t="s">
        <v>46</v>
      </c>
      <c r="AT3" s="18" t="s">
        <v>47</v>
      </c>
      <c r="AU3" s="6"/>
      <c r="AV3" s="6"/>
      <c r="AW3" s="6"/>
      <c r="AX3" s="6"/>
      <c r="AY3" s="6"/>
      <c r="AZ3" s="6"/>
      <c r="BA3" s="6"/>
      <c r="BB3" s="6"/>
      <c r="BC3" s="6"/>
      <c r="BD3" s="6"/>
      <c r="BE3" s="6"/>
      <c r="BF3" s="6"/>
      <c r="BG3" s="6"/>
      <c r="BH3" s="6"/>
      <c r="BI3" s="6"/>
      <c r="BJ3" s="6"/>
      <c r="BK3" s="6"/>
      <c r="BL3" s="6"/>
      <c r="BM3" s="6"/>
    </row>
    <row r="4" spans="1:65" ht="303.60000000000002">
      <c r="A4" s="19" t="s">
        <v>48</v>
      </c>
      <c r="B4" s="20" t="s">
        <v>49</v>
      </c>
      <c r="C4" s="20"/>
      <c r="D4" s="20" t="s">
        <v>50</v>
      </c>
      <c r="E4" s="21" t="s">
        <v>51</v>
      </c>
      <c r="F4" s="22" t="s">
        <v>52</v>
      </c>
      <c r="G4" s="23" t="s">
        <v>53</v>
      </c>
      <c r="H4" s="20" t="s">
        <v>54</v>
      </c>
      <c r="I4" s="24" t="s">
        <v>55</v>
      </c>
      <c r="J4" s="23" t="s">
        <v>56</v>
      </c>
      <c r="K4" s="23" t="s">
        <v>57</v>
      </c>
      <c r="L4" s="24" t="s">
        <v>58</v>
      </c>
      <c r="M4" s="23" t="s">
        <v>59</v>
      </c>
      <c r="N4" s="23" t="s">
        <v>60</v>
      </c>
      <c r="O4" s="24" t="s">
        <v>61</v>
      </c>
      <c r="P4" s="23" t="s">
        <v>62</v>
      </c>
      <c r="Q4" s="23" t="s">
        <v>63</v>
      </c>
      <c r="R4" s="23" t="s">
        <v>64</v>
      </c>
      <c r="S4" s="23" t="s">
        <v>65</v>
      </c>
      <c r="T4" s="23" t="s">
        <v>66</v>
      </c>
      <c r="U4" s="23" t="s">
        <v>67</v>
      </c>
      <c r="V4" s="23" t="s">
        <v>68</v>
      </c>
      <c r="W4" s="23" t="s">
        <v>69</v>
      </c>
      <c r="X4" s="23" t="s">
        <v>70</v>
      </c>
      <c r="Y4" s="25" t="s">
        <v>71</v>
      </c>
      <c r="Z4" s="23"/>
      <c r="AA4" s="23"/>
      <c r="AB4" s="23"/>
      <c r="AC4" s="23"/>
      <c r="AD4" s="23"/>
      <c r="AE4" s="23"/>
      <c r="AF4" s="23" t="s">
        <v>72</v>
      </c>
      <c r="AG4" s="23" t="s">
        <v>73</v>
      </c>
      <c r="AH4" s="23"/>
      <c r="AI4" s="23" t="s">
        <v>74</v>
      </c>
      <c r="AJ4" s="23" t="s">
        <v>75</v>
      </c>
      <c r="AK4" s="23"/>
      <c r="AL4" s="23"/>
      <c r="AM4" s="23"/>
      <c r="AN4" s="26" t="s">
        <v>76</v>
      </c>
      <c r="AO4" s="27" t="s">
        <v>77</v>
      </c>
      <c r="AP4" s="20" t="s">
        <v>78</v>
      </c>
      <c r="AQ4" s="28"/>
      <c r="AR4" s="29" t="s">
        <v>79</v>
      </c>
      <c r="AS4" s="30" t="s">
        <v>80</v>
      </c>
      <c r="AT4" s="31" t="s">
        <v>81</v>
      </c>
      <c r="AU4" s="31"/>
      <c r="AV4" s="31"/>
      <c r="AW4" s="31"/>
      <c r="AX4" s="31"/>
      <c r="AY4" s="31"/>
      <c r="AZ4" s="31"/>
      <c r="BA4" s="31"/>
      <c r="BB4" s="31"/>
      <c r="BC4" s="31"/>
      <c r="BD4" s="31"/>
      <c r="BE4" s="31"/>
      <c r="BF4" s="31"/>
      <c r="BG4" s="31"/>
      <c r="BH4" s="31"/>
      <c r="BI4" s="31"/>
      <c r="BJ4" s="31"/>
      <c r="BK4" s="31"/>
      <c r="BL4" s="31"/>
      <c r="BM4" s="31"/>
    </row>
    <row r="5" spans="1:65" ht="317.39999999999998">
      <c r="A5" s="20" t="s">
        <v>82</v>
      </c>
      <c r="B5" s="20" t="s">
        <v>83</v>
      </c>
      <c r="C5" s="20" t="s">
        <v>84</v>
      </c>
      <c r="D5" s="20" t="s">
        <v>50</v>
      </c>
      <c r="E5" s="32">
        <v>1</v>
      </c>
      <c r="F5" s="20" t="s">
        <v>85</v>
      </c>
      <c r="G5" s="20" t="s">
        <v>86</v>
      </c>
      <c r="H5" s="20" t="s">
        <v>87</v>
      </c>
      <c r="I5" s="20" t="s">
        <v>88</v>
      </c>
      <c r="J5" s="20" t="s">
        <v>89</v>
      </c>
      <c r="K5" s="20" t="s">
        <v>90</v>
      </c>
      <c r="L5" s="20" t="s">
        <v>91</v>
      </c>
      <c r="M5" s="20" t="s">
        <v>92</v>
      </c>
      <c r="N5" s="20" t="s">
        <v>93</v>
      </c>
      <c r="O5" s="20" t="s">
        <v>94</v>
      </c>
      <c r="P5" s="20" t="s">
        <v>95</v>
      </c>
      <c r="Q5" s="20" t="s">
        <v>96</v>
      </c>
      <c r="R5" s="20" t="s">
        <v>97</v>
      </c>
      <c r="S5" s="20" t="s">
        <v>98</v>
      </c>
      <c r="T5" s="20" t="s">
        <v>99</v>
      </c>
      <c r="U5" s="20" t="s">
        <v>100</v>
      </c>
      <c r="V5" s="20" t="s">
        <v>101</v>
      </c>
      <c r="W5" s="20" t="s">
        <v>102</v>
      </c>
      <c r="X5" s="20" t="s">
        <v>103</v>
      </c>
      <c r="Y5" s="20"/>
      <c r="Z5" s="20"/>
      <c r="AA5" s="33" t="s">
        <v>104</v>
      </c>
      <c r="AB5" s="20"/>
      <c r="AC5" s="20"/>
      <c r="AD5" s="20"/>
      <c r="AE5" s="20"/>
      <c r="AF5" s="20" t="s">
        <v>105</v>
      </c>
      <c r="AG5" s="20" t="s">
        <v>106</v>
      </c>
      <c r="AH5" s="20"/>
      <c r="AI5" s="20" t="s">
        <v>107</v>
      </c>
      <c r="AJ5" s="20" t="s">
        <v>108</v>
      </c>
      <c r="AK5" s="20"/>
      <c r="AL5" s="20"/>
      <c r="AM5" s="20"/>
      <c r="AN5" s="34" t="s">
        <v>109</v>
      </c>
      <c r="AO5" s="20" t="s">
        <v>110</v>
      </c>
      <c r="AP5" s="20" t="s">
        <v>111</v>
      </c>
      <c r="AQ5" s="28" t="s">
        <v>112</v>
      </c>
      <c r="AR5" s="29" t="s">
        <v>113</v>
      </c>
      <c r="AS5" s="35" t="s">
        <v>114</v>
      </c>
      <c r="AT5" s="31"/>
      <c r="AU5" s="31"/>
      <c r="AV5" s="31"/>
      <c r="AW5" s="31"/>
      <c r="AX5" s="31"/>
      <c r="AY5" s="31"/>
      <c r="AZ5" s="31"/>
      <c r="BA5" s="31"/>
      <c r="BB5" s="31"/>
      <c r="BC5" s="31"/>
      <c r="BD5" s="31"/>
      <c r="BE5" s="31"/>
      <c r="BF5" s="31"/>
      <c r="BG5" s="31"/>
      <c r="BH5" s="31"/>
      <c r="BI5" s="31"/>
      <c r="BJ5" s="31"/>
      <c r="BK5" s="31"/>
      <c r="BL5" s="31"/>
      <c r="BM5" s="31"/>
    </row>
    <row r="6" spans="1:65" ht="303.75" customHeight="1">
      <c r="A6" s="20" t="s">
        <v>115</v>
      </c>
      <c r="B6" s="20" t="s">
        <v>116</v>
      </c>
      <c r="C6" s="20"/>
      <c r="D6" s="20"/>
      <c r="E6" s="32">
        <v>1</v>
      </c>
      <c r="F6" s="20" t="s">
        <v>117</v>
      </c>
      <c r="G6" s="20" t="s">
        <v>118</v>
      </c>
      <c r="H6" s="20" t="s">
        <v>119</v>
      </c>
      <c r="I6" s="20" t="s">
        <v>120</v>
      </c>
      <c r="J6" s="20" t="s">
        <v>121</v>
      </c>
      <c r="K6" s="20" t="s">
        <v>122</v>
      </c>
      <c r="L6" s="20" t="s">
        <v>123</v>
      </c>
      <c r="M6" s="20" t="s">
        <v>124</v>
      </c>
      <c r="N6" s="19" t="s">
        <v>125</v>
      </c>
      <c r="O6" s="20" t="s">
        <v>126</v>
      </c>
      <c r="P6" s="20" t="s">
        <v>127</v>
      </c>
      <c r="Q6" s="20" t="s">
        <v>128</v>
      </c>
      <c r="R6" s="20" t="s">
        <v>129</v>
      </c>
      <c r="S6" s="20" t="s">
        <v>130</v>
      </c>
      <c r="T6" s="20" t="s">
        <v>131</v>
      </c>
      <c r="U6" s="20" t="s">
        <v>132</v>
      </c>
      <c r="V6" s="20" t="s">
        <v>133</v>
      </c>
      <c r="W6" s="20" t="s">
        <v>134</v>
      </c>
      <c r="X6" s="20"/>
      <c r="Y6" s="20"/>
      <c r="Z6" s="20"/>
      <c r="AA6" s="33" t="s">
        <v>135</v>
      </c>
      <c r="AB6" s="20"/>
      <c r="AC6" s="20"/>
      <c r="AD6" s="20"/>
      <c r="AE6" s="20"/>
      <c r="AF6" s="20" t="s">
        <v>136</v>
      </c>
      <c r="AG6" s="20" t="s">
        <v>137</v>
      </c>
      <c r="AH6" s="20"/>
      <c r="AI6" s="20" t="s">
        <v>138</v>
      </c>
      <c r="AJ6" s="20" t="s">
        <v>139</v>
      </c>
      <c r="AK6" s="20"/>
      <c r="AL6" s="20"/>
      <c r="AM6" s="20"/>
      <c r="AN6" s="36" t="s">
        <v>140</v>
      </c>
      <c r="AO6" s="20" t="s">
        <v>141</v>
      </c>
      <c r="AP6" s="20" t="s">
        <v>142</v>
      </c>
      <c r="AQ6" s="28"/>
      <c r="AR6" s="29" t="s">
        <v>143</v>
      </c>
      <c r="AS6" s="31"/>
      <c r="AT6" s="35" t="s">
        <v>144</v>
      </c>
      <c r="AU6" s="31"/>
      <c r="AV6" s="31"/>
      <c r="AW6" s="31"/>
      <c r="AX6" s="31"/>
      <c r="AY6" s="31"/>
      <c r="AZ6" s="31"/>
      <c r="BA6" s="31"/>
      <c r="BB6" s="31"/>
      <c r="BC6" s="31"/>
      <c r="BD6" s="31"/>
      <c r="BE6" s="31"/>
      <c r="BF6" s="31"/>
      <c r="BG6" s="31"/>
      <c r="BH6" s="31"/>
      <c r="BI6" s="31"/>
      <c r="BJ6" s="31"/>
      <c r="BK6" s="31"/>
      <c r="BL6" s="31"/>
      <c r="BM6" s="31"/>
    </row>
    <row r="7" spans="1:65" ht="409.6">
      <c r="A7" s="20" t="s">
        <v>145</v>
      </c>
      <c r="B7" s="20" t="s">
        <v>146</v>
      </c>
      <c r="C7" s="20"/>
      <c r="D7" s="20"/>
      <c r="E7" s="32">
        <v>1</v>
      </c>
      <c r="F7" s="20" t="s">
        <v>147</v>
      </c>
      <c r="G7" s="20" t="s">
        <v>148</v>
      </c>
      <c r="H7" s="20" t="s">
        <v>149</v>
      </c>
      <c r="I7" s="20" t="s">
        <v>150</v>
      </c>
      <c r="J7" s="20" t="s">
        <v>151</v>
      </c>
      <c r="K7" s="20" t="s">
        <v>152</v>
      </c>
      <c r="L7" s="20" t="s">
        <v>153</v>
      </c>
      <c r="M7" s="20" t="s">
        <v>154</v>
      </c>
      <c r="N7" s="20" t="s">
        <v>155</v>
      </c>
      <c r="O7" s="20" t="s">
        <v>156</v>
      </c>
      <c r="P7" s="20"/>
      <c r="Q7" s="20" t="s">
        <v>157</v>
      </c>
      <c r="R7" s="20" t="s">
        <v>158</v>
      </c>
      <c r="S7" s="20" t="s">
        <v>159</v>
      </c>
      <c r="T7" s="20" t="s">
        <v>160</v>
      </c>
      <c r="U7" s="20" t="s">
        <v>161</v>
      </c>
      <c r="V7" s="20" t="s">
        <v>162</v>
      </c>
      <c r="W7" s="20" t="s">
        <v>163</v>
      </c>
      <c r="X7" s="20"/>
      <c r="Y7" s="20"/>
      <c r="Z7" s="20"/>
      <c r="AA7" s="20"/>
      <c r="AB7" s="20"/>
      <c r="AC7" s="20"/>
      <c r="AD7" s="20"/>
      <c r="AE7" s="20"/>
      <c r="AF7" s="20" t="s">
        <v>164</v>
      </c>
      <c r="AG7" s="20" t="s">
        <v>165</v>
      </c>
      <c r="AH7" s="20"/>
      <c r="AI7" s="20" t="s">
        <v>166</v>
      </c>
      <c r="AJ7" s="20" t="s">
        <v>167</v>
      </c>
      <c r="AK7" s="20"/>
      <c r="AL7" s="20"/>
      <c r="AM7" s="20"/>
      <c r="AN7" s="20"/>
      <c r="AO7" s="20" t="s">
        <v>168</v>
      </c>
      <c r="AP7" s="20"/>
      <c r="AQ7" s="28"/>
      <c r="AR7" s="29" t="s">
        <v>169</v>
      </c>
      <c r="AS7" s="31"/>
      <c r="AT7" s="31"/>
      <c r="AU7" s="31"/>
      <c r="AV7" s="31"/>
      <c r="AW7" s="31"/>
      <c r="AX7" s="31"/>
      <c r="AY7" s="31"/>
      <c r="AZ7" s="31"/>
      <c r="BA7" s="31"/>
      <c r="BB7" s="31"/>
      <c r="BC7" s="31"/>
      <c r="BD7" s="31"/>
      <c r="BE7" s="31"/>
      <c r="BF7" s="31"/>
      <c r="BG7" s="31"/>
      <c r="BH7" s="31"/>
      <c r="BI7" s="31"/>
      <c r="BJ7" s="31"/>
      <c r="BK7" s="31"/>
      <c r="BL7" s="31"/>
      <c r="BM7" s="31"/>
    </row>
    <row r="8" spans="1:65" ht="409.6">
      <c r="A8" s="20" t="s">
        <v>170</v>
      </c>
      <c r="B8" s="20" t="s">
        <v>171</v>
      </c>
      <c r="C8" s="20"/>
      <c r="D8" s="20"/>
      <c r="E8" s="32" t="s">
        <v>172</v>
      </c>
      <c r="F8" s="20" t="s">
        <v>173</v>
      </c>
      <c r="G8" s="20" t="s">
        <v>174</v>
      </c>
      <c r="H8" s="20" t="s">
        <v>175</v>
      </c>
      <c r="I8" s="20"/>
      <c r="J8" s="19" t="s">
        <v>176</v>
      </c>
      <c r="K8" s="20" t="s">
        <v>177</v>
      </c>
      <c r="L8" s="20"/>
      <c r="M8" s="19" t="s">
        <v>178</v>
      </c>
      <c r="N8" s="20" t="s">
        <v>179</v>
      </c>
      <c r="O8" s="20"/>
      <c r="P8" s="20"/>
      <c r="Q8" s="20" t="s">
        <v>180</v>
      </c>
      <c r="R8" s="20"/>
      <c r="S8" s="20"/>
      <c r="T8" s="20" t="s">
        <v>181</v>
      </c>
      <c r="U8" s="20" t="s">
        <v>182</v>
      </c>
      <c r="V8" s="20" t="s">
        <v>183</v>
      </c>
      <c r="W8" s="20"/>
      <c r="X8" s="20"/>
      <c r="Y8" s="20"/>
      <c r="Z8" s="20"/>
      <c r="AA8" s="20"/>
      <c r="AB8" s="20"/>
      <c r="AC8" s="20"/>
      <c r="AD8" s="20"/>
      <c r="AE8" s="20"/>
      <c r="AF8" s="20" t="s">
        <v>184</v>
      </c>
      <c r="AG8" s="20"/>
      <c r="AH8" s="20"/>
      <c r="AI8" s="20"/>
      <c r="AJ8" s="20"/>
      <c r="AK8" s="20"/>
      <c r="AL8" s="20"/>
      <c r="AM8" s="20"/>
      <c r="AN8" s="20"/>
      <c r="AO8" s="20"/>
      <c r="AP8" s="20"/>
      <c r="AQ8" s="28"/>
      <c r="AR8" s="29" t="s">
        <v>185</v>
      </c>
      <c r="AS8" s="31"/>
      <c r="AT8" s="31"/>
      <c r="AU8" s="31"/>
      <c r="AV8" s="31"/>
      <c r="AW8" s="31"/>
      <c r="AX8" s="31"/>
      <c r="AY8" s="31"/>
      <c r="AZ8" s="31"/>
      <c r="BA8" s="31"/>
      <c r="BB8" s="31"/>
      <c r="BC8" s="31"/>
      <c r="BD8" s="31"/>
      <c r="BE8" s="31"/>
      <c r="BF8" s="31"/>
      <c r="BG8" s="31"/>
      <c r="BH8" s="31"/>
      <c r="BI8" s="31"/>
      <c r="BJ8" s="31"/>
      <c r="BK8" s="31"/>
      <c r="BL8" s="31"/>
      <c r="BM8" s="31"/>
    </row>
    <row r="9" spans="1:65" ht="409.6">
      <c r="A9" s="20" t="s">
        <v>186</v>
      </c>
      <c r="B9" s="20" t="s">
        <v>187</v>
      </c>
      <c r="C9" s="20"/>
      <c r="D9" s="20"/>
      <c r="E9" s="32" t="s">
        <v>188</v>
      </c>
      <c r="F9" s="19" t="s">
        <v>189</v>
      </c>
      <c r="G9" s="20" t="s">
        <v>190</v>
      </c>
      <c r="H9" s="20" t="s">
        <v>191</v>
      </c>
      <c r="I9" s="37"/>
      <c r="J9" s="20" t="s">
        <v>192</v>
      </c>
      <c r="K9" s="20" t="s">
        <v>193</v>
      </c>
      <c r="L9" s="20" t="s">
        <v>194</v>
      </c>
      <c r="M9" s="20" t="s">
        <v>195</v>
      </c>
      <c r="N9" s="20" t="s">
        <v>196</v>
      </c>
      <c r="O9" s="20"/>
      <c r="P9" s="20"/>
      <c r="Q9" s="20" t="s">
        <v>197</v>
      </c>
      <c r="R9" s="20"/>
      <c r="S9" s="20" t="s">
        <v>198</v>
      </c>
      <c r="T9" s="20" t="s">
        <v>199</v>
      </c>
      <c r="U9" s="20" t="s">
        <v>200</v>
      </c>
      <c r="V9" s="20" t="s">
        <v>201</v>
      </c>
      <c r="W9" s="20" t="s">
        <v>202</v>
      </c>
      <c r="X9" s="20"/>
      <c r="Y9" s="20"/>
      <c r="Z9" s="20"/>
      <c r="AA9" s="20"/>
      <c r="AB9" s="20"/>
      <c r="AC9" s="20"/>
      <c r="AD9" s="20"/>
      <c r="AE9" s="20"/>
      <c r="AF9" s="20"/>
      <c r="AG9" s="20"/>
      <c r="AH9" s="20"/>
      <c r="AI9" s="20"/>
      <c r="AJ9" s="20"/>
      <c r="AK9" s="20"/>
      <c r="AL9" s="20"/>
      <c r="AM9" s="20"/>
      <c r="AN9" s="20"/>
      <c r="AO9" s="20"/>
      <c r="AP9" s="20"/>
      <c r="AQ9" s="28"/>
      <c r="AR9" s="29"/>
      <c r="AS9" s="31"/>
      <c r="AT9" s="31"/>
      <c r="AU9" s="31"/>
      <c r="AV9" s="31"/>
      <c r="AW9" s="31"/>
      <c r="AX9" s="31"/>
      <c r="AY9" s="31"/>
      <c r="AZ9" s="31"/>
      <c r="BA9" s="31"/>
      <c r="BB9" s="31"/>
      <c r="BC9" s="31"/>
      <c r="BD9" s="31"/>
      <c r="BE9" s="31"/>
      <c r="BF9" s="31"/>
      <c r="BG9" s="31"/>
      <c r="BH9" s="31"/>
      <c r="BI9" s="31"/>
      <c r="BJ9" s="31"/>
      <c r="BK9" s="31"/>
      <c r="BL9" s="31"/>
      <c r="BM9" s="31"/>
    </row>
    <row r="10" spans="1:65" ht="409.6">
      <c r="A10" s="20" t="s">
        <v>203</v>
      </c>
      <c r="B10" s="20" t="s">
        <v>204</v>
      </c>
      <c r="C10" s="20"/>
      <c r="D10" s="20"/>
      <c r="E10" s="32" t="s">
        <v>205</v>
      </c>
      <c r="F10" s="20" t="s">
        <v>206</v>
      </c>
      <c r="G10" s="20" t="s">
        <v>207</v>
      </c>
      <c r="H10" s="20" t="s">
        <v>208</v>
      </c>
      <c r="I10" s="20"/>
      <c r="J10" s="20" t="s">
        <v>209</v>
      </c>
      <c r="K10" s="20" t="s">
        <v>210</v>
      </c>
      <c r="L10" s="20" t="s">
        <v>211</v>
      </c>
      <c r="M10" s="20"/>
      <c r="N10" s="20" t="s">
        <v>212</v>
      </c>
      <c r="O10" s="20"/>
      <c r="P10" s="20"/>
      <c r="Q10" s="20"/>
      <c r="R10" s="20"/>
      <c r="S10" s="20"/>
      <c r="T10" s="20" t="s">
        <v>213</v>
      </c>
      <c r="U10" s="20"/>
      <c r="V10" s="20" t="s">
        <v>214</v>
      </c>
      <c r="W10" s="20"/>
      <c r="X10" s="20"/>
      <c r="Y10" s="20"/>
      <c r="Z10" s="20"/>
      <c r="AA10" s="20"/>
      <c r="AB10" s="20"/>
      <c r="AC10" s="20"/>
      <c r="AD10" s="20"/>
      <c r="AE10" s="20"/>
      <c r="AF10" s="20"/>
      <c r="AG10" s="20"/>
      <c r="AH10" s="20"/>
      <c r="AI10" s="20" t="s">
        <v>215</v>
      </c>
      <c r="AJ10" s="20" t="s">
        <v>216</v>
      </c>
      <c r="AK10" s="20"/>
      <c r="AL10" s="20"/>
      <c r="AM10" s="20"/>
      <c r="AN10" s="20"/>
      <c r="AO10" s="20"/>
      <c r="AP10" s="20"/>
      <c r="AQ10" s="28"/>
      <c r="AR10" s="29" t="s">
        <v>217</v>
      </c>
      <c r="AS10" s="31"/>
      <c r="AT10" s="31"/>
      <c r="AU10" s="31"/>
      <c r="AV10" s="31"/>
      <c r="AW10" s="31"/>
      <c r="AX10" s="31"/>
      <c r="AY10" s="31"/>
      <c r="AZ10" s="31"/>
      <c r="BA10" s="31"/>
      <c r="BB10" s="31"/>
      <c r="BC10" s="31"/>
      <c r="BD10" s="31"/>
      <c r="BE10" s="31"/>
      <c r="BF10" s="31"/>
      <c r="BG10" s="31"/>
      <c r="BH10" s="31"/>
      <c r="BI10" s="31"/>
      <c r="BJ10" s="31"/>
      <c r="BK10" s="31"/>
      <c r="BL10" s="31"/>
      <c r="BM10" s="31"/>
    </row>
    <row r="11" spans="1:65" ht="165.6">
      <c r="A11" s="20" t="s">
        <v>218</v>
      </c>
      <c r="B11" s="20" t="s">
        <v>219</v>
      </c>
      <c r="C11" s="20"/>
      <c r="D11" s="20"/>
      <c r="E11" s="32" t="s">
        <v>220</v>
      </c>
      <c r="F11" s="20" t="s">
        <v>221</v>
      </c>
      <c r="G11" s="20" t="s">
        <v>222</v>
      </c>
      <c r="H11" s="20" t="s">
        <v>223</v>
      </c>
      <c r="I11" s="20"/>
      <c r="J11" s="20"/>
      <c r="K11" s="20"/>
      <c r="L11" s="20"/>
      <c r="M11" s="20"/>
      <c r="N11" s="20" t="s">
        <v>224</v>
      </c>
      <c r="O11" s="20"/>
      <c r="P11" s="20"/>
      <c r="Q11" s="20"/>
      <c r="R11" s="20"/>
      <c r="S11" s="20"/>
      <c r="T11" s="20"/>
      <c r="U11" s="20"/>
      <c r="V11" s="20"/>
      <c r="W11" s="20"/>
      <c r="X11" s="20"/>
      <c r="Y11" s="20"/>
      <c r="Z11" s="20"/>
      <c r="AA11" s="20"/>
      <c r="AB11" s="20"/>
      <c r="AC11" s="20"/>
      <c r="AD11" s="20"/>
      <c r="AE11" s="20"/>
      <c r="AF11" s="20"/>
      <c r="AG11" s="20"/>
      <c r="AH11" s="20"/>
      <c r="AI11" s="20"/>
      <c r="AJ11" s="20"/>
      <c r="AK11" s="20"/>
      <c r="AL11" s="20"/>
      <c r="AM11" s="20"/>
      <c r="AN11" s="20"/>
      <c r="AO11" s="20"/>
      <c r="AP11" s="20"/>
      <c r="AQ11" s="28"/>
      <c r="AR11" s="29" t="s">
        <v>225</v>
      </c>
      <c r="AS11" s="31"/>
      <c r="AT11" s="31"/>
      <c r="AU11" s="31"/>
      <c r="AV11" s="31"/>
      <c r="AW11" s="31"/>
      <c r="AX11" s="31"/>
      <c r="AY11" s="31"/>
      <c r="AZ11" s="31"/>
      <c r="BA11" s="31"/>
      <c r="BB11" s="31"/>
      <c r="BC11" s="31"/>
      <c r="BD11" s="31"/>
      <c r="BE11" s="31"/>
      <c r="BF11" s="31"/>
      <c r="BG11" s="31"/>
      <c r="BH11" s="31"/>
      <c r="BI11" s="31"/>
      <c r="BJ11" s="31"/>
      <c r="BK11" s="31"/>
      <c r="BL11" s="31"/>
      <c r="BM11" s="31"/>
    </row>
    <row r="12" spans="1:65" ht="409.6">
      <c r="A12" s="20" t="s">
        <v>226</v>
      </c>
      <c r="B12" s="20" t="s">
        <v>227</v>
      </c>
      <c r="C12" s="20"/>
      <c r="D12" s="20"/>
      <c r="E12" s="38" t="s">
        <v>228</v>
      </c>
      <c r="F12" s="39" t="s">
        <v>229</v>
      </c>
      <c r="G12" s="39" t="s">
        <v>230</v>
      </c>
      <c r="H12" s="20" t="s">
        <v>231</v>
      </c>
      <c r="I12" s="20" t="s">
        <v>232</v>
      </c>
      <c r="J12" s="20" t="s">
        <v>233</v>
      </c>
      <c r="K12" s="20" t="s">
        <v>234</v>
      </c>
      <c r="L12" s="20" t="s">
        <v>235</v>
      </c>
      <c r="M12" s="20" t="s">
        <v>236</v>
      </c>
      <c r="N12" s="20" t="s">
        <v>237</v>
      </c>
      <c r="O12" s="20" t="s">
        <v>238</v>
      </c>
      <c r="P12" s="20" t="s">
        <v>239</v>
      </c>
      <c r="Q12" s="20" t="s">
        <v>240</v>
      </c>
      <c r="R12" s="20" t="s">
        <v>241</v>
      </c>
      <c r="S12" s="20" t="s">
        <v>242</v>
      </c>
      <c r="T12" s="20" t="s">
        <v>243</v>
      </c>
      <c r="U12" s="20" t="s">
        <v>244</v>
      </c>
      <c r="V12" s="20" t="s">
        <v>245</v>
      </c>
      <c r="W12" s="20" t="s">
        <v>246</v>
      </c>
      <c r="X12" s="20" t="s">
        <v>247</v>
      </c>
      <c r="Y12" s="20"/>
      <c r="Z12" s="20" t="s">
        <v>248</v>
      </c>
      <c r="AA12" s="20"/>
      <c r="AB12" s="20"/>
      <c r="AC12" s="20"/>
      <c r="AD12" s="20" t="s">
        <v>249</v>
      </c>
      <c r="AE12" s="20" t="s">
        <v>250</v>
      </c>
      <c r="AF12" s="20" t="s">
        <v>251</v>
      </c>
      <c r="AG12" s="20" t="s">
        <v>252</v>
      </c>
      <c r="AH12" s="20" t="s">
        <v>253</v>
      </c>
      <c r="AI12" s="20" t="s">
        <v>254</v>
      </c>
      <c r="AJ12" s="20"/>
      <c r="AK12" s="20" t="s">
        <v>255</v>
      </c>
      <c r="AL12" s="20" t="s">
        <v>256</v>
      </c>
      <c r="AM12" s="20" t="s">
        <v>257</v>
      </c>
      <c r="AN12" s="20" t="s">
        <v>258</v>
      </c>
      <c r="AO12" s="20" t="s">
        <v>259</v>
      </c>
      <c r="AP12" s="20" t="s">
        <v>260</v>
      </c>
      <c r="AQ12" s="28" t="s">
        <v>261</v>
      </c>
      <c r="AR12" s="29"/>
      <c r="AS12" s="31"/>
      <c r="AT12" s="31"/>
      <c r="AU12" s="31"/>
      <c r="AV12" s="31"/>
      <c r="AW12" s="31"/>
      <c r="AX12" s="31"/>
      <c r="AY12" s="31"/>
      <c r="AZ12" s="31"/>
      <c r="BA12" s="31"/>
      <c r="BB12" s="31"/>
      <c r="BC12" s="31"/>
      <c r="BD12" s="31"/>
      <c r="BE12" s="31"/>
      <c r="BF12" s="31"/>
      <c r="BG12" s="31"/>
      <c r="BH12" s="31"/>
      <c r="BI12" s="31"/>
      <c r="BJ12" s="31"/>
      <c r="BK12" s="31"/>
      <c r="BL12" s="31"/>
      <c r="BM12" s="31"/>
    </row>
    <row r="13" spans="1:65" ht="55.2">
      <c r="A13" s="20" t="s">
        <v>262</v>
      </c>
      <c r="B13" s="20" t="s">
        <v>219</v>
      </c>
      <c r="C13" s="20"/>
      <c r="D13" s="20"/>
      <c r="E13" s="32"/>
      <c r="F13" s="39" t="s">
        <v>263</v>
      </c>
      <c r="G13" s="39" t="s">
        <v>264</v>
      </c>
      <c r="H13" s="20" t="s">
        <v>265</v>
      </c>
      <c r="I13" s="20"/>
      <c r="J13" s="20"/>
      <c r="K13" s="20"/>
      <c r="L13" s="20"/>
      <c r="M13" s="20"/>
      <c r="N13" s="20"/>
      <c r="O13" s="20"/>
      <c r="P13" s="20"/>
      <c r="Q13" s="20"/>
      <c r="R13" s="20"/>
      <c r="S13" s="20"/>
      <c r="T13" s="20"/>
      <c r="U13" s="20"/>
      <c r="V13" s="20"/>
      <c r="W13" s="20"/>
      <c r="X13" s="20"/>
      <c r="Y13" s="20"/>
      <c r="Z13" s="20"/>
      <c r="AA13" s="20"/>
      <c r="AB13" s="20"/>
      <c r="AC13" s="20"/>
      <c r="AD13" s="20"/>
      <c r="AE13" s="20"/>
      <c r="AF13" s="20"/>
      <c r="AG13" s="20"/>
      <c r="AH13" s="20"/>
      <c r="AI13" s="20"/>
      <c r="AJ13" s="20"/>
      <c r="AK13" s="20"/>
      <c r="AL13" s="20"/>
      <c r="AM13" s="20"/>
      <c r="AN13" s="20"/>
      <c r="AO13" s="20"/>
      <c r="AP13" s="20"/>
      <c r="AQ13" s="28"/>
      <c r="AR13" s="29"/>
      <c r="AS13" s="31"/>
      <c r="AT13" s="31"/>
      <c r="AU13" s="31"/>
      <c r="AV13" s="31"/>
      <c r="AW13" s="31"/>
      <c r="AX13" s="31"/>
      <c r="AY13" s="31"/>
      <c r="AZ13" s="31"/>
      <c r="BA13" s="31"/>
      <c r="BB13" s="31"/>
      <c r="BC13" s="31"/>
      <c r="BD13" s="31"/>
      <c r="BE13" s="31"/>
      <c r="BF13" s="31"/>
      <c r="BG13" s="31"/>
      <c r="BH13" s="31"/>
      <c r="BI13" s="31"/>
      <c r="BJ13" s="31"/>
      <c r="BK13" s="31"/>
      <c r="BL13" s="31"/>
      <c r="BM13" s="31"/>
    </row>
    <row r="14" spans="1:65" ht="409.6">
      <c r="A14" s="20" t="s">
        <v>266</v>
      </c>
      <c r="B14" s="20" t="s">
        <v>219</v>
      </c>
      <c r="C14" s="20"/>
      <c r="D14" s="20"/>
      <c r="E14" s="38" t="s">
        <v>267</v>
      </c>
      <c r="F14" s="39" t="s">
        <v>268</v>
      </c>
      <c r="G14" s="39" t="s">
        <v>269</v>
      </c>
      <c r="H14" s="20" t="s">
        <v>270</v>
      </c>
      <c r="I14" s="20"/>
      <c r="J14" s="20"/>
      <c r="K14" s="20" t="s">
        <v>271</v>
      </c>
      <c r="L14" s="20" t="s">
        <v>272</v>
      </c>
      <c r="M14" s="20"/>
      <c r="N14" s="20" t="s">
        <v>273</v>
      </c>
      <c r="O14" s="20" t="s">
        <v>274</v>
      </c>
      <c r="P14" s="20" t="s">
        <v>275</v>
      </c>
      <c r="Q14" s="20"/>
      <c r="R14" s="40" t="s">
        <v>276</v>
      </c>
      <c r="S14" s="40" t="s">
        <v>277</v>
      </c>
      <c r="T14" s="40" t="s">
        <v>278</v>
      </c>
      <c r="U14" s="40" t="s">
        <v>279</v>
      </c>
      <c r="V14" s="40" t="s">
        <v>280</v>
      </c>
      <c r="W14" s="40" t="s">
        <v>281</v>
      </c>
      <c r="X14" s="20" t="s">
        <v>282</v>
      </c>
      <c r="Y14" s="20"/>
      <c r="Z14" s="20"/>
      <c r="AA14" s="20"/>
      <c r="AB14" s="20"/>
      <c r="AC14" s="20"/>
      <c r="AD14" s="40" t="s">
        <v>283</v>
      </c>
      <c r="AE14" s="41"/>
      <c r="AF14" s="40" t="s">
        <v>284</v>
      </c>
      <c r="AG14" s="40" t="s">
        <v>285</v>
      </c>
      <c r="AH14" s="40" t="s">
        <v>286</v>
      </c>
      <c r="AI14" s="40" t="s">
        <v>287</v>
      </c>
      <c r="AJ14" s="41"/>
      <c r="AK14" s="40" t="s">
        <v>288</v>
      </c>
      <c r="AL14" s="40" t="s">
        <v>289</v>
      </c>
      <c r="AM14" s="41"/>
      <c r="AN14" s="40" t="s">
        <v>290</v>
      </c>
      <c r="AO14" s="40" t="s">
        <v>291</v>
      </c>
      <c r="AP14" s="40" t="s">
        <v>292</v>
      </c>
      <c r="AQ14" s="42" t="s">
        <v>293</v>
      </c>
      <c r="AR14" s="29"/>
      <c r="AS14" s="31"/>
      <c r="AT14" s="31"/>
      <c r="AU14" s="31"/>
      <c r="AV14" s="31"/>
      <c r="AW14" s="31"/>
      <c r="AX14" s="31"/>
      <c r="AY14" s="31"/>
      <c r="AZ14" s="31"/>
      <c r="BA14" s="31"/>
      <c r="BB14" s="31"/>
      <c r="BC14" s="31"/>
      <c r="BD14" s="31"/>
      <c r="BE14" s="31"/>
      <c r="BF14" s="31"/>
      <c r="BG14" s="31"/>
      <c r="BH14" s="31"/>
      <c r="BI14" s="31"/>
      <c r="BJ14" s="31"/>
      <c r="BK14" s="31"/>
      <c r="BL14" s="31"/>
      <c r="BM14" s="31"/>
    </row>
    <row r="15" spans="1:65" ht="409.6">
      <c r="A15" s="20" t="s">
        <v>294</v>
      </c>
      <c r="B15" s="20" t="s">
        <v>219</v>
      </c>
      <c r="C15" s="20"/>
      <c r="D15" s="20"/>
      <c r="E15" s="38">
        <v>1</v>
      </c>
      <c r="F15" s="39" t="s">
        <v>295</v>
      </c>
      <c r="G15" s="39" t="s">
        <v>296</v>
      </c>
      <c r="H15" s="20" t="s">
        <v>297</v>
      </c>
      <c r="I15" s="20"/>
      <c r="J15" s="40" t="s">
        <v>298</v>
      </c>
      <c r="K15" s="40" t="s">
        <v>299</v>
      </c>
      <c r="L15" s="40" t="s">
        <v>300</v>
      </c>
      <c r="M15" s="41"/>
      <c r="N15" s="40" t="s">
        <v>301</v>
      </c>
      <c r="O15" s="40" t="s">
        <v>302</v>
      </c>
      <c r="P15" s="40" t="s">
        <v>303</v>
      </c>
      <c r="Q15" s="40" t="s">
        <v>304</v>
      </c>
      <c r="R15" s="40" t="s">
        <v>305</v>
      </c>
      <c r="S15" s="40" t="s">
        <v>306</v>
      </c>
      <c r="T15" s="41"/>
      <c r="U15" s="40" t="s">
        <v>307</v>
      </c>
      <c r="V15" s="40" t="s">
        <v>308</v>
      </c>
      <c r="W15" s="40" t="s">
        <v>309</v>
      </c>
      <c r="X15" s="40" t="s">
        <v>310</v>
      </c>
      <c r="Y15" s="41"/>
      <c r="Z15" s="40" t="s">
        <v>311</v>
      </c>
      <c r="AA15" s="41"/>
      <c r="AB15" s="41"/>
      <c r="AC15" s="41"/>
      <c r="AD15" s="40" t="s">
        <v>312</v>
      </c>
      <c r="AE15" s="41"/>
      <c r="AF15" s="40" t="s">
        <v>313</v>
      </c>
      <c r="AG15" s="40" t="s">
        <v>314</v>
      </c>
      <c r="AH15" s="40" t="s">
        <v>315</v>
      </c>
      <c r="AI15" s="40" t="s">
        <v>316</v>
      </c>
      <c r="AJ15" s="41"/>
      <c r="AK15" s="40" t="s">
        <v>317</v>
      </c>
      <c r="AL15" s="40" t="s">
        <v>318</v>
      </c>
      <c r="AM15" s="41"/>
      <c r="AN15" s="40" t="s">
        <v>319</v>
      </c>
      <c r="AO15" s="40" t="s">
        <v>320</v>
      </c>
      <c r="AP15" s="40" t="s">
        <v>321</v>
      </c>
      <c r="AQ15" s="42" t="s">
        <v>322</v>
      </c>
      <c r="AR15" s="29"/>
      <c r="AS15" s="31"/>
      <c r="AT15" s="31"/>
      <c r="AU15" s="31"/>
      <c r="AV15" s="31"/>
      <c r="AW15" s="31"/>
      <c r="AX15" s="31"/>
      <c r="AY15" s="31"/>
      <c r="AZ15" s="31"/>
      <c r="BA15" s="31"/>
      <c r="BB15" s="31"/>
      <c r="BC15" s="31"/>
      <c r="BD15" s="31"/>
      <c r="BE15" s="31"/>
      <c r="BF15" s="31"/>
      <c r="BG15" s="31"/>
      <c r="BH15" s="31"/>
      <c r="BI15" s="31"/>
      <c r="BJ15" s="31"/>
      <c r="BK15" s="31"/>
      <c r="BL15" s="31"/>
      <c r="BM15" s="31"/>
    </row>
    <row r="16" spans="1:65" ht="409.6">
      <c r="A16" s="20" t="s">
        <v>323</v>
      </c>
      <c r="B16" s="20" t="s">
        <v>324</v>
      </c>
      <c r="C16" s="20"/>
      <c r="D16" s="20" t="s">
        <v>325</v>
      </c>
      <c r="E16" s="38" t="s">
        <v>326</v>
      </c>
      <c r="F16" s="39" t="s">
        <v>327</v>
      </c>
      <c r="G16" s="39" t="s">
        <v>328</v>
      </c>
      <c r="H16" s="20" t="s">
        <v>329</v>
      </c>
      <c r="I16" s="40" t="s">
        <v>330</v>
      </c>
      <c r="J16" s="40" t="s">
        <v>331</v>
      </c>
      <c r="K16" s="40" t="s">
        <v>332</v>
      </c>
      <c r="L16" s="40" t="s">
        <v>333</v>
      </c>
      <c r="M16" s="40" t="s">
        <v>334</v>
      </c>
      <c r="N16" s="40" t="s">
        <v>335</v>
      </c>
      <c r="O16" s="40" t="s">
        <v>336</v>
      </c>
      <c r="P16" s="40" t="s">
        <v>337</v>
      </c>
      <c r="Q16" s="40" t="s">
        <v>338</v>
      </c>
      <c r="R16" s="40" t="s">
        <v>339</v>
      </c>
      <c r="S16" s="40" t="s">
        <v>340</v>
      </c>
      <c r="T16" s="40" t="s">
        <v>341</v>
      </c>
      <c r="U16" s="40" t="s">
        <v>342</v>
      </c>
      <c r="V16" s="40" t="s">
        <v>343</v>
      </c>
      <c r="W16" s="40" t="s">
        <v>344</v>
      </c>
      <c r="X16" s="40" t="s">
        <v>345</v>
      </c>
      <c r="Y16" s="41"/>
      <c r="Z16" s="41"/>
      <c r="AA16" s="41"/>
      <c r="AB16" s="41"/>
      <c r="AC16" s="41"/>
      <c r="AD16" s="40" t="s">
        <v>346</v>
      </c>
      <c r="AE16" s="40" t="s">
        <v>347</v>
      </c>
      <c r="AF16" s="40" t="s">
        <v>348</v>
      </c>
      <c r="AG16" s="40" t="s">
        <v>349</v>
      </c>
      <c r="AH16" s="40" t="s">
        <v>350</v>
      </c>
      <c r="AI16" s="40" t="s">
        <v>351</v>
      </c>
      <c r="AJ16" s="40" t="s">
        <v>352</v>
      </c>
      <c r="AK16" s="41"/>
      <c r="AL16" s="40" t="s">
        <v>353</v>
      </c>
      <c r="AM16" s="40" t="s">
        <v>354</v>
      </c>
      <c r="AN16" s="40" t="s">
        <v>355</v>
      </c>
      <c r="AO16" s="40" t="s">
        <v>356</v>
      </c>
      <c r="AP16" s="40" t="s">
        <v>357</v>
      </c>
      <c r="AQ16" s="42" t="s">
        <v>358</v>
      </c>
      <c r="AR16" s="29"/>
      <c r="AS16" s="31"/>
      <c r="AT16" s="31"/>
      <c r="AU16" s="31"/>
      <c r="AV16" s="31"/>
      <c r="AW16" s="31"/>
      <c r="AX16" s="31"/>
      <c r="AY16" s="31"/>
      <c r="AZ16" s="31"/>
      <c r="BA16" s="31"/>
      <c r="BB16" s="31"/>
      <c r="BC16" s="31"/>
      <c r="BD16" s="31"/>
      <c r="BE16" s="31"/>
      <c r="BF16" s="31"/>
      <c r="BG16" s="31"/>
      <c r="BH16" s="31"/>
      <c r="BI16" s="31"/>
      <c r="BJ16" s="31"/>
      <c r="BK16" s="31"/>
      <c r="BL16" s="31"/>
      <c r="BM16" s="31"/>
    </row>
    <row r="17" spans="1:65" ht="409.6">
      <c r="A17" s="20" t="s">
        <v>359</v>
      </c>
      <c r="B17" s="20" t="s">
        <v>219</v>
      </c>
      <c r="C17" s="20"/>
      <c r="D17" s="20"/>
      <c r="E17" s="38" t="s">
        <v>360</v>
      </c>
      <c r="F17" s="39" t="s">
        <v>361</v>
      </c>
      <c r="G17" s="39" t="s">
        <v>362</v>
      </c>
      <c r="H17" s="20" t="s">
        <v>363</v>
      </c>
      <c r="I17" s="20"/>
      <c r="J17" s="40" t="s">
        <v>364</v>
      </c>
      <c r="K17" s="40" t="s">
        <v>365</v>
      </c>
      <c r="L17" s="40" t="s">
        <v>366</v>
      </c>
      <c r="M17" s="41"/>
      <c r="N17" s="40" t="s">
        <v>367</v>
      </c>
      <c r="O17" s="40" t="s">
        <v>368</v>
      </c>
      <c r="P17" s="40" t="s">
        <v>369</v>
      </c>
      <c r="Q17" s="40" t="s">
        <v>370</v>
      </c>
      <c r="R17" s="40" t="s">
        <v>371</v>
      </c>
      <c r="S17" s="40" t="s">
        <v>372</v>
      </c>
      <c r="T17" s="40" t="s">
        <v>373</v>
      </c>
      <c r="U17" s="40" t="s">
        <v>374</v>
      </c>
      <c r="V17" s="40" t="s">
        <v>375</v>
      </c>
      <c r="W17" s="40" t="s">
        <v>376</v>
      </c>
      <c r="X17" s="40" t="s">
        <v>377</v>
      </c>
      <c r="Y17" s="41"/>
      <c r="Z17" s="41"/>
      <c r="AA17" s="41"/>
      <c r="AB17" s="41"/>
      <c r="AC17" s="41"/>
      <c r="AD17" s="40" t="s">
        <v>378</v>
      </c>
      <c r="AE17" s="41"/>
      <c r="AF17" s="40" t="s">
        <v>379</v>
      </c>
      <c r="AG17" s="40" t="s">
        <v>380</v>
      </c>
      <c r="AH17" s="40" t="s">
        <v>381</v>
      </c>
      <c r="AI17" s="40" t="s">
        <v>382</v>
      </c>
      <c r="AJ17" s="41"/>
      <c r="AK17" s="40" t="s">
        <v>383</v>
      </c>
      <c r="AL17" s="40" t="s">
        <v>384</v>
      </c>
      <c r="AM17" s="41"/>
      <c r="AN17" s="40" t="s">
        <v>385</v>
      </c>
      <c r="AO17" s="40" t="s">
        <v>386</v>
      </c>
      <c r="AP17" s="40" t="s">
        <v>387</v>
      </c>
      <c r="AQ17" s="42" t="s">
        <v>388</v>
      </c>
      <c r="AR17" s="29"/>
      <c r="AS17" s="31"/>
      <c r="AT17" s="31"/>
      <c r="AU17" s="31"/>
      <c r="AV17" s="31"/>
      <c r="AW17" s="31"/>
      <c r="AX17" s="31"/>
      <c r="AY17" s="31"/>
      <c r="AZ17" s="31"/>
      <c r="BA17" s="31"/>
      <c r="BB17" s="31"/>
      <c r="BC17" s="31"/>
      <c r="BD17" s="31"/>
      <c r="BE17" s="31"/>
      <c r="BF17" s="31"/>
      <c r="BG17" s="31"/>
      <c r="BH17" s="31"/>
      <c r="BI17" s="31"/>
      <c r="BJ17" s="31"/>
      <c r="BK17" s="31"/>
      <c r="BL17" s="31"/>
      <c r="BM17" s="31"/>
    </row>
    <row r="18" spans="1:65" ht="41.4">
      <c r="A18" s="20" t="s">
        <v>389</v>
      </c>
      <c r="B18" s="20" t="s">
        <v>219</v>
      </c>
      <c r="C18" s="20"/>
      <c r="D18" s="20"/>
      <c r="E18" s="32"/>
      <c r="F18" s="39" t="s">
        <v>390</v>
      </c>
      <c r="G18" s="39" t="s">
        <v>391</v>
      </c>
      <c r="H18" s="20" t="s">
        <v>392</v>
      </c>
      <c r="I18" s="20"/>
      <c r="J18" s="20"/>
      <c r="K18" s="20"/>
      <c r="L18" s="20"/>
      <c r="M18" s="20"/>
      <c r="N18" s="20"/>
      <c r="O18" s="20"/>
      <c r="P18" s="20"/>
      <c r="Q18" s="20"/>
      <c r="R18" s="20"/>
      <c r="S18" s="20"/>
      <c r="T18" s="20"/>
      <c r="U18" s="20"/>
      <c r="V18" s="20"/>
      <c r="W18" s="20"/>
      <c r="X18" s="20"/>
      <c r="Y18" s="20"/>
      <c r="Z18" s="20"/>
      <c r="AA18" s="20"/>
      <c r="AB18" s="20"/>
      <c r="AC18" s="20"/>
      <c r="AD18" s="20"/>
      <c r="AE18" s="20"/>
      <c r="AF18" s="20"/>
      <c r="AG18" s="20"/>
      <c r="AH18" s="20"/>
      <c r="AI18" s="20"/>
      <c r="AJ18" s="20"/>
      <c r="AK18" s="20"/>
      <c r="AL18" s="20"/>
      <c r="AM18" s="20"/>
      <c r="AN18" s="20"/>
      <c r="AO18" s="20"/>
      <c r="AP18" s="20"/>
      <c r="AQ18" s="28"/>
      <c r="AR18" s="29"/>
      <c r="AS18" s="31"/>
      <c r="AT18" s="31"/>
      <c r="AU18" s="31"/>
      <c r="AV18" s="31"/>
      <c r="AW18" s="31"/>
      <c r="AX18" s="31"/>
      <c r="AY18" s="31"/>
      <c r="AZ18" s="31"/>
      <c r="BA18" s="31"/>
      <c r="BB18" s="31"/>
      <c r="BC18" s="31"/>
      <c r="BD18" s="31"/>
      <c r="BE18" s="31"/>
      <c r="BF18" s="31"/>
      <c r="BG18" s="31"/>
      <c r="BH18" s="31"/>
      <c r="BI18" s="31"/>
      <c r="BJ18" s="31"/>
      <c r="BK18" s="31"/>
      <c r="BL18" s="31"/>
      <c r="BM18" s="31"/>
    </row>
    <row r="19" spans="1:65" ht="409.6">
      <c r="A19" s="20" t="s">
        <v>393</v>
      </c>
      <c r="B19" s="20" t="s">
        <v>394</v>
      </c>
      <c r="C19" s="20"/>
      <c r="D19" s="20"/>
      <c r="E19" s="38">
        <v>1</v>
      </c>
      <c r="F19" s="39" t="s">
        <v>395</v>
      </c>
      <c r="G19" s="39" t="s">
        <v>396</v>
      </c>
      <c r="H19" s="20" t="s">
        <v>397</v>
      </c>
      <c r="I19" s="40" t="s">
        <v>398</v>
      </c>
      <c r="J19" s="40" t="s">
        <v>399</v>
      </c>
      <c r="K19" s="40" t="s">
        <v>400</v>
      </c>
      <c r="L19" s="40" t="s">
        <v>401</v>
      </c>
      <c r="M19" s="40" t="s">
        <v>402</v>
      </c>
      <c r="N19" s="40" t="s">
        <v>403</v>
      </c>
      <c r="O19" s="40" t="s">
        <v>404</v>
      </c>
      <c r="P19" s="40" t="s">
        <v>405</v>
      </c>
      <c r="Q19" s="40" t="s">
        <v>406</v>
      </c>
      <c r="R19" s="40" t="s">
        <v>407</v>
      </c>
      <c r="S19" s="40" t="s">
        <v>408</v>
      </c>
      <c r="T19" s="40" t="s">
        <v>409</v>
      </c>
      <c r="U19" s="40" t="s">
        <v>410</v>
      </c>
      <c r="V19" s="40" t="s">
        <v>411</v>
      </c>
      <c r="W19" s="40" t="s">
        <v>412</v>
      </c>
      <c r="X19" s="40" t="s">
        <v>413</v>
      </c>
      <c r="Y19" s="41"/>
      <c r="Z19" s="40" t="s">
        <v>414</v>
      </c>
      <c r="AA19" s="41"/>
      <c r="AB19" s="41"/>
      <c r="AC19" s="41"/>
      <c r="AD19" s="40" t="s">
        <v>415</v>
      </c>
      <c r="AE19" s="40" t="s">
        <v>416</v>
      </c>
      <c r="AF19" s="40" t="s">
        <v>417</v>
      </c>
      <c r="AG19" s="40" t="s">
        <v>418</v>
      </c>
      <c r="AH19" s="40" t="s">
        <v>419</v>
      </c>
      <c r="AI19" s="40" t="s">
        <v>420</v>
      </c>
      <c r="AJ19" s="40" t="s">
        <v>421</v>
      </c>
      <c r="AK19" s="40" t="s">
        <v>422</v>
      </c>
      <c r="AL19" s="40" t="s">
        <v>423</v>
      </c>
      <c r="AM19" s="40" t="s">
        <v>424</v>
      </c>
      <c r="AN19" s="40" t="s">
        <v>425</v>
      </c>
      <c r="AO19" s="40" t="s">
        <v>426</v>
      </c>
      <c r="AP19" s="40" t="s">
        <v>427</v>
      </c>
      <c r="AQ19" s="42" t="s">
        <v>428</v>
      </c>
      <c r="AR19" s="29"/>
      <c r="AS19" s="31"/>
      <c r="AT19" s="31"/>
      <c r="AU19" s="31"/>
      <c r="AV19" s="31"/>
      <c r="AW19" s="31"/>
      <c r="AX19" s="31"/>
      <c r="AY19" s="31"/>
      <c r="AZ19" s="31"/>
      <c r="BA19" s="31"/>
      <c r="BB19" s="31"/>
      <c r="BC19" s="31"/>
      <c r="BD19" s="31"/>
      <c r="BE19" s="31"/>
      <c r="BF19" s="31"/>
      <c r="BG19" s="31"/>
      <c r="BH19" s="31"/>
      <c r="BI19" s="31"/>
      <c r="BJ19" s="31"/>
      <c r="BK19" s="31"/>
      <c r="BL19" s="31"/>
      <c r="BM19" s="31"/>
    </row>
    <row r="20" spans="1:65" ht="409.6">
      <c r="A20" s="20" t="s">
        <v>429</v>
      </c>
      <c r="B20" s="20" t="s">
        <v>227</v>
      </c>
      <c r="C20" s="20"/>
      <c r="D20" s="20"/>
      <c r="E20" s="38">
        <v>1</v>
      </c>
      <c r="F20" s="39" t="s">
        <v>430</v>
      </c>
      <c r="G20" s="39" t="s">
        <v>431</v>
      </c>
      <c r="H20" s="20" t="s">
        <v>432</v>
      </c>
      <c r="I20" s="40" t="s">
        <v>433</v>
      </c>
      <c r="J20" s="40" t="s">
        <v>434</v>
      </c>
      <c r="K20" s="40" t="s">
        <v>435</v>
      </c>
      <c r="L20" s="40" t="s">
        <v>436</v>
      </c>
      <c r="M20" s="40" t="s">
        <v>437</v>
      </c>
      <c r="N20" s="40" t="s">
        <v>438</v>
      </c>
      <c r="O20" s="40" t="s">
        <v>439</v>
      </c>
      <c r="P20" s="40" t="s">
        <v>440</v>
      </c>
      <c r="Q20" s="40" t="s">
        <v>441</v>
      </c>
      <c r="R20" s="40" t="s">
        <v>442</v>
      </c>
      <c r="S20" s="40" t="s">
        <v>443</v>
      </c>
      <c r="T20" s="40" t="s">
        <v>444</v>
      </c>
      <c r="U20" s="40" t="s">
        <v>445</v>
      </c>
      <c r="V20" s="40" t="s">
        <v>446</v>
      </c>
      <c r="W20" s="40" t="s">
        <v>447</v>
      </c>
      <c r="X20" s="40" t="s">
        <v>448</v>
      </c>
      <c r="Y20" s="41"/>
      <c r="Z20" s="41"/>
      <c r="AA20" s="41"/>
      <c r="AB20" s="41"/>
      <c r="AC20" s="41"/>
      <c r="AD20" s="40" t="s">
        <v>449</v>
      </c>
      <c r="AE20" s="40" t="s">
        <v>450</v>
      </c>
      <c r="AF20" s="40" t="s">
        <v>451</v>
      </c>
      <c r="AG20" s="40" t="s">
        <v>452</v>
      </c>
      <c r="AH20" s="40" t="s">
        <v>453</v>
      </c>
      <c r="AI20" s="40" t="s">
        <v>454</v>
      </c>
      <c r="AJ20" s="40" t="s">
        <v>455</v>
      </c>
      <c r="AK20" s="40" t="s">
        <v>456</v>
      </c>
      <c r="AL20" s="41"/>
      <c r="AM20" s="40" t="s">
        <v>457</v>
      </c>
      <c r="AN20" s="40" t="s">
        <v>458</v>
      </c>
      <c r="AO20" s="40" t="s">
        <v>459</v>
      </c>
      <c r="AP20" s="40" t="s">
        <v>460</v>
      </c>
      <c r="AQ20" s="40" t="s">
        <v>461</v>
      </c>
      <c r="AR20" s="29"/>
      <c r="AS20" s="31"/>
      <c r="AT20" s="31"/>
      <c r="AU20" s="31"/>
      <c r="AV20" s="31"/>
      <c r="AW20" s="31"/>
      <c r="AX20" s="31"/>
      <c r="AY20" s="31"/>
      <c r="AZ20" s="31"/>
      <c r="BA20" s="31"/>
      <c r="BB20" s="31"/>
      <c r="BC20" s="31"/>
      <c r="BD20" s="31"/>
      <c r="BE20" s="31"/>
      <c r="BF20" s="31"/>
      <c r="BG20" s="31"/>
      <c r="BH20" s="31"/>
      <c r="BI20" s="31"/>
      <c r="BJ20" s="31"/>
      <c r="BK20" s="31"/>
      <c r="BL20" s="31"/>
      <c r="BM20" s="31"/>
    </row>
    <row r="21" spans="1:65" ht="409.6">
      <c r="A21" s="20" t="s">
        <v>462</v>
      </c>
      <c r="B21" s="20" t="s">
        <v>227</v>
      </c>
      <c r="C21" s="20"/>
      <c r="D21" s="20"/>
      <c r="E21" s="38">
        <v>1</v>
      </c>
      <c r="F21" s="39" t="s">
        <v>463</v>
      </c>
      <c r="G21" s="39" t="s">
        <v>464</v>
      </c>
      <c r="H21" s="20" t="s">
        <v>465</v>
      </c>
      <c r="I21" s="40" t="s">
        <v>466</v>
      </c>
      <c r="J21" s="40" t="s">
        <v>467</v>
      </c>
      <c r="K21" s="40" t="s">
        <v>468</v>
      </c>
      <c r="L21" s="40" t="s">
        <v>469</v>
      </c>
      <c r="M21" s="41"/>
      <c r="N21" s="40" t="s">
        <v>470</v>
      </c>
      <c r="O21" s="40" t="s">
        <v>471</v>
      </c>
      <c r="P21" s="40" t="s">
        <v>472</v>
      </c>
      <c r="Q21" s="41"/>
      <c r="R21" s="40" t="s">
        <v>473</v>
      </c>
      <c r="S21" s="40" t="s">
        <v>474</v>
      </c>
      <c r="T21" s="40" t="s">
        <v>475</v>
      </c>
      <c r="U21" s="40" t="s">
        <v>476</v>
      </c>
      <c r="V21" s="40" t="s">
        <v>477</v>
      </c>
      <c r="W21" s="40" t="s">
        <v>478</v>
      </c>
      <c r="X21" s="40" t="s">
        <v>479</v>
      </c>
      <c r="Y21" s="41"/>
      <c r="Z21" s="41"/>
      <c r="AA21" s="41"/>
      <c r="AB21" s="41"/>
      <c r="AC21" s="41"/>
      <c r="AD21" s="40" t="s">
        <v>480</v>
      </c>
      <c r="AE21" s="40" t="s">
        <v>481</v>
      </c>
      <c r="AF21" s="40" t="s">
        <v>482</v>
      </c>
      <c r="AG21" s="40" t="s">
        <v>483</v>
      </c>
      <c r="AH21" s="40" t="s">
        <v>484</v>
      </c>
      <c r="AI21" s="40" t="s">
        <v>485</v>
      </c>
      <c r="AJ21" s="40" t="s">
        <v>486</v>
      </c>
      <c r="AK21" s="40" t="s">
        <v>487</v>
      </c>
      <c r="AL21" s="40" t="s">
        <v>488</v>
      </c>
      <c r="AM21" s="40" t="s">
        <v>489</v>
      </c>
      <c r="AN21" s="40" t="s">
        <v>490</v>
      </c>
      <c r="AO21" s="40" t="s">
        <v>491</v>
      </c>
      <c r="AP21" s="40" t="s">
        <v>492</v>
      </c>
      <c r="AQ21" s="40" t="s">
        <v>493</v>
      </c>
      <c r="AR21" s="29"/>
      <c r="AS21" s="31"/>
      <c r="AT21" s="31"/>
      <c r="AU21" s="31"/>
      <c r="AV21" s="31"/>
      <c r="AW21" s="31"/>
      <c r="AX21" s="31"/>
      <c r="AY21" s="31"/>
      <c r="AZ21" s="31"/>
      <c r="BA21" s="31"/>
      <c r="BB21" s="31"/>
      <c r="BC21" s="31"/>
      <c r="BD21" s="31"/>
      <c r="BE21" s="31"/>
      <c r="BF21" s="31"/>
      <c r="BG21" s="31"/>
      <c r="BH21" s="31"/>
      <c r="BI21" s="31"/>
      <c r="BJ21" s="31"/>
      <c r="BK21" s="31"/>
      <c r="BL21" s="31"/>
      <c r="BM21" s="31"/>
    </row>
    <row r="22" spans="1:65" ht="409.6">
      <c r="A22" s="20" t="s">
        <v>494</v>
      </c>
      <c r="B22" s="20" t="s">
        <v>227</v>
      </c>
      <c r="C22" s="20"/>
      <c r="D22" s="20"/>
      <c r="E22" s="38">
        <v>1</v>
      </c>
      <c r="F22" s="39" t="s">
        <v>495</v>
      </c>
      <c r="G22" s="39" t="s">
        <v>496</v>
      </c>
      <c r="H22" s="20" t="s">
        <v>497</v>
      </c>
      <c r="I22" s="40" t="s">
        <v>498</v>
      </c>
      <c r="J22" s="40" t="s">
        <v>499</v>
      </c>
      <c r="K22" s="40" t="s">
        <v>500</v>
      </c>
      <c r="L22" s="40" t="s">
        <v>501</v>
      </c>
      <c r="M22" s="40" t="s">
        <v>502</v>
      </c>
      <c r="N22" s="40" t="s">
        <v>503</v>
      </c>
      <c r="O22" s="40" t="s">
        <v>504</v>
      </c>
      <c r="P22" s="40" t="s">
        <v>505</v>
      </c>
      <c r="Q22" s="40" t="s">
        <v>506</v>
      </c>
      <c r="R22" s="40" t="s">
        <v>507</v>
      </c>
      <c r="S22" s="40" t="s">
        <v>508</v>
      </c>
      <c r="T22" s="40" t="s">
        <v>509</v>
      </c>
      <c r="U22" s="40" t="s">
        <v>510</v>
      </c>
      <c r="V22" s="40" t="s">
        <v>511</v>
      </c>
      <c r="W22" s="40" t="s">
        <v>512</v>
      </c>
      <c r="X22" s="40" t="s">
        <v>513</v>
      </c>
      <c r="Y22" s="41"/>
      <c r="Z22" s="41"/>
      <c r="AA22" s="41"/>
      <c r="AB22" s="41"/>
      <c r="AC22" s="41"/>
      <c r="AD22" s="40" t="s">
        <v>514</v>
      </c>
      <c r="AE22" s="40" t="s">
        <v>515</v>
      </c>
      <c r="AF22" s="40" t="s">
        <v>516</v>
      </c>
      <c r="AG22" s="40" t="s">
        <v>517</v>
      </c>
      <c r="AH22" s="40" t="s">
        <v>518</v>
      </c>
      <c r="AI22" s="40" t="s">
        <v>519</v>
      </c>
      <c r="AJ22" s="40" t="s">
        <v>520</v>
      </c>
      <c r="AK22" s="40" t="s">
        <v>521</v>
      </c>
      <c r="AL22" s="40" t="s">
        <v>522</v>
      </c>
      <c r="AM22" s="40" t="s">
        <v>523</v>
      </c>
      <c r="AN22" s="40" t="s">
        <v>524</v>
      </c>
      <c r="AO22" s="40" t="s">
        <v>525</v>
      </c>
      <c r="AP22" s="40" t="s">
        <v>526</v>
      </c>
      <c r="AQ22" s="40" t="s">
        <v>527</v>
      </c>
      <c r="AR22" s="29"/>
      <c r="AS22" s="31"/>
      <c r="AT22" s="31"/>
      <c r="AU22" s="31"/>
      <c r="AV22" s="31"/>
      <c r="AW22" s="31"/>
      <c r="AX22" s="31"/>
      <c r="AY22" s="31"/>
      <c r="AZ22" s="31"/>
      <c r="BA22" s="31"/>
      <c r="BB22" s="31"/>
      <c r="BC22" s="31"/>
      <c r="BD22" s="31"/>
      <c r="BE22" s="31"/>
      <c r="BF22" s="31"/>
      <c r="BG22" s="31"/>
      <c r="BH22" s="31"/>
      <c r="BI22" s="31"/>
      <c r="BJ22" s="31"/>
      <c r="BK22" s="31"/>
      <c r="BL22" s="31"/>
      <c r="BM22" s="31"/>
    </row>
    <row r="23" spans="1:65" ht="409.6">
      <c r="A23" s="20" t="s">
        <v>528</v>
      </c>
      <c r="B23" s="20" t="s">
        <v>227</v>
      </c>
      <c r="C23" s="20"/>
      <c r="D23" s="20"/>
      <c r="E23" s="38">
        <v>1</v>
      </c>
      <c r="F23" s="39" t="s">
        <v>430</v>
      </c>
      <c r="G23" s="39" t="s">
        <v>529</v>
      </c>
      <c r="H23" s="20" t="s">
        <v>530</v>
      </c>
      <c r="I23" s="40" t="s">
        <v>531</v>
      </c>
      <c r="J23" s="40" t="s">
        <v>532</v>
      </c>
      <c r="K23" s="40" t="s">
        <v>533</v>
      </c>
      <c r="L23" s="40" t="s">
        <v>534</v>
      </c>
      <c r="M23" s="40" t="s">
        <v>535</v>
      </c>
      <c r="N23" s="40" t="s">
        <v>536</v>
      </c>
      <c r="O23" s="40" t="s">
        <v>537</v>
      </c>
      <c r="P23" s="40" t="s">
        <v>538</v>
      </c>
      <c r="Q23" s="40" t="s">
        <v>539</v>
      </c>
      <c r="R23" s="40" t="s">
        <v>540</v>
      </c>
      <c r="S23" s="40" t="s">
        <v>541</v>
      </c>
      <c r="T23" s="40" t="s">
        <v>542</v>
      </c>
      <c r="U23" s="40" t="s">
        <v>543</v>
      </c>
      <c r="V23" s="40" t="s">
        <v>544</v>
      </c>
      <c r="W23" s="40" t="s">
        <v>545</v>
      </c>
      <c r="X23" s="40" t="s">
        <v>546</v>
      </c>
      <c r="Y23" s="41"/>
      <c r="Z23" s="41"/>
      <c r="AA23" s="41"/>
      <c r="AB23" s="41"/>
      <c r="AC23" s="41"/>
      <c r="AD23" s="40" t="s">
        <v>547</v>
      </c>
      <c r="AE23" s="40" t="s">
        <v>548</v>
      </c>
      <c r="AF23" s="40" t="s">
        <v>549</v>
      </c>
      <c r="AG23" s="40" t="s">
        <v>550</v>
      </c>
      <c r="AH23" s="40" t="s">
        <v>551</v>
      </c>
      <c r="AI23" s="40" t="s">
        <v>552</v>
      </c>
      <c r="AJ23" s="40" t="s">
        <v>553</v>
      </c>
      <c r="AK23" s="40" t="s">
        <v>554</v>
      </c>
      <c r="AL23" s="40" t="s">
        <v>555</v>
      </c>
      <c r="AM23" s="40" t="s">
        <v>556</v>
      </c>
      <c r="AN23" s="40" t="s">
        <v>557</v>
      </c>
      <c r="AO23" s="40" t="s">
        <v>558</v>
      </c>
      <c r="AP23" s="40" t="s">
        <v>559</v>
      </c>
      <c r="AQ23" s="40" t="s">
        <v>560</v>
      </c>
      <c r="AR23" s="29"/>
      <c r="AS23" s="31"/>
      <c r="AT23" s="31"/>
      <c r="AU23" s="31"/>
      <c r="AV23" s="31"/>
      <c r="AW23" s="31"/>
      <c r="AX23" s="31"/>
      <c r="AY23" s="31"/>
      <c r="AZ23" s="31"/>
      <c r="BA23" s="31"/>
      <c r="BB23" s="31"/>
      <c r="BC23" s="31"/>
      <c r="BD23" s="31"/>
      <c r="BE23" s="31"/>
      <c r="BF23" s="31"/>
      <c r="BG23" s="31"/>
      <c r="BH23" s="31"/>
      <c r="BI23" s="31"/>
      <c r="BJ23" s="31"/>
      <c r="BK23" s="31"/>
      <c r="BL23" s="31"/>
      <c r="BM23" s="31"/>
    </row>
    <row r="24" spans="1:65" ht="409.6">
      <c r="A24" s="20" t="s">
        <v>561</v>
      </c>
      <c r="B24" s="20" t="s">
        <v>562</v>
      </c>
      <c r="C24" s="20"/>
      <c r="D24" s="20"/>
      <c r="E24" s="38">
        <v>1</v>
      </c>
      <c r="F24" s="39" t="s">
        <v>563</v>
      </c>
      <c r="G24" s="39" t="s">
        <v>564</v>
      </c>
      <c r="H24" s="20" t="s">
        <v>565</v>
      </c>
      <c r="I24" s="40" t="s">
        <v>566</v>
      </c>
      <c r="J24" s="40" t="s">
        <v>567</v>
      </c>
      <c r="K24" s="40" t="s">
        <v>568</v>
      </c>
      <c r="L24" s="40" t="s">
        <v>569</v>
      </c>
      <c r="M24" s="40" t="s">
        <v>570</v>
      </c>
      <c r="N24" s="40" t="s">
        <v>571</v>
      </c>
      <c r="O24" s="40" t="s">
        <v>572</v>
      </c>
      <c r="P24" s="40" t="s">
        <v>573</v>
      </c>
      <c r="Q24" s="40" t="s">
        <v>574</v>
      </c>
      <c r="R24" s="40" t="s">
        <v>575</v>
      </c>
      <c r="S24" s="40" t="s">
        <v>576</v>
      </c>
      <c r="T24" s="40" t="s">
        <v>577</v>
      </c>
      <c r="U24" s="40" t="s">
        <v>578</v>
      </c>
      <c r="V24" s="40" t="s">
        <v>579</v>
      </c>
      <c r="W24" s="40" t="s">
        <v>580</v>
      </c>
      <c r="X24" s="40" t="s">
        <v>581</v>
      </c>
      <c r="Y24" s="41"/>
      <c r="Z24" s="40" t="s">
        <v>582</v>
      </c>
      <c r="AA24" s="43" t="s">
        <v>583</v>
      </c>
      <c r="AB24" s="40" t="s">
        <v>584</v>
      </c>
      <c r="AC24" s="40" t="s">
        <v>585</v>
      </c>
      <c r="AD24" s="40" t="s">
        <v>586</v>
      </c>
      <c r="AE24" s="40" t="s">
        <v>587</v>
      </c>
      <c r="AF24" s="40" t="s">
        <v>588</v>
      </c>
      <c r="AG24" s="40" t="s">
        <v>589</v>
      </c>
      <c r="AH24" s="41"/>
      <c r="AI24" s="40" t="s">
        <v>590</v>
      </c>
      <c r="AJ24" s="40" t="s">
        <v>591</v>
      </c>
      <c r="AK24" s="40" t="s">
        <v>592</v>
      </c>
      <c r="AL24" s="40" t="s">
        <v>593</v>
      </c>
      <c r="AM24" s="40" t="s">
        <v>594</v>
      </c>
      <c r="AN24" s="40" t="s">
        <v>595</v>
      </c>
      <c r="AO24" s="40" t="s">
        <v>596</v>
      </c>
      <c r="AP24" s="40" t="s">
        <v>597</v>
      </c>
      <c r="AQ24" s="40" t="s">
        <v>598</v>
      </c>
      <c r="AR24" s="29"/>
      <c r="AS24" s="31"/>
      <c r="AT24" s="31"/>
      <c r="AU24" s="31"/>
      <c r="AV24" s="31"/>
      <c r="AW24" s="31"/>
      <c r="AX24" s="31"/>
      <c r="AY24" s="31"/>
      <c r="AZ24" s="31"/>
      <c r="BA24" s="31"/>
      <c r="BB24" s="31"/>
      <c r="BC24" s="31"/>
      <c r="BD24" s="31"/>
      <c r="BE24" s="31"/>
      <c r="BF24" s="31"/>
      <c r="BG24" s="31"/>
      <c r="BH24" s="31"/>
      <c r="BI24" s="31"/>
      <c r="BJ24" s="31"/>
      <c r="BK24" s="31"/>
      <c r="BL24" s="31"/>
      <c r="BM24" s="31"/>
    </row>
    <row r="25" spans="1:65" ht="409.6">
      <c r="A25" s="20" t="s">
        <v>599</v>
      </c>
      <c r="B25" s="20" t="s">
        <v>219</v>
      </c>
      <c r="C25" s="20"/>
      <c r="D25" s="20"/>
      <c r="E25" s="38">
        <v>1</v>
      </c>
      <c r="F25" s="39" t="s">
        <v>600</v>
      </c>
      <c r="G25" s="39" t="s">
        <v>601</v>
      </c>
      <c r="H25" s="20" t="s">
        <v>602</v>
      </c>
      <c r="I25" s="40" t="s">
        <v>603</v>
      </c>
      <c r="J25" s="40" t="s">
        <v>604</v>
      </c>
      <c r="K25" s="40" t="s">
        <v>605</v>
      </c>
      <c r="L25" s="40" t="s">
        <v>606</v>
      </c>
      <c r="M25" s="40" t="s">
        <v>607</v>
      </c>
      <c r="N25" s="40" t="s">
        <v>608</v>
      </c>
      <c r="O25" s="40" t="s">
        <v>609</v>
      </c>
      <c r="P25" s="40" t="s">
        <v>610</v>
      </c>
      <c r="Q25" s="40" t="s">
        <v>611</v>
      </c>
      <c r="R25" s="40" t="s">
        <v>612</v>
      </c>
      <c r="S25" s="40" t="s">
        <v>613</v>
      </c>
      <c r="T25" s="40" t="s">
        <v>614</v>
      </c>
      <c r="U25" s="40" t="s">
        <v>615</v>
      </c>
      <c r="V25" s="40" t="s">
        <v>616</v>
      </c>
      <c r="W25" s="40" t="s">
        <v>617</v>
      </c>
      <c r="X25" s="40" t="s">
        <v>618</v>
      </c>
      <c r="Y25" s="41"/>
      <c r="Z25" s="41"/>
      <c r="AA25" s="41"/>
      <c r="AB25" s="41"/>
      <c r="AC25" s="41"/>
      <c r="AD25" s="40" t="s">
        <v>619</v>
      </c>
      <c r="AE25" s="40" t="s">
        <v>620</v>
      </c>
      <c r="AF25" s="40" t="s">
        <v>621</v>
      </c>
      <c r="AG25" s="40" t="s">
        <v>622</v>
      </c>
      <c r="AH25" s="40" t="s">
        <v>623</v>
      </c>
      <c r="AI25" s="41"/>
      <c r="AJ25" s="41"/>
      <c r="AK25" s="41"/>
      <c r="AL25" s="40" t="s">
        <v>624</v>
      </c>
      <c r="AM25" s="41"/>
      <c r="AN25" s="40" t="s">
        <v>625</v>
      </c>
      <c r="AO25" s="40" t="s">
        <v>626</v>
      </c>
      <c r="AP25" s="40" t="s">
        <v>627</v>
      </c>
      <c r="AQ25" s="40" t="s">
        <v>628</v>
      </c>
      <c r="AR25" s="29"/>
      <c r="AS25" s="31"/>
      <c r="AT25" s="31"/>
      <c r="AU25" s="31"/>
      <c r="AV25" s="31"/>
      <c r="AW25" s="31"/>
      <c r="AX25" s="31"/>
      <c r="AY25" s="31"/>
      <c r="AZ25" s="31"/>
      <c r="BA25" s="31"/>
      <c r="BB25" s="31"/>
      <c r="BC25" s="31"/>
      <c r="BD25" s="31"/>
      <c r="BE25" s="31"/>
      <c r="BF25" s="31"/>
      <c r="BG25" s="31"/>
      <c r="BH25" s="31"/>
      <c r="BI25" s="31"/>
      <c r="BJ25" s="31"/>
      <c r="BK25" s="31"/>
      <c r="BL25" s="31"/>
      <c r="BM25" s="31"/>
    </row>
    <row r="26" spans="1:65" ht="409.6">
      <c r="A26" s="20" t="s">
        <v>629</v>
      </c>
      <c r="B26" s="20" t="s">
        <v>630</v>
      </c>
      <c r="C26" s="20"/>
      <c r="D26" s="20" t="s">
        <v>631</v>
      </c>
      <c r="E26" s="38">
        <v>1</v>
      </c>
      <c r="F26" s="39" t="s">
        <v>632</v>
      </c>
      <c r="G26" s="39" t="s">
        <v>633</v>
      </c>
      <c r="H26" s="20" t="s">
        <v>634</v>
      </c>
      <c r="I26" s="40" t="s">
        <v>635</v>
      </c>
      <c r="J26" s="40" t="s">
        <v>636</v>
      </c>
      <c r="K26" s="40" t="s">
        <v>637</v>
      </c>
      <c r="L26" s="40" t="s">
        <v>638</v>
      </c>
      <c r="M26" s="40" t="s">
        <v>639</v>
      </c>
      <c r="N26" s="40" t="s">
        <v>640</v>
      </c>
      <c r="O26" s="40" t="s">
        <v>641</v>
      </c>
      <c r="P26" s="40" t="s">
        <v>642</v>
      </c>
      <c r="Q26" s="40" t="s">
        <v>643</v>
      </c>
      <c r="R26" s="40" t="s">
        <v>644</v>
      </c>
      <c r="S26" s="40" t="s">
        <v>645</v>
      </c>
      <c r="T26" s="40" t="s">
        <v>646</v>
      </c>
      <c r="U26" s="40" t="s">
        <v>647</v>
      </c>
      <c r="V26" s="40" t="s">
        <v>648</v>
      </c>
      <c r="W26" s="40" t="s">
        <v>649</v>
      </c>
      <c r="X26" s="40" t="s">
        <v>650</v>
      </c>
      <c r="Y26" s="41"/>
      <c r="Z26" s="40" t="s">
        <v>651</v>
      </c>
      <c r="AA26" s="43" t="s">
        <v>652</v>
      </c>
      <c r="AB26" s="40" t="s">
        <v>653</v>
      </c>
      <c r="AC26" s="40" t="s">
        <v>654</v>
      </c>
      <c r="AD26" s="40" t="s">
        <v>655</v>
      </c>
      <c r="AE26" s="40" t="s">
        <v>656</v>
      </c>
      <c r="AF26" s="40" t="s">
        <v>657</v>
      </c>
      <c r="AG26" s="40" t="s">
        <v>658</v>
      </c>
      <c r="AH26" s="40" t="s">
        <v>659</v>
      </c>
      <c r="AI26" s="40" t="s">
        <v>660</v>
      </c>
      <c r="AJ26" s="40" t="s">
        <v>661</v>
      </c>
      <c r="AK26" s="40" t="s">
        <v>662</v>
      </c>
      <c r="AL26" s="40" t="s">
        <v>663</v>
      </c>
      <c r="AM26" s="40" t="s">
        <v>664</v>
      </c>
      <c r="AN26" s="44" t="s">
        <v>665</v>
      </c>
      <c r="AO26" s="40" t="s">
        <v>666</v>
      </c>
      <c r="AP26" s="40" t="s">
        <v>667</v>
      </c>
      <c r="AQ26" s="42" t="s">
        <v>668</v>
      </c>
      <c r="AR26" s="29"/>
      <c r="AS26" s="31"/>
      <c r="AT26" s="31"/>
      <c r="AU26" s="31"/>
      <c r="AV26" s="31"/>
      <c r="AW26" s="31"/>
      <c r="AX26" s="31"/>
      <c r="AY26" s="31"/>
      <c r="AZ26" s="31"/>
      <c r="BA26" s="31"/>
      <c r="BB26" s="31"/>
      <c r="BC26" s="31"/>
      <c r="BD26" s="31"/>
      <c r="BE26" s="31"/>
      <c r="BF26" s="31"/>
      <c r="BG26" s="31"/>
      <c r="BH26" s="31"/>
      <c r="BI26" s="31"/>
      <c r="BJ26" s="31"/>
      <c r="BK26" s="31"/>
      <c r="BL26" s="31"/>
      <c r="BM26" s="31"/>
    </row>
    <row r="27" spans="1:65" ht="409.6">
      <c r="A27" s="20" t="s">
        <v>669</v>
      </c>
      <c r="B27" s="20" t="s">
        <v>670</v>
      </c>
      <c r="C27" s="20"/>
      <c r="D27" s="20"/>
      <c r="E27" s="38">
        <v>1</v>
      </c>
      <c r="F27" s="39" t="s">
        <v>671</v>
      </c>
      <c r="G27" s="39" t="s">
        <v>672</v>
      </c>
      <c r="H27" s="20" t="s">
        <v>673</v>
      </c>
      <c r="I27" s="40" t="s">
        <v>674</v>
      </c>
      <c r="J27" s="40" t="s">
        <v>675</v>
      </c>
      <c r="K27" s="40" t="s">
        <v>676</v>
      </c>
      <c r="L27" s="40" t="s">
        <v>677</v>
      </c>
      <c r="M27" s="40" t="s">
        <v>678</v>
      </c>
      <c r="N27" s="40" t="s">
        <v>679</v>
      </c>
      <c r="O27" s="40" t="s">
        <v>680</v>
      </c>
      <c r="P27" s="40" t="s">
        <v>681</v>
      </c>
      <c r="Q27" s="40" t="s">
        <v>682</v>
      </c>
      <c r="R27" s="40" t="s">
        <v>683</v>
      </c>
      <c r="S27" s="40" t="s">
        <v>684</v>
      </c>
      <c r="T27" s="40" t="s">
        <v>685</v>
      </c>
      <c r="U27" s="40" t="s">
        <v>686</v>
      </c>
      <c r="V27" s="40" t="s">
        <v>687</v>
      </c>
      <c r="W27" s="40" t="s">
        <v>688</v>
      </c>
      <c r="X27" s="40" t="s">
        <v>689</v>
      </c>
      <c r="Y27" s="41"/>
      <c r="Z27" s="40" t="s">
        <v>690</v>
      </c>
      <c r="AA27" s="41"/>
      <c r="AB27" s="41"/>
      <c r="AC27" s="40" t="s">
        <v>691</v>
      </c>
      <c r="AD27" s="40" t="s">
        <v>692</v>
      </c>
      <c r="AE27" s="41"/>
      <c r="AF27" s="40" t="s">
        <v>693</v>
      </c>
      <c r="AG27" s="41"/>
      <c r="AH27" s="41"/>
      <c r="AI27" s="41"/>
      <c r="AJ27" s="41"/>
      <c r="AK27" s="41"/>
      <c r="AL27" s="40" t="s">
        <v>694</v>
      </c>
      <c r="AM27" s="41"/>
      <c r="AN27" s="40" t="s">
        <v>695</v>
      </c>
      <c r="AO27" s="40" t="s">
        <v>696</v>
      </c>
      <c r="AP27" s="40" t="s">
        <v>697</v>
      </c>
      <c r="AQ27" s="41"/>
      <c r="AR27" s="29"/>
      <c r="AS27" s="31"/>
      <c r="AT27" s="31"/>
      <c r="AU27" s="31"/>
      <c r="AV27" s="31"/>
      <c r="AW27" s="31"/>
      <c r="AX27" s="31"/>
      <c r="AY27" s="31"/>
      <c r="AZ27" s="31"/>
      <c r="BA27" s="31"/>
      <c r="BB27" s="31"/>
      <c r="BC27" s="31"/>
      <c r="BD27" s="31"/>
      <c r="BE27" s="31"/>
      <c r="BF27" s="31"/>
      <c r="BG27" s="31"/>
      <c r="BH27" s="31"/>
      <c r="BI27" s="31"/>
      <c r="BJ27" s="31"/>
      <c r="BK27" s="31"/>
      <c r="BL27" s="31"/>
      <c r="BM27" s="31"/>
    </row>
    <row r="28" spans="1:65" ht="409.6">
      <c r="A28" s="20" t="s">
        <v>698</v>
      </c>
      <c r="B28" s="20" t="s">
        <v>699</v>
      </c>
      <c r="C28" s="20"/>
      <c r="D28" s="20"/>
      <c r="E28" s="38">
        <v>1</v>
      </c>
      <c r="F28" s="39" t="s">
        <v>700</v>
      </c>
      <c r="G28" s="39" t="s">
        <v>701</v>
      </c>
      <c r="H28" s="20" t="s">
        <v>702</v>
      </c>
      <c r="I28" s="40" t="s">
        <v>703</v>
      </c>
      <c r="J28" s="40" t="s">
        <v>704</v>
      </c>
      <c r="K28" s="40" t="s">
        <v>705</v>
      </c>
      <c r="L28" s="40" t="s">
        <v>706</v>
      </c>
      <c r="M28" s="40" t="s">
        <v>707</v>
      </c>
      <c r="N28" s="40" t="s">
        <v>708</v>
      </c>
      <c r="O28" s="40" t="s">
        <v>709</v>
      </c>
      <c r="P28" s="40" t="s">
        <v>710</v>
      </c>
      <c r="Q28" s="40" t="s">
        <v>711</v>
      </c>
      <c r="R28" s="40" t="s">
        <v>712</v>
      </c>
      <c r="S28" s="40" t="s">
        <v>713</v>
      </c>
      <c r="T28" s="40" t="s">
        <v>714</v>
      </c>
      <c r="U28" s="40" t="s">
        <v>715</v>
      </c>
      <c r="V28" s="40" t="s">
        <v>716</v>
      </c>
      <c r="W28" s="40" t="s">
        <v>717</v>
      </c>
      <c r="X28" s="40" t="s">
        <v>718</v>
      </c>
      <c r="Y28" s="41"/>
      <c r="Z28" s="40" t="s">
        <v>719</v>
      </c>
      <c r="AA28" s="41"/>
      <c r="AB28" s="41"/>
      <c r="AC28" s="40" t="s">
        <v>720</v>
      </c>
      <c r="AD28" s="40" t="s">
        <v>721</v>
      </c>
      <c r="AE28" s="40" t="s">
        <v>722</v>
      </c>
      <c r="AF28" s="40" t="s">
        <v>723</v>
      </c>
      <c r="AG28" s="40" t="s">
        <v>724</v>
      </c>
      <c r="AH28" s="40" t="s">
        <v>725</v>
      </c>
      <c r="AI28" s="40" t="s">
        <v>726</v>
      </c>
      <c r="AJ28" s="41"/>
      <c r="AK28" s="41"/>
      <c r="AL28" s="40" t="s">
        <v>727</v>
      </c>
      <c r="AM28" s="40" t="s">
        <v>728</v>
      </c>
      <c r="AN28" s="40" t="s">
        <v>729</v>
      </c>
      <c r="AO28" s="40" t="s">
        <v>730</v>
      </c>
      <c r="AP28" s="40" t="s">
        <v>731</v>
      </c>
      <c r="AQ28" s="41"/>
      <c r="AR28" s="29"/>
      <c r="AS28" s="31"/>
      <c r="AT28" s="31"/>
      <c r="AU28" s="31"/>
      <c r="AV28" s="31"/>
      <c r="AW28" s="31"/>
      <c r="AX28" s="31"/>
      <c r="AY28" s="31"/>
      <c r="AZ28" s="31"/>
      <c r="BA28" s="31"/>
      <c r="BB28" s="31"/>
      <c r="BC28" s="31"/>
      <c r="BD28" s="31"/>
      <c r="BE28" s="31"/>
      <c r="BF28" s="31"/>
      <c r="BG28" s="31"/>
      <c r="BH28" s="31"/>
      <c r="BI28" s="31"/>
      <c r="BJ28" s="31"/>
      <c r="BK28" s="31"/>
      <c r="BL28" s="31"/>
      <c r="BM28" s="31"/>
    </row>
    <row r="29" spans="1:65" ht="409.6">
      <c r="A29" s="20" t="s">
        <v>732</v>
      </c>
      <c r="B29" s="20" t="s">
        <v>219</v>
      </c>
      <c r="C29" s="20"/>
      <c r="D29" s="20"/>
      <c r="E29" s="38">
        <v>1</v>
      </c>
      <c r="F29" s="39" t="s">
        <v>733</v>
      </c>
      <c r="G29" s="39" t="s">
        <v>734</v>
      </c>
      <c r="H29" s="20" t="s">
        <v>735</v>
      </c>
      <c r="I29" s="40" t="s">
        <v>736</v>
      </c>
      <c r="J29" s="40" t="s">
        <v>737</v>
      </c>
      <c r="K29" s="40" t="s">
        <v>738</v>
      </c>
      <c r="L29" s="40" t="s">
        <v>739</v>
      </c>
      <c r="M29" s="40" t="s">
        <v>740</v>
      </c>
      <c r="N29" s="40" t="s">
        <v>741</v>
      </c>
      <c r="O29" s="40" t="s">
        <v>742</v>
      </c>
      <c r="P29" s="40" t="s">
        <v>743</v>
      </c>
      <c r="Q29" s="40" t="s">
        <v>744</v>
      </c>
      <c r="R29" s="40" t="s">
        <v>745</v>
      </c>
      <c r="S29" s="40" t="s">
        <v>746</v>
      </c>
      <c r="T29" s="40" t="s">
        <v>747</v>
      </c>
      <c r="U29" s="40" t="s">
        <v>748</v>
      </c>
      <c r="V29" s="40" t="s">
        <v>749</v>
      </c>
      <c r="W29" s="40" t="s">
        <v>750</v>
      </c>
      <c r="X29" s="40" t="s">
        <v>751</v>
      </c>
      <c r="Y29" s="40" t="s">
        <v>752</v>
      </c>
      <c r="Z29" s="40" t="s">
        <v>753</v>
      </c>
      <c r="AA29" s="43" t="s">
        <v>754</v>
      </c>
      <c r="AB29" s="40" t="s">
        <v>755</v>
      </c>
      <c r="AC29" s="40" t="s">
        <v>756</v>
      </c>
      <c r="AD29" s="40" t="s">
        <v>757</v>
      </c>
      <c r="AE29" s="40" t="s">
        <v>758</v>
      </c>
      <c r="AF29" s="40" t="s">
        <v>759</v>
      </c>
      <c r="AG29" s="40" t="s">
        <v>760</v>
      </c>
      <c r="AH29" s="40" t="s">
        <v>761</v>
      </c>
      <c r="AI29" s="40" t="s">
        <v>762</v>
      </c>
      <c r="AJ29" s="40" t="s">
        <v>763</v>
      </c>
      <c r="AK29" s="40" t="s">
        <v>764</v>
      </c>
      <c r="AL29" s="40" t="s">
        <v>765</v>
      </c>
      <c r="AM29" s="40" t="s">
        <v>766</v>
      </c>
      <c r="AN29" s="40" t="s">
        <v>767</v>
      </c>
      <c r="AO29" s="40" t="s">
        <v>768</v>
      </c>
      <c r="AP29" s="40" t="s">
        <v>769</v>
      </c>
      <c r="AQ29" s="40" t="s">
        <v>770</v>
      </c>
      <c r="AR29" s="29"/>
      <c r="AS29" s="31"/>
      <c r="AT29" s="31"/>
      <c r="AU29" s="31"/>
      <c r="AV29" s="31"/>
      <c r="AW29" s="31"/>
      <c r="AX29" s="31"/>
      <c r="AY29" s="31"/>
      <c r="AZ29" s="31"/>
      <c r="BA29" s="31"/>
      <c r="BB29" s="31"/>
      <c r="BC29" s="31"/>
      <c r="BD29" s="31"/>
      <c r="BE29" s="31"/>
      <c r="BF29" s="31"/>
      <c r="BG29" s="31"/>
      <c r="BH29" s="31"/>
      <c r="BI29" s="31"/>
      <c r="BJ29" s="31"/>
      <c r="BK29" s="31"/>
      <c r="BL29" s="31"/>
      <c r="BM29" s="31"/>
    </row>
    <row r="30" spans="1:65" ht="409.6">
      <c r="A30" s="20" t="s">
        <v>771</v>
      </c>
      <c r="B30" s="20" t="s">
        <v>219</v>
      </c>
      <c r="C30" s="20"/>
      <c r="D30" s="20"/>
      <c r="E30" s="38">
        <v>1</v>
      </c>
      <c r="F30" s="39" t="s">
        <v>772</v>
      </c>
      <c r="G30" s="39" t="s">
        <v>773</v>
      </c>
      <c r="H30" s="20" t="s">
        <v>774</v>
      </c>
      <c r="I30" s="40" t="s">
        <v>775</v>
      </c>
      <c r="J30" s="40" t="s">
        <v>776</v>
      </c>
      <c r="K30" s="40" t="s">
        <v>777</v>
      </c>
      <c r="L30" s="40" t="s">
        <v>778</v>
      </c>
      <c r="M30" s="40" t="s">
        <v>779</v>
      </c>
      <c r="N30" s="40" t="s">
        <v>780</v>
      </c>
      <c r="O30" s="40" t="s">
        <v>781</v>
      </c>
      <c r="P30" s="40" t="s">
        <v>782</v>
      </c>
      <c r="Q30" s="40" t="s">
        <v>783</v>
      </c>
      <c r="R30" s="40" t="s">
        <v>784</v>
      </c>
      <c r="S30" s="40" t="s">
        <v>785</v>
      </c>
      <c r="T30" s="40" t="s">
        <v>786</v>
      </c>
      <c r="U30" s="40" t="s">
        <v>787</v>
      </c>
      <c r="V30" s="40" t="s">
        <v>788</v>
      </c>
      <c r="W30" s="40" t="s">
        <v>789</v>
      </c>
      <c r="X30" s="40" t="s">
        <v>790</v>
      </c>
      <c r="Y30" s="41"/>
      <c r="Z30" s="40" t="s">
        <v>791</v>
      </c>
      <c r="AA30" s="41"/>
      <c r="AB30" s="41"/>
      <c r="AC30" s="41"/>
      <c r="AD30" s="40" t="s">
        <v>792</v>
      </c>
      <c r="AE30" s="40" t="s">
        <v>793</v>
      </c>
      <c r="AF30" s="40" t="s">
        <v>794</v>
      </c>
      <c r="AG30" s="41"/>
      <c r="AH30" s="41"/>
      <c r="AI30" s="41"/>
      <c r="AJ30" s="41"/>
      <c r="AK30" s="41"/>
      <c r="AL30" s="40" t="s">
        <v>795</v>
      </c>
      <c r="AM30" s="41"/>
      <c r="AN30" s="40" t="s">
        <v>796</v>
      </c>
      <c r="AO30" s="40" t="s">
        <v>797</v>
      </c>
      <c r="AP30" s="41"/>
      <c r="AQ30" s="41"/>
      <c r="AR30" s="29"/>
      <c r="AS30" s="31"/>
      <c r="AT30" s="31"/>
      <c r="AU30" s="31"/>
      <c r="AV30" s="31"/>
      <c r="AW30" s="31"/>
      <c r="AX30" s="31"/>
      <c r="AY30" s="31"/>
      <c r="AZ30" s="31"/>
      <c r="BA30" s="31"/>
      <c r="BB30" s="31"/>
      <c r="BC30" s="31"/>
      <c r="BD30" s="31"/>
      <c r="BE30" s="31"/>
      <c r="BF30" s="31"/>
      <c r="BG30" s="31"/>
      <c r="BH30" s="31"/>
      <c r="BI30" s="31"/>
      <c r="BJ30" s="31"/>
      <c r="BK30" s="31"/>
      <c r="BL30" s="31"/>
      <c r="BM30" s="31"/>
    </row>
    <row r="31" spans="1:65" ht="409.6">
      <c r="A31" s="20" t="s">
        <v>798</v>
      </c>
      <c r="B31" s="20" t="s">
        <v>670</v>
      </c>
      <c r="C31" s="20"/>
      <c r="D31" s="20"/>
      <c r="E31" s="38">
        <v>1</v>
      </c>
      <c r="F31" s="39" t="s">
        <v>799</v>
      </c>
      <c r="G31" s="39" t="s">
        <v>800</v>
      </c>
      <c r="H31" s="20" t="s">
        <v>801</v>
      </c>
      <c r="I31" s="40" t="s">
        <v>802</v>
      </c>
      <c r="J31" s="40" t="s">
        <v>803</v>
      </c>
      <c r="K31" s="40" t="s">
        <v>804</v>
      </c>
      <c r="L31" s="40" t="s">
        <v>805</v>
      </c>
      <c r="M31" s="40" t="s">
        <v>806</v>
      </c>
      <c r="N31" s="40" t="s">
        <v>807</v>
      </c>
      <c r="O31" s="40" t="s">
        <v>808</v>
      </c>
      <c r="P31" s="40" t="s">
        <v>809</v>
      </c>
      <c r="Q31" s="40" t="s">
        <v>810</v>
      </c>
      <c r="R31" s="40" t="s">
        <v>811</v>
      </c>
      <c r="S31" s="40" t="s">
        <v>812</v>
      </c>
      <c r="T31" s="40" t="s">
        <v>813</v>
      </c>
      <c r="U31" s="40" t="s">
        <v>814</v>
      </c>
      <c r="V31" s="40" t="s">
        <v>815</v>
      </c>
      <c r="W31" s="40" t="s">
        <v>816</v>
      </c>
      <c r="X31" s="40" t="s">
        <v>817</v>
      </c>
      <c r="Y31" s="41"/>
      <c r="Z31" s="40" t="s">
        <v>818</v>
      </c>
      <c r="AA31" s="41"/>
      <c r="AB31" s="41"/>
      <c r="AC31" s="40" t="s">
        <v>819</v>
      </c>
      <c r="AD31" s="40" t="s">
        <v>820</v>
      </c>
      <c r="AE31" s="40" t="s">
        <v>821</v>
      </c>
      <c r="AF31" s="40" t="s">
        <v>822</v>
      </c>
      <c r="AG31" s="41"/>
      <c r="AH31" s="40" t="s">
        <v>823</v>
      </c>
      <c r="AI31" s="40" t="s">
        <v>824</v>
      </c>
      <c r="AJ31" s="41"/>
      <c r="AK31" s="41"/>
      <c r="AL31" s="40" t="s">
        <v>825</v>
      </c>
      <c r="AM31" s="41"/>
      <c r="AN31" s="40" t="s">
        <v>826</v>
      </c>
      <c r="AO31" s="40" t="s">
        <v>827</v>
      </c>
      <c r="AP31" s="40" t="s">
        <v>828</v>
      </c>
      <c r="AQ31" s="41"/>
      <c r="AR31" s="41"/>
      <c r="AS31" s="31"/>
      <c r="AT31" s="31"/>
      <c r="AU31" s="31"/>
      <c r="AV31" s="31"/>
      <c r="AW31" s="31"/>
      <c r="AX31" s="31"/>
      <c r="AY31" s="31"/>
      <c r="AZ31" s="31"/>
      <c r="BA31" s="31"/>
      <c r="BB31" s="31"/>
      <c r="BC31" s="31"/>
      <c r="BD31" s="31"/>
      <c r="BE31" s="31"/>
      <c r="BF31" s="31"/>
      <c r="BG31" s="31"/>
      <c r="BH31" s="31"/>
      <c r="BI31" s="31"/>
      <c r="BJ31" s="31"/>
      <c r="BK31" s="31"/>
      <c r="BL31" s="31"/>
      <c r="BM31" s="31"/>
    </row>
    <row r="32" spans="1:65" ht="409.6">
      <c r="A32" s="20" t="s">
        <v>829</v>
      </c>
      <c r="B32" s="20" t="s">
        <v>670</v>
      </c>
      <c r="C32" s="20"/>
      <c r="D32" s="20"/>
      <c r="E32" s="38">
        <v>1</v>
      </c>
      <c r="F32" s="39" t="s">
        <v>830</v>
      </c>
      <c r="G32" s="39" t="s">
        <v>831</v>
      </c>
      <c r="H32" s="20" t="s">
        <v>832</v>
      </c>
      <c r="I32" s="40" t="s">
        <v>833</v>
      </c>
      <c r="J32" s="40" t="s">
        <v>834</v>
      </c>
      <c r="K32" s="40" t="s">
        <v>835</v>
      </c>
      <c r="L32" s="40" t="s">
        <v>836</v>
      </c>
      <c r="M32" s="40" t="s">
        <v>837</v>
      </c>
      <c r="N32" s="40" t="s">
        <v>838</v>
      </c>
      <c r="O32" s="40" t="s">
        <v>839</v>
      </c>
      <c r="P32" s="40" t="s">
        <v>840</v>
      </c>
      <c r="Q32" s="40" t="s">
        <v>841</v>
      </c>
      <c r="R32" s="40" t="s">
        <v>842</v>
      </c>
      <c r="S32" s="40" t="s">
        <v>843</v>
      </c>
      <c r="T32" s="40" t="s">
        <v>844</v>
      </c>
      <c r="U32" s="40" t="s">
        <v>845</v>
      </c>
      <c r="V32" s="40" t="s">
        <v>846</v>
      </c>
      <c r="W32" s="40" t="s">
        <v>847</v>
      </c>
      <c r="X32" s="40" t="s">
        <v>848</v>
      </c>
      <c r="Y32" s="41"/>
      <c r="Z32" s="40" t="s">
        <v>849</v>
      </c>
      <c r="AA32" s="41"/>
      <c r="AB32" s="41"/>
      <c r="AC32" s="40" t="s">
        <v>850</v>
      </c>
      <c r="AD32" s="40" t="s">
        <v>851</v>
      </c>
      <c r="AE32" s="41"/>
      <c r="AF32" s="40" t="s">
        <v>852</v>
      </c>
      <c r="AG32" s="40" t="s">
        <v>853</v>
      </c>
      <c r="AH32" s="40" t="s">
        <v>854</v>
      </c>
      <c r="AI32" s="40" t="s">
        <v>855</v>
      </c>
      <c r="AJ32" s="41"/>
      <c r="AK32" s="41"/>
      <c r="AL32" s="40" t="s">
        <v>856</v>
      </c>
      <c r="AM32" s="41"/>
      <c r="AN32" s="40" t="s">
        <v>857</v>
      </c>
      <c r="AO32" s="40" t="s">
        <v>858</v>
      </c>
      <c r="AP32" s="40" t="s">
        <v>859</v>
      </c>
      <c r="AQ32" s="41"/>
      <c r="AR32" s="29"/>
      <c r="AS32" s="31"/>
      <c r="AT32" s="31"/>
      <c r="AU32" s="31"/>
      <c r="AV32" s="31"/>
      <c r="AW32" s="31"/>
      <c r="AX32" s="31"/>
      <c r="AY32" s="31"/>
      <c r="AZ32" s="31"/>
      <c r="BA32" s="31"/>
      <c r="BB32" s="31"/>
      <c r="BC32" s="31"/>
      <c r="BD32" s="31"/>
      <c r="BE32" s="31"/>
      <c r="BF32" s="31"/>
      <c r="BG32" s="31"/>
      <c r="BH32" s="31"/>
      <c r="BI32" s="31"/>
      <c r="BJ32" s="31"/>
      <c r="BK32" s="31"/>
      <c r="BL32" s="31"/>
      <c r="BM32" s="31"/>
    </row>
    <row r="33" spans="1:65" ht="358.8">
      <c r="A33" s="20" t="s">
        <v>860</v>
      </c>
      <c r="B33" s="20" t="s">
        <v>670</v>
      </c>
      <c r="C33" s="20"/>
      <c r="D33" s="20"/>
      <c r="E33" s="38">
        <v>1</v>
      </c>
      <c r="F33" s="39" t="s">
        <v>861</v>
      </c>
      <c r="G33" s="39" t="s">
        <v>862</v>
      </c>
      <c r="H33" s="20" t="s">
        <v>863</v>
      </c>
      <c r="I33" s="40" t="s">
        <v>864</v>
      </c>
      <c r="J33" s="40" t="s">
        <v>865</v>
      </c>
      <c r="K33" s="40" t="s">
        <v>866</v>
      </c>
      <c r="L33" s="40" t="s">
        <v>867</v>
      </c>
      <c r="M33" s="40" t="s">
        <v>868</v>
      </c>
      <c r="N33" s="40" t="s">
        <v>869</v>
      </c>
      <c r="O33" s="40" t="s">
        <v>870</v>
      </c>
      <c r="P33" s="40" t="s">
        <v>871</v>
      </c>
      <c r="Q33" s="40" t="s">
        <v>872</v>
      </c>
      <c r="R33" s="40" t="s">
        <v>873</v>
      </c>
      <c r="S33" s="40" t="s">
        <v>874</v>
      </c>
      <c r="T33" s="40" t="s">
        <v>875</v>
      </c>
      <c r="U33" s="40" t="s">
        <v>876</v>
      </c>
      <c r="V33" s="40" t="s">
        <v>877</v>
      </c>
      <c r="W33" s="40" t="s">
        <v>878</v>
      </c>
      <c r="X33" s="40" t="s">
        <v>879</v>
      </c>
      <c r="Y33" s="41"/>
      <c r="Z33" s="40" t="s">
        <v>880</v>
      </c>
      <c r="AA33" s="41"/>
      <c r="AB33" s="41"/>
      <c r="AC33" s="41"/>
      <c r="AD33" s="40" t="s">
        <v>881</v>
      </c>
      <c r="AE33" s="41"/>
      <c r="AF33" s="40" t="s">
        <v>882</v>
      </c>
      <c r="AG33" s="41"/>
      <c r="AH33" s="40" t="s">
        <v>883</v>
      </c>
      <c r="AI33" s="41"/>
      <c r="AJ33" s="41"/>
      <c r="AK33" s="41"/>
      <c r="AL33" s="40" t="s">
        <v>884</v>
      </c>
      <c r="AM33" s="41"/>
      <c r="AN33" s="41"/>
      <c r="AO33" s="40" t="s">
        <v>885</v>
      </c>
      <c r="AP33" s="40" t="s">
        <v>886</v>
      </c>
      <c r="AQ33" s="28"/>
      <c r="AR33" s="29"/>
      <c r="AS33" s="31"/>
      <c r="AT33" s="31"/>
      <c r="AU33" s="31"/>
      <c r="AV33" s="31"/>
      <c r="AW33" s="31"/>
      <c r="AX33" s="31"/>
      <c r="AY33" s="31"/>
      <c r="AZ33" s="31"/>
      <c r="BA33" s="31"/>
      <c r="BB33" s="31"/>
      <c r="BC33" s="31"/>
      <c r="BD33" s="31"/>
      <c r="BE33" s="31"/>
      <c r="BF33" s="31"/>
      <c r="BG33" s="31"/>
      <c r="BH33" s="31"/>
      <c r="BI33" s="31"/>
      <c r="BJ33" s="31"/>
      <c r="BK33" s="31"/>
      <c r="BL33" s="31"/>
      <c r="BM33" s="31"/>
    </row>
    <row r="34" spans="1:65" ht="400.2">
      <c r="A34" s="20" t="s">
        <v>887</v>
      </c>
      <c r="B34" s="20" t="s">
        <v>670</v>
      </c>
      <c r="C34" s="20"/>
      <c r="D34" s="20"/>
      <c r="E34" s="38">
        <v>1</v>
      </c>
      <c r="F34" s="39" t="s">
        <v>888</v>
      </c>
      <c r="G34" s="39" t="s">
        <v>889</v>
      </c>
      <c r="H34" s="20" t="s">
        <v>890</v>
      </c>
      <c r="I34" s="40" t="s">
        <v>891</v>
      </c>
      <c r="J34" s="40" t="s">
        <v>892</v>
      </c>
      <c r="K34" s="40" t="s">
        <v>893</v>
      </c>
      <c r="L34" s="40" t="s">
        <v>894</v>
      </c>
      <c r="M34" s="40" t="s">
        <v>895</v>
      </c>
      <c r="N34" s="40" t="s">
        <v>896</v>
      </c>
      <c r="O34" s="40" t="s">
        <v>897</v>
      </c>
      <c r="P34" s="40" t="s">
        <v>898</v>
      </c>
      <c r="Q34" s="40" t="s">
        <v>899</v>
      </c>
      <c r="R34" s="40" t="s">
        <v>900</v>
      </c>
      <c r="S34" s="40" t="s">
        <v>901</v>
      </c>
      <c r="T34" s="40" t="s">
        <v>902</v>
      </c>
      <c r="U34" s="40" t="s">
        <v>903</v>
      </c>
      <c r="V34" s="40" t="s">
        <v>904</v>
      </c>
      <c r="W34" s="40" t="s">
        <v>905</v>
      </c>
      <c r="X34" s="40" t="s">
        <v>906</v>
      </c>
      <c r="Y34" s="41"/>
      <c r="Z34" s="40" t="s">
        <v>907</v>
      </c>
      <c r="AA34" s="41"/>
      <c r="AB34" s="41"/>
      <c r="AC34" s="40" t="s">
        <v>908</v>
      </c>
      <c r="AD34" s="40" t="s">
        <v>909</v>
      </c>
      <c r="AE34" s="41"/>
      <c r="AF34" s="40" t="s">
        <v>910</v>
      </c>
      <c r="AG34" s="40" t="s">
        <v>911</v>
      </c>
      <c r="AH34" s="40" t="s">
        <v>912</v>
      </c>
      <c r="AI34" s="40" t="s">
        <v>913</v>
      </c>
      <c r="AJ34" s="41"/>
      <c r="AK34" s="41"/>
      <c r="AL34" s="40" t="s">
        <v>914</v>
      </c>
      <c r="AM34" s="41"/>
      <c r="AN34" s="40" t="s">
        <v>915</v>
      </c>
      <c r="AO34" s="40" t="s">
        <v>916</v>
      </c>
      <c r="AP34" s="40" t="s">
        <v>917</v>
      </c>
      <c r="AQ34" s="41"/>
      <c r="AR34" s="29"/>
      <c r="AS34" s="31"/>
      <c r="AT34" s="31"/>
      <c r="AU34" s="31"/>
      <c r="AV34" s="31"/>
      <c r="AW34" s="31"/>
      <c r="AX34" s="31"/>
      <c r="AY34" s="31"/>
      <c r="AZ34" s="31"/>
      <c r="BA34" s="31"/>
      <c r="BB34" s="31"/>
      <c r="BC34" s="31"/>
      <c r="BD34" s="31"/>
      <c r="BE34" s="31"/>
      <c r="BF34" s="31"/>
      <c r="BG34" s="31"/>
      <c r="BH34" s="31"/>
      <c r="BI34" s="31"/>
      <c r="BJ34" s="31"/>
      <c r="BK34" s="31"/>
      <c r="BL34" s="31"/>
      <c r="BM34" s="31"/>
    </row>
    <row r="35" spans="1:65" ht="409.6">
      <c r="A35" s="20" t="s">
        <v>918</v>
      </c>
      <c r="B35" s="20" t="s">
        <v>219</v>
      </c>
      <c r="C35" s="20"/>
      <c r="D35" s="20"/>
      <c r="E35" s="38">
        <v>1</v>
      </c>
      <c r="F35" s="39" t="s">
        <v>919</v>
      </c>
      <c r="G35" s="39" t="s">
        <v>920</v>
      </c>
      <c r="H35" s="20" t="s">
        <v>921</v>
      </c>
      <c r="I35" s="40" t="s">
        <v>922</v>
      </c>
      <c r="J35" s="40" t="s">
        <v>923</v>
      </c>
      <c r="K35" s="40" t="s">
        <v>924</v>
      </c>
      <c r="L35" s="40" t="s">
        <v>925</v>
      </c>
      <c r="M35" s="40" t="s">
        <v>926</v>
      </c>
      <c r="N35" s="40" t="s">
        <v>927</v>
      </c>
      <c r="O35" s="40" t="s">
        <v>928</v>
      </c>
      <c r="P35" s="40" t="s">
        <v>929</v>
      </c>
      <c r="Q35" s="40" t="s">
        <v>930</v>
      </c>
      <c r="R35" s="40" t="s">
        <v>931</v>
      </c>
      <c r="S35" s="40" t="s">
        <v>932</v>
      </c>
      <c r="T35" s="40" t="s">
        <v>933</v>
      </c>
      <c r="U35" s="40" t="s">
        <v>934</v>
      </c>
      <c r="V35" s="40" t="s">
        <v>935</v>
      </c>
      <c r="W35" s="40" t="s">
        <v>936</v>
      </c>
      <c r="X35" s="40" t="s">
        <v>937</v>
      </c>
      <c r="Y35" s="41"/>
      <c r="Z35" s="40" t="s">
        <v>938</v>
      </c>
      <c r="AA35" s="41"/>
      <c r="AB35" s="41"/>
      <c r="AC35" s="40" t="s">
        <v>939</v>
      </c>
      <c r="AD35" s="40" t="s">
        <v>940</v>
      </c>
      <c r="AE35" s="40" t="s">
        <v>941</v>
      </c>
      <c r="AF35" s="40" t="s">
        <v>942</v>
      </c>
      <c r="AG35" s="40" t="s">
        <v>943</v>
      </c>
      <c r="AH35" s="41"/>
      <c r="AI35" s="41"/>
      <c r="AJ35" s="41"/>
      <c r="AK35" s="41"/>
      <c r="AL35" s="40" t="s">
        <v>944</v>
      </c>
      <c r="AM35" s="41"/>
      <c r="AN35" s="40" t="s">
        <v>945</v>
      </c>
      <c r="AO35" s="40" t="s">
        <v>946</v>
      </c>
      <c r="AP35" s="40" t="s">
        <v>947</v>
      </c>
      <c r="AQ35" s="41"/>
      <c r="AR35" s="41"/>
      <c r="AS35" s="31"/>
      <c r="AT35" s="31"/>
      <c r="AU35" s="31"/>
      <c r="AV35" s="31"/>
      <c r="AW35" s="31"/>
      <c r="AX35" s="31"/>
      <c r="AY35" s="31"/>
      <c r="AZ35" s="31"/>
      <c r="BA35" s="31"/>
      <c r="BB35" s="31"/>
      <c r="BC35" s="31"/>
      <c r="BD35" s="31"/>
      <c r="BE35" s="31"/>
      <c r="BF35" s="31"/>
      <c r="BG35" s="31"/>
      <c r="BH35" s="31"/>
      <c r="BI35" s="31"/>
      <c r="BJ35" s="31"/>
      <c r="BK35" s="31"/>
      <c r="BL35" s="31"/>
      <c r="BM35" s="31"/>
    </row>
    <row r="36" spans="1:65" ht="409.6">
      <c r="A36" s="20" t="s">
        <v>948</v>
      </c>
      <c r="B36" s="20" t="s">
        <v>562</v>
      </c>
      <c r="C36" s="20"/>
      <c r="D36" s="20"/>
      <c r="E36" s="38">
        <v>1</v>
      </c>
      <c r="F36" s="39" t="s">
        <v>949</v>
      </c>
      <c r="G36" s="39" t="s">
        <v>950</v>
      </c>
      <c r="H36" s="20" t="s">
        <v>951</v>
      </c>
      <c r="I36" s="40" t="s">
        <v>952</v>
      </c>
      <c r="J36" s="40" t="s">
        <v>953</v>
      </c>
      <c r="K36" s="40" t="s">
        <v>954</v>
      </c>
      <c r="L36" s="40" t="s">
        <v>955</v>
      </c>
      <c r="M36" s="40" t="s">
        <v>956</v>
      </c>
      <c r="N36" s="40" t="s">
        <v>957</v>
      </c>
      <c r="O36" s="40" t="s">
        <v>958</v>
      </c>
      <c r="P36" s="40" t="s">
        <v>959</v>
      </c>
      <c r="Q36" s="40" t="s">
        <v>960</v>
      </c>
      <c r="R36" s="40" t="s">
        <v>961</v>
      </c>
      <c r="S36" s="40" t="s">
        <v>962</v>
      </c>
      <c r="T36" s="40" t="s">
        <v>963</v>
      </c>
      <c r="U36" s="40" t="s">
        <v>964</v>
      </c>
      <c r="V36" s="40" t="s">
        <v>965</v>
      </c>
      <c r="W36" s="40" t="s">
        <v>966</v>
      </c>
      <c r="X36" s="40" t="s">
        <v>967</v>
      </c>
      <c r="Y36" s="41"/>
      <c r="Z36" s="40" t="s">
        <v>968</v>
      </c>
      <c r="AA36" s="40" t="s">
        <v>969</v>
      </c>
      <c r="AB36" s="40" t="s">
        <v>970</v>
      </c>
      <c r="AC36" s="40" t="s">
        <v>971</v>
      </c>
      <c r="AD36" s="40" t="s">
        <v>972</v>
      </c>
      <c r="AE36" s="40" t="s">
        <v>973</v>
      </c>
      <c r="AF36" s="40" t="s">
        <v>974</v>
      </c>
      <c r="AG36" s="40" t="s">
        <v>975</v>
      </c>
      <c r="AH36" s="40" t="s">
        <v>976</v>
      </c>
      <c r="AI36" s="40" t="s">
        <v>977</v>
      </c>
      <c r="AJ36" s="40" t="s">
        <v>978</v>
      </c>
      <c r="AK36" s="40" t="s">
        <v>979</v>
      </c>
      <c r="AL36" s="40" t="s">
        <v>980</v>
      </c>
      <c r="AM36" s="40" t="s">
        <v>981</v>
      </c>
      <c r="AN36" s="40" t="s">
        <v>982</v>
      </c>
      <c r="AO36" s="40" t="s">
        <v>983</v>
      </c>
      <c r="AP36" s="40" t="s">
        <v>984</v>
      </c>
      <c r="AQ36" s="40" t="s">
        <v>985</v>
      </c>
      <c r="AR36" s="41"/>
      <c r="AS36" s="45"/>
      <c r="AT36" s="45"/>
      <c r="AU36" s="31"/>
      <c r="AV36" s="31"/>
      <c r="AW36" s="31"/>
      <c r="AX36" s="31"/>
      <c r="AY36" s="31"/>
      <c r="AZ36" s="31"/>
      <c r="BA36" s="31"/>
      <c r="BB36" s="31"/>
      <c r="BC36" s="31"/>
      <c r="BD36" s="31"/>
      <c r="BE36" s="31"/>
      <c r="BF36" s="31"/>
      <c r="BG36" s="31"/>
      <c r="BH36" s="31"/>
      <c r="BI36" s="31"/>
      <c r="BJ36" s="31"/>
      <c r="BK36" s="31"/>
      <c r="BL36" s="31"/>
      <c r="BM36" s="31"/>
    </row>
    <row r="37" spans="1:65" ht="358.8">
      <c r="A37" s="20" t="s">
        <v>986</v>
      </c>
      <c r="B37" s="20" t="s">
        <v>987</v>
      </c>
      <c r="C37" s="20"/>
      <c r="D37" s="20"/>
      <c r="E37" s="38">
        <v>1</v>
      </c>
      <c r="F37" s="39" t="s">
        <v>988</v>
      </c>
      <c r="G37" s="39" t="s">
        <v>989</v>
      </c>
      <c r="H37" s="20" t="s">
        <v>990</v>
      </c>
      <c r="I37" s="40" t="s">
        <v>991</v>
      </c>
      <c r="J37" s="40" t="s">
        <v>992</v>
      </c>
      <c r="K37" s="40" t="s">
        <v>993</v>
      </c>
      <c r="L37" s="40" t="s">
        <v>994</v>
      </c>
      <c r="M37" s="40" t="s">
        <v>995</v>
      </c>
      <c r="N37" s="40" t="s">
        <v>996</v>
      </c>
      <c r="O37" s="40" t="s">
        <v>997</v>
      </c>
      <c r="P37" s="40" t="s">
        <v>998</v>
      </c>
      <c r="Q37" s="40" t="s">
        <v>999</v>
      </c>
      <c r="R37" s="40" t="s">
        <v>1000</v>
      </c>
      <c r="S37" s="40" t="s">
        <v>1001</v>
      </c>
      <c r="T37" s="40" t="s">
        <v>1002</v>
      </c>
      <c r="U37" s="40" t="s">
        <v>1003</v>
      </c>
      <c r="V37" s="40" t="s">
        <v>1004</v>
      </c>
      <c r="W37" s="40" t="s">
        <v>1005</v>
      </c>
      <c r="X37" s="40" t="s">
        <v>1006</v>
      </c>
      <c r="Y37" s="41"/>
      <c r="Z37" s="40" t="s">
        <v>1007</v>
      </c>
      <c r="AA37" s="41"/>
      <c r="AB37" s="41"/>
      <c r="AC37" s="40" t="s">
        <v>1008</v>
      </c>
      <c r="AD37" s="40" t="s">
        <v>1009</v>
      </c>
      <c r="AE37" s="40" t="s">
        <v>1010</v>
      </c>
      <c r="AF37" s="40" t="s">
        <v>1011</v>
      </c>
      <c r="AG37" s="40" t="s">
        <v>1012</v>
      </c>
      <c r="AH37" s="40" t="s">
        <v>1013</v>
      </c>
      <c r="AI37" s="40" t="s">
        <v>1014</v>
      </c>
      <c r="AJ37" s="41"/>
      <c r="AK37" s="40" t="s">
        <v>1015</v>
      </c>
      <c r="AL37" s="40" t="s">
        <v>1016</v>
      </c>
      <c r="AM37" s="40" t="s">
        <v>1017</v>
      </c>
      <c r="AN37" s="40" t="s">
        <v>1018</v>
      </c>
      <c r="AO37" s="40" t="s">
        <v>1019</v>
      </c>
      <c r="AP37" s="40" t="s">
        <v>1020</v>
      </c>
      <c r="AQ37" s="41"/>
      <c r="AR37" s="41"/>
      <c r="AS37" s="45"/>
      <c r="AT37" s="45"/>
      <c r="AU37" s="31"/>
      <c r="AV37" s="31"/>
      <c r="AW37" s="31"/>
      <c r="AX37" s="31"/>
      <c r="AY37" s="31"/>
      <c r="AZ37" s="31"/>
      <c r="BA37" s="31"/>
      <c r="BB37" s="31"/>
      <c r="BC37" s="31"/>
      <c r="BD37" s="31"/>
      <c r="BE37" s="31"/>
      <c r="BF37" s="31"/>
      <c r="BG37" s="31"/>
      <c r="BH37" s="31"/>
      <c r="BI37" s="31"/>
      <c r="BJ37" s="31"/>
      <c r="BK37" s="31"/>
      <c r="BL37" s="31"/>
      <c r="BM37" s="31"/>
    </row>
    <row r="38" spans="1:65" ht="409.6">
      <c r="A38" s="20" t="s">
        <v>1021</v>
      </c>
      <c r="B38" s="20" t="s">
        <v>187</v>
      </c>
      <c r="C38" s="20"/>
      <c r="D38" s="20"/>
      <c r="E38" s="38">
        <v>1</v>
      </c>
      <c r="F38" s="39" t="s">
        <v>1022</v>
      </c>
      <c r="G38" s="39" t="s">
        <v>1023</v>
      </c>
      <c r="H38" s="20" t="s">
        <v>1024</v>
      </c>
      <c r="I38" s="40" t="s">
        <v>1025</v>
      </c>
      <c r="J38" s="40" t="s">
        <v>1026</v>
      </c>
      <c r="K38" s="40" t="s">
        <v>1027</v>
      </c>
      <c r="L38" s="40" t="s">
        <v>1028</v>
      </c>
      <c r="M38" s="40" t="s">
        <v>1029</v>
      </c>
      <c r="N38" s="40" t="s">
        <v>1030</v>
      </c>
      <c r="O38" s="40" t="s">
        <v>1031</v>
      </c>
      <c r="P38" s="40" t="s">
        <v>1032</v>
      </c>
      <c r="Q38" s="40" t="s">
        <v>1033</v>
      </c>
      <c r="R38" s="40" t="s">
        <v>1034</v>
      </c>
      <c r="S38" s="40" t="s">
        <v>1035</v>
      </c>
      <c r="T38" s="40" t="s">
        <v>1036</v>
      </c>
      <c r="U38" s="40" t="s">
        <v>1037</v>
      </c>
      <c r="V38" s="40" t="s">
        <v>1038</v>
      </c>
      <c r="W38" s="40" t="s">
        <v>1039</v>
      </c>
      <c r="X38" s="40" t="s">
        <v>1040</v>
      </c>
      <c r="Y38" s="41"/>
      <c r="Z38" s="40" t="s">
        <v>1041</v>
      </c>
      <c r="AA38" s="41"/>
      <c r="AB38" s="41"/>
      <c r="AC38" s="40" t="s">
        <v>1042</v>
      </c>
      <c r="AD38" s="40" t="s">
        <v>1043</v>
      </c>
      <c r="AE38" s="40" t="s">
        <v>1044</v>
      </c>
      <c r="AF38" s="40" t="s">
        <v>1045</v>
      </c>
      <c r="AG38" s="40" t="s">
        <v>1046</v>
      </c>
      <c r="AH38" s="40" t="s">
        <v>1047</v>
      </c>
      <c r="AI38" s="40" t="s">
        <v>1048</v>
      </c>
      <c r="AJ38" s="41"/>
      <c r="AK38" s="40" t="s">
        <v>1049</v>
      </c>
      <c r="AL38" s="40" t="s">
        <v>1050</v>
      </c>
      <c r="AM38" s="40" t="s">
        <v>1051</v>
      </c>
      <c r="AN38" s="40" t="s">
        <v>1052</v>
      </c>
      <c r="AO38" s="40" t="s">
        <v>1053</v>
      </c>
      <c r="AP38" s="40" t="s">
        <v>1054</v>
      </c>
      <c r="AQ38" s="40" t="s">
        <v>1055</v>
      </c>
      <c r="AR38" s="41"/>
      <c r="AS38" s="31"/>
      <c r="AT38" s="31"/>
      <c r="AU38" s="31"/>
      <c r="AV38" s="31"/>
      <c r="AW38" s="31"/>
      <c r="AX38" s="31"/>
      <c r="AY38" s="31"/>
      <c r="AZ38" s="31"/>
      <c r="BA38" s="31"/>
      <c r="BB38" s="31"/>
      <c r="BC38" s="31"/>
      <c r="BD38" s="31"/>
      <c r="BE38" s="31"/>
      <c r="BF38" s="31"/>
      <c r="BG38" s="31"/>
      <c r="BH38" s="31"/>
      <c r="BI38" s="31"/>
      <c r="BJ38" s="31"/>
      <c r="BK38" s="31"/>
      <c r="BL38" s="31"/>
      <c r="BM38" s="31"/>
    </row>
    <row r="39" spans="1:65" ht="372.6">
      <c r="A39" s="20" t="s">
        <v>1056</v>
      </c>
      <c r="B39" s="20" t="s">
        <v>1057</v>
      </c>
      <c r="C39" s="20"/>
      <c r="D39" s="20"/>
      <c r="E39" s="38">
        <v>1</v>
      </c>
      <c r="F39" s="39" t="s">
        <v>1058</v>
      </c>
      <c r="G39" s="39" t="s">
        <v>1059</v>
      </c>
      <c r="H39" s="20" t="s">
        <v>1060</v>
      </c>
      <c r="I39" s="40" t="s">
        <v>1061</v>
      </c>
      <c r="J39" s="40" t="s">
        <v>1062</v>
      </c>
      <c r="K39" s="40" t="s">
        <v>1063</v>
      </c>
      <c r="L39" s="40" t="s">
        <v>1064</v>
      </c>
      <c r="M39" s="40" t="s">
        <v>1065</v>
      </c>
      <c r="N39" s="40" t="s">
        <v>1066</v>
      </c>
      <c r="O39" s="40" t="s">
        <v>1067</v>
      </c>
      <c r="P39" s="40" t="s">
        <v>1068</v>
      </c>
      <c r="Q39" s="40" t="s">
        <v>1069</v>
      </c>
      <c r="R39" s="40" t="s">
        <v>1070</v>
      </c>
      <c r="S39" s="40" t="s">
        <v>1071</v>
      </c>
      <c r="T39" s="40" t="s">
        <v>1072</v>
      </c>
      <c r="U39" s="40" t="s">
        <v>1073</v>
      </c>
      <c r="V39" s="40" t="s">
        <v>1074</v>
      </c>
      <c r="W39" s="40" t="s">
        <v>1075</v>
      </c>
      <c r="X39" s="40" t="s">
        <v>1076</v>
      </c>
      <c r="Y39" s="41"/>
      <c r="Z39" s="40" t="s">
        <v>1077</v>
      </c>
      <c r="AA39" s="40" t="s">
        <v>1078</v>
      </c>
      <c r="AB39" s="40" t="s">
        <v>1079</v>
      </c>
      <c r="AC39" s="40" t="s">
        <v>1080</v>
      </c>
      <c r="AD39" s="40" t="s">
        <v>1081</v>
      </c>
      <c r="AE39" s="41"/>
      <c r="AF39" s="40" t="s">
        <v>1082</v>
      </c>
      <c r="AG39" s="40" t="s">
        <v>1083</v>
      </c>
      <c r="AH39" s="40" t="s">
        <v>1084</v>
      </c>
      <c r="AI39" s="40" t="s">
        <v>1085</v>
      </c>
      <c r="AJ39" s="41"/>
      <c r="AK39" s="41"/>
      <c r="AL39" s="40" t="s">
        <v>1086</v>
      </c>
      <c r="AM39" s="40" t="s">
        <v>1087</v>
      </c>
      <c r="AN39" s="40" t="s">
        <v>1088</v>
      </c>
      <c r="AO39" s="40" t="s">
        <v>1089</v>
      </c>
      <c r="AP39" s="41"/>
      <c r="AQ39" s="40" t="s">
        <v>1090</v>
      </c>
      <c r="AR39" s="41"/>
      <c r="AS39" s="31"/>
      <c r="AT39" s="31"/>
      <c r="AU39" s="31"/>
      <c r="AV39" s="31"/>
      <c r="AW39" s="31"/>
      <c r="AX39" s="31"/>
      <c r="AY39" s="31"/>
      <c r="AZ39" s="31"/>
      <c r="BA39" s="31"/>
      <c r="BB39" s="31"/>
      <c r="BC39" s="31"/>
      <c r="BD39" s="31"/>
      <c r="BE39" s="31"/>
      <c r="BF39" s="31"/>
      <c r="BG39" s="31"/>
      <c r="BH39" s="31"/>
      <c r="BI39" s="31"/>
      <c r="BJ39" s="31"/>
      <c r="BK39" s="31"/>
      <c r="BL39" s="31"/>
      <c r="BM39" s="31"/>
    </row>
    <row r="40" spans="1:65" ht="372.6">
      <c r="A40" s="20" t="s">
        <v>1091</v>
      </c>
      <c r="B40" s="20" t="s">
        <v>670</v>
      </c>
      <c r="C40" s="20"/>
      <c r="D40" s="20"/>
      <c r="E40" s="38">
        <v>1</v>
      </c>
      <c r="F40" s="39" t="s">
        <v>1092</v>
      </c>
      <c r="G40" s="39" t="s">
        <v>1093</v>
      </c>
      <c r="H40" s="20" t="s">
        <v>1094</v>
      </c>
      <c r="I40" s="40" t="s">
        <v>1095</v>
      </c>
      <c r="J40" s="40" t="s">
        <v>1096</v>
      </c>
      <c r="K40" s="40" t="s">
        <v>1097</v>
      </c>
      <c r="L40" s="40" t="s">
        <v>1098</v>
      </c>
      <c r="M40" s="40" t="s">
        <v>1099</v>
      </c>
      <c r="N40" s="40" t="s">
        <v>1100</v>
      </c>
      <c r="O40" s="40" t="s">
        <v>1101</v>
      </c>
      <c r="P40" s="40" t="s">
        <v>1102</v>
      </c>
      <c r="Q40" s="40" t="s">
        <v>1103</v>
      </c>
      <c r="R40" s="40" t="s">
        <v>1104</v>
      </c>
      <c r="S40" s="40" t="s">
        <v>1105</v>
      </c>
      <c r="T40" s="40" t="s">
        <v>1106</v>
      </c>
      <c r="U40" s="40" t="s">
        <v>1107</v>
      </c>
      <c r="V40" s="40" t="s">
        <v>1108</v>
      </c>
      <c r="W40" s="40" t="s">
        <v>1109</v>
      </c>
      <c r="X40" s="40" t="s">
        <v>1110</v>
      </c>
      <c r="Y40" s="41"/>
      <c r="Z40" s="40" t="s">
        <v>1111</v>
      </c>
      <c r="AA40" s="43" t="s">
        <v>1112</v>
      </c>
      <c r="AB40" s="40" t="s">
        <v>1113</v>
      </c>
      <c r="AC40" s="40" t="s">
        <v>1114</v>
      </c>
      <c r="AD40" s="40" t="s">
        <v>1115</v>
      </c>
      <c r="AE40" s="40" t="s">
        <v>1116</v>
      </c>
      <c r="AF40" s="40" t="s">
        <v>1117</v>
      </c>
      <c r="AG40" s="40" t="s">
        <v>1118</v>
      </c>
      <c r="AH40" s="40" t="s">
        <v>1119</v>
      </c>
      <c r="AI40" s="40" t="s">
        <v>1120</v>
      </c>
      <c r="AJ40" s="41"/>
      <c r="AK40" s="41"/>
      <c r="AL40" s="40" t="s">
        <v>1121</v>
      </c>
      <c r="AM40" s="40" t="s">
        <v>1122</v>
      </c>
      <c r="AN40" s="40" t="s">
        <v>1123</v>
      </c>
      <c r="AO40" s="40" t="s">
        <v>1124</v>
      </c>
      <c r="AP40" s="40" t="s">
        <v>1125</v>
      </c>
      <c r="AQ40" s="40" t="s">
        <v>1126</v>
      </c>
      <c r="AR40" s="41"/>
      <c r="AS40" s="45"/>
      <c r="AT40" s="45"/>
      <c r="AU40" s="31"/>
      <c r="AV40" s="31"/>
      <c r="AW40" s="31"/>
      <c r="AX40" s="31"/>
      <c r="AY40" s="31"/>
      <c r="AZ40" s="31"/>
      <c r="BA40" s="31"/>
      <c r="BB40" s="31"/>
      <c r="BC40" s="31"/>
      <c r="BD40" s="31"/>
      <c r="BE40" s="31"/>
      <c r="BF40" s="31"/>
      <c r="BG40" s="31"/>
      <c r="BH40" s="31"/>
      <c r="BI40" s="31"/>
      <c r="BJ40" s="31"/>
      <c r="BK40" s="31"/>
      <c r="BL40" s="31"/>
      <c r="BM40" s="31"/>
    </row>
    <row r="41" spans="1:65" ht="400.2">
      <c r="A41" s="20" t="s">
        <v>1127</v>
      </c>
      <c r="B41" s="20" t="s">
        <v>1128</v>
      </c>
      <c r="C41" s="20"/>
      <c r="D41" s="20"/>
      <c r="E41" s="38">
        <v>1</v>
      </c>
      <c r="F41" s="39" t="s">
        <v>1129</v>
      </c>
      <c r="G41" s="39" t="s">
        <v>1130</v>
      </c>
      <c r="H41" s="20" t="s">
        <v>1131</v>
      </c>
      <c r="I41" s="40" t="s">
        <v>1132</v>
      </c>
      <c r="J41" s="40" t="s">
        <v>1133</v>
      </c>
      <c r="K41" s="40" t="s">
        <v>1134</v>
      </c>
      <c r="L41" s="40" t="s">
        <v>1135</v>
      </c>
      <c r="M41" s="40" t="s">
        <v>1136</v>
      </c>
      <c r="N41" s="40" t="s">
        <v>1137</v>
      </c>
      <c r="O41" s="40" t="s">
        <v>1138</v>
      </c>
      <c r="P41" s="40" t="s">
        <v>1139</v>
      </c>
      <c r="Q41" s="40" t="s">
        <v>1140</v>
      </c>
      <c r="R41" s="40" t="s">
        <v>1141</v>
      </c>
      <c r="S41" s="40" t="s">
        <v>1142</v>
      </c>
      <c r="T41" s="40" t="s">
        <v>1143</v>
      </c>
      <c r="U41" s="40" t="s">
        <v>1144</v>
      </c>
      <c r="V41" s="40" t="s">
        <v>1145</v>
      </c>
      <c r="W41" s="40" t="s">
        <v>1146</v>
      </c>
      <c r="X41" s="40" t="s">
        <v>1147</v>
      </c>
      <c r="Y41" s="41"/>
      <c r="Z41" s="40" t="s">
        <v>1148</v>
      </c>
      <c r="AA41" s="43" t="s">
        <v>1149</v>
      </c>
      <c r="AB41" s="40" t="s">
        <v>1150</v>
      </c>
      <c r="AC41" s="40" t="s">
        <v>1151</v>
      </c>
      <c r="AD41" s="40" t="s">
        <v>1152</v>
      </c>
      <c r="AE41" s="40" t="s">
        <v>1153</v>
      </c>
      <c r="AF41" s="40" t="s">
        <v>1154</v>
      </c>
      <c r="AG41" s="40" t="s">
        <v>1155</v>
      </c>
      <c r="AH41" s="40" t="s">
        <v>1156</v>
      </c>
      <c r="AI41" s="40" t="s">
        <v>1157</v>
      </c>
      <c r="AJ41" s="40" t="s">
        <v>1158</v>
      </c>
      <c r="AK41" s="40" t="s">
        <v>1159</v>
      </c>
      <c r="AL41" s="40" t="s">
        <v>1160</v>
      </c>
      <c r="AM41" s="40" t="s">
        <v>1161</v>
      </c>
      <c r="AN41" s="40" t="s">
        <v>1162</v>
      </c>
      <c r="AO41" s="40" t="s">
        <v>1163</v>
      </c>
      <c r="AP41" s="40" t="s">
        <v>1164</v>
      </c>
      <c r="AQ41" s="40" t="s">
        <v>1165</v>
      </c>
      <c r="AR41" s="41"/>
      <c r="AS41" s="45"/>
      <c r="AT41" s="45"/>
      <c r="AU41" s="31"/>
      <c r="AV41" s="31"/>
      <c r="AW41" s="31"/>
      <c r="AX41" s="31"/>
      <c r="AY41" s="31"/>
      <c r="AZ41" s="31"/>
      <c r="BA41" s="31"/>
      <c r="BB41" s="31"/>
      <c r="BC41" s="31"/>
      <c r="BD41" s="31"/>
      <c r="BE41" s="31"/>
      <c r="BF41" s="31"/>
      <c r="BG41" s="31"/>
      <c r="BH41" s="31"/>
      <c r="BI41" s="31"/>
      <c r="BJ41" s="31"/>
      <c r="BK41" s="31"/>
      <c r="BL41" s="31"/>
      <c r="BM41" s="31"/>
    </row>
    <row r="42" spans="1:65" ht="409.6">
      <c r="A42" s="20" t="s">
        <v>1166</v>
      </c>
      <c r="B42" s="20" t="s">
        <v>1167</v>
      </c>
      <c r="C42" s="20"/>
      <c r="D42" s="20"/>
      <c r="E42" s="32" t="s">
        <v>1168</v>
      </c>
      <c r="F42" s="39" t="s">
        <v>1169</v>
      </c>
      <c r="G42" s="39" t="s">
        <v>1170</v>
      </c>
      <c r="H42" s="20" t="s">
        <v>1171</v>
      </c>
      <c r="I42" s="40" t="s">
        <v>1172</v>
      </c>
      <c r="J42" s="40" t="s">
        <v>1173</v>
      </c>
      <c r="K42" s="40" t="s">
        <v>1174</v>
      </c>
      <c r="L42" s="40" t="s">
        <v>1175</v>
      </c>
      <c r="M42" s="40" t="s">
        <v>1176</v>
      </c>
      <c r="N42" s="40" t="s">
        <v>1177</v>
      </c>
      <c r="O42" s="40" t="s">
        <v>1178</v>
      </c>
      <c r="P42" s="40" t="s">
        <v>1179</v>
      </c>
      <c r="Q42" s="40" t="s">
        <v>1180</v>
      </c>
      <c r="R42" s="40" t="s">
        <v>1181</v>
      </c>
      <c r="S42" s="40" t="s">
        <v>1182</v>
      </c>
      <c r="T42" s="40" t="s">
        <v>1183</v>
      </c>
      <c r="U42" s="40" t="s">
        <v>1184</v>
      </c>
      <c r="V42" s="40" t="s">
        <v>1185</v>
      </c>
      <c r="W42" s="40" t="s">
        <v>1186</v>
      </c>
      <c r="X42" s="40" t="s">
        <v>1187</v>
      </c>
      <c r="Y42" s="41"/>
      <c r="Z42" s="40" t="s">
        <v>1188</v>
      </c>
      <c r="AA42" s="40" t="s">
        <v>1189</v>
      </c>
      <c r="AB42" s="40" t="s">
        <v>1190</v>
      </c>
      <c r="AC42" s="41"/>
      <c r="AD42" s="40" t="s">
        <v>1191</v>
      </c>
      <c r="AE42" s="40" t="s">
        <v>1192</v>
      </c>
      <c r="AF42" s="40" t="s">
        <v>1193</v>
      </c>
      <c r="AG42" s="41"/>
      <c r="AH42" s="41"/>
      <c r="AI42" s="40" t="s">
        <v>1194</v>
      </c>
      <c r="AJ42" s="41"/>
      <c r="AK42" s="41"/>
      <c r="AL42" s="41"/>
      <c r="AM42" s="40" t="s">
        <v>1195</v>
      </c>
      <c r="AN42" s="40" t="s">
        <v>1196</v>
      </c>
      <c r="AO42" s="46" t="s">
        <v>1197</v>
      </c>
      <c r="AP42" s="40" t="s">
        <v>1198</v>
      </c>
      <c r="AQ42" s="42" t="s">
        <v>1199</v>
      </c>
      <c r="AR42" s="40" t="s">
        <v>1200</v>
      </c>
      <c r="AS42" s="45"/>
      <c r="AT42" s="45"/>
      <c r="AU42" s="31"/>
      <c r="AV42" s="31"/>
      <c r="AW42" s="31"/>
      <c r="AX42" s="31"/>
      <c r="AY42" s="31"/>
      <c r="AZ42" s="31"/>
      <c r="BA42" s="31"/>
      <c r="BB42" s="31"/>
      <c r="BC42" s="31"/>
      <c r="BD42" s="31"/>
      <c r="BE42" s="31"/>
      <c r="BF42" s="31"/>
      <c r="BG42" s="31"/>
      <c r="BH42" s="31"/>
      <c r="BI42" s="31"/>
      <c r="BJ42" s="31"/>
      <c r="BK42" s="31"/>
      <c r="BL42" s="31"/>
      <c r="BM42" s="31"/>
    </row>
    <row r="43" spans="1:65" ht="372.6">
      <c r="A43" s="20" t="s">
        <v>1201</v>
      </c>
      <c r="B43" s="20" t="s">
        <v>219</v>
      </c>
      <c r="C43" s="20"/>
      <c r="D43" s="20"/>
      <c r="E43" s="38">
        <v>1</v>
      </c>
      <c r="F43" s="39" t="s">
        <v>1202</v>
      </c>
      <c r="G43" s="39" t="s">
        <v>1203</v>
      </c>
      <c r="H43" s="20" t="s">
        <v>1204</v>
      </c>
      <c r="I43" s="40" t="s">
        <v>1205</v>
      </c>
      <c r="J43" s="40" t="s">
        <v>1206</v>
      </c>
      <c r="K43" s="40" t="s">
        <v>1207</v>
      </c>
      <c r="L43" s="40" t="s">
        <v>1208</v>
      </c>
      <c r="M43" s="40" t="s">
        <v>1209</v>
      </c>
      <c r="N43" s="40" t="s">
        <v>1210</v>
      </c>
      <c r="O43" s="40" t="s">
        <v>1211</v>
      </c>
      <c r="P43" s="40" t="s">
        <v>1212</v>
      </c>
      <c r="Q43" s="40" t="s">
        <v>1213</v>
      </c>
      <c r="R43" s="40" t="s">
        <v>1214</v>
      </c>
      <c r="S43" s="40" t="s">
        <v>1215</v>
      </c>
      <c r="T43" s="40" t="s">
        <v>1216</v>
      </c>
      <c r="U43" s="40" t="s">
        <v>1217</v>
      </c>
      <c r="V43" s="40" t="s">
        <v>1218</v>
      </c>
      <c r="W43" s="40" t="s">
        <v>1219</v>
      </c>
      <c r="X43" s="40" t="s">
        <v>1220</v>
      </c>
      <c r="Y43" s="41"/>
      <c r="Z43" s="40" t="s">
        <v>1221</v>
      </c>
      <c r="AA43" s="41"/>
      <c r="AB43" s="41"/>
      <c r="AC43" s="40" t="s">
        <v>1222</v>
      </c>
      <c r="AD43" s="40" t="s">
        <v>1223</v>
      </c>
      <c r="AE43" s="40" t="s">
        <v>1224</v>
      </c>
      <c r="AF43" s="40" t="s">
        <v>1225</v>
      </c>
      <c r="AG43" s="40" t="s">
        <v>1226</v>
      </c>
      <c r="AH43" s="41"/>
      <c r="AI43" s="40" t="s">
        <v>1227</v>
      </c>
      <c r="AJ43" s="40" t="s">
        <v>1228</v>
      </c>
      <c r="AK43" s="41"/>
      <c r="AL43" s="40" t="s">
        <v>1229</v>
      </c>
      <c r="AM43" s="41"/>
      <c r="AN43" s="40" t="s">
        <v>1230</v>
      </c>
      <c r="AO43" s="40" t="s">
        <v>1231</v>
      </c>
      <c r="AP43" s="40" t="s">
        <v>1232</v>
      </c>
      <c r="AQ43" s="40" t="s">
        <v>1233</v>
      </c>
      <c r="AR43" s="41"/>
      <c r="AS43" s="45"/>
      <c r="AT43" s="45"/>
      <c r="AU43" s="31"/>
      <c r="AV43" s="31"/>
      <c r="AW43" s="31"/>
      <c r="AX43" s="31"/>
      <c r="AY43" s="31"/>
      <c r="AZ43" s="31"/>
      <c r="BA43" s="31"/>
      <c r="BB43" s="31"/>
      <c r="BC43" s="31"/>
      <c r="BD43" s="31"/>
      <c r="BE43" s="31"/>
      <c r="BF43" s="31"/>
      <c r="BG43" s="31"/>
      <c r="BH43" s="31"/>
      <c r="BI43" s="31"/>
      <c r="BJ43" s="31"/>
      <c r="BK43" s="31"/>
      <c r="BL43" s="31"/>
      <c r="BM43" s="31"/>
    </row>
    <row r="44" spans="1:65" ht="386.4">
      <c r="A44" s="20" t="s">
        <v>1234</v>
      </c>
      <c r="B44" s="20" t="s">
        <v>1235</v>
      </c>
      <c r="C44" s="20"/>
      <c r="D44" s="20"/>
      <c r="E44" s="38">
        <v>1</v>
      </c>
      <c r="F44" s="39" t="s">
        <v>1236</v>
      </c>
      <c r="G44" s="39" t="s">
        <v>1237</v>
      </c>
      <c r="H44" s="20" t="s">
        <v>1238</v>
      </c>
      <c r="I44" s="40" t="s">
        <v>1239</v>
      </c>
      <c r="J44" s="40" t="s">
        <v>1240</v>
      </c>
      <c r="K44" s="40" t="s">
        <v>1241</v>
      </c>
      <c r="L44" s="40" t="s">
        <v>1242</v>
      </c>
      <c r="M44" s="40" t="s">
        <v>1243</v>
      </c>
      <c r="N44" s="40" t="s">
        <v>1244</v>
      </c>
      <c r="O44" s="40" t="s">
        <v>1245</v>
      </c>
      <c r="P44" s="40" t="s">
        <v>1246</v>
      </c>
      <c r="Q44" s="40" t="s">
        <v>1247</v>
      </c>
      <c r="R44" s="40" t="s">
        <v>1248</v>
      </c>
      <c r="S44" s="40" t="s">
        <v>1249</v>
      </c>
      <c r="T44" s="40" t="s">
        <v>1250</v>
      </c>
      <c r="U44" s="40" t="s">
        <v>1251</v>
      </c>
      <c r="V44" s="40" t="s">
        <v>1252</v>
      </c>
      <c r="W44" s="40" t="s">
        <v>1253</v>
      </c>
      <c r="X44" s="40" t="s">
        <v>1254</v>
      </c>
      <c r="Y44" s="41"/>
      <c r="Z44" s="40" t="s">
        <v>1255</v>
      </c>
      <c r="AA44" s="41"/>
      <c r="AB44" s="41"/>
      <c r="AC44" s="40" t="s">
        <v>1256</v>
      </c>
      <c r="AD44" s="40" t="s">
        <v>1257</v>
      </c>
      <c r="AE44" s="40" t="s">
        <v>1258</v>
      </c>
      <c r="AF44" s="40" t="s">
        <v>1259</v>
      </c>
      <c r="AG44" s="40" t="s">
        <v>1260</v>
      </c>
      <c r="AH44" s="40" t="s">
        <v>1261</v>
      </c>
      <c r="AI44" s="41"/>
      <c r="AJ44" s="41"/>
      <c r="AK44" s="41"/>
      <c r="AL44" s="40" t="s">
        <v>1262</v>
      </c>
      <c r="AM44" s="40" t="s">
        <v>1263</v>
      </c>
      <c r="AN44" s="40" t="s">
        <v>1264</v>
      </c>
      <c r="AO44" s="40" t="s">
        <v>1265</v>
      </c>
      <c r="AP44" s="40" t="s">
        <v>1266</v>
      </c>
      <c r="AQ44" s="41"/>
      <c r="AR44" s="41"/>
      <c r="AS44" s="31"/>
      <c r="AT44" s="31"/>
      <c r="AU44" s="31"/>
      <c r="AV44" s="31"/>
      <c r="AW44" s="31"/>
      <c r="AX44" s="31"/>
      <c r="AY44" s="31"/>
      <c r="AZ44" s="31"/>
      <c r="BA44" s="31"/>
      <c r="BB44" s="31"/>
      <c r="BC44" s="31"/>
      <c r="BD44" s="31"/>
      <c r="BE44" s="31"/>
      <c r="BF44" s="31"/>
      <c r="BG44" s="31"/>
      <c r="BH44" s="31"/>
      <c r="BI44" s="31"/>
      <c r="BJ44" s="31"/>
      <c r="BK44" s="31"/>
      <c r="BL44" s="31"/>
      <c r="BM44" s="31"/>
    </row>
    <row r="45" spans="1:65" ht="345">
      <c r="A45" s="20" t="s">
        <v>1267</v>
      </c>
      <c r="B45" s="20" t="s">
        <v>1235</v>
      </c>
      <c r="C45" s="20"/>
      <c r="D45" s="20"/>
      <c r="E45" s="38">
        <v>1</v>
      </c>
      <c r="F45" s="39" t="s">
        <v>1268</v>
      </c>
      <c r="G45" s="39" t="s">
        <v>1269</v>
      </c>
      <c r="H45" s="20" t="s">
        <v>1270</v>
      </c>
      <c r="I45" s="40" t="s">
        <v>1271</v>
      </c>
      <c r="J45" s="40" t="s">
        <v>1272</v>
      </c>
      <c r="K45" s="40" t="s">
        <v>1273</v>
      </c>
      <c r="L45" s="40" t="s">
        <v>1274</v>
      </c>
      <c r="M45" s="40" t="s">
        <v>1275</v>
      </c>
      <c r="N45" s="40" t="s">
        <v>1276</v>
      </c>
      <c r="O45" s="40" t="s">
        <v>1277</v>
      </c>
      <c r="P45" s="40" t="s">
        <v>1278</v>
      </c>
      <c r="Q45" s="40" t="s">
        <v>1279</v>
      </c>
      <c r="R45" s="40" t="s">
        <v>1280</v>
      </c>
      <c r="S45" s="40" t="s">
        <v>1281</v>
      </c>
      <c r="T45" s="40" t="s">
        <v>1282</v>
      </c>
      <c r="U45" s="40" t="s">
        <v>1283</v>
      </c>
      <c r="V45" s="40" t="s">
        <v>1284</v>
      </c>
      <c r="W45" s="40" t="s">
        <v>1285</v>
      </c>
      <c r="X45" s="40" t="s">
        <v>1286</v>
      </c>
      <c r="Y45" s="41"/>
      <c r="Z45" s="40" t="s">
        <v>1287</v>
      </c>
      <c r="AA45" s="41"/>
      <c r="AB45" s="41"/>
      <c r="AC45" s="40" t="s">
        <v>1288</v>
      </c>
      <c r="AD45" s="40" t="s">
        <v>1289</v>
      </c>
      <c r="AE45" s="41"/>
      <c r="AF45" s="40" t="s">
        <v>1290</v>
      </c>
      <c r="AG45" s="41"/>
      <c r="AH45" s="41"/>
      <c r="AI45" s="41"/>
      <c r="AJ45" s="41"/>
      <c r="AK45" s="41"/>
      <c r="AL45" s="40" t="s">
        <v>1291</v>
      </c>
      <c r="AM45" s="41"/>
      <c r="AN45" s="40" t="s">
        <v>1292</v>
      </c>
      <c r="AO45" s="40" t="s">
        <v>1293</v>
      </c>
      <c r="AP45" s="41"/>
      <c r="AQ45" s="41"/>
      <c r="AR45" s="41"/>
      <c r="AS45" s="31"/>
      <c r="AT45" s="31"/>
      <c r="AU45" s="31"/>
      <c r="AV45" s="31"/>
      <c r="AW45" s="31"/>
      <c r="AX45" s="31"/>
      <c r="AY45" s="31"/>
      <c r="AZ45" s="31"/>
      <c r="BA45" s="31"/>
      <c r="BB45" s="31"/>
      <c r="BC45" s="31"/>
      <c r="BD45" s="31"/>
      <c r="BE45" s="31"/>
      <c r="BF45" s="31"/>
      <c r="BG45" s="31"/>
      <c r="BH45" s="31"/>
      <c r="BI45" s="31"/>
      <c r="BJ45" s="31"/>
      <c r="BK45" s="31"/>
      <c r="BL45" s="31"/>
      <c r="BM45" s="31"/>
    </row>
    <row r="46" spans="1:65" ht="409.6">
      <c r="A46" s="39" t="s">
        <v>1294</v>
      </c>
      <c r="B46" s="20" t="s">
        <v>1235</v>
      </c>
      <c r="C46" s="20"/>
      <c r="D46" s="20"/>
      <c r="E46" s="32" t="s">
        <v>1295</v>
      </c>
      <c r="F46" s="40" t="s">
        <v>1296</v>
      </c>
      <c r="G46" s="43" t="s">
        <v>1297</v>
      </c>
      <c r="H46" s="40" t="s">
        <v>1298</v>
      </c>
      <c r="I46" s="40" t="s">
        <v>1299</v>
      </c>
      <c r="J46" s="40" t="s">
        <v>1300</v>
      </c>
      <c r="K46" s="40" t="s">
        <v>1301</v>
      </c>
      <c r="L46" s="40" t="s">
        <v>1302</v>
      </c>
      <c r="M46" s="40" t="s">
        <v>1303</v>
      </c>
      <c r="N46" s="40" t="s">
        <v>1304</v>
      </c>
      <c r="O46" s="40" t="s">
        <v>1305</v>
      </c>
      <c r="P46" s="40" t="s">
        <v>1306</v>
      </c>
      <c r="Q46" s="40" t="s">
        <v>1307</v>
      </c>
      <c r="R46" s="40" t="s">
        <v>1308</v>
      </c>
      <c r="S46" s="40" t="s">
        <v>1309</v>
      </c>
      <c r="T46" s="40" t="s">
        <v>1310</v>
      </c>
      <c r="U46" s="40" t="s">
        <v>1311</v>
      </c>
      <c r="V46" s="40" t="s">
        <v>1312</v>
      </c>
      <c r="W46" s="40" t="s">
        <v>1313</v>
      </c>
      <c r="X46" s="40" t="s">
        <v>1314</v>
      </c>
      <c r="Y46" s="41"/>
      <c r="Z46" s="40" t="s">
        <v>1315</v>
      </c>
      <c r="AA46" s="40" t="s">
        <v>1316</v>
      </c>
      <c r="AB46" s="40" t="s">
        <v>1317</v>
      </c>
      <c r="AC46" s="40" t="s">
        <v>1318</v>
      </c>
      <c r="AD46" s="40" t="s">
        <v>1319</v>
      </c>
      <c r="AE46" s="40" t="s">
        <v>1320</v>
      </c>
      <c r="AF46" s="40" t="s">
        <v>1321</v>
      </c>
      <c r="AG46" s="40" t="s">
        <v>1322</v>
      </c>
      <c r="AH46" s="40" t="s">
        <v>1323</v>
      </c>
      <c r="AI46" s="40" t="s">
        <v>1324</v>
      </c>
      <c r="AJ46" s="40" t="s">
        <v>1325</v>
      </c>
      <c r="AK46" s="41"/>
      <c r="AL46" s="41"/>
      <c r="AM46" s="41"/>
      <c r="AN46" s="40" t="s">
        <v>1326</v>
      </c>
      <c r="AO46" s="40" t="s">
        <v>1327</v>
      </c>
      <c r="AP46" s="40" t="s">
        <v>1328</v>
      </c>
      <c r="AQ46" s="42" t="s">
        <v>1329</v>
      </c>
      <c r="AR46" s="40" t="s">
        <v>1330</v>
      </c>
      <c r="AS46" s="45"/>
      <c r="AT46" s="45"/>
      <c r="AU46" s="31"/>
      <c r="AV46" s="31"/>
      <c r="AW46" s="31"/>
      <c r="AX46" s="31"/>
      <c r="AY46" s="31"/>
      <c r="AZ46" s="31"/>
      <c r="BA46" s="31"/>
      <c r="BB46" s="31"/>
      <c r="BC46" s="31"/>
      <c r="BD46" s="31"/>
      <c r="BE46" s="31"/>
      <c r="BF46" s="31"/>
      <c r="BG46" s="31"/>
      <c r="BH46" s="31"/>
      <c r="BI46" s="31"/>
      <c r="BJ46" s="31"/>
      <c r="BK46" s="31"/>
      <c r="BL46" s="31"/>
      <c r="BM46" s="31"/>
    </row>
    <row r="47" spans="1:65" ht="409.6">
      <c r="A47" s="20" t="s">
        <v>1331</v>
      </c>
      <c r="B47" s="20" t="s">
        <v>670</v>
      </c>
      <c r="C47" s="20"/>
      <c r="D47" s="20"/>
      <c r="E47" s="32" t="s">
        <v>1168</v>
      </c>
      <c r="F47" s="47" t="s">
        <v>1332</v>
      </c>
      <c r="G47" s="43" t="s">
        <v>1333</v>
      </c>
      <c r="H47" s="40" t="s">
        <v>1334</v>
      </c>
      <c r="I47" s="40" t="s">
        <v>1335</v>
      </c>
      <c r="J47" s="40" t="s">
        <v>1336</v>
      </c>
      <c r="K47" s="40" t="s">
        <v>1337</v>
      </c>
      <c r="L47" s="40" t="s">
        <v>1338</v>
      </c>
      <c r="M47" s="40" t="s">
        <v>1339</v>
      </c>
      <c r="N47" s="40" t="s">
        <v>1340</v>
      </c>
      <c r="O47" s="40" t="s">
        <v>1341</v>
      </c>
      <c r="P47" s="40" t="s">
        <v>1342</v>
      </c>
      <c r="Q47" s="40" t="s">
        <v>1343</v>
      </c>
      <c r="R47" s="40" t="s">
        <v>1344</v>
      </c>
      <c r="S47" s="40" t="s">
        <v>1345</v>
      </c>
      <c r="T47" s="40" t="s">
        <v>1346</v>
      </c>
      <c r="U47" s="40" t="s">
        <v>1347</v>
      </c>
      <c r="V47" s="40" t="s">
        <v>1348</v>
      </c>
      <c r="W47" s="40" t="s">
        <v>1349</v>
      </c>
      <c r="X47" s="40" t="s">
        <v>1350</v>
      </c>
      <c r="Y47" s="41"/>
      <c r="Z47" s="41"/>
      <c r="AA47" s="41"/>
      <c r="AB47" s="41"/>
      <c r="AC47" s="41"/>
      <c r="AD47" s="40" t="s">
        <v>1351</v>
      </c>
      <c r="AE47" s="40" t="s">
        <v>1352</v>
      </c>
      <c r="AF47" s="40" t="s">
        <v>1353</v>
      </c>
      <c r="AG47" s="40" t="s">
        <v>1354</v>
      </c>
      <c r="AH47" s="41"/>
      <c r="AI47" s="40" t="s">
        <v>1355</v>
      </c>
      <c r="AJ47" s="41"/>
      <c r="AK47" s="41"/>
      <c r="AL47" s="41"/>
      <c r="AM47" s="40" t="s">
        <v>1356</v>
      </c>
      <c r="AN47" s="40" t="s">
        <v>1357</v>
      </c>
      <c r="AO47" s="40" t="s">
        <v>1358</v>
      </c>
      <c r="AP47" s="40" t="s">
        <v>1359</v>
      </c>
      <c r="AQ47" s="42" t="s">
        <v>1360</v>
      </c>
      <c r="AR47" s="40" t="s">
        <v>1361</v>
      </c>
      <c r="AS47" s="45"/>
      <c r="AT47" s="45"/>
      <c r="AU47" s="31"/>
      <c r="AV47" s="31"/>
      <c r="AW47" s="31"/>
      <c r="AX47" s="31"/>
      <c r="AY47" s="31"/>
      <c r="AZ47" s="31"/>
      <c r="BA47" s="31"/>
      <c r="BB47" s="31"/>
      <c r="BC47" s="31"/>
      <c r="BD47" s="31"/>
      <c r="BE47" s="31"/>
      <c r="BF47" s="31"/>
      <c r="BG47" s="31"/>
      <c r="BH47" s="31"/>
      <c r="BI47" s="31"/>
      <c r="BJ47" s="31"/>
      <c r="BK47" s="31"/>
      <c r="BL47" s="31"/>
      <c r="BM47" s="31"/>
    </row>
    <row r="48" spans="1:65" ht="372.6">
      <c r="A48" s="20" t="s">
        <v>1362</v>
      </c>
      <c r="B48" s="20" t="s">
        <v>204</v>
      </c>
      <c r="C48" s="20"/>
      <c r="D48" s="20"/>
      <c r="E48" s="38">
        <v>1</v>
      </c>
      <c r="F48" s="43" t="s">
        <v>1363</v>
      </c>
      <c r="G48" s="43" t="s">
        <v>1364</v>
      </c>
      <c r="H48" s="40" t="s">
        <v>1365</v>
      </c>
      <c r="I48" s="40" t="s">
        <v>1366</v>
      </c>
      <c r="J48" s="40" t="s">
        <v>1367</v>
      </c>
      <c r="K48" s="40" t="s">
        <v>1368</v>
      </c>
      <c r="L48" s="40" t="s">
        <v>1369</v>
      </c>
      <c r="M48" s="40" t="s">
        <v>1370</v>
      </c>
      <c r="N48" s="40" t="s">
        <v>1371</v>
      </c>
      <c r="O48" s="40" t="s">
        <v>1372</v>
      </c>
      <c r="P48" s="40" t="s">
        <v>1373</v>
      </c>
      <c r="Q48" s="40" t="s">
        <v>1374</v>
      </c>
      <c r="R48" s="40" t="s">
        <v>1375</v>
      </c>
      <c r="S48" s="40" t="s">
        <v>1376</v>
      </c>
      <c r="T48" s="40" t="s">
        <v>1377</v>
      </c>
      <c r="U48" s="40" t="s">
        <v>1378</v>
      </c>
      <c r="V48" s="40" t="s">
        <v>1379</v>
      </c>
      <c r="W48" s="40" t="s">
        <v>1380</v>
      </c>
      <c r="X48" s="40" t="s">
        <v>1381</v>
      </c>
      <c r="Y48" s="41"/>
      <c r="Z48" s="40" t="s">
        <v>1382</v>
      </c>
      <c r="AA48" s="41"/>
      <c r="AB48" s="41"/>
      <c r="AC48" s="40" t="s">
        <v>1383</v>
      </c>
      <c r="AD48" s="40" t="s">
        <v>1384</v>
      </c>
      <c r="AE48" s="40" t="s">
        <v>1385</v>
      </c>
      <c r="AF48" s="40" t="s">
        <v>1386</v>
      </c>
      <c r="AG48" s="40" t="s">
        <v>1387</v>
      </c>
      <c r="AH48" s="40" t="s">
        <v>1388</v>
      </c>
      <c r="AI48" s="40" t="s">
        <v>1389</v>
      </c>
      <c r="AJ48" s="40" t="s">
        <v>1390</v>
      </c>
      <c r="AK48" s="40" t="s">
        <v>1391</v>
      </c>
      <c r="AL48" s="40" t="s">
        <v>1392</v>
      </c>
      <c r="AM48" s="41"/>
      <c r="AN48" s="40" t="s">
        <v>1393</v>
      </c>
      <c r="AO48" s="40" t="s">
        <v>1394</v>
      </c>
      <c r="AP48" s="40" t="s">
        <v>1395</v>
      </c>
      <c r="AQ48" s="41"/>
      <c r="AR48" s="41"/>
      <c r="AS48" s="45"/>
      <c r="AT48" s="31"/>
      <c r="AU48" s="31"/>
      <c r="AV48" s="31"/>
      <c r="AW48" s="31"/>
      <c r="AX48" s="31"/>
      <c r="AY48" s="31"/>
      <c r="AZ48" s="31"/>
      <c r="BA48" s="31"/>
      <c r="BB48" s="31"/>
      <c r="BC48" s="31"/>
      <c r="BD48" s="31"/>
      <c r="BE48" s="31"/>
      <c r="BF48" s="31"/>
      <c r="BG48" s="31"/>
      <c r="BH48" s="31"/>
      <c r="BI48" s="31"/>
      <c r="BJ48" s="31"/>
      <c r="BK48" s="31"/>
      <c r="BL48" s="31"/>
      <c r="BM48" s="31"/>
    </row>
    <row r="49" spans="1:65" ht="303.60000000000002">
      <c r="A49" s="20" t="s">
        <v>1396</v>
      </c>
      <c r="B49" s="20" t="s">
        <v>670</v>
      </c>
      <c r="C49" s="20"/>
      <c r="D49" s="20"/>
      <c r="E49" s="38">
        <v>1</v>
      </c>
      <c r="F49" s="43" t="s">
        <v>1397</v>
      </c>
      <c r="G49" s="43" t="s">
        <v>1398</v>
      </c>
      <c r="H49" s="40" t="s">
        <v>1399</v>
      </c>
      <c r="I49" s="40" t="s">
        <v>1400</v>
      </c>
      <c r="J49" s="40" t="s">
        <v>1401</v>
      </c>
      <c r="K49" s="40" t="s">
        <v>1402</v>
      </c>
      <c r="L49" s="40" t="s">
        <v>1403</v>
      </c>
      <c r="M49" s="40" t="s">
        <v>1404</v>
      </c>
      <c r="N49" s="40" t="s">
        <v>1405</v>
      </c>
      <c r="O49" s="40" t="s">
        <v>1406</v>
      </c>
      <c r="P49" s="40" t="s">
        <v>1407</v>
      </c>
      <c r="Q49" s="40" t="s">
        <v>1408</v>
      </c>
      <c r="R49" s="40" t="s">
        <v>1409</v>
      </c>
      <c r="S49" s="40" t="s">
        <v>1410</v>
      </c>
      <c r="T49" s="40" t="s">
        <v>1411</v>
      </c>
      <c r="U49" s="40" t="s">
        <v>1412</v>
      </c>
      <c r="V49" s="40" t="s">
        <v>1413</v>
      </c>
      <c r="W49" s="40" t="s">
        <v>1414</v>
      </c>
      <c r="X49" s="40" t="s">
        <v>1415</v>
      </c>
      <c r="Y49" s="41"/>
      <c r="Z49" s="40" t="s">
        <v>1416</v>
      </c>
      <c r="AA49" s="41"/>
      <c r="AB49" s="41"/>
      <c r="AC49" s="41"/>
      <c r="AD49" s="40" t="s">
        <v>1417</v>
      </c>
      <c r="AE49" s="40" t="s">
        <v>1418</v>
      </c>
      <c r="AF49" s="40" t="s">
        <v>1419</v>
      </c>
      <c r="AG49" s="40" t="s">
        <v>1420</v>
      </c>
      <c r="AH49" s="40" t="s">
        <v>1421</v>
      </c>
      <c r="AI49" s="41"/>
      <c r="AJ49" s="41"/>
      <c r="AK49" s="41"/>
      <c r="AL49" s="40" t="s">
        <v>1422</v>
      </c>
      <c r="AM49" s="40" t="s">
        <v>1423</v>
      </c>
      <c r="AN49" s="40" t="s">
        <v>1424</v>
      </c>
      <c r="AO49" s="40" t="s">
        <v>1425</v>
      </c>
      <c r="AP49" s="40" t="s">
        <v>1426</v>
      </c>
      <c r="AQ49" s="40" t="s">
        <v>1427</v>
      </c>
      <c r="AR49" s="41"/>
      <c r="AS49" s="45"/>
      <c r="AT49" s="45"/>
      <c r="AU49" s="31"/>
      <c r="AV49" s="31"/>
      <c r="AW49" s="31"/>
      <c r="AX49" s="31"/>
      <c r="AY49" s="31"/>
      <c r="AZ49" s="31"/>
      <c r="BA49" s="31"/>
      <c r="BB49" s="31"/>
      <c r="BC49" s="31"/>
      <c r="BD49" s="31"/>
      <c r="BE49" s="31"/>
      <c r="BF49" s="31"/>
      <c r="BG49" s="31"/>
      <c r="BH49" s="31"/>
      <c r="BI49" s="31"/>
      <c r="BJ49" s="31"/>
      <c r="BK49" s="31"/>
      <c r="BL49" s="31"/>
      <c r="BM49" s="31"/>
    </row>
    <row r="50" spans="1:65" ht="345">
      <c r="A50" s="20" t="s">
        <v>1428</v>
      </c>
      <c r="B50" s="20" t="s">
        <v>204</v>
      </c>
      <c r="C50" s="20"/>
      <c r="D50" s="20"/>
      <c r="E50" s="38">
        <v>1</v>
      </c>
      <c r="F50" s="43" t="s">
        <v>1429</v>
      </c>
      <c r="G50" s="43" t="s">
        <v>1430</v>
      </c>
      <c r="H50" s="48">
        <v>207134</v>
      </c>
      <c r="I50" s="40" t="s">
        <v>1431</v>
      </c>
      <c r="J50" s="40" t="s">
        <v>1432</v>
      </c>
      <c r="K50" s="40" t="s">
        <v>1433</v>
      </c>
      <c r="L50" s="40" t="s">
        <v>1434</v>
      </c>
      <c r="M50" s="40" t="s">
        <v>1435</v>
      </c>
      <c r="N50" s="40" t="s">
        <v>1436</v>
      </c>
      <c r="O50" s="40" t="s">
        <v>1437</v>
      </c>
      <c r="P50" s="40" t="s">
        <v>1438</v>
      </c>
      <c r="Q50" s="40" t="s">
        <v>1439</v>
      </c>
      <c r="R50" s="40" t="s">
        <v>1440</v>
      </c>
      <c r="S50" s="40" t="s">
        <v>1441</v>
      </c>
      <c r="T50" s="40" t="s">
        <v>1442</v>
      </c>
      <c r="U50" s="40" t="s">
        <v>1443</v>
      </c>
      <c r="V50" s="40" t="s">
        <v>1444</v>
      </c>
      <c r="W50" s="40" t="s">
        <v>1445</v>
      </c>
      <c r="X50" s="40" t="s">
        <v>1446</v>
      </c>
      <c r="Y50" s="41"/>
      <c r="Z50" s="40" t="s">
        <v>1447</v>
      </c>
      <c r="AA50" s="41"/>
      <c r="AB50" s="41"/>
      <c r="AC50" s="40" t="s">
        <v>1448</v>
      </c>
      <c r="AD50" s="40" t="s">
        <v>1449</v>
      </c>
      <c r="AE50" s="41"/>
      <c r="AF50" s="40" t="s">
        <v>1450</v>
      </c>
      <c r="AG50" s="40" t="s">
        <v>1451</v>
      </c>
      <c r="AH50" s="40" t="s">
        <v>1452</v>
      </c>
      <c r="AI50" s="40" t="s">
        <v>1453</v>
      </c>
      <c r="AJ50" s="41"/>
      <c r="AK50" s="41"/>
      <c r="AL50" s="40" t="s">
        <v>1454</v>
      </c>
      <c r="AM50" s="41"/>
      <c r="AN50" s="40" t="s">
        <v>1455</v>
      </c>
      <c r="AO50" s="40" t="s">
        <v>1456</v>
      </c>
      <c r="AP50" s="40" t="s">
        <v>1457</v>
      </c>
      <c r="AQ50" s="41"/>
      <c r="AR50" s="41"/>
      <c r="AS50" s="45"/>
      <c r="AT50" s="45"/>
      <c r="AU50" s="31"/>
      <c r="AV50" s="31"/>
      <c r="AW50" s="31"/>
      <c r="AX50" s="31"/>
      <c r="AY50" s="31"/>
      <c r="AZ50" s="31"/>
      <c r="BA50" s="31"/>
      <c r="BB50" s="31"/>
      <c r="BC50" s="31"/>
      <c r="BD50" s="31"/>
      <c r="BE50" s="31"/>
      <c r="BF50" s="31"/>
      <c r="BG50" s="31"/>
      <c r="BH50" s="31"/>
      <c r="BI50" s="31"/>
      <c r="BJ50" s="31"/>
      <c r="BK50" s="31"/>
      <c r="BL50" s="31"/>
      <c r="BM50" s="31"/>
    </row>
    <row r="51" spans="1:65" ht="345">
      <c r="A51" s="20" t="s">
        <v>1458</v>
      </c>
      <c r="B51" s="20" t="s">
        <v>219</v>
      </c>
      <c r="C51" s="20"/>
      <c r="D51" s="20"/>
      <c r="E51" s="38">
        <v>1</v>
      </c>
      <c r="F51" s="39" t="s">
        <v>1459</v>
      </c>
      <c r="G51" s="39" t="s">
        <v>1460</v>
      </c>
      <c r="H51" s="20" t="s">
        <v>1461</v>
      </c>
      <c r="I51" s="40" t="s">
        <v>1462</v>
      </c>
      <c r="J51" s="40" t="s">
        <v>1463</v>
      </c>
      <c r="K51" s="40" t="s">
        <v>1464</v>
      </c>
      <c r="L51" s="40" t="s">
        <v>1465</v>
      </c>
      <c r="M51" s="40" t="s">
        <v>1466</v>
      </c>
      <c r="N51" s="40" t="s">
        <v>1467</v>
      </c>
      <c r="O51" s="40" t="s">
        <v>1468</v>
      </c>
      <c r="P51" s="40" t="s">
        <v>1469</v>
      </c>
      <c r="Q51" s="40" t="s">
        <v>1470</v>
      </c>
      <c r="R51" s="40" t="s">
        <v>1471</v>
      </c>
      <c r="S51" s="40" t="s">
        <v>1472</v>
      </c>
      <c r="T51" s="40" t="s">
        <v>1473</v>
      </c>
      <c r="U51" s="40" t="s">
        <v>1474</v>
      </c>
      <c r="V51" s="40" t="s">
        <v>1475</v>
      </c>
      <c r="W51" s="40" t="s">
        <v>1476</v>
      </c>
      <c r="X51" s="40" t="s">
        <v>1477</v>
      </c>
      <c r="Y51" s="41"/>
      <c r="Z51" s="40" t="s">
        <v>1478</v>
      </c>
      <c r="AA51" s="41"/>
      <c r="AB51" s="41"/>
      <c r="AC51" s="40" t="s">
        <v>1479</v>
      </c>
      <c r="AD51" s="40" t="s">
        <v>1480</v>
      </c>
      <c r="AE51" s="40" t="s">
        <v>1481</v>
      </c>
      <c r="AF51" s="40" t="s">
        <v>1482</v>
      </c>
      <c r="AG51" s="40" t="s">
        <v>1483</v>
      </c>
      <c r="AH51" s="41"/>
      <c r="AI51" s="41"/>
      <c r="AJ51" s="41"/>
      <c r="AK51" s="41"/>
      <c r="AL51" s="40" t="s">
        <v>1484</v>
      </c>
      <c r="AM51" s="41"/>
      <c r="AN51" s="40" t="s">
        <v>1485</v>
      </c>
      <c r="AO51" s="40" t="s">
        <v>1486</v>
      </c>
      <c r="AP51" s="41"/>
      <c r="AQ51" s="41"/>
      <c r="AR51" s="41"/>
      <c r="AS51" s="31"/>
      <c r="AT51" s="31"/>
      <c r="AU51" s="31"/>
      <c r="AV51" s="31"/>
      <c r="AW51" s="31"/>
      <c r="AX51" s="31"/>
      <c r="AY51" s="31"/>
      <c r="AZ51" s="31"/>
      <c r="BA51" s="31"/>
      <c r="BB51" s="31"/>
      <c r="BC51" s="31"/>
      <c r="BD51" s="31"/>
      <c r="BE51" s="31"/>
      <c r="BF51" s="31"/>
      <c r="BG51" s="31"/>
      <c r="BH51" s="31"/>
      <c r="BI51" s="31"/>
      <c r="BJ51" s="31"/>
      <c r="BK51" s="31"/>
      <c r="BL51" s="31"/>
      <c r="BM51" s="31"/>
    </row>
    <row r="52" spans="1:65" ht="400.2">
      <c r="A52" s="20" t="s">
        <v>1487</v>
      </c>
      <c r="B52" s="20" t="s">
        <v>219</v>
      </c>
      <c r="C52" s="20"/>
      <c r="D52" s="20"/>
      <c r="E52" s="38">
        <v>1</v>
      </c>
      <c r="F52" s="39" t="s">
        <v>1488</v>
      </c>
      <c r="G52" s="20" t="s">
        <v>1489</v>
      </c>
      <c r="H52" s="20" t="s">
        <v>1490</v>
      </c>
      <c r="I52" s="40" t="s">
        <v>1491</v>
      </c>
      <c r="J52" s="40" t="s">
        <v>1492</v>
      </c>
      <c r="K52" s="40" t="s">
        <v>1493</v>
      </c>
      <c r="L52" s="40" t="s">
        <v>1494</v>
      </c>
      <c r="M52" s="40" t="s">
        <v>1495</v>
      </c>
      <c r="N52" s="40" t="s">
        <v>1496</v>
      </c>
      <c r="O52" s="40" t="s">
        <v>1497</v>
      </c>
      <c r="P52" s="40" t="s">
        <v>1498</v>
      </c>
      <c r="Q52" s="40" t="s">
        <v>1499</v>
      </c>
      <c r="R52" s="40" t="s">
        <v>1500</v>
      </c>
      <c r="S52" s="40" t="s">
        <v>1501</v>
      </c>
      <c r="T52" s="40" t="s">
        <v>1502</v>
      </c>
      <c r="U52" s="40" t="s">
        <v>1503</v>
      </c>
      <c r="V52" s="40" t="s">
        <v>1504</v>
      </c>
      <c r="W52" s="40" t="s">
        <v>1505</v>
      </c>
      <c r="X52" s="40" t="s">
        <v>1506</v>
      </c>
      <c r="Y52" s="41"/>
      <c r="Z52" s="40" t="s">
        <v>1507</v>
      </c>
      <c r="AA52" s="41"/>
      <c r="AB52" s="41"/>
      <c r="AC52" s="40" t="s">
        <v>1508</v>
      </c>
      <c r="AD52" s="40" t="s">
        <v>1509</v>
      </c>
      <c r="AE52" s="41"/>
      <c r="AF52" s="40" t="s">
        <v>1510</v>
      </c>
      <c r="AG52" s="41"/>
      <c r="AH52" s="41"/>
      <c r="AI52" s="41"/>
      <c r="AJ52" s="41"/>
      <c r="AK52" s="41"/>
      <c r="AL52" s="40" t="s">
        <v>1511</v>
      </c>
      <c r="AM52" s="41"/>
      <c r="AN52" s="40" t="s">
        <v>1512</v>
      </c>
      <c r="AO52" s="40" t="s">
        <v>1513</v>
      </c>
      <c r="AP52" s="41"/>
      <c r="AQ52" s="41"/>
      <c r="AR52" s="41"/>
      <c r="AS52" s="45"/>
      <c r="AT52" s="31"/>
      <c r="AU52" s="31"/>
      <c r="AV52" s="31"/>
      <c r="AW52" s="31"/>
      <c r="AX52" s="31"/>
      <c r="AY52" s="31"/>
      <c r="AZ52" s="31"/>
      <c r="BA52" s="31"/>
      <c r="BB52" s="31"/>
      <c r="BC52" s="31"/>
      <c r="BD52" s="31"/>
      <c r="BE52" s="31"/>
      <c r="BF52" s="31"/>
      <c r="BG52" s="31"/>
      <c r="BH52" s="31"/>
      <c r="BI52" s="31"/>
      <c r="BJ52" s="31"/>
      <c r="BK52" s="31"/>
      <c r="BL52" s="31"/>
      <c r="BM52" s="31"/>
    </row>
    <row r="53" spans="1:65" ht="409.6">
      <c r="A53" s="20" t="s">
        <v>1514</v>
      </c>
      <c r="B53" s="20" t="s">
        <v>1515</v>
      </c>
      <c r="C53" s="20"/>
      <c r="D53" s="20"/>
      <c r="E53" s="38">
        <v>1</v>
      </c>
      <c r="F53" s="39" t="s">
        <v>1516</v>
      </c>
      <c r="G53" s="39" t="s">
        <v>1517</v>
      </c>
      <c r="H53" s="20" t="s">
        <v>1518</v>
      </c>
      <c r="I53" s="20"/>
      <c r="J53" s="20"/>
      <c r="K53" s="20" t="s">
        <v>1519</v>
      </c>
      <c r="L53" s="20" t="s">
        <v>1520</v>
      </c>
      <c r="M53" s="20"/>
      <c r="N53" s="20"/>
      <c r="O53" s="20" t="s">
        <v>1521</v>
      </c>
      <c r="P53" s="20" t="s">
        <v>1522</v>
      </c>
      <c r="Q53" s="20"/>
      <c r="R53" s="20"/>
      <c r="S53" s="20"/>
      <c r="T53" s="20" t="s">
        <v>1523</v>
      </c>
      <c r="U53" s="20" t="s">
        <v>1524</v>
      </c>
      <c r="V53" s="20" t="s">
        <v>1525</v>
      </c>
      <c r="W53" s="20" t="s">
        <v>1526</v>
      </c>
      <c r="X53" s="20" t="s">
        <v>1527</v>
      </c>
      <c r="Y53" s="20" t="s">
        <v>1528</v>
      </c>
      <c r="Z53" s="20"/>
      <c r="AA53" s="39" t="s">
        <v>1529</v>
      </c>
      <c r="AB53" s="20"/>
      <c r="AC53" s="20"/>
      <c r="AD53" s="20"/>
      <c r="AE53" s="20"/>
      <c r="AF53" s="20" t="s">
        <v>1530</v>
      </c>
      <c r="AG53" s="20"/>
      <c r="AH53" s="20"/>
      <c r="AI53" s="20"/>
      <c r="AJ53" s="20"/>
      <c r="AK53" s="20"/>
      <c r="AL53" s="20"/>
      <c r="AM53" s="20"/>
      <c r="AN53" s="20"/>
      <c r="AO53" s="20" t="s">
        <v>1531</v>
      </c>
      <c r="AP53" s="20" t="s">
        <v>1532</v>
      </c>
      <c r="AQ53" s="28"/>
      <c r="AR53" s="29" t="s">
        <v>1533</v>
      </c>
      <c r="AS53" s="31"/>
      <c r="AT53" s="31"/>
      <c r="AU53" s="31"/>
      <c r="AV53" s="31"/>
      <c r="AW53" s="31"/>
      <c r="AX53" s="31"/>
      <c r="AY53" s="31"/>
      <c r="AZ53" s="31"/>
      <c r="BA53" s="31"/>
      <c r="BB53" s="31"/>
      <c r="BC53" s="31"/>
      <c r="BD53" s="31"/>
      <c r="BE53" s="31"/>
      <c r="BF53" s="31"/>
      <c r="BG53" s="31"/>
      <c r="BH53" s="31"/>
      <c r="BI53" s="31"/>
      <c r="BJ53" s="31"/>
      <c r="BK53" s="31"/>
      <c r="BL53" s="31"/>
      <c r="BM53" s="31"/>
    </row>
    <row r="54" spans="1:65" ht="409.6">
      <c r="A54" s="20" t="s">
        <v>1534</v>
      </c>
      <c r="B54" s="20" t="s">
        <v>219</v>
      </c>
      <c r="C54" s="20"/>
      <c r="D54" s="20"/>
      <c r="E54" s="38">
        <v>1</v>
      </c>
      <c r="F54" s="39" t="s">
        <v>1535</v>
      </c>
      <c r="G54" s="39" t="s">
        <v>1536</v>
      </c>
      <c r="H54" s="20" t="s">
        <v>1537</v>
      </c>
      <c r="I54" s="20"/>
      <c r="J54" s="20" t="s">
        <v>1538</v>
      </c>
      <c r="K54" s="20" t="s">
        <v>1539</v>
      </c>
      <c r="L54" s="20" t="s">
        <v>1540</v>
      </c>
      <c r="M54" s="20"/>
      <c r="N54" s="20"/>
      <c r="O54" s="20" t="s">
        <v>1541</v>
      </c>
      <c r="P54" s="20" t="s">
        <v>1542</v>
      </c>
      <c r="Q54" s="20"/>
      <c r="R54" s="20"/>
      <c r="S54" s="20"/>
      <c r="T54" s="20" t="s">
        <v>1543</v>
      </c>
      <c r="U54" s="20" t="s">
        <v>1544</v>
      </c>
      <c r="V54" s="20" t="s">
        <v>1545</v>
      </c>
      <c r="W54" s="20" t="s">
        <v>1546</v>
      </c>
      <c r="X54" s="20" t="s">
        <v>1547</v>
      </c>
      <c r="Y54" s="20" t="s">
        <v>1548</v>
      </c>
      <c r="Z54" s="20"/>
      <c r="AA54" s="20"/>
      <c r="AB54" s="20"/>
      <c r="AC54" s="20"/>
      <c r="AD54" s="20"/>
      <c r="AE54" s="20"/>
      <c r="AF54" s="20" t="s">
        <v>1549</v>
      </c>
      <c r="AG54" s="20"/>
      <c r="AH54" s="20"/>
      <c r="AI54" s="20"/>
      <c r="AJ54" s="20"/>
      <c r="AK54" s="20"/>
      <c r="AL54" s="20"/>
      <c r="AM54" s="20"/>
      <c r="AN54" s="20"/>
      <c r="AO54" s="20" t="s">
        <v>1550</v>
      </c>
      <c r="AP54" s="20" t="s">
        <v>1551</v>
      </c>
      <c r="AQ54" s="28"/>
      <c r="AR54" s="29" t="s">
        <v>1552</v>
      </c>
      <c r="AS54" s="31"/>
      <c r="AT54" s="31"/>
      <c r="AU54" s="31"/>
      <c r="AV54" s="31"/>
      <c r="AW54" s="31"/>
      <c r="AX54" s="31"/>
      <c r="AY54" s="31"/>
      <c r="AZ54" s="31"/>
      <c r="BA54" s="31"/>
      <c r="BB54" s="31"/>
      <c r="BC54" s="31"/>
      <c r="BD54" s="31"/>
      <c r="BE54" s="31"/>
      <c r="BF54" s="31"/>
      <c r="BG54" s="31"/>
      <c r="BH54" s="31"/>
      <c r="BI54" s="31"/>
      <c r="BJ54" s="31"/>
      <c r="BK54" s="31"/>
      <c r="BL54" s="31"/>
      <c r="BM54" s="31"/>
    </row>
    <row r="55" spans="1:65" ht="409.6">
      <c r="A55" s="20" t="s">
        <v>1553</v>
      </c>
      <c r="B55" s="20" t="s">
        <v>630</v>
      </c>
      <c r="C55" s="20"/>
      <c r="D55" s="20"/>
      <c r="E55" s="38">
        <v>1</v>
      </c>
      <c r="F55" s="39" t="s">
        <v>1554</v>
      </c>
      <c r="G55" s="39" t="s">
        <v>1555</v>
      </c>
      <c r="H55" s="20" t="s">
        <v>1556</v>
      </c>
      <c r="I55" s="20"/>
      <c r="J55" s="20" t="s">
        <v>1557</v>
      </c>
      <c r="K55" s="20" t="s">
        <v>1558</v>
      </c>
      <c r="L55" s="20" t="s">
        <v>1559</v>
      </c>
      <c r="M55" s="20"/>
      <c r="N55" s="20" t="s">
        <v>1560</v>
      </c>
      <c r="O55" s="20" t="s">
        <v>1561</v>
      </c>
      <c r="P55" s="20" t="s">
        <v>1562</v>
      </c>
      <c r="Q55" s="20"/>
      <c r="R55" s="20"/>
      <c r="S55" s="20"/>
      <c r="T55" s="20" t="s">
        <v>1563</v>
      </c>
      <c r="U55" s="20" t="s">
        <v>1564</v>
      </c>
      <c r="V55" s="20" t="s">
        <v>1565</v>
      </c>
      <c r="W55" s="20" t="s">
        <v>1566</v>
      </c>
      <c r="X55" s="20" t="s">
        <v>1567</v>
      </c>
      <c r="Y55" s="20" t="s">
        <v>1568</v>
      </c>
      <c r="Z55" s="20"/>
      <c r="AA55" s="20"/>
      <c r="AB55" s="20"/>
      <c r="AC55" s="20"/>
      <c r="AD55" s="20"/>
      <c r="AE55" s="20"/>
      <c r="AF55" s="20" t="s">
        <v>1569</v>
      </c>
      <c r="AG55" s="20"/>
      <c r="AH55" s="20"/>
      <c r="AI55" s="20"/>
      <c r="AJ55" s="20"/>
      <c r="AK55" s="20"/>
      <c r="AL55" s="20"/>
      <c r="AM55" s="20"/>
      <c r="AN55" s="20"/>
      <c r="AO55" s="20" t="s">
        <v>1570</v>
      </c>
      <c r="AP55" s="20" t="s">
        <v>1571</v>
      </c>
      <c r="AQ55" s="28"/>
      <c r="AR55" s="29" t="s">
        <v>1572</v>
      </c>
      <c r="AS55" s="31"/>
      <c r="AT55" s="31"/>
      <c r="AU55" s="31"/>
      <c r="AV55" s="31"/>
      <c r="AW55" s="31"/>
      <c r="AX55" s="31"/>
      <c r="AY55" s="31"/>
      <c r="AZ55" s="31"/>
      <c r="BA55" s="31"/>
      <c r="BB55" s="31"/>
      <c r="BC55" s="31"/>
      <c r="BD55" s="31"/>
      <c r="BE55" s="31"/>
      <c r="BF55" s="31"/>
      <c r="BG55" s="31"/>
      <c r="BH55" s="31"/>
      <c r="BI55" s="31"/>
      <c r="BJ55" s="31"/>
      <c r="BK55" s="31"/>
      <c r="BL55" s="31"/>
      <c r="BM55" s="31"/>
    </row>
    <row r="56" spans="1:65" ht="409.6">
      <c r="A56" s="20" t="s">
        <v>1573</v>
      </c>
      <c r="B56" s="20" t="s">
        <v>1574</v>
      </c>
      <c r="C56" s="20"/>
      <c r="D56" s="20"/>
      <c r="E56" s="38">
        <v>1</v>
      </c>
      <c r="F56" s="39" t="s">
        <v>1575</v>
      </c>
      <c r="G56" s="39" t="s">
        <v>1576</v>
      </c>
      <c r="H56" s="20" t="s">
        <v>1577</v>
      </c>
      <c r="I56" s="20"/>
      <c r="J56" s="20" t="s">
        <v>1578</v>
      </c>
      <c r="K56" s="20" t="s">
        <v>1579</v>
      </c>
      <c r="L56" s="20" t="s">
        <v>1580</v>
      </c>
      <c r="M56" s="20"/>
      <c r="N56" s="20" t="s">
        <v>1581</v>
      </c>
      <c r="O56" s="20" t="s">
        <v>1582</v>
      </c>
      <c r="P56" s="20" t="s">
        <v>1583</v>
      </c>
      <c r="Q56" s="20"/>
      <c r="R56" s="20"/>
      <c r="S56" s="20"/>
      <c r="T56" s="20" t="s">
        <v>1584</v>
      </c>
      <c r="U56" s="20" t="s">
        <v>1585</v>
      </c>
      <c r="V56" s="20" t="s">
        <v>1586</v>
      </c>
      <c r="W56" s="20" t="s">
        <v>1587</v>
      </c>
      <c r="X56" s="20" t="s">
        <v>1588</v>
      </c>
      <c r="Y56" s="20" t="s">
        <v>1589</v>
      </c>
      <c r="Z56" s="20"/>
      <c r="AA56" s="20"/>
      <c r="AB56" s="20"/>
      <c r="AC56" s="20"/>
      <c r="AD56" s="20"/>
      <c r="AE56" s="20"/>
      <c r="AF56" s="20" t="s">
        <v>1590</v>
      </c>
      <c r="AG56" s="20"/>
      <c r="AH56" s="20"/>
      <c r="AI56" s="20"/>
      <c r="AJ56" s="20"/>
      <c r="AK56" s="20"/>
      <c r="AL56" s="20"/>
      <c r="AM56" s="20"/>
      <c r="AN56" s="20"/>
      <c r="AO56" s="20" t="s">
        <v>1591</v>
      </c>
      <c r="AP56" s="20" t="s">
        <v>1592</v>
      </c>
      <c r="AQ56" s="28"/>
      <c r="AR56" s="29" t="s">
        <v>1593</v>
      </c>
      <c r="AS56" s="31"/>
      <c r="AT56" s="31"/>
      <c r="AU56" s="31"/>
      <c r="AV56" s="31"/>
      <c r="AW56" s="31"/>
      <c r="AX56" s="31"/>
      <c r="AY56" s="31"/>
      <c r="AZ56" s="31"/>
      <c r="BA56" s="31"/>
      <c r="BB56" s="31"/>
      <c r="BC56" s="31"/>
      <c r="BD56" s="31"/>
      <c r="BE56" s="31"/>
      <c r="BF56" s="31"/>
      <c r="BG56" s="31"/>
      <c r="BH56" s="31"/>
      <c r="BI56" s="31"/>
      <c r="BJ56" s="31"/>
      <c r="BK56" s="31"/>
      <c r="BL56" s="31"/>
      <c r="BM56" s="31"/>
    </row>
    <row r="57" spans="1:65" ht="409.6">
      <c r="A57" s="20" t="s">
        <v>1594</v>
      </c>
      <c r="B57" s="20" t="s">
        <v>204</v>
      </c>
      <c r="C57" s="20"/>
      <c r="D57" s="20"/>
      <c r="E57" s="38">
        <v>1</v>
      </c>
      <c r="F57" s="39" t="s">
        <v>1595</v>
      </c>
      <c r="G57" s="39" t="s">
        <v>1596</v>
      </c>
      <c r="H57" s="20" t="s">
        <v>1597</v>
      </c>
      <c r="I57" s="20"/>
      <c r="J57" s="20" t="s">
        <v>1598</v>
      </c>
      <c r="K57" s="20" t="s">
        <v>1599</v>
      </c>
      <c r="L57" s="20" t="s">
        <v>1600</v>
      </c>
      <c r="M57" s="20"/>
      <c r="N57" s="20" t="s">
        <v>1601</v>
      </c>
      <c r="O57" s="20" t="s">
        <v>1602</v>
      </c>
      <c r="P57" s="20" t="s">
        <v>1603</v>
      </c>
      <c r="Q57" s="20"/>
      <c r="R57" s="20"/>
      <c r="S57" s="20"/>
      <c r="T57" s="20" t="s">
        <v>1604</v>
      </c>
      <c r="U57" s="20" t="s">
        <v>1605</v>
      </c>
      <c r="V57" s="20" t="s">
        <v>1606</v>
      </c>
      <c r="W57" s="20" t="s">
        <v>1607</v>
      </c>
      <c r="X57" s="20" t="s">
        <v>1608</v>
      </c>
      <c r="Y57" s="20" t="s">
        <v>1609</v>
      </c>
      <c r="Z57" s="20"/>
      <c r="AA57" s="20"/>
      <c r="AB57" s="20"/>
      <c r="AC57" s="20"/>
      <c r="AD57" s="20"/>
      <c r="AE57" s="20"/>
      <c r="AF57" s="20" t="s">
        <v>1610</v>
      </c>
      <c r="AG57" s="20"/>
      <c r="AH57" s="20"/>
      <c r="AI57" s="20"/>
      <c r="AJ57" s="20"/>
      <c r="AK57" s="20"/>
      <c r="AL57" s="20"/>
      <c r="AM57" s="20"/>
      <c r="AN57" s="20"/>
      <c r="AO57" s="20" t="s">
        <v>1611</v>
      </c>
      <c r="AP57" s="20" t="s">
        <v>1612</v>
      </c>
      <c r="AQ57" s="28"/>
      <c r="AR57" s="29" t="s">
        <v>1613</v>
      </c>
      <c r="AS57" s="31"/>
      <c r="AT57" s="31"/>
      <c r="AU57" s="31"/>
      <c r="AV57" s="31"/>
      <c r="AW57" s="31"/>
      <c r="AX57" s="31"/>
      <c r="AY57" s="31"/>
      <c r="AZ57" s="31"/>
      <c r="BA57" s="31"/>
      <c r="BB57" s="31"/>
      <c r="BC57" s="31"/>
      <c r="BD57" s="31"/>
      <c r="BE57" s="31"/>
      <c r="BF57" s="31"/>
      <c r="BG57" s="31"/>
      <c r="BH57" s="31"/>
      <c r="BI57" s="31"/>
      <c r="BJ57" s="31"/>
      <c r="BK57" s="31"/>
      <c r="BL57" s="31"/>
      <c r="BM57" s="31"/>
    </row>
    <row r="58" spans="1:65" ht="409.6">
      <c r="A58" s="20" t="s">
        <v>1614</v>
      </c>
      <c r="B58" s="20" t="s">
        <v>1615</v>
      </c>
      <c r="C58" s="20"/>
      <c r="D58" s="20"/>
      <c r="E58" s="49">
        <v>1</v>
      </c>
      <c r="F58" s="39" t="s">
        <v>1616</v>
      </c>
      <c r="G58" s="39" t="s">
        <v>1617</v>
      </c>
      <c r="H58" s="20" t="s">
        <v>1618</v>
      </c>
      <c r="I58" s="20"/>
      <c r="J58" s="20" t="s">
        <v>1619</v>
      </c>
      <c r="K58" s="20" t="s">
        <v>1620</v>
      </c>
      <c r="L58" s="20" t="s">
        <v>1621</v>
      </c>
      <c r="M58" s="20"/>
      <c r="N58" s="20" t="s">
        <v>1622</v>
      </c>
      <c r="O58" s="20" t="s">
        <v>1623</v>
      </c>
      <c r="P58" s="20" t="s">
        <v>1624</v>
      </c>
      <c r="Q58" s="20"/>
      <c r="R58" s="20"/>
      <c r="S58" s="20"/>
      <c r="T58" s="20" t="s">
        <v>1625</v>
      </c>
      <c r="U58" s="20" t="s">
        <v>1626</v>
      </c>
      <c r="V58" s="20" t="s">
        <v>1627</v>
      </c>
      <c r="W58" s="20" t="s">
        <v>1628</v>
      </c>
      <c r="X58" s="20" t="s">
        <v>1629</v>
      </c>
      <c r="Y58" s="20" t="s">
        <v>1630</v>
      </c>
      <c r="Z58" s="20"/>
      <c r="AA58" s="20"/>
      <c r="AB58" s="20"/>
      <c r="AC58" s="20"/>
      <c r="AD58" s="20"/>
      <c r="AE58" s="20"/>
      <c r="AF58" s="20"/>
      <c r="AG58" s="20"/>
      <c r="AH58" s="20"/>
      <c r="AI58" s="20"/>
      <c r="AJ58" s="20"/>
      <c r="AK58" s="20"/>
      <c r="AL58" s="20"/>
      <c r="AM58" s="20"/>
      <c r="AN58" s="20"/>
      <c r="AO58" s="20" t="s">
        <v>1631</v>
      </c>
      <c r="AP58" s="20" t="s">
        <v>1632</v>
      </c>
      <c r="AQ58" s="28"/>
      <c r="AR58" s="29" t="s">
        <v>1633</v>
      </c>
      <c r="AS58" s="31"/>
      <c r="AT58" s="31"/>
      <c r="AU58" s="31"/>
      <c r="AV58" s="31"/>
      <c r="AW58" s="31"/>
      <c r="AX58" s="31"/>
      <c r="AY58" s="31"/>
      <c r="AZ58" s="31"/>
      <c r="BA58" s="31"/>
      <c r="BB58" s="31"/>
      <c r="BC58" s="31"/>
      <c r="BD58" s="31"/>
      <c r="BE58" s="31"/>
      <c r="BF58" s="31"/>
      <c r="BG58" s="31"/>
      <c r="BH58" s="31"/>
      <c r="BI58" s="31"/>
      <c r="BJ58" s="31"/>
      <c r="BK58" s="31"/>
      <c r="BL58" s="31"/>
      <c r="BM58" s="31"/>
    </row>
    <row r="59" spans="1:65" ht="409.6">
      <c r="A59" s="20" t="s">
        <v>1634</v>
      </c>
      <c r="B59" s="20" t="s">
        <v>219</v>
      </c>
      <c r="C59" s="20"/>
      <c r="D59" s="20"/>
      <c r="E59" s="49">
        <v>1</v>
      </c>
      <c r="F59" s="39" t="s">
        <v>1635</v>
      </c>
      <c r="G59" s="39" t="s">
        <v>1636</v>
      </c>
      <c r="H59" s="20" t="s">
        <v>1637</v>
      </c>
      <c r="I59" s="20"/>
      <c r="J59" s="20" t="s">
        <v>1638</v>
      </c>
      <c r="K59" s="20" t="s">
        <v>1639</v>
      </c>
      <c r="L59" s="20" t="s">
        <v>1640</v>
      </c>
      <c r="M59" s="20"/>
      <c r="N59" s="20" t="s">
        <v>1641</v>
      </c>
      <c r="O59" s="20" t="s">
        <v>1642</v>
      </c>
      <c r="P59" s="20" t="s">
        <v>1643</v>
      </c>
      <c r="Q59" s="20"/>
      <c r="R59" s="20"/>
      <c r="S59" s="20"/>
      <c r="T59" s="20" t="s">
        <v>1644</v>
      </c>
      <c r="U59" s="20" t="s">
        <v>1645</v>
      </c>
      <c r="V59" s="20" t="s">
        <v>1646</v>
      </c>
      <c r="W59" s="20" t="s">
        <v>1647</v>
      </c>
      <c r="X59" s="20" t="s">
        <v>1648</v>
      </c>
      <c r="Y59" s="20" t="s">
        <v>1649</v>
      </c>
      <c r="Z59" s="20"/>
      <c r="AA59" s="39" t="s">
        <v>1529</v>
      </c>
      <c r="AB59" s="20"/>
      <c r="AC59" s="20"/>
      <c r="AD59" s="20"/>
      <c r="AE59" s="20"/>
      <c r="AF59" s="20" t="s">
        <v>1650</v>
      </c>
      <c r="AG59" s="20"/>
      <c r="AH59" s="20"/>
      <c r="AI59" s="20"/>
      <c r="AJ59" s="20"/>
      <c r="AK59" s="20"/>
      <c r="AL59" s="20"/>
      <c r="AM59" s="20"/>
      <c r="AN59" s="20"/>
      <c r="AO59" s="20" t="s">
        <v>1651</v>
      </c>
      <c r="AP59" s="20" t="s">
        <v>1652</v>
      </c>
      <c r="AQ59" s="28"/>
      <c r="AR59" s="29" t="s">
        <v>1653</v>
      </c>
      <c r="AS59" s="31"/>
      <c r="AT59" s="31"/>
      <c r="AU59" s="31"/>
      <c r="AV59" s="31"/>
      <c r="AW59" s="31"/>
      <c r="AX59" s="31"/>
      <c r="AY59" s="31"/>
      <c r="AZ59" s="31"/>
      <c r="BA59" s="31"/>
      <c r="BB59" s="31"/>
      <c r="BC59" s="31"/>
      <c r="BD59" s="31"/>
      <c r="BE59" s="31"/>
      <c r="BF59" s="31"/>
      <c r="BG59" s="31"/>
      <c r="BH59" s="31"/>
      <c r="BI59" s="31"/>
      <c r="BJ59" s="31"/>
      <c r="BK59" s="31"/>
      <c r="BL59" s="31"/>
      <c r="BM59" s="31"/>
    </row>
    <row r="60" spans="1:65" ht="69">
      <c r="A60" s="20" t="s">
        <v>1654</v>
      </c>
      <c r="B60" s="20" t="s">
        <v>219</v>
      </c>
      <c r="C60" s="20"/>
      <c r="D60" s="20"/>
      <c r="E60" s="49">
        <v>1</v>
      </c>
      <c r="F60" s="39" t="s">
        <v>1655</v>
      </c>
      <c r="G60" s="39" t="s">
        <v>1656</v>
      </c>
      <c r="H60" s="20" t="s">
        <v>1657</v>
      </c>
      <c r="I60" s="20"/>
      <c r="J60" s="20"/>
      <c r="K60" s="20"/>
      <c r="L60" s="20"/>
      <c r="M60" s="20"/>
      <c r="N60" s="20"/>
      <c r="O60" s="20"/>
      <c r="P60" s="20"/>
      <c r="Q60" s="20"/>
      <c r="R60" s="20"/>
      <c r="S60" s="20"/>
      <c r="T60" s="20"/>
      <c r="U60" s="20"/>
      <c r="V60" s="20"/>
      <c r="W60" s="20"/>
      <c r="X60" s="20"/>
      <c r="Y60" s="20"/>
      <c r="Z60" s="20"/>
      <c r="AA60" s="20"/>
      <c r="AB60" s="20"/>
      <c r="AC60" s="20"/>
      <c r="AD60" s="20"/>
      <c r="AE60" s="20"/>
      <c r="AF60" s="20"/>
      <c r="AG60" s="20"/>
      <c r="AH60" s="20"/>
      <c r="AI60" s="20"/>
      <c r="AJ60" s="20"/>
      <c r="AK60" s="20"/>
      <c r="AL60" s="20"/>
      <c r="AM60" s="20"/>
      <c r="AN60" s="20"/>
      <c r="AO60" s="20"/>
      <c r="AP60" s="20"/>
      <c r="AQ60" s="28"/>
      <c r="AR60" s="29"/>
      <c r="AS60" s="31"/>
      <c r="AT60" s="31"/>
      <c r="AU60" s="31"/>
      <c r="AV60" s="31"/>
      <c r="AW60" s="31"/>
      <c r="AX60" s="31"/>
      <c r="AY60" s="31"/>
      <c r="AZ60" s="31"/>
      <c r="BA60" s="31"/>
      <c r="BB60" s="31"/>
      <c r="BC60" s="31"/>
      <c r="BD60" s="31"/>
      <c r="BE60" s="31"/>
      <c r="BF60" s="31"/>
      <c r="BG60" s="31"/>
      <c r="BH60" s="31"/>
      <c r="BI60" s="31"/>
      <c r="BJ60" s="31"/>
      <c r="BK60" s="31"/>
      <c r="BL60" s="31"/>
      <c r="BM60" s="31"/>
    </row>
    <row r="61" spans="1:65" ht="409.6">
      <c r="A61" s="20" t="s">
        <v>1658</v>
      </c>
      <c r="B61" s="20" t="s">
        <v>1659</v>
      </c>
      <c r="C61" s="20"/>
      <c r="D61" s="20"/>
      <c r="E61" s="49">
        <v>1</v>
      </c>
      <c r="F61" s="39" t="s">
        <v>1660</v>
      </c>
      <c r="G61" s="39" t="s">
        <v>1661</v>
      </c>
      <c r="H61" s="20" t="s">
        <v>1662</v>
      </c>
      <c r="I61" s="20"/>
      <c r="J61" s="20" t="s">
        <v>1663</v>
      </c>
      <c r="K61" s="20" t="s">
        <v>1664</v>
      </c>
      <c r="L61" s="20" t="s">
        <v>1665</v>
      </c>
      <c r="M61" s="20"/>
      <c r="N61" s="20" t="s">
        <v>1666</v>
      </c>
      <c r="O61" s="20" t="s">
        <v>1667</v>
      </c>
      <c r="P61" s="20" t="s">
        <v>1668</v>
      </c>
      <c r="Q61" s="20"/>
      <c r="R61" s="20"/>
      <c r="S61" s="20"/>
      <c r="T61" s="20" t="s">
        <v>1669</v>
      </c>
      <c r="U61" s="20" t="s">
        <v>1670</v>
      </c>
      <c r="V61" s="20" t="s">
        <v>1671</v>
      </c>
      <c r="W61" s="20" t="s">
        <v>1672</v>
      </c>
      <c r="X61" s="20"/>
      <c r="Y61" s="20"/>
      <c r="Z61" s="20"/>
      <c r="AA61" s="39" t="s">
        <v>1673</v>
      </c>
      <c r="AB61" s="20"/>
      <c r="AC61" s="20"/>
      <c r="AD61" s="20"/>
      <c r="AE61" s="20"/>
      <c r="AF61" s="20" t="s">
        <v>1674</v>
      </c>
      <c r="AG61" s="20"/>
      <c r="AH61" s="20"/>
      <c r="AI61" s="20"/>
      <c r="AJ61" s="20"/>
      <c r="AK61" s="20"/>
      <c r="AL61" s="20"/>
      <c r="AM61" s="20"/>
      <c r="AN61" s="20"/>
      <c r="AO61" s="20" t="s">
        <v>1675</v>
      </c>
      <c r="AP61" s="20" t="s">
        <v>1676</v>
      </c>
      <c r="AQ61" s="28"/>
      <c r="AR61" s="29" t="s">
        <v>1677</v>
      </c>
      <c r="AS61" s="31"/>
      <c r="AT61" s="31"/>
      <c r="AU61" s="31"/>
      <c r="AV61" s="31"/>
      <c r="AW61" s="31"/>
      <c r="AX61" s="31"/>
      <c r="AY61" s="31"/>
      <c r="AZ61" s="31"/>
      <c r="BA61" s="31"/>
      <c r="BB61" s="31"/>
      <c r="BC61" s="31"/>
      <c r="BD61" s="31"/>
      <c r="BE61" s="31"/>
      <c r="BF61" s="31"/>
      <c r="BG61" s="31"/>
      <c r="BH61" s="31"/>
      <c r="BI61" s="31"/>
      <c r="BJ61" s="31"/>
      <c r="BK61" s="31"/>
      <c r="BL61" s="31"/>
      <c r="BM61" s="31"/>
    </row>
    <row r="62" spans="1:65" ht="409.6">
      <c r="A62" s="20" t="s">
        <v>1678</v>
      </c>
      <c r="B62" s="20" t="s">
        <v>1679</v>
      </c>
      <c r="C62" s="20"/>
      <c r="D62" s="20"/>
      <c r="E62" s="49">
        <v>1</v>
      </c>
      <c r="F62" s="39" t="s">
        <v>1680</v>
      </c>
      <c r="G62" s="39" t="s">
        <v>1681</v>
      </c>
      <c r="H62" s="20" t="s">
        <v>1682</v>
      </c>
      <c r="I62" s="20"/>
      <c r="J62" s="20" t="s">
        <v>1683</v>
      </c>
      <c r="K62" s="20" t="s">
        <v>1684</v>
      </c>
      <c r="L62" s="20" t="s">
        <v>1685</v>
      </c>
      <c r="M62" s="20"/>
      <c r="N62" s="20" t="s">
        <v>1686</v>
      </c>
      <c r="O62" s="20" t="s">
        <v>1687</v>
      </c>
      <c r="P62" s="20" t="s">
        <v>1688</v>
      </c>
      <c r="Q62" s="20"/>
      <c r="R62" s="20"/>
      <c r="S62" s="20"/>
      <c r="T62" s="20" t="s">
        <v>1689</v>
      </c>
      <c r="U62" s="20" t="s">
        <v>1690</v>
      </c>
      <c r="V62" s="20" t="s">
        <v>1691</v>
      </c>
      <c r="W62" s="20" t="s">
        <v>1692</v>
      </c>
      <c r="X62" s="20" t="s">
        <v>1693</v>
      </c>
      <c r="Y62" s="20" t="s">
        <v>1694</v>
      </c>
      <c r="Z62" s="20"/>
      <c r="AA62" s="20"/>
      <c r="AB62" s="20"/>
      <c r="AC62" s="20"/>
      <c r="AD62" s="20"/>
      <c r="AE62" s="20"/>
      <c r="AF62" s="20" t="s">
        <v>1695</v>
      </c>
      <c r="AG62" s="20"/>
      <c r="AH62" s="20"/>
      <c r="AI62" s="20"/>
      <c r="AJ62" s="20"/>
      <c r="AK62" s="20"/>
      <c r="AL62" s="20"/>
      <c r="AM62" s="20"/>
      <c r="AN62" s="20"/>
      <c r="AO62" s="20" t="s">
        <v>1696</v>
      </c>
      <c r="AP62" s="20" t="s">
        <v>1697</v>
      </c>
      <c r="AQ62" s="28"/>
      <c r="AR62" s="29" t="s">
        <v>1698</v>
      </c>
      <c r="AS62" s="31"/>
      <c r="AT62" s="31"/>
      <c r="AU62" s="31"/>
      <c r="AV62" s="31"/>
      <c r="AW62" s="31"/>
      <c r="AX62" s="31"/>
      <c r="AY62" s="31"/>
      <c r="AZ62" s="31"/>
      <c r="BA62" s="31"/>
      <c r="BB62" s="31"/>
      <c r="BC62" s="31"/>
      <c r="BD62" s="31"/>
      <c r="BE62" s="31"/>
      <c r="BF62" s="31"/>
      <c r="BG62" s="31"/>
      <c r="BH62" s="31"/>
      <c r="BI62" s="31"/>
      <c r="BJ62" s="31"/>
      <c r="BK62" s="31"/>
      <c r="BL62" s="31"/>
      <c r="BM62" s="31"/>
    </row>
    <row r="63" spans="1:65" ht="276">
      <c r="A63" s="20" t="s">
        <v>1699</v>
      </c>
      <c r="B63" s="20" t="s">
        <v>1700</v>
      </c>
      <c r="C63" s="20"/>
      <c r="D63" s="20"/>
      <c r="E63" s="49">
        <v>1</v>
      </c>
      <c r="F63" s="39" t="s">
        <v>1701</v>
      </c>
      <c r="G63" s="39" t="s">
        <v>1702</v>
      </c>
      <c r="H63" s="20" t="s">
        <v>1703</v>
      </c>
      <c r="I63" s="20"/>
      <c r="J63" s="20"/>
      <c r="K63" s="20" t="s">
        <v>1704</v>
      </c>
      <c r="L63" s="20" t="s">
        <v>1705</v>
      </c>
      <c r="M63" s="20"/>
      <c r="N63" s="20"/>
      <c r="O63" s="20" t="s">
        <v>1706</v>
      </c>
      <c r="P63" s="20" t="s">
        <v>1707</v>
      </c>
      <c r="Q63" s="20"/>
      <c r="R63" s="20"/>
      <c r="S63" s="20"/>
      <c r="T63" s="20"/>
      <c r="U63" s="20" t="s">
        <v>1708</v>
      </c>
      <c r="V63" s="20" t="s">
        <v>1709</v>
      </c>
      <c r="W63" s="20"/>
      <c r="X63" s="20"/>
      <c r="Y63" s="20"/>
      <c r="Z63" s="20"/>
      <c r="AA63" s="20"/>
      <c r="AB63" s="20"/>
      <c r="AC63" s="20"/>
      <c r="AD63" s="20"/>
      <c r="AE63" s="20"/>
      <c r="AF63" s="20"/>
      <c r="AG63" s="20"/>
      <c r="AH63" s="20"/>
      <c r="AI63" s="20"/>
      <c r="AJ63" s="20"/>
      <c r="AK63" s="20"/>
      <c r="AL63" s="20"/>
      <c r="AM63" s="20"/>
      <c r="AN63" s="20"/>
      <c r="AO63" s="20"/>
      <c r="AP63" s="20"/>
      <c r="AQ63" s="28"/>
      <c r="AR63" s="29"/>
      <c r="AS63" s="31"/>
      <c r="AT63" s="31"/>
      <c r="AU63" s="31"/>
      <c r="AV63" s="31"/>
      <c r="AW63" s="31"/>
      <c r="AX63" s="31"/>
      <c r="AY63" s="31"/>
      <c r="AZ63" s="31"/>
      <c r="BA63" s="31"/>
      <c r="BB63" s="31"/>
      <c r="BC63" s="31"/>
      <c r="BD63" s="31"/>
      <c r="BE63" s="31"/>
      <c r="BF63" s="31"/>
      <c r="BG63" s="31"/>
      <c r="BH63" s="31"/>
      <c r="BI63" s="31"/>
      <c r="BJ63" s="31"/>
      <c r="BK63" s="31"/>
      <c r="BL63" s="31"/>
      <c r="BM63" s="31"/>
    </row>
    <row r="64" spans="1:65" ht="55.2">
      <c r="A64" s="20" t="s">
        <v>1710</v>
      </c>
      <c r="B64" s="20" t="s">
        <v>219</v>
      </c>
      <c r="C64" s="20"/>
      <c r="D64" s="20"/>
      <c r="E64" s="49"/>
      <c r="F64" s="39" t="s">
        <v>1711</v>
      </c>
      <c r="G64" s="39" t="s">
        <v>1712</v>
      </c>
      <c r="H64" s="20" t="s">
        <v>1713</v>
      </c>
      <c r="I64" s="20"/>
      <c r="J64" s="20"/>
      <c r="K64" s="20"/>
      <c r="L64" s="20"/>
      <c r="M64" s="20"/>
      <c r="N64" s="20"/>
      <c r="O64" s="20"/>
      <c r="P64" s="20"/>
      <c r="Q64" s="20"/>
      <c r="R64" s="20"/>
      <c r="S64" s="20"/>
      <c r="T64" s="20"/>
      <c r="U64" s="20"/>
      <c r="V64" s="20"/>
      <c r="W64" s="20"/>
      <c r="X64" s="20"/>
      <c r="Y64" s="20"/>
      <c r="Z64" s="20"/>
      <c r="AA64" s="20"/>
      <c r="AB64" s="20"/>
      <c r="AC64" s="20"/>
      <c r="AD64" s="20"/>
      <c r="AE64" s="20"/>
      <c r="AF64" s="20"/>
      <c r="AG64" s="20"/>
      <c r="AH64" s="20"/>
      <c r="AI64" s="20"/>
      <c r="AJ64" s="20"/>
      <c r="AK64" s="20"/>
      <c r="AL64" s="20"/>
      <c r="AM64" s="20"/>
      <c r="AN64" s="20"/>
      <c r="AO64" s="20"/>
      <c r="AP64" s="20"/>
      <c r="AQ64" s="28"/>
      <c r="AR64" s="29"/>
      <c r="AS64" s="31"/>
      <c r="AT64" s="31"/>
      <c r="AU64" s="31"/>
      <c r="AV64" s="31"/>
      <c r="AW64" s="31"/>
      <c r="AX64" s="31"/>
      <c r="AY64" s="31"/>
      <c r="AZ64" s="31"/>
      <c r="BA64" s="31"/>
      <c r="BB64" s="31"/>
      <c r="BC64" s="31"/>
      <c r="BD64" s="31"/>
      <c r="BE64" s="31"/>
      <c r="BF64" s="31"/>
      <c r="BG64" s="31"/>
      <c r="BH64" s="31"/>
      <c r="BI64" s="31"/>
      <c r="BJ64" s="31"/>
      <c r="BK64" s="31"/>
      <c r="BL64" s="31"/>
      <c r="BM64" s="31"/>
    </row>
    <row r="65" spans="1:65" ht="409.6">
      <c r="A65" s="20" t="s">
        <v>1714</v>
      </c>
      <c r="B65" s="20" t="s">
        <v>219</v>
      </c>
      <c r="C65" s="20"/>
      <c r="D65" s="20"/>
      <c r="E65" s="49">
        <v>1</v>
      </c>
      <c r="F65" s="39" t="s">
        <v>1715</v>
      </c>
      <c r="G65" s="39" t="s">
        <v>1716</v>
      </c>
      <c r="H65" s="20" t="s">
        <v>1717</v>
      </c>
      <c r="I65" s="20"/>
      <c r="J65" s="20" t="s">
        <v>1718</v>
      </c>
      <c r="K65" s="20" t="s">
        <v>1719</v>
      </c>
      <c r="L65" s="20" t="s">
        <v>1720</v>
      </c>
      <c r="M65" s="20"/>
      <c r="N65" s="20" t="s">
        <v>1721</v>
      </c>
      <c r="O65" s="20" t="s">
        <v>1722</v>
      </c>
      <c r="P65" s="20" t="s">
        <v>1723</v>
      </c>
      <c r="Q65" s="20"/>
      <c r="R65" s="20"/>
      <c r="S65" s="20"/>
      <c r="T65" s="20" t="s">
        <v>1724</v>
      </c>
      <c r="U65" s="20" t="s">
        <v>1725</v>
      </c>
      <c r="V65" s="20" t="s">
        <v>1726</v>
      </c>
      <c r="W65" s="20" t="s">
        <v>1727</v>
      </c>
      <c r="X65" s="20" t="s">
        <v>1728</v>
      </c>
      <c r="Y65" s="20" t="s">
        <v>1729</v>
      </c>
      <c r="Z65" s="20"/>
      <c r="AA65" s="20"/>
      <c r="AB65" s="20"/>
      <c r="AC65" s="20"/>
      <c r="AD65" s="20"/>
      <c r="AE65" s="20"/>
      <c r="AF65" s="20" t="s">
        <v>1730</v>
      </c>
      <c r="AG65" s="20"/>
      <c r="AH65" s="20"/>
      <c r="AI65" s="20"/>
      <c r="AJ65" s="20"/>
      <c r="AK65" s="20"/>
      <c r="AL65" s="20"/>
      <c r="AM65" s="20"/>
      <c r="AN65" s="20"/>
      <c r="AO65" s="20" t="s">
        <v>1731</v>
      </c>
      <c r="AP65" s="20" t="s">
        <v>1732</v>
      </c>
      <c r="AQ65" s="28"/>
      <c r="AR65" s="29" t="s">
        <v>1733</v>
      </c>
      <c r="AS65" s="31"/>
      <c r="AT65" s="31"/>
      <c r="AU65" s="31"/>
      <c r="AV65" s="31"/>
      <c r="AW65" s="31"/>
      <c r="AX65" s="31"/>
      <c r="AY65" s="31"/>
      <c r="AZ65" s="31"/>
      <c r="BA65" s="31"/>
      <c r="BB65" s="31"/>
      <c r="BC65" s="31"/>
      <c r="BD65" s="31"/>
      <c r="BE65" s="31"/>
      <c r="BF65" s="31"/>
      <c r="BG65" s="31"/>
      <c r="BH65" s="31"/>
      <c r="BI65" s="31"/>
      <c r="BJ65" s="31"/>
      <c r="BK65" s="31"/>
      <c r="BL65" s="31"/>
      <c r="BM65" s="31"/>
    </row>
    <row r="66" spans="1:65" ht="409.6">
      <c r="A66" s="20" t="s">
        <v>1734</v>
      </c>
      <c r="B66" s="20" t="s">
        <v>219</v>
      </c>
      <c r="C66" s="20"/>
      <c r="D66" s="20"/>
      <c r="E66" s="49">
        <v>1</v>
      </c>
      <c r="F66" s="39" t="s">
        <v>1735</v>
      </c>
      <c r="G66" s="39" t="s">
        <v>1736</v>
      </c>
      <c r="H66" s="20" t="s">
        <v>1737</v>
      </c>
      <c r="I66" s="20"/>
      <c r="J66" s="20" t="s">
        <v>1738</v>
      </c>
      <c r="K66" s="20" t="s">
        <v>1739</v>
      </c>
      <c r="L66" s="20" t="s">
        <v>1740</v>
      </c>
      <c r="M66" s="20"/>
      <c r="N66" s="20" t="s">
        <v>1741</v>
      </c>
      <c r="O66" s="20" t="s">
        <v>1742</v>
      </c>
      <c r="P66" s="20" t="s">
        <v>1743</v>
      </c>
      <c r="Q66" s="20"/>
      <c r="R66" s="20"/>
      <c r="S66" s="20"/>
      <c r="T66" s="20" t="s">
        <v>1744</v>
      </c>
      <c r="U66" s="20" t="s">
        <v>1745</v>
      </c>
      <c r="V66" s="20" t="s">
        <v>1746</v>
      </c>
      <c r="W66" s="20" t="s">
        <v>1747</v>
      </c>
      <c r="X66" s="20" t="s">
        <v>1748</v>
      </c>
      <c r="Y66" s="20" t="s">
        <v>1749</v>
      </c>
      <c r="Z66" s="20"/>
      <c r="AA66" s="20"/>
      <c r="AB66" s="20"/>
      <c r="AC66" s="20"/>
      <c r="AD66" s="20"/>
      <c r="AE66" s="20"/>
      <c r="AF66" s="20" t="s">
        <v>1750</v>
      </c>
      <c r="AG66" s="20"/>
      <c r="AH66" s="20"/>
      <c r="AI66" s="20"/>
      <c r="AJ66" s="20"/>
      <c r="AK66" s="20"/>
      <c r="AL66" s="20"/>
      <c r="AM66" s="20"/>
      <c r="AN66" s="20"/>
      <c r="AO66" s="20" t="s">
        <v>1751</v>
      </c>
      <c r="AP66" s="20" t="s">
        <v>1752</v>
      </c>
      <c r="AQ66" s="28"/>
      <c r="AR66" s="29" t="s">
        <v>1753</v>
      </c>
      <c r="AS66" s="31"/>
      <c r="AT66" s="31"/>
      <c r="AU66" s="31"/>
      <c r="AV66" s="31"/>
      <c r="AW66" s="31"/>
      <c r="AX66" s="31"/>
      <c r="AY66" s="31"/>
      <c r="AZ66" s="31"/>
      <c r="BA66" s="31"/>
      <c r="BB66" s="31"/>
      <c r="BC66" s="31"/>
      <c r="BD66" s="31"/>
      <c r="BE66" s="31"/>
      <c r="BF66" s="31"/>
      <c r="BG66" s="31"/>
      <c r="BH66" s="31"/>
      <c r="BI66" s="31"/>
      <c r="BJ66" s="31"/>
      <c r="BK66" s="31"/>
      <c r="BL66" s="31"/>
      <c r="BM66" s="31"/>
    </row>
    <row r="67" spans="1:65" ht="409.6">
      <c r="A67" s="20" t="s">
        <v>1754</v>
      </c>
      <c r="B67" s="20" t="s">
        <v>1755</v>
      </c>
      <c r="C67" s="20"/>
      <c r="D67" s="20"/>
      <c r="E67" s="49">
        <v>1</v>
      </c>
      <c r="F67" s="39" t="s">
        <v>1756</v>
      </c>
      <c r="G67" s="39" t="s">
        <v>1757</v>
      </c>
      <c r="H67" s="20" t="s">
        <v>1758</v>
      </c>
      <c r="I67" s="20"/>
      <c r="J67" s="20" t="s">
        <v>1759</v>
      </c>
      <c r="K67" s="20" t="s">
        <v>1760</v>
      </c>
      <c r="L67" s="20" t="s">
        <v>1761</v>
      </c>
      <c r="M67" s="20"/>
      <c r="N67" s="20" t="s">
        <v>1762</v>
      </c>
      <c r="O67" s="20" t="s">
        <v>1763</v>
      </c>
      <c r="P67" s="20" t="s">
        <v>1764</v>
      </c>
      <c r="Q67" s="20"/>
      <c r="R67" s="20"/>
      <c r="S67" s="20"/>
      <c r="T67" s="20" t="s">
        <v>1765</v>
      </c>
      <c r="U67" s="20" t="s">
        <v>1766</v>
      </c>
      <c r="V67" s="20" t="s">
        <v>1767</v>
      </c>
      <c r="W67" s="20" t="s">
        <v>1768</v>
      </c>
      <c r="X67" s="20" t="s">
        <v>1769</v>
      </c>
      <c r="Y67" s="20" t="s">
        <v>1770</v>
      </c>
      <c r="Z67" s="20"/>
      <c r="AA67" s="20"/>
      <c r="AB67" s="20"/>
      <c r="AC67" s="20"/>
      <c r="AD67" s="20"/>
      <c r="AE67" s="20"/>
      <c r="AF67" s="20" t="s">
        <v>1771</v>
      </c>
      <c r="AG67" s="20"/>
      <c r="AH67" s="20"/>
      <c r="AI67" s="20"/>
      <c r="AJ67" s="20"/>
      <c r="AK67" s="20"/>
      <c r="AL67" s="20"/>
      <c r="AM67" s="20"/>
      <c r="AN67" s="20"/>
      <c r="AO67" s="20" t="s">
        <v>1772</v>
      </c>
      <c r="AP67" s="20" t="s">
        <v>1773</v>
      </c>
      <c r="AQ67" s="28"/>
      <c r="AR67" s="29" t="s">
        <v>1774</v>
      </c>
      <c r="AS67" s="31"/>
      <c r="AT67" s="31"/>
      <c r="AU67" s="31"/>
      <c r="AV67" s="31"/>
      <c r="AW67" s="31"/>
      <c r="AX67" s="31"/>
      <c r="AY67" s="31"/>
      <c r="AZ67" s="31"/>
      <c r="BA67" s="31"/>
      <c r="BB67" s="31"/>
      <c r="BC67" s="31"/>
      <c r="BD67" s="31"/>
      <c r="BE67" s="31"/>
      <c r="BF67" s="31"/>
      <c r="BG67" s="31"/>
      <c r="BH67" s="31"/>
      <c r="BI67" s="31"/>
      <c r="BJ67" s="31"/>
      <c r="BK67" s="31"/>
      <c r="BL67" s="31"/>
      <c r="BM67" s="31"/>
    </row>
    <row r="68" spans="1:65" ht="409.6">
      <c r="A68" s="20" t="s">
        <v>1775</v>
      </c>
      <c r="B68" s="20" t="s">
        <v>1776</v>
      </c>
      <c r="C68" s="20"/>
      <c r="D68" s="20"/>
      <c r="E68" s="49">
        <v>1</v>
      </c>
      <c r="F68" s="39" t="s">
        <v>1777</v>
      </c>
      <c r="G68" s="39" t="s">
        <v>1778</v>
      </c>
      <c r="H68" s="20" t="s">
        <v>1779</v>
      </c>
      <c r="I68" s="20"/>
      <c r="J68" s="20" t="s">
        <v>1780</v>
      </c>
      <c r="K68" s="20" t="s">
        <v>1781</v>
      </c>
      <c r="L68" s="20" t="s">
        <v>1782</v>
      </c>
      <c r="M68" s="20"/>
      <c r="N68" s="20" t="s">
        <v>1783</v>
      </c>
      <c r="O68" s="20" t="s">
        <v>1784</v>
      </c>
      <c r="P68" s="20" t="s">
        <v>1785</v>
      </c>
      <c r="Q68" s="20"/>
      <c r="R68" s="20"/>
      <c r="S68" s="20"/>
      <c r="T68" s="20" t="s">
        <v>1786</v>
      </c>
      <c r="U68" s="20" t="s">
        <v>1787</v>
      </c>
      <c r="V68" s="20" t="s">
        <v>1788</v>
      </c>
      <c r="W68" s="20" t="s">
        <v>1789</v>
      </c>
      <c r="X68" s="20" t="s">
        <v>1790</v>
      </c>
      <c r="Y68" s="20" t="s">
        <v>1791</v>
      </c>
      <c r="Z68" s="20"/>
      <c r="AA68" s="39" t="s">
        <v>1792</v>
      </c>
      <c r="AB68" s="20"/>
      <c r="AC68" s="20"/>
      <c r="AD68" s="20"/>
      <c r="AE68" s="20"/>
      <c r="AF68" s="20" t="s">
        <v>1793</v>
      </c>
      <c r="AG68" s="20"/>
      <c r="AH68" s="20"/>
      <c r="AI68" s="20"/>
      <c r="AJ68" s="20"/>
      <c r="AK68" s="20"/>
      <c r="AL68" s="20"/>
      <c r="AM68" s="20"/>
      <c r="AN68" s="20"/>
      <c r="AO68" s="20" t="s">
        <v>1794</v>
      </c>
      <c r="AP68" s="20" t="s">
        <v>1795</v>
      </c>
      <c r="AQ68" s="28"/>
      <c r="AR68" s="29" t="s">
        <v>1796</v>
      </c>
      <c r="AS68" s="31"/>
      <c r="AT68" s="31"/>
      <c r="AU68" s="31"/>
      <c r="AV68" s="31"/>
      <c r="AW68" s="31"/>
      <c r="AX68" s="31"/>
      <c r="AY68" s="31"/>
      <c r="AZ68" s="31"/>
      <c r="BA68" s="31"/>
      <c r="BB68" s="31"/>
      <c r="BC68" s="31"/>
      <c r="BD68" s="31"/>
      <c r="BE68" s="31"/>
      <c r="BF68" s="31"/>
      <c r="BG68" s="31"/>
      <c r="BH68" s="31"/>
      <c r="BI68" s="31"/>
      <c r="BJ68" s="31"/>
      <c r="BK68" s="31"/>
      <c r="BL68" s="31"/>
      <c r="BM68" s="31"/>
    </row>
    <row r="69" spans="1:65" ht="409.6">
      <c r="A69" s="20" t="s">
        <v>1797</v>
      </c>
      <c r="B69" s="20" t="s">
        <v>394</v>
      </c>
      <c r="C69" s="20"/>
      <c r="D69" s="20"/>
      <c r="E69" s="49">
        <v>1</v>
      </c>
      <c r="F69" s="39" t="s">
        <v>1798</v>
      </c>
      <c r="G69" s="39" t="s">
        <v>1799</v>
      </c>
      <c r="H69" s="20" t="s">
        <v>1800</v>
      </c>
      <c r="I69" s="20"/>
      <c r="J69" s="20" t="s">
        <v>1801</v>
      </c>
      <c r="K69" s="20" t="s">
        <v>1802</v>
      </c>
      <c r="L69" s="20" t="s">
        <v>1803</v>
      </c>
      <c r="M69" s="20"/>
      <c r="N69" s="20" t="s">
        <v>1804</v>
      </c>
      <c r="O69" s="20" t="s">
        <v>1805</v>
      </c>
      <c r="P69" s="20" t="s">
        <v>1806</v>
      </c>
      <c r="Q69" s="20"/>
      <c r="R69" s="20"/>
      <c r="S69" s="20"/>
      <c r="T69" s="20" t="s">
        <v>1807</v>
      </c>
      <c r="U69" s="20" t="s">
        <v>1808</v>
      </c>
      <c r="V69" s="20" t="s">
        <v>1809</v>
      </c>
      <c r="W69" s="20" t="s">
        <v>1810</v>
      </c>
      <c r="X69" s="20" t="s">
        <v>1811</v>
      </c>
      <c r="Y69" s="20" t="s">
        <v>1812</v>
      </c>
      <c r="Z69" s="20"/>
      <c r="AA69" s="20"/>
      <c r="AB69" s="20"/>
      <c r="AC69" s="20"/>
      <c r="AD69" s="20"/>
      <c r="AE69" s="20"/>
      <c r="AF69" s="20"/>
      <c r="AG69" s="20"/>
      <c r="AH69" s="20"/>
      <c r="AI69" s="20"/>
      <c r="AJ69" s="20"/>
      <c r="AK69" s="20"/>
      <c r="AL69" s="20"/>
      <c r="AM69" s="20"/>
      <c r="AN69" s="20"/>
      <c r="AO69" s="20" t="s">
        <v>1813</v>
      </c>
      <c r="AP69" s="20" t="s">
        <v>1814</v>
      </c>
      <c r="AQ69" s="28"/>
      <c r="AR69" s="29" t="s">
        <v>1815</v>
      </c>
      <c r="AS69" s="31"/>
      <c r="AT69" s="31"/>
      <c r="AU69" s="31"/>
      <c r="AV69" s="31"/>
      <c r="AW69" s="31"/>
      <c r="AX69" s="31"/>
      <c r="AY69" s="31"/>
      <c r="AZ69" s="31"/>
      <c r="BA69" s="31"/>
      <c r="BB69" s="31"/>
      <c r="BC69" s="31"/>
      <c r="BD69" s="31"/>
      <c r="BE69" s="31"/>
      <c r="BF69" s="31"/>
      <c r="BG69" s="31"/>
      <c r="BH69" s="31"/>
      <c r="BI69" s="31"/>
      <c r="BJ69" s="31"/>
      <c r="BK69" s="31"/>
      <c r="BL69" s="31"/>
      <c r="BM69" s="31"/>
    </row>
    <row r="70" spans="1:65" ht="207">
      <c r="A70" s="20" t="s">
        <v>1816</v>
      </c>
      <c r="B70" s="20" t="s">
        <v>187</v>
      </c>
      <c r="C70" s="20"/>
      <c r="D70" s="20"/>
      <c r="E70" s="49">
        <v>1</v>
      </c>
      <c r="F70" s="39" t="s">
        <v>1817</v>
      </c>
      <c r="G70" s="39" t="s">
        <v>1818</v>
      </c>
      <c r="H70" s="20" t="s">
        <v>1819</v>
      </c>
      <c r="I70" s="20"/>
      <c r="J70" s="20"/>
      <c r="K70" s="20" t="s">
        <v>1820</v>
      </c>
      <c r="L70" s="20" t="s">
        <v>1821</v>
      </c>
      <c r="M70" s="20"/>
      <c r="N70" s="20"/>
      <c r="O70" s="20" t="s">
        <v>1822</v>
      </c>
      <c r="P70" s="20" t="s">
        <v>1823</v>
      </c>
      <c r="Q70" s="20"/>
      <c r="R70" s="20"/>
      <c r="S70" s="20"/>
      <c r="T70" s="20"/>
      <c r="U70" s="20"/>
      <c r="V70" s="20"/>
      <c r="W70" s="20"/>
      <c r="X70" s="20" t="s">
        <v>1824</v>
      </c>
      <c r="Y70" s="20" t="s">
        <v>1825</v>
      </c>
      <c r="Z70" s="20"/>
      <c r="AA70" s="20"/>
      <c r="AB70" s="20"/>
      <c r="AC70" s="20"/>
      <c r="AD70" s="20"/>
      <c r="AE70" s="20"/>
      <c r="AF70" s="20" t="s">
        <v>1826</v>
      </c>
      <c r="AG70" s="20"/>
      <c r="AH70" s="20"/>
      <c r="AI70" s="20"/>
      <c r="AJ70" s="20"/>
      <c r="AK70" s="20"/>
      <c r="AL70" s="20"/>
      <c r="AM70" s="20"/>
      <c r="AN70" s="20"/>
      <c r="AO70" s="20" t="s">
        <v>1827</v>
      </c>
      <c r="AP70" s="20" t="s">
        <v>1828</v>
      </c>
      <c r="AQ70" s="28"/>
      <c r="AR70" s="29"/>
      <c r="AS70" s="31"/>
      <c r="AT70" s="31"/>
      <c r="AU70" s="31"/>
      <c r="AV70" s="31"/>
      <c r="AW70" s="31"/>
      <c r="AX70" s="31"/>
      <c r="AY70" s="31"/>
      <c r="AZ70" s="31"/>
      <c r="BA70" s="31"/>
      <c r="BB70" s="31"/>
      <c r="BC70" s="31"/>
      <c r="BD70" s="31"/>
      <c r="BE70" s="31"/>
      <c r="BF70" s="31"/>
      <c r="BG70" s="31"/>
      <c r="BH70" s="31"/>
      <c r="BI70" s="31"/>
      <c r="BJ70" s="31"/>
      <c r="BK70" s="31"/>
      <c r="BL70" s="31"/>
      <c r="BM70" s="31"/>
    </row>
    <row r="71" spans="1:65" ht="409.6">
      <c r="A71" s="20" t="s">
        <v>1829</v>
      </c>
      <c r="B71" s="20" t="s">
        <v>204</v>
      </c>
      <c r="C71" s="20"/>
      <c r="D71" s="20"/>
      <c r="E71" s="49">
        <v>1</v>
      </c>
      <c r="F71" s="39" t="s">
        <v>1830</v>
      </c>
      <c r="G71" s="39" t="s">
        <v>1831</v>
      </c>
      <c r="H71" s="20" t="s">
        <v>1832</v>
      </c>
      <c r="I71" s="20"/>
      <c r="J71" s="20"/>
      <c r="K71" s="20" t="s">
        <v>1833</v>
      </c>
      <c r="L71" s="20" t="s">
        <v>1834</v>
      </c>
      <c r="M71" s="20"/>
      <c r="N71" s="20"/>
      <c r="O71" s="20" t="s">
        <v>1835</v>
      </c>
      <c r="P71" s="20" t="s">
        <v>1836</v>
      </c>
      <c r="Q71" s="20"/>
      <c r="R71" s="20"/>
      <c r="S71" s="20"/>
      <c r="T71" s="20"/>
      <c r="U71" s="20"/>
      <c r="V71" s="20"/>
      <c r="W71" s="20"/>
      <c r="X71" s="20" t="s">
        <v>1837</v>
      </c>
      <c r="Y71" s="20" t="s">
        <v>1838</v>
      </c>
      <c r="Z71" s="20"/>
      <c r="AA71" s="20"/>
      <c r="AB71" s="20"/>
      <c r="AC71" s="20"/>
      <c r="AD71" s="20"/>
      <c r="AE71" s="20"/>
      <c r="AF71" s="20"/>
      <c r="AG71" s="20"/>
      <c r="AH71" s="20"/>
      <c r="AI71" s="20"/>
      <c r="AJ71" s="20"/>
      <c r="AK71" s="20"/>
      <c r="AL71" s="20"/>
      <c r="AM71" s="20"/>
      <c r="AN71" s="20"/>
      <c r="AO71" s="20" t="s">
        <v>1839</v>
      </c>
      <c r="AP71" s="20" t="s">
        <v>1840</v>
      </c>
      <c r="AQ71" s="28"/>
      <c r="AR71" s="29"/>
      <c r="AS71" s="31"/>
      <c r="AT71" s="31"/>
      <c r="AU71" s="31"/>
      <c r="AV71" s="31"/>
      <c r="AW71" s="31"/>
      <c r="AX71" s="31"/>
      <c r="AY71" s="31"/>
      <c r="AZ71" s="31"/>
      <c r="BA71" s="31"/>
      <c r="BB71" s="31"/>
      <c r="BC71" s="31"/>
      <c r="BD71" s="31"/>
      <c r="BE71" s="31"/>
      <c r="BF71" s="31"/>
      <c r="BG71" s="31"/>
      <c r="BH71" s="31"/>
      <c r="BI71" s="31"/>
      <c r="BJ71" s="31"/>
      <c r="BK71" s="31"/>
      <c r="BL71" s="31"/>
      <c r="BM71" s="31"/>
    </row>
    <row r="72" spans="1:65" ht="409.6">
      <c r="A72" s="20" t="s">
        <v>1841</v>
      </c>
      <c r="B72" s="20" t="s">
        <v>219</v>
      </c>
      <c r="C72" s="20"/>
      <c r="D72" s="20"/>
      <c r="E72" s="49">
        <v>1</v>
      </c>
      <c r="F72" s="39" t="s">
        <v>1842</v>
      </c>
      <c r="G72" s="39" t="s">
        <v>1843</v>
      </c>
      <c r="H72" s="20" t="s">
        <v>1844</v>
      </c>
      <c r="I72" s="20"/>
      <c r="J72" s="20" t="s">
        <v>1845</v>
      </c>
      <c r="K72" s="20" t="s">
        <v>1846</v>
      </c>
      <c r="L72" s="20" t="s">
        <v>1847</v>
      </c>
      <c r="M72" s="20"/>
      <c r="N72" s="20"/>
      <c r="O72" s="20" t="s">
        <v>1848</v>
      </c>
      <c r="P72" s="20" t="s">
        <v>1849</v>
      </c>
      <c r="Q72" s="20"/>
      <c r="R72" s="20"/>
      <c r="S72" s="20"/>
      <c r="T72" s="20" t="s">
        <v>1850</v>
      </c>
      <c r="U72" s="20" t="s">
        <v>1851</v>
      </c>
      <c r="V72" s="20" t="s">
        <v>1852</v>
      </c>
      <c r="W72" s="20" t="s">
        <v>1853</v>
      </c>
      <c r="X72" s="20" t="s">
        <v>1854</v>
      </c>
      <c r="Y72" s="20" t="s">
        <v>1855</v>
      </c>
      <c r="Z72" s="20"/>
      <c r="AA72" s="20"/>
      <c r="AB72" s="20"/>
      <c r="AC72" s="20"/>
      <c r="AD72" s="20"/>
      <c r="AE72" s="20"/>
      <c r="AF72" s="20" t="s">
        <v>1856</v>
      </c>
      <c r="AG72" s="20"/>
      <c r="AH72" s="20"/>
      <c r="AI72" s="20"/>
      <c r="AJ72" s="20"/>
      <c r="AK72" s="20"/>
      <c r="AL72" s="20"/>
      <c r="AM72" s="20"/>
      <c r="AN72" s="20"/>
      <c r="AO72" s="20" t="s">
        <v>1857</v>
      </c>
      <c r="AP72" s="20" t="s">
        <v>1858</v>
      </c>
      <c r="AQ72" s="28"/>
      <c r="AR72" s="29" t="s">
        <v>1859</v>
      </c>
      <c r="AS72" s="31"/>
      <c r="AT72" s="31"/>
      <c r="AU72" s="31"/>
      <c r="AV72" s="31"/>
      <c r="AW72" s="31"/>
      <c r="AX72" s="31"/>
      <c r="AY72" s="31"/>
      <c r="AZ72" s="31"/>
      <c r="BA72" s="31"/>
      <c r="BB72" s="31"/>
      <c r="BC72" s="31"/>
      <c r="BD72" s="31"/>
      <c r="BE72" s="31"/>
      <c r="BF72" s="31"/>
      <c r="BG72" s="31"/>
      <c r="BH72" s="31"/>
      <c r="BI72" s="31"/>
      <c r="BJ72" s="31"/>
      <c r="BK72" s="31"/>
      <c r="BL72" s="31"/>
      <c r="BM72" s="31"/>
    </row>
    <row r="73" spans="1:65" ht="409.6">
      <c r="A73" s="20" t="s">
        <v>1860</v>
      </c>
      <c r="B73" s="20" t="s">
        <v>219</v>
      </c>
      <c r="C73" s="20"/>
      <c r="D73" s="20"/>
      <c r="E73" s="49">
        <v>1</v>
      </c>
      <c r="F73" s="39" t="s">
        <v>1861</v>
      </c>
      <c r="G73" s="39" t="s">
        <v>1862</v>
      </c>
      <c r="H73" s="20" t="s">
        <v>1863</v>
      </c>
      <c r="I73" s="20"/>
      <c r="J73" s="20" t="s">
        <v>1864</v>
      </c>
      <c r="K73" s="20" t="s">
        <v>1865</v>
      </c>
      <c r="L73" s="20" t="s">
        <v>1866</v>
      </c>
      <c r="M73" s="20"/>
      <c r="N73" s="20" t="s">
        <v>1867</v>
      </c>
      <c r="O73" s="20" t="s">
        <v>1868</v>
      </c>
      <c r="P73" s="20" t="s">
        <v>1869</v>
      </c>
      <c r="Q73" s="20"/>
      <c r="R73" s="20"/>
      <c r="S73" s="20"/>
      <c r="T73" s="20" t="s">
        <v>1870</v>
      </c>
      <c r="U73" s="20" t="s">
        <v>1871</v>
      </c>
      <c r="V73" s="20" t="s">
        <v>1872</v>
      </c>
      <c r="W73" s="20" t="s">
        <v>1873</v>
      </c>
      <c r="X73" s="20" t="s">
        <v>1874</v>
      </c>
      <c r="Y73" s="20" t="s">
        <v>1875</v>
      </c>
      <c r="Z73" s="20"/>
      <c r="AA73" s="20"/>
      <c r="AB73" s="20"/>
      <c r="AC73" s="20"/>
      <c r="AD73" s="20"/>
      <c r="AE73" s="20"/>
      <c r="AF73" s="20"/>
      <c r="AG73" s="20"/>
      <c r="AH73" s="20"/>
      <c r="AI73" s="20"/>
      <c r="AJ73" s="20"/>
      <c r="AK73" s="20"/>
      <c r="AL73" s="20"/>
      <c r="AM73" s="20"/>
      <c r="AN73" s="20"/>
      <c r="AO73" s="20" t="s">
        <v>1876</v>
      </c>
      <c r="AP73" s="20" t="s">
        <v>1877</v>
      </c>
      <c r="AQ73" s="28"/>
      <c r="AR73" s="29" t="s">
        <v>1878</v>
      </c>
      <c r="AS73" s="31"/>
      <c r="AT73" s="31"/>
      <c r="AU73" s="31"/>
      <c r="AV73" s="31"/>
      <c r="AW73" s="31"/>
      <c r="AX73" s="31"/>
      <c r="AY73" s="31"/>
      <c r="AZ73" s="31"/>
      <c r="BA73" s="31"/>
      <c r="BB73" s="31"/>
      <c r="BC73" s="31"/>
      <c r="BD73" s="31"/>
      <c r="BE73" s="31"/>
      <c r="BF73" s="31"/>
      <c r="BG73" s="31"/>
      <c r="BH73" s="31"/>
      <c r="BI73" s="31"/>
      <c r="BJ73" s="31"/>
      <c r="BK73" s="31"/>
      <c r="BL73" s="31"/>
      <c r="BM73" s="31"/>
    </row>
    <row r="74" spans="1:65" ht="409.6">
      <c r="A74" s="20" t="s">
        <v>1879</v>
      </c>
      <c r="B74" s="20" t="s">
        <v>1880</v>
      </c>
      <c r="C74" s="20"/>
      <c r="D74" s="20"/>
      <c r="E74" s="49">
        <v>1</v>
      </c>
      <c r="F74" s="20"/>
      <c r="G74" s="20"/>
      <c r="H74" s="20">
        <v>1073</v>
      </c>
      <c r="I74" s="20"/>
      <c r="J74" s="20"/>
      <c r="K74" s="20" t="s">
        <v>1881</v>
      </c>
      <c r="L74" s="20" t="s">
        <v>1882</v>
      </c>
      <c r="M74" s="20"/>
      <c r="N74" s="20"/>
      <c r="O74" s="20" t="s">
        <v>1883</v>
      </c>
      <c r="P74" s="20" t="s">
        <v>1884</v>
      </c>
      <c r="Q74" s="20"/>
      <c r="R74" s="20"/>
      <c r="S74" s="20"/>
      <c r="T74" s="20" t="s">
        <v>1885</v>
      </c>
      <c r="U74" s="20" t="s">
        <v>1886</v>
      </c>
      <c r="V74" s="20" t="s">
        <v>1887</v>
      </c>
      <c r="W74" s="20" t="s">
        <v>1888</v>
      </c>
      <c r="X74" s="20" t="s">
        <v>1889</v>
      </c>
      <c r="Y74" s="20" t="s">
        <v>1890</v>
      </c>
      <c r="Z74" s="20"/>
      <c r="AA74" s="39" t="s">
        <v>1891</v>
      </c>
      <c r="AB74" s="20"/>
      <c r="AC74" s="20"/>
      <c r="AD74" s="20"/>
      <c r="AE74" s="20"/>
      <c r="AF74" s="20" t="s">
        <v>1892</v>
      </c>
      <c r="AG74" s="20"/>
      <c r="AH74" s="20"/>
      <c r="AI74" s="20"/>
      <c r="AJ74" s="20"/>
      <c r="AK74" s="20"/>
      <c r="AL74" s="20"/>
      <c r="AM74" s="20"/>
      <c r="AN74" s="20"/>
      <c r="AO74" s="20" t="s">
        <v>1893</v>
      </c>
      <c r="AP74" s="20" t="s">
        <v>1894</v>
      </c>
      <c r="AQ74" s="28"/>
      <c r="AR74" s="29" t="s">
        <v>1895</v>
      </c>
      <c r="AS74" s="31"/>
      <c r="AT74" s="31"/>
      <c r="AU74" s="31"/>
      <c r="AV74" s="31"/>
      <c r="AW74" s="31"/>
      <c r="AX74" s="31"/>
      <c r="AY74" s="31"/>
      <c r="AZ74" s="31"/>
      <c r="BA74" s="31"/>
      <c r="BB74" s="31"/>
      <c r="BC74" s="31"/>
      <c r="BD74" s="31"/>
      <c r="BE74" s="31"/>
      <c r="BF74" s="31"/>
      <c r="BG74" s="31"/>
      <c r="BH74" s="31"/>
      <c r="BI74" s="31"/>
      <c r="BJ74" s="31"/>
      <c r="BK74" s="31"/>
      <c r="BL74" s="31"/>
      <c r="BM74" s="31"/>
    </row>
    <row r="75" spans="1:65" ht="409.6">
      <c r="A75" s="20" t="s">
        <v>1896</v>
      </c>
      <c r="B75" s="20" t="s">
        <v>219</v>
      </c>
      <c r="C75" s="20"/>
      <c r="D75" s="20"/>
      <c r="E75" s="49">
        <v>1</v>
      </c>
      <c r="F75" s="39" t="s">
        <v>1897</v>
      </c>
      <c r="G75" s="39" t="s">
        <v>1898</v>
      </c>
      <c r="H75" s="20" t="s">
        <v>1899</v>
      </c>
      <c r="I75" s="20"/>
      <c r="J75" s="20"/>
      <c r="K75" s="20" t="s">
        <v>1900</v>
      </c>
      <c r="L75" s="20" t="s">
        <v>1901</v>
      </c>
      <c r="M75" s="20"/>
      <c r="N75" s="20"/>
      <c r="O75" s="20" t="s">
        <v>1902</v>
      </c>
      <c r="P75" s="20" t="s">
        <v>1903</v>
      </c>
      <c r="Q75" s="20"/>
      <c r="R75" s="20"/>
      <c r="S75" s="20"/>
      <c r="T75" s="20" t="s">
        <v>1904</v>
      </c>
      <c r="U75" s="20" t="s">
        <v>1905</v>
      </c>
      <c r="V75" s="20" t="s">
        <v>1906</v>
      </c>
      <c r="W75" s="20" t="s">
        <v>1907</v>
      </c>
      <c r="X75" s="20" t="s">
        <v>1908</v>
      </c>
      <c r="Y75" s="20" t="s">
        <v>1909</v>
      </c>
      <c r="Z75" s="20"/>
      <c r="AA75" s="20"/>
      <c r="AB75" s="20"/>
      <c r="AC75" s="20"/>
      <c r="AD75" s="20"/>
      <c r="AE75" s="20"/>
      <c r="AF75" s="20" t="s">
        <v>1910</v>
      </c>
      <c r="AG75" s="20"/>
      <c r="AH75" s="20"/>
      <c r="AI75" s="20"/>
      <c r="AJ75" s="20"/>
      <c r="AK75" s="20"/>
      <c r="AL75" s="20"/>
      <c r="AM75" s="20"/>
      <c r="AN75" s="20"/>
      <c r="AO75" s="20" t="s">
        <v>1911</v>
      </c>
      <c r="AP75" s="20" t="s">
        <v>1912</v>
      </c>
      <c r="AQ75" s="28"/>
      <c r="AR75" s="29" t="s">
        <v>1913</v>
      </c>
      <c r="AS75" s="31"/>
      <c r="AT75" s="31"/>
      <c r="AU75" s="31"/>
      <c r="AV75" s="31"/>
      <c r="AW75" s="31"/>
      <c r="AX75" s="31"/>
      <c r="AY75" s="31"/>
      <c r="AZ75" s="31"/>
      <c r="BA75" s="31"/>
      <c r="BB75" s="31"/>
      <c r="BC75" s="31"/>
      <c r="BD75" s="31"/>
      <c r="BE75" s="31"/>
      <c r="BF75" s="31"/>
      <c r="BG75" s="31"/>
      <c r="BH75" s="31"/>
      <c r="BI75" s="31"/>
      <c r="BJ75" s="31"/>
      <c r="BK75" s="31"/>
      <c r="BL75" s="31"/>
      <c r="BM75" s="31"/>
    </row>
    <row r="76" spans="1:65" ht="409.6">
      <c r="A76" s="20" t="s">
        <v>1914</v>
      </c>
      <c r="B76" s="20" t="s">
        <v>1574</v>
      </c>
      <c r="C76" s="20"/>
      <c r="D76" s="20"/>
      <c r="E76" s="49">
        <v>1</v>
      </c>
      <c r="F76" s="39" t="s">
        <v>1915</v>
      </c>
      <c r="G76" s="39" t="s">
        <v>1916</v>
      </c>
      <c r="H76" s="20" t="s">
        <v>1917</v>
      </c>
      <c r="I76" s="20"/>
      <c r="J76" s="20" t="s">
        <v>1918</v>
      </c>
      <c r="K76" s="20" t="s">
        <v>1919</v>
      </c>
      <c r="L76" s="20" t="s">
        <v>1920</v>
      </c>
      <c r="M76" s="20"/>
      <c r="N76" s="20" t="s">
        <v>1921</v>
      </c>
      <c r="O76" s="20" t="s">
        <v>1922</v>
      </c>
      <c r="P76" s="20" t="s">
        <v>1923</v>
      </c>
      <c r="Q76" s="20"/>
      <c r="R76" s="20"/>
      <c r="S76" s="20"/>
      <c r="T76" s="20" t="s">
        <v>1924</v>
      </c>
      <c r="U76" s="20" t="s">
        <v>1925</v>
      </c>
      <c r="V76" s="20" t="s">
        <v>1926</v>
      </c>
      <c r="W76" s="20" t="s">
        <v>1927</v>
      </c>
      <c r="X76" s="20" t="s">
        <v>1928</v>
      </c>
      <c r="Y76" s="20" t="s">
        <v>1929</v>
      </c>
      <c r="Z76" s="20"/>
      <c r="AA76" s="20"/>
      <c r="AB76" s="20"/>
      <c r="AC76" s="20"/>
      <c r="AD76" s="20"/>
      <c r="AE76" s="20"/>
      <c r="AF76" s="20" t="s">
        <v>1930</v>
      </c>
      <c r="AG76" s="20"/>
      <c r="AH76" s="20"/>
      <c r="AI76" s="20"/>
      <c r="AJ76" s="20"/>
      <c r="AK76" s="20"/>
      <c r="AL76" s="20"/>
      <c r="AM76" s="20"/>
      <c r="AN76" s="20"/>
      <c r="AO76" s="20" t="s">
        <v>1931</v>
      </c>
      <c r="AP76" s="20" t="s">
        <v>1932</v>
      </c>
      <c r="AQ76" s="28"/>
      <c r="AR76" s="29" t="s">
        <v>1933</v>
      </c>
      <c r="AS76" s="31"/>
      <c r="AT76" s="31"/>
      <c r="AU76" s="31"/>
      <c r="AV76" s="31"/>
      <c r="AW76" s="31"/>
      <c r="AX76" s="31"/>
      <c r="AY76" s="31"/>
      <c r="AZ76" s="31"/>
      <c r="BA76" s="31"/>
      <c r="BB76" s="31"/>
      <c r="BC76" s="31"/>
      <c r="BD76" s="31"/>
      <c r="BE76" s="31"/>
      <c r="BF76" s="31"/>
      <c r="BG76" s="31"/>
      <c r="BH76" s="31"/>
      <c r="BI76" s="31"/>
      <c r="BJ76" s="31"/>
      <c r="BK76" s="31"/>
      <c r="BL76" s="31"/>
      <c r="BM76" s="31"/>
    </row>
    <row r="77" spans="1:65" ht="409.6">
      <c r="A77" s="20" t="s">
        <v>1934</v>
      </c>
      <c r="B77" s="20" t="s">
        <v>219</v>
      </c>
      <c r="C77" s="20"/>
      <c r="D77" s="20"/>
      <c r="E77" s="49">
        <v>1</v>
      </c>
      <c r="F77" s="39" t="s">
        <v>1935</v>
      </c>
      <c r="G77" s="39" t="s">
        <v>1936</v>
      </c>
      <c r="H77" s="20" t="s">
        <v>1937</v>
      </c>
      <c r="I77" s="20"/>
      <c r="J77" s="20"/>
      <c r="K77" s="20" t="s">
        <v>1938</v>
      </c>
      <c r="L77" s="20" t="s">
        <v>1939</v>
      </c>
      <c r="M77" s="20"/>
      <c r="N77" s="20"/>
      <c r="O77" s="20" t="s">
        <v>1940</v>
      </c>
      <c r="P77" s="20" t="s">
        <v>1941</v>
      </c>
      <c r="Q77" s="20"/>
      <c r="R77" s="20"/>
      <c r="S77" s="20"/>
      <c r="T77" s="20" t="s">
        <v>1942</v>
      </c>
      <c r="U77" s="20" t="s">
        <v>1943</v>
      </c>
      <c r="V77" s="20" t="s">
        <v>1944</v>
      </c>
      <c r="W77" s="20" t="s">
        <v>1945</v>
      </c>
      <c r="X77" s="20" t="s">
        <v>1946</v>
      </c>
      <c r="Y77" s="20" t="s">
        <v>1947</v>
      </c>
      <c r="Z77" s="20"/>
      <c r="AA77" s="20"/>
      <c r="AB77" s="20"/>
      <c r="AC77" s="20"/>
      <c r="AD77" s="20"/>
      <c r="AE77" s="20"/>
      <c r="AF77" s="20" t="s">
        <v>1948</v>
      </c>
      <c r="AG77" s="20"/>
      <c r="AH77" s="20"/>
      <c r="AI77" s="20"/>
      <c r="AJ77" s="20"/>
      <c r="AK77" s="20"/>
      <c r="AL77" s="20"/>
      <c r="AM77" s="20"/>
      <c r="AN77" s="20"/>
      <c r="AO77" s="20" t="s">
        <v>1949</v>
      </c>
      <c r="AP77" s="20" t="s">
        <v>1950</v>
      </c>
      <c r="AQ77" s="28"/>
      <c r="AR77" s="29" t="s">
        <v>1951</v>
      </c>
      <c r="AS77" s="31"/>
      <c r="AT77" s="31"/>
      <c r="AU77" s="31"/>
      <c r="AV77" s="31"/>
      <c r="AW77" s="31"/>
      <c r="AX77" s="31"/>
      <c r="AY77" s="31"/>
      <c r="AZ77" s="31"/>
      <c r="BA77" s="31"/>
      <c r="BB77" s="31"/>
      <c r="BC77" s="31"/>
      <c r="BD77" s="31"/>
      <c r="BE77" s="31"/>
      <c r="BF77" s="31"/>
      <c r="BG77" s="31"/>
      <c r="BH77" s="31"/>
      <c r="BI77" s="31"/>
      <c r="BJ77" s="31"/>
      <c r="BK77" s="31"/>
      <c r="BL77" s="31"/>
      <c r="BM77" s="31"/>
    </row>
    <row r="78" spans="1:65" ht="409.6">
      <c r="A78" s="20" t="s">
        <v>1952</v>
      </c>
      <c r="B78" s="20" t="s">
        <v>1057</v>
      </c>
      <c r="C78" s="20"/>
      <c r="D78" s="20"/>
      <c r="E78" s="49">
        <v>1</v>
      </c>
      <c r="F78" s="39" t="s">
        <v>1953</v>
      </c>
      <c r="G78" s="39" t="s">
        <v>1954</v>
      </c>
      <c r="H78" s="20" t="s">
        <v>1955</v>
      </c>
      <c r="I78" s="20"/>
      <c r="J78" s="20" t="s">
        <v>1956</v>
      </c>
      <c r="K78" s="20" t="s">
        <v>1957</v>
      </c>
      <c r="L78" s="20" t="s">
        <v>1958</v>
      </c>
      <c r="M78" s="20"/>
      <c r="N78" s="20" t="s">
        <v>1959</v>
      </c>
      <c r="O78" s="20" t="s">
        <v>1960</v>
      </c>
      <c r="P78" s="20" t="s">
        <v>1961</v>
      </c>
      <c r="Q78" s="20"/>
      <c r="R78" s="20"/>
      <c r="S78" s="20"/>
      <c r="T78" s="20" t="s">
        <v>1962</v>
      </c>
      <c r="U78" s="20" t="s">
        <v>1963</v>
      </c>
      <c r="V78" s="20" t="s">
        <v>1964</v>
      </c>
      <c r="W78" s="20" t="s">
        <v>1965</v>
      </c>
      <c r="X78" s="20" t="s">
        <v>1966</v>
      </c>
      <c r="Y78" s="20" t="s">
        <v>1967</v>
      </c>
      <c r="Z78" s="20"/>
      <c r="AA78" s="20"/>
      <c r="AB78" s="20"/>
      <c r="AC78" s="20"/>
      <c r="AD78" s="20"/>
      <c r="AE78" s="20"/>
      <c r="AF78" s="20" t="s">
        <v>1968</v>
      </c>
      <c r="AG78" s="20"/>
      <c r="AH78" s="20"/>
      <c r="AI78" s="20"/>
      <c r="AJ78" s="20"/>
      <c r="AK78" s="20"/>
      <c r="AL78" s="20"/>
      <c r="AM78" s="20"/>
      <c r="AN78" s="20"/>
      <c r="AO78" s="20" t="s">
        <v>1969</v>
      </c>
      <c r="AP78" s="20" t="s">
        <v>1970</v>
      </c>
      <c r="AQ78" s="28"/>
      <c r="AR78" s="29" t="s">
        <v>1971</v>
      </c>
      <c r="AS78" s="31"/>
      <c r="AT78" s="31"/>
      <c r="AU78" s="31"/>
      <c r="AV78" s="31"/>
      <c r="AW78" s="31"/>
      <c r="AX78" s="31"/>
      <c r="AY78" s="31"/>
      <c r="AZ78" s="31"/>
      <c r="BA78" s="31"/>
      <c r="BB78" s="31"/>
      <c r="BC78" s="31"/>
      <c r="BD78" s="31"/>
      <c r="BE78" s="31"/>
      <c r="BF78" s="31"/>
      <c r="BG78" s="31"/>
      <c r="BH78" s="31"/>
      <c r="BI78" s="31"/>
      <c r="BJ78" s="31"/>
      <c r="BK78" s="31"/>
      <c r="BL78" s="31"/>
      <c r="BM78" s="31"/>
    </row>
    <row r="79" spans="1:65" ht="409.6">
      <c r="A79" s="20" t="s">
        <v>1972</v>
      </c>
      <c r="B79" s="20" t="s">
        <v>1973</v>
      </c>
      <c r="C79" s="20"/>
      <c r="D79" s="20"/>
      <c r="E79" s="49">
        <v>1</v>
      </c>
      <c r="F79" s="39" t="s">
        <v>1974</v>
      </c>
      <c r="G79" s="39" t="s">
        <v>1975</v>
      </c>
      <c r="H79" s="20" t="s">
        <v>1976</v>
      </c>
      <c r="I79" s="20"/>
      <c r="J79" s="20" t="s">
        <v>1977</v>
      </c>
      <c r="K79" s="20" t="s">
        <v>1978</v>
      </c>
      <c r="L79" s="20" t="s">
        <v>1979</v>
      </c>
      <c r="M79" s="20"/>
      <c r="N79" s="20" t="s">
        <v>1980</v>
      </c>
      <c r="O79" s="20" t="s">
        <v>1981</v>
      </c>
      <c r="P79" s="20" t="s">
        <v>1982</v>
      </c>
      <c r="Q79" s="20"/>
      <c r="R79" s="20"/>
      <c r="S79" s="20"/>
      <c r="T79" s="20" t="s">
        <v>1983</v>
      </c>
      <c r="U79" s="20" t="s">
        <v>1984</v>
      </c>
      <c r="V79" s="20" t="s">
        <v>1985</v>
      </c>
      <c r="W79" s="20" t="s">
        <v>1986</v>
      </c>
      <c r="X79" s="20" t="s">
        <v>1987</v>
      </c>
      <c r="Y79" s="20" t="s">
        <v>1988</v>
      </c>
      <c r="Z79" s="20"/>
      <c r="AA79" s="20"/>
      <c r="AB79" s="20"/>
      <c r="AC79" s="20"/>
      <c r="AD79" s="20"/>
      <c r="AE79" s="20"/>
      <c r="AF79" s="20" t="s">
        <v>1989</v>
      </c>
      <c r="AG79" s="20"/>
      <c r="AH79" s="20"/>
      <c r="AI79" s="20"/>
      <c r="AJ79" s="20"/>
      <c r="AK79" s="20"/>
      <c r="AL79" s="20"/>
      <c r="AM79" s="20"/>
      <c r="AN79" s="20"/>
      <c r="AO79" s="20" t="s">
        <v>1990</v>
      </c>
      <c r="AP79" s="20" t="s">
        <v>1991</v>
      </c>
      <c r="AQ79" s="28"/>
      <c r="AR79" s="29" t="s">
        <v>1992</v>
      </c>
      <c r="AS79" s="31"/>
      <c r="AT79" s="31"/>
      <c r="AU79" s="31"/>
      <c r="AV79" s="31"/>
      <c r="AW79" s="31"/>
      <c r="AX79" s="31"/>
      <c r="AY79" s="31"/>
      <c r="AZ79" s="31"/>
      <c r="BA79" s="31"/>
      <c r="BB79" s="31"/>
      <c r="BC79" s="31"/>
      <c r="BD79" s="31"/>
      <c r="BE79" s="31"/>
      <c r="BF79" s="31"/>
      <c r="BG79" s="31"/>
      <c r="BH79" s="31"/>
      <c r="BI79" s="31"/>
      <c r="BJ79" s="31"/>
      <c r="BK79" s="31"/>
      <c r="BL79" s="31"/>
      <c r="BM79" s="31"/>
    </row>
    <row r="80" spans="1:65" ht="41.4">
      <c r="A80" s="20" t="s">
        <v>1993</v>
      </c>
      <c r="B80" s="20" t="s">
        <v>1994</v>
      </c>
      <c r="C80" s="20"/>
      <c r="D80" s="20"/>
      <c r="E80" s="49"/>
      <c r="F80" s="39" t="s">
        <v>1995</v>
      </c>
      <c r="G80" s="39" t="s">
        <v>1996</v>
      </c>
      <c r="H80" s="20" t="s">
        <v>1997</v>
      </c>
      <c r="I80" s="20"/>
      <c r="J80" s="20"/>
      <c r="K80" s="20"/>
      <c r="L80" s="20"/>
      <c r="M80" s="20"/>
      <c r="N80" s="20"/>
      <c r="O80" s="20"/>
      <c r="P80" s="20"/>
      <c r="Q80" s="20"/>
      <c r="R80" s="20"/>
      <c r="S80" s="20"/>
      <c r="T80" s="20"/>
      <c r="U80" s="20"/>
      <c r="V80" s="20"/>
      <c r="W80" s="20"/>
      <c r="X80" s="20"/>
      <c r="Y80" s="20"/>
      <c r="Z80" s="20"/>
      <c r="AA80" s="20"/>
      <c r="AB80" s="20"/>
      <c r="AC80" s="20"/>
      <c r="AD80" s="20"/>
      <c r="AE80" s="20"/>
      <c r="AF80" s="20"/>
      <c r="AG80" s="20"/>
      <c r="AH80" s="20"/>
      <c r="AI80" s="20"/>
      <c r="AJ80" s="20"/>
      <c r="AK80" s="20"/>
      <c r="AL80" s="20"/>
      <c r="AM80" s="20"/>
      <c r="AN80" s="20"/>
      <c r="AO80" s="20" t="s">
        <v>1998</v>
      </c>
      <c r="AP80" s="20"/>
      <c r="AQ80" s="28"/>
      <c r="AR80" s="29"/>
      <c r="AS80" s="31"/>
      <c r="AT80" s="31"/>
      <c r="AU80" s="31"/>
      <c r="AV80" s="31"/>
      <c r="AW80" s="31"/>
      <c r="AX80" s="31"/>
      <c r="AY80" s="31"/>
      <c r="AZ80" s="31"/>
      <c r="BA80" s="31"/>
      <c r="BB80" s="31"/>
      <c r="BC80" s="31"/>
      <c r="BD80" s="31"/>
      <c r="BE80" s="31"/>
      <c r="BF80" s="31"/>
      <c r="BG80" s="31"/>
      <c r="BH80" s="31"/>
      <c r="BI80" s="31"/>
      <c r="BJ80" s="31"/>
      <c r="BK80" s="31"/>
      <c r="BL80" s="31"/>
      <c r="BM80" s="31"/>
    </row>
    <row r="81" spans="1:65" ht="55.2">
      <c r="A81" s="20" t="s">
        <v>1999</v>
      </c>
      <c r="B81" s="20" t="s">
        <v>2000</v>
      </c>
      <c r="C81" s="20"/>
      <c r="D81" s="20"/>
      <c r="E81" s="49"/>
      <c r="F81" s="39" t="s">
        <v>2001</v>
      </c>
      <c r="G81" s="39" t="s">
        <v>2002</v>
      </c>
      <c r="H81" s="20" t="s">
        <v>2003</v>
      </c>
      <c r="I81" s="20"/>
      <c r="J81" s="20"/>
      <c r="K81" s="20"/>
      <c r="L81" s="20"/>
      <c r="M81" s="20"/>
      <c r="N81" s="20"/>
      <c r="O81" s="20"/>
      <c r="P81" s="20"/>
      <c r="Q81" s="20"/>
      <c r="R81" s="20"/>
      <c r="S81" s="20"/>
      <c r="T81" s="20"/>
      <c r="U81" s="20"/>
      <c r="V81" s="20"/>
      <c r="W81" s="20"/>
      <c r="X81" s="20"/>
      <c r="Y81" s="20"/>
      <c r="Z81" s="20"/>
      <c r="AA81" s="20"/>
      <c r="AB81" s="20"/>
      <c r="AC81" s="20"/>
      <c r="AD81" s="20"/>
      <c r="AE81" s="20"/>
      <c r="AF81" s="20"/>
      <c r="AG81" s="20"/>
      <c r="AH81" s="20"/>
      <c r="AI81" s="20"/>
      <c r="AJ81" s="20"/>
      <c r="AK81" s="20"/>
      <c r="AL81" s="20"/>
      <c r="AM81" s="20"/>
      <c r="AN81" s="20"/>
      <c r="AO81" s="20" t="s">
        <v>1998</v>
      </c>
      <c r="AP81" s="20"/>
      <c r="AQ81" s="28"/>
      <c r="AR81" s="29"/>
      <c r="AS81" s="31"/>
      <c r="AT81" s="31"/>
      <c r="AU81" s="31"/>
      <c r="AV81" s="31"/>
      <c r="AW81" s="31"/>
      <c r="AX81" s="31"/>
      <c r="AY81" s="31"/>
      <c r="AZ81" s="31"/>
      <c r="BA81" s="31"/>
      <c r="BB81" s="31"/>
      <c r="BC81" s="31"/>
      <c r="BD81" s="31"/>
      <c r="BE81" s="31"/>
      <c r="BF81" s="31"/>
      <c r="BG81" s="31"/>
      <c r="BH81" s="31"/>
      <c r="BI81" s="31"/>
      <c r="BJ81" s="31"/>
      <c r="BK81" s="31"/>
      <c r="BL81" s="31"/>
      <c r="BM81" s="31"/>
    </row>
    <row r="82" spans="1:65" ht="82.8">
      <c r="A82" s="20" t="s">
        <v>2004</v>
      </c>
      <c r="B82" s="20" t="s">
        <v>2005</v>
      </c>
      <c r="C82" s="20"/>
      <c r="D82" s="20"/>
      <c r="E82" s="49"/>
      <c r="F82" s="39" t="s">
        <v>2006</v>
      </c>
      <c r="G82" s="39" t="s">
        <v>2007</v>
      </c>
      <c r="H82" s="20" t="s">
        <v>2008</v>
      </c>
      <c r="I82" s="20"/>
      <c r="J82" s="20"/>
      <c r="K82" s="20"/>
      <c r="L82" s="20"/>
      <c r="M82" s="20"/>
      <c r="N82" s="20"/>
      <c r="O82" s="20"/>
      <c r="P82" s="20"/>
      <c r="Q82" s="20"/>
      <c r="R82" s="20"/>
      <c r="S82" s="20"/>
      <c r="T82" s="20"/>
      <c r="U82" s="20"/>
      <c r="V82" s="20"/>
      <c r="W82" s="20"/>
      <c r="X82" s="20"/>
      <c r="Y82" s="20"/>
      <c r="Z82" s="20"/>
      <c r="AA82" s="20"/>
      <c r="AB82" s="20"/>
      <c r="AC82" s="20"/>
      <c r="AD82" s="20"/>
      <c r="AE82" s="20"/>
      <c r="AF82" s="20"/>
      <c r="AG82" s="20"/>
      <c r="AH82" s="20"/>
      <c r="AI82" s="20"/>
      <c r="AJ82" s="20"/>
      <c r="AK82" s="20"/>
      <c r="AL82" s="20"/>
      <c r="AM82" s="20"/>
      <c r="AN82" s="20"/>
      <c r="AO82" s="20" t="s">
        <v>1998</v>
      </c>
      <c r="AP82" s="20"/>
      <c r="AQ82" s="28"/>
      <c r="AR82" s="29"/>
      <c r="AS82" s="31"/>
      <c r="AT82" s="31"/>
      <c r="AU82" s="31"/>
      <c r="AV82" s="31"/>
      <c r="AW82" s="31"/>
      <c r="AX82" s="31"/>
      <c r="AY82" s="31"/>
      <c r="AZ82" s="31"/>
      <c r="BA82" s="31"/>
      <c r="BB82" s="31"/>
      <c r="BC82" s="31"/>
      <c r="BD82" s="31"/>
      <c r="BE82" s="31"/>
      <c r="BF82" s="31"/>
      <c r="BG82" s="31"/>
      <c r="BH82" s="31"/>
      <c r="BI82" s="31"/>
      <c r="BJ82" s="31"/>
      <c r="BK82" s="31"/>
      <c r="BL82" s="31"/>
      <c r="BM82" s="31"/>
    </row>
    <row r="83" spans="1:65" ht="409.6">
      <c r="A83" s="20" t="s">
        <v>2009</v>
      </c>
      <c r="B83" s="20" t="s">
        <v>219</v>
      </c>
      <c r="C83" s="20"/>
      <c r="D83" s="20"/>
      <c r="E83" s="49">
        <v>1</v>
      </c>
      <c r="F83" s="39" t="s">
        <v>2010</v>
      </c>
      <c r="G83" s="39" t="s">
        <v>2011</v>
      </c>
      <c r="H83" s="20" t="s">
        <v>2012</v>
      </c>
      <c r="I83" s="20"/>
      <c r="J83" s="20" t="s">
        <v>2013</v>
      </c>
      <c r="K83" s="20" t="s">
        <v>2014</v>
      </c>
      <c r="L83" s="20" t="s">
        <v>2015</v>
      </c>
      <c r="M83" s="20"/>
      <c r="N83" s="20"/>
      <c r="O83" s="20" t="s">
        <v>2016</v>
      </c>
      <c r="P83" s="20" t="s">
        <v>2017</v>
      </c>
      <c r="Q83" s="20"/>
      <c r="R83" s="20"/>
      <c r="S83" s="20"/>
      <c r="T83" s="20" t="s">
        <v>2018</v>
      </c>
      <c r="U83" s="20" t="s">
        <v>2019</v>
      </c>
      <c r="V83" s="20" t="s">
        <v>2020</v>
      </c>
      <c r="W83" s="20" t="s">
        <v>2021</v>
      </c>
      <c r="X83" s="20" t="s">
        <v>2022</v>
      </c>
      <c r="Y83" s="20" t="s">
        <v>2023</v>
      </c>
      <c r="Z83" s="20"/>
      <c r="AA83" s="20"/>
      <c r="AB83" s="20"/>
      <c r="AC83" s="20"/>
      <c r="AD83" s="20"/>
      <c r="AE83" s="20"/>
      <c r="AF83" s="20" t="s">
        <v>2024</v>
      </c>
      <c r="AG83" s="20"/>
      <c r="AH83" s="20"/>
      <c r="AI83" s="20"/>
      <c r="AJ83" s="20"/>
      <c r="AK83" s="20"/>
      <c r="AL83" s="20"/>
      <c r="AM83" s="20"/>
      <c r="AN83" s="20"/>
      <c r="AO83" s="20" t="s">
        <v>2025</v>
      </c>
      <c r="AP83" s="20" t="s">
        <v>2026</v>
      </c>
      <c r="AQ83" s="28"/>
      <c r="AR83" s="29" t="s">
        <v>2027</v>
      </c>
      <c r="AS83" s="31"/>
      <c r="AT83" s="31"/>
      <c r="AU83" s="31"/>
      <c r="AV83" s="31"/>
      <c r="AW83" s="31"/>
      <c r="AX83" s="31"/>
      <c r="AY83" s="31"/>
      <c r="AZ83" s="31"/>
      <c r="BA83" s="31"/>
      <c r="BB83" s="31"/>
      <c r="BC83" s="31"/>
      <c r="BD83" s="31"/>
      <c r="BE83" s="31"/>
      <c r="BF83" s="31"/>
      <c r="BG83" s="31"/>
      <c r="BH83" s="31"/>
      <c r="BI83" s="31"/>
      <c r="BJ83" s="31"/>
      <c r="BK83" s="31"/>
      <c r="BL83" s="31"/>
      <c r="BM83" s="31"/>
    </row>
    <row r="84" spans="1:65" ht="409.6">
      <c r="A84" s="20" t="s">
        <v>2028</v>
      </c>
      <c r="B84" s="20" t="s">
        <v>219</v>
      </c>
      <c r="C84" s="20"/>
      <c r="D84" s="20"/>
      <c r="E84" s="49">
        <v>1</v>
      </c>
      <c r="F84" s="39" t="s">
        <v>2029</v>
      </c>
      <c r="G84" s="39" t="s">
        <v>2030</v>
      </c>
      <c r="H84" s="20" t="s">
        <v>2031</v>
      </c>
      <c r="I84" s="20"/>
      <c r="J84" s="20"/>
      <c r="K84" s="20" t="s">
        <v>2032</v>
      </c>
      <c r="L84" s="20" t="s">
        <v>2033</v>
      </c>
      <c r="M84" s="20"/>
      <c r="N84" s="20"/>
      <c r="O84" s="20" t="s">
        <v>2034</v>
      </c>
      <c r="P84" s="50" t="s">
        <v>2035</v>
      </c>
      <c r="Q84" s="20"/>
      <c r="R84" s="20"/>
      <c r="S84" s="20"/>
      <c r="T84" s="20"/>
      <c r="U84" s="20"/>
      <c r="V84" s="20"/>
      <c r="W84" s="20"/>
      <c r="X84" s="20"/>
      <c r="Y84" s="20"/>
      <c r="Z84" s="20"/>
      <c r="AA84" s="20"/>
      <c r="AB84" s="20"/>
      <c r="AC84" s="20"/>
      <c r="AD84" s="20"/>
      <c r="AE84" s="20"/>
      <c r="AF84" s="20"/>
      <c r="AG84" s="20"/>
      <c r="AH84" s="20"/>
      <c r="AI84" s="20"/>
      <c r="AJ84" s="20"/>
      <c r="AK84" s="20"/>
      <c r="AL84" s="20"/>
      <c r="AM84" s="20"/>
      <c r="AN84" s="20"/>
      <c r="AO84" s="20"/>
      <c r="AP84" s="20"/>
      <c r="AQ84" s="28"/>
      <c r="AR84" s="29"/>
      <c r="AS84" s="31"/>
      <c r="AT84" s="31"/>
      <c r="AU84" s="31"/>
      <c r="AV84" s="31"/>
      <c r="AW84" s="31"/>
      <c r="AX84" s="31"/>
      <c r="AY84" s="31"/>
      <c r="AZ84" s="31"/>
      <c r="BA84" s="31"/>
      <c r="BB84" s="31"/>
      <c r="BC84" s="31"/>
      <c r="BD84" s="31"/>
      <c r="BE84" s="31"/>
      <c r="BF84" s="31"/>
      <c r="BG84" s="31"/>
      <c r="BH84" s="31"/>
      <c r="BI84" s="31"/>
      <c r="BJ84" s="31"/>
      <c r="BK84" s="31"/>
      <c r="BL84" s="31"/>
      <c r="BM84" s="31"/>
    </row>
    <row r="85" spans="1:65" ht="409.6">
      <c r="A85" s="20" t="s">
        <v>2036</v>
      </c>
      <c r="B85" s="20" t="s">
        <v>2037</v>
      </c>
      <c r="C85" s="20"/>
      <c r="D85" s="20"/>
      <c r="E85" s="49">
        <v>1</v>
      </c>
      <c r="F85" s="39" t="s">
        <v>2038</v>
      </c>
      <c r="G85" s="39" t="s">
        <v>2039</v>
      </c>
      <c r="H85" s="20" t="s">
        <v>2040</v>
      </c>
      <c r="I85" s="20"/>
      <c r="J85" s="20" t="s">
        <v>2041</v>
      </c>
      <c r="K85" s="20" t="s">
        <v>2042</v>
      </c>
      <c r="L85" s="20" t="s">
        <v>2043</v>
      </c>
      <c r="M85" s="20"/>
      <c r="N85" s="20" t="s">
        <v>2044</v>
      </c>
      <c r="O85" s="20" t="s">
        <v>2045</v>
      </c>
      <c r="P85" s="20" t="s">
        <v>2046</v>
      </c>
      <c r="Q85" s="20"/>
      <c r="R85" s="20"/>
      <c r="S85" s="20"/>
      <c r="T85" s="20" t="s">
        <v>2047</v>
      </c>
      <c r="U85" s="20" t="s">
        <v>2048</v>
      </c>
      <c r="V85" s="20" t="s">
        <v>2049</v>
      </c>
      <c r="W85" s="20" t="s">
        <v>2050</v>
      </c>
      <c r="X85" s="20" t="s">
        <v>2051</v>
      </c>
      <c r="Y85" s="20" t="s">
        <v>2052</v>
      </c>
      <c r="Z85" s="20"/>
      <c r="AA85" s="20"/>
      <c r="AB85" s="20"/>
      <c r="AC85" s="20"/>
      <c r="AD85" s="20"/>
      <c r="AE85" s="20"/>
      <c r="AF85" s="20" t="s">
        <v>2053</v>
      </c>
      <c r="AG85" s="20"/>
      <c r="AH85" s="20"/>
      <c r="AI85" s="20"/>
      <c r="AJ85" s="20"/>
      <c r="AK85" s="20"/>
      <c r="AL85" s="20"/>
      <c r="AM85" s="20"/>
      <c r="AN85" s="20"/>
      <c r="AO85" s="20" t="s">
        <v>2054</v>
      </c>
      <c r="AP85" s="20" t="s">
        <v>2055</v>
      </c>
      <c r="AQ85" s="28"/>
      <c r="AR85" s="29" t="s">
        <v>2056</v>
      </c>
      <c r="AS85" s="31"/>
      <c r="AT85" s="31"/>
      <c r="AU85" s="31"/>
      <c r="AV85" s="31"/>
      <c r="AW85" s="31"/>
      <c r="AX85" s="31"/>
      <c r="AY85" s="31"/>
      <c r="AZ85" s="31"/>
      <c r="BA85" s="31"/>
      <c r="BB85" s="31"/>
      <c r="BC85" s="31"/>
      <c r="BD85" s="31"/>
      <c r="BE85" s="31"/>
      <c r="BF85" s="31"/>
      <c r="BG85" s="31"/>
      <c r="BH85" s="31"/>
      <c r="BI85" s="31"/>
      <c r="BJ85" s="31"/>
      <c r="BK85" s="31"/>
      <c r="BL85" s="31"/>
      <c r="BM85" s="31"/>
    </row>
    <row r="86" spans="1:65" ht="409.6">
      <c r="A86" s="20" t="s">
        <v>2057</v>
      </c>
      <c r="B86" s="20" t="s">
        <v>2037</v>
      </c>
      <c r="C86" s="20"/>
      <c r="D86" s="20"/>
      <c r="E86" s="49">
        <v>1</v>
      </c>
      <c r="F86" s="39" t="s">
        <v>2058</v>
      </c>
      <c r="G86" s="39" t="s">
        <v>2059</v>
      </c>
      <c r="H86" s="20" t="s">
        <v>2060</v>
      </c>
      <c r="I86" s="20"/>
      <c r="J86" s="20" t="s">
        <v>2061</v>
      </c>
      <c r="K86" s="20" t="s">
        <v>2062</v>
      </c>
      <c r="L86" s="20" t="s">
        <v>2063</v>
      </c>
      <c r="M86" s="20"/>
      <c r="N86" s="20" t="s">
        <v>2064</v>
      </c>
      <c r="O86" s="20" t="s">
        <v>2065</v>
      </c>
      <c r="P86" s="20" t="s">
        <v>2066</v>
      </c>
      <c r="Q86" s="20"/>
      <c r="R86" s="20"/>
      <c r="S86" s="20"/>
      <c r="T86" s="20" t="s">
        <v>2067</v>
      </c>
      <c r="U86" s="20" t="s">
        <v>2068</v>
      </c>
      <c r="V86" s="20" t="s">
        <v>2069</v>
      </c>
      <c r="W86" s="20" t="s">
        <v>2070</v>
      </c>
      <c r="X86" s="20" t="s">
        <v>2071</v>
      </c>
      <c r="Y86" s="20" t="s">
        <v>2072</v>
      </c>
      <c r="Z86" s="20"/>
      <c r="AA86" s="20"/>
      <c r="AB86" s="20"/>
      <c r="AC86" s="20"/>
      <c r="AD86" s="20"/>
      <c r="AE86" s="20"/>
      <c r="AF86" s="20" t="s">
        <v>2073</v>
      </c>
      <c r="AG86" s="20"/>
      <c r="AH86" s="20"/>
      <c r="AI86" s="20"/>
      <c r="AJ86" s="20"/>
      <c r="AK86" s="20"/>
      <c r="AL86" s="20"/>
      <c r="AM86" s="20"/>
      <c r="AN86" s="20"/>
      <c r="AO86" s="20" t="s">
        <v>2074</v>
      </c>
      <c r="AP86" s="20" t="s">
        <v>2075</v>
      </c>
      <c r="AQ86" s="28"/>
      <c r="AR86" s="29" t="s">
        <v>2076</v>
      </c>
      <c r="AS86" s="31"/>
      <c r="AT86" s="31"/>
      <c r="AU86" s="31"/>
      <c r="AV86" s="31"/>
      <c r="AW86" s="31"/>
      <c r="AX86" s="31"/>
      <c r="AY86" s="31"/>
      <c r="AZ86" s="31"/>
      <c r="BA86" s="31"/>
      <c r="BB86" s="31"/>
      <c r="BC86" s="31"/>
      <c r="BD86" s="31"/>
      <c r="BE86" s="31"/>
      <c r="BF86" s="31"/>
      <c r="BG86" s="31"/>
      <c r="BH86" s="31"/>
      <c r="BI86" s="31"/>
      <c r="BJ86" s="31"/>
      <c r="BK86" s="31"/>
      <c r="BL86" s="31"/>
      <c r="BM86" s="31"/>
    </row>
    <row r="87" spans="1:65" ht="409.6">
      <c r="A87" s="20" t="s">
        <v>2077</v>
      </c>
      <c r="B87" s="20" t="s">
        <v>670</v>
      </c>
      <c r="C87" s="20"/>
      <c r="D87" s="20"/>
      <c r="E87" s="49">
        <v>1</v>
      </c>
      <c r="F87" s="39" t="s">
        <v>2078</v>
      </c>
      <c r="G87" s="39" t="s">
        <v>2079</v>
      </c>
      <c r="H87" s="20" t="s">
        <v>2080</v>
      </c>
      <c r="I87" s="20"/>
      <c r="J87" s="20" t="s">
        <v>2081</v>
      </c>
      <c r="K87" s="20" t="s">
        <v>2082</v>
      </c>
      <c r="L87" s="20" t="s">
        <v>2083</v>
      </c>
      <c r="M87" s="20"/>
      <c r="N87" s="20" t="s">
        <v>2084</v>
      </c>
      <c r="O87" s="20" t="s">
        <v>2085</v>
      </c>
      <c r="P87" s="20" t="s">
        <v>2086</v>
      </c>
      <c r="Q87" s="20"/>
      <c r="R87" s="20"/>
      <c r="S87" s="20"/>
      <c r="T87" s="20" t="s">
        <v>2087</v>
      </c>
      <c r="U87" s="20" t="s">
        <v>2088</v>
      </c>
      <c r="V87" s="20" t="s">
        <v>2089</v>
      </c>
      <c r="W87" s="20" t="s">
        <v>2090</v>
      </c>
      <c r="X87" s="20" t="s">
        <v>2091</v>
      </c>
      <c r="Y87" s="20" t="s">
        <v>2092</v>
      </c>
      <c r="Z87" s="20"/>
      <c r="AA87" s="20"/>
      <c r="AB87" s="20"/>
      <c r="AC87" s="20"/>
      <c r="AD87" s="20"/>
      <c r="AE87" s="20"/>
      <c r="AF87" s="20" t="s">
        <v>2093</v>
      </c>
      <c r="AG87" s="20"/>
      <c r="AH87" s="20"/>
      <c r="AI87" s="20"/>
      <c r="AJ87" s="20"/>
      <c r="AK87" s="20"/>
      <c r="AL87" s="20"/>
      <c r="AM87" s="20"/>
      <c r="AN87" s="20"/>
      <c r="AO87" s="20" t="s">
        <v>2094</v>
      </c>
      <c r="AP87" s="20" t="s">
        <v>2095</v>
      </c>
      <c r="AQ87" s="28"/>
      <c r="AR87" s="29" t="s">
        <v>2096</v>
      </c>
      <c r="AS87" s="31"/>
      <c r="AT87" s="31"/>
      <c r="AU87" s="31"/>
      <c r="AV87" s="31"/>
      <c r="AW87" s="31"/>
      <c r="AX87" s="31"/>
      <c r="AY87" s="31"/>
      <c r="AZ87" s="31"/>
      <c r="BA87" s="31"/>
      <c r="BB87" s="31"/>
      <c r="BC87" s="31"/>
      <c r="BD87" s="31"/>
      <c r="BE87" s="31"/>
      <c r="BF87" s="31"/>
      <c r="BG87" s="31"/>
      <c r="BH87" s="31"/>
      <c r="BI87" s="31"/>
      <c r="BJ87" s="31"/>
      <c r="BK87" s="31"/>
      <c r="BL87" s="31"/>
      <c r="BM87" s="31"/>
    </row>
    <row r="88" spans="1:65" ht="409.6">
      <c r="A88" s="20" t="s">
        <v>2097</v>
      </c>
      <c r="B88" s="20" t="s">
        <v>1700</v>
      </c>
      <c r="C88" s="20"/>
      <c r="D88" s="20"/>
      <c r="E88" s="49">
        <v>1</v>
      </c>
      <c r="F88" s="20"/>
      <c r="G88" s="20"/>
      <c r="H88" s="20" t="s">
        <v>2098</v>
      </c>
      <c r="I88" s="20"/>
      <c r="J88" s="20"/>
      <c r="K88" s="20"/>
      <c r="L88" s="20" t="s">
        <v>2099</v>
      </c>
      <c r="M88" s="20"/>
      <c r="N88" s="20"/>
      <c r="O88" s="20" t="s">
        <v>2100</v>
      </c>
      <c r="P88" s="20" t="s">
        <v>2101</v>
      </c>
      <c r="Q88" s="20"/>
      <c r="R88" s="20"/>
      <c r="S88" s="20"/>
      <c r="T88" s="20"/>
      <c r="U88" s="20"/>
      <c r="V88" s="20"/>
      <c r="W88" s="20"/>
      <c r="X88" s="20" t="s">
        <v>2102</v>
      </c>
      <c r="Y88" s="20" t="s">
        <v>2103</v>
      </c>
      <c r="Z88" s="20"/>
      <c r="AA88" s="20"/>
      <c r="AB88" s="20"/>
      <c r="AC88" s="20"/>
      <c r="AD88" s="20"/>
      <c r="AE88" s="20"/>
      <c r="AF88" s="20"/>
      <c r="AG88" s="20"/>
      <c r="AH88" s="20"/>
      <c r="AI88" s="20"/>
      <c r="AJ88" s="20"/>
      <c r="AK88" s="20"/>
      <c r="AL88" s="20"/>
      <c r="AM88" s="20"/>
      <c r="AN88" s="20"/>
      <c r="AO88" s="20" t="s">
        <v>2104</v>
      </c>
      <c r="AP88" s="20" t="s">
        <v>2105</v>
      </c>
      <c r="AQ88" s="28"/>
      <c r="AR88" s="29" t="s">
        <v>2106</v>
      </c>
      <c r="AS88" s="31"/>
      <c r="AT88" s="31"/>
      <c r="AU88" s="31"/>
      <c r="AV88" s="31"/>
      <c r="AW88" s="31"/>
      <c r="AX88" s="31"/>
      <c r="AY88" s="31"/>
      <c r="AZ88" s="31"/>
      <c r="BA88" s="31"/>
      <c r="BB88" s="31"/>
      <c r="BC88" s="31"/>
      <c r="BD88" s="31"/>
      <c r="BE88" s="31"/>
      <c r="BF88" s="31"/>
      <c r="BG88" s="31"/>
      <c r="BH88" s="31"/>
      <c r="BI88" s="31"/>
      <c r="BJ88" s="31"/>
      <c r="BK88" s="31"/>
      <c r="BL88" s="31"/>
      <c r="BM88" s="31"/>
    </row>
    <row r="89" spans="1:65" ht="409.6">
      <c r="A89" s="20" t="s">
        <v>2107</v>
      </c>
      <c r="B89" s="20" t="s">
        <v>219</v>
      </c>
      <c r="C89" s="20"/>
      <c r="D89" s="20"/>
      <c r="E89" s="49">
        <v>1</v>
      </c>
      <c r="F89" s="39" t="s">
        <v>2108</v>
      </c>
      <c r="G89" s="39" t="s">
        <v>2109</v>
      </c>
      <c r="H89" s="20" t="s">
        <v>2110</v>
      </c>
      <c r="I89" s="20"/>
      <c r="J89" s="20"/>
      <c r="K89" s="20"/>
      <c r="L89" s="20" t="s">
        <v>2111</v>
      </c>
      <c r="M89" s="20"/>
      <c r="N89" s="20" t="s">
        <v>2112</v>
      </c>
      <c r="O89" s="20" t="s">
        <v>2113</v>
      </c>
      <c r="P89" s="20" t="s">
        <v>2113</v>
      </c>
      <c r="Q89" s="20"/>
      <c r="R89" s="20"/>
      <c r="S89" s="20"/>
      <c r="T89" s="20" t="s">
        <v>2114</v>
      </c>
      <c r="U89" s="20" t="s">
        <v>2115</v>
      </c>
      <c r="V89" s="20" t="s">
        <v>2116</v>
      </c>
      <c r="W89" s="20" t="s">
        <v>2117</v>
      </c>
      <c r="X89" s="20" t="s">
        <v>2118</v>
      </c>
      <c r="Y89" s="20" t="s">
        <v>2119</v>
      </c>
      <c r="Z89" s="20"/>
      <c r="AA89" s="20"/>
      <c r="AB89" s="20"/>
      <c r="AC89" s="20"/>
      <c r="AD89" s="20"/>
      <c r="AE89" s="20"/>
      <c r="AF89" s="20"/>
      <c r="AG89" s="20"/>
      <c r="AH89" s="20"/>
      <c r="AI89" s="20"/>
      <c r="AJ89" s="20"/>
      <c r="AK89" s="20"/>
      <c r="AL89" s="20"/>
      <c r="AM89" s="20"/>
      <c r="AN89" s="20"/>
      <c r="AO89" s="20" t="s">
        <v>2120</v>
      </c>
      <c r="AP89" s="20" t="s">
        <v>2121</v>
      </c>
      <c r="AQ89" s="28"/>
      <c r="AR89" s="29" t="s">
        <v>2122</v>
      </c>
      <c r="AS89" s="31"/>
      <c r="AT89" s="31"/>
      <c r="AU89" s="31"/>
      <c r="AV89" s="31"/>
      <c r="AW89" s="31"/>
      <c r="AX89" s="31"/>
      <c r="AY89" s="31"/>
      <c r="AZ89" s="31"/>
      <c r="BA89" s="31"/>
      <c r="BB89" s="31"/>
      <c r="BC89" s="31"/>
      <c r="BD89" s="31"/>
      <c r="BE89" s="31"/>
      <c r="BF89" s="31"/>
      <c r="BG89" s="31"/>
      <c r="BH89" s="31"/>
      <c r="BI89" s="31"/>
      <c r="BJ89" s="31"/>
      <c r="BK89" s="31"/>
      <c r="BL89" s="31"/>
      <c r="BM89" s="31"/>
    </row>
    <row r="90" spans="1:65" ht="409.6">
      <c r="A90" s="20" t="s">
        <v>2123</v>
      </c>
      <c r="B90" s="20" t="s">
        <v>219</v>
      </c>
      <c r="C90" s="20"/>
      <c r="D90" s="20"/>
      <c r="E90" s="49">
        <v>1</v>
      </c>
      <c r="F90" s="39" t="s">
        <v>2124</v>
      </c>
      <c r="G90" s="39" t="s">
        <v>2125</v>
      </c>
      <c r="H90" s="20" t="s">
        <v>2126</v>
      </c>
      <c r="I90" s="20"/>
      <c r="J90" s="20" t="s">
        <v>2127</v>
      </c>
      <c r="K90" s="20" t="s">
        <v>2128</v>
      </c>
      <c r="L90" s="20" t="s">
        <v>2129</v>
      </c>
      <c r="M90" s="20"/>
      <c r="N90" s="20" t="s">
        <v>2130</v>
      </c>
      <c r="O90" s="20" t="s">
        <v>2131</v>
      </c>
      <c r="P90" s="20" t="s">
        <v>2132</v>
      </c>
      <c r="Q90" s="20"/>
      <c r="R90" s="20"/>
      <c r="S90" s="20"/>
      <c r="T90" s="20" t="s">
        <v>2133</v>
      </c>
      <c r="U90" s="20" t="s">
        <v>2134</v>
      </c>
      <c r="V90" s="20" t="s">
        <v>2135</v>
      </c>
      <c r="W90" s="20" t="s">
        <v>2136</v>
      </c>
      <c r="X90" s="20" t="s">
        <v>2137</v>
      </c>
      <c r="Y90" s="20" t="s">
        <v>2138</v>
      </c>
      <c r="Z90" s="20"/>
      <c r="AA90" s="20"/>
      <c r="AB90" s="20"/>
      <c r="AC90" s="20"/>
      <c r="AD90" s="20"/>
      <c r="AE90" s="20"/>
      <c r="AF90" s="20"/>
      <c r="AG90" s="20"/>
      <c r="AH90" s="20"/>
      <c r="AI90" s="20"/>
      <c r="AJ90" s="20"/>
      <c r="AK90" s="20"/>
      <c r="AL90" s="20"/>
      <c r="AM90" s="20"/>
      <c r="AN90" s="20"/>
      <c r="AO90" s="20" t="s">
        <v>2139</v>
      </c>
      <c r="AP90" s="20" t="s">
        <v>2140</v>
      </c>
      <c r="AQ90" s="28"/>
      <c r="AR90" s="29" t="s">
        <v>2141</v>
      </c>
      <c r="AS90" s="31"/>
      <c r="AT90" s="31"/>
      <c r="AU90" s="31"/>
      <c r="AV90" s="31"/>
      <c r="AW90" s="31"/>
      <c r="AX90" s="31"/>
      <c r="AY90" s="31"/>
      <c r="AZ90" s="31"/>
      <c r="BA90" s="31"/>
      <c r="BB90" s="31"/>
      <c r="BC90" s="31"/>
      <c r="BD90" s="31"/>
      <c r="BE90" s="31"/>
      <c r="BF90" s="31"/>
      <c r="BG90" s="31"/>
      <c r="BH90" s="31"/>
      <c r="BI90" s="31"/>
      <c r="BJ90" s="31"/>
      <c r="BK90" s="31"/>
      <c r="BL90" s="31"/>
      <c r="BM90" s="31"/>
    </row>
    <row r="91" spans="1:65" ht="55.2">
      <c r="A91" s="20" t="s">
        <v>2142</v>
      </c>
      <c r="B91" s="20" t="s">
        <v>219</v>
      </c>
      <c r="C91" s="20"/>
      <c r="D91" s="20"/>
      <c r="E91" s="49"/>
      <c r="F91" s="39" t="s">
        <v>2143</v>
      </c>
      <c r="G91" s="39" t="s">
        <v>2144</v>
      </c>
      <c r="H91" s="20" t="s">
        <v>2145</v>
      </c>
      <c r="I91" s="20"/>
      <c r="J91" s="20"/>
      <c r="K91" s="20"/>
      <c r="L91" s="20"/>
      <c r="M91" s="20"/>
      <c r="N91" s="20"/>
      <c r="O91" s="20"/>
      <c r="P91" s="20"/>
      <c r="Q91" s="20"/>
      <c r="R91" s="20"/>
      <c r="S91" s="20"/>
      <c r="T91" s="20"/>
      <c r="U91" s="20"/>
      <c r="V91" s="20"/>
      <c r="W91" s="20"/>
      <c r="X91" s="20"/>
      <c r="Y91" s="20"/>
      <c r="Z91" s="20"/>
      <c r="AA91" s="20"/>
      <c r="AB91" s="20"/>
      <c r="AC91" s="20"/>
      <c r="AD91" s="20"/>
      <c r="AE91" s="20"/>
      <c r="AF91" s="20"/>
      <c r="AG91" s="20"/>
      <c r="AH91" s="20"/>
      <c r="AI91" s="20"/>
      <c r="AJ91" s="20"/>
      <c r="AK91" s="20"/>
      <c r="AL91" s="20"/>
      <c r="AM91" s="20"/>
      <c r="AN91" s="20"/>
      <c r="AO91" s="20"/>
      <c r="AP91" s="20"/>
      <c r="AQ91" s="28"/>
      <c r="AR91" s="29"/>
      <c r="AS91" s="31"/>
      <c r="AT91" s="31"/>
      <c r="AU91" s="31"/>
      <c r="AV91" s="31"/>
      <c r="AW91" s="31"/>
      <c r="AX91" s="31"/>
      <c r="AY91" s="31"/>
      <c r="AZ91" s="31"/>
      <c r="BA91" s="31"/>
      <c r="BB91" s="31"/>
      <c r="BC91" s="31"/>
      <c r="BD91" s="31"/>
      <c r="BE91" s="31"/>
      <c r="BF91" s="31"/>
      <c r="BG91" s="31"/>
      <c r="BH91" s="31"/>
      <c r="BI91" s="31"/>
      <c r="BJ91" s="31"/>
      <c r="BK91" s="31"/>
      <c r="BL91" s="31"/>
      <c r="BM91" s="31"/>
    </row>
    <row r="92" spans="1:65" ht="41.4">
      <c r="A92" s="20" t="s">
        <v>2146</v>
      </c>
      <c r="B92" s="20" t="s">
        <v>2147</v>
      </c>
      <c r="C92" s="20"/>
      <c r="D92" s="20"/>
      <c r="E92" s="49"/>
      <c r="F92" s="20"/>
      <c r="G92" s="20"/>
      <c r="H92" s="20">
        <v>1080</v>
      </c>
      <c r="I92" s="20"/>
      <c r="J92" s="20"/>
      <c r="K92" s="20"/>
      <c r="L92" s="20"/>
      <c r="M92" s="20"/>
      <c r="N92" s="20"/>
      <c r="O92" s="20"/>
      <c r="P92" s="20"/>
      <c r="Q92" s="20"/>
      <c r="R92" s="20"/>
      <c r="S92" s="20"/>
      <c r="T92" s="20"/>
      <c r="U92" s="20"/>
      <c r="V92" s="20"/>
      <c r="W92" s="20"/>
      <c r="X92" s="20"/>
      <c r="Y92" s="20"/>
      <c r="Z92" s="20"/>
      <c r="AA92" s="20"/>
      <c r="AB92" s="20"/>
      <c r="AC92" s="20"/>
      <c r="AD92" s="20"/>
      <c r="AE92" s="20"/>
      <c r="AF92" s="20"/>
      <c r="AG92" s="20"/>
      <c r="AH92" s="20"/>
      <c r="AI92" s="20"/>
      <c r="AJ92" s="20"/>
      <c r="AK92" s="20"/>
      <c r="AL92" s="20"/>
      <c r="AM92" s="20"/>
      <c r="AN92" s="20"/>
      <c r="AO92" s="20"/>
      <c r="AP92" s="20"/>
      <c r="AQ92" s="28"/>
      <c r="AR92" s="29"/>
      <c r="AS92" s="31"/>
      <c r="AT92" s="31"/>
      <c r="AU92" s="31"/>
      <c r="AV92" s="31"/>
      <c r="AW92" s="31"/>
      <c r="AX92" s="31"/>
      <c r="AY92" s="31"/>
      <c r="AZ92" s="31"/>
      <c r="BA92" s="31"/>
      <c r="BB92" s="31"/>
      <c r="BC92" s="31"/>
      <c r="BD92" s="31"/>
      <c r="BE92" s="31"/>
      <c r="BF92" s="31"/>
      <c r="BG92" s="31"/>
      <c r="BH92" s="31"/>
      <c r="BI92" s="31"/>
      <c r="BJ92" s="31"/>
      <c r="BK92" s="31"/>
      <c r="BL92" s="31"/>
      <c r="BM92" s="31"/>
    </row>
    <row r="93" spans="1:65" ht="409.6">
      <c r="A93" s="20" t="s">
        <v>2148</v>
      </c>
      <c r="B93" s="20" t="s">
        <v>1057</v>
      </c>
      <c r="C93" s="20"/>
      <c r="D93" s="20"/>
      <c r="E93" s="49">
        <v>1</v>
      </c>
      <c r="F93" s="39" t="s">
        <v>2149</v>
      </c>
      <c r="G93" s="39" t="s">
        <v>2150</v>
      </c>
      <c r="H93" s="20" t="s">
        <v>2151</v>
      </c>
      <c r="I93" s="20"/>
      <c r="J93" s="20" t="s">
        <v>2152</v>
      </c>
      <c r="K93" s="20" t="s">
        <v>2153</v>
      </c>
      <c r="L93" s="20" t="s">
        <v>2154</v>
      </c>
      <c r="M93" s="20"/>
      <c r="N93" s="20" t="s">
        <v>2155</v>
      </c>
      <c r="O93" s="20" t="s">
        <v>2156</v>
      </c>
      <c r="P93" s="20" t="s">
        <v>2157</v>
      </c>
      <c r="Q93" s="20"/>
      <c r="R93" s="20"/>
      <c r="S93" s="20"/>
      <c r="T93" s="20" t="s">
        <v>2158</v>
      </c>
      <c r="U93" s="20" t="s">
        <v>2159</v>
      </c>
      <c r="V93" s="20" t="s">
        <v>2160</v>
      </c>
      <c r="W93" s="20" t="s">
        <v>2161</v>
      </c>
      <c r="X93" s="20" t="s">
        <v>2162</v>
      </c>
      <c r="Y93" s="20" t="s">
        <v>2163</v>
      </c>
      <c r="Z93" s="20"/>
      <c r="AA93" s="39" t="s">
        <v>2164</v>
      </c>
      <c r="AB93" s="20"/>
      <c r="AC93" s="20"/>
      <c r="AD93" s="20"/>
      <c r="AE93" s="20"/>
      <c r="AF93" s="20" t="s">
        <v>2165</v>
      </c>
      <c r="AG93" s="20"/>
      <c r="AH93" s="20"/>
      <c r="AI93" s="20"/>
      <c r="AJ93" s="20"/>
      <c r="AK93" s="20"/>
      <c r="AL93" s="20"/>
      <c r="AM93" s="20"/>
      <c r="AN93" s="20"/>
      <c r="AO93" s="20" t="s">
        <v>2166</v>
      </c>
      <c r="AP93" s="20" t="s">
        <v>2167</v>
      </c>
      <c r="AQ93" s="28"/>
      <c r="AR93" s="29" t="s">
        <v>2168</v>
      </c>
      <c r="AS93" s="31"/>
      <c r="AT93" s="31"/>
      <c r="AU93" s="31"/>
      <c r="AV93" s="31"/>
      <c r="AW93" s="31"/>
      <c r="AX93" s="31"/>
      <c r="AY93" s="31"/>
      <c r="AZ93" s="31"/>
      <c r="BA93" s="31"/>
      <c r="BB93" s="31"/>
      <c r="BC93" s="31"/>
      <c r="BD93" s="31"/>
      <c r="BE93" s="31"/>
      <c r="BF93" s="31"/>
      <c r="BG93" s="31"/>
      <c r="BH93" s="31"/>
      <c r="BI93" s="31"/>
      <c r="BJ93" s="31"/>
      <c r="BK93" s="31"/>
      <c r="BL93" s="31"/>
      <c r="BM93" s="31"/>
    </row>
    <row r="94" spans="1:65" ht="409.6">
      <c r="A94" s="20" t="s">
        <v>2169</v>
      </c>
      <c r="B94" s="20" t="s">
        <v>204</v>
      </c>
      <c r="C94" s="20"/>
      <c r="D94" s="20"/>
      <c r="E94" s="49">
        <v>1</v>
      </c>
      <c r="F94" s="39" t="s">
        <v>2170</v>
      </c>
      <c r="G94" s="39" t="s">
        <v>2171</v>
      </c>
      <c r="H94" s="20" t="s">
        <v>2172</v>
      </c>
      <c r="I94" s="20"/>
      <c r="J94" s="20" t="s">
        <v>2173</v>
      </c>
      <c r="K94" s="20" t="s">
        <v>2174</v>
      </c>
      <c r="L94" s="20" t="s">
        <v>2175</v>
      </c>
      <c r="M94" s="20"/>
      <c r="N94" s="20" t="s">
        <v>2176</v>
      </c>
      <c r="O94" s="20"/>
      <c r="P94" s="20"/>
      <c r="Q94" s="20"/>
      <c r="R94" s="20"/>
      <c r="S94" s="20"/>
      <c r="T94" s="20" t="s">
        <v>2177</v>
      </c>
      <c r="U94" s="20" t="s">
        <v>2178</v>
      </c>
      <c r="V94" s="20" t="s">
        <v>2179</v>
      </c>
      <c r="W94" s="20" t="s">
        <v>2180</v>
      </c>
      <c r="X94" s="20" t="s">
        <v>2181</v>
      </c>
      <c r="Y94" s="20" t="s">
        <v>2182</v>
      </c>
      <c r="Z94" s="20"/>
      <c r="AA94" s="39" t="s">
        <v>2183</v>
      </c>
      <c r="AB94" s="20"/>
      <c r="AC94" s="20"/>
      <c r="AD94" s="20"/>
      <c r="AE94" s="20"/>
      <c r="AF94" s="20" t="s">
        <v>2184</v>
      </c>
      <c r="AG94" s="20"/>
      <c r="AH94" s="20"/>
      <c r="AI94" s="20"/>
      <c r="AJ94" s="20"/>
      <c r="AK94" s="20"/>
      <c r="AL94" s="20"/>
      <c r="AM94" s="20"/>
      <c r="AN94" s="20"/>
      <c r="AO94" s="20" t="s">
        <v>2185</v>
      </c>
      <c r="AP94" s="20" t="s">
        <v>2186</v>
      </c>
      <c r="AQ94" s="28"/>
      <c r="AR94" s="29" t="s">
        <v>2187</v>
      </c>
      <c r="AS94" s="31"/>
      <c r="AT94" s="31"/>
      <c r="AU94" s="31"/>
      <c r="AV94" s="31"/>
      <c r="AW94" s="31"/>
      <c r="AX94" s="31"/>
      <c r="AY94" s="31"/>
      <c r="AZ94" s="31"/>
      <c r="BA94" s="31"/>
      <c r="BB94" s="31"/>
      <c r="BC94" s="31"/>
      <c r="BD94" s="31"/>
      <c r="BE94" s="31"/>
      <c r="BF94" s="31"/>
      <c r="BG94" s="31"/>
      <c r="BH94" s="31"/>
      <c r="BI94" s="31"/>
      <c r="BJ94" s="31"/>
      <c r="BK94" s="31"/>
      <c r="BL94" s="31"/>
      <c r="BM94" s="31"/>
    </row>
    <row r="95" spans="1:65" ht="409.6">
      <c r="A95" s="20" t="s">
        <v>2188</v>
      </c>
      <c r="B95" s="20" t="s">
        <v>987</v>
      </c>
      <c r="C95" s="20"/>
      <c r="D95" s="20"/>
      <c r="E95" s="49">
        <v>1</v>
      </c>
      <c r="F95" s="39" t="s">
        <v>2189</v>
      </c>
      <c r="G95" s="39" t="s">
        <v>2190</v>
      </c>
      <c r="H95" s="20" t="s">
        <v>2191</v>
      </c>
      <c r="I95" s="20"/>
      <c r="J95" s="20" t="s">
        <v>2192</v>
      </c>
      <c r="K95" s="20" t="s">
        <v>2193</v>
      </c>
      <c r="L95" s="20" t="s">
        <v>2194</v>
      </c>
      <c r="M95" s="20"/>
      <c r="N95" s="20" t="s">
        <v>2195</v>
      </c>
      <c r="O95" s="20" t="s">
        <v>2196</v>
      </c>
      <c r="P95" s="20" t="s">
        <v>2197</v>
      </c>
      <c r="Q95" s="20"/>
      <c r="R95" s="20"/>
      <c r="S95" s="20"/>
      <c r="T95" s="20" t="s">
        <v>2198</v>
      </c>
      <c r="U95" s="20" t="s">
        <v>2199</v>
      </c>
      <c r="V95" s="20" t="s">
        <v>2200</v>
      </c>
      <c r="W95" s="20" t="s">
        <v>2201</v>
      </c>
      <c r="X95" s="20" t="s">
        <v>2202</v>
      </c>
      <c r="Y95" s="20" t="s">
        <v>2203</v>
      </c>
      <c r="Z95" s="20"/>
      <c r="AA95" s="20"/>
      <c r="AB95" s="20"/>
      <c r="AC95" s="20"/>
      <c r="AD95" s="20"/>
      <c r="AE95" s="20"/>
      <c r="AF95" s="20" t="s">
        <v>2204</v>
      </c>
      <c r="AG95" s="20"/>
      <c r="AH95" s="20"/>
      <c r="AI95" s="20"/>
      <c r="AJ95" s="20"/>
      <c r="AK95" s="20"/>
      <c r="AL95" s="20"/>
      <c r="AM95" s="20"/>
      <c r="AN95" s="20"/>
      <c r="AO95" s="20" t="s">
        <v>2205</v>
      </c>
      <c r="AP95" s="20" t="s">
        <v>2206</v>
      </c>
      <c r="AQ95" s="28"/>
      <c r="AR95" s="29" t="s">
        <v>2207</v>
      </c>
      <c r="AS95" s="31"/>
      <c r="AT95" s="31"/>
      <c r="AU95" s="31"/>
      <c r="AV95" s="31"/>
      <c r="AW95" s="31"/>
      <c r="AX95" s="31"/>
      <c r="AY95" s="31"/>
      <c r="AZ95" s="31"/>
      <c r="BA95" s="31"/>
      <c r="BB95" s="31"/>
      <c r="BC95" s="31"/>
      <c r="BD95" s="31"/>
      <c r="BE95" s="31"/>
      <c r="BF95" s="31"/>
      <c r="BG95" s="31"/>
      <c r="BH95" s="31"/>
      <c r="BI95" s="31"/>
      <c r="BJ95" s="31"/>
      <c r="BK95" s="31"/>
      <c r="BL95" s="31"/>
      <c r="BM95" s="31"/>
    </row>
    <row r="96" spans="1:65" ht="409.6">
      <c r="A96" s="20" t="s">
        <v>2208</v>
      </c>
      <c r="B96" s="20" t="s">
        <v>219</v>
      </c>
      <c r="C96" s="20"/>
      <c r="D96" s="20"/>
      <c r="E96" s="49">
        <v>1</v>
      </c>
      <c r="F96" s="39" t="s">
        <v>2209</v>
      </c>
      <c r="G96" s="39" t="s">
        <v>2210</v>
      </c>
      <c r="H96" s="20" t="s">
        <v>2211</v>
      </c>
      <c r="I96" s="20"/>
      <c r="J96" s="20" t="s">
        <v>2212</v>
      </c>
      <c r="K96" s="20" t="s">
        <v>2213</v>
      </c>
      <c r="L96" s="20" t="s">
        <v>2214</v>
      </c>
      <c r="M96" s="20"/>
      <c r="N96" s="20" t="s">
        <v>2215</v>
      </c>
      <c r="O96" s="20" t="s">
        <v>2216</v>
      </c>
      <c r="P96" s="20" t="s">
        <v>2217</v>
      </c>
      <c r="Q96" s="20"/>
      <c r="R96" s="20"/>
      <c r="S96" s="20"/>
      <c r="T96" s="20" t="s">
        <v>2218</v>
      </c>
      <c r="U96" s="20" t="s">
        <v>2219</v>
      </c>
      <c r="V96" s="20" t="s">
        <v>2220</v>
      </c>
      <c r="W96" s="20" t="s">
        <v>2221</v>
      </c>
      <c r="X96" s="20" t="s">
        <v>2222</v>
      </c>
      <c r="Y96" s="20" t="s">
        <v>2223</v>
      </c>
      <c r="Z96" s="20"/>
      <c r="AA96" s="39" t="s">
        <v>2224</v>
      </c>
      <c r="AB96" s="20"/>
      <c r="AC96" s="20"/>
      <c r="AD96" s="20"/>
      <c r="AE96" s="20"/>
      <c r="AF96" s="20" t="s">
        <v>2225</v>
      </c>
      <c r="AG96" s="20"/>
      <c r="AH96" s="20"/>
      <c r="AI96" s="20"/>
      <c r="AJ96" s="20"/>
      <c r="AK96" s="20"/>
      <c r="AL96" s="20"/>
      <c r="AM96" s="20"/>
      <c r="AN96" s="20"/>
      <c r="AO96" s="20" t="s">
        <v>2226</v>
      </c>
      <c r="AP96" s="20" t="s">
        <v>2227</v>
      </c>
      <c r="AQ96" s="28"/>
      <c r="AR96" s="29" t="s">
        <v>2228</v>
      </c>
      <c r="AS96" s="31"/>
      <c r="AT96" s="31"/>
      <c r="AU96" s="31"/>
      <c r="AV96" s="31"/>
      <c r="AW96" s="31"/>
      <c r="AX96" s="31"/>
      <c r="AY96" s="31"/>
      <c r="AZ96" s="31"/>
      <c r="BA96" s="31"/>
      <c r="BB96" s="31"/>
      <c r="BC96" s="31"/>
      <c r="BD96" s="31"/>
      <c r="BE96" s="31"/>
      <c r="BF96" s="31"/>
      <c r="BG96" s="31"/>
      <c r="BH96" s="31"/>
      <c r="BI96" s="31"/>
      <c r="BJ96" s="31"/>
      <c r="BK96" s="31"/>
      <c r="BL96" s="31"/>
      <c r="BM96" s="31"/>
    </row>
    <row r="97" spans="1:65" ht="409.6">
      <c r="A97" s="20" t="s">
        <v>2229</v>
      </c>
      <c r="B97" s="20" t="s">
        <v>219</v>
      </c>
      <c r="C97" s="20"/>
      <c r="D97" s="20"/>
      <c r="E97" s="49">
        <v>1</v>
      </c>
      <c r="F97" s="39" t="s">
        <v>2230</v>
      </c>
      <c r="G97" s="39" t="s">
        <v>2231</v>
      </c>
      <c r="H97" s="20" t="s">
        <v>2232</v>
      </c>
      <c r="I97" s="20"/>
      <c r="J97" s="20" t="s">
        <v>2233</v>
      </c>
      <c r="K97" s="20" t="s">
        <v>2234</v>
      </c>
      <c r="L97" s="20" t="s">
        <v>2235</v>
      </c>
      <c r="M97" s="20"/>
      <c r="N97" s="20" t="s">
        <v>2236</v>
      </c>
      <c r="O97" s="20" t="s">
        <v>2237</v>
      </c>
      <c r="P97" s="20" t="s">
        <v>2238</v>
      </c>
      <c r="Q97" s="20"/>
      <c r="R97" s="20"/>
      <c r="S97" s="20"/>
      <c r="T97" s="20" t="s">
        <v>2239</v>
      </c>
      <c r="U97" s="20" t="s">
        <v>2240</v>
      </c>
      <c r="V97" s="20" t="s">
        <v>2241</v>
      </c>
      <c r="W97" s="20" t="s">
        <v>2242</v>
      </c>
      <c r="X97" s="20" t="s">
        <v>2243</v>
      </c>
      <c r="Y97" s="20" t="s">
        <v>2244</v>
      </c>
      <c r="Z97" s="20"/>
      <c r="AA97" s="39" t="s">
        <v>754</v>
      </c>
      <c r="AB97" s="20"/>
      <c r="AC97" s="20"/>
      <c r="AD97" s="20"/>
      <c r="AE97" s="20"/>
      <c r="AF97" s="20" t="s">
        <v>2245</v>
      </c>
      <c r="AG97" s="20"/>
      <c r="AH97" s="20"/>
      <c r="AI97" s="20"/>
      <c r="AJ97" s="20"/>
      <c r="AK97" s="20"/>
      <c r="AL97" s="20"/>
      <c r="AM97" s="20"/>
      <c r="AN97" s="20"/>
      <c r="AO97" s="20" t="s">
        <v>2246</v>
      </c>
      <c r="AP97" s="20" t="s">
        <v>2247</v>
      </c>
      <c r="AQ97" s="28"/>
      <c r="AR97" s="29" t="s">
        <v>2248</v>
      </c>
      <c r="AS97" s="31"/>
      <c r="AT97" s="31"/>
      <c r="AU97" s="31"/>
      <c r="AV97" s="31"/>
      <c r="AW97" s="31"/>
      <c r="AX97" s="31"/>
      <c r="AY97" s="31"/>
      <c r="AZ97" s="31"/>
      <c r="BA97" s="31"/>
      <c r="BB97" s="31"/>
      <c r="BC97" s="31"/>
      <c r="BD97" s="31"/>
      <c r="BE97" s="31"/>
      <c r="BF97" s="31"/>
      <c r="BG97" s="31"/>
      <c r="BH97" s="31"/>
      <c r="BI97" s="31"/>
      <c r="BJ97" s="31"/>
      <c r="BK97" s="31"/>
      <c r="BL97" s="31"/>
      <c r="BM97" s="31"/>
    </row>
    <row r="98" spans="1:65" ht="409.6">
      <c r="A98" s="20" t="s">
        <v>2249</v>
      </c>
      <c r="B98" s="20" t="s">
        <v>2250</v>
      </c>
      <c r="C98" s="20"/>
      <c r="D98" s="20"/>
      <c r="E98" s="49">
        <v>1</v>
      </c>
      <c r="F98" s="39" t="s">
        <v>2251</v>
      </c>
      <c r="G98" s="39" t="s">
        <v>2252</v>
      </c>
      <c r="H98" s="20" t="s">
        <v>2253</v>
      </c>
      <c r="I98" s="20"/>
      <c r="J98" s="20" t="s">
        <v>2254</v>
      </c>
      <c r="K98" s="20" t="s">
        <v>2255</v>
      </c>
      <c r="L98" s="20" t="s">
        <v>2256</v>
      </c>
      <c r="M98" s="20"/>
      <c r="N98" s="20" t="s">
        <v>2257</v>
      </c>
      <c r="O98" s="20" t="s">
        <v>2258</v>
      </c>
      <c r="P98" s="20" t="s">
        <v>2259</v>
      </c>
      <c r="Q98" s="20"/>
      <c r="R98" s="20"/>
      <c r="S98" s="20"/>
      <c r="T98" s="20" t="s">
        <v>2260</v>
      </c>
      <c r="U98" s="20" t="s">
        <v>2261</v>
      </c>
      <c r="V98" s="20" t="s">
        <v>2262</v>
      </c>
      <c r="W98" s="20" t="s">
        <v>2263</v>
      </c>
      <c r="X98" s="20" t="s">
        <v>2264</v>
      </c>
      <c r="Y98" s="20" t="s">
        <v>2265</v>
      </c>
      <c r="Z98" s="20"/>
      <c r="AA98" s="20"/>
      <c r="AB98" s="20"/>
      <c r="AC98" s="20"/>
      <c r="AD98" s="20"/>
      <c r="AE98" s="20"/>
      <c r="AF98" s="20" t="s">
        <v>2266</v>
      </c>
      <c r="AG98" s="20"/>
      <c r="AH98" s="20"/>
      <c r="AI98" s="20"/>
      <c r="AJ98" s="20"/>
      <c r="AK98" s="20"/>
      <c r="AL98" s="20"/>
      <c r="AM98" s="20"/>
      <c r="AN98" s="20"/>
      <c r="AO98" s="20" t="s">
        <v>2267</v>
      </c>
      <c r="AP98" s="20" t="s">
        <v>2268</v>
      </c>
      <c r="AQ98" s="28"/>
      <c r="AR98" s="29" t="s">
        <v>2269</v>
      </c>
      <c r="AS98" s="31"/>
      <c r="AT98" s="31"/>
      <c r="AU98" s="31"/>
      <c r="AV98" s="31"/>
      <c r="AW98" s="31"/>
      <c r="AX98" s="31"/>
      <c r="AY98" s="31"/>
      <c r="AZ98" s="31"/>
      <c r="BA98" s="31"/>
      <c r="BB98" s="31"/>
      <c r="BC98" s="31"/>
      <c r="BD98" s="31"/>
      <c r="BE98" s="31"/>
      <c r="BF98" s="31"/>
      <c r="BG98" s="31"/>
      <c r="BH98" s="31"/>
      <c r="BI98" s="31"/>
      <c r="BJ98" s="31"/>
      <c r="BK98" s="31"/>
      <c r="BL98" s="31"/>
      <c r="BM98" s="31"/>
    </row>
    <row r="99" spans="1:65" ht="409.6">
      <c r="A99" s="20" t="s">
        <v>2270</v>
      </c>
      <c r="B99" s="20" t="s">
        <v>219</v>
      </c>
      <c r="C99" s="20"/>
      <c r="D99" s="20"/>
      <c r="E99" s="49">
        <v>1</v>
      </c>
      <c r="F99" s="39" t="s">
        <v>2271</v>
      </c>
      <c r="G99" s="39" t="s">
        <v>2272</v>
      </c>
      <c r="H99" s="20" t="s">
        <v>2273</v>
      </c>
      <c r="I99" s="20"/>
      <c r="J99" s="20" t="s">
        <v>2274</v>
      </c>
      <c r="K99" s="20" t="s">
        <v>2275</v>
      </c>
      <c r="L99" s="20" t="s">
        <v>2276</v>
      </c>
      <c r="M99" s="20"/>
      <c r="N99" s="20" t="s">
        <v>2277</v>
      </c>
      <c r="O99" s="20" t="s">
        <v>2278</v>
      </c>
      <c r="P99" s="20" t="s">
        <v>2279</v>
      </c>
      <c r="Q99" s="20"/>
      <c r="R99" s="20"/>
      <c r="S99" s="20"/>
      <c r="T99" s="20" t="s">
        <v>2280</v>
      </c>
      <c r="U99" s="20" t="s">
        <v>2281</v>
      </c>
      <c r="V99" s="20" t="s">
        <v>2282</v>
      </c>
      <c r="W99" s="20" t="s">
        <v>2283</v>
      </c>
      <c r="X99" s="20" t="s">
        <v>2284</v>
      </c>
      <c r="Y99" s="20" t="s">
        <v>2285</v>
      </c>
      <c r="Z99" s="20"/>
      <c r="AA99" s="39" t="s">
        <v>754</v>
      </c>
      <c r="AB99" s="20"/>
      <c r="AC99" s="20"/>
      <c r="AD99" s="20"/>
      <c r="AE99" s="20"/>
      <c r="AF99" s="20" t="s">
        <v>2286</v>
      </c>
      <c r="AG99" s="20"/>
      <c r="AH99" s="20"/>
      <c r="AI99" s="20"/>
      <c r="AJ99" s="20"/>
      <c r="AK99" s="20"/>
      <c r="AL99" s="20"/>
      <c r="AM99" s="20"/>
      <c r="AN99" s="20"/>
      <c r="AO99" s="20" t="s">
        <v>2287</v>
      </c>
      <c r="AP99" s="20" t="s">
        <v>2288</v>
      </c>
      <c r="AQ99" s="28"/>
      <c r="AR99" s="29" t="s">
        <v>2289</v>
      </c>
      <c r="AS99" s="31"/>
      <c r="AT99" s="31"/>
      <c r="AU99" s="31"/>
      <c r="AV99" s="31"/>
      <c r="AW99" s="31"/>
      <c r="AX99" s="31"/>
      <c r="AY99" s="31"/>
      <c r="AZ99" s="31"/>
      <c r="BA99" s="31"/>
      <c r="BB99" s="31"/>
      <c r="BC99" s="31"/>
      <c r="BD99" s="31"/>
      <c r="BE99" s="31"/>
      <c r="BF99" s="31"/>
      <c r="BG99" s="31"/>
      <c r="BH99" s="31"/>
      <c r="BI99" s="31"/>
      <c r="BJ99" s="31"/>
      <c r="BK99" s="31"/>
      <c r="BL99" s="31"/>
      <c r="BM99" s="31"/>
    </row>
    <row r="100" spans="1:65" ht="409.6">
      <c r="A100" s="20" t="s">
        <v>2290</v>
      </c>
      <c r="B100" s="20" t="s">
        <v>2291</v>
      </c>
      <c r="C100" s="20"/>
      <c r="D100" s="20"/>
      <c r="E100" s="49">
        <v>1</v>
      </c>
      <c r="F100" s="39" t="s">
        <v>2292</v>
      </c>
      <c r="G100" s="39" t="s">
        <v>2293</v>
      </c>
      <c r="H100" s="20" t="s">
        <v>2294</v>
      </c>
      <c r="I100" s="20"/>
      <c r="J100" s="20" t="s">
        <v>2295</v>
      </c>
      <c r="K100" s="20" t="s">
        <v>2296</v>
      </c>
      <c r="L100" s="20" t="s">
        <v>2297</v>
      </c>
      <c r="M100" s="20"/>
      <c r="N100" s="20" t="s">
        <v>2298</v>
      </c>
      <c r="O100" s="20" t="s">
        <v>2299</v>
      </c>
      <c r="P100" s="20" t="s">
        <v>2300</v>
      </c>
      <c r="Q100" s="20"/>
      <c r="R100" s="20"/>
      <c r="S100" s="20"/>
      <c r="T100" s="20" t="s">
        <v>2301</v>
      </c>
      <c r="U100" s="20" t="s">
        <v>2302</v>
      </c>
      <c r="V100" s="20" t="s">
        <v>2303</v>
      </c>
      <c r="W100" s="20" t="s">
        <v>2304</v>
      </c>
      <c r="X100" s="20" t="s">
        <v>2305</v>
      </c>
      <c r="Y100" s="20" t="s">
        <v>2306</v>
      </c>
      <c r="Z100" s="20"/>
      <c r="AA100" s="20"/>
      <c r="AB100" s="20"/>
      <c r="AC100" s="20"/>
      <c r="AD100" s="20"/>
      <c r="AE100" s="20"/>
      <c r="AF100" s="20" t="s">
        <v>2307</v>
      </c>
      <c r="AG100" s="20"/>
      <c r="AH100" s="20"/>
      <c r="AI100" s="20"/>
      <c r="AJ100" s="20"/>
      <c r="AK100" s="20"/>
      <c r="AL100" s="20"/>
      <c r="AM100" s="20"/>
      <c r="AN100" s="20"/>
      <c r="AO100" s="20" t="s">
        <v>2308</v>
      </c>
      <c r="AP100" s="20" t="s">
        <v>2309</v>
      </c>
      <c r="AQ100" s="28"/>
      <c r="AR100" s="29" t="s">
        <v>2310</v>
      </c>
      <c r="AS100" s="31"/>
      <c r="AT100" s="31"/>
      <c r="AU100" s="31"/>
      <c r="AV100" s="31"/>
      <c r="AW100" s="31"/>
      <c r="AX100" s="31"/>
      <c r="AY100" s="31"/>
      <c r="AZ100" s="31"/>
      <c r="BA100" s="31"/>
      <c r="BB100" s="31"/>
      <c r="BC100" s="31"/>
      <c r="BD100" s="31"/>
      <c r="BE100" s="31"/>
      <c r="BF100" s="31"/>
      <c r="BG100" s="31"/>
      <c r="BH100" s="31"/>
      <c r="BI100" s="31"/>
      <c r="BJ100" s="31"/>
      <c r="BK100" s="31"/>
      <c r="BL100" s="31"/>
      <c r="BM100" s="31"/>
    </row>
    <row r="101" spans="1:65" ht="409.6">
      <c r="A101" s="20" t="s">
        <v>2311</v>
      </c>
      <c r="B101" s="20" t="s">
        <v>219</v>
      </c>
      <c r="C101" s="20"/>
      <c r="D101" s="20"/>
      <c r="E101" s="49">
        <v>1</v>
      </c>
      <c r="F101" s="39" t="s">
        <v>2312</v>
      </c>
      <c r="G101" s="39" t="s">
        <v>2313</v>
      </c>
      <c r="H101" s="20" t="s">
        <v>2314</v>
      </c>
      <c r="I101" s="20"/>
      <c r="J101" s="20"/>
      <c r="K101" s="20" t="s">
        <v>2315</v>
      </c>
      <c r="L101" s="20" t="s">
        <v>2316</v>
      </c>
      <c r="M101" s="20"/>
      <c r="N101" s="20"/>
      <c r="O101" s="20" t="s">
        <v>2317</v>
      </c>
      <c r="P101" s="20" t="s">
        <v>2318</v>
      </c>
      <c r="Q101" s="20"/>
      <c r="R101" s="20"/>
      <c r="S101" s="20"/>
      <c r="T101" s="20" t="s">
        <v>2319</v>
      </c>
      <c r="U101" s="20" t="s">
        <v>2320</v>
      </c>
      <c r="V101" s="20" t="s">
        <v>2321</v>
      </c>
      <c r="W101" s="20" t="s">
        <v>2322</v>
      </c>
      <c r="X101" s="20" t="s">
        <v>2323</v>
      </c>
      <c r="Y101" s="20" t="s">
        <v>2324</v>
      </c>
      <c r="Z101" s="20"/>
      <c r="AA101" s="20"/>
      <c r="AB101" s="20"/>
      <c r="AC101" s="20"/>
      <c r="AD101" s="20"/>
      <c r="AE101" s="20"/>
      <c r="AF101" s="20" t="s">
        <v>2325</v>
      </c>
      <c r="AG101" s="20"/>
      <c r="AH101" s="20"/>
      <c r="AI101" s="20"/>
      <c r="AJ101" s="20"/>
      <c r="AK101" s="20"/>
      <c r="AL101" s="20"/>
      <c r="AM101" s="20"/>
      <c r="AN101" s="20"/>
      <c r="AO101" s="20" t="s">
        <v>2326</v>
      </c>
      <c r="AP101" s="20" t="s">
        <v>2327</v>
      </c>
      <c r="AQ101" s="28"/>
      <c r="AR101" s="29" t="s">
        <v>2328</v>
      </c>
      <c r="AS101" s="31"/>
      <c r="AT101" s="31"/>
      <c r="AU101" s="31"/>
      <c r="AV101" s="31"/>
      <c r="AW101" s="31"/>
      <c r="AX101" s="31"/>
      <c r="AY101" s="31"/>
      <c r="AZ101" s="31"/>
      <c r="BA101" s="31"/>
      <c r="BB101" s="31"/>
      <c r="BC101" s="31"/>
      <c r="BD101" s="31"/>
      <c r="BE101" s="31"/>
      <c r="BF101" s="31"/>
      <c r="BG101" s="31"/>
      <c r="BH101" s="31"/>
      <c r="BI101" s="31"/>
      <c r="BJ101" s="31"/>
      <c r="BK101" s="31"/>
      <c r="BL101" s="31"/>
      <c r="BM101" s="31"/>
    </row>
    <row r="102" spans="1:65" ht="409.6">
      <c r="A102" s="20" t="s">
        <v>2329</v>
      </c>
      <c r="B102" s="20" t="s">
        <v>2330</v>
      </c>
      <c r="C102" s="20"/>
      <c r="D102" s="20"/>
      <c r="E102" s="49">
        <v>1</v>
      </c>
      <c r="F102" s="39" t="s">
        <v>2331</v>
      </c>
      <c r="G102" s="39" t="s">
        <v>2332</v>
      </c>
      <c r="H102" s="20" t="s">
        <v>2333</v>
      </c>
      <c r="I102" s="20"/>
      <c r="J102" s="20" t="s">
        <v>2334</v>
      </c>
      <c r="K102" s="20" t="s">
        <v>2335</v>
      </c>
      <c r="L102" s="20" t="s">
        <v>2336</v>
      </c>
      <c r="M102" s="20"/>
      <c r="N102" s="20" t="s">
        <v>2337</v>
      </c>
      <c r="O102" s="20" t="s">
        <v>2338</v>
      </c>
      <c r="P102" s="20" t="s">
        <v>2339</v>
      </c>
      <c r="Q102" s="20"/>
      <c r="R102" s="20"/>
      <c r="S102" s="20"/>
      <c r="T102" s="20" t="s">
        <v>2340</v>
      </c>
      <c r="U102" s="20" t="s">
        <v>2341</v>
      </c>
      <c r="V102" s="20" t="s">
        <v>2342</v>
      </c>
      <c r="W102" s="20" t="s">
        <v>2343</v>
      </c>
      <c r="X102" s="20" t="s">
        <v>2344</v>
      </c>
      <c r="Y102" s="20" t="s">
        <v>2345</v>
      </c>
      <c r="Z102" s="20"/>
      <c r="AA102" s="20"/>
      <c r="AB102" s="20"/>
      <c r="AC102" s="20"/>
      <c r="AD102" s="20"/>
      <c r="AE102" s="20"/>
      <c r="AF102" s="20" t="s">
        <v>2346</v>
      </c>
      <c r="AG102" s="20"/>
      <c r="AH102" s="20"/>
      <c r="AI102" s="20"/>
      <c r="AJ102" s="20"/>
      <c r="AK102" s="20"/>
      <c r="AL102" s="20"/>
      <c r="AM102" s="20"/>
      <c r="AN102" s="20"/>
      <c r="AO102" s="20" t="s">
        <v>2347</v>
      </c>
      <c r="AP102" s="20" t="s">
        <v>2348</v>
      </c>
      <c r="AQ102" s="28"/>
      <c r="AR102" s="29" t="s">
        <v>2349</v>
      </c>
      <c r="AS102" s="31"/>
      <c r="AT102" s="31"/>
      <c r="AU102" s="31"/>
      <c r="AV102" s="31"/>
      <c r="AW102" s="31"/>
      <c r="AX102" s="31"/>
      <c r="AY102" s="31"/>
      <c r="AZ102" s="31"/>
      <c r="BA102" s="31"/>
      <c r="BB102" s="31"/>
      <c r="BC102" s="31"/>
      <c r="BD102" s="31"/>
      <c r="BE102" s="31"/>
      <c r="BF102" s="31"/>
      <c r="BG102" s="31"/>
      <c r="BH102" s="31"/>
      <c r="BI102" s="31"/>
      <c r="BJ102" s="31"/>
      <c r="BK102" s="31"/>
      <c r="BL102" s="31"/>
      <c r="BM102" s="31"/>
    </row>
    <row r="103" spans="1:65" ht="409.6">
      <c r="A103" s="20" t="s">
        <v>2350</v>
      </c>
      <c r="B103" s="20" t="s">
        <v>204</v>
      </c>
      <c r="C103" s="20"/>
      <c r="D103" s="20"/>
      <c r="E103" s="49">
        <v>1</v>
      </c>
      <c r="F103" s="39" t="s">
        <v>2351</v>
      </c>
      <c r="G103" s="39" t="s">
        <v>2352</v>
      </c>
      <c r="H103" s="20" t="s">
        <v>2353</v>
      </c>
      <c r="I103" s="20"/>
      <c r="J103" s="20" t="s">
        <v>2354</v>
      </c>
      <c r="K103" s="20" t="s">
        <v>2355</v>
      </c>
      <c r="L103" s="20" t="s">
        <v>2356</v>
      </c>
      <c r="M103" s="20"/>
      <c r="N103" s="20" t="s">
        <v>2357</v>
      </c>
      <c r="O103" s="20" t="s">
        <v>2358</v>
      </c>
      <c r="P103" s="20" t="s">
        <v>2359</v>
      </c>
      <c r="Q103" s="20"/>
      <c r="R103" s="20"/>
      <c r="S103" s="20"/>
      <c r="T103" s="20" t="s">
        <v>2360</v>
      </c>
      <c r="U103" s="20" t="s">
        <v>2361</v>
      </c>
      <c r="V103" s="20" t="s">
        <v>2362</v>
      </c>
      <c r="W103" s="20" t="s">
        <v>2363</v>
      </c>
      <c r="X103" s="20" t="s">
        <v>2364</v>
      </c>
      <c r="Y103" s="20" t="s">
        <v>2365</v>
      </c>
      <c r="Z103" s="20"/>
      <c r="AA103" s="20"/>
      <c r="AB103" s="20"/>
      <c r="AC103" s="20"/>
      <c r="AD103" s="20"/>
      <c r="AE103" s="20"/>
      <c r="AF103" s="20" t="s">
        <v>2366</v>
      </c>
      <c r="AG103" s="20"/>
      <c r="AH103" s="20"/>
      <c r="AI103" s="20"/>
      <c r="AJ103" s="20"/>
      <c r="AK103" s="20"/>
      <c r="AL103" s="20"/>
      <c r="AM103" s="20"/>
      <c r="AN103" s="20"/>
      <c r="AO103" s="20" t="s">
        <v>2367</v>
      </c>
      <c r="AP103" s="20" t="s">
        <v>2368</v>
      </c>
      <c r="AQ103" s="28"/>
      <c r="AR103" s="29" t="s">
        <v>2369</v>
      </c>
      <c r="AS103" s="31"/>
      <c r="AT103" s="31"/>
      <c r="AU103" s="31"/>
      <c r="AV103" s="31"/>
      <c r="AW103" s="31"/>
      <c r="AX103" s="31"/>
      <c r="AY103" s="31"/>
      <c r="AZ103" s="31"/>
      <c r="BA103" s="31"/>
      <c r="BB103" s="31"/>
      <c r="BC103" s="31"/>
      <c r="BD103" s="31"/>
      <c r="BE103" s="31"/>
      <c r="BF103" s="31"/>
      <c r="BG103" s="31"/>
      <c r="BH103" s="31"/>
      <c r="BI103" s="31"/>
      <c r="BJ103" s="31"/>
      <c r="BK103" s="31"/>
      <c r="BL103" s="31"/>
      <c r="BM103" s="31"/>
    </row>
    <row r="104" spans="1:65" ht="409.6">
      <c r="A104" s="20" t="s">
        <v>2370</v>
      </c>
      <c r="B104" s="20" t="s">
        <v>219</v>
      </c>
      <c r="C104" s="20"/>
      <c r="D104" s="20"/>
      <c r="E104" s="49">
        <v>1</v>
      </c>
      <c r="F104" s="39" t="s">
        <v>2371</v>
      </c>
      <c r="G104" s="39" t="s">
        <v>2372</v>
      </c>
      <c r="H104" s="20" t="s">
        <v>2373</v>
      </c>
      <c r="I104" s="20"/>
      <c r="J104" s="20" t="s">
        <v>2374</v>
      </c>
      <c r="K104" s="20" t="s">
        <v>2375</v>
      </c>
      <c r="L104" s="20" t="s">
        <v>2376</v>
      </c>
      <c r="M104" s="20"/>
      <c r="N104" s="20" t="s">
        <v>2377</v>
      </c>
      <c r="O104" s="20" t="s">
        <v>2378</v>
      </c>
      <c r="P104" s="20" t="s">
        <v>2379</v>
      </c>
      <c r="Q104" s="20"/>
      <c r="R104" s="20"/>
      <c r="S104" s="20"/>
      <c r="T104" s="20" t="s">
        <v>2380</v>
      </c>
      <c r="U104" s="20" t="s">
        <v>2381</v>
      </c>
      <c r="V104" s="20" t="s">
        <v>2382</v>
      </c>
      <c r="W104" s="20" t="s">
        <v>2383</v>
      </c>
      <c r="X104" s="20" t="s">
        <v>2384</v>
      </c>
      <c r="Y104" s="20" t="s">
        <v>2385</v>
      </c>
      <c r="Z104" s="20"/>
      <c r="AA104" s="20"/>
      <c r="AB104" s="20"/>
      <c r="AC104" s="20"/>
      <c r="AD104" s="20"/>
      <c r="AE104" s="20"/>
      <c r="AF104" s="20" t="s">
        <v>2386</v>
      </c>
      <c r="AG104" s="20"/>
      <c r="AH104" s="20"/>
      <c r="AI104" s="20"/>
      <c r="AJ104" s="20"/>
      <c r="AK104" s="20"/>
      <c r="AL104" s="20"/>
      <c r="AM104" s="20"/>
      <c r="AN104" s="20"/>
      <c r="AO104" s="20" t="s">
        <v>2387</v>
      </c>
      <c r="AP104" s="20" t="s">
        <v>2388</v>
      </c>
      <c r="AQ104" s="28"/>
      <c r="AR104" s="29" t="s">
        <v>2389</v>
      </c>
      <c r="AS104" s="31"/>
      <c r="AT104" s="31"/>
      <c r="AU104" s="31"/>
      <c r="AV104" s="31"/>
      <c r="AW104" s="31"/>
      <c r="AX104" s="31"/>
      <c r="AY104" s="31"/>
      <c r="AZ104" s="31"/>
      <c r="BA104" s="31"/>
      <c r="BB104" s="31"/>
      <c r="BC104" s="31"/>
      <c r="BD104" s="31"/>
      <c r="BE104" s="31"/>
      <c r="BF104" s="31"/>
      <c r="BG104" s="31"/>
      <c r="BH104" s="31"/>
      <c r="BI104" s="31"/>
      <c r="BJ104" s="31"/>
      <c r="BK104" s="31"/>
      <c r="BL104" s="31"/>
      <c r="BM104" s="31"/>
    </row>
    <row r="105" spans="1:65" ht="409.6">
      <c r="A105" s="20" t="s">
        <v>2390</v>
      </c>
      <c r="B105" s="20" t="s">
        <v>187</v>
      </c>
      <c r="C105" s="20"/>
      <c r="D105" s="20"/>
      <c r="E105" s="49">
        <v>1</v>
      </c>
      <c r="F105" s="39" t="s">
        <v>2391</v>
      </c>
      <c r="G105" s="39" t="s">
        <v>2392</v>
      </c>
      <c r="H105" s="20" t="s">
        <v>2393</v>
      </c>
      <c r="I105" s="20"/>
      <c r="J105" s="20" t="s">
        <v>2394</v>
      </c>
      <c r="K105" s="20" t="s">
        <v>2395</v>
      </c>
      <c r="L105" s="20" t="s">
        <v>2396</v>
      </c>
      <c r="M105" s="20"/>
      <c r="N105" s="20" t="s">
        <v>2397</v>
      </c>
      <c r="O105" s="20" t="s">
        <v>2398</v>
      </c>
      <c r="P105" s="20" t="s">
        <v>2399</v>
      </c>
      <c r="Q105" s="20"/>
      <c r="R105" s="20"/>
      <c r="S105" s="20"/>
      <c r="T105" s="20" t="s">
        <v>2400</v>
      </c>
      <c r="U105" s="20" t="s">
        <v>2401</v>
      </c>
      <c r="V105" s="20" t="s">
        <v>2402</v>
      </c>
      <c r="W105" s="20" t="s">
        <v>2403</v>
      </c>
      <c r="X105" s="20" t="s">
        <v>2404</v>
      </c>
      <c r="Y105" s="20" t="s">
        <v>2405</v>
      </c>
      <c r="Z105" s="20"/>
      <c r="AA105" s="20"/>
      <c r="AB105" s="20"/>
      <c r="AC105" s="20"/>
      <c r="AD105" s="20"/>
      <c r="AE105" s="20"/>
      <c r="AF105" s="20"/>
      <c r="AG105" s="20"/>
      <c r="AH105" s="20"/>
      <c r="AI105" s="20"/>
      <c r="AJ105" s="20"/>
      <c r="AK105" s="20"/>
      <c r="AL105" s="20"/>
      <c r="AM105" s="20"/>
      <c r="AN105" s="20"/>
      <c r="AO105" s="20" t="s">
        <v>2406</v>
      </c>
      <c r="AP105" s="20" t="s">
        <v>2407</v>
      </c>
      <c r="AQ105" s="28"/>
      <c r="AR105" s="29" t="s">
        <v>2408</v>
      </c>
      <c r="AS105" s="31"/>
      <c r="AT105" s="31"/>
      <c r="AU105" s="31"/>
      <c r="AV105" s="31"/>
      <c r="AW105" s="31"/>
      <c r="AX105" s="31"/>
      <c r="AY105" s="31"/>
      <c r="AZ105" s="31"/>
      <c r="BA105" s="31"/>
      <c r="BB105" s="31"/>
      <c r="BC105" s="31"/>
      <c r="BD105" s="31"/>
      <c r="BE105" s="31"/>
      <c r="BF105" s="31"/>
      <c r="BG105" s="31"/>
      <c r="BH105" s="31"/>
      <c r="BI105" s="31"/>
      <c r="BJ105" s="31"/>
      <c r="BK105" s="31"/>
      <c r="BL105" s="31"/>
      <c r="BM105" s="31"/>
    </row>
    <row r="106" spans="1:65" ht="409.6">
      <c r="A106" s="20" t="s">
        <v>2409</v>
      </c>
      <c r="B106" s="20" t="s">
        <v>2410</v>
      </c>
      <c r="C106" s="20"/>
      <c r="D106" s="20"/>
      <c r="E106" s="49">
        <v>1</v>
      </c>
      <c r="F106" s="39" t="s">
        <v>2411</v>
      </c>
      <c r="G106" s="39" t="s">
        <v>2412</v>
      </c>
      <c r="H106" s="20" t="s">
        <v>2413</v>
      </c>
      <c r="I106" s="20"/>
      <c r="J106" s="20" t="s">
        <v>2414</v>
      </c>
      <c r="K106" s="20" t="s">
        <v>2415</v>
      </c>
      <c r="L106" s="20" t="s">
        <v>2416</v>
      </c>
      <c r="M106" s="20"/>
      <c r="N106" s="20" t="s">
        <v>2417</v>
      </c>
      <c r="O106" s="20" t="s">
        <v>2418</v>
      </c>
      <c r="P106" s="20" t="s">
        <v>2419</v>
      </c>
      <c r="Q106" s="20"/>
      <c r="R106" s="20"/>
      <c r="S106" s="20"/>
      <c r="T106" s="20" t="s">
        <v>2420</v>
      </c>
      <c r="U106" s="20" t="s">
        <v>2421</v>
      </c>
      <c r="V106" s="20" t="s">
        <v>2422</v>
      </c>
      <c r="W106" s="20" t="s">
        <v>2423</v>
      </c>
      <c r="X106" s="20" t="s">
        <v>2424</v>
      </c>
      <c r="Y106" s="20" t="s">
        <v>2425</v>
      </c>
      <c r="Z106" s="20"/>
      <c r="AA106" s="20"/>
      <c r="AB106" s="20"/>
      <c r="AC106" s="20"/>
      <c r="AD106" s="20"/>
      <c r="AE106" s="20"/>
      <c r="AF106" s="20"/>
      <c r="AG106" s="20"/>
      <c r="AH106" s="20"/>
      <c r="AI106" s="20"/>
      <c r="AJ106" s="20"/>
      <c r="AK106" s="20"/>
      <c r="AL106" s="20"/>
      <c r="AM106" s="20"/>
      <c r="AN106" s="20"/>
      <c r="AO106" s="20" t="s">
        <v>2426</v>
      </c>
      <c r="AP106" s="20" t="s">
        <v>2427</v>
      </c>
      <c r="AQ106" s="28"/>
      <c r="AR106" s="29" t="s">
        <v>2428</v>
      </c>
      <c r="AS106" s="31"/>
      <c r="AT106" s="31"/>
      <c r="AU106" s="31"/>
      <c r="AV106" s="31"/>
      <c r="AW106" s="31"/>
      <c r="AX106" s="31"/>
      <c r="AY106" s="31"/>
      <c r="AZ106" s="31"/>
      <c r="BA106" s="31"/>
      <c r="BB106" s="31"/>
      <c r="BC106" s="31"/>
      <c r="BD106" s="31"/>
      <c r="BE106" s="31"/>
      <c r="BF106" s="31"/>
      <c r="BG106" s="31"/>
      <c r="BH106" s="31"/>
      <c r="BI106" s="31"/>
      <c r="BJ106" s="31"/>
      <c r="BK106" s="31"/>
      <c r="BL106" s="31"/>
      <c r="BM106" s="31"/>
    </row>
    <row r="107" spans="1:65" ht="409.6">
      <c r="A107" s="20" t="s">
        <v>2429</v>
      </c>
      <c r="B107" s="20" t="s">
        <v>1700</v>
      </c>
      <c r="C107" s="20"/>
      <c r="D107" s="20"/>
      <c r="E107" s="49">
        <v>1</v>
      </c>
      <c r="F107" s="39" t="s">
        <v>2430</v>
      </c>
      <c r="G107" s="39" t="s">
        <v>2431</v>
      </c>
      <c r="H107" s="20" t="s">
        <v>2432</v>
      </c>
      <c r="I107" s="20"/>
      <c r="J107" s="20" t="s">
        <v>2433</v>
      </c>
      <c r="K107" s="20" t="s">
        <v>2434</v>
      </c>
      <c r="L107" s="20" t="s">
        <v>2435</v>
      </c>
      <c r="M107" s="20"/>
      <c r="N107" s="20" t="s">
        <v>2436</v>
      </c>
      <c r="O107" s="20" t="s">
        <v>2437</v>
      </c>
      <c r="P107" s="20" t="s">
        <v>2438</v>
      </c>
      <c r="Q107" s="20"/>
      <c r="R107" s="20"/>
      <c r="S107" s="20"/>
      <c r="T107" s="20" t="s">
        <v>2439</v>
      </c>
      <c r="U107" s="20" t="s">
        <v>2440</v>
      </c>
      <c r="V107" s="20" t="s">
        <v>2441</v>
      </c>
      <c r="W107" s="20" t="s">
        <v>2442</v>
      </c>
      <c r="X107" s="20" t="s">
        <v>2443</v>
      </c>
      <c r="Y107" s="20" t="s">
        <v>2444</v>
      </c>
      <c r="Z107" s="20"/>
      <c r="AA107" s="20"/>
      <c r="AB107" s="20"/>
      <c r="AC107" s="20"/>
      <c r="AD107" s="20"/>
      <c r="AE107" s="20"/>
      <c r="AF107" s="20" t="s">
        <v>2445</v>
      </c>
      <c r="AG107" s="20"/>
      <c r="AH107" s="20"/>
      <c r="AI107" s="20"/>
      <c r="AJ107" s="20"/>
      <c r="AK107" s="20"/>
      <c r="AL107" s="20"/>
      <c r="AM107" s="20"/>
      <c r="AN107" s="20"/>
      <c r="AO107" s="20" t="s">
        <v>2446</v>
      </c>
      <c r="AP107" s="20" t="s">
        <v>2447</v>
      </c>
      <c r="AQ107" s="28"/>
      <c r="AR107" s="29" t="s">
        <v>2448</v>
      </c>
      <c r="AS107" s="31"/>
      <c r="AT107" s="31"/>
      <c r="AU107" s="31"/>
      <c r="AV107" s="31"/>
      <c r="AW107" s="31"/>
      <c r="AX107" s="31"/>
      <c r="AY107" s="31"/>
      <c r="AZ107" s="31"/>
      <c r="BA107" s="31"/>
      <c r="BB107" s="31"/>
      <c r="BC107" s="31"/>
      <c r="BD107" s="31"/>
      <c r="BE107" s="31"/>
      <c r="BF107" s="31"/>
      <c r="BG107" s="31"/>
      <c r="BH107" s="31"/>
      <c r="BI107" s="31"/>
      <c r="BJ107" s="31"/>
      <c r="BK107" s="31"/>
      <c r="BL107" s="31"/>
      <c r="BM107" s="31"/>
    </row>
    <row r="108" spans="1:65" ht="69">
      <c r="A108" s="20" t="s">
        <v>2449</v>
      </c>
      <c r="B108" s="20" t="s">
        <v>204</v>
      </c>
      <c r="C108" s="20"/>
      <c r="D108" s="20"/>
      <c r="E108" s="49">
        <v>1</v>
      </c>
      <c r="F108" s="39" t="s">
        <v>2450</v>
      </c>
      <c r="G108" s="39" t="s">
        <v>2451</v>
      </c>
      <c r="H108" s="20" t="s">
        <v>2452</v>
      </c>
      <c r="I108" s="20"/>
      <c r="J108" s="20"/>
      <c r="K108" s="20"/>
      <c r="L108" s="20"/>
      <c r="M108" s="20"/>
      <c r="N108" s="20"/>
      <c r="O108" s="20"/>
      <c r="P108" s="20"/>
      <c r="Q108" s="20"/>
      <c r="R108" s="20"/>
      <c r="S108" s="20"/>
      <c r="T108" s="20"/>
      <c r="U108" s="20"/>
      <c r="V108" s="20"/>
      <c r="W108" s="20"/>
      <c r="X108" s="20"/>
      <c r="Y108" s="20"/>
      <c r="Z108" s="20"/>
      <c r="AA108" s="20"/>
      <c r="AB108" s="20"/>
      <c r="AC108" s="20"/>
      <c r="AD108" s="20"/>
      <c r="AE108" s="20"/>
      <c r="AF108" s="20"/>
      <c r="AG108" s="20"/>
      <c r="AH108" s="20"/>
      <c r="AI108" s="20"/>
      <c r="AJ108" s="20"/>
      <c r="AK108" s="20"/>
      <c r="AL108" s="20"/>
      <c r="AM108" s="20"/>
      <c r="AN108" s="20"/>
      <c r="AO108" s="20"/>
      <c r="AP108" s="20"/>
      <c r="AQ108" s="28"/>
      <c r="AR108" s="29"/>
      <c r="AS108" s="31"/>
      <c r="AT108" s="31"/>
      <c r="AU108" s="31"/>
      <c r="AV108" s="31"/>
      <c r="AW108" s="31"/>
      <c r="AX108" s="31"/>
      <c r="AY108" s="31"/>
      <c r="AZ108" s="31"/>
      <c r="BA108" s="31"/>
      <c r="BB108" s="31"/>
      <c r="BC108" s="31"/>
      <c r="BD108" s="31"/>
      <c r="BE108" s="31"/>
      <c r="BF108" s="31"/>
      <c r="BG108" s="31"/>
      <c r="BH108" s="31"/>
      <c r="BI108" s="31"/>
      <c r="BJ108" s="31"/>
      <c r="BK108" s="31"/>
      <c r="BL108" s="31"/>
      <c r="BM108" s="31"/>
    </row>
    <row r="109" spans="1:65" ht="69">
      <c r="A109" s="20" t="s">
        <v>2453</v>
      </c>
      <c r="B109" s="20" t="s">
        <v>670</v>
      </c>
      <c r="C109" s="20"/>
      <c r="D109" s="20"/>
      <c r="E109" s="49">
        <v>1</v>
      </c>
      <c r="F109" s="39" t="s">
        <v>2454</v>
      </c>
      <c r="G109" s="39" t="s">
        <v>2455</v>
      </c>
      <c r="H109" s="20" t="s">
        <v>2456</v>
      </c>
      <c r="I109" s="20"/>
      <c r="J109" s="20"/>
      <c r="K109" s="20"/>
      <c r="L109" s="20"/>
      <c r="M109" s="20"/>
      <c r="N109" s="20"/>
      <c r="O109" s="20"/>
      <c r="P109" s="20"/>
      <c r="Q109" s="20"/>
      <c r="R109" s="20"/>
      <c r="S109" s="20"/>
      <c r="T109" s="20"/>
      <c r="U109" s="20"/>
      <c r="V109" s="20"/>
      <c r="W109" s="20"/>
      <c r="X109" s="20"/>
      <c r="Y109" s="20"/>
      <c r="Z109" s="20"/>
      <c r="AA109" s="20"/>
      <c r="AB109" s="20"/>
      <c r="AC109" s="20"/>
      <c r="AD109" s="20"/>
      <c r="AE109" s="20"/>
      <c r="AF109" s="20"/>
      <c r="AG109" s="20"/>
      <c r="AH109" s="20"/>
      <c r="AI109" s="20"/>
      <c r="AJ109" s="20"/>
      <c r="AK109" s="20"/>
      <c r="AL109" s="20"/>
      <c r="AM109" s="20"/>
      <c r="AN109" s="20"/>
      <c r="AO109" s="20"/>
      <c r="AP109" s="20"/>
      <c r="AQ109" s="28"/>
      <c r="AR109" s="29"/>
      <c r="AS109" s="31"/>
      <c r="AT109" s="31"/>
      <c r="AU109" s="31"/>
      <c r="AV109" s="31"/>
      <c r="AW109" s="31"/>
      <c r="AX109" s="31"/>
      <c r="AY109" s="31"/>
      <c r="AZ109" s="31"/>
      <c r="BA109" s="31"/>
      <c r="BB109" s="31"/>
      <c r="BC109" s="31"/>
      <c r="BD109" s="31"/>
      <c r="BE109" s="31"/>
      <c r="BF109" s="31"/>
      <c r="BG109" s="31"/>
      <c r="BH109" s="31"/>
      <c r="BI109" s="31"/>
      <c r="BJ109" s="31"/>
      <c r="BK109" s="31"/>
      <c r="BL109" s="31"/>
      <c r="BM109" s="31"/>
    </row>
    <row r="110" spans="1:65" ht="409.6">
      <c r="A110" s="20" t="s">
        <v>2457</v>
      </c>
      <c r="B110" s="20" t="s">
        <v>1700</v>
      </c>
      <c r="C110" s="20"/>
      <c r="D110" s="20"/>
      <c r="E110" s="49">
        <v>1</v>
      </c>
      <c r="F110" s="39" t="s">
        <v>2458</v>
      </c>
      <c r="G110" s="39" t="s">
        <v>264</v>
      </c>
      <c r="H110" s="20" t="s">
        <v>2459</v>
      </c>
      <c r="I110" s="20"/>
      <c r="J110" s="20" t="s">
        <v>2460</v>
      </c>
      <c r="K110" s="20" t="s">
        <v>2461</v>
      </c>
      <c r="L110" s="20" t="s">
        <v>2462</v>
      </c>
      <c r="M110" s="20"/>
      <c r="N110" s="20" t="s">
        <v>2463</v>
      </c>
      <c r="O110" s="20" t="s">
        <v>2464</v>
      </c>
      <c r="P110" s="20" t="s">
        <v>2465</v>
      </c>
      <c r="Q110" s="20"/>
      <c r="R110" s="20"/>
      <c r="S110" s="20"/>
      <c r="T110" s="20" t="s">
        <v>2466</v>
      </c>
      <c r="U110" s="20" t="s">
        <v>2467</v>
      </c>
      <c r="V110" s="20" t="s">
        <v>2468</v>
      </c>
      <c r="W110" s="20" t="s">
        <v>2469</v>
      </c>
      <c r="X110" s="20" t="s">
        <v>2470</v>
      </c>
      <c r="Y110" s="20" t="s">
        <v>2471</v>
      </c>
      <c r="Z110" s="20"/>
      <c r="AA110" s="20"/>
      <c r="AB110" s="20"/>
      <c r="AC110" s="20"/>
      <c r="AD110" s="20"/>
      <c r="AE110" s="20"/>
      <c r="AF110" s="20" t="s">
        <v>2472</v>
      </c>
      <c r="AG110" s="20"/>
      <c r="AH110" s="20"/>
      <c r="AI110" s="20"/>
      <c r="AJ110" s="20"/>
      <c r="AK110" s="20"/>
      <c r="AL110" s="20"/>
      <c r="AM110" s="20"/>
      <c r="AN110" s="20"/>
      <c r="AO110" s="20" t="s">
        <v>2473</v>
      </c>
      <c r="AP110" s="20" t="s">
        <v>2474</v>
      </c>
      <c r="AQ110" s="28"/>
      <c r="AR110" s="29" t="s">
        <v>2475</v>
      </c>
      <c r="AS110" s="31"/>
      <c r="AT110" s="31"/>
      <c r="AU110" s="31"/>
      <c r="AV110" s="31"/>
      <c r="AW110" s="31"/>
      <c r="AX110" s="31"/>
      <c r="AY110" s="31"/>
      <c r="AZ110" s="31"/>
      <c r="BA110" s="31"/>
      <c r="BB110" s="31"/>
      <c r="BC110" s="31"/>
      <c r="BD110" s="31"/>
      <c r="BE110" s="31"/>
      <c r="BF110" s="31"/>
      <c r="BG110" s="31"/>
      <c r="BH110" s="31"/>
      <c r="BI110" s="31"/>
      <c r="BJ110" s="31"/>
      <c r="BK110" s="31"/>
      <c r="BL110" s="31"/>
      <c r="BM110" s="31"/>
    </row>
    <row r="111" spans="1:65" ht="409.6">
      <c r="A111" s="20" t="s">
        <v>2476</v>
      </c>
      <c r="B111" s="20" t="s">
        <v>219</v>
      </c>
      <c r="C111" s="20"/>
      <c r="D111" s="20"/>
      <c r="E111" s="49">
        <v>1</v>
      </c>
      <c r="F111" s="39" t="s">
        <v>2477</v>
      </c>
      <c r="G111" s="39" t="s">
        <v>2478</v>
      </c>
      <c r="H111" s="20" t="s">
        <v>2479</v>
      </c>
      <c r="I111" s="20"/>
      <c r="J111" s="20" t="s">
        <v>2480</v>
      </c>
      <c r="K111" s="20" t="s">
        <v>2481</v>
      </c>
      <c r="L111" s="20" t="s">
        <v>2482</v>
      </c>
      <c r="M111" s="20"/>
      <c r="N111" s="20" t="s">
        <v>2483</v>
      </c>
      <c r="O111" s="20" t="s">
        <v>2484</v>
      </c>
      <c r="P111" s="20" t="s">
        <v>2485</v>
      </c>
      <c r="Q111" s="20"/>
      <c r="R111" s="20"/>
      <c r="S111" s="20"/>
      <c r="T111" s="20" t="s">
        <v>2486</v>
      </c>
      <c r="U111" s="20" t="s">
        <v>2487</v>
      </c>
      <c r="V111" s="20" t="s">
        <v>2488</v>
      </c>
      <c r="W111" s="20" t="s">
        <v>2489</v>
      </c>
      <c r="X111" s="20" t="s">
        <v>2490</v>
      </c>
      <c r="Y111" s="20" t="s">
        <v>2491</v>
      </c>
      <c r="Z111" s="20"/>
      <c r="AA111" s="20"/>
      <c r="AB111" s="20"/>
      <c r="AC111" s="20"/>
      <c r="AD111" s="20"/>
      <c r="AE111" s="20"/>
      <c r="AF111" s="20" t="s">
        <v>2492</v>
      </c>
      <c r="AG111" s="20"/>
      <c r="AH111" s="20"/>
      <c r="AI111" s="20"/>
      <c r="AJ111" s="20"/>
      <c r="AK111" s="20"/>
      <c r="AL111" s="20"/>
      <c r="AM111" s="20"/>
      <c r="AN111" s="20"/>
      <c r="AO111" s="20" t="s">
        <v>2493</v>
      </c>
      <c r="AP111" s="20" t="s">
        <v>2494</v>
      </c>
      <c r="AQ111" s="28"/>
      <c r="AR111" s="29" t="s">
        <v>2495</v>
      </c>
      <c r="AS111" s="31"/>
      <c r="AT111" s="31"/>
      <c r="AU111" s="31"/>
      <c r="AV111" s="31"/>
      <c r="AW111" s="31"/>
      <c r="AX111" s="31"/>
      <c r="AY111" s="31"/>
      <c r="AZ111" s="31"/>
      <c r="BA111" s="31"/>
      <c r="BB111" s="31"/>
      <c r="BC111" s="31"/>
      <c r="BD111" s="31"/>
      <c r="BE111" s="31"/>
      <c r="BF111" s="31"/>
      <c r="BG111" s="31"/>
      <c r="BH111" s="31"/>
      <c r="BI111" s="31"/>
      <c r="BJ111" s="31"/>
      <c r="BK111" s="31"/>
      <c r="BL111" s="31"/>
      <c r="BM111" s="31"/>
    </row>
    <row r="112" spans="1:65" ht="262.2">
      <c r="A112" s="20" t="s">
        <v>2496</v>
      </c>
      <c r="B112" s="20" t="s">
        <v>219</v>
      </c>
      <c r="C112" s="20"/>
      <c r="D112" s="20"/>
      <c r="E112" s="49">
        <v>1</v>
      </c>
      <c r="F112" s="39" t="s">
        <v>2497</v>
      </c>
      <c r="G112" s="39" t="s">
        <v>2498</v>
      </c>
      <c r="H112" s="20" t="s">
        <v>2499</v>
      </c>
      <c r="I112" s="20"/>
      <c r="J112" s="20"/>
      <c r="K112" s="20" t="s">
        <v>2500</v>
      </c>
      <c r="L112" s="20" t="s">
        <v>2501</v>
      </c>
      <c r="M112" s="20"/>
      <c r="N112" s="20"/>
      <c r="O112" s="20" t="s">
        <v>2502</v>
      </c>
      <c r="P112" s="20" t="s">
        <v>2503</v>
      </c>
      <c r="Q112" s="20"/>
      <c r="R112" s="20"/>
      <c r="S112" s="20"/>
      <c r="T112" s="20"/>
      <c r="U112" s="20"/>
      <c r="V112" s="20"/>
      <c r="W112" s="20"/>
      <c r="X112" s="20" t="s">
        <v>2504</v>
      </c>
      <c r="Y112" s="20" t="s">
        <v>2505</v>
      </c>
      <c r="Z112" s="20"/>
      <c r="AA112" s="20"/>
      <c r="AB112" s="20"/>
      <c r="AC112" s="20"/>
      <c r="AD112" s="20"/>
      <c r="AE112" s="20"/>
      <c r="AF112" s="20" t="s">
        <v>2506</v>
      </c>
      <c r="AG112" s="20"/>
      <c r="AH112" s="20"/>
      <c r="AI112" s="20"/>
      <c r="AJ112" s="20"/>
      <c r="AK112" s="20"/>
      <c r="AL112" s="20"/>
      <c r="AM112" s="20"/>
      <c r="AN112" s="20"/>
      <c r="AO112" s="20" t="s">
        <v>2507</v>
      </c>
      <c r="AP112" s="20" t="s">
        <v>2508</v>
      </c>
      <c r="AQ112" s="28"/>
      <c r="AR112" s="29"/>
      <c r="AS112" s="31"/>
      <c r="AT112" s="31"/>
      <c r="AU112" s="31"/>
      <c r="AV112" s="31"/>
      <c r="AW112" s="31"/>
      <c r="AX112" s="31"/>
      <c r="AY112" s="31"/>
      <c r="AZ112" s="31"/>
      <c r="BA112" s="31"/>
      <c r="BB112" s="31"/>
      <c r="BC112" s="31"/>
      <c r="BD112" s="31"/>
      <c r="BE112" s="31"/>
      <c r="BF112" s="31"/>
      <c r="BG112" s="31"/>
      <c r="BH112" s="31"/>
      <c r="BI112" s="31"/>
      <c r="BJ112" s="31"/>
      <c r="BK112" s="31"/>
      <c r="BL112" s="31"/>
      <c r="BM112" s="31"/>
    </row>
    <row r="113" spans="1:65" ht="409.6">
      <c r="A113" s="20" t="s">
        <v>2509</v>
      </c>
      <c r="B113" s="20" t="s">
        <v>670</v>
      </c>
      <c r="C113" s="20"/>
      <c r="D113" s="20"/>
      <c r="E113" s="49">
        <v>1</v>
      </c>
      <c r="F113" s="39" t="s">
        <v>2510</v>
      </c>
      <c r="G113" s="39" t="s">
        <v>2511</v>
      </c>
      <c r="H113" s="20" t="s">
        <v>2512</v>
      </c>
      <c r="I113" s="20"/>
      <c r="J113" s="20"/>
      <c r="K113" s="20" t="s">
        <v>2513</v>
      </c>
      <c r="L113" s="20" t="s">
        <v>2514</v>
      </c>
      <c r="M113" s="20"/>
      <c r="N113" s="20"/>
      <c r="O113" s="20" t="s">
        <v>2515</v>
      </c>
      <c r="P113" s="20" t="s">
        <v>2516</v>
      </c>
      <c r="Q113" s="20"/>
      <c r="R113" s="20"/>
      <c r="S113" s="20"/>
      <c r="T113" s="20"/>
      <c r="U113" s="20" t="s">
        <v>2517</v>
      </c>
      <c r="V113" s="20" t="s">
        <v>2518</v>
      </c>
      <c r="W113" s="20"/>
      <c r="X113" s="20" t="s">
        <v>2519</v>
      </c>
      <c r="Y113" s="20" t="s">
        <v>2520</v>
      </c>
      <c r="Z113" s="20"/>
      <c r="AA113" s="20"/>
      <c r="AB113" s="20"/>
      <c r="AC113" s="20"/>
      <c r="AD113" s="20"/>
      <c r="AE113" s="20"/>
      <c r="AF113" s="20" t="s">
        <v>2521</v>
      </c>
      <c r="AG113" s="20"/>
      <c r="AH113" s="20"/>
      <c r="AI113" s="20"/>
      <c r="AJ113" s="20"/>
      <c r="AK113" s="20"/>
      <c r="AL113" s="20"/>
      <c r="AM113" s="20"/>
      <c r="AN113" s="20"/>
      <c r="AO113" s="20" t="s">
        <v>2522</v>
      </c>
      <c r="AP113" s="20" t="s">
        <v>2523</v>
      </c>
      <c r="AQ113" s="28"/>
      <c r="AR113" s="29"/>
      <c r="AS113" s="31"/>
      <c r="AT113" s="31"/>
      <c r="AU113" s="31"/>
      <c r="AV113" s="31"/>
      <c r="AW113" s="31"/>
      <c r="AX113" s="31"/>
      <c r="AY113" s="31"/>
      <c r="AZ113" s="31"/>
      <c r="BA113" s="31"/>
      <c r="BB113" s="31"/>
      <c r="BC113" s="31"/>
      <c r="BD113" s="31"/>
      <c r="BE113" s="31"/>
      <c r="BF113" s="31"/>
      <c r="BG113" s="31"/>
      <c r="BH113" s="31"/>
      <c r="BI113" s="31"/>
      <c r="BJ113" s="31"/>
      <c r="BK113" s="31"/>
      <c r="BL113" s="31"/>
      <c r="BM113" s="31"/>
    </row>
    <row r="114" spans="1:65" ht="41.4">
      <c r="A114" s="20" t="s">
        <v>2524</v>
      </c>
      <c r="B114" s="20" t="s">
        <v>670</v>
      </c>
      <c r="C114" s="20"/>
      <c r="D114" s="20"/>
      <c r="E114" s="49"/>
      <c r="F114" s="39" t="s">
        <v>2525</v>
      </c>
      <c r="G114" s="39" t="s">
        <v>2526</v>
      </c>
      <c r="H114" s="20" t="s">
        <v>2527</v>
      </c>
      <c r="I114" s="20"/>
      <c r="J114" s="20"/>
      <c r="K114" s="20"/>
      <c r="L114" s="20"/>
      <c r="M114" s="20"/>
      <c r="N114" s="20"/>
      <c r="O114" s="20"/>
      <c r="P114" s="20"/>
      <c r="Q114" s="20"/>
      <c r="R114" s="20"/>
      <c r="S114" s="20"/>
      <c r="T114" s="20"/>
      <c r="U114" s="20"/>
      <c r="V114" s="20"/>
      <c r="W114" s="20"/>
      <c r="X114" s="20"/>
      <c r="Y114" s="20"/>
      <c r="Z114" s="20"/>
      <c r="AA114" s="20"/>
      <c r="AB114" s="20"/>
      <c r="AC114" s="20"/>
      <c r="AD114" s="20"/>
      <c r="AE114" s="20"/>
      <c r="AF114" s="20"/>
      <c r="AG114" s="20"/>
      <c r="AH114" s="20"/>
      <c r="AI114" s="20"/>
      <c r="AJ114" s="20"/>
      <c r="AK114" s="20"/>
      <c r="AL114" s="20"/>
      <c r="AM114" s="20"/>
      <c r="AN114" s="20"/>
      <c r="AO114" s="20"/>
      <c r="AP114" s="20"/>
      <c r="AQ114" s="28"/>
      <c r="AR114" s="29"/>
      <c r="AS114" s="31"/>
      <c r="AT114" s="31"/>
      <c r="AU114" s="31"/>
      <c r="AV114" s="31"/>
      <c r="AW114" s="31"/>
      <c r="AX114" s="31"/>
      <c r="AY114" s="31"/>
      <c r="AZ114" s="31"/>
      <c r="BA114" s="31"/>
      <c r="BB114" s="31"/>
      <c r="BC114" s="31"/>
      <c r="BD114" s="31"/>
      <c r="BE114" s="31"/>
      <c r="BF114" s="31"/>
      <c r="BG114" s="31"/>
      <c r="BH114" s="31"/>
      <c r="BI114" s="31"/>
      <c r="BJ114" s="31"/>
      <c r="BK114" s="31"/>
      <c r="BL114" s="31"/>
      <c r="BM114" s="31"/>
    </row>
    <row r="115" spans="1:65" ht="409.6">
      <c r="A115" s="20" t="s">
        <v>2528</v>
      </c>
      <c r="B115" s="20" t="s">
        <v>670</v>
      </c>
      <c r="C115" s="20"/>
      <c r="D115" s="20"/>
      <c r="E115" s="49">
        <v>1</v>
      </c>
      <c r="F115" s="39" t="s">
        <v>2529</v>
      </c>
      <c r="G115" s="39" t="s">
        <v>2530</v>
      </c>
      <c r="H115" s="20" t="s">
        <v>2531</v>
      </c>
      <c r="I115" s="20"/>
      <c r="J115" s="20" t="s">
        <v>2532</v>
      </c>
      <c r="K115" s="20" t="s">
        <v>2533</v>
      </c>
      <c r="L115" s="20" t="s">
        <v>2534</v>
      </c>
      <c r="M115" s="20"/>
      <c r="N115" s="20" t="s">
        <v>2535</v>
      </c>
      <c r="O115" s="20"/>
      <c r="P115" s="20"/>
      <c r="Q115" s="20"/>
      <c r="R115" s="20"/>
      <c r="S115" s="20"/>
      <c r="T115" s="20" t="s">
        <v>2536</v>
      </c>
      <c r="U115" s="20" t="s">
        <v>2537</v>
      </c>
      <c r="V115" s="20" t="s">
        <v>2538</v>
      </c>
      <c r="W115" s="20" t="s">
        <v>2539</v>
      </c>
      <c r="X115" s="20" t="s">
        <v>2540</v>
      </c>
      <c r="Y115" s="20" t="s">
        <v>2541</v>
      </c>
      <c r="Z115" s="20"/>
      <c r="AA115" s="20"/>
      <c r="AB115" s="20"/>
      <c r="AC115" s="20"/>
      <c r="AD115" s="20"/>
      <c r="AE115" s="20"/>
      <c r="AF115" s="20"/>
      <c r="AG115" s="20"/>
      <c r="AH115" s="20"/>
      <c r="AI115" s="20"/>
      <c r="AJ115" s="20"/>
      <c r="AK115" s="20"/>
      <c r="AL115" s="20"/>
      <c r="AM115" s="20"/>
      <c r="AN115" s="20"/>
      <c r="AO115" s="20" t="s">
        <v>2542</v>
      </c>
      <c r="AP115" s="20" t="s">
        <v>2543</v>
      </c>
      <c r="AQ115" s="28"/>
      <c r="AR115" s="29" t="s">
        <v>2544</v>
      </c>
      <c r="AS115" s="31"/>
      <c r="AT115" s="31"/>
      <c r="AU115" s="31"/>
      <c r="AV115" s="31"/>
      <c r="AW115" s="31"/>
      <c r="AX115" s="31"/>
      <c r="AY115" s="31"/>
      <c r="AZ115" s="31"/>
      <c r="BA115" s="31"/>
      <c r="BB115" s="31"/>
      <c r="BC115" s="31"/>
      <c r="BD115" s="31"/>
      <c r="BE115" s="31"/>
      <c r="BF115" s="31"/>
      <c r="BG115" s="31"/>
      <c r="BH115" s="31"/>
      <c r="BI115" s="31"/>
      <c r="BJ115" s="31"/>
      <c r="BK115" s="31"/>
      <c r="BL115" s="31"/>
      <c r="BM115" s="31"/>
    </row>
    <row r="116" spans="1:65" ht="409.6">
      <c r="A116" s="20" t="s">
        <v>2545</v>
      </c>
      <c r="B116" s="20" t="s">
        <v>2330</v>
      </c>
      <c r="C116" s="20"/>
      <c r="D116" s="20"/>
      <c r="E116" s="49">
        <v>1</v>
      </c>
      <c r="F116" s="39" t="s">
        <v>2546</v>
      </c>
      <c r="G116" s="39" t="s">
        <v>2547</v>
      </c>
      <c r="H116" s="20" t="s">
        <v>2548</v>
      </c>
      <c r="I116" s="20"/>
      <c r="J116" s="20" t="s">
        <v>2549</v>
      </c>
      <c r="K116" s="20" t="s">
        <v>2550</v>
      </c>
      <c r="L116" s="20" t="s">
        <v>2551</v>
      </c>
      <c r="M116" s="20"/>
      <c r="N116" s="20" t="s">
        <v>2552</v>
      </c>
      <c r="O116" s="20" t="s">
        <v>2553</v>
      </c>
      <c r="P116" s="20" t="s">
        <v>2554</v>
      </c>
      <c r="Q116" s="20"/>
      <c r="R116" s="20"/>
      <c r="S116" s="20"/>
      <c r="T116" s="20" t="s">
        <v>2555</v>
      </c>
      <c r="U116" s="20" t="s">
        <v>2556</v>
      </c>
      <c r="V116" s="20" t="s">
        <v>2557</v>
      </c>
      <c r="W116" s="20" t="s">
        <v>2558</v>
      </c>
      <c r="X116" s="20" t="s">
        <v>2559</v>
      </c>
      <c r="Y116" s="20" t="s">
        <v>2560</v>
      </c>
      <c r="Z116" s="20"/>
      <c r="AA116" s="20"/>
      <c r="AB116" s="20"/>
      <c r="AC116" s="20"/>
      <c r="AD116" s="20"/>
      <c r="AE116" s="20"/>
      <c r="AF116" s="20" t="s">
        <v>2561</v>
      </c>
      <c r="AG116" s="20"/>
      <c r="AH116" s="20"/>
      <c r="AI116" s="20"/>
      <c r="AJ116" s="20"/>
      <c r="AK116" s="20"/>
      <c r="AL116" s="20"/>
      <c r="AM116" s="20"/>
      <c r="AN116" s="20"/>
      <c r="AO116" s="20" t="s">
        <v>2562</v>
      </c>
      <c r="AP116" s="20" t="s">
        <v>2563</v>
      </c>
      <c r="AQ116" s="28"/>
      <c r="AR116" s="29" t="s">
        <v>2564</v>
      </c>
      <c r="AS116" s="31"/>
      <c r="AT116" s="31"/>
      <c r="AU116" s="31"/>
      <c r="AV116" s="31"/>
      <c r="AW116" s="31"/>
      <c r="AX116" s="31"/>
      <c r="AY116" s="31"/>
      <c r="AZ116" s="31"/>
      <c r="BA116" s="31"/>
      <c r="BB116" s="31"/>
      <c r="BC116" s="31"/>
      <c r="BD116" s="31"/>
      <c r="BE116" s="31"/>
      <c r="BF116" s="31"/>
      <c r="BG116" s="31"/>
      <c r="BH116" s="31"/>
      <c r="BI116" s="31"/>
      <c r="BJ116" s="31"/>
      <c r="BK116" s="31"/>
      <c r="BL116" s="31"/>
      <c r="BM116" s="31"/>
    </row>
    <row r="117" spans="1:65" ht="409.6">
      <c r="A117" s="20" t="s">
        <v>2565</v>
      </c>
      <c r="B117" s="20" t="s">
        <v>146</v>
      </c>
      <c r="C117" s="20"/>
      <c r="D117" s="20"/>
      <c r="E117" s="49">
        <v>1</v>
      </c>
      <c r="F117" s="39" t="s">
        <v>2566</v>
      </c>
      <c r="G117" s="39" t="s">
        <v>2567</v>
      </c>
      <c r="H117" s="20" t="s">
        <v>2568</v>
      </c>
      <c r="I117" s="20"/>
      <c r="J117" s="20" t="s">
        <v>2569</v>
      </c>
      <c r="K117" s="20" t="s">
        <v>2570</v>
      </c>
      <c r="L117" s="20" t="s">
        <v>2571</v>
      </c>
      <c r="M117" s="20"/>
      <c r="N117" s="20" t="s">
        <v>2572</v>
      </c>
      <c r="O117" s="20" t="s">
        <v>2573</v>
      </c>
      <c r="P117" s="20" t="s">
        <v>2574</v>
      </c>
      <c r="Q117" s="20"/>
      <c r="R117" s="20"/>
      <c r="S117" s="20"/>
      <c r="T117" s="20" t="s">
        <v>2575</v>
      </c>
      <c r="U117" s="20" t="s">
        <v>2576</v>
      </c>
      <c r="V117" s="20" t="s">
        <v>2577</v>
      </c>
      <c r="W117" s="20" t="s">
        <v>2578</v>
      </c>
      <c r="X117" s="20" t="s">
        <v>2579</v>
      </c>
      <c r="Y117" s="20" t="s">
        <v>2580</v>
      </c>
      <c r="Z117" s="20"/>
      <c r="AA117" s="39" t="s">
        <v>1673</v>
      </c>
      <c r="AB117" s="20"/>
      <c r="AC117" s="20"/>
      <c r="AD117" s="20"/>
      <c r="AE117" s="20"/>
      <c r="AF117" s="20" t="s">
        <v>2581</v>
      </c>
      <c r="AG117" s="20"/>
      <c r="AH117" s="20"/>
      <c r="AI117" s="20"/>
      <c r="AJ117" s="20"/>
      <c r="AK117" s="20"/>
      <c r="AL117" s="20"/>
      <c r="AM117" s="20"/>
      <c r="AN117" s="20"/>
      <c r="AO117" s="20" t="s">
        <v>2582</v>
      </c>
      <c r="AP117" s="20" t="s">
        <v>2583</v>
      </c>
      <c r="AQ117" s="28"/>
      <c r="AR117" s="29" t="s">
        <v>2584</v>
      </c>
      <c r="AS117" s="31"/>
      <c r="AT117" s="31"/>
      <c r="AU117" s="31"/>
      <c r="AV117" s="31"/>
      <c r="AW117" s="31"/>
      <c r="AX117" s="31"/>
      <c r="AY117" s="31"/>
      <c r="AZ117" s="31"/>
      <c r="BA117" s="31"/>
      <c r="BB117" s="31"/>
      <c r="BC117" s="31"/>
      <c r="BD117" s="31"/>
      <c r="BE117" s="31"/>
      <c r="BF117" s="31"/>
      <c r="BG117" s="31"/>
      <c r="BH117" s="31"/>
      <c r="BI117" s="31"/>
      <c r="BJ117" s="31"/>
      <c r="BK117" s="31"/>
      <c r="BL117" s="31"/>
      <c r="BM117" s="31"/>
    </row>
    <row r="118" spans="1:65" ht="409.6">
      <c r="A118" s="20" t="s">
        <v>2585</v>
      </c>
      <c r="B118" s="20" t="s">
        <v>219</v>
      </c>
      <c r="C118" s="20"/>
      <c r="D118" s="20"/>
      <c r="E118" s="49">
        <v>1</v>
      </c>
      <c r="F118" s="39" t="s">
        <v>2586</v>
      </c>
      <c r="G118" s="39" t="s">
        <v>2587</v>
      </c>
      <c r="H118" s="20" t="s">
        <v>2588</v>
      </c>
      <c r="I118" s="20"/>
      <c r="J118" s="20" t="s">
        <v>2589</v>
      </c>
      <c r="K118" s="20" t="s">
        <v>2590</v>
      </c>
      <c r="L118" s="20" t="s">
        <v>2591</v>
      </c>
      <c r="M118" s="20"/>
      <c r="N118" s="20" t="s">
        <v>2592</v>
      </c>
      <c r="O118" s="20" t="s">
        <v>2593</v>
      </c>
      <c r="P118" s="20" t="s">
        <v>2594</v>
      </c>
      <c r="Q118" s="20"/>
      <c r="R118" s="20"/>
      <c r="S118" s="20"/>
      <c r="T118" s="20" t="s">
        <v>2595</v>
      </c>
      <c r="U118" s="20" t="s">
        <v>2596</v>
      </c>
      <c r="V118" s="20" t="s">
        <v>2597</v>
      </c>
      <c r="W118" s="20" t="s">
        <v>2598</v>
      </c>
      <c r="X118" s="20" t="s">
        <v>2599</v>
      </c>
      <c r="Y118" s="20" t="s">
        <v>2600</v>
      </c>
      <c r="Z118" s="20"/>
      <c r="AA118" s="20"/>
      <c r="AB118" s="20"/>
      <c r="AC118" s="20"/>
      <c r="AD118" s="20"/>
      <c r="AE118" s="20"/>
      <c r="AF118" s="20" t="s">
        <v>2601</v>
      </c>
      <c r="AG118" s="20"/>
      <c r="AH118" s="20"/>
      <c r="AI118" s="20"/>
      <c r="AJ118" s="20"/>
      <c r="AK118" s="20"/>
      <c r="AL118" s="20"/>
      <c r="AM118" s="20"/>
      <c r="AN118" s="20"/>
      <c r="AO118" s="20" t="s">
        <v>2602</v>
      </c>
      <c r="AP118" s="20" t="s">
        <v>2603</v>
      </c>
      <c r="AQ118" s="28"/>
      <c r="AR118" s="29"/>
      <c r="AS118" s="31"/>
      <c r="AT118" s="31"/>
      <c r="AU118" s="31"/>
      <c r="AV118" s="31"/>
      <c r="AW118" s="31"/>
      <c r="AX118" s="31"/>
      <c r="AY118" s="31"/>
      <c r="AZ118" s="31"/>
      <c r="BA118" s="31"/>
      <c r="BB118" s="31"/>
      <c r="BC118" s="31"/>
      <c r="BD118" s="31"/>
      <c r="BE118" s="31"/>
      <c r="BF118" s="31"/>
      <c r="BG118" s="31"/>
      <c r="BH118" s="31"/>
      <c r="BI118" s="31"/>
      <c r="BJ118" s="31"/>
      <c r="BK118" s="31"/>
      <c r="BL118" s="31"/>
      <c r="BM118" s="31"/>
    </row>
    <row r="119" spans="1:65" ht="41.4">
      <c r="A119" s="20" t="s">
        <v>2604</v>
      </c>
      <c r="B119" s="20" t="s">
        <v>219</v>
      </c>
      <c r="C119" s="20"/>
      <c r="D119" s="20"/>
      <c r="E119" s="49"/>
      <c r="F119" s="39" t="s">
        <v>2605</v>
      </c>
      <c r="G119" s="39" t="s">
        <v>2606</v>
      </c>
      <c r="H119" s="20" t="s">
        <v>2607</v>
      </c>
      <c r="I119" s="20"/>
      <c r="J119" s="20"/>
      <c r="K119" s="20"/>
      <c r="L119" s="20"/>
      <c r="M119" s="20"/>
      <c r="N119" s="20"/>
      <c r="O119" s="20"/>
      <c r="P119" s="20"/>
      <c r="Q119" s="20"/>
      <c r="R119" s="20"/>
      <c r="S119" s="20"/>
      <c r="T119" s="20"/>
      <c r="U119" s="20"/>
      <c r="V119" s="20"/>
      <c r="W119" s="20"/>
      <c r="X119" s="20"/>
      <c r="Y119" s="20"/>
      <c r="Z119" s="20"/>
      <c r="AA119" s="20"/>
      <c r="AB119" s="20"/>
      <c r="AC119" s="20"/>
      <c r="AD119" s="20"/>
      <c r="AE119" s="20"/>
      <c r="AF119" s="20"/>
      <c r="AG119" s="20"/>
      <c r="AH119" s="20"/>
      <c r="AI119" s="20"/>
      <c r="AJ119" s="20"/>
      <c r="AK119" s="20"/>
      <c r="AL119" s="20"/>
      <c r="AM119" s="20"/>
      <c r="AN119" s="20"/>
      <c r="AO119" s="20"/>
      <c r="AP119" s="20"/>
      <c r="AQ119" s="28"/>
      <c r="AR119" s="29"/>
      <c r="AS119" s="31"/>
      <c r="AT119" s="31"/>
      <c r="AU119" s="31"/>
      <c r="AV119" s="31"/>
      <c r="AW119" s="31"/>
      <c r="AX119" s="31"/>
      <c r="AY119" s="31"/>
      <c r="AZ119" s="31"/>
      <c r="BA119" s="31"/>
      <c r="BB119" s="31"/>
      <c r="BC119" s="31"/>
      <c r="BD119" s="31"/>
      <c r="BE119" s="31"/>
      <c r="BF119" s="31"/>
      <c r="BG119" s="31"/>
      <c r="BH119" s="31"/>
      <c r="BI119" s="31"/>
      <c r="BJ119" s="31"/>
      <c r="BK119" s="31"/>
      <c r="BL119" s="31"/>
      <c r="BM119" s="31"/>
    </row>
    <row r="120" spans="1:65" ht="409.6">
      <c r="A120" s="20" t="s">
        <v>2608</v>
      </c>
      <c r="B120" s="20" t="s">
        <v>2609</v>
      </c>
      <c r="C120" s="20"/>
      <c r="D120" s="20"/>
      <c r="E120" s="49">
        <v>1</v>
      </c>
      <c r="F120" s="39" t="s">
        <v>2610</v>
      </c>
      <c r="G120" s="39" t="s">
        <v>2611</v>
      </c>
      <c r="H120" s="20" t="s">
        <v>2612</v>
      </c>
      <c r="I120" s="20"/>
      <c r="J120" s="20" t="s">
        <v>2613</v>
      </c>
      <c r="K120" s="20" t="s">
        <v>2614</v>
      </c>
      <c r="L120" s="20" t="s">
        <v>2615</v>
      </c>
      <c r="M120" s="20"/>
      <c r="N120" s="20" t="s">
        <v>2616</v>
      </c>
      <c r="O120" s="20" t="s">
        <v>2617</v>
      </c>
      <c r="P120" s="20" t="s">
        <v>2618</v>
      </c>
      <c r="Q120" s="20"/>
      <c r="R120" s="20"/>
      <c r="S120" s="20"/>
      <c r="T120" s="20" t="s">
        <v>2619</v>
      </c>
      <c r="U120" s="20" t="s">
        <v>2620</v>
      </c>
      <c r="V120" s="20" t="s">
        <v>2621</v>
      </c>
      <c r="W120" s="20" t="s">
        <v>2622</v>
      </c>
      <c r="X120" s="20" t="s">
        <v>2623</v>
      </c>
      <c r="Y120" s="20" t="s">
        <v>2624</v>
      </c>
      <c r="Z120" s="20"/>
      <c r="AA120" s="20"/>
      <c r="AB120" s="20"/>
      <c r="AC120" s="20"/>
      <c r="AD120" s="20"/>
      <c r="AE120" s="20"/>
      <c r="AF120" s="20" t="s">
        <v>2625</v>
      </c>
      <c r="AG120" s="20"/>
      <c r="AH120" s="20"/>
      <c r="AI120" s="20"/>
      <c r="AJ120" s="20"/>
      <c r="AK120" s="20"/>
      <c r="AL120" s="20"/>
      <c r="AM120" s="20"/>
      <c r="AN120" s="20"/>
      <c r="AO120" s="20" t="s">
        <v>2626</v>
      </c>
      <c r="AP120" s="20" t="s">
        <v>2627</v>
      </c>
      <c r="AQ120" s="28"/>
      <c r="AR120" s="29" t="s">
        <v>2628</v>
      </c>
      <c r="AS120" s="31"/>
      <c r="AT120" s="31"/>
      <c r="AU120" s="31"/>
      <c r="AV120" s="31"/>
      <c r="AW120" s="31"/>
      <c r="AX120" s="31"/>
      <c r="AY120" s="31"/>
      <c r="AZ120" s="31"/>
      <c r="BA120" s="31"/>
      <c r="BB120" s="31"/>
      <c r="BC120" s="31"/>
      <c r="BD120" s="31"/>
      <c r="BE120" s="31"/>
      <c r="BF120" s="31"/>
      <c r="BG120" s="31"/>
      <c r="BH120" s="31"/>
      <c r="BI120" s="31"/>
      <c r="BJ120" s="31"/>
      <c r="BK120" s="31"/>
      <c r="BL120" s="31"/>
      <c r="BM120" s="31"/>
    </row>
    <row r="121" spans="1:65" ht="409.6">
      <c r="A121" s="20" t="s">
        <v>2629</v>
      </c>
      <c r="B121" s="20" t="s">
        <v>219</v>
      </c>
      <c r="C121" s="20"/>
      <c r="D121" s="20"/>
      <c r="E121" s="49">
        <v>1</v>
      </c>
      <c r="F121" s="39" t="s">
        <v>2630</v>
      </c>
      <c r="G121" s="39" t="s">
        <v>2631</v>
      </c>
      <c r="H121" s="20" t="s">
        <v>2632</v>
      </c>
      <c r="I121" s="20"/>
      <c r="J121" s="20" t="s">
        <v>2633</v>
      </c>
      <c r="K121" s="20" t="s">
        <v>2634</v>
      </c>
      <c r="L121" s="20" t="s">
        <v>2635</v>
      </c>
      <c r="M121" s="20"/>
      <c r="N121" s="20" t="s">
        <v>2636</v>
      </c>
      <c r="O121" s="20" t="s">
        <v>2637</v>
      </c>
      <c r="P121" s="20" t="s">
        <v>2638</v>
      </c>
      <c r="Q121" s="20"/>
      <c r="R121" s="20"/>
      <c r="S121" s="20"/>
      <c r="T121" s="20" t="s">
        <v>2639</v>
      </c>
      <c r="U121" s="20" t="s">
        <v>2640</v>
      </c>
      <c r="V121" s="20" t="s">
        <v>2641</v>
      </c>
      <c r="W121" s="20" t="s">
        <v>2642</v>
      </c>
      <c r="X121" s="20" t="s">
        <v>2643</v>
      </c>
      <c r="Y121" s="20" t="s">
        <v>2644</v>
      </c>
      <c r="Z121" s="20"/>
      <c r="AA121" s="20"/>
      <c r="AB121" s="20"/>
      <c r="AC121" s="20"/>
      <c r="AD121" s="20"/>
      <c r="AE121" s="20"/>
      <c r="AF121" s="20" t="s">
        <v>2645</v>
      </c>
      <c r="AG121" s="20"/>
      <c r="AH121" s="20"/>
      <c r="AI121" s="20"/>
      <c r="AJ121" s="20"/>
      <c r="AK121" s="20"/>
      <c r="AL121" s="20"/>
      <c r="AM121" s="20"/>
      <c r="AN121" s="20"/>
      <c r="AO121" s="20" t="s">
        <v>2646</v>
      </c>
      <c r="AP121" s="20" t="s">
        <v>2647</v>
      </c>
      <c r="AQ121" s="28"/>
      <c r="AR121" s="29" t="s">
        <v>2648</v>
      </c>
      <c r="AS121" s="31"/>
      <c r="AT121" s="31"/>
      <c r="AU121" s="31"/>
      <c r="AV121" s="31"/>
      <c r="AW121" s="31"/>
      <c r="AX121" s="31"/>
      <c r="AY121" s="31"/>
      <c r="AZ121" s="31"/>
      <c r="BA121" s="31"/>
      <c r="BB121" s="31"/>
      <c r="BC121" s="31"/>
      <c r="BD121" s="31"/>
      <c r="BE121" s="31"/>
      <c r="BF121" s="31"/>
      <c r="BG121" s="31"/>
      <c r="BH121" s="31"/>
      <c r="BI121" s="31"/>
      <c r="BJ121" s="31"/>
      <c r="BK121" s="31"/>
      <c r="BL121" s="31"/>
      <c r="BM121" s="31"/>
    </row>
    <row r="122" spans="1:65" ht="41.4">
      <c r="A122" s="20" t="s">
        <v>2649</v>
      </c>
      <c r="B122" s="20" t="s">
        <v>670</v>
      </c>
      <c r="C122" s="20"/>
      <c r="D122" s="20"/>
      <c r="E122" s="49"/>
      <c r="F122" s="39" t="s">
        <v>2650</v>
      </c>
      <c r="G122" s="39" t="s">
        <v>2651</v>
      </c>
      <c r="H122" s="20" t="s">
        <v>2652</v>
      </c>
      <c r="I122" s="20"/>
      <c r="J122" s="20"/>
      <c r="K122" s="20"/>
      <c r="L122" s="20"/>
      <c r="M122" s="20"/>
      <c r="N122" s="20"/>
      <c r="O122" s="20"/>
      <c r="P122" s="20"/>
      <c r="Q122" s="20"/>
      <c r="R122" s="20"/>
      <c r="S122" s="20"/>
      <c r="T122" s="20"/>
      <c r="U122" s="20"/>
      <c r="V122" s="20"/>
      <c r="W122" s="20"/>
      <c r="X122" s="20"/>
      <c r="Y122" s="20"/>
      <c r="Z122" s="20"/>
      <c r="AA122" s="20"/>
      <c r="AB122" s="20"/>
      <c r="AC122" s="20"/>
      <c r="AD122" s="20"/>
      <c r="AE122" s="20"/>
      <c r="AF122" s="20"/>
      <c r="AG122" s="20"/>
      <c r="AH122" s="20"/>
      <c r="AI122" s="20"/>
      <c r="AJ122" s="20"/>
      <c r="AK122" s="20"/>
      <c r="AL122" s="20"/>
      <c r="AM122" s="20"/>
      <c r="AN122" s="20"/>
      <c r="AO122" s="20"/>
      <c r="AP122" s="20"/>
      <c r="AQ122" s="28"/>
      <c r="AR122" s="29"/>
      <c r="AS122" s="31"/>
      <c r="AT122" s="31"/>
      <c r="AU122" s="31"/>
      <c r="AV122" s="31"/>
      <c r="AW122" s="31"/>
      <c r="AX122" s="31"/>
      <c r="AY122" s="31"/>
      <c r="AZ122" s="31"/>
      <c r="BA122" s="31"/>
      <c r="BB122" s="31"/>
      <c r="BC122" s="31"/>
      <c r="BD122" s="31"/>
      <c r="BE122" s="31"/>
      <c r="BF122" s="31"/>
      <c r="BG122" s="31"/>
      <c r="BH122" s="31"/>
      <c r="BI122" s="31"/>
      <c r="BJ122" s="31"/>
      <c r="BK122" s="31"/>
      <c r="BL122" s="31"/>
      <c r="BM122" s="31"/>
    </row>
    <row r="123" spans="1:65" ht="409.6">
      <c r="A123" s="20" t="s">
        <v>2653</v>
      </c>
      <c r="B123" s="20" t="s">
        <v>670</v>
      </c>
      <c r="C123" s="20"/>
      <c r="D123" s="20"/>
      <c r="E123" s="49">
        <v>1</v>
      </c>
      <c r="F123" s="39" t="s">
        <v>2654</v>
      </c>
      <c r="G123" s="39" t="s">
        <v>2655</v>
      </c>
      <c r="H123" s="20" t="s">
        <v>2656</v>
      </c>
      <c r="I123" s="20"/>
      <c r="J123" s="20" t="s">
        <v>2657</v>
      </c>
      <c r="K123" s="20" t="s">
        <v>2658</v>
      </c>
      <c r="L123" s="20" t="s">
        <v>2659</v>
      </c>
      <c r="M123" s="20"/>
      <c r="N123" s="20" t="s">
        <v>2660</v>
      </c>
      <c r="O123" s="20" t="s">
        <v>2661</v>
      </c>
      <c r="P123" s="20" t="s">
        <v>2662</v>
      </c>
      <c r="Q123" s="20"/>
      <c r="R123" s="20"/>
      <c r="S123" s="20"/>
      <c r="T123" s="20" t="s">
        <v>2663</v>
      </c>
      <c r="U123" s="20" t="s">
        <v>2664</v>
      </c>
      <c r="V123" s="20"/>
      <c r="W123" s="20" t="s">
        <v>2665</v>
      </c>
      <c r="X123" s="20" t="s">
        <v>2666</v>
      </c>
      <c r="Y123" s="20" t="s">
        <v>2667</v>
      </c>
      <c r="Z123" s="20"/>
      <c r="AA123" s="20"/>
      <c r="AB123" s="20"/>
      <c r="AC123" s="20"/>
      <c r="AD123" s="20"/>
      <c r="AE123" s="20"/>
      <c r="AF123" s="20" t="s">
        <v>2668</v>
      </c>
      <c r="AG123" s="20"/>
      <c r="AH123" s="20"/>
      <c r="AI123" s="20"/>
      <c r="AJ123" s="20"/>
      <c r="AK123" s="20"/>
      <c r="AL123" s="20"/>
      <c r="AM123" s="20"/>
      <c r="AN123" s="20"/>
      <c r="AO123" s="20" t="s">
        <v>2669</v>
      </c>
      <c r="AP123" s="20" t="s">
        <v>2670</v>
      </c>
      <c r="AQ123" s="28"/>
      <c r="AR123" s="29" t="s">
        <v>2671</v>
      </c>
      <c r="AS123" s="31"/>
      <c r="AT123" s="31"/>
      <c r="AU123" s="31"/>
      <c r="AV123" s="31"/>
      <c r="AW123" s="31"/>
      <c r="AX123" s="31"/>
      <c r="AY123" s="31"/>
      <c r="AZ123" s="31"/>
      <c r="BA123" s="31"/>
      <c r="BB123" s="31"/>
      <c r="BC123" s="31"/>
      <c r="BD123" s="31"/>
      <c r="BE123" s="31"/>
      <c r="BF123" s="31"/>
      <c r="BG123" s="31"/>
      <c r="BH123" s="31"/>
      <c r="BI123" s="31"/>
      <c r="BJ123" s="31"/>
      <c r="BK123" s="31"/>
      <c r="BL123" s="31"/>
      <c r="BM123" s="31"/>
    </row>
    <row r="124" spans="1:65" ht="409.6">
      <c r="A124" s="20" t="s">
        <v>2672</v>
      </c>
      <c r="B124" s="20" t="s">
        <v>1755</v>
      </c>
      <c r="C124" s="20"/>
      <c r="D124" s="20"/>
      <c r="E124" s="49">
        <v>1</v>
      </c>
      <c r="F124" s="39" t="s">
        <v>2673</v>
      </c>
      <c r="G124" s="39" t="s">
        <v>2674</v>
      </c>
      <c r="H124" s="20" t="s">
        <v>2675</v>
      </c>
      <c r="I124" s="20"/>
      <c r="J124" s="20" t="s">
        <v>2676</v>
      </c>
      <c r="K124" s="20" t="s">
        <v>2677</v>
      </c>
      <c r="L124" s="20" t="s">
        <v>2678</v>
      </c>
      <c r="M124" s="20"/>
      <c r="N124" s="20" t="s">
        <v>2679</v>
      </c>
      <c r="O124" s="20" t="s">
        <v>2680</v>
      </c>
      <c r="P124" s="20" t="s">
        <v>2681</v>
      </c>
      <c r="Q124" s="20"/>
      <c r="R124" s="20"/>
      <c r="S124" s="20"/>
      <c r="T124" s="20" t="s">
        <v>2682</v>
      </c>
      <c r="U124" s="20" t="s">
        <v>2683</v>
      </c>
      <c r="V124" s="20" t="s">
        <v>2684</v>
      </c>
      <c r="W124" s="20" t="s">
        <v>2685</v>
      </c>
      <c r="X124" s="20" t="s">
        <v>2686</v>
      </c>
      <c r="Y124" s="20" t="s">
        <v>2687</v>
      </c>
      <c r="Z124" s="20"/>
      <c r="AA124" s="33" t="s">
        <v>2688</v>
      </c>
      <c r="AB124" s="20"/>
      <c r="AC124" s="20"/>
      <c r="AD124" s="20"/>
      <c r="AE124" s="20"/>
      <c r="AF124" s="20" t="s">
        <v>2689</v>
      </c>
      <c r="AG124" s="20"/>
      <c r="AH124" s="20"/>
      <c r="AI124" s="20"/>
      <c r="AJ124" s="20"/>
      <c r="AK124" s="20"/>
      <c r="AL124" s="20"/>
      <c r="AM124" s="20"/>
      <c r="AN124" s="20"/>
      <c r="AO124" s="20" t="s">
        <v>2690</v>
      </c>
      <c r="AP124" s="20" t="s">
        <v>2691</v>
      </c>
      <c r="AQ124" s="28"/>
      <c r="AR124" s="29" t="s">
        <v>2692</v>
      </c>
      <c r="AS124" s="31"/>
      <c r="AT124" s="31"/>
      <c r="AU124" s="31"/>
      <c r="AV124" s="31"/>
      <c r="AW124" s="31"/>
      <c r="AX124" s="31"/>
      <c r="AY124" s="31"/>
      <c r="AZ124" s="31"/>
      <c r="BA124" s="31"/>
      <c r="BB124" s="31"/>
      <c r="BC124" s="31"/>
      <c r="BD124" s="31"/>
      <c r="BE124" s="31"/>
      <c r="BF124" s="31"/>
      <c r="BG124" s="31"/>
      <c r="BH124" s="31"/>
      <c r="BI124" s="31"/>
      <c r="BJ124" s="31"/>
      <c r="BK124" s="31"/>
      <c r="BL124" s="31"/>
      <c r="BM124" s="31"/>
    </row>
    <row r="125" spans="1:65" ht="41.4">
      <c r="A125" s="20" t="s">
        <v>2693</v>
      </c>
      <c r="B125" s="20" t="s">
        <v>219</v>
      </c>
      <c r="C125" s="20"/>
      <c r="D125" s="20"/>
      <c r="E125" s="49"/>
      <c r="F125" s="39" t="s">
        <v>2694</v>
      </c>
      <c r="G125" s="39" t="s">
        <v>2695</v>
      </c>
      <c r="H125" s="20" t="s">
        <v>2696</v>
      </c>
      <c r="I125" s="20"/>
      <c r="J125" s="20"/>
      <c r="K125" s="20"/>
      <c r="L125" s="20"/>
      <c r="M125" s="20"/>
      <c r="N125" s="20"/>
      <c r="O125" s="20"/>
      <c r="P125" s="20"/>
      <c r="Q125" s="20"/>
      <c r="R125" s="20"/>
      <c r="S125" s="20"/>
      <c r="T125" s="20"/>
      <c r="U125" s="20"/>
      <c r="V125" s="20"/>
      <c r="W125" s="20"/>
      <c r="X125" s="20"/>
      <c r="Y125" s="20"/>
      <c r="Z125" s="20"/>
      <c r="AA125" s="20"/>
      <c r="AB125" s="20"/>
      <c r="AC125" s="20"/>
      <c r="AD125" s="20"/>
      <c r="AE125" s="20"/>
      <c r="AF125" s="20"/>
      <c r="AG125" s="20"/>
      <c r="AH125" s="20"/>
      <c r="AI125" s="20"/>
      <c r="AJ125" s="20"/>
      <c r="AK125" s="20"/>
      <c r="AL125" s="20"/>
      <c r="AM125" s="20"/>
      <c r="AN125" s="20"/>
      <c r="AO125" s="20"/>
      <c r="AP125" s="20"/>
      <c r="AQ125" s="28"/>
      <c r="AR125" s="29"/>
      <c r="AS125" s="31"/>
      <c r="AT125" s="31"/>
      <c r="AU125" s="31"/>
      <c r="AV125" s="31"/>
      <c r="AW125" s="31"/>
      <c r="AX125" s="31"/>
      <c r="AY125" s="31"/>
      <c r="AZ125" s="31"/>
      <c r="BA125" s="31"/>
      <c r="BB125" s="31"/>
      <c r="BC125" s="31"/>
      <c r="BD125" s="31"/>
      <c r="BE125" s="31"/>
      <c r="BF125" s="31"/>
      <c r="BG125" s="31"/>
      <c r="BH125" s="31"/>
      <c r="BI125" s="31"/>
      <c r="BJ125" s="31"/>
      <c r="BK125" s="31"/>
      <c r="BL125" s="31"/>
      <c r="BM125" s="31"/>
    </row>
    <row r="126" spans="1:65" ht="41.4">
      <c r="A126" s="20" t="s">
        <v>2697</v>
      </c>
      <c r="B126" s="20" t="s">
        <v>219</v>
      </c>
      <c r="C126" s="20"/>
      <c r="D126" s="20"/>
      <c r="E126" s="49"/>
      <c r="F126" s="39" t="s">
        <v>2698</v>
      </c>
      <c r="G126" s="39" t="s">
        <v>2699</v>
      </c>
      <c r="H126" s="20" t="s">
        <v>2700</v>
      </c>
      <c r="I126" s="20"/>
      <c r="J126" s="20"/>
      <c r="K126" s="20"/>
      <c r="L126" s="20"/>
      <c r="M126" s="20"/>
      <c r="N126" s="20"/>
      <c r="O126" s="20"/>
      <c r="P126" s="20"/>
      <c r="Q126" s="20"/>
      <c r="R126" s="20"/>
      <c r="S126" s="20"/>
      <c r="T126" s="20"/>
      <c r="U126" s="20"/>
      <c r="V126" s="20"/>
      <c r="W126" s="20"/>
      <c r="X126" s="20"/>
      <c r="Y126" s="20"/>
      <c r="Z126" s="20"/>
      <c r="AA126" s="20"/>
      <c r="AB126" s="20"/>
      <c r="AC126" s="20"/>
      <c r="AD126" s="20"/>
      <c r="AE126" s="20"/>
      <c r="AF126" s="20"/>
      <c r="AG126" s="20"/>
      <c r="AH126" s="20"/>
      <c r="AI126" s="20"/>
      <c r="AJ126" s="20"/>
      <c r="AK126" s="20"/>
      <c r="AL126" s="20"/>
      <c r="AM126" s="20"/>
      <c r="AN126" s="20"/>
      <c r="AO126" s="20"/>
      <c r="AP126" s="20"/>
      <c r="AQ126" s="28"/>
      <c r="AR126" s="29"/>
      <c r="AS126" s="31"/>
      <c r="AT126" s="31"/>
      <c r="AU126" s="31"/>
      <c r="AV126" s="31"/>
      <c r="AW126" s="31"/>
      <c r="AX126" s="31"/>
      <c r="AY126" s="31"/>
      <c r="AZ126" s="31"/>
      <c r="BA126" s="31"/>
      <c r="BB126" s="31"/>
      <c r="BC126" s="31"/>
      <c r="BD126" s="31"/>
      <c r="BE126" s="31"/>
      <c r="BF126" s="31"/>
      <c r="BG126" s="31"/>
      <c r="BH126" s="31"/>
      <c r="BI126" s="31"/>
      <c r="BJ126" s="31"/>
      <c r="BK126" s="31"/>
      <c r="BL126" s="31"/>
      <c r="BM126" s="31"/>
    </row>
    <row r="127" spans="1:65" ht="41.4">
      <c r="A127" s="20" t="s">
        <v>2701</v>
      </c>
      <c r="B127" s="20" t="s">
        <v>219</v>
      </c>
      <c r="C127" s="20"/>
      <c r="D127" s="20"/>
      <c r="E127" s="49"/>
      <c r="F127" s="39" t="s">
        <v>2702</v>
      </c>
      <c r="G127" s="39" t="s">
        <v>2703</v>
      </c>
      <c r="H127" s="20" t="s">
        <v>2704</v>
      </c>
      <c r="I127" s="20"/>
      <c r="J127" s="20"/>
      <c r="K127" s="20"/>
      <c r="L127" s="20"/>
      <c r="M127" s="20"/>
      <c r="N127" s="20"/>
      <c r="O127" s="20"/>
      <c r="P127" s="20"/>
      <c r="Q127" s="20"/>
      <c r="R127" s="20"/>
      <c r="S127" s="20"/>
      <c r="T127" s="20"/>
      <c r="U127" s="20"/>
      <c r="V127" s="20"/>
      <c r="W127" s="20"/>
      <c r="X127" s="20"/>
      <c r="Y127" s="20"/>
      <c r="Z127" s="20"/>
      <c r="AA127" s="20"/>
      <c r="AB127" s="20"/>
      <c r="AC127" s="20"/>
      <c r="AD127" s="20"/>
      <c r="AE127" s="20"/>
      <c r="AF127" s="20"/>
      <c r="AG127" s="20"/>
      <c r="AH127" s="20"/>
      <c r="AI127" s="20"/>
      <c r="AJ127" s="20"/>
      <c r="AK127" s="20"/>
      <c r="AL127" s="20"/>
      <c r="AM127" s="20"/>
      <c r="AN127" s="20"/>
      <c r="AO127" s="20"/>
      <c r="AP127" s="20"/>
      <c r="AQ127" s="28"/>
      <c r="AR127" s="29"/>
      <c r="AS127" s="31"/>
      <c r="AT127" s="31"/>
      <c r="AU127" s="31"/>
      <c r="AV127" s="31"/>
      <c r="AW127" s="31"/>
      <c r="AX127" s="31"/>
      <c r="AY127" s="31"/>
      <c r="AZ127" s="31"/>
      <c r="BA127" s="31"/>
      <c r="BB127" s="31"/>
      <c r="BC127" s="31"/>
      <c r="BD127" s="31"/>
      <c r="BE127" s="31"/>
      <c r="BF127" s="31"/>
      <c r="BG127" s="31"/>
      <c r="BH127" s="31"/>
      <c r="BI127" s="31"/>
      <c r="BJ127" s="31"/>
      <c r="BK127" s="31"/>
      <c r="BL127" s="31"/>
      <c r="BM127" s="31"/>
    </row>
    <row r="128" spans="1:65" ht="409.6">
      <c r="A128" s="20" t="s">
        <v>2705</v>
      </c>
      <c r="B128" s="20" t="s">
        <v>2706</v>
      </c>
      <c r="C128" s="20"/>
      <c r="D128" s="20"/>
      <c r="E128" s="49">
        <v>1</v>
      </c>
      <c r="F128" s="39" t="s">
        <v>2707</v>
      </c>
      <c r="G128" s="39" t="s">
        <v>2708</v>
      </c>
      <c r="H128" s="20" t="s">
        <v>2709</v>
      </c>
      <c r="I128" s="20"/>
      <c r="J128" s="20" t="s">
        <v>2710</v>
      </c>
      <c r="K128" s="20" t="s">
        <v>2711</v>
      </c>
      <c r="L128" s="20" t="s">
        <v>2712</v>
      </c>
      <c r="M128" s="20"/>
      <c r="N128" s="20" t="s">
        <v>2713</v>
      </c>
      <c r="O128" s="20" t="s">
        <v>2714</v>
      </c>
      <c r="P128" s="20" t="s">
        <v>2715</v>
      </c>
      <c r="Q128" s="20"/>
      <c r="R128" s="20"/>
      <c r="S128" s="20"/>
      <c r="T128" s="20" t="s">
        <v>2716</v>
      </c>
      <c r="U128" s="20" t="s">
        <v>2717</v>
      </c>
      <c r="V128" s="20" t="s">
        <v>2718</v>
      </c>
      <c r="W128" s="20" t="s">
        <v>2719</v>
      </c>
      <c r="X128" s="20" t="s">
        <v>2720</v>
      </c>
      <c r="Y128" s="20" t="s">
        <v>2721</v>
      </c>
      <c r="Z128" s="20"/>
      <c r="AA128" s="20"/>
      <c r="AB128" s="20"/>
      <c r="AC128" s="20"/>
      <c r="AD128" s="20"/>
      <c r="AE128" s="20"/>
      <c r="AF128" s="20" t="s">
        <v>2722</v>
      </c>
      <c r="AG128" s="20"/>
      <c r="AH128" s="20"/>
      <c r="AI128" s="20"/>
      <c r="AJ128" s="20"/>
      <c r="AK128" s="20"/>
      <c r="AL128" s="20"/>
      <c r="AM128" s="20"/>
      <c r="AN128" s="20"/>
      <c r="AO128" s="20" t="s">
        <v>2723</v>
      </c>
      <c r="AP128" s="20" t="s">
        <v>2724</v>
      </c>
      <c r="AQ128" s="28"/>
      <c r="AR128" s="29" t="s">
        <v>2725</v>
      </c>
      <c r="AS128" s="31"/>
      <c r="AT128" s="31"/>
      <c r="AU128" s="31"/>
      <c r="AV128" s="31"/>
      <c r="AW128" s="31"/>
      <c r="AX128" s="31"/>
      <c r="AY128" s="31"/>
      <c r="AZ128" s="31"/>
      <c r="BA128" s="31"/>
      <c r="BB128" s="31"/>
      <c r="BC128" s="31"/>
      <c r="BD128" s="31"/>
      <c r="BE128" s="31"/>
      <c r="BF128" s="31"/>
      <c r="BG128" s="31"/>
      <c r="BH128" s="31"/>
      <c r="BI128" s="31"/>
      <c r="BJ128" s="31"/>
      <c r="BK128" s="31"/>
      <c r="BL128" s="31"/>
      <c r="BM128" s="31"/>
    </row>
    <row r="129" spans="1:65" ht="409.6">
      <c r="A129" s="20" t="s">
        <v>2726</v>
      </c>
      <c r="B129" s="20" t="s">
        <v>219</v>
      </c>
      <c r="C129" s="20"/>
      <c r="D129" s="20"/>
      <c r="E129" s="49">
        <v>1</v>
      </c>
      <c r="F129" s="39" t="s">
        <v>2727</v>
      </c>
      <c r="G129" s="39" t="s">
        <v>2728</v>
      </c>
      <c r="H129" s="20" t="s">
        <v>2729</v>
      </c>
      <c r="I129" s="20"/>
      <c r="J129" s="20" t="s">
        <v>2730</v>
      </c>
      <c r="K129" s="20" t="s">
        <v>2731</v>
      </c>
      <c r="L129" s="20" t="s">
        <v>2732</v>
      </c>
      <c r="M129" s="20"/>
      <c r="N129" s="20" t="s">
        <v>2733</v>
      </c>
      <c r="O129" s="20" t="s">
        <v>2734</v>
      </c>
      <c r="P129" s="20" t="s">
        <v>2735</v>
      </c>
      <c r="Q129" s="20"/>
      <c r="R129" s="20"/>
      <c r="S129" s="20"/>
      <c r="T129" s="20" t="s">
        <v>2736</v>
      </c>
      <c r="U129" s="20" t="s">
        <v>2737</v>
      </c>
      <c r="V129" s="20" t="s">
        <v>2738</v>
      </c>
      <c r="W129" s="20" t="s">
        <v>2739</v>
      </c>
      <c r="X129" s="20" t="s">
        <v>2740</v>
      </c>
      <c r="Y129" s="20" t="s">
        <v>2741</v>
      </c>
      <c r="Z129" s="20"/>
      <c r="AA129" s="20"/>
      <c r="AB129" s="20"/>
      <c r="AC129" s="20"/>
      <c r="AD129" s="20"/>
      <c r="AE129" s="20"/>
      <c r="AF129" s="20" t="s">
        <v>2742</v>
      </c>
      <c r="AG129" s="20"/>
      <c r="AH129" s="20"/>
      <c r="AI129" s="20"/>
      <c r="AJ129" s="20"/>
      <c r="AK129" s="20"/>
      <c r="AL129" s="20"/>
      <c r="AM129" s="20"/>
      <c r="AN129" s="20"/>
      <c r="AO129" s="20" t="s">
        <v>2743</v>
      </c>
      <c r="AP129" s="20" t="s">
        <v>2744</v>
      </c>
      <c r="AQ129" s="28"/>
      <c r="AR129" s="29" t="s">
        <v>2745</v>
      </c>
      <c r="AS129" s="31"/>
      <c r="AT129" s="31"/>
      <c r="AU129" s="31"/>
      <c r="AV129" s="31"/>
      <c r="AW129" s="31"/>
      <c r="AX129" s="31"/>
      <c r="AY129" s="31"/>
      <c r="AZ129" s="31"/>
      <c r="BA129" s="31"/>
      <c r="BB129" s="31"/>
      <c r="BC129" s="31"/>
      <c r="BD129" s="31"/>
      <c r="BE129" s="31"/>
      <c r="BF129" s="31"/>
      <c r="BG129" s="31"/>
      <c r="BH129" s="31"/>
      <c r="BI129" s="31"/>
      <c r="BJ129" s="31"/>
      <c r="BK129" s="31"/>
      <c r="BL129" s="31"/>
      <c r="BM129" s="31"/>
    </row>
    <row r="130" spans="1:65" ht="96.6">
      <c r="A130" s="20" t="s">
        <v>2746</v>
      </c>
      <c r="B130" s="20" t="s">
        <v>1973</v>
      </c>
      <c r="C130" s="20"/>
      <c r="D130" s="20"/>
      <c r="E130" s="49">
        <v>1</v>
      </c>
      <c r="F130" s="20"/>
      <c r="G130" s="20"/>
      <c r="H130" s="20" t="s">
        <v>2747</v>
      </c>
      <c r="I130" s="20"/>
      <c r="J130" s="20"/>
      <c r="K130" s="20"/>
      <c r="L130" s="20" t="s">
        <v>2748</v>
      </c>
      <c r="M130" s="20"/>
      <c r="N130" s="20"/>
      <c r="O130" s="20"/>
      <c r="P130" s="20"/>
      <c r="Q130" s="20"/>
      <c r="R130" s="20"/>
      <c r="S130" s="20"/>
      <c r="T130" s="20"/>
      <c r="U130" s="20" t="s">
        <v>2749</v>
      </c>
      <c r="V130" s="20"/>
      <c r="W130" s="20"/>
      <c r="X130" s="20"/>
      <c r="Y130" s="20"/>
      <c r="Z130" s="20"/>
      <c r="AA130" s="20"/>
      <c r="AB130" s="20"/>
      <c r="AC130" s="20"/>
      <c r="AD130" s="20"/>
      <c r="AE130" s="20"/>
      <c r="AF130" s="20"/>
      <c r="AG130" s="20"/>
      <c r="AH130" s="20"/>
      <c r="AI130" s="20"/>
      <c r="AJ130" s="20"/>
      <c r="AK130" s="20"/>
      <c r="AL130" s="20"/>
      <c r="AM130" s="20"/>
      <c r="AN130" s="20"/>
      <c r="AO130" s="20"/>
      <c r="AP130" s="20"/>
      <c r="AQ130" s="28"/>
      <c r="AR130" s="29"/>
      <c r="AS130" s="31"/>
      <c r="AT130" s="31"/>
      <c r="AU130" s="31"/>
      <c r="AV130" s="31"/>
      <c r="AW130" s="31"/>
      <c r="AX130" s="31"/>
      <c r="AY130" s="31"/>
      <c r="AZ130" s="31"/>
      <c r="BA130" s="31"/>
      <c r="BB130" s="31"/>
      <c r="BC130" s="31"/>
      <c r="BD130" s="31"/>
      <c r="BE130" s="31"/>
      <c r="BF130" s="31"/>
      <c r="BG130" s="31"/>
      <c r="BH130" s="31"/>
      <c r="BI130" s="31"/>
      <c r="BJ130" s="31"/>
      <c r="BK130" s="31"/>
      <c r="BL130" s="31"/>
      <c r="BM130" s="31"/>
    </row>
    <row r="131" spans="1:65" ht="331.2">
      <c r="A131" s="20" t="s">
        <v>2750</v>
      </c>
      <c r="B131" s="20" t="s">
        <v>1973</v>
      </c>
      <c r="C131" s="20"/>
      <c r="D131" s="20"/>
      <c r="E131" s="49">
        <v>1</v>
      </c>
      <c r="F131" s="39" t="s">
        <v>2751</v>
      </c>
      <c r="G131" s="39" t="s">
        <v>2752</v>
      </c>
      <c r="H131" s="20" t="s">
        <v>2753</v>
      </c>
      <c r="I131" s="20"/>
      <c r="J131" s="20"/>
      <c r="K131" s="20" t="s">
        <v>2754</v>
      </c>
      <c r="L131" s="20" t="s">
        <v>2755</v>
      </c>
      <c r="M131" s="20"/>
      <c r="N131" s="20"/>
      <c r="O131" s="20"/>
      <c r="P131" s="20"/>
      <c r="Q131" s="20"/>
      <c r="R131" s="20"/>
      <c r="S131" s="20"/>
      <c r="T131" s="20" t="s">
        <v>2756</v>
      </c>
      <c r="U131" s="20" t="s">
        <v>2757</v>
      </c>
      <c r="V131" s="20" t="s">
        <v>2758</v>
      </c>
      <c r="W131" s="20" t="s">
        <v>2759</v>
      </c>
      <c r="X131" s="20" t="s">
        <v>2760</v>
      </c>
      <c r="Y131" s="20" t="s">
        <v>2761</v>
      </c>
      <c r="Z131" s="20"/>
      <c r="AA131" s="20"/>
      <c r="AB131" s="20"/>
      <c r="AC131" s="20"/>
      <c r="AD131" s="20"/>
      <c r="AE131" s="20"/>
      <c r="AF131" s="20"/>
      <c r="AG131" s="20"/>
      <c r="AH131" s="20"/>
      <c r="AI131" s="20"/>
      <c r="AJ131" s="20"/>
      <c r="AK131" s="20"/>
      <c r="AL131" s="20"/>
      <c r="AM131" s="20"/>
      <c r="AN131" s="20"/>
      <c r="AO131" s="20" t="s">
        <v>2762</v>
      </c>
      <c r="AP131" s="20" t="s">
        <v>2763</v>
      </c>
      <c r="AQ131" s="28"/>
      <c r="AR131" s="29"/>
      <c r="AS131" s="31"/>
      <c r="AT131" s="31"/>
      <c r="AU131" s="31"/>
      <c r="AV131" s="31"/>
      <c r="AW131" s="31"/>
      <c r="AX131" s="31"/>
      <c r="AY131" s="31"/>
      <c r="AZ131" s="31"/>
      <c r="BA131" s="31"/>
      <c r="BB131" s="31"/>
      <c r="BC131" s="31"/>
      <c r="BD131" s="31"/>
      <c r="BE131" s="31"/>
      <c r="BF131" s="31"/>
      <c r="BG131" s="31"/>
      <c r="BH131" s="31"/>
      <c r="BI131" s="31"/>
      <c r="BJ131" s="31"/>
      <c r="BK131" s="31"/>
      <c r="BL131" s="31"/>
      <c r="BM131" s="31"/>
    </row>
    <row r="132" spans="1:65" ht="409.6">
      <c r="A132" s="20" t="s">
        <v>2764</v>
      </c>
      <c r="B132" s="20" t="s">
        <v>1973</v>
      </c>
      <c r="C132" s="20"/>
      <c r="D132" s="20"/>
      <c r="E132" s="49">
        <v>1</v>
      </c>
      <c r="F132" s="39" t="s">
        <v>2765</v>
      </c>
      <c r="G132" s="39" t="s">
        <v>2766</v>
      </c>
      <c r="H132" s="20" t="s">
        <v>2767</v>
      </c>
      <c r="I132" s="20"/>
      <c r="J132" s="20"/>
      <c r="K132" s="20" t="s">
        <v>2768</v>
      </c>
      <c r="L132" s="20" t="s">
        <v>2769</v>
      </c>
      <c r="M132" s="20"/>
      <c r="N132" s="20" t="s">
        <v>2770</v>
      </c>
      <c r="O132" s="20" t="s">
        <v>2771</v>
      </c>
      <c r="P132" s="20" t="s">
        <v>2772</v>
      </c>
      <c r="Q132" s="20"/>
      <c r="R132" s="20"/>
      <c r="S132" s="20"/>
      <c r="T132" s="20" t="s">
        <v>2773</v>
      </c>
      <c r="U132" s="20" t="s">
        <v>2774</v>
      </c>
      <c r="V132" s="20" t="s">
        <v>2775</v>
      </c>
      <c r="W132" s="20" t="s">
        <v>2776</v>
      </c>
      <c r="X132" s="20" t="s">
        <v>2777</v>
      </c>
      <c r="Y132" s="20" t="s">
        <v>2778</v>
      </c>
      <c r="Z132" s="20"/>
      <c r="AA132" s="20"/>
      <c r="AB132" s="20"/>
      <c r="AC132" s="20"/>
      <c r="AD132" s="20"/>
      <c r="AE132" s="20"/>
      <c r="AF132" s="20" t="s">
        <v>2779</v>
      </c>
      <c r="AG132" s="20"/>
      <c r="AH132" s="20"/>
      <c r="AI132" s="20"/>
      <c r="AJ132" s="20"/>
      <c r="AK132" s="20"/>
      <c r="AL132" s="20"/>
      <c r="AM132" s="20"/>
      <c r="AN132" s="20"/>
      <c r="AO132" s="20" t="s">
        <v>2780</v>
      </c>
      <c r="AP132" s="20" t="s">
        <v>2781</v>
      </c>
      <c r="AQ132" s="28"/>
      <c r="AR132" s="29" t="s">
        <v>2782</v>
      </c>
      <c r="AS132" s="31"/>
      <c r="AT132" s="31"/>
      <c r="AU132" s="31"/>
      <c r="AV132" s="31"/>
      <c r="AW132" s="31"/>
      <c r="AX132" s="31"/>
      <c r="AY132" s="31"/>
      <c r="AZ132" s="31"/>
      <c r="BA132" s="31"/>
      <c r="BB132" s="31"/>
      <c r="BC132" s="31"/>
      <c r="BD132" s="31"/>
      <c r="BE132" s="31"/>
      <c r="BF132" s="31"/>
      <c r="BG132" s="31"/>
      <c r="BH132" s="31"/>
      <c r="BI132" s="31"/>
      <c r="BJ132" s="31"/>
      <c r="BK132" s="31"/>
      <c r="BL132" s="31"/>
      <c r="BM132" s="31"/>
    </row>
    <row r="133" spans="1:65" ht="409.6">
      <c r="A133" s="20" t="s">
        <v>2783</v>
      </c>
      <c r="B133" s="20" t="s">
        <v>1973</v>
      </c>
      <c r="C133" s="20"/>
      <c r="D133" s="20"/>
      <c r="E133" s="49">
        <v>1</v>
      </c>
      <c r="F133" s="39" t="s">
        <v>2784</v>
      </c>
      <c r="G133" s="39" t="s">
        <v>2785</v>
      </c>
      <c r="H133" s="20" t="s">
        <v>2786</v>
      </c>
      <c r="I133" s="20"/>
      <c r="J133" s="20" t="s">
        <v>2787</v>
      </c>
      <c r="K133" s="20" t="s">
        <v>2788</v>
      </c>
      <c r="L133" s="20" t="s">
        <v>2789</v>
      </c>
      <c r="M133" s="20"/>
      <c r="N133" s="20" t="s">
        <v>2790</v>
      </c>
      <c r="O133" s="20" t="s">
        <v>2791</v>
      </c>
      <c r="P133" s="20" t="s">
        <v>2792</v>
      </c>
      <c r="Q133" s="20"/>
      <c r="R133" s="20"/>
      <c r="S133" s="20"/>
      <c r="T133" s="20" t="s">
        <v>2793</v>
      </c>
      <c r="U133" s="20" t="s">
        <v>2794</v>
      </c>
      <c r="V133" s="20" t="s">
        <v>2795</v>
      </c>
      <c r="W133" s="20" t="s">
        <v>2796</v>
      </c>
      <c r="X133" s="20" t="s">
        <v>2797</v>
      </c>
      <c r="Y133" s="20" t="s">
        <v>2798</v>
      </c>
      <c r="Z133" s="20"/>
      <c r="AA133" s="20"/>
      <c r="AB133" s="20"/>
      <c r="AC133" s="20"/>
      <c r="AD133" s="20"/>
      <c r="AE133" s="20"/>
      <c r="AF133" s="20" t="s">
        <v>2799</v>
      </c>
      <c r="AG133" s="20"/>
      <c r="AH133" s="20"/>
      <c r="AI133" s="20"/>
      <c r="AJ133" s="20"/>
      <c r="AK133" s="20"/>
      <c r="AL133" s="20"/>
      <c r="AM133" s="20"/>
      <c r="AN133" s="20"/>
      <c r="AO133" s="20" t="s">
        <v>2800</v>
      </c>
      <c r="AP133" s="20" t="s">
        <v>2801</v>
      </c>
      <c r="AQ133" s="28"/>
      <c r="AR133" s="29" t="s">
        <v>2802</v>
      </c>
      <c r="AS133" s="31"/>
      <c r="AT133" s="31"/>
      <c r="AU133" s="31"/>
      <c r="AV133" s="31"/>
      <c r="AW133" s="31"/>
      <c r="AX133" s="31"/>
      <c r="AY133" s="31"/>
      <c r="AZ133" s="31"/>
      <c r="BA133" s="31"/>
      <c r="BB133" s="31"/>
      <c r="BC133" s="31"/>
      <c r="BD133" s="31"/>
      <c r="BE133" s="31"/>
      <c r="BF133" s="31"/>
      <c r="BG133" s="31"/>
      <c r="BH133" s="31"/>
      <c r="BI133" s="31"/>
      <c r="BJ133" s="31"/>
      <c r="BK133" s="31"/>
      <c r="BL133" s="31"/>
      <c r="BM133" s="31"/>
    </row>
    <row r="134" spans="1:65" ht="409.6">
      <c r="A134" s="20" t="s">
        <v>2803</v>
      </c>
      <c r="B134" s="20" t="s">
        <v>2410</v>
      </c>
      <c r="C134" s="20"/>
      <c r="D134" s="20"/>
      <c r="E134" s="49">
        <v>1</v>
      </c>
      <c r="F134" s="39" t="s">
        <v>2804</v>
      </c>
      <c r="G134" s="39" t="s">
        <v>2805</v>
      </c>
      <c r="H134" s="20" t="s">
        <v>2806</v>
      </c>
      <c r="I134" s="20"/>
      <c r="J134" s="20" t="s">
        <v>2807</v>
      </c>
      <c r="K134" s="20" t="s">
        <v>2808</v>
      </c>
      <c r="L134" s="20" t="s">
        <v>2809</v>
      </c>
      <c r="M134" s="20"/>
      <c r="N134" s="20" t="s">
        <v>2810</v>
      </c>
      <c r="O134" s="20" t="s">
        <v>2811</v>
      </c>
      <c r="P134" s="20" t="s">
        <v>2812</v>
      </c>
      <c r="Q134" s="20"/>
      <c r="R134" s="20"/>
      <c r="S134" s="20"/>
      <c r="T134" s="20" t="s">
        <v>2813</v>
      </c>
      <c r="U134" s="20" t="s">
        <v>2814</v>
      </c>
      <c r="V134" s="20" t="s">
        <v>2815</v>
      </c>
      <c r="W134" s="20" t="s">
        <v>2816</v>
      </c>
      <c r="X134" s="20" t="s">
        <v>2817</v>
      </c>
      <c r="Y134" s="20" t="s">
        <v>2818</v>
      </c>
      <c r="Z134" s="20"/>
      <c r="AA134" s="20"/>
      <c r="AB134" s="20"/>
      <c r="AC134" s="20"/>
      <c r="AD134" s="20"/>
      <c r="AE134" s="20"/>
      <c r="AF134" s="20" t="s">
        <v>2819</v>
      </c>
      <c r="AG134" s="20"/>
      <c r="AH134" s="20"/>
      <c r="AI134" s="20"/>
      <c r="AJ134" s="20"/>
      <c r="AK134" s="20"/>
      <c r="AL134" s="20"/>
      <c r="AM134" s="20"/>
      <c r="AN134" s="20"/>
      <c r="AO134" s="20" t="s">
        <v>2820</v>
      </c>
      <c r="AP134" s="20" t="s">
        <v>2821</v>
      </c>
      <c r="AQ134" s="28"/>
      <c r="AR134" s="29" t="s">
        <v>2822</v>
      </c>
      <c r="AS134" s="31"/>
      <c r="AT134" s="31"/>
      <c r="AU134" s="31"/>
      <c r="AV134" s="31"/>
      <c r="AW134" s="31"/>
      <c r="AX134" s="31"/>
      <c r="AY134" s="31"/>
      <c r="AZ134" s="31"/>
      <c r="BA134" s="31"/>
      <c r="BB134" s="31"/>
      <c r="BC134" s="31"/>
      <c r="BD134" s="31"/>
      <c r="BE134" s="31"/>
      <c r="BF134" s="31"/>
      <c r="BG134" s="31"/>
      <c r="BH134" s="31"/>
      <c r="BI134" s="31"/>
      <c r="BJ134" s="31"/>
      <c r="BK134" s="31"/>
      <c r="BL134" s="31"/>
      <c r="BM134" s="31"/>
    </row>
    <row r="135" spans="1:65" ht="409.6">
      <c r="A135" s="20" t="s">
        <v>2823</v>
      </c>
      <c r="B135" s="20" t="s">
        <v>2824</v>
      </c>
      <c r="C135" s="20"/>
      <c r="D135" s="20"/>
      <c r="E135" s="49">
        <v>1</v>
      </c>
      <c r="F135" s="39" t="s">
        <v>2610</v>
      </c>
      <c r="G135" s="39" t="s">
        <v>2825</v>
      </c>
      <c r="H135" s="20" t="s">
        <v>2826</v>
      </c>
      <c r="I135" s="20"/>
      <c r="J135" s="20" t="s">
        <v>2827</v>
      </c>
      <c r="K135" s="20" t="s">
        <v>2828</v>
      </c>
      <c r="L135" s="20" t="s">
        <v>2829</v>
      </c>
      <c r="M135" s="20"/>
      <c r="N135" s="20" t="s">
        <v>2830</v>
      </c>
      <c r="O135" s="20" t="s">
        <v>2831</v>
      </c>
      <c r="P135" s="20" t="s">
        <v>2832</v>
      </c>
      <c r="Q135" s="20"/>
      <c r="R135" s="20"/>
      <c r="S135" s="20"/>
      <c r="T135" s="20" t="s">
        <v>2833</v>
      </c>
      <c r="U135" s="20" t="s">
        <v>2834</v>
      </c>
      <c r="V135" s="20" t="s">
        <v>2835</v>
      </c>
      <c r="W135" s="20" t="s">
        <v>2836</v>
      </c>
      <c r="X135" s="20" t="s">
        <v>2837</v>
      </c>
      <c r="Y135" s="20" t="s">
        <v>2838</v>
      </c>
      <c r="Z135" s="20"/>
      <c r="AA135" s="20"/>
      <c r="AB135" s="20"/>
      <c r="AC135" s="20"/>
      <c r="AD135" s="20"/>
      <c r="AE135" s="20"/>
      <c r="AF135" s="20" t="s">
        <v>2839</v>
      </c>
      <c r="AG135" s="20"/>
      <c r="AH135" s="20"/>
      <c r="AI135" s="20"/>
      <c r="AJ135" s="20"/>
      <c r="AK135" s="20"/>
      <c r="AL135" s="20"/>
      <c r="AM135" s="20"/>
      <c r="AN135" s="20"/>
      <c r="AO135" s="20" t="s">
        <v>2840</v>
      </c>
      <c r="AP135" s="20" t="s">
        <v>2841</v>
      </c>
      <c r="AQ135" s="28"/>
      <c r="AR135" s="29" t="s">
        <v>2842</v>
      </c>
      <c r="AS135" s="31"/>
      <c r="AT135" s="31"/>
      <c r="AU135" s="31"/>
      <c r="AV135" s="31"/>
      <c r="AW135" s="31"/>
      <c r="AX135" s="31"/>
      <c r="AY135" s="31"/>
      <c r="AZ135" s="31"/>
      <c r="BA135" s="31"/>
      <c r="BB135" s="31"/>
      <c r="BC135" s="31"/>
      <c r="BD135" s="31"/>
      <c r="BE135" s="31"/>
      <c r="BF135" s="31"/>
      <c r="BG135" s="31"/>
      <c r="BH135" s="31"/>
      <c r="BI135" s="31"/>
      <c r="BJ135" s="31"/>
      <c r="BK135" s="31"/>
      <c r="BL135" s="31"/>
      <c r="BM135" s="31"/>
    </row>
    <row r="136" spans="1:65" ht="409.6">
      <c r="A136" s="20" t="s">
        <v>2843</v>
      </c>
      <c r="B136" s="20" t="s">
        <v>1700</v>
      </c>
      <c r="C136" s="20"/>
      <c r="D136" s="20"/>
      <c r="E136" s="49">
        <v>1</v>
      </c>
      <c r="F136" s="39" t="s">
        <v>2844</v>
      </c>
      <c r="G136" s="39" t="s">
        <v>2845</v>
      </c>
      <c r="H136" s="20" t="s">
        <v>2846</v>
      </c>
      <c r="I136" s="20"/>
      <c r="J136" s="20" t="s">
        <v>2847</v>
      </c>
      <c r="K136" s="20" t="s">
        <v>2848</v>
      </c>
      <c r="L136" s="20" t="s">
        <v>2849</v>
      </c>
      <c r="M136" s="20"/>
      <c r="N136" s="20" t="s">
        <v>2850</v>
      </c>
      <c r="O136" s="20" t="s">
        <v>2851</v>
      </c>
      <c r="P136" s="20" t="s">
        <v>2852</v>
      </c>
      <c r="Q136" s="20"/>
      <c r="R136" s="20"/>
      <c r="S136" s="20"/>
      <c r="T136" s="20" t="s">
        <v>2853</v>
      </c>
      <c r="U136" s="20" t="s">
        <v>2854</v>
      </c>
      <c r="V136" s="20" t="s">
        <v>2855</v>
      </c>
      <c r="W136" s="20" t="s">
        <v>2856</v>
      </c>
      <c r="X136" s="20" t="s">
        <v>2857</v>
      </c>
      <c r="Y136" s="20" t="s">
        <v>2858</v>
      </c>
      <c r="Z136" s="20"/>
      <c r="AA136" s="20"/>
      <c r="AB136" s="20"/>
      <c r="AC136" s="20"/>
      <c r="AD136" s="20"/>
      <c r="AE136" s="20"/>
      <c r="AF136" s="20" t="s">
        <v>2859</v>
      </c>
      <c r="AG136" s="20"/>
      <c r="AH136" s="20"/>
      <c r="AI136" s="20"/>
      <c r="AJ136" s="20"/>
      <c r="AK136" s="20"/>
      <c r="AL136" s="20"/>
      <c r="AM136" s="20"/>
      <c r="AN136" s="20"/>
      <c r="AO136" s="20" t="s">
        <v>2860</v>
      </c>
      <c r="AP136" s="20" t="s">
        <v>2861</v>
      </c>
      <c r="AQ136" s="28"/>
      <c r="AR136" s="29" t="s">
        <v>2862</v>
      </c>
      <c r="AS136" s="31"/>
      <c r="AT136" s="31"/>
      <c r="AU136" s="31"/>
      <c r="AV136" s="31"/>
      <c r="AW136" s="31"/>
      <c r="AX136" s="31"/>
      <c r="AY136" s="31"/>
      <c r="AZ136" s="31"/>
      <c r="BA136" s="31"/>
      <c r="BB136" s="31"/>
      <c r="BC136" s="31"/>
      <c r="BD136" s="31"/>
      <c r="BE136" s="31"/>
      <c r="BF136" s="31"/>
      <c r="BG136" s="31"/>
      <c r="BH136" s="31"/>
      <c r="BI136" s="31"/>
      <c r="BJ136" s="31"/>
      <c r="BK136" s="31"/>
      <c r="BL136" s="31"/>
      <c r="BM136" s="31"/>
    </row>
    <row r="137" spans="1:65" ht="409.6">
      <c r="A137" s="20" t="s">
        <v>2863</v>
      </c>
      <c r="B137" s="20" t="s">
        <v>1973</v>
      </c>
      <c r="C137" s="20"/>
      <c r="D137" s="20"/>
      <c r="E137" s="49">
        <v>1</v>
      </c>
      <c r="F137" s="39" t="s">
        <v>2864</v>
      </c>
      <c r="G137" s="39" t="s">
        <v>2865</v>
      </c>
      <c r="H137" s="20" t="s">
        <v>2866</v>
      </c>
      <c r="I137" s="20"/>
      <c r="J137" s="20" t="s">
        <v>2867</v>
      </c>
      <c r="K137" s="20" t="s">
        <v>2868</v>
      </c>
      <c r="L137" s="20" t="s">
        <v>2869</v>
      </c>
      <c r="M137" s="20"/>
      <c r="N137" s="20" t="s">
        <v>2870</v>
      </c>
      <c r="O137" s="20" t="s">
        <v>2871</v>
      </c>
      <c r="P137" s="20" t="s">
        <v>2872</v>
      </c>
      <c r="Q137" s="20"/>
      <c r="R137" s="20"/>
      <c r="S137" s="20"/>
      <c r="T137" s="20" t="s">
        <v>2873</v>
      </c>
      <c r="U137" s="20" t="s">
        <v>2874</v>
      </c>
      <c r="V137" s="20" t="s">
        <v>2875</v>
      </c>
      <c r="W137" s="20" t="s">
        <v>2876</v>
      </c>
      <c r="X137" s="20" t="s">
        <v>2877</v>
      </c>
      <c r="Y137" s="20" t="s">
        <v>2878</v>
      </c>
      <c r="Z137" s="20"/>
      <c r="AA137" s="20"/>
      <c r="AB137" s="20"/>
      <c r="AC137" s="20"/>
      <c r="AD137" s="20"/>
      <c r="AE137" s="20"/>
      <c r="AF137" s="20" t="s">
        <v>2879</v>
      </c>
      <c r="AG137" s="20"/>
      <c r="AH137" s="20"/>
      <c r="AI137" s="20"/>
      <c r="AJ137" s="20"/>
      <c r="AK137" s="20"/>
      <c r="AL137" s="20"/>
      <c r="AM137" s="20"/>
      <c r="AN137" s="20"/>
      <c r="AO137" s="20" t="s">
        <v>2880</v>
      </c>
      <c r="AP137" s="20" t="s">
        <v>2881</v>
      </c>
      <c r="AQ137" s="28"/>
      <c r="AR137" s="29" t="s">
        <v>2882</v>
      </c>
      <c r="AS137" s="31"/>
      <c r="AT137" s="31"/>
      <c r="AU137" s="31"/>
      <c r="AV137" s="31"/>
      <c r="AW137" s="31"/>
      <c r="AX137" s="31"/>
      <c r="AY137" s="31"/>
      <c r="AZ137" s="31"/>
      <c r="BA137" s="31"/>
      <c r="BB137" s="31"/>
      <c r="BC137" s="31"/>
      <c r="BD137" s="31"/>
      <c r="BE137" s="31"/>
      <c r="BF137" s="31"/>
      <c r="BG137" s="31"/>
      <c r="BH137" s="31"/>
      <c r="BI137" s="31"/>
      <c r="BJ137" s="31"/>
      <c r="BK137" s="31"/>
      <c r="BL137" s="31"/>
      <c r="BM137" s="31"/>
    </row>
    <row r="138" spans="1:65" ht="55.2">
      <c r="A138" s="20" t="s">
        <v>2883</v>
      </c>
      <c r="B138" s="20" t="s">
        <v>204</v>
      </c>
      <c r="C138" s="20"/>
      <c r="D138" s="20"/>
      <c r="E138" s="49">
        <v>1</v>
      </c>
      <c r="F138" s="39" t="s">
        <v>2884</v>
      </c>
      <c r="G138" s="39" t="s">
        <v>2885</v>
      </c>
      <c r="H138" s="20" t="s">
        <v>2886</v>
      </c>
      <c r="I138" s="20"/>
      <c r="J138" s="20"/>
      <c r="K138" s="20"/>
      <c r="L138" s="20"/>
      <c r="M138" s="20"/>
      <c r="N138" s="20"/>
      <c r="O138" s="20"/>
      <c r="P138" s="20"/>
      <c r="Q138" s="20"/>
      <c r="R138" s="20"/>
      <c r="S138" s="20"/>
      <c r="T138" s="20"/>
      <c r="U138" s="20"/>
      <c r="V138" s="20"/>
      <c r="W138" s="20"/>
      <c r="X138" s="20"/>
      <c r="Y138" s="20"/>
      <c r="Z138" s="20"/>
      <c r="AA138" s="20"/>
      <c r="AB138" s="20"/>
      <c r="AC138" s="20"/>
      <c r="AD138" s="20"/>
      <c r="AE138" s="20"/>
      <c r="AF138" s="20"/>
      <c r="AG138" s="20"/>
      <c r="AH138" s="20"/>
      <c r="AI138" s="20"/>
      <c r="AJ138" s="20"/>
      <c r="AK138" s="20"/>
      <c r="AL138" s="20"/>
      <c r="AM138" s="20"/>
      <c r="AN138" s="20"/>
      <c r="AO138" s="20"/>
      <c r="AP138" s="20"/>
      <c r="AQ138" s="28"/>
      <c r="AR138" s="29"/>
      <c r="AS138" s="31"/>
      <c r="AT138" s="31"/>
      <c r="AU138" s="31"/>
      <c r="AV138" s="31"/>
      <c r="AW138" s="31"/>
      <c r="AX138" s="31"/>
      <c r="AY138" s="31"/>
      <c r="AZ138" s="31"/>
      <c r="BA138" s="31"/>
      <c r="BB138" s="31"/>
      <c r="BC138" s="31"/>
      <c r="BD138" s="31"/>
      <c r="BE138" s="31"/>
      <c r="BF138" s="31"/>
      <c r="BG138" s="31"/>
      <c r="BH138" s="31"/>
      <c r="BI138" s="31"/>
      <c r="BJ138" s="31"/>
      <c r="BK138" s="31"/>
      <c r="BL138" s="31"/>
      <c r="BM138" s="31"/>
    </row>
    <row r="139" spans="1:65" ht="409.6">
      <c r="A139" s="20" t="s">
        <v>2887</v>
      </c>
      <c r="B139" s="20" t="s">
        <v>987</v>
      </c>
      <c r="C139" s="20"/>
      <c r="D139" s="20"/>
      <c r="E139" s="49">
        <v>1</v>
      </c>
      <c r="F139" s="39" t="s">
        <v>2888</v>
      </c>
      <c r="G139" s="39" t="s">
        <v>2889</v>
      </c>
      <c r="H139" s="20" t="s">
        <v>2890</v>
      </c>
      <c r="I139" s="20"/>
      <c r="J139" s="20" t="s">
        <v>2891</v>
      </c>
      <c r="K139" s="20" t="s">
        <v>2892</v>
      </c>
      <c r="L139" s="20" t="s">
        <v>2893</v>
      </c>
      <c r="M139" s="20"/>
      <c r="N139" s="20" t="s">
        <v>2894</v>
      </c>
      <c r="O139" s="20" t="s">
        <v>2895</v>
      </c>
      <c r="P139" s="20" t="s">
        <v>2896</v>
      </c>
      <c r="Q139" s="20"/>
      <c r="R139" s="20"/>
      <c r="S139" s="20"/>
      <c r="T139" s="20" t="s">
        <v>2897</v>
      </c>
      <c r="U139" s="20" t="s">
        <v>2898</v>
      </c>
      <c r="V139" s="20" t="s">
        <v>2899</v>
      </c>
      <c r="W139" s="20" t="s">
        <v>2900</v>
      </c>
      <c r="X139" s="20" t="s">
        <v>2901</v>
      </c>
      <c r="Y139" s="20" t="s">
        <v>2902</v>
      </c>
      <c r="Z139" s="20"/>
      <c r="AA139" s="39" t="s">
        <v>2903</v>
      </c>
      <c r="AB139" s="20"/>
      <c r="AC139" s="20"/>
      <c r="AD139" s="20"/>
      <c r="AE139" s="20"/>
      <c r="AF139" s="20" t="s">
        <v>2904</v>
      </c>
      <c r="AG139" s="20"/>
      <c r="AH139" s="20"/>
      <c r="AI139" s="20"/>
      <c r="AJ139" s="20"/>
      <c r="AK139" s="20"/>
      <c r="AL139" s="20"/>
      <c r="AM139" s="20"/>
      <c r="AN139" s="20"/>
      <c r="AO139" s="20" t="s">
        <v>2905</v>
      </c>
      <c r="AP139" s="20" t="s">
        <v>2906</v>
      </c>
      <c r="AQ139" s="28"/>
      <c r="AR139" s="29" t="s">
        <v>2907</v>
      </c>
      <c r="AS139" s="31"/>
      <c r="AT139" s="31"/>
      <c r="AU139" s="31"/>
      <c r="AV139" s="31"/>
      <c r="AW139" s="31"/>
      <c r="AX139" s="31"/>
      <c r="AY139" s="31"/>
      <c r="AZ139" s="31"/>
      <c r="BA139" s="31"/>
      <c r="BB139" s="31"/>
      <c r="BC139" s="31"/>
      <c r="BD139" s="31"/>
      <c r="BE139" s="31"/>
      <c r="BF139" s="31"/>
      <c r="BG139" s="31"/>
      <c r="BH139" s="31"/>
      <c r="BI139" s="31"/>
      <c r="BJ139" s="31"/>
      <c r="BK139" s="31"/>
      <c r="BL139" s="31"/>
      <c r="BM139" s="31"/>
    </row>
    <row r="140" spans="1:65" ht="409.6">
      <c r="A140" s="20" t="s">
        <v>2908</v>
      </c>
      <c r="B140" s="20" t="s">
        <v>219</v>
      </c>
      <c r="C140" s="20"/>
      <c r="D140" s="20"/>
      <c r="E140" s="49">
        <v>1</v>
      </c>
      <c r="F140" s="39" t="s">
        <v>2909</v>
      </c>
      <c r="G140" s="39" t="s">
        <v>2910</v>
      </c>
      <c r="H140" s="20" t="s">
        <v>2911</v>
      </c>
      <c r="I140" s="20"/>
      <c r="J140" s="20"/>
      <c r="K140" s="20" t="s">
        <v>2912</v>
      </c>
      <c r="L140" s="20" t="s">
        <v>2913</v>
      </c>
      <c r="M140" s="20"/>
      <c r="N140" s="20" t="s">
        <v>2914</v>
      </c>
      <c r="O140" s="20" t="s">
        <v>2915</v>
      </c>
      <c r="P140" s="20" t="s">
        <v>2916</v>
      </c>
      <c r="Q140" s="20"/>
      <c r="R140" s="20"/>
      <c r="S140" s="20"/>
      <c r="T140" s="20" t="s">
        <v>2917</v>
      </c>
      <c r="U140" s="20" t="s">
        <v>2918</v>
      </c>
      <c r="V140" s="20" t="s">
        <v>2919</v>
      </c>
      <c r="W140" s="20" t="s">
        <v>2920</v>
      </c>
      <c r="X140" s="20" t="s">
        <v>2921</v>
      </c>
      <c r="Y140" s="20" t="s">
        <v>2922</v>
      </c>
      <c r="Z140" s="20"/>
      <c r="AA140" s="20"/>
      <c r="AB140" s="20"/>
      <c r="AC140" s="20"/>
      <c r="AD140" s="20"/>
      <c r="AE140" s="20"/>
      <c r="AF140" s="20" t="s">
        <v>2923</v>
      </c>
      <c r="AG140" s="20"/>
      <c r="AH140" s="20"/>
      <c r="AI140" s="20"/>
      <c r="AJ140" s="20"/>
      <c r="AK140" s="20"/>
      <c r="AL140" s="20"/>
      <c r="AM140" s="20"/>
      <c r="AN140" s="20"/>
      <c r="AO140" s="20" t="s">
        <v>2924</v>
      </c>
      <c r="AP140" s="20" t="s">
        <v>2925</v>
      </c>
      <c r="AQ140" s="28"/>
      <c r="AR140" s="29" t="s">
        <v>2926</v>
      </c>
      <c r="AS140" s="31"/>
      <c r="AT140" s="31"/>
      <c r="AU140" s="31"/>
      <c r="AV140" s="31"/>
      <c r="AW140" s="31"/>
      <c r="AX140" s="31"/>
      <c r="AY140" s="31"/>
      <c r="AZ140" s="31"/>
      <c r="BA140" s="31"/>
      <c r="BB140" s="31"/>
      <c r="BC140" s="31"/>
      <c r="BD140" s="31"/>
      <c r="BE140" s="31"/>
      <c r="BF140" s="31"/>
      <c r="BG140" s="31"/>
      <c r="BH140" s="31"/>
      <c r="BI140" s="31"/>
      <c r="BJ140" s="31"/>
      <c r="BK140" s="31"/>
      <c r="BL140" s="31"/>
      <c r="BM140" s="31"/>
    </row>
    <row r="141" spans="1:65" ht="409.6">
      <c r="A141" s="20" t="s">
        <v>2927</v>
      </c>
      <c r="B141" s="20" t="s">
        <v>2928</v>
      </c>
      <c r="C141" s="20"/>
      <c r="D141" s="20"/>
      <c r="E141" s="49">
        <v>1</v>
      </c>
      <c r="F141" s="39" t="s">
        <v>2929</v>
      </c>
      <c r="G141" s="39" t="s">
        <v>2930</v>
      </c>
      <c r="H141" s="20" t="s">
        <v>2931</v>
      </c>
      <c r="I141" s="20"/>
      <c r="J141" s="20" t="s">
        <v>2932</v>
      </c>
      <c r="K141" s="20" t="s">
        <v>2933</v>
      </c>
      <c r="L141" s="20" t="s">
        <v>2934</v>
      </c>
      <c r="M141" s="20"/>
      <c r="N141" s="20" t="s">
        <v>2935</v>
      </c>
      <c r="O141" s="20" t="s">
        <v>2936</v>
      </c>
      <c r="P141" s="20" t="s">
        <v>2937</v>
      </c>
      <c r="Q141" s="20"/>
      <c r="R141" s="20"/>
      <c r="S141" s="20"/>
      <c r="T141" s="20" t="s">
        <v>2938</v>
      </c>
      <c r="U141" s="20" t="s">
        <v>2939</v>
      </c>
      <c r="V141" s="20" t="s">
        <v>2940</v>
      </c>
      <c r="W141" s="20" t="s">
        <v>2941</v>
      </c>
      <c r="X141" s="20" t="s">
        <v>2942</v>
      </c>
      <c r="Y141" s="20" t="s">
        <v>2943</v>
      </c>
      <c r="Z141" s="20"/>
      <c r="AA141" s="39" t="s">
        <v>2944</v>
      </c>
      <c r="AB141" s="20"/>
      <c r="AC141" s="20"/>
      <c r="AD141" s="20"/>
      <c r="AE141" s="20"/>
      <c r="AF141" s="20" t="s">
        <v>2945</v>
      </c>
      <c r="AG141" s="20"/>
      <c r="AH141" s="20"/>
      <c r="AI141" s="20"/>
      <c r="AJ141" s="20"/>
      <c r="AK141" s="20"/>
      <c r="AL141" s="20"/>
      <c r="AM141" s="20"/>
      <c r="AN141" s="20"/>
      <c r="AO141" s="20" t="s">
        <v>2946</v>
      </c>
      <c r="AP141" s="20" t="s">
        <v>2947</v>
      </c>
      <c r="AQ141" s="28"/>
      <c r="AR141" s="29" t="s">
        <v>2948</v>
      </c>
      <c r="AS141" s="31"/>
      <c r="AT141" s="31"/>
      <c r="AU141" s="31"/>
      <c r="AV141" s="31"/>
      <c r="AW141" s="31"/>
      <c r="AX141" s="31"/>
      <c r="AY141" s="31"/>
      <c r="AZ141" s="31"/>
      <c r="BA141" s="31"/>
      <c r="BB141" s="31"/>
      <c r="BC141" s="31"/>
      <c r="BD141" s="31"/>
      <c r="BE141" s="31"/>
      <c r="BF141" s="31"/>
      <c r="BG141" s="31"/>
      <c r="BH141" s="31"/>
      <c r="BI141" s="31"/>
      <c r="BJ141" s="31"/>
      <c r="BK141" s="31"/>
      <c r="BL141" s="31"/>
      <c r="BM141" s="31"/>
    </row>
    <row r="142" spans="1:65" ht="409.6">
      <c r="A142" s="20" t="s">
        <v>2949</v>
      </c>
      <c r="B142" s="20" t="s">
        <v>2928</v>
      </c>
      <c r="C142" s="20"/>
      <c r="D142" s="20"/>
      <c r="E142" s="49">
        <v>1</v>
      </c>
      <c r="F142" s="39" t="s">
        <v>2950</v>
      </c>
      <c r="G142" s="39" t="s">
        <v>2951</v>
      </c>
      <c r="H142" s="20" t="s">
        <v>2952</v>
      </c>
      <c r="I142" s="20"/>
      <c r="J142" s="20" t="s">
        <v>2953</v>
      </c>
      <c r="K142" s="20" t="s">
        <v>2954</v>
      </c>
      <c r="L142" s="20" t="s">
        <v>2955</v>
      </c>
      <c r="M142" s="20"/>
      <c r="N142" s="20" t="s">
        <v>2956</v>
      </c>
      <c r="O142" s="20" t="s">
        <v>2957</v>
      </c>
      <c r="P142" s="20" t="s">
        <v>2957</v>
      </c>
      <c r="Q142" s="20"/>
      <c r="R142" s="20"/>
      <c r="S142" s="20"/>
      <c r="T142" s="20" t="s">
        <v>2958</v>
      </c>
      <c r="U142" s="20" t="s">
        <v>2959</v>
      </c>
      <c r="V142" s="20" t="s">
        <v>2960</v>
      </c>
      <c r="W142" s="20" t="s">
        <v>2961</v>
      </c>
      <c r="X142" s="20" t="s">
        <v>2962</v>
      </c>
      <c r="Y142" s="20" t="s">
        <v>2962</v>
      </c>
      <c r="Z142" s="20"/>
      <c r="AA142" s="39" t="s">
        <v>2903</v>
      </c>
      <c r="AB142" s="20"/>
      <c r="AC142" s="20"/>
      <c r="AD142" s="20"/>
      <c r="AE142" s="20"/>
      <c r="AF142" s="20" t="s">
        <v>2963</v>
      </c>
      <c r="AG142" s="20"/>
      <c r="AH142" s="20"/>
      <c r="AI142" s="20"/>
      <c r="AJ142" s="20"/>
      <c r="AK142" s="20"/>
      <c r="AL142" s="20"/>
      <c r="AM142" s="20"/>
      <c r="AN142" s="20"/>
      <c r="AO142" s="20" t="s">
        <v>2962</v>
      </c>
      <c r="AP142" s="20" t="s">
        <v>2962</v>
      </c>
      <c r="AQ142" s="28"/>
      <c r="AR142" s="29" t="s">
        <v>2964</v>
      </c>
      <c r="AS142" s="31"/>
      <c r="AT142" s="31"/>
      <c r="AU142" s="31"/>
      <c r="AV142" s="31"/>
      <c r="AW142" s="31"/>
      <c r="AX142" s="31"/>
      <c r="AY142" s="31"/>
      <c r="AZ142" s="31"/>
      <c r="BA142" s="31"/>
      <c r="BB142" s="31"/>
      <c r="BC142" s="31"/>
      <c r="BD142" s="31"/>
      <c r="BE142" s="31"/>
      <c r="BF142" s="31"/>
      <c r="BG142" s="31"/>
      <c r="BH142" s="31"/>
      <c r="BI142" s="31"/>
      <c r="BJ142" s="31"/>
      <c r="BK142" s="31"/>
      <c r="BL142" s="31"/>
      <c r="BM142" s="31"/>
    </row>
    <row r="143" spans="1:65" ht="409.6">
      <c r="A143" s="20" t="s">
        <v>2965</v>
      </c>
      <c r="B143" s="20" t="s">
        <v>187</v>
      </c>
      <c r="C143" s="20"/>
      <c r="D143" s="20"/>
      <c r="E143" s="49">
        <v>1</v>
      </c>
      <c r="F143" s="39" t="s">
        <v>2966</v>
      </c>
      <c r="G143" s="39" t="s">
        <v>2967</v>
      </c>
      <c r="H143" s="20" t="s">
        <v>2968</v>
      </c>
      <c r="I143" s="20"/>
      <c r="J143" s="20" t="s">
        <v>2969</v>
      </c>
      <c r="K143" s="20" t="s">
        <v>2970</v>
      </c>
      <c r="L143" s="20" t="s">
        <v>2971</v>
      </c>
      <c r="M143" s="20"/>
      <c r="N143" s="20" t="s">
        <v>2972</v>
      </c>
      <c r="O143" s="20" t="s">
        <v>2973</v>
      </c>
      <c r="P143" s="20" t="s">
        <v>2974</v>
      </c>
      <c r="Q143" s="20"/>
      <c r="R143" s="20"/>
      <c r="S143" s="20"/>
      <c r="T143" s="20" t="s">
        <v>2975</v>
      </c>
      <c r="U143" s="20" t="s">
        <v>2976</v>
      </c>
      <c r="V143" s="20" t="s">
        <v>2977</v>
      </c>
      <c r="W143" s="20" t="s">
        <v>2978</v>
      </c>
      <c r="X143" s="20" t="s">
        <v>2979</v>
      </c>
      <c r="Y143" s="20" t="s">
        <v>2980</v>
      </c>
      <c r="Z143" s="20"/>
      <c r="AA143" s="20"/>
      <c r="AB143" s="20"/>
      <c r="AC143" s="20"/>
      <c r="AD143" s="20"/>
      <c r="AE143" s="20"/>
      <c r="AF143" s="20" t="s">
        <v>2981</v>
      </c>
      <c r="AG143" s="20"/>
      <c r="AH143" s="20"/>
      <c r="AI143" s="20"/>
      <c r="AJ143" s="20"/>
      <c r="AK143" s="20"/>
      <c r="AL143" s="20"/>
      <c r="AM143" s="20"/>
      <c r="AN143" s="20"/>
      <c r="AO143" s="20" t="s">
        <v>2982</v>
      </c>
      <c r="AP143" s="20" t="s">
        <v>2983</v>
      </c>
      <c r="AQ143" s="28"/>
      <c r="AR143" s="29" t="s">
        <v>2984</v>
      </c>
      <c r="AS143" s="31"/>
      <c r="AT143" s="31"/>
      <c r="AU143" s="31"/>
      <c r="AV143" s="31"/>
      <c r="AW143" s="31"/>
      <c r="AX143" s="31"/>
      <c r="AY143" s="31"/>
      <c r="AZ143" s="31"/>
      <c r="BA143" s="31"/>
      <c r="BB143" s="31"/>
      <c r="BC143" s="31"/>
      <c r="BD143" s="31"/>
      <c r="BE143" s="31"/>
      <c r="BF143" s="31"/>
      <c r="BG143" s="31"/>
      <c r="BH143" s="31"/>
      <c r="BI143" s="31"/>
      <c r="BJ143" s="31"/>
      <c r="BK143" s="31"/>
      <c r="BL143" s="31"/>
      <c r="BM143" s="31"/>
    </row>
    <row r="144" spans="1:65" ht="409.6">
      <c r="A144" s="20" t="s">
        <v>2985</v>
      </c>
      <c r="B144" s="20" t="s">
        <v>219</v>
      </c>
      <c r="C144" s="20"/>
      <c r="D144" s="20"/>
      <c r="E144" s="49">
        <v>1</v>
      </c>
      <c r="F144" s="39" t="s">
        <v>2986</v>
      </c>
      <c r="G144" s="39" t="s">
        <v>2987</v>
      </c>
      <c r="H144" s="20" t="s">
        <v>2988</v>
      </c>
      <c r="I144" s="20"/>
      <c r="J144" s="20" t="s">
        <v>2989</v>
      </c>
      <c r="K144" s="20" t="s">
        <v>2990</v>
      </c>
      <c r="L144" s="20" t="s">
        <v>2991</v>
      </c>
      <c r="M144" s="20"/>
      <c r="N144" s="20" t="s">
        <v>2992</v>
      </c>
      <c r="O144" s="20" t="s">
        <v>2993</v>
      </c>
      <c r="P144" s="20" t="s">
        <v>2994</v>
      </c>
      <c r="Q144" s="20"/>
      <c r="R144" s="20"/>
      <c r="S144" s="20"/>
      <c r="T144" s="20" t="s">
        <v>2995</v>
      </c>
      <c r="U144" s="20" t="s">
        <v>2996</v>
      </c>
      <c r="V144" s="20" t="s">
        <v>2997</v>
      </c>
      <c r="W144" s="20" t="s">
        <v>2998</v>
      </c>
      <c r="X144" s="20" t="s">
        <v>2999</v>
      </c>
      <c r="Y144" s="20" t="s">
        <v>3000</v>
      </c>
      <c r="Z144" s="20"/>
      <c r="AA144" s="20"/>
      <c r="AB144" s="20"/>
      <c r="AC144" s="20"/>
      <c r="AD144" s="20"/>
      <c r="AE144" s="20"/>
      <c r="AF144" s="20" t="s">
        <v>3001</v>
      </c>
      <c r="AG144" s="20"/>
      <c r="AH144" s="20"/>
      <c r="AI144" s="20"/>
      <c r="AJ144" s="20"/>
      <c r="AK144" s="20"/>
      <c r="AL144" s="20"/>
      <c r="AM144" s="20"/>
      <c r="AN144" s="20"/>
      <c r="AO144" s="20" t="s">
        <v>3002</v>
      </c>
      <c r="AP144" s="20" t="s">
        <v>3003</v>
      </c>
      <c r="AQ144" s="28"/>
      <c r="AR144" s="29" t="s">
        <v>3004</v>
      </c>
      <c r="AS144" s="31"/>
      <c r="AT144" s="31"/>
      <c r="AU144" s="31"/>
      <c r="AV144" s="31"/>
      <c r="AW144" s="31"/>
      <c r="AX144" s="31"/>
      <c r="AY144" s="31"/>
      <c r="AZ144" s="31"/>
      <c r="BA144" s="31"/>
      <c r="BB144" s="31"/>
      <c r="BC144" s="31"/>
      <c r="BD144" s="31"/>
      <c r="BE144" s="31"/>
      <c r="BF144" s="31"/>
      <c r="BG144" s="31"/>
      <c r="BH144" s="31"/>
      <c r="BI144" s="31"/>
      <c r="BJ144" s="31"/>
      <c r="BK144" s="31"/>
      <c r="BL144" s="31"/>
      <c r="BM144" s="31"/>
    </row>
    <row r="145" spans="1:65" ht="409.6">
      <c r="A145" s="20" t="s">
        <v>3005</v>
      </c>
      <c r="B145" s="20" t="s">
        <v>3006</v>
      </c>
      <c r="C145" s="20"/>
      <c r="D145" s="20"/>
      <c r="E145" s="49">
        <v>1</v>
      </c>
      <c r="F145" s="39" t="s">
        <v>3007</v>
      </c>
      <c r="G145" s="39" t="s">
        <v>3008</v>
      </c>
      <c r="H145" s="20" t="s">
        <v>3009</v>
      </c>
      <c r="I145" s="20"/>
      <c r="J145" s="20" t="s">
        <v>3010</v>
      </c>
      <c r="K145" s="20" t="s">
        <v>3011</v>
      </c>
      <c r="L145" s="20" t="s">
        <v>3012</v>
      </c>
      <c r="M145" s="20"/>
      <c r="N145" s="20" t="s">
        <v>3013</v>
      </c>
      <c r="O145" s="20" t="s">
        <v>3014</v>
      </c>
      <c r="P145" s="20" t="s">
        <v>3015</v>
      </c>
      <c r="Q145" s="20"/>
      <c r="R145" s="20"/>
      <c r="S145" s="20"/>
      <c r="T145" s="20" t="s">
        <v>3016</v>
      </c>
      <c r="U145" s="20" t="s">
        <v>3017</v>
      </c>
      <c r="V145" s="20" t="s">
        <v>3018</v>
      </c>
      <c r="W145" s="20" t="s">
        <v>3019</v>
      </c>
      <c r="X145" s="20" t="s">
        <v>3020</v>
      </c>
      <c r="Y145" s="20" t="s">
        <v>3021</v>
      </c>
      <c r="Z145" s="20"/>
      <c r="AA145" s="39" t="s">
        <v>3022</v>
      </c>
      <c r="AB145" s="20"/>
      <c r="AC145" s="20"/>
      <c r="AD145" s="20"/>
      <c r="AE145" s="20"/>
      <c r="AF145" s="20" t="s">
        <v>3023</v>
      </c>
      <c r="AG145" s="20"/>
      <c r="AH145" s="20"/>
      <c r="AI145" s="20"/>
      <c r="AJ145" s="20"/>
      <c r="AK145" s="20"/>
      <c r="AL145" s="20"/>
      <c r="AM145" s="20"/>
      <c r="AN145" s="20"/>
      <c r="AO145" s="20" t="s">
        <v>3024</v>
      </c>
      <c r="AP145" s="20" t="s">
        <v>3025</v>
      </c>
      <c r="AQ145" s="28"/>
      <c r="AR145" s="29" t="s">
        <v>3026</v>
      </c>
      <c r="AS145" s="31"/>
      <c r="AT145" s="31"/>
      <c r="AU145" s="31"/>
      <c r="AV145" s="31"/>
      <c r="AW145" s="31"/>
      <c r="AX145" s="31"/>
      <c r="AY145" s="31"/>
      <c r="AZ145" s="31"/>
      <c r="BA145" s="31"/>
      <c r="BB145" s="31"/>
      <c r="BC145" s="31"/>
      <c r="BD145" s="31"/>
      <c r="BE145" s="31"/>
      <c r="BF145" s="31"/>
      <c r="BG145" s="31"/>
      <c r="BH145" s="31"/>
      <c r="BI145" s="31"/>
      <c r="BJ145" s="31"/>
      <c r="BK145" s="31"/>
      <c r="BL145" s="31"/>
      <c r="BM145" s="31"/>
    </row>
    <row r="146" spans="1:65" ht="409.6">
      <c r="A146" s="20" t="s">
        <v>3027</v>
      </c>
      <c r="B146" s="20" t="s">
        <v>227</v>
      </c>
      <c r="C146" s="20"/>
      <c r="D146" s="20"/>
      <c r="E146" s="49">
        <v>1</v>
      </c>
      <c r="F146" s="39" t="s">
        <v>3028</v>
      </c>
      <c r="G146" s="39" t="s">
        <v>3029</v>
      </c>
      <c r="H146" s="20" t="s">
        <v>3030</v>
      </c>
      <c r="I146" s="20"/>
      <c r="J146" s="20" t="s">
        <v>3031</v>
      </c>
      <c r="K146" s="20" t="s">
        <v>3032</v>
      </c>
      <c r="L146" s="20" t="s">
        <v>3033</v>
      </c>
      <c r="M146" s="20"/>
      <c r="N146" s="20" t="s">
        <v>3034</v>
      </c>
      <c r="O146" s="20" t="s">
        <v>3035</v>
      </c>
      <c r="P146" s="20" t="s">
        <v>3036</v>
      </c>
      <c r="Q146" s="20"/>
      <c r="R146" s="20"/>
      <c r="S146" s="20"/>
      <c r="T146" s="20" t="s">
        <v>3037</v>
      </c>
      <c r="U146" s="20" t="s">
        <v>3038</v>
      </c>
      <c r="V146" s="20" t="s">
        <v>3039</v>
      </c>
      <c r="W146" s="20" t="s">
        <v>3040</v>
      </c>
      <c r="X146" s="20" t="s">
        <v>3041</v>
      </c>
      <c r="Y146" s="20" t="s">
        <v>3042</v>
      </c>
      <c r="Z146" s="20"/>
      <c r="AA146" s="20"/>
      <c r="AB146" s="20"/>
      <c r="AC146" s="20"/>
      <c r="AD146" s="20"/>
      <c r="AE146" s="20"/>
      <c r="AF146" s="20" t="s">
        <v>3043</v>
      </c>
      <c r="AG146" s="20"/>
      <c r="AH146" s="20"/>
      <c r="AI146" s="20"/>
      <c r="AJ146" s="20"/>
      <c r="AK146" s="20"/>
      <c r="AL146" s="20"/>
      <c r="AM146" s="20"/>
      <c r="AN146" s="20"/>
      <c r="AO146" s="20" t="s">
        <v>3044</v>
      </c>
      <c r="AP146" s="20" t="s">
        <v>3045</v>
      </c>
      <c r="AQ146" s="28"/>
      <c r="AR146" s="29"/>
      <c r="AS146" s="31"/>
      <c r="AT146" s="31"/>
      <c r="AU146" s="31"/>
      <c r="AV146" s="31"/>
      <c r="AW146" s="31"/>
      <c r="AX146" s="31"/>
      <c r="AY146" s="31"/>
      <c r="AZ146" s="31"/>
      <c r="BA146" s="31"/>
      <c r="BB146" s="31"/>
      <c r="BC146" s="31"/>
      <c r="BD146" s="31"/>
      <c r="BE146" s="31"/>
      <c r="BF146" s="31"/>
      <c r="BG146" s="31"/>
      <c r="BH146" s="31"/>
      <c r="BI146" s="31"/>
      <c r="BJ146" s="31"/>
      <c r="BK146" s="31"/>
      <c r="BL146" s="31"/>
      <c r="BM146" s="31"/>
    </row>
    <row r="147" spans="1:65" ht="409.6">
      <c r="A147" s="20" t="s">
        <v>3046</v>
      </c>
      <c r="B147" s="20" t="s">
        <v>49</v>
      </c>
      <c r="C147" s="20"/>
      <c r="D147" s="20"/>
      <c r="E147" s="49">
        <v>1</v>
      </c>
      <c r="F147" s="39" t="s">
        <v>3028</v>
      </c>
      <c r="G147" s="39" t="s">
        <v>3047</v>
      </c>
      <c r="H147" s="20" t="s">
        <v>3048</v>
      </c>
      <c r="I147" s="20"/>
      <c r="J147" s="20"/>
      <c r="K147" s="20" t="s">
        <v>3049</v>
      </c>
      <c r="L147" s="20" t="s">
        <v>3050</v>
      </c>
      <c r="M147" s="20"/>
      <c r="N147" s="20" t="s">
        <v>3051</v>
      </c>
      <c r="O147" s="20"/>
      <c r="P147" s="20"/>
      <c r="Q147" s="20"/>
      <c r="R147" s="20"/>
      <c r="S147" s="20"/>
      <c r="T147" s="20" t="s">
        <v>3052</v>
      </c>
      <c r="U147" s="20" t="s">
        <v>3053</v>
      </c>
      <c r="V147" s="20" t="s">
        <v>3054</v>
      </c>
      <c r="W147" s="20" t="s">
        <v>3055</v>
      </c>
      <c r="X147" s="20" t="s">
        <v>3056</v>
      </c>
      <c r="Y147" s="20" t="s">
        <v>3057</v>
      </c>
      <c r="Z147" s="20"/>
      <c r="AA147" s="20"/>
      <c r="AB147" s="20"/>
      <c r="AC147" s="20"/>
      <c r="AD147" s="20"/>
      <c r="AE147" s="20"/>
      <c r="AF147" s="20" t="s">
        <v>3058</v>
      </c>
      <c r="AG147" s="20"/>
      <c r="AH147" s="20"/>
      <c r="AI147" s="20"/>
      <c r="AJ147" s="20"/>
      <c r="AK147" s="20"/>
      <c r="AL147" s="20"/>
      <c r="AM147" s="20"/>
      <c r="AN147" s="20"/>
      <c r="AO147" s="20" t="s">
        <v>3059</v>
      </c>
      <c r="AP147" s="20" t="s">
        <v>3060</v>
      </c>
      <c r="AQ147" s="28"/>
      <c r="AR147" s="29"/>
      <c r="AS147" s="31"/>
      <c r="AT147" s="31"/>
      <c r="AU147" s="31"/>
      <c r="AV147" s="31"/>
      <c r="AW147" s="31"/>
      <c r="AX147" s="31"/>
      <c r="AY147" s="31"/>
      <c r="AZ147" s="31"/>
      <c r="BA147" s="31"/>
      <c r="BB147" s="31"/>
      <c r="BC147" s="31"/>
      <c r="BD147" s="31"/>
      <c r="BE147" s="31"/>
      <c r="BF147" s="31"/>
      <c r="BG147" s="31"/>
      <c r="BH147" s="31"/>
      <c r="BI147" s="31"/>
      <c r="BJ147" s="31"/>
      <c r="BK147" s="31"/>
      <c r="BL147" s="31"/>
      <c r="BM147" s="31"/>
    </row>
    <row r="148" spans="1:65" ht="69">
      <c r="A148" s="20" t="s">
        <v>3061</v>
      </c>
      <c r="B148" s="20" t="s">
        <v>3062</v>
      </c>
      <c r="C148" s="20"/>
      <c r="D148" s="20"/>
      <c r="E148" s="49"/>
      <c r="F148" s="39" t="s">
        <v>3063</v>
      </c>
      <c r="G148" s="39" t="s">
        <v>3064</v>
      </c>
      <c r="H148" s="20" t="s">
        <v>3065</v>
      </c>
      <c r="I148" s="20"/>
      <c r="J148" s="20"/>
      <c r="K148" s="20"/>
      <c r="L148" s="20"/>
      <c r="M148" s="20"/>
      <c r="N148" s="20"/>
      <c r="O148" s="20"/>
      <c r="P148" s="20"/>
      <c r="Q148" s="20"/>
      <c r="R148" s="20"/>
      <c r="S148" s="20"/>
      <c r="T148" s="20"/>
      <c r="U148" s="20"/>
      <c r="V148" s="20"/>
      <c r="W148" s="20"/>
      <c r="X148" s="20"/>
      <c r="Y148" s="20"/>
      <c r="Z148" s="20"/>
      <c r="AA148" s="20"/>
      <c r="AB148" s="20"/>
      <c r="AC148" s="20"/>
      <c r="AD148" s="20"/>
      <c r="AE148" s="20"/>
      <c r="AF148" s="20"/>
      <c r="AG148" s="20"/>
      <c r="AH148" s="20"/>
      <c r="AI148" s="20"/>
      <c r="AJ148" s="20"/>
      <c r="AK148" s="20"/>
      <c r="AL148" s="20"/>
      <c r="AM148" s="20"/>
      <c r="AN148" s="20"/>
      <c r="AO148" s="20"/>
      <c r="AP148" s="20"/>
      <c r="AQ148" s="28"/>
      <c r="AR148" s="29"/>
      <c r="AS148" s="31"/>
      <c r="AT148" s="31"/>
      <c r="AU148" s="31"/>
      <c r="AV148" s="31"/>
      <c r="AW148" s="31"/>
      <c r="AX148" s="31"/>
      <c r="AY148" s="31"/>
      <c r="AZ148" s="31"/>
      <c r="BA148" s="31"/>
      <c r="BB148" s="31"/>
      <c r="BC148" s="31"/>
      <c r="BD148" s="31"/>
      <c r="BE148" s="31"/>
      <c r="BF148" s="31"/>
      <c r="BG148" s="31"/>
      <c r="BH148" s="31"/>
      <c r="BI148" s="31"/>
      <c r="BJ148" s="31"/>
      <c r="BK148" s="31"/>
      <c r="BL148" s="31"/>
      <c r="BM148" s="31"/>
    </row>
    <row r="149" spans="1:65" ht="409.6">
      <c r="A149" s="20" t="s">
        <v>3066</v>
      </c>
      <c r="B149" s="20" t="s">
        <v>187</v>
      </c>
      <c r="C149" s="20"/>
      <c r="D149" s="20"/>
      <c r="E149" s="49">
        <v>1</v>
      </c>
      <c r="F149" s="39" t="s">
        <v>3067</v>
      </c>
      <c r="G149" s="39" t="s">
        <v>3068</v>
      </c>
      <c r="H149" s="20" t="s">
        <v>3069</v>
      </c>
      <c r="I149" s="20"/>
      <c r="J149" s="20" t="s">
        <v>3070</v>
      </c>
      <c r="K149" s="20" t="s">
        <v>3071</v>
      </c>
      <c r="L149" s="20" t="s">
        <v>3072</v>
      </c>
      <c r="M149" s="20"/>
      <c r="N149" s="20" t="s">
        <v>3073</v>
      </c>
      <c r="O149" s="20" t="s">
        <v>3074</v>
      </c>
      <c r="P149" s="20" t="s">
        <v>3075</v>
      </c>
      <c r="Q149" s="20"/>
      <c r="R149" s="20"/>
      <c r="S149" s="20"/>
      <c r="T149" s="20" t="s">
        <v>3076</v>
      </c>
      <c r="U149" s="20" t="s">
        <v>3077</v>
      </c>
      <c r="V149" s="20" t="s">
        <v>3078</v>
      </c>
      <c r="W149" s="20" t="s">
        <v>3079</v>
      </c>
      <c r="X149" s="20" t="s">
        <v>3080</v>
      </c>
      <c r="Y149" s="20" t="s">
        <v>3081</v>
      </c>
      <c r="Z149" s="20"/>
      <c r="AA149" s="20"/>
      <c r="AB149" s="20"/>
      <c r="AC149" s="20"/>
      <c r="AD149" s="20"/>
      <c r="AE149" s="20"/>
      <c r="AF149" s="20" t="s">
        <v>3082</v>
      </c>
      <c r="AG149" s="20"/>
      <c r="AH149" s="20"/>
      <c r="AI149" s="20"/>
      <c r="AJ149" s="20"/>
      <c r="AK149" s="20"/>
      <c r="AL149" s="20"/>
      <c r="AM149" s="20"/>
      <c r="AN149" s="20"/>
      <c r="AO149" s="20" t="s">
        <v>3083</v>
      </c>
      <c r="AP149" s="20" t="s">
        <v>3084</v>
      </c>
      <c r="AQ149" s="28"/>
      <c r="AR149" s="29"/>
      <c r="AS149" s="31"/>
      <c r="AT149" s="31"/>
      <c r="AU149" s="31"/>
      <c r="AV149" s="31"/>
      <c r="AW149" s="31"/>
      <c r="AX149" s="31"/>
      <c r="AY149" s="31"/>
      <c r="AZ149" s="31"/>
      <c r="BA149" s="31"/>
      <c r="BB149" s="31"/>
      <c r="BC149" s="31"/>
      <c r="BD149" s="31"/>
      <c r="BE149" s="31"/>
      <c r="BF149" s="31"/>
      <c r="BG149" s="31"/>
      <c r="BH149" s="31"/>
      <c r="BI149" s="31"/>
      <c r="BJ149" s="31"/>
      <c r="BK149" s="31"/>
      <c r="BL149" s="31"/>
      <c r="BM149" s="31"/>
    </row>
    <row r="150" spans="1:65" ht="124.2">
      <c r="A150" s="20" t="s">
        <v>3085</v>
      </c>
      <c r="B150" s="20" t="s">
        <v>670</v>
      </c>
      <c r="C150" s="20"/>
      <c r="D150" s="20"/>
      <c r="E150" s="49">
        <v>1</v>
      </c>
      <c r="F150" s="39" t="s">
        <v>3086</v>
      </c>
      <c r="G150" s="39" t="s">
        <v>3087</v>
      </c>
      <c r="H150" s="20" t="s">
        <v>3088</v>
      </c>
      <c r="I150" s="20"/>
      <c r="J150" s="20"/>
      <c r="K150" s="20"/>
      <c r="L150" s="20" t="s">
        <v>3089</v>
      </c>
      <c r="M150" s="20"/>
      <c r="N150" s="20"/>
      <c r="O150" s="20" t="s">
        <v>3090</v>
      </c>
      <c r="P150" s="20" t="s">
        <v>3091</v>
      </c>
      <c r="Q150" s="20"/>
      <c r="R150" s="20"/>
      <c r="S150" s="20"/>
      <c r="T150" s="20"/>
      <c r="U150" s="20"/>
      <c r="V150" s="20"/>
      <c r="W150" s="20"/>
      <c r="X150" s="20" t="s">
        <v>3092</v>
      </c>
      <c r="Y150" s="20" t="s">
        <v>3093</v>
      </c>
      <c r="Z150" s="20"/>
      <c r="AA150" s="20"/>
      <c r="AB150" s="20"/>
      <c r="AC150" s="20"/>
      <c r="AD150" s="20"/>
      <c r="AE150" s="20"/>
      <c r="AF150" s="20"/>
      <c r="AG150" s="20"/>
      <c r="AH150" s="20"/>
      <c r="AI150" s="20"/>
      <c r="AJ150" s="20"/>
      <c r="AK150" s="20"/>
      <c r="AL150" s="20"/>
      <c r="AM150" s="20"/>
      <c r="AN150" s="20"/>
      <c r="AO150" s="20" t="s">
        <v>3094</v>
      </c>
      <c r="AP150" s="20" t="s">
        <v>3094</v>
      </c>
      <c r="AQ150" s="28"/>
      <c r="AR150" s="29"/>
      <c r="AS150" s="31"/>
      <c r="AT150" s="31"/>
      <c r="AU150" s="31"/>
      <c r="AV150" s="31"/>
      <c r="AW150" s="31"/>
      <c r="AX150" s="31"/>
      <c r="AY150" s="31"/>
      <c r="AZ150" s="31"/>
      <c r="BA150" s="31"/>
      <c r="BB150" s="31"/>
      <c r="BC150" s="31"/>
      <c r="BD150" s="31"/>
      <c r="BE150" s="31"/>
      <c r="BF150" s="31"/>
      <c r="BG150" s="31"/>
      <c r="BH150" s="31"/>
      <c r="BI150" s="31"/>
      <c r="BJ150" s="31"/>
      <c r="BK150" s="31"/>
      <c r="BL150" s="31"/>
      <c r="BM150" s="31"/>
    </row>
    <row r="151" spans="1:65" ht="409.6">
      <c r="A151" s="20" t="s">
        <v>3095</v>
      </c>
      <c r="B151" s="20" t="s">
        <v>3096</v>
      </c>
      <c r="C151" s="20"/>
      <c r="D151" s="20"/>
      <c r="E151" s="49">
        <v>1</v>
      </c>
      <c r="F151" s="39" t="s">
        <v>3097</v>
      </c>
      <c r="G151" s="39" t="s">
        <v>3098</v>
      </c>
      <c r="H151" s="20" t="s">
        <v>3099</v>
      </c>
      <c r="I151" s="20"/>
      <c r="J151" s="20" t="s">
        <v>3100</v>
      </c>
      <c r="K151" s="20" t="s">
        <v>3101</v>
      </c>
      <c r="L151" s="20" t="s">
        <v>3102</v>
      </c>
      <c r="M151" s="20"/>
      <c r="N151" s="20" t="s">
        <v>3103</v>
      </c>
      <c r="O151" s="20" t="s">
        <v>3104</v>
      </c>
      <c r="P151" s="20" t="s">
        <v>3105</v>
      </c>
      <c r="Q151" s="20"/>
      <c r="R151" s="20"/>
      <c r="S151" s="20"/>
      <c r="T151" s="20" t="s">
        <v>3106</v>
      </c>
      <c r="U151" s="20" t="s">
        <v>3107</v>
      </c>
      <c r="V151" s="20" t="s">
        <v>3108</v>
      </c>
      <c r="W151" s="20" t="s">
        <v>3109</v>
      </c>
      <c r="X151" s="20" t="s">
        <v>3110</v>
      </c>
      <c r="Y151" s="20" t="s">
        <v>3111</v>
      </c>
      <c r="Z151" s="20"/>
      <c r="AA151" s="20"/>
      <c r="AB151" s="20"/>
      <c r="AC151" s="20"/>
      <c r="AD151" s="20"/>
      <c r="AE151" s="20"/>
      <c r="AF151" s="20" t="s">
        <v>3112</v>
      </c>
      <c r="AG151" s="20"/>
      <c r="AH151" s="20"/>
      <c r="AI151" s="20"/>
      <c r="AJ151" s="20"/>
      <c r="AK151" s="20"/>
      <c r="AL151" s="20"/>
      <c r="AM151" s="20"/>
      <c r="AN151" s="20"/>
      <c r="AO151" s="20" t="s">
        <v>3113</v>
      </c>
      <c r="AP151" s="20" t="s">
        <v>3114</v>
      </c>
      <c r="AQ151" s="28"/>
      <c r="AR151" s="29" t="s">
        <v>3115</v>
      </c>
      <c r="AS151" s="31"/>
      <c r="AT151" s="31"/>
      <c r="AU151" s="31"/>
      <c r="AV151" s="31"/>
      <c r="AW151" s="31"/>
      <c r="AX151" s="31"/>
      <c r="AY151" s="31"/>
      <c r="AZ151" s="31"/>
      <c r="BA151" s="31"/>
      <c r="BB151" s="31"/>
      <c r="BC151" s="31"/>
      <c r="BD151" s="31"/>
      <c r="BE151" s="31"/>
      <c r="BF151" s="31"/>
      <c r="BG151" s="31"/>
      <c r="BH151" s="31"/>
      <c r="BI151" s="31"/>
      <c r="BJ151" s="31"/>
      <c r="BK151" s="31"/>
      <c r="BL151" s="31"/>
      <c r="BM151" s="31"/>
    </row>
    <row r="152" spans="1:65" ht="409.6">
      <c r="A152" s="20" t="s">
        <v>3116</v>
      </c>
      <c r="B152" s="20" t="s">
        <v>3117</v>
      </c>
      <c r="C152" s="20"/>
      <c r="D152" s="20"/>
      <c r="E152" s="49">
        <v>1</v>
      </c>
      <c r="F152" s="39" t="s">
        <v>3118</v>
      </c>
      <c r="G152" s="39" t="s">
        <v>3119</v>
      </c>
      <c r="H152" s="20" t="s">
        <v>3120</v>
      </c>
      <c r="I152" s="20"/>
      <c r="J152" s="20" t="s">
        <v>3121</v>
      </c>
      <c r="K152" s="20" t="s">
        <v>3122</v>
      </c>
      <c r="L152" s="20" t="s">
        <v>3123</v>
      </c>
      <c r="M152" s="20"/>
      <c r="N152" s="20" t="s">
        <v>3124</v>
      </c>
      <c r="O152" s="20" t="s">
        <v>3125</v>
      </c>
      <c r="P152" s="20" t="s">
        <v>3126</v>
      </c>
      <c r="Q152" s="20"/>
      <c r="R152" s="20"/>
      <c r="S152" s="20"/>
      <c r="T152" s="20" t="s">
        <v>3127</v>
      </c>
      <c r="U152" s="20" t="s">
        <v>3128</v>
      </c>
      <c r="V152" s="20" t="s">
        <v>3129</v>
      </c>
      <c r="W152" s="20" t="s">
        <v>3130</v>
      </c>
      <c r="X152" s="20" t="s">
        <v>3131</v>
      </c>
      <c r="Y152" s="20" t="s">
        <v>3132</v>
      </c>
      <c r="Z152" s="20"/>
      <c r="AA152" s="20"/>
      <c r="AB152" s="20"/>
      <c r="AC152" s="20"/>
      <c r="AD152" s="20"/>
      <c r="AE152" s="20"/>
      <c r="AF152" s="20" t="s">
        <v>3133</v>
      </c>
      <c r="AG152" s="20"/>
      <c r="AH152" s="20"/>
      <c r="AI152" s="20"/>
      <c r="AJ152" s="20"/>
      <c r="AK152" s="20"/>
      <c r="AL152" s="20"/>
      <c r="AM152" s="20"/>
      <c r="AN152" s="20"/>
      <c r="AO152" s="20" t="s">
        <v>3134</v>
      </c>
      <c r="AP152" s="20" t="s">
        <v>3135</v>
      </c>
      <c r="AQ152" s="28"/>
      <c r="AR152" s="29" t="s">
        <v>3136</v>
      </c>
      <c r="AS152" s="31"/>
      <c r="AT152" s="31"/>
      <c r="AU152" s="31"/>
      <c r="AV152" s="31"/>
      <c r="AW152" s="31"/>
      <c r="AX152" s="31"/>
      <c r="AY152" s="31"/>
      <c r="AZ152" s="31"/>
      <c r="BA152" s="31"/>
      <c r="BB152" s="31"/>
      <c r="BC152" s="31"/>
      <c r="BD152" s="31"/>
      <c r="BE152" s="31"/>
      <c r="BF152" s="31"/>
      <c r="BG152" s="31"/>
      <c r="BH152" s="31"/>
      <c r="BI152" s="31"/>
      <c r="BJ152" s="31"/>
      <c r="BK152" s="31"/>
      <c r="BL152" s="31"/>
      <c r="BM152" s="31"/>
    </row>
    <row r="153" spans="1:65" ht="69">
      <c r="A153" s="20" t="s">
        <v>3137</v>
      </c>
      <c r="B153" s="20" t="s">
        <v>670</v>
      </c>
      <c r="C153" s="20"/>
      <c r="D153" s="20"/>
      <c r="E153" s="49">
        <v>1</v>
      </c>
      <c r="F153" s="39" t="s">
        <v>3138</v>
      </c>
      <c r="G153" s="39" t="s">
        <v>3139</v>
      </c>
      <c r="H153" s="20" t="s">
        <v>3140</v>
      </c>
      <c r="I153" s="20"/>
      <c r="J153" s="20"/>
      <c r="K153" s="20"/>
      <c r="L153" s="20"/>
      <c r="M153" s="20"/>
      <c r="N153" s="20"/>
      <c r="O153" s="20"/>
      <c r="P153" s="20"/>
      <c r="Q153" s="20"/>
      <c r="R153" s="20"/>
      <c r="S153" s="20"/>
      <c r="T153" s="20"/>
      <c r="U153" s="20"/>
      <c r="V153" s="20"/>
      <c r="W153" s="20"/>
      <c r="X153" s="20"/>
      <c r="Y153" s="20"/>
      <c r="Z153" s="20"/>
      <c r="AA153" s="20"/>
      <c r="AB153" s="20"/>
      <c r="AC153" s="20"/>
      <c r="AD153" s="20"/>
      <c r="AE153" s="20"/>
      <c r="AF153" s="20"/>
      <c r="AG153" s="20"/>
      <c r="AH153" s="20"/>
      <c r="AI153" s="20"/>
      <c r="AJ153" s="20"/>
      <c r="AK153" s="20"/>
      <c r="AL153" s="20"/>
      <c r="AM153" s="20"/>
      <c r="AN153" s="20"/>
      <c r="AO153" s="20"/>
      <c r="AP153" s="20"/>
      <c r="AQ153" s="28"/>
      <c r="AR153" s="29"/>
      <c r="AS153" s="31"/>
      <c r="AT153" s="31"/>
      <c r="AU153" s="31"/>
      <c r="AV153" s="31"/>
      <c r="AW153" s="31"/>
      <c r="AX153" s="31"/>
      <c r="AY153" s="31"/>
      <c r="AZ153" s="31"/>
      <c r="BA153" s="31"/>
      <c r="BB153" s="31"/>
      <c r="BC153" s="31"/>
      <c r="BD153" s="31"/>
      <c r="BE153" s="31"/>
      <c r="BF153" s="31"/>
      <c r="BG153" s="31"/>
      <c r="BH153" s="31"/>
      <c r="BI153" s="31"/>
      <c r="BJ153" s="31"/>
      <c r="BK153" s="31"/>
      <c r="BL153" s="31"/>
      <c r="BM153" s="31"/>
    </row>
    <row r="154" spans="1:65" ht="69">
      <c r="A154" s="20" t="s">
        <v>3141</v>
      </c>
      <c r="B154" s="20" t="s">
        <v>670</v>
      </c>
      <c r="C154" s="20"/>
      <c r="D154" s="20"/>
      <c r="E154" s="49">
        <v>1</v>
      </c>
      <c r="F154" s="39" t="s">
        <v>3142</v>
      </c>
      <c r="G154" s="39" t="s">
        <v>3143</v>
      </c>
      <c r="H154" s="20" t="s">
        <v>3144</v>
      </c>
      <c r="I154" s="20"/>
      <c r="J154" s="20"/>
      <c r="K154" s="20"/>
      <c r="L154" s="20"/>
      <c r="M154" s="20"/>
      <c r="N154" s="20"/>
      <c r="O154" s="20"/>
      <c r="P154" s="20"/>
      <c r="Q154" s="20"/>
      <c r="R154" s="20"/>
      <c r="S154" s="20"/>
      <c r="T154" s="20"/>
      <c r="U154" s="20"/>
      <c r="V154" s="20"/>
      <c r="W154" s="20"/>
      <c r="X154" s="20"/>
      <c r="Y154" s="20"/>
      <c r="Z154" s="20"/>
      <c r="AA154" s="20"/>
      <c r="AB154" s="20"/>
      <c r="AC154" s="20"/>
      <c r="AD154" s="20"/>
      <c r="AE154" s="20"/>
      <c r="AF154" s="20"/>
      <c r="AG154" s="20"/>
      <c r="AH154" s="20"/>
      <c r="AI154" s="20"/>
      <c r="AJ154" s="20"/>
      <c r="AK154" s="20"/>
      <c r="AL154" s="20"/>
      <c r="AM154" s="20"/>
      <c r="AN154" s="20"/>
      <c r="AO154" s="20"/>
      <c r="AP154" s="20"/>
      <c r="AQ154" s="28"/>
      <c r="AR154" s="29"/>
      <c r="AS154" s="31"/>
      <c r="AT154" s="31"/>
      <c r="AU154" s="31"/>
      <c r="AV154" s="31"/>
      <c r="AW154" s="31"/>
      <c r="AX154" s="31"/>
      <c r="AY154" s="31"/>
      <c r="AZ154" s="31"/>
      <c r="BA154" s="31"/>
      <c r="BB154" s="31"/>
      <c r="BC154" s="31"/>
      <c r="BD154" s="31"/>
      <c r="BE154" s="31"/>
      <c r="BF154" s="31"/>
      <c r="BG154" s="31"/>
      <c r="BH154" s="31"/>
      <c r="BI154" s="31"/>
      <c r="BJ154" s="31"/>
      <c r="BK154" s="31"/>
      <c r="BL154" s="31"/>
      <c r="BM154" s="31"/>
    </row>
    <row r="155" spans="1:65" ht="409.6">
      <c r="A155" s="20" t="s">
        <v>3145</v>
      </c>
      <c r="B155" s="20" t="s">
        <v>1973</v>
      </c>
      <c r="C155" s="20"/>
      <c r="D155" s="20"/>
      <c r="E155" s="49">
        <v>1</v>
      </c>
      <c r="F155" s="39" t="s">
        <v>3146</v>
      </c>
      <c r="G155" s="39" t="s">
        <v>3147</v>
      </c>
      <c r="H155" s="20" t="s">
        <v>3148</v>
      </c>
      <c r="I155" s="20"/>
      <c r="J155" s="20"/>
      <c r="K155" s="20" t="s">
        <v>3149</v>
      </c>
      <c r="L155" s="20" t="s">
        <v>3150</v>
      </c>
      <c r="M155" s="20"/>
      <c r="N155" s="20"/>
      <c r="O155" s="20"/>
      <c r="P155" s="20"/>
      <c r="Q155" s="20"/>
      <c r="R155" s="20"/>
      <c r="S155" s="20"/>
      <c r="T155" s="20"/>
      <c r="U155" s="20"/>
      <c r="V155" s="20"/>
      <c r="W155" s="20"/>
      <c r="X155" s="20" t="s">
        <v>3151</v>
      </c>
      <c r="Y155" s="20" t="s">
        <v>3152</v>
      </c>
      <c r="Z155" s="20"/>
      <c r="AA155" s="20"/>
      <c r="AB155" s="20"/>
      <c r="AC155" s="20"/>
      <c r="AD155" s="20"/>
      <c r="AE155" s="20"/>
      <c r="AF155" s="20" t="s">
        <v>3153</v>
      </c>
      <c r="AG155" s="20"/>
      <c r="AH155" s="20"/>
      <c r="AI155" s="20"/>
      <c r="AJ155" s="20"/>
      <c r="AK155" s="20"/>
      <c r="AL155" s="20"/>
      <c r="AM155" s="20"/>
      <c r="AN155" s="20"/>
      <c r="AO155" s="20" t="s">
        <v>3154</v>
      </c>
      <c r="AP155" s="20" t="s">
        <v>3155</v>
      </c>
      <c r="AQ155" s="28"/>
      <c r="AR155" s="29"/>
      <c r="AS155" s="31"/>
      <c r="AT155" s="31"/>
      <c r="AU155" s="31"/>
      <c r="AV155" s="31"/>
      <c r="AW155" s="31"/>
      <c r="AX155" s="31"/>
      <c r="AY155" s="31"/>
      <c r="AZ155" s="31"/>
      <c r="BA155" s="31"/>
      <c r="BB155" s="31"/>
      <c r="BC155" s="31"/>
      <c r="BD155" s="31"/>
      <c r="BE155" s="31"/>
      <c r="BF155" s="31"/>
      <c r="BG155" s="31"/>
      <c r="BH155" s="31"/>
      <c r="BI155" s="31"/>
      <c r="BJ155" s="31"/>
      <c r="BK155" s="31"/>
      <c r="BL155" s="31"/>
      <c r="BM155" s="31"/>
    </row>
    <row r="156" spans="1:65" ht="409.6">
      <c r="A156" s="20" t="s">
        <v>3156</v>
      </c>
      <c r="B156" s="20" t="s">
        <v>219</v>
      </c>
      <c r="C156" s="20"/>
      <c r="D156" s="20"/>
      <c r="E156" s="49">
        <v>1</v>
      </c>
      <c r="F156" s="39" t="s">
        <v>3157</v>
      </c>
      <c r="G156" s="39" t="s">
        <v>3158</v>
      </c>
      <c r="H156" s="20" t="s">
        <v>3159</v>
      </c>
      <c r="I156" s="20"/>
      <c r="J156" s="20"/>
      <c r="K156" s="20" t="s">
        <v>3160</v>
      </c>
      <c r="L156" s="20" t="s">
        <v>3161</v>
      </c>
      <c r="M156" s="20"/>
      <c r="N156" s="20"/>
      <c r="O156" s="20" t="s">
        <v>3162</v>
      </c>
      <c r="P156" s="20" t="s">
        <v>3163</v>
      </c>
      <c r="Q156" s="20"/>
      <c r="R156" s="20"/>
      <c r="S156" s="20"/>
      <c r="T156" s="20" t="s">
        <v>3164</v>
      </c>
      <c r="U156" s="20" t="s">
        <v>3165</v>
      </c>
      <c r="V156" s="20" t="s">
        <v>3166</v>
      </c>
      <c r="W156" s="20" t="s">
        <v>3167</v>
      </c>
      <c r="X156" s="20" t="s">
        <v>3168</v>
      </c>
      <c r="Y156" s="20" t="s">
        <v>3169</v>
      </c>
      <c r="Z156" s="20"/>
      <c r="AA156" s="20"/>
      <c r="AB156" s="20"/>
      <c r="AC156" s="20"/>
      <c r="AD156" s="20"/>
      <c r="AE156" s="20"/>
      <c r="AF156" s="20"/>
      <c r="AG156" s="20"/>
      <c r="AH156" s="20"/>
      <c r="AI156" s="20"/>
      <c r="AJ156" s="20"/>
      <c r="AK156" s="20"/>
      <c r="AL156" s="20"/>
      <c r="AM156" s="20"/>
      <c r="AN156" s="20"/>
      <c r="AO156" s="20" t="s">
        <v>3170</v>
      </c>
      <c r="AP156" s="20" t="s">
        <v>3171</v>
      </c>
      <c r="AQ156" s="28"/>
      <c r="AR156" s="29" t="s">
        <v>3172</v>
      </c>
      <c r="AS156" s="31"/>
      <c r="AT156" s="31"/>
      <c r="AU156" s="31"/>
      <c r="AV156" s="31"/>
      <c r="AW156" s="31"/>
      <c r="AX156" s="31"/>
      <c r="AY156" s="31"/>
      <c r="AZ156" s="31"/>
      <c r="BA156" s="31"/>
      <c r="BB156" s="31"/>
      <c r="BC156" s="31"/>
      <c r="BD156" s="31"/>
      <c r="BE156" s="31"/>
      <c r="BF156" s="31"/>
      <c r="BG156" s="31"/>
      <c r="BH156" s="31"/>
      <c r="BI156" s="31"/>
      <c r="BJ156" s="31"/>
      <c r="BK156" s="31"/>
      <c r="BL156" s="31"/>
      <c r="BM156" s="31"/>
    </row>
    <row r="157" spans="1:65" ht="409.6">
      <c r="A157" s="20" t="s">
        <v>3173</v>
      </c>
      <c r="B157" s="20" t="s">
        <v>3174</v>
      </c>
      <c r="C157" s="20"/>
      <c r="D157" s="20"/>
      <c r="E157" s="49">
        <v>1</v>
      </c>
      <c r="F157" s="39" t="s">
        <v>3175</v>
      </c>
      <c r="G157" s="39" t="s">
        <v>3176</v>
      </c>
      <c r="H157" s="20" t="s">
        <v>3177</v>
      </c>
      <c r="I157" s="20"/>
      <c r="J157" s="20"/>
      <c r="K157" s="20" t="s">
        <v>3178</v>
      </c>
      <c r="L157" s="20" t="s">
        <v>3179</v>
      </c>
      <c r="M157" s="20"/>
      <c r="N157" s="20" t="s">
        <v>3180</v>
      </c>
      <c r="O157" s="20" t="s">
        <v>3181</v>
      </c>
      <c r="P157" s="20" t="s">
        <v>3182</v>
      </c>
      <c r="Q157" s="20"/>
      <c r="R157" s="20"/>
      <c r="S157" s="20"/>
      <c r="T157" s="20" t="s">
        <v>3183</v>
      </c>
      <c r="U157" s="20" t="s">
        <v>3184</v>
      </c>
      <c r="V157" s="20" t="s">
        <v>3185</v>
      </c>
      <c r="W157" s="20" t="s">
        <v>3186</v>
      </c>
      <c r="X157" s="20" t="s">
        <v>3187</v>
      </c>
      <c r="Y157" s="20" t="s">
        <v>3188</v>
      </c>
      <c r="Z157" s="20"/>
      <c r="AA157" s="20"/>
      <c r="AB157" s="20"/>
      <c r="AC157" s="20"/>
      <c r="AD157" s="20"/>
      <c r="AE157" s="20"/>
      <c r="AF157" s="20" t="s">
        <v>3189</v>
      </c>
      <c r="AG157" s="20"/>
      <c r="AH157" s="20"/>
      <c r="AI157" s="20"/>
      <c r="AJ157" s="20"/>
      <c r="AK157" s="20"/>
      <c r="AL157" s="20"/>
      <c r="AM157" s="20"/>
      <c r="AN157" s="20"/>
      <c r="AO157" s="20" t="s">
        <v>3190</v>
      </c>
      <c r="AP157" s="20" t="s">
        <v>3191</v>
      </c>
      <c r="AQ157" s="28"/>
      <c r="AR157" s="29" t="s">
        <v>3192</v>
      </c>
      <c r="AS157" s="31"/>
      <c r="AT157" s="31"/>
      <c r="AU157" s="31"/>
      <c r="AV157" s="31"/>
      <c r="AW157" s="31"/>
      <c r="AX157" s="31"/>
      <c r="AY157" s="31"/>
      <c r="AZ157" s="31"/>
      <c r="BA157" s="31"/>
      <c r="BB157" s="31"/>
      <c r="BC157" s="31"/>
      <c r="BD157" s="31"/>
      <c r="BE157" s="31"/>
      <c r="BF157" s="31"/>
      <c r="BG157" s="31"/>
      <c r="BH157" s="31"/>
      <c r="BI157" s="31"/>
      <c r="BJ157" s="31"/>
      <c r="BK157" s="31"/>
      <c r="BL157" s="31"/>
      <c r="BM157" s="31"/>
    </row>
    <row r="158" spans="1:65" ht="41.4">
      <c r="A158" s="20" t="s">
        <v>3193</v>
      </c>
      <c r="B158" s="20" t="s">
        <v>1700</v>
      </c>
      <c r="C158" s="20"/>
      <c r="D158" s="20"/>
      <c r="E158" s="49"/>
      <c r="F158" s="39" t="s">
        <v>3194</v>
      </c>
      <c r="G158" s="39" t="s">
        <v>264</v>
      </c>
      <c r="H158" s="20" t="s">
        <v>3195</v>
      </c>
      <c r="I158" s="20"/>
      <c r="J158" s="20"/>
      <c r="K158" s="20"/>
      <c r="L158" s="20"/>
      <c r="M158" s="20"/>
      <c r="N158" s="20"/>
      <c r="O158" s="20"/>
      <c r="P158" s="20"/>
      <c r="Q158" s="20"/>
      <c r="R158" s="20"/>
      <c r="S158" s="20"/>
      <c r="T158" s="20"/>
      <c r="U158" s="20"/>
      <c r="V158" s="20"/>
      <c r="W158" s="20"/>
      <c r="X158" s="20"/>
      <c r="Y158" s="20"/>
      <c r="Z158" s="20"/>
      <c r="AA158" s="20"/>
      <c r="AB158" s="20"/>
      <c r="AC158" s="20"/>
      <c r="AD158" s="20"/>
      <c r="AE158" s="20"/>
      <c r="AF158" s="20"/>
      <c r="AG158" s="20"/>
      <c r="AH158" s="20"/>
      <c r="AI158" s="20"/>
      <c r="AJ158" s="20"/>
      <c r="AK158" s="20"/>
      <c r="AL158" s="20"/>
      <c r="AM158" s="20"/>
      <c r="AN158" s="20"/>
      <c r="AO158" s="20"/>
      <c r="AP158" s="20"/>
      <c r="AQ158" s="28"/>
      <c r="AR158" s="29"/>
      <c r="AS158" s="31"/>
      <c r="AT158" s="31"/>
      <c r="AU158" s="31"/>
      <c r="AV158" s="31"/>
      <c r="AW158" s="31"/>
      <c r="AX158" s="31"/>
      <c r="AY158" s="31"/>
      <c r="AZ158" s="31"/>
      <c r="BA158" s="31"/>
      <c r="BB158" s="31"/>
      <c r="BC158" s="31"/>
      <c r="BD158" s="31"/>
      <c r="BE158" s="31"/>
      <c r="BF158" s="31"/>
      <c r="BG158" s="31"/>
      <c r="BH158" s="31"/>
      <c r="BI158" s="31"/>
      <c r="BJ158" s="31"/>
      <c r="BK158" s="31"/>
      <c r="BL158" s="31"/>
      <c r="BM158" s="31"/>
    </row>
    <row r="159" spans="1:65" ht="409.6">
      <c r="A159" s="20" t="s">
        <v>3196</v>
      </c>
      <c r="B159" s="20" t="s">
        <v>1700</v>
      </c>
      <c r="C159" s="20"/>
      <c r="D159" s="20"/>
      <c r="E159" s="49">
        <v>1</v>
      </c>
      <c r="F159" s="39" t="s">
        <v>3197</v>
      </c>
      <c r="G159" s="39" t="s">
        <v>3198</v>
      </c>
      <c r="H159" s="20" t="s">
        <v>3199</v>
      </c>
      <c r="I159" s="20"/>
      <c r="J159" s="20" t="s">
        <v>3200</v>
      </c>
      <c r="K159" s="20" t="s">
        <v>3201</v>
      </c>
      <c r="L159" s="20" t="s">
        <v>3202</v>
      </c>
      <c r="M159" s="20"/>
      <c r="N159" s="20" t="s">
        <v>3203</v>
      </c>
      <c r="O159" s="20" t="s">
        <v>3204</v>
      </c>
      <c r="P159" s="20" t="s">
        <v>3205</v>
      </c>
      <c r="Q159" s="20"/>
      <c r="R159" s="20"/>
      <c r="S159" s="20"/>
      <c r="T159" s="20" t="s">
        <v>3206</v>
      </c>
      <c r="U159" s="20" t="s">
        <v>3207</v>
      </c>
      <c r="V159" s="20" t="s">
        <v>3208</v>
      </c>
      <c r="W159" s="20" t="s">
        <v>3209</v>
      </c>
      <c r="X159" s="20" t="s">
        <v>3210</v>
      </c>
      <c r="Y159" s="20" t="s">
        <v>3211</v>
      </c>
      <c r="Z159" s="20"/>
      <c r="AA159" s="20"/>
      <c r="AB159" s="20"/>
      <c r="AC159" s="20"/>
      <c r="AD159" s="20"/>
      <c r="AE159" s="20"/>
      <c r="AF159" s="20" t="s">
        <v>3212</v>
      </c>
      <c r="AG159" s="20"/>
      <c r="AH159" s="20"/>
      <c r="AI159" s="20"/>
      <c r="AJ159" s="20"/>
      <c r="AK159" s="20"/>
      <c r="AL159" s="20"/>
      <c r="AM159" s="20"/>
      <c r="AN159" s="20"/>
      <c r="AO159" s="20" t="s">
        <v>3213</v>
      </c>
      <c r="AP159" s="20" t="s">
        <v>3214</v>
      </c>
      <c r="AQ159" s="28"/>
      <c r="AR159" s="29" t="s">
        <v>3215</v>
      </c>
      <c r="AS159" s="31"/>
      <c r="AT159" s="31"/>
      <c r="AU159" s="31"/>
      <c r="AV159" s="31"/>
      <c r="AW159" s="31"/>
      <c r="AX159" s="31"/>
      <c r="AY159" s="31"/>
      <c r="AZ159" s="31"/>
      <c r="BA159" s="31"/>
      <c r="BB159" s="31"/>
      <c r="BC159" s="31"/>
      <c r="BD159" s="31"/>
      <c r="BE159" s="31"/>
      <c r="BF159" s="31"/>
      <c r="BG159" s="31"/>
      <c r="BH159" s="31"/>
      <c r="BI159" s="31"/>
      <c r="BJ159" s="31"/>
      <c r="BK159" s="31"/>
      <c r="BL159" s="31"/>
      <c r="BM159" s="31"/>
    </row>
    <row r="160" spans="1:65" ht="409.6">
      <c r="A160" s="20" t="s">
        <v>3216</v>
      </c>
      <c r="B160" s="20" t="s">
        <v>204</v>
      </c>
      <c r="C160" s="20"/>
      <c r="D160" s="20"/>
      <c r="E160" s="49">
        <v>1</v>
      </c>
      <c r="F160" s="39" t="s">
        <v>3217</v>
      </c>
      <c r="G160" s="39" t="s">
        <v>3218</v>
      </c>
      <c r="H160" s="20" t="s">
        <v>3219</v>
      </c>
      <c r="I160" s="20"/>
      <c r="J160" s="20" t="s">
        <v>3220</v>
      </c>
      <c r="K160" s="20" t="s">
        <v>3221</v>
      </c>
      <c r="L160" s="20" t="s">
        <v>3222</v>
      </c>
      <c r="M160" s="20"/>
      <c r="N160" s="20" t="s">
        <v>3223</v>
      </c>
      <c r="O160" s="20" t="s">
        <v>3224</v>
      </c>
      <c r="P160" s="20" t="s">
        <v>3225</v>
      </c>
      <c r="Q160" s="20"/>
      <c r="R160" s="20"/>
      <c r="S160" s="20"/>
      <c r="T160" s="20"/>
      <c r="U160" s="20"/>
      <c r="V160" s="20"/>
      <c r="W160" s="20" t="s">
        <v>3226</v>
      </c>
      <c r="X160" s="20" t="s">
        <v>3227</v>
      </c>
      <c r="Y160" s="20" t="s">
        <v>3228</v>
      </c>
      <c r="Z160" s="20"/>
      <c r="AA160" s="20"/>
      <c r="AB160" s="20"/>
      <c r="AC160" s="20"/>
      <c r="AD160" s="20"/>
      <c r="AE160" s="20"/>
      <c r="AF160" s="20"/>
      <c r="AG160" s="20"/>
      <c r="AH160" s="20"/>
      <c r="AI160" s="20"/>
      <c r="AJ160" s="20"/>
      <c r="AK160" s="20"/>
      <c r="AL160" s="20"/>
      <c r="AM160" s="20"/>
      <c r="AN160" s="20"/>
      <c r="AO160" s="20" t="s">
        <v>3229</v>
      </c>
      <c r="AP160" s="20" t="s">
        <v>3230</v>
      </c>
      <c r="AQ160" s="28"/>
      <c r="AR160" s="29" t="s">
        <v>3231</v>
      </c>
      <c r="AS160" s="31"/>
      <c r="AT160" s="31"/>
      <c r="AU160" s="31"/>
      <c r="AV160" s="31"/>
      <c r="AW160" s="31"/>
      <c r="AX160" s="31"/>
      <c r="AY160" s="31"/>
      <c r="AZ160" s="31"/>
      <c r="BA160" s="31"/>
      <c r="BB160" s="31"/>
      <c r="BC160" s="31"/>
      <c r="BD160" s="31"/>
      <c r="BE160" s="31"/>
      <c r="BF160" s="31"/>
      <c r="BG160" s="31"/>
      <c r="BH160" s="31"/>
      <c r="BI160" s="31"/>
      <c r="BJ160" s="31"/>
      <c r="BK160" s="31"/>
      <c r="BL160" s="31"/>
      <c r="BM160" s="31"/>
    </row>
    <row r="161" spans="1:65" ht="82.8">
      <c r="A161" s="20" t="s">
        <v>3232</v>
      </c>
      <c r="B161" s="20" t="s">
        <v>3233</v>
      </c>
      <c r="C161" s="20"/>
      <c r="D161" s="20"/>
      <c r="E161" s="49"/>
      <c r="F161" s="39" t="s">
        <v>3234</v>
      </c>
      <c r="G161" s="39" t="s">
        <v>3235</v>
      </c>
      <c r="H161" s="20" t="s">
        <v>3236</v>
      </c>
      <c r="I161" s="20"/>
      <c r="J161" s="20"/>
      <c r="K161" s="20"/>
      <c r="L161" s="20"/>
      <c r="M161" s="20"/>
      <c r="N161" s="20"/>
      <c r="O161" s="20"/>
      <c r="P161" s="20"/>
      <c r="Q161" s="20"/>
      <c r="R161" s="20"/>
      <c r="S161" s="20"/>
      <c r="T161" s="20"/>
      <c r="U161" s="20"/>
      <c r="V161" s="20"/>
      <c r="W161" s="20"/>
      <c r="X161" s="20"/>
      <c r="Y161" s="20"/>
      <c r="Z161" s="20"/>
      <c r="AA161" s="20"/>
      <c r="AB161" s="20"/>
      <c r="AC161" s="20"/>
      <c r="AD161" s="20"/>
      <c r="AE161" s="20"/>
      <c r="AF161" s="20"/>
      <c r="AG161" s="20"/>
      <c r="AH161" s="20"/>
      <c r="AI161" s="20"/>
      <c r="AJ161" s="20"/>
      <c r="AK161" s="20"/>
      <c r="AL161" s="20"/>
      <c r="AM161" s="20"/>
      <c r="AN161" s="20"/>
      <c r="AO161" s="20"/>
      <c r="AP161" s="20"/>
      <c r="AQ161" s="28"/>
      <c r="AR161" s="29"/>
      <c r="AS161" s="31"/>
      <c r="AT161" s="31"/>
      <c r="AU161" s="31"/>
      <c r="AV161" s="31"/>
      <c r="AW161" s="31"/>
      <c r="AX161" s="31"/>
      <c r="AY161" s="31"/>
      <c r="AZ161" s="31"/>
      <c r="BA161" s="31"/>
      <c r="BB161" s="31"/>
      <c r="BC161" s="31"/>
      <c r="BD161" s="31"/>
      <c r="BE161" s="31"/>
      <c r="BF161" s="31"/>
      <c r="BG161" s="31"/>
      <c r="BH161" s="31"/>
      <c r="BI161" s="31"/>
      <c r="BJ161" s="31"/>
      <c r="BK161" s="31"/>
      <c r="BL161" s="31"/>
      <c r="BM161" s="31"/>
    </row>
    <row r="162" spans="1:65" ht="409.6">
      <c r="A162" s="20" t="s">
        <v>3237</v>
      </c>
      <c r="B162" s="20" t="s">
        <v>219</v>
      </c>
      <c r="C162" s="20"/>
      <c r="D162" s="20"/>
      <c r="E162" s="49">
        <v>1</v>
      </c>
      <c r="F162" s="39" t="s">
        <v>3238</v>
      </c>
      <c r="G162" s="39" t="s">
        <v>3239</v>
      </c>
      <c r="H162" s="20" t="s">
        <v>3240</v>
      </c>
      <c r="I162" s="20"/>
      <c r="J162" s="20" t="s">
        <v>3241</v>
      </c>
      <c r="K162" s="20" t="s">
        <v>3242</v>
      </c>
      <c r="L162" s="20" t="s">
        <v>3243</v>
      </c>
      <c r="M162" s="20"/>
      <c r="N162" s="20" t="s">
        <v>3244</v>
      </c>
      <c r="O162" s="20" t="s">
        <v>3245</v>
      </c>
      <c r="P162" s="20" t="s">
        <v>3246</v>
      </c>
      <c r="Q162" s="20"/>
      <c r="R162" s="20"/>
      <c r="S162" s="20"/>
      <c r="T162" s="20" t="s">
        <v>3247</v>
      </c>
      <c r="U162" s="20" t="s">
        <v>3248</v>
      </c>
      <c r="V162" s="20" t="s">
        <v>3249</v>
      </c>
      <c r="W162" s="20" t="s">
        <v>3250</v>
      </c>
      <c r="X162" s="20" t="s">
        <v>3251</v>
      </c>
      <c r="Y162" s="20" t="s">
        <v>3252</v>
      </c>
      <c r="Z162" s="20"/>
      <c r="AA162" s="20"/>
      <c r="AB162" s="20"/>
      <c r="AC162" s="20"/>
      <c r="AD162" s="20"/>
      <c r="AE162" s="20"/>
      <c r="AF162" s="20" t="s">
        <v>3253</v>
      </c>
      <c r="AG162" s="20"/>
      <c r="AH162" s="20"/>
      <c r="AI162" s="20"/>
      <c r="AJ162" s="20"/>
      <c r="AK162" s="20"/>
      <c r="AL162" s="20"/>
      <c r="AM162" s="20"/>
      <c r="AN162" s="20"/>
      <c r="AO162" s="20" t="s">
        <v>3254</v>
      </c>
      <c r="AP162" s="20" t="s">
        <v>3255</v>
      </c>
      <c r="AQ162" s="28"/>
      <c r="AR162" s="29" t="s">
        <v>3256</v>
      </c>
      <c r="AS162" s="31"/>
      <c r="AT162" s="31"/>
      <c r="AU162" s="31"/>
      <c r="AV162" s="31"/>
      <c r="AW162" s="31"/>
      <c r="AX162" s="31"/>
      <c r="AY162" s="31"/>
      <c r="AZ162" s="31"/>
      <c r="BA162" s="31"/>
      <c r="BB162" s="31"/>
      <c r="BC162" s="31"/>
      <c r="BD162" s="31"/>
      <c r="BE162" s="31"/>
      <c r="BF162" s="31"/>
      <c r="BG162" s="31"/>
      <c r="BH162" s="31"/>
      <c r="BI162" s="31"/>
      <c r="BJ162" s="31"/>
      <c r="BK162" s="31"/>
      <c r="BL162" s="31"/>
      <c r="BM162" s="31"/>
    </row>
    <row r="163" spans="1:65" ht="409.6">
      <c r="A163" s="20" t="s">
        <v>3257</v>
      </c>
      <c r="B163" s="20" t="s">
        <v>1776</v>
      </c>
      <c r="C163" s="20"/>
      <c r="D163" s="20"/>
      <c r="E163" s="49">
        <v>1</v>
      </c>
      <c r="F163" s="39" t="s">
        <v>3258</v>
      </c>
      <c r="G163" s="39" t="s">
        <v>3259</v>
      </c>
      <c r="H163" s="20" t="s">
        <v>3260</v>
      </c>
      <c r="I163" s="20"/>
      <c r="J163" s="20" t="s">
        <v>3261</v>
      </c>
      <c r="K163" s="20" t="s">
        <v>3262</v>
      </c>
      <c r="L163" s="20" t="s">
        <v>3263</v>
      </c>
      <c r="M163" s="20"/>
      <c r="N163" s="20" t="s">
        <v>3264</v>
      </c>
      <c r="O163" s="20" t="s">
        <v>3265</v>
      </c>
      <c r="P163" s="20" t="s">
        <v>3266</v>
      </c>
      <c r="Q163" s="20"/>
      <c r="R163" s="20"/>
      <c r="S163" s="20"/>
      <c r="T163" s="20" t="s">
        <v>3267</v>
      </c>
      <c r="U163" s="20" t="s">
        <v>3268</v>
      </c>
      <c r="V163" s="20" t="s">
        <v>3269</v>
      </c>
      <c r="W163" s="20" t="s">
        <v>3270</v>
      </c>
      <c r="X163" s="20" t="s">
        <v>3271</v>
      </c>
      <c r="Y163" s="20" t="s">
        <v>3272</v>
      </c>
      <c r="Z163" s="20"/>
      <c r="AA163" s="20"/>
      <c r="AB163" s="20"/>
      <c r="AC163" s="20"/>
      <c r="AD163" s="20"/>
      <c r="AE163" s="20"/>
      <c r="AF163" s="20" t="s">
        <v>3273</v>
      </c>
      <c r="AG163" s="20"/>
      <c r="AH163" s="20"/>
      <c r="AI163" s="20"/>
      <c r="AJ163" s="20"/>
      <c r="AK163" s="20"/>
      <c r="AL163" s="20"/>
      <c r="AM163" s="20"/>
      <c r="AN163" s="20"/>
      <c r="AO163" s="20" t="s">
        <v>3274</v>
      </c>
      <c r="AP163" s="20" t="s">
        <v>3275</v>
      </c>
      <c r="AQ163" s="28"/>
      <c r="AR163" s="29" t="s">
        <v>3276</v>
      </c>
      <c r="AS163" s="31"/>
      <c r="AT163" s="31"/>
      <c r="AU163" s="31"/>
      <c r="AV163" s="31"/>
      <c r="AW163" s="31"/>
      <c r="AX163" s="31"/>
      <c r="AY163" s="31"/>
      <c r="AZ163" s="31"/>
      <c r="BA163" s="31"/>
      <c r="BB163" s="31"/>
      <c r="BC163" s="31"/>
      <c r="BD163" s="31"/>
      <c r="BE163" s="31"/>
      <c r="BF163" s="31"/>
      <c r="BG163" s="31"/>
      <c r="BH163" s="31"/>
      <c r="BI163" s="31"/>
      <c r="BJ163" s="31"/>
      <c r="BK163" s="31"/>
      <c r="BL163" s="31"/>
      <c r="BM163" s="31"/>
    </row>
    <row r="164" spans="1:65" ht="409.6">
      <c r="A164" s="20" t="s">
        <v>3277</v>
      </c>
      <c r="B164" s="20" t="s">
        <v>3278</v>
      </c>
      <c r="C164" s="20"/>
      <c r="D164" s="20"/>
      <c r="E164" s="49">
        <v>1</v>
      </c>
      <c r="F164" s="39" t="s">
        <v>3279</v>
      </c>
      <c r="G164" s="39" t="s">
        <v>3280</v>
      </c>
      <c r="H164" s="20" t="s">
        <v>3281</v>
      </c>
      <c r="I164" s="20"/>
      <c r="J164" s="20" t="s">
        <v>3282</v>
      </c>
      <c r="K164" s="20" t="s">
        <v>3283</v>
      </c>
      <c r="L164" s="20" t="s">
        <v>3284</v>
      </c>
      <c r="M164" s="20"/>
      <c r="N164" s="20" t="s">
        <v>3285</v>
      </c>
      <c r="O164" s="20" t="s">
        <v>3286</v>
      </c>
      <c r="P164" s="20" t="s">
        <v>3287</v>
      </c>
      <c r="Q164" s="20"/>
      <c r="R164" s="20"/>
      <c r="S164" s="20"/>
      <c r="T164" s="20"/>
      <c r="U164" s="20" t="s">
        <v>3288</v>
      </c>
      <c r="V164" s="20" t="s">
        <v>3289</v>
      </c>
      <c r="W164" s="20" t="s">
        <v>3290</v>
      </c>
      <c r="X164" s="20" t="s">
        <v>3291</v>
      </c>
      <c r="Y164" s="20" t="s">
        <v>3292</v>
      </c>
      <c r="Z164" s="20"/>
      <c r="AA164" s="33"/>
      <c r="AB164" s="20"/>
      <c r="AC164" s="20"/>
      <c r="AD164" s="20"/>
      <c r="AE164" s="20"/>
      <c r="AF164" s="20" t="s">
        <v>3293</v>
      </c>
      <c r="AG164" s="20"/>
      <c r="AH164" s="20"/>
      <c r="AI164" s="20"/>
      <c r="AJ164" s="20"/>
      <c r="AK164" s="20"/>
      <c r="AL164" s="20"/>
      <c r="AM164" s="20"/>
      <c r="AN164" s="20"/>
      <c r="AO164" s="20" t="s">
        <v>3294</v>
      </c>
      <c r="AP164" s="20" t="s">
        <v>3295</v>
      </c>
      <c r="AQ164" s="28"/>
      <c r="AR164" s="29" t="s">
        <v>3296</v>
      </c>
      <c r="AS164" s="31"/>
      <c r="AT164" s="31"/>
      <c r="AU164" s="31"/>
      <c r="AV164" s="31"/>
      <c r="AW164" s="31"/>
      <c r="AX164" s="31"/>
      <c r="AY164" s="31"/>
      <c r="AZ164" s="31"/>
      <c r="BA164" s="31"/>
      <c r="BB164" s="31"/>
      <c r="BC164" s="31"/>
      <c r="BD164" s="31"/>
      <c r="BE164" s="31"/>
      <c r="BF164" s="31"/>
      <c r="BG164" s="31"/>
      <c r="BH164" s="31"/>
      <c r="BI164" s="31"/>
      <c r="BJ164" s="31"/>
      <c r="BK164" s="31"/>
      <c r="BL164" s="31"/>
      <c r="BM164" s="31"/>
    </row>
    <row r="165" spans="1:65" ht="409.6">
      <c r="A165" s="20" t="s">
        <v>3297</v>
      </c>
      <c r="B165" s="20" t="s">
        <v>49</v>
      </c>
      <c r="C165" s="20"/>
      <c r="D165" s="20"/>
      <c r="E165" s="49">
        <v>1</v>
      </c>
      <c r="F165" s="39" t="s">
        <v>3298</v>
      </c>
      <c r="G165" s="39" t="s">
        <v>3299</v>
      </c>
      <c r="H165" s="20" t="s">
        <v>3300</v>
      </c>
      <c r="I165" s="20"/>
      <c r="J165" s="20" t="s">
        <v>3301</v>
      </c>
      <c r="K165" s="20" t="s">
        <v>3302</v>
      </c>
      <c r="L165" s="20" t="s">
        <v>3303</v>
      </c>
      <c r="M165" s="20"/>
      <c r="N165" s="20" t="s">
        <v>3304</v>
      </c>
      <c r="O165" s="20" t="s">
        <v>3305</v>
      </c>
      <c r="P165" s="20" t="s">
        <v>3306</v>
      </c>
      <c r="Q165" s="20"/>
      <c r="R165" s="20"/>
      <c r="S165" s="20"/>
      <c r="T165" s="20" t="s">
        <v>3307</v>
      </c>
      <c r="U165" s="20" t="s">
        <v>3308</v>
      </c>
      <c r="V165" s="20" t="s">
        <v>3309</v>
      </c>
      <c r="W165" s="20" t="s">
        <v>3310</v>
      </c>
      <c r="X165" s="20" t="s">
        <v>3311</v>
      </c>
      <c r="Y165" s="20" t="s">
        <v>3312</v>
      </c>
      <c r="Z165" s="20"/>
      <c r="AA165" s="20"/>
      <c r="AB165" s="20"/>
      <c r="AC165" s="20"/>
      <c r="AD165" s="20"/>
      <c r="AE165" s="20"/>
      <c r="AF165" s="20" t="s">
        <v>3313</v>
      </c>
      <c r="AG165" s="20"/>
      <c r="AH165" s="20"/>
      <c r="AI165" s="20"/>
      <c r="AJ165" s="20"/>
      <c r="AK165" s="20"/>
      <c r="AL165" s="20"/>
      <c r="AM165" s="20"/>
      <c r="AN165" s="20"/>
      <c r="AO165" s="20" t="s">
        <v>3314</v>
      </c>
      <c r="AP165" s="20" t="s">
        <v>3315</v>
      </c>
      <c r="AQ165" s="28"/>
      <c r="AR165" s="29" t="s">
        <v>3316</v>
      </c>
      <c r="AS165" s="31"/>
      <c r="AT165" s="31"/>
      <c r="AU165" s="31"/>
      <c r="AV165" s="31"/>
      <c r="AW165" s="31"/>
      <c r="AX165" s="31"/>
      <c r="AY165" s="31"/>
      <c r="AZ165" s="31"/>
      <c r="BA165" s="31"/>
      <c r="BB165" s="31"/>
      <c r="BC165" s="31"/>
      <c r="BD165" s="31"/>
      <c r="BE165" s="31"/>
      <c r="BF165" s="31"/>
      <c r="BG165" s="31"/>
      <c r="BH165" s="31"/>
      <c r="BI165" s="31"/>
      <c r="BJ165" s="31"/>
      <c r="BK165" s="31"/>
      <c r="BL165" s="31"/>
      <c r="BM165" s="31"/>
    </row>
    <row r="166" spans="1:65" ht="409.6">
      <c r="A166" s="20" t="s">
        <v>3317</v>
      </c>
      <c r="B166" s="20" t="s">
        <v>219</v>
      </c>
      <c r="C166" s="20"/>
      <c r="D166" s="20"/>
      <c r="E166" s="49">
        <v>1</v>
      </c>
      <c r="F166" s="39" t="s">
        <v>3318</v>
      </c>
      <c r="G166" s="39" t="s">
        <v>3319</v>
      </c>
      <c r="H166" s="20" t="s">
        <v>3320</v>
      </c>
      <c r="I166" s="20"/>
      <c r="J166" s="20"/>
      <c r="K166" s="20" t="s">
        <v>3321</v>
      </c>
      <c r="L166" s="20" t="s">
        <v>3322</v>
      </c>
      <c r="M166" s="20"/>
      <c r="N166" s="20" t="s">
        <v>3323</v>
      </c>
      <c r="O166" s="20" t="s">
        <v>3324</v>
      </c>
      <c r="P166" s="20" t="s">
        <v>3325</v>
      </c>
      <c r="Q166" s="20"/>
      <c r="R166" s="20"/>
      <c r="S166" s="20"/>
      <c r="T166" s="20" t="s">
        <v>3326</v>
      </c>
      <c r="U166" s="20" t="s">
        <v>3327</v>
      </c>
      <c r="V166" s="20" t="s">
        <v>3328</v>
      </c>
      <c r="W166" s="20" t="s">
        <v>3329</v>
      </c>
      <c r="X166" s="20" t="s">
        <v>3330</v>
      </c>
      <c r="Y166" s="20" t="s">
        <v>3331</v>
      </c>
      <c r="Z166" s="20"/>
      <c r="AA166" s="20"/>
      <c r="AB166" s="20"/>
      <c r="AC166" s="20"/>
      <c r="AD166" s="20"/>
      <c r="AE166" s="20"/>
      <c r="AF166" s="20" t="s">
        <v>3332</v>
      </c>
      <c r="AG166" s="20"/>
      <c r="AH166" s="20"/>
      <c r="AI166" s="20"/>
      <c r="AJ166" s="20"/>
      <c r="AK166" s="20"/>
      <c r="AL166" s="20"/>
      <c r="AM166" s="20"/>
      <c r="AN166" s="20"/>
      <c r="AO166" s="20" t="s">
        <v>3333</v>
      </c>
      <c r="AP166" s="20" t="s">
        <v>3334</v>
      </c>
      <c r="AQ166" s="28"/>
      <c r="AR166" s="29" t="s">
        <v>3335</v>
      </c>
      <c r="AS166" s="31"/>
      <c r="AT166" s="31"/>
      <c r="AU166" s="31"/>
      <c r="AV166" s="31"/>
      <c r="AW166" s="31"/>
      <c r="AX166" s="31"/>
      <c r="AY166" s="31"/>
      <c r="AZ166" s="31"/>
      <c r="BA166" s="31"/>
      <c r="BB166" s="31"/>
      <c r="BC166" s="31"/>
      <c r="BD166" s="31"/>
      <c r="BE166" s="31"/>
      <c r="BF166" s="31"/>
      <c r="BG166" s="31"/>
      <c r="BH166" s="31"/>
      <c r="BI166" s="31"/>
      <c r="BJ166" s="31"/>
      <c r="BK166" s="31"/>
      <c r="BL166" s="31"/>
      <c r="BM166" s="31"/>
    </row>
    <row r="167" spans="1:65" ht="372.6">
      <c r="A167" s="20" t="s">
        <v>3336</v>
      </c>
      <c r="B167" s="20" t="s">
        <v>219</v>
      </c>
      <c r="C167" s="20"/>
      <c r="D167" s="20"/>
      <c r="E167" s="49">
        <v>1</v>
      </c>
      <c r="F167" s="39" t="s">
        <v>3337</v>
      </c>
      <c r="G167" s="39" t="s">
        <v>3338</v>
      </c>
      <c r="H167" s="20" t="s">
        <v>3339</v>
      </c>
      <c r="I167" s="20"/>
      <c r="J167" s="20"/>
      <c r="K167" s="20" t="s">
        <v>3340</v>
      </c>
      <c r="L167" s="20" t="s">
        <v>3341</v>
      </c>
      <c r="M167" s="20"/>
      <c r="N167" s="20"/>
      <c r="O167" s="20"/>
      <c r="P167" s="20"/>
      <c r="Q167" s="20"/>
      <c r="R167" s="20"/>
      <c r="S167" s="20"/>
      <c r="T167" s="20"/>
      <c r="U167" s="20"/>
      <c r="V167" s="20"/>
      <c r="W167" s="20"/>
      <c r="X167" s="20" t="s">
        <v>3342</v>
      </c>
      <c r="Y167" s="20" t="s">
        <v>3343</v>
      </c>
      <c r="Z167" s="20"/>
      <c r="AA167" s="20"/>
      <c r="AB167" s="20"/>
      <c r="AC167" s="20"/>
      <c r="AD167" s="20"/>
      <c r="AE167" s="20"/>
      <c r="AF167" s="20" t="s">
        <v>3344</v>
      </c>
      <c r="AG167" s="20"/>
      <c r="AH167" s="20"/>
      <c r="AI167" s="20"/>
      <c r="AJ167" s="20"/>
      <c r="AK167" s="20"/>
      <c r="AL167" s="20"/>
      <c r="AM167" s="20"/>
      <c r="AN167" s="20"/>
      <c r="AO167" s="20" t="s">
        <v>3345</v>
      </c>
      <c r="AP167" s="20" t="s">
        <v>3346</v>
      </c>
      <c r="AQ167" s="28"/>
      <c r="AR167" s="29" t="s">
        <v>3347</v>
      </c>
      <c r="AS167" s="31"/>
      <c r="AT167" s="31"/>
      <c r="AU167" s="31"/>
      <c r="AV167" s="31"/>
      <c r="AW167" s="31"/>
      <c r="AX167" s="31"/>
      <c r="AY167" s="31"/>
      <c r="AZ167" s="31"/>
      <c r="BA167" s="31"/>
      <c r="BB167" s="31"/>
      <c r="BC167" s="31"/>
      <c r="BD167" s="31"/>
      <c r="BE167" s="31"/>
      <c r="BF167" s="31"/>
      <c r="BG167" s="31"/>
      <c r="BH167" s="31"/>
      <c r="BI167" s="31"/>
      <c r="BJ167" s="31"/>
      <c r="BK167" s="31"/>
      <c r="BL167" s="31"/>
      <c r="BM167" s="31"/>
    </row>
    <row r="168" spans="1:65" ht="409.6">
      <c r="A168" s="20" t="s">
        <v>3348</v>
      </c>
      <c r="B168" s="20" t="s">
        <v>3349</v>
      </c>
      <c r="C168" s="20"/>
      <c r="D168" s="20"/>
      <c r="E168" s="49">
        <v>1</v>
      </c>
      <c r="F168" s="39" t="s">
        <v>3350</v>
      </c>
      <c r="G168" s="39" t="s">
        <v>3351</v>
      </c>
      <c r="H168" s="20" t="s">
        <v>3352</v>
      </c>
      <c r="I168" s="20"/>
      <c r="J168" s="20" t="s">
        <v>3353</v>
      </c>
      <c r="K168" s="20" t="s">
        <v>3354</v>
      </c>
      <c r="L168" s="20" t="s">
        <v>3355</v>
      </c>
      <c r="M168" s="20"/>
      <c r="N168" s="20" t="s">
        <v>3356</v>
      </c>
      <c r="O168" s="20" t="s">
        <v>3357</v>
      </c>
      <c r="P168" s="20" t="s">
        <v>3358</v>
      </c>
      <c r="Q168" s="20"/>
      <c r="R168" s="20"/>
      <c r="S168" s="20"/>
      <c r="T168" s="20" t="s">
        <v>3359</v>
      </c>
      <c r="U168" s="20" t="s">
        <v>3360</v>
      </c>
      <c r="V168" s="20" t="s">
        <v>3361</v>
      </c>
      <c r="W168" s="20" t="s">
        <v>3362</v>
      </c>
      <c r="X168" s="20" t="s">
        <v>3363</v>
      </c>
      <c r="Y168" s="20" t="s">
        <v>3364</v>
      </c>
      <c r="Z168" s="20"/>
      <c r="AA168" s="20"/>
      <c r="AB168" s="20"/>
      <c r="AC168" s="20"/>
      <c r="AD168" s="20"/>
      <c r="AE168" s="20"/>
      <c r="AF168" s="20" t="s">
        <v>3365</v>
      </c>
      <c r="AG168" s="20"/>
      <c r="AH168" s="20"/>
      <c r="AI168" s="20"/>
      <c r="AJ168" s="20"/>
      <c r="AK168" s="20"/>
      <c r="AL168" s="20"/>
      <c r="AM168" s="20"/>
      <c r="AN168" s="20"/>
      <c r="AO168" s="20" t="s">
        <v>3366</v>
      </c>
      <c r="AP168" s="20" t="s">
        <v>3367</v>
      </c>
      <c r="AQ168" s="28"/>
      <c r="AR168" s="29" t="s">
        <v>3368</v>
      </c>
      <c r="AS168" s="31"/>
      <c r="AT168" s="31"/>
      <c r="AU168" s="31"/>
      <c r="AV168" s="31"/>
      <c r="AW168" s="31"/>
      <c r="AX168" s="31"/>
      <c r="AY168" s="31"/>
      <c r="AZ168" s="31"/>
      <c r="BA168" s="31"/>
      <c r="BB168" s="31"/>
      <c r="BC168" s="31"/>
      <c r="BD168" s="31"/>
      <c r="BE168" s="31"/>
      <c r="BF168" s="31"/>
      <c r="BG168" s="31"/>
      <c r="BH168" s="31"/>
      <c r="BI168" s="31"/>
      <c r="BJ168" s="31"/>
      <c r="BK168" s="31"/>
      <c r="BL168" s="31"/>
      <c r="BM168" s="31"/>
    </row>
    <row r="169" spans="1:65" ht="409.6">
      <c r="A169" s="20" t="s">
        <v>3369</v>
      </c>
      <c r="B169" s="20" t="s">
        <v>3370</v>
      </c>
      <c r="C169" s="20"/>
      <c r="D169" s="20"/>
      <c r="E169" s="49">
        <v>1</v>
      </c>
      <c r="F169" s="39" t="s">
        <v>3371</v>
      </c>
      <c r="G169" s="39" t="s">
        <v>3372</v>
      </c>
      <c r="H169" s="51">
        <v>2234562</v>
      </c>
      <c r="I169" s="20"/>
      <c r="J169" s="20" t="s">
        <v>3373</v>
      </c>
      <c r="K169" s="20" t="s">
        <v>3374</v>
      </c>
      <c r="L169" s="20" t="s">
        <v>3375</v>
      </c>
      <c r="M169" s="20"/>
      <c r="N169" s="20" t="s">
        <v>3376</v>
      </c>
      <c r="O169" s="20" t="s">
        <v>3377</v>
      </c>
      <c r="P169" s="20" t="s">
        <v>3378</v>
      </c>
      <c r="Q169" s="20"/>
      <c r="R169" s="20"/>
      <c r="S169" s="20"/>
      <c r="T169" s="20" t="s">
        <v>3379</v>
      </c>
      <c r="U169" s="20" t="s">
        <v>3380</v>
      </c>
      <c r="V169" s="20" t="s">
        <v>3381</v>
      </c>
      <c r="W169" s="20" t="s">
        <v>3382</v>
      </c>
      <c r="X169" s="20" t="s">
        <v>3383</v>
      </c>
      <c r="Y169" s="20" t="s">
        <v>3384</v>
      </c>
      <c r="Z169" s="20"/>
      <c r="AA169" s="20"/>
      <c r="AB169" s="20"/>
      <c r="AC169" s="20"/>
      <c r="AD169" s="20"/>
      <c r="AE169" s="20"/>
      <c r="AF169" s="20" t="s">
        <v>3385</v>
      </c>
      <c r="AG169" s="20"/>
      <c r="AH169" s="20"/>
      <c r="AI169" s="20"/>
      <c r="AJ169" s="20"/>
      <c r="AK169" s="20"/>
      <c r="AL169" s="20"/>
      <c r="AM169" s="20"/>
      <c r="AN169" s="20"/>
      <c r="AO169" s="20" t="s">
        <v>3386</v>
      </c>
      <c r="AP169" s="20" t="s">
        <v>3387</v>
      </c>
      <c r="AQ169" s="28"/>
      <c r="AR169" s="29" t="s">
        <v>3388</v>
      </c>
      <c r="AS169" s="31"/>
      <c r="AT169" s="31"/>
      <c r="AU169" s="31"/>
      <c r="AV169" s="31"/>
      <c r="AW169" s="31"/>
      <c r="AX169" s="31"/>
      <c r="AY169" s="31"/>
      <c r="AZ169" s="31"/>
      <c r="BA169" s="31"/>
      <c r="BB169" s="31"/>
      <c r="BC169" s="31"/>
      <c r="BD169" s="31"/>
      <c r="BE169" s="31"/>
      <c r="BF169" s="31"/>
      <c r="BG169" s="31"/>
      <c r="BH169" s="31"/>
      <c r="BI169" s="31"/>
      <c r="BJ169" s="31"/>
      <c r="BK169" s="31"/>
      <c r="BL169" s="31"/>
      <c r="BM169" s="31"/>
    </row>
    <row r="170" spans="1:65" ht="409.6">
      <c r="A170" s="20" t="s">
        <v>3389</v>
      </c>
      <c r="B170" s="20" t="s">
        <v>1128</v>
      </c>
      <c r="C170" s="20"/>
      <c r="D170" s="20"/>
      <c r="E170" s="52"/>
      <c r="F170" s="39" t="s">
        <v>3390</v>
      </c>
      <c r="G170" s="39" t="s">
        <v>3391</v>
      </c>
      <c r="H170" s="20" t="s">
        <v>3392</v>
      </c>
      <c r="I170" s="20"/>
      <c r="J170" s="20" t="s">
        <v>3393</v>
      </c>
      <c r="K170" s="20" t="s">
        <v>3394</v>
      </c>
      <c r="L170" s="20" t="s">
        <v>3395</v>
      </c>
      <c r="M170" s="20"/>
      <c r="N170" s="20" t="s">
        <v>3396</v>
      </c>
      <c r="O170" s="20" t="s">
        <v>3397</v>
      </c>
      <c r="P170" s="20" t="s">
        <v>3398</v>
      </c>
      <c r="Q170" s="20"/>
      <c r="R170" s="20"/>
      <c r="S170" s="20"/>
      <c r="T170" s="20" t="s">
        <v>3399</v>
      </c>
      <c r="U170" s="20" t="s">
        <v>3400</v>
      </c>
      <c r="V170" s="20" t="s">
        <v>3401</v>
      </c>
      <c r="W170" s="20" t="s">
        <v>3402</v>
      </c>
      <c r="X170" s="20" t="s">
        <v>3403</v>
      </c>
      <c r="Y170" s="20" t="s">
        <v>3404</v>
      </c>
      <c r="Z170" s="20"/>
      <c r="AA170" s="20"/>
      <c r="AB170" s="20"/>
      <c r="AC170" s="20"/>
      <c r="AD170" s="20"/>
      <c r="AE170" s="20"/>
      <c r="AF170" s="20" t="s">
        <v>3405</v>
      </c>
      <c r="AG170" s="20"/>
      <c r="AH170" s="20"/>
      <c r="AI170" s="20"/>
      <c r="AJ170" s="20"/>
      <c r="AK170" s="20"/>
      <c r="AL170" s="20"/>
      <c r="AM170" s="20"/>
      <c r="AN170" s="20"/>
      <c r="AO170" s="20" t="s">
        <v>3406</v>
      </c>
      <c r="AP170" s="20" t="s">
        <v>3407</v>
      </c>
      <c r="AQ170" s="28"/>
      <c r="AR170" s="29" t="s">
        <v>3408</v>
      </c>
      <c r="AS170" s="31"/>
      <c r="AT170" s="31"/>
      <c r="AU170" s="31"/>
      <c r="AV170" s="31"/>
      <c r="AW170" s="31"/>
      <c r="AX170" s="31"/>
      <c r="AY170" s="31"/>
      <c r="AZ170" s="31"/>
      <c r="BA170" s="31"/>
      <c r="BB170" s="31"/>
      <c r="BC170" s="31"/>
      <c r="BD170" s="31"/>
      <c r="BE170" s="31"/>
      <c r="BF170" s="31"/>
      <c r="BG170" s="31"/>
      <c r="BH170" s="31"/>
      <c r="BI170" s="31"/>
      <c r="BJ170" s="31"/>
      <c r="BK170" s="31"/>
      <c r="BL170" s="31"/>
      <c r="BM170" s="31"/>
    </row>
    <row r="171" spans="1:65" ht="409.6">
      <c r="A171" s="20" t="s">
        <v>3409</v>
      </c>
      <c r="B171" s="20" t="s">
        <v>1515</v>
      </c>
      <c r="C171" s="20"/>
      <c r="D171" s="20"/>
      <c r="E171" s="49">
        <v>1</v>
      </c>
      <c r="F171" s="39" t="s">
        <v>3410</v>
      </c>
      <c r="G171" s="39" t="s">
        <v>3411</v>
      </c>
      <c r="H171" s="20" t="s">
        <v>3412</v>
      </c>
      <c r="I171" s="20"/>
      <c r="J171" s="20" t="s">
        <v>3413</v>
      </c>
      <c r="K171" s="20" t="s">
        <v>3414</v>
      </c>
      <c r="L171" s="20" t="s">
        <v>3415</v>
      </c>
      <c r="M171" s="20"/>
      <c r="N171" s="20" t="s">
        <v>3416</v>
      </c>
      <c r="O171" s="20" t="s">
        <v>3417</v>
      </c>
      <c r="P171" s="20" t="s">
        <v>3418</v>
      </c>
      <c r="Q171" s="20"/>
      <c r="R171" s="20"/>
      <c r="S171" s="20"/>
      <c r="T171" s="20" t="s">
        <v>3419</v>
      </c>
      <c r="U171" s="20" t="s">
        <v>3420</v>
      </c>
      <c r="V171" s="20" t="s">
        <v>3421</v>
      </c>
      <c r="W171" s="20" t="s">
        <v>3422</v>
      </c>
      <c r="X171" s="20" t="s">
        <v>3423</v>
      </c>
      <c r="Y171" s="20" t="s">
        <v>3424</v>
      </c>
      <c r="Z171" s="20"/>
      <c r="AA171" s="53" t="s">
        <v>3425</v>
      </c>
      <c r="AB171" s="20"/>
      <c r="AC171" s="20"/>
      <c r="AD171" s="20"/>
      <c r="AE171" s="20"/>
      <c r="AF171" s="20" t="s">
        <v>3426</v>
      </c>
      <c r="AG171" s="20"/>
      <c r="AH171" s="20"/>
      <c r="AI171" s="20"/>
      <c r="AJ171" s="20"/>
      <c r="AK171" s="20"/>
      <c r="AL171" s="20"/>
      <c r="AM171" s="20"/>
      <c r="AN171" s="20"/>
      <c r="AO171" s="20" t="s">
        <v>3427</v>
      </c>
      <c r="AP171" s="20" t="s">
        <v>3428</v>
      </c>
      <c r="AQ171" s="28"/>
      <c r="AR171" s="29" t="s">
        <v>3429</v>
      </c>
      <c r="AS171" s="31"/>
      <c r="AT171" s="31"/>
      <c r="AU171" s="31"/>
      <c r="AV171" s="31"/>
      <c r="AW171" s="31"/>
      <c r="AX171" s="31"/>
      <c r="AY171" s="31"/>
      <c r="AZ171" s="31"/>
      <c r="BA171" s="31"/>
      <c r="BB171" s="31"/>
      <c r="BC171" s="31"/>
      <c r="BD171" s="31"/>
      <c r="BE171" s="31"/>
      <c r="BF171" s="31"/>
      <c r="BG171" s="31"/>
      <c r="BH171" s="31"/>
      <c r="BI171" s="31"/>
      <c r="BJ171" s="31"/>
      <c r="BK171" s="31"/>
      <c r="BL171" s="31"/>
      <c r="BM171" s="31"/>
    </row>
    <row r="172" spans="1:65" ht="409.6">
      <c r="A172" s="20" t="s">
        <v>3430</v>
      </c>
      <c r="B172" s="20" t="s">
        <v>219</v>
      </c>
      <c r="C172" s="20"/>
      <c r="D172" s="20"/>
      <c r="E172" s="49">
        <v>1</v>
      </c>
      <c r="F172" s="20"/>
      <c r="G172" s="20"/>
      <c r="H172" s="20" t="s">
        <v>3431</v>
      </c>
      <c r="I172" s="20"/>
      <c r="J172" s="20" t="s">
        <v>3432</v>
      </c>
      <c r="K172" s="20" t="s">
        <v>3433</v>
      </c>
      <c r="L172" s="20" t="s">
        <v>3434</v>
      </c>
      <c r="M172" s="20"/>
      <c r="N172" s="20" t="s">
        <v>3435</v>
      </c>
      <c r="O172" s="20" t="s">
        <v>3436</v>
      </c>
      <c r="P172" s="20" t="s">
        <v>3437</v>
      </c>
      <c r="Q172" s="20"/>
      <c r="R172" s="20"/>
      <c r="S172" s="20"/>
      <c r="T172" s="20" t="s">
        <v>3438</v>
      </c>
      <c r="U172" s="20" t="s">
        <v>3439</v>
      </c>
      <c r="V172" s="20" t="s">
        <v>3440</v>
      </c>
      <c r="W172" s="20" t="s">
        <v>3441</v>
      </c>
      <c r="X172" s="20" t="s">
        <v>3442</v>
      </c>
      <c r="Y172" s="20" t="s">
        <v>3443</v>
      </c>
      <c r="Z172" s="20"/>
      <c r="AA172" s="20"/>
      <c r="AB172" s="20"/>
      <c r="AC172" s="20"/>
      <c r="AD172" s="20"/>
      <c r="AE172" s="20"/>
      <c r="AF172" s="20" t="s">
        <v>3444</v>
      </c>
      <c r="AG172" s="20"/>
      <c r="AH172" s="20"/>
      <c r="AI172" s="20"/>
      <c r="AJ172" s="20"/>
      <c r="AK172" s="20"/>
      <c r="AL172" s="20"/>
      <c r="AM172" s="20"/>
      <c r="AN172" s="20"/>
      <c r="AO172" s="20" t="s">
        <v>3445</v>
      </c>
      <c r="AP172" s="20" t="s">
        <v>3446</v>
      </c>
      <c r="AQ172" s="28"/>
      <c r="AR172" s="29" t="s">
        <v>3447</v>
      </c>
      <c r="AS172" s="31"/>
      <c r="AT172" s="31"/>
      <c r="AU172" s="31"/>
      <c r="AV172" s="31"/>
      <c r="AW172" s="31"/>
      <c r="AX172" s="31"/>
      <c r="AY172" s="31"/>
      <c r="AZ172" s="31"/>
      <c r="BA172" s="31"/>
      <c r="BB172" s="31"/>
      <c r="BC172" s="31"/>
      <c r="BD172" s="31"/>
      <c r="BE172" s="31"/>
      <c r="BF172" s="31"/>
      <c r="BG172" s="31"/>
      <c r="BH172" s="31"/>
      <c r="BI172" s="31"/>
      <c r="BJ172" s="31"/>
      <c r="BK172" s="31"/>
      <c r="BL172" s="31"/>
      <c r="BM172" s="31"/>
    </row>
    <row r="173" spans="1:65" ht="409.6">
      <c r="A173" s="20" t="s">
        <v>3448</v>
      </c>
      <c r="B173" s="20" t="s">
        <v>227</v>
      </c>
      <c r="C173" s="20"/>
      <c r="D173" s="20"/>
      <c r="E173" s="49">
        <v>1</v>
      </c>
      <c r="F173" s="39" t="s">
        <v>3449</v>
      </c>
      <c r="G173" s="39" t="s">
        <v>3450</v>
      </c>
      <c r="H173" s="20" t="s">
        <v>3451</v>
      </c>
      <c r="I173" s="20"/>
      <c r="J173" s="20" t="s">
        <v>3452</v>
      </c>
      <c r="K173" s="20" t="s">
        <v>3453</v>
      </c>
      <c r="L173" s="20" t="s">
        <v>3454</v>
      </c>
      <c r="M173" s="20"/>
      <c r="N173" s="20" t="s">
        <v>3455</v>
      </c>
      <c r="O173" s="20" t="s">
        <v>3456</v>
      </c>
      <c r="P173" s="20" t="s">
        <v>3457</v>
      </c>
      <c r="Q173" s="20"/>
      <c r="R173" s="20"/>
      <c r="S173" s="20"/>
      <c r="T173" s="20" t="s">
        <v>3458</v>
      </c>
      <c r="U173" s="20" t="s">
        <v>3459</v>
      </c>
      <c r="V173" s="20" t="s">
        <v>3460</v>
      </c>
      <c r="W173" s="20" t="s">
        <v>3461</v>
      </c>
      <c r="X173" s="20" t="s">
        <v>3462</v>
      </c>
      <c r="Y173" s="20" t="s">
        <v>3463</v>
      </c>
      <c r="Z173" s="20"/>
      <c r="AA173" s="20"/>
      <c r="AB173" s="20"/>
      <c r="AC173" s="20"/>
      <c r="AD173" s="20"/>
      <c r="AE173" s="20"/>
      <c r="AF173" s="20"/>
      <c r="AG173" s="20"/>
      <c r="AH173" s="20"/>
      <c r="AI173" s="20"/>
      <c r="AJ173" s="20"/>
      <c r="AK173" s="20"/>
      <c r="AL173" s="20"/>
      <c r="AM173" s="20"/>
      <c r="AN173" s="20"/>
      <c r="AO173" s="20" t="s">
        <v>3464</v>
      </c>
      <c r="AP173" s="20" t="s">
        <v>3465</v>
      </c>
      <c r="AQ173" s="28"/>
      <c r="AR173" s="29" t="s">
        <v>3466</v>
      </c>
      <c r="AS173" s="31"/>
      <c r="AT173" s="31"/>
      <c r="AU173" s="31"/>
      <c r="AV173" s="31"/>
      <c r="AW173" s="31"/>
      <c r="AX173" s="31"/>
      <c r="AY173" s="31"/>
      <c r="AZ173" s="31"/>
      <c r="BA173" s="31"/>
      <c r="BB173" s="31"/>
      <c r="BC173" s="31"/>
      <c r="BD173" s="31"/>
      <c r="BE173" s="31"/>
      <c r="BF173" s="31"/>
      <c r="BG173" s="31"/>
      <c r="BH173" s="31"/>
      <c r="BI173" s="31"/>
      <c r="BJ173" s="31"/>
      <c r="BK173" s="31"/>
      <c r="BL173" s="31"/>
      <c r="BM173" s="31"/>
    </row>
    <row r="174" spans="1:65" ht="41.4">
      <c r="A174" s="20" t="s">
        <v>3467</v>
      </c>
      <c r="B174" s="20" t="s">
        <v>219</v>
      </c>
      <c r="C174" s="20"/>
      <c r="D174" s="20"/>
      <c r="E174" s="49"/>
      <c r="F174" s="39" t="s">
        <v>3468</v>
      </c>
      <c r="G174" s="39" t="s">
        <v>3469</v>
      </c>
      <c r="H174" s="20" t="s">
        <v>3470</v>
      </c>
      <c r="I174" s="20"/>
      <c r="J174" s="20"/>
      <c r="K174" s="20"/>
      <c r="L174" s="20"/>
      <c r="M174" s="20"/>
      <c r="N174" s="20"/>
      <c r="O174" s="20"/>
      <c r="P174" s="20"/>
      <c r="Q174" s="20"/>
      <c r="R174" s="20"/>
      <c r="S174" s="20"/>
      <c r="T174" s="20"/>
      <c r="U174" s="20"/>
      <c r="V174" s="20"/>
      <c r="W174" s="20"/>
      <c r="X174" s="20"/>
      <c r="Y174" s="20"/>
      <c r="Z174" s="20"/>
      <c r="AA174" s="20"/>
      <c r="AB174" s="20"/>
      <c r="AC174" s="20"/>
      <c r="AD174" s="20"/>
      <c r="AE174" s="20"/>
      <c r="AF174" s="20"/>
      <c r="AG174" s="20"/>
      <c r="AH174" s="20"/>
      <c r="AI174" s="20"/>
      <c r="AJ174" s="20"/>
      <c r="AK174" s="20"/>
      <c r="AL174" s="20"/>
      <c r="AM174" s="20"/>
      <c r="AN174" s="20"/>
      <c r="AO174" s="20"/>
      <c r="AP174" s="20"/>
      <c r="AQ174" s="28"/>
      <c r="AR174" s="29"/>
      <c r="AS174" s="31"/>
      <c r="AT174" s="31"/>
      <c r="AU174" s="31"/>
      <c r="AV174" s="31"/>
      <c r="AW174" s="31"/>
      <c r="AX174" s="31"/>
      <c r="AY174" s="31"/>
      <c r="AZ174" s="31"/>
      <c r="BA174" s="31"/>
      <c r="BB174" s="31"/>
      <c r="BC174" s="31"/>
      <c r="BD174" s="31"/>
      <c r="BE174" s="31"/>
      <c r="BF174" s="31"/>
      <c r="BG174" s="31"/>
      <c r="BH174" s="31"/>
      <c r="BI174" s="31"/>
      <c r="BJ174" s="31"/>
      <c r="BK174" s="31"/>
      <c r="BL174" s="31"/>
      <c r="BM174" s="31"/>
    </row>
    <row r="175" spans="1:65" ht="409.6">
      <c r="A175" s="20" t="s">
        <v>3471</v>
      </c>
      <c r="B175" s="20" t="s">
        <v>1574</v>
      </c>
      <c r="C175" s="20"/>
      <c r="D175" s="20"/>
      <c r="E175" s="49">
        <v>1</v>
      </c>
      <c r="F175" s="39" t="s">
        <v>3472</v>
      </c>
      <c r="G175" s="39" t="s">
        <v>3473</v>
      </c>
      <c r="H175" s="20" t="s">
        <v>3474</v>
      </c>
      <c r="I175" s="20"/>
      <c r="J175" s="20" t="s">
        <v>3475</v>
      </c>
      <c r="K175" s="20" t="s">
        <v>3476</v>
      </c>
      <c r="L175" s="20" t="s">
        <v>3477</v>
      </c>
      <c r="M175" s="20"/>
      <c r="N175" s="20" t="s">
        <v>3478</v>
      </c>
      <c r="O175" s="20" t="s">
        <v>3479</v>
      </c>
      <c r="P175" s="20" t="s">
        <v>3480</v>
      </c>
      <c r="Q175" s="20"/>
      <c r="R175" s="20"/>
      <c r="S175" s="20"/>
      <c r="T175" s="20" t="s">
        <v>3481</v>
      </c>
      <c r="U175" s="20" t="s">
        <v>3482</v>
      </c>
      <c r="V175" s="20" t="s">
        <v>3483</v>
      </c>
      <c r="W175" s="20" t="s">
        <v>3484</v>
      </c>
      <c r="X175" s="20" t="s">
        <v>3485</v>
      </c>
      <c r="Y175" s="20" t="s">
        <v>3486</v>
      </c>
      <c r="Z175" s="20"/>
      <c r="AA175" s="20"/>
      <c r="AB175" s="20"/>
      <c r="AC175" s="20"/>
      <c r="AD175" s="20"/>
      <c r="AE175" s="20"/>
      <c r="AF175" s="20" t="s">
        <v>3487</v>
      </c>
      <c r="AG175" s="20"/>
      <c r="AH175" s="20"/>
      <c r="AI175" s="20"/>
      <c r="AJ175" s="20"/>
      <c r="AK175" s="20"/>
      <c r="AL175" s="20"/>
      <c r="AM175" s="20"/>
      <c r="AN175" s="20"/>
      <c r="AO175" s="20" t="s">
        <v>3488</v>
      </c>
      <c r="AP175" s="20" t="s">
        <v>3489</v>
      </c>
      <c r="AQ175" s="28"/>
      <c r="AR175" s="29" t="s">
        <v>3490</v>
      </c>
      <c r="AS175" s="31"/>
      <c r="AT175" s="31"/>
      <c r="AU175" s="31"/>
      <c r="AV175" s="31"/>
      <c r="AW175" s="31"/>
      <c r="AX175" s="31"/>
      <c r="AY175" s="31"/>
      <c r="AZ175" s="31"/>
      <c r="BA175" s="31"/>
      <c r="BB175" s="31"/>
      <c r="BC175" s="31"/>
      <c r="BD175" s="31"/>
      <c r="BE175" s="31"/>
      <c r="BF175" s="31"/>
      <c r="BG175" s="31"/>
      <c r="BH175" s="31"/>
      <c r="BI175" s="31"/>
      <c r="BJ175" s="31"/>
      <c r="BK175" s="31"/>
      <c r="BL175" s="31"/>
      <c r="BM175" s="31"/>
    </row>
    <row r="176" spans="1:65" ht="409.6">
      <c r="A176" s="20" t="s">
        <v>3491</v>
      </c>
      <c r="B176" s="20" t="s">
        <v>2928</v>
      </c>
      <c r="C176" s="20"/>
      <c r="D176" s="20"/>
      <c r="E176" s="49">
        <v>1</v>
      </c>
      <c r="F176" s="39" t="s">
        <v>3492</v>
      </c>
      <c r="G176" s="39" t="s">
        <v>3493</v>
      </c>
      <c r="H176" s="20" t="s">
        <v>3494</v>
      </c>
      <c r="I176" s="20"/>
      <c r="J176" s="20" t="s">
        <v>3495</v>
      </c>
      <c r="K176" s="20" t="s">
        <v>3496</v>
      </c>
      <c r="L176" s="20" t="s">
        <v>3497</v>
      </c>
      <c r="M176" s="20"/>
      <c r="N176" s="20" t="s">
        <v>3498</v>
      </c>
      <c r="O176" s="20" t="s">
        <v>3499</v>
      </c>
      <c r="P176" s="20" t="s">
        <v>3500</v>
      </c>
      <c r="Q176" s="20"/>
      <c r="R176" s="20"/>
      <c r="S176" s="20"/>
      <c r="T176" s="20" t="s">
        <v>3501</v>
      </c>
      <c r="U176" s="20" t="s">
        <v>3502</v>
      </c>
      <c r="V176" s="20" t="s">
        <v>3503</v>
      </c>
      <c r="W176" s="20" t="s">
        <v>3504</v>
      </c>
      <c r="X176" s="20" t="s">
        <v>3505</v>
      </c>
      <c r="Y176" s="20" t="s">
        <v>3506</v>
      </c>
      <c r="Z176" s="20"/>
      <c r="AA176" s="39" t="s">
        <v>3507</v>
      </c>
      <c r="AB176" s="20"/>
      <c r="AC176" s="20"/>
      <c r="AD176" s="20"/>
      <c r="AE176" s="20"/>
      <c r="AF176" s="20" t="s">
        <v>3508</v>
      </c>
      <c r="AG176" s="20"/>
      <c r="AH176" s="20"/>
      <c r="AI176" s="20"/>
      <c r="AJ176" s="20"/>
      <c r="AK176" s="20"/>
      <c r="AL176" s="20"/>
      <c r="AM176" s="20"/>
      <c r="AN176" s="20"/>
      <c r="AO176" s="20" t="s">
        <v>3509</v>
      </c>
      <c r="AP176" s="20" t="s">
        <v>3510</v>
      </c>
      <c r="AQ176" s="28"/>
      <c r="AR176" s="29" t="s">
        <v>3511</v>
      </c>
      <c r="AS176" s="31"/>
      <c r="AT176" s="31"/>
      <c r="AU176" s="31"/>
      <c r="AV176" s="31"/>
      <c r="AW176" s="31"/>
      <c r="AX176" s="31"/>
      <c r="AY176" s="31"/>
      <c r="AZ176" s="31"/>
      <c r="BA176" s="31"/>
      <c r="BB176" s="31"/>
      <c r="BC176" s="31"/>
      <c r="BD176" s="31"/>
      <c r="BE176" s="31"/>
      <c r="BF176" s="31"/>
      <c r="BG176" s="31"/>
      <c r="BH176" s="31"/>
      <c r="BI176" s="31"/>
      <c r="BJ176" s="31"/>
      <c r="BK176" s="31"/>
      <c r="BL176" s="31"/>
      <c r="BM176" s="31"/>
    </row>
    <row r="177" spans="1:65" ht="409.6">
      <c r="A177" s="20" t="s">
        <v>3512</v>
      </c>
      <c r="B177" s="20" t="s">
        <v>146</v>
      </c>
      <c r="C177" s="20"/>
      <c r="D177" s="20"/>
      <c r="E177" s="49">
        <v>1</v>
      </c>
      <c r="F177" s="39" t="s">
        <v>3513</v>
      </c>
      <c r="G177" s="39" t="s">
        <v>3514</v>
      </c>
      <c r="H177" s="20" t="s">
        <v>3515</v>
      </c>
      <c r="I177" s="20"/>
      <c r="J177" s="20" t="s">
        <v>3516</v>
      </c>
      <c r="K177" s="20" t="s">
        <v>3517</v>
      </c>
      <c r="L177" s="20" t="s">
        <v>3518</v>
      </c>
      <c r="M177" s="20"/>
      <c r="N177" s="20" t="s">
        <v>3519</v>
      </c>
      <c r="O177" s="20" t="s">
        <v>3520</v>
      </c>
      <c r="P177" s="20" t="s">
        <v>3521</v>
      </c>
      <c r="Q177" s="20"/>
      <c r="R177" s="20"/>
      <c r="S177" s="20"/>
      <c r="T177" s="20" t="s">
        <v>3522</v>
      </c>
      <c r="U177" s="20" t="s">
        <v>3523</v>
      </c>
      <c r="V177" s="20" t="s">
        <v>3524</v>
      </c>
      <c r="W177" s="20" t="s">
        <v>3525</v>
      </c>
      <c r="X177" s="20" t="s">
        <v>3526</v>
      </c>
      <c r="Y177" s="20" t="s">
        <v>3527</v>
      </c>
      <c r="Z177" s="20"/>
      <c r="AA177" s="20"/>
      <c r="AB177" s="20"/>
      <c r="AC177" s="20"/>
      <c r="AD177" s="20"/>
      <c r="AE177" s="20"/>
      <c r="AF177" s="20" t="s">
        <v>3528</v>
      </c>
      <c r="AG177" s="20"/>
      <c r="AH177" s="20"/>
      <c r="AI177" s="20"/>
      <c r="AJ177" s="20"/>
      <c r="AK177" s="20"/>
      <c r="AL177" s="20"/>
      <c r="AM177" s="20"/>
      <c r="AN177" s="20"/>
      <c r="AO177" s="20" t="s">
        <v>3529</v>
      </c>
      <c r="AP177" s="20" t="s">
        <v>3530</v>
      </c>
      <c r="AQ177" s="28"/>
      <c r="AR177" s="29" t="s">
        <v>3531</v>
      </c>
      <c r="AS177" s="31"/>
      <c r="AT177" s="31"/>
      <c r="AU177" s="31"/>
      <c r="AV177" s="31"/>
      <c r="AW177" s="31"/>
      <c r="AX177" s="31"/>
      <c r="AY177" s="31"/>
      <c r="AZ177" s="31"/>
      <c r="BA177" s="31"/>
      <c r="BB177" s="31"/>
      <c r="BC177" s="31"/>
      <c r="BD177" s="31"/>
      <c r="BE177" s="31"/>
      <c r="BF177" s="31"/>
      <c r="BG177" s="31"/>
      <c r="BH177" s="31"/>
      <c r="BI177" s="31"/>
      <c r="BJ177" s="31"/>
      <c r="BK177" s="31"/>
      <c r="BL177" s="31"/>
      <c r="BM177" s="31"/>
    </row>
    <row r="178" spans="1:65" ht="409.6">
      <c r="A178" s="20" t="s">
        <v>3532</v>
      </c>
      <c r="B178" s="20" t="s">
        <v>670</v>
      </c>
      <c r="C178" s="20"/>
      <c r="D178" s="20"/>
      <c r="E178" s="49">
        <v>1</v>
      </c>
      <c r="F178" s="39" t="s">
        <v>3533</v>
      </c>
      <c r="G178" s="39" t="s">
        <v>3534</v>
      </c>
      <c r="H178" s="20" t="s">
        <v>3535</v>
      </c>
      <c r="I178" s="20"/>
      <c r="J178" s="20" t="s">
        <v>3536</v>
      </c>
      <c r="K178" s="20" t="s">
        <v>3537</v>
      </c>
      <c r="L178" s="20" t="s">
        <v>3538</v>
      </c>
      <c r="M178" s="20"/>
      <c r="N178" s="20" t="s">
        <v>3539</v>
      </c>
      <c r="O178" s="20" t="s">
        <v>3540</v>
      </c>
      <c r="P178" s="20" t="s">
        <v>3541</v>
      </c>
      <c r="Q178" s="20"/>
      <c r="R178" s="20"/>
      <c r="S178" s="20"/>
      <c r="T178" s="20" t="s">
        <v>3542</v>
      </c>
      <c r="U178" s="20" t="s">
        <v>3543</v>
      </c>
      <c r="V178" s="20" t="s">
        <v>3544</v>
      </c>
      <c r="W178" s="20" t="s">
        <v>3545</v>
      </c>
      <c r="X178" s="20" t="s">
        <v>3546</v>
      </c>
      <c r="Y178" s="20" t="s">
        <v>3547</v>
      </c>
      <c r="Z178" s="20"/>
      <c r="AA178" s="20"/>
      <c r="AB178" s="20"/>
      <c r="AC178" s="20"/>
      <c r="AD178" s="20"/>
      <c r="AE178" s="20"/>
      <c r="AF178" s="20" t="s">
        <v>3548</v>
      </c>
      <c r="AG178" s="20"/>
      <c r="AH178" s="20"/>
      <c r="AI178" s="20"/>
      <c r="AJ178" s="20"/>
      <c r="AK178" s="20"/>
      <c r="AL178" s="20"/>
      <c r="AM178" s="20"/>
      <c r="AN178" s="20"/>
      <c r="AO178" s="20" t="s">
        <v>3549</v>
      </c>
      <c r="AP178" s="20" t="s">
        <v>3550</v>
      </c>
      <c r="AQ178" s="28"/>
      <c r="AR178" s="29" t="s">
        <v>3551</v>
      </c>
      <c r="AS178" s="31"/>
      <c r="AT178" s="31"/>
      <c r="AU178" s="31"/>
      <c r="AV178" s="31"/>
      <c r="AW178" s="31"/>
      <c r="AX178" s="31"/>
      <c r="AY178" s="31"/>
      <c r="AZ178" s="31"/>
      <c r="BA178" s="31"/>
      <c r="BB178" s="31"/>
      <c r="BC178" s="31"/>
      <c r="BD178" s="31"/>
      <c r="BE178" s="31"/>
      <c r="BF178" s="31"/>
      <c r="BG178" s="31"/>
      <c r="BH178" s="31"/>
      <c r="BI178" s="31"/>
      <c r="BJ178" s="31"/>
      <c r="BK178" s="31"/>
      <c r="BL178" s="31"/>
      <c r="BM178" s="31"/>
    </row>
    <row r="179" spans="1:65" ht="409.6">
      <c r="A179" s="20" t="s">
        <v>3552</v>
      </c>
      <c r="B179" s="20" t="s">
        <v>1700</v>
      </c>
      <c r="C179" s="20"/>
      <c r="D179" s="20"/>
      <c r="E179" s="49">
        <v>1</v>
      </c>
      <c r="F179" s="39" t="s">
        <v>3553</v>
      </c>
      <c r="G179" s="39" t="s">
        <v>3554</v>
      </c>
      <c r="H179" s="20" t="s">
        <v>3555</v>
      </c>
      <c r="I179" s="20"/>
      <c r="J179" s="20" t="s">
        <v>3556</v>
      </c>
      <c r="K179" s="20" t="s">
        <v>3557</v>
      </c>
      <c r="L179" s="20" t="s">
        <v>3558</v>
      </c>
      <c r="M179" s="20"/>
      <c r="N179" s="20" t="s">
        <v>3559</v>
      </c>
      <c r="O179" s="20" t="s">
        <v>3560</v>
      </c>
      <c r="P179" s="20" t="s">
        <v>3561</v>
      </c>
      <c r="Q179" s="20"/>
      <c r="R179" s="20"/>
      <c r="S179" s="20"/>
      <c r="T179" s="20" t="s">
        <v>3562</v>
      </c>
      <c r="U179" s="20" t="s">
        <v>3563</v>
      </c>
      <c r="V179" s="20" t="s">
        <v>3564</v>
      </c>
      <c r="W179" s="20" t="s">
        <v>3565</v>
      </c>
      <c r="X179" s="20" t="s">
        <v>3566</v>
      </c>
      <c r="Y179" s="20" t="s">
        <v>3567</v>
      </c>
      <c r="Z179" s="20"/>
      <c r="AA179" s="20"/>
      <c r="AB179" s="20"/>
      <c r="AC179" s="20"/>
      <c r="AD179" s="20"/>
      <c r="AE179" s="20"/>
      <c r="AF179" s="20"/>
      <c r="AG179" s="20"/>
      <c r="AH179" s="20"/>
      <c r="AI179" s="20"/>
      <c r="AJ179" s="20"/>
      <c r="AK179" s="20"/>
      <c r="AL179" s="20"/>
      <c r="AM179" s="20"/>
      <c r="AN179" s="20"/>
      <c r="AO179" s="20" t="s">
        <v>3568</v>
      </c>
      <c r="AP179" s="20" t="s">
        <v>3569</v>
      </c>
      <c r="AQ179" s="28"/>
      <c r="AR179" s="29" t="s">
        <v>3570</v>
      </c>
      <c r="AS179" s="31"/>
      <c r="AT179" s="31"/>
      <c r="AU179" s="31"/>
      <c r="AV179" s="31"/>
      <c r="AW179" s="31"/>
      <c r="AX179" s="31"/>
      <c r="AY179" s="31"/>
      <c r="AZ179" s="31"/>
      <c r="BA179" s="31"/>
      <c r="BB179" s="31"/>
      <c r="BC179" s="31"/>
      <c r="BD179" s="31"/>
      <c r="BE179" s="31"/>
      <c r="BF179" s="31"/>
      <c r="BG179" s="31"/>
      <c r="BH179" s="31"/>
      <c r="BI179" s="31"/>
      <c r="BJ179" s="31"/>
      <c r="BK179" s="31"/>
      <c r="BL179" s="31"/>
      <c r="BM179" s="31"/>
    </row>
    <row r="180" spans="1:65" ht="55.2">
      <c r="A180" s="20" t="s">
        <v>3571</v>
      </c>
      <c r="B180" s="20" t="s">
        <v>219</v>
      </c>
      <c r="C180" s="20"/>
      <c r="D180" s="20"/>
      <c r="E180" s="49"/>
      <c r="F180" s="39" t="s">
        <v>3572</v>
      </c>
      <c r="G180" s="39" t="s">
        <v>3573</v>
      </c>
      <c r="H180" s="20" t="s">
        <v>3574</v>
      </c>
      <c r="I180" s="20"/>
      <c r="J180" s="20"/>
      <c r="K180" s="20"/>
      <c r="L180" s="20"/>
      <c r="M180" s="20"/>
      <c r="N180" s="20"/>
      <c r="O180" s="20"/>
      <c r="P180" s="20"/>
      <c r="Q180" s="20"/>
      <c r="R180" s="20"/>
      <c r="S180" s="20"/>
      <c r="T180" s="20"/>
      <c r="U180" s="20"/>
      <c r="V180" s="20"/>
      <c r="W180" s="20"/>
      <c r="X180" s="20"/>
      <c r="Y180" s="20"/>
      <c r="Z180" s="20"/>
      <c r="AA180" s="20"/>
      <c r="AB180" s="20"/>
      <c r="AC180" s="20"/>
      <c r="AD180" s="20"/>
      <c r="AE180" s="20"/>
      <c r="AF180" s="20"/>
      <c r="AG180" s="20"/>
      <c r="AH180" s="20"/>
      <c r="AI180" s="20"/>
      <c r="AJ180" s="20"/>
      <c r="AK180" s="20"/>
      <c r="AL180" s="20"/>
      <c r="AM180" s="20"/>
      <c r="AN180" s="20"/>
      <c r="AO180" s="20"/>
      <c r="AP180" s="20"/>
      <c r="AQ180" s="28"/>
      <c r="AR180" s="29"/>
      <c r="AS180" s="31"/>
      <c r="AT180" s="31"/>
      <c r="AU180" s="31"/>
      <c r="AV180" s="31"/>
      <c r="AW180" s="31"/>
      <c r="AX180" s="31"/>
      <c r="AY180" s="31"/>
      <c r="AZ180" s="31"/>
      <c r="BA180" s="31"/>
      <c r="BB180" s="31"/>
      <c r="BC180" s="31"/>
      <c r="BD180" s="31"/>
      <c r="BE180" s="31"/>
      <c r="BF180" s="31"/>
      <c r="BG180" s="31"/>
      <c r="BH180" s="31"/>
      <c r="BI180" s="31"/>
      <c r="BJ180" s="31"/>
      <c r="BK180" s="31"/>
      <c r="BL180" s="31"/>
      <c r="BM180" s="31"/>
    </row>
    <row r="181" spans="1:65" ht="13.8">
      <c r="A181" s="20" t="s">
        <v>3575</v>
      </c>
      <c r="B181" s="20" t="s">
        <v>3576</v>
      </c>
      <c r="C181" s="20"/>
      <c r="D181" s="20"/>
      <c r="E181" s="49"/>
      <c r="F181" s="20"/>
      <c r="G181" s="20"/>
      <c r="H181" s="20" t="s">
        <v>3577</v>
      </c>
      <c r="I181" s="20"/>
      <c r="J181" s="20"/>
      <c r="K181" s="20"/>
      <c r="L181" s="20"/>
      <c r="M181" s="20"/>
      <c r="N181" s="20"/>
      <c r="O181" s="20"/>
      <c r="P181" s="20"/>
      <c r="Q181" s="20"/>
      <c r="R181" s="20"/>
      <c r="S181" s="20"/>
      <c r="T181" s="20"/>
      <c r="U181" s="20"/>
      <c r="V181" s="20"/>
      <c r="W181" s="20"/>
      <c r="X181" s="20"/>
      <c r="Y181" s="20"/>
      <c r="Z181" s="20"/>
      <c r="AA181" s="20"/>
      <c r="AB181" s="20"/>
      <c r="AC181" s="20"/>
      <c r="AD181" s="20"/>
      <c r="AE181" s="20"/>
      <c r="AF181" s="20"/>
      <c r="AG181" s="20"/>
      <c r="AH181" s="20"/>
      <c r="AI181" s="20"/>
      <c r="AJ181" s="20"/>
      <c r="AK181" s="20"/>
      <c r="AL181" s="20"/>
      <c r="AM181" s="20"/>
      <c r="AN181" s="20"/>
      <c r="AO181" s="20"/>
      <c r="AP181" s="20"/>
      <c r="AQ181" s="28"/>
      <c r="AR181" s="29"/>
      <c r="AS181" s="31"/>
      <c r="AT181" s="31"/>
      <c r="AU181" s="31"/>
      <c r="AV181" s="31"/>
      <c r="AW181" s="31"/>
      <c r="AX181" s="31"/>
      <c r="AY181" s="31"/>
      <c r="AZ181" s="31"/>
      <c r="BA181" s="31"/>
      <c r="BB181" s="31"/>
      <c r="BC181" s="31"/>
      <c r="BD181" s="31"/>
      <c r="BE181" s="31"/>
      <c r="BF181" s="31"/>
      <c r="BG181" s="31"/>
      <c r="BH181" s="31"/>
      <c r="BI181" s="31"/>
      <c r="BJ181" s="31"/>
      <c r="BK181" s="31"/>
      <c r="BL181" s="31"/>
      <c r="BM181" s="31"/>
    </row>
    <row r="182" spans="1:65" ht="409.6">
      <c r="A182" s="20" t="s">
        <v>3578</v>
      </c>
      <c r="B182" s="20" t="s">
        <v>219</v>
      </c>
      <c r="C182" s="20"/>
      <c r="D182" s="20"/>
      <c r="E182" s="49">
        <v>1</v>
      </c>
      <c r="F182" s="39" t="s">
        <v>3579</v>
      </c>
      <c r="G182" s="39" t="s">
        <v>3580</v>
      </c>
      <c r="H182" s="20" t="s">
        <v>3581</v>
      </c>
      <c r="I182" s="20"/>
      <c r="J182" s="20" t="s">
        <v>3582</v>
      </c>
      <c r="K182" s="20" t="s">
        <v>3583</v>
      </c>
      <c r="L182" s="20" t="s">
        <v>3584</v>
      </c>
      <c r="M182" s="20"/>
      <c r="N182" s="20" t="s">
        <v>3585</v>
      </c>
      <c r="O182" s="20" t="s">
        <v>3586</v>
      </c>
      <c r="P182" s="20" t="s">
        <v>3587</v>
      </c>
      <c r="Q182" s="20"/>
      <c r="R182" s="20"/>
      <c r="S182" s="20"/>
      <c r="T182" s="20" t="s">
        <v>3588</v>
      </c>
      <c r="U182" s="20" t="s">
        <v>3589</v>
      </c>
      <c r="V182" s="20" t="s">
        <v>3590</v>
      </c>
      <c r="W182" s="20" t="s">
        <v>3591</v>
      </c>
      <c r="X182" s="20" t="s">
        <v>3592</v>
      </c>
      <c r="Y182" s="20" t="s">
        <v>3593</v>
      </c>
      <c r="Z182" s="20"/>
      <c r="AA182" s="20"/>
      <c r="AB182" s="20"/>
      <c r="AC182" s="20"/>
      <c r="AD182" s="20"/>
      <c r="AE182" s="20"/>
      <c r="AF182" s="20"/>
      <c r="AG182" s="20"/>
      <c r="AH182" s="20"/>
      <c r="AI182" s="20"/>
      <c r="AJ182" s="20"/>
      <c r="AK182" s="20"/>
      <c r="AL182" s="20"/>
      <c r="AM182" s="20"/>
      <c r="AN182" s="20"/>
      <c r="AO182" s="20" t="s">
        <v>3594</v>
      </c>
      <c r="AP182" s="20" t="s">
        <v>3595</v>
      </c>
      <c r="AQ182" s="28"/>
      <c r="AR182" s="29" t="s">
        <v>3596</v>
      </c>
      <c r="AS182" s="31"/>
      <c r="AT182" s="31"/>
      <c r="AU182" s="31"/>
      <c r="AV182" s="31"/>
      <c r="AW182" s="31"/>
      <c r="AX182" s="31"/>
      <c r="AY182" s="31"/>
      <c r="AZ182" s="31"/>
      <c r="BA182" s="31"/>
      <c r="BB182" s="31"/>
      <c r="BC182" s="31"/>
      <c r="BD182" s="31"/>
      <c r="BE182" s="31"/>
      <c r="BF182" s="31"/>
      <c r="BG182" s="31"/>
      <c r="BH182" s="31"/>
      <c r="BI182" s="31"/>
      <c r="BJ182" s="31"/>
      <c r="BK182" s="31"/>
      <c r="BL182" s="31"/>
      <c r="BM182" s="31"/>
    </row>
    <row r="183" spans="1:65" ht="409.6">
      <c r="A183" s="20" t="s">
        <v>3597</v>
      </c>
      <c r="B183" s="20" t="s">
        <v>699</v>
      </c>
      <c r="C183" s="20"/>
      <c r="D183" s="20"/>
      <c r="E183" s="49">
        <v>1</v>
      </c>
      <c r="F183" s="39" t="s">
        <v>3598</v>
      </c>
      <c r="G183" s="39" t="s">
        <v>3599</v>
      </c>
      <c r="H183" s="20" t="s">
        <v>3600</v>
      </c>
      <c r="I183" s="20"/>
      <c r="J183" s="20" t="s">
        <v>3601</v>
      </c>
      <c r="K183" s="20" t="s">
        <v>3602</v>
      </c>
      <c r="L183" s="20" t="s">
        <v>3603</v>
      </c>
      <c r="M183" s="20"/>
      <c r="N183" s="20" t="s">
        <v>3604</v>
      </c>
      <c r="O183" s="20" t="s">
        <v>3605</v>
      </c>
      <c r="P183" s="20" t="s">
        <v>3606</v>
      </c>
      <c r="Q183" s="20"/>
      <c r="R183" s="20"/>
      <c r="S183" s="20"/>
      <c r="T183" s="20" t="s">
        <v>3607</v>
      </c>
      <c r="U183" s="20" t="s">
        <v>3608</v>
      </c>
      <c r="V183" s="20" t="s">
        <v>3609</v>
      </c>
      <c r="W183" s="20" t="s">
        <v>3610</v>
      </c>
      <c r="X183" s="20" t="s">
        <v>3611</v>
      </c>
      <c r="Y183" s="20" t="s">
        <v>3612</v>
      </c>
      <c r="Z183" s="20"/>
      <c r="AA183" s="20"/>
      <c r="AB183" s="20"/>
      <c r="AC183" s="20"/>
      <c r="AD183" s="20"/>
      <c r="AE183" s="20"/>
      <c r="AF183" s="20"/>
      <c r="AG183" s="20"/>
      <c r="AH183" s="20"/>
      <c r="AI183" s="20"/>
      <c r="AJ183" s="20"/>
      <c r="AK183" s="20"/>
      <c r="AL183" s="20"/>
      <c r="AM183" s="20"/>
      <c r="AN183" s="20"/>
      <c r="AO183" s="20" t="s">
        <v>3613</v>
      </c>
      <c r="AP183" s="20" t="s">
        <v>3614</v>
      </c>
      <c r="AQ183" s="28"/>
      <c r="AR183" s="29" t="s">
        <v>3615</v>
      </c>
      <c r="AS183" s="31"/>
      <c r="AT183" s="31"/>
      <c r="AU183" s="31"/>
      <c r="AV183" s="31"/>
      <c r="AW183" s="31"/>
      <c r="AX183" s="31"/>
      <c r="AY183" s="31"/>
      <c r="AZ183" s="31"/>
      <c r="BA183" s="31"/>
      <c r="BB183" s="31"/>
      <c r="BC183" s="31"/>
      <c r="BD183" s="31"/>
      <c r="BE183" s="31"/>
      <c r="BF183" s="31"/>
      <c r="BG183" s="31"/>
      <c r="BH183" s="31"/>
      <c r="BI183" s="31"/>
      <c r="BJ183" s="31"/>
      <c r="BK183" s="31"/>
      <c r="BL183" s="31"/>
      <c r="BM183" s="31"/>
    </row>
    <row r="184" spans="1:65" ht="409.6">
      <c r="A184" s="20" t="s">
        <v>3616</v>
      </c>
      <c r="B184" s="20" t="s">
        <v>1574</v>
      </c>
      <c r="C184" s="20"/>
      <c r="D184" s="20"/>
      <c r="E184" s="49">
        <v>1</v>
      </c>
      <c r="F184" s="39" t="s">
        <v>3617</v>
      </c>
      <c r="G184" s="39" t="s">
        <v>3618</v>
      </c>
      <c r="H184" s="20" t="s">
        <v>3619</v>
      </c>
      <c r="I184" s="20"/>
      <c r="J184" s="20" t="s">
        <v>3620</v>
      </c>
      <c r="K184" s="20" t="s">
        <v>3621</v>
      </c>
      <c r="L184" s="20" t="s">
        <v>3622</v>
      </c>
      <c r="M184" s="20"/>
      <c r="N184" s="20" t="s">
        <v>3623</v>
      </c>
      <c r="O184" s="20" t="s">
        <v>3624</v>
      </c>
      <c r="P184" s="20" t="s">
        <v>3625</v>
      </c>
      <c r="Q184" s="20"/>
      <c r="R184" s="20"/>
      <c r="S184" s="20"/>
      <c r="T184" s="20" t="s">
        <v>3626</v>
      </c>
      <c r="U184" s="20" t="s">
        <v>3627</v>
      </c>
      <c r="V184" s="20" t="s">
        <v>3628</v>
      </c>
      <c r="W184" s="20" t="s">
        <v>3629</v>
      </c>
      <c r="X184" s="20" t="s">
        <v>3630</v>
      </c>
      <c r="Y184" s="20" t="s">
        <v>3631</v>
      </c>
      <c r="Z184" s="20"/>
      <c r="AA184" s="20"/>
      <c r="AB184" s="20"/>
      <c r="AC184" s="20"/>
      <c r="AD184" s="20"/>
      <c r="AE184" s="20"/>
      <c r="AF184" s="20" t="s">
        <v>3632</v>
      </c>
      <c r="AG184" s="20"/>
      <c r="AH184" s="20"/>
      <c r="AI184" s="20"/>
      <c r="AJ184" s="20"/>
      <c r="AK184" s="20"/>
      <c r="AL184" s="20"/>
      <c r="AM184" s="20"/>
      <c r="AN184" s="20"/>
      <c r="AO184" s="20" t="s">
        <v>3633</v>
      </c>
      <c r="AP184" s="20" t="s">
        <v>3634</v>
      </c>
      <c r="AQ184" s="28"/>
      <c r="AR184" s="29" t="s">
        <v>3635</v>
      </c>
      <c r="AS184" s="31"/>
      <c r="AT184" s="31"/>
      <c r="AU184" s="31"/>
      <c r="AV184" s="31"/>
      <c r="AW184" s="31"/>
      <c r="AX184" s="31"/>
      <c r="AY184" s="31"/>
      <c r="AZ184" s="31"/>
      <c r="BA184" s="31"/>
      <c r="BB184" s="31"/>
      <c r="BC184" s="31"/>
      <c r="BD184" s="31"/>
      <c r="BE184" s="31"/>
      <c r="BF184" s="31"/>
      <c r="BG184" s="31"/>
      <c r="BH184" s="31"/>
      <c r="BI184" s="31"/>
      <c r="BJ184" s="31"/>
      <c r="BK184" s="31"/>
      <c r="BL184" s="31"/>
      <c r="BM184" s="31"/>
    </row>
    <row r="185" spans="1:65" ht="409.6">
      <c r="A185" s="20" t="s">
        <v>3636</v>
      </c>
      <c r="B185" s="20" t="s">
        <v>3637</v>
      </c>
      <c r="C185" s="20"/>
      <c r="D185" s="20"/>
      <c r="E185" s="49">
        <v>1</v>
      </c>
      <c r="F185" s="39" t="s">
        <v>3638</v>
      </c>
      <c r="G185" s="39" t="s">
        <v>3639</v>
      </c>
      <c r="H185" s="20" t="s">
        <v>3640</v>
      </c>
      <c r="I185" s="20"/>
      <c r="J185" s="20" t="s">
        <v>3641</v>
      </c>
      <c r="K185" s="20" t="s">
        <v>3642</v>
      </c>
      <c r="L185" s="20" t="s">
        <v>3643</v>
      </c>
      <c r="M185" s="20"/>
      <c r="N185" s="20" t="s">
        <v>3644</v>
      </c>
      <c r="O185" s="20" t="s">
        <v>3645</v>
      </c>
      <c r="P185" s="20" t="s">
        <v>3646</v>
      </c>
      <c r="Q185" s="20"/>
      <c r="R185" s="20"/>
      <c r="S185" s="20"/>
      <c r="T185" s="20" t="s">
        <v>3647</v>
      </c>
      <c r="U185" s="20" t="s">
        <v>3648</v>
      </c>
      <c r="V185" s="20" t="s">
        <v>3649</v>
      </c>
      <c r="W185" s="20" t="s">
        <v>3650</v>
      </c>
      <c r="X185" s="20" t="s">
        <v>3651</v>
      </c>
      <c r="Y185" s="20" t="s">
        <v>3652</v>
      </c>
      <c r="Z185" s="20"/>
      <c r="AA185" s="20"/>
      <c r="AB185" s="20"/>
      <c r="AC185" s="20"/>
      <c r="AD185" s="20"/>
      <c r="AE185" s="20"/>
      <c r="AF185" s="20" t="s">
        <v>3653</v>
      </c>
      <c r="AG185" s="20"/>
      <c r="AH185" s="20"/>
      <c r="AI185" s="20"/>
      <c r="AJ185" s="20"/>
      <c r="AK185" s="20"/>
      <c r="AL185" s="20"/>
      <c r="AM185" s="20"/>
      <c r="AN185" s="20"/>
      <c r="AO185" s="20" t="s">
        <v>3654</v>
      </c>
      <c r="AP185" s="20" t="s">
        <v>3655</v>
      </c>
      <c r="AQ185" s="28"/>
      <c r="AR185" s="29" t="s">
        <v>3656</v>
      </c>
      <c r="AS185" s="31"/>
      <c r="AT185" s="31"/>
      <c r="AU185" s="31"/>
      <c r="AV185" s="31"/>
      <c r="AW185" s="31"/>
      <c r="AX185" s="31"/>
      <c r="AY185" s="31"/>
      <c r="AZ185" s="31"/>
      <c r="BA185" s="31"/>
      <c r="BB185" s="31"/>
      <c r="BC185" s="31"/>
      <c r="BD185" s="31"/>
      <c r="BE185" s="31"/>
      <c r="BF185" s="31"/>
      <c r="BG185" s="31"/>
      <c r="BH185" s="31"/>
      <c r="BI185" s="31"/>
      <c r="BJ185" s="31"/>
      <c r="BK185" s="31"/>
      <c r="BL185" s="31"/>
      <c r="BM185" s="31"/>
    </row>
    <row r="186" spans="1:65" ht="409.6">
      <c r="A186" s="20" t="s">
        <v>3657</v>
      </c>
      <c r="B186" s="20" t="s">
        <v>670</v>
      </c>
      <c r="C186" s="20"/>
      <c r="D186" s="20"/>
      <c r="E186" s="49">
        <v>1</v>
      </c>
      <c r="F186" s="39" t="s">
        <v>3658</v>
      </c>
      <c r="G186" s="39" t="s">
        <v>3659</v>
      </c>
      <c r="H186" s="20" t="s">
        <v>3660</v>
      </c>
      <c r="I186" s="20"/>
      <c r="J186" s="20" t="s">
        <v>3661</v>
      </c>
      <c r="K186" s="20" t="s">
        <v>3662</v>
      </c>
      <c r="L186" s="20" t="s">
        <v>3663</v>
      </c>
      <c r="M186" s="20"/>
      <c r="N186" s="20" t="s">
        <v>3664</v>
      </c>
      <c r="O186" s="20" t="s">
        <v>3665</v>
      </c>
      <c r="P186" s="20" t="s">
        <v>3666</v>
      </c>
      <c r="Q186" s="20"/>
      <c r="R186" s="20"/>
      <c r="S186" s="20"/>
      <c r="T186" s="20" t="s">
        <v>3667</v>
      </c>
      <c r="U186" s="20" t="s">
        <v>3668</v>
      </c>
      <c r="V186" s="20" t="s">
        <v>3669</v>
      </c>
      <c r="W186" s="20" t="s">
        <v>3670</v>
      </c>
      <c r="X186" s="20" t="s">
        <v>3671</v>
      </c>
      <c r="Y186" s="20" t="s">
        <v>3672</v>
      </c>
      <c r="Z186" s="20"/>
      <c r="AA186" s="20"/>
      <c r="AB186" s="20"/>
      <c r="AC186" s="20"/>
      <c r="AD186" s="20"/>
      <c r="AE186" s="20"/>
      <c r="AF186" s="20" t="s">
        <v>3673</v>
      </c>
      <c r="AG186" s="20"/>
      <c r="AH186" s="20"/>
      <c r="AI186" s="20"/>
      <c r="AJ186" s="20"/>
      <c r="AK186" s="20"/>
      <c r="AL186" s="20"/>
      <c r="AM186" s="20"/>
      <c r="AN186" s="20"/>
      <c r="AO186" s="20" t="s">
        <v>3674</v>
      </c>
      <c r="AP186" s="20" t="s">
        <v>3675</v>
      </c>
      <c r="AQ186" s="28"/>
      <c r="AR186" s="29" t="s">
        <v>3676</v>
      </c>
      <c r="AS186" s="31"/>
      <c r="AT186" s="31"/>
      <c r="AU186" s="31"/>
      <c r="AV186" s="31"/>
      <c r="AW186" s="31"/>
      <c r="AX186" s="31"/>
      <c r="AY186" s="31"/>
      <c r="AZ186" s="31"/>
      <c r="BA186" s="31"/>
      <c r="BB186" s="31"/>
      <c r="BC186" s="31"/>
      <c r="BD186" s="31"/>
      <c r="BE186" s="31"/>
      <c r="BF186" s="31"/>
      <c r="BG186" s="31"/>
      <c r="BH186" s="31"/>
      <c r="BI186" s="31"/>
      <c r="BJ186" s="31"/>
      <c r="BK186" s="31"/>
      <c r="BL186" s="31"/>
      <c r="BM186" s="31"/>
    </row>
    <row r="187" spans="1:65" ht="262.2">
      <c r="A187" s="20" t="s">
        <v>3677</v>
      </c>
      <c r="B187" s="20" t="s">
        <v>670</v>
      </c>
      <c r="C187" s="20"/>
      <c r="D187" s="20"/>
      <c r="E187" s="49">
        <v>1</v>
      </c>
      <c r="F187" s="39" t="s">
        <v>3678</v>
      </c>
      <c r="G187" s="39" t="s">
        <v>3679</v>
      </c>
      <c r="H187" s="20" t="s">
        <v>3680</v>
      </c>
      <c r="I187" s="20"/>
      <c r="J187" s="20"/>
      <c r="K187" s="20" t="s">
        <v>3681</v>
      </c>
      <c r="L187" s="20" t="s">
        <v>3682</v>
      </c>
      <c r="M187" s="20"/>
      <c r="N187" s="20" t="s">
        <v>3683</v>
      </c>
      <c r="O187" s="20"/>
      <c r="P187" s="20"/>
      <c r="Q187" s="20"/>
      <c r="R187" s="20"/>
      <c r="S187" s="20"/>
      <c r="T187" s="20" t="s">
        <v>3684</v>
      </c>
      <c r="U187" s="20"/>
      <c r="V187" s="20" t="s">
        <v>3685</v>
      </c>
      <c r="W187" s="20" t="s">
        <v>3686</v>
      </c>
      <c r="X187" s="20" t="s">
        <v>3687</v>
      </c>
      <c r="Y187" s="20" t="s">
        <v>3688</v>
      </c>
      <c r="Z187" s="20"/>
      <c r="AA187" s="20"/>
      <c r="AB187" s="20"/>
      <c r="AC187" s="20"/>
      <c r="AD187" s="20"/>
      <c r="AE187" s="20"/>
      <c r="AF187" s="20" t="s">
        <v>3689</v>
      </c>
      <c r="AG187" s="20"/>
      <c r="AH187" s="20"/>
      <c r="AI187" s="20"/>
      <c r="AJ187" s="20"/>
      <c r="AK187" s="20"/>
      <c r="AL187" s="20"/>
      <c r="AM187" s="20"/>
      <c r="AN187" s="20"/>
      <c r="AO187" s="20" t="s">
        <v>3690</v>
      </c>
      <c r="AP187" s="20" t="s">
        <v>3691</v>
      </c>
      <c r="AQ187" s="28" t="s">
        <v>3692</v>
      </c>
      <c r="AR187" s="29"/>
      <c r="AS187" s="31"/>
      <c r="AT187" s="31"/>
      <c r="AU187" s="31"/>
      <c r="AV187" s="31"/>
      <c r="AW187" s="31"/>
      <c r="AX187" s="31"/>
      <c r="AY187" s="31"/>
      <c r="AZ187" s="31"/>
      <c r="BA187" s="31"/>
      <c r="BB187" s="31"/>
      <c r="BC187" s="31"/>
      <c r="BD187" s="31"/>
      <c r="BE187" s="31"/>
      <c r="BF187" s="31"/>
      <c r="BG187" s="31"/>
      <c r="BH187" s="31"/>
      <c r="BI187" s="31"/>
      <c r="BJ187" s="31"/>
      <c r="BK187" s="31"/>
      <c r="BL187" s="31"/>
      <c r="BM187" s="31"/>
    </row>
    <row r="188" spans="1:65" ht="409.6">
      <c r="A188" s="20" t="s">
        <v>3693</v>
      </c>
      <c r="B188" s="20" t="s">
        <v>227</v>
      </c>
      <c r="C188" s="20"/>
      <c r="D188" s="20"/>
      <c r="E188" s="49">
        <v>1</v>
      </c>
      <c r="F188" s="20"/>
      <c r="G188" s="20"/>
      <c r="H188" s="20" t="s">
        <v>3694</v>
      </c>
      <c r="I188" s="20"/>
      <c r="J188" s="20" t="s">
        <v>3695</v>
      </c>
      <c r="K188" s="20" t="s">
        <v>3696</v>
      </c>
      <c r="L188" s="20" t="s">
        <v>3697</v>
      </c>
      <c r="M188" s="20"/>
      <c r="N188" s="20"/>
      <c r="O188" s="20"/>
      <c r="P188" s="20"/>
      <c r="Q188" s="20"/>
      <c r="R188" s="20"/>
      <c r="S188" s="20"/>
      <c r="T188" s="20" t="s">
        <v>3698</v>
      </c>
      <c r="U188" s="20" t="s">
        <v>3699</v>
      </c>
      <c r="V188" s="20" t="s">
        <v>3700</v>
      </c>
      <c r="W188" s="20" t="s">
        <v>3701</v>
      </c>
      <c r="X188" s="20" t="s">
        <v>3702</v>
      </c>
      <c r="Y188" s="20"/>
      <c r="Z188" s="20"/>
      <c r="AA188" s="20"/>
      <c r="AB188" s="20"/>
      <c r="AC188" s="20"/>
      <c r="AD188" s="20"/>
      <c r="AE188" s="20"/>
      <c r="AF188" s="20" t="s">
        <v>3703</v>
      </c>
      <c r="AG188" s="20"/>
      <c r="AH188" s="20"/>
      <c r="AI188" s="20"/>
      <c r="AJ188" s="20"/>
      <c r="AK188" s="20"/>
      <c r="AL188" s="20"/>
      <c r="AM188" s="20"/>
      <c r="AN188" s="20"/>
      <c r="AO188" s="20" t="s">
        <v>3704</v>
      </c>
      <c r="AP188" s="20" t="s">
        <v>3705</v>
      </c>
      <c r="AQ188" s="28"/>
      <c r="AR188" s="29" t="s">
        <v>3706</v>
      </c>
      <c r="AS188" s="31"/>
      <c r="AT188" s="31"/>
      <c r="AU188" s="31"/>
      <c r="AV188" s="31"/>
      <c r="AW188" s="31"/>
      <c r="AX188" s="31"/>
      <c r="AY188" s="31"/>
      <c r="AZ188" s="31"/>
      <c r="BA188" s="31"/>
      <c r="BB188" s="31"/>
      <c r="BC188" s="31"/>
      <c r="BD188" s="31"/>
      <c r="BE188" s="31"/>
      <c r="BF188" s="31"/>
      <c r="BG188" s="31"/>
      <c r="BH188" s="31"/>
      <c r="BI188" s="31"/>
      <c r="BJ188" s="31"/>
      <c r="BK188" s="31"/>
      <c r="BL188" s="31"/>
      <c r="BM188" s="31"/>
    </row>
    <row r="189" spans="1:65" ht="303.60000000000002">
      <c r="A189" s="20" t="s">
        <v>3707</v>
      </c>
      <c r="B189" s="20" t="s">
        <v>670</v>
      </c>
      <c r="C189" s="20"/>
      <c r="D189" s="20"/>
      <c r="E189" s="49">
        <v>1</v>
      </c>
      <c r="F189" s="39" t="s">
        <v>2189</v>
      </c>
      <c r="G189" s="39" t="s">
        <v>3708</v>
      </c>
      <c r="H189" s="20" t="s">
        <v>3709</v>
      </c>
      <c r="I189" s="20"/>
      <c r="J189" s="20"/>
      <c r="K189" s="20" t="s">
        <v>3710</v>
      </c>
      <c r="L189" s="20"/>
      <c r="M189" s="20"/>
      <c r="N189" s="20"/>
      <c r="O189" s="20"/>
      <c r="P189" s="20"/>
      <c r="Q189" s="20"/>
      <c r="R189" s="20"/>
      <c r="S189" s="20"/>
      <c r="T189" s="20" t="s">
        <v>3711</v>
      </c>
      <c r="U189" s="20"/>
      <c r="V189" s="20" t="s">
        <v>3712</v>
      </c>
      <c r="W189" s="20" t="s">
        <v>3713</v>
      </c>
      <c r="X189" s="20"/>
      <c r="Y189" s="20"/>
      <c r="Z189" s="20"/>
      <c r="AA189" s="20"/>
      <c r="AB189" s="20"/>
      <c r="AC189" s="20"/>
      <c r="AD189" s="20"/>
      <c r="AE189" s="20"/>
      <c r="AF189" s="20"/>
      <c r="AG189" s="20"/>
      <c r="AH189" s="20"/>
      <c r="AI189" s="20"/>
      <c r="AJ189" s="20"/>
      <c r="AK189" s="20"/>
      <c r="AL189" s="20"/>
      <c r="AM189" s="20"/>
      <c r="AN189" s="20"/>
      <c r="AO189" s="20"/>
      <c r="AP189" s="20"/>
      <c r="AQ189" s="28" t="s">
        <v>3714</v>
      </c>
      <c r="AR189" s="29"/>
      <c r="AS189" s="31"/>
      <c r="AT189" s="31"/>
      <c r="AU189" s="31"/>
      <c r="AV189" s="31"/>
      <c r="AW189" s="31"/>
      <c r="AX189" s="31"/>
      <c r="AY189" s="31"/>
      <c r="AZ189" s="31"/>
      <c r="BA189" s="31"/>
      <c r="BB189" s="31"/>
      <c r="BC189" s="31"/>
      <c r="BD189" s="31"/>
      <c r="BE189" s="31"/>
      <c r="BF189" s="31"/>
      <c r="BG189" s="31"/>
      <c r="BH189" s="31"/>
      <c r="BI189" s="31"/>
      <c r="BJ189" s="31"/>
      <c r="BK189" s="31"/>
      <c r="BL189" s="31"/>
      <c r="BM189" s="31"/>
    </row>
    <row r="190" spans="1:65" ht="409.6">
      <c r="A190" s="20" t="s">
        <v>3715</v>
      </c>
      <c r="B190" s="20" t="s">
        <v>219</v>
      </c>
      <c r="C190" s="20"/>
      <c r="D190" s="20"/>
      <c r="E190" s="49">
        <v>1</v>
      </c>
      <c r="F190" s="39" t="s">
        <v>3716</v>
      </c>
      <c r="G190" s="39" t="s">
        <v>3717</v>
      </c>
      <c r="H190" s="20" t="s">
        <v>3718</v>
      </c>
      <c r="I190" s="20"/>
      <c r="J190" s="20" t="s">
        <v>3719</v>
      </c>
      <c r="K190" s="20" t="s">
        <v>3720</v>
      </c>
      <c r="L190" s="20" t="s">
        <v>3721</v>
      </c>
      <c r="M190" s="20"/>
      <c r="N190" s="20" t="s">
        <v>3722</v>
      </c>
      <c r="O190" s="20" t="s">
        <v>3723</v>
      </c>
      <c r="P190" s="20" t="s">
        <v>3724</v>
      </c>
      <c r="Q190" s="20"/>
      <c r="R190" s="20"/>
      <c r="S190" s="20"/>
      <c r="T190" s="20" t="s">
        <v>3725</v>
      </c>
      <c r="U190" s="20" t="s">
        <v>3726</v>
      </c>
      <c r="V190" s="20" t="s">
        <v>3727</v>
      </c>
      <c r="W190" s="20" t="s">
        <v>3728</v>
      </c>
      <c r="X190" s="20" t="s">
        <v>3729</v>
      </c>
      <c r="Y190" s="20" t="s">
        <v>3730</v>
      </c>
      <c r="Z190" s="20"/>
      <c r="AA190" s="20"/>
      <c r="AB190" s="20"/>
      <c r="AC190" s="20"/>
      <c r="AD190" s="20"/>
      <c r="AE190" s="20"/>
      <c r="AF190" s="20" t="s">
        <v>3731</v>
      </c>
      <c r="AG190" s="20"/>
      <c r="AH190" s="20"/>
      <c r="AI190" s="20"/>
      <c r="AJ190" s="20"/>
      <c r="AK190" s="20"/>
      <c r="AL190" s="20"/>
      <c r="AM190" s="20"/>
      <c r="AN190" s="20"/>
      <c r="AO190" s="20" t="s">
        <v>3732</v>
      </c>
      <c r="AP190" s="20" t="s">
        <v>3733</v>
      </c>
      <c r="AQ190" s="28"/>
      <c r="AR190" s="29" t="s">
        <v>3734</v>
      </c>
      <c r="AS190" s="31"/>
      <c r="AT190" s="31"/>
      <c r="AU190" s="31"/>
      <c r="AV190" s="31"/>
      <c r="AW190" s="31"/>
      <c r="AX190" s="31"/>
      <c r="AY190" s="31"/>
      <c r="AZ190" s="31"/>
      <c r="BA190" s="31"/>
      <c r="BB190" s="31"/>
      <c r="BC190" s="31"/>
      <c r="BD190" s="31"/>
      <c r="BE190" s="31"/>
      <c r="BF190" s="31"/>
      <c r="BG190" s="31"/>
      <c r="BH190" s="31"/>
      <c r="BI190" s="31"/>
      <c r="BJ190" s="31"/>
      <c r="BK190" s="31"/>
      <c r="BL190" s="31"/>
      <c r="BM190" s="31"/>
    </row>
    <row r="191" spans="1:65" ht="220.8">
      <c r="A191" s="20" t="s">
        <v>3735</v>
      </c>
      <c r="B191" s="20" t="s">
        <v>670</v>
      </c>
      <c r="C191" s="20"/>
      <c r="D191" s="20"/>
      <c r="E191" s="49">
        <v>1</v>
      </c>
      <c r="F191" s="39" t="s">
        <v>3736</v>
      </c>
      <c r="G191" s="39" t="s">
        <v>3737</v>
      </c>
      <c r="H191" s="20" t="s">
        <v>3738</v>
      </c>
      <c r="I191" s="20"/>
      <c r="J191" s="20"/>
      <c r="K191" s="20" t="s">
        <v>3739</v>
      </c>
      <c r="L191" s="20" t="s">
        <v>3740</v>
      </c>
      <c r="M191" s="20"/>
      <c r="N191" s="20" t="s">
        <v>3741</v>
      </c>
      <c r="O191" s="20"/>
      <c r="P191" s="20"/>
      <c r="Q191" s="20"/>
      <c r="R191" s="20"/>
      <c r="S191" s="20"/>
      <c r="T191" s="20"/>
      <c r="U191" s="20"/>
      <c r="V191" s="20"/>
      <c r="W191" s="20"/>
      <c r="X191" s="20"/>
      <c r="Y191" s="20"/>
      <c r="Z191" s="20"/>
      <c r="AA191" s="20"/>
      <c r="AB191" s="20"/>
      <c r="AC191" s="20"/>
      <c r="AD191" s="20"/>
      <c r="AE191" s="20"/>
      <c r="AF191" s="20" t="s">
        <v>3742</v>
      </c>
      <c r="AG191" s="20"/>
      <c r="AH191" s="20"/>
      <c r="AI191" s="20"/>
      <c r="AJ191" s="20"/>
      <c r="AK191" s="20"/>
      <c r="AL191" s="20"/>
      <c r="AM191" s="20"/>
      <c r="AN191" s="20"/>
      <c r="AO191" s="20" t="s">
        <v>3743</v>
      </c>
      <c r="AP191" s="20" t="s">
        <v>3744</v>
      </c>
      <c r="AQ191" s="28" t="s">
        <v>3745</v>
      </c>
      <c r="AR191" s="29" t="s">
        <v>3746</v>
      </c>
      <c r="AS191" s="31"/>
      <c r="AT191" s="31"/>
      <c r="AU191" s="31"/>
      <c r="AV191" s="31"/>
      <c r="AW191" s="31"/>
      <c r="AX191" s="31"/>
      <c r="AY191" s="31"/>
      <c r="AZ191" s="31"/>
      <c r="BA191" s="31"/>
      <c r="BB191" s="31"/>
      <c r="BC191" s="31"/>
      <c r="BD191" s="31"/>
      <c r="BE191" s="31"/>
      <c r="BF191" s="31"/>
      <c r="BG191" s="31"/>
      <c r="BH191" s="31"/>
      <c r="BI191" s="31"/>
      <c r="BJ191" s="31"/>
      <c r="BK191" s="31"/>
      <c r="BL191" s="31"/>
      <c r="BM191" s="31"/>
    </row>
    <row r="192" spans="1:65" ht="409.6">
      <c r="A192" s="20" t="s">
        <v>3747</v>
      </c>
      <c r="B192" s="20" t="s">
        <v>1615</v>
      </c>
      <c r="C192" s="20"/>
      <c r="D192" s="20"/>
      <c r="E192" s="49">
        <v>1</v>
      </c>
      <c r="F192" s="39" t="s">
        <v>3748</v>
      </c>
      <c r="G192" s="39" t="s">
        <v>3749</v>
      </c>
      <c r="H192" s="20" t="s">
        <v>3750</v>
      </c>
      <c r="I192" s="20"/>
      <c r="J192" s="20" t="s">
        <v>3751</v>
      </c>
      <c r="K192" s="20" t="s">
        <v>3752</v>
      </c>
      <c r="L192" s="20" t="s">
        <v>3753</v>
      </c>
      <c r="M192" s="20"/>
      <c r="N192" s="20" t="s">
        <v>3754</v>
      </c>
      <c r="O192" s="20" t="s">
        <v>3755</v>
      </c>
      <c r="P192" s="20" t="s">
        <v>3756</v>
      </c>
      <c r="Q192" s="20"/>
      <c r="R192" s="20"/>
      <c r="S192" s="20"/>
      <c r="T192" s="20" t="s">
        <v>3757</v>
      </c>
      <c r="U192" s="20" t="s">
        <v>3758</v>
      </c>
      <c r="V192" s="20" t="s">
        <v>3759</v>
      </c>
      <c r="W192" s="20" t="s">
        <v>3760</v>
      </c>
      <c r="X192" s="20"/>
      <c r="Y192" s="20"/>
      <c r="Z192" s="20"/>
      <c r="AA192" s="20"/>
      <c r="AB192" s="20"/>
      <c r="AC192" s="20"/>
      <c r="AD192" s="20"/>
      <c r="AE192" s="20"/>
      <c r="AF192" s="20"/>
      <c r="AG192" s="20"/>
      <c r="AH192" s="20"/>
      <c r="AI192" s="20"/>
      <c r="AJ192" s="20"/>
      <c r="AK192" s="20"/>
      <c r="AL192" s="20"/>
      <c r="AM192" s="20"/>
      <c r="AN192" s="20"/>
      <c r="AO192" s="20" t="s">
        <v>3761</v>
      </c>
      <c r="AP192" s="20" t="s">
        <v>3762</v>
      </c>
      <c r="AQ192" s="28"/>
      <c r="AR192" s="29" t="s">
        <v>3763</v>
      </c>
      <c r="AS192" s="31"/>
      <c r="AT192" s="31"/>
      <c r="AU192" s="31"/>
      <c r="AV192" s="31"/>
      <c r="AW192" s="31"/>
      <c r="AX192" s="31"/>
      <c r="AY192" s="31"/>
      <c r="AZ192" s="31"/>
      <c r="BA192" s="31"/>
      <c r="BB192" s="31"/>
      <c r="BC192" s="31"/>
      <c r="BD192" s="31"/>
      <c r="BE192" s="31"/>
      <c r="BF192" s="31"/>
      <c r="BG192" s="31"/>
      <c r="BH192" s="31"/>
      <c r="BI192" s="31"/>
      <c r="BJ192" s="31"/>
      <c r="BK192" s="31"/>
      <c r="BL192" s="31"/>
      <c r="BM192" s="31"/>
    </row>
    <row r="193" spans="1:65" ht="220.8">
      <c r="A193" s="20" t="s">
        <v>3764</v>
      </c>
      <c r="B193" s="20" t="s">
        <v>219</v>
      </c>
      <c r="C193" s="20"/>
      <c r="D193" s="20"/>
      <c r="E193" s="49">
        <v>1</v>
      </c>
      <c r="F193" s="39" t="s">
        <v>3765</v>
      </c>
      <c r="G193" s="39" t="s">
        <v>3766</v>
      </c>
      <c r="H193" s="20" t="s">
        <v>3767</v>
      </c>
      <c r="I193" s="20"/>
      <c r="J193" s="20"/>
      <c r="K193" s="20" t="s">
        <v>3768</v>
      </c>
      <c r="L193" s="20" t="s">
        <v>3769</v>
      </c>
      <c r="M193" s="20"/>
      <c r="N193" s="20" t="s">
        <v>3770</v>
      </c>
      <c r="O193" s="20" t="s">
        <v>3771</v>
      </c>
      <c r="P193" s="20" t="s">
        <v>3772</v>
      </c>
      <c r="Q193" s="20"/>
      <c r="R193" s="20"/>
      <c r="S193" s="20"/>
      <c r="T193" s="20"/>
      <c r="U193" s="20" t="s">
        <v>3773</v>
      </c>
      <c r="V193" s="20" t="s">
        <v>3774</v>
      </c>
      <c r="W193" s="20" t="s">
        <v>3775</v>
      </c>
      <c r="X193" s="20" t="s">
        <v>3776</v>
      </c>
      <c r="Y193" s="20" t="s">
        <v>3777</v>
      </c>
      <c r="Z193" s="20"/>
      <c r="AA193" s="20"/>
      <c r="AB193" s="20"/>
      <c r="AC193" s="20"/>
      <c r="AD193" s="20"/>
      <c r="AE193" s="20"/>
      <c r="AF193" s="20"/>
      <c r="AG193" s="20"/>
      <c r="AH193" s="20"/>
      <c r="AI193" s="20"/>
      <c r="AJ193" s="20"/>
      <c r="AK193" s="20"/>
      <c r="AL193" s="20"/>
      <c r="AM193" s="20"/>
      <c r="AN193" s="20"/>
      <c r="AO193" s="20" t="s">
        <v>3778</v>
      </c>
      <c r="AP193" s="20" t="s">
        <v>3779</v>
      </c>
      <c r="AQ193" s="28" t="s">
        <v>3780</v>
      </c>
      <c r="AR193" s="29" t="s">
        <v>3781</v>
      </c>
      <c r="AS193" s="31"/>
      <c r="AT193" s="31"/>
      <c r="AU193" s="31"/>
      <c r="AV193" s="31"/>
      <c r="AW193" s="31"/>
      <c r="AX193" s="31"/>
      <c r="AY193" s="31"/>
      <c r="AZ193" s="31"/>
      <c r="BA193" s="31"/>
      <c r="BB193" s="31"/>
      <c r="BC193" s="31"/>
      <c r="BD193" s="31"/>
      <c r="BE193" s="31"/>
      <c r="BF193" s="31"/>
      <c r="BG193" s="31"/>
      <c r="BH193" s="31"/>
      <c r="BI193" s="31"/>
      <c r="BJ193" s="31"/>
      <c r="BK193" s="31"/>
      <c r="BL193" s="31"/>
      <c r="BM193" s="31"/>
    </row>
    <row r="194" spans="1:65" ht="409.6">
      <c r="A194" s="20" t="s">
        <v>3782</v>
      </c>
      <c r="B194" s="20" t="s">
        <v>219</v>
      </c>
      <c r="C194" s="20"/>
      <c r="D194" s="20"/>
      <c r="E194" s="49">
        <v>1</v>
      </c>
      <c r="F194" s="39" t="s">
        <v>3783</v>
      </c>
      <c r="G194" s="39" t="s">
        <v>3784</v>
      </c>
      <c r="H194" s="20" t="s">
        <v>3785</v>
      </c>
      <c r="I194" s="20"/>
      <c r="J194" s="20" t="s">
        <v>3786</v>
      </c>
      <c r="K194" s="20" t="s">
        <v>3787</v>
      </c>
      <c r="L194" s="20" t="s">
        <v>3788</v>
      </c>
      <c r="M194" s="20"/>
      <c r="N194" s="20" t="s">
        <v>3789</v>
      </c>
      <c r="O194" s="20" t="s">
        <v>3790</v>
      </c>
      <c r="P194" s="20" t="s">
        <v>3791</v>
      </c>
      <c r="Q194" s="20"/>
      <c r="R194" s="20"/>
      <c r="S194" s="20"/>
      <c r="T194" s="20" t="s">
        <v>3792</v>
      </c>
      <c r="U194" s="20" t="s">
        <v>3793</v>
      </c>
      <c r="V194" s="20" t="s">
        <v>3794</v>
      </c>
      <c r="W194" s="20" t="s">
        <v>3795</v>
      </c>
      <c r="X194" s="20" t="s">
        <v>3796</v>
      </c>
      <c r="Y194" s="20" t="s">
        <v>3797</v>
      </c>
      <c r="Z194" s="20"/>
      <c r="AA194" s="20"/>
      <c r="AB194" s="20"/>
      <c r="AC194" s="20"/>
      <c r="AD194" s="20"/>
      <c r="AE194" s="20"/>
      <c r="AF194" s="20" t="s">
        <v>3798</v>
      </c>
      <c r="AG194" s="20"/>
      <c r="AH194" s="20"/>
      <c r="AI194" s="20"/>
      <c r="AJ194" s="20"/>
      <c r="AK194" s="20"/>
      <c r="AL194" s="20"/>
      <c r="AM194" s="20"/>
      <c r="AN194" s="20"/>
      <c r="AO194" s="20" t="s">
        <v>3799</v>
      </c>
      <c r="AP194" s="20" t="s">
        <v>3800</v>
      </c>
      <c r="AQ194" s="28"/>
      <c r="AR194" s="29" t="s">
        <v>3801</v>
      </c>
      <c r="AS194" s="31"/>
      <c r="AT194" s="31"/>
      <c r="AU194" s="31"/>
      <c r="AV194" s="31"/>
      <c r="AW194" s="31"/>
      <c r="AX194" s="31"/>
      <c r="AY194" s="31"/>
      <c r="AZ194" s="31"/>
      <c r="BA194" s="31"/>
      <c r="BB194" s="31"/>
      <c r="BC194" s="31"/>
      <c r="BD194" s="31"/>
      <c r="BE194" s="31"/>
      <c r="BF194" s="31"/>
      <c r="BG194" s="31"/>
      <c r="BH194" s="31"/>
      <c r="BI194" s="31"/>
      <c r="BJ194" s="31"/>
      <c r="BK194" s="31"/>
      <c r="BL194" s="31"/>
      <c r="BM194" s="31"/>
    </row>
    <row r="195" spans="1:65" ht="331.2">
      <c r="A195" s="20" t="s">
        <v>3802</v>
      </c>
      <c r="B195" s="20" t="s">
        <v>219</v>
      </c>
      <c r="C195" s="20"/>
      <c r="D195" s="20"/>
      <c r="E195" s="49">
        <v>1</v>
      </c>
      <c r="F195" s="39" t="s">
        <v>3803</v>
      </c>
      <c r="G195" s="39" t="s">
        <v>3804</v>
      </c>
      <c r="H195" s="20" t="s">
        <v>3805</v>
      </c>
      <c r="I195" s="20"/>
      <c r="J195" s="20"/>
      <c r="K195" s="20" t="s">
        <v>3806</v>
      </c>
      <c r="L195" s="20" t="s">
        <v>3807</v>
      </c>
      <c r="M195" s="20"/>
      <c r="N195" s="20" t="s">
        <v>3808</v>
      </c>
      <c r="O195" s="20" t="s">
        <v>3809</v>
      </c>
      <c r="P195" s="20" t="s">
        <v>3810</v>
      </c>
      <c r="Q195" s="20"/>
      <c r="R195" s="20"/>
      <c r="S195" s="20"/>
      <c r="T195" s="20" t="s">
        <v>3811</v>
      </c>
      <c r="U195" s="20" t="s">
        <v>3812</v>
      </c>
      <c r="V195" s="20" t="s">
        <v>3813</v>
      </c>
      <c r="W195" s="20" t="s">
        <v>3814</v>
      </c>
      <c r="X195" s="20" t="s">
        <v>3815</v>
      </c>
      <c r="Y195" s="20" t="s">
        <v>3816</v>
      </c>
      <c r="Z195" s="20"/>
      <c r="AA195" s="20"/>
      <c r="AB195" s="20"/>
      <c r="AC195" s="20"/>
      <c r="AD195" s="20"/>
      <c r="AE195" s="20"/>
      <c r="AF195" s="20" t="s">
        <v>3817</v>
      </c>
      <c r="AG195" s="20"/>
      <c r="AH195" s="20"/>
      <c r="AI195" s="20"/>
      <c r="AJ195" s="20"/>
      <c r="AK195" s="20"/>
      <c r="AL195" s="20"/>
      <c r="AM195" s="20"/>
      <c r="AN195" s="20"/>
      <c r="AO195" s="20" t="s">
        <v>3818</v>
      </c>
      <c r="AP195" s="20" t="s">
        <v>3819</v>
      </c>
      <c r="AQ195" s="28"/>
      <c r="AR195" s="29" t="s">
        <v>3820</v>
      </c>
      <c r="AS195" s="31"/>
      <c r="AT195" s="31"/>
      <c r="AU195" s="31"/>
      <c r="AV195" s="31"/>
      <c r="AW195" s="31"/>
      <c r="AX195" s="31"/>
      <c r="AY195" s="31"/>
      <c r="AZ195" s="31"/>
      <c r="BA195" s="31"/>
      <c r="BB195" s="31"/>
      <c r="BC195" s="31"/>
      <c r="BD195" s="31"/>
      <c r="BE195" s="31"/>
      <c r="BF195" s="31"/>
      <c r="BG195" s="31"/>
      <c r="BH195" s="31"/>
      <c r="BI195" s="31"/>
      <c r="BJ195" s="31"/>
      <c r="BK195" s="31"/>
      <c r="BL195" s="31"/>
      <c r="BM195" s="31"/>
    </row>
    <row r="196" spans="1:65" ht="409.6">
      <c r="A196" s="20" t="s">
        <v>3821</v>
      </c>
      <c r="B196" s="20" t="s">
        <v>3822</v>
      </c>
      <c r="C196" s="20"/>
      <c r="D196" s="20"/>
      <c r="E196" s="49">
        <v>1</v>
      </c>
      <c r="F196" s="39" t="s">
        <v>3823</v>
      </c>
      <c r="G196" s="39" t="s">
        <v>3824</v>
      </c>
      <c r="H196" s="20" t="s">
        <v>3825</v>
      </c>
      <c r="I196" s="20"/>
      <c r="J196" s="20" t="s">
        <v>3826</v>
      </c>
      <c r="K196" s="20" t="s">
        <v>3827</v>
      </c>
      <c r="L196" s="20" t="s">
        <v>3828</v>
      </c>
      <c r="M196" s="20"/>
      <c r="N196" s="20" t="s">
        <v>3829</v>
      </c>
      <c r="O196" s="20" t="s">
        <v>3830</v>
      </c>
      <c r="P196" s="20" t="s">
        <v>3831</v>
      </c>
      <c r="Q196" s="20"/>
      <c r="R196" s="20"/>
      <c r="S196" s="20"/>
      <c r="T196" s="20" t="s">
        <v>3832</v>
      </c>
      <c r="U196" s="20" t="s">
        <v>3833</v>
      </c>
      <c r="V196" s="20" t="s">
        <v>3834</v>
      </c>
      <c r="W196" s="20" t="s">
        <v>3835</v>
      </c>
      <c r="X196" s="20" t="s">
        <v>3836</v>
      </c>
      <c r="Y196" s="20" t="s">
        <v>3837</v>
      </c>
      <c r="Z196" s="20"/>
      <c r="AA196" s="20"/>
      <c r="AB196" s="20"/>
      <c r="AC196" s="20"/>
      <c r="AD196" s="20"/>
      <c r="AE196" s="20"/>
      <c r="AF196" s="20" t="s">
        <v>3838</v>
      </c>
      <c r="AG196" s="20"/>
      <c r="AH196" s="20"/>
      <c r="AI196" s="20"/>
      <c r="AJ196" s="20"/>
      <c r="AK196" s="20"/>
      <c r="AL196" s="20"/>
      <c r="AM196" s="20"/>
      <c r="AN196" s="20"/>
      <c r="AO196" s="20" t="s">
        <v>3839</v>
      </c>
      <c r="AP196" s="20" t="s">
        <v>3840</v>
      </c>
      <c r="AQ196" s="28"/>
      <c r="AR196" s="29" t="s">
        <v>3841</v>
      </c>
      <c r="AS196" s="31"/>
      <c r="AT196" s="31"/>
      <c r="AU196" s="31"/>
      <c r="AV196" s="31"/>
      <c r="AW196" s="31"/>
      <c r="AX196" s="31"/>
      <c r="AY196" s="31"/>
      <c r="AZ196" s="31"/>
      <c r="BA196" s="31"/>
      <c r="BB196" s="31"/>
      <c r="BC196" s="31"/>
      <c r="BD196" s="31"/>
      <c r="BE196" s="31"/>
      <c r="BF196" s="31"/>
      <c r="BG196" s="31"/>
      <c r="BH196" s="31"/>
      <c r="BI196" s="31"/>
      <c r="BJ196" s="31"/>
      <c r="BK196" s="31"/>
      <c r="BL196" s="31"/>
      <c r="BM196" s="31"/>
    </row>
    <row r="197" spans="1:65" ht="55.2">
      <c r="A197" s="20" t="s">
        <v>3842</v>
      </c>
      <c r="B197" s="20" t="s">
        <v>219</v>
      </c>
      <c r="C197" s="20"/>
      <c r="D197" s="20"/>
      <c r="E197" s="49"/>
      <c r="F197" s="39" t="s">
        <v>3843</v>
      </c>
      <c r="G197" s="39" t="s">
        <v>3844</v>
      </c>
      <c r="H197" s="20" t="s">
        <v>3845</v>
      </c>
      <c r="I197" s="20"/>
      <c r="J197" s="20"/>
      <c r="K197" s="20"/>
      <c r="L197" s="20"/>
      <c r="M197" s="20"/>
      <c r="N197" s="20"/>
      <c r="O197" s="20"/>
      <c r="P197" s="20"/>
      <c r="Q197" s="20"/>
      <c r="R197" s="20"/>
      <c r="S197" s="20"/>
      <c r="T197" s="20"/>
      <c r="U197" s="20"/>
      <c r="V197" s="20"/>
      <c r="W197" s="20"/>
      <c r="X197" s="20"/>
      <c r="Y197" s="20"/>
      <c r="Z197" s="20"/>
      <c r="AA197" s="20"/>
      <c r="AB197" s="20"/>
      <c r="AC197" s="20"/>
      <c r="AD197" s="20"/>
      <c r="AE197" s="20"/>
      <c r="AF197" s="20"/>
      <c r="AG197" s="20"/>
      <c r="AH197" s="20"/>
      <c r="AI197" s="20"/>
      <c r="AJ197" s="20"/>
      <c r="AK197" s="20"/>
      <c r="AL197" s="20"/>
      <c r="AM197" s="20"/>
      <c r="AN197" s="20"/>
      <c r="AO197" s="20"/>
      <c r="AP197" s="20"/>
      <c r="AQ197" s="28"/>
      <c r="AR197" s="29"/>
      <c r="AS197" s="31"/>
      <c r="AT197" s="31"/>
      <c r="AU197" s="31"/>
      <c r="AV197" s="31"/>
      <c r="AW197" s="31"/>
      <c r="AX197" s="31"/>
      <c r="AY197" s="31"/>
      <c r="AZ197" s="31"/>
      <c r="BA197" s="31"/>
      <c r="BB197" s="31"/>
      <c r="BC197" s="31"/>
      <c r="BD197" s="31"/>
      <c r="BE197" s="31"/>
      <c r="BF197" s="31"/>
      <c r="BG197" s="31"/>
      <c r="BH197" s="31"/>
      <c r="BI197" s="31"/>
      <c r="BJ197" s="31"/>
      <c r="BK197" s="31"/>
      <c r="BL197" s="31"/>
      <c r="BM197" s="31"/>
    </row>
    <row r="198" spans="1:65" ht="41.4">
      <c r="A198" s="20" t="s">
        <v>3846</v>
      </c>
      <c r="B198" s="20" t="s">
        <v>187</v>
      </c>
      <c r="C198" s="20"/>
      <c r="D198" s="20"/>
      <c r="E198" s="49"/>
      <c r="F198" s="39" t="s">
        <v>3847</v>
      </c>
      <c r="G198" s="39" t="s">
        <v>3848</v>
      </c>
      <c r="H198" s="20" t="s">
        <v>3849</v>
      </c>
      <c r="I198" s="20"/>
      <c r="J198" s="20"/>
      <c r="K198" s="20"/>
      <c r="L198" s="20"/>
      <c r="M198" s="20"/>
      <c r="N198" s="20"/>
      <c r="O198" s="20"/>
      <c r="P198" s="20"/>
      <c r="Q198" s="20"/>
      <c r="R198" s="20"/>
      <c r="S198" s="20"/>
      <c r="T198" s="20"/>
      <c r="U198" s="20"/>
      <c r="V198" s="20"/>
      <c r="W198" s="20"/>
      <c r="X198" s="20"/>
      <c r="Y198" s="20"/>
      <c r="Z198" s="20"/>
      <c r="AA198" s="20"/>
      <c r="AB198" s="20"/>
      <c r="AC198" s="20"/>
      <c r="AD198" s="20"/>
      <c r="AE198" s="20"/>
      <c r="AF198" s="20"/>
      <c r="AG198" s="20"/>
      <c r="AH198" s="20"/>
      <c r="AI198" s="20"/>
      <c r="AJ198" s="20"/>
      <c r="AK198" s="20"/>
      <c r="AL198" s="20"/>
      <c r="AM198" s="20"/>
      <c r="AN198" s="20"/>
      <c r="AO198" s="20"/>
      <c r="AP198" s="20"/>
      <c r="AQ198" s="28"/>
      <c r="AR198" s="29"/>
      <c r="AS198" s="31"/>
      <c r="AT198" s="31"/>
      <c r="AU198" s="31"/>
      <c r="AV198" s="31"/>
      <c r="AW198" s="31"/>
      <c r="AX198" s="31"/>
      <c r="AY198" s="31"/>
      <c r="AZ198" s="31"/>
      <c r="BA198" s="31"/>
      <c r="BB198" s="31"/>
      <c r="BC198" s="31"/>
      <c r="BD198" s="31"/>
      <c r="BE198" s="31"/>
      <c r="BF198" s="31"/>
      <c r="BG198" s="31"/>
      <c r="BH198" s="31"/>
      <c r="BI198" s="31"/>
      <c r="BJ198" s="31"/>
      <c r="BK198" s="31"/>
      <c r="BL198" s="31"/>
      <c r="BM198" s="31"/>
    </row>
    <row r="199" spans="1:65" ht="55.2">
      <c r="A199" s="20" t="s">
        <v>3850</v>
      </c>
      <c r="B199" s="20" t="s">
        <v>3851</v>
      </c>
      <c r="C199" s="20"/>
      <c r="D199" s="20"/>
      <c r="E199" s="49"/>
      <c r="F199" s="39" t="s">
        <v>3852</v>
      </c>
      <c r="G199" s="39" t="s">
        <v>3853</v>
      </c>
      <c r="H199" s="20" t="s">
        <v>3854</v>
      </c>
      <c r="I199" s="20"/>
      <c r="J199" s="20"/>
      <c r="K199" s="20"/>
      <c r="L199" s="20"/>
      <c r="M199" s="20"/>
      <c r="N199" s="20"/>
      <c r="O199" s="20"/>
      <c r="P199" s="20"/>
      <c r="Q199" s="20"/>
      <c r="R199" s="20"/>
      <c r="S199" s="20"/>
      <c r="T199" s="20"/>
      <c r="U199" s="20"/>
      <c r="V199" s="20"/>
      <c r="W199" s="20"/>
      <c r="X199" s="20"/>
      <c r="Y199" s="20"/>
      <c r="Z199" s="20"/>
      <c r="AA199" s="20"/>
      <c r="AB199" s="20"/>
      <c r="AC199" s="20"/>
      <c r="AD199" s="20"/>
      <c r="AE199" s="20"/>
      <c r="AF199" s="20"/>
      <c r="AG199" s="20"/>
      <c r="AH199" s="20"/>
      <c r="AI199" s="20"/>
      <c r="AJ199" s="20"/>
      <c r="AK199" s="20"/>
      <c r="AL199" s="20"/>
      <c r="AM199" s="20"/>
      <c r="AN199" s="20"/>
      <c r="AO199" s="20"/>
      <c r="AP199" s="20"/>
      <c r="AQ199" s="28"/>
      <c r="AR199" s="29"/>
      <c r="AS199" s="31"/>
      <c r="AT199" s="31"/>
      <c r="AU199" s="31"/>
      <c r="AV199" s="31"/>
      <c r="AW199" s="31"/>
      <c r="AX199" s="31"/>
      <c r="AY199" s="31"/>
      <c r="AZ199" s="31"/>
      <c r="BA199" s="31"/>
      <c r="BB199" s="31"/>
      <c r="BC199" s="31"/>
      <c r="BD199" s="31"/>
      <c r="BE199" s="31"/>
      <c r="BF199" s="31"/>
      <c r="BG199" s="31"/>
      <c r="BH199" s="31"/>
      <c r="BI199" s="31"/>
      <c r="BJ199" s="31"/>
      <c r="BK199" s="31"/>
      <c r="BL199" s="31"/>
      <c r="BM199" s="31"/>
    </row>
    <row r="200" spans="1:65" ht="409.6">
      <c r="A200" s="20" t="s">
        <v>3855</v>
      </c>
      <c r="B200" s="20" t="s">
        <v>146</v>
      </c>
      <c r="C200" s="20"/>
      <c r="D200" s="20"/>
      <c r="E200" s="49">
        <v>1</v>
      </c>
      <c r="F200" s="39" t="s">
        <v>3856</v>
      </c>
      <c r="G200" s="39" t="s">
        <v>3857</v>
      </c>
      <c r="H200" s="20" t="s">
        <v>3858</v>
      </c>
      <c r="I200" s="20"/>
      <c r="J200" s="20" t="s">
        <v>3859</v>
      </c>
      <c r="K200" s="20" t="s">
        <v>3860</v>
      </c>
      <c r="L200" s="20" t="s">
        <v>3861</v>
      </c>
      <c r="M200" s="20"/>
      <c r="N200" s="20" t="s">
        <v>3862</v>
      </c>
      <c r="O200" s="20"/>
      <c r="P200" s="20"/>
      <c r="Q200" s="20"/>
      <c r="R200" s="20"/>
      <c r="S200" s="20"/>
      <c r="T200" s="20" t="s">
        <v>3863</v>
      </c>
      <c r="U200" s="20" t="s">
        <v>3864</v>
      </c>
      <c r="V200" s="20" t="s">
        <v>3865</v>
      </c>
      <c r="W200" s="20" t="s">
        <v>3866</v>
      </c>
      <c r="X200" s="20" t="s">
        <v>3867</v>
      </c>
      <c r="Y200" s="20" t="s">
        <v>3868</v>
      </c>
      <c r="Z200" s="20"/>
      <c r="AA200" s="20"/>
      <c r="AB200" s="20"/>
      <c r="AC200" s="20"/>
      <c r="AD200" s="20"/>
      <c r="AE200" s="20"/>
      <c r="AF200" s="20"/>
      <c r="AG200" s="20"/>
      <c r="AH200" s="20"/>
      <c r="AI200" s="20"/>
      <c r="AJ200" s="20"/>
      <c r="AK200" s="20"/>
      <c r="AL200" s="20"/>
      <c r="AM200" s="20"/>
      <c r="AN200" s="20"/>
      <c r="AO200" s="20" t="s">
        <v>3869</v>
      </c>
      <c r="AP200" s="20" t="s">
        <v>3870</v>
      </c>
      <c r="AQ200" s="28"/>
      <c r="AR200" s="29" t="s">
        <v>3871</v>
      </c>
      <c r="AS200" s="31"/>
      <c r="AT200" s="31"/>
      <c r="AU200" s="31"/>
      <c r="AV200" s="31"/>
      <c r="AW200" s="31"/>
      <c r="AX200" s="31"/>
      <c r="AY200" s="31"/>
      <c r="AZ200" s="31"/>
      <c r="BA200" s="31"/>
      <c r="BB200" s="31"/>
      <c r="BC200" s="31"/>
      <c r="BD200" s="31"/>
      <c r="BE200" s="31"/>
      <c r="BF200" s="31"/>
      <c r="BG200" s="31"/>
      <c r="BH200" s="31"/>
      <c r="BI200" s="31"/>
      <c r="BJ200" s="31"/>
      <c r="BK200" s="31"/>
      <c r="BL200" s="31"/>
      <c r="BM200" s="31"/>
    </row>
    <row r="201" spans="1:65" ht="409.6">
      <c r="A201" s="20" t="s">
        <v>3872</v>
      </c>
      <c r="B201" s="20" t="s">
        <v>670</v>
      </c>
      <c r="C201" s="20"/>
      <c r="D201" s="20"/>
      <c r="E201" s="49">
        <v>1</v>
      </c>
      <c r="F201" s="39" t="s">
        <v>3873</v>
      </c>
      <c r="G201" s="39" t="s">
        <v>3874</v>
      </c>
      <c r="H201" s="20" t="s">
        <v>3875</v>
      </c>
      <c r="I201" s="20"/>
      <c r="J201" s="20" t="s">
        <v>3876</v>
      </c>
      <c r="K201" s="20" t="s">
        <v>3877</v>
      </c>
      <c r="L201" s="20" t="s">
        <v>3878</v>
      </c>
      <c r="M201" s="20"/>
      <c r="N201" s="20" t="s">
        <v>3879</v>
      </c>
      <c r="O201" s="20"/>
      <c r="P201" s="20"/>
      <c r="Q201" s="20"/>
      <c r="R201" s="20"/>
      <c r="S201" s="20"/>
      <c r="T201" s="20" t="s">
        <v>3880</v>
      </c>
      <c r="U201" s="20" t="s">
        <v>3881</v>
      </c>
      <c r="V201" s="20" t="s">
        <v>3882</v>
      </c>
      <c r="W201" s="20" t="s">
        <v>3883</v>
      </c>
      <c r="X201" s="20" t="s">
        <v>3884</v>
      </c>
      <c r="Y201" s="20" t="s">
        <v>3885</v>
      </c>
      <c r="Z201" s="20"/>
      <c r="AA201" s="20"/>
      <c r="AB201" s="20"/>
      <c r="AC201" s="20"/>
      <c r="AD201" s="20"/>
      <c r="AE201" s="20"/>
      <c r="AF201" s="20"/>
      <c r="AG201" s="20"/>
      <c r="AH201" s="20"/>
      <c r="AI201" s="20"/>
      <c r="AJ201" s="20"/>
      <c r="AK201" s="20"/>
      <c r="AL201" s="20"/>
      <c r="AM201" s="20"/>
      <c r="AN201" s="20"/>
      <c r="AO201" s="20" t="s">
        <v>3886</v>
      </c>
      <c r="AP201" s="20" t="s">
        <v>3887</v>
      </c>
      <c r="AQ201" s="28"/>
      <c r="AR201" s="29" t="s">
        <v>3888</v>
      </c>
      <c r="AS201" s="31"/>
      <c r="AT201" s="31"/>
      <c r="AU201" s="31"/>
      <c r="AV201" s="31"/>
      <c r="AW201" s="31"/>
      <c r="AX201" s="31"/>
      <c r="AY201" s="31"/>
      <c r="AZ201" s="31"/>
      <c r="BA201" s="31"/>
      <c r="BB201" s="31"/>
      <c r="BC201" s="31"/>
      <c r="BD201" s="31"/>
      <c r="BE201" s="31"/>
      <c r="BF201" s="31"/>
      <c r="BG201" s="31"/>
      <c r="BH201" s="31"/>
      <c r="BI201" s="31"/>
      <c r="BJ201" s="31"/>
      <c r="BK201" s="31"/>
      <c r="BL201" s="31"/>
      <c r="BM201" s="31"/>
    </row>
    <row r="202" spans="1:65" ht="55.2">
      <c r="A202" s="20" t="s">
        <v>3889</v>
      </c>
      <c r="B202" s="20" t="s">
        <v>670</v>
      </c>
      <c r="C202" s="20"/>
      <c r="D202" s="20"/>
      <c r="E202" s="49"/>
      <c r="F202" s="39" t="s">
        <v>3890</v>
      </c>
      <c r="G202" s="39" t="s">
        <v>3891</v>
      </c>
      <c r="H202" s="20" t="s">
        <v>3892</v>
      </c>
      <c r="I202" s="20"/>
      <c r="J202" s="20"/>
      <c r="K202" s="20"/>
      <c r="L202" s="20"/>
      <c r="M202" s="20"/>
      <c r="N202" s="20"/>
      <c r="O202" s="20"/>
      <c r="P202" s="20"/>
      <c r="Q202" s="20"/>
      <c r="R202" s="20"/>
      <c r="S202" s="20"/>
      <c r="T202" s="20"/>
      <c r="U202" s="20"/>
      <c r="V202" s="20"/>
      <c r="W202" s="20"/>
      <c r="X202" s="20"/>
      <c r="Y202" s="20"/>
      <c r="Z202" s="20"/>
      <c r="AA202" s="20"/>
      <c r="AB202" s="20"/>
      <c r="AC202" s="20"/>
      <c r="AD202" s="20"/>
      <c r="AE202" s="20"/>
      <c r="AF202" s="20"/>
      <c r="AG202" s="20"/>
      <c r="AH202" s="20"/>
      <c r="AI202" s="20"/>
      <c r="AJ202" s="20"/>
      <c r="AK202" s="20"/>
      <c r="AL202" s="20"/>
      <c r="AM202" s="20"/>
      <c r="AN202" s="20"/>
      <c r="AO202" s="20"/>
      <c r="AP202" s="20"/>
      <c r="AQ202" s="28"/>
      <c r="AR202" s="29"/>
      <c r="AS202" s="31"/>
      <c r="AT202" s="31"/>
      <c r="AU202" s="31"/>
      <c r="AV202" s="31"/>
      <c r="AW202" s="31"/>
      <c r="AX202" s="31"/>
      <c r="AY202" s="31"/>
      <c r="AZ202" s="31"/>
      <c r="BA202" s="31"/>
      <c r="BB202" s="31"/>
      <c r="BC202" s="31"/>
      <c r="BD202" s="31"/>
      <c r="BE202" s="31"/>
      <c r="BF202" s="31"/>
      <c r="BG202" s="31"/>
      <c r="BH202" s="31"/>
      <c r="BI202" s="31"/>
      <c r="BJ202" s="31"/>
      <c r="BK202" s="31"/>
      <c r="BL202" s="31"/>
      <c r="BM202" s="31"/>
    </row>
    <row r="203" spans="1:65" ht="55.2">
      <c r="A203" s="20" t="s">
        <v>3893</v>
      </c>
      <c r="B203" s="20" t="s">
        <v>219</v>
      </c>
      <c r="C203" s="20"/>
      <c r="D203" s="20"/>
      <c r="E203" s="49"/>
      <c r="F203" s="39" t="s">
        <v>3894</v>
      </c>
      <c r="G203" s="39" t="s">
        <v>3895</v>
      </c>
      <c r="H203" s="20" t="s">
        <v>3896</v>
      </c>
      <c r="I203" s="20"/>
      <c r="J203" s="20"/>
      <c r="K203" s="20"/>
      <c r="L203" s="20"/>
      <c r="M203" s="20"/>
      <c r="N203" s="20"/>
      <c r="O203" s="20"/>
      <c r="P203" s="20"/>
      <c r="Q203" s="20"/>
      <c r="R203" s="20"/>
      <c r="S203" s="20"/>
      <c r="T203" s="20"/>
      <c r="U203" s="20"/>
      <c r="V203" s="20"/>
      <c r="W203" s="20"/>
      <c r="X203" s="20"/>
      <c r="Y203" s="20"/>
      <c r="Z203" s="20"/>
      <c r="AA203" s="20"/>
      <c r="AB203" s="20"/>
      <c r="AC203" s="20"/>
      <c r="AD203" s="20"/>
      <c r="AE203" s="20"/>
      <c r="AF203" s="20"/>
      <c r="AG203" s="20"/>
      <c r="AH203" s="20"/>
      <c r="AI203" s="20"/>
      <c r="AJ203" s="20"/>
      <c r="AK203" s="20"/>
      <c r="AL203" s="20"/>
      <c r="AM203" s="20"/>
      <c r="AN203" s="20"/>
      <c r="AO203" s="20"/>
      <c r="AP203" s="20"/>
      <c r="AQ203" s="28"/>
      <c r="AR203" s="29"/>
      <c r="AS203" s="31"/>
      <c r="AT203" s="31"/>
      <c r="AU203" s="31"/>
      <c r="AV203" s="31"/>
      <c r="AW203" s="31"/>
      <c r="AX203" s="31"/>
      <c r="AY203" s="31"/>
      <c r="AZ203" s="31"/>
      <c r="BA203" s="31"/>
      <c r="BB203" s="31"/>
      <c r="BC203" s="31"/>
      <c r="BD203" s="31"/>
      <c r="BE203" s="31"/>
      <c r="BF203" s="31"/>
      <c r="BG203" s="31"/>
      <c r="BH203" s="31"/>
      <c r="BI203" s="31"/>
      <c r="BJ203" s="31"/>
      <c r="BK203" s="31"/>
      <c r="BL203" s="31"/>
      <c r="BM203" s="31"/>
    </row>
    <row r="204" spans="1:65" ht="409.6">
      <c r="A204" s="20" t="s">
        <v>3897</v>
      </c>
      <c r="B204" s="20" t="s">
        <v>1235</v>
      </c>
      <c r="C204" s="20"/>
      <c r="D204" s="20"/>
      <c r="E204" s="49">
        <v>1</v>
      </c>
      <c r="F204" s="39" t="s">
        <v>3898</v>
      </c>
      <c r="G204" s="39" t="s">
        <v>3899</v>
      </c>
      <c r="H204" s="20" t="s">
        <v>3900</v>
      </c>
      <c r="I204" s="20"/>
      <c r="J204" s="20" t="s">
        <v>3901</v>
      </c>
      <c r="K204" s="20" t="s">
        <v>3902</v>
      </c>
      <c r="L204" s="20" t="s">
        <v>3903</v>
      </c>
      <c r="M204" s="20" t="s">
        <v>3904</v>
      </c>
      <c r="N204" s="20" t="s">
        <v>3905</v>
      </c>
      <c r="O204" s="20" t="s">
        <v>3906</v>
      </c>
      <c r="P204" s="20" t="s">
        <v>3907</v>
      </c>
      <c r="Q204" s="20"/>
      <c r="R204" s="20"/>
      <c r="S204" s="20"/>
      <c r="T204" s="20" t="s">
        <v>3908</v>
      </c>
      <c r="U204" s="20" t="s">
        <v>3909</v>
      </c>
      <c r="V204" s="20" t="s">
        <v>3910</v>
      </c>
      <c r="W204" s="20" t="s">
        <v>3911</v>
      </c>
      <c r="X204" s="20" t="s">
        <v>3912</v>
      </c>
      <c r="Y204" s="20" t="s">
        <v>3913</v>
      </c>
      <c r="Z204" s="20"/>
      <c r="AA204" s="20"/>
      <c r="AB204" s="20"/>
      <c r="AC204" s="20"/>
      <c r="AD204" s="20"/>
      <c r="AE204" s="20"/>
      <c r="AF204" s="20"/>
      <c r="AG204" s="20"/>
      <c r="AH204" s="20"/>
      <c r="AI204" s="20"/>
      <c r="AJ204" s="20"/>
      <c r="AK204" s="20"/>
      <c r="AL204" s="20"/>
      <c r="AM204" s="20"/>
      <c r="AN204" s="20"/>
      <c r="AO204" s="20" t="s">
        <v>3914</v>
      </c>
      <c r="AP204" s="20" t="s">
        <v>3915</v>
      </c>
      <c r="AQ204" s="28" t="s">
        <v>3916</v>
      </c>
      <c r="AR204" s="29" t="s">
        <v>3917</v>
      </c>
      <c r="AS204" s="31"/>
      <c r="AT204" s="31"/>
      <c r="AU204" s="31"/>
      <c r="AV204" s="31"/>
      <c r="AW204" s="31"/>
      <c r="AX204" s="31"/>
      <c r="AY204" s="31"/>
      <c r="AZ204" s="31"/>
      <c r="BA204" s="31"/>
      <c r="BB204" s="31"/>
      <c r="BC204" s="31"/>
      <c r="BD204" s="31"/>
      <c r="BE204" s="31"/>
      <c r="BF204" s="31"/>
      <c r="BG204" s="31"/>
      <c r="BH204" s="31"/>
      <c r="BI204" s="31"/>
      <c r="BJ204" s="31"/>
      <c r="BK204" s="31"/>
      <c r="BL204" s="31"/>
      <c r="BM204" s="31"/>
    </row>
    <row r="205" spans="1:65" ht="55.2">
      <c r="A205" s="20" t="s">
        <v>3918</v>
      </c>
      <c r="B205" s="20" t="s">
        <v>219</v>
      </c>
      <c r="C205" s="20"/>
      <c r="D205" s="20"/>
      <c r="E205" s="49"/>
      <c r="F205" s="39" t="s">
        <v>3919</v>
      </c>
      <c r="G205" s="39" t="s">
        <v>3920</v>
      </c>
      <c r="H205" s="20" t="s">
        <v>3921</v>
      </c>
      <c r="I205" s="20"/>
      <c r="J205" s="20"/>
      <c r="K205" s="20"/>
      <c r="L205" s="20"/>
      <c r="M205" s="20"/>
      <c r="N205" s="20"/>
      <c r="O205" s="20"/>
      <c r="P205" s="20"/>
      <c r="Q205" s="20"/>
      <c r="R205" s="20"/>
      <c r="S205" s="20"/>
      <c r="T205" s="20"/>
      <c r="U205" s="20"/>
      <c r="V205" s="20"/>
      <c r="W205" s="20"/>
      <c r="X205" s="20"/>
      <c r="Y205" s="20"/>
      <c r="Z205" s="20"/>
      <c r="AA205" s="20"/>
      <c r="AB205" s="20"/>
      <c r="AC205" s="20"/>
      <c r="AD205" s="20"/>
      <c r="AE205" s="20"/>
      <c r="AF205" s="20"/>
      <c r="AG205" s="20"/>
      <c r="AH205" s="20"/>
      <c r="AI205" s="20"/>
      <c r="AJ205" s="20"/>
      <c r="AK205" s="20"/>
      <c r="AL205" s="20"/>
      <c r="AM205" s="20"/>
      <c r="AN205" s="20"/>
      <c r="AO205" s="20"/>
      <c r="AP205" s="20"/>
      <c r="AQ205" s="28"/>
      <c r="AR205" s="29"/>
      <c r="AS205" s="31"/>
      <c r="AT205" s="31"/>
      <c r="AU205" s="31"/>
      <c r="AV205" s="31"/>
      <c r="AW205" s="31"/>
      <c r="AX205" s="31"/>
      <c r="AY205" s="31"/>
      <c r="AZ205" s="31"/>
      <c r="BA205" s="31"/>
      <c r="BB205" s="31"/>
      <c r="BC205" s="31"/>
      <c r="BD205" s="31"/>
      <c r="BE205" s="31"/>
      <c r="BF205" s="31"/>
      <c r="BG205" s="31"/>
      <c r="BH205" s="31"/>
      <c r="BI205" s="31"/>
      <c r="BJ205" s="31"/>
      <c r="BK205" s="31"/>
      <c r="BL205" s="31"/>
      <c r="BM205" s="31"/>
    </row>
    <row r="206" spans="1:65" ht="276">
      <c r="A206" s="20" t="s">
        <v>3922</v>
      </c>
      <c r="B206" s="20" t="s">
        <v>171</v>
      </c>
      <c r="C206" s="20"/>
      <c r="D206" s="20"/>
      <c r="E206" s="49">
        <v>1</v>
      </c>
      <c r="F206" s="39" t="s">
        <v>3923</v>
      </c>
      <c r="G206" s="39" t="s">
        <v>3924</v>
      </c>
      <c r="H206" s="20" t="s">
        <v>3925</v>
      </c>
      <c r="I206" s="20"/>
      <c r="J206" s="20"/>
      <c r="K206" s="20" t="s">
        <v>3926</v>
      </c>
      <c r="L206" s="20" t="s">
        <v>3927</v>
      </c>
      <c r="M206" s="20"/>
      <c r="N206" s="20" t="s">
        <v>3928</v>
      </c>
      <c r="O206" s="20"/>
      <c r="P206" s="20"/>
      <c r="Q206" s="20"/>
      <c r="R206" s="20"/>
      <c r="S206" s="20"/>
      <c r="T206" s="20"/>
      <c r="U206" s="20"/>
      <c r="V206" s="20"/>
      <c r="W206" s="20"/>
      <c r="X206" s="20"/>
      <c r="Y206" s="20"/>
      <c r="Z206" s="20"/>
      <c r="AA206" s="20"/>
      <c r="AB206" s="20"/>
      <c r="AC206" s="20"/>
      <c r="AD206" s="20"/>
      <c r="AE206" s="20"/>
      <c r="AF206" s="20" t="s">
        <v>3929</v>
      </c>
      <c r="AG206" s="20"/>
      <c r="AH206" s="20"/>
      <c r="AI206" s="20"/>
      <c r="AJ206" s="20"/>
      <c r="AK206" s="20"/>
      <c r="AL206" s="20"/>
      <c r="AM206" s="20"/>
      <c r="AN206" s="20"/>
      <c r="AO206" s="20"/>
      <c r="AP206" s="20"/>
      <c r="AQ206" s="28"/>
      <c r="AR206" s="29"/>
      <c r="AS206" s="31"/>
      <c r="AT206" s="31"/>
      <c r="AU206" s="31"/>
      <c r="AV206" s="31"/>
      <c r="AW206" s="31"/>
      <c r="AX206" s="31"/>
      <c r="AY206" s="31"/>
      <c r="AZ206" s="31"/>
      <c r="BA206" s="31"/>
      <c r="BB206" s="31"/>
      <c r="BC206" s="31"/>
      <c r="BD206" s="31"/>
      <c r="BE206" s="31"/>
      <c r="BF206" s="31"/>
      <c r="BG206" s="31"/>
      <c r="BH206" s="31"/>
      <c r="BI206" s="31"/>
      <c r="BJ206" s="31"/>
      <c r="BK206" s="31"/>
      <c r="BL206" s="31"/>
      <c r="BM206" s="31"/>
    </row>
    <row r="207" spans="1:65" ht="409.6">
      <c r="A207" s="20" t="s">
        <v>3930</v>
      </c>
      <c r="B207" s="20" t="s">
        <v>219</v>
      </c>
      <c r="C207" s="20"/>
      <c r="D207" s="20"/>
      <c r="E207" s="49">
        <v>1</v>
      </c>
      <c r="F207" s="20"/>
      <c r="G207" s="20"/>
      <c r="H207" s="20" t="s">
        <v>3931</v>
      </c>
      <c r="I207" s="20"/>
      <c r="J207" s="20" t="s">
        <v>3932</v>
      </c>
      <c r="K207" s="20" t="s">
        <v>3933</v>
      </c>
      <c r="L207" s="20" t="s">
        <v>3934</v>
      </c>
      <c r="M207" s="20"/>
      <c r="N207" s="20" t="s">
        <v>3935</v>
      </c>
      <c r="O207" s="20" t="s">
        <v>3936</v>
      </c>
      <c r="P207" s="20" t="s">
        <v>3937</v>
      </c>
      <c r="Q207" s="20"/>
      <c r="R207" s="20"/>
      <c r="S207" s="20"/>
      <c r="T207" s="20" t="s">
        <v>3938</v>
      </c>
      <c r="U207" s="20" t="s">
        <v>3939</v>
      </c>
      <c r="V207" s="20" t="s">
        <v>3940</v>
      </c>
      <c r="W207" s="20" t="s">
        <v>3941</v>
      </c>
      <c r="X207" s="20" t="s">
        <v>3942</v>
      </c>
      <c r="Y207" s="20" t="s">
        <v>3943</v>
      </c>
      <c r="Z207" s="20"/>
      <c r="AA207" s="20"/>
      <c r="AB207" s="20"/>
      <c r="AC207" s="20"/>
      <c r="AD207" s="20"/>
      <c r="AE207" s="20"/>
      <c r="AF207" s="20" t="s">
        <v>3944</v>
      </c>
      <c r="AG207" s="20"/>
      <c r="AH207" s="20"/>
      <c r="AI207" s="20"/>
      <c r="AJ207" s="20"/>
      <c r="AK207" s="20"/>
      <c r="AL207" s="20"/>
      <c r="AM207" s="20"/>
      <c r="AN207" s="20"/>
      <c r="AO207" s="20" t="s">
        <v>3945</v>
      </c>
      <c r="AP207" s="20" t="s">
        <v>3946</v>
      </c>
      <c r="AQ207" s="28"/>
      <c r="AR207" s="29" t="s">
        <v>3947</v>
      </c>
      <c r="AS207" s="31"/>
      <c r="AT207" s="31"/>
      <c r="AU207" s="31"/>
      <c r="AV207" s="31"/>
      <c r="AW207" s="31"/>
      <c r="AX207" s="31"/>
      <c r="AY207" s="31"/>
      <c r="AZ207" s="31"/>
      <c r="BA207" s="31"/>
      <c r="BB207" s="31"/>
      <c r="BC207" s="31"/>
      <c r="BD207" s="31"/>
      <c r="BE207" s="31"/>
      <c r="BF207" s="31"/>
      <c r="BG207" s="31"/>
      <c r="BH207" s="31"/>
      <c r="BI207" s="31"/>
      <c r="BJ207" s="31"/>
      <c r="BK207" s="31"/>
      <c r="BL207" s="31"/>
      <c r="BM207" s="31"/>
    </row>
    <row r="208" spans="1:65" ht="303.60000000000002">
      <c r="A208" s="20" t="s">
        <v>3948</v>
      </c>
      <c r="B208" s="20" t="s">
        <v>187</v>
      </c>
      <c r="C208" s="20"/>
      <c r="D208" s="20"/>
      <c r="E208" s="49">
        <v>1</v>
      </c>
      <c r="F208" s="39" t="s">
        <v>3949</v>
      </c>
      <c r="G208" s="39" t="s">
        <v>3950</v>
      </c>
      <c r="H208" s="20" t="s">
        <v>3951</v>
      </c>
      <c r="I208" s="20"/>
      <c r="J208" s="20"/>
      <c r="K208" s="20" t="s">
        <v>3952</v>
      </c>
      <c r="L208" s="20" t="s">
        <v>3953</v>
      </c>
      <c r="M208" s="20"/>
      <c r="N208" s="20" t="s">
        <v>3954</v>
      </c>
      <c r="O208" s="20"/>
      <c r="P208" s="20"/>
      <c r="Q208" s="20"/>
      <c r="R208" s="20"/>
      <c r="S208" s="20"/>
      <c r="T208" s="20"/>
      <c r="U208" s="20"/>
      <c r="V208" s="20"/>
      <c r="W208" s="20"/>
      <c r="X208" s="20" t="s">
        <v>3955</v>
      </c>
      <c r="Y208" s="20" t="s">
        <v>3956</v>
      </c>
      <c r="Z208" s="20"/>
      <c r="AA208" s="20"/>
      <c r="AB208" s="20"/>
      <c r="AC208" s="20"/>
      <c r="AD208" s="20"/>
      <c r="AE208" s="20"/>
      <c r="AF208" s="20" t="s">
        <v>3957</v>
      </c>
      <c r="AG208" s="20"/>
      <c r="AH208" s="20"/>
      <c r="AI208" s="20"/>
      <c r="AJ208" s="20"/>
      <c r="AK208" s="20"/>
      <c r="AL208" s="20"/>
      <c r="AM208" s="20"/>
      <c r="AN208" s="20"/>
      <c r="AO208" s="20" t="s">
        <v>3958</v>
      </c>
      <c r="AP208" s="20" t="s">
        <v>3959</v>
      </c>
      <c r="AQ208" s="28" t="s">
        <v>3960</v>
      </c>
      <c r="AR208" s="29"/>
      <c r="AS208" s="31"/>
      <c r="AT208" s="31"/>
      <c r="AU208" s="31"/>
      <c r="AV208" s="31"/>
      <c r="AW208" s="31"/>
      <c r="AX208" s="31"/>
      <c r="AY208" s="31"/>
      <c r="AZ208" s="31"/>
      <c r="BA208" s="31"/>
      <c r="BB208" s="31"/>
      <c r="BC208" s="31"/>
      <c r="BD208" s="31"/>
      <c r="BE208" s="31"/>
      <c r="BF208" s="31"/>
      <c r="BG208" s="31"/>
      <c r="BH208" s="31"/>
      <c r="BI208" s="31"/>
      <c r="BJ208" s="31"/>
      <c r="BK208" s="31"/>
      <c r="BL208" s="31"/>
      <c r="BM208" s="31"/>
    </row>
    <row r="209" spans="1:65" ht="409.6">
      <c r="A209" s="20" t="s">
        <v>3961</v>
      </c>
      <c r="B209" s="20" t="s">
        <v>2824</v>
      </c>
      <c r="C209" s="20"/>
      <c r="D209" s="20"/>
      <c r="E209" s="49">
        <v>1</v>
      </c>
      <c r="F209" s="39" t="s">
        <v>3962</v>
      </c>
      <c r="G209" s="39" t="s">
        <v>3963</v>
      </c>
      <c r="H209" s="20" t="s">
        <v>3964</v>
      </c>
      <c r="I209" s="20"/>
      <c r="J209" s="20" t="s">
        <v>3965</v>
      </c>
      <c r="K209" s="20" t="s">
        <v>3966</v>
      </c>
      <c r="L209" s="20" t="s">
        <v>3967</v>
      </c>
      <c r="M209" s="20"/>
      <c r="N209" s="20" t="s">
        <v>3968</v>
      </c>
      <c r="O209" s="20" t="s">
        <v>3969</v>
      </c>
      <c r="P209" s="20" t="s">
        <v>3970</v>
      </c>
      <c r="Q209" s="20"/>
      <c r="R209" s="20"/>
      <c r="S209" s="20" t="s">
        <v>3971</v>
      </c>
      <c r="T209" s="20"/>
      <c r="U209" s="20" t="s">
        <v>3972</v>
      </c>
      <c r="V209" s="20"/>
      <c r="W209" s="20" t="s">
        <v>3973</v>
      </c>
      <c r="X209" s="20"/>
      <c r="Y209" s="20"/>
      <c r="Z209" s="20"/>
      <c r="AA209" s="20"/>
      <c r="AB209" s="20"/>
      <c r="AC209" s="20"/>
      <c r="AD209" s="20"/>
      <c r="AE209" s="20"/>
      <c r="AF209" s="20"/>
      <c r="AG209" s="20"/>
      <c r="AH209" s="20"/>
      <c r="AI209" s="20"/>
      <c r="AJ209" s="20"/>
      <c r="AK209" s="20"/>
      <c r="AL209" s="20"/>
      <c r="AM209" s="20"/>
      <c r="AN209" s="20"/>
      <c r="AO209" s="20"/>
      <c r="AP209" s="20"/>
      <c r="AQ209" s="28"/>
      <c r="AR209" s="29"/>
      <c r="AS209" s="31"/>
      <c r="AT209" s="31"/>
      <c r="AU209" s="31"/>
      <c r="AV209" s="31"/>
      <c r="AW209" s="31"/>
      <c r="AX209" s="31"/>
      <c r="AY209" s="31"/>
      <c r="AZ209" s="31"/>
      <c r="BA209" s="31"/>
      <c r="BB209" s="31"/>
      <c r="BC209" s="31"/>
      <c r="BD209" s="31"/>
      <c r="BE209" s="31"/>
      <c r="BF209" s="31"/>
      <c r="BG209" s="31"/>
      <c r="BH209" s="31"/>
      <c r="BI209" s="31"/>
      <c r="BJ209" s="31"/>
      <c r="BK209" s="31"/>
      <c r="BL209" s="31"/>
      <c r="BM209" s="31"/>
    </row>
    <row r="210" spans="1:65" ht="317.39999999999998">
      <c r="A210" s="20" t="s">
        <v>3974</v>
      </c>
      <c r="B210" s="20" t="s">
        <v>670</v>
      </c>
      <c r="C210" s="20"/>
      <c r="D210" s="20"/>
      <c r="E210" s="49">
        <v>1</v>
      </c>
      <c r="F210" s="39" t="s">
        <v>3975</v>
      </c>
      <c r="G210" s="39" t="s">
        <v>3976</v>
      </c>
      <c r="H210" s="20" t="s">
        <v>3977</v>
      </c>
      <c r="I210" s="20"/>
      <c r="J210" s="20"/>
      <c r="K210" s="20"/>
      <c r="L210" s="20" t="s">
        <v>3978</v>
      </c>
      <c r="M210" s="20"/>
      <c r="N210" s="20" t="s">
        <v>3979</v>
      </c>
      <c r="O210" s="20"/>
      <c r="P210" s="20"/>
      <c r="Q210" s="20"/>
      <c r="R210" s="20"/>
      <c r="S210" s="20" t="s">
        <v>3980</v>
      </c>
      <c r="T210" s="20"/>
      <c r="U210" s="20"/>
      <c r="V210" s="20"/>
      <c r="W210" s="20"/>
      <c r="X210" s="20" t="s">
        <v>3981</v>
      </c>
      <c r="Y210" s="20" t="s">
        <v>3982</v>
      </c>
      <c r="Z210" s="20"/>
      <c r="AA210" s="20"/>
      <c r="AB210" s="20"/>
      <c r="AC210" s="20"/>
      <c r="AD210" s="20"/>
      <c r="AE210" s="20"/>
      <c r="AF210" s="20"/>
      <c r="AG210" s="20"/>
      <c r="AH210" s="20"/>
      <c r="AI210" s="20"/>
      <c r="AJ210" s="20"/>
      <c r="AK210" s="20"/>
      <c r="AL210" s="20"/>
      <c r="AM210" s="20"/>
      <c r="AN210" s="20"/>
      <c r="AO210" s="20" t="s">
        <v>3983</v>
      </c>
      <c r="AP210" s="20" t="s">
        <v>3984</v>
      </c>
      <c r="AQ210" s="28"/>
      <c r="AR210" s="29"/>
      <c r="AS210" s="31"/>
      <c r="AT210" s="31"/>
      <c r="AU210" s="31"/>
      <c r="AV210" s="31"/>
      <c r="AW210" s="31"/>
      <c r="AX210" s="31"/>
      <c r="AY210" s="31"/>
      <c r="AZ210" s="31"/>
      <c r="BA210" s="31"/>
      <c r="BB210" s="31"/>
      <c r="BC210" s="31"/>
      <c r="BD210" s="31"/>
      <c r="BE210" s="31"/>
      <c r="BF210" s="31"/>
      <c r="BG210" s="31"/>
      <c r="BH210" s="31"/>
      <c r="BI210" s="31"/>
      <c r="BJ210" s="31"/>
      <c r="BK210" s="31"/>
      <c r="BL210" s="31"/>
      <c r="BM210" s="31"/>
    </row>
    <row r="211" spans="1:65" ht="69">
      <c r="A211" s="20" t="s">
        <v>3985</v>
      </c>
      <c r="B211" s="20" t="s">
        <v>670</v>
      </c>
      <c r="C211" s="20"/>
      <c r="D211" s="20"/>
      <c r="E211" s="49"/>
      <c r="F211" s="39" t="s">
        <v>3986</v>
      </c>
      <c r="G211" s="39" t="s">
        <v>3987</v>
      </c>
      <c r="H211" s="20" t="s">
        <v>3988</v>
      </c>
      <c r="I211" s="20"/>
      <c r="J211" s="20"/>
      <c r="K211" s="20"/>
      <c r="L211" s="20" t="s">
        <v>3989</v>
      </c>
      <c r="M211" s="20"/>
      <c r="N211" s="20"/>
      <c r="O211" s="20"/>
      <c r="P211" s="20"/>
      <c r="Q211" s="20"/>
      <c r="R211" s="20"/>
      <c r="S211" s="20"/>
      <c r="T211" s="20"/>
      <c r="U211" s="20"/>
      <c r="V211" s="20"/>
      <c r="W211" s="20"/>
      <c r="X211" s="20"/>
      <c r="Y211" s="20"/>
      <c r="Z211" s="20"/>
      <c r="AA211" s="20"/>
      <c r="AB211" s="20"/>
      <c r="AC211" s="20"/>
      <c r="AD211" s="20"/>
      <c r="AE211" s="20"/>
      <c r="AF211" s="20"/>
      <c r="AG211" s="20"/>
      <c r="AH211" s="20"/>
      <c r="AI211" s="20"/>
      <c r="AJ211" s="20"/>
      <c r="AK211" s="20"/>
      <c r="AL211" s="20"/>
      <c r="AM211" s="20"/>
      <c r="AN211" s="20"/>
      <c r="AO211" s="20"/>
      <c r="AP211" s="20"/>
      <c r="AQ211" s="28"/>
      <c r="AR211" s="29"/>
      <c r="AS211" s="31"/>
      <c r="AT211" s="31"/>
      <c r="AU211" s="31"/>
      <c r="AV211" s="31"/>
      <c r="AW211" s="31"/>
      <c r="AX211" s="31"/>
      <c r="AY211" s="31"/>
      <c r="AZ211" s="31"/>
      <c r="BA211" s="31"/>
      <c r="BB211" s="31"/>
      <c r="BC211" s="31"/>
      <c r="BD211" s="31"/>
      <c r="BE211" s="31"/>
      <c r="BF211" s="31"/>
      <c r="BG211" s="31"/>
      <c r="BH211" s="31"/>
      <c r="BI211" s="31"/>
      <c r="BJ211" s="31"/>
      <c r="BK211" s="31"/>
      <c r="BL211" s="31"/>
      <c r="BM211" s="31"/>
    </row>
    <row r="212" spans="1:65" ht="409.6">
      <c r="A212" s="20" t="s">
        <v>3990</v>
      </c>
      <c r="B212" s="20" t="s">
        <v>670</v>
      </c>
      <c r="C212" s="20"/>
      <c r="D212" s="20"/>
      <c r="E212" s="49">
        <v>1</v>
      </c>
      <c r="F212" s="39" t="s">
        <v>3991</v>
      </c>
      <c r="G212" s="39" t="s">
        <v>3992</v>
      </c>
      <c r="H212" s="20" t="s">
        <v>3993</v>
      </c>
      <c r="I212" s="20"/>
      <c r="J212" s="20" t="s">
        <v>3994</v>
      </c>
      <c r="K212" s="20" t="s">
        <v>3995</v>
      </c>
      <c r="L212" s="20" t="s">
        <v>3996</v>
      </c>
      <c r="M212" s="20"/>
      <c r="N212" s="20" t="s">
        <v>3997</v>
      </c>
      <c r="O212" s="20" t="s">
        <v>3998</v>
      </c>
      <c r="P212" s="20" t="s">
        <v>3999</v>
      </c>
      <c r="Q212" s="20"/>
      <c r="R212" s="20"/>
      <c r="S212" s="20"/>
      <c r="T212" s="20" t="s">
        <v>4000</v>
      </c>
      <c r="U212" s="20" t="s">
        <v>4001</v>
      </c>
      <c r="V212" s="20" t="s">
        <v>4002</v>
      </c>
      <c r="W212" s="20" t="s">
        <v>4003</v>
      </c>
      <c r="X212" s="20" t="s">
        <v>4004</v>
      </c>
      <c r="Y212" s="20" t="s">
        <v>4005</v>
      </c>
      <c r="Z212" s="20"/>
      <c r="AA212" s="20"/>
      <c r="AB212" s="20"/>
      <c r="AC212" s="20"/>
      <c r="AD212" s="20"/>
      <c r="AE212" s="20"/>
      <c r="AF212" s="20"/>
      <c r="AG212" s="20"/>
      <c r="AH212" s="20"/>
      <c r="AI212" s="20"/>
      <c r="AJ212" s="20"/>
      <c r="AK212" s="20"/>
      <c r="AL212" s="20"/>
      <c r="AM212" s="20"/>
      <c r="AN212" s="20"/>
      <c r="AO212" s="20" t="s">
        <v>4006</v>
      </c>
      <c r="AP212" s="20" t="s">
        <v>4007</v>
      </c>
      <c r="AQ212" s="28"/>
      <c r="AR212" s="29" t="s">
        <v>4008</v>
      </c>
      <c r="AS212" s="31"/>
      <c r="AT212" s="31"/>
      <c r="AU212" s="31"/>
      <c r="AV212" s="31"/>
      <c r="AW212" s="31"/>
      <c r="AX212" s="31"/>
      <c r="AY212" s="31"/>
      <c r="AZ212" s="31"/>
      <c r="BA212" s="31"/>
      <c r="BB212" s="31"/>
      <c r="BC212" s="31"/>
      <c r="BD212" s="31"/>
      <c r="BE212" s="31"/>
      <c r="BF212" s="31"/>
      <c r="BG212" s="31"/>
      <c r="BH212" s="31"/>
      <c r="BI212" s="31"/>
      <c r="BJ212" s="31"/>
      <c r="BK212" s="31"/>
      <c r="BL212" s="31"/>
      <c r="BM212" s="31"/>
    </row>
    <row r="213" spans="1:65" ht="41.4">
      <c r="A213" s="20" t="s">
        <v>4009</v>
      </c>
      <c r="B213" s="20" t="s">
        <v>219</v>
      </c>
      <c r="C213" s="20"/>
      <c r="D213" s="20"/>
      <c r="E213" s="49"/>
      <c r="F213" s="39" t="s">
        <v>4010</v>
      </c>
      <c r="G213" s="39" t="s">
        <v>4011</v>
      </c>
      <c r="H213" s="20" t="s">
        <v>4012</v>
      </c>
      <c r="I213" s="20"/>
      <c r="J213" s="20"/>
      <c r="K213" s="20"/>
      <c r="L213" s="20"/>
      <c r="M213" s="20"/>
      <c r="N213" s="20"/>
      <c r="O213" s="20"/>
      <c r="P213" s="20"/>
      <c r="Q213" s="20"/>
      <c r="R213" s="20"/>
      <c r="S213" s="20"/>
      <c r="T213" s="20"/>
      <c r="U213" s="20"/>
      <c r="V213" s="20"/>
      <c r="W213" s="20"/>
      <c r="X213" s="20"/>
      <c r="Y213" s="20"/>
      <c r="Z213" s="20"/>
      <c r="AA213" s="20"/>
      <c r="AB213" s="20"/>
      <c r="AC213" s="20"/>
      <c r="AD213" s="20"/>
      <c r="AE213" s="20"/>
      <c r="AF213" s="20"/>
      <c r="AG213" s="20"/>
      <c r="AH213" s="20"/>
      <c r="AI213" s="20"/>
      <c r="AJ213" s="20"/>
      <c r="AK213" s="20"/>
      <c r="AL213" s="20"/>
      <c r="AM213" s="20"/>
      <c r="AN213" s="20"/>
      <c r="AO213" s="20"/>
      <c r="AP213" s="20"/>
      <c r="AQ213" s="28"/>
      <c r="AR213" s="29"/>
      <c r="AS213" s="31"/>
      <c r="AT213" s="31"/>
      <c r="AU213" s="31"/>
      <c r="AV213" s="31"/>
      <c r="AW213" s="31"/>
      <c r="AX213" s="31"/>
      <c r="AY213" s="31"/>
      <c r="AZ213" s="31"/>
      <c r="BA213" s="31"/>
      <c r="BB213" s="31"/>
      <c r="BC213" s="31"/>
      <c r="BD213" s="31"/>
      <c r="BE213" s="31"/>
      <c r="BF213" s="31"/>
      <c r="BG213" s="31"/>
      <c r="BH213" s="31"/>
      <c r="BI213" s="31"/>
      <c r="BJ213" s="31"/>
      <c r="BK213" s="31"/>
      <c r="BL213" s="31"/>
      <c r="BM213" s="31"/>
    </row>
    <row r="214" spans="1:65" ht="69">
      <c r="A214" s="20" t="s">
        <v>4013</v>
      </c>
      <c r="B214" s="20" t="s">
        <v>4014</v>
      </c>
      <c r="C214" s="20"/>
      <c r="D214" s="20"/>
      <c r="E214" s="49"/>
      <c r="F214" s="39" t="s">
        <v>4015</v>
      </c>
      <c r="G214" s="39" t="s">
        <v>4016</v>
      </c>
      <c r="H214" s="20" t="s">
        <v>4017</v>
      </c>
      <c r="I214" s="20"/>
      <c r="J214" s="20"/>
      <c r="K214" s="20"/>
      <c r="L214" s="20"/>
      <c r="M214" s="20"/>
      <c r="N214" s="20"/>
      <c r="O214" s="20"/>
      <c r="P214" s="20"/>
      <c r="Q214" s="20"/>
      <c r="R214" s="20"/>
      <c r="S214" s="20"/>
      <c r="T214" s="20"/>
      <c r="U214" s="20"/>
      <c r="V214" s="20"/>
      <c r="W214" s="20"/>
      <c r="X214" s="20"/>
      <c r="Y214" s="20"/>
      <c r="Z214" s="20"/>
      <c r="AA214" s="20"/>
      <c r="AB214" s="20"/>
      <c r="AC214" s="20"/>
      <c r="AD214" s="20"/>
      <c r="AE214" s="20"/>
      <c r="AF214" s="20"/>
      <c r="AG214" s="20"/>
      <c r="AH214" s="20"/>
      <c r="AI214" s="20"/>
      <c r="AJ214" s="20"/>
      <c r="AK214" s="20"/>
      <c r="AL214" s="20"/>
      <c r="AM214" s="20"/>
      <c r="AN214" s="20"/>
      <c r="AO214" s="20"/>
      <c r="AP214" s="20"/>
      <c r="AQ214" s="28"/>
      <c r="AR214" s="29"/>
      <c r="AS214" s="31"/>
      <c r="AT214" s="31"/>
      <c r="AU214" s="31"/>
      <c r="AV214" s="31"/>
      <c r="AW214" s="31"/>
      <c r="AX214" s="31"/>
      <c r="AY214" s="31"/>
      <c r="AZ214" s="31"/>
      <c r="BA214" s="31"/>
      <c r="BB214" s="31"/>
      <c r="BC214" s="31"/>
      <c r="BD214" s="31"/>
      <c r="BE214" s="31"/>
      <c r="BF214" s="31"/>
      <c r="BG214" s="31"/>
      <c r="BH214" s="31"/>
      <c r="BI214" s="31"/>
      <c r="BJ214" s="31"/>
      <c r="BK214" s="31"/>
      <c r="BL214" s="31"/>
      <c r="BM214" s="31"/>
    </row>
    <row r="215" spans="1:65" ht="409.6">
      <c r="A215" s="20" t="s">
        <v>4018</v>
      </c>
      <c r="B215" s="20" t="s">
        <v>3851</v>
      </c>
      <c r="C215" s="20"/>
      <c r="D215" s="20"/>
      <c r="E215" s="49">
        <v>1</v>
      </c>
      <c r="F215" s="39" t="s">
        <v>4019</v>
      </c>
      <c r="G215" s="39" t="s">
        <v>4020</v>
      </c>
      <c r="H215" s="20" t="s">
        <v>4021</v>
      </c>
      <c r="I215" s="20"/>
      <c r="J215" s="20" t="s">
        <v>4022</v>
      </c>
      <c r="K215" s="20" t="s">
        <v>4023</v>
      </c>
      <c r="L215" s="20" t="s">
        <v>4024</v>
      </c>
      <c r="M215" s="20"/>
      <c r="N215" s="20" t="s">
        <v>4025</v>
      </c>
      <c r="O215" s="20" t="s">
        <v>4026</v>
      </c>
      <c r="P215" s="20" t="s">
        <v>4027</v>
      </c>
      <c r="Q215" s="20"/>
      <c r="R215" s="20"/>
      <c r="S215" s="20"/>
      <c r="T215" s="20" t="s">
        <v>4028</v>
      </c>
      <c r="U215" s="20" t="s">
        <v>4029</v>
      </c>
      <c r="V215" s="20"/>
      <c r="W215" s="20" t="s">
        <v>4030</v>
      </c>
      <c r="X215" s="20" t="s">
        <v>4031</v>
      </c>
      <c r="Y215" s="20" t="s">
        <v>4032</v>
      </c>
      <c r="Z215" s="20"/>
      <c r="AA215" s="20"/>
      <c r="AB215" s="20"/>
      <c r="AC215" s="20"/>
      <c r="AD215" s="20"/>
      <c r="AE215" s="20"/>
      <c r="AF215" s="20"/>
      <c r="AG215" s="20"/>
      <c r="AH215" s="20"/>
      <c r="AI215" s="20"/>
      <c r="AJ215" s="20"/>
      <c r="AK215" s="20"/>
      <c r="AL215" s="20"/>
      <c r="AM215" s="20"/>
      <c r="AN215" s="20"/>
      <c r="AO215" s="20" t="s">
        <v>4033</v>
      </c>
      <c r="AP215" s="20" t="s">
        <v>4034</v>
      </c>
      <c r="AQ215" s="28"/>
      <c r="AR215" s="29"/>
      <c r="AS215" s="31"/>
      <c r="AT215" s="31"/>
      <c r="AU215" s="31"/>
      <c r="AV215" s="31"/>
      <c r="AW215" s="31"/>
      <c r="AX215" s="31"/>
      <c r="AY215" s="31"/>
      <c r="AZ215" s="31"/>
      <c r="BA215" s="31"/>
      <c r="BB215" s="31"/>
      <c r="BC215" s="31"/>
      <c r="BD215" s="31"/>
      <c r="BE215" s="31"/>
      <c r="BF215" s="31"/>
      <c r="BG215" s="31"/>
      <c r="BH215" s="31"/>
      <c r="BI215" s="31"/>
      <c r="BJ215" s="31"/>
      <c r="BK215" s="31"/>
      <c r="BL215" s="31"/>
      <c r="BM215" s="31"/>
    </row>
    <row r="216" spans="1:65" ht="409.6">
      <c r="A216" s="20" t="s">
        <v>4035</v>
      </c>
      <c r="B216" s="20" t="s">
        <v>670</v>
      </c>
      <c r="C216" s="20"/>
      <c r="D216" s="20"/>
      <c r="E216" s="49">
        <v>1</v>
      </c>
      <c r="F216" s="39" t="s">
        <v>4036</v>
      </c>
      <c r="G216" s="39" t="s">
        <v>4037</v>
      </c>
      <c r="H216" s="20" t="s">
        <v>4038</v>
      </c>
      <c r="I216" s="20"/>
      <c r="J216" s="20" t="s">
        <v>4039</v>
      </c>
      <c r="K216" s="20" t="s">
        <v>4040</v>
      </c>
      <c r="L216" s="20" t="s">
        <v>4041</v>
      </c>
      <c r="M216" s="20"/>
      <c r="N216" s="20" t="s">
        <v>4042</v>
      </c>
      <c r="O216" s="20" t="s">
        <v>4043</v>
      </c>
      <c r="P216" s="20" t="s">
        <v>4044</v>
      </c>
      <c r="Q216" s="20"/>
      <c r="R216" s="20"/>
      <c r="S216" s="20"/>
      <c r="T216" s="20" t="s">
        <v>4045</v>
      </c>
      <c r="U216" s="20" t="s">
        <v>4046</v>
      </c>
      <c r="V216" s="20" t="s">
        <v>4047</v>
      </c>
      <c r="W216" s="20" t="s">
        <v>4048</v>
      </c>
      <c r="X216" s="20" t="s">
        <v>4049</v>
      </c>
      <c r="Y216" s="20" t="s">
        <v>4050</v>
      </c>
      <c r="Z216" s="20"/>
      <c r="AA216" s="20"/>
      <c r="AB216" s="20"/>
      <c r="AC216" s="20"/>
      <c r="AD216" s="20"/>
      <c r="AE216" s="20"/>
      <c r="AF216" s="20"/>
      <c r="AG216" s="20"/>
      <c r="AH216" s="20"/>
      <c r="AI216" s="20"/>
      <c r="AJ216" s="20"/>
      <c r="AK216" s="20"/>
      <c r="AL216" s="20"/>
      <c r="AM216" s="20"/>
      <c r="AN216" s="20"/>
      <c r="AO216" s="20" t="s">
        <v>4051</v>
      </c>
      <c r="AP216" s="20" t="s">
        <v>4052</v>
      </c>
      <c r="AQ216" s="28"/>
      <c r="AR216" s="29" t="s">
        <v>4053</v>
      </c>
      <c r="AS216" s="31"/>
      <c r="AT216" s="31"/>
      <c r="AU216" s="31"/>
      <c r="AV216" s="31"/>
      <c r="AW216" s="31"/>
      <c r="AX216" s="31"/>
      <c r="AY216" s="31"/>
      <c r="AZ216" s="31"/>
      <c r="BA216" s="31"/>
      <c r="BB216" s="31"/>
      <c r="BC216" s="31"/>
      <c r="BD216" s="31"/>
      <c r="BE216" s="31"/>
      <c r="BF216" s="31"/>
      <c r="BG216" s="31"/>
      <c r="BH216" s="31"/>
      <c r="BI216" s="31"/>
      <c r="BJ216" s="31"/>
      <c r="BK216" s="31"/>
      <c r="BL216" s="31"/>
      <c r="BM216" s="31"/>
    </row>
    <row r="217" spans="1:65" ht="41.4">
      <c r="A217" s="20" t="s">
        <v>4054</v>
      </c>
      <c r="B217" s="20" t="s">
        <v>219</v>
      </c>
      <c r="C217" s="20"/>
      <c r="D217" s="20"/>
      <c r="E217" s="49"/>
      <c r="F217" s="39" t="s">
        <v>4055</v>
      </c>
      <c r="G217" s="39" t="s">
        <v>4056</v>
      </c>
      <c r="H217" s="20" t="s">
        <v>4057</v>
      </c>
      <c r="I217" s="20"/>
      <c r="J217" s="20"/>
      <c r="K217" s="20"/>
      <c r="L217" s="20"/>
      <c r="M217" s="20"/>
      <c r="N217" s="20"/>
      <c r="O217" s="20"/>
      <c r="P217" s="20"/>
      <c r="Q217" s="20"/>
      <c r="R217" s="20"/>
      <c r="S217" s="20"/>
      <c r="T217" s="20"/>
      <c r="U217" s="20"/>
      <c r="V217" s="20"/>
      <c r="W217" s="20"/>
      <c r="X217" s="20"/>
      <c r="Y217" s="20"/>
      <c r="Z217" s="20"/>
      <c r="AA217" s="20"/>
      <c r="AB217" s="20"/>
      <c r="AC217" s="20"/>
      <c r="AD217" s="20"/>
      <c r="AE217" s="20"/>
      <c r="AF217" s="20"/>
      <c r="AG217" s="20"/>
      <c r="AH217" s="20"/>
      <c r="AI217" s="20"/>
      <c r="AJ217" s="20"/>
      <c r="AK217" s="20"/>
      <c r="AL217" s="20"/>
      <c r="AM217" s="20"/>
      <c r="AN217" s="20"/>
      <c r="AO217" s="20"/>
      <c r="AP217" s="20"/>
      <c r="AQ217" s="28"/>
      <c r="AR217" s="29"/>
      <c r="AS217" s="31"/>
      <c r="AT217" s="31"/>
      <c r="AU217" s="31"/>
      <c r="AV217" s="31"/>
      <c r="AW217" s="31"/>
      <c r="AX217" s="31"/>
      <c r="AY217" s="31"/>
      <c r="AZ217" s="31"/>
      <c r="BA217" s="31"/>
      <c r="BB217" s="31"/>
      <c r="BC217" s="31"/>
      <c r="BD217" s="31"/>
      <c r="BE217" s="31"/>
      <c r="BF217" s="31"/>
      <c r="BG217" s="31"/>
      <c r="BH217" s="31"/>
      <c r="BI217" s="31"/>
      <c r="BJ217" s="31"/>
      <c r="BK217" s="31"/>
      <c r="BL217" s="31"/>
      <c r="BM217" s="31"/>
    </row>
    <row r="218" spans="1:65" ht="55.2">
      <c r="A218" s="20" t="s">
        <v>4058</v>
      </c>
      <c r="B218" s="20" t="s">
        <v>219</v>
      </c>
      <c r="C218" s="20"/>
      <c r="D218" s="20"/>
      <c r="E218" s="49"/>
      <c r="F218" s="39" t="s">
        <v>4059</v>
      </c>
      <c r="G218" s="20" t="s">
        <v>4060</v>
      </c>
      <c r="H218" s="20" t="s">
        <v>4061</v>
      </c>
      <c r="I218" s="20"/>
      <c r="J218" s="20"/>
      <c r="K218" s="20"/>
      <c r="L218" s="20"/>
      <c r="M218" s="20"/>
      <c r="N218" s="20"/>
      <c r="O218" s="20"/>
      <c r="P218" s="20"/>
      <c r="Q218" s="20"/>
      <c r="R218" s="20"/>
      <c r="S218" s="20"/>
      <c r="T218" s="20"/>
      <c r="U218" s="20"/>
      <c r="V218" s="20"/>
      <c r="W218" s="20"/>
      <c r="X218" s="20"/>
      <c r="Y218" s="20"/>
      <c r="Z218" s="20"/>
      <c r="AA218" s="20"/>
      <c r="AB218" s="20"/>
      <c r="AC218" s="20"/>
      <c r="AD218" s="20"/>
      <c r="AE218" s="20"/>
      <c r="AF218" s="20"/>
      <c r="AG218" s="20"/>
      <c r="AH218" s="20"/>
      <c r="AI218" s="20"/>
      <c r="AJ218" s="20"/>
      <c r="AK218" s="20"/>
      <c r="AL218" s="20"/>
      <c r="AM218" s="20"/>
      <c r="AN218" s="20"/>
      <c r="AO218" s="20"/>
      <c r="AP218" s="20"/>
      <c r="AQ218" s="28"/>
      <c r="AR218" s="29"/>
      <c r="AS218" s="31"/>
      <c r="AT218" s="31"/>
      <c r="AU218" s="31"/>
      <c r="AV218" s="31"/>
      <c r="AW218" s="31"/>
      <c r="AX218" s="31"/>
      <c r="AY218" s="31"/>
      <c r="AZ218" s="31"/>
      <c r="BA218" s="31"/>
      <c r="BB218" s="31"/>
      <c r="BC218" s="31"/>
      <c r="BD218" s="31"/>
      <c r="BE218" s="31"/>
      <c r="BF218" s="31"/>
      <c r="BG218" s="31"/>
      <c r="BH218" s="31"/>
      <c r="BI218" s="31"/>
      <c r="BJ218" s="31"/>
      <c r="BK218" s="31"/>
      <c r="BL218" s="31"/>
      <c r="BM218" s="31"/>
    </row>
    <row r="219" spans="1:65" ht="409.6">
      <c r="A219" s="20" t="s">
        <v>4062</v>
      </c>
      <c r="B219" s="20" t="s">
        <v>219</v>
      </c>
      <c r="C219" s="20"/>
      <c r="D219" s="20"/>
      <c r="E219" s="49">
        <v>1</v>
      </c>
      <c r="F219" s="39" t="s">
        <v>4063</v>
      </c>
      <c r="G219" s="39" t="s">
        <v>4064</v>
      </c>
      <c r="H219" s="20" t="s">
        <v>4065</v>
      </c>
      <c r="I219" s="20"/>
      <c r="J219" s="20" t="s">
        <v>4066</v>
      </c>
      <c r="K219" s="20" t="s">
        <v>4067</v>
      </c>
      <c r="L219" s="20" t="s">
        <v>4068</v>
      </c>
      <c r="M219" s="20"/>
      <c r="N219" s="20" t="s">
        <v>4069</v>
      </c>
      <c r="O219" s="20"/>
      <c r="P219" s="20"/>
      <c r="Q219" s="20"/>
      <c r="R219" s="20"/>
      <c r="S219" s="20"/>
      <c r="T219" s="20" t="s">
        <v>4070</v>
      </c>
      <c r="U219" s="20" t="s">
        <v>4071</v>
      </c>
      <c r="V219" s="20" t="s">
        <v>4072</v>
      </c>
      <c r="W219" s="20" t="s">
        <v>4073</v>
      </c>
      <c r="X219" s="20" t="s">
        <v>4074</v>
      </c>
      <c r="Y219" s="20"/>
      <c r="Z219" s="20"/>
      <c r="AA219" s="20"/>
      <c r="AB219" s="20"/>
      <c r="AC219" s="20"/>
      <c r="AD219" s="20"/>
      <c r="AE219" s="20"/>
      <c r="AF219" s="20" t="s">
        <v>4075</v>
      </c>
      <c r="AG219" s="20"/>
      <c r="AH219" s="20"/>
      <c r="AI219" s="20"/>
      <c r="AJ219" s="20"/>
      <c r="AK219" s="20"/>
      <c r="AL219" s="20"/>
      <c r="AM219" s="20"/>
      <c r="AN219" s="20"/>
      <c r="AO219" s="20" t="s">
        <v>4076</v>
      </c>
      <c r="AP219" s="20" t="s">
        <v>4077</v>
      </c>
      <c r="AQ219" s="28"/>
      <c r="AR219" s="29"/>
      <c r="AS219" s="31"/>
      <c r="AT219" s="31"/>
      <c r="AU219" s="31"/>
      <c r="AV219" s="31"/>
      <c r="AW219" s="31"/>
      <c r="AX219" s="31"/>
      <c r="AY219" s="31"/>
      <c r="AZ219" s="31"/>
      <c r="BA219" s="31"/>
      <c r="BB219" s="31"/>
      <c r="BC219" s="31"/>
      <c r="BD219" s="31"/>
      <c r="BE219" s="31"/>
      <c r="BF219" s="31"/>
      <c r="BG219" s="31"/>
      <c r="BH219" s="31"/>
      <c r="BI219" s="31"/>
      <c r="BJ219" s="31"/>
      <c r="BK219" s="31"/>
      <c r="BL219" s="31"/>
      <c r="BM219" s="31"/>
    </row>
    <row r="220" spans="1:65" ht="55.2">
      <c r="A220" s="20" t="s">
        <v>4078</v>
      </c>
      <c r="B220" s="20" t="s">
        <v>146</v>
      </c>
      <c r="C220" s="20"/>
      <c r="D220" s="20"/>
      <c r="E220" s="49">
        <v>1</v>
      </c>
      <c r="F220" s="39" t="s">
        <v>4079</v>
      </c>
      <c r="G220" s="39" t="s">
        <v>4080</v>
      </c>
      <c r="H220" s="20" t="s">
        <v>4081</v>
      </c>
      <c r="I220" s="20"/>
      <c r="J220" s="20"/>
      <c r="K220" s="20"/>
      <c r="L220" s="20"/>
      <c r="M220" s="20"/>
      <c r="N220" s="20"/>
      <c r="O220" s="20"/>
      <c r="P220" s="20"/>
      <c r="Q220" s="20"/>
      <c r="R220" s="20"/>
      <c r="S220" s="20"/>
      <c r="T220" s="20"/>
      <c r="U220" s="20"/>
      <c r="V220" s="20"/>
      <c r="W220" s="20"/>
      <c r="X220" s="20"/>
      <c r="Y220" s="20"/>
      <c r="Z220" s="20"/>
      <c r="AA220" s="20"/>
      <c r="AB220" s="20"/>
      <c r="AC220" s="20"/>
      <c r="AD220" s="20"/>
      <c r="AE220" s="20"/>
      <c r="AF220" s="20"/>
      <c r="AG220" s="20"/>
      <c r="AH220" s="20"/>
      <c r="AI220" s="20"/>
      <c r="AJ220" s="20"/>
      <c r="AK220" s="20"/>
      <c r="AL220" s="20"/>
      <c r="AM220" s="20"/>
      <c r="AN220" s="20"/>
      <c r="AO220" s="20"/>
      <c r="AP220" s="20"/>
      <c r="AQ220" s="28"/>
      <c r="AR220" s="29"/>
      <c r="AS220" s="31"/>
      <c r="AT220" s="31"/>
      <c r="AU220" s="31"/>
      <c r="AV220" s="31"/>
      <c r="AW220" s="31"/>
      <c r="AX220" s="31"/>
      <c r="AY220" s="31"/>
      <c r="AZ220" s="31"/>
      <c r="BA220" s="31"/>
      <c r="BB220" s="31"/>
      <c r="BC220" s="31"/>
      <c r="BD220" s="31"/>
      <c r="BE220" s="31"/>
      <c r="BF220" s="31"/>
      <c r="BG220" s="31"/>
      <c r="BH220" s="31"/>
      <c r="BI220" s="31"/>
      <c r="BJ220" s="31"/>
      <c r="BK220" s="31"/>
      <c r="BL220" s="31"/>
      <c r="BM220" s="31"/>
    </row>
    <row r="221" spans="1:65" ht="409.6">
      <c r="A221" s="20" t="s">
        <v>4082</v>
      </c>
      <c r="B221" s="20" t="s">
        <v>670</v>
      </c>
      <c r="C221" s="20"/>
      <c r="D221" s="20"/>
      <c r="E221" s="49">
        <v>1</v>
      </c>
      <c r="F221" s="39" t="s">
        <v>4083</v>
      </c>
      <c r="G221" s="39" t="s">
        <v>4084</v>
      </c>
      <c r="H221" s="20" t="s">
        <v>4085</v>
      </c>
      <c r="I221" s="20"/>
      <c r="J221" s="20" t="s">
        <v>4086</v>
      </c>
      <c r="K221" s="20" t="s">
        <v>4087</v>
      </c>
      <c r="L221" s="20" t="s">
        <v>4088</v>
      </c>
      <c r="M221" s="20"/>
      <c r="N221" s="20" t="s">
        <v>4089</v>
      </c>
      <c r="O221" s="20" t="s">
        <v>4090</v>
      </c>
      <c r="P221" s="20" t="s">
        <v>4091</v>
      </c>
      <c r="Q221" s="20"/>
      <c r="R221" s="20"/>
      <c r="S221" s="20" t="s">
        <v>4092</v>
      </c>
      <c r="T221" s="20" t="s">
        <v>4093</v>
      </c>
      <c r="U221" s="20" t="s">
        <v>4094</v>
      </c>
      <c r="V221" s="20" t="s">
        <v>4095</v>
      </c>
      <c r="W221" s="20" t="s">
        <v>4096</v>
      </c>
      <c r="X221" s="20" t="s">
        <v>4097</v>
      </c>
      <c r="Y221" s="20"/>
      <c r="Z221" s="20"/>
      <c r="AA221" s="20"/>
      <c r="AB221" s="20"/>
      <c r="AC221" s="20"/>
      <c r="AD221" s="20"/>
      <c r="AE221" s="20"/>
      <c r="AF221" s="20"/>
      <c r="AG221" s="20"/>
      <c r="AH221" s="20"/>
      <c r="AI221" s="20"/>
      <c r="AJ221" s="20"/>
      <c r="AK221" s="20"/>
      <c r="AL221" s="20"/>
      <c r="AM221" s="20"/>
      <c r="AN221" s="20"/>
      <c r="AO221" s="20" t="s">
        <v>4098</v>
      </c>
      <c r="AP221" s="20" t="s">
        <v>4099</v>
      </c>
      <c r="AQ221" s="28"/>
      <c r="AR221" s="29" t="s">
        <v>4100</v>
      </c>
      <c r="AS221" s="31"/>
      <c r="AT221" s="31"/>
      <c r="AU221" s="31"/>
      <c r="AV221" s="31"/>
      <c r="AW221" s="31"/>
      <c r="AX221" s="31"/>
      <c r="AY221" s="31"/>
      <c r="AZ221" s="31"/>
      <c r="BA221" s="31"/>
      <c r="BB221" s="31"/>
      <c r="BC221" s="31"/>
      <c r="BD221" s="31"/>
      <c r="BE221" s="31"/>
      <c r="BF221" s="31"/>
      <c r="BG221" s="31"/>
      <c r="BH221" s="31"/>
      <c r="BI221" s="31"/>
      <c r="BJ221" s="31"/>
      <c r="BK221" s="31"/>
      <c r="BL221" s="31"/>
      <c r="BM221" s="31"/>
    </row>
    <row r="222" spans="1:65" ht="409.6">
      <c r="A222" s="20" t="s">
        <v>4101</v>
      </c>
      <c r="B222" s="20" t="s">
        <v>699</v>
      </c>
      <c r="C222" s="20"/>
      <c r="D222" s="20"/>
      <c r="E222" s="49">
        <v>1</v>
      </c>
      <c r="F222" s="54" t="s">
        <v>4102</v>
      </c>
      <c r="G222" s="39" t="s">
        <v>4103</v>
      </c>
      <c r="H222" s="20" t="s">
        <v>4104</v>
      </c>
      <c r="I222" s="20"/>
      <c r="J222" s="20" t="s">
        <v>4105</v>
      </c>
      <c r="K222" s="20" t="s">
        <v>4106</v>
      </c>
      <c r="L222" s="20" t="s">
        <v>4107</v>
      </c>
      <c r="M222" s="20"/>
      <c r="N222" s="20" t="s">
        <v>4108</v>
      </c>
      <c r="O222" s="20" t="s">
        <v>4109</v>
      </c>
      <c r="P222" s="20" t="s">
        <v>4110</v>
      </c>
      <c r="Q222" s="20"/>
      <c r="R222" s="20"/>
      <c r="S222" s="20"/>
      <c r="T222" s="20" t="s">
        <v>4111</v>
      </c>
      <c r="U222" s="20" t="s">
        <v>4112</v>
      </c>
      <c r="V222" s="20" t="s">
        <v>4113</v>
      </c>
      <c r="W222" s="20" t="s">
        <v>4114</v>
      </c>
      <c r="X222" s="20" t="s">
        <v>4115</v>
      </c>
      <c r="Y222" s="20" t="s">
        <v>4115</v>
      </c>
      <c r="Z222" s="20"/>
      <c r="AA222" s="20"/>
      <c r="AB222" s="20"/>
      <c r="AC222" s="20"/>
      <c r="AD222" s="20"/>
      <c r="AE222" s="20"/>
      <c r="AF222" s="20" t="s">
        <v>4116</v>
      </c>
      <c r="AG222" s="20"/>
      <c r="AH222" s="20"/>
      <c r="AI222" s="20"/>
      <c r="AJ222" s="20"/>
      <c r="AK222" s="20"/>
      <c r="AL222" s="20"/>
      <c r="AM222" s="20"/>
      <c r="AN222" s="20"/>
      <c r="AO222" s="20" t="s">
        <v>4117</v>
      </c>
      <c r="AP222" s="20" t="s">
        <v>4118</v>
      </c>
      <c r="AQ222" s="28"/>
      <c r="AR222" s="29" t="s">
        <v>4119</v>
      </c>
      <c r="AS222" s="31"/>
      <c r="AT222" s="31"/>
      <c r="AU222" s="31"/>
      <c r="AV222" s="31"/>
      <c r="AW222" s="31"/>
      <c r="AX222" s="31"/>
      <c r="AY222" s="31"/>
      <c r="AZ222" s="31"/>
      <c r="BA222" s="31"/>
      <c r="BB222" s="31"/>
      <c r="BC222" s="31"/>
      <c r="BD222" s="31"/>
      <c r="BE222" s="31"/>
      <c r="BF222" s="31"/>
      <c r="BG222" s="31"/>
      <c r="BH222" s="31"/>
      <c r="BI222" s="31"/>
      <c r="BJ222" s="31"/>
      <c r="BK222" s="31"/>
      <c r="BL222" s="31"/>
      <c r="BM222" s="31"/>
    </row>
    <row r="223" spans="1:65" ht="13.8">
      <c r="A223" s="20" t="s">
        <v>4120</v>
      </c>
      <c r="B223" s="20" t="s">
        <v>1973</v>
      </c>
      <c r="C223" s="20"/>
      <c r="D223" s="20"/>
      <c r="E223" s="52"/>
      <c r="F223" s="20"/>
      <c r="G223" s="20"/>
      <c r="H223" s="20" t="s">
        <v>4121</v>
      </c>
      <c r="I223" s="20"/>
      <c r="J223" s="20"/>
      <c r="K223" s="20"/>
      <c r="L223" s="20"/>
      <c r="M223" s="20"/>
      <c r="N223" s="20"/>
      <c r="O223" s="20"/>
      <c r="P223" s="20"/>
      <c r="Q223" s="20"/>
      <c r="R223" s="20"/>
      <c r="S223" s="20"/>
      <c r="T223" s="20"/>
      <c r="U223" s="20"/>
      <c r="V223" s="20"/>
      <c r="W223" s="20"/>
      <c r="X223" s="20"/>
      <c r="Y223" s="20"/>
      <c r="Z223" s="20"/>
      <c r="AA223" s="20"/>
      <c r="AB223" s="20"/>
      <c r="AC223" s="20"/>
      <c r="AD223" s="20"/>
      <c r="AE223" s="20"/>
      <c r="AF223" s="20"/>
      <c r="AG223" s="20"/>
      <c r="AH223" s="20"/>
      <c r="AI223" s="20"/>
      <c r="AJ223" s="20"/>
      <c r="AK223" s="20"/>
      <c r="AL223" s="20"/>
      <c r="AM223" s="20"/>
      <c r="AN223" s="20"/>
      <c r="AO223" s="20"/>
      <c r="AP223" s="20"/>
      <c r="AQ223" s="28"/>
      <c r="AR223" s="29"/>
      <c r="AS223" s="31"/>
      <c r="AT223" s="31"/>
      <c r="AU223" s="31"/>
      <c r="AV223" s="31"/>
      <c r="AW223" s="31"/>
      <c r="AX223" s="31"/>
      <c r="AY223" s="31"/>
      <c r="AZ223" s="31"/>
      <c r="BA223" s="31"/>
      <c r="BB223" s="31"/>
      <c r="BC223" s="31"/>
      <c r="BD223" s="31"/>
      <c r="BE223" s="31"/>
      <c r="BF223" s="31"/>
      <c r="BG223" s="31"/>
      <c r="BH223" s="31"/>
      <c r="BI223" s="31"/>
      <c r="BJ223" s="31"/>
      <c r="BK223" s="31"/>
      <c r="BL223" s="31"/>
      <c r="BM223" s="31"/>
    </row>
    <row r="224" spans="1:65" ht="409.6">
      <c r="A224" s="20" t="s">
        <v>4122</v>
      </c>
      <c r="B224" s="20" t="s">
        <v>204</v>
      </c>
      <c r="C224" s="20"/>
      <c r="D224" s="20"/>
      <c r="E224" s="49">
        <v>1</v>
      </c>
      <c r="F224" s="39" t="s">
        <v>4123</v>
      </c>
      <c r="G224" s="39" t="s">
        <v>4124</v>
      </c>
      <c r="H224" s="20" t="s">
        <v>4125</v>
      </c>
      <c r="I224" s="20"/>
      <c r="J224" s="20" t="s">
        <v>4126</v>
      </c>
      <c r="K224" s="20" t="s">
        <v>4127</v>
      </c>
      <c r="L224" s="20" t="s">
        <v>4128</v>
      </c>
      <c r="M224" s="20" t="s">
        <v>4129</v>
      </c>
      <c r="N224" s="20" t="s">
        <v>4130</v>
      </c>
      <c r="O224" s="20" t="s">
        <v>4131</v>
      </c>
      <c r="P224" s="20" t="s">
        <v>4132</v>
      </c>
      <c r="Q224" s="20"/>
      <c r="R224" s="20"/>
      <c r="S224" s="20"/>
      <c r="T224" s="20" t="s">
        <v>4133</v>
      </c>
      <c r="U224" s="20" t="s">
        <v>4134</v>
      </c>
      <c r="V224" s="20" t="s">
        <v>4135</v>
      </c>
      <c r="W224" s="20" t="s">
        <v>4136</v>
      </c>
      <c r="X224" s="20" t="s">
        <v>4137</v>
      </c>
      <c r="Y224" s="20"/>
      <c r="Z224" s="20"/>
      <c r="AA224" s="20"/>
      <c r="AB224" s="20"/>
      <c r="AC224" s="20"/>
      <c r="AD224" s="20"/>
      <c r="AE224" s="20"/>
      <c r="AF224" s="20" t="s">
        <v>4138</v>
      </c>
      <c r="AG224" s="20"/>
      <c r="AH224" s="20"/>
      <c r="AI224" s="20"/>
      <c r="AJ224" s="20"/>
      <c r="AK224" s="20"/>
      <c r="AL224" s="20"/>
      <c r="AM224" s="20"/>
      <c r="AN224" s="20"/>
      <c r="AO224" s="20" t="s">
        <v>4139</v>
      </c>
      <c r="AP224" s="20" t="s">
        <v>4140</v>
      </c>
      <c r="AQ224" s="28"/>
      <c r="AR224" s="29" t="s">
        <v>4141</v>
      </c>
      <c r="AS224" s="31"/>
      <c r="AT224" s="31"/>
      <c r="AU224" s="31"/>
      <c r="AV224" s="31"/>
      <c r="AW224" s="31"/>
      <c r="AX224" s="31"/>
      <c r="AY224" s="31"/>
      <c r="AZ224" s="31"/>
      <c r="BA224" s="31"/>
      <c r="BB224" s="31"/>
      <c r="BC224" s="31"/>
      <c r="BD224" s="31"/>
      <c r="BE224" s="31"/>
      <c r="BF224" s="31"/>
      <c r="BG224" s="31"/>
      <c r="BH224" s="31"/>
      <c r="BI224" s="31"/>
      <c r="BJ224" s="31"/>
      <c r="BK224" s="31"/>
      <c r="BL224" s="31"/>
      <c r="BM224" s="31"/>
    </row>
    <row r="225" spans="1:65" ht="409.6">
      <c r="A225" s="20" t="s">
        <v>4142</v>
      </c>
      <c r="B225" s="20" t="s">
        <v>4143</v>
      </c>
      <c r="C225" s="20"/>
      <c r="D225" s="20"/>
      <c r="E225" s="49">
        <v>1</v>
      </c>
      <c r="F225" s="20"/>
      <c r="G225" s="20"/>
      <c r="H225" s="20" t="s">
        <v>4144</v>
      </c>
      <c r="I225" s="20"/>
      <c r="J225" s="20" t="s">
        <v>4145</v>
      </c>
      <c r="K225" s="20" t="s">
        <v>4146</v>
      </c>
      <c r="L225" s="20" t="s">
        <v>4147</v>
      </c>
      <c r="M225" s="20" t="s">
        <v>4148</v>
      </c>
      <c r="N225" s="20" t="s">
        <v>4149</v>
      </c>
      <c r="O225" s="20" t="s">
        <v>4150</v>
      </c>
      <c r="P225" s="20" t="s">
        <v>4151</v>
      </c>
      <c r="Q225" s="20" t="s">
        <v>4152</v>
      </c>
      <c r="R225" s="20"/>
      <c r="S225" s="20"/>
      <c r="T225" s="20" t="s">
        <v>4153</v>
      </c>
      <c r="U225" s="20" t="s">
        <v>4154</v>
      </c>
      <c r="V225" s="20" t="s">
        <v>4155</v>
      </c>
      <c r="W225" s="20" t="s">
        <v>4156</v>
      </c>
      <c r="X225" s="20" t="s">
        <v>4157</v>
      </c>
      <c r="Y225" s="20"/>
      <c r="Z225" s="20"/>
      <c r="AA225" s="39" t="s">
        <v>4158</v>
      </c>
      <c r="AB225" s="20"/>
      <c r="AC225" s="20"/>
      <c r="AD225" s="20"/>
      <c r="AE225" s="20"/>
      <c r="AF225" s="20"/>
      <c r="AG225" s="20"/>
      <c r="AH225" s="20"/>
      <c r="AI225" s="20"/>
      <c r="AJ225" s="20"/>
      <c r="AK225" s="20"/>
      <c r="AL225" s="20"/>
      <c r="AM225" s="20"/>
      <c r="AN225" s="20"/>
      <c r="AO225" s="20" t="s">
        <v>4159</v>
      </c>
      <c r="AP225" s="20" t="s">
        <v>4160</v>
      </c>
      <c r="AQ225" s="28"/>
      <c r="AR225" s="29" t="s">
        <v>4161</v>
      </c>
      <c r="AS225" s="31"/>
      <c r="AT225" s="31"/>
      <c r="AU225" s="31"/>
      <c r="AV225" s="31"/>
      <c r="AW225" s="31"/>
      <c r="AX225" s="31"/>
      <c r="AY225" s="31"/>
      <c r="AZ225" s="31"/>
      <c r="BA225" s="31"/>
      <c r="BB225" s="31"/>
      <c r="BC225" s="31"/>
      <c r="BD225" s="31"/>
      <c r="BE225" s="31"/>
      <c r="BF225" s="31"/>
      <c r="BG225" s="31"/>
      <c r="BH225" s="31"/>
      <c r="BI225" s="31"/>
      <c r="BJ225" s="31"/>
      <c r="BK225" s="31"/>
      <c r="BL225" s="31"/>
      <c r="BM225" s="31"/>
    </row>
    <row r="226" spans="1:65" ht="409.6">
      <c r="A226" s="20" t="s">
        <v>4162</v>
      </c>
      <c r="B226" s="20" t="s">
        <v>219</v>
      </c>
      <c r="C226" s="20"/>
      <c r="D226" s="20"/>
      <c r="E226" s="49">
        <v>1</v>
      </c>
      <c r="F226" s="39" t="s">
        <v>4163</v>
      </c>
      <c r="G226" s="39" t="s">
        <v>4164</v>
      </c>
      <c r="H226" s="20" t="s">
        <v>4165</v>
      </c>
      <c r="I226" s="20"/>
      <c r="J226" s="20" t="s">
        <v>4166</v>
      </c>
      <c r="K226" s="20" t="s">
        <v>4167</v>
      </c>
      <c r="L226" s="20" t="s">
        <v>4168</v>
      </c>
      <c r="M226" s="20"/>
      <c r="N226" s="20" t="s">
        <v>4169</v>
      </c>
      <c r="O226" s="20" t="s">
        <v>4170</v>
      </c>
      <c r="P226" s="20" t="s">
        <v>4171</v>
      </c>
      <c r="Q226" s="20" t="s">
        <v>4172</v>
      </c>
      <c r="R226" s="20"/>
      <c r="S226" s="20"/>
      <c r="T226" s="20" t="s">
        <v>4173</v>
      </c>
      <c r="U226" s="20" t="s">
        <v>4174</v>
      </c>
      <c r="V226" s="20" t="s">
        <v>4175</v>
      </c>
      <c r="W226" s="20" t="s">
        <v>4176</v>
      </c>
      <c r="X226" s="20" t="s">
        <v>4177</v>
      </c>
      <c r="Y226" s="20" t="s">
        <v>4178</v>
      </c>
      <c r="Z226" s="20"/>
      <c r="AA226" s="20"/>
      <c r="AB226" s="20"/>
      <c r="AC226" s="20"/>
      <c r="AD226" s="20"/>
      <c r="AE226" s="20"/>
      <c r="AF226" s="20"/>
      <c r="AG226" s="20"/>
      <c r="AH226" s="20"/>
      <c r="AI226" s="20"/>
      <c r="AJ226" s="20"/>
      <c r="AK226" s="20"/>
      <c r="AL226" s="20"/>
      <c r="AM226" s="20"/>
      <c r="AN226" s="20"/>
      <c r="AO226" s="20" t="s">
        <v>4179</v>
      </c>
      <c r="AP226" s="20" t="s">
        <v>4180</v>
      </c>
      <c r="AQ226" s="28"/>
      <c r="AR226" s="29"/>
      <c r="AS226" s="31"/>
      <c r="AT226" s="31"/>
      <c r="AU226" s="31"/>
      <c r="AV226" s="31"/>
      <c r="AW226" s="31"/>
      <c r="AX226" s="31"/>
      <c r="AY226" s="31"/>
      <c r="AZ226" s="31"/>
      <c r="BA226" s="31"/>
      <c r="BB226" s="31"/>
      <c r="BC226" s="31"/>
      <c r="BD226" s="31"/>
      <c r="BE226" s="31"/>
      <c r="BF226" s="31"/>
      <c r="BG226" s="31"/>
      <c r="BH226" s="31"/>
      <c r="BI226" s="31"/>
      <c r="BJ226" s="31"/>
      <c r="BK226" s="31"/>
      <c r="BL226" s="31"/>
      <c r="BM226" s="31"/>
    </row>
    <row r="227" spans="1:65" ht="55.2">
      <c r="A227" s="20" t="s">
        <v>4181</v>
      </c>
      <c r="B227" s="20" t="s">
        <v>1973</v>
      </c>
      <c r="C227" s="20"/>
      <c r="D227" s="20"/>
      <c r="E227" s="49"/>
      <c r="F227" s="39" t="s">
        <v>4182</v>
      </c>
      <c r="G227" s="39" t="s">
        <v>4183</v>
      </c>
      <c r="H227" s="20" t="s">
        <v>4184</v>
      </c>
      <c r="I227" s="20"/>
      <c r="J227" s="20"/>
      <c r="K227" s="20"/>
      <c r="L227" s="20"/>
      <c r="M227" s="20"/>
      <c r="N227" s="20"/>
      <c r="O227" s="20"/>
      <c r="P227" s="20"/>
      <c r="Q227" s="20"/>
      <c r="R227" s="20"/>
      <c r="S227" s="20"/>
      <c r="T227" s="20"/>
      <c r="U227" s="20"/>
      <c r="V227" s="20"/>
      <c r="W227" s="20"/>
      <c r="X227" s="20"/>
      <c r="Y227" s="20"/>
      <c r="Z227" s="20"/>
      <c r="AA227" s="20"/>
      <c r="AB227" s="20"/>
      <c r="AC227" s="20"/>
      <c r="AD227" s="20"/>
      <c r="AE227" s="20"/>
      <c r="AF227" s="20"/>
      <c r="AG227" s="20"/>
      <c r="AH227" s="20"/>
      <c r="AI227" s="20"/>
      <c r="AJ227" s="20"/>
      <c r="AK227" s="20"/>
      <c r="AL227" s="20"/>
      <c r="AM227" s="20"/>
      <c r="AN227" s="20"/>
      <c r="AO227" s="20"/>
      <c r="AP227" s="20"/>
      <c r="AQ227" s="28"/>
      <c r="AR227" s="29"/>
      <c r="AS227" s="31"/>
      <c r="AT227" s="31"/>
      <c r="AU227" s="31"/>
      <c r="AV227" s="31"/>
      <c r="AW227" s="31"/>
      <c r="AX227" s="31"/>
      <c r="AY227" s="31"/>
      <c r="AZ227" s="31"/>
      <c r="BA227" s="31"/>
      <c r="BB227" s="31"/>
      <c r="BC227" s="31"/>
      <c r="BD227" s="31"/>
      <c r="BE227" s="31"/>
      <c r="BF227" s="31"/>
      <c r="BG227" s="31"/>
      <c r="BH227" s="31"/>
      <c r="BI227" s="31"/>
      <c r="BJ227" s="31"/>
      <c r="BK227" s="31"/>
      <c r="BL227" s="31"/>
      <c r="BM227" s="31"/>
    </row>
    <row r="228" spans="1:65" ht="317.39999999999998">
      <c r="A228" s="20" t="s">
        <v>4185</v>
      </c>
      <c r="B228" s="20" t="s">
        <v>227</v>
      </c>
      <c r="C228" s="20"/>
      <c r="D228" s="20"/>
      <c r="E228" s="49">
        <v>1</v>
      </c>
      <c r="F228" s="39" t="s">
        <v>4186</v>
      </c>
      <c r="G228" s="39" t="s">
        <v>4187</v>
      </c>
      <c r="H228" s="20" t="s">
        <v>4188</v>
      </c>
      <c r="I228" s="20"/>
      <c r="J228" s="20" t="s">
        <v>4189</v>
      </c>
      <c r="K228" s="20" t="s">
        <v>4190</v>
      </c>
      <c r="L228" s="20" t="s">
        <v>4191</v>
      </c>
      <c r="M228" s="20"/>
      <c r="N228" s="20" t="s">
        <v>4192</v>
      </c>
      <c r="O228" s="20"/>
      <c r="P228" s="20"/>
      <c r="Q228" s="20"/>
      <c r="R228" s="20"/>
      <c r="S228" s="20"/>
      <c r="T228" s="20"/>
      <c r="U228" s="20"/>
      <c r="V228" s="20"/>
      <c r="W228" s="20"/>
      <c r="X228" s="20"/>
      <c r="Y228" s="20"/>
      <c r="Z228" s="20"/>
      <c r="AA228" s="20"/>
      <c r="AB228" s="20"/>
      <c r="AC228" s="20"/>
      <c r="AD228" s="20"/>
      <c r="AE228" s="20"/>
      <c r="AF228" s="20" t="s">
        <v>3082</v>
      </c>
      <c r="AG228" s="20"/>
      <c r="AH228" s="20"/>
      <c r="AI228" s="20"/>
      <c r="AJ228" s="20"/>
      <c r="AK228" s="20"/>
      <c r="AL228" s="20"/>
      <c r="AM228" s="20"/>
      <c r="AN228" s="20"/>
      <c r="AO228" s="20"/>
      <c r="AP228" s="20"/>
      <c r="AQ228" s="28" t="s">
        <v>4193</v>
      </c>
      <c r="AR228" s="29"/>
      <c r="AS228" s="31"/>
      <c r="AT228" s="31"/>
      <c r="AU228" s="31"/>
      <c r="AV228" s="31"/>
      <c r="AW228" s="31"/>
      <c r="AX228" s="31"/>
      <c r="AY228" s="31"/>
      <c r="AZ228" s="31"/>
      <c r="BA228" s="31"/>
      <c r="BB228" s="31"/>
      <c r="BC228" s="31"/>
      <c r="BD228" s="31"/>
      <c r="BE228" s="31"/>
      <c r="BF228" s="31"/>
      <c r="BG228" s="31"/>
      <c r="BH228" s="31"/>
      <c r="BI228" s="31"/>
      <c r="BJ228" s="31"/>
      <c r="BK228" s="31"/>
      <c r="BL228" s="31"/>
      <c r="BM228" s="31"/>
    </row>
    <row r="229" spans="1:65" ht="409.6">
      <c r="A229" s="20" t="s">
        <v>4194</v>
      </c>
      <c r="B229" s="20" t="s">
        <v>49</v>
      </c>
      <c r="C229" s="20"/>
      <c r="D229" s="20"/>
      <c r="E229" s="49">
        <v>1</v>
      </c>
      <c r="F229" s="39" t="s">
        <v>4195</v>
      </c>
      <c r="G229" s="39" t="s">
        <v>4196</v>
      </c>
      <c r="H229" s="20" t="s">
        <v>4197</v>
      </c>
      <c r="I229" s="20"/>
      <c r="J229" s="20" t="s">
        <v>4198</v>
      </c>
      <c r="K229" s="20" t="s">
        <v>4199</v>
      </c>
      <c r="L229" s="20" t="s">
        <v>4200</v>
      </c>
      <c r="M229" s="20"/>
      <c r="N229" s="20" t="s">
        <v>4201</v>
      </c>
      <c r="O229" s="20" t="s">
        <v>4202</v>
      </c>
      <c r="P229" s="20" t="s">
        <v>4203</v>
      </c>
      <c r="Q229" s="20"/>
      <c r="R229" s="20"/>
      <c r="S229" s="20"/>
      <c r="T229" s="20" t="s">
        <v>4204</v>
      </c>
      <c r="U229" s="20" t="s">
        <v>4205</v>
      </c>
      <c r="V229" s="20" t="s">
        <v>4206</v>
      </c>
      <c r="W229" s="20" t="s">
        <v>4207</v>
      </c>
      <c r="X229" s="20" t="s">
        <v>4208</v>
      </c>
      <c r="Y229" s="20" t="s">
        <v>4209</v>
      </c>
      <c r="Z229" s="20"/>
      <c r="AA229" s="20"/>
      <c r="AB229" s="20"/>
      <c r="AC229" s="20"/>
      <c r="AD229" s="20"/>
      <c r="AE229" s="20"/>
      <c r="AF229" s="20" t="s">
        <v>4210</v>
      </c>
      <c r="AG229" s="20"/>
      <c r="AH229" s="20"/>
      <c r="AI229" s="20"/>
      <c r="AJ229" s="20"/>
      <c r="AK229" s="20"/>
      <c r="AL229" s="20"/>
      <c r="AM229" s="20"/>
      <c r="AN229" s="20"/>
      <c r="AO229" s="20" t="s">
        <v>4211</v>
      </c>
      <c r="AP229" s="20" t="s">
        <v>4212</v>
      </c>
      <c r="AQ229" s="28"/>
      <c r="AR229" s="29" t="s">
        <v>4213</v>
      </c>
      <c r="AS229" s="31"/>
      <c r="AT229" s="31"/>
      <c r="AU229" s="31"/>
      <c r="AV229" s="31"/>
      <c r="AW229" s="31"/>
      <c r="AX229" s="31"/>
      <c r="AY229" s="31"/>
      <c r="AZ229" s="31"/>
      <c r="BA229" s="31"/>
      <c r="BB229" s="31"/>
      <c r="BC229" s="31"/>
      <c r="BD229" s="31"/>
      <c r="BE229" s="31"/>
      <c r="BF229" s="31"/>
      <c r="BG229" s="31"/>
      <c r="BH229" s="31"/>
      <c r="BI229" s="31"/>
      <c r="BJ229" s="31"/>
      <c r="BK229" s="31"/>
      <c r="BL229" s="31"/>
      <c r="BM229" s="31"/>
    </row>
    <row r="230" spans="1:65" ht="409.6">
      <c r="A230" s="20" t="s">
        <v>4214</v>
      </c>
      <c r="B230" s="20" t="s">
        <v>4215</v>
      </c>
      <c r="C230" s="20"/>
      <c r="D230" s="20"/>
      <c r="E230" s="49">
        <v>1</v>
      </c>
      <c r="F230" s="39" t="s">
        <v>4216</v>
      </c>
      <c r="G230" s="39" t="s">
        <v>4217</v>
      </c>
      <c r="H230" s="20" t="s">
        <v>4218</v>
      </c>
      <c r="I230" s="20"/>
      <c r="J230" s="20" t="s">
        <v>4219</v>
      </c>
      <c r="K230" s="20" t="s">
        <v>4220</v>
      </c>
      <c r="L230" s="20" t="s">
        <v>4221</v>
      </c>
      <c r="M230" s="20"/>
      <c r="N230" s="20" t="s">
        <v>4222</v>
      </c>
      <c r="O230" s="20" t="s">
        <v>4223</v>
      </c>
      <c r="P230" s="20" t="s">
        <v>4224</v>
      </c>
      <c r="Q230" s="20"/>
      <c r="R230" s="20"/>
      <c r="S230" s="20"/>
      <c r="T230" s="20" t="s">
        <v>4225</v>
      </c>
      <c r="U230" s="20" t="s">
        <v>4226</v>
      </c>
      <c r="V230" s="20" t="s">
        <v>4227</v>
      </c>
      <c r="W230" s="20" t="s">
        <v>4228</v>
      </c>
      <c r="X230" s="20" t="s">
        <v>4229</v>
      </c>
      <c r="Y230" s="20"/>
      <c r="Z230" s="20"/>
      <c r="AA230" s="39" t="s">
        <v>4158</v>
      </c>
      <c r="AB230" s="20"/>
      <c r="AC230" s="20"/>
      <c r="AD230" s="20"/>
      <c r="AE230" s="20"/>
      <c r="AF230" s="20" t="s">
        <v>4230</v>
      </c>
      <c r="AG230" s="20"/>
      <c r="AH230" s="20"/>
      <c r="AI230" s="20"/>
      <c r="AJ230" s="20"/>
      <c r="AK230" s="20"/>
      <c r="AL230" s="20"/>
      <c r="AM230" s="20"/>
      <c r="AN230" s="20"/>
      <c r="AO230" s="20" t="s">
        <v>4231</v>
      </c>
      <c r="AP230" s="20" t="s">
        <v>4232</v>
      </c>
      <c r="AQ230" s="28"/>
      <c r="AR230" s="29" t="s">
        <v>4233</v>
      </c>
      <c r="AS230" s="31"/>
      <c r="AT230" s="31"/>
      <c r="AU230" s="31"/>
      <c r="AV230" s="31"/>
      <c r="AW230" s="31"/>
      <c r="AX230" s="31"/>
      <c r="AY230" s="31"/>
      <c r="AZ230" s="31"/>
      <c r="BA230" s="31"/>
      <c r="BB230" s="31"/>
      <c r="BC230" s="31"/>
      <c r="BD230" s="31"/>
      <c r="BE230" s="31"/>
      <c r="BF230" s="31"/>
      <c r="BG230" s="31"/>
      <c r="BH230" s="31"/>
      <c r="BI230" s="31"/>
      <c r="BJ230" s="31"/>
      <c r="BK230" s="31"/>
      <c r="BL230" s="31"/>
      <c r="BM230" s="31"/>
    </row>
    <row r="231" spans="1:65" ht="55.2">
      <c r="A231" s="20" t="s">
        <v>4234</v>
      </c>
      <c r="B231" s="20" t="s">
        <v>2824</v>
      </c>
      <c r="C231" s="20"/>
      <c r="D231" s="20"/>
      <c r="E231" s="49"/>
      <c r="F231" s="39" t="s">
        <v>4235</v>
      </c>
      <c r="G231" s="39" t="s">
        <v>4236</v>
      </c>
      <c r="H231" s="20" t="s">
        <v>4237</v>
      </c>
      <c r="I231" s="20"/>
      <c r="J231" s="20"/>
      <c r="K231" s="20"/>
      <c r="L231" s="20"/>
      <c r="M231" s="20"/>
      <c r="N231" s="20"/>
      <c r="O231" s="20"/>
      <c r="P231" s="20"/>
      <c r="Q231" s="20"/>
      <c r="R231" s="20"/>
      <c r="S231" s="20"/>
      <c r="T231" s="20"/>
      <c r="U231" s="20"/>
      <c r="V231" s="20"/>
      <c r="W231" s="20"/>
      <c r="X231" s="20"/>
      <c r="Y231" s="20"/>
      <c r="Z231" s="20"/>
      <c r="AA231" s="20"/>
      <c r="AB231" s="20"/>
      <c r="AC231" s="20"/>
      <c r="AD231" s="20"/>
      <c r="AE231" s="20"/>
      <c r="AF231" s="20"/>
      <c r="AG231" s="20"/>
      <c r="AH231" s="20"/>
      <c r="AI231" s="20"/>
      <c r="AJ231" s="20"/>
      <c r="AK231" s="20"/>
      <c r="AL231" s="20"/>
      <c r="AM231" s="20"/>
      <c r="AN231" s="20"/>
      <c r="AO231" s="20"/>
      <c r="AP231" s="20"/>
      <c r="AQ231" s="28"/>
      <c r="AR231" s="29"/>
      <c r="AS231" s="31"/>
      <c r="AT231" s="31"/>
      <c r="AU231" s="31"/>
      <c r="AV231" s="31"/>
      <c r="AW231" s="31"/>
      <c r="AX231" s="31"/>
      <c r="AY231" s="31"/>
      <c r="AZ231" s="31"/>
      <c r="BA231" s="31"/>
      <c r="BB231" s="31"/>
      <c r="BC231" s="31"/>
      <c r="BD231" s="31"/>
      <c r="BE231" s="31"/>
      <c r="BF231" s="31"/>
      <c r="BG231" s="31"/>
      <c r="BH231" s="31"/>
      <c r="BI231" s="31"/>
      <c r="BJ231" s="31"/>
      <c r="BK231" s="31"/>
      <c r="BL231" s="31"/>
      <c r="BM231" s="31"/>
    </row>
    <row r="232" spans="1:65" ht="409.6">
      <c r="A232" s="20" t="s">
        <v>4238</v>
      </c>
      <c r="B232" s="20" t="s">
        <v>204</v>
      </c>
      <c r="C232" s="20"/>
      <c r="D232" s="20"/>
      <c r="E232" s="49">
        <v>1</v>
      </c>
      <c r="F232" s="39" t="s">
        <v>4239</v>
      </c>
      <c r="G232" s="39" t="s">
        <v>4240</v>
      </c>
      <c r="H232" s="20" t="s">
        <v>4241</v>
      </c>
      <c r="I232" s="20"/>
      <c r="J232" s="20" t="s">
        <v>4242</v>
      </c>
      <c r="K232" s="20" t="s">
        <v>4243</v>
      </c>
      <c r="L232" s="20" t="s">
        <v>4244</v>
      </c>
      <c r="M232" s="20"/>
      <c r="N232" s="20" t="s">
        <v>4245</v>
      </c>
      <c r="O232" s="20" t="s">
        <v>4246</v>
      </c>
      <c r="P232" s="20" t="s">
        <v>4247</v>
      </c>
      <c r="Q232" s="20"/>
      <c r="R232" s="20"/>
      <c r="S232" s="20"/>
      <c r="T232" s="20" t="s">
        <v>4248</v>
      </c>
      <c r="U232" s="20" t="s">
        <v>4249</v>
      </c>
      <c r="V232" s="20" t="s">
        <v>4250</v>
      </c>
      <c r="W232" s="20" t="s">
        <v>4251</v>
      </c>
      <c r="X232" s="20" t="s">
        <v>4252</v>
      </c>
      <c r="Y232" s="20"/>
      <c r="Z232" s="20"/>
      <c r="AA232" s="20" t="s">
        <v>4253</v>
      </c>
      <c r="AB232" s="20"/>
      <c r="AC232" s="20"/>
      <c r="AD232" s="20"/>
      <c r="AE232" s="20"/>
      <c r="AF232" s="20" t="s">
        <v>4254</v>
      </c>
      <c r="AG232" s="20"/>
      <c r="AH232" s="20"/>
      <c r="AI232" s="20"/>
      <c r="AJ232" s="20"/>
      <c r="AK232" s="20"/>
      <c r="AL232" s="20"/>
      <c r="AM232" s="20"/>
      <c r="AN232" s="20"/>
      <c r="AO232" s="20" t="s">
        <v>4255</v>
      </c>
      <c r="AP232" s="20" t="s">
        <v>4256</v>
      </c>
      <c r="AQ232" s="28"/>
      <c r="AR232" s="55" t="s">
        <v>4257</v>
      </c>
      <c r="AS232" s="31"/>
      <c r="AT232" s="31"/>
      <c r="AU232" s="31"/>
      <c r="AV232" s="31"/>
      <c r="AW232" s="31"/>
      <c r="AX232" s="31"/>
      <c r="AY232" s="31"/>
      <c r="AZ232" s="31"/>
      <c r="BA232" s="31"/>
      <c r="BB232" s="31"/>
      <c r="BC232" s="31"/>
      <c r="BD232" s="31"/>
      <c r="BE232" s="31"/>
      <c r="BF232" s="31"/>
      <c r="BG232" s="31"/>
      <c r="BH232" s="31"/>
      <c r="BI232" s="31"/>
      <c r="BJ232" s="31"/>
      <c r="BK232" s="31"/>
      <c r="BL232" s="31"/>
      <c r="BM232" s="31"/>
    </row>
    <row r="233" spans="1:65" ht="55.2">
      <c r="A233" s="20" t="s">
        <v>4258</v>
      </c>
      <c r="B233" s="20" t="s">
        <v>171</v>
      </c>
      <c r="C233" s="20"/>
      <c r="D233" s="20"/>
      <c r="E233" s="49">
        <v>1</v>
      </c>
      <c r="F233" s="39" t="s">
        <v>4259</v>
      </c>
      <c r="G233" s="39" t="s">
        <v>4260</v>
      </c>
      <c r="H233" s="20" t="s">
        <v>4261</v>
      </c>
      <c r="I233" s="20"/>
      <c r="J233" s="20"/>
      <c r="K233" s="20"/>
      <c r="L233" s="20"/>
      <c r="M233" s="20"/>
      <c r="N233" s="20"/>
      <c r="O233" s="20"/>
      <c r="P233" s="20"/>
      <c r="Q233" s="20"/>
      <c r="R233" s="20"/>
      <c r="S233" s="20"/>
      <c r="T233" s="20"/>
      <c r="U233" s="20"/>
      <c r="V233" s="20"/>
      <c r="W233" s="20"/>
      <c r="X233" s="20"/>
      <c r="Y233" s="20"/>
      <c r="Z233" s="20"/>
      <c r="AA233" s="20"/>
      <c r="AB233" s="20"/>
      <c r="AC233" s="20"/>
      <c r="AD233" s="20"/>
      <c r="AE233" s="20"/>
      <c r="AF233" s="20"/>
      <c r="AG233" s="20"/>
      <c r="AH233" s="20"/>
      <c r="AI233" s="20"/>
      <c r="AJ233" s="20"/>
      <c r="AK233" s="20"/>
      <c r="AL233" s="20"/>
      <c r="AM233" s="20"/>
      <c r="AN233" s="20"/>
      <c r="AO233" s="20"/>
      <c r="AP233" s="20"/>
      <c r="AQ233" s="28"/>
      <c r="AR233" s="29"/>
      <c r="AS233" s="31"/>
      <c r="AT233" s="31"/>
      <c r="AU233" s="31"/>
      <c r="AV233" s="31"/>
      <c r="AW233" s="31"/>
      <c r="AX233" s="31"/>
      <c r="AY233" s="31"/>
      <c r="AZ233" s="31"/>
      <c r="BA233" s="31"/>
      <c r="BB233" s="31"/>
      <c r="BC233" s="31"/>
      <c r="BD233" s="31"/>
      <c r="BE233" s="31"/>
      <c r="BF233" s="31"/>
      <c r="BG233" s="31"/>
      <c r="BH233" s="31"/>
      <c r="BI233" s="31"/>
      <c r="BJ233" s="31"/>
      <c r="BK233" s="31"/>
      <c r="BL233" s="31"/>
      <c r="BM233" s="31"/>
    </row>
    <row r="234" spans="1:65" ht="409.6">
      <c r="A234" s="20" t="s">
        <v>4262</v>
      </c>
      <c r="B234" s="20" t="s">
        <v>219</v>
      </c>
      <c r="C234" s="20"/>
      <c r="D234" s="20"/>
      <c r="E234" s="49">
        <v>1</v>
      </c>
      <c r="F234" s="39" t="s">
        <v>4263</v>
      </c>
      <c r="G234" s="39" t="s">
        <v>4264</v>
      </c>
      <c r="H234" s="51">
        <v>6607</v>
      </c>
      <c r="I234" s="20"/>
      <c r="J234" s="20" t="s">
        <v>4265</v>
      </c>
      <c r="K234" s="20" t="s">
        <v>4266</v>
      </c>
      <c r="L234" s="20" t="s">
        <v>4267</v>
      </c>
      <c r="M234" s="20"/>
      <c r="N234" s="20" t="s">
        <v>4268</v>
      </c>
      <c r="O234" s="20" t="s">
        <v>4269</v>
      </c>
      <c r="P234" s="20" t="s">
        <v>4270</v>
      </c>
      <c r="Q234" s="20"/>
      <c r="R234" s="20"/>
      <c r="S234" s="20"/>
      <c r="T234" s="20" t="s">
        <v>4271</v>
      </c>
      <c r="U234" s="20" t="s">
        <v>4272</v>
      </c>
      <c r="V234" s="20" t="s">
        <v>4273</v>
      </c>
      <c r="W234" s="20" t="s">
        <v>4274</v>
      </c>
      <c r="X234" s="20" t="s">
        <v>4275</v>
      </c>
      <c r="Y234" s="20" t="s">
        <v>4276</v>
      </c>
      <c r="Z234" s="20"/>
      <c r="AA234" s="39" t="s">
        <v>4277</v>
      </c>
      <c r="AB234" s="20"/>
      <c r="AC234" s="20"/>
      <c r="AD234" s="20"/>
      <c r="AE234" s="20"/>
      <c r="AF234" s="20" t="s">
        <v>4278</v>
      </c>
      <c r="AG234" s="20"/>
      <c r="AH234" s="20"/>
      <c r="AI234" s="20"/>
      <c r="AJ234" s="20"/>
      <c r="AK234" s="20"/>
      <c r="AL234" s="20"/>
      <c r="AM234" s="20"/>
      <c r="AN234" s="20"/>
      <c r="AO234" s="20" t="s">
        <v>4279</v>
      </c>
      <c r="AP234" s="20" t="s">
        <v>4280</v>
      </c>
      <c r="AQ234" s="28"/>
      <c r="AR234" s="55" t="s">
        <v>4281</v>
      </c>
      <c r="AS234" s="31"/>
      <c r="AT234" s="31"/>
      <c r="AU234" s="31"/>
      <c r="AV234" s="31"/>
      <c r="AW234" s="31"/>
      <c r="AX234" s="31"/>
      <c r="AY234" s="31"/>
      <c r="AZ234" s="31"/>
      <c r="BA234" s="31"/>
      <c r="BB234" s="31"/>
      <c r="BC234" s="31"/>
      <c r="BD234" s="31"/>
      <c r="BE234" s="31"/>
      <c r="BF234" s="31"/>
      <c r="BG234" s="31"/>
      <c r="BH234" s="31"/>
      <c r="BI234" s="31"/>
      <c r="BJ234" s="31"/>
      <c r="BK234" s="31"/>
      <c r="BL234" s="31"/>
      <c r="BM234" s="31"/>
    </row>
    <row r="235" spans="1:65" ht="69">
      <c r="A235" s="20" t="s">
        <v>4282</v>
      </c>
      <c r="B235" s="20" t="s">
        <v>4283</v>
      </c>
      <c r="C235" s="20"/>
      <c r="D235" s="20"/>
      <c r="E235" s="49"/>
      <c r="F235" s="20"/>
      <c r="G235" s="20"/>
      <c r="H235" s="20" t="s">
        <v>4284</v>
      </c>
      <c r="I235" s="20"/>
      <c r="J235" s="20"/>
      <c r="K235" s="20"/>
      <c r="L235" s="20"/>
      <c r="M235" s="20"/>
      <c r="N235" s="20"/>
      <c r="O235" s="20"/>
      <c r="P235" s="20"/>
      <c r="Q235" s="20"/>
      <c r="R235" s="20"/>
      <c r="S235" s="20"/>
      <c r="T235" s="20"/>
      <c r="U235" s="20"/>
      <c r="V235" s="20"/>
      <c r="W235" s="20"/>
      <c r="X235" s="20"/>
      <c r="Y235" s="20"/>
      <c r="Z235" s="20"/>
      <c r="AA235" s="20"/>
      <c r="AB235" s="20"/>
      <c r="AC235" s="20"/>
      <c r="AD235" s="20"/>
      <c r="AE235" s="20"/>
      <c r="AF235" s="20"/>
      <c r="AG235" s="20"/>
      <c r="AH235" s="20"/>
      <c r="AI235" s="20"/>
      <c r="AJ235" s="20"/>
      <c r="AK235" s="20"/>
      <c r="AL235" s="20"/>
      <c r="AM235" s="20"/>
      <c r="AN235" s="20"/>
      <c r="AO235" s="20"/>
      <c r="AP235" s="20"/>
      <c r="AQ235" s="28"/>
      <c r="AR235" s="29"/>
      <c r="AS235" s="31"/>
      <c r="AT235" s="31"/>
      <c r="AU235" s="31"/>
      <c r="AV235" s="31"/>
      <c r="AW235" s="31"/>
      <c r="AX235" s="31"/>
      <c r="AY235" s="31"/>
      <c r="AZ235" s="31"/>
      <c r="BA235" s="31"/>
      <c r="BB235" s="31"/>
      <c r="BC235" s="31"/>
      <c r="BD235" s="31"/>
      <c r="BE235" s="31"/>
      <c r="BF235" s="31"/>
      <c r="BG235" s="31"/>
      <c r="BH235" s="31"/>
      <c r="BI235" s="31"/>
      <c r="BJ235" s="31"/>
      <c r="BK235" s="31"/>
      <c r="BL235" s="31"/>
      <c r="BM235" s="31"/>
    </row>
    <row r="236" spans="1:65" ht="55.2">
      <c r="A236" s="20" t="s">
        <v>4285</v>
      </c>
      <c r="B236" s="20" t="s">
        <v>4286</v>
      </c>
      <c r="C236" s="20"/>
      <c r="D236" s="20"/>
      <c r="E236" s="49"/>
      <c r="F236" s="20"/>
      <c r="G236" s="20"/>
      <c r="H236" s="20" t="s">
        <v>4287</v>
      </c>
      <c r="I236" s="20"/>
      <c r="J236" s="20"/>
      <c r="K236" s="20"/>
      <c r="L236" s="20"/>
      <c r="M236" s="20"/>
      <c r="N236" s="20"/>
      <c r="O236" s="20"/>
      <c r="P236" s="20"/>
      <c r="Q236" s="20"/>
      <c r="R236" s="20"/>
      <c r="S236" s="20"/>
      <c r="T236" s="20"/>
      <c r="U236" s="20"/>
      <c r="V236" s="20"/>
      <c r="W236" s="20"/>
      <c r="X236" s="20"/>
      <c r="Y236" s="20"/>
      <c r="Z236" s="20"/>
      <c r="AA236" s="20"/>
      <c r="AB236" s="20"/>
      <c r="AC236" s="20"/>
      <c r="AD236" s="20"/>
      <c r="AE236" s="20"/>
      <c r="AF236" s="20"/>
      <c r="AG236" s="20"/>
      <c r="AH236" s="20"/>
      <c r="AI236" s="20"/>
      <c r="AJ236" s="20"/>
      <c r="AK236" s="20"/>
      <c r="AL236" s="20"/>
      <c r="AM236" s="20"/>
      <c r="AN236" s="20"/>
      <c r="AO236" s="20"/>
      <c r="AP236" s="20"/>
      <c r="AQ236" s="28"/>
      <c r="AR236" s="29"/>
      <c r="AS236" s="31"/>
      <c r="AT236" s="31"/>
      <c r="AU236" s="31"/>
      <c r="AV236" s="31"/>
      <c r="AW236" s="31"/>
      <c r="AX236" s="31"/>
      <c r="AY236" s="31"/>
      <c r="AZ236" s="31"/>
      <c r="BA236" s="31"/>
      <c r="BB236" s="31"/>
      <c r="BC236" s="31"/>
      <c r="BD236" s="31"/>
      <c r="BE236" s="31"/>
      <c r="BF236" s="31"/>
      <c r="BG236" s="31"/>
      <c r="BH236" s="31"/>
      <c r="BI236" s="31"/>
      <c r="BJ236" s="31"/>
      <c r="BK236" s="31"/>
      <c r="BL236" s="31"/>
      <c r="BM236" s="31"/>
    </row>
    <row r="237" spans="1:65" ht="27.6">
      <c r="A237" s="20" t="s">
        <v>4288</v>
      </c>
      <c r="B237" s="20" t="s">
        <v>1973</v>
      </c>
      <c r="C237" s="20"/>
      <c r="D237" s="20"/>
      <c r="E237" s="49"/>
      <c r="F237" s="20"/>
      <c r="G237" s="20"/>
      <c r="H237" s="20" t="s">
        <v>4289</v>
      </c>
      <c r="I237" s="20"/>
      <c r="J237" s="20"/>
      <c r="K237" s="20"/>
      <c r="L237" s="20"/>
      <c r="M237" s="20"/>
      <c r="N237" s="20"/>
      <c r="O237" s="20"/>
      <c r="P237" s="20"/>
      <c r="Q237" s="20"/>
      <c r="R237" s="20"/>
      <c r="S237" s="20"/>
      <c r="T237" s="20"/>
      <c r="U237" s="20"/>
      <c r="V237" s="20"/>
      <c r="W237" s="20"/>
      <c r="X237" s="20"/>
      <c r="Y237" s="20"/>
      <c r="Z237" s="20"/>
      <c r="AA237" s="20"/>
      <c r="AB237" s="20"/>
      <c r="AC237" s="20"/>
      <c r="AD237" s="20"/>
      <c r="AE237" s="20"/>
      <c r="AF237" s="20"/>
      <c r="AG237" s="20"/>
      <c r="AH237" s="20"/>
      <c r="AI237" s="20"/>
      <c r="AJ237" s="20"/>
      <c r="AK237" s="20"/>
      <c r="AL237" s="20"/>
      <c r="AM237" s="20"/>
      <c r="AN237" s="20"/>
      <c r="AO237" s="20"/>
      <c r="AP237" s="20"/>
      <c r="AQ237" s="28"/>
      <c r="AR237" s="29"/>
      <c r="AS237" s="31"/>
      <c r="AT237" s="31"/>
      <c r="AU237" s="31"/>
      <c r="AV237" s="31"/>
      <c r="AW237" s="31"/>
      <c r="AX237" s="31"/>
      <c r="AY237" s="31"/>
      <c r="AZ237" s="31"/>
      <c r="BA237" s="31"/>
      <c r="BB237" s="31"/>
      <c r="BC237" s="31"/>
      <c r="BD237" s="31"/>
      <c r="BE237" s="31"/>
      <c r="BF237" s="31"/>
      <c r="BG237" s="31"/>
      <c r="BH237" s="31"/>
      <c r="BI237" s="31"/>
      <c r="BJ237" s="31"/>
      <c r="BK237" s="31"/>
      <c r="BL237" s="31"/>
      <c r="BM237" s="31"/>
    </row>
    <row r="238" spans="1:65" ht="55.2">
      <c r="A238" s="20" t="s">
        <v>4290</v>
      </c>
      <c r="B238" s="20" t="s">
        <v>219</v>
      </c>
      <c r="C238" s="20"/>
      <c r="D238" s="20"/>
      <c r="E238" s="49"/>
      <c r="F238" s="39" t="s">
        <v>4291</v>
      </c>
      <c r="G238" s="39" t="s">
        <v>4292</v>
      </c>
      <c r="H238" s="20" t="s">
        <v>4293</v>
      </c>
      <c r="I238" s="20"/>
      <c r="J238" s="20"/>
      <c r="K238" s="20"/>
      <c r="L238" s="20"/>
      <c r="M238" s="20"/>
      <c r="N238" s="20"/>
      <c r="O238" s="20"/>
      <c r="P238" s="20"/>
      <c r="Q238" s="20"/>
      <c r="R238" s="20"/>
      <c r="S238" s="20"/>
      <c r="T238" s="20"/>
      <c r="U238" s="20"/>
      <c r="V238" s="20"/>
      <c r="W238" s="20"/>
      <c r="X238" s="20"/>
      <c r="Y238" s="20"/>
      <c r="Z238" s="20"/>
      <c r="AA238" s="20"/>
      <c r="AB238" s="20"/>
      <c r="AC238" s="20"/>
      <c r="AD238" s="20"/>
      <c r="AE238" s="20"/>
      <c r="AF238" s="20"/>
      <c r="AG238" s="20"/>
      <c r="AH238" s="20"/>
      <c r="AI238" s="20"/>
      <c r="AJ238" s="20"/>
      <c r="AK238" s="20"/>
      <c r="AL238" s="20"/>
      <c r="AM238" s="20"/>
      <c r="AN238" s="20"/>
      <c r="AO238" s="20"/>
      <c r="AP238" s="20"/>
      <c r="AQ238" s="28"/>
      <c r="AR238" s="29"/>
      <c r="AS238" s="31"/>
      <c r="AT238" s="31"/>
      <c r="AU238" s="31"/>
      <c r="AV238" s="31"/>
      <c r="AW238" s="31"/>
      <c r="AX238" s="31"/>
      <c r="AY238" s="31"/>
      <c r="AZ238" s="31"/>
      <c r="BA238" s="31"/>
      <c r="BB238" s="31"/>
      <c r="BC238" s="31"/>
      <c r="BD238" s="31"/>
      <c r="BE238" s="31"/>
      <c r="BF238" s="31"/>
      <c r="BG238" s="31"/>
      <c r="BH238" s="31"/>
      <c r="BI238" s="31"/>
      <c r="BJ238" s="31"/>
      <c r="BK238" s="31"/>
      <c r="BL238" s="31"/>
      <c r="BM238" s="31"/>
    </row>
    <row r="239" spans="1:65" ht="55.2">
      <c r="A239" s="20" t="s">
        <v>4294</v>
      </c>
      <c r="B239" s="20" t="s">
        <v>204</v>
      </c>
      <c r="C239" s="20"/>
      <c r="D239" s="20"/>
      <c r="E239" s="49"/>
      <c r="F239" s="39" t="s">
        <v>4295</v>
      </c>
      <c r="G239" s="39" t="s">
        <v>4296</v>
      </c>
      <c r="H239" s="20" t="s">
        <v>4297</v>
      </c>
      <c r="I239" s="20"/>
      <c r="J239" s="20"/>
      <c r="K239" s="20"/>
      <c r="L239" s="20"/>
      <c r="M239" s="20"/>
      <c r="N239" s="20"/>
      <c r="O239" s="20"/>
      <c r="P239" s="20"/>
      <c r="Q239" s="20"/>
      <c r="R239" s="20"/>
      <c r="S239" s="20"/>
      <c r="T239" s="20"/>
      <c r="U239" s="20"/>
      <c r="V239" s="20"/>
      <c r="W239" s="20"/>
      <c r="X239" s="20"/>
      <c r="Y239" s="20"/>
      <c r="Z239" s="20"/>
      <c r="AA239" s="20"/>
      <c r="AB239" s="20"/>
      <c r="AC239" s="20"/>
      <c r="AD239" s="20"/>
      <c r="AE239" s="20"/>
      <c r="AF239" s="20"/>
      <c r="AG239" s="20"/>
      <c r="AH239" s="20"/>
      <c r="AI239" s="20"/>
      <c r="AJ239" s="20"/>
      <c r="AK239" s="20"/>
      <c r="AL239" s="20"/>
      <c r="AM239" s="20"/>
      <c r="AN239" s="20"/>
      <c r="AO239" s="20"/>
      <c r="AP239" s="20"/>
      <c r="AQ239" s="28"/>
      <c r="AR239" s="29"/>
      <c r="AS239" s="31"/>
      <c r="AT239" s="31"/>
      <c r="AU239" s="31"/>
      <c r="AV239" s="31"/>
      <c r="AW239" s="31"/>
      <c r="AX239" s="31"/>
      <c r="AY239" s="31"/>
      <c r="AZ239" s="31"/>
      <c r="BA239" s="31"/>
      <c r="BB239" s="31"/>
      <c r="BC239" s="31"/>
      <c r="BD239" s="31"/>
      <c r="BE239" s="31"/>
      <c r="BF239" s="31"/>
      <c r="BG239" s="31"/>
      <c r="BH239" s="31"/>
      <c r="BI239" s="31"/>
      <c r="BJ239" s="31"/>
      <c r="BK239" s="31"/>
      <c r="BL239" s="31"/>
      <c r="BM239" s="31"/>
    </row>
    <row r="240" spans="1:65" ht="248.4">
      <c r="A240" s="20" t="s">
        <v>4298</v>
      </c>
      <c r="B240" s="20" t="s">
        <v>1973</v>
      </c>
      <c r="C240" s="20"/>
      <c r="D240" s="20"/>
      <c r="E240" s="49">
        <v>1</v>
      </c>
      <c r="F240" s="39" t="s">
        <v>4299</v>
      </c>
      <c r="G240" s="39" t="s">
        <v>4300</v>
      </c>
      <c r="H240" s="20" t="s">
        <v>4301</v>
      </c>
      <c r="I240" s="20"/>
      <c r="J240" s="20"/>
      <c r="K240" s="20"/>
      <c r="L240" s="20" t="s">
        <v>4302</v>
      </c>
      <c r="M240" s="20" t="s">
        <v>4303</v>
      </c>
      <c r="N240" s="20" t="s">
        <v>4304</v>
      </c>
      <c r="O240" s="20" t="s">
        <v>4305</v>
      </c>
      <c r="P240" s="20" t="s">
        <v>4306</v>
      </c>
      <c r="Q240" s="20"/>
      <c r="R240" s="20"/>
      <c r="S240" s="20"/>
      <c r="T240" s="20"/>
      <c r="U240" s="20"/>
      <c r="V240" s="20"/>
      <c r="W240" s="20"/>
      <c r="X240" s="20" t="s">
        <v>4307</v>
      </c>
      <c r="Y240" s="20"/>
      <c r="Z240" s="20"/>
      <c r="AA240" s="20"/>
      <c r="AB240" s="20"/>
      <c r="AC240" s="20"/>
      <c r="AD240" s="20"/>
      <c r="AE240" s="20"/>
      <c r="AF240" s="20"/>
      <c r="AG240" s="20"/>
      <c r="AH240" s="20"/>
      <c r="AI240" s="20"/>
      <c r="AJ240" s="20"/>
      <c r="AK240" s="20"/>
      <c r="AL240" s="20"/>
      <c r="AM240" s="20"/>
      <c r="AN240" s="20"/>
      <c r="AO240" s="20"/>
      <c r="AP240" s="20"/>
      <c r="AQ240" s="28"/>
      <c r="AR240" s="29"/>
      <c r="AS240" s="31"/>
      <c r="AT240" s="31"/>
      <c r="AU240" s="31"/>
      <c r="AV240" s="31"/>
      <c r="AW240" s="31"/>
      <c r="AX240" s="31"/>
      <c r="AY240" s="31"/>
      <c r="AZ240" s="31"/>
      <c r="BA240" s="31"/>
      <c r="BB240" s="31"/>
      <c r="BC240" s="31"/>
      <c r="BD240" s="31"/>
      <c r="BE240" s="31"/>
      <c r="BF240" s="31"/>
      <c r="BG240" s="31"/>
      <c r="BH240" s="31"/>
      <c r="BI240" s="31"/>
      <c r="BJ240" s="31"/>
      <c r="BK240" s="31"/>
      <c r="BL240" s="31"/>
      <c r="BM240" s="31"/>
    </row>
    <row r="241" spans="1:65" ht="409.6">
      <c r="A241" s="20" t="s">
        <v>4308</v>
      </c>
      <c r="B241" s="20" t="s">
        <v>670</v>
      </c>
      <c r="C241" s="20"/>
      <c r="D241" s="20"/>
      <c r="E241" s="49">
        <v>1</v>
      </c>
      <c r="F241" s="39" t="s">
        <v>4309</v>
      </c>
      <c r="G241" s="39" t="s">
        <v>4310</v>
      </c>
      <c r="H241" s="20" t="s">
        <v>4311</v>
      </c>
      <c r="I241" s="20"/>
      <c r="J241" s="20" t="s">
        <v>4312</v>
      </c>
      <c r="K241" s="20" t="s">
        <v>4313</v>
      </c>
      <c r="L241" s="20" t="s">
        <v>4314</v>
      </c>
      <c r="M241" s="20"/>
      <c r="N241" s="20" t="s">
        <v>4315</v>
      </c>
      <c r="O241" s="20" t="s">
        <v>4316</v>
      </c>
      <c r="P241" s="20" t="s">
        <v>4317</v>
      </c>
      <c r="Q241" s="20"/>
      <c r="R241" s="20"/>
      <c r="S241" s="20"/>
      <c r="T241" s="20"/>
      <c r="U241" s="20" t="s">
        <v>4318</v>
      </c>
      <c r="V241" s="20" t="s">
        <v>4319</v>
      </c>
      <c r="W241" s="20" t="s">
        <v>4320</v>
      </c>
      <c r="X241" s="20" t="s">
        <v>4321</v>
      </c>
      <c r="Y241" s="20" t="s">
        <v>4322</v>
      </c>
      <c r="Z241" s="20"/>
      <c r="AA241" s="20"/>
      <c r="AB241" s="20"/>
      <c r="AC241" s="20"/>
      <c r="AD241" s="20"/>
      <c r="AE241" s="20"/>
      <c r="AF241" s="20"/>
      <c r="AG241" s="20"/>
      <c r="AH241" s="20"/>
      <c r="AI241" s="20"/>
      <c r="AJ241" s="20"/>
      <c r="AK241" s="20"/>
      <c r="AL241" s="20"/>
      <c r="AM241" s="20"/>
      <c r="AN241" s="20"/>
      <c r="AO241" s="20" t="s">
        <v>4323</v>
      </c>
      <c r="AP241" s="20" t="s">
        <v>4324</v>
      </c>
      <c r="AQ241" s="28"/>
      <c r="AR241" s="29" t="s">
        <v>4325</v>
      </c>
      <c r="AS241" s="31"/>
      <c r="AT241" s="31"/>
      <c r="AU241" s="31"/>
      <c r="AV241" s="31"/>
      <c r="AW241" s="31"/>
      <c r="AX241" s="31"/>
      <c r="AY241" s="31"/>
      <c r="AZ241" s="31"/>
      <c r="BA241" s="31"/>
      <c r="BB241" s="31"/>
      <c r="BC241" s="31"/>
      <c r="BD241" s="31"/>
      <c r="BE241" s="31"/>
      <c r="BF241" s="31"/>
      <c r="BG241" s="31"/>
      <c r="BH241" s="31"/>
      <c r="BI241" s="31"/>
      <c r="BJ241" s="31"/>
      <c r="BK241" s="31"/>
      <c r="BL241" s="31"/>
      <c r="BM241" s="31"/>
    </row>
    <row r="242" spans="1:65" ht="409.6">
      <c r="A242" s="20" t="s">
        <v>4326</v>
      </c>
      <c r="B242" s="20" t="s">
        <v>219</v>
      </c>
      <c r="C242" s="20"/>
      <c r="D242" s="20"/>
      <c r="E242" s="49">
        <v>1</v>
      </c>
      <c r="F242" s="39" t="s">
        <v>4327</v>
      </c>
      <c r="G242" s="39" t="s">
        <v>4328</v>
      </c>
      <c r="H242" s="20" t="s">
        <v>4329</v>
      </c>
      <c r="I242" s="20"/>
      <c r="J242" s="20" t="s">
        <v>4330</v>
      </c>
      <c r="K242" s="20" t="s">
        <v>4331</v>
      </c>
      <c r="L242" s="20" t="s">
        <v>4332</v>
      </c>
      <c r="M242" s="20" t="s">
        <v>4333</v>
      </c>
      <c r="N242" s="20" t="s">
        <v>4334</v>
      </c>
      <c r="O242" s="20" t="s">
        <v>4335</v>
      </c>
      <c r="P242" s="20" t="s">
        <v>4336</v>
      </c>
      <c r="Q242" s="20"/>
      <c r="R242" s="20"/>
      <c r="S242" s="20"/>
      <c r="T242" s="20" t="s">
        <v>4337</v>
      </c>
      <c r="U242" s="20" t="s">
        <v>4338</v>
      </c>
      <c r="V242" s="20" t="s">
        <v>4339</v>
      </c>
      <c r="W242" s="20" t="s">
        <v>4340</v>
      </c>
      <c r="X242" s="20" t="s">
        <v>4341</v>
      </c>
      <c r="Y242" s="20"/>
      <c r="Z242" s="20"/>
      <c r="AA242" s="20"/>
      <c r="AB242" s="20"/>
      <c r="AC242" s="20"/>
      <c r="AD242" s="20"/>
      <c r="AE242" s="20"/>
      <c r="AF242" s="20" t="s">
        <v>4342</v>
      </c>
      <c r="AG242" s="20"/>
      <c r="AH242" s="20"/>
      <c r="AI242" s="20"/>
      <c r="AJ242" s="20"/>
      <c r="AK242" s="20"/>
      <c r="AL242" s="20"/>
      <c r="AM242" s="20"/>
      <c r="AN242" s="20"/>
      <c r="AO242" s="20" t="s">
        <v>4343</v>
      </c>
      <c r="AP242" s="20" t="s">
        <v>4344</v>
      </c>
      <c r="AQ242" s="28"/>
      <c r="AR242" s="29" t="s">
        <v>4345</v>
      </c>
      <c r="AS242" s="31"/>
      <c r="AT242" s="31"/>
      <c r="AU242" s="31"/>
      <c r="AV242" s="31"/>
      <c r="AW242" s="31"/>
      <c r="AX242" s="31"/>
      <c r="AY242" s="31"/>
      <c r="AZ242" s="31"/>
      <c r="BA242" s="31"/>
      <c r="BB242" s="31"/>
      <c r="BC242" s="31"/>
      <c r="BD242" s="31"/>
      <c r="BE242" s="31"/>
      <c r="BF242" s="31"/>
      <c r="BG242" s="31"/>
      <c r="BH242" s="31"/>
      <c r="BI242" s="31"/>
      <c r="BJ242" s="31"/>
      <c r="BK242" s="31"/>
      <c r="BL242" s="31"/>
      <c r="BM242" s="31"/>
    </row>
    <row r="243" spans="1:65" ht="55.2">
      <c r="A243" s="20" t="s">
        <v>4346</v>
      </c>
      <c r="B243" s="20" t="s">
        <v>219</v>
      </c>
      <c r="C243" s="20"/>
      <c r="D243" s="20"/>
      <c r="E243" s="49"/>
      <c r="F243" s="39" t="s">
        <v>4347</v>
      </c>
      <c r="G243" s="39" t="s">
        <v>4348</v>
      </c>
      <c r="H243" s="20" t="s">
        <v>4349</v>
      </c>
      <c r="I243" s="20"/>
      <c r="J243" s="20"/>
      <c r="K243" s="20"/>
      <c r="L243" s="20"/>
      <c r="M243" s="20"/>
      <c r="N243" s="20"/>
      <c r="O243" s="20"/>
      <c r="P243" s="20"/>
      <c r="Q243" s="20"/>
      <c r="R243" s="20"/>
      <c r="S243" s="20"/>
      <c r="T243" s="20"/>
      <c r="U243" s="20"/>
      <c r="V243" s="20"/>
      <c r="W243" s="20"/>
      <c r="X243" s="20"/>
      <c r="Y243" s="20"/>
      <c r="Z243" s="20"/>
      <c r="AA243" s="20"/>
      <c r="AB243" s="20"/>
      <c r="AC243" s="20"/>
      <c r="AD243" s="20"/>
      <c r="AE243" s="20"/>
      <c r="AF243" s="20"/>
      <c r="AG243" s="20"/>
      <c r="AH243" s="20"/>
      <c r="AI243" s="20"/>
      <c r="AJ243" s="20"/>
      <c r="AK243" s="20"/>
      <c r="AL243" s="20"/>
      <c r="AM243" s="20"/>
      <c r="AN243" s="20"/>
      <c r="AO243" s="20"/>
      <c r="AP243" s="20"/>
      <c r="AQ243" s="28"/>
      <c r="AR243" s="29"/>
      <c r="AS243" s="31"/>
      <c r="AT243" s="31"/>
      <c r="AU243" s="31"/>
      <c r="AV243" s="31"/>
      <c r="AW243" s="31"/>
      <c r="AX243" s="31"/>
      <c r="AY243" s="31"/>
      <c r="AZ243" s="31"/>
      <c r="BA243" s="31"/>
      <c r="BB243" s="31"/>
      <c r="BC243" s="31"/>
      <c r="BD243" s="31"/>
      <c r="BE243" s="31"/>
      <c r="BF243" s="31"/>
      <c r="BG243" s="31"/>
      <c r="BH243" s="31"/>
      <c r="BI243" s="31"/>
      <c r="BJ243" s="31"/>
      <c r="BK243" s="31"/>
      <c r="BL243" s="31"/>
      <c r="BM243" s="31"/>
    </row>
    <row r="244" spans="1:65" ht="409.6">
      <c r="A244" s="20" t="s">
        <v>4350</v>
      </c>
      <c r="B244" s="20" t="s">
        <v>1973</v>
      </c>
      <c r="C244" s="20"/>
      <c r="D244" s="20"/>
      <c r="E244" s="49">
        <v>1</v>
      </c>
      <c r="F244" s="39" t="s">
        <v>4351</v>
      </c>
      <c r="G244" s="39" t="s">
        <v>4352</v>
      </c>
      <c r="H244" s="20" t="s">
        <v>4353</v>
      </c>
      <c r="I244" s="20"/>
      <c r="J244" s="20" t="s">
        <v>4354</v>
      </c>
      <c r="K244" s="20" t="s">
        <v>4355</v>
      </c>
      <c r="L244" s="20" t="s">
        <v>4356</v>
      </c>
      <c r="M244" s="20" t="s">
        <v>4357</v>
      </c>
      <c r="N244" s="20" t="s">
        <v>4358</v>
      </c>
      <c r="O244" s="20" t="s">
        <v>4359</v>
      </c>
      <c r="P244" s="20" t="s">
        <v>4360</v>
      </c>
      <c r="Q244" s="20"/>
      <c r="R244" s="20"/>
      <c r="S244" s="20"/>
      <c r="T244" s="20" t="s">
        <v>4361</v>
      </c>
      <c r="U244" s="20" t="s">
        <v>4362</v>
      </c>
      <c r="V244" s="20" t="s">
        <v>4363</v>
      </c>
      <c r="W244" s="20" t="s">
        <v>4364</v>
      </c>
      <c r="X244" s="20" t="s">
        <v>4365</v>
      </c>
      <c r="Y244" s="20" t="s">
        <v>4366</v>
      </c>
      <c r="Z244" s="20"/>
      <c r="AA244" s="20"/>
      <c r="AB244" s="20"/>
      <c r="AC244" s="20"/>
      <c r="AD244" s="20"/>
      <c r="AE244" s="20"/>
      <c r="AF244" s="20"/>
      <c r="AG244" s="20"/>
      <c r="AH244" s="20"/>
      <c r="AI244" s="20"/>
      <c r="AJ244" s="20"/>
      <c r="AK244" s="20"/>
      <c r="AL244" s="20"/>
      <c r="AM244" s="20"/>
      <c r="AN244" s="20"/>
      <c r="AO244" s="20" t="s">
        <v>4367</v>
      </c>
      <c r="AP244" s="20" t="s">
        <v>4368</v>
      </c>
      <c r="AQ244" s="28"/>
      <c r="AR244" s="29" t="s">
        <v>4369</v>
      </c>
      <c r="AS244" s="31"/>
      <c r="AT244" s="31"/>
      <c r="AU244" s="31"/>
      <c r="AV244" s="31"/>
      <c r="AW244" s="31"/>
      <c r="AX244" s="31"/>
      <c r="AY244" s="31"/>
      <c r="AZ244" s="31"/>
      <c r="BA244" s="31"/>
      <c r="BB244" s="31"/>
      <c r="BC244" s="31"/>
      <c r="BD244" s="31"/>
      <c r="BE244" s="31"/>
      <c r="BF244" s="31"/>
      <c r="BG244" s="31"/>
      <c r="BH244" s="31"/>
      <c r="BI244" s="31"/>
      <c r="BJ244" s="31"/>
      <c r="BK244" s="31"/>
      <c r="BL244" s="31"/>
      <c r="BM244" s="31"/>
    </row>
    <row r="245" spans="1:65" ht="345">
      <c r="A245" s="20" t="s">
        <v>4370</v>
      </c>
      <c r="B245" s="20" t="s">
        <v>219</v>
      </c>
      <c r="C245" s="20"/>
      <c r="D245" s="20"/>
      <c r="E245" s="49">
        <v>1</v>
      </c>
      <c r="F245" s="39" t="s">
        <v>4371</v>
      </c>
      <c r="G245" s="39" t="s">
        <v>4372</v>
      </c>
      <c r="H245" s="20" t="s">
        <v>4373</v>
      </c>
      <c r="I245" s="20"/>
      <c r="J245" s="20" t="s">
        <v>4374</v>
      </c>
      <c r="K245" s="20" t="s">
        <v>4375</v>
      </c>
      <c r="L245" s="20" t="s">
        <v>4376</v>
      </c>
      <c r="M245" s="20"/>
      <c r="N245" s="20" t="s">
        <v>4377</v>
      </c>
      <c r="O245" s="20" t="s">
        <v>4378</v>
      </c>
      <c r="P245" s="20" t="s">
        <v>4379</v>
      </c>
      <c r="Q245" s="20"/>
      <c r="R245" s="20"/>
      <c r="S245" s="20"/>
      <c r="T245" s="20" t="s">
        <v>4380</v>
      </c>
      <c r="U245" s="20" t="s">
        <v>4381</v>
      </c>
      <c r="V245" s="20" t="s">
        <v>4382</v>
      </c>
      <c r="W245" s="20" t="s">
        <v>4383</v>
      </c>
      <c r="X245" s="20" t="s">
        <v>4384</v>
      </c>
      <c r="Y245" s="20" t="s">
        <v>4385</v>
      </c>
      <c r="Z245" s="20"/>
      <c r="AA245" s="20"/>
      <c r="AB245" s="20"/>
      <c r="AC245" s="20"/>
      <c r="AD245" s="20"/>
      <c r="AE245" s="20"/>
      <c r="AF245" s="20"/>
      <c r="AG245" s="20"/>
      <c r="AH245" s="20"/>
      <c r="AI245" s="20"/>
      <c r="AJ245" s="20"/>
      <c r="AK245" s="20"/>
      <c r="AL245" s="20"/>
      <c r="AM245" s="20"/>
      <c r="AN245" s="20"/>
      <c r="AO245" s="20" t="s">
        <v>4386</v>
      </c>
      <c r="AP245" s="20" t="s">
        <v>4387</v>
      </c>
      <c r="AQ245" s="28"/>
      <c r="AR245" s="29" t="s">
        <v>4388</v>
      </c>
      <c r="AS245" s="31"/>
      <c r="AT245" s="31"/>
      <c r="AU245" s="31"/>
      <c r="AV245" s="31"/>
      <c r="AW245" s="31"/>
      <c r="AX245" s="31"/>
      <c r="AY245" s="31"/>
      <c r="AZ245" s="31"/>
      <c r="BA245" s="31"/>
      <c r="BB245" s="31"/>
      <c r="BC245" s="31"/>
      <c r="BD245" s="31"/>
      <c r="BE245" s="31"/>
      <c r="BF245" s="31"/>
      <c r="BG245" s="31"/>
      <c r="BH245" s="31"/>
      <c r="BI245" s="31"/>
      <c r="BJ245" s="31"/>
      <c r="BK245" s="31"/>
      <c r="BL245" s="31"/>
      <c r="BM245" s="31"/>
    </row>
    <row r="246" spans="1:65" ht="409.6">
      <c r="A246" s="20" t="s">
        <v>4389</v>
      </c>
      <c r="B246" s="20" t="s">
        <v>1973</v>
      </c>
      <c r="C246" s="20"/>
      <c r="D246" s="20"/>
      <c r="E246" s="49">
        <v>1</v>
      </c>
      <c r="F246" s="20"/>
      <c r="G246" s="20"/>
      <c r="H246" s="20" t="s">
        <v>4390</v>
      </c>
      <c r="I246" s="20"/>
      <c r="J246" s="20" t="s">
        <v>4391</v>
      </c>
      <c r="K246" s="20" t="s">
        <v>4392</v>
      </c>
      <c r="L246" s="20" t="s">
        <v>4393</v>
      </c>
      <c r="M246" s="20"/>
      <c r="N246" s="20" t="s">
        <v>4394</v>
      </c>
      <c r="O246" s="20" t="s">
        <v>4395</v>
      </c>
      <c r="P246" s="20" t="s">
        <v>4396</v>
      </c>
      <c r="Q246" s="20"/>
      <c r="R246" s="20"/>
      <c r="S246" s="20"/>
      <c r="T246" s="20" t="s">
        <v>4397</v>
      </c>
      <c r="U246" s="20" t="s">
        <v>4398</v>
      </c>
      <c r="V246" s="20" t="s">
        <v>4399</v>
      </c>
      <c r="W246" s="20" t="s">
        <v>4400</v>
      </c>
      <c r="X246" s="20" t="s">
        <v>4401</v>
      </c>
      <c r="Y246" s="20"/>
      <c r="Z246" s="20"/>
      <c r="AA246" s="20"/>
      <c r="AB246" s="20"/>
      <c r="AC246" s="20"/>
      <c r="AD246" s="20"/>
      <c r="AE246" s="20"/>
      <c r="AF246" s="20"/>
      <c r="AG246" s="20"/>
      <c r="AH246" s="20"/>
      <c r="AI246" s="20"/>
      <c r="AJ246" s="20"/>
      <c r="AK246" s="20"/>
      <c r="AL246" s="20"/>
      <c r="AM246" s="20"/>
      <c r="AN246" s="20"/>
      <c r="AO246" s="20" t="s">
        <v>4402</v>
      </c>
      <c r="AP246" s="20" t="s">
        <v>4403</v>
      </c>
      <c r="AQ246" s="28"/>
      <c r="AR246" s="29" t="s">
        <v>4404</v>
      </c>
      <c r="AS246" s="31"/>
      <c r="AT246" s="31"/>
      <c r="AU246" s="31"/>
      <c r="AV246" s="31"/>
      <c r="AW246" s="31"/>
      <c r="AX246" s="31"/>
      <c r="AY246" s="31"/>
      <c r="AZ246" s="31"/>
      <c r="BA246" s="31"/>
      <c r="BB246" s="31"/>
      <c r="BC246" s="31"/>
      <c r="BD246" s="31"/>
      <c r="BE246" s="31"/>
      <c r="BF246" s="31"/>
      <c r="BG246" s="31"/>
      <c r="BH246" s="31"/>
      <c r="BI246" s="31"/>
      <c r="BJ246" s="31"/>
      <c r="BK246" s="31"/>
      <c r="BL246" s="31"/>
      <c r="BM246" s="31"/>
    </row>
    <row r="247" spans="1:65" ht="27.6">
      <c r="A247" s="20" t="s">
        <v>4405</v>
      </c>
      <c r="B247" s="20" t="s">
        <v>227</v>
      </c>
      <c r="C247" s="20"/>
      <c r="D247" s="20"/>
      <c r="E247" s="49"/>
      <c r="F247" s="39" t="s">
        <v>4406</v>
      </c>
      <c r="G247" s="20"/>
      <c r="H247" s="20" t="s">
        <v>4407</v>
      </c>
      <c r="I247" s="20"/>
      <c r="J247" s="20"/>
      <c r="K247" s="20"/>
      <c r="L247" s="20"/>
      <c r="M247" s="20"/>
      <c r="N247" s="20"/>
      <c r="O247" s="20"/>
      <c r="P247" s="20"/>
      <c r="Q247" s="20"/>
      <c r="R247" s="20"/>
      <c r="S247" s="20"/>
      <c r="T247" s="20"/>
      <c r="U247" s="20"/>
      <c r="V247" s="20"/>
      <c r="W247" s="20"/>
      <c r="X247" s="20"/>
      <c r="Y247" s="20"/>
      <c r="Z247" s="20"/>
      <c r="AA247" s="20"/>
      <c r="AB247" s="20"/>
      <c r="AC247" s="20"/>
      <c r="AD247" s="20"/>
      <c r="AE247" s="20"/>
      <c r="AF247" s="20"/>
      <c r="AG247" s="20"/>
      <c r="AH247" s="20"/>
      <c r="AI247" s="20"/>
      <c r="AJ247" s="20"/>
      <c r="AK247" s="20"/>
      <c r="AL247" s="20"/>
      <c r="AM247" s="20"/>
      <c r="AN247" s="20"/>
      <c r="AO247" s="20"/>
      <c r="AP247" s="20"/>
      <c r="AQ247" s="28"/>
      <c r="AR247" s="29"/>
      <c r="AS247" s="31"/>
      <c r="AT247" s="31"/>
      <c r="AU247" s="31"/>
      <c r="AV247" s="31"/>
      <c r="AW247" s="31"/>
      <c r="AX247" s="31"/>
      <c r="AY247" s="31"/>
      <c r="AZ247" s="31"/>
      <c r="BA247" s="31"/>
      <c r="BB247" s="31"/>
      <c r="BC247" s="31"/>
      <c r="BD247" s="31"/>
      <c r="BE247" s="31"/>
      <c r="BF247" s="31"/>
      <c r="BG247" s="31"/>
      <c r="BH247" s="31"/>
      <c r="BI247" s="31"/>
      <c r="BJ247" s="31"/>
      <c r="BK247" s="31"/>
      <c r="BL247" s="31"/>
      <c r="BM247" s="31"/>
    </row>
    <row r="248" spans="1:65" ht="55.2">
      <c r="A248" s="20" t="s">
        <v>4408</v>
      </c>
      <c r="B248" s="20" t="s">
        <v>219</v>
      </c>
      <c r="C248" s="20"/>
      <c r="D248" s="20"/>
      <c r="E248" s="49"/>
      <c r="F248" s="39" t="s">
        <v>4409</v>
      </c>
      <c r="G248" s="39" t="s">
        <v>4410</v>
      </c>
      <c r="H248" s="20" t="s">
        <v>4411</v>
      </c>
      <c r="I248" s="20"/>
      <c r="J248" s="20"/>
      <c r="K248" s="20"/>
      <c r="L248" s="20"/>
      <c r="M248" s="20"/>
      <c r="N248" s="20"/>
      <c r="O248" s="20"/>
      <c r="P248" s="20"/>
      <c r="Q248" s="20"/>
      <c r="R248" s="20"/>
      <c r="S248" s="20"/>
      <c r="T248" s="20"/>
      <c r="U248" s="20"/>
      <c r="V248" s="20"/>
      <c r="W248" s="20"/>
      <c r="X248" s="20"/>
      <c r="Y248" s="20"/>
      <c r="Z248" s="20"/>
      <c r="AA248" s="20"/>
      <c r="AB248" s="20"/>
      <c r="AC248" s="20"/>
      <c r="AD248" s="20"/>
      <c r="AE248" s="20"/>
      <c r="AF248" s="20"/>
      <c r="AG248" s="20"/>
      <c r="AH248" s="20"/>
      <c r="AI248" s="20"/>
      <c r="AJ248" s="20"/>
      <c r="AK248" s="20"/>
      <c r="AL248" s="20"/>
      <c r="AM248" s="20"/>
      <c r="AN248" s="20"/>
      <c r="AO248" s="20"/>
      <c r="AP248" s="20"/>
      <c r="AQ248" s="28"/>
      <c r="AR248" s="29"/>
      <c r="AS248" s="31"/>
      <c r="AT248" s="31"/>
      <c r="AU248" s="31"/>
      <c r="AV248" s="31"/>
      <c r="AW248" s="31"/>
      <c r="AX248" s="31"/>
      <c r="AY248" s="31"/>
      <c r="AZ248" s="31"/>
      <c r="BA248" s="31"/>
      <c r="BB248" s="31"/>
      <c r="BC248" s="31"/>
      <c r="BD248" s="31"/>
      <c r="BE248" s="31"/>
      <c r="BF248" s="31"/>
      <c r="BG248" s="31"/>
      <c r="BH248" s="31"/>
      <c r="BI248" s="31"/>
      <c r="BJ248" s="31"/>
      <c r="BK248" s="31"/>
      <c r="BL248" s="31"/>
      <c r="BM248" s="31"/>
    </row>
    <row r="249" spans="1:65" ht="409.6">
      <c r="A249" s="20" t="s">
        <v>4412</v>
      </c>
      <c r="B249" s="20" t="s">
        <v>1973</v>
      </c>
      <c r="C249" s="20"/>
      <c r="D249" s="20"/>
      <c r="E249" s="49">
        <v>1</v>
      </c>
      <c r="F249" s="39" t="s">
        <v>4413</v>
      </c>
      <c r="G249" s="39" t="s">
        <v>4414</v>
      </c>
      <c r="H249" s="20" t="s">
        <v>4415</v>
      </c>
      <c r="I249" s="20"/>
      <c r="J249" s="20" t="s">
        <v>4416</v>
      </c>
      <c r="K249" s="20" t="s">
        <v>4417</v>
      </c>
      <c r="L249" s="20" t="s">
        <v>4418</v>
      </c>
      <c r="M249" s="20"/>
      <c r="N249" s="20" t="s">
        <v>4419</v>
      </c>
      <c r="O249" s="20" t="s">
        <v>4420</v>
      </c>
      <c r="P249" s="20" t="s">
        <v>4421</v>
      </c>
      <c r="Q249" s="20"/>
      <c r="R249" s="20"/>
      <c r="S249" s="20"/>
      <c r="T249" s="20" t="s">
        <v>4422</v>
      </c>
      <c r="U249" s="20" t="s">
        <v>4423</v>
      </c>
      <c r="V249" s="20" t="s">
        <v>4424</v>
      </c>
      <c r="W249" s="20" t="s">
        <v>4425</v>
      </c>
      <c r="X249" s="20" t="s">
        <v>4426</v>
      </c>
      <c r="Y249" s="20"/>
      <c r="Z249" s="20"/>
      <c r="AA249" s="20"/>
      <c r="AB249" s="20"/>
      <c r="AC249" s="20"/>
      <c r="AD249" s="20"/>
      <c r="AE249" s="20"/>
      <c r="AF249" s="20" t="s">
        <v>4427</v>
      </c>
      <c r="AG249" s="20"/>
      <c r="AH249" s="20"/>
      <c r="AI249" s="20"/>
      <c r="AJ249" s="20"/>
      <c r="AK249" s="20"/>
      <c r="AL249" s="20"/>
      <c r="AM249" s="20"/>
      <c r="AN249" s="20"/>
      <c r="AO249" s="20" t="s">
        <v>4428</v>
      </c>
      <c r="AP249" s="20" t="s">
        <v>4429</v>
      </c>
      <c r="AQ249" s="28"/>
      <c r="AR249" s="29" t="s">
        <v>4430</v>
      </c>
      <c r="AS249" s="31"/>
      <c r="AT249" s="31"/>
      <c r="AU249" s="31"/>
      <c r="AV249" s="31"/>
      <c r="AW249" s="31"/>
      <c r="AX249" s="31"/>
      <c r="AY249" s="31"/>
      <c r="AZ249" s="31"/>
      <c r="BA249" s="31"/>
      <c r="BB249" s="31"/>
      <c r="BC249" s="31"/>
      <c r="BD249" s="31"/>
      <c r="BE249" s="31"/>
      <c r="BF249" s="31"/>
      <c r="BG249" s="31"/>
      <c r="BH249" s="31"/>
      <c r="BI249" s="31"/>
      <c r="BJ249" s="31"/>
      <c r="BK249" s="31"/>
      <c r="BL249" s="31"/>
      <c r="BM249" s="31"/>
    </row>
    <row r="250" spans="1:65" ht="409.6">
      <c r="A250" s="20" t="s">
        <v>4431</v>
      </c>
      <c r="B250" s="20" t="s">
        <v>4432</v>
      </c>
      <c r="C250" s="20"/>
      <c r="D250" s="20"/>
      <c r="E250" s="49">
        <v>1</v>
      </c>
      <c r="F250" s="39" t="s">
        <v>4433</v>
      </c>
      <c r="G250" s="39" t="s">
        <v>4434</v>
      </c>
      <c r="H250" s="20" t="s">
        <v>4435</v>
      </c>
      <c r="I250" s="20"/>
      <c r="J250" s="20" t="s">
        <v>4436</v>
      </c>
      <c r="K250" s="20" t="s">
        <v>4437</v>
      </c>
      <c r="L250" s="20" t="s">
        <v>4438</v>
      </c>
      <c r="M250" s="20" t="s">
        <v>4439</v>
      </c>
      <c r="N250" s="20" t="s">
        <v>4440</v>
      </c>
      <c r="O250" s="20" t="s">
        <v>4441</v>
      </c>
      <c r="P250" s="20" t="s">
        <v>4442</v>
      </c>
      <c r="Q250" s="20" t="s">
        <v>4443</v>
      </c>
      <c r="R250" s="20"/>
      <c r="S250" s="20"/>
      <c r="T250" s="20" t="s">
        <v>4444</v>
      </c>
      <c r="U250" s="20" t="s">
        <v>4445</v>
      </c>
      <c r="V250" s="20" t="s">
        <v>4446</v>
      </c>
      <c r="W250" s="20" t="s">
        <v>4447</v>
      </c>
      <c r="X250" s="20" t="s">
        <v>4448</v>
      </c>
      <c r="Y250" s="20" t="s">
        <v>4449</v>
      </c>
      <c r="Z250" s="20"/>
      <c r="AA250" s="20"/>
      <c r="AB250" s="20"/>
      <c r="AC250" s="20"/>
      <c r="AD250" s="20"/>
      <c r="AE250" s="20"/>
      <c r="AF250" s="20" t="s">
        <v>4450</v>
      </c>
      <c r="AG250" s="20"/>
      <c r="AH250" s="20"/>
      <c r="AI250" s="20"/>
      <c r="AJ250" s="20"/>
      <c r="AK250" s="20"/>
      <c r="AL250" s="20"/>
      <c r="AM250" s="20"/>
      <c r="AN250" s="20"/>
      <c r="AO250" s="20" t="s">
        <v>4451</v>
      </c>
      <c r="AP250" s="20" t="s">
        <v>4452</v>
      </c>
      <c r="AQ250" s="28"/>
      <c r="AR250" s="29" t="s">
        <v>4453</v>
      </c>
      <c r="AS250" s="31"/>
      <c r="AT250" s="31"/>
      <c r="AU250" s="31"/>
      <c r="AV250" s="31"/>
      <c r="AW250" s="31"/>
      <c r="AX250" s="31"/>
      <c r="AY250" s="31"/>
      <c r="AZ250" s="31"/>
      <c r="BA250" s="31"/>
      <c r="BB250" s="31"/>
      <c r="BC250" s="31"/>
      <c r="BD250" s="31"/>
      <c r="BE250" s="31"/>
      <c r="BF250" s="31"/>
      <c r="BG250" s="31"/>
      <c r="BH250" s="31"/>
      <c r="BI250" s="31"/>
      <c r="BJ250" s="31"/>
      <c r="BK250" s="31"/>
      <c r="BL250" s="31"/>
      <c r="BM250" s="31"/>
    </row>
    <row r="251" spans="1:65" ht="372.6">
      <c r="A251" s="20" t="s">
        <v>4454</v>
      </c>
      <c r="B251" s="20" t="s">
        <v>670</v>
      </c>
      <c r="C251" s="20"/>
      <c r="D251" s="20"/>
      <c r="E251" s="49">
        <v>1</v>
      </c>
      <c r="F251" s="39" t="s">
        <v>4455</v>
      </c>
      <c r="G251" s="39" t="s">
        <v>4456</v>
      </c>
      <c r="H251" s="20" t="s">
        <v>4457</v>
      </c>
      <c r="I251" s="20"/>
      <c r="J251" s="20" t="s">
        <v>4458</v>
      </c>
      <c r="K251" s="20" t="s">
        <v>4459</v>
      </c>
      <c r="L251" s="20" t="s">
        <v>4460</v>
      </c>
      <c r="M251" s="20" t="s">
        <v>4461</v>
      </c>
      <c r="N251" s="20"/>
      <c r="O251" s="20" t="s">
        <v>4462</v>
      </c>
      <c r="P251" s="20" t="s">
        <v>4463</v>
      </c>
      <c r="Q251" s="20" t="s">
        <v>4464</v>
      </c>
      <c r="R251" s="20"/>
      <c r="S251" s="20" t="s">
        <v>4465</v>
      </c>
      <c r="T251" s="20" t="s">
        <v>4466</v>
      </c>
      <c r="U251" s="20" t="s">
        <v>4467</v>
      </c>
      <c r="V251" s="20" t="s">
        <v>4468</v>
      </c>
      <c r="W251" s="20" t="s">
        <v>4469</v>
      </c>
      <c r="X251" s="20" t="s">
        <v>4470</v>
      </c>
      <c r="Y251" s="20" t="s">
        <v>4471</v>
      </c>
      <c r="Z251" s="20"/>
      <c r="AA251" s="39" t="s">
        <v>4472</v>
      </c>
      <c r="AB251" s="20"/>
      <c r="AC251" s="20"/>
      <c r="AD251" s="20"/>
      <c r="AE251" s="20"/>
      <c r="AF251" s="20" t="s">
        <v>4473</v>
      </c>
      <c r="AG251" s="20"/>
      <c r="AH251" s="20"/>
      <c r="AI251" s="20"/>
      <c r="AJ251" s="20"/>
      <c r="AK251" s="20"/>
      <c r="AL251" s="20"/>
      <c r="AM251" s="20"/>
      <c r="AN251" s="20"/>
      <c r="AO251" s="20" t="s">
        <v>4474</v>
      </c>
      <c r="AP251" s="20" t="s">
        <v>4475</v>
      </c>
      <c r="AQ251" s="28"/>
      <c r="AR251" s="29" t="s">
        <v>4476</v>
      </c>
      <c r="AS251" s="31"/>
      <c r="AT251" s="31"/>
      <c r="AU251" s="31"/>
      <c r="AV251" s="31"/>
      <c r="AW251" s="31"/>
      <c r="AX251" s="31"/>
      <c r="AY251" s="31"/>
      <c r="AZ251" s="31"/>
      <c r="BA251" s="31"/>
      <c r="BB251" s="31"/>
      <c r="BC251" s="31"/>
      <c r="BD251" s="31"/>
      <c r="BE251" s="31"/>
      <c r="BF251" s="31"/>
      <c r="BG251" s="31"/>
      <c r="BH251" s="31"/>
      <c r="BI251" s="31"/>
      <c r="BJ251" s="31"/>
      <c r="BK251" s="31"/>
      <c r="BL251" s="31"/>
      <c r="BM251" s="31"/>
    </row>
    <row r="252" spans="1:65" ht="55.2">
      <c r="A252" s="20" t="s">
        <v>4477</v>
      </c>
      <c r="B252" s="20" t="s">
        <v>227</v>
      </c>
      <c r="C252" s="20"/>
      <c r="D252" s="20"/>
      <c r="E252" s="49">
        <v>1</v>
      </c>
      <c r="F252" s="39" t="s">
        <v>4478</v>
      </c>
      <c r="G252" s="39" t="s">
        <v>4479</v>
      </c>
      <c r="H252" s="20" t="s">
        <v>4480</v>
      </c>
      <c r="I252" s="20"/>
      <c r="J252" s="20"/>
      <c r="K252" s="20"/>
      <c r="L252" s="20"/>
      <c r="M252" s="20"/>
      <c r="N252" s="20"/>
      <c r="O252" s="20"/>
      <c r="P252" s="20"/>
      <c r="Q252" s="20"/>
      <c r="R252" s="20"/>
      <c r="S252" s="20"/>
      <c r="T252" s="20"/>
      <c r="U252" s="20"/>
      <c r="V252" s="20"/>
      <c r="W252" s="20"/>
      <c r="X252" s="20"/>
      <c r="Y252" s="20"/>
      <c r="Z252" s="20"/>
      <c r="AA252" s="20"/>
      <c r="AB252" s="20"/>
      <c r="AC252" s="20"/>
      <c r="AD252" s="20"/>
      <c r="AE252" s="20"/>
      <c r="AF252" s="20"/>
      <c r="AG252" s="20"/>
      <c r="AH252" s="20"/>
      <c r="AI252" s="20"/>
      <c r="AJ252" s="20"/>
      <c r="AK252" s="20"/>
      <c r="AL252" s="20"/>
      <c r="AM252" s="20"/>
      <c r="AN252" s="20"/>
      <c r="AO252" s="20"/>
      <c r="AP252" s="20"/>
      <c r="AQ252" s="28"/>
      <c r="AR252" s="29"/>
      <c r="AS252" s="31"/>
      <c r="AT252" s="31"/>
      <c r="AU252" s="31"/>
      <c r="AV252" s="31"/>
      <c r="AW252" s="31"/>
      <c r="AX252" s="31"/>
      <c r="AY252" s="31"/>
      <c r="AZ252" s="31"/>
      <c r="BA252" s="31"/>
      <c r="BB252" s="31"/>
      <c r="BC252" s="31"/>
      <c r="BD252" s="31"/>
      <c r="BE252" s="31"/>
      <c r="BF252" s="31"/>
      <c r="BG252" s="31"/>
      <c r="BH252" s="31"/>
      <c r="BI252" s="31"/>
      <c r="BJ252" s="31"/>
      <c r="BK252" s="31"/>
      <c r="BL252" s="31"/>
      <c r="BM252" s="31"/>
    </row>
    <row r="253" spans="1:65" ht="303.60000000000002">
      <c r="A253" s="20" t="s">
        <v>4481</v>
      </c>
      <c r="B253" s="20" t="s">
        <v>219</v>
      </c>
      <c r="C253" s="20"/>
      <c r="D253" s="20"/>
      <c r="E253" s="49">
        <v>1</v>
      </c>
      <c r="F253" s="39" t="s">
        <v>4482</v>
      </c>
      <c r="G253" s="39" t="s">
        <v>4483</v>
      </c>
      <c r="H253" s="20" t="s">
        <v>4484</v>
      </c>
      <c r="I253" s="20"/>
      <c r="J253" s="20"/>
      <c r="K253" s="20" t="s">
        <v>4485</v>
      </c>
      <c r="L253" s="20" t="s">
        <v>4486</v>
      </c>
      <c r="M253" s="20"/>
      <c r="N253" s="20" t="s">
        <v>4487</v>
      </c>
      <c r="O253" s="20" t="s">
        <v>4488</v>
      </c>
      <c r="P253" s="20" t="s">
        <v>4489</v>
      </c>
      <c r="Q253" s="20"/>
      <c r="R253" s="20"/>
      <c r="S253" s="20"/>
      <c r="T253" s="20"/>
      <c r="U253" s="20"/>
      <c r="V253" s="20"/>
      <c r="W253" s="20"/>
      <c r="X253" s="20" t="s">
        <v>4490</v>
      </c>
      <c r="Y253" s="20" t="s">
        <v>4491</v>
      </c>
      <c r="Z253" s="20"/>
      <c r="AA253" s="20"/>
      <c r="AB253" s="20"/>
      <c r="AC253" s="20"/>
      <c r="AD253" s="20"/>
      <c r="AE253" s="20"/>
      <c r="AF253" s="20"/>
      <c r="AG253" s="20"/>
      <c r="AH253" s="20"/>
      <c r="AI253" s="20"/>
      <c r="AJ253" s="20"/>
      <c r="AK253" s="20"/>
      <c r="AL253" s="20"/>
      <c r="AM253" s="20"/>
      <c r="AN253" s="20"/>
      <c r="AO253" s="20" t="s">
        <v>4492</v>
      </c>
      <c r="AP253" s="20" t="s">
        <v>4493</v>
      </c>
      <c r="AQ253" s="28" t="s">
        <v>4494</v>
      </c>
      <c r="AR253" s="29"/>
      <c r="AS253" s="31"/>
      <c r="AT253" s="31"/>
      <c r="AU253" s="31"/>
      <c r="AV253" s="31"/>
      <c r="AW253" s="31"/>
      <c r="AX253" s="31"/>
      <c r="AY253" s="31"/>
      <c r="AZ253" s="31"/>
      <c r="BA253" s="31"/>
      <c r="BB253" s="31"/>
      <c r="BC253" s="31"/>
      <c r="BD253" s="31"/>
      <c r="BE253" s="31"/>
      <c r="BF253" s="31"/>
      <c r="BG253" s="31"/>
      <c r="BH253" s="31"/>
      <c r="BI253" s="31"/>
      <c r="BJ253" s="31"/>
      <c r="BK253" s="31"/>
      <c r="BL253" s="31"/>
      <c r="BM253" s="31"/>
    </row>
    <row r="254" spans="1:65" ht="409.6">
      <c r="A254" s="20" t="s">
        <v>4495</v>
      </c>
      <c r="B254" s="20" t="s">
        <v>83</v>
      </c>
      <c r="C254" s="20"/>
      <c r="D254" s="20"/>
      <c r="E254" s="49">
        <v>1</v>
      </c>
      <c r="F254" s="39" t="s">
        <v>4496</v>
      </c>
      <c r="G254" s="39" t="s">
        <v>4497</v>
      </c>
      <c r="H254" s="20" t="s">
        <v>4498</v>
      </c>
      <c r="I254" s="20"/>
      <c r="J254" s="20" t="s">
        <v>4499</v>
      </c>
      <c r="K254" s="20" t="s">
        <v>4500</v>
      </c>
      <c r="L254" s="20" t="s">
        <v>4501</v>
      </c>
      <c r="M254" s="20"/>
      <c r="N254" s="20" t="s">
        <v>4502</v>
      </c>
      <c r="O254" s="20" t="s">
        <v>4503</v>
      </c>
      <c r="P254" s="20" t="s">
        <v>4504</v>
      </c>
      <c r="Q254" s="20"/>
      <c r="R254" s="20"/>
      <c r="S254" s="20"/>
      <c r="T254" s="20" t="s">
        <v>4505</v>
      </c>
      <c r="U254" s="20" t="s">
        <v>4506</v>
      </c>
      <c r="V254" s="20" t="s">
        <v>4507</v>
      </c>
      <c r="W254" s="20" t="s">
        <v>4508</v>
      </c>
      <c r="X254" s="20" t="s">
        <v>4509</v>
      </c>
      <c r="Y254" s="20"/>
      <c r="Z254" s="20"/>
      <c r="AA254" s="39" t="s">
        <v>4510</v>
      </c>
      <c r="AB254" s="20"/>
      <c r="AC254" s="20"/>
      <c r="AD254" s="20"/>
      <c r="AE254" s="20"/>
      <c r="AF254" s="20" t="s">
        <v>4511</v>
      </c>
      <c r="AG254" s="20"/>
      <c r="AH254" s="20"/>
      <c r="AI254" s="20"/>
      <c r="AJ254" s="20"/>
      <c r="AK254" s="20"/>
      <c r="AL254" s="20"/>
      <c r="AM254" s="20"/>
      <c r="AN254" s="20"/>
      <c r="AO254" s="20" t="s">
        <v>4512</v>
      </c>
      <c r="AP254" s="20" t="s">
        <v>4513</v>
      </c>
      <c r="AQ254" s="28" t="s">
        <v>4514</v>
      </c>
      <c r="AR254" s="29" t="s">
        <v>4515</v>
      </c>
      <c r="AS254" s="31"/>
      <c r="AT254" s="31"/>
      <c r="AU254" s="31"/>
      <c r="AV254" s="31"/>
      <c r="AW254" s="31"/>
      <c r="AX254" s="31"/>
      <c r="AY254" s="31"/>
      <c r="AZ254" s="31"/>
      <c r="BA254" s="31"/>
      <c r="BB254" s="31"/>
      <c r="BC254" s="31"/>
      <c r="BD254" s="31"/>
      <c r="BE254" s="31"/>
      <c r="BF254" s="31"/>
      <c r="BG254" s="31"/>
      <c r="BH254" s="31"/>
      <c r="BI254" s="31"/>
      <c r="BJ254" s="31"/>
      <c r="BK254" s="31"/>
      <c r="BL254" s="31"/>
      <c r="BM254" s="31"/>
    </row>
    <row r="255" spans="1:65" ht="409.6">
      <c r="A255" s="20" t="s">
        <v>4516</v>
      </c>
      <c r="B255" s="20" t="s">
        <v>219</v>
      </c>
      <c r="C255" s="20"/>
      <c r="D255" s="20"/>
      <c r="E255" s="49">
        <v>1</v>
      </c>
      <c r="F255" s="39" t="s">
        <v>4517</v>
      </c>
      <c r="G255" s="39" t="s">
        <v>4518</v>
      </c>
      <c r="H255" s="20" t="s">
        <v>4519</v>
      </c>
      <c r="I255" s="20"/>
      <c r="J255" s="20" t="s">
        <v>4520</v>
      </c>
      <c r="K255" s="20" t="s">
        <v>4521</v>
      </c>
      <c r="L255" s="56" t="s">
        <v>4522</v>
      </c>
      <c r="M255" s="20"/>
      <c r="N255" s="20" t="s">
        <v>4523</v>
      </c>
      <c r="O255" s="20"/>
      <c r="P255" s="20"/>
      <c r="Q255" s="20"/>
      <c r="R255" s="20"/>
      <c r="S255" s="20"/>
      <c r="T255" s="20" t="s">
        <v>4524</v>
      </c>
      <c r="U255" s="20" t="s">
        <v>4525</v>
      </c>
      <c r="V255" s="20" t="s">
        <v>4526</v>
      </c>
      <c r="W255" s="20" t="s">
        <v>4527</v>
      </c>
      <c r="X255" s="20" t="s">
        <v>4528</v>
      </c>
      <c r="Y255" s="20" t="s">
        <v>4529</v>
      </c>
      <c r="Z255" s="20"/>
      <c r="AA255" s="20"/>
      <c r="AB255" s="20"/>
      <c r="AC255" s="20"/>
      <c r="AD255" s="20"/>
      <c r="AE255" s="20"/>
      <c r="AF255" s="20"/>
      <c r="AG255" s="20"/>
      <c r="AH255" s="20"/>
      <c r="AI255" s="20"/>
      <c r="AJ255" s="20"/>
      <c r="AK255" s="20"/>
      <c r="AL255" s="20"/>
      <c r="AM255" s="20"/>
      <c r="AN255" s="20"/>
      <c r="AO255" s="20" t="s">
        <v>4530</v>
      </c>
      <c r="AP255" s="20" t="s">
        <v>4531</v>
      </c>
      <c r="AQ255" s="28" t="s">
        <v>4532</v>
      </c>
      <c r="AR255" s="29" t="s">
        <v>4533</v>
      </c>
      <c r="AS255" s="31"/>
      <c r="AT255" s="31"/>
      <c r="AU255" s="31"/>
      <c r="AV255" s="31"/>
      <c r="AW255" s="31"/>
      <c r="AX255" s="31"/>
      <c r="AY255" s="31"/>
      <c r="AZ255" s="31"/>
      <c r="BA255" s="31"/>
      <c r="BB255" s="31"/>
      <c r="BC255" s="31"/>
      <c r="BD255" s="31"/>
      <c r="BE255" s="31"/>
      <c r="BF255" s="31"/>
      <c r="BG255" s="31"/>
      <c r="BH255" s="31"/>
      <c r="BI255" s="31"/>
      <c r="BJ255" s="31"/>
      <c r="BK255" s="31"/>
      <c r="BL255" s="31"/>
      <c r="BM255" s="31"/>
    </row>
    <row r="256" spans="1:65" ht="55.2">
      <c r="A256" s="20" t="s">
        <v>4534</v>
      </c>
      <c r="B256" s="20" t="s">
        <v>219</v>
      </c>
      <c r="C256" s="20"/>
      <c r="D256" s="20"/>
      <c r="E256" s="49"/>
      <c r="F256" s="39" t="s">
        <v>4535</v>
      </c>
      <c r="G256" s="39" t="s">
        <v>4536</v>
      </c>
      <c r="H256" s="20" t="s">
        <v>4537</v>
      </c>
      <c r="I256" s="20"/>
      <c r="J256" s="20"/>
      <c r="K256" s="20"/>
      <c r="L256" s="20"/>
      <c r="M256" s="20"/>
      <c r="N256" s="20"/>
      <c r="O256" s="20"/>
      <c r="P256" s="20"/>
      <c r="Q256" s="20"/>
      <c r="R256" s="20"/>
      <c r="S256" s="20"/>
      <c r="T256" s="20"/>
      <c r="U256" s="20"/>
      <c r="V256" s="20"/>
      <c r="W256" s="20"/>
      <c r="X256" s="20"/>
      <c r="Y256" s="20"/>
      <c r="Z256" s="20"/>
      <c r="AA256" s="20"/>
      <c r="AB256" s="20"/>
      <c r="AC256" s="20"/>
      <c r="AD256" s="20"/>
      <c r="AE256" s="20"/>
      <c r="AF256" s="20"/>
      <c r="AG256" s="20"/>
      <c r="AH256" s="20"/>
      <c r="AI256" s="20"/>
      <c r="AJ256" s="20"/>
      <c r="AK256" s="20"/>
      <c r="AL256" s="20"/>
      <c r="AM256" s="20"/>
      <c r="AN256" s="20"/>
      <c r="AO256" s="20"/>
      <c r="AP256" s="20"/>
      <c r="AQ256" s="28"/>
      <c r="AR256" s="29"/>
      <c r="AS256" s="31"/>
      <c r="AT256" s="31"/>
      <c r="AU256" s="31"/>
      <c r="AV256" s="31"/>
      <c r="AW256" s="31"/>
      <c r="AX256" s="31"/>
      <c r="AY256" s="31"/>
      <c r="AZ256" s="31"/>
      <c r="BA256" s="31"/>
      <c r="BB256" s="31"/>
      <c r="BC256" s="31"/>
      <c r="BD256" s="31"/>
      <c r="BE256" s="31"/>
      <c r="BF256" s="31"/>
      <c r="BG256" s="31"/>
      <c r="BH256" s="31"/>
      <c r="BI256" s="31"/>
      <c r="BJ256" s="31"/>
      <c r="BK256" s="31"/>
      <c r="BL256" s="31"/>
      <c r="BM256" s="31"/>
    </row>
    <row r="257" spans="1:65" ht="27.6">
      <c r="A257" s="20" t="s">
        <v>4538</v>
      </c>
      <c r="B257" s="20" t="s">
        <v>2609</v>
      </c>
      <c r="C257" s="20"/>
      <c r="D257" s="20"/>
      <c r="E257" s="49"/>
      <c r="F257" s="20"/>
      <c r="G257" s="20"/>
      <c r="H257" s="20" t="s">
        <v>4539</v>
      </c>
      <c r="I257" s="20"/>
      <c r="J257" s="20"/>
      <c r="K257" s="20"/>
      <c r="L257" s="20"/>
      <c r="M257" s="20"/>
      <c r="N257" s="20"/>
      <c r="O257" s="20"/>
      <c r="P257" s="20"/>
      <c r="Q257" s="20"/>
      <c r="R257" s="20"/>
      <c r="S257" s="20"/>
      <c r="T257" s="20"/>
      <c r="U257" s="20"/>
      <c r="V257" s="20"/>
      <c r="W257" s="20"/>
      <c r="X257" s="20"/>
      <c r="Y257" s="20"/>
      <c r="Z257" s="20"/>
      <c r="AA257" s="20"/>
      <c r="AB257" s="20"/>
      <c r="AC257" s="20"/>
      <c r="AD257" s="20"/>
      <c r="AE257" s="20"/>
      <c r="AF257" s="20"/>
      <c r="AG257" s="20"/>
      <c r="AH257" s="20"/>
      <c r="AI257" s="20"/>
      <c r="AJ257" s="20"/>
      <c r="AK257" s="20"/>
      <c r="AL257" s="20"/>
      <c r="AM257" s="20"/>
      <c r="AN257" s="20"/>
      <c r="AO257" s="20"/>
      <c r="AP257" s="20"/>
      <c r="AQ257" s="28"/>
      <c r="AR257" s="29"/>
      <c r="AS257" s="31"/>
      <c r="AT257" s="31"/>
      <c r="AU257" s="31"/>
      <c r="AV257" s="31"/>
      <c r="AW257" s="31"/>
      <c r="AX257" s="31"/>
      <c r="AY257" s="31"/>
      <c r="AZ257" s="31"/>
      <c r="BA257" s="31"/>
      <c r="BB257" s="31"/>
      <c r="BC257" s="31"/>
      <c r="BD257" s="31"/>
      <c r="BE257" s="31"/>
      <c r="BF257" s="31"/>
      <c r="BG257" s="31"/>
      <c r="BH257" s="31"/>
      <c r="BI257" s="31"/>
      <c r="BJ257" s="31"/>
      <c r="BK257" s="31"/>
      <c r="BL257" s="31"/>
      <c r="BM257" s="31"/>
    </row>
    <row r="258" spans="1:65" ht="27.6">
      <c r="A258" s="20" t="s">
        <v>4540</v>
      </c>
      <c r="B258" s="20" t="s">
        <v>227</v>
      </c>
      <c r="C258" s="20"/>
      <c r="D258" s="20"/>
      <c r="E258" s="49"/>
      <c r="F258" s="39" t="s">
        <v>4541</v>
      </c>
      <c r="G258" s="20"/>
      <c r="H258" s="20" t="s">
        <v>4542</v>
      </c>
      <c r="I258" s="20"/>
      <c r="J258" s="20"/>
      <c r="K258" s="20"/>
      <c r="L258" s="20"/>
      <c r="M258" s="20"/>
      <c r="N258" s="20"/>
      <c r="O258" s="20"/>
      <c r="P258" s="20"/>
      <c r="Q258" s="20"/>
      <c r="R258" s="20"/>
      <c r="S258" s="20"/>
      <c r="T258" s="20"/>
      <c r="U258" s="20"/>
      <c r="V258" s="20"/>
      <c r="W258" s="20"/>
      <c r="X258" s="20"/>
      <c r="Y258" s="20"/>
      <c r="Z258" s="20"/>
      <c r="AA258" s="20"/>
      <c r="AB258" s="20"/>
      <c r="AC258" s="20"/>
      <c r="AD258" s="20"/>
      <c r="AE258" s="20"/>
      <c r="AF258" s="20"/>
      <c r="AG258" s="20"/>
      <c r="AH258" s="20"/>
      <c r="AI258" s="20"/>
      <c r="AJ258" s="20"/>
      <c r="AK258" s="20"/>
      <c r="AL258" s="20"/>
      <c r="AM258" s="20"/>
      <c r="AN258" s="20"/>
      <c r="AO258" s="20"/>
      <c r="AP258" s="20"/>
      <c r="AQ258" s="28"/>
      <c r="AR258" s="29"/>
      <c r="AS258" s="31"/>
      <c r="AT258" s="31"/>
      <c r="AU258" s="31"/>
      <c r="AV258" s="31"/>
      <c r="AW258" s="31"/>
      <c r="AX258" s="31"/>
      <c r="AY258" s="31"/>
      <c r="AZ258" s="31"/>
      <c r="BA258" s="31"/>
      <c r="BB258" s="31"/>
      <c r="BC258" s="31"/>
      <c r="BD258" s="31"/>
      <c r="BE258" s="31"/>
      <c r="BF258" s="31"/>
      <c r="BG258" s="31"/>
      <c r="BH258" s="31"/>
      <c r="BI258" s="31"/>
      <c r="BJ258" s="31"/>
      <c r="BK258" s="31"/>
      <c r="BL258" s="31"/>
      <c r="BM258" s="31"/>
    </row>
    <row r="259" spans="1:65" ht="55.2">
      <c r="A259" s="20" t="s">
        <v>4543</v>
      </c>
      <c r="B259" s="20" t="s">
        <v>227</v>
      </c>
      <c r="C259" s="20"/>
      <c r="D259" s="20"/>
      <c r="E259" s="49"/>
      <c r="F259" s="39" t="s">
        <v>4544</v>
      </c>
      <c r="G259" s="20"/>
      <c r="H259" s="20" t="s">
        <v>4545</v>
      </c>
      <c r="I259" s="20"/>
      <c r="J259" s="20"/>
      <c r="K259" s="20"/>
      <c r="L259" s="20"/>
      <c r="M259" s="20"/>
      <c r="N259" s="20"/>
      <c r="O259" s="20"/>
      <c r="P259" s="20"/>
      <c r="Q259" s="20"/>
      <c r="R259" s="20"/>
      <c r="S259" s="20"/>
      <c r="T259" s="20"/>
      <c r="U259" s="20"/>
      <c r="V259" s="20"/>
      <c r="W259" s="20"/>
      <c r="X259" s="20"/>
      <c r="Y259" s="20"/>
      <c r="Z259" s="20"/>
      <c r="AA259" s="20"/>
      <c r="AB259" s="20"/>
      <c r="AC259" s="20"/>
      <c r="AD259" s="20"/>
      <c r="AE259" s="20"/>
      <c r="AF259" s="20"/>
      <c r="AG259" s="20"/>
      <c r="AH259" s="20"/>
      <c r="AI259" s="20"/>
      <c r="AJ259" s="20"/>
      <c r="AK259" s="20"/>
      <c r="AL259" s="20"/>
      <c r="AM259" s="20"/>
      <c r="AN259" s="20"/>
      <c r="AO259" s="20"/>
      <c r="AP259" s="20"/>
      <c r="AQ259" s="28"/>
      <c r="AR259" s="29"/>
      <c r="AS259" s="31"/>
      <c r="AT259" s="31"/>
      <c r="AU259" s="31"/>
      <c r="AV259" s="31"/>
      <c r="AW259" s="31"/>
      <c r="AX259" s="31"/>
      <c r="AY259" s="31"/>
      <c r="AZ259" s="31"/>
      <c r="BA259" s="31"/>
      <c r="BB259" s="31"/>
      <c r="BC259" s="31"/>
      <c r="BD259" s="31"/>
      <c r="BE259" s="31"/>
      <c r="BF259" s="31"/>
      <c r="BG259" s="31"/>
      <c r="BH259" s="31"/>
      <c r="BI259" s="31"/>
      <c r="BJ259" s="31"/>
      <c r="BK259" s="31"/>
      <c r="BL259" s="31"/>
      <c r="BM259" s="31"/>
    </row>
    <row r="260" spans="1:65" ht="41.4">
      <c r="A260" s="20" t="s">
        <v>4546</v>
      </c>
      <c r="B260" s="20" t="s">
        <v>227</v>
      </c>
      <c r="C260" s="20"/>
      <c r="D260" s="20"/>
      <c r="E260" s="49"/>
      <c r="F260" s="39" t="s">
        <v>4547</v>
      </c>
      <c r="G260" s="39" t="s">
        <v>264</v>
      </c>
      <c r="H260" s="20" t="s">
        <v>4548</v>
      </c>
      <c r="I260" s="20"/>
      <c r="J260" s="20"/>
      <c r="K260" s="20"/>
      <c r="L260" s="20"/>
      <c r="M260" s="20"/>
      <c r="N260" s="20"/>
      <c r="O260" s="20"/>
      <c r="P260" s="20"/>
      <c r="Q260" s="20"/>
      <c r="R260" s="20"/>
      <c r="S260" s="20"/>
      <c r="T260" s="20"/>
      <c r="U260" s="20"/>
      <c r="V260" s="20"/>
      <c r="W260" s="20"/>
      <c r="X260" s="20"/>
      <c r="Y260" s="20"/>
      <c r="Z260" s="20"/>
      <c r="AA260" s="20"/>
      <c r="AB260" s="20"/>
      <c r="AC260" s="20"/>
      <c r="AD260" s="20"/>
      <c r="AE260" s="20"/>
      <c r="AF260" s="20"/>
      <c r="AG260" s="20"/>
      <c r="AH260" s="20"/>
      <c r="AI260" s="20"/>
      <c r="AJ260" s="20"/>
      <c r="AK260" s="20"/>
      <c r="AL260" s="20"/>
      <c r="AM260" s="20"/>
      <c r="AN260" s="20"/>
      <c r="AO260" s="20"/>
      <c r="AP260" s="20"/>
      <c r="AQ260" s="28"/>
      <c r="AR260" s="29"/>
      <c r="AS260" s="31"/>
      <c r="AT260" s="31"/>
      <c r="AU260" s="31"/>
      <c r="AV260" s="31"/>
      <c r="AW260" s="31"/>
      <c r="AX260" s="31"/>
      <c r="AY260" s="31"/>
      <c r="AZ260" s="31"/>
      <c r="BA260" s="31"/>
      <c r="BB260" s="31"/>
      <c r="BC260" s="31"/>
      <c r="BD260" s="31"/>
      <c r="BE260" s="31"/>
      <c r="BF260" s="31"/>
      <c r="BG260" s="31"/>
      <c r="BH260" s="31"/>
      <c r="BI260" s="31"/>
      <c r="BJ260" s="31"/>
      <c r="BK260" s="31"/>
      <c r="BL260" s="31"/>
      <c r="BM260" s="31"/>
    </row>
    <row r="261" spans="1:65" ht="27.6">
      <c r="A261" s="20" t="s">
        <v>4549</v>
      </c>
      <c r="B261" s="20" t="s">
        <v>227</v>
      </c>
      <c r="C261" s="20"/>
      <c r="D261" s="20"/>
      <c r="E261" s="49"/>
      <c r="F261" s="39" t="s">
        <v>4550</v>
      </c>
      <c r="G261" s="20"/>
      <c r="H261" s="20" t="s">
        <v>4551</v>
      </c>
      <c r="I261" s="20"/>
      <c r="J261" s="20"/>
      <c r="K261" s="20"/>
      <c r="L261" s="20"/>
      <c r="M261" s="20"/>
      <c r="N261" s="20"/>
      <c r="O261" s="20"/>
      <c r="P261" s="20"/>
      <c r="Q261" s="20"/>
      <c r="R261" s="20"/>
      <c r="S261" s="20"/>
      <c r="T261" s="20"/>
      <c r="U261" s="20"/>
      <c r="V261" s="20"/>
      <c r="W261" s="20"/>
      <c r="X261" s="20"/>
      <c r="Y261" s="20"/>
      <c r="Z261" s="20"/>
      <c r="AA261" s="20"/>
      <c r="AB261" s="20"/>
      <c r="AC261" s="20"/>
      <c r="AD261" s="20"/>
      <c r="AE261" s="20"/>
      <c r="AF261" s="20"/>
      <c r="AG261" s="20"/>
      <c r="AH261" s="20"/>
      <c r="AI261" s="20"/>
      <c r="AJ261" s="20"/>
      <c r="AK261" s="20"/>
      <c r="AL261" s="20"/>
      <c r="AM261" s="20"/>
      <c r="AN261" s="20"/>
      <c r="AO261" s="20"/>
      <c r="AP261" s="20"/>
      <c r="AQ261" s="28"/>
      <c r="AR261" s="29"/>
      <c r="AS261" s="31"/>
      <c r="AT261" s="31"/>
      <c r="AU261" s="31"/>
      <c r="AV261" s="31"/>
      <c r="AW261" s="31"/>
      <c r="AX261" s="31"/>
      <c r="AY261" s="31"/>
      <c r="AZ261" s="31"/>
      <c r="BA261" s="31"/>
      <c r="BB261" s="31"/>
      <c r="BC261" s="31"/>
      <c r="BD261" s="31"/>
      <c r="BE261" s="31"/>
      <c r="BF261" s="31"/>
      <c r="BG261" s="31"/>
      <c r="BH261" s="31"/>
      <c r="BI261" s="31"/>
      <c r="BJ261" s="31"/>
      <c r="BK261" s="31"/>
      <c r="BL261" s="31"/>
      <c r="BM261" s="31"/>
    </row>
    <row r="262" spans="1:65" ht="55.2">
      <c r="A262" s="20" t="s">
        <v>4552</v>
      </c>
      <c r="B262" s="20" t="s">
        <v>227</v>
      </c>
      <c r="C262" s="20"/>
      <c r="D262" s="20"/>
      <c r="E262" s="49"/>
      <c r="F262" s="39" t="s">
        <v>4553</v>
      </c>
      <c r="G262" s="39" t="s">
        <v>4554</v>
      </c>
      <c r="H262" s="20" t="s">
        <v>4555</v>
      </c>
      <c r="I262" s="20"/>
      <c r="J262" s="20"/>
      <c r="K262" s="20"/>
      <c r="L262" s="20"/>
      <c r="M262" s="20"/>
      <c r="N262" s="20"/>
      <c r="O262" s="20"/>
      <c r="P262" s="20"/>
      <c r="Q262" s="20"/>
      <c r="R262" s="20"/>
      <c r="S262" s="20"/>
      <c r="T262" s="20"/>
      <c r="U262" s="20"/>
      <c r="V262" s="20"/>
      <c r="W262" s="20"/>
      <c r="X262" s="20"/>
      <c r="Y262" s="20"/>
      <c r="Z262" s="20"/>
      <c r="AA262" s="20"/>
      <c r="AB262" s="20"/>
      <c r="AC262" s="20"/>
      <c r="AD262" s="20"/>
      <c r="AE262" s="20"/>
      <c r="AF262" s="20"/>
      <c r="AG262" s="20"/>
      <c r="AH262" s="20"/>
      <c r="AI262" s="20"/>
      <c r="AJ262" s="20"/>
      <c r="AK262" s="20"/>
      <c r="AL262" s="20"/>
      <c r="AM262" s="20"/>
      <c r="AN262" s="20"/>
      <c r="AO262" s="20"/>
      <c r="AP262" s="20"/>
      <c r="AQ262" s="28"/>
      <c r="AR262" s="29"/>
      <c r="AS262" s="31"/>
      <c r="AT262" s="31"/>
      <c r="AU262" s="31"/>
      <c r="AV262" s="31"/>
      <c r="AW262" s="31"/>
      <c r="AX262" s="31"/>
      <c r="AY262" s="31"/>
      <c r="AZ262" s="31"/>
      <c r="BA262" s="31"/>
      <c r="BB262" s="31"/>
      <c r="BC262" s="31"/>
      <c r="BD262" s="31"/>
      <c r="BE262" s="31"/>
      <c r="BF262" s="31"/>
      <c r="BG262" s="31"/>
      <c r="BH262" s="31"/>
      <c r="BI262" s="31"/>
      <c r="BJ262" s="31"/>
      <c r="BK262" s="31"/>
      <c r="BL262" s="31"/>
      <c r="BM262" s="31"/>
    </row>
    <row r="263" spans="1:65" ht="41.4">
      <c r="A263" s="20" t="s">
        <v>4556</v>
      </c>
      <c r="B263" s="20" t="s">
        <v>227</v>
      </c>
      <c r="C263" s="20"/>
      <c r="D263" s="20"/>
      <c r="E263" s="49"/>
      <c r="F263" s="39" t="s">
        <v>4557</v>
      </c>
      <c r="G263" s="20"/>
      <c r="H263" s="20" t="s">
        <v>4558</v>
      </c>
      <c r="I263" s="20"/>
      <c r="J263" s="20"/>
      <c r="K263" s="20"/>
      <c r="L263" s="20"/>
      <c r="M263" s="20"/>
      <c r="N263" s="20"/>
      <c r="O263" s="20"/>
      <c r="P263" s="20"/>
      <c r="Q263" s="20"/>
      <c r="R263" s="20"/>
      <c r="S263" s="20"/>
      <c r="T263" s="20"/>
      <c r="U263" s="20"/>
      <c r="V263" s="20"/>
      <c r="W263" s="20"/>
      <c r="X263" s="20"/>
      <c r="Y263" s="20"/>
      <c r="Z263" s="20"/>
      <c r="AA263" s="20"/>
      <c r="AB263" s="20"/>
      <c r="AC263" s="20"/>
      <c r="AD263" s="20"/>
      <c r="AE263" s="20"/>
      <c r="AF263" s="20"/>
      <c r="AG263" s="20"/>
      <c r="AH263" s="20"/>
      <c r="AI263" s="20"/>
      <c r="AJ263" s="20"/>
      <c r="AK263" s="20"/>
      <c r="AL263" s="20"/>
      <c r="AM263" s="20"/>
      <c r="AN263" s="20"/>
      <c r="AO263" s="20"/>
      <c r="AP263" s="20"/>
      <c r="AQ263" s="28"/>
      <c r="AR263" s="29"/>
      <c r="AS263" s="31"/>
      <c r="AT263" s="31"/>
      <c r="AU263" s="31"/>
      <c r="AV263" s="31"/>
      <c r="AW263" s="31"/>
      <c r="AX263" s="31"/>
      <c r="AY263" s="31"/>
      <c r="AZ263" s="31"/>
      <c r="BA263" s="31"/>
      <c r="BB263" s="31"/>
      <c r="BC263" s="31"/>
      <c r="BD263" s="31"/>
      <c r="BE263" s="31"/>
      <c r="BF263" s="31"/>
      <c r="BG263" s="31"/>
      <c r="BH263" s="31"/>
      <c r="BI263" s="31"/>
      <c r="BJ263" s="31"/>
      <c r="BK263" s="31"/>
      <c r="BL263" s="31"/>
      <c r="BM263" s="31"/>
    </row>
    <row r="264" spans="1:65" ht="409.6">
      <c r="A264" s="20" t="s">
        <v>4559</v>
      </c>
      <c r="B264" s="20" t="s">
        <v>1057</v>
      </c>
      <c r="C264" s="20"/>
      <c r="D264" s="20"/>
      <c r="E264" s="49">
        <v>1</v>
      </c>
      <c r="F264" s="39" t="s">
        <v>4560</v>
      </c>
      <c r="G264" s="39" t="s">
        <v>4561</v>
      </c>
      <c r="H264" s="20" t="s">
        <v>4562</v>
      </c>
      <c r="I264" s="20"/>
      <c r="J264" s="20" t="s">
        <v>4563</v>
      </c>
      <c r="K264" s="20" t="s">
        <v>4564</v>
      </c>
      <c r="L264" s="20" t="s">
        <v>4565</v>
      </c>
      <c r="M264" s="20"/>
      <c r="N264" s="20" t="s">
        <v>4566</v>
      </c>
      <c r="O264" s="20"/>
      <c r="P264" s="20"/>
      <c r="Q264" s="20"/>
      <c r="R264" s="20"/>
      <c r="S264" s="20"/>
      <c r="T264" s="20" t="s">
        <v>4567</v>
      </c>
      <c r="U264" s="20" t="s">
        <v>4568</v>
      </c>
      <c r="V264" s="20" t="s">
        <v>4569</v>
      </c>
      <c r="W264" s="20" t="s">
        <v>4570</v>
      </c>
      <c r="X264" s="20"/>
      <c r="Y264" s="20"/>
      <c r="Z264" s="20"/>
      <c r="AA264" s="20"/>
      <c r="AB264" s="20"/>
      <c r="AC264" s="20"/>
      <c r="AD264" s="20"/>
      <c r="AE264" s="20"/>
      <c r="AF264" s="20" t="s">
        <v>4571</v>
      </c>
      <c r="AG264" s="20"/>
      <c r="AH264" s="20"/>
      <c r="AI264" s="20"/>
      <c r="AJ264" s="20"/>
      <c r="AK264" s="20"/>
      <c r="AL264" s="20"/>
      <c r="AM264" s="20"/>
      <c r="AN264" s="20"/>
      <c r="AO264" s="20" t="s">
        <v>4572</v>
      </c>
      <c r="AP264" s="20" t="s">
        <v>1489</v>
      </c>
      <c r="AQ264" s="28" t="s">
        <v>4573</v>
      </c>
      <c r="AR264" s="29" t="s">
        <v>4574</v>
      </c>
      <c r="AS264" s="31"/>
      <c r="AT264" s="31"/>
      <c r="AU264" s="31"/>
      <c r="AV264" s="31"/>
      <c r="AW264" s="31"/>
      <c r="AX264" s="31"/>
      <c r="AY264" s="31"/>
      <c r="AZ264" s="31"/>
      <c r="BA264" s="31"/>
      <c r="BB264" s="31"/>
      <c r="BC264" s="31"/>
      <c r="BD264" s="31"/>
      <c r="BE264" s="31"/>
      <c r="BF264" s="31"/>
      <c r="BG264" s="31"/>
      <c r="BH264" s="31"/>
      <c r="BI264" s="31"/>
      <c r="BJ264" s="31"/>
      <c r="BK264" s="31"/>
      <c r="BL264" s="31"/>
      <c r="BM264" s="31"/>
    </row>
    <row r="265" spans="1:65" ht="386.4">
      <c r="A265" s="20" t="s">
        <v>4575</v>
      </c>
      <c r="B265" s="20" t="s">
        <v>219</v>
      </c>
      <c r="C265" s="20"/>
      <c r="D265" s="20"/>
      <c r="E265" s="49">
        <v>1</v>
      </c>
      <c r="F265" s="39" t="s">
        <v>4576</v>
      </c>
      <c r="G265" s="39" t="s">
        <v>4577</v>
      </c>
      <c r="H265" s="20" t="s">
        <v>4578</v>
      </c>
      <c r="I265" s="20"/>
      <c r="J265" s="20" t="s">
        <v>4579</v>
      </c>
      <c r="K265" s="20" t="s">
        <v>4580</v>
      </c>
      <c r="L265" s="20" t="s">
        <v>4581</v>
      </c>
      <c r="M265" s="20"/>
      <c r="N265" s="20" t="s">
        <v>4582</v>
      </c>
      <c r="O265" s="20"/>
      <c r="P265" s="20"/>
      <c r="Q265" s="20"/>
      <c r="R265" s="20"/>
      <c r="S265" s="20"/>
      <c r="T265" s="20" t="s">
        <v>4583</v>
      </c>
      <c r="U265" s="57"/>
      <c r="V265" s="20" t="s">
        <v>4584</v>
      </c>
      <c r="W265" s="20" t="s">
        <v>4585</v>
      </c>
      <c r="X265" s="20"/>
      <c r="Y265" s="20"/>
      <c r="Z265" s="20"/>
      <c r="AA265" s="20"/>
      <c r="AB265" s="20"/>
      <c r="AC265" s="20"/>
      <c r="AD265" s="20"/>
      <c r="AE265" s="20"/>
      <c r="AF265" s="20" t="s">
        <v>4586</v>
      </c>
      <c r="AG265" s="20"/>
      <c r="AH265" s="20"/>
      <c r="AI265" s="20"/>
      <c r="AJ265" s="20"/>
      <c r="AK265" s="20"/>
      <c r="AL265" s="20"/>
      <c r="AM265" s="20"/>
      <c r="AN265" s="20"/>
      <c r="AO265" s="20" t="s">
        <v>4587</v>
      </c>
      <c r="AP265" s="20" t="s">
        <v>4588</v>
      </c>
      <c r="AQ265" s="28" t="s">
        <v>4589</v>
      </c>
      <c r="AR265" s="29" t="s">
        <v>4590</v>
      </c>
      <c r="AS265" s="31"/>
      <c r="AT265" s="31"/>
      <c r="AU265" s="31"/>
      <c r="AV265" s="31"/>
      <c r="AW265" s="31"/>
      <c r="AX265" s="31"/>
      <c r="AY265" s="31"/>
      <c r="AZ265" s="31"/>
      <c r="BA265" s="31"/>
      <c r="BB265" s="31"/>
      <c r="BC265" s="31"/>
      <c r="BD265" s="31"/>
      <c r="BE265" s="31"/>
      <c r="BF265" s="31"/>
      <c r="BG265" s="31"/>
      <c r="BH265" s="31"/>
      <c r="BI265" s="31"/>
      <c r="BJ265" s="31"/>
      <c r="BK265" s="31"/>
      <c r="BL265" s="31"/>
      <c r="BM265" s="31"/>
    </row>
    <row r="266" spans="1:65" ht="317.39999999999998">
      <c r="A266" s="20" t="s">
        <v>4591</v>
      </c>
      <c r="B266" s="20" t="s">
        <v>1973</v>
      </c>
      <c r="C266" s="20"/>
      <c r="D266" s="20"/>
      <c r="E266" s="49">
        <v>1</v>
      </c>
      <c r="F266" s="39" t="s">
        <v>4592</v>
      </c>
      <c r="G266" s="39" t="s">
        <v>4593</v>
      </c>
      <c r="H266" s="20" t="s">
        <v>4594</v>
      </c>
      <c r="I266" s="20"/>
      <c r="J266" s="20" t="s">
        <v>4595</v>
      </c>
      <c r="K266" s="20" t="s">
        <v>4596</v>
      </c>
      <c r="L266" s="20" t="s">
        <v>4597</v>
      </c>
      <c r="M266" s="20"/>
      <c r="N266" s="20" t="s">
        <v>4598</v>
      </c>
      <c r="O266" s="20" t="s">
        <v>4599</v>
      </c>
      <c r="P266" s="20" t="s">
        <v>4600</v>
      </c>
      <c r="Q266" s="20"/>
      <c r="R266" s="20"/>
      <c r="S266" s="20"/>
      <c r="T266" s="20" t="s">
        <v>4601</v>
      </c>
      <c r="U266" s="20" t="s">
        <v>4602</v>
      </c>
      <c r="V266" s="20" t="s">
        <v>4603</v>
      </c>
      <c r="W266" s="20" t="s">
        <v>4604</v>
      </c>
      <c r="X266" s="20" t="s">
        <v>4605</v>
      </c>
      <c r="Y266" s="20" t="s">
        <v>4606</v>
      </c>
      <c r="Z266" s="20"/>
      <c r="AA266" s="20"/>
      <c r="AB266" s="20"/>
      <c r="AC266" s="20"/>
      <c r="AD266" s="20"/>
      <c r="AE266" s="20"/>
      <c r="AF266" s="20" t="s">
        <v>4607</v>
      </c>
      <c r="AG266" s="20"/>
      <c r="AH266" s="20"/>
      <c r="AI266" s="20"/>
      <c r="AJ266" s="20"/>
      <c r="AK266" s="20"/>
      <c r="AL266" s="20"/>
      <c r="AM266" s="20"/>
      <c r="AN266" s="20"/>
      <c r="AO266" s="20" t="s">
        <v>4608</v>
      </c>
      <c r="AP266" s="20" t="s">
        <v>4609</v>
      </c>
      <c r="AQ266" s="28" t="s">
        <v>4610</v>
      </c>
      <c r="AR266" s="29" t="s">
        <v>4611</v>
      </c>
      <c r="AS266" s="31"/>
      <c r="AT266" s="31"/>
      <c r="AU266" s="31"/>
      <c r="AV266" s="31"/>
      <c r="AW266" s="31"/>
      <c r="AX266" s="31"/>
      <c r="AY266" s="31"/>
      <c r="AZ266" s="31"/>
      <c r="BA266" s="31"/>
      <c r="BB266" s="31"/>
      <c r="BC266" s="31"/>
      <c r="BD266" s="31"/>
      <c r="BE266" s="31"/>
      <c r="BF266" s="31"/>
      <c r="BG266" s="31"/>
      <c r="BH266" s="31"/>
      <c r="BI266" s="31"/>
      <c r="BJ266" s="31"/>
      <c r="BK266" s="31"/>
      <c r="BL266" s="31"/>
      <c r="BM266" s="31"/>
    </row>
    <row r="267" spans="1:65" ht="55.2">
      <c r="A267" s="20" t="s">
        <v>4612</v>
      </c>
      <c r="B267" s="20" t="s">
        <v>670</v>
      </c>
      <c r="C267" s="20"/>
      <c r="D267" s="20"/>
      <c r="E267" s="49"/>
      <c r="F267" s="39" t="s">
        <v>4613</v>
      </c>
      <c r="G267" s="39" t="s">
        <v>4614</v>
      </c>
      <c r="H267" s="20" t="s">
        <v>4615</v>
      </c>
      <c r="I267" s="20"/>
      <c r="J267" s="20"/>
      <c r="K267" s="20"/>
      <c r="L267" s="20"/>
      <c r="M267" s="20"/>
      <c r="N267" s="20"/>
      <c r="O267" s="20"/>
      <c r="P267" s="20"/>
      <c r="Q267" s="20"/>
      <c r="R267" s="20"/>
      <c r="S267" s="20"/>
      <c r="T267" s="20"/>
      <c r="U267" s="20"/>
      <c r="V267" s="20"/>
      <c r="W267" s="20"/>
      <c r="X267" s="20"/>
      <c r="Y267" s="20"/>
      <c r="Z267" s="20"/>
      <c r="AA267" s="20"/>
      <c r="AB267" s="20"/>
      <c r="AC267" s="20"/>
      <c r="AD267" s="20"/>
      <c r="AE267" s="20"/>
      <c r="AF267" s="20"/>
      <c r="AG267" s="20"/>
      <c r="AH267" s="20"/>
      <c r="AI267" s="20"/>
      <c r="AJ267" s="20"/>
      <c r="AK267" s="20"/>
      <c r="AL267" s="20"/>
      <c r="AM267" s="20"/>
      <c r="AN267" s="20"/>
      <c r="AO267" s="20"/>
      <c r="AP267" s="20"/>
      <c r="AQ267" s="28"/>
      <c r="AR267" s="29"/>
      <c r="AS267" s="31"/>
      <c r="AT267" s="31"/>
      <c r="AU267" s="31"/>
      <c r="AV267" s="31"/>
      <c r="AW267" s="31"/>
      <c r="AX267" s="31"/>
      <c r="AY267" s="31"/>
      <c r="AZ267" s="31"/>
      <c r="BA267" s="31"/>
      <c r="BB267" s="31"/>
      <c r="BC267" s="31"/>
      <c r="BD267" s="31"/>
      <c r="BE267" s="31"/>
      <c r="BF267" s="31"/>
      <c r="BG267" s="31"/>
      <c r="BH267" s="31"/>
      <c r="BI267" s="31"/>
      <c r="BJ267" s="31"/>
      <c r="BK267" s="31"/>
      <c r="BL267" s="31"/>
      <c r="BM267" s="31"/>
    </row>
    <row r="268" spans="1:65" ht="55.2">
      <c r="A268" s="20" t="s">
        <v>4616</v>
      </c>
      <c r="B268" s="20" t="s">
        <v>670</v>
      </c>
      <c r="C268" s="20"/>
      <c r="D268" s="20"/>
      <c r="E268" s="49"/>
      <c r="F268" s="39" t="s">
        <v>4617</v>
      </c>
      <c r="G268" s="39" t="s">
        <v>4618</v>
      </c>
      <c r="H268" s="20" t="s">
        <v>4619</v>
      </c>
      <c r="I268" s="20"/>
      <c r="J268" s="20"/>
      <c r="K268" s="20"/>
      <c r="L268" s="20"/>
      <c r="M268" s="20"/>
      <c r="N268" s="20"/>
      <c r="O268" s="20"/>
      <c r="P268" s="20"/>
      <c r="Q268" s="20"/>
      <c r="R268" s="20"/>
      <c r="S268" s="20"/>
      <c r="T268" s="20"/>
      <c r="U268" s="20"/>
      <c r="V268" s="20"/>
      <c r="W268" s="20"/>
      <c r="X268" s="20"/>
      <c r="Y268" s="20"/>
      <c r="Z268" s="20"/>
      <c r="AA268" s="20"/>
      <c r="AB268" s="20"/>
      <c r="AC268" s="20"/>
      <c r="AD268" s="20"/>
      <c r="AE268" s="20"/>
      <c r="AF268" s="20"/>
      <c r="AG268" s="20"/>
      <c r="AH268" s="20"/>
      <c r="AI268" s="20"/>
      <c r="AJ268" s="20"/>
      <c r="AK268" s="20"/>
      <c r="AL268" s="20"/>
      <c r="AM268" s="20"/>
      <c r="AN268" s="20"/>
      <c r="AO268" s="20"/>
      <c r="AP268" s="20"/>
      <c r="AQ268" s="28"/>
      <c r="AR268" s="29"/>
      <c r="AS268" s="31"/>
      <c r="AT268" s="31"/>
      <c r="AU268" s="31"/>
      <c r="AV268" s="31"/>
      <c r="AW268" s="31"/>
      <c r="AX268" s="31"/>
      <c r="AY268" s="31"/>
      <c r="AZ268" s="31"/>
      <c r="BA268" s="31"/>
      <c r="BB268" s="31"/>
      <c r="BC268" s="31"/>
      <c r="BD268" s="31"/>
      <c r="BE268" s="31"/>
      <c r="BF268" s="31"/>
      <c r="BG268" s="31"/>
      <c r="BH268" s="31"/>
      <c r="BI268" s="31"/>
      <c r="BJ268" s="31"/>
      <c r="BK268" s="31"/>
      <c r="BL268" s="31"/>
      <c r="BM268" s="31"/>
    </row>
    <row r="269" spans="1:65" ht="55.2">
      <c r="A269" s="20" t="s">
        <v>4620</v>
      </c>
      <c r="B269" s="20" t="s">
        <v>227</v>
      </c>
      <c r="C269" s="20"/>
      <c r="D269" s="20"/>
      <c r="E269" s="49"/>
      <c r="F269" s="39" t="s">
        <v>4621</v>
      </c>
      <c r="G269" s="39" t="s">
        <v>4622</v>
      </c>
      <c r="H269" s="20" t="s">
        <v>4623</v>
      </c>
      <c r="I269" s="20"/>
      <c r="J269" s="20"/>
      <c r="K269" s="20"/>
      <c r="L269" s="20"/>
      <c r="M269" s="20"/>
      <c r="N269" s="20"/>
      <c r="O269" s="20"/>
      <c r="P269" s="20"/>
      <c r="Q269" s="20"/>
      <c r="R269" s="20"/>
      <c r="S269" s="20"/>
      <c r="T269" s="20"/>
      <c r="U269" s="20"/>
      <c r="V269" s="20"/>
      <c r="W269" s="20"/>
      <c r="X269" s="20"/>
      <c r="Y269" s="20"/>
      <c r="Z269" s="20"/>
      <c r="AA269" s="20"/>
      <c r="AB269" s="20"/>
      <c r="AC269" s="20"/>
      <c r="AD269" s="20"/>
      <c r="AE269" s="20"/>
      <c r="AF269" s="20"/>
      <c r="AG269" s="20"/>
      <c r="AH269" s="20"/>
      <c r="AI269" s="20"/>
      <c r="AJ269" s="20"/>
      <c r="AK269" s="20"/>
      <c r="AL269" s="20"/>
      <c r="AM269" s="20"/>
      <c r="AN269" s="20"/>
      <c r="AO269" s="20"/>
      <c r="AP269" s="20"/>
      <c r="AQ269" s="28"/>
      <c r="AR269" s="29"/>
      <c r="AS269" s="31"/>
      <c r="AT269" s="31"/>
      <c r="AU269" s="31"/>
      <c r="AV269" s="31"/>
      <c r="AW269" s="31"/>
      <c r="AX269" s="31"/>
      <c r="AY269" s="31"/>
      <c r="AZ269" s="31"/>
      <c r="BA269" s="31"/>
      <c r="BB269" s="31"/>
      <c r="BC269" s="31"/>
      <c r="BD269" s="31"/>
      <c r="BE269" s="31"/>
      <c r="BF269" s="31"/>
      <c r="BG269" s="31"/>
      <c r="BH269" s="31"/>
      <c r="BI269" s="31"/>
      <c r="BJ269" s="31"/>
      <c r="BK269" s="31"/>
      <c r="BL269" s="31"/>
      <c r="BM269" s="31"/>
    </row>
    <row r="270" spans="1:65" ht="276">
      <c r="A270" s="20" t="s">
        <v>4624</v>
      </c>
      <c r="B270" s="20" t="s">
        <v>4625</v>
      </c>
      <c r="C270" s="20"/>
      <c r="D270" s="20"/>
      <c r="E270" s="49">
        <v>1</v>
      </c>
      <c r="F270" s="39" t="s">
        <v>4621</v>
      </c>
      <c r="G270" s="39" t="s">
        <v>4626</v>
      </c>
      <c r="H270" s="20" t="s">
        <v>4627</v>
      </c>
      <c r="I270" s="20"/>
      <c r="J270" s="20" t="s">
        <v>4628</v>
      </c>
      <c r="K270" s="20" t="s">
        <v>4629</v>
      </c>
      <c r="L270" s="20" t="s">
        <v>4630</v>
      </c>
      <c r="M270" s="20"/>
      <c r="N270" s="20" t="s">
        <v>4631</v>
      </c>
      <c r="O270" s="20"/>
      <c r="P270" s="20"/>
      <c r="Q270" s="20"/>
      <c r="R270" s="20"/>
      <c r="S270" s="20"/>
      <c r="T270" s="20" t="s">
        <v>4632</v>
      </c>
      <c r="U270" s="20" t="s">
        <v>4633</v>
      </c>
      <c r="V270" s="20" t="s">
        <v>4634</v>
      </c>
      <c r="W270" s="20" t="s">
        <v>4635</v>
      </c>
      <c r="X270" s="20"/>
      <c r="Y270" s="20"/>
      <c r="Z270" s="20"/>
      <c r="AA270" s="20"/>
      <c r="AB270" s="20"/>
      <c r="AC270" s="20"/>
      <c r="AD270" s="20"/>
      <c r="AE270" s="20"/>
      <c r="AF270" s="20" t="s">
        <v>4636</v>
      </c>
      <c r="AG270" s="20"/>
      <c r="AH270" s="20"/>
      <c r="AI270" s="20"/>
      <c r="AJ270" s="20"/>
      <c r="AK270" s="20"/>
      <c r="AL270" s="20"/>
      <c r="AM270" s="20"/>
      <c r="AN270" s="20"/>
      <c r="AO270" s="20"/>
      <c r="AP270" s="20"/>
      <c r="AQ270" s="28"/>
      <c r="AR270" s="29" t="s">
        <v>4637</v>
      </c>
      <c r="AS270" s="31"/>
      <c r="AT270" s="31"/>
      <c r="AU270" s="31"/>
      <c r="AV270" s="31"/>
      <c r="AW270" s="31"/>
      <c r="AX270" s="31"/>
      <c r="AY270" s="31"/>
      <c r="AZ270" s="31"/>
      <c r="BA270" s="31"/>
      <c r="BB270" s="31"/>
      <c r="BC270" s="31"/>
      <c r="BD270" s="31"/>
      <c r="BE270" s="31"/>
      <c r="BF270" s="31"/>
      <c r="BG270" s="31"/>
      <c r="BH270" s="31"/>
      <c r="BI270" s="31"/>
      <c r="BJ270" s="31"/>
      <c r="BK270" s="31"/>
      <c r="BL270" s="31"/>
      <c r="BM270" s="31"/>
    </row>
    <row r="271" spans="1:65" ht="409.6">
      <c r="A271" s="20" t="s">
        <v>4638</v>
      </c>
      <c r="B271" s="20" t="s">
        <v>4639</v>
      </c>
      <c r="C271" s="20"/>
      <c r="D271" s="20"/>
      <c r="E271" s="49">
        <v>1</v>
      </c>
      <c r="F271" s="39" t="s">
        <v>4640</v>
      </c>
      <c r="G271" s="39" t="s">
        <v>4641</v>
      </c>
      <c r="H271" s="20" t="s">
        <v>4642</v>
      </c>
      <c r="I271" s="20"/>
      <c r="J271" s="20" t="s">
        <v>4643</v>
      </c>
      <c r="K271" s="20" t="s">
        <v>4644</v>
      </c>
      <c r="L271" s="20" t="s">
        <v>4645</v>
      </c>
      <c r="M271" s="20"/>
      <c r="N271" s="20" t="s">
        <v>4646</v>
      </c>
      <c r="O271" s="20" t="s">
        <v>4647</v>
      </c>
      <c r="P271" s="20" t="s">
        <v>4648</v>
      </c>
      <c r="Q271" s="20"/>
      <c r="R271" s="20"/>
      <c r="S271" s="20"/>
      <c r="T271" s="20" t="s">
        <v>4649</v>
      </c>
      <c r="U271" s="20" t="s">
        <v>4650</v>
      </c>
      <c r="V271" s="20" t="s">
        <v>4651</v>
      </c>
      <c r="W271" s="20" t="s">
        <v>4652</v>
      </c>
      <c r="X271" s="20" t="s">
        <v>4653</v>
      </c>
      <c r="Y271" s="20"/>
      <c r="Z271" s="20"/>
      <c r="AA271" s="20"/>
      <c r="AB271" s="20"/>
      <c r="AC271" s="20"/>
      <c r="AD271" s="20"/>
      <c r="AE271" s="20"/>
      <c r="AF271" s="20"/>
      <c r="AG271" s="20"/>
      <c r="AH271" s="20"/>
      <c r="AI271" s="20"/>
      <c r="AJ271" s="20"/>
      <c r="AK271" s="20"/>
      <c r="AL271" s="20"/>
      <c r="AM271" s="20"/>
      <c r="AN271" s="20"/>
      <c r="AO271" s="20" t="s">
        <v>4654</v>
      </c>
      <c r="AP271" s="20" t="s">
        <v>4655</v>
      </c>
      <c r="AQ271" s="28" t="s">
        <v>4656</v>
      </c>
      <c r="AR271" s="29" t="s">
        <v>4657</v>
      </c>
      <c r="AS271" s="31"/>
      <c r="AT271" s="31"/>
      <c r="AU271" s="31"/>
      <c r="AV271" s="31"/>
      <c r="AW271" s="31"/>
      <c r="AX271" s="31"/>
      <c r="AY271" s="31"/>
      <c r="AZ271" s="31"/>
      <c r="BA271" s="31"/>
      <c r="BB271" s="31"/>
      <c r="BC271" s="31"/>
      <c r="BD271" s="31"/>
      <c r="BE271" s="31"/>
      <c r="BF271" s="31"/>
      <c r="BG271" s="31"/>
      <c r="BH271" s="31"/>
      <c r="BI271" s="31"/>
      <c r="BJ271" s="31"/>
      <c r="BK271" s="31"/>
      <c r="BL271" s="31"/>
      <c r="BM271" s="31"/>
    </row>
    <row r="272" spans="1:65" ht="409.6">
      <c r="A272" s="20" t="s">
        <v>4658</v>
      </c>
      <c r="B272" s="20" t="s">
        <v>4659</v>
      </c>
      <c r="C272" s="20"/>
      <c r="D272" s="20"/>
      <c r="E272" s="49">
        <v>1</v>
      </c>
      <c r="F272" s="39" t="s">
        <v>4660</v>
      </c>
      <c r="G272" s="39" t="s">
        <v>4661</v>
      </c>
      <c r="H272" s="20" t="s">
        <v>4662</v>
      </c>
      <c r="I272" s="20"/>
      <c r="J272" s="20" t="s">
        <v>4663</v>
      </c>
      <c r="K272" s="20" t="s">
        <v>4664</v>
      </c>
      <c r="L272" s="20" t="s">
        <v>4665</v>
      </c>
      <c r="M272" s="20"/>
      <c r="N272" s="20" t="s">
        <v>4666</v>
      </c>
      <c r="O272" s="20" t="s">
        <v>4667</v>
      </c>
      <c r="P272" s="20" t="s">
        <v>4668</v>
      </c>
      <c r="Q272" s="20" t="s">
        <v>4669</v>
      </c>
      <c r="R272" s="20" t="s">
        <v>4670</v>
      </c>
      <c r="S272" s="20"/>
      <c r="T272" s="20" t="s">
        <v>4671</v>
      </c>
      <c r="U272" s="20" t="s">
        <v>4672</v>
      </c>
      <c r="V272" s="20" t="s">
        <v>4673</v>
      </c>
      <c r="W272" s="20" t="s">
        <v>4674</v>
      </c>
      <c r="X272" s="20" t="s">
        <v>4675</v>
      </c>
      <c r="Y272" s="20" t="s">
        <v>4676</v>
      </c>
      <c r="Z272" s="20"/>
      <c r="AA272" s="20"/>
      <c r="AB272" s="20"/>
      <c r="AC272" s="20"/>
      <c r="AD272" s="20"/>
      <c r="AE272" s="20"/>
      <c r="AF272" s="20" t="s">
        <v>4677</v>
      </c>
      <c r="AG272" s="20"/>
      <c r="AH272" s="20"/>
      <c r="AI272" s="20"/>
      <c r="AJ272" s="20"/>
      <c r="AK272" s="20"/>
      <c r="AL272" s="20"/>
      <c r="AM272" s="20"/>
      <c r="AN272" s="20"/>
      <c r="AO272" s="20" t="s">
        <v>4678</v>
      </c>
      <c r="AP272" s="20" t="s">
        <v>4679</v>
      </c>
      <c r="AQ272" s="28" t="s">
        <v>4680</v>
      </c>
      <c r="AR272" s="29" t="s">
        <v>4681</v>
      </c>
      <c r="AS272" s="31"/>
      <c r="AT272" s="31"/>
      <c r="AU272" s="31"/>
      <c r="AV272" s="31"/>
      <c r="AW272" s="31"/>
      <c r="AX272" s="31"/>
      <c r="AY272" s="31"/>
      <c r="AZ272" s="31"/>
      <c r="BA272" s="31"/>
      <c r="BB272" s="31"/>
      <c r="BC272" s="31"/>
      <c r="BD272" s="31"/>
      <c r="BE272" s="31"/>
      <c r="BF272" s="31"/>
      <c r="BG272" s="31"/>
      <c r="BH272" s="31"/>
      <c r="BI272" s="31"/>
      <c r="BJ272" s="31"/>
      <c r="BK272" s="31"/>
      <c r="BL272" s="31"/>
      <c r="BM272" s="31"/>
    </row>
    <row r="273" spans="1:65" ht="220.8">
      <c r="A273" s="20" t="s">
        <v>4682</v>
      </c>
      <c r="B273" s="20" t="s">
        <v>219</v>
      </c>
      <c r="C273" s="20"/>
      <c r="D273" s="20"/>
      <c r="E273" s="49">
        <v>1</v>
      </c>
      <c r="F273" s="39" t="s">
        <v>4683</v>
      </c>
      <c r="G273" s="39" t="s">
        <v>4684</v>
      </c>
      <c r="H273" s="20" t="s">
        <v>4685</v>
      </c>
      <c r="I273" s="20"/>
      <c r="J273" s="20" t="s">
        <v>4686</v>
      </c>
      <c r="K273" s="20" t="s">
        <v>4687</v>
      </c>
      <c r="L273" s="20" t="s">
        <v>4688</v>
      </c>
      <c r="M273" s="20"/>
      <c r="N273" s="20" t="s">
        <v>4689</v>
      </c>
      <c r="O273" s="20" t="s">
        <v>4690</v>
      </c>
      <c r="P273" s="20" t="s">
        <v>4691</v>
      </c>
      <c r="Q273" s="20"/>
      <c r="R273" s="20"/>
      <c r="S273" s="20"/>
      <c r="T273" s="20" t="s">
        <v>4692</v>
      </c>
      <c r="U273" s="20" t="s">
        <v>4693</v>
      </c>
      <c r="V273" s="20" t="s">
        <v>4694</v>
      </c>
      <c r="W273" s="20" t="s">
        <v>4695</v>
      </c>
      <c r="X273" s="20" t="s">
        <v>4696</v>
      </c>
      <c r="Y273" s="20"/>
      <c r="Z273" s="20"/>
      <c r="AA273" s="20"/>
      <c r="AB273" s="20"/>
      <c r="AC273" s="20"/>
      <c r="AD273" s="20"/>
      <c r="AE273" s="20"/>
      <c r="AF273" s="20"/>
      <c r="AG273" s="20"/>
      <c r="AH273" s="20"/>
      <c r="AI273" s="20"/>
      <c r="AJ273" s="20"/>
      <c r="AK273" s="20"/>
      <c r="AL273" s="20"/>
      <c r="AM273" s="20"/>
      <c r="AN273" s="20"/>
      <c r="AO273" s="20" t="s">
        <v>4697</v>
      </c>
      <c r="AP273" s="20" t="s">
        <v>4698</v>
      </c>
      <c r="AQ273" s="28"/>
      <c r="AR273" s="29" t="s">
        <v>4699</v>
      </c>
      <c r="AS273" s="31"/>
      <c r="AT273" s="31"/>
      <c r="AU273" s="31"/>
      <c r="AV273" s="31"/>
      <c r="AW273" s="31"/>
      <c r="AX273" s="31"/>
      <c r="AY273" s="31"/>
      <c r="AZ273" s="31"/>
      <c r="BA273" s="31"/>
      <c r="BB273" s="31"/>
      <c r="BC273" s="31"/>
      <c r="BD273" s="31"/>
      <c r="BE273" s="31"/>
      <c r="BF273" s="31"/>
      <c r="BG273" s="31"/>
      <c r="BH273" s="31"/>
      <c r="BI273" s="31"/>
      <c r="BJ273" s="31"/>
      <c r="BK273" s="31"/>
      <c r="BL273" s="31"/>
      <c r="BM273" s="31"/>
    </row>
    <row r="274" spans="1:65" ht="55.2">
      <c r="A274" s="20" t="s">
        <v>4700</v>
      </c>
      <c r="B274" s="20" t="s">
        <v>670</v>
      </c>
      <c r="C274" s="20"/>
      <c r="D274" s="20"/>
      <c r="E274" s="49"/>
      <c r="F274" s="39" t="s">
        <v>4701</v>
      </c>
      <c r="G274" s="39" t="s">
        <v>4702</v>
      </c>
      <c r="H274" s="20" t="s">
        <v>4703</v>
      </c>
      <c r="I274" s="20"/>
      <c r="J274" s="20"/>
      <c r="K274" s="20"/>
      <c r="L274" s="20"/>
      <c r="M274" s="20"/>
      <c r="N274" s="20"/>
      <c r="O274" s="20"/>
      <c r="P274" s="20"/>
      <c r="Q274" s="20"/>
      <c r="R274" s="20"/>
      <c r="S274" s="20"/>
      <c r="T274" s="20"/>
      <c r="U274" s="20"/>
      <c r="V274" s="20"/>
      <c r="W274" s="20"/>
      <c r="X274" s="20"/>
      <c r="Y274" s="20"/>
      <c r="Z274" s="20"/>
      <c r="AA274" s="20"/>
      <c r="AB274" s="20"/>
      <c r="AC274" s="20"/>
      <c r="AD274" s="20"/>
      <c r="AE274" s="20"/>
      <c r="AF274" s="20"/>
      <c r="AG274" s="20"/>
      <c r="AH274" s="20"/>
      <c r="AI274" s="20"/>
      <c r="AJ274" s="20"/>
      <c r="AK274" s="20"/>
      <c r="AL274" s="20"/>
      <c r="AM274" s="20"/>
      <c r="AN274" s="20"/>
      <c r="AO274" s="20"/>
      <c r="AP274" s="20"/>
      <c r="AQ274" s="28"/>
      <c r="AR274" s="29"/>
      <c r="AS274" s="31"/>
      <c r="AT274" s="31"/>
      <c r="AU274" s="31"/>
      <c r="AV274" s="31"/>
      <c r="AW274" s="31"/>
      <c r="AX274" s="31"/>
      <c r="AY274" s="31"/>
      <c r="AZ274" s="31"/>
      <c r="BA274" s="31"/>
      <c r="BB274" s="31"/>
      <c r="BC274" s="31"/>
      <c r="BD274" s="31"/>
      <c r="BE274" s="31"/>
      <c r="BF274" s="31"/>
      <c r="BG274" s="31"/>
      <c r="BH274" s="31"/>
      <c r="BI274" s="31"/>
      <c r="BJ274" s="31"/>
      <c r="BK274" s="31"/>
      <c r="BL274" s="31"/>
      <c r="BM274" s="31"/>
    </row>
    <row r="275" spans="1:65" ht="409.6">
      <c r="A275" s="20" t="s">
        <v>4704</v>
      </c>
      <c r="B275" s="20" t="s">
        <v>670</v>
      </c>
      <c r="C275" s="20"/>
      <c r="D275" s="20"/>
      <c r="E275" s="49">
        <v>1</v>
      </c>
      <c r="F275" s="39" t="s">
        <v>4079</v>
      </c>
      <c r="G275" s="39" t="s">
        <v>4705</v>
      </c>
      <c r="H275" s="20" t="s">
        <v>4706</v>
      </c>
      <c r="I275" s="20"/>
      <c r="J275" s="20" t="s">
        <v>4707</v>
      </c>
      <c r="K275" s="20" t="s">
        <v>4708</v>
      </c>
      <c r="L275" s="20" t="s">
        <v>4709</v>
      </c>
      <c r="M275" s="20" t="s">
        <v>4710</v>
      </c>
      <c r="N275" s="20" t="s">
        <v>4711</v>
      </c>
      <c r="O275" s="20" t="s">
        <v>4712</v>
      </c>
      <c r="P275" s="20" t="s">
        <v>4713</v>
      </c>
      <c r="Q275" s="20" t="s">
        <v>4714</v>
      </c>
      <c r="R275" s="20"/>
      <c r="S275" s="20"/>
      <c r="T275" s="20" t="s">
        <v>4715</v>
      </c>
      <c r="U275" s="20" t="s">
        <v>4716</v>
      </c>
      <c r="V275" s="20" t="s">
        <v>4717</v>
      </c>
      <c r="W275" s="20" t="s">
        <v>4718</v>
      </c>
      <c r="X275" s="20" t="s">
        <v>4719</v>
      </c>
      <c r="Y275" s="20"/>
      <c r="Z275" s="20"/>
      <c r="AA275" s="20"/>
      <c r="AB275" s="20"/>
      <c r="AC275" s="20"/>
      <c r="AD275" s="20"/>
      <c r="AE275" s="20"/>
      <c r="AF275" s="20"/>
      <c r="AG275" s="20"/>
      <c r="AH275" s="20"/>
      <c r="AI275" s="20"/>
      <c r="AJ275" s="20"/>
      <c r="AK275" s="20"/>
      <c r="AL275" s="20"/>
      <c r="AM275" s="20"/>
      <c r="AN275" s="20"/>
      <c r="AO275" s="20" t="s">
        <v>4720</v>
      </c>
      <c r="AP275" s="20" t="s">
        <v>4721</v>
      </c>
      <c r="AQ275" s="28"/>
      <c r="AR275" s="29" t="s">
        <v>2748</v>
      </c>
      <c r="AS275" s="31"/>
      <c r="AT275" s="31"/>
      <c r="AU275" s="31"/>
      <c r="AV275" s="31"/>
      <c r="AW275" s="31"/>
      <c r="AX275" s="31"/>
      <c r="AY275" s="31"/>
      <c r="AZ275" s="31"/>
      <c r="BA275" s="31"/>
      <c r="BB275" s="31"/>
      <c r="BC275" s="31"/>
      <c r="BD275" s="31"/>
      <c r="BE275" s="31"/>
      <c r="BF275" s="31"/>
      <c r="BG275" s="31"/>
      <c r="BH275" s="31"/>
      <c r="BI275" s="31"/>
      <c r="BJ275" s="31"/>
      <c r="BK275" s="31"/>
      <c r="BL275" s="31"/>
      <c r="BM275" s="31"/>
    </row>
    <row r="276" spans="1:65" ht="55.2">
      <c r="A276" s="20" t="s">
        <v>4722</v>
      </c>
      <c r="B276" s="20" t="s">
        <v>219</v>
      </c>
      <c r="C276" s="20"/>
      <c r="D276" s="20"/>
      <c r="E276" s="49"/>
      <c r="F276" s="39" t="s">
        <v>4723</v>
      </c>
      <c r="G276" s="39" t="s">
        <v>4724</v>
      </c>
      <c r="H276" s="20" t="s">
        <v>4725</v>
      </c>
      <c r="I276" s="20"/>
      <c r="J276" s="20"/>
      <c r="K276" s="20"/>
      <c r="L276" s="20"/>
      <c r="M276" s="20"/>
      <c r="N276" s="20"/>
      <c r="O276" s="20"/>
      <c r="P276" s="20"/>
      <c r="Q276" s="20"/>
      <c r="R276" s="20"/>
      <c r="S276" s="20"/>
      <c r="T276" s="20"/>
      <c r="U276" s="20"/>
      <c r="V276" s="20"/>
      <c r="W276" s="20"/>
      <c r="X276" s="20"/>
      <c r="Y276" s="20"/>
      <c r="Z276" s="20"/>
      <c r="AA276" s="20"/>
      <c r="AB276" s="20"/>
      <c r="AC276" s="20"/>
      <c r="AD276" s="20"/>
      <c r="AE276" s="20"/>
      <c r="AF276" s="20"/>
      <c r="AG276" s="20"/>
      <c r="AH276" s="20"/>
      <c r="AI276" s="20"/>
      <c r="AJ276" s="20"/>
      <c r="AK276" s="20"/>
      <c r="AL276" s="20"/>
      <c r="AM276" s="20"/>
      <c r="AN276" s="20"/>
      <c r="AO276" s="20"/>
      <c r="AP276" s="20"/>
      <c r="AQ276" s="28"/>
      <c r="AR276" s="29"/>
      <c r="AS276" s="31"/>
      <c r="AT276" s="31"/>
      <c r="AU276" s="31"/>
      <c r="AV276" s="31"/>
      <c r="AW276" s="31"/>
      <c r="AX276" s="31"/>
      <c r="AY276" s="31"/>
      <c r="AZ276" s="31"/>
      <c r="BA276" s="31"/>
      <c r="BB276" s="31"/>
      <c r="BC276" s="31"/>
      <c r="BD276" s="31"/>
      <c r="BE276" s="31"/>
      <c r="BF276" s="31"/>
      <c r="BG276" s="31"/>
      <c r="BH276" s="31"/>
      <c r="BI276" s="31"/>
      <c r="BJ276" s="31"/>
      <c r="BK276" s="31"/>
      <c r="BL276" s="31"/>
      <c r="BM276" s="31"/>
    </row>
    <row r="277" spans="1:65" ht="289.8">
      <c r="A277" s="20" t="s">
        <v>4726</v>
      </c>
      <c r="B277" s="20" t="s">
        <v>219</v>
      </c>
      <c r="C277" s="20"/>
      <c r="D277" s="20"/>
      <c r="E277" s="49">
        <v>1</v>
      </c>
      <c r="F277" s="39" t="s">
        <v>4727</v>
      </c>
      <c r="G277" s="39" t="s">
        <v>4728</v>
      </c>
      <c r="H277" s="20" t="s">
        <v>4729</v>
      </c>
      <c r="I277" s="20"/>
      <c r="J277" s="20" t="s">
        <v>4730</v>
      </c>
      <c r="K277" s="20" t="s">
        <v>4731</v>
      </c>
      <c r="L277" s="20" t="s">
        <v>4732</v>
      </c>
      <c r="M277" s="20"/>
      <c r="N277" s="20" t="s">
        <v>4733</v>
      </c>
      <c r="O277" s="20" t="s">
        <v>4734</v>
      </c>
      <c r="P277" s="20" t="s">
        <v>4735</v>
      </c>
      <c r="Q277" s="20"/>
      <c r="R277" s="20"/>
      <c r="S277" s="20"/>
      <c r="T277" s="20" t="s">
        <v>4736</v>
      </c>
      <c r="U277" s="20" t="s">
        <v>4737</v>
      </c>
      <c r="V277" s="20" t="s">
        <v>4738</v>
      </c>
      <c r="W277" s="20" t="s">
        <v>4739</v>
      </c>
      <c r="X277" s="20" t="s">
        <v>4740</v>
      </c>
      <c r="Y277" s="20" t="s">
        <v>4741</v>
      </c>
      <c r="Z277" s="20"/>
      <c r="AA277" s="20"/>
      <c r="AB277" s="20"/>
      <c r="AC277" s="20"/>
      <c r="AD277" s="20"/>
      <c r="AE277" s="20"/>
      <c r="AF277" s="20"/>
      <c r="AG277" s="20"/>
      <c r="AH277" s="20"/>
      <c r="AI277" s="20"/>
      <c r="AJ277" s="20"/>
      <c r="AK277" s="20"/>
      <c r="AL277" s="20"/>
      <c r="AM277" s="20"/>
      <c r="AN277" s="20"/>
      <c r="AO277" s="20" t="s">
        <v>4742</v>
      </c>
      <c r="AP277" s="20" t="s">
        <v>4743</v>
      </c>
      <c r="AQ277" s="28"/>
      <c r="AR277" s="29" t="s">
        <v>4744</v>
      </c>
      <c r="AS277" s="31"/>
      <c r="AT277" s="31"/>
      <c r="AU277" s="31"/>
      <c r="AV277" s="31"/>
      <c r="AW277" s="31"/>
      <c r="AX277" s="31"/>
      <c r="AY277" s="31"/>
      <c r="AZ277" s="31"/>
      <c r="BA277" s="31"/>
      <c r="BB277" s="31"/>
      <c r="BC277" s="31"/>
      <c r="BD277" s="31"/>
      <c r="BE277" s="31"/>
      <c r="BF277" s="31"/>
      <c r="BG277" s="31"/>
      <c r="BH277" s="31"/>
      <c r="BI277" s="31"/>
      <c r="BJ277" s="31"/>
      <c r="BK277" s="31"/>
      <c r="BL277" s="31"/>
      <c r="BM277" s="31"/>
    </row>
    <row r="278" spans="1:65" ht="55.2">
      <c r="A278" s="20" t="s">
        <v>4745</v>
      </c>
      <c r="B278" s="20" t="s">
        <v>219</v>
      </c>
      <c r="C278" s="20"/>
      <c r="D278" s="20"/>
      <c r="E278" s="49"/>
      <c r="F278" s="39" t="s">
        <v>4746</v>
      </c>
      <c r="G278" s="39" t="s">
        <v>4747</v>
      </c>
      <c r="H278" s="20" t="s">
        <v>4748</v>
      </c>
      <c r="I278" s="20"/>
      <c r="J278" s="20"/>
      <c r="K278" s="20"/>
      <c r="L278" s="20"/>
      <c r="M278" s="20"/>
      <c r="N278" s="20"/>
      <c r="O278" s="20"/>
      <c r="P278" s="20"/>
      <c r="Q278" s="20"/>
      <c r="R278" s="20"/>
      <c r="S278" s="20"/>
      <c r="T278" s="20"/>
      <c r="U278" s="20"/>
      <c r="V278" s="20"/>
      <c r="W278" s="20"/>
      <c r="X278" s="20"/>
      <c r="Y278" s="20"/>
      <c r="Z278" s="20"/>
      <c r="AA278" s="20"/>
      <c r="AB278" s="20"/>
      <c r="AC278" s="20"/>
      <c r="AD278" s="20"/>
      <c r="AE278" s="20"/>
      <c r="AF278" s="20"/>
      <c r="AG278" s="20"/>
      <c r="AH278" s="20"/>
      <c r="AI278" s="20"/>
      <c r="AJ278" s="20"/>
      <c r="AK278" s="20"/>
      <c r="AL278" s="20"/>
      <c r="AM278" s="20"/>
      <c r="AN278" s="20"/>
      <c r="AO278" s="20"/>
      <c r="AP278" s="20"/>
      <c r="AQ278" s="28"/>
      <c r="AR278" s="29"/>
      <c r="AS278" s="31"/>
      <c r="AT278" s="31"/>
      <c r="AU278" s="31"/>
      <c r="AV278" s="31"/>
      <c r="AW278" s="31"/>
      <c r="AX278" s="31"/>
      <c r="AY278" s="31"/>
      <c r="AZ278" s="31"/>
      <c r="BA278" s="31"/>
      <c r="BB278" s="31"/>
      <c r="BC278" s="31"/>
      <c r="BD278" s="31"/>
      <c r="BE278" s="31"/>
      <c r="BF278" s="31"/>
      <c r="BG278" s="31"/>
      <c r="BH278" s="31"/>
      <c r="BI278" s="31"/>
      <c r="BJ278" s="31"/>
      <c r="BK278" s="31"/>
      <c r="BL278" s="31"/>
      <c r="BM278" s="31"/>
    </row>
    <row r="279" spans="1:65" ht="69">
      <c r="A279" s="20" t="s">
        <v>4749</v>
      </c>
      <c r="B279" s="20" t="s">
        <v>1973</v>
      </c>
      <c r="C279" s="20"/>
      <c r="D279" s="20"/>
      <c r="E279" s="49"/>
      <c r="F279" s="39" t="s">
        <v>4750</v>
      </c>
      <c r="G279" s="39" t="s">
        <v>4751</v>
      </c>
      <c r="H279" s="20" t="s">
        <v>4752</v>
      </c>
      <c r="I279" s="20"/>
      <c r="J279" s="20"/>
      <c r="K279" s="20"/>
      <c r="L279" s="20"/>
      <c r="M279" s="20"/>
      <c r="N279" s="20"/>
      <c r="O279" s="20"/>
      <c r="P279" s="20"/>
      <c r="Q279" s="20"/>
      <c r="R279" s="20"/>
      <c r="S279" s="20"/>
      <c r="T279" s="20"/>
      <c r="U279" s="20"/>
      <c r="V279" s="20"/>
      <c r="W279" s="20"/>
      <c r="X279" s="20"/>
      <c r="Y279" s="20"/>
      <c r="Z279" s="20"/>
      <c r="AA279" s="20"/>
      <c r="AB279" s="20"/>
      <c r="AC279" s="20"/>
      <c r="AD279" s="20"/>
      <c r="AE279" s="20"/>
      <c r="AF279" s="20"/>
      <c r="AG279" s="20"/>
      <c r="AH279" s="20"/>
      <c r="AI279" s="20"/>
      <c r="AJ279" s="20"/>
      <c r="AK279" s="20"/>
      <c r="AL279" s="20"/>
      <c r="AM279" s="20"/>
      <c r="AN279" s="20"/>
      <c r="AO279" s="20"/>
      <c r="AP279" s="20"/>
      <c r="AQ279" s="28"/>
      <c r="AR279" s="29"/>
      <c r="AS279" s="31"/>
      <c r="AT279" s="31"/>
      <c r="AU279" s="31"/>
      <c r="AV279" s="31"/>
      <c r="AW279" s="31"/>
      <c r="AX279" s="31"/>
      <c r="AY279" s="31"/>
      <c r="AZ279" s="31"/>
      <c r="BA279" s="31"/>
      <c r="BB279" s="31"/>
      <c r="BC279" s="31"/>
      <c r="BD279" s="31"/>
      <c r="BE279" s="31"/>
      <c r="BF279" s="31"/>
      <c r="BG279" s="31"/>
      <c r="BH279" s="31"/>
      <c r="BI279" s="31"/>
      <c r="BJ279" s="31"/>
      <c r="BK279" s="31"/>
      <c r="BL279" s="31"/>
      <c r="BM279" s="31"/>
    </row>
    <row r="280" spans="1:65" ht="358.8">
      <c r="A280" s="20" t="s">
        <v>4753</v>
      </c>
      <c r="B280" s="20" t="s">
        <v>1700</v>
      </c>
      <c r="C280" s="20"/>
      <c r="D280" s="20"/>
      <c r="E280" s="49">
        <v>1</v>
      </c>
      <c r="F280" s="39" t="s">
        <v>4754</v>
      </c>
      <c r="G280" s="39" t="s">
        <v>264</v>
      </c>
      <c r="H280" s="20" t="s">
        <v>4755</v>
      </c>
      <c r="I280" s="20"/>
      <c r="J280" s="20"/>
      <c r="K280" s="20" t="s">
        <v>4756</v>
      </c>
      <c r="L280" s="20" t="s">
        <v>4757</v>
      </c>
      <c r="M280" s="20" t="s">
        <v>4758</v>
      </c>
      <c r="N280" s="20" t="s">
        <v>4759</v>
      </c>
      <c r="O280" s="20"/>
      <c r="P280" s="20"/>
      <c r="Q280" s="20"/>
      <c r="R280" s="20" t="s">
        <v>4760</v>
      </c>
      <c r="S280" s="20"/>
      <c r="T280" s="20"/>
      <c r="U280" s="20"/>
      <c r="V280" s="20" t="s">
        <v>4761</v>
      </c>
      <c r="W280" s="20"/>
      <c r="X280" s="20"/>
      <c r="Y280" s="20"/>
      <c r="Z280" s="20"/>
      <c r="AA280" s="20"/>
      <c r="AB280" s="20"/>
      <c r="AC280" s="20"/>
      <c r="AD280" s="20"/>
      <c r="AE280" s="20"/>
      <c r="AF280" s="20" t="s">
        <v>4762</v>
      </c>
      <c r="AG280" s="20"/>
      <c r="AH280" s="20"/>
      <c r="AI280" s="20"/>
      <c r="AJ280" s="20"/>
      <c r="AK280" s="20"/>
      <c r="AL280" s="20"/>
      <c r="AM280" s="20"/>
      <c r="AN280" s="20"/>
      <c r="AO280" s="20"/>
      <c r="AP280" s="20"/>
      <c r="AQ280" s="28"/>
      <c r="AR280" s="29"/>
      <c r="AS280" s="31"/>
      <c r="AT280" s="31"/>
      <c r="AU280" s="31"/>
      <c r="AV280" s="31"/>
      <c r="AW280" s="31"/>
      <c r="AX280" s="31"/>
      <c r="AY280" s="31"/>
      <c r="AZ280" s="31"/>
      <c r="BA280" s="31"/>
      <c r="BB280" s="31"/>
      <c r="BC280" s="31"/>
      <c r="BD280" s="31"/>
      <c r="BE280" s="31"/>
      <c r="BF280" s="31"/>
      <c r="BG280" s="31"/>
      <c r="BH280" s="31"/>
      <c r="BI280" s="31"/>
      <c r="BJ280" s="31"/>
      <c r="BK280" s="31"/>
      <c r="BL280" s="31"/>
      <c r="BM280" s="31"/>
    </row>
    <row r="281" spans="1:65" ht="276">
      <c r="A281" s="20" t="s">
        <v>4763</v>
      </c>
      <c r="B281" s="20" t="s">
        <v>1235</v>
      </c>
      <c r="C281" s="20"/>
      <c r="D281" s="20"/>
      <c r="E281" s="49">
        <v>1</v>
      </c>
      <c r="F281" s="39" t="s">
        <v>4764</v>
      </c>
      <c r="G281" s="39" t="s">
        <v>4765</v>
      </c>
      <c r="H281" s="20" t="s">
        <v>4766</v>
      </c>
      <c r="I281" s="20"/>
      <c r="J281" s="20" t="s">
        <v>4767</v>
      </c>
      <c r="K281" s="20" t="s">
        <v>4768</v>
      </c>
      <c r="L281" s="20" t="s">
        <v>4769</v>
      </c>
      <c r="M281" s="20" t="s">
        <v>4770</v>
      </c>
      <c r="N281" s="20" t="s">
        <v>4771</v>
      </c>
      <c r="O281" s="20" t="s">
        <v>4772</v>
      </c>
      <c r="P281" s="20" t="s">
        <v>4773</v>
      </c>
      <c r="Q281" s="20"/>
      <c r="R281" s="20"/>
      <c r="S281" s="20"/>
      <c r="T281" s="20" t="s">
        <v>4774</v>
      </c>
      <c r="U281" s="20" t="s">
        <v>4775</v>
      </c>
      <c r="V281" s="20" t="s">
        <v>4776</v>
      </c>
      <c r="W281" s="20" t="s">
        <v>4777</v>
      </c>
      <c r="X281" s="20" t="s">
        <v>4778</v>
      </c>
      <c r="Y281" s="20" t="s">
        <v>4779</v>
      </c>
      <c r="Z281" s="20"/>
      <c r="AA281" s="20"/>
      <c r="AB281" s="20"/>
      <c r="AC281" s="20"/>
      <c r="AD281" s="20"/>
      <c r="AE281" s="20"/>
      <c r="AF281" s="20" t="s">
        <v>4780</v>
      </c>
      <c r="AG281" s="20" t="s">
        <v>4781</v>
      </c>
      <c r="AH281" s="20"/>
      <c r="AI281" s="20"/>
      <c r="AJ281" s="20"/>
      <c r="AK281" s="20"/>
      <c r="AL281" s="20"/>
      <c r="AM281" s="20"/>
      <c r="AN281" s="20"/>
      <c r="AO281" s="20" t="s">
        <v>4782</v>
      </c>
      <c r="AP281" s="20" t="s">
        <v>4783</v>
      </c>
      <c r="AQ281" s="28"/>
      <c r="AR281" s="29" t="s">
        <v>4784</v>
      </c>
      <c r="AS281" s="31"/>
      <c r="AT281" s="31"/>
      <c r="AU281" s="31"/>
      <c r="AV281" s="31"/>
      <c r="AW281" s="31"/>
      <c r="AX281" s="31"/>
      <c r="AY281" s="31"/>
      <c r="AZ281" s="31"/>
      <c r="BA281" s="31"/>
      <c r="BB281" s="31"/>
      <c r="BC281" s="31"/>
      <c r="BD281" s="31"/>
      <c r="BE281" s="31"/>
      <c r="BF281" s="31"/>
      <c r="BG281" s="31"/>
      <c r="BH281" s="31"/>
      <c r="BI281" s="31"/>
      <c r="BJ281" s="31"/>
      <c r="BK281" s="31"/>
      <c r="BL281" s="31"/>
      <c r="BM281" s="31"/>
    </row>
    <row r="282" spans="1:65" ht="55.2">
      <c r="A282" s="20" t="s">
        <v>4785</v>
      </c>
      <c r="B282" s="20" t="s">
        <v>219</v>
      </c>
      <c r="C282" s="20"/>
      <c r="D282" s="20"/>
      <c r="E282" s="49">
        <v>1</v>
      </c>
      <c r="F282" s="39" t="s">
        <v>4786</v>
      </c>
      <c r="G282" s="39" t="s">
        <v>4787</v>
      </c>
      <c r="H282" s="20" t="s">
        <v>4788</v>
      </c>
      <c r="I282" s="20"/>
      <c r="J282" s="20"/>
      <c r="K282" s="20"/>
      <c r="L282" s="20"/>
      <c r="M282" s="20"/>
      <c r="N282" s="20"/>
      <c r="O282" s="20"/>
      <c r="P282" s="20"/>
      <c r="Q282" s="20"/>
      <c r="R282" s="20"/>
      <c r="S282" s="20"/>
      <c r="T282" s="20"/>
      <c r="U282" s="20"/>
      <c r="V282" s="20"/>
      <c r="W282" s="20"/>
      <c r="X282" s="20"/>
      <c r="Y282" s="20"/>
      <c r="Z282" s="20"/>
      <c r="AA282" s="20"/>
      <c r="AB282" s="20"/>
      <c r="AC282" s="20"/>
      <c r="AD282" s="20"/>
      <c r="AE282" s="20"/>
      <c r="AF282" s="20"/>
      <c r="AG282" s="20"/>
      <c r="AH282" s="20"/>
      <c r="AI282" s="20"/>
      <c r="AJ282" s="20"/>
      <c r="AK282" s="20"/>
      <c r="AL282" s="20"/>
      <c r="AM282" s="20"/>
      <c r="AN282" s="20"/>
      <c r="AO282" s="20"/>
      <c r="AP282" s="20"/>
      <c r="AQ282" s="28"/>
      <c r="AR282" s="29"/>
      <c r="AS282" s="31"/>
      <c r="AT282" s="31"/>
      <c r="AU282" s="31"/>
      <c r="AV282" s="31"/>
      <c r="AW282" s="31"/>
      <c r="AX282" s="31"/>
      <c r="AY282" s="31"/>
      <c r="AZ282" s="31"/>
      <c r="BA282" s="31"/>
      <c r="BB282" s="31"/>
      <c r="BC282" s="31"/>
      <c r="BD282" s="31"/>
      <c r="BE282" s="31"/>
      <c r="BF282" s="31"/>
      <c r="BG282" s="31"/>
      <c r="BH282" s="31"/>
      <c r="BI282" s="31"/>
      <c r="BJ282" s="31"/>
      <c r="BK282" s="31"/>
      <c r="BL282" s="31"/>
      <c r="BM282" s="31"/>
    </row>
    <row r="283" spans="1:65" ht="262.2">
      <c r="A283" s="20" t="s">
        <v>4789</v>
      </c>
      <c r="B283" s="20" t="s">
        <v>49</v>
      </c>
      <c r="C283" s="20"/>
      <c r="D283" s="20"/>
      <c r="E283" s="49">
        <v>1</v>
      </c>
      <c r="F283" s="39" t="s">
        <v>4790</v>
      </c>
      <c r="G283" s="39" t="s">
        <v>4791</v>
      </c>
      <c r="H283" s="20" t="s">
        <v>4792</v>
      </c>
      <c r="I283" s="20"/>
      <c r="J283" s="20" t="s">
        <v>4793</v>
      </c>
      <c r="K283" s="20" t="s">
        <v>4794</v>
      </c>
      <c r="L283" s="20" t="s">
        <v>4795</v>
      </c>
      <c r="M283" s="20"/>
      <c r="N283" s="20" t="s">
        <v>4796</v>
      </c>
      <c r="O283" s="20" t="s">
        <v>4797</v>
      </c>
      <c r="P283" s="20" t="s">
        <v>4798</v>
      </c>
      <c r="Q283" s="20"/>
      <c r="R283" s="20"/>
      <c r="S283" s="20"/>
      <c r="T283" s="20" t="s">
        <v>4799</v>
      </c>
      <c r="U283" s="20" t="s">
        <v>4800</v>
      </c>
      <c r="V283" s="20" t="s">
        <v>4801</v>
      </c>
      <c r="W283" s="20" t="s">
        <v>4802</v>
      </c>
      <c r="X283" s="20" t="s">
        <v>4803</v>
      </c>
      <c r="Y283" s="20" t="s">
        <v>4804</v>
      </c>
      <c r="Z283" s="20"/>
      <c r="AA283" s="20"/>
      <c r="AB283" s="20"/>
      <c r="AC283" s="20"/>
      <c r="AD283" s="20"/>
      <c r="AE283" s="20"/>
      <c r="AF283" s="20"/>
      <c r="AG283" s="20"/>
      <c r="AH283" s="20"/>
      <c r="AI283" s="20"/>
      <c r="AJ283" s="20"/>
      <c r="AK283" s="20"/>
      <c r="AL283" s="20"/>
      <c r="AM283" s="20"/>
      <c r="AN283" s="20"/>
      <c r="AO283" s="20" t="s">
        <v>4805</v>
      </c>
      <c r="AP283" s="20" t="s">
        <v>4806</v>
      </c>
      <c r="AQ283" s="28"/>
      <c r="AR283" s="29" t="s">
        <v>4807</v>
      </c>
      <c r="AS283" s="31"/>
      <c r="AT283" s="31"/>
      <c r="AU283" s="31"/>
      <c r="AV283" s="31"/>
      <c r="AW283" s="31"/>
      <c r="AX283" s="31"/>
      <c r="AY283" s="31"/>
      <c r="AZ283" s="31"/>
      <c r="BA283" s="31"/>
      <c r="BB283" s="31"/>
      <c r="BC283" s="31"/>
      <c r="BD283" s="31"/>
      <c r="BE283" s="31"/>
      <c r="BF283" s="31"/>
      <c r="BG283" s="31"/>
      <c r="BH283" s="31"/>
      <c r="BI283" s="31"/>
      <c r="BJ283" s="31"/>
      <c r="BK283" s="31"/>
      <c r="BL283" s="31"/>
      <c r="BM283" s="31"/>
    </row>
    <row r="284" spans="1:65" ht="248.4">
      <c r="A284" s="20" t="s">
        <v>4808</v>
      </c>
      <c r="B284" s="20" t="s">
        <v>219</v>
      </c>
      <c r="C284" s="20"/>
      <c r="D284" s="20"/>
      <c r="E284" s="49">
        <v>1</v>
      </c>
      <c r="F284" s="39" t="s">
        <v>4809</v>
      </c>
      <c r="G284" s="39" t="s">
        <v>4810</v>
      </c>
      <c r="H284" s="20" t="s">
        <v>4811</v>
      </c>
      <c r="I284" s="20"/>
      <c r="J284" s="20"/>
      <c r="K284" s="20" t="s">
        <v>4812</v>
      </c>
      <c r="L284" s="20" t="s">
        <v>4813</v>
      </c>
      <c r="M284" s="20"/>
      <c r="N284" s="20" t="s">
        <v>4814</v>
      </c>
      <c r="O284" s="20" t="s">
        <v>4815</v>
      </c>
      <c r="P284" s="20" t="s">
        <v>4816</v>
      </c>
      <c r="Q284" s="20"/>
      <c r="R284" s="20"/>
      <c r="S284" s="20" t="s">
        <v>4817</v>
      </c>
      <c r="T284" s="20" t="s">
        <v>4818</v>
      </c>
      <c r="U284" s="20" t="s">
        <v>4819</v>
      </c>
      <c r="V284" s="20" t="s">
        <v>4820</v>
      </c>
      <c r="W284" s="20" t="s">
        <v>4821</v>
      </c>
      <c r="X284" s="20" t="s">
        <v>4822</v>
      </c>
      <c r="Y284" s="20" t="s">
        <v>4823</v>
      </c>
      <c r="Z284" s="20"/>
      <c r="AA284" s="20"/>
      <c r="AB284" s="20"/>
      <c r="AC284" s="20"/>
      <c r="AD284" s="20"/>
      <c r="AE284" s="20"/>
      <c r="AF284" s="20"/>
      <c r="AG284" s="20"/>
      <c r="AH284" s="20"/>
      <c r="AI284" s="20"/>
      <c r="AJ284" s="20"/>
      <c r="AK284" s="20"/>
      <c r="AL284" s="20"/>
      <c r="AM284" s="20"/>
      <c r="AN284" s="20"/>
      <c r="AO284" s="20" t="s">
        <v>4824</v>
      </c>
      <c r="AP284" s="20" t="s">
        <v>4825</v>
      </c>
      <c r="AQ284" s="28"/>
      <c r="AR284" s="29" t="s">
        <v>4826</v>
      </c>
      <c r="AS284" s="31"/>
      <c r="AT284" s="31"/>
      <c r="AU284" s="31"/>
      <c r="AV284" s="31"/>
      <c r="AW284" s="31"/>
      <c r="AX284" s="31"/>
      <c r="AY284" s="31"/>
      <c r="AZ284" s="31"/>
      <c r="BA284" s="31"/>
      <c r="BB284" s="31"/>
      <c r="BC284" s="31"/>
      <c r="BD284" s="31"/>
      <c r="BE284" s="31"/>
      <c r="BF284" s="31"/>
      <c r="BG284" s="31"/>
      <c r="BH284" s="31"/>
      <c r="BI284" s="31"/>
      <c r="BJ284" s="31"/>
      <c r="BK284" s="31"/>
      <c r="BL284" s="31"/>
      <c r="BM284" s="31"/>
    </row>
    <row r="285" spans="1:65" ht="248.4">
      <c r="A285" s="20" t="s">
        <v>4827</v>
      </c>
      <c r="B285" s="20" t="s">
        <v>394</v>
      </c>
      <c r="C285" s="20"/>
      <c r="D285" s="20"/>
      <c r="E285" s="49">
        <v>1</v>
      </c>
      <c r="F285" s="39" t="s">
        <v>4828</v>
      </c>
      <c r="G285" s="39" t="s">
        <v>1818</v>
      </c>
      <c r="H285" s="20" t="s">
        <v>4829</v>
      </c>
      <c r="I285" s="20"/>
      <c r="J285" s="20"/>
      <c r="K285" s="20" t="s">
        <v>4830</v>
      </c>
      <c r="L285" s="20" t="s">
        <v>4831</v>
      </c>
      <c r="M285" s="20"/>
      <c r="N285" s="20" t="s">
        <v>4832</v>
      </c>
      <c r="O285" s="20" t="s">
        <v>4833</v>
      </c>
      <c r="P285" s="20" t="s">
        <v>4834</v>
      </c>
      <c r="Q285" s="20"/>
      <c r="R285" s="20"/>
      <c r="S285" s="20"/>
      <c r="T285" s="20"/>
      <c r="U285" s="20"/>
      <c r="V285" s="20" t="s">
        <v>4835</v>
      </c>
      <c r="W285" s="20"/>
      <c r="X285" s="20"/>
      <c r="Y285" s="20"/>
      <c r="Z285" s="20"/>
      <c r="AA285" s="20"/>
      <c r="AB285" s="20"/>
      <c r="AC285" s="20"/>
      <c r="AD285" s="20"/>
      <c r="AE285" s="20"/>
      <c r="AF285" s="20" t="s">
        <v>4836</v>
      </c>
      <c r="AG285" s="20"/>
      <c r="AH285" s="20"/>
      <c r="AI285" s="20"/>
      <c r="AJ285" s="20"/>
      <c r="AK285" s="20"/>
      <c r="AL285" s="20"/>
      <c r="AM285" s="20"/>
      <c r="AN285" s="20"/>
      <c r="AO285" s="20" t="s">
        <v>4837</v>
      </c>
      <c r="AP285" s="20"/>
      <c r="AQ285" s="28"/>
      <c r="AR285" s="29"/>
      <c r="AS285" s="31"/>
      <c r="AT285" s="31"/>
      <c r="AU285" s="31"/>
      <c r="AV285" s="31"/>
      <c r="AW285" s="31"/>
      <c r="AX285" s="31"/>
      <c r="AY285" s="31"/>
      <c r="AZ285" s="31"/>
      <c r="BA285" s="31"/>
      <c r="BB285" s="31"/>
      <c r="BC285" s="31"/>
      <c r="BD285" s="31"/>
      <c r="BE285" s="31"/>
      <c r="BF285" s="31"/>
      <c r="BG285" s="31"/>
      <c r="BH285" s="31"/>
      <c r="BI285" s="31"/>
      <c r="BJ285" s="31"/>
      <c r="BK285" s="31"/>
      <c r="BL285" s="31"/>
      <c r="BM285" s="31"/>
    </row>
    <row r="286" spans="1:65" ht="289.8">
      <c r="A286" s="20" t="s">
        <v>4838</v>
      </c>
      <c r="B286" s="20" t="s">
        <v>1973</v>
      </c>
      <c r="C286" s="20"/>
      <c r="D286" s="20"/>
      <c r="E286" s="49">
        <v>1</v>
      </c>
      <c r="F286" s="39" t="s">
        <v>4839</v>
      </c>
      <c r="G286" s="39" t="s">
        <v>4840</v>
      </c>
      <c r="H286" s="20" t="s">
        <v>4841</v>
      </c>
      <c r="I286" s="20"/>
      <c r="J286" s="20" t="s">
        <v>4842</v>
      </c>
      <c r="K286" s="20" t="s">
        <v>4843</v>
      </c>
      <c r="L286" s="20" t="s">
        <v>4844</v>
      </c>
      <c r="M286" s="20" t="s">
        <v>4845</v>
      </c>
      <c r="N286" s="20" t="s">
        <v>4846</v>
      </c>
      <c r="O286" s="20" t="s">
        <v>4847</v>
      </c>
      <c r="P286" s="20" t="s">
        <v>4848</v>
      </c>
      <c r="Q286" s="20"/>
      <c r="R286" s="20"/>
      <c r="S286" s="20" t="s">
        <v>4849</v>
      </c>
      <c r="T286" s="20" t="s">
        <v>4850</v>
      </c>
      <c r="U286" s="20" t="s">
        <v>4851</v>
      </c>
      <c r="V286" s="58" t="s">
        <v>4852</v>
      </c>
      <c r="W286" s="20" t="s">
        <v>4853</v>
      </c>
      <c r="X286" s="20" t="s">
        <v>4854</v>
      </c>
      <c r="Y286" s="20"/>
      <c r="Z286" s="20"/>
      <c r="AA286" s="20"/>
      <c r="AB286" s="20"/>
      <c r="AC286" s="20"/>
      <c r="AD286" s="20"/>
      <c r="AE286" s="20"/>
      <c r="AF286" s="20"/>
      <c r="AG286" s="20"/>
      <c r="AH286" s="20"/>
      <c r="AI286" s="20"/>
      <c r="AJ286" s="20"/>
      <c r="AK286" s="20"/>
      <c r="AL286" s="20"/>
      <c r="AM286" s="20"/>
      <c r="AN286" s="20" t="s">
        <v>4855</v>
      </c>
      <c r="AO286" s="20" t="s">
        <v>4856</v>
      </c>
      <c r="AP286" s="20" t="s">
        <v>4857</v>
      </c>
      <c r="AQ286" s="28" t="s">
        <v>4858</v>
      </c>
      <c r="AR286" s="29" t="s">
        <v>4859</v>
      </c>
      <c r="AS286" s="31"/>
      <c r="AT286" s="31"/>
      <c r="AU286" s="31"/>
      <c r="AV286" s="31"/>
      <c r="AW286" s="31"/>
      <c r="AX286" s="31"/>
      <c r="AY286" s="31"/>
      <c r="AZ286" s="31"/>
      <c r="BA286" s="31"/>
      <c r="BB286" s="31"/>
      <c r="BC286" s="31"/>
      <c r="BD286" s="31"/>
      <c r="BE286" s="31"/>
      <c r="BF286" s="31"/>
      <c r="BG286" s="31"/>
      <c r="BH286" s="31"/>
      <c r="BI286" s="31"/>
      <c r="BJ286" s="31"/>
      <c r="BK286" s="31"/>
      <c r="BL286" s="31"/>
      <c r="BM286" s="31"/>
    </row>
    <row r="287" spans="1:65" ht="409.6">
      <c r="A287" s="20" t="s">
        <v>4860</v>
      </c>
      <c r="B287" s="20" t="s">
        <v>1973</v>
      </c>
      <c r="C287" s="20"/>
      <c r="D287" s="20"/>
      <c r="E287" s="49">
        <v>1</v>
      </c>
      <c r="F287" s="39" t="s">
        <v>4861</v>
      </c>
      <c r="G287" s="39" t="s">
        <v>4862</v>
      </c>
      <c r="H287" s="20" t="s">
        <v>4863</v>
      </c>
      <c r="I287" s="20"/>
      <c r="J287" s="20" t="s">
        <v>4864</v>
      </c>
      <c r="K287" s="20" t="s">
        <v>4865</v>
      </c>
      <c r="L287" s="20" t="s">
        <v>4866</v>
      </c>
      <c r="M287" s="20" t="s">
        <v>4867</v>
      </c>
      <c r="N287" s="20" t="s">
        <v>4868</v>
      </c>
      <c r="O287" s="20" t="s">
        <v>4869</v>
      </c>
      <c r="P287" s="20" t="s">
        <v>4870</v>
      </c>
      <c r="Q287" s="20" t="s">
        <v>4871</v>
      </c>
      <c r="R287" s="20"/>
      <c r="S287" s="20"/>
      <c r="T287" s="20" t="s">
        <v>4872</v>
      </c>
      <c r="U287" s="20"/>
      <c r="V287" s="20" t="s">
        <v>4873</v>
      </c>
      <c r="W287" s="20" t="s">
        <v>4874</v>
      </c>
      <c r="X287" s="20" t="s">
        <v>4875</v>
      </c>
      <c r="Y287" s="20"/>
      <c r="Z287" s="20"/>
      <c r="AA287" s="20"/>
      <c r="AB287" s="20"/>
      <c r="AC287" s="20"/>
      <c r="AD287" s="20"/>
      <c r="AE287" s="20"/>
      <c r="AF287" s="20"/>
      <c r="AG287" s="20"/>
      <c r="AH287" s="20"/>
      <c r="AI287" s="20"/>
      <c r="AJ287" s="20"/>
      <c r="AK287" s="20"/>
      <c r="AL287" s="20"/>
      <c r="AM287" s="20"/>
      <c r="AN287" s="20"/>
      <c r="AO287" s="20" t="s">
        <v>4876</v>
      </c>
      <c r="AP287" s="20" t="s">
        <v>4877</v>
      </c>
      <c r="AQ287" s="28" t="s">
        <v>4878</v>
      </c>
      <c r="AR287" s="29" t="s">
        <v>4879</v>
      </c>
      <c r="AS287" s="31"/>
      <c r="AT287" s="31"/>
      <c r="AU287" s="31"/>
      <c r="AV287" s="31"/>
      <c r="AW287" s="31"/>
      <c r="AX287" s="31"/>
      <c r="AY287" s="31"/>
      <c r="AZ287" s="31"/>
      <c r="BA287" s="31"/>
      <c r="BB287" s="31"/>
      <c r="BC287" s="31"/>
      <c r="BD287" s="31"/>
      <c r="BE287" s="31"/>
      <c r="BF287" s="31"/>
      <c r="BG287" s="31"/>
      <c r="BH287" s="31"/>
      <c r="BI287" s="31"/>
      <c r="BJ287" s="31"/>
      <c r="BK287" s="31"/>
      <c r="BL287" s="31"/>
      <c r="BM287" s="31"/>
    </row>
    <row r="288" spans="1:65" ht="55.2">
      <c r="A288" s="20" t="s">
        <v>4880</v>
      </c>
      <c r="B288" s="20" t="s">
        <v>4881</v>
      </c>
      <c r="C288" s="20"/>
      <c r="D288" s="20"/>
      <c r="E288" s="49"/>
      <c r="F288" s="39" t="s">
        <v>4882</v>
      </c>
      <c r="G288" s="39" t="s">
        <v>4883</v>
      </c>
      <c r="H288" s="20" t="s">
        <v>4884</v>
      </c>
      <c r="I288" s="20"/>
      <c r="J288" s="20"/>
      <c r="K288" s="20"/>
      <c r="L288" s="20"/>
      <c r="M288" s="20"/>
      <c r="N288" s="20"/>
      <c r="O288" s="20"/>
      <c r="P288" s="20"/>
      <c r="Q288" s="20"/>
      <c r="R288" s="20"/>
      <c r="S288" s="20"/>
      <c r="T288" s="20"/>
      <c r="U288" s="20"/>
      <c r="V288" s="20"/>
      <c r="W288" s="20"/>
      <c r="X288" s="20"/>
      <c r="Y288" s="20"/>
      <c r="Z288" s="20"/>
      <c r="AA288" s="20"/>
      <c r="AB288" s="20"/>
      <c r="AC288" s="20"/>
      <c r="AD288" s="20"/>
      <c r="AE288" s="20"/>
      <c r="AF288" s="20"/>
      <c r="AG288" s="20"/>
      <c r="AH288" s="20"/>
      <c r="AI288" s="20"/>
      <c r="AJ288" s="20"/>
      <c r="AK288" s="20"/>
      <c r="AL288" s="20"/>
      <c r="AM288" s="20"/>
      <c r="AN288" s="20"/>
      <c r="AO288" s="20"/>
      <c r="AP288" s="20"/>
      <c r="AQ288" s="28"/>
      <c r="AR288" s="29"/>
      <c r="AS288" s="31"/>
      <c r="AT288" s="31"/>
      <c r="AU288" s="31"/>
      <c r="AV288" s="31"/>
      <c r="AW288" s="31"/>
      <c r="AX288" s="31"/>
      <c r="AY288" s="31"/>
      <c r="AZ288" s="31"/>
      <c r="BA288" s="31"/>
      <c r="BB288" s="31"/>
      <c r="BC288" s="31"/>
      <c r="BD288" s="31"/>
      <c r="BE288" s="31"/>
      <c r="BF288" s="31"/>
      <c r="BG288" s="31"/>
      <c r="BH288" s="31"/>
      <c r="BI288" s="31"/>
      <c r="BJ288" s="31"/>
      <c r="BK288" s="31"/>
      <c r="BL288" s="31"/>
      <c r="BM288" s="31"/>
    </row>
    <row r="289" spans="1:65" ht="55.2">
      <c r="A289" s="20" t="s">
        <v>4885</v>
      </c>
      <c r="B289" s="20" t="s">
        <v>227</v>
      </c>
      <c r="C289" s="20"/>
      <c r="D289" s="20"/>
      <c r="E289" s="49"/>
      <c r="F289" s="39" t="s">
        <v>4886</v>
      </c>
      <c r="G289" s="39" t="s">
        <v>4887</v>
      </c>
      <c r="H289" s="20" t="s">
        <v>4888</v>
      </c>
      <c r="I289" s="20"/>
      <c r="J289" s="20"/>
      <c r="K289" s="20"/>
      <c r="L289" s="20"/>
      <c r="M289" s="20"/>
      <c r="N289" s="20"/>
      <c r="O289" s="20"/>
      <c r="P289" s="20"/>
      <c r="Q289" s="20"/>
      <c r="R289" s="20"/>
      <c r="S289" s="20"/>
      <c r="T289" s="20"/>
      <c r="U289" s="20"/>
      <c r="V289" s="20"/>
      <c r="W289" s="20"/>
      <c r="X289" s="20"/>
      <c r="Y289" s="20"/>
      <c r="Z289" s="20"/>
      <c r="AA289" s="20"/>
      <c r="AB289" s="20"/>
      <c r="AC289" s="20"/>
      <c r="AD289" s="20"/>
      <c r="AE289" s="20"/>
      <c r="AF289" s="20"/>
      <c r="AG289" s="20"/>
      <c r="AH289" s="20"/>
      <c r="AI289" s="20"/>
      <c r="AJ289" s="20"/>
      <c r="AK289" s="20"/>
      <c r="AL289" s="20"/>
      <c r="AM289" s="20"/>
      <c r="AN289" s="20"/>
      <c r="AO289" s="20"/>
      <c r="AP289" s="20"/>
      <c r="AQ289" s="28"/>
      <c r="AR289" s="29"/>
      <c r="AS289" s="31"/>
      <c r="AT289" s="31"/>
      <c r="AU289" s="31"/>
      <c r="AV289" s="31"/>
      <c r="AW289" s="31"/>
      <c r="AX289" s="31"/>
      <c r="AY289" s="31"/>
      <c r="AZ289" s="31"/>
      <c r="BA289" s="31"/>
      <c r="BB289" s="31"/>
      <c r="BC289" s="31"/>
      <c r="BD289" s="31"/>
      <c r="BE289" s="31"/>
      <c r="BF289" s="31"/>
      <c r="BG289" s="31"/>
      <c r="BH289" s="31"/>
      <c r="BI289" s="31"/>
      <c r="BJ289" s="31"/>
      <c r="BK289" s="31"/>
      <c r="BL289" s="31"/>
      <c r="BM289" s="31"/>
    </row>
    <row r="290" spans="1:65" ht="13.8">
      <c r="A290" s="20" t="s">
        <v>4889</v>
      </c>
      <c r="B290" s="20" t="s">
        <v>227</v>
      </c>
      <c r="C290" s="20"/>
      <c r="D290" s="20"/>
      <c r="E290" s="49"/>
      <c r="F290" s="20"/>
      <c r="G290" s="20"/>
      <c r="H290" s="20" t="s">
        <v>4890</v>
      </c>
      <c r="I290" s="20"/>
      <c r="J290" s="20"/>
      <c r="K290" s="20"/>
      <c r="L290" s="20"/>
      <c r="M290" s="20"/>
      <c r="N290" s="20"/>
      <c r="O290" s="20"/>
      <c r="P290" s="20"/>
      <c r="Q290" s="20"/>
      <c r="R290" s="20"/>
      <c r="S290" s="20"/>
      <c r="T290" s="20"/>
      <c r="U290" s="20"/>
      <c r="V290" s="20"/>
      <c r="W290" s="20"/>
      <c r="X290" s="20"/>
      <c r="Y290" s="20"/>
      <c r="Z290" s="20"/>
      <c r="AA290" s="20"/>
      <c r="AB290" s="20"/>
      <c r="AC290" s="20"/>
      <c r="AD290" s="20"/>
      <c r="AE290" s="20"/>
      <c r="AF290" s="20"/>
      <c r="AG290" s="20"/>
      <c r="AH290" s="20"/>
      <c r="AI290" s="20"/>
      <c r="AJ290" s="20"/>
      <c r="AK290" s="20"/>
      <c r="AL290" s="20"/>
      <c r="AM290" s="20"/>
      <c r="AN290" s="20"/>
      <c r="AO290" s="20"/>
      <c r="AP290" s="20"/>
      <c r="AQ290" s="28"/>
      <c r="AR290" s="29"/>
      <c r="AS290" s="31"/>
      <c r="AT290" s="31"/>
      <c r="AU290" s="31"/>
      <c r="AV290" s="31"/>
      <c r="AW290" s="31"/>
      <c r="AX290" s="31"/>
      <c r="AY290" s="31"/>
      <c r="AZ290" s="31"/>
      <c r="BA290" s="31"/>
      <c r="BB290" s="31"/>
      <c r="BC290" s="31"/>
      <c r="BD290" s="31"/>
      <c r="BE290" s="31"/>
      <c r="BF290" s="31"/>
      <c r="BG290" s="31"/>
      <c r="BH290" s="31"/>
      <c r="BI290" s="31"/>
      <c r="BJ290" s="31"/>
      <c r="BK290" s="31"/>
      <c r="BL290" s="31"/>
      <c r="BM290" s="31"/>
    </row>
    <row r="291" spans="1:65" ht="303.60000000000002">
      <c r="A291" s="20" t="s">
        <v>4891</v>
      </c>
      <c r="B291" s="20" t="s">
        <v>227</v>
      </c>
      <c r="C291" s="20"/>
      <c r="D291" s="20"/>
      <c r="E291" s="49">
        <v>1</v>
      </c>
      <c r="F291" s="39" t="s">
        <v>4892</v>
      </c>
      <c r="G291" s="39" t="s">
        <v>4893</v>
      </c>
      <c r="H291" s="51">
        <v>30593</v>
      </c>
      <c r="I291" s="20"/>
      <c r="J291" s="20" t="s">
        <v>4894</v>
      </c>
      <c r="K291" s="20" t="s">
        <v>4895</v>
      </c>
      <c r="L291" s="20" t="s">
        <v>4896</v>
      </c>
      <c r="M291" s="20"/>
      <c r="N291" s="20" t="s">
        <v>4897</v>
      </c>
      <c r="O291" s="20"/>
      <c r="P291" s="20" t="s">
        <v>4898</v>
      </c>
      <c r="Q291" s="20" t="s">
        <v>4899</v>
      </c>
      <c r="R291" s="20" t="s">
        <v>4900</v>
      </c>
      <c r="S291" s="20"/>
      <c r="T291" s="20" t="s">
        <v>4901</v>
      </c>
      <c r="U291" s="20" t="s">
        <v>4902</v>
      </c>
      <c r="V291" s="20" t="s">
        <v>4903</v>
      </c>
      <c r="W291" s="20" t="s">
        <v>4904</v>
      </c>
      <c r="X291" s="20"/>
      <c r="Y291" s="20"/>
      <c r="Z291" s="20"/>
      <c r="AA291" s="20"/>
      <c r="AB291" s="20"/>
      <c r="AC291" s="20"/>
      <c r="AD291" s="20"/>
      <c r="AE291" s="20"/>
      <c r="AF291" s="20"/>
      <c r="AG291" s="20"/>
      <c r="AH291" s="20"/>
      <c r="AI291" s="20"/>
      <c r="AJ291" s="20"/>
      <c r="AK291" s="20"/>
      <c r="AL291" s="20"/>
      <c r="AM291" s="20"/>
      <c r="AN291" s="20"/>
      <c r="AO291" s="20"/>
      <c r="AP291" s="20"/>
      <c r="AQ291" s="28"/>
      <c r="AR291" s="29"/>
      <c r="AS291" s="31"/>
      <c r="AT291" s="31"/>
      <c r="AU291" s="31"/>
      <c r="AV291" s="31"/>
      <c r="AW291" s="31"/>
      <c r="AX291" s="31"/>
      <c r="AY291" s="31"/>
      <c r="AZ291" s="31"/>
      <c r="BA291" s="31"/>
      <c r="BB291" s="31"/>
      <c r="BC291" s="31"/>
      <c r="BD291" s="31"/>
      <c r="BE291" s="31"/>
      <c r="BF291" s="31"/>
      <c r="BG291" s="31"/>
      <c r="BH291" s="31"/>
      <c r="BI291" s="31"/>
      <c r="BJ291" s="31"/>
      <c r="BK291" s="31"/>
      <c r="BL291" s="31"/>
      <c r="BM291" s="31"/>
    </row>
    <row r="292" spans="1:65" ht="55.2">
      <c r="A292" s="20" t="s">
        <v>4905</v>
      </c>
      <c r="B292" s="20" t="s">
        <v>227</v>
      </c>
      <c r="C292" s="20"/>
      <c r="D292" s="20"/>
      <c r="E292" s="49"/>
      <c r="F292" s="39" t="s">
        <v>4906</v>
      </c>
      <c r="G292" s="39" t="s">
        <v>4907</v>
      </c>
      <c r="H292" s="20" t="s">
        <v>4908</v>
      </c>
      <c r="I292" s="20"/>
      <c r="J292" s="20"/>
      <c r="K292" s="20"/>
      <c r="L292" s="20"/>
      <c r="M292" s="20"/>
      <c r="N292" s="20"/>
      <c r="O292" s="20"/>
      <c r="P292" s="20"/>
      <c r="Q292" s="20"/>
      <c r="R292" s="20"/>
      <c r="S292" s="20"/>
      <c r="T292" s="20"/>
      <c r="U292" s="20"/>
      <c r="V292" s="20"/>
      <c r="W292" s="20"/>
      <c r="X292" s="20"/>
      <c r="Y292" s="20"/>
      <c r="Z292" s="20"/>
      <c r="AA292" s="20"/>
      <c r="AB292" s="20"/>
      <c r="AC292" s="20"/>
      <c r="AD292" s="20"/>
      <c r="AE292" s="20"/>
      <c r="AF292" s="20"/>
      <c r="AG292" s="20"/>
      <c r="AH292" s="20"/>
      <c r="AI292" s="20"/>
      <c r="AJ292" s="20"/>
      <c r="AK292" s="20"/>
      <c r="AL292" s="20"/>
      <c r="AM292" s="20"/>
      <c r="AN292" s="20"/>
      <c r="AO292" s="20"/>
      <c r="AP292" s="20"/>
      <c r="AQ292" s="28"/>
      <c r="AR292" s="29"/>
      <c r="AS292" s="31"/>
      <c r="AT292" s="31"/>
      <c r="AU292" s="31"/>
      <c r="AV292" s="31"/>
      <c r="AW292" s="31"/>
      <c r="AX292" s="31"/>
      <c r="AY292" s="31"/>
      <c r="AZ292" s="31"/>
      <c r="BA292" s="31"/>
      <c r="BB292" s="31"/>
      <c r="BC292" s="31"/>
      <c r="BD292" s="31"/>
      <c r="BE292" s="31"/>
      <c r="BF292" s="31"/>
      <c r="BG292" s="31"/>
      <c r="BH292" s="31"/>
      <c r="BI292" s="31"/>
      <c r="BJ292" s="31"/>
      <c r="BK292" s="31"/>
      <c r="BL292" s="31"/>
      <c r="BM292" s="31"/>
    </row>
    <row r="293" spans="1:65" ht="55.2">
      <c r="A293" s="20" t="s">
        <v>4909</v>
      </c>
      <c r="B293" s="20" t="s">
        <v>1880</v>
      </c>
      <c r="C293" s="20"/>
      <c r="D293" s="20"/>
      <c r="E293" s="49"/>
      <c r="F293" s="39" t="s">
        <v>4910</v>
      </c>
      <c r="G293" s="39" t="s">
        <v>4911</v>
      </c>
      <c r="H293" s="20" t="s">
        <v>4912</v>
      </c>
      <c r="I293" s="20"/>
      <c r="J293" s="20"/>
      <c r="K293" s="20"/>
      <c r="L293" s="20"/>
      <c r="M293" s="20"/>
      <c r="N293" s="20"/>
      <c r="O293" s="20"/>
      <c r="P293" s="20"/>
      <c r="Q293" s="20"/>
      <c r="R293" s="20"/>
      <c r="S293" s="20"/>
      <c r="T293" s="20"/>
      <c r="U293" s="20"/>
      <c r="V293" s="20"/>
      <c r="W293" s="20"/>
      <c r="X293" s="20"/>
      <c r="Y293" s="20"/>
      <c r="Z293" s="20"/>
      <c r="AA293" s="20"/>
      <c r="AB293" s="20"/>
      <c r="AC293" s="20"/>
      <c r="AD293" s="20"/>
      <c r="AE293" s="20"/>
      <c r="AF293" s="20"/>
      <c r="AG293" s="20"/>
      <c r="AH293" s="20"/>
      <c r="AI293" s="20"/>
      <c r="AJ293" s="20"/>
      <c r="AK293" s="20"/>
      <c r="AL293" s="20"/>
      <c r="AM293" s="20"/>
      <c r="AN293" s="20"/>
      <c r="AO293" s="20"/>
      <c r="AP293" s="20"/>
      <c r="AQ293" s="28"/>
      <c r="AR293" s="29"/>
      <c r="AS293" s="31"/>
      <c r="AT293" s="31"/>
      <c r="AU293" s="31"/>
      <c r="AV293" s="31"/>
      <c r="AW293" s="31"/>
      <c r="AX293" s="31"/>
      <c r="AY293" s="31"/>
      <c r="AZ293" s="31"/>
      <c r="BA293" s="31"/>
      <c r="BB293" s="31"/>
      <c r="BC293" s="31"/>
      <c r="BD293" s="31"/>
      <c r="BE293" s="31"/>
      <c r="BF293" s="31"/>
      <c r="BG293" s="31"/>
      <c r="BH293" s="31"/>
      <c r="BI293" s="31"/>
      <c r="BJ293" s="31"/>
      <c r="BK293" s="31"/>
      <c r="BL293" s="31"/>
      <c r="BM293" s="31"/>
    </row>
    <row r="294" spans="1:65" ht="358.8">
      <c r="A294" s="20" t="s">
        <v>4913</v>
      </c>
      <c r="B294" s="20" t="s">
        <v>2928</v>
      </c>
      <c r="C294" s="20"/>
      <c r="D294" s="20"/>
      <c r="E294" s="49">
        <v>1</v>
      </c>
      <c r="F294" s="39" t="s">
        <v>4914</v>
      </c>
      <c r="G294" s="39" t="s">
        <v>4915</v>
      </c>
      <c r="H294" s="20" t="s">
        <v>4916</v>
      </c>
      <c r="I294" s="20"/>
      <c r="J294" s="20" t="s">
        <v>4917</v>
      </c>
      <c r="K294" s="20" t="s">
        <v>4918</v>
      </c>
      <c r="L294" s="20" t="s">
        <v>4919</v>
      </c>
      <c r="M294" s="20" t="s">
        <v>4920</v>
      </c>
      <c r="N294" s="20" t="s">
        <v>4921</v>
      </c>
      <c r="O294" s="20" t="s">
        <v>4922</v>
      </c>
      <c r="P294" s="20" t="s">
        <v>4923</v>
      </c>
      <c r="Q294" s="20"/>
      <c r="R294" s="20" t="s">
        <v>4924</v>
      </c>
      <c r="S294" s="20"/>
      <c r="T294" s="20" t="s">
        <v>4925</v>
      </c>
      <c r="U294" s="20" t="s">
        <v>4926</v>
      </c>
      <c r="V294" s="20" t="s">
        <v>4927</v>
      </c>
      <c r="W294" s="20" t="s">
        <v>4928</v>
      </c>
      <c r="X294" s="20" t="s">
        <v>4929</v>
      </c>
      <c r="Y294" s="20"/>
      <c r="Z294" s="20"/>
      <c r="AA294" s="20"/>
      <c r="AB294" s="20"/>
      <c r="AC294" s="20"/>
      <c r="AD294" s="20"/>
      <c r="AE294" s="20"/>
      <c r="AF294" s="20" t="s">
        <v>4930</v>
      </c>
      <c r="AG294" s="20"/>
      <c r="AH294" s="20"/>
      <c r="AI294" s="20"/>
      <c r="AJ294" s="20"/>
      <c r="AK294" s="20"/>
      <c r="AL294" s="20"/>
      <c r="AM294" s="20"/>
      <c r="AN294" s="20"/>
      <c r="AO294" s="20"/>
      <c r="AP294" s="20"/>
      <c r="AQ294" s="28"/>
      <c r="AR294" s="29" t="s">
        <v>4931</v>
      </c>
      <c r="AS294" s="31"/>
      <c r="AT294" s="31"/>
      <c r="AU294" s="31"/>
      <c r="AV294" s="31"/>
      <c r="AW294" s="31"/>
      <c r="AX294" s="31"/>
      <c r="AY294" s="31"/>
      <c r="AZ294" s="31"/>
      <c r="BA294" s="31"/>
      <c r="BB294" s="31"/>
      <c r="BC294" s="31"/>
      <c r="BD294" s="31"/>
      <c r="BE294" s="31"/>
      <c r="BF294" s="31"/>
      <c r="BG294" s="31"/>
      <c r="BH294" s="31"/>
      <c r="BI294" s="31"/>
      <c r="BJ294" s="31"/>
      <c r="BK294" s="31"/>
      <c r="BL294" s="31"/>
      <c r="BM294" s="31"/>
    </row>
    <row r="295" spans="1:65" ht="55.2">
      <c r="A295" s="20" t="s">
        <v>4932</v>
      </c>
      <c r="B295" s="20" t="s">
        <v>227</v>
      </c>
      <c r="C295" s="20"/>
      <c r="D295" s="20"/>
      <c r="E295" s="49"/>
      <c r="F295" s="39" t="s">
        <v>4933</v>
      </c>
      <c r="G295" s="39" t="s">
        <v>264</v>
      </c>
      <c r="H295" s="20" t="s">
        <v>4934</v>
      </c>
      <c r="I295" s="20"/>
      <c r="J295" s="20"/>
      <c r="K295" s="20"/>
      <c r="L295" s="20"/>
      <c r="M295" s="20"/>
      <c r="N295" s="20"/>
      <c r="O295" s="20"/>
      <c r="P295" s="20"/>
      <c r="Q295" s="20"/>
      <c r="R295" s="20"/>
      <c r="S295" s="20"/>
      <c r="T295" s="20"/>
      <c r="U295" s="20"/>
      <c r="V295" s="20"/>
      <c r="W295" s="20"/>
      <c r="X295" s="20"/>
      <c r="Y295" s="20"/>
      <c r="Z295" s="20"/>
      <c r="AA295" s="20"/>
      <c r="AB295" s="20"/>
      <c r="AC295" s="20"/>
      <c r="AD295" s="20"/>
      <c r="AE295" s="20"/>
      <c r="AF295" s="20"/>
      <c r="AG295" s="20"/>
      <c r="AH295" s="20"/>
      <c r="AI295" s="20"/>
      <c r="AJ295" s="20"/>
      <c r="AK295" s="20"/>
      <c r="AL295" s="20"/>
      <c r="AM295" s="20"/>
      <c r="AN295" s="20"/>
      <c r="AO295" s="20"/>
      <c r="AP295" s="20"/>
      <c r="AQ295" s="28"/>
      <c r="AR295" s="29"/>
      <c r="AS295" s="31"/>
      <c r="AT295" s="31"/>
      <c r="AU295" s="31"/>
      <c r="AV295" s="31"/>
      <c r="AW295" s="31"/>
      <c r="AX295" s="31"/>
      <c r="AY295" s="31"/>
      <c r="AZ295" s="31"/>
      <c r="BA295" s="31"/>
      <c r="BB295" s="31"/>
      <c r="BC295" s="31"/>
      <c r="BD295" s="31"/>
      <c r="BE295" s="31"/>
      <c r="BF295" s="31"/>
      <c r="BG295" s="31"/>
      <c r="BH295" s="31"/>
      <c r="BI295" s="31"/>
      <c r="BJ295" s="31"/>
      <c r="BK295" s="31"/>
      <c r="BL295" s="31"/>
      <c r="BM295" s="31"/>
    </row>
    <row r="296" spans="1:65" ht="13.8">
      <c r="A296" s="20" t="s">
        <v>4935</v>
      </c>
      <c r="B296" s="20" t="s">
        <v>1973</v>
      </c>
      <c r="C296" s="20"/>
      <c r="D296" s="20"/>
      <c r="E296" s="49"/>
      <c r="F296" s="20"/>
      <c r="G296" s="20"/>
      <c r="H296" s="20" t="s">
        <v>4936</v>
      </c>
      <c r="I296" s="20"/>
      <c r="J296" s="20"/>
      <c r="K296" s="20"/>
      <c r="L296" s="20"/>
      <c r="M296" s="20"/>
      <c r="N296" s="20"/>
      <c r="O296" s="20"/>
      <c r="P296" s="20"/>
      <c r="Q296" s="20"/>
      <c r="R296" s="20"/>
      <c r="S296" s="20"/>
      <c r="T296" s="20"/>
      <c r="U296" s="20"/>
      <c r="V296" s="20"/>
      <c r="W296" s="20"/>
      <c r="X296" s="20"/>
      <c r="Y296" s="20"/>
      <c r="Z296" s="20"/>
      <c r="AA296" s="20"/>
      <c r="AB296" s="20"/>
      <c r="AC296" s="20"/>
      <c r="AD296" s="20"/>
      <c r="AE296" s="20"/>
      <c r="AF296" s="20"/>
      <c r="AG296" s="20"/>
      <c r="AH296" s="20"/>
      <c r="AI296" s="20"/>
      <c r="AJ296" s="20"/>
      <c r="AK296" s="20"/>
      <c r="AL296" s="20"/>
      <c r="AM296" s="20"/>
      <c r="AN296" s="20"/>
      <c r="AO296" s="20"/>
      <c r="AP296" s="20"/>
      <c r="AQ296" s="28"/>
      <c r="AR296" s="29"/>
      <c r="AS296" s="31"/>
      <c r="AT296" s="31"/>
      <c r="AU296" s="31"/>
      <c r="AV296" s="31"/>
      <c r="AW296" s="31"/>
      <c r="AX296" s="31"/>
      <c r="AY296" s="31"/>
      <c r="AZ296" s="31"/>
      <c r="BA296" s="31"/>
      <c r="BB296" s="31"/>
      <c r="BC296" s="31"/>
      <c r="BD296" s="31"/>
      <c r="BE296" s="31"/>
      <c r="BF296" s="31"/>
      <c r="BG296" s="31"/>
      <c r="BH296" s="31"/>
      <c r="BI296" s="31"/>
      <c r="BJ296" s="31"/>
      <c r="BK296" s="31"/>
      <c r="BL296" s="31"/>
      <c r="BM296" s="31"/>
    </row>
    <row r="297" spans="1:65" ht="55.2">
      <c r="A297" s="20" t="s">
        <v>4937</v>
      </c>
      <c r="B297" s="20" t="s">
        <v>227</v>
      </c>
      <c r="C297" s="20"/>
      <c r="D297" s="20"/>
      <c r="E297" s="49"/>
      <c r="F297" s="39" t="s">
        <v>4938</v>
      </c>
      <c r="G297" s="39" t="s">
        <v>4939</v>
      </c>
      <c r="H297" s="20" t="s">
        <v>4940</v>
      </c>
      <c r="I297" s="20"/>
      <c r="J297" s="20"/>
      <c r="K297" s="20"/>
      <c r="L297" s="20"/>
      <c r="M297" s="20"/>
      <c r="N297" s="20"/>
      <c r="O297" s="20"/>
      <c r="P297" s="20"/>
      <c r="Q297" s="20"/>
      <c r="R297" s="20"/>
      <c r="S297" s="20"/>
      <c r="T297" s="20"/>
      <c r="U297" s="20"/>
      <c r="V297" s="20"/>
      <c r="W297" s="20"/>
      <c r="X297" s="20"/>
      <c r="Y297" s="20"/>
      <c r="Z297" s="20"/>
      <c r="AA297" s="20"/>
      <c r="AB297" s="20"/>
      <c r="AC297" s="20"/>
      <c r="AD297" s="20"/>
      <c r="AE297" s="20"/>
      <c r="AF297" s="20"/>
      <c r="AG297" s="20"/>
      <c r="AH297" s="20"/>
      <c r="AI297" s="20"/>
      <c r="AJ297" s="20"/>
      <c r="AK297" s="20"/>
      <c r="AL297" s="20"/>
      <c r="AM297" s="20"/>
      <c r="AN297" s="20"/>
      <c r="AO297" s="20"/>
      <c r="AP297" s="20"/>
      <c r="AQ297" s="28"/>
      <c r="AR297" s="29"/>
      <c r="AS297" s="31"/>
      <c r="AT297" s="31"/>
      <c r="AU297" s="31"/>
      <c r="AV297" s="31"/>
      <c r="AW297" s="31"/>
      <c r="AX297" s="31"/>
      <c r="AY297" s="31"/>
      <c r="AZ297" s="31"/>
      <c r="BA297" s="31"/>
      <c r="BB297" s="31"/>
      <c r="BC297" s="31"/>
      <c r="BD297" s="31"/>
      <c r="BE297" s="31"/>
      <c r="BF297" s="31"/>
      <c r="BG297" s="31"/>
      <c r="BH297" s="31"/>
      <c r="BI297" s="31"/>
      <c r="BJ297" s="31"/>
      <c r="BK297" s="31"/>
      <c r="BL297" s="31"/>
      <c r="BM297" s="31"/>
    </row>
    <row r="298" spans="1:65" ht="41.4">
      <c r="A298" s="20" t="s">
        <v>4941</v>
      </c>
      <c r="B298" s="20" t="s">
        <v>227</v>
      </c>
      <c r="C298" s="20"/>
      <c r="D298" s="20"/>
      <c r="E298" s="49"/>
      <c r="F298" s="39" t="s">
        <v>4942</v>
      </c>
      <c r="G298" s="39" t="s">
        <v>4943</v>
      </c>
      <c r="H298" s="20" t="s">
        <v>4944</v>
      </c>
      <c r="I298" s="20"/>
      <c r="J298" s="20"/>
      <c r="K298" s="20"/>
      <c r="L298" s="20"/>
      <c r="M298" s="20"/>
      <c r="N298" s="20"/>
      <c r="O298" s="20"/>
      <c r="P298" s="20"/>
      <c r="Q298" s="20"/>
      <c r="R298" s="20"/>
      <c r="S298" s="20"/>
      <c r="T298" s="20"/>
      <c r="U298" s="20"/>
      <c r="V298" s="20"/>
      <c r="W298" s="20"/>
      <c r="X298" s="20"/>
      <c r="Y298" s="20"/>
      <c r="Z298" s="20"/>
      <c r="AA298" s="20"/>
      <c r="AB298" s="20"/>
      <c r="AC298" s="20"/>
      <c r="AD298" s="20"/>
      <c r="AE298" s="20"/>
      <c r="AF298" s="20"/>
      <c r="AG298" s="20"/>
      <c r="AH298" s="20"/>
      <c r="AI298" s="20"/>
      <c r="AJ298" s="20"/>
      <c r="AK298" s="20"/>
      <c r="AL298" s="20"/>
      <c r="AM298" s="20"/>
      <c r="AN298" s="20"/>
      <c r="AO298" s="20"/>
      <c r="AP298" s="20"/>
      <c r="AQ298" s="28"/>
      <c r="AR298" s="29"/>
      <c r="AS298" s="31"/>
      <c r="AT298" s="31"/>
      <c r="AU298" s="31"/>
      <c r="AV298" s="31"/>
      <c r="AW298" s="31"/>
      <c r="AX298" s="31"/>
      <c r="AY298" s="31"/>
      <c r="AZ298" s="31"/>
      <c r="BA298" s="31"/>
      <c r="BB298" s="31"/>
      <c r="BC298" s="31"/>
      <c r="BD298" s="31"/>
      <c r="BE298" s="31"/>
      <c r="BF298" s="31"/>
      <c r="BG298" s="31"/>
      <c r="BH298" s="31"/>
      <c r="BI298" s="31"/>
      <c r="BJ298" s="31"/>
      <c r="BK298" s="31"/>
      <c r="BL298" s="31"/>
      <c r="BM298" s="31"/>
    </row>
    <row r="299" spans="1:65" ht="13.8">
      <c r="A299" s="20" t="s">
        <v>4945</v>
      </c>
      <c r="B299" s="20" t="s">
        <v>227</v>
      </c>
      <c r="C299" s="20"/>
      <c r="D299" s="20"/>
      <c r="E299" s="49"/>
      <c r="F299" s="20"/>
      <c r="G299" s="20"/>
      <c r="H299" s="20" t="s">
        <v>4946</v>
      </c>
      <c r="I299" s="20"/>
      <c r="J299" s="20"/>
      <c r="K299" s="20"/>
      <c r="L299" s="20"/>
      <c r="M299" s="20"/>
      <c r="N299" s="20"/>
      <c r="O299" s="20"/>
      <c r="P299" s="20"/>
      <c r="Q299" s="20"/>
      <c r="R299" s="20"/>
      <c r="S299" s="20"/>
      <c r="T299" s="20"/>
      <c r="U299" s="20"/>
      <c r="V299" s="20"/>
      <c r="W299" s="20"/>
      <c r="X299" s="20"/>
      <c r="Y299" s="20"/>
      <c r="Z299" s="20"/>
      <c r="AA299" s="20"/>
      <c r="AB299" s="20"/>
      <c r="AC299" s="20"/>
      <c r="AD299" s="20"/>
      <c r="AE299" s="20"/>
      <c r="AF299" s="20"/>
      <c r="AG299" s="20"/>
      <c r="AH299" s="20"/>
      <c r="AI299" s="20"/>
      <c r="AJ299" s="20"/>
      <c r="AK299" s="20"/>
      <c r="AL299" s="20"/>
      <c r="AM299" s="20"/>
      <c r="AN299" s="20"/>
      <c r="AO299" s="20"/>
      <c r="AP299" s="20"/>
      <c r="AQ299" s="28"/>
      <c r="AR299" s="29"/>
      <c r="AS299" s="31"/>
      <c r="AT299" s="31"/>
      <c r="AU299" s="31"/>
      <c r="AV299" s="31"/>
      <c r="AW299" s="31"/>
      <c r="AX299" s="31"/>
      <c r="AY299" s="31"/>
      <c r="AZ299" s="31"/>
      <c r="BA299" s="31"/>
      <c r="BB299" s="31"/>
      <c r="BC299" s="31"/>
      <c r="BD299" s="31"/>
      <c r="BE299" s="31"/>
      <c r="BF299" s="31"/>
      <c r="BG299" s="31"/>
      <c r="BH299" s="31"/>
      <c r="BI299" s="31"/>
      <c r="BJ299" s="31"/>
      <c r="BK299" s="31"/>
      <c r="BL299" s="31"/>
      <c r="BM299" s="31"/>
    </row>
    <row r="300" spans="1:65" ht="41.4">
      <c r="A300" s="20" t="s">
        <v>4947</v>
      </c>
      <c r="B300" s="20" t="s">
        <v>227</v>
      </c>
      <c r="C300" s="20"/>
      <c r="D300" s="20"/>
      <c r="E300" s="49"/>
      <c r="F300" s="39" t="s">
        <v>4948</v>
      </c>
      <c r="G300" s="39" t="s">
        <v>264</v>
      </c>
      <c r="H300" s="20" t="s">
        <v>4949</v>
      </c>
      <c r="I300" s="20"/>
      <c r="J300" s="20"/>
      <c r="K300" s="20"/>
      <c r="L300" s="20"/>
      <c r="M300" s="20"/>
      <c r="N300" s="20"/>
      <c r="O300" s="20"/>
      <c r="P300" s="20"/>
      <c r="Q300" s="20"/>
      <c r="R300" s="20"/>
      <c r="S300" s="20"/>
      <c r="T300" s="20"/>
      <c r="U300" s="20"/>
      <c r="V300" s="20"/>
      <c r="W300" s="20"/>
      <c r="X300" s="20"/>
      <c r="Y300" s="20"/>
      <c r="Z300" s="20"/>
      <c r="AA300" s="20"/>
      <c r="AB300" s="20"/>
      <c r="AC300" s="20"/>
      <c r="AD300" s="20"/>
      <c r="AE300" s="20"/>
      <c r="AF300" s="20"/>
      <c r="AG300" s="20"/>
      <c r="AH300" s="20"/>
      <c r="AI300" s="20"/>
      <c r="AJ300" s="20"/>
      <c r="AK300" s="20"/>
      <c r="AL300" s="20"/>
      <c r="AM300" s="20"/>
      <c r="AN300" s="20"/>
      <c r="AO300" s="20"/>
      <c r="AP300" s="20"/>
      <c r="AQ300" s="28"/>
      <c r="AR300" s="29"/>
      <c r="AS300" s="31"/>
      <c r="AT300" s="31"/>
      <c r="AU300" s="31"/>
      <c r="AV300" s="31"/>
      <c r="AW300" s="31"/>
      <c r="AX300" s="31"/>
      <c r="AY300" s="31"/>
      <c r="AZ300" s="31"/>
      <c r="BA300" s="31"/>
      <c r="BB300" s="31"/>
      <c r="BC300" s="31"/>
      <c r="BD300" s="31"/>
      <c r="BE300" s="31"/>
      <c r="BF300" s="31"/>
      <c r="BG300" s="31"/>
      <c r="BH300" s="31"/>
      <c r="BI300" s="31"/>
      <c r="BJ300" s="31"/>
      <c r="BK300" s="31"/>
      <c r="BL300" s="31"/>
      <c r="BM300" s="31"/>
    </row>
    <row r="301" spans="1:65" ht="13.8">
      <c r="A301" s="20" t="s">
        <v>4950</v>
      </c>
      <c r="B301" s="20" t="s">
        <v>227</v>
      </c>
      <c r="C301" s="20"/>
      <c r="D301" s="20"/>
      <c r="E301" s="49"/>
      <c r="F301" s="20"/>
      <c r="G301" s="20"/>
      <c r="H301" s="20" t="s">
        <v>4951</v>
      </c>
      <c r="I301" s="20"/>
      <c r="J301" s="20"/>
      <c r="K301" s="20"/>
      <c r="L301" s="20"/>
      <c r="M301" s="20"/>
      <c r="N301" s="20"/>
      <c r="O301" s="20"/>
      <c r="P301" s="20"/>
      <c r="Q301" s="20"/>
      <c r="R301" s="20"/>
      <c r="S301" s="20"/>
      <c r="T301" s="20"/>
      <c r="U301" s="20"/>
      <c r="V301" s="20"/>
      <c r="W301" s="20"/>
      <c r="X301" s="20"/>
      <c r="Y301" s="20"/>
      <c r="Z301" s="20"/>
      <c r="AA301" s="20"/>
      <c r="AB301" s="20"/>
      <c r="AC301" s="20"/>
      <c r="AD301" s="20"/>
      <c r="AE301" s="20"/>
      <c r="AF301" s="20"/>
      <c r="AG301" s="20"/>
      <c r="AH301" s="20"/>
      <c r="AI301" s="20"/>
      <c r="AJ301" s="20"/>
      <c r="AK301" s="20"/>
      <c r="AL301" s="20"/>
      <c r="AM301" s="20"/>
      <c r="AN301" s="20"/>
      <c r="AO301" s="20"/>
      <c r="AP301" s="20"/>
      <c r="AQ301" s="28"/>
      <c r="AR301" s="29"/>
      <c r="AS301" s="31"/>
      <c r="AT301" s="31"/>
      <c r="AU301" s="31"/>
      <c r="AV301" s="31"/>
      <c r="AW301" s="31"/>
      <c r="AX301" s="31"/>
      <c r="AY301" s="31"/>
      <c r="AZ301" s="31"/>
      <c r="BA301" s="31"/>
      <c r="BB301" s="31"/>
      <c r="BC301" s="31"/>
      <c r="BD301" s="31"/>
      <c r="BE301" s="31"/>
      <c r="BF301" s="31"/>
      <c r="BG301" s="31"/>
      <c r="BH301" s="31"/>
      <c r="BI301" s="31"/>
      <c r="BJ301" s="31"/>
      <c r="BK301" s="31"/>
      <c r="BL301" s="31"/>
      <c r="BM301" s="31"/>
    </row>
    <row r="302" spans="1:65" ht="55.2">
      <c r="A302" s="20" t="s">
        <v>4952</v>
      </c>
      <c r="B302" s="20" t="s">
        <v>219</v>
      </c>
      <c r="C302" s="20"/>
      <c r="D302" s="20"/>
      <c r="E302" s="52"/>
      <c r="F302" s="39" t="s">
        <v>4953</v>
      </c>
      <c r="G302" s="39" t="s">
        <v>4954</v>
      </c>
      <c r="H302" s="20" t="s">
        <v>4955</v>
      </c>
      <c r="I302" s="20"/>
      <c r="J302" s="20"/>
      <c r="K302" s="20"/>
      <c r="L302" s="20"/>
      <c r="M302" s="20"/>
      <c r="N302" s="20"/>
      <c r="O302" s="20"/>
      <c r="P302" s="20"/>
      <c r="Q302" s="20"/>
      <c r="R302" s="20"/>
      <c r="S302" s="20"/>
      <c r="T302" s="20"/>
      <c r="U302" s="20"/>
      <c r="V302" s="20"/>
      <c r="W302" s="20"/>
      <c r="X302" s="20"/>
      <c r="Y302" s="20"/>
      <c r="Z302" s="20"/>
      <c r="AA302" s="20"/>
      <c r="AB302" s="20"/>
      <c r="AC302" s="20"/>
      <c r="AD302" s="20"/>
      <c r="AE302" s="20"/>
      <c r="AF302" s="20"/>
      <c r="AG302" s="20"/>
      <c r="AH302" s="20"/>
      <c r="AI302" s="20"/>
      <c r="AJ302" s="20"/>
      <c r="AK302" s="20"/>
      <c r="AL302" s="20"/>
      <c r="AM302" s="20"/>
      <c r="AN302" s="20"/>
      <c r="AO302" s="20"/>
      <c r="AP302" s="20"/>
      <c r="AQ302" s="28"/>
      <c r="AR302" s="29"/>
      <c r="AS302" s="31"/>
      <c r="AT302" s="31"/>
      <c r="AU302" s="31"/>
      <c r="AV302" s="31"/>
      <c r="AW302" s="31"/>
      <c r="AX302" s="31"/>
      <c r="AY302" s="31"/>
      <c r="AZ302" s="31"/>
      <c r="BA302" s="31"/>
      <c r="BB302" s="31"/>
      <c r="BC302" s="31"/>
      <c r="BD302" s="31"/>
      <c r="BE302" s="31"/>
      <c r="BF302" s="31"/>
      <c r="BG302" s="31"/>
      <c r="BH302" s="31"/>
      <c r="BI302" s="31"/>
      <c r="BJ302" s="31"/>
      <c r="BK302" s="31"/>
      <c r="BL302" s="31"/>
      <c r="BM302" s="31"/>
    </row>
    <row r="303" spans="1:65" ht="234.6">
      <c r="A303" s="20" t="s">
        <v>4956</v>
      </c>
      <c r="B303" s="20" t="s">
        <v>219</v>
      </c>
      <c r="C303" s="20"/>
      <c r="D303" s="20"/>
      <c r="E303" s="52">
        <v>1</v>
      </c>
      <c r="F303" s="39" t="s">
        <v>4957</v>
      </c>
      <c r="G303" s="39" t="s">
        <v>4958</v>
      </c>
      <c r="H303" s="20" t="s">
        <v>4959</v>
      </c>
      <c r="I303" s="20"/>
      <c r="J303" s="20"/>
      <c r="K303" s="20"/>
      <c r="L303" s="20"/>
      <c r="M303" s="20"/>
      <c r="N303" s="20" t="s">
        <v>4960</v>
      </c>
      <c r="O303" s="20"/>
      <c r="P303" s="20"/>
      <c r="Q303" s="20"/>
      <c r="R303" s="20"/>
      <c r="S303" s="20"/>
      <c r="T303" s="20"/>
      <c r="U303" s="20"/>
      <c r="V303" s="20"/>
      <c r="W303" s="20"/>
      <c r="X303" s="20"/>
      <c r="Y303" s="20"/>
      <c r="Z303" s="20"/>
      <c r="AA303" s="20"/>
      <c r="AB303" s="20"/>
      <c r="AC303" s="20"/>
      <c r="AD303" s="20"/>
      <c r="AE303" s="20"/>
      <c r="AF303" s="20"/>
      <c r="AG303" s="20"/>
      <c r="AH303" s="20"/>
      <c r="AI303" s="20"/>
      <c r="AJ303" s="20"/>
      <c r="AK303" s="20"/>
      <c r="AL303" s="20"/>
      <c r="AM303" s="20"/>
      <c r="AN303" s="20"/>
      <c r="AO303" s="20"/>
      <c r="AP303" s="20"/>
      <c r="AQ303" s="28"/>
      <c r="AR303" s="29"/>
      <c r="AS303" s="31"/>
      <c r="AT303" s="31"/>
      <c r="AU303" s="31"/>
      <c r="AV303" s="31"/>
      <c r="AW303" s="31"/>
      <c r="AX303" s="31"/>
      <c r="AY303" s="31"/>
      <c r="AZ303" s="31"/>
      <c r="BA303" s="31"/>
      <c r="BB303" s="31"/>
      <c r="BC303" s="31"/>
      <c r="BD303" s="31"/>
      <c r="BE303" s="31"/>
      <c r="BF303" s="31"/>
      <c r="BG303" s="31"/>
      <c r="BH303" s="31"/>
      <c r="BI303" s="31"/>
      <c r="BJ303" s="31"/>
      <c r="BK303" s="31"/>
      <c r="BL303" s="31"/>
      <c r="BM303" s="31"/>
    </row>
    <row r="304" spans="1:65" ht="358.8">
      <c r="A304" s="20" t="s">
        <v>4961</v>
      </c>
      <c r="B304" s="20" t="s">
        <v>4962</v>
      </c>
      <c r="C304" s="20"/>
      <c r="D304" s="20"/>
      <c r="E304" s="52">
        <v>1</v>
      </c>
      <c r="F304" s="39" t="s">
        <v>4963</v>
      </c>
      <c r="G304" s="39" t="s">
        <v>4964</v>
      </c>
      <c r="H304" s="20" t="s">
        <v>4965</v>
      </c>
      <c r="I304" s="20"/>
      <c r="J304" s="20" t="s">
        <v>4966</v>
      </c>
      <c r="K304" s="20" t="s">
        <v>4967</v>
      </c>
      <c r="L304" s="20" t="s">
        <v>4968</v>
      </c>
      <c r="M304" s="20" t="s">
        <v>4969</v>
      </c>
      <c r="N304" s="20" t="s">
        <v>4970</v>
      </c>
      <c r="O304" s="20"/>
      <c r="P304" s="20" t="s">
        <v>4971</v>
      </c>
      <c r="Q304" s="20"/>
      <c r="R304" s="20"/>
      <c r="S304" s="20"/>
      <c r="T304" s="20" t="s">
        <v>4972</v>
      </c>
      <c r="U304" s="20" t="s">
        <v>4973</v>
      </c>
      <c r="V304" s="20" t="s">
        <v>4974</v>
      </c>
      <c r="W304" s="20" t="s">
        <v>4975</v>
      </c>
      <c r="X304" s="20" t="s">
        <v>4976</v>
      </c>
      <c r="Y304" s="20" t="s">
        <v>4977</v>
      </c>
      <c r="Z304" s="20"/>
      <c r="AA304" s="20"/>
      <c r="AB304" s="20"/>
      <c r="AC304" s="20"/>
      <c r="AD304" s="20"/>
      <c r="AE304" s="20"/>
      <c r="AF304" s="20"/>
      <c r="AG304" s="20"/>
      <c r="AH304" s="20"/>
      <c r="AI304" s="20"/>
      <c r="AJ304" s="20"/>
      <c r="AK304" s="20"/>
      <c r="AL304" s="20"/>
      <c r="AM304" s="20"/>
      <c r="AN304" s="20"/>
      <c r="AO304" s="20" t="s">
        <v>4978</v>
      </c>
      <c r="AP304" s="20" t="s">
        <v>4979</v>
      </c>
      <c r="AQ304" s="28"/>
      <c r="AR304" s="29" t="s">
        <v>4980</v>
      </c>
      <c r="AS304" s="31"/>
      <c r="AT304" s="31"/>
      <c r="AU304" s="31"/>
      <c r="AV304" s="31"/>
      <c r="AW304" s="31"/>
      <c r="AX304" s="31"/>
      <c r="AY304" s="31"/>
      <c r="AZ304" s="31"/>
      <c r="BA304" s="31"/>
      <c r="BB304" s="31"/>
      <c r="BC304" s="31"/>
      <c r="BD304" s="31"/>
      <c r="BE304" s="31"/>
      <c r="BF304" s="31"/>
      <c r="BG304" s="31"/>
      <c r="BH304" s="31"/>
      <c r="BI304" s="31"/>
      <c r="BJ304" s="31"/>
      <c r="BK304" s="31"/>
      <c r="BL304" s="31"/>
      <c r="BM304" s="31"/>
    </row>
    <row r="305" spans="1:65" ht="248.4">
      <c r="A305" s="20" t="s">
        <v>4981</v>
      </c>
      <c r="B305" s="20" t="s">
        <v>219</v>
      </c>
      <c r="C305" s="20"/>
      <c r="D305" s="20"/>
      <c r="E305" s="52">
        <v>1</v>
      </c>
      <c r="F305" s="39" t="s">
        <v>4982</v>
      </c>
      <c r="G305" s="39" t="s">
        <v>4983</v>
      </c>
      <c r="H305" s="20" t="s">
        <v>4984</v>
      </c>
      <c r="I305" s="20"/>
      <c r="J305" s="20"/>
      <c r="K305" s="20" t="s">
        <v>4985</v>
      </c>
      <c r="L305" s="20"/>
      <c r="M305" s="20"/>
      <c r="N305" s="20" t="s">
        <v>4986</v>
      </c>
      <c r="O305" s="20"/>
      <c r="P305" s="20"/>
      <c r="Q305" s="20"/>
      <c r="R305" s="20"/>
      <c r="S305" s="20"/>
      <c r="T305" s="20" t="s">
        <v>4987</v>
      </c>
      <c r="U305" s="20"/>
      <c r="V305" s="20" t="s">
        <v>4988</v>
      </c>
      <c r="W305" s="20" t="s">
        <v>4989</v>
      </c>
      <c r="X305" s="20"/>
      <c r="Y305" s="20"/>
      <c r="Z305" s="20"/>
      <c r="AA305" s="20"/>
      <c r="AB305" s="20"/>
      <c r="AC305" s="20"/>
      <c r="AD305" s="20"/>
      <c r="AE305" s="20"/>
      <c r="AF305" s="20"/>
      <c r="AG305" s="20"/>
      <c r="AH305" s="20"/>
      <c r="AI305" s="20"/>
      <c r="AJ305" s="20"/>
      <c r="AK305" s="20"/>
      <c r="AL305" s="20"/>
      <c r="AM305" s="20"/>
      <c r="AN305" s="20"/>
      <c r="AO305" s="20"/>
      <c r="AP305" s="20"/>
      <c r="AQ305" s="28"/>
      <c r="AR305" s="29" t="s">
        <v>4990</v>
      </c>
      <c r="AS305" s="31"/>
      <c r="AT305" s="31"/>
      <c r="AU305" s="31"/>
      <c r="AV305" s="31"/>
      <c r="AW305" s="31"/>
      <c r="AX305" s="31"/>
      <c r="AY305" s="31"/>
      <c r="AZ305" s="31"/>
      <c r="BA305" s="31"/>
      <c r="BB305" s="31"/>
      <c r="BC305" s="31"/>
      <c r="BD305" s="31"/>
      <c r="BE305" s="31"/>
      <c r="BF305" s="31"/>
      <c r="BG305" s="31"/>
      <c r="BH305" s="31"/>
      <c r="BI305" s="31"/>
      <c r="BJ305" s="31"/>
      <c r="BK305" s="31"/>
      <c r="BL305" s="31"/>
      <c r="BM305" s="31"/>
    </row>
    <row r="306" spans="1:65" ht="276">
      <c r="A306" s="20" t="s">
        <v>4991</v>
      </c>
      <c r="B306" s="20" t="s">
        <v>4992</v>
      </c>
      <c r="C306" s="20"/>
      <c r="D306" s="20"/>
      <c r="E306" s="52">
        <v>1</v>
      </c>
      <c r="F306" s="39" t="s">
        <v>4993</v>
      </c>
      <c r="G306" s="39" t="s">
        <v>3599</v>
      </c>
      <c r="H306" s="20" t="s">
        <v>4994</v>
      </c>
      <c r="I306" s="20"/>
      <c r="J306" s="20" t="s">
        <v>4995</v>
      </c>
      <c r="K306" s="20" t="s">
        <v>4996</v>
      </c>
      <c r="L306" s="20" t="s">
        <v>4997</v>
      </c>
      <c r="M306" s="20" t="s">
        <v>4998</v>
      </c>
      <c r="N306" s="20" t="s">
        <v>4999</v>
      </c>
      <c r="O306" s="20" t="s">
        <v>5000</v>
      </c>
      <c r="P306" s="20" t="s">
        <v>5001</v>
      </c>
      <c r="Q306" s="20" t="s">
        <v>5002</v>
      </c>
      <c r="R306" s="20"/>
      <c r="S306" s="20"/>
      <c r="T306" s="20" t="s">
        <v>5003</v>
      </c>
      <c r="U306" s="20" t="s">
        <v>5004</v>
      </c>
      <c r="V306" s="20" t="s">
        <v>5005</v>
      </c>
      <c r="W306" s="20" t="s">
        <v>5006</v>
      </c>
      <c r="X306" s="20" t="s">
        <v>5007</v>
      </c>
      <c r="Y306" s="20"/>
      <c r="Z306" s="20"/>
      <c r="AA306" s="20"/>
      <c r="AB306" s="20"/>
      <c r="AC306" s="20"/>
      <c r="AD306" s="20"/>
      <c r="AE306" s="20"/>
      <c r="AF306" s="20" t="s">
        <v>5008</v>
      </c>
      <c r="AG306" s="20"/>
      <c r="AH306" s="20"/>
      <c r="AI306" s="20"/>
      <c r="AJ306" s="20"/>
      <c r="AK306" s="20"/>
      <c r="AL306" s="20"/>
      <c r="AM306" s="20"/>
      <c r="AN306" s="20"/>
      <c r="AO306" s="20"/>
      <c r="AP306" s="20"/>
      <c r="AQ306" s="28"/>
      <c r="AR306" s="29" t="s">
        <v>5009</v>
      </c>
      <c r="AS306" s="31"/>
      <c r="AT306" s="31"/>
      <c r="AU306" s="31"/>
      <c r="AV306" s="31"/>
      <c r="AW306" s="31"/>
      <c r="AX306" s="31"/>
      <c r="AY306" s="31"/>
      <c r="AZ306" s="31"/>
      <c r="BA306" s="31"/>
      <c r="BB306" s="31"/>
      <c r="BC306" s="31"/>
      <c r="BD306" s="31"/>
      <c r="BE306" s="31"/>
      <c r="BF306" s="31"/>
      <c r="BG306" s="31"/>
      <c r="BH306" s="31"/>
      <c r="BI306" s="31"/>
      <c r="BJ306" s="31"/>
      <c r="BK306" s="31"/>
      <c r="BL306" s="31"/>
      <c r="BM306" s="31"/>
    </row>
    <row r="307" spans="1:65" ht="409.6">
      <c r="A307" s="20" t="s">
        <v>5010</v>
      </c>
      <c r="B307" s="20" t="s">
        <v>3822</v>
      </c>
      <c r="C307" s="20"/>
      <c r="D307" s="20"/>
      <c r="E307" s="52">
        <v>1</v>
      </c>
      <c r="F307" s="39" t="s">
        <v>5011</v>
      </c>
      <c r="G307" s="39" t="s">
        <v>5012</v>
      </c>
      <c r="H307" s="20" t="s">
        <v>5013</v>
      </c>
      <c r="I307" s="20"/>
      <c r="J307" s="20" t="s">
        <v>5014</v>
      </c>
      <c r="K307" s="20" t="s">
        <v>5015</v>
      </c>
      <c r="L307" s="20" t="s">
        <v>5016</v>
      </c>
      <c r="M307" s="20" t="s">
        <v>5017</v>
      </c>
      <c r="N307" s="20" t="s">
        <v>5018</v>
      </c>
      <c r="O307" s="20"/>
      <c r="P307" s="20" t="s">
        <v>5019</v>
      </c>
      <c r="Q307" s="20" t="s">
        <v>5020</v>
      </c>
      <c r="R307" s="20"/>
      <c r="S307" s="20"/>
      <c r="T307" s="20"/>
      <c r="U307" s="20" t="s">
        <v>5021</v>
      </c>
      <c r="V307" s="20" t="s">
        <v>5022</v>
      </c>
      <c r="W307" s="20" t="s">
        <v>5023</v>
      </c>
      <c r="X307" s="20" t="s">
        <v>5024</v>
      </c>
      <c r="Y307" s="20" t="s">
        <v>5025</v>
      </c>
      <c r="Z307" s="20"/>
      <c r="AA307" s="20"/>
      <c r="AB307" s="20"/>
      <c r="AC307" s="20"/>
      <c r="AD307" s="20"/>
      <c r="AE307" s="20"/>
      <c r="AF307" s="20"/>
      <c r="AG307" s="20"/>
      <c r="AH307" s="20"/>
      <c r="AI307" s="20"/>
      <c r="AJ307" s="20"/>
      <c r="AK307" s="20"/>
      <c r="AL307" s="20"/>
      <c r="AM307" s="20"/>
      <c r="AN307" s="20"/>
      <c r="AO307" s="20"/>
      <c r="AP307" s="20"/>
      <c r="AQ307" s="28" t="s">
        <v>5026</v>
      </c>
      <c r="AR307" s="29" t="s">
        <v>5027</v>
      </c>
      <c r="AS307" s="31"/>
      <c r="AT307" s="31"/>
      <c r="AU307" s="31"/>
      <c r="AV307" s="31"/>
      <c r="AW307" s="31"/>
      <c r="AX307" s="31"/>
      <c r="AY307" s="31"/>
      <c r="AZ307" s="31"/>
      <c r="BA307" s="31"/>
      <c r="BB307" s="31"/>
      <c r="BC307" s="31"/>
      <c r="BD307" s="31"/>
      <c r="BE307" s="31"/>
      <c r="BF307" s="31"/>
      <c r="BG307" s="31"/>
      <c r="BH307" s="31"/>
      <c r="BI307" s="31"/>
      <c r="BJ307" s="31"/>
      <c r="BK307" s="31"/>
      <c r="BL307" s="31"/>
      <c r="BM307" s="31"/>
    </row>
    <row r="308" spans="1:65" ht="138">
      <c r="A308" s="20" t="s">
        <v>5028</v>
      </c>
      <c r="B308" s="20" t="s">
        <v>219</v>
      </c>
      <c r="C308" s="20"/>
      <c r="D308" s="20"/>
      <c r="E308" s="52">
        <v>1</v>
      </c>
      <c r="F308" s="39" t="s">
        <v>5029</v>
      </c>
      <c r="G308" s="39" t="s">
        <v>5030</v>
      </c>
      <c r="H308" s="20" t="s">
        <v>5031</v>
      </c>
      <c r="I308" s="20"/>
      <c r="J308" s="20"/>
      <c r="K308" s="20" t="s">
        <v>5032</v>
      </c>
      <c r="L308" s="20" t="s">
        <v>5033</v>
      </c>
      <c r="M308" s="20"/>
      <c r="N308" s="20" t="s">
        <v>5034</v>
      </c>
      <c r="O308" s="20"/>
      <c r="P308" s="20"/>
      <c r="Q308" s="20"/>
      <c r="R308" s="20"/>
      <c r="S308" s="20"/>
      <c r="T308" s="20" t="s">
        <v>5035</v>
      </c>
      <c r="U308" s="20" t="s">
        <v>5036</v>
      </c>
      <c r="V308" s="20"/>
      <c r="W308" s="20" t="s">
        <v>5037</v>
      </c>
      <c r="X308" s="20"/>
      <c r="Y308" s="20"/>
      <c r="Z308" s="20"/>
      <c r="AA308" s="20"/>
      <c r="AB308" s="20"/>
      <c r="AC308" s="20"/>
      <c r="AD308" s="20"/>
      <c r="AE308" s="20"/>
      <c r="AF308" s="20"/>
      <c r="AG308" s="20"/>
      <c r="AH308" s="20"/>
      <c r="AI308" s="20"/>
      <c r="AJ308" s="20"/>
      <c r="AK308" s="20"/>
      <c r="AL308" s="20"/>
      <c r="AM308" s="20"/>
      <c r="AN308" s="20"/>
      <c r="AO308" s="20"/>
      <c r="AP308" s="20"/>
      <c r="AQ308" s="28"/>
      <c r="AR308" s="29" t="s">
        <v>5038</v>
      </c>
      <c r="AS308" s="31"/>
      <c r="AT308" s="31"/>
      <c r="AU308" s="31"/>
      <c r="AV308" s="31"/>
      <c r="AW308" s="31"/>
      <c r="AX308" s="31"/>
      <c r="AY308" s="31"/>
      <c r="AZ308" s="31"/>
      <c r="BA308" s="31"/>
      <c r="BB308" s="31"/>
      <c r="BC308" s="31"/>
      <c r="BD308" s="31"/>
      <c r="BE308" s="31"/>
      <c r="BF308" s="31"/>
      <c r="BG308" s="31"/>
      <c r="BH308" s="31"/>
      <c r="BI308" s="31"/>
      <c r="BJ308" s="31"/>
      <c r="BK308" s="31"/>
      <c r="BL308" s="31"/>
      <c r="BM308" s="31"/>
    </row>
    <row r="309" spans="1:65" ht="151.80000000000001">
      <c r="A309" s="20" t="s">
        <v>5039</v>
      </c>
      <c r="B309" s="20" t="s">
        <v>1973</v>
      </c>
      <c r="C309" s="20"/>
      <c r="D309" s="20"/>
      <c r="E309" s="52">
        <v>1</v>
      </c>
      <c r="F309" s="20"/>
      <c r="G309" s="20"/>
      <c r="H309" s="20" t="s">
        <v>5040</v>
      </c>
      <c r="I309" s="20"/>
      <c r="J309" s="20"/>
      <c r="K309" s="20" t="s">
        <v>5041</v>
      </c>
      <c r="L309" s="20"/>
      <c r="M309" s="20"/>
      <c r="N309" s="20"/>
      <c r="O309" s="20"/>
      <c r="P309" s="20"/>
      <c r="Q309" s="20"/>
      <c r="R309" s="20"/>
      <c r="S309" s="20"/>
      <c r="T309" s="20"/>
      <c r="U309" s="20"/>
      <c r="V309" s="20"/>
      <c r="W309" s="20"/>
      <c r="X309" s="20"/>
      <c r="Y309" s="20"/>
      <c r="Z309" s="20"/>
      <c r="AA309" s="20"/>
      <c r="AB309" s="20"/>
      <c r="AC309" s="20"/>
      <c r="AD309" s="20"/>
      <c r="AE309" s="20"/>
      <c r="AF309" s="20"/>
      <c r="AG309" s="20"/>
      <c r="AH309" s="20"/>
      <c r="AI309" s="20"/>
      <c r="AJ309" s="20"/>
      <c r="AK309" s="20"/>
      <c r="AL309" s="20"/>
      <c r="AM309" s="20"/>
      <c r="AN309" s="20"/>
      <c r="AO309" s="20"/>
      <c r="AP309" s="20"/>
      <c r="AQ309" s="28"/>
      <c r="AR309" s="29"/>
      <c r="AS309" s="31"/>
      <c r="AT309" s="31"/>
      <c r="AU309" s="31"/>
      <c r="AV309" s="31"/>
      <c r="AW309" s="31"/>
      <c r="AX309" s="31"/>
      <c r="AY309" s="31"/>
      <c r="AZ309" s="31"/>
      <c r="BA309" s="31"/>
      <c r="BB309" s="31"/>
      <c r="BC309" s="31"/>
      <c r="BD309" s="31"/>
      <c r="BE309" s="31"/>
      <c r="BF309" s="31"/>
      <c r="BG309" s="31"/>
      <c r="BH309" s="31"/>
      <c r="BI309" s="31"/>
      <c r="BJ309" s="31"/>
      <c r="BK309" s="31"/>
      <c r="BL309" s="31"/>
      <c r="BM309" s="31"/>
    </row>
    <row r="310" spans="1:65" ht="207">
      <c r="A310" s="20" t="s">
        <v>5042</v>
      </c>
      <c r="B310" s="20" t="s">
        <v>1973</v>
      </c>
      <c r="C310" s="20"/>
      <c r="D310" s="20"/>
      <c r="E310" s="52">
        <v>1</v>
      </c>
      <c r="F310" s="20" t="s">
        <v>5043</v>
      </c>
      <c r="G310" s="20"/>
      <c r="H310" s="20" t="s">
        <v>5044</v>
      </c>
      <c r="I310" s="20"/>
      <c r="J310" s="20" t="s">
        <v>5045</v>
      </c>
      <c r="K310" s="20" t="s">
        <v>5046</v>
      </c>
      <c r="L310" s="20"/>
      <c r="M310" s="20"/>
      <c r="N310" s="20" t="s">
        <v>5047</v>
      </c>
      <c r="O310" s="20"/>
      <c r="P310" s="20"/>
      <c r="Q310" s="20"/>
      <c r="R310" s="20"/>
      <c r="S310" s="20"/>
      <c r="T310" s="20"/>
      <c r="U310" s="20"/>
      <c r="V310" s="20"/>
      <c r="W310" s="20"/>
      <c r="X310" s="20"/>
      <c r="Y310" s="20"/>
      <c r="Z310" s="20"/>
      <c r="AA310" s="20"/>
      <c r="AB310" s="20"/>
      <c r="AC310" s="20"/>
      <c r="AD310" s="20"/>
      <c r="AE310" s="20"/>
      <c r="AF310" s="20" t="s">
        <v>5048</v>
      </c>
      <c r="AG310" s="20"/>
      <c r="AH310" s="20"/>
      <c r="AI310" s="20"/>
      <c r="AJ310" s="20"/>
      <c r="AK310" s="20"/>
      <c r="AL310" s="20"/>
      <c r="AM310" s="20"/>
      <c r="AN310" s="20"/>
      <c r="AO310" s="20"/>
      <c r="AP310" s="20"/>
      <c r="AQ310" s="28"/>
      <c r="AR310" s="29"/>
      <c r="AS310" s="31"/>
      <c r="AT310" s="31"/>
      <c r="AU310" s="31"/>
      <c r="AV310" s="31"/>
      <c r="AW310" s="31"/>
      <c r="AX310" s="31"/>
      <c r="AY310" s="31"/>
      <c r="AZ310" s="31"/>
      <c r="BA310" s="31"/>
      <c r="BB310" s="31"/>
      <c r="BC310" s="31"/>
      <c r="BD310" s="31"/>
      <c r="BE310" s="31"/>
      <c r="BF310" s="31"/>
      <c r="BG310" s="31"/>
      <c r="BH310" s="31"/>
      <c r="BI310" s="31"/>
      <c r="BJ310" s="31"/>
      <c r="BK310" s="31"/>
      <c r="BL310" s="31"/>
      <c r="BM310" s="31"/>
    </row>
    <row r="311" spans="1:65" ht="55.2">
      <c r="A311" s="20" t="s">
        <v>5049</v>
      </c>
      <c r="B311" s="20" t="s">
        <v>219</v>
      </c>
      <c r="C311" s="20"/>
      <c r="D311" s="20"/>
      <c r="E311" s="52"/>
      <c r="F311" s="39" t="s">
        <v>5050</v>
      </c>
      <c r="G311" s="39" t="s">
        <v>5051</v>
      </c>
      <c r="H311" s="20" t="s">
        <v>5052</v>
      </c>
      <c r="I311" s="20"/>
      <c r="J311" s="20"/>
      <c r="K311" s="20"/>
      <c r="L311" s="20"/>
      <c r="M311" s="20"/>
      <c r="N311" s="20"/>
      <c r="O311" s="20"/>
      <c r="P311" s="20"/>
      <c r="Q311" s="20"/>
      <c r="R311" s="20"/>
      <c r="S311" s="20"/>
      <c r="T311" s="20"/>
      <c r="U311" s="20"/>
      <c r="V311" s="20"/>
      <c r="W311" s="20"/>
      <c r="X311" s="20"/>
      <c r="Y311" s="20"/>
      <c r="Z311" s="20"/>
      <c r="AA311" s="20"/>
      <c r="AB311" s="20"/>
      <c r="AC311" s="20"/>
      <c r="AD311" s="20"/>
      <c r="AE311" s="20"/>
      <c r="AF311" s="20"/>
      <c r="AG311" s="20"/>
      <c r="AH311" s="20"/>
      <c r="AI311" s="20"/>
      <c r="AJ311" s="20"/>
      <c r="AK311" s="20"/>
      <c r="AL311" s="20"/>
      <c r="AM311" s="20"/>
      <c r="AN311" s="20"/>
      <c r="AO311" s="20"/>
      <c r="AP311" s="20"/>
      <c r="AQ311" s="28"/>
      <c r="AR311" s="29"/>
      <c r="AS311" s="31"/>
      <c r="AT311" s="31"/>
      <c r="AU311" s="31"/>
      <c r="AV311" s="31"/>
      <c r="AW311" s="31"/>
      <c r="AX311" s="31"/>
      <c r="AY311" s="31"/>
      <c r="AZ311" s="31"/>
      <c r="BA311" s="31"/>
      <c r="BB311" s="31"/>
      <c r="BC311" s="31"/>
      <c r="BD311" s="31"/>
      <c r="BE311" s="31"/>
      <c r="BF311" s="31"/>
      <c r="BG311" s="31"/>
      <c r="BH311" s="31"/>
      <c r="BI311" s="31"/>
      <c r="BJ311" s="31"/>
      <c r="BK311" s="31"/>
      <c r="BL311" s="31"/>
      <c r="BM311" s="31"/>
    </row>
    <row r="312" spans="1:65" ht="409.6">
      <c r="A312" s="20" t="s">
        <v>5053</v>
      </c>
      <c r="B312" s="20" t="s">
        <v>227</v>
      </c>
      <c r="C312" s="20"/>
      <c r="D312" s="20"/>
      <c r="E312" s="52">
        <v>1</v>
      </c>
      <c r="F312" s="20" t="s">
        <v>5054</v>
      </c>
      <c r="G312" s="20" t="s">
        <v>5055</v>
      </c>
      <c r="H312" s="20" t="s">
        <v>5056</v>
      </c>
      <c r="I312" s="20"/>
      <c r="J312" s="20"/>
      <c r="K312" s="20" t="s">
        <v>5057</v>
      </c>
      <c r="L312" s="20"/>
      <c r="M312" s="20"/>
      <c r="N312" s="20" t="s">
        <v>5058</v>
      </c>
      <c r="O312" s="20"/>
      <c r="P312" s="20"/>
      <c r="Q312" s="20"/>
      <c r="R312" s="20"/>
      <c r="S312" s="20"/>
      <c r="T312" s="20"/>
      <c r="U312" s="20"/>
      <c r="V312" s="20"/>
      <c r="W312" s="20"/>
      <c r="X312" s="20"/>
      <c r="Y312" s="20"/>
      <c r="Z312" s="20"/>
      <c r="AA312" s="20"/>
      <c r="AB312" s="20"/>
      <c r="AC312" s="20"/>
      <c r="AD312" s="20"/>
      <c r="AE312" s="20"/>
      <c r="AF312" s="20"/>
      <c r="AG312" s="20"/>
      <c r="AH312" s="20"/>
      <c r="AI312" s="20"/>
      <c r="AJ312" s="20"/>
      <c r="AK312" s="20"/>
      <c r="AL312" s="20"/>
      <c r="AM312" s="20"/>
      <c r="AN312" s="20"/>
      <c r="AO312" s="20"/>
      <c r="AP312" s="20"/>
      <c r="AQ312" s="28"/>
      <c r="AR312" s="29" t="s">
        <v>5059</v>
      </c>
      <c r="AS312" s="31"/>
      <c r="AT312" s="31"/>
      <c r="AU312" s="31"/>
      <c r="AV312" s="31"/>
      <c r="AW312" s="31"/>
      <c r="AX312" s="31"/>
      <c r="AY312" s="31"/>
      <c r="AZ312" s="31"/>
      <c r="BA312" s="31"/>
      <c r="BB312" s="31"/>
      <c r="BC312" s="31"/>
      <c r="BD312" s="31"/>
      <c r="BE312" s="31"/>
      <c r="BF312" s="31"/>
      <c r="BG312" s="31"/>
      <c r="BH312" s="31"/>
      <c r="BI312" s="31"/>
      <c r="BJ312" s="31"/>
      <c r="BK312" s="31"/>
      <c r="BL312" s="31"/>
      <c r="BM312" s="31"/>
    </row>
    <row r="313" spans="1:65" ht="409.6">
      <c r="A313" s="20" t="s">
        <v>5060</v>
      </c>
      <c r="B313" s="20" t="s">
        <v>1973</v>
      </c>
      <c r="C313" s="20"/>
      <c r="D313" s="20"/>
      <c r="E313" s="52">
        <v>1</v>
      </c>
      <c r="F313" s="20" t="s">
        <v>5061</v>
      </c>
      <c r="G313" s="20" t="s">
        <v>5062</v>
      </c>
      <c r="H313" s="20" t="s">
        <v>5063</v>
      </c>
      <c r="I313" s="20"/>
      <c r="J313" s="20" t="s">
        <v>5064</v>
      </c>
      <c r="K313" s="20" t="s">
        <v>5065</v>
      </c>
      <c r="L313" s="20" t="s">
        <v>5066</v>
      </c>
      <c r="M313" s="20" t="s">
        <v>5067</v>
      </c>
      <c r="N313" s="20" t="s">
        <v>5068</v>
      </c>
      <c r="O313" s="20" t="s">
        <v>5069</v>
      </c>
      <c r="P313" s="20" t="s">
        <v>5070</v>
      </c>
      <c r="Q313" s="20" t="s">
        <v>5071</v>
      </c>
      <c r="R313" s="20"/>
      <c r="S313" s="20"/>
      <c r="T313" s="20" t="s">
        <v>5072</v>
      </c>
      <c r="U313" s="20"/>
      <c r="V313" s="20"/>
      <c r="W313" s="20"/>
      <c r="X313" s="20"/>
      <c r="Y313" s="20"/>
      <c r="Z313" s="20"/>
      <c r="AA313" s="20"/>
      <c r="AB313" s="20"/>
      <c r="AC313" s="20"/>
      <c r="AD313" s="20"/>
      <c r="AE313" s="20"/>
      <c r="AF313" s="20" t="s">
        <v>5073</v>
      </c>
      <c r="AG313" s="20"/>
      <c r="AH313" s="20"/>
      <c r="AI313" s="20"/>
      <c r="AJ313" s="20"/>
      <c r="AK313" s="20"/>
      <c r="AL313" s="20"/>
      <c r="AM313" s="20"/>
      <c r="AN313" s="20"/>
      <c r="AO313" s="20"/>
      <c r="AP313" s="20"/>
      <c r="AQ313" s="28"/>
      <c r="AR313" s="29" t="s">
        <v>5074</v>
      </c>
      <c r="AS313" s="31"/>
      <c r="AT313" s="31"/>
      <c r="AU313" s="31"/>
      <c r="AV313" s="31"/>
      <c r="AW313" s="31"/>
      <c r="AX313" s="31"/>
      <c r="AY313" s="31"/>
      <c r="AZ313" s="31"/>
      <c r="BA313" s="31"/>
      <c r="BB313" s="31"/>
      <c r="BC313" s="31"/>
      <c r="BD313" s="31"/>
      <c r="BE313" s="31"/>
      <c r="BF313" s="31"/>
      <c r="BG313" s="31"/>
      <c r="BH313" s="31"/>
      <c r="BI313" s="31"/>
      <c r="BJ313" s="31"/>
      <c r="BK313" s="31"/>
      <c r="BL313" s="31"/>
      <c r="BM313" s="31"/>
    </row>
    <row r="314" spans="1:65" ht="13.8">
      <c r="A314" s="59"/>
      <c r="B314" s="59"/>
      <c r="C314" s="59"/>
      <c r="D314" s="59"/>
      <c r="E314" s="60"/>
      <c r="F314" s="59"/>
      <c r="G314" s="59"/>
      <c r="H314" s="61"/>
      <c r="I314" s="59"/>
      <c r="J314" s="59"/>
      <c r="K314" s="59"/>
      <c r="L314" s="59"/>
      <c r="M314" s="59"/>
      <c r="N314" s="59"/>
      <c r="O314" s="59"/>
      <c r="P314" s="59"/>
      <c r="Q314" s="59"/>
      <c r="R314" s="59"/>
      <c r="S314" s="59"/>
      <c r="T314" s="59"/>
      <c r="U314" s="59"/>
      <c r="V314" s="59"/>
      <c r="W314" s="59"/>
      <c r="X314" s="59"/>
      <c r="Y314" s="59"/>
      <c r="Z314" s="59"/>
      <c r="AA314" s="59"/>
      <c r="AB314" s="59"/>
      <c r="AC314" s="59"/>
      <c r="AD314" s="59"/>
      <c r="AE314" s="59"/>
      <c r="AF314" s="59"/>
      <c r="AG314" s="59"/>
      <c r="AH314" s="59"/>
      <c r="AI314" s="59"/>
      <c r="AJ314" s="59"/>
      <c r="AK314" s="59"/>
      <c r="AL314" s="59"/>
      <c r="AM314" s="59"/>
      <c r="AN314" s="62"/>
      <c r="AO314" s="62"/>
      <c r="AP314" s="62"/>
      <c r="AQ314" s="63"/>
      <c r="AR314" s="64"/>
      <c r="AS314" s="65"/>
      <c r="AT314" s="65"/>
      <c r="AU314" s="65"/>
      <c r="AV314" s="65"/>
      <c r="AW314" s="65"/>
      <c r="AX314" s="65"/>
      <c r="AY314" s="65"/>
      <c r="AZ314" s="65"/>
      <c r="BA314" s="65"/>
      <c r="BB314" s="65"/>
      <c r="BC314" s="65"/>
      <c r="BD314" s="65"/>
      <c r="BE314" s="65"/>
      <c r="BF314" s="65"/>
      <c r="BG314" s="65"/>
      <c r="BH314" s="65"/>
      <c r="BI314" s="65"/>
      <c r="BJ314" s="65"/>
      <c r="BK314" s="65"/>
      <c r="BL314" s="65"/>
      <c r="BM314" s="65"/>
    </row>
    <row r="315" spans="1:65" ht="13.8">
      <c r="A315" s="66"/>
      <c r="B315" s="67"/>
      <c r="C315" s="67"/>
      <c r="D315" s="66"/>
      <c r="E315" s="68"/>
      <c r="F315" s="66"/>
      <c r="G315" s="66"/>
      <c r="H315" s="69"/>
      <c r="I315" s="66"/>
      <c r="J315" s="66"/>
      <c r="K315" s="66"/>
      <c r="L315" s="66"/>
      <c r="M315" s="66"/>
      <c r="N315" s="66"/>
      <c r="O315" s="66"/>
      <c r="P315" s="66"/>
      <c r="Q315" s="66"/>
      <c r="R315" s="66"/>
      <c r="S315" s="66"/>
      <c r="T315" s="66"/>
      <c r="U315" s="66"/>
      <c r="V315" s="66"/>
      <c r="W315" s="66"/>
      <c r="X315" s="66"/>
      <c r="Y315" s="66"/>
      <c r="Z315" s="66"/>
      <c r="AA315" s="66"/>
      <c r="AB315" s="66"/>
      <c r="AC315" s="66"/>
      <c r="AD315" s="66"/>
      <c r="AE315" s="66"/>
      <c r="AF315" s="66"/>
      <c r="AG315" s="66"/>
      <c r="AH315" s="66"/>
      <c r="AI315" s="66"/>
      <c r="AJ315" s="66"/>
      <c r="AK315" s="66"/>
      <c r="AL315" s="66"/>
      <c r="AM315" s="66"/>
      <c r="AN315" s="70"/>
      <c r="AO315" s="70"/>
      <c r="AP315" s="70"/>
      <c r="AQ315" s="71"/>
      <c r="AR315" s="70"/>
      <c r="AS315" s="6"/>
      <c r="AT315" s="6"/>
      <c r="AU315" s="6"/>
      <c r="AV315" s="6"/>
      <c r="AW315" s="6"/>
      <c r="AX315" s="6"/>
      <c r="AY315" s="6"/>
      <c r="AZ315" s="6"/>
      <c r="BA315" s="6"/>
      <c r="BB315" s="6"/>
      <c r="BC315" s="6"/>
      <c r="BD315" s="6"/>
      <c r="BE315" s="6"/>
      <c r="BF315" s="6"/>
      <c r="BG315" s="6"/>
      <c r="BH315" s="6"/>
      <c r="BI315" s="6"/>
      <c r="BJ315" s="6"/>
      <c r="BK315" s="6"/>
      <c r="BL315" s="6"/>
      <c r="BM315" s="6"/>
    </row>
    <row r="316" spans="1:65" ht="13.8">
      <c r="A316" s="66"/>
      <c r="B316" s="67"/>
      <c r="C316" s="67"/>
      <c r="D316" s="66"/>
      <c r="E316" s="68"/>
      <c r="F316" s="66"/>
      <c r="G316" s="66"/>
      <c r="H316" s="69"/>
      <c r="I316" s="66"/>
      <c r="J316" s="66"/>
      <c r="K316" s="66"/>
      <c r="L316" s="66"/>
      <c r="M316" s="66"/>
      <c r="N316" s="66"/>
      <c r="O316" s="66"/>
      <c r="P316" s="66"/>
      <c r="Q316" s="66"/>
      <c r="R316" s="66"/>
      <c r="S316" s="66"/>
      <c r="T316" s="66"/>
      <c r="U316" s="66"/>
      <c r="V316" s="66"/>
      <c r="W316" s="66"/>
      <c r="X316" s="66"/>
      <c r="Y316" s="66"/>
      <c r="Z316" s="66"/>
      <c r="AA316" s="66"/>
      <c r="AB316" s="66"/>
      <c r="AC316" s="66"/>
      <c r="AD316" s="66"/>
      <c r="AE316" s="66"/>
      <c r="AF316" s="66"/>
      <c r="AG316" s="66"/>
      <c r="AH316" s="66"/>
      <c r="AI316" s="66"/>
      <c r="AJ316" s="66"/>
      <c r="AK316" s="66"/>
      <c r="AL316" s="66"/>
      <c r="AM316" s="66"/>
      <c r="AN316" s="70"/>
      <c r="AO316" s="70"/>
      <c r="AP316" s="70"/>
      <c r="AQ316" s="71"/>
      <c r="AR316" s="70"/>
      <c r="AS316" s="6"/>
      <c r="AT316" s="6"/>
      <c r="AU316" s="6"/>
      <c r="AV316" s="6"/>
      <c r="AW316" s="6"/>
      <c r="AX316" s="6"/>
      <c r="AY316" s="6"/>
      <c r="AZ316" s="6"/>
      <c r="BA316" s="6"/>
      <c r="BB316" s="6"/>
      <c r="BC316" s="6"/>
      <c r="BD316" s="6"/>
      <c r="BE316" s="6"/>
      <c r="BF316" s="6"/>
      <c r="BG316" s="6"/>
      <c r="BH316" s="6"/>
      <c r="BI316" s="6"/>
      <c r="BJ316" s="6"/>
      <c r="BK316" s="6"/>
      <c r="BL316" s="6"/>
      <c r="BM316" s="6"/>
    </row>
    <row r="317" spans="1:65" ht="13.8">
      <c r="A317" s="66"/>
      <c r="B317" s="67"/>
      <c r="C317" s="67"/>
      <c r="D317" s="66"/>
      <c r="E317" s="68"/>
      <c r="F317" s="66"/>
      <c r="G317" s="66"/>
      <c r="H317" s="69"/>
      <c r="I317" s="66"/>
      <c r="J317" s="66"/>
      <c r="K317" s="66"/>
      <c r="L317" s="66"/>
      <c r="M317" s="66"/>
      <c r="N317" s="66"/>
      <c r="O317" s="66"/>
      <c r="P317" s="66"/>
      <c r="Q317" s="66"/>
      <c r="R317" s="66"/>
      <c r="S317" s="66"/>
      <c r="T317" s="66"/>
      <c r="U317" s="66"/>
      <c r="V317" s="66"/>
      <c r="W317" s="66"/>
      <c r="X317" s="66"/>
      <c r="Y317" s="66"/>
      <c r="Z317" s="66"/>
      <c r="AA317" s="66"/>
      <c r="AB317" s="66"/>
      <c r="AC317" s="66"/>
      <c r="AD317" s="66"/>
      <c r="AE317" s="66"/>
      <c r="AF317" s="66"/>
      <c r="AG317" s="66"/>
      <c r="AH317" s="66"/>
      <c r="AI317" s="66"/>
      <c r="AJ317" s="66"/>
      <c r="AK317" s="66"/>
      <c r="AL317" s="66"/>
      <c r="AM317" s="66"/>
      <c r="AN317" s="70"/>
      <c r="AO317" s="70"/>
      <c r="AP317" s="70"/>
      <c r="AQ317" s="71"/>
      <c r="AR317" s="70"/>
      <c r="AS317" s="6"/>
      <c r="AT317" s="6"/>
      <c r="AU317" s="6"/>
      <c r="AV317" s="6"/>
      <c r="AW317" s="6"/>
      <c r="AX317" s="6"/>
      <c r="AY317" s="6"/>
      <c r="AZ317" s="6"/>
      <c r="BA317" s="6"/>
      <c r="BB317" s="6"/>
      <c r="BC317" s="6"/>
      <c r="BD317" s="6"/>
      <c r="BE317" s="6"/>
      <c r="BF317" s="6"/>
      <c r="BG317" s="6"/>
      <c r="BH317" s="6"/>
      <c r="BI317" s="6"/>
      <c r="BJ317" s="6"/>
      <c r="BK317" s="6"/>
      <c r="BL317" s="6"/>
      <c r="BM317" s="6"/>
    </row>
    <row r="318" spans="1:65" ht="13.8">
      <c r="A318" s="66"/>
      <c r="B318" s="67"/>
      <c r="C318" s="67"/>
      <c r="D318" s="66"/>
      <c r="E318" s="68"/>
      <c r="F318" s="66"/>
      <c r="G318" s="66"/>
      <c r="H318" s="69"/>
      <c r="I318" s="66"/>
      <c r="J318" s="66"/>
      <c r="K318" s="66"/>
      <c r="L318" s="66"/>
      <c r="M318" s="66"/>
      <c r="N318" s="66"/>
      <c r="O318" s="66"/>
      <c r="P318" s="66"/>
      <c r="Q318" s="66"/>
      <c r="R318" s="66"/>
      <c r="S318" s="66"/>
      <c r="T318" s="66"/>
      <c r="U318" s="66"/>
      <c r="V318" s="66"/>
      <c r="W318" s="66"/>
      <c r="X318" s="66"/>
      <c r="Y318" s="66"/>
      <c r="Z318" s="66"/>
      <c r="AA318" s="66"/>
      <c r="AB318" s="66"/>
      <c r="AC318" s="66"/>
      <c r="AD318" s="66"/>
      <c r="AE318" s="66"/>
      <c r="AF318" s="66"/>
      <c r="AG318" s="66"/>
      <c r="AH318" s="66"/>
      <c r="AI318" s="66"/>
      <c r="AJ318" s="66"/>
      <c r="AK318" s="66"/>
      <c r="AL318" s="66"/>
      <c r="AM318" s="66"/>
      <c r="AN318" s="70"/>
      <c r="AO318" s="70"/>
      <c r="AP318" s="70"/>
      <c r="AQ318" s="71"/>
      <c r="AR318" s="70"/>
      <c r="AS318" s="6"/>
      <c r="AT318" s="6"/>
      <c r="AU318" s="6"/>
      <c r="AV318" s="6"/>
      <c r="AW318" s="6"/>
      <c r="AX318" s="6"/>
      <c r="AY318" s="6"/>
      <c r="AZ318" s="6"/>
      <c r="BA318" s="6"/>
      <c r="BB318" s="6"/>
      <c r="BC318" s="6"/>
      <c r="BD318" s="6"/>
      <c r="BE318" s="6"/>
      <c r="BF318" s="6"/>
      <c r="BG318" s="6"/>
      <c r="BH318" s="6"/>
      <c r="BI318" s="6"/>
      <c r="BJ318" s="6"/>
      <c r="BK318" s="6"/>
      <c r="BL318" s="6"/>
      <c r="BM318" s="6"/>
    </row>
    <row r="319" spans="1:65" ht="13.8">
      <c r="A319" s="66"/>
      <c r="B319" s="67"/>
      <c r="C319" s="67"/>
      <c r="D319" s="66"/>
      <c r="E319" s="68"/>
      <c r="F319" s="66"/>
      <c r="G319" s="66"/>
      <c r="H319" s="69"/>
      <c r="I319" s="66"/>
      <c r="J319" s="66"/>
      <c r="K319" s="66"/>
      <c r="L319" s="66"/>
      <c r="M319" s="66"/>
      <c r="N319" s="66"/>
      <c r="O319" s="66"/>
      <c r="P319" s="66"/>
      <c r="Q319" s="66"/>
      <c r="R319" s="66"/>
      <c r="S319" s="66"/>
      <c r="T319" s="66"/>
      <c r="U319" s="66"/>
      <c r="V319" s="66"/>
      <c r="W319" s="66"/>
      <c r="X319" s="66"/>
      <c r="Y319" s="66"/>
      <c r="Z319" s="66"/>
      <c r="AA319" s="66"/>
      <c r="AB319" s="66"/>
      <c r="AC319" s="66"/>
      <c r="AD319" s="66"/>
      <c r="AE319" s="66"/>
      <c r="AF319" s="66"/>
      <c r="AG319" s="66"/>
      <c r="AH319" s="66"/>
      <c r="AI319" s="66"/>
      <c r="AJ319" s="66"/>
      <c r="AK319" s="66"/>
      <c r="AL319" s="66"/>
      <c r="AM319" s="66"/>
      <c r="AN319" s="70"/>
      <c r="AO319" s="70"/>
      <c r="AP319" s="70"/>
      <c r="AQ319" s="71"/>
      <c r="AR319" s="70"/>
      <c r="AS319" s="6"/>
      <c r="AT319" s="6"/>
      <c r="AU319" s="6"/>
      <c r="AV319" s="6"/>
      <c r="AW319" s="6"/>
      <c r="AX319" s="6"/>
      <c r="AY319" s="6"/>
      <c r="AZ319" s="6"/>
      <c r="BA319" s="6"/>
      <c r="BB319" s="6"/>
      <c r="BC319" s="6"/>
      <c r="BD319" s="6"/>
      <c r="BE319" s="6"/>
      <c r="BF319" s="6"/>
      <c r="BG319" s="6"/>
      <c r="BH319" s="6"/>
      <c r="BI319" s="6"/>
      <c r="BJ319" s="6"/>
      <c r="BK319" s="6"/>
      <c r="BL319" s="6"/>
      <c r="BM319" s="6"/>
    </row>
    <row r="320" spans="1:65" ht="13.8">
      <c r="A320" s="66"/>
      <c r="B320" s="67"/>
      <c r="C320" s="67"/>
      <c r="D320" s="66"/>
      <c r="E320" s="68"/>
      <c r="F320" s="66"/>
      <c r="G320" s="66"/>
      <c r="H320" s="69"/>
      <c r="I320" s="66"/>
      <c r="J320" s="66"/>
      <c r="K320" s="66"/>
      <c r="L320" s="66"/>
      <c r="M320" s="66"/>
      <c r="N320" s="66"/>
      <c r="O320" s="66"/>
      <c r="P320" s="66"/>
      <c r="Q320" s="66"/>
      <c r="R320" s="66"/>
      <c r="S320" s="66"/>
      <c r="T320" s="66"/>
      <c r="U320" s="66"/>
      <c r="V320" s="66"/>
      <c r="W320" s="66"/>
      <c r="X320" s="66"/>
      <c r="Y320" s="66"/>
      <c r="Z320" s="66"/>
      <c r="AA320" s="66"/>
      <c r="AB320" s="66"/>
      <c r="AC320" s="66"/>
      <c r="AD320" s="66"/>
      <c r="AE320" s="66"/>
      <c r="AF320" s="66"/>
      <c r="AG320" s="66"/>
      <c r="AH320" s="66"/>
      <c r="AI320" s="66"/>
      <c r="AJ320" s="66"/>
      <c r="AK320" s="66"/>
      <c r="AL320" s="66"/>
      <c r="AM320" s="66"/>
      <c r="AN320" s="70"/>
      <c r="AO320" s="70"/>
      <c r="AP320" s="70"/>
      <c r="AQ320" s="71"/>
      <c r="AR320" s="70"/>
      <c r="AS320" s="6"/>
      <c r="AT320" s="6"/>
      <c r="AU320" s="6"/>
      <c r="AV320" s="6"/>
      <c r="AW320" s="6"/>
      <c r="AX320" s="6"/>
      <c r="AY320" s="6"/>
      <c r="AZ320" s="6"/>
      <c r="BA320" s="6"/>
      <c r="BB320" s="6"/>
      <c r="BC320" s="6"/>
      <c r="BD320" s="6"/>
      <c r="BE320" s="6"/>
      <c r="BF320" s="6"/>
      <c r="BG320" s="6"/>
      <c r="BH320" s="6"/>
      <c r="BI320" s="6"/>
      <c r="BJ320" s="6"/>
      <c r="BK320" s="6"/>
      <c r="BL320" s="6"/>
      <c r="BM320" s="6"/>
    </row>
    <row r="321" spans="1:65" ht="13.8">
      <c r="A321" s="66"/>
      <c r="B321" s="67"/>
      <c r="C321" s="67"/>
      <c r="D321" s="66"/>
      <c r="E321" s="68"/>
      <c r="F321" s="66"/>
      <c r="G321" s="66"/>
      <c r="H321" s="69"/>
      <c r="I321" s="66"/>
      <c r="J321" s="66"/>
      <c r="K321" s="66"/>
      <c r="L321" s="66"/>
      <c r="M321" s="66"/>
      <c r="N321" s="66"/>
      <c r="O321" s="66"/>
      <c r="P321" s="66"/>
      <c r="Q321" s="66"/>
      <c r="R321" s="66"/>
      <c r="S321" s="66"/>
      <c r="T321" s="66"/>
      <c r="U321" s="66"/>
      <c r="V321" s="66"/>
      <c r="W321" s="66"/>
      <c r="X321" s="66"/>
      <c r="Y321" s="66"/>
      <c r="Z321" s="66"/>
      <c r="AA321" s="66"/>
      <c r="AB321" s="66"/>
      <c r="AC321" s="66"/>
      <c r="AD321" s="66"/>
      <c r="AE321" s="66"/>
      <c r="AF321" s="66"/>
      <c r="AG321" s="66"/>
      <c r="AH321" s="66"/>
      <c r="AI321" s="66"/>
      <c r="AJ321" s="66"/>
      <c r="AK321" s="66"/>
      <c r="AL321" s="66"/>
      <c r="AM321" s="66"/>
      <c r="AN321" s="70"/>
      <c r="AO321" s="70"/>
      <c r="AP321" s="70"/>
      <c r="AQ321" s="71"/>
      <c r="AR321" s="70"/>
      <c r="AS321" s="6"/>
      <c r="AT321" s="6"/>
      <c r="AU321" s="6"/>
      <c r="AV321" s="6"/>
      <c r="AW321" s="6"/>
      <c r="AX321" s="6"/>
      <c r="AY321" s="6"/>
      <c r="AZ321" s="6"/>
      <c r="BA321" s="6"/>
      <c r="BB321" s="6"/>
      <c r="BC321" s="6"/>
      <c r="BD321" s="6"/>
      <c r="BE321" s="6"/>
      <c r="BF321" s="6"/>
      <c r="BG321" s="6"/>
      <c r="BH321" s="6"/>
      <c r="BI321" s="6"/>
      <c r="BJ321" s="6"/>
      <c r="BK321" s="6"/>
      <c r="BL321" s="6"/>
      <c r="BM321" s="6"/>
    </row>
    <row r="322" spans="1:65" ht="13.8">
      <c r="A322" s="66"/>
      <c r="B322" s="67"/>
      <c r="C322" s="67"/>
      <c r="D322" s="66"/>
      <c r="E322" s="68"/>
      <c r="F322" s="66"/>
      <c r="G322" s="66"/>
      <c r="H322" s="69"/>
      <c r="I322" s="66"/>
      <c r="J322" s="66"/>
      <c r="K322" s="66"/>
      <c r="L322" s="66"/>
      <c r="M322" s="66"/>
      <c r="N322" s="66"/>
      <c r="O322" s="66"/>
      <c r="P322" s="66"/>
      <c r="Q322" s="66"/>
      <c r="R322" s="66"/>
      <c r="S322" s="66"/>
      <c r="T322" s="66"/>
      <c r="U322" s="66"/>
      <c r="V322" s="66"/>
      <c r="W322" s="66"/>
      <c r="X322" s="66"/>
      <c r="Y322" s="66"/>
      <c r="Z322" s="66"/>
      <c r="AA322" s="66"/>
      <c r="AB322" s="66"/>
      <c r="AC322" s="66"/>
      <c r="AD322" s="66"/>
      <c r="AE322" s="66"/>
      <c r="AF322" s="66"/>
      <c r="AG322" s="66"/>
      <c r="AH322" s="66"/>
      <c r="AI322" s="66"/>
      <c r="AJ322" s="66"/>
      <c r="AK322" s="66"/>
      <c r="AL322" s="66"/>
      <c r="AM322" s="66"/>
      <c r="AN322" s="70"/>
      <c r="AO322" s="70"/>
      <c r="AP322" s="70"/>
      <c r="AQ322" s="71"/>
      <c r="AR322" s="70"/>
      <c r="AS322" s="6"/>
      <c r="AT322" s="6"/>
      <c r="AU322" s="6"/>
      <c r="AV322" s="6"/>
      <c r="AW322" s="6"/>
      <c r="AX322" s="6"/>
      <c r="AY322" s="6"/>
      <c r="AZ322" s="6"/>
      <c r="BA322" s="6"/>
      <c r="BB322" s="6"/>
      <c r="BC322" s="6"/>
      <c r="BD322" s="6"/>
      <c r="BE322" s="6"/>
      <c r="BF322" s="6"/>
      <c r="BG322" s="6"/>
      <c r="BH322" s="6"/>
      <c r="BI322" s="6"/>
      <c r="BJ322" s="6"/>
      <c r="BK322" s="6"/>
      <c r="BL322" s="6"/>
      <c r="BM322" s="6"/>
    </row>
    <row r="323" spans="1:65" ht="13.8">
      <c r="A323" s="66"/>
      <c r="B323" s="67"/>
      <c r="C323" s="67"/>
      <c r="D323" s="66"/>
      <c r="E323" s="68"/>
      <c r="F323" s="66"/>
      <c r="G323" s="66"/>
      <c r="H323" s="69"/>
      <c r="I323" s="66"/>
      <c r="J323" s="66"/>
      <c r="K323" s="66"/>
      <c r="L323" s="66"/>
      <c r="M323" s="66"/>
      <c r="N323" s="66"/>
      <c r="O323" s="66"/>
      <c r="P323" s="66"/>
      <c r="Q323" s="66"/>
      <c r="R323" s="66"/>
      <c r="S323" s="66"/>
      <c r="T323" s="66"/>
      <c r="U323" s="66"/>
      <c r="V323" s="66"/>
      <c r="W323" s="66"/>
      <c r="X323" s="66"/>
      <c r="Y323" s="66"/>
      <c r="Z323" s="66"/>
      <c r="AA323" s="66"/>
      <c r="AB323" s="66"/>
      <c r="AC323" s="66"/>
      <c r="AD323" s="66"/>
      <c r="AE323" s="66"/>
      <c r="AF323" s="66"/>
      <c r="AG323" s="66"/>
      <c r="AH323" s="66"/>
      <c r="AI323" s="66"/>
      <c r="AJ323" s="66"/>
      <c r="AK323" s="66"/>
      <c r="AL323" s="66"/>
      <c r="AM323" s="66"/>
      <c r="AN323" s="70"/>
      <c r="AO323" s="70"/>
      <c r="AP323" s="70"/>
      <c r="AQ323" s="71"/>
      <c r="AR323" s="70"/>
      <c r="AS323" s="6"/>
      <c r="AT323" s="6"/>
      <c r="AU323" s="6"/>
      <c r="AV323" s="6"/>
      <c r="AW323" s="6"/>
      <c r="AX323" s="6"/>
      <c r="AY323" s="6"/>
      <c r="AZ323" s="6"/>
      <c r="BA323" s="6"/>
      <c r="BB323" s="6"/>
      <c r="BC323" s="6"/>
      <c r="BD323" s="6"/>
      <c r="BE323" s="6"/>
      <c r="BF323" s="6"/>
      <c r="BG323" s="6"/>
      <c r="BH323" s="6"/>
      <c r="BI323" s="6"/>
      <c r="BJ323" s="6"/>
      <c r="BK323" s="6"/>
      <c r="BL323" s="6"/>
      <c r="BM323" s="6"/>
    </row>
    <row r="324" spans="1:65" ht="13.8">
      <c r="A324" s="66"/>
      <c r="B324" s="67"/>
      <c r="C324" s="67"/>
      <c r="D324" s="66"/>
      <c r="E324" s="68"/>
      <c r="F324" s="66"/>
      <c r="G324" s="66"/>
      <c r="H324" s="69"/>
      <c r="I324" s="66"/>
      <c r="J324" s="66"/>
      <c r="K324" s="66"/>
      <c r="L324" s="66"/>
      <c r="M324" s="66"/>
      <c r="N324" s="66"/>
      <c r="O324" s="66"/>
      <c r="P324" s="66"/>
      <c r="Q324" s="66"/>
      <c r="R324" s="66"/>
      <c r="S324" s="66"/>
      <c r="T324" s="66"/>
      <c r="U324" s="66"/>
      <c r="V324" s="66"/>
      <c r="W324" s="66"/>
      <c r="X324" s="66"/>
      <c r="Y324" s="66"/>
      <c r="Z324" s="66"/>
      <c r="AA324" s="66"/>
      <c r="AB324" s="66"/>
      <c r="AC324" s="66"/>
      <c r="AD324" s="66"/>
      <c r="AE324" s="66"/>
      <c r="AF324" s="66"/>
      <c r="AG324" s="66"/>
      <c r="AH324" s="66"/>
      <c r="AI324" s="66"/>
      <c r="AJ324" s="66"/>
      <c r="AK324" s="66"/>
      <c r="AL324" s="66"/>
      <c r="AM324" s="66"/>
      <c r="AN324" s="70"/>
      <c r="AO324" s="70"/>
      <c r="AP324" s="70"/>
      <c r="AQ324" s="71"/>
      <c r="AR324" s="70"/>
      <c r="AS324" s="6"/>
      <c r="AT324" s="6"/>
      <c r="AU324" s="6"/>
      <c r="AV324" s="6"/>
      <c r="AW324" s="6"/>
      <c r="AX324" s="6"/>
      <c r="AY324" s="6"/>
      <c r="AZ324" s="6"/>
      <c r="BA324" s="6"/>
      <c r="BB324" s="6"/>
      <c r="BC324" s="6"/>
      <c r="BD324" s="6"/>
      <c r="BE324" s="6"/>
      <c r="BF324" s="6"/>
      <c r="BG324" s="6"/>
      <c r="BH324" s="6"/>
      <c r="BI324" s="6"/>
      <c r="BJ324" s="6"/>
      <c r="BK324" s="6"/>
      <c r="BL324" s="6"/>
      <c r="BM324" s="6"/>
    </row>
    <row r="325" spans="1:65" ht="13.8">
      <c r="A325" s="66"/>
      <c r="B325" s="67"/>
      <c r="C325" s="67"/>
      <c r="D325" s="66"/>
      <c r="E325" s="68"/>
      <c r="F325" s="66"/>
      <c r="G325" s="66"/>
      <c r="H325" s="69"/>
      <c r="I325" s="66"/>
      <c r="J325" s="66"/>
      <c r="K325" s="66"/>
      <c r="L325" s="66"/>
      <c r="M325" s="66"/>
      <c r="N325" s="66"/>
      <c r="O325" s="66"/>
      <c r="P325" s="66"/>
      <c r="Q325" s="66"/>
      <c r="R325" s="66"/>
      <c r="S325" s="66"/>
      <c r="T325" s="66"/>
      <c r="U325" s="66"/>
      <c r="V325" s="66"/>
      <c r="W325" s="66"/>
      <c r="X325" s="66"/>
      <c r="Y325" s="66"/>
      <c r="Z325" s="66"/>
      <c r="AA325" s="66"/>
      <c r="AB325" s="66"/>
      <c r="AC325" s="66"/>
      <c r="AD325" s="66"/>
      <c r="AE325" s="66"/>
      <c r="AF325" s="66"/>
      <c r="AG325" s="66"/>
      <c r="AH325" s="66"/>
      <c r="AI325" s="66"/>
      <c r="AJ325" s="66"/>
      <c r="AK325" s="66"/>
      <c r="AL325" s="66"/>
      <c r="AM325" s="66"/>
      <c r="AN325" s="70"/>
      <c r="AO325" s="70"/>
      <c r="AP325" s="70"/>
      <c r="AQ325" s="71"/>
      <c r="AR325" s="70"/>
      <c r="AS325" s="6"/>
      <c r="AT325" s="6"/>
      <c r="AU325" s="6"/>
      <c r="AV325" s="6"/>
      <c r="AW325" s="6"/>
      <c r="AX325" s="6"/>
      <c r="AY325" s="6"/>
      <c r="AZ325" s="6"/>
      <c r="BA325" s="6"/>
      <c r="BB325" s="6"/>
      <c r="BC325" s="6"/>
      <c r="BD325" s="6"/>
      <c r="BE325" s="6"/>
      <c r="BF325" s="6"/>
      <c r="BG325" s="6"/>
      <c r="BH325" s="6"/>
      <c r="BI325" s="6"/>
      <c r="BJ325" s="6"/>
      <c r="BK325" s="6"/>
      <c r="BL325" s="6"/>
      <c r="BM325" s="6"/>
    </row>
    <row r="326" spans="1:65" ht="13.8">
      <c r="A326" s="66"/>
      <c r="B326" s="67"/>
      <c r="C326" s="67"/>
      <c r="D326" s="66"/>
      <c r="E326" s="68"/>
      <c r="F326" s="66"/>
      <c r="G326" s="66"/>
      <c r="H326" s="69"/>
      <c r="I326" s="66"/>
      <c r="J326" s="66"/>
      <c r="K326" s="66"/>
      <c r="L326" s="66"/>
      <c r="M326" s="66"/>
      <c r="N326" s="66"/>
      <c r="O326" s="66"/>
      <c r="P326" s="66"/>
      <c r="Q326" s="66"/>
      <c r="R326" s="66"/>
      <c r="S326" s="66"/>
      <c r="T326" s="66"/>
      <c r="U326" s="66"/>
      <c r="V326" s="66"/>
      <c r="W326" s="66"/>
      <c r="X326" s="66"/>
      <c r="Y326" s="66"/>
      <c r="Z326" s="66"/>
      <c r="AA326" s="66"/>
      <c r="AB326" s="66"/>
      <c r="AC326" s="66"/>
      <c r="AD326" s="66"/>
      <c r="AE326" s="66"/>
      <c r="AF326" s="66"/>
      <c r="AG326" s="66"/>
      <c r="AH326" s="66"/>
      <c r="AI326" s="66"/>
      <c r="AJ326" s="66"/>
      <c r="AK326" s="66"/>
      <c r="AL326" s="66"/>
      <c r="AM326" s="66"/>
      <c r="AN326" s="70"/>
      <c r="AO326" s="70"/>
      <c r="AP326" s="70"/>
      <c r="AQ326" s="71"/>
      <c r="AR326" s="70"/>
      <c r="AS326" s="6"/>
      <c r="AT326" s="6"/>
      <c r="AU326" s="6"/>
      <c r="AV326" s="6"/>
      <c r="AW326" s="6"/>
      <c r="AX326" s="6"/>
      <c r="AY326" s="6"/>
      <c r="AZ326" s="6"/>
      <c r="BA326" s="6"/>
      <c r="BB326" s="6"/>
      <c r="BC326" s="6"/>
      <c r="BD326" s="6"/>
      <c r="BE326" s="6"/>
      <c r="BF326" s="6"/>
      <c r="BG326" s="6"/>
      <c r="BH326" s="6"/>
      <c r="BI326" s="6"/>
      <c r="BJ326" s="6"/>
      <c r="BK326" s="6"/>
      <c r="BL326" s="6"/>
      <c r="BM326" s="6"/>
    </row>
    <row r="327" spans="1:65" ht="13.8">
      <c r="A327" s="66"/>
      <c r="B327" s="67"/>
      <c r="C327" s="67"/>
      <c r="D327" s="66"/>
      <c r="E327" s="68"/>
      <c r="F327" s="66"/>
      <c r="G327" s="66"/>
      <c r="H327" s="69"/>
      <c r="I327" s="66"/>
      <c r="J327" s="66"/>
      <c r="K327" s="66"/>
      <c r="L327" s="66"/>
      <c r="M327" s="66"/>
      <c r="N327" s="66"/>
      <c r="O327" s="66"/>
      <c r="P327" s="66"/>
      <c r="Q327" s="66"/>
      <c r="R327" s="66"/>
      <c r="S327" s="66"/>
      <c r="T327" s="66"/>
      <c r="U327" s="66"/>
      <c r="V327" s="66"/>
      <c r="W327" s="66"/>
      <c r="X327" s="66"/>
      <c r="Y327" s="66"/>
      <c r="Z327" s="66"/>
      <c r="AA327" s="66"/>
      <c r="AB327" s="66"/>
      <c r="AC327" s="66"/>
      <c r="AD327" s="66"/>
      <c r="AE327" s="66"/>
      <c r="AF327" s="66"/>
      <c r="AG327" s="66"/>
      <c r="AH327" s="66"/>
      <c r="AI327" s="66"/>
      <c r="AJ327" s="66"/>
      <c r="AK327" s="66"/>
      <c r="AL327" s="66"/>
      <c r="AM327" s="66"/>
      <c r="AN327" s="70"/>
      <c r="AO327" s="70"/>
      <c r="AP327" s="70"/>
      <c r="AQ327" s="71"/>
      <c r="AR327" s="70"/>
      <c r="AS327" s="6"/>
      <c r="AT327" s="6"/>
      <c r="AU327" s="6"/>
      <c r="AV327" s="6"/>
      <c r="AW327" s="6"/>
      <c r="AX327" s="6"/>
      <c r="AY327" s="6"/>
      <c r="AZ327" s="6"/>
      <c r="BA327" s="6"/>
      <c r="BB327" s="6"/>
      <c r="BC327" s="6"/>
      <c r="BD327" s="6"/>
      <c r="BE327" s="6"/>
      <c r="BF327" s="6"/>
      <c r="BG327" s="6"/>
      <c r="BH327" s="6"/>
      <c r="BI327" s="6"/>
      <c r="BJ327" s="6"/>
      <c r="BK327" s="6"/>
      <c r="BL327" s="6"/>
      <c r="BM327" s="6"/>
    </row>
    <row r="328" spans="1:65" ht="13.8">
      <c r="A328" s="66"/>
      <c r="B328" s="67"/>
      <c r="C328" s="67"/>
      <c r="D328" s="66"/>
      <c r="E328" s="68"/>
      <c r="F328" s="66"/>
      <c r="G328" s="66"/>
      <c r="H328" s="69"/>
      <c r="I328" s="66"/>
      <c r="J328" s="66"/>
      <c r="K328" s="66"/>
      <c r="L328" s="66"/>
      <c r="M328" s="66"/>
      <c r="N328" s="66"/>
      <c r="O328" s="66"/>
      <c r="P328" s="66"/>
      <c r="Q328" s="66"/>
      <c r="R328" s="66"/>
      <c r="S328" s="66"/>
      <c r="T328" s="66"/>
      <c r="U328" s="66"/>
      <c r="V328" s="66"/>
      <c r="W328" s="66"/>
      <c r="X328" s="66"/>
      <c r="Y328" s="66"/>
      <c r="Z328" s="66"/>
      <c r="AA328" s="66"/>
      <c r="AB328" s="66"/>
      <c r="AC328" s="66"/>
      <c r="AD328" s="66"/>
      <c r="AE328" s="66"/>
      <c r="AF328" s="66"/>
      <c r="AG328" s="66"/>
      <c r="AH328" s="66"/>
      <c r="AI328" s="66"/>
      <c r="AJ328" s="66"/>
      <c r="AK328" s="66"/>
      <c r="AL328" s="66"/>
      <c r="AM328" s="66"/>
      <c r="AN328" s="70"/>
      <c r="AO328" s="70"/>
      <c r="AP328" s="70"/>
      <c r="AQ328" s="71"/>
      <c r="AR328" s="70"/>
      <c r="AS328" s="6"/>
      <c r="AT328" s="6"/>
      <c r="AU328" s="6"/>
      <c r="AV328" s="6"/>
      <c r="AW328" s="6"/>
      <c r="AX328" s="6"/>
      <c r="AY328" s="6"/>
      <c r="AZ328" s="6"/>
      <c r="BA328" s="6"/>
      <c r="BB328" s="6"/>
      <c r="BC328" s="6"/>
      <c r="BD328" s="6"/>
      <c r="BE328" s="6"/>
      <c r="BF328" s="6"/>
      <c r="BG328" s="6"/>
      <c r="BH328" s="6"/>
      <c r="BI328" s="6"/>
      <c r="BJ328" s="6"/>
      <c r="BK328" s="6"/>
      <c r="BL328" s="6"/>
      <c r="BM328" s="6"/>
    </row>
    <row r="329" spans="1:65" ht="13.8">
      <c r="A329" s="66"/>
      <c r="B329" s="67"/>
      <c r="C329" s="67"/>
      <c r="D329" s="66"/>
      <c r="E329" s="68"/>
      <c r="F329" s="66"/>
      <c r="G329" s="66"/>
      <c r="H329" s="69"/>
      <c r="I329" s="66"/>
      <c r="J329" s="66"/>
      <c r="K329" s="66"/>
      <c r="L329" s="66"/>
      <c r="M329" s="66"/>
      <c r="N329" s="66"/>
      <c r="O329" s="66"/>
      <c r="P329" s="66"/>
      <c r="Q329" s="66"/>
      <c r="R329" s="66"/>
      <c r="S329" s="66"/>
      <c r="T329" s="66"/>
      <c r="U329" s="66"/>
      <c r="V329" s="66"/>
      <c r="W329" s="66"/>
      <c r="X329" s="66"/>
      <c r="Y329" s="66"/>
      <c r="Z329" s="66"/>
      <c r="AA329" s="66"/>
      <c r="AB329" s="66"/>
      <c r="AC329" s="66"/>
      <c r="AD329" s="66"/>
      <c r="AE329" s="66"/>
      <c r="AF329" s="66"/>
      <c r="AG329" s="66"/>
      <c r="AH329" s="66"/>
      <c r="AI329" s="66"/>
      <c r="AJ329" s="66"/>
      <c r="AK329" s="66"/>
      <c r="AL329" s="66"/>
      <c r="AM329" s="66"/>
      <c r="AN329" s="70"/>
      <c r="AO329" s="70"/>
      <c r="AP329" s="70"/>
      <c r="AQ329" s="71"/>
      <c r="AR329" s="70"/>
      <c r="AS329" s="6"/>
      <c r="AT329" s="6"/>
      <c r="AU329" s="6"/>
      <c r="AV329" s="6"/>
      <c r="AW329" s="6"/>
      <c r="AX329" s="6"/>
      <c r="AY329" s="6"/>
      <c r="AZ329" s="6"/>
      <c r="BA329" s="6"/>
      <c r="BB329" s="6"/>
      <c r="BC329" s="6"/>
      <c r="BD329" s="6"/>
      <c r="BE329" s="6"/>
      <c r="BF329" s="6"/>
      <c r="BG329" s="6"/>
      <c r="BH329" s="6"/>
      <c r="BI329" s="6"/>
      <c r="BJ329" s="6"/>
      <c r="BK329" s="6"/>
      <c r="BL329" s="6"/>
      <c r="BM329" s="6"/>
    </row>
    <row r="330" spans="1:65" ht="13.8">
      <c r="A330" s="66"/>
      <c r="B330" s="67"/>
      <c r="C330" s="67"/>
      <c r="D330" s="66"/>
      <c r="E330" s="68"/>
      <c r="F330" s="66"/>
      <c r="G330" s="66"/>
      <c r="H330" s="69"/>
      <c r="I330" s="66"/>
      <c r="J330" s="66"/>
      <c r="K330" s="66"/>
      <c r="L330" s="66"/>
      <c r="M330" s="66"/>
      <c r="N330" s="66"/>
      <c r="O330" s="66"/>
      <c r="P330" s="66"/>
      <c r="Q330" s="66"/>
      <c r="R330" s="66"/>
      <c r="S330" s="66"/>
      <c r="T330" s="66"/>
      <c r="U330" s="66"/>
      <c r="V330" s="66"/>
      <c r="W330" s="66"/>
      <c r="X330" s="66"/>
      <c r="Y330" s="66"/>
      <c r="Z330" s="66"/>
      <c r="AA330" s="66"/>
      <c r="AB330" s="66"/>
      <c r="AC330" s="66"/>
      <c r="AD330" s="66"/>
      <c r="AE330" s="66"/>
      <c r="AF330" s="66"/>
      <c r="AG330" s="66"/>
      <c r="AH330" s="66"/>
      <c r="AI330" s="66"/>
      <c r="AJ330" s="66"/>
      <c r="AK330" s="66"/>
      <c r="AL330" s="66"/>
      <c r="AM330" s="66"/>
      <c r="AN330" s="70"/>
      <c r="AO330" s="70"/>
      <c r="AP330" s="70"/>
      <c r="AQ330" s="71"/>
      <c r="AR330" s="70"/>
      <c r="AS330" s="6"/>
      <c r="AT330" s="6"/>
      <c r="AU330" s="6"/>
      <c r="AV330" s="6"/>
      <c r="AW330" s="6"/>
      <c r="AX330" s="6"/>
      <c r="AY330" s="6"/>
      <c r="AZ330" s="6"/>
      <c r="BA330" s="6"/>
      <c r="BB330" s="6"/>
      <c r="BC330" s="6"/>
      <c r="BD330" s="6"/>
      <c r="BE330" s="6"/>
      <c r="BF330" s="6"/>
      <c r="BG330" s="6"/>
      <c r="BH330" s="6"/>
      <c r="BI330" s="6"/>
      <c r="BJ330" s="6"/>
      <c r="BK330" s="6"/>
      <c r="BL330" s="6"/>
      <c r="BM330" s="6"/>
    </row>
    <row r="331" spans="1:65" ht="13.8">
      <c r="A331" s="66"/>
      <c r="B331" s="67"/>
      <c r="C331" s="67"/>
      <c r="D331" s="66"/>
      <c r="E331" s="68"/>
      <c r="F331" s="66"/>
      <c r="G331" s="66"/>
      <c r="H331" s="69"/>
      <c r="I331" s="66"/>
      <c r="J331" s="66"/>
      <c r="K331" s="66"/>
      <c r="L331" s="66"/>
      <c r="M331" s="66"/>
      <c r="N331" s="66"/>
      <c r="O331" s="66"/>
      <c r="P331" s="66"/>
      <c r="Q331" s="66"/>
      <c r="R331" s="66"/>
      <c r="S331" s="66"/>
      <c r="T331" s="66"/>
      <c r="U331" s="66"/>
      <c r="V331" s="66"/>
      <c r="W331" s="66"/>
      <c r="X331" s="66"/>
      <c r="Y331" s="66"/>
      <c r="Z331" s="66"/>
      <c r="AA331" s="66"/>
      <c r="AB331" s="66"/>
      <c r="AC331" s="66"/>
      <c r="AD331" s="66"/>
      <c r="AE331" s="66"/>
      <c r="AF331" s="66"/>
      <c r="AG331" s="66"/>
      <c r="AH331" s="66"/>
      <c r="AI331" s="66"/>
      <c r="AJ331" s="66"/>
      <c r="AK331" s="66"/>
      <c r="AL331" s="66"/>
      <c r="AM331" s="66"/>
      <c r="AN331" s="70"/>
      <c r="AO331" s="70"/>
      <c r="AP331" s="70"/>
      <c r="AQ331" s="71"/>
      <c r="AR331" s="70"/>
      <c r="AS331" s="6"/>
      <c r="AT331" s="6"/>
      <c r="AU331" s="6"/>
      <c r="AV331" s="6"/>
      <c r="AW331" s="6"/>
      <c r="AX331" s="6"/>
      <c r="AY331" s="6"/>
      <c r="AZ331" s="6"/>
      <c r="BA331" s="6"/>
      <c r="BB331" s="6"/>
      <c r="BC331" s="6"/>
      <c r="BD331" s="6"/>
      <c r="BE331" s="6"/>
      <c r="BF331" s="6"/>
      <c r="BG331" s="6"/>
      <c r="BH331" s="6"/>
      <c r="BI331" s="6"/>
      <c r="BJ331" s="6"/>
      <c r="BK331" s="6"/>
      <c r="BL331" s="6"/>
      <c r="BM331" s="6"/>
    </row>
    <row r="332" spans="1:65" ht="13.8">
      <c r="A332" s="66"/>
      <c r="B332" s="67"/>
      <c r="C332" s="67"/>
      <c r="D332" s="66"/>
      <c r="E332" s="68"/>
      <c r="F332" s="66"/>
      <c r="G332" s="66"/>
      <c r="H332" s="69"/>
      <c r="I332" s="66"/>
      <c r="J332" s="66"/>
      <c r="K332" s="66"/>
      <c r="L332" s="66"/>
      <c r="M332" s="66"/>
      <c r="N332" s="66"/>
      <c r="O332" s="66"/>
      <c r="P332" s="66"/>
      <c r="Q332" s="66"/>
      <c r="R332" s="66"/>
      <c r="S332" s="66"/>
      <c r="T332" s="66"/>
      <c r="U332" s="66"/>
      <c r="V332" s="66"/>
      <c r="W332" s="66"/>
      <c r="X332" s="66"/>
      <c r="Y332" s="66"/>
      <c r="Z332" s="66"/>
      <c r="AA332" s="66"/>
      <c r="AB332" s="66"/>
      <c r="AC332" s="66"/>
      <c r="AD332" s="66"/>
      <c r="AE332" s="66"/>
      <c r="AF332" s="66"/>
      <c r="AG332" s="66"/>
      <c r="AH332" s="66"/>
      <c r="AI332" s="66"/>
      <c r="AJ332" s="66"/>
      <c r="AK332" s="66"/>
      <c r="AL332" s="66"/>
      <c r="AM332" s="66"/>
      <c r="AN332" s="70"/>
      <c r="AO332" s="70"/>
      <c r="AP332" s="70"/>
      <c r="AQ332" s="71"/>
      <c r="AR332" s="70"/>
      <c r="AS332" s="6"/>
      <c r="AT332" s="6"/>
      <c r="AU332" s="6"/>
      <c r="AV332" s="6"/>
      <c r="AW332" s="6"/>
      <c r="AX332" s="6"/>
      <c r="AY332" s="6"/>
      <c r="AZ332" s="6"/>
      <c r="BA332" s="6"/>
      <c r="BB332" s="6"/>
      <c r="BC332" s="6"/>
      <c r="BD332" s="6"/>
      <c r="BE332" s="6"/>
      <c r="BF332" s="6"/>
      <c r="BG332" s="6"/>
      <c r="BH332" s="6"/>
      <c r="BI332" s="6"/>
      <c r="BJ332" s="6"/>
      <c r="BK332" s="6"/>
      <c r="BL332" s="6"/>
      <c r="BM332" s="6"/>
    </row>
    <row r="333" spans="1:65" ht="13.8">
      <c r="A333" s="66"/>
      <c r="B333" s="67"/>
      <c r="C333" s="67"/>
      <c r="D333" s="66"/>
      <c r="E333" s="68"/>
      <c r="F333" s="66"/>
      <c r="G333" s="66"/>
      <c r="H333" s="69"/>
      <c r="I333" s="66"/>
      <c r="J333" s="66"/>
      <c r="K333" s="66"/>
      <c r="L333" s="66"/>
      <c r="M333" s="66"/>
      <c r="N333" s="66"/>
      <c r="O333" s="66"/>
      <c r="P333" s="66"/>
      <c r="Q333" s="66"/>
      <c r="R333" s="66"/>
      <c r="S333" s="66"/>
      <c r="T333" s="66"/>
      <c r="U333" s="66"/>
      <c r="V333" s="66"/>
      <c r="W333" s="66"/>
      <c r="X333" s="66"/>
      <c r="Y333" s="66"/>
      <c r="Z333" s="66"/>
      <c r="AA333" s="66"/>
      <c r="AB333" s="66"/>
      <c r="AC333" s="66"/>
      <c r="AD333" s="66"/>
      <c r="AE333" s="66"/>
      <c r="AF333" s="66"/>
      <c r="AG333" s="66"/>
      <c r="AH333" s="66"/>
      <c r="AI333" s="66"/>
      <c r="AJ333" s="66"/>
      <c r="AK333" s="66"/>
      <c r="AL333" s="66"/>
      <c r="AM333" s="66"/>
      <c r="AN333" s="70"/>
      <c r="AO333" s="70"/>
      <c r="AP333" s="70"/>
      <c r="AQ333" s="71"/>
      <c r="AR333" s="70"/>
      <c r="AS333" s="6"/>
      <c r="AT333" s="6"/>
      <c r="AU333" s="6"/>
      <c r="AV333" s="6"/>
      <c r="AW333" s="6"/>
      <c r="AX333" s="6"/>
      <c r="AY333" s="6"/>
      <c r="AZ333" s="6"/>
      <c r="BA333" s="6"/>
      <c r="BB333" s="6"/>
      <c r="BC333" s="6"/>
      <c r="BD333" s="6"/>
      <c r="BE333" s="6"/>
      <c r="BF333" s="6"/>
      <c r="BG333" s="6"/>
      <c r="BH333" s="6"/>
      <c r="BI333" s="6"/>
      <c r="BJ333" s="6"/>
      <c r="BK333" s="6"/>
      <c r="BL333" s="6"/>
      <c r="BM333" s="6"/>
    </row>
    <row r="334" spans="1:65" ht="13.8">
      <c r="A334" s="66"/>
      <c r="B334" s="67"/>
      <c r="C334" s="67"/>
      <c r="D334" s="66"/>
      <c r="E334" s="68"/>
      <c r="F334" s="66"/>
      <c r="G334" s="66"/>
      <c r="H334" s="69"/>
      <c r="I334" s="66"/>
      <c r="J334" s="66"/>
      <c r="K334" s="66"/>
      <c r="L334" s="66"/>
      <c r="M334" s="66"/>
      <c r="N334" s="66"/>
      <c r="O334" s="66"/>
      <c r="P334" s="66"/>
      <c r="Q334" s="66"/>
      <c r="R334" s="66"/>
      <c r="S334" s="66"/>
      <c r="T334" s="66"/>
      <c r="U334" s="66"/>
      <c r="V334" s="66"/>
      <c r="W334" s="66"/>
      <c r="X334" s="66"/>
      <c r="Y334" s="66"/>
      <c r="Z334" s="66"/>
      <c r="AA334" s="66"/>
      <c r="AB334" s="66"/>
      <c r="AC334" s="66"/>
      <c r="AD334" s="66"/>
      <c r="AE334" s="66"/>
      <c r="AF334" s="66"/>
      <c r="AG334" s="66"/>
      <c r="AH334" s="66"/>
      <c r="AI334" s="66"/>
      <c r="AJ334" s="66"/>
      <c r="AK334" s="66"/>
      <c r="AL334" s="66"/>
      <c r="AM334" s="66"/>
      <c r="AN334" s="70"/>
      <c r="AO334" s="70"/>
      <c r="AP334" s="70"/>
      <c r="AQ334" s="71"/>
      <c r="AR334" s="70"/>
      <c r="AS334" s="6"/>
      <c r="AT334" s="6"/>
      <c r="AU334" s="6"/>
      <c r="AV334" s="6"/>
      <c r="AW334" s="6"/>
      <c r="AX334" s="6"/>
      <c r="AY334" s="6"/>
      <c r="AZ334" s="6"/>
      <c r="BA334" s="6"/>
      <c r="BB334" s="6"/>
      <c r="BC334" s="6"/>
      <c r="BD334" s="6"/>
      <c r="BE334" s="6"/>
      <c r="BF334" s="6"/>
      <c r="BG334" s="6"/>
      <c r="BH334" s="6"/>
      <c r="BI334" s="6"/>
      <c r="BJ334" s="6"/>
      <c r="BK334" s="6"/>
      <c r="BL334" s="6"/>
      <c r="BM334" s="6"/>
    </row>
    <row r="335" spans="1:65" ht="13.8">
      <c r="A335" s="66"/>
      <c r="B335" s="67"/>
      <c r="C335" s="67"/>
      <c r="D335" s="66"/>
      <c r="E335" s="68"/>
      <c r="F335" s="66"/>
      <c r="G335" s="66"/>
      <c r="H335" s="69"/>
      <c r="I335" s="66"/>
      <c r="J335" s="66"/>
      <c r="K335" s="66"/>
      <c r="L335" s="66"/>
      <c r="M335" s="66"/>
      <c r="N335" s="66"/>
      <c r="O335" s="66"/>
      <c r="P335" s="66"/>
      <c r="Q335" s="66"/>
      <c r="R335" s="66"/>
      <c r="S335" s="66"/>
      <c r="T335" s="66"/>
      <c r="U335" s="66"/>
      <c r="V335" s="66"/>
      <c r="W335" s="66"/>
      <c r="X335" s="66"/>
      <c r="Y335" s="66"/>
      <c r="Z335" s="66"/>
      <c r="AA335" s="66"/>
      <c r="AB335" s="66"/>
      <c r="AC335" s="66"/>
      <c r="AD335" s="66"/>
      <c r="AE335" s="66"/>
      <c r="AF335" s="66"/>
      <c r="AG335" s="66"/>
      <c r="AH335" s="66"/>
      <c r="AI335" s="66"/>
      <c r="AJ335" s="66"/>
      <c r="AK335" s="66"/>
      <c r="AL335" s="66"/>
      <c r="AM335" s="66"/>
      <c r="AN335" s="70"/>
      <c r="AO335" s="70"/>
      <c r="AP335" s="70"/>
      <c r="AQ335" s="71"/>
      <c r="AR335" s="70"/>
      <c r="AS335" s="6"/>
      <c r="AT335" s="6"/>
      <c r="AU335" s="6"/>
      <c r="AV335" s="6"/>
      <c r="AW335" s="6"/>
      <c r="AX335" s="6"/>
      <c r="AY335" s="6"/>
      <c r="AZ335" s="6"/>
      <c r="BA335" s="6"/>
      <c r="BB335" s="6"/>
      <c r="BC335" s="6"/>
      <c r="BD335" s="6"/>
      <c r="BE335" s="6"/>
      <c r="BF335" s="6"/>
      <c r="BG335" s="6"/>
      <c r="BH335" s="6"/>
      <c r="BI335" s="6"/>
      <c r="BJ335" s="6"/>
      <c r="BK335" s="6"/>
      <c r="BL335" s="6"/>
      <c r="BM335" s="6"/>
    </row>
    <row r="336" spans="1:65" ht="13.8">
      <c r="A336" s="66"/>
      <c r="B336" s="67"/>
      <c r="C336" s="67"/>
      <c r="D336" s="66"/>
      <c r="E336" s="68"/>
      <c r="F336" s="66"/>
      <c r="G336" s="66"/>
      <c r="H336" s="69"/>
      <c r="I336" s="66"/>
      <c r="J336" s="66"/>
      <c r="K336" s="66"/>
      <c r="L336" s="66"/>
      <c r="M336" s="66"/>
      <c r="N336" s="66"/>
      <c r="O336" s="66"/>
      <c r="P336" s="66"/>
      <c r="Q336" s="66"/>
      <c r="R336" s="66"/>
      <c r="S336" s="66"/>
      <c r="T336" s="66"/>
      <c r="U336" s="66"/>
      <c r="V336" s="66"/>
      <c r="W336" s="66"/>
      <c r="X336" s="66"/>
      <c r="Y336" s="66"/>
      <c r="Z336" s="66"/>
      <c r="AA336" s="66"/>
      <c r="AB336" s="66"/>
      <c r="AC336" s="66"/>
      <c r="AD336" s="66"/>
      <c r="AE336" s="66"/>
      <c r="AF336" s="66"/>
      <c r="AG336" s="66"/>
      <c r="AH336" s="66"/>
      <c r="AI336" s="66"/>
      <c r="AJ336" s="66"/>
      <c r="AK336" s="66"/>
      <c r="AL336" s="66"/>
      <c r="AM336" s="66"/>
      <c r="AN336" s="70"/>
      <c r="AO336" s="70"/>
      <c r="AP336" s="70"/>
      <c r="AQ336" s="71"/>
      <c r="AR336" s="70"/>
      <c r="AS336" s="6"/>
      <c r="AT336" s="6"/>
      <c r="AU336" s="6"/>
      <c r="AV336" s="6"/>
      <c r="AW336" s="6"/>
      <c r="AX336" s="6"/>
      <c r="AY336" s="6"/>
      <c r="AZ336" s="6"/>
      <c r="BA336" s="6"/>
      <c r="BB336" s="6"/>
      <c r="BC336" s="6"/>
      <c r="BD336" s="6"/>
      <c r="BE336" s="6"/>
      <c r="BF336" s="6"/>
      <c r="BG336" s="6"/>
      <c r="BH336" s="6"/>
      <c r="BI336" s="6"/>
      <c r="BJ336" s="6"/>
      <c r="BK336" s="6"/>
      <c r="BL336" s="6"/>
      <c r="BM336" s="6"/>
    </row>
    <row r="337" spans="1:65" ht="13.8">
      <c r="A337" s="66"/>
      <c r="B337" s="67"/>
      <c r="C337" s="67"/>
      <c r="D337" s="66"/>
      <c r="E337" s="68"/>
      <c r="F337" s="66"/>
      <c r="G337" s="66"/>
      <c r="H337" s="69"/>
      <c r="I337" s="66"/>
      <c r="J337" s="66"/>
      <c r="K337" s="66"/>
      <c r="L337" s="66"/>
      <c r="M337" s="66"/>
      <c r="N337" s="66"/>
      <c r="O337" s="66"/>
      <c r="P337" s="66"/>
      <c r="Q337" s="66"/>
      <c r="R337" s="66"/>
      <c r="S337" s="66"/>
      <c r="T337" s="66"/>
      <c r="U337" s="66"/>
      <c r="V337" s="66"/>
      <c r="W337" s="66"/>
      <c r="X337" s="66"/>
      <c r="Y337" s="66"/>
      <c r="Z337" s="66"/>
      <c r="AA337" s="66"/>
      <c r="AB337" s="66"/>
      <c r="AC337" s="66"/>
      <c r="AD337" s="66"/>
      <c r="AE337" s="66"/>
      <c r="AF337" s="66"/>
      <c r="AG337" s="66"/>
      <c r="AH337" s="66"/>
      <c r="AI337" s="66"/>
      <c r="AJ337" s="66"/>
      <c r="AK337" s="66"/>
      <c r="AL337" s="66"/>
      <c r="AM337" s="66"/>
      <c r="AN337" s="70"/>
      <c r="AO337" s="70"/>
      <c r="AP337" s="70"/>
      <c r="AQ337" s="71"/>
      <c r="AR337" s="70"/>
      <c r="AS337" s="6"/>
      <c r="AT337" s="6"/>
      <c r="AU337" s="6"/>
      <c r="AV337" s="6"/>
      <c r="AW337" s="6"/>
      <c r="AX337" s="6"/>
      <c r="AY337" s="6"/>
      <c r="AZ337" s="6"/>
      <c r="BA337" s="6"/>
      <c r="BB337" s="6"/>
      <c r="BC337" s="6"/>
      <c r="BD337" s="6"/>
      <c r="BE337" s="6"/>
      <c r="BF337" s="6"/>
      <c r="BG337" s="6"/>
      <c r="BH337" s="6"/>
      <c r="BI337" s="6"/>
      <c r="BJ337" s="6"/>
      <c r="BK337" s="6"/>
      <c r="BL337" s="6"/>
      <c r="BM337" s="6"/>
    </row>
    <row r="338" spans="1:65" ht="13.8">
      <c r="A338" s="66"/>
      <c r="B338" s="67"/>
      <c r="C338" s="67"/>
      <c r="D338" s="66"/>
      <c r="E338" s="68"/>
      <c r="F338" s="66"/>
      <c r="G338" s="66"/>
      <c r="H338" s="69"/>
      <c r="I338" s="66"/>
      <c r="J338" s="66"/>
      <c r="K338" s="66"/>
      <c r="L338" s="66"/>
      <c r="M338" s="66"/>
      <c r="N338" s="66"/>
      <c r="O338" s="66"/>
      <c r="P338" s="66"/>
      <c r="Q338" s="66"/>
      <c r="R338" s="66"/>
      <c r="S338" s="66"/>
      <c r="T338" s="66"/>
      <c r="U338" s="66"/>
      <c r="V338" s="66"/>
      <c r="W338" s="66"/>
      <c r="X338" s="66"/>
      <c r="Y338" s="66"/>
      <c r="Z338" s="66"/>
      <c r="AA338" s="66"/>
      <c r="AB338" s="66"/>
      <c r="AC338" s="66"/>
      <c r="AD338" s="66"/>
      <c r="AE338" s="66"/>
      <c r="AF338" s="66"/>
      <c r="AG338" s="66"/>
      <c r="AH338" s="66"/>
      <c r="AI338" s="66"/>
      <c r="AJ338" s="66"/>
      <c r="AK338" s="66"/>
      <c r="AL338" s="66"/>
      <c r="AM338" s="66"/>
      <c r="AN338" s="70"/>
      <c r="AO338" s="70"/>
      <c r="AP338" s="70"/>
      <c r="AQ338" s="71"/>
      <c r="AR338" s="70"/>
      <c r="AS338" s="6"/>
      <c r="AT338" s="6"/>
      <c r="AU338" s="6"/>
      <c r="AV338" s="6"/>
      <c r="AW338" s="6"/>
      <c r="AX338" s="6"/>
      <c r="AY338" s="6"/>
      <c r="AZ338" s="6"/>
      <c r="BA338" s="6"/>
      <c r="BB338" s="6"/>
      <c r="BC338" s="6"/>
      <c r="BD338" s="6"/>
      <c r="BE338" s="6"/>
      <c r="BF338" s="6"/>
      <c r="BG338" s="6"/>
      <c r="BH338" s="6"/>
      <c r="BI338" s="6"/>
      <c r="BJ338" s="6"/>
      <c r="BK338" s="6"/>
      <c r="BL338" s="6"/>
      <c r="BM338" s="6"/>
    </row>
    <row r="339" spans="1:65" ht="13.8">
      <c r="A339" s="66"/>
      <c r="B339" s="67"/>
      <c r="C339" s="67"/>
      <c r="D339" s="66"/>
      <c r="E339" s="68"/>
      <c r="F339" s="66"/>
      <c r="G339" s="66"/>
      <c r="H339" s="69"/>
      <c r="I339" s="66"/>
      <c r="J339" s="66"/>
      <c r="K339" s="66"/>
      <c r="L339" s="66"/>
      <c r="M339" s="66"/>
      <c r="N339" s="66"/>
      <c r="O339" s="66"/>
      <c r="P339" s="66"/>
      <c r="Q339" s="66"/>
      <c r="R339" s="66"/>
      <c r="S339" s="66"/>
      <c r="T339" s="66"/>
      <c r="U339" s="66"/>
      <c r="V339" s="66"/>
      <c r="W339" s="66"/>
      <c r="X339" s="66"/>
      <c r="Y339" s="66"/>
      <c r="Z339" s="66"/>
      <c r="AA339" s="66"/>
      <c r="AB339" s="66"/>
      <c r="AC339" s="66"/>
      <c r="AD339" s="66"/>
      <c r="AE339" s="66"/>
      <c r="AF339" s="66"/>
      <c r="AG339" s="66"/>
      <c r="AH339" s="66"/>
      <c r="AI339" s="66"/>
      <c r="AJ339" s="66"/>
      <c r="AK339" s="66"/>
      <c r="AL339" s="66"/>
      <c r="AM339" s="66"/>
      <c r="AN339" s="70"/>
      <c r="AO339" s="70"/>
      <c r="AP339" s="70"/>
      <c r="AQ339" s="71"/>
      <c r="AR339" s="70"/>
      <c r="AS339" s="6"/>
      <c r="AT339" s="6"/>
      <c r="AU339" s="6"/>
      <c r="AV339" s="6"/>
      <c r="AW339" s="6"/>
      <c r="AX339" s="6"/>
      <c r="AY339" s="6"/>
      <c r="AZ339" s="6"/>
      <c r="BA339" s="6"/>
      <c r="BB339" s="6"/>
      <c r="BC339" s="6"/>
      <c r="BD339" s="6"/>
      <c r="BE339" s="6"/>
      <c r="BF339" s="6"/>
      <c r="BG339" s="6"/>
      <c r="BH339" s="6"/>
      <c r="BI339" s="6"/>
      <c r="BJ339" s="6"/>
      <c r="BK339" s="6"/>
      <c r="BL339" s="6"/>
      <c r="BM339" s="6"/>
    </row>
    <row r="340" spans="1:65" ht="13.8">
      <c r="A340" s="66"/>
      <c r="B340" s="67"/>
      <c r="C340" s="67"/>
      <c r="D340" s="66"/>
      <c r="E340" s="68"/>
      <c r="F340" s="66"/>
      <c r="G340" s="66"/>
      <c r="H340" s="69"/>
      <c r="I340" s="66"/>
      <c r="J340" s="66"/>
      <c r="K340" s="66"/>
      <c r="L340" s="66"/>
      <c r="M340" s="66"/>
      <c r="N340" s="66"/>
      <c r="O340" s="66"/>
      <c r="P340" s="66"/>
      <c r="Q340" s="66"/>
      <c r="R340" s="66"/>
      <c r="S340" s="66"/>
      <c r="T340" s="66"/>
      <c r="U340" s="66"/>
      <c r="V340" s="66"/>
      <c r="W340" s="66"/>
      <c r="X340" s="66"/>
      <c r="Y340" s="66"/>
      <c r="Z340" s="66"/>
      <c r="AA340" s="66"/>
      <c r="AB340" s="66"/>
      <c r="AC340" s="66"/>
      <c r="AD340" s="66"/>
      <c r="AE340" s="66"/>
      <c r="AF340" s="66"/>
      <c r="AG340" s="66"/>
      <c r="AH340" s="66"/>
      <c r="AI340" s="66"/>
      <c r="AJ340" s="66"/>
      <c r="AK340" s="66"/>
      <c r="AL340" s="66"/>
      <c r="AM340" s="66"/>
      <c r="AN340" s="70"/>
      <c r="AO340" s="70"/>
      <c r="AP340" s="70"/>
      <c r="AQ340" s="71"/>
      <c r="AR340" s="70"/>
      <c r="AS340" s="6"/>
      <c r="AT340" s="6"/>
      <c r="AU340" s="6"/>
      <c r="AV340" s="6"/>
      <c r="AW340" s="6"/>
      <c r="AX340" s="6"/>
      <c r="AY340" s="6"/>
      <c r="AZ340" s="6"/>
      <c r="BA340" s="6"/>
      <c r="BB340" s="6"/>
      <c r="BC340" s="6"/>
      <c r="BD340" s="6"/>
      <c r="BE340" s="6"/>
      <c r="BF340" s="6"/>
      <c r="BG340" s="6"/>
      <c r="BH340" s="6"/>
      <c r="BI340" s="6"/>
      <c r="BJ340" s="6"/>
      <c r="BK340" s="6"/>
      <c r="BL340" s="6"/>
      <c r="BM340" s="6"/>
    </row>
    <row r="341" spans="1:65" ht="13.8">
      <c r="A341" s="66"/>
      <c r="B341" s="67"/>
      <c r="C341" s="67"/>
      <c r="D341" s="66"/>
      <c r="E341" s="68"/>
      <c r="F341" s="66"/>
      <c r="G341" s="66"/>
      <c r="H341" s="69"/>
      <c r="I341" s="66"/>
      <c r="J341" s="66"/>
      <c r="K341" s="66"/>
      <c r="L341" s="66"/>
      <c r="M341" s="66"/>
      <c r="N341" s="66"/>
      <c r="O341" s="66"/>
      <c r="P341" s="66"/>
      <c r="Q341" s="66"/>
      <c r="R341" s="66"/>
      <c r="S341" s="66"/>
      <c r="T341" s="66"/>
      <c r="U341" s="66"/>
      <c r="V341" s="66"/>
      <c r="W341" s="66"/>
      <c r="X341" s="66"/>
      <c r="Y341" s="66"/>
      <c r="Z341" s="66"/>
      <c r="AA341" s="66"/>
      <c r="AB341" s="66"/>
      <c r="AC341" s="66"/>
      <c r="AD341" s="66"/>
      <c r="AE341" s="66"/>
      <c r="AF341" s="66"/>
      <c r="AG341" s="66"/>
      <c r="AH341" s="66"/>
      <c r="AI341" s="66"/>
      <c r="AJ341" s="66"/>
      <c r="AK341" s="66"/>
      <c r="AL341" s="66"/>
      <c r="AM341" s="66"/>
      <c r="AN341" s="70"/>
      <c r="AO341" s="70"/>
      <c r="AP341" s="70"/>
      <c r="AQ341" s="71"/>
      <c r="AR341" s="70"/>
      <c r="AS341" s="6"/>
      <c r="AT341" s="6"/>
      <c r="AU341" s="6"/>
      <c r="AV341" s="6"/>
      <c r="AW341" s="6"/>
      <c r="AX341" s="6"/>
      <c r="AY341" s="6"/>
      <c r="AZ341" s="6"/>
      <c r="BA341" s="6"/>
      <c r="BB341" s="6"/>
      <c r="BC341" s="6"/>
      <c r="BD341" s="6"/>
      <c r="BE341" s="6"/>
      <c r="BF341" s="6"/>
      <c r="BG341" s="6"/>
      <c r="BH341" s="6"/>
      <c r="BI341" s="6"/>
      <c r="BJ341" s="6"/>
      <c r="BK341" s="6"/>
      <c r="BL341" s="6"/>
      <c r="BM341" s="6"/>
    </row>
    <row r="342" spans="1:65" ht="13.8">
      <c r="A342" s="66"/>
      <c r="B342" s="67"/>
      <c r="C342" s="67"/>
      <c r="D342" s="66"/>
      <c r="E342" s="68"/>
      <c r="F342" s="66"/>
      <c r="G342" s="66"/>
      <c r="H342" s="69"/>
      <c r="I342" s="66"/>
      <c r="J342" s="66"/>
      <c r="K342" s="66"/>
      <c r="L342" s="66"/>
      <c r="M342" s="66"/>
      <c r="N342" s="66"/>
      <c r="O342" s="66"/>
      <c r="P342" s="66"/>
      <c r="Q342" s="66"/>
      <c r="R342" s="66"/>
      <c r="S342" s="66"/>
      <c r="T342" s="66"/>
      <c r="U342" s="66"/>
      <c r="V342" s="66"/>
      <c r="W342" s="66"/>
      <c r="X342" s="66"/>
      <c r="Y342" s="66"/>
      <c r="Z342" s="66"/>
      <c r="AA342" s="66"/>
      <c r="AB342" s="66"/>
      <c r="AC342" s="66"/>
      <c r="AD342" s="66"/>
      <c r="AE342" s="66"/>
      <c r="AF342" s="66"/>
      <c r="AG342" s="66"/>
      <c r="AH342" s="66"/>
      <c r="AI342" s="66"/>
      <c r="AJ342" s="66"/>
      <c r="AK342" s="66"/>
      <c r="AL342" s="66"/>
      <c r="AM342" s="66"/>
      <c r="AN342" s="70"/>
      <c r="AO342" s="70"/>
      <c r="AP342" s="70"/>
      <c r="AQ342" s="71"/>
      <c r="AR342" s="70"/>
      <c r="AS342" s="6"/>
      <c r="AT342" s="6"/>
      <c r="AU342" s="6"/>
      <c r="AV342" s="6"/>
      <c r="AW342" s="6"/>
      <c r="AX342" s="6"/>
      <c r="AY342" s="6"/>
      <c r="AZ342" s="6"/>
      <c r="BA342" s="6"/>
      <c r="BB342" s="6"/>
      <c r="BC342" s="6"/>
      <c r="BD342" s="6"/>
      <c r="BE342" s="6"/>
      <c r="BF342" s="6"/>
      <c r="BG342" s="6"/>
      <c r="BH342" s="6"/>
      <c r="BI342" s="6"/>
      <c r="BJ342" s="6"/>
      <c r="BK342" s="6"/>
      <c r="BL342" s="6"/>
      <c r="BM342" s="6"/>
    </row>
    <row r="343" spans="1:65" ht="13.8">
      <c r="A343" s="66"/>
      <c r="B343" s="67"/>
      <c r="C343" s="67"/>
      <c r="D343" s="66"/>
      <c r="E343" s="68"/>
      <c r="F343" s="66"/>
      <c r="G343" s="66"/>
      <c r="H343" s="69"/>
      <c r="I343" s="66"/>
      <c r="J343" s="66"/>
      <c r="K343" s="66"/>
      <c r="L343" s="66"/>
      <c r="M343" s="66"/>
      <c r="N343" s="66"/>
      <c r="O343" s="66"/>
      <c r="P343" s="66"/>
      <c r="Q343" s="66"/>
      <c r="R343" s="66"/>
      <c r="S343" s="66"/>
      <c r="T343" s="66"/>
      <c r="U343" s="66"/>
      <c r="V343" s="66"/>
      <c r="W343" s="66"/>
      <c r="X343" s="66"/>
      <c r="Y343" s="66"/>
      <c r="Z343" s="66"/>
      <c r="AA343" s="66"/>
      <c r="AB343" s="66"/>
      <c r="AC343" s="66"/>
      <c r="AD343" s="66"/>
      <c r="AE343" s="66"/>
      <c r="AF343" s="66"/>
      <c r="AG343" s="66"/>
      <c r="AH343" s="66"/>
      <c r="AI343" s="66"/>
      <c r="AJ343" s="66"/>
      <c r="AK343" s="66"/>
      <c r="AL343" s="66"/>
      <c r="AM343" s="66"/>
      <c r="AN343" s="70"/>
      <c r="AO343" s="70"/>
      <c r="AP343" s="70"/>
      <c r="AQ343" s="71"/>
      <c r="AR343" s="70"/>
      <c r="AS343" s="6"/>
      <c r="AT343" s="6"/>
      <c r="AU343" s="6"/>
      <c r="AV343" s="6"/>
      <c r="AW343" s="6"/>
      <c r="AX343" s="6"/>
      <c r="AY343" s="6"/>
      <c r="AZ343" s="6"/>
      <c r="BA343" s="6"/>
      <c r="BB343" s="6"/>
      <c r="BC343" s="6"/>
      <c r="BD343" s="6"/>
      <c r="BE343" s="6"/>
      <c r="BF343" s="6"/>
      <c r="BG343" s="6"/>
      <c r="BH343" s="6"/>
      <c r="BI343" s="6"/>
      <c r="BJ343" s="6"/>
      <c r="BK343" s="6"/>
      <c r="BL343" s="6"/>
      <c r="BM343" s="6"/>
    </row>
    <row r="344" spans="1:65" ht="13.8">
      <c r="A344" s="66"/>
      <c r="B344" s="67"/>
      <c r="C344" s="67"/>
      <c r="D344" s="66"/>
      <c r="E344" s="68"/>
      <c r="F344" s="66"/>
      <c r="G344" s="66"/>
      <c r="H344" s="69"/>
      <c r="I344" s="66"/>
      <c r="J344" s="66"/>
      <c r="K344" s="66"/>
      <c r="L344" s="66"/>
      <c r="M344" s="66"/>
      <c r="N344" s="66"/>
      <c r="O344" s="66"/>
      <c r="P344" s="66"/>
      <c r="Q344" s="66"/>
      <c r="R344" s="66"/>
      <c r="S344" s="66"/>
      <c r="T344" s="66"/>
      <c r="U344" s="66"/>
      <c r="V344" s="66"/>
      <c r="W344" s="66"/>
      <c r="X344" s="66"/>
      <c r="Y344" s="66"/>
      <c r="Z344" s="66"/>
      <c r="AA344" s="66"/>
      <c r="AB344" s="66"/>
      <c r="AC344" s="66"/>
      <c r="AD344" s="66"/>
      <c r="AE344" s="66"/>
      <c r="AF344" s="66"/>
      <c r="AG344" s="66"/>
      <c r="AH344" s="66"/>
      <c r="AI344" s="66"/>
      <c r="AJ344" s="66"/>
      <c r="AK344" s="66"/>
      <c r="AL344" s="66"/>
      <c r="AM344" s="66"/>
      <c r="AN344" s="70"/>
      <c r="AO344" s="70"/>
      <c r="AP344" s="70"/>
      <c r="AQ344" s="71"/>
      <c r="AR344" s="70"/>
      <c r="AS344" s="6"/>
      <c r="AT344" s="6"/>
      <c r="AU344" s="6"/>
      <c r="AV344" s="6"/>
      <c r="AW344" s="6"/>
      <c r="AX344" s="6"/>
      <c r="AY344" s="6"/>
      <c r="AZ344" s="6"/>
      <c r="BA344" s="6"/>
      <c r="BB344" s="6"/>
      <c r="BC344" s="6"/>
      <c r="BD344" s="6"/>
      <c r="BE344" s="6"/>
      <c r="BF344" s="6"/>
      <c r="BG344" s="6"/>
      <c r="BH344" s="6"/>
      <c r="BI344" s="6"/>
      <c r="BJ344" s="6"/>
      <c r="BK344" s="6"/>
      <c r="BL344" s="6"/>
      <c r="BM344" s="6"/>
    </row>
    <row r="345" spans="1:65" ht="13.8">
      <c r="A345" s="66"/>
      <c r="B345" s="67"/>
      <c r="C345" s="67"/>
      <c r="D345" s="66"/>
      <c r="E345" s="68"/>
      <c r="F345" s="66"/>
      <c r="G345" s="66"/>
      <c r="H345" s="69"/>
      <c r="I345" s="66"/>
      <c r="J345" s="66"/>
      <c r="K345" s="66"/>
      <c r="L345" s="66"/>
      <c r="M345" s="66"/>
      <c r="N345" s="66"/>
      <c r="O345" s="66"/>
      <c r="P345" s="66"/>
      <c r="Q345" s="66"/>
      <c r="R345" s="66"/>
      <c r="S345" s="66"/>
      <c r="T345" s="66"/>
      <c r="U345" s="66"/>
      <c r="V345" s="66"/>
      <c r="W345" s="66"/>
      <c r="X345" s="66"/>
      <c r="Y345" s="66"/>
      <c r="Z345" s="66"/>
      <c r="AA345" s="66"/>
      <c r="AB345" s="66"/>
      <c r="AC345" s="66"/>
      <c r="AD345" s="66"/>
      <c r="AE345" s="66"/>
      <c r="AF345" s="66"/>
      <c r="AG345" s="66"/>
      <c r="AH345" s="66"/>
      <c r="AI345" s="66"/>
      <c r="AJ345" s="66"/>
      <c r="AK345" s="66"/>
      <c r="AL345" s="66"/>
      <c r="AM345" s="66"/>
      <c r="AN345" s="70"/>
      <c r="AO345" s="70"/>
      <c r="AP345" s="70"/>
      <c r="AQ345" s="71"/>
      <c r="AR345" s="70"/>
      <c r="AS345" s="6"/>
      <c r="AT345" s="6"/>
      <c r="AU345" s="6"/>
      <c r="AV345" s="6"/>
      <c r="AW345" s="6"/>
      <c r="AX345" s="6"/>
      <c r="AY345" s="6"/>
      <c r="AZ345" s="6"/>
      <c r="BA345" s="6"/>
      <c r="BB345" s="6"/>
      <c r="BC345" s="6"/>
      <c r="BD345" s="6"/>
      <c r="BE345" s="6"/>
      <c r="BF345" s="6"/>
      <c r="BG345" s="6"/>
      <c r="BH345" s="6"/>
      <c r="BI345" s="6"/>
      <c r="BJ345" s="6"/>
      <c r="BK345" s="6"/>
      <c r="BL345" s="6"/>
      <c r="BM345" s="6"/>
    </row>
    <row r="346" spans="1:65" ht="13.8">
      <c r="A346" s="66"/>
      <c r="B346" s="67"/>
      <c r="C346" s="67"/>
      <c r="D346" s="66"/>
      <c r="E346" s="68"/>
      <c r="F346" s="66"/>
      <c r="G346" s="66"/>
      <c r="H346" s="69"/>
      <c r="I346" s="66"/>
      <c r="J346" s="66"/>
      <c r="K346" s="66"/>
      <c r="L346" s="66"/>
      <c r="M346" s="66"/>
      <c r="N346" s="66"/>
      <c r="O346" s="66"/>
      <c r="P346" s="66"/>
      <c r="Q346" s="66"/>
      <c r="R346" s="66"/>
      <c r="S346" s="66"/>
      <c r="T346" s="66"/>
      <c r="U346" s="66"/>
      <c r="V346" s="66"/>
      <c r="W346" s="66"/>
      <c r="X346" s="66"/>
      <c r="Y346" s="66"/>
      <c r="Z346" s="66"/>
      <c r="AA346" s="66"/>
      <c r="AB346" s="66"/>
      <c r="AC346" s="66"/>
      <c r="AD346" s="66"/>
      <c r="AE346" s="66"/>
      <c r="AF346" s="66"/>
      <c r="AG346" s="66"/>
      <c r="AH346" s="66"/>
      <c r="AI346" s="66"/>
      <c r="AJ346" s="66"/>
      <c r="AK346" s="66"/>
      <c r="AL346" s="66"/>
      <c r="AM346" s="66"/>
      <c r="AN346" s="70"/>
      <c r="AO346" s="70"/>
      <c r="AP346" s="70"/>
      <c r="AQ346" s="71"/>
      <c r="AR346" s="70"/>
      <c r="AS346" s="6"/>
      <c r="AT346" s="6"/>
      <c r="AU346" s="6"/>
      <c r="AV346" s="6"/>
      <c r="AW346" s="6"/>
      <c r="AX346" s="6"/>
      <c r="AY346" s="6"/>
      <c r="AZ346" s="6"/>
      <c r="BA346" s="6"/>
      <c r="BB346" s="6"/>
      <c r="BC346" s="6"/>
      <c r="BD346" s="6"/>
      <c r="BE346" s="6"/>
      <c r="BF346" s="6"/>
      <c r="BG346" s="6"/>
      <c r="BH346" s="6"/>
      <c r="BI346" s="6"/>
      <c r="BJ346" s="6"/>
      <c r="BK346" s="6"/>
      <c r="BL346" s="6"/>
      <c r="BM346" s="6"/>
    </row>
    <row r="347" spans="1:65" ht="13.8">
      <c r="A347" s="66"/>
      <c r="B347" s="67"/>
      <c r="C347" s="67"/>
      <c r="D347" s="66"/>
      <c r="E347" s="68"/>
      <c r="F347" s="66"/>
      <c r="G347" s="66"/>
      <c r="H347" s="69"/>
      <c r="I347" s="66"/>
      <c r="J347" s="66"/>
      <c r="K347" s="66"/>
      <c r="L347" s="66"/>
      <c r="M347" s="66"/>
      <c r="N347" s="66"/>
      <c r="O347" s="66"/>
      <c r="P347" s="66"/>
      <c r="Q347" s="66"/>
      <c r="R347" s="66"/>
      <c r="S347" s="66"/>
      <c r="T347" s="66"/>
      <c r="U347" s="66"/>
      <c r="V347" s="66"/>
      <c r="W347" s="66"/>
      <c r="X347" s="66"/>
      <c r="Y347" s="66"/>
      <c r="Z347" s="66"/>
      <c r="AA347" s="66"/>
      <c r="AB347" s="66"/>
      <c r="AC347" s="66"/>
      <c r="AD347" s="66"/>
      <c r="AE347" s="66"/>
      <c r="AF347" s="66"/>
      <c r="AG347" s="66"/>
      <c r="AH347" s="66"/>
      <c r="AI347" s="66"/>
      <c r="AJ347" s="66"/>
      <c r="AK347" s="66"/>
      <c r="AL347" s="66"/>
      <c r="AM347" s="66"/>
      <c r="AN347" s="70"/>
      <c r="AO347" s="70"/>
      <c r="AP347" s="70"/>
      <c r="AQ347" s="71"/>
      <c r="AR347" s="70"/>
      <c r="AS347" s="6"/>
      <c r="AT347" s="6"/>
      <c r="AU347" s="6"/>
      <c r="AV347" s="6"/>
      <c r="AW347" s="6"/>
      <c r="AX347" s="6"/>
      <c r="AY347" s="6"/>
      <c r="AZ347" s="6"/>
      <c r="BA347" s="6"/>
      <c r="BB347" s="6"/>
      <c r="BC347" s="6"/>
      <c r="BD347" s="6"/>
      <c r="BE347" s="6"/>
      <c r="BF347" s="6"/>
      <c r="BG347" s="6"/>
      <c r="BH347" s="6"/>
      <c r="BI347" s="6"/>
      <c r="BJ347" s="6"/>
      <c r="BK347" s="6"/>
      <c r="BL347" s="6"/>
      <c r="BM347" s="6"/>
    </row>
    <row r="348" spans="1:65" ht="13.8">
      <c r="A348" s="66"/>
      <c r="B348" s="67"/>
      <c r="C348" s="67"/>
      <c r="D348" s="66"/>
      <c r="E348" s="68"/>
      <c r="F348" s="66"/>
      <c r="G348" s="66"/>
      <c r="H348" s="69"/>
      <c r="I348" s="66"/>
      <c r="J348" s="66"/>
      <c r="K348" s="66"/>
      <c r="L348" s="66"/>
      <c r="M348" s="66"/>
      <c r="N348" s="66"/>
      <c r="O348" s="66"/>
      <c r="P348" s="66"/>
      <c r="Q348" s="66"/>
      <c r="R348" s="66"/>
      <c r="S348" s="66"/>
      <c r="T348" s="66"/>
      <c r="U348" s="66"/>
      <c r="V348" s="66"/>
      <c r="W348" s="66"/>
      <c r="X348" s="66"/>
      <c r="Y348" s="66"/>
      <c r="Z348" s="66"/>
      <c r="AA348" s="66"/>
      <c r="AB348" s="66"/>
      <c r="AC348" s="66"/>
      <c r="AD348" s="66"/>
      <c r="AE348" s="66"/>
      <c r="AF348" s="66"/>
      <c r="AG348" s="66"/>
      <c r="AH348" s="66"/>
      <c r="AI348" s="66"/>
      <c r="AJ348" s="66"/>
      <c r="AK348" s="66"/>
      <c r="AL348" s="66"/>
      <c r="AM348" s="66"/>
      <c r="AN348" s="70"/>
      <c r="AO348" s="70"/>
      <c r="AP348" s="70"/>
      <c r="AQ348" s="71"/>
      <c r="AR348" s="70"/>
      <c r="AS348" s="6"/>
      <c r="AT348" s="6"/>
      <c r="AU348" s="6"/>
      <c r="AV348" s="6"/>
      <c r="AW348" s="6"/>
      <c r="AX348" s="6"/>
      <c r="AY348" s="6"/>
      <c r="AZ348" s="6"/>
      <c r="BA348" s="6"/>
      <c r="BB348" s="6"/>
      <c r="BC348" s="6"/>
      <c r="BD348" s="6"/>
      <c r="BE348" s="6"/>
      <c r="BF348" s="6"/>
      <c r="BG348" s="6"/>
      <c r="BH348" s="6"/>
      <c r="BI348" s="6"/>
      <c r="BJ348" s="6"/>
      <c r="BK348" s="6"/>
      <c r="BL348" s="6"/>
      <c r="BM348" s="6"/>
    </row>
    <row r="349" spans="1:65" ht="13.8">
      <c r="A349" s="66"/>
      <c r="B349" s="67"/>
      <c r="C349" s="67"/>
      <c r="D349" s="66"/>
      <c r="E349" s="68"/>
      <c r="F349" s="66"/>
      <c r="G349" s="66"/>
      <c r="H349" s="69"/>
      <c r="I349" s="66"/>
      <c r="J349" s="66"/>
      <c r="K349" s="66"/>
      <c r="L349" s="66"/>
      <c r="M349" s="66"/>
      <c r="N349" s="66"/>
      <c r="O349" s="66"/>
      <c r="P349" s="66"/>
      <c r="Q349" s="66"/>
      <c r="R349" s="66"/>
      <c r="S349" s="66"/>
      <c r="T349" s="66"/>
      <c r="U349" s="66"/>
      <c r="V349" s="66"/>
      <c r="W349" s="66"/>
      <c r="X349" s="66"/>
      <c r="Y349" s="66"/>
      <c r="Z349" s="66"/>
      <c r="AA349" s="66"/>
      <c r="AB349" s="66"/>
      <c r="AC349" s="66"/>
      <c r="AD349" s="66"/>
      <c r="AE349" s="66"/>
      <c r="AF349" s="66"/>
      <c r="AG349" s="66"/>
      <c r="AH349" s="66"/>
      <c r="AI349" s="66"/>
      <c r="AJ349" s="66"/>
      <c r="AK349" s="66"/>
      <c r="AL349" s="66"/>
      <c r="AM349" s="66"/>
      <c r="AN349" s="70"/>
      <c r="AO349" s="70"/>
      <c r="AP349" s="70"/>
      <c r="AQ349" s="71"/>
      <c r="AR349" s="70"/>
      <c r="AS349" s="6"/>
      <c r="AT349" s="6"/>
      <c r="AU349" s="6"/>
      <c r="AV349" s="6"/>
      <c r="AW349" s="6"/>
      <c r="AX349" s="6"/>
      <c r="AY349" s="6"/>
      <c r="AZ349" s="6"/>
      <c r="BA349" s="6"/>
      <c r="BB349" s="6"/>
      <c r="BC349" s="6"/>
      <c r="BD349" s="6"/>
      <c r="BE349" s="6"/>
      <c r="BF349" s="6"/>
      <c r="BG349" s="6"/>
      <c r="BH349" s="6"/>
      <c r="BI349" s="6"/>
      <c r="BJ349" s="6"/>
      <c r="BK349" s="6"/>
      <c r="BL349" s="6"/>
      <c r="BM349" s="6"/>
    </row>
    <row r="350" spans="1:65" ht="13.8">
      <c r="A350" s="66"/>
      <c r="B350" s="67"/>
      <c r="C350" s="67"/>
      <c r="D350" s="66"/>
      <c r="E350" s="68"/>
      <c r="F350" s="66"/>
      <c r="G350" s="66"/>
      <c r="H350" s="69"/>
      <c r="I350" s="66"/>
      <c r="J350" s="66"/>
      <c r="K350" s="66"/>
      <c r="L350" s="66"/>
      <c r="M350" s="66"/>
      <c r="N350" s="66"/>
      <c r="O350" s="66"/>
      <c r="P350" s="66"/>
      <c r="Q350" s="66"/>
      <c r="R350" s="66"/>
      <c r="S350" s="66"/>
      <c r="T350" s="66"/>
      <c r="U350" s="66"/>
      <c r="V350" s="66"/>
      <c r="W350" s="66"/>
      <c r="X350" s="66"/>
      <c r="Y350" s="66"/>
      <c r="Z350" s="66"/>
      <c r="AA350" s="66"/>
      <c r="AB350" s="66"/>
      <c r="AC350" s="66"/>
      <c r="AD350" s="66"/>
      <c r="AE350" s="66"/>
      <c r="AF350" s="66"/>
      <c r="AG350" s="66"/>
      <c r="AH350" s="66"/>
      <c r="AI350" s="66"/>
      <c r="AJ350" s="66"/>
      <c r="AK350" s="66"/>
      <c r="AL350" s="66"/>
      <c r="AM350" s="66"/>
      <c r="AN350" s="70"/>
      <c r="AO350" s="70"/>
      <c r="AP350" s="70"/>
      <c r="AQ350" s="71"/>
      <c r="AR350" s="70"/>
      <c r="AS350" s="6"/>
      <c r="AT350" s="6"/>
      <c r="AU350" s="6"/>
      <c r="AV350" s="6"/>
      <c r="AW350" s="6"/>
      <c r="AX350" s="6"/>
      <c r="AY350" s="6"/>
      <c r="AZ350" s="6"/>
      <c r="BA350" s="6"/>
      <c r="BB350" s="6"/>
      <c r="BC350" s="6"/>
      <c r="BD350" s="6"/>
      <c r="BE350" s="6"/>
      <c r="BF350" s="6"/>
      <c r="BG350" s="6"/>
      <c r="BH350" s="6"/>
      <c r="BI350" s="6"/>
      <c r="BJ350" s="6"/>
      <c r="BK350" s="6"/>
      <c r="BL350" s="6"/>
      <c r="BM350" s="6"/>
    </row>
    <row r="351" spans="1:65" ht="13.8">
      <c r="A351" s="66"/>
      <c r="B351" s="67"/>
      <c r="C351" s="67"/>
      <c r="D351" s="66"/>
      <c r="E351" s="68"/>
      <c r="F351" s="66"/>
      <c r="G351" s="66"/>
      <c r="H351" s="69"/>
      <c r="I351" s="66"/>
      <c r="J351" s="66"/>
      <c r="K351" s="66"/>
      <c r="L351" s="66"/>
      <c r="M351" s="66"/>
      <c r="N351" s="66"/>
      <c r="O351" s="66"/>
      <c r="P351" s="66"/>
      <c r="Q351" s="66"/>
      <c r="R351" s="66"/>
      <c r="S351" s="66"/>
      <c r="T351" s="66"/>
      <c r="U351" s="66"/>
      <c r="V351" s="66"/>
      <c r="W351" s="66"/>
      <c r="X351" s="66"/>
      <c r="Y351" s="66"/>
      <c r="Z351" s="66"/>
      <c r="AA351" s="66"/>
      <c r="AB351" s="66"/>
      <c r="AC351" s="66"/>
      <c r="AD351" s="66"/>
      <c r="AE351" s="66"/>
      <c r="AF351" s="66"/>
      <c r="AG351" s="66"/>
      <c r="AH351" s="66"/>
      <c r="AI351" s="66"/>
      <c r="AJ351" s="66"/>
      <c r="AK351" s="66"/>
      <c r="AL351" s="66"/>
      <c r="AM351" s="66"/>
      <c r="AN351" s="70"/>
      <c r="AO351" s="70"/>
      <c r="AP351" s="70"/>
      <c r="AQ351" s="71"/>
      <c r="AR351" s="70"/>
      <c r="AS351" s="6"/>
      <c r="AT351" s="6"/>
      <c r="AU351" s="6"/>
      <c r="AV351" s="6"/>
      <c r="AW351" s="6"/>
      <c r="AX351" s="6"/>
      <c r="AY351" s="6"/>
      <c r="AZ351" s="6"/>
      <c r="BA351" s="6"/>
      <c r="BB351" s="6"/>
      <c r="BC351" s="6"/>
      <c r="BD351" s="6"/>
      <c r="BE351" s="6"/>
      <c r="BF351" s="6"/>
      <c r="BG351" s="6"/>
      <c r="BH351" s="6"/>
      <c r="BI351" s="6"/>
      <c r="BJ351" s="6"/>
      <c r="BK351" s="6"/>
      <c r="BL351" s="6"/>
      <c r="BM351" s="6"/>
    </row>
    <row r="352" spans="1:65" ht="13.2">
      <c r="A352" s="66"/>
      <c r="B352" s="67"/>
      <c r="C352" s="67"/>
      <c r="D352" s="66"/>
      <c r="E352" s="68"/>
      <c r="F352" s="66"/>
      <c r="G352" s="66"/>
      <c r="H352" s="66"/>
      <c r="I352" s="66"/>
      <c r="J352" s="66"/>
      <c r="K352" s="66"/>
      <c r="L352" s="66"/>
      <c r="M352" s="66"/>
      <c r="N352" s="66"/>
      <c r="O352" s="66"/>
      <c r="P352" s="66"/>
      <c r="Q352" s="66"/>
      <c r="R352" s="66"/>
      <c r="S352" s="66"/>
      <c r="T352" s="66"/>
      <c r="U352" s="66"/>
      <c r="V352" s="66"/>
      <c r="W352" s="66"/>
      <c r="X352" s="66"/>
      <c r="Y352" s="66"/>
      <c r="Z352" s="66"/>
      <c r="AA352" s="66"/>
      <c r="AB352" s="66"/>
      <c r="AC352" s="66"/>
      <c r="AD352" s="66"/>
      <c r="AE352" s="66"/>
      <c r="AF352" s="66"/>
      <c r="AG352" s="66"/>
      <c r="AH352" s="66"/>
      <c r="AI352" s="66"/>
      <c r="AJ352" s="66"/>
      <c r="AK352" s="66"/>
      <c r="AL352" s="66"/>
      <c r="AM352" s="66"/>
      <c r="AN352" s="70"/>
      <c r="AO352" s="70"/>
      <c r="AP352" s="70"/>
      <c r="AQ352" s="71"/>
      <c r="AR352" s="70"/>
      <c r="AS352" s="6"/>
      <c r="AT352" s="6"/>
      <c r="AU352" s="6"/>
      <c r="AV352" s="6"/>
      <c r="AW352" s="6"/>
      <c r="AX352" s="6"/>
      <c r="AY352" s="6"/>
      <c r="AZ352" s="6"/>
      <c r="BA352" s="6"/>
      <c r="BB352" s="6"/>
      <c r="BC352" s="6"/>
      <c r="BD352" s="6"/>
      <c r="BE352" s="6"/>
      <c r="BF352" s="6"/>
      <c r="BG352" s="6"/>
      <c r="BH352" s="6"/>
      <c r="BI352" s="6"/>
      <c r="BJ352" s="6"/>
      <c r="BK352" s="6"/>
      <c r="BL352" s="6"/>
      <c r="BM352" s="6"/>
    </row>
    <row r="353" spans="1:65" ht="13.2">
      <c r="A353" s="66"/>
      <c r="B353" s="67"/>
      <c r="C353" s="67"/>
      <c r="D353" s="66"/>
      <c r="E353" s="68"/>
      <c r="F353" s="66"/>
      <c r="G353" s="66"/>
      <c r="H353" s="66"/>
      <c r="I353" s="66"/>
      <c r="J353" s="66"/>
      <c r="K353" s="66"/>
      <c r="L353" s="66"/>
      <c r="M353" s="66"/>
      <c r="N353" s="66"/>
      <c r="O353" s="66"/>
      <c r="P353" s="66"/>
      <c r="Q353" s="66"/>
      <c r="R353" s="66"/>
      <c r="S353" s="66"/>
      <c r="T353" s="66"/>
      <c r="U353" s="66"/>
      <c r="V353" s="66"/>
      <c r="W353" s="66"/>
      <c r="X353" s="66"/>
      <c r="Y353" s="66"/>
      <c r="Z353" s="66"/>
      <c r="AA353" s="66"/>
      <c r="AB353" s="66"/>
      <c r="AC353" s="66"/>
      <c r="AD353" s="66"/>
      <c r="AE353" s="66"/>
      <c r="AF353" s="66"/>
      <c r="AG353" s="66"/>
      <c r="AH353" s="66"/>
      <c r="AI353" s="66"/>
      <c r="AJ353" s="66"/>
      <c r="AK353" s="66"/>
      <c r="AL353" s="66"/>
      <c r="AM353" s="66"/>
      <c r="AN353" s="70"/>
      <c r="AO353" s="70"/>
      <c r="AP353" s="70"/>
      <c r="AQ353" s="71"/>
      <c r="AR353" s="70"/>
      <c r="AS353" s="6"/>
      <c r="AT353" s="6"/>
      <c r="AU353" s="6"/>
      <c r="AV353" s="6"/>
      <c r="AW353" s="6"/>
      <c r="AX353" s="6"/>
      <c r="AY353" s="6"/>
      <c r="AZ353" s="6"/>
      <c r="BA353" s="6"/>
      <c r="BB353" s="6"/>
      <c r="BC353" s="6"/>
      <c r="BD353" s="6"/>
      <c r="BE353" s="6"/>
      <c r="BF353" s="6"/>
      <c r="BG353" s="6"/>
      <c r="BH353" s="6"/>
      <c r="BI353" s="6"/>
      <c r="BJ353" s="6"/>
      <c r="BK353" s="6"/>
      <c r="BL353" s="6"/>
      <c r="BM353" s="6"/>
    </row>
    <row r="354" spans="1:65" ht="13.2">
      <c r="A354" s="66"/>
      <c r="B354" s="67"/>
      <c r="C354" s="67"/>
      <c r="D354" s="66"/>
      <c r="E354" s="68"/>
      <c r="F354" s="66"/>
      <c r="G354" s="66"/>
      <c r="H354" s="66"/>
      <c r="I354" s="66"/>
      <c r="J354" s="66"/>
      <c r="K354" s="66"/>
      <c r="L354" s="66"/>
      <c r="M354" s="66"/>
      <c r="N354" s="66"/>
      <c r="O354" s="66"/>
      <c r="P354" s="66"/>
      <c r="Q354" s="66"/>
      <c r="R354" s="66"/>
      <c r="S354" s="66"/>
      <c r="T354" s="66"/>
      <c r="U354" s="66"/>
      <c r="V354" s="66"/>
      <c r="W354" s="66"/>
      <c r="X354" s="66"/>
      <c r="Y354" s="66"/>
      <c r="Z354" s="66"/>
      <c r="AA354" s="66"/>
      <c r="AB354" s="66"/>
      <c r="AC354" s="66"/>
      <c r="AD354" s="66"/>
      <c r="AE354" s="66"/>
      <c r="AF354" s="66"/>
      <c r="AG354" s="66"/>
      <c r="AH354" s="66"/>
      <c r="AI354" s="66"/>
      <c r="AJ354" s="66"/>
      <c r="AK354" s="66"/>
      <c r="AL354" s="66"/>
      <c r="AM354" s="66"/>
      <c r="AN354" s="70"/>
      <c r="AO354" s="70"/>
      <c r="AP354" s="70"/>
      <c r="AQ354" s="71"/>
      <c r="AR354" s="70"/>
      <c r="AS354" s="6"/>
      <c r="AT354" s="6"/>
      <c r="AU354" s="6"/>
      <c r="AV354" s="6"/>
      <c r="AW354" s="6"/>
      <c r="AX354" s="6"/>
      <c r="AY354" s="6"/>
      <c r="AZ354" s="6"/>
      <c r="BA354" s="6"/>
      <c r="BB354" s="6"/>
      <c r="BC354" s="6"/>
      <c r="BD354" s="6"/>
      <c r="BE354" s="6"/>
      <c r="BF354" s="6"/>
      <c r="BG354" s="6"/>
      <c r="BH354" s="6"/>
      <c r="BI354" s="6"/>
      <c r="BJ354" s="6"/>
      <c r="BK354" s="6"/>
      <c r="BL354" s="6"/>
      <c r="BM354" s="6"/>
    </row>
    <row r="355" spans="1:65" ht="13.2">
      <c r="A355" s="66"/>
      <c r="B355" s="67"/>
      <c r="C355" s="67"/>
      <c r="D355" s="66"/>
      <c r="E355" s="68"/>
      <c r="F355" s="66"/>
      <c r="G355" s="66"/>
      <c r="H355" s="66"/>
      <c r="I355" s="66"/>
      <c r="J355" s="66"/>
      <c r="K355" s="66"/>
      <c r="L355" s="66"/>
      <c r="M355" s="66"/>
      <c r="N355" s="66"/>
      <c r="O355" s="66"/>
      <c r="P355" s="66"/>
      <c r="Q355" s="66"/>
      <c r="R355" s="66"/>
      <c r="S355" s="66"/>
      <c r="T355" s="66"/>
      <c r="U355" s="66"/>
      <c r="V355" s="66"/>
      <c r="W355" s="66"/>
      <c r="X355" s="66"/>
      <c r="Y355" s="66"/>
      <c r="Z355" s="66"/>
      <c r="AA355" s="66"/>
      <c r="AB355" s="66"/>
      <c r="AC355" s="66"/>
      <c r="AD355" s="66"/>
      <c r="AE355" s="66"/>
      <c r="AF355" s="66"/>
      <c r="AG355" s="66"/>
      <c r="AH355" s="66"/>
      <c r="AI355" s="66"/>
      <c r="AJ355" s="66"/>
      <c r="AK355" s="66"/>
      <c r="AL355" s="66"/>
      <c r="AM355" s="66"/>
      <c r="AN355" s="70"/>
      <c r="AO355" s="70"/>
      <c r="AP355" s="70"/>
      <c r="AQ355" s="71"/>
      <c r="AR355" s="70"/>
      <c r="AS355" s="6"/>
      <c r="AT355" s="6"/>
      <c r="AU355" s="6"/>
      <c r="AV355" s="6"/>
      <c r="AW355" s="6"/>
      <c r="AX355" s="6"/>
      <c r="AY355" s="6"/>
      <c r="AZ355" s="6"/>
      <c r="BA355" s="6"/>
      <c r="BB355" s="6"/>
      <c r="BC355" s="6"/>
      <c r="BD355" s="6"/>
      <c r="BE355" s="6"/>
      <c r="BF355" s="6"/>
      <c r="BG355" s="6"/>
      <c r="BH355" s="6"/>
      <c r="BI355" s="6"/>
      <c r="BJ355" s="6"/>
      <c r="BK355" s="6"/>
      <c r="BL355" s="6"/>
      <c r="BM355" s="6"/>
    </row>
    <row r="356" spans="1:65" ht="13.2">
      <c r="A356" s="66"/>
      <c r="B356" s="67"/>
      <c r="C356" s="67"/>
      <c r="D356" s="66"/>
      <c r="E356" s="68"/>
      <c r="F356" s="66"/>
      <c r="G356" s="66"/>
      <c r="H356" s="66"/>
      <c r="I356" s="66"/>
      <c r="J356" s="66"/>
      <c r="K356" s="66"/>
      <c r="L356" s="66"/>
      <c r="M356" s="66"/>
      <c r="N356" s="66"/>
      <c r="O356" s="66"/>
      <c r="P356" s="66"/>
      <c r="Q356" s="66"/>
      <c r="R356" s="66"/>
      <c r="S356" s="66"/>
      <c r="T356" s="66"/>
      <c r="U356" s="66"/>
      <c r="V356" s="66"/>
      <c r="W356" s="66"/>
      <c r="X356" s="66"/>
      <c r="Y356" s="66"/>
      <c r="Z356" s="66"/>
      <c r="AA356" s="66"/>
      <c r="AB356" s="66"/>
      <c r="AC356" s="66"/>
      <c r="AD356" s="66"/>
      <c r="AE356" s="66"/>
      <c r="AF356" s="66"/>
      <c r="AG356" s="66"/>
      <c r="AH356" s="66"/>
      <c r="AI356" s="66"/>
      <c r="AJ356" s="66"/>
      <c r="AK356" s="66"/>
      <c r="AL356" s="66"/>
      <c r="AM356" s="66"/>
      <c r="AN356" s="70"/>
      <c r="AO356" s="70"/>
      <c r="AP356" s="70"/>
      <c r="AQ356" s="71"/>
      <c r="AR356" s="70"/>
      <c r="AS356" s="6"/>
      <c r="AT356" s="6"/>
      <c r="AU356" s="6"/>
      <c r="AV356" s="6"/>
      <c r="AW356" s="6"/>
      <c r="AX356" s="6"/>
      <c r="AY356" s="6"/>
      <c r="AZ356" s="6"/>
      <c r="BA356" s="6"/>
      <c r="BB356" s="6"/>
      <c r="BC356" s="6"/>
      <c r="BD356" s="6"/>
      <c r="BE356" s="6"/>
      <c r="BF356" s="6"/>
      <c r="BG356" s="6"/>
      <c r="BH356" s="6"/>
      <c r="BI356" s="6"/>
      <c r="BJ356" s="6"/>
      <c r="BK356" s="6"/>
      <c r="BL356" s="6"/>
      <c r="BM356" s="6"/>
    </row>
    <row r="357" spans="1:65" ht="13.2">
      <c r="A357" s="66"/>
      <c r="B357" s="67"/>
      <c r="C357" s="67"/>
      <c r="D357" s="66"/>
      <c r="E357" s="68"/>
      <c r="F357" s="66"/>
      <c r="G357" s="66"/>
      <c r="H357" s="66"/>
      <c r="I357" s="66"/>
      <c r="J357" s="66"/>
      <c r="K357" s="66"/>
      <c r="L357" s="66"/>
      <c r="M357" s="66"/>
      <c r="N357" s="66"/>
      <c r="O357" s="66"/>
      <c r="P357" s="66"/>
      <c r="Q357" s="66"/>
      <c r="R357" s="66"/>
      <c r="S357" s="66"/>
      <c r="T357" s="66"/>
      <c r="U357" s="66"/>
      <c r="V357" s="66"/>
      <c r="W357" s="66"/>
      <c r="X357" s="66"/>
      <c r="Y357" s="66"/>
      <c r="Z357" s="66"/>
      <c r="AA357" s="66"/>
      <c r="AB357" s="66"/>
      <c r="AC357" s="66"/>
      <c r="AD357" s="66"/>
      <c r="AE357" s="66"/>
      <c r="AF357" s="66"/>
      <c r="AG357" s="66"/>
      <c r="AH357" s="66"/>
      <c r="AI357" s="66"/>
      <c r="AJ357" s="66"/>
      <c r="AK357" s="66"/>
      <c r="AL357" s="66"/>
      <c r="AM357" s="66"/>
      <c r="AN357" s="70"/>
      <c r="AO357" s="70"/>
      <c r="AP357" s="70"/>
      <c r="AQ357" s="71"/>
      <c r="AR357" s="70"/>
      <c r="AS357" s="6"/>
      <c r="AT357" s="6"/>
      <c r="AU357" s="6"/>
      <c r="AV357" s="6"/>
      <c r="AW357" s="6"/>
      <c r="AX357" s="6"/>
      <c r="AY357" s="6"/>
      <c r="AZ357" s="6"/>
      <c r="BA357" s="6"/>
      <c r="BB357" s="6"/>
      <c r="BC357" s="6"/>
      <c r="BD357" s="6"/>
      <c r="BE357" s="6"/>
      <c r="BF357" s="6"/>
      <c r="BG357" s="6"/>
      <c r="BH357" s="6"/>
      <c r="BI357" s="6"/>
      <c r="BJ357" s="6"/>
      <c r="BK357" s="6"/>
      <c r="BL357" s="6"/>
      <c r="BM357" s="6"/>
    </row>
    <row r="358" spans="1:65" ht="13.2">
      <c r="A358" s="66"/>
      <c r="B358" s="67"/>
      <c r="C358" s="67"/>
      <c r="D358" s="66"/>
      <c r="E358" s="68"/>
      <c r="F358" s="66"/>
      <c r="G358" s="66"/>
      <c r="H358" s="66"/>
      <c r="I358" s="66"/>
      <c r="J358" s="66"/>
      <c r="K358" s="66"/>
      <c r="L358" s="66"/>
      <c r="M358" s="66"/>
      <c r="N358" s="66"/>
      <c r="O358" s="66"/>
      <c r="P358" s="66"/>
      <c r="Q358" s="66"/>
      <c r="R358" s="66"/>
      <c r="S358" s="66"/>
      <c r="T358" s="66"/>
      <c r="U358" s="66"/>
      <c r="V358" s="66"/>
      <c r="W358" s="66"/>
      <c r="X358" s="66"/>
      <c r="Y358" s="66"/>
      <c r="Z358" s="66"/>
      <c r="AA358" s="66"/>
      <c r="AB358" s="66"/>
      <c r="AC358" s="66"/>
      <c r="AD358" s="66"/>
      <c r="AE358" s="66"/>
      <c r="AF358" s="66"/>
      <c r="AG358" s="66"/>
      <c r="AH358" s="66"/>
      <c r="AI358" s="66"/>
      <c r="AJ358" s="66"/>
      <c r="AK358" s="66"/>
      <c r="AL358" s="66"/>
      <c r="AM358" s="66"/>
      <c r="AN358" s="70"/>
      <c r="AO358" s="70"/>
      <c r="AP358" s="70"/>
      <c r="AQ358" s="71"/>
      <c r="AR358" s="70"/>
      <c r="AS358" s="6"/>
      <c r="AT358" s="6"/>
      <c r="AU358" s="6"/>
      <c r="AV358" s="6"/>
      <c r="AW358" s="6"/>
      <c r="AX358" s="6"/>
      <c r="AY358" s="6"/>
      <c r="AZ358" s="6"/>
      <c r="BA358" s="6"/>
      <c r="BB358" s="6"/>
      <c r="BC358" s="6"/>
      <c r="BD358" s="6"/>
      <c r="BE358" s="6"/>
      <c r="BF358" s="6"/>
      <c r="BG358" s="6"/>
      <c r="BH358" s="6"/>
      <c r="BI358" s="6"/>
      <c r="BJ358" s="6"/>
      <c r="BK358" s="6"/>
      <c r="BL358" s="6"/>
      <c r="BM358" s="6"/>
    </row>
    <row r="359" spans="1:65" ht="13.2">
      <c r="A359" s="66"/>
      <c r="B359" s="67"/>
      <c r="C359" s="67"/>
      <c r="D359" s="66"/>
      <c r="E359" s="68"/>
      <c r="F359" s="66"/>
      <c r="G359" s="66"/>
      <c r="H359" s="66"/>
      <c r="I359" s="66"/>
      <c r="J359" s="66"/>
      <c r="K359" s="66"/>
      <c r="L359" s="66"/>
      <c r="M359" s="66"/>
      <c r="N359" s="66"/>
      <c r="O359" s="66"/>
      <c r="P359" s="66"/>
      <c r="Q359" s="66"/>
      <c r="R359" s="66"/>
      <c r="S359" s="66"/>
      <c r="T359" s="66"/>
      <c r="U359" s="66"/>
      <c r="V359" s="66"/>
      <c r="W359" s="66"/>
      <c r="X359" s="66"/>
      <c r="Y359" s="66"/>
      <c r="Z359" s="66"/>
      <c r="AA359" s="66"/>
      <c r="AB359" s="66"/>
      <c r="AC359" s="66"/>
      <c r="AD359" s="66"/>
      <c r="AE359" s="66"/>
      <c r="AF359" s="66"/>
      <c r="AG359" s="66"/>
      <c r="AH359" s="66"/>
      <c r="AI359" s="66"/>
      <c r="AJ359" s="66"/>
      <c r="AK359" s="66"/>
      <c r="AL359" s="66"/>
      <c r="AM359" s="66"/>
      <c r="AN359" s="70"/>
      <c r="AO359" s="70"/>
      <c r="AP359" s="70"/>
      <c r="AQ359" s="71"/>
      <c r="AR359" s="70"/>
      <c r="AS359" s="6"/>
      <c r="AT359" s="6"/>
      <c r="AU359" s="6"/>
      <c r="AV359" s="6"/>
      <c r="AW359" s="6"/>
      <c r="AX359" s="6"/>
      <c r="AY359" s="6"/>
      <c r="AZ359" s="6"/>
      <c r="BA359" s="6"/>
      <c r="BB359" s="6"/>
      <c r="BC359" s="6"/>
      <c r="BD359" s="6"/>
      <c r="BE359" s="6"/>
      <c r="BF359" s="6"/>
      <c r="BG359" s="6"/>
      <c r="BH359" s="6"/>
      <c r="BI359" s="6"/>
      <c r="BJ359" s="6"/>
      <c r="BK359" s="6"/>
      <c r="BL359" s="6"/>
      <c r="BM359" s="6"/>
    </row>
    <row r="360" spans="1:65" ht="13.2">
      <c r="A360" s="66"/>
      <c r="B360" s="67"/>
      <c r="C360" s="67"/>
      <c r="D360" s="66"/>
      <c r="E360" s="68"/>
      <c r="F360" s="66"/>
      <c r="G360" s="66"/>
      <c r="H360" s="66"/>
      <c r="I360" s="66"/>
      <c r="J360" s="66"/>
      <c r="K360" s="66"/>
      <c r="L360" s="66"/>
      <c r="M360" s="66"/>
      <c r="N360" s="66"/>
      <c r="O360" s="66"/>
      <c r="P360" s="66"/>
      <c r="Q360" s="66"/>
      <c r="R360" s="66"/>
      <c r="S360" s="66"/>
      <c r="T360" s="66"/>
      <c r="U360" s="66"/>
      <c r="V360" s="66"/>
      <c r="W360" s="66"/>
      <c r="X360" s="66"/>
      <c r="Y360" s="66"/>
      <c r="Z360" s="66"/>
      <c r="AA360" s="66"/>
      <c r="AB360" s="66"/>
      <c r="AC360" s="66"/>
      <c r="AD360" s="66"/>
      <c r="AE360" s="66"/>
      <c r="AF360" s="66"/>
      <c r="AG360" s="66"/>
      <c r="AH360" s="66"/>
      <c r="AI360" s="66"/>
      <c r="AJ360" s="66"/>
      <c r="AK360" s="66"/>
      <c r="AL360" s="66"/>
      <c r="AM360" s="66"/>
      <c r="AN360" s="70"/>
      <c r="AO360" s="70"/>
      <c r="AP360" s="70"/>
      <c r="AQ360" s="71"/>
      <c r="AR360" s="70"/>
      <c r="AS360" s="6"/>
      <c r="AT360" s="6"/>
      <c r="AU360" s="6"/>
      <c r="AV360" s="6"/>
      <c r="AW360" s="6"/>
      <c r="AX360" s="6"/>
      <c r="AY360" s="6"/>
      <c r="AZ360" s="6"/>
      <c r="BA360" s="6"/>
      <c r="BB360" s="6"/>
      <c r="BC360" s="6"/>
      <c r="BD360" s="6"/>
      <c r="BE360" s="6"/>
      <c r="BF360" s="6"/>
      <c r="BG360" s="6"/>
      <c r="BH360" s="6"/>
      <c r="BI360" s="6"/>
      <c r="BJ360" s="6"/>
      <c r="BK360" s="6"/>
      <c r="BL360" s="6"/>
      <c r="BM360" s="6"/>
    </row>
    <row r="361" spans="1:65" ht="13.2">
      <c r="A361" s="66"/>
      <c r="B361" s="67"/>
      <c r="C361" s="67"/>
      <c r="D361" s="66"/>
      <c r="E361" s="68"/>
      <c r="F361" s="66"/>
      <c r="G361" s="66"/>
      <c r="H361" s="66"/>
      <c r="I361" s="66"/>
      <c r="J361" s="66"/>
      <c r="K361" s="66"/>
      <c r="L361" s="66"/>
      <c r="M361" s="66"/>
      <c r="N361" s="66"/>
      <c r="O361" s="66"/>
      <c r="P361" s="66"/>
      <c r="Q361" s="66"/>
      <c r="R361" s="66"/>
      <c r="S361" s="66"/>
      <c r="T361" s="66"/>
      <c r="U361" s="66"/>
      <c r="V361" s="66"/>
      <c r="W361" s="66"/>
      <c r="X361" s="66"/>
      <c r="Y361" s="66"/>
      <c r="Z361" s="66"/>
      <c r="AA361" s="66"/>
      <c r="AB361" s="66"/>
      <c r="AC361" s="66"/>
      <c r="AD361" s="66"/>
      <c r="AE361" s="66"/>
      <c r="AF361" s="66"/>
      <c r="AG361" s="66"/>
      <c r="AH361" s="66"/>
      <c r="AI361" s="66"/>
      <c r="AJ361" s="66"/>
      <c r="AK361" s="66"/>
      <c r="AL361" s="66"/>
      <c r="AM361" s="66"/>
      <c r="AN361" s="70"/>
      <c r="AO361" s="70"/>
      <c r="AP361" s="70"/>
      <c r="AQ361" s="71"/>
      <c r="AR361" s="70"/>
      <c r="AS361" s="6"/>
      <c r="AT361" s="6"/>
      <c r="AU361" s="6"/>
      <c r="AV361" s="6"/>
      <c r="AW361" s="6"/>
      <c r="AX361" s="6"/>
      <c r="AY361" s="6"/>
      <c r="AZ361" s="6"/>
      <c r="BA361" s="6"/>
      <c r="BB361" s="6"/>
      <c r="BC361" s="6"/>
      <c r="BD361" s="6"/>
      <c r="BE361" s="6"/>
      <c r="BF361" s="6"/>
      <c r="BG361" s="6"/>
      <c r="BH361" s="6"/>
      <c r="BI361" s="6"/>
      <c r="BJ361" s="6"/>
      <c r="BK361" s="6"/>
      <c r="BL361" s="6"/>
      <c r="BM361" s="6"/>
    </row>
    <row r="362" spans="1:65" ht="13.2">
      <c r="A362" s="66"/>
      <c r="B362" s="67"/>
      <c r="C362" s="67"/>
      <c r="D362" s="66"/>
      <c r="E362" s="68"/>
      <c r="F362" s="66"/>
      <c r="G362" s="66"/>
      <c r="H362" s="66"/>
      <c r="I362" s="66"/>
      <c r="J362" s="66"/>
      <c r="K362" s="66"/>
      <c r="L362" s="66"/>
      <c r="M362" s="66"/>
      <c r="N362" s="66"/>
      <c r="O362" s="66"/>
      <c r="P362" s="66"/>
      <c r="Q362" s="66"/>
      <c r="R362" s="66"/>
      <c r="S362" s="66"/>
      <c r="T362" s="66"/>
      <c r="U362" s="66"/>
      <c r="V362" s="66"/>
      <c r="W362" s="66"/>
      <c r="X362" s="66"/>
      <c r="Y362" s="66"/>
      <c r="Z362" s="66"/>
      <c r="AA362" s="66"/>
      <c r="AB362" s="66"/>
      <c r="AC362" s="66"/>
      <c r="AD362" s="66"/>
      <c r="AE362" s="66"/>
      <c r="AF362" s="66"/>
      <c r="AG362" s="66"/>
      <c r="AH362" s="66"/>
      <c r="AI362" s="66"/>
      <c r="AJ362" s="66"/>
      <c r="AK362" s="66"/>
      <c r="AL362" s="66"/>
      <c r="AM362" s="66"/>
      <c r="AN362" s="70"/>
      <c r="AO362" s="70"/>
      <c r="AP362" s="70"/>
      <c r="AQ362" s="71"/>
      <c r="AR362" s="70"/>
      <c r="AS362" s="6"/>
      <c r="AT362" s="6"/>
      <c r="AU362" s="6"/>
      <c r="AV362" s="6"/>
      <c r="AW362" s="6"/>
      <c r="AX362" s="6"/>
      <c r="AY362" s="6"/>
      <c r="AZ362" s="6"/>
      <c r="BA362" s="6"/>
      <c r="BB362" s="6"/>
      <c r="BC362" s="6"/>
      <c r="BD362" s="6"/>
      <c r="BE362" s="6"/>
      <c r="BF362" s="6"/>
      <c r="BG362" s="6"/>
      <c r="BH362" s="6"/>
      <c r="BI362" s="6"/>
      <c r="BJ362" s="6"/>
      <c r="BK362" s="6"/>
      <c r="BL362" s="6"/>
      <c r="BM362" s="6"/>
    </row>
    <row r="363" spans="1:65" ht="13.2">
      <c r="A363" s="66"/>
      <c r="B363" s="67"/>
      <c r="C363" s="67"/>
      <c r="D363" s="66"/>
      <c r="E363" s="68"/>
      <c r="F363" s="66"/>
      <c r="G363" s="66"/>
      <c r="H363" s="66"/>
      <c r="I363" s="66"/>
      <c r="J363" s="66"/>
      <c r="K363" s="66"/>
      <c r="L363" s="66"/>
      <c r="M363" s="66"/>
      <c r="N363" s="66"/>
      <c r="O363" s="66"/>
      <c r="P363" s="66"/>
      <c r="Q363" s="66"/>
      <c r="R363" s="66"/>
      <c r="S363" s="66"/>
      <c r="T363" s="66"/>
      <c r="U363" s="66"/>
      <c r="V363" s="66"/>
      <c r="W363" s="66"/>
      <c r="X363" s="66"/>
      <c r="Y363" s="66"/>
      <c r="Z363" s="66"/>
      <c r="AA363" s="66"/>
      <c r="AB363" s="66"/>
      <c r="AC363" s="66"/>
      <c r="AD363" s="66"/>
      <c r="AE363" s="66"/>
      <c r="AF363" s="66"/>
      <c r="AG363" s="66"/>
      <c r="AH363" s="66"/>
      <c r="AI363" s="66"/>
      <c r="AJ363" s="66"/>
      <c r="AK363" s="66"/>
      <c r="AL363" s="66"/>
      <c r="AM363" s="66"/>
      <c r="AN363" s="70"/>
      <c r="AO363" s="70"/>
      <c r="AP363" s="70"/>
      <c r="AQ363" s="71"/>
      <c r="AR363" s="70"/>
      <c r="AS363" s="6"/>
      <c r="AT363" s="6"/>
      <c r="AU363" s="6"/>
      <c r="AV363" s="6"/>
      <c r="AW363" s="6"/>
      <c r="AX363" s="6"/>
      <c r="AY363" s="6"/>
      <c r="AZ363" s="6"/>
      <c r="BA363" s="6"/>
      <c r="BB363" s="6"/>
      <c r="BC363" s="6"/>
      <c r="BD363" s="6"/>
      <c r="BE363" s="6"/>
      <c r="BF363" s="6"/>
      <c r="BG363" s="6"/>
      <c r="BH363" s="6"/>
      <c r="BI363" s="6"/>
      <c r="BJ363" s="6"/>
      <c r="BK363" s="6"/>
      <c r="BL363" s="6"/>
      <c r="BM363" s="6"/>
    </row>
    <row r="364" spans="1:65" ht="13.2">
      <c r="A364" s="66"/>
      <c r="B364" s="67"/>
      <c r="C364" s="67"/>
      <c r="D364" s="66"/>
      <c r="E364" s="68"/>
      <c r="F364" s="66"/>
      <c r="G364" s="66"/>
      <c r="H364" s="66"/>
      <c r="I364" s="66"/>
      <c r="J364" s="66"/>
      <c r="K364" s="66"/>
      <c r="L364" s="66"/>
      <c r="M364" s="66"/>
      <c r="N364" s="66"/>
      <c r="O364" s="66"/>
      <c r="P364" s="66"/>
      <c r="Q364" s="66"/>
      <c r="R364" s="66"/>
      <c r="S364" s="66"/>
      <c r="T364" s="66"/>
      <c r="U364" s="66"/>
      <c r="V364" s="66"/>
      <c r="W364" s="66"/>
      <c r="X364" s="66"/>
      <c r="Y364" s="66"/>
      <c r="Z364" s="66"/>
      <c r="AA364" s="66"/>
      <c r="AB364" s="66"/>
      <c r="AC364" s="66"/>
      <c r="AD364" s="66"/>
      <c r="AE364" s="66"/>
      <c r="AF364" s="66"/>
      <c r="AG364" s="66"/>
      <c r="AH364" s="66"/>
      <c r="AI364" s="66"/>
      <c r="AJ364" s="66"/>
      <c r="AK364" s="66"/>
      <c r="AL364" s="66"/>
      <c r="AM364" s="66"/>
      <c r="AN364" s="70"/>
      <c r="AO364" s="70"/>
      <c r="AP364" s="70"/>
      <c r="AQ364" s="71"/>
      <c r="AR364" s="70"/>
      <c r="AS364" s="6"/>
      <c r="AT364" s="6"/>
      <c r="AU364" s="6"/>
      <c r="AV364" s="6"/>
      <c r="AW364" s="6"/>
      <c r="AX364" s="6"/>
      <c r="AY364" s="6"/>
      <c r="AZ364" s="6"/>
      <c r="BA364" s="6"/>
      <c r="BB364" s="6"/>
      <c r="BC364" s="6"/>
      <c r="BD364" s="6"/>
      <c r="BE364" s="6"/>
      <c r="BF364" s="6"/>
      <c r="BG364" s="6"/>
      <c r="BH364" s="6"/>
      <c r="BI364" s="6"/>
      <c r="BJ364" s="6"/>
      <c r="BK364" s="6"/>
      <c r="BL364" s="6"/>
      <c r="BM364" s="6"/>
    </row>
    <row r="365" spans="1:65" ht="13.2">
      <c r="A365" s="66"/>
      <c r="B365" s="67"/>
      <c r="C365" s="67"/>
      <c r="D365" s="66"/>
      <c r="E365" s="68"/>
      <c r="F365" s="66"/>
      <c r="G365" s="66"/>
      <c r="H365" s="66"/>
      <c r="I365" s="66"/>
      <c r="J365" s="66"/>
      <c r="K365" s="66"/>
      <c r="L365" s="66"/>
      <c r="M365" s="66"/>
      <c r="N365" s="66"/>
      <c r="O365" s="66"/>
      <c r="P365" s="66"/>
      <c r="Q365" s="66"/>
      <c r="R365" s="66"/>
      <c r="S365" s="66"/>
      <c r="T365" s="66"/>
      <c r="U365" s="66"/>
      <c r="V365" s="66"/>
      <c r="W365" s="66"/>
      <c r="X365" s="66"/>
      <c r="Y365" s="66"/>
      <c r="Z365" s="66"/>
      <c r="AA365" s="66"/>
      <c r="AB365" s="66"/>
      <c r="AC365" s="66"/>
      <c r="AD365" s="66"/>
      <c r="AE365" s="66"/>
      <c r="AF365" s="66"/>
      <c r="AG365" s="66"/>
      <c r="AH365" s="66"/>
      <c r="AI365" s="66"/>
      <c r="AJ365" s="66"/>
      <c r="AK365" s="66"/>
      <c r="AL365" s="66"/>
      <c r="AM365" s="66"/>
      <c r="AN365" s="70"/>
      <c r="AO365" s="70"/>
      <c r="AP365" s="70"/>
      <c r="AQ365" s="71"/>
      <c r="AR365" s="70"/>
      <c r="AS365" s="6"/>
      <c r="AT365" s="6"/>
      <c r="AU365" s="6"/>
      <c r="AV365" s="6"/>
      <c r="AW365" s="6"/>
      <c r="AX365" s="6"/>
      <c r="AY365" s="6"/>
      <c r="AZ365" s="6"/>
      <c r="BA365" s="6"/>
      <c r="BB365" s="6"/>
      <c r="BC365" s="6"/>
      <c r="BD365" s="6"/>
      <c r="BE365" s="6"/>
      <c r="BF365" s="6"/>
      <c r="BG365" s="6"/>
      <c r="BH365" s="6"/>
      <c r="BI365" s="6"/>
      <c r="BJ365" s="6"/>
      <c r="BK365" s="6"/>
      <c r="BL365" s="6"/>
      <c r="BM365" s="6"/>
    </row>
    <row r="366" spans="1:65" ht="13.2">
      <c r="A366" s="66"/>
      <c r="B366" s="67"/>
      <c r="C366" s="67"/>
      <c r="D366" s="66"/>
      <c r="E366" s="68"/>
      <c r="F366" s="66"/>
      <c r="G366" s="66"/>
      <c r="H366" s="66"/>
      <c r="I366" s="66"/>
      <c r="J366" s="66"/>
      <c r="K366" s="66"/>
      <c r="L366" s="66"/>
      <c r="M366" s="66"/>
      <c r="N366" s="66"/>
      <c r="O366" s="66"/>
      <c r="P366" s="66"/>
      <c r="Q366" s="66"/>
      <c r="R366" s="66"/>
      <c r="S366" s="66"/>
      <c r="T366" s="66"/>
      <c r="U366" s="66"/>
      <c r="V366" s="66"/>
      <c r="W366" s="66"/>
      <c r="X366" s="66"/>
      <c r="Y366" s="66"/>
      <c r="Z366" s="66"/>
      <c r="AA366" s="66"/>
      <c r="AB366" s="66"/>
      <c r="AC366" s="66"/>
      <c r="AD366" s="66"/>
      <c r="AE366" s="66"/>
      <c r="AF366" s="66"/>
      <c r="AG366" s="66"/>
      <c r="AH366" s="66"/>
      <c r="AI366" s="66"/>
      <c r="AJ366" s="66"/>
      <c r="AK366" s="66"/>
      <c r="AL366" s="66"/>
      <c r="AM366" s="66"/>
      <c r="AN366" s="70"/>
      <c r="AO366" s="70"/>
      <c r="AP366" s="70"/>
      <c r="AQ366" s="71"/>
      <c r="AR366" s="70"/>
      <c r="AS366" s="6"/>
      <c r="AT366" s="6"/>
      <c r="AU366" s="6"/>
      <c r="AV366" s="6"/>
      <c r="AW366" s="6"/>
      <c r="AX366" s="6"/>
      <c r="AY366" s="6"/>
      <c r="AZ366" s="6"/>
      <c r="BA366" s="6"/>
      <c r="BB366" s="6"/>
      <c r="BC366" s="6"/>
      <c r="BD366" s="6"/>
      <c r="BE366" s="6"/>
      <c r="BF366" s="6"/>
      <c r="BG366" s="6"/>
      <c r="BH366" s="6"/>
      <c r="BI366" s="6"/>
      <c r="BJ366" s="6"/>
      <c r="BK366" s="6"/>
      <c r="BL366" s="6"/>
      <c r="BM366" s="6"/>
    </row>
    <row r="367" spans="1:65" ht="13.2">
      <c r="A367" s="66"/>
      <c r="B367" s="67"/>
      <c r="C367" s="67"/>
      <c r="D367" s="66"/>
      <c r="E367" s="68"/>
      <c r="F367" s="66"/>
      <c r="G367" s="66"/>
      <c r="H367" s="66"/>
      <c r="I367" s="66"/>
      <c r="J367" s="66"/>
      <c r="K367" s="66"/>
      <c r="L367" s="66"/>
      <c r="M367" s="66"/>
      <c r="N367" s="66"/>
      <c r="O367" s="66"/>
      <c r="P367" s="66"/>
      <c r="Q367" s="66"/>
      <c r="R367" s="66"/>
      <c r="S367" s="66"/>
      <c r="T367" s="66"/>
      <c r="U367" s="66"/>
      <c r="V367" s="66"/>
      <c r="W367" s="66"/>
      <c r="X367" s="66"/>
      <c r="Y367" s="66"/>
      <c r="Z367" s="66"/>
      <c r="AA367" s="66"/>
      <c r="AB367" s="66"/>
      <c r="AC367" s="66"/>
      <c r="AD367" s="66"/>
      <c r="AE367" s="66"/>
      <c r="AF367" s="66"/>
      <c r="AG367" s="66"/>
      <c r="AH367" s="66"/>
      <c r="AI367" s="66"/>
      <c r="AJ367" s="66"/>
      <c r="AK367" s="66"/>
      <c r="AL367" s="66"/>
      <c r="AM367" s="66"/>
      <c r="AN367" s="70"/>
      <c r="AO367" s="70"/>
      <c r="AP367" s="70"/>
      <c r="AQ367" s="71"/>
      <c r="AR367" s="70"/>
      <c r="AS367" s="6"/>
      <c r="AT367" s="6"/>
      <c r="AU367" s="6"/>
      <c r="AV367" s="6"/>
      <c r="AW367" s="6"/>
      <c r="AX367" s="6"/>
      <c r="AY367" s="6"/>
      <c r="AZ367" s="6"/>
      <c r="BA367" s="6"/>
      <c r="BB367" s="6"/>
      <c r="BC367" s="6"/>
      <c r="BD367" s="6"/>
      <c r="BE367" s="6"/>
      <c r="BF367" s="6"/>
      <c r="BG367" s="6"/>
      <c r="BH367" s="6"/>
      <c r="BI367" s="6"/>
      <c r="BJ367" s="6"/>
      <c r="BK367" s="6"/>
      <c r="BL367" s="6"/>
      <c r="BM367" s="6"/>
    </row>
    <row r="368" spans="1:65" ht="13.2">
      <c r="A368" s="66"/>
      <c r="B368" s="67"/>
      <c r="C368" s="67"/>
      <c r="D368" s="66"/>
      <c r="E368" s="68"/>
      <c r="F368" s="66"/>
      <c r="G368" s="66"/>
      <c r="H368" s="66"/>
      <c r="I368" s="66"/>
      <c r="J368" s="66"/>
      <c r="K368" s="66"/>
      <c r="L368" s="66"/>
      <c r="M368" s="66"/>
      <c r="N368" s="66"/>
      <c r="O368" s="66"/>
      <c r="P368" s="66"/>
      <c r="Q368" s="66"/>
      <c r="R368" s="66"/>
      <c r="S368" s="66"/>
      <c r="T368" s="66"/>
      <c r="U368" s="66"/>
      <c r="V368" s="66"/>
      <c r="W368" s="66"/>
      <c r="X368" s="66"/>
      <c r="Y368" s="66"/>
      <c r="Z368" s="66"/>
      <c r="AA368" s="66"/>
      <c r="AB368" s="66"/>
      <c r="AC368" s="66"/>
      <c r="AD368" s="66"/>
      <c r="AE368" s="66"/>
      <c r="AF368" s="66"/>
      <c r="AG368" s="66"/>
      <c r="AH368" s="66"/>
      <c r="AI368" s="66"/>
      <c r="AJ368" s="66"/>
      <c r="AK368" s="66"/>
      <c r="AL368" s="66"/>
      <c r="AM368" s="66"/>
      <c r="AN368" s="70"/>
      <c r="AO368" s="70"/>
      <c r="AP368" s="70"/>
      <c r="AQ368" s="71"/>
      <c r="AR368" s="70"/>
      <c r="AS368" s="6"/>
      <c r="AT368" s="6"/>
      <c r="AU368" s="6"/>
      <c r="AV368" s="6"/>
      <c r="AW368" s="6"/>
      <c r="AX368" s="6"/>
      <c r="AY368" s="6"/>
      <c r="AZ368" s="6"/>
      <c r="BA368" s="6"/>
      <c r="BB368" s="6"/>
      <c r="BC368" s="6"/>
      <c r="BD368" s="6"/>
      <c r="BE368" s="6"/>
      <c r="BF368" s="6"/>
      <c r="BG368" s="6"/>
      <c r="BH368" s="6"/>
      <c r="BI368" s="6"/>
      <c r="BJ368" s="6"/>
      <c r="BK368" s="6"/>
      <c r="BL368" s="6"/>
      <c r="BM368" s="6"/>
    </row>
    <row r="369" spans="1:65" ht="13.2">
      <c r="A369" s="66"/>
      <c r="B369" s="67"/>
      <c r="C369" s="67"/>
      <c r="D369" s="66"/>
      <c r="E369" s="68"/>
      <c r="F369" s="66"/>
      <c r="G369" s="66"/>
      <c r="H369" s="66"/>
      <c r="I369" s="66"/>
      <c r="J369" s="66"/>
      <c r="K369" s="66"/>
      <c r="L369" s="66"/>
      <c r="M369" s="66"/>
      <c r="N369" s="66"/>
      <c r="O369" s="66"/>
      <c r="P369" s="66"/>
      <c r="Q369" s="66"/>
      <c r="R369" s="66"/>
      <c r="S369" s="66"/>
      <c r="T369" s="66"/>
      <c r="U369" s="66"/>
      <c r="V369" s="66"/>
      <c r="W369" s="66"/>
      <c r="X369" s="66"/>
      <c r="Y369" s="66"/>
      <c r="Z369" s="66"/>
      <c r="AA369" s="66"/>
      <c r="AB369" s="66"/>
      <c r="AC369" s="66"/>
      <c r="AD369" s="66"/>
      <c r="AE369" s="66"/>
      <c r="AF369" s="66"/>
      <c r="AG369" s="66"/>
      <c r="AH369" s="66"/>
      <c r="AI369" s="66"/>
      <c r="AJ369" s="66"/>
      <c r="AK369" s="66"/>
      <c r="AL369" s="66"/>
      <c r="AM369" s="66"/>
      <c r="AN369" s="70"/>
      <c r="AO369" s="70"/>
      <c r="AP369" s="70"/>
      <c r="AQ369" s="71"/>
      <c r="AR369" s="70"/>
      <c r="AS369" s="6"/>
      <c r="AT369" s="6"/>
      <c r="AU369" s="6"/>
      <c r="AV369" s="6"/>
      <c r="AW369" s="6"/>
      <c r="AX369" s="6"/>
      <c r="AY369" s="6"/>
      <c r="AZ369" s="6"/>
      <c r="BA369" s="6"/>
      <c r="BB369" s="6"/>
      <c r="BC369" s="6"/>
      <c r="BD369" s="6"/>
      <c r="BE369" s="6"/>
      <c r="BF369" s="6"/>
      <c r="BG369" s="6"/>
      <c r="BH369" s="6"/>
      <c r="BI369" s="6"/>
      <c r="BJ369" s="6"/>
      <c r="BK369" s="6"/>
      <c r="BL369" s="6"/>
      <c r="BM369" s="6"/>
    </row>
    <row r="370" spans="1:65" ht="13.2">
      <c r="A370" s="66"/>
      <c r="B370" s="67"/>
      <c r="C370" s="67"/>
      <c r="D370" s="66"/>
      <c r="E370" s="68"/>
      <c r="F370" s="66"/>
      <c r="G370" s="66"/>
      <c r="H370" s="66"/>
      <c r="I370" s="66"/>
      <c r="J370" s="66"/>
      <c r="K370" s="66"/>
      <c r="L370" s="66"/>
      <c r="M370" s="66"/>
      <c r="N370" s="66"/>
      <c r="O370" s="66"/>
      <c r="P370" s="66"/>
      <c r="Q370" s="66"/>
      <c r="R370" s="66"/>
      <c r="S370" s="66"/>
      <c r="T370" s="66"/>
      <c r="U370" s="66"/>
      <c r="V370" s="66"/>
      <c r="W370" s="66"/>
      <c r="X370" s="66"/>
      <c r="Y370" s="66"/>
      <c r="Z370" s="66"/>
      <c r="AA370" s="66"/>
      <c r="AB370" s="66"/>
      <c r="AC370" s="66"/>
      <c r="AD370" s="66"/>
      <c r="AE370" s="66"/>
      <c r="AF370" s="66"/>
      <c r="AG370" s="66"/>
      <c r="AH370" s="66"/>
      <c r="AI370" s="66"/>
      <c r="AJ370" s="66"/>
      <c r="AK370" s="66"/>
      <c r="AL370" s="66"/>
      <c r="AM370" s="66"/>
      <c r="AN370" s="70"/>
      <c r="AO370" s="70"/>
      <c r="AP370" s="70"/>
      <c r="AQ370" s="71"/>
      <c r="AR370" s="70"/>
      <c r="AS370" s="6"/>
      <c r="AT370" s="6"/>
      <c r="AU370" s="6"/>
      <c r="AV370" s="6"/>
      <c r="AW370" s="6"/>
      <c r="AX370" s="6"/>
      <c r="AY370" s="6"/>
      <c r="AZ370" s="6"/>
      <c r="BA370" s="6"/>
      <c r="BB370" s="6"/>
      <c r="BC370" s="6"/>
      <c r="BD370" s="6"/>
      <c r="BE370" s="6"/>
      <c r="BF370" s="6"/>
      <c r="BG370" s="6"/>
      <c r="BH370" s="6"/>
      <c r="BI370" s="6"/>
      <c r="BJ370" s="6"/>
      <c r="BK370" s="6"/>
      <c r="BL370" s="6"/>
      <c r="BM370" s="6"/>
    </row>
    <row r="371" spans="1:65" ht="13.2">
      <c r="A371" s="66"/>
      <c r="B371" s="67"/>
      <c r="C371" s="67"/>
      <c r="D371" s="66"/>
      <c r="E371" s="68"/>
      <c r="F371" s="66"/>
      <c r="G371" s="66"/>
      <c r="H371" s="66"/>
      <c r="I371" s="66"/>
      <c r="J371" s="66"/>
      <c r="K371" s="66"/>
      <c r="L371" s="66"/>
      <c r="M371" s="66"/>
      <c r="N371" s="66"/>
      <c r="O371" s="66"/>
      <c r="P371" s="66"/>
      <c r="Q371" s="66"/>
      <c r="R371" s="66"/>
      <c r="S371" s="66"/>
      <c r="T371" s="66"/>
      <c r="U371" s="66"/>
      <c r="V371" s="66"/>
      <c r="W371" s="66"/>
      <c r="X371" s="66"/>
      <c r="Y371" s="66"/>
      <c r="Z371" s="66"/>
      <c r="AA371" s="66"/>
      <c r="AB371" s="66"/>
      <c r="AC371" s="66"/>
      <c r="AD371" s="66"/>
      <c r="AE371" s="66"/>
      <c r="AF371" s="66"/>
      <c r="AG371" s="66"/>
      <c r="AH371" s="66"/>
      <c r="AI371" s="66"/>
      <c r="AJ371" s="66"/>
      <c r="AK371" s="66"/>
      <c r="AL371" s="66"/>
      <c r="AM371" s="66"/>
      <c r="AN371" s="70"/>
      <c r="AO371" s="70"/>
      <c r="AP371" s="70"/>
      <c r="AQ371" s="71"/>
      <c r="AR371" s="70"/>
      <c r="AS371" s="6"/>
      <c r="AT371" s="6"/>
      <c r="AU371" s="6"/>
      <c r="AV371" s="6"/>
      <c r="AW371" s="6"/>
      <c r="AX371" s="6"/>
      <c r="AY371" s="6"/>
      <c r="AZ371" s="6"/>
      <c r="BA371" s="6"/>
      <c r="BB371" s="6"/>
      <c r="BC371" s="6"/>
      <c r="BD371" s="6"/>
      <c r="BE371" s="6"/>
      <c r="BF371" s="6"/>
      <c r="BG371" s="6"/>
      <c r="BH371" s="6"/>
      <c r="BI371" s="6"/>
      <c r="BJ371" s="6"/>
      <c r="BK371" s="6"/>
      <c r="BL371" s="6"/>
      <c r="BM371" s="6"/>
    </row>
    <row r="372" spans="1:65" ht="13.2">
      <c r="A372" s="66"/>
      <c r="B372" s="67"/>
      <c r="C372" s="67"/>
      <c r="D372" s="66"/>
      <c r="E372" s="68"/>
      <c r="F372" s="66"/>
      <c r="G372" s="66"/>
      <c r="H372" s="66"/>
      <c r="I372" s="66"/>
      <c r="J372" s="66"/>
      <c r="K372" s="66"/>
      <c r="L372" s="66"/>
      <c r="M372" s="66"/>
      <c r="N372" s="66"/>
      <c r="O372" s="66"/>
      <c r="P372" s="66"/>
      <c r="Q372" s="66"/>
      <c r="R372" s="66"/>
      <c r="S372" s="66"/>
      <c r="T372" s="66"/>
      <c r="U372" s="66"/>
      <c r="V372" s="66"/>
      <c r="W372" s="66"/>
      <c r="X372" s="66"/>
      <c r="Y372" s="66"/>
      <c r="Z372" s="66"/>
      <c r="AA372" s="66"/>
      <c r="AB372" s="66"/>
      <c r="AC372" s="66"/>
      <c r="AD372" s="66"/>
      <c r="AE372" s="66"/>
      <c r="AF372" s="66"/>
      <c r="AG372" s="66"/>
      <c r="AH372" s="66"/>
      <c r="AI372" s="66"/>
      <c r="AJ372" s="66"/>
      <c r="AK372" s="66"/>
      <c r="AL372" s="66"/>
      <c r="AM372" s="66"/>
      <c r="AN372" s="70"/>
      <c r="AO372" s="70"/>
      <c r="AP372" s="70"/>
      <c r="AQ372" s="71"/>
      <c r="AR372" s="70"/>
      <c r="AS372" s="6"/>
      <c r="AT372" s="6"/>
      <c r="AU372" s="6"/>
      <c r="AV372" s="6"/>
      <c r="AW372" s="6"/>
      <c r="AX372" s="6"/>
      <c r="AY372" s="6"/>
      <c r="AZ372" s="6"/>
      <c r="BA372" s="6"/>
      <c r="BB372" s="6"/>
      <c r="BC372" s="6"/>
      <c r="BD372" s="6"/>
      <c r="BE372" s="6"/>
      <c r="BF372" s="6"/>
      <c r="BG372" s="6"/>
      <c r="BH372" s="6"/>
      <c r="BI372" s="6"/>
      <c r="BJ372" s="6"/>
      <c r="BK372" s="6"/>
      <c r="BL372" s="6"/>
      <c r="BM372" s="6"/>
    </row>
    <row r="373" spans="1:65" ht="13.2">
      <c r="A373" s="66"/>
      <c r="B373" s="67"/>
      <c r="C373" s="67"/>
      <c r="D373" s="66"/>
      <c r="E373" s="68"/>
      <c r="F373" s="66"/>
      <c r="G373" s="66"/>
      <c r="H373" s="66"/>
      <c r="I373" s="66"/>
      <c r="J373" s="66"/>
      <c r="K373" s="66"/>
      <c r="L373" s="66"/>
      <c r="M373" s="66"/>
      <c r="N373" s="66"/>
      <c r="O373" s="66"/>
      <c r="P373" s="66"/>
      <c r="Q373" s="66"/>
      <c r="R373" s="66"/>
      <c r="S373" s="66"/>
      <c r="T373" s="66"/>
      <c r="U373" s="66"/>
      <c r="V373" s="66"/>
      <c r="W373" s="66"/>
      <c r="X373" s="66"/>
      <c r="Y373" s="66"/>
      <c r="Z373" s="66"/>
      <c r="AA373" s="66"/>
      <c r="AB373" s="66"/>
      <c r="AC373" s="66"/>
      <c r="AD373" s="66"/>
      <c r="AE373" s="66"/>
      <c r="AF373" s="66"/>
      <c r="AG373" s="66"/>
      <c r="AH373" s="66"/>
      <c r="AI373" s="66"/>
      <c r="AJ373" s="66"/>
      <c r="AK373" s="66"/>
      <c r="AL373" s="66"/>
      <c r="AM373" s="66"/>
      <c r="AN373" s="70"/>
      <c r="AO373" s="70"/>
      <c r="AP373" s="70"/>
      <c r="AQ373" s="71"/>
      <c r="AR373" s="70"/>
      <c r="AS373" s="6"/>
      <c r="AT373" s="6"/>
      <c r="AU373" s="6"/>
      <c r="AV373" s="6"/>
      <c r="AW373" s="6"/>
      <c r="AX373" s="6"/>
      <c r="AY373" s="6"/>
      <c r="AZ373" s="6"/>
      <c r="BA373" s="6"/>
      <c r="BB373" s="6"/>
      <c r="BC373" s="6"/>
      <c r="BD373" s="6"/>
      <c r="BE373" s="6"/>
      <c r="BF373" s="6"/>
      <c r="BG373" s="6"/>
      <c r="BH373" s="6"/>
      <c r="BI373" s="6"/>
      <c r="BJ373" s="6"/>
      <c r="BK373" s="6"/>
      <c r="BL373" s="6"/>
      <c r="BM373" s="6"/>
    </row>
    <row r="374" spans="1:65" ht="13.2">
      <c r="A374" s="66"/>
      <c r="B374" s="67"/>
      <c r="C374" s="67"/>
      <c r="D374" s="66"/>
      <c r="E374" s="68"/>
      <c r="F374" s="66"/>
      <c r="G374" s="66"/>
      <c r="H374" s="66"/>
      <c r="I374" s="66"/>
      <c r="J374" s="66"/>
      <c r="K374" s="66"/>
      <c r="L374" s="66"/>
      <c r="M374" s="66"/>
      <c r="N374" s="66"/>
      <c r="O374" s="66"/>
      <c r="P374" s="66"/>
      <c r="Q374" s="66"/>
      <c r="R374" s="66"/>
      <c r="S374" s="66"/>
      <c r="T374" s="66"/>
      <c r="U374" s="66"/>
      <c r="V374" s="66"/>
      <c r="W374" s="66"/>
      <c r="X374" s="66"/>
      <c r="Y374" s="66"/>
      <c r="Z374" s="66"/>
      <c r="AA374" s="66"/>
      <c r="AB374" s="66"/>
      <c r="AC374" s="66"/>
      <c r="AD374" s="66"/>
      <c r="AE374" s="66"/>
      <c r="AF374" s="66"/>
      <c r="AG374" s="66"/>
      <c r="AH374" s="66"/>
      <c r="AI374" s="66"/>
      <c r="AJ374" s="66"/>
      <c r="AK374" s="66"/>
      <c r="AL374" s="66"/>
      <c r="AM374" s="66"/>
      <c r="AN374" s="70"/>
      <c r="AO374" s="70"/>
      <c r="AP374" s="70"/>
      <c r="AQ374" s="71"/>
      <c r="AR374" s="70"/>
      <c r="AS374" s="6"/>
      <c r="AT374" s="6"/>
      <c r="AU374" s="6"/>
      <c r="AV374" s="6"/>
      <c r="AW374" s="6"/>
      <c r="AX374" s="6"/>
      <c r="AY374" s="6"/>
      <c r="AZ374" s="6"/>
      <c r="BA374" s="6"/>
      <c r="BB374" s="6"/>
      <c r="BC374" s="6"/>
      <c r="BD374" s="6"/>
      <c r="BE374" s="6"/>
      <c r="BF374" s="6"/>
      <c r="BG374" s="6"/>
      <c r="BH374" s="6"/>
      <c r="BI374" s="6"/>
      <c r="BJ374" s="6"/>
      <c r="BK374" s="6"/>
      <c r="BL374" s="6"/>
      <c r="BM374" s="6"/>
    </row>
    <row r="375" spans="1:65" ht="13.2">
      <c r="A375" s="66"/>
      <c r="B375" s="67"/>
      <c r="C375" s="67"/>
      <c r="D375" s="66"/>
      <c r="E375" s="68"/>
      <c r="F375" s="66"/>
      <c r="G375" s="66"/>
      <c r="H375" s="66"/>
      <c r="I375" s="66"/>
      <c r="J375" s="66"/>
      <c r="K375" s="66"/>
      <c r="L375" s="66"/>
      <c r="M375" s="66"/>
      <c r="N375" s="66"/>
      <c r="O375" s="66"/>
      <c r="P375" s="66"/>
      <c r="Q375" s="66"/>
      <c r="R375" s="66"/>
      <c r="S375" s="66"/>
      <c r="T375" s="66"/>
      <c r="U375" s="66"/>
      <c r="V375" s="66"/>
      <c r="W375" s="66"/>
      <c r="X375" s="66"/>
      <c r="Y375" s="66"/>
      <c r="Z375" s="66"/>
      <c r="AA375" s="66"/>
      <c r="AB375" s="66"/>
      <c r="AC375" s="66"/>
      <c r="AD375" s="66"/>
      <c r="AE375" s="66"/>
      <c r="AF375" s="66"/>
      <c r="AG375" s="66"/>
      <c r="AH375" s="66"/>
      <c r="AI375" s="66"/>
      <c r="AJ375" s="66"/>
      <c r="AK375" s="66"/>
      <c r="AL375" s="66"/>
      <c r="AM375" s="66"/>
      <c r="AN375" s="70"/>
      <c r="AO375" s="70"/>
      <c r="AP375" s="70"/>
      <c r="AQ375" s="71"/>
      <c r="AR375" s="70"/>
      <c r="AS375" s="6"/>
      <c r="AT375" s="6"/>
      <c r="AU375" s="6"/>
      <c r="AV375" s="6"/>
      <c r="AW375" s="6"/>
      <c r="AX375" s="6"/>
      <c r="AY375" s="6"/>
      <c r="AZ375" s="6"/>
      <c r="BA375" s="6"/>
      <c r="BB375" s="6"/>
      <c r="BC375" s="6"/>
      <c r="BD375" s="6"/>
      <c r="BE375" s="6"/>
      <c r="BF375" s="6"/>
      <c r="BG375" s="6"/>
      <c r="BH375" s="6"/>
      <c r="BI375" s="6"/>
      <c r="BJ375" s="6"/>
      <c r="BK375" s="6"/>
      <c r="BL375" s="6"/>
      <c r="BM375" s="6"/>
    </row>
    <row r="376" spans="1:65" ht="13.2">
      <c r="A376" s="66"/>
      <c r="B376" s="67"/>
      <c r="C376" s="67"/>
      <c r="D376" s="66"/>
      <c r="E376" s="68"/>
      <c r="F376" s="66"/>
      <c r="G376" s="66"/>
      <c r="H376" s="66"/>
      <c r="I376" s="66"/>
      <c r="J376" s="66"/>
      <c r="K376" s="66"/>
      <c r="L376" s="66"/>
      <c r="M376" s="66"/>
      <c r="N376" s="66"/>
      <c r="O376" s="66"/>
      <c r="P376" s="66"/>
      <c r="Q376" s="66"/>
      <c r="R376" s="66"/>
      <c r="S376" s="66"/>
      <c r="T376" s="66"/>
      <c r="U376" s="66"/>
      <c r="V376" s="66"/>
      <c r="W376" s="66"/>
      <c r="X376" s="66"/>
      <c r="Y376" s="66"/>
      <c r="Z376" s="66"/>
      <c r="AA376" s="66"/>
      <c r="AB376" s="66"/>
      <c r="AC376" s="66"/>
      <c r="AD376" s="66"/>
      <c r="AE376" s="66"/>
      <c r="AF376" s="66"/>
      <c r="AG376" s="66"/>
      <c r="AH376" s="66"/>
      <c r="AI376" s="66"/>
      <c r="AJ376" s="66"/>
      <c r="AK376" s="66"/>
      <c r="AL376" s="66"/>
      <c r="AM376" s="66"/>
      <c r="AN376" s="70"/>
      <c r="AO376" s="70"/>
      <c r="AP376" s="70"/>
      <c r="AQ376" s="71"/>
      <c r="AR376" s="70"/>
      <c r="AS376" s="6"/>
      <c r="AT376" s="6"/>
      <c r="AU376" s="6"/>
      <c r="AV376" s="6"/>
      <c r="AW376" s="6"/>
      <c r="AX376" s="6"/>
      <c r="AY376" s="6"/>
      <c r="AZ376" s="6"/>
      <c r="BA376" s="6"/>
      <c r="BB376" s="6"/>
      <c r="BC376" s="6"/>
      <c r="BD376" s="6"/>
      <c r="BE376" s="6"/>
      <c r="BF376" s="6"/>
      <c r="BG376" s="6"/>
      <c r="BH376" s="6"/>
      <c r="BI376" s="6"/>
      <c r="BJ376" s="6"/>
      <c r="BK376" s="6"/>
      <c r="BL376" s="6"/>
      <c r="BM376" s="6"/>
    </row>
    <row r="377" spans="1:65" ht="13.2">
      <c r="A377" s="66"/>
      <c r="B377" s="67"/>
      <c r="C377" s="67"/>
      <c r="D377" s="66"/>
      <c r="E377" s="68"/>
      <c r="F377" s="66"/>
      <c r="G377" s="66"/>
      <c r="H377" s="66"/>
      <c r="I377" s="66"/>
      <c r="J377" s="66"/>
      <c r="K377" s="66"/>
      <c r="L377" s="66"/>
      <c r="M377" s="66"/>
      <c r="N377" s="66"/>
      <c r="O377" s="66"/>
      <c r="P377" s="66"/>
      <c r="Q377" s="66"/>
      <c r="R377" s="66"/>
      <c r="S377" s="66"/>
      <c r="T377" s="66"/>
      <c r="U377" s="66"/>
      <c r="V377" s="66"/>
      <c r="W377" s="66"/>
      <c r="X377" s="66"/>
      <c r="Y377" s="66"/>
      <c r="Z377" s="66"/>
      <c r="AA377" s="66"/>
      <c r="AB377" s="66"/>
      <c r="AC377" s="66"/>
      <c r="AD377" s="66"/>
      <c r="AE377" s="66"/>
      <c r="AF377" s="66"/>
      <c r="AG377" s="66"/>
      <c r="AH377" s="66"/>
      <c r="AI377" s="66"/>
      <c r="AJ377" s="66"/>
      <c r="AK377" s="66"/>
      <c r="AL377" s="66"/>
      <c r="AM377" s="66"/>
      <c r="AN377" s="70"/>
      <c r="AO377" s="70"/>
      <c r="AP377" s="70"/>
      <c r="AQ377" s="71"/>
      <c r="AR377" s="70"/>
      <c r="AS377" s="6"/>
      <c r="AT377" s="6"/>
      <c r="AU377" s="6"/>
      <c r="AV377" s="6"/>
      <c r="AW377" s="6"/>
      <c r="AX377" s="6"/>
      <c r="AY377" s="6"/>
      <c r="AZ377" s="6"/>
      <c r="BA377" s="6"/>
      <c r="BB377" s="6"/>
      <c r="BC377" s="6"/>
      <c r="BD377" s="6"/>
      <c r="BE377" s="6"/>
      <c r="BF377" s="6"/>
      <c r="BG377" s="6"/>
      <c r="BH377" s="6"/>
      <c r="BI377" s="6"/>
      <c r="BJ377" s="6"/>
      <c r="BK377" s="6"/>
      <c r="BL377" s="6"/>
      <c r="BM377" s="6"/>
    </row>
    <row r="378" spans="1:65" ht="13.2">
      <c r="A378" s="66"/>
      <c r="B378" s="67"/>
      <c r="C378" s="67"/>
      <c r="D378" s="66"/>
      <c r="E378" s="68"/>
      <c r="F378" s="66"/>
      <c r="G378" s="66"/>
      <c r="H378" s="66"/>
      <c r="I378" s="66"/>
      <c r="J378" s="66"/>
      <c r="K378" s="66"/>
      <c r="L378" s="66"/>
      <c r="M378" s="66"/>
      <c r="N378" s="66"/>
      <c r="O378" s="66"/>
      <c r="P378" s="66"/>
      <c r="Q378" s="66"/>
      <c r="R378" s="66"/>
      <c r="S378" s="66"/>
      <c r="T378" s="66"/>
      <c r="U378" s="66"/>
      <c r="V378" s="66"/>
      <c r="W378" s="66"/>
      <c r="X378" s="66"/>
      <c r="Y378" s="66"/>
      <c r="Z378" s="66"/>
      <c r="AA378" s="66"/>
      <c r="AB378" s="66"/>
      <c r="AC378" s="66"/>
      <c r="AD378" s="66"/>
      <c r="AE378" s="66"/>
      <c r="AF378" s="66"/>
      <c r="AG378" s="66"/>
      <c r="AH378" s="66"/>
      <c r="AI378" s="66"/>
      <c r="AJ378" s="66"/>
      <c r="AK378" s="66"/>
      <c r="AL378" s="66"/>
      <c r="AM378" s="66"/>
      <c r="AN378" s="70"/>
      <c r="AO378" s="70"/>
      <c r="AP378" s="70"/>
      <c r="AQ378" s="71"/>
      <c r="AR378" s="70"/>
      <c r="AS378" s="6"/>
      <c r="AT378" s="6"/>
      <c r="AU378" s="6"/>
      <c r="AV378" s="6"/>
      <c r="AW378" s="6"/>
      <c r="AX378" s="6"/>
      <c r="AY378" s="6"/>
      <c r="AZ378" s="6"/>
      <c r="BA378" s="6"/>
      <c r="BB378" s="6"/>
      <c r="BC378" s="6"/>
      <c r="BD378" s="6"/>
      <c r="BE378" s="6"/>
      <c r="BF378" s="6"/>
      <c r="BG378" s="6"/>
      <c r="BH378" s="6"/>
      <c r="BI378" s="6"/>
      <c r="BJ378" s="6"/>
      <c r="BK378" s="6"/>
      <c r="BL378" s="6"/>
      <c r="BM378" s="6"/>
    </row>
    <row r="379" spans="1:65" ht="13.2">
      <c r="A379" s="66"/>
      <c r="B379" s="67"/>
      <c r="C379" s="67"/>
      <c r="D379" s="66"/>
      <c r="E379" s="68"/>
      <c r="F379" s="66"/>
      <c r="G379" s="66"/>
      <c r="H379" s="66"/>
      <c r="I379" s="66"/>
      <c r="J379" s="66"/>
      <c r="K379" s="66"/>
      <c r="L379" s="66"/>
      <c r="M379" s="66"/>
      <c r="N379" s="66"/>
      <c r="O379" s="66"/>
      <c r="P379" s="66"/>
      <c r="Q379" s="66"/>
      <c r="R379" s="66"/>
      <c r="S379" s="66"/>
      <c r="T379" s="66"/>
      <c r="U379" s="66"/>
      <c r="V379" s="66"/>
      <c r="W379" s="66"/>
      <c r="X379" s="66"/>
      <c r="Y379" s="66"/>
      <c r="Z379" s="66"/>
      <c r="AA379" s="66"/>
      <c r="AB379" s="66"/>
      <c r="AC379" s="66"/>
      <c r="AD379" s="66"/>
      <c r="AE379" s="66"/>
      <c r="AF379" s="66"/>
      <c r="AG379" s="66"/>
      <c r="AH379" s="66"/>
      <c r="AI379" s="66"/>
      <c r="AJ379" s="66"/>
      <c r="AK379" s="66"/>
      <c r="AL379" s="66"/>
      <c r="AM379" s="66"/>
      <c r="AN379" s="70"/>
      <c r="AO379" s="70"/>
      <c r="AP379" s="70"/>
      <c r="AQ379" s="71"/>
      <c r="AR379" s="70"/>
      <c r="AS379" s="6"/>
      <c r="AT379" s="6"/>
      <c r="AU379" s="6"/>
      <c r="AV379" s="6"/>
      <c r="AW379" s="6"/>
      <c r="AX379" s="6"/>
      <c r="AY379" s="6"/>
      <c r="AZ379" s="6"/>
      <c r="BA379" s="6"/>
      <c r="BB379" s="6"/>
      <c r="BC379" s="6"/>
      <c r="BD379" s="6"/>
      <c r="BE379" s="6"/>
      <c r="BF379" s="6"/>
      <c r="BG379" s="6"/>
      <c r="BH379" s="6"/>
      <c r="BI379" s="6"/>
      <c r="BJ379" s="6"/>
      <c r="BK379" s="6"/>
      <c r="BL379" s="6"/>
      <c r="BM379" s="6"/>
    </row>
    <row r="380" spans="1:65" ht="13.2">
      <c r="A380" s="66"/>
      <c r="B380" s="67"/>
      <c r="C380" s="67"/>
      <c r="D380" s="66"/>
      <c r="E380" s="68"/>
      <c r="F380" s="66"/>
      <c r="G380" s="66"/>
      <c r="H380" s="66"/>
      <c r="I380" s="66"/>
      <c r="J380" s="66"/>
      <c r="K380" s="66"/>
      <c r="L380" s="66"/>
      <c r="M380" s="66"/>
      <c r="N380" s="66"/>
      <c r="O380" s="66"/>
      <c r="P380" s="66"/>
      <c r="Q380" s="66"/>
      <c r="R380" s="66"/>
      <c r="S380" s="66"/>
      <c r="T380" s="66"/>
      <c r="U380" s="66"/>
      <c r="V380" s="66"/>
      <c r="W380" s="66"/>
      <c r="X380" s="66"/>
      <c r="Y380" s="66"/>
      <c r="Z380" s="66"/>
      <c r="AA380" s="66"/>
      <c r="AB380" s="66"/>
      <c r="AC380" s="66"/>
      <c r="AD380" s="66"/>
      <c r="AE380" s="66"/>
      <c r="AF380" s="66"/>
      <c r="AG380" s="66"/>
      <c r="AH380" s="66"/>
      <c r="AI380" s="66"/>
      <c r="AJ380" s="66"/>
      <c r="AK380" s="66"/>
      <c r="AL380" s="66"/>
      <c r="AM380" s="66"/>
      <c r="AN380" s="70"/>
      <c r="AO380" s="70"/>
      <c r="AP380" s="70"/>
      <c r="AQ380" s="71"/>
      <c r="AR380" s="70"/>
      <c r="AS380" s="6"/>
      <c r="AT380" s="6"/>
      <c r="AU380" s="6"/>
      <c r="AV380" s="6"/>
      <c r="AW380" s="6"/>
      <c r="AX380" s="6"/>
      <c r="AY380" s="6"/>
      <c r="AZ380" s="6"/>
      <c r="BA380" s="6"/>
      <c r="BB380" s="6"/>
      <c r="BC380" s="6"/>
      <c r="BD380" s="6"/>
      <c r="BE380" s="6"/>
      <c r="BF380" s="6"/>
      <c r="BG380" s="6"/>
      <c r="BH380" s="6"/>
      <c r="BI380" s="6"/>
      <c r="BJ380" s="6"/>
      <c r="BK380" s="6"/>
      <c r="BL380" s="6"/>
      <c r="BM380" s="6"/>
    </row>
    <row r="381" spans="1:65" ht="13.2">
      <c r="A381" s="66"/>
      <c r="B381" s="67"/>
      <c r="C381" s="67"/>
      <c r="D381" s="66"/>
      <c r="E381" s="68"/>
      <c r="F381" s="66"/>
      <c r="G381" s="66"/>
      <c r="H381" s="66"/>
      <c r="I381" s="66"/>
      <c r="J381" s="66"/>
      <c r="K381" s="66"/>
      <c r="L381" s="66"/>
      <c r="M381" s="66"/>
      <c r="N381" s="66"/>
      <c r="O381" s="66"/>
      <c r="P381" s="66"/>
      <c r="Q381" s="66"/>
      <c r="R381" s="66"/>
      <c r="S381" s="66"/>
      <c r="T381" s="66"/>
      <c r="U381" s="66"/>
      <c r="V381" s="66"/>
      <c r="W381" s="66"/>
      <c r="X381" s="66"/>
      <c r="Y381" s="66"/>
      <c r="Z381" s="66"/>
      <c r="AA381" s="66"/>
      <c r="AB381" s="66"/>
      <c r="AC381" s="66"/>
      <c r="AD381" s="66"/>
      <c r="AE381" s="66"/>
      <c r="AF381" s="66"/>
      <c r="AG381" s="66"/>
      <c r="AH381" s="66"/>
      <c r="AI381" s="66"/>
      <c r="AJ381" s="66"/>
      <c r="AK381" s="66"/>
      <c r="AL381" s="66"/>
      <c r="AM381" s="66"/>
      <c r="AN381" s="70"/>
      <c r="AO381" s="70"/>
      <c r="AP381" s="70"/>
      <c r="AQ381" s="71"/>
      <c r="AR381" s="70"/>
      <c r="AS381" s="6"/>
      <c r="AT381" s="6"/>
      <c r="AU381" s="6"/>
      <c r="AV381" s="6"/>
      <c r="AW381" s="6"/>
      <c r="AX381" s="6"/>
      <c r="AY381" s="6"/>
      <c r="AZ381" s="6"/>
      <c r="BA381" s="6"/>
      <c r="BB381" s="6"/>
      <c r="BC381" s="6"/>
      <c r="BD381" s="6"/>
      <c r="BE381" s="6"/>
      <c r="BF381" s="6"/>
      <c r="BG381" s="6"/>
      <c r="BH381" s="6"/>
      <c r="BI381" s="6"/>
      <c r="BJ381" s="6"/>
      <c r="BK381" s="6"/>
      <c r="BL381" s="6"/>
      <c r="BM381" s="6"/>
    </row>
    <row r="382" spans="1:65" ht="13.2">
      <c r="A382" s="66"/>
      <c r="B382" s="67"/>
      <c r="C382" s="67"/>
      <c r="D382" s="66"/>
      <c r="E382" s="68"/>
      <c r="F382" s="66"/>
      <c r="G382" s="66"/>
      <c r="H382" s="66"/>
      <c r="I382" s="66"/>
      <c r="J382" s="66"/>
      <c r="K382" s="66"/>
      <c r="L382" s="66"/>
      <c r="M382" s="66"/>
      <c r="N382" s="66"/>
      <c r="O382" s="66"/>
      <c r="P382" s="66"/>
      <c r="Q382" s="66"/>
      <c r="R382" s="66"/>
      <c r="S382" s="66"/>
      <c r="T382" s="66"/>
      <c r="U382" s="66"/>
      <c r="V382" s="66"/>
      <c r="W382" s="66"/>
      <c r="X382" s="66"/>
      <c r="Y382" s="66"/>
      <c r="Z382" s="66"/>
      <c r="AA382" s="66"/>
      <c r="AB382" s="66"/>
      <c r="AC382" s="66"/>
      <c r="AD382" s="66"/>
      <c r="AE382" s="66"/>
      <c r="AF382" s="66"/>
      <c r="AG382" s="66"/>
      <c r="AH382" s="66"/>
      <c r="AI382" s="66"/>
      <c r="AJ382" s="66"/>
      <c r="AK382" s="66"/>
      <c r="AL382" s="66"/>
      <c r="AM382" s="66"/>
      <c r="AN382" s="70"/>
      <c r="AO382" s="70"/>
      <c r="AP382" s="70"/>
      <c r="AQ382" s="71"/>
      <c r="AR382" s="70"/>
      <c r="AS382" s="6"/>
      <c r="AT382" s="6"/>
      <c r="AU382" s="6"/>
      <c r="AV382" s="6"/>
      <c r="AW382" s="6"/>
      <c r="AX382" s="6"/>
      <c r="AY382" s="6"/>
      <c r="AZ382" s="6"/>
      <c r="BA382" s="6"/>
      <c r="BB382" s="6"/>
      <c r="BC382" s="6"/>
      <c r="BD382" s="6"/>
      <c r="BE382" s="6"/>
      <c r="BF382" s="6"/>
      <c r="BG382" s="6"/>
      <c r="BH382" s="6"/>
      <c r="BI382" s="6"/>
      <c r="BJ382" s="6"/>
      <c r="BK382" s="6"/>
      <c r="BL382" s="6"/>
      <c r="BM382" s="6"/>
    </row>
    <row r="383" spans="1:65" ht="13.2">
      <c r="A383" s="66"/>
      <c r="B383" s="67"/>
      <c r="C383" s="67"/>
      <c r="D383" s="66"/>
      <c r="E383" s="68"/>
      <c r="F383" s="66"/>
      <c r="G383" s="66"/>
      <c r="H383" s="66"/>
      <c r="I383" s="66"/>
      <c r="J383" s="66"/>
      <c r="K383" s="66"/>
      <c r="L383" s="66"/>
      <c r="M383" s="66"/>
      <c r="N383" s="66"/>
      <c r="O383" s="66"/>
      <c r="P383" s="66"/>
      <c r="Q383" s="66"/>
      <c r="R383" s="66"/>
      <c r="S383" s="66"/>
      <c r="T383" s="66"/>
      <c r="U383" s="66"/>
      <c r="V383" s="66"/>
      <c r="W383" s="66"/>
      <c r="X383" s="66"/>
      <c r="Y383" s="66"/>
      <c r="Z383" s="66"/>
      <c r="AA383" s="66"/>
      <c r="AB383" s="66"/>
      <c r="AC383" s="66"/>
      <c r="AD383" s="66"/>
      <c r="AE383" s="66"/>
      <c r="AF383" s="66"/>
      <c r="AG383" s="66"/>
      <c r="AH383" s="66"/>
      <c r="AI383" s="66"/>
      <c r="AJ383" s="66"/>
      <c r="AK383" s="66"/>
      <c r="AL383" s="66"/>
      <c r="AM383" s="66"/>
      <c r="AN383" s="70"/>
      <c r="AO383" s="70"/>
      <c r="AP383" s="70"/>
      <c r="AQ383" s="71"/>
      <c r="AR383" s="70"/>
      <c r="AS383" s="6"/>
      <c r="AT383" s="6"/>
      <c r="AU383" s="6"/>
      <c r="AV383" s="6"/>
      <c r="AW383" s="6"/>
      <c r="AX383" s="6"/>
      <c r="AY383" s="6"/>
      <c r="AZ383" s="6"/>
      <c r="BA383" s="6"/>
      <c r="BB383" s="6"/>
      <c r="BC383" s="6"/>
      <c r="BD383" s="6"/>
      <c r="BE383" s="6"/>
      <c r="BF383" s="6"/>
      <c r="BG383" s="6"/>
      <c r="BH383" s="6"/>
      <c r="BI383" s="6"/>
      <c r="BJ383" s="6"/>
      <c r="BK383" s="6"/>
      <c r="BL383" s="6"/>
      <c r="BM383" s="6"/>
    </row>
    <row r="384" spans="1:65" ht="13.2">
      <c r="A384" s="66"/>
      <c r="B384" s="67"/>
      <c r="C384" s="67"/>
      <c r="D384" s="66"/>
      <c r="E384" s="68"/>
      <c r="F384" s="66"/>
      <c r="G384" s="66"/>
      <c r="H384" s="66"/>
      <c r="I384" s="66"/>
      <c r="J384" s="66"/>
      <c r="K384" s="66"/>
      <c r="L384" s="66"/>
      <c r="M384" s="66"/>
      <c r="N384" s="66"/>
      <c r="O384" s="66"/>
      <c r="P384" s="66"/>
      <c r="Q384" s="66"/>
      <c r="R384" s="66"/>
      <c r="S384" s="66"/>
      <c r="T384" s="66"/>
      <c r="U384" s="66"/>
      <c r="V384" s="66"/>
      <c r="W384" s="66"/>
      <c r="X384" s="66"/>
      <c r="Y384" s="66"/>
      <c r="Z384" s="66"/>
      <c r="AA384" s="66"/>
      <c r="AB384" s="66"/>
      <c r="AC384" s="66"/>
      <c r="AD384" s="66"/>
      <c r="AE384" s="66"/>
      <c r="AF384" s="66"/>
      <c r="AG384" s="66"/>
      <c r="AH384" s="66"/>
      <c r="AI384" s="66"/>
      <c r="AJ384" s="66"/>
      <c r="AK384" s="66"/>
      <c r="AL384" s="66"/>
      <c r="AM384" s="66"/>
      <c r="AN384" s="70"/>
      <c r="AO384" s="70"/>
      <c r="AP384" s="70"/>
      <c r="AQ384" s="71"/>
      <c r="AR384" s="70"/>
      <c r="AS384" s="6"/>
      <c r="AT384" s="6"/>
      <c r="AU384" s="6"/>
      <c r="AV384" s="6"/>
      <c r="AW384" s="6"/>
      <c r="AX384" s="6"/>
      <c r="AY384" s="6"/>
      <c r="AZ384" s="6"/>
      <c r="BA384" s="6"/>
      <c r="BB384" s="6"/>
      <c r="BC384" s="6"/>
      <c r="BD384" s="6"/>
      <c r="BE384" s="6"/>
      <c r="BF384" s="6"/>
      <c r="BG384" s="6"/>
      <c r="BH384" s="6"/>
      <c r="BI384" s="6"/>
      <c r="BJ384" s="6"/>
      <c r="BK384" s="6"/>
      <c r="BL384" s="6"/>
      <c r="BM384" s="6"/>
    </row>
    <row r="385" spans="1:65" ht="13.2">
      <c r="A385" s="66"/>
      <c r="B385" s="67"/>
      <c r="C385" s="67"/>
      <c r="D385" s="66"/>
      <c r="E385" s="68"/>
      <c r="F385" s="66"/>
      <c r="G385" s="66"/>
      <c r="H385" s="66"/>
      <c r="I385" s="66"/>
      <c r="J385" s="66"/>
      <c r="K385" s="66"/>
      <c r="L385" s="66"/>
      <c r="M385" s="66"/>
      <c r="N385" s="66"/>
      <c r="O385" s="66"/>
      <c r="P385" s="66"/>
      <c r="Q385" s="66"/>
      <c r="R385" s="66"/>
      <c r="S385" s="66"/>
      <c r="T385" s="66"/>
      <c r="U385" s="66"/>
      <c r="V385" s="66"/>
      <c r="W385" s="66"/>
      <c r="X385" s="66"/>
      <c r="Y385" s="66"/>
      <c r="Z385" s="66"/>
      <c r="AA385" s="66"/>
      <c r="AB385" s="66"/>
      <c r="AC385" s="66"/>
      <c r="AD385" s="66"/>
      <c r="AE385" s="66"/>
      <c r="AF385" s="66"/>
      <c r="AG385" s="66"/>
      <c r="AH385" s="66"/>
      <c r="AI385" s="66"/>
      <c r="AJ385" s="66"/>
      <c r="AK385" s="66"/>
      <c r="AL385" s="66"/>
      <c r="AM385" s="66"/>
      <c r="AN385" s="70"/>
      <c r="AO385" s="70"/>
      <c r="AP385" s="70"/>
      <c r="AQ385" s="71"/>
      <c r="AR385" s="70"/>
      <c r="AS385" s="6"/>
      <c r="AT385" s="6"/>
      <c r="AU385" s="6"/>
      <c r="AV385" s="6"/>
      <c r="AW385" s="6"/>
      <c r="AX385" s="6"/>
      <c r="AY385" s="6"/>
      <c r="AZ385" s="6"/>
      <c r="BA385" s="6"/>
      <c r="BB385" s="6"/>
      <c r="BC385" s="6"/>
      <c r="BD385" s="6"/>
      <c r="BE385" s="6"/>
      <c r="BF385" s="6"/>
      <c r="BG385" s="6"/>
      <c r="BH385" s="6"/>
      <c r="BI385" s="6"/>
      <c r="BJ385" s="6"/>
      <c r="BK385" s="6"/>
      <c r="BL385" s="6"/>
      <c r="BM385" s="6"/>
    </row>
    <row r="386" spans="1:65" ht="13.2">
      <c r="A386" s="66"/>
      <c r="B386" s="67"/>
      <c r="C386" s="67"/>
      <c r="D386" s="66"/>
      <c r="E386" s="68"/>
      <c r="F386" s="66"/>
      <c r="G386" s="66"/>
      <c r="H386" s="66"/>
      <c r="I386" s="66"/>
      <c r="J386" s="66"/>
      <c r="K386" s="66"/>
      <c r="L386" s="66"/>
      <c r="M386" s="66"/>
      <c r="N386" s="66"/>
      <c r="O386" s="66"/>
      <c r="P386" s="66"/>
      <c r="Q386" s="66"/>
      <c r="R386" s="66"/>
      <c r="S386" s="66"/>
      <c r="T386" s="66"/>
      <c r="U386" s="66"/>
      <c r="V386" s="66"/>
      <c r="W386" s="66"/>
      <c r="X386" s="66"/>
      <c r="Y386" s="66"/>
      <c r="Z386" s="66"/>
      <c r="AA386" s="66"/>
      <c r="AB386" s="66"/>
      <c r="AC386" s="66"/>
      <c r="AD386" s="66"/>
      <c r="AE386" s="66"/>
      <c r="AF386" s="66"/>
      <c r="AG386" s="66"/>
      <c r="AH386" s="66"/>
      <c r="AI386" s="66"/>
      <c r="AJ386" s="66"/>
      <c r="AK386" s="66"/>
      <c r="AL386" s="66"/>
      <c r="AM386" s="66"/>
      <c r="AN386" s="70"/>
      <c r="AO386" s="70"/>
      <c r="AP386" s="70"/>
      <c r="AQ386" s="71"/>
      <c r="AR386" s="70"/>
      <c r="AS386" s="6"/>
      <c r="AT386" s="6"/>
      <c r="AU386" s="6"/>
      <c r="AV386" s="6"/>
      <c r="AW386" s="6"/>
      <c r="AX386" s="6"/>
      <c r="AY386" s="6"/>
      <c r="AZ386" s="6"/>
      <c r="BA386" s="6"/>
      <c r="BB386" s="6"/>
      <c r="BC386" s="6"/>
      <c r="BD386" s="6"/>
      <c r="BE386" s="6"/>
      <c r="BF386" s="6"/>
      <c r="BG386" s="6"/>
      <c r="BH386" s="6"/>
      <c r="BI386" s="6"/>
      <c r="BJ386" s="6"/>
      <c r="BK386" s="6"/>
      <c r="BL386" s="6"/>
      <c r="BM386" s="6"/>
    </row>
    <row r="387" spans="1:65" ht="13.2">
      <c r="A387" s="66"/>
      <c r="B387" s="67"/>
      <c r="C387" s="67"/>
      <c r="D387" s="66"/>
      <c r="E387" s="68"/>
      <c r="F387" s="66"/>
      <c r="G387" s="66"/>
      <c r="H387" s="66"/>
      <c r="I387" s="66"/>
      <c r="J387" s="66"/>
      <c r="K387" s="66"/>
      <c r="L387" s="66"/>
      <c r="M387" s="66"/>
      <c r="N387" s="66"/>
      <c r="O387" s="66"/>
      <c r="P387" s="66"/>
      <c r="Q387" s="66"/>
      <c r="R387" s="66"/>
      <c r="S387" s="66"/>
      <c r="T387" s="66"/>
      <c r="U387" s="66"/>
      <c r="V387" s="66"/>
      <c r="W387" s="66"/>
      <c r="X387" s="66"/>
      <c r="Y387" s="66"/>
      <c r="Z387" s="66"/>
      <c r="AA387" s="66"/>
      <c r="AB387" s="66"/>
      <c r="AC387" s="66"/>
      <c r="AD387" s="66"/>
      <c r="AE387" s="66"/>
      <c r="AF387" s="66"/>
      <c r="AG387" s="66"/>
      <c r="AH387" s="66"/>
      <c r="AI387" s="66"/>
      <c r="AJ387" s="66"/>
      <c r="AK387" s="66"/>
      <c r="AL387" s="66"/>
      <c r="AM387" s="66"/>
      <c r="AN387" s="70"/>
      <c r="AO387" s="70"/>
      <c r="AP387" s="70"/>
      <c r="AQ387" s="71"/>
      <c r="AR387" s="70"/>
      <c r="AS387" s="6"/>
      <c r="AT387" s="6"/>
      <c r="AU387" s="6"/>
      <c r="AV387" s="6"/>
      <c r="AW387" s="6"/>
      <c r="AX387" s="6"/>
      <c r="AY387" s="6"/>
      <c r="AZ387" s="6"/>
      <c r="BA387" s="6"/>
      <c r="BB387" s="6"/>
      <c r="BC387" s="6"/>
      <c r="BD387" s="6"/>
      <c r="BE387" s="6"/>
      <c r="BF387" s="6"/>
      <c r="BG387" s="6"/>
      <c r="BH387" s="6"/>
      <c r="BI387" s="6"/>
      <c r="BJ387" s="6"/>
      <c r="BK387" s="6"/>
      <c r="BL387" s="6"/>
      <c r="BM387" s="6"/>
    </row>
    <row r="388" spans="1:65" ht="13.2">
      <c r="A388" s="66"/>
      <c r="B388" s="67"/>
      <c r="C388" s="67"/>
      <c r="D388" s="66"/>
      <c r="E388" s="68"/>
      <c r="F388" s="66"/>
      <c r="G388" s="66"/>
      <c r="H388" s="66"/>
      <c r="I388" s="66"/>
      <c r="J388" s="66"/>
      <c r="K388" s="66"/>
      <c r="L388" s="66"/>
      <c r="M388" s="66"/>
      <c r="N388" s="66"/>
      <c r="O388" s="66"/>
      <c r="P388" s="66"/>
      <c r="Q388" s="66"/>
      <c r="R388" s="66"/>
      <c r="S388" s="66"/>
      <c r="T388" s="66"/>
      <c r="U388" s="66"/>
      <c r="V388" s="66"/>
      <c r="W388" s="66"/>
      <c r="X388" s="66"/>
      <c r="Y388" s="66"/>
      <c r="Z388" s="66"/>
      <c r="AA388" s="66"/>
      <c r="AB388" s="66"/>
      <c r="AC388" s="66"/>
      <c r="AD388" s="66"/>
      <c r="AE388" s="66"/>
      <c r="AF388" s="66"/>
      <c r="AG388" s="66"/>
      <c r="AH388" s="66"/>
      <c r="AI388" s="66"/>
      <c r="AJ388" s="66"/>
      <c r="AK388" s="66"/>
      <c r="AL388" s="66"/>
      <c r="AM388" s="66"/>
      <c r="AN388" s="70"/>
      <c r="AO388" s="70"/>
      <c r="AP388" s="70"/>
      <c r="AQ388" s="71"/>
      <c r="AR388" s="70"/>
      <c r="AS388" s="6"/>
      <c r="AT388" s="6"/>
      <c r="AU388" s="6"/>
      <c r="AV388" s="6"/>
      <c r="AW388" s="6"/>
      <c r="AX388" s="6"/>
      <c r="AY388" s="6"/>
      <c r="AZ388" s="6"/>
      <c r="BA388" s="6"/>
      <c r="BB388" s="6"/>
      <c r="BC388" s="6"/>
      <c r="BD388" s="6"/>
      <c r="BE388" s="6"/>
      <c r="BF388" s="6"/>
      <c r="BG388" s="6"/>
      <c r="BH388" s="6"/>
      <c r="BI388" s="6"/>
      <c r="BJ388" s="6"/>
      <c r="BK388" s="6"/>
      <c r="BL388" s="6"/>
      <c r="BM388" s="6"/>
    </row>
    <row r="389" spans="1:65" ht="13.2">
      <c r="A389" s="66"/>
      <c r="B389" s="67"/>
      <c r="C389" s="67"/>
      <c r="D389" s="66"/>
      <c r="E389" s="68"/>
      <c r="F389" s="66"/>
      <c r="G389" s="66"/>
      <c r="H389" s="66"/>
      <c r="I389" s="66"/>
      <c r="J389" s="66"/>
      <c r="K389" s="66"/>
      <c r="L389" s="66"/>
      <c r="M389" s="66"/>
      <c r="N389" s="66"/>
      <c r="O389" s="66"/>
      <c r="P389" s="66"/>
      <c r="Q389" s="66"/>
      <c r="R389" s="66"/>
      <c r="S389" s="66"/>
      <c r="T389" s="66"/>
      <c r="U389" s="66"/>
      <c r="V389" s="66"/>
      <c r="W389" s="66"/>
      <c r="X389" s="66"/>
      <c r="Y389" s="66"/>
      <c r="Z389" s="66"/>
      <c r="AA389" s="66"/>
      <c r="AB389" s="66"/>
      <c r="AC389" s="66"/>
      <c r="AD389" s="66"/>
      <c r="AE389" s="66"/>
      <c r="AF389" s="66"/>
      <c r="AG389" s="66"/>
      <c r="AH389" s="66"/>
      <c r="AI389" s="66"/>
      <c r="AJ389" s="66"/>
      <c r="AK389" s="66"/>
      <c r="AL389" s="66"/>
      <c r="AM389" s="66"/>
      <c r="AN389" s="70"/>
      <c r="AO389" s="70"/>
      <c r="AP389" s="70"/>
      <c r="AQ389" s="71"/>
      <c r="AR389" s="70"/>
      <c r="AS389" s="6"/>
      <c r="AT389" s="6"/>
      <c r="AU389" s="6"/>
      <c r="AV389" s="6"/>
      <c r="AW389" s="6"/>
      <c r="AX389" s="6"/>
      <c r="AY389" s="6"/>
      <c r="AZ389" s="6"/>
      <c r="BA389" s="6"/>
      <c r="BB389" s="6"/>
      <c r="BC389" s="6"/>
      <c r="BD389" s="6"/>
      <c r="BE389" s="6"/>
      <c r="BF389" s="6"/>
      <c r="BG389" s="6"/>
      <c r="BH389" s="6"/>
      <c r="BI389" s="6"/>
      <c r="BJ389" s="6"/>
      <c r="BK389" s="6"/>
      <c r="BL389" s="6"/>
      <c r="BM389" s="6"/>
    </row>
    <row r="390" spans="1:65" ht="13.2">
      <c r="A390" s="66"/>
      <c r="B390" s="67"/>
      <c r="C390" s="67"/>
      <c r="D390" s="66"/>
      <c r="E390" s="68"/>
      <c r="F390" s="66"/>
      <c r="G390" s="66"/>
      <c r="H390" s="66"/>
      <c r="I390" s="66"/>
      <c r="J390" s="66"/>
      <c r="K390" s="66"/>
      <c r="L390" s="66"/>
      <c r="M390" s="66"/>
      <c r="N390" s="66"/>
      <c r="O390" s="66"/>
      <c r="P390" s="66"/>
      <c r="Q390" s="66"/>
      <c r="R390" s="66"/>
      <c r="S390" s="66"/>
      <c r="T390" s="66"/>
      <c r="U390" s="66"/>
      <c r="V390" s="66"/>
      <c r="W390" s="66"/>
      <c r="X390" s="66"/>
      <c r="Y390" s="66"/>
      <c r="Z390" s="66"/>
      <c r="AA390" s="66"/>
      <c r="AB390" s="66"/>
      <c r="AC390" s="66"/>
      <c r="AD390" s="66"/>
      <c r="AE390" s="66"/>
      <c r="AF390" s="66"/>
      <c r="AG390" s="66"/>
      <c r="AH390" s="66"/>
      <c r="AI390" s="66"/>
      <c r="AJ390" s="66"/>
      <c r="AK390" s="66"/>
      <c r="AL390" s="66"/>
      <c r="AM390" s="66"/>
      <c r="AN390" s="70"/>
      <c r="AO390" s="70"/>
      <c r="AP390" s="70"/>
      <c r="AQ390" s="71"/>
      <c r="AR390" s="70"/>
      <c r="AS390" s="6"/>
      <c r="AT390" s="6"/>
      <c r="AU390" s="6"/>
      <c r="AV390" s="6"/>
      <c r="AW390" s="6"/>
      <c r="AX390" s="6"/>
      <c r="AY390" s="6"/>
      <c r="AZ390" s="6"/>
      <c r="BA390" s="6"/>
      <c r="BB390" s="6"/>
      <c r="BC390" s="6"/>
      <c r="BD390" s="6"/>
      <c r="BE390" s="6"/>
      <c r="BF390" s="6"/>
      <c r="BG390" s="6"/>
      <c r="BH390" s="6"/>
      <c r="BI390" s="6"/>
      <c r="BJ390" s="6"/>
      <c r="BK390" s="6"/>
      <c r="BL390" s="6"/>
      <c r="BM390" s="6"/>
    </row>
    <row r="391" spans="1:65" ht="13.2">
      <c r="A391" s="66"/>
      <c r="B391" s="67"/>
      <c r="C391" s="67"/>
      <c r="D391" s="66"/>
      <c r="E391" s="68"/>
      <c r="F391" s="66"/>
      <c r="G391" s="66"/>
      <c r="H391" s="66"/>
      <c r="I391" s="66"/>
      <c r="J391" s="66"/>
      <c r="K391" s="66"/>
      <c r="L391" s="66"/>
      <c r="M391" s="66"/>
      <c r="N391" s="66"/>
      <c r="O391" s="66"/>
      <c r="P391" s="66"/>
      <c r="Q391" s="66"/>
      <c r="R391" s="66"/>
      <c r="S391" s="66"/>
      <c r="T391" s="66"/>
      <c r="U391" s="66"/>
      <c r="V391" s="66"/>
      <c r="W391" s="66"/>
      <c r="X391" s="66"/>
      <c r="Y391" s="66"/>
      <c r="Z391" s="66"/>
      <c r="AA391" s="66"/>
      <c r="AB391" s="66"/>
      <c r="AC391" s="66"/>
      <c r="AD391" s="66"/>
      <c r="AE391" s="66"/>
      <c r="AF391" s="66"/>
      <c r="AG391" s="66"/>
      <c r="AH391" s="66"/>
      <c r="AI391" s="66"/>
      <c r="AJ391" s="66"/>
      <c r="AK391" s="66"/>
      <c r="AL391" s="66"/>
      <c r="AM391" s="66"/>
      <c r="AN391" s="70"/>
      <c r="AO391" s="70"/>
      <c r="AP391" s="70"/>
      <c r="AQ391" s="71"/>
      <c r="AR391" s="70"/>
      <c r="AS391" s="6"/>
      <c r="AT391" s="6"/>
      <c r="AU391" s="6"/>
      <c r="AV391" s="6"/>
      <c r="AW391" s="6"/>
      <c r="AX391" s="6"/>
      <c r="AY391" s="6"/>
      <c r="AZ391" s="6"/>
      <c r="BA391" s="6"/>
      <c r="BB391" s="6"/>
      <c r="BC391" s="6"/>
      <c r="BD391" s="6"/>
      <c r="BE391" s="6"/>
      <c r="BF391" s="6"/>
      <c r="BG391" s="6"/>
      <c r="BH391" s="6"/>
      <c r="BI391" s="6"/>
      <c r="BJ391" s="6"/>
      <c r="BK391" s="6"/>
      <c r="BL391" s="6"/>
      <c r="BM391" s="6"/>
    </row>
    <row r="392" spans="1:65" ht="13.2">
      <c r="A392" s="66"/>
      <c r="B392" s="67"/>
      <c r="C392" s="67"/>
      <c r="D392" s="66"/>
      <c r="E392" s="68"/>
      <c r="F392" s="66"/>
      <c r="G392" s="66"/>
      <c r="H392" s="66"/>
      <c r="I392" s="66"/>
      <c r="J392" s="66"/>
      <c r="K392" s="66"/>
      <c r="L392" s="66"/>
      <c r="M392" s="66"/>
      <c r="N392" s="66"/>
      <c r="O392" s="66"/>
      <c r="P392" s="66"/>
      <c r="Q392" s="66"/>
      <c r="R392" s="66"/>
      <c r="S392" s="66"/>
      <c r="T392" s="66"/>
      <c r="U392" s="66"/>
      <c r="V392" s="66"/>
      <c r="W392" s="66"/>
      <c r="X392" s="66"/>
      <c r="Y392" s="66"/>
      <c r="Z392" s="66"/>
      <c r="AA392" s="66"/>
      <c r="AB392" s="66"/>
      <c r="AC392" s="66"/>
      <c r="AD392" s="66"/>
      <c r="AE392" s="66"/>
      <c r="AF392" s="66"/>
      <c r="AG392" s="66"/>
      <c r="AH392" s="66"/>
      <c r="AI392" s="66"/>
      <c r="AJ392" s="66"/>
      <c r="AK392" s="66"/>
      <c r="AL392" s="66"/>
      <c r="AM392" s="66"/>
      <c r="AN392" s="70"/>
      <c r="AO392" s="70"/>
      <c r="AP392" s="70"/>
      <c r="AQ392" s="71"/>
      <c r="AR392" s="70"/>
      <c r="AS392" s="6"/>
      <c r="AT392" s="6"/>
      <c r="AU392" s="6"/>
      <c r="AV392" s="6"/>
      <c r="AW392" s="6"/>
      <c r="AX392" s="6"/>
      <c r="AY392" s="6"/>
      <c r="AZ392" s="6"/>
      <c r="BA392" s="6"/>
      <c r="BB392" s="6"/>
      <c r="BC392" s="6"/>
      <c r="BD392" s="6"/>
      <c r="BE392" s="6"/>
      <c r="BF392" s="6"/>
      <c r="BG392" s="6"/>
      <c r="BH392" s="6"/>
      <c r="BI392" s="6"/>
      <c r="BJ392" s="6"/>
      <c r="BK392" s="6"/>
      <c r="BL392" s="6"/>
      <c r="BM392" s="6"/>
    </row>
    <row r="393" spans="1:65" ht="13.2">
      <c r="A393" s="66"/>
      <c r="B393" s="67"/>
      <c r="C393" s="67"/>
      <c r="D393" s="66"/>
      <c r="E393" s="68"/>
      <c r="F393" s="66"/>
      <c r="G393" s="66"/>
      <c r="H393" s="66"/>
      <c r="I393" s="66"/>
      <c r="J393" s="66"/>
      <c r="K393" s="66"/>
      <c r="L393" s="66"/>
      <c r="M393" s="66"/>
      <c r="N393" s="66"/>
      <c r="O393" s="66"/>
      <c r="P393" s="66"/>
      <c r="Q393" s="66"/>
      <c r="R393" s="66"/>
      <c r="S393" s="66"/>
      <c r="T393" s="66"/>
      <c r="U393" s="66"/>
      <c r="V393" s="66"/>
      <c r="W393" s="66"/>
      <c r="X393" s="66"/>
      <c r="Y393" s="66"/>
      <c r="Z393" s="66"/>
      <c r="AA393" s="66"/>
      <c r="AB393" s="66"/>
      <c r="AC393" s="66"/>
      <c r="AD393" s="66"/>
      <c r="AE393" s="66"/>
      <c r="AF393" s="66"/>
      <c r="AG393" s="66"/>
      <c r="AH393" s="66"/>
      <c r="AI393" s="66"/>
      <c r="AJ393" s="66"/>
      <c r="AK393" s="66"/>
      <c r="AL393" s="66"/>
      <c r="AM393" s="66"/>
      <c r="AN393" s="70"/>
      <c r="AO393" s="70"/>
      <c r="AP393" s="70"/>
      <c r="AQ393" s="71"/>
      <c r="AR393" s="70"/>
      <c r="AS393" s="6"/>
      <c r="AT393" s="6"/>
      <c r="AU393" s="6"/>
      <c r="AV393" s="6"/>
      <c r="AW393" s="6"/>
      <c r="AX393" s="6"/>
      <c r="AY393" s="6"/>
      <c r="AZ393" s="6"/>
      <c r="BA393" s="6"/>
      <c r="BB393" s="6"/>
      <c r="BC393" s="6"/>
      <c r="BD393" s="6"/>
      <c r="BE393" s="6"/>
      <c r="BF393" s="6"/>
      <c r="BG393" s="6"/>
      <c r="BH393" s="6"/>
      <c r="BI393" s="6"/>
      <c r="BJ393" s="6"/>
      <c r="BK393" s="6"/>
      <c r="BL393" s="6"/>
      <c r="BM393" s="6"/>
    </row>
    <row r="394" spans="1:65" ht="13.2">
      <c r="A394" s="66"/>
      <c r="B394" s="67"/>
      <c r="C394" s="67"/>
      <c r="D394" s="66"/>
      <c r="E394" s="68"/>
      <c r="F394" s="66"/>
      <c r="G394" s="66"/>
      <c r="H394" s="66"/>
      <c r="I394" s="66"/>
      <c r="J394" s="66"/>
      <c r="K394" s="66"/>
      <c r="L394" s="66"/>
      <c r="M394" s="66"/>
      <c r="N394" s="66"/>
      <c r="O394" s="66"/>
      <c r="P394" s="66"/>
      <c r="Q394" s="66"/>
      <c r="R394" s="66"/>
      <c r="S394" s="66"/>
      <c r="T394" s="66"/>
      <c r="U394" s="66"/>
      <c r="V394" s="66"/>
      <c r="W394" s="66"/>
      <c r="X394" s="66"/>
      <c r="Y394" s="66"/>
      <c r="Z394" s="66"/>
      <c r="AA394" s="66"/>
      <c r="AB394" s="66"/>
      <c r="AC394" s="66"/>
      <c r="AD394" s="66"/>
      <c r="AE394" s="66"/>
      <c r="AF394" s="66"/>
      <c r="AG394" s="66"/>
      <c r="AH394" s="66"/>
      <c r="AI394" s="66"/>
      <c r="AJ394" s="66"/>
      <c r="AK394" s="66"/>
      <c r="AL394" s="66"/>
      <c r="AM394" s="66"/>
      <c r="AN394" s="70"/>
      <c r="AO394" s="70"/>
      <c r="AP394" s="70"/>
      <c r="AQ394" s="71"/>
      <c r="AR394" s="70"/>
      <c r="AS394" s="6"/>
      <c r="AT394" s="6"/>
      <c r="AU394" s="6"/>
      <c r="AV394" s="6"/>
      <c r="AW394" s="6"/>
      <c r="AX394" s="6"/>
      <c r="AY394" s="6"/>
      <c r="AZ394" s="6"/>
      <c r="BA394" s="6"/>
      <c r="BB394" s="6"/>
      <c r="BC394" s="6"/>
      <c r="BD394" s="6"/>
      <c r="BE394" s="6"/>
      <c r="BF394" s="6"/>
      <c r="BG394" s="6"/>
      <c r="BH394" s="6"/>
      <c r="BI394" s="6"/>
      <c r="BJ394" s="6"/>
      <c r="BK394" s="6"/>
      <c r="BL394" s="6"/>
      <c r="BM394" s="6"/>
    </row>
    <row r="395" spans="1:65" ht="13.2">
      <c r="A395" s="66"/>
      <c r="B395" s="67"/>
      <c r="C395" s="67"/>
      <c r="D395" s="66"/>
      <c r="E395" s="68"/>
      <c r="F395" s="66"/>
      <c r="G395" s="66"/>
      <c r="H395" s="66"/>
      <c r="I395" s="66"/>
      <c r="J395" s="66"/>
      <c r="K395" s="66"/>
      <c r="L395" s="66"/>
      <c r="M395" s="66"/>
      <c r="N395" s="66"/>
      <c r="O395" s="66"/>
      <c r="P395" s="66"/>
      <c r="Q395" s="66"/>
      <c r="R395" s="66"/>
      <c r="S395" s="66"/>
      <c r="T395" s="66"/>
      <c r="U395" s="66"/>
      <c r="V395" s="66"/>
      <c r="W395" s="66"/>
      <c r="X395" s="66"/>
      <c r="Y395" s="66"/>
      <c r="Z395" s="66"/>
      <c r="AA395" s="66"/>
      <c r="AB395" s="66"/>
      <c r="AC395" s="66"/>
      <c r="AD395" s="66"/>
      <c r="AE395" s="66"/>
      <c r="AF395" s="66"/>
      <c r="AG395" s="66"/>
      <c r="AH395" s="66"/>
      <c r="AI395" s="66"/>
      <c r="AJ395" s="66"/>
      <c r="AK395" s="66"/>
      <c r="AL395" s="66"/>
      <c r="AM395" s="66"/>
      <c r="AN395" s="70"/>
      <c r="AO395" s="70"/>
      <c r="AP395" s="70"/>
      <c r="AQ395" s="71"/>
      <c r="AR395" s="70"/>
      <c r="AS395" s="6"/>
      <c r="AT395" s="6"/>
      <c r="AU395" s="6"/>
      <c r="AV395" s="6"/>
      <c r="AW395" s="6"/>
      <c r="AX395" s="6"/>
      <c r="AY395" s="6"/>
      <c r="AZ395" s="6"/>
      <c r="BA395" s="6"/>
      <c r="BB395" s="6"/>
      <c r="BC395" s="6"/>
      <c r="BD395" s="6"/>
      <c r="BE395" s="6"/>
      <c r="BF395" s="6"/>
      <c r="BG395" s="6"/>
      <c r="BH395" s="6"/>
      <c r="BI395" s="6"/>
      <c r="BJ395" s="6"/>
      <c r="BK395" s="6"/>
      <c r="BL395" s="6"/>
      <c r="BM395" s="6"/>
    </row>
    <row r="396" spans="1:65" ht="13.2">
      <c r="A396" s="66"/>
      <c r="B396" s="67"/>
      <c r="C396" s="67"/>
      <c r="D396" s="66"/>
      <c r="E396" s="68"/>
      <c r="F396" s="66"/>
      <c r="G396" s="66"/>
      <c r="H396" s="66"/>
      <c r="I396" s="66"/>
      <c r="J396" s="66"/>
      <c r="K396" s="66"/>
      <c r="L396" s="66"/>
      <c r="M396" s="66"/>
      <c r="N396" s="66"/>
      <c r="O396" s="66"/>
      <c r="P396" s="66"/>
      <c r="Q396" s="66"/>
      <c r="R396" s="66"/>
      <c r="S396" s="66"/>
      <c r="T396" s="66"/>
      <c r="U396" s="66"/>
      <c r="V396" s="66"/>
      <c r="W396" s="66"/>
      <c r="X396" s="66"/>
      <c r="Y396" s="66"/>
      <c r="Z396" s="66"/>
      <c r="AA396" s="66"/>
      <c r="AB396" s="66"/>
      <c r="AC396" s="66"/>
      <c r="AD396" s="66"/>
      <c r="AE396" s="66"/>
      <c r="AF396" s="66"/>
      <c r="AG396" s="66"/>
      <c r="AH396" s="66"/>
      <c r="AI396" s="66"/>
      <c r="AJ396" s="66"/>
      <c r="AK396" s="66"/>
      <c r="AL396" s="66"/>
      <c r="AM396" s="66"/>
      <c r="AN396" s="70"/>
      <c r="AO396" s="70"/>
      <c r="AP396" s="70"/>
      <c r="AQ396" s="71"/>
      <c r="AR396" s="70"/>
      <c r="AS396" s="6"/>
      <c r="AT396" s="6"/>
      <c r="AU396" s="6"/>
      <c r="AV396" s="6"/>
      <c r="AW396" s="6"/>
      <c r="AX396" s="6"/>
      <c r="AY396" s="6"/>
      <c r="AZ396" s="6"/>
      <c r="BA396" s="6"/>
      <c r="BB396" s="6"/>
      <c r="BC396" s="6"/>
      <c r="BD396" s="6"/>
      <c r="BE396" s="6"/>
      <c r="BF396" s="6"/>
      <c r="BG396" s="6"/>
      <c r="BH396" s="6"/>
      <c r="BI396" s="6"/>
      <c r="BJ396" s="6"/>
      <c r="BK396" s="6"/>
      <c r="BL396" s="6"/>
      <c r="BM396" s="6"/>
    </row>
    <row r="397" spans="1:65" ht="13.2">
      <c r="A397" s="66"/>
      <c r="B397" s="67"/>
      <c r="C397" s="67"/>
      <c r="D397" s="66"/>
      <c r="E397" s="68"/>
      <c r="F397" s="66"/>
      <c r="G397" s="66"/>
      <c r="H397" s="66"/>
      <c r="I397" s="66"/>
      <c r="J397" s="66"/>
      <c r="K397" s="66"/>
      <c r="L397" s="66"/>
      <c r="M397" s="66"/>
      <c r="N397" s="66"/>
      <c r="O397" s="66"/>
      <c r="P397" s="66"/>
      <c r="Q397" s="66"/>
      <c r="R397" s="66"/>
      <c r="S397" s="66"/>
      <c r="T397" s="66"/>
      <c r="U397" s="66"/>
      <c r="V397" s="66"/>
      <c r="W397" s="66"/>
      <c r="X397" s="66"/>
      <c r="Y397" s="66"/>
      <c r="Z397" s="66"/>
      <c r="AA397" s="66"/>
      <c r="AB397" s="66"/>
      <c r="AC397" s="66"/>
      <c r="AD397" s="66"/>
      <c r="AE397" s="66"/>
      <c r="AF397" s="66"/>
      <c r="AG397" s="66"/>
      <c r="AH397" s="66"/>
      <c r="AI397" s="66"/>
      <c r="AJ397" s="66"/>
      <c r="AK397" s="66"/>
      <c r="AL397" s="66"/>
      <c r="AM397" s="66"/>
      <c r="AN397" s="70"/>
      <c r="AO397" s="70"/>
      <c r="AP397" s="70"/>
      <c r="AQ397" s="71"/>
      <c r="AR397" s="70"/>
      <c r="AS397" s="6"/>
      <c r="AT397" s="6"/>
      <c r="AU397" s="6"/>
      <c r="AV397" s="6"/>
      <c r="AW397" s="6"/>
      <c r="AX397" s="6"/>
      <c r="AY397" s="6"/>
      <c r="AZ397" s="6"/>
      <c r="BA397" s="6"/>
      <c r="BB397" s="6"/>
      <c r="BC397" s="6"/>
      <c r="BD397" s="6"/>
      <c r="BE397" s="6"/>
      <c r="BF397" s="6"/>
      <c r="BG397" s="6"/>
      <c r="BH397" s="6"/>
      <c r="BI397" s="6"/>
      <c r="BJ397" s="6"/>
      <c r="BK397" s="6"/>
      <c r="BL397" s="6"/>
      <c r="BM397" s="6"/>
    </row>
    <row r="398" spans="1:65" ht="13.2">
      <c r="A398" s="66"/>
      <c r="B398" s="67"/>
      <c r="C398" s="67"/>
      <c r="D398" s="66"/>
      <c r="E398" s="68"/>
      <c r="F398" s="66"/>
      <c r="G398" s="66"/>
      <c r="H398" s="66"/>
      <c r="I398" s="66"/>
      <c r="J398" s="66"/>
      <c r="K398" s="66"/>
      <c r="L398" s="66"/>
      <c r="M398" s="66"/>
      <c r="N398" s="66"/>
      <c r="O398" s="66"/>
      <c r="P398" s="66"/>
      <c r="Q398" s="66"/>
      <c r="R398" s="66"/>
      <c r="S398" s="66"/>
      <c r="T398" s="66"/>
      <c r="U398" s="66"/>
      <c r="V398" s="66"/>
      <c r="W398" s="66"/>
      <c r="X398" s="66"/>
      <c r="Y398" s="66"/>
      <c r="Z398" s="66"/>
      <c r="AA398" s="66"/>
      <c r="AB398" s="66"/>
      <c r="AC398" s="66"/>
      <c r="AD398" s="66"/>
      <c r="AE398" s="66"/>
      <c r="AF398" s="66"/>
      <c r="AG398" s="66"/>
      <c r="AH398" s="66"/>
      <c r="AI398" s="66"/>
      <c r="AJ398" s="66"/>
      <c r="AK398" s="66"/>
      <c r="AL398" s="66"/>
      <c r="AM398" s="66"/>
      <c r="AN398" s="70"/>
      <c r="AO398" s="70"/>
      <c r="AP398" s="70"/>
      <c r="AQ398" s="71"/>
      <c r="AR398" s="70"/>
      <c r="AS398" s="6"/>
      <c r="AT398" s="6"/>
      <c r="AU398" s="6"/>
      <c r="AV398" s="6"/>
      <c r="AW398" s="6"/>
      <c r="AX398" s="6"/>
      <c r="AY398" s="6"/>
      <c r="AZ398" s="6"/>
      <c r="BA398" s="6"/>
      <c r="BB398" s="6"/>
      <c r="BC398" s="6"/>
      <c r="BD398" s="6"/>
      <c r="BE398" s="6"/>
      <c r="BF398" s="6"/>
      <c r="BG398" s="6"/>
      <c r="BH398" s="6"/>
      <c r="BI398" s="6"/>
      <c r="BJ398" s="6"/>
      <c r="BK398" s="6"/>
      <c r="BL398" s="6"/>
      <c r="BM398" s="6"/>
    </row>
    <row r="399" spans="1:65" ht="13.2">
      <c r="A399" s="66"/>
      <c r="B399" s="67"/>
      <c r="C399" s="67"/>
      <c r="D399" s="66"/>
      <c r="E399" s="68"/>
      <c r="F399" s="66"/>
      <c r="G399" s="66"/>
      <c r="H399" s="66"/>
      <c r="I399" s="66"/>
      <c r="J399" s="66"/>
      <c r="K399" s="66"/>
      <c r="L399" s="66"/>
      <c r="M399" s="66"/>
      <c r="N399" s="66"/>
      <c r="O399" s="66"/>
      <c r="P399" s="66"/>
      <c r="Q399" s="66"/>
      <c r="R399" s="66"/>
      <c r="S399" s="66"/>
      <c r="T399" s="66"/>
      <c r="U399" s="66"/>
      <c r="V399" s="66"/>
      <c r="W399" s="66"/>
      <c r="X399" s="66"/>
      <c r="Y399" s="66"/>
      <c r="Z399" s="66"/>
      <c r="AA399" s="66"/>
      <c r="AB399" s="66"/>
      <c r="AC399" s="66"/>
      <c r="AD399" s="66"/>
      <c r="AE399" s="66"/>
      <c r="AF399" s="66"/>
      <c r="AG399" s="66"/>
      <c r="AH399" s="66"/>
      <c r="AI399" s="66"/>
      <c r="AJ399" s="66"/>
      <c r="AK399" s="66"/>
      <c r="AL399" s="66"/>
      <c r="AM399" s="66"/>
      <c r="AN399" s="70"/>
      <c r="AO399" s="70"/>
      <c r="AP399" s="70"/>
      <c r="AQ399" s="71"/>
      <c r="AR399" s="70"/>
      <c r="AS399" s="6"/>
      <c r="AT399" s="6"/>
      <c r="AU399" s="6"/>
      <c r="AV399" s="6"/>
      <c r="AW399" s="6"/>
      <c r="AX399" s="6"/>
      <c r="AY399" s="6"/>
      <c r="AZ399" s="6"/>
      <c r="BA399" s="6"/>
      <c r="BB399" s="6"/>
      <c r="BC399" s="6"/>
      <c r="BD399" s="6"/>
      <c r="BE399" s="6"/>
      <c r="BF399" s="6"/>
      <c r="BG399" s="6"/>
      <c r="BH399" s="6"/>
      <c r="BI399" s="6"/>
      <c r="BJ399" s="6"/>
      <c r="BK399" s="6"/>
      <c r="BL399" s="6"/>
      <c r="BM399" s="6"/>
    </row>
    <row r="400" spans="1:65" ht="13.2">
      <c r="A400" s="66"/>
      <c r="B400" s="67"/>
      <c r="C400" s="67"/>
      <c r="D400" s="66"/>
      <c r="E400" s="68"/>
      <c r="F400" s="66"/>
      <c r="G400" s="66"/>
      <c r="H400" s="66"/>
      <c r="I400" s="66"/>
      <c r="J400" s="66"/>
      <c r="K400" s="66"/>
      <c r="L400" s="66"/>
      <c r="M400" s="66"/>
      <c r="N400" s="66"/>
      <c r="O400" s="66"/>
      <c r="P400" s="66"/>
      <c r="Q400" s="66"/>
      <c r="R400" s="66"/>
      <c r="S400" s="66"/>
      <c r="T400" s="66"/>
      <c r="U400" s="66"/>
      <c r="V400" s="66"/>
      <c r="W400" s="66"/>
      <c r="X400" s="66"/>
      <c r="Y400" s="66"/>
      <c r="Z400" s="66"/>
      <c r="AA400" s="66"/>
      <c r="AB400" s="66"/>
      <c r="AC400" s="66"/>
      <c r="AD400" s="66"/>
      <c r="AE400" s="66"/>
      <c r="AF400" s="66"/>
      <c r="AG400" s="66"/>
      <c r="AH400" s="66"/>
      <c r="AI400" s="66"/>
      <c r="AJ400" s="66"/>
      <c r="AK400" s="66"/>
      <c r="AL400" s="66"/>
      <c r="AM400" s="66"/>
      <c r="AN400" s="70"/>
      <c r="AO400" s="70"/>
      <c r="AP400" s="70"/>
      <c r="AQ400" s="71"/>
      <c r="AR400" s="70"/>
      <c r="AS400" s="6"/>
      <c r="AT400" s="6"/>
      <c r="AU400" s="6"/>
      <c r="AV400" s="6"/>
      <c r="AW400" s="6"/>
      <c r="AX400" s="6"/>
      <c r="AY400" s="6"/>
      <c r="AZ400" s="6"/>
      <c r="BA400" s="6"/>
      <c r="BB400" s="6"/>
      <c r="BC400" s="6"/>
      <c r="BD400" s="6"/>
      <c r="BE400" s="6"/>
      <c r="BF400" s="6"/>
      <c r="BG400" s="6"/>
      <c r="BH400" s="6"/>
      <c r="BI400" s="6"/>
      <c r="BJ400" s="6"/>
      <c r="BK400" s="6"/>
      <c r="BL400" s="6"/>
      <c r="BM400" s="6"/>
    </row>
    <row r="401" spans="1:65" ht="13.2">
      <c r="A401" s="66"/>
      <c r="B401" s="67"/>
      <c r="C401" s="67"/>
      <c r="D401" s="66"/>
      <c r="E401" s="68"/>
      <c r="F401" s="66"/>
      <c r="G401" s="66"/>
      <c r="H401" s="66"/>
      <c r="I401" s="66"/>
      <c r="J401" s="66"/>
      <c r="K401" s="66"/>
      <c r="L401" s="66"/>
      <c r="M401" s="66"/>
      <c r="N401" s="66"/>
      <c r="O401" s="66"/>
      <c r="P401" s="66"/>
      <c r="Q401" s="66"/>
      <c r="R401" s="66"/>
      <c r="S401" s="66"/>
      <c r="T401" s="66"/>
      <c r="U401" s="66"/>
      <c r="V401" s="66"/>
      <c r="W401" s="66"/>
      <c r="X401" s="66"/>
      <c r="Y401" s="66"/>
      <c r="Z401" s="66"/>
      <c r="AA401" s="66"/>
      <c r="AB401" s="66"/>
      <c r="AC401" s="66"/>
      <c r="AD401" s="66"/>
      <c r="AE401" s="66"/>
      <c r="AF401" s="66"/>
      <c r="AG401" s="66"/>
      <c r="AH401" s="66"/>
      <c r="AI401" s="66"/>
      <c r="AJ401" s="66"/>
      <c r="AK401" s="66"/>
      <c r="AL401" s="66"/>
      <c r="AM401" s="66"/>
      <c r="AN401" s="70"/>
      <c r="AO401" s="70"/>
      <c r="AP401" s="70"/>
      <c r="AQ401" s="71"/>
      <c r="AR401" s="70"/>
      <c r="AS401" s="6"/>
      <c r="AT401" s="6"/>
      <c r="AU401" s="6"/>
      <c r="AV401" s="6"/>
      <c r="AW401" s="6"/>
      <c r="AX401" s="6"/>
      <c r="AY401" s="6"/>
      <c r="AZ401" s="6"/>
      <c r="BA401" s="6"/>
      <c r="BB401" s="6"/>
      <c r="BC401" s="6"/>
      <c r="BD401" s="6"/>
      <c r="BE401" s="6"/>
      <c r="BF401" s="6"/>
      <c r="BG401" s="6"/>
      <c r="BH401" s="6"/>
      <c r="BI401" s="6"/>
      <c r="BJ401" s="6"/>
      <c r="BK401" s="6"/>
      <c r="BL401" s="6"/>
      <c r="BM401" s="6"/>
    </row>
    <row r="402" spans="1:65" ht="13.2">
      <c r="A402" s="66"/>
      <c r="B402" s="67"/>
      <c r="C402" s="67"/>
      <c r="D402" s="66"/>
      <c r="E402" s="68"/>
      <c r="F402" s="66"/>
      <c r="G402" s="66"/>
      <c r="H402" s="66"/>
      <c r="I402" s="66"/>
      <c r="J402" s="66"/>
      <c r="K402" s="66"/>
      <c r="L402" s="66"/>
      <c r="M402" s="66"/>
      <c r="N402" s="66"/>
      <c r="O402" s="66"/>
      <c r="P402" s="66"/>
      <c r="Q402" s="66"/>
      <c r="R402" s="66"/>
      <c r="S402" s="66"/>
      <c r="T402" s="66"/>
      <c r="U402" s="66"/>
      <c r="V402" s="66"/>
      <c r="W402" s="66"/>
      <c r="X402" s="66"/>
      <c r="Y402" s="66"/>
      <c r="Z402" s="66"/>
      <c r="AA402" s="66"/>
      <c r="AB402" s="66"/>
      <c r="AC402" s="66"/>
      <c r="AD402" s="66"/>
      <c r="AE402" s="66"/>
      <c r="AF402" s="66"/>
      <c r="AG402" s="66"/>
      <c r="AH402" s="66"/>
      <c r="AI402" s="66"/>
      <c r="AJ402" s="66"/>
      <c r="AK402" s="66"/>
      <c r="AL402" s="66"/>
      <c r="AM402" s="66"/>
      <c r="AN402" s="70"/>
      <c r="AO402" s="70"/>
      <c r="AP402" s="70"/>
      <c r="AQ402" s="71"/>
      <c r="AR402" s="70"/>
      <c r="AS402" s="6"/>
      <c r="AT402" s="6"/>
      <c r="AU402" s="6"/>
      <c r="AV402" s="6"/>
      <c r="AW402" s="6"/>
      <c r="AX402" s="6"/>
      <c r="AY402" s="6"/>
      <c r="AZ402" s="6"/>
      <c r="BA402" s="6"/>
      <c r="BB402" s="6"/>
      <c r="BC402" s="6"/>
      <c r="BD402" s="6"/>
      <c r="BE402" s="6"/>
      <c r="BF402" s="6"/>
      <c r="BG402" s="6"/>
      <c r="BH402" s="6"/>
      <c r="BI402" s="6"/>
      <c r="BJ402" s="6"/>
      <c r="BK402" s="6"/>
      <c r="BL402" s="6"/>
      <c r="BM402" s="6"/>
    </row>
    <row r="403" spans="1:65" ht="13.2">
      <c r="A403" s="66"/>
      <c r="B403" s="67"/>
      <c r="C403" s="67"/>
      <c r="D403" s="66"/>
      <c r="E403" s="68"/>
      <c r="F403" s="66"/>
      <c r="G403" s="66"/>
      <c r="H403" s="66"/>
      <c r="I403" s="66"/>
      <c r="J403" s="66"/>
      <c r="K403" s="66"/>
      <c r="L403" s="66"/>
      <c r="M403" s="66"/>
      <c r="N403" s="66"/>
      <c r="O403" s="66"/>
      <c r="P403" s="66"/>
      <c r="Q403" s="66"/>
      <c r="R403" s="66"/>
      <c r="S403" s="66"/>
      <c r="T403" s="66"/>
      <c r="U403" s="66"/>
      <c r="V403" s="66"/>
      <c r="W403" s="66"/>
      <c r="X403" s="66"/>
      <c r="Y403" s="66"/>
      <c r="Z403" s="66"/>
      <c r="AA403" s="66"/>
      <c r="AB403" s="66"/>
      <c r="AC403" s="66"/>
      <c r="AD403" s="66"/>
      <c r="AE403" s="66"/>
      <c r="AF403" s="66"/>
      <c r="AG403" s="66"/>
      <c r="AH403" s="66"/>
      <c r="AI403" s="66"/>
      <c r="AJ403" s="66"/>
      <c r="AK403" s="66"/>
      <c r="AL403" s="66"/>
      <c r="AM403" s="66"/>
      <c r="AN403" s="70"/>
      <c r="AO403" s="70"/>
      <c r="AP403" s="70"/>
      <c r="AQ403" s="71"/>
      <c r="AR403" s="70"/>
      <c r="AS403" s="6"/>
      <c r="AT403" s="6"/>
      <c r="AU403" s="6"/>
      <c r="AV403" s="6"/>
      <c r="AW403" s="6"/>
      <c r="AX403" s="6"/>
      <c r="AY403" s="6"/>
      <c r="AZ403" s="6"/>
      <c r="BA403" s="6"/>
      <c r="BB403" s="6"/>
      <c r="BC403" s="6"/>
      <c r="BD403" s="6"/>
      <c r="BE403" s="6"/>
      <c r="BF403" s="6"/>
      <c r="BG403" s="6"/>
      <c r="BH403" s="6"/>
      <c r="BI403" s="6"/>
      <c r="BJ403" s="6"/>
      <c r="BK403" s="6"/>
      <c r="BL403" s="6"/>
      <c r="BM403" s="6"/>
    </row>
    <row r="404" spans="1:65" ht="13.2">
      <c r="A404" s="66"/>
      <c r="B404" s="67"/>
      <c r="C404" s="67"/>
      <c r="D404" s="66"/>
      <c r="E404" s="68"/>
      <c r="F404" s="66"/>
      <c r="G404" s="66"/>
      <c r="H404" s="66"/>
      <c r="I404" s="66"/>
      <c r="J404" s="66"/>
      <c r="K404" s="66"/>
      <c r="L404" s="66"/>
      <c r="M404" s="66"/>
      <c r="N404" s="66"/>
      <c r="O404" s="66"/>
      <c r="P404" s="66"/>
      <c r="Q404" s="66"/>
      <c r="R404" s="66"/>
      <c r="S404" s="66"/>
      <c r="T404" s="66"/>
      <c r="U404" s="66"/>
      <c r="V404" s="66"/>
      <c r="W404" s="66"/>
      <c r="X404" s="66"/>
      <c r="Y404" s="66"/>
      <c r="Z404" s="66"/>
      <c r="AA404" s="66"/>
      <c r="AB404" s="66"/>
      <c r="AC404" s="66"/>
      <c r="AD404" s="66"/>
      <c r="AE404" s="66"/>
      <c r="AF404" s="66"/>
      <c r="AG404" s="66"/>
      <c r="AH404" s="66"/>
      <c r="AI404" s="66"/>
      <c r="AJ404" s="66"/>
      <c r="AK404" s="66"/>
      <c r="AL404" s="66"/>
      <c r="AM404" s="66"/>
      <c r="AN404" s="70"/>
      <c r="AO404" s="70"/>
      <c r="AP404" s="70"/>
      <c r="AQ404" s="71"/>
      <c r="AR404" s="70"/>
      <c r="AS404" s="6"/>
      <c r="AT404" s="6"/>
      <c r="AU404" s="6"/>
      <c r="AV404" s="6"/>
      <c r="AW404" s="6"/>
      <c r="AX404" s="6"/>
      <c r="AY404" s="6"/>
      <c r="AZ404" s="6"/>
      <c r="BA404" s="6"/>
      <c r="BB404" s="6"/>
      <c r="BC404" s="6"/>
      <c r="BD404" s="6"/>
      <c r="BE404" s="6"/>
      <c r="BF404" s="6"/>
      <c r="BG404" s="6"/>
      <c r="BH404" s="6"/>
      <c r="BI404" s="6"/>
      <c r="BJ404" s="6"/>
      <c r="BK404" s="6"/>
      <c r="BL404" s="6"/>
      <c r="BM404" s="6"/>
    </row>
    <row r="405" spans="1:65" ht="13.2">
      <c r="A405" s="66"/>
      <c r="B405" s="67"/>
      <c r="C405" s="67"/>
      <c r="D405" s="66"/>
      <c r="E405" s="68"/>
      <c r="F405" s="66"/>
      <c r="G405" s="66"/>
      <c r="H405" s="66"/>
      <c r="I405" s="66"/>
      <c r="J405" s="66"/>
      <c r="K405" s="66"/>
      <c r="L405" s="66"/>
      <c r="M405" s="66"/>
      <c r="N405" s="66"/>
      <c r="O405" s="66"/>
      <c r="P405" s="66"/>
      <c r="Q405" s="66"/>
      <c r="R405" s="66"/>
      <c r="S405" s="66"/>
      <c r="T405" s="66"/>
      <c r="U405" s="66"/>
      <c r="V405" s="66"/>
      <c r="W405" s="66"/>
      <c r="X405" s="66"/>
      <c r="Y405" s="66"/>
      <c r="Z405" s="66"/>
      <c r="AA405" s="66"/>
      <c r="AB405" s="66"/>
      <c r="AC405" s="66"/>
      <c r="AD405" s="66"/>
      <c r="AE405" s="66"/>
      <c r="AF405" s="66"/>
      <c r="AG405" s="66"/>
      <c r="AH405" s="66"/>
      <c r="AI405" s="66"/>
      <c r="AJ405" s="66"/>
      <c r="AK405" s="66"/>
      <c r="AL405" s="66"/>
      <c r="AM405" s="66"/>
      <c r="AN405" s="70"/>
      <c r="AO405" s="70"/>
      <c r="AP405" s="70"/>
      <c r="AQ405" s="71"/>
      <c r="AR405" s="70"/>
      <c r="AS405" s="6"/>
      <c r="AT405" s="6"/>
      <c r="AU405" s="6"/>
      <c r="AV405" s="6"/>
      <c r="AW405" s="6"/>
      <c r="AX405" s="6"/>
      <c r="AY405" s="6"/>
      <c r="AZ405" s="6"/>
      <c r="BA405" s="6"/>
      <c r="BB405" s="6"/>
      <c r="BC405" s="6"/>
      <c r="BD405" s="6"/>
      <c r="BE405" s="6"/>
      <c r="BF405" s="6"/>
      <c r="BG405" s="6"/>
      <c r="BH405" s="6"/>
      <c r="BI405" s="6"/>
      <c r="BJ405" s="6"/>
      <c r="BK405" s="6"/>
      <c r="BL405" s="6"/>
      <c r="BM405" s="6"/>
    </row>
    <row r="406" spans="1:65" ht="13.2">
      <c r="A406" s="66"/>
      <c r="B406" s="67"/>
      <c r="C406" s="67"/>
      <c r="D406" s="66"/>
      <c r="E406" s="68"/>
      <c r="F406" s="66"/>
      <c r="G406" s="66"/>
      <c r="H406" s="66"/>
      <c r="I406" s="66"/>
      <c r="J406" s="66"/>
      <c r="K406" s="66"/>
      <c r="L406" s="66"/>
      <c r="M406" s="66"/>
      <c r="N406" s="66"/>
      <c r="O406" s="66"/>
      <c r="P406" s="66"/>
      <c r="Q406" s="66"/>
      <c r="R406" s="66"/>
      <c r="S406" s="66"/>
      <c r="T406" s="66"/>
      <c r="U406" s="66"/>
      <c r="V406" s="66"/>
      <c r="W406" s="66"/>
      <c r="X406" s="66"/>
      <c r="Y406" s="66"/>
      <c r="Z406" s="66"/>
      <c r="AA406" s="66"/>
      <c r="AB406" s="66"/>
      <c r="AC406" s="66"/>
      <c r="AD406" s="66"/>
      <c r="AE406" s="66"/>
      <c r="AF406" s="66"/>
      <c r="AG406" s="66"/>
      <c r="AH406" s="66"/>
      <c r="AI406" s="66"/>
      <c r="AJ406" s="66"/>
      <c r="AK406" s="66"/>
      <c r="AL406" s="66"/>
      <c r="AM406" s="66"/>
      <c r="AN406" s="70"/>
      <c r="AO406" s="70"/>
      <c r="AP406" s="70"/>
      <c r="AQ406" s="71"/>
      <c r="AR406" s="70"/>
      <c r="AS406" s="6"/>
      <c r="AT406" s="6"/>
      <c r="AU406" s="6"/>
      <c r="AV406" s="6"/>
      <c r="AW406" s="6"/>
      <c r="AX406" s="6"/>
      <c r="AY406" s="6"/>
      <c r="AZ406" s="6"/>
      <c r="BA406" s="6"/>
      <c r="BB406" s="6"/>
      <c r="BC406" s="6"/>
      <c r="BD406" s="6"/>
      <c r="BE406" s="6"/>
      <c r="BF406" s="6"/>
      <c r="BG406" s="6"/>
      <c r="BH406" s="6"/>
      <c r="BI406" s="6"/>
      <c r="BJ406" s="6"/>
      <c r="BK406" s="6"/>
      <c r="BL406" s="6"/>
      <c r="BM406" s="6"/>
    </row>
    <row r="407" spans="1:65" ht="13.2">
      <c r="A407" s="66"/>
      <c r="B407" s="67"/>
      <c r="C407" s="67"/>
      <c r="D407" s="66"/>
      <c r="E407" s="68"/>
      <c r="F407" s="66"/>
      <c r="G407" s="66"/>
      <c r="H407" s="66"/>
      <c r="I407" s="66"/>
      <c r="J407" s="66"/>
      <c r="K407" s="66"/>
      <c r="L407" s="66"/>
      <c r="M407" s="66"/>
      <c r="N407" s="66"/>
      <c r="O407" s="66"/>
      <c r="P407" s="66"/>
      <c r="Q407" s="66"/>
      <c r="R407" s="66"/>
      <c r="S407" s="66"/>
      <c r="T407" s="66"/>
      <c r="U407" s="66"/>
      <c r="V407" s="66"/>
      <c r="W407" s="66"/>
      <c r="X407" s="66"/>
      <c r="Y407" s="66"/>
      <c r="Z407" s="66"/>
      <c r="AA407" s="66"/>
      <c r="AB407" s="66"/>
      <c r="AC407" s="66"/>
      <c r="AD407" s="66"/>
      <c r="AE407" s="66"/>
      <c r="AF407" s="66"/>
      <c r="AG407" s="66"/>
      <c r="AH407" s="66"/>
      <c r="AI407" s="66"/>
      <c r="AJ407" s="66"/>
      <c r="AK407" s="66"/>
      <c r="AL407" s="66"/>
      <c r="AM407" s="66"/>
      <c r="AN407" s="70"/>
      <c r="AO407" s="70"/>
      <c r="AP407" s="70"/>
      <c r="AQ407" s="71"/>
      <c r="AR407" s="70"/>
      <c r="AS407" s="6"/>
      <c r="AT407" s="6"/>
      <c r="AU407" s="6"/>
      <c r="AV407" s="6"/>
      <c r="AW407" s="6"/>
      <c r="AX407" s="6"/>
      <c r="AY407" s="6"/>
      <c r="AZ407" s="6"/>
      <c r="BA407" s="6"/>
      <c r="BB407" s="6"/>
      <c r="BC407" s="6"/>
      <c r="BD407" s="6"/>
      <c r="BE407" s="6"/>
      <c r="BF407" s="6"/>
      <c r="BG407" s="6"/>
      <c r="BH407" s="6"/>
      <c r="BI407" s="6"/>
      <c r="BJ407" s="6"/>
      <c r="BK407" s="6"/>
      <c r="BL407" s="6"/>
      <c r="BM407" s="6"/>
    </row>
    <row r="408" spans="1:65" ht="13.2">
      <c r="A408" s="66"/>
      <c r="B408" s="67"/>
      <c r="C408" s="67"/>
      <c r="D408" s="66"/>
      <c r="E408" s="68"/>
      <c r="F408" s="66"/>
      <c r="G408" s="66"/>
      <c r="H408" s="66"/>
      <c r="I408" s="66"/>
      <c r="J408" s="66"/>
      <c r="K408" s="66"/>
      <c r="L408" s="66"/>
      <c r="M408" s="66"/>
      <c r="N408" s="66"/>
      <c r="O408" s="66"/>
      <c r="P408" s="66"/>
      <c r="Q408" s="66"/>
      <c r="R408" s="66"/>
      <c r="S408" s="66"/>
      <c r="T408" s="66"/>
      <c r="U408" s="66"/>
      <c r="V408" s="66"/>
      <c r="W408" s="66"/>
      <c r="X408" s="66"/>
      <c r="Y408" s="66"/>
      <c r="Z408" s="66"/>
      <c r="AA408" s="66"/>
      <c r="AB408" s="66"/>
      <c r="AC408" s="66"/>
      <c r="AD408" s="66"/>
      <c r="AE408" s="66"/>
      <c r="AF408" s="66"/>
      <c r="AG408" s="66"/>
      <c r="AH408" s="66"/>
      <c r="AI408" s="66"/>
      <c r="AJ408" s="66"/>
      <c r="AK408" s="66"/>
      <c r="AL408" s="66"/>
      <c r="AM408" s="66"/>
      <c r="AN408" s="70"/>
      <c r="AO408" s="70"/>
      <c r="AP408" s="70"/>
      <c r="AQ408" s="71"/>
      <c r="AR408" s="70"/>
      <c r="AS408" s="6"/>
      <c r="AT408" s="6"/>
      <c r="AU408" s="6"/>
      <c r="AV408" s="6"/>
      <c r="AW408" s="6"/>
      <c r="AX408" s="6"/>
      <c r="AY408" s="6"/>
      <c r="AZ408" s="6"/>
      <c r="BA408" s="6"/>
      <c r="BB408" s="6"/>
      <c r="BC408" s="6"/>
      <c r="BD408" s="6"/>
      <c r="BE408" s="6"/>
      <c r="BF408" s="6"/>
      <c r="BG408" s="6"/>
      <c r="BH408" s="6"/>
      <c r="BI408" s="6"/>
      <c r="BJ408" s="6"/>
      <c r="BK408" s="6"/>
      <c r="BL408" s="6"/>
      <c r="BM408" s="6"/>
    </row>
    <row r="409" spans="1:65" ht="13.2">
      <c r="A409" s="66"/>
      <c r="B409" s="67"/>
      <c r="C409" s="67"/>
      <c r="D409" s="66"/>
      <c r="E409" s="68"/>
      <c r="F409" s="66"/>
      <c r="G409" s="66"/>
      <c r="H409" s="66"/>
      <c r="I409" s="66"/>
      <c r="J409" s="66"/>
      <c r="K409" s="66"/>
      <c r="L409" s="66"/>
      <c r="M409" s="66"/>
      <c r="N409" s="66"/>
      <c r="O409" s="66"/>
      <c r="P409" s="66"/>
      <c r="Q409" s="66"/>
      <c r="R409" s="66"/>
      <c r="S409" s="66"/>
      <c r="T409" s="66"/>
      <c r="U409" s="66"/>
      <c r="V409" s="66"/>
      <c r="W409" s="66"/>
      <c r="X409" s="66"/>
      <c r="Y409" s="66"/>
      <c r="Z409" s="66"/>
      <c r="AA409" s="66"/>
      <c r="AB409" s="66"/>
      <c r="AC409" s="66"/>
      <c r="AD409" s="66"/>
      <c r="AE409" s="66"/>
      <c r="AF409" s="66"/>
      <c r="AG409" s="66"/>
      <c r="AH409" s="66"/>
      <c r="AI409" s="66"/>
      <c r="AJ409" s="66"/>
      <c r="AK409" s="66"/>
      <c r="AL409" s="66"/>
      <c r="AM409" s="66"/>
      <c r="AN409" s="70"/>
      <c r="AO409" s="70"/>
      <c r="AP409" s="70"/>
      <c r="AQ409" s="71"/>
      <c r="AR409" s="70"/>
      <c r="AS409" s="6"/>
      <c r="AT409" s="6"/>
      <c r="AU409" s="6"/>
      <c r="AV409" s="6"/>
      <c r="AW409" s="6"/>
      <c r="AX409" s="6"/>
      <c r="AY409" s="6"/>
      <c r="AZ409" s="6"/>
      <c r="BA409" s="6"/>
      <c r="BB409" s="6"/>
      <c r="BC409" s="6"/>
      <c r="BD409" s="6"/>
      <c r="BE409" s="6"/>
      <c r="BF409" s="6"/>
      <c r="BG409" s="6"/>
      <c r="BH409" s="6"/>
      <c r="BI409" s="6"/>
      <c r="BJ409" s="6"/>
      <c r="BK409" s="6"/>
      <c r="BL409" s="6"/>
      <c r="BM409" s="6"/>
    </row>
    <row r="410" spans="1:65" ht="13.2">
      <c r="A410" s="66"/>
      <c r="B410" s="67"/>
      <c r="C410" s="67"/>
      <c r="D410" s="66"/>
      <c r="E410" s="68"/>
      <c r="F410" s="66"/>
      <c r="G410" s="66"/>
      <c r="H410" s="66"/>
      <c r="I410" s="66"/>
      <c r="J410" s="66"/>
      <c r="K410" s="66"/>
      <c r="L410" s="66"/>
      <c r="M410" s="66"/>
      <c r="N410" s="66"/>
      <c r="O410" s="66"/>
      <c r="P410" s="66"/>
      <c r="Q410" s="66"/>
      <c r="R410" s="66"/>
      <c r="S410" s="66"/>
      <c r="T410" s="66"/>
      <c r="U410" s="66"/>
      <c r="V410" s="66"/>
      <c r="W410" s="66"/>
      <c r="X410" s="66"/>
      <c r="Y410" s="66"/>
      <c r="Z410" s="66"/>
      <c r="AA410" s="66"/>
      <c r="AB410" s="66"/>
      <c r="AC410" s="66"/>
      <c r="AD410" s="66"/>
      <c r="AE410" s="66"/>
      <c r="AF410" s="66"/>
      <c r="AG410" s="66"/>
      <c r="AH410" s="66"/>
      <c r="AI410" s="66"/>
      <c r="AJ410" s="66"/>
      <c r="AK410" s="66"/>
      <c r="AL410" s="66"/>
      <c r="AM410" s="66"/>
      <c r="AN410" s="70"/>
      <c r="AO410" s="70"/>
      <c r="AP410" s="70"/>
      <c r="AQ410" s="71"/>
      <c r="AR410" s="70"/>
      <c r="AS410" s="6"/>
      <c r="AT410" s="6"/>
      <c r="AU410" s="6"/>
      <c r="AV410" s="6"/>
      <c r="AW410" s="6"/>
      <c r="AX410" s="6"/>
      <c r="AY410" s="6"/>
      <c r="AZ410" s="6"/>
      <c r="BA410" s="6"/>
      <c r="BB410" s="6"/>
      <c r="BC410" s="6"/>
      <c r="BD410" s="6"/>
      <c r="BE410" s="6"/>
      <c r="BF410" s="6"/>
      <c r="BG410" s="6"/>
      <c r="BH410" s="6"/>
      <c r="BI410" s="6"/>
      <c r="BJ410" s="6"/>
      <c r="BK410" s="6"/>
      <c r="BL410" s="6"/>
      <c r="BM410" s="6"/>
    </row>
    <row r="411" spans="1:65" ht="13.2">
      <c r="A411" s="66"/>
      <c r="B411" s="67"/>
      <c r="C411" s="67"/>
      <c r="D411" s="66"/>
      <c r="E411" s="68"/>
      <c r="F411" s="66"/>
      <c r="G411" s="66"/>
      <c r="H411" s="66"/>
      <c r="I411" s="66"/>
      <c r="J411" s="66"/>
      <c r="K411" s="66"/>
      <c r="L411" s="66"/>
      <c r="M411" s="66"/>
      <c r="N411" s="66"/>
      <c r="O411" s="66"/>
      <c r="P411" s="66"/>
      <c r="Q411" s="66"/>
      <c r="R411" s="66"/>
      <c r="S411" s="66"/>
      <c r="T411" s="66"/>
      <c r="U411" s="66"/>
      <c r="V411" s="66"/>
      <c r="W411" s="66"/>
      <c r="X411" s="66"/>
      <c r="Y411" s="66"/>
      <c r="Z411" s="66"/>
      <c r="AA411" s="66"/>
      <c r="AB411" s="66"/>
      <c r="AC411" s="66"/>
      <c r="AD411" s="66"/>
      <c r="AE411" s="66"/>
      <c r="AF411" s="66"/>
      <c r="AG411" s="66"/>
      <c r="AH411" s="66"/>
      <c r="AI411" s="66"/>
      <c r="AJ411" s="66"/>
      <c r="AK411" s="66"/>
      <c r="AL411" s="66"/>
      <c r="AM411" s="66"/>
      <c r="AN411" s="70"/>
      <c r="AO411" s="70"/>
      <c r="AP411" s="70"/>
      <c r="AQ411" s="71"/>
      <c r="AR411" s="70"/>
      <c r="AS411" s="6"/>
      <c r="AT411" s="6"/>
      <c r="AU411" s="6"/>
      <c r="AV411" s="6"/>
      <c r="AW411" s="6"/>
      <c r="AX411" s="6"/>
      <c r="AY411" s="6"/>
      <c r="AZ411" s="6"/>
      <c r="BA411" s="6"/>
      <c r="BB411" s="6"/>
      <c r="BC411" s="6"/>
      <c r="BD411" s="6"/>
      <c r="BE411" s="6"/>
      <c r="BF411" s="6"/>
      <c r="BG411" s="6"/>
      <c r="BH411" s="6"/>
      <c r="BI411" s="6"/>
      <c r="BJ411" s="6"/>
      <c r="BK411" s="6"/>
      <c r="BL411" s="6"/>
      <c r="BM411" s="6"/>
    </row>
    <row r="412" spans="1:65" ht="13.2">
      <c r="A412" s="66"/>
      <c r="B412" s="67"/>
      <c r="C412" s="67"/>
      <c r="D412" s="66"/>
      <c r="E412" s="68"/>
      <c r="F412" s="66"/>
      <c r="G412" s="66"/>
      <c r="H412" s="66"/>
      <c r="I412" s="66"/>
      <c r="J412" s="66"/>
      <c r="K412" s="66"/>
      <c r="L412" s="66"/>
      <c r="M412" s="66"/>
      <c r="N412" s="66"/>
      <c r="O412" s="66"/>
      <c r="P412" s="66"/>
      <c r="Q412" s="66"/>
      <c r="R412" s="66"/>
      <c r="S412" s="66"/>
      <c r="T412" s="66"/>
      <c r="U412" s="66"/>
      <c r="V412" s="66"/>
      <c r="W412" s="66"/>
      <c r="X412" s="66"/>
      <c r="Y412" s="66"/>
      <c r="Z412" s="66"/>
      <c r="AA412" s="66"/>
      <c r="AB412" s="66"/>
      <c r="AC412" s="66"/>
      <c r="AD412" s="66"/>
      <c r="AE412" s="66"/>
      <c r="AF412" s="66"/>
      <c r="AG412" s="66"/>
      <c r="AH412" s="66"/>
      <c r="AI412" s="66"/>
      <c r="AJ412" s="66"/>
      <c r="AK412" s="66"/>
      <c r="AL412" s="66"/>
      <c r="AM412" s="66"/>
      <c r="AN412" s="70"/>
      <c r="AO412" s="70"/>
      <c r="AP412" s="70"/>
      <c r="AQ412" s="71"/>
      <c r="AR412" s="70"/>
      <c r="AS412" s="6"/>
      <c r="AT412" s="6"/>
      <c r="AU412" s="6"/>
      <c r="AV412" s="6"/>
      <c r="AW412" s="6"/>
      <c r="AX412" s="6"/>
      <c r="AY412" s="6"/>
      <c r="AZ412" s="6"/>
      <c r="BA412" s="6"/>
      <c r="BB412" s="6"/>
      <c r="BC412" s="6"/>
      <c r="BD412" s="6"/>
      <c r="BE412" s="6"/>
      <c r="BF412" s="6"/>
      <c r="BG412" s="6"/>
      <c r="BH412" s="6"/>
      <c r="BI412" s="6"/>
      <c r="BJ412" s="6"/>
      <c r="BK412" s="6"/>
      <c r="BL412" s="6"/>
      <c r="BM412" s="6"/>
    </row>
    <row r="413" spans="1:65" ht="13.2">
      <c r="A413" s="66"/>
      <c r="B413" s="67"/>
      <c r="C413" s="67"/>
      <c r="D413" s="66"/>
      <c r="E413" s="68"/>
      <c r="F413" s="66"/>
      <c r="G413" s="66"/>
      <c r="H413" s="66"/>
      <c r="I413" s="66"/>
      <c r="J413" s="66"/>
      <c r="K413" s="66"/>
      <c r="L413" s="66"/>
      <c r="M413" s="66"/>
      <c r="N413" s="66"/>
      <c r="O413" s="66"/>
      <c r="P413" s="66"/>
      <c r="Q413" s="66"/>
      <c r="R413" s="66"/>
      <c r="S413" s="66"/>
      <c r="T413" s="66"/>
      <c r="U413" s="66"/>
      <c r="V413" s="66"/>
      <c r="W413" s="66"/>
      <c r="X413" s="66"/>
      <c r="Y413" s="66"/>
      <c r="Z413" s="66"/>
      <c r="AA413" s="66"/>
      <c r="AB413" s="66"/>
      <c r="AC413" s="66"/>
      <c r="AD413" s="66"/>
      <c r="AE413" s="66"/>
      <c r="AF413" s="66"/>
      <c r="AG413" s="66"/>
      <c r="AH413" s="66"/>
      <c r="AI413" s="66"/>
      <c r="AJ413" s="66"/>
      <c r="AK413" s="66"/>
      <c r="AL413" s="66"/>
      <c r="AM413" s="66"/>
      <c r="AN413" s="70"/>
      <c r="AO413" s="70"/>
      <c r="AP413" s="70"/>
      <c r="AQ413" s="71"/>
      <c r="AR413" s="70"/>
      <c r="AS413" s="6"/>
      <c r="AT413" s="6"/>
      <c r="AU413" s="6"/>
      <c r="AV413" s="6"/>
      <c r="AW413" s="6"/>
      <c r="AX413" s="6"/>
      <c r="AY413" s="6"/>
      <c r="AZ413" s="6"/>
      <c r="BA413" s="6"/>
      <c r="BB413" s="6"/>
      <c r="BC413" s="6"/>
      <c r="BD413" s="6"/>
      <c r="BE413" s="6"/>
      <c r="BF413" s="6"/>
      <c r="BG413" s="6"/>
      <c r="BH413" s="6"/>
      <c r="BI413" s="6"/>
      <c r="BJ413" s="6"/>
      <c r="BK413" s="6"/>
      <c r="BL413" s="6"/>
      <c r="BM413" s="6"/>
    </row>
    <row r="414" spans="1:65" ht="13.2">
      <c r="A414" s="66"/>
      <c r="B414" s="67"/>
      <c r="C414" s="67"/>
      <c r="D414" s="66"/>
      <c r="E414" s="68"/>
      <c r="F414" s="66"/>
      <c r="G414" s="66"/>
      <c r="H414" s="66"/>
      <c r="I414" s="66"/>
      <c r="J414" s="66"/>
      <c r="K414" s="66"/>
      <c r="L414" s="66"/>
      <c r="M414" s="66"/>
      <c r="N414" s="66"/>
      <c r="O414" s="66"/>
      <c r="P414" s="66"/>
      <c r="Q414" s="66"/>
      <c r="R414" s="66"/>
      <c r="S414" s="66"/>
      <c r="T414" s="66"/>
      <c r="U414" s="66"/>
      <c r="V414" s="66"/>
      <c r="W414" s="66"/>
      <c r="X414" s="66"/>
      <c r="Y414" s="66"/>
      <c r="Z414" s="66"/>
      <c r="AA414" s="66"/>
      <c r="AB414" s="66"/>
      <c r="AC414" s="66"/>
      <c r="AD414" s="66"/>
      <c r="AE414" s="66"/>
      <c r="AF414" s="66"/>
      <c r="AG414" s="66"/>
      <c r="AH414" s="66"/>
      <c r="AI414" s="66"/>
      <c r="AJ414" s="66"/>
      <c r="AK414" s="66"/>
      <c r="AL414" s="66"/>
      <c r="AM414" s="66"/>
      <c r="AN414" s="70"/>
      <c r="AO414" s="70"/>
      <c r="AP414" s="70"/>
      <c r="AQ414" s="71"/>
      <c r="AR414" s="70"/>
      <c r="AS414" s="6"/>
      <c r="AT414" s="6"/>
      <c r="AU414" s="6"/>
      <c r="AV414" s="6"/>
      <c r="AW414" s="6"/>
      <c r="AX414" s="6"/>
      <c r="AY414" s="6"/>
      <c r="AZ414" s="6"/>
      <c r="BA414" s="6"/>
      <c r="BB414" s="6"/>
      <c r="BC414" s="6"/>
      <c r="BD414" s="6"/>
      <c r="BE414" s="6"/>
      <c r="BF414" s="6"/>
      <c r="BG414" s="6"/>
      <c r="BH414" s="6"/>
      <c r="BI414" s="6"/>
      <c r="BJ414" s="6"/>
      <c r="BK414" s="6"/>
      <c r="BL414" s="6"/>
      <c r="BM414" s="6"/>
    </row>
    <row r="415" spans="1:65" ht="13.2">
      <c r="A415" s="66"/>
      <c r="B415" s="67"/>
      <c r="C415" s="67"/>
      <c r="D415" s="66"/>
      <c r="E415" s="68"/>
      <c r="F415" s="66"/>
      <c r="G415" s="66"/>
      <c r="H415" s="66"/>
      <c r="I415" s="66"/>
      <c r="J415" s="66"/>
      <c r="K415" s="66"/>
      <c r="L415" s="66"/>
      <c r="M415" s="66"/>
      <c r="N415" s="66"/>
      <c r="O415" s="66"/>
      <c r="P415" s="66"/>
      <c r="Q415" s="66"/>
      <c r="R415" s="66"/>
      <c r="S415" s="66"/>
      <c r="T415" s="66"/>
      <c r="U415" s="66"/>
      <c r="V415" s="66"/>
      <c r="W415" s="66"/>
      <c r="X415" s="66"/>
      <c r="Y415" s="66"/>
      <c r="Z415" s="66"/>
      <c r="AA415" s="66"/>
      <c r="AB415" s="66"/>
      <c r="AC415" s="66"/>
      <c r="AD415" s="66"/>
      <c r="AE415" s="66"/>
      <c r="AF415" s="66"/>
      <c r="AG415" s="66"/>
      <c r="AH415" s="66"/>
      <c r="AI415" s="66"/>
      <c r="AJ415" s="66"/>
      <c r="AK415" s="66"/>
      <c r="AL415" s="66"/>
      <c r="AM415" s="66"/>
      <c r="AN415" s="70"/>
      <c r="AO415" s="70"/>
      <c r="AP415" s="70"/>
      <c r="AQ415" s="71"/>
      <c r="AR415" s="70"/>
      <c r="AS415" s="6"/>
      <c r="AT415" s="6"/>
      <c r="AU415" s="6"/>
      <c r="AV415" s="6"/>
      <c r="AW415" s="6"/>
      <c r="AX415" s="6"/>
      <c r="AY415" s="6"/>
      <c r="AZ415" s="6"/>
      <c r="BA415" s="6"/>
      <c r="BB415" s="6"/>
      <c r="BC415" s="6"/>
      <c r="BD415" s="6"/>
      <c r="BE415" s="6"/>
      <c r="BF415" s="6"/>
      <c r="BG415" s="6"/>
      <c r="BH415" s="6"/>
      <c r="BI415" s="6"/>
      <c r="BJ415" s="6"/>
      <c r="BK415" s="6"/>
      <c r="BL415" s="6"/>
      <c r="BM415" s="6"/>
    </row>
    <row r="416" spans="1:65" ht="13.2">
      <c r="A416" s="66"/>
      <c r="B416" s="67"/>
      <c r="C416" s="67"/>
      <c r="D416" s="66"/>
      <c r="E416" s="68"/>
      <c r="F416" s="66"/>
      <c r="G416" s="66"/>
      <c r="H416" s="66"/>
      <c r="I416" s="66"/>
      <c r="J416" s="66"/>
      <c r="K416" s="66"/>
      <c r="L416" s="66"/>
      <c r="M416" s="66"/>
      <c r="N416" s="66"/>
      <c r="O416" s="66"/>
      <c r="P416" s="66"/>
      <c r="Q416" s="66"/>
      <c r="R416" s="66"/>
      <c r="S416" s="66"/>
      <c r="T416" s="66"/>
      <c r="U416" s="66"/>
      <c r="V416" s="66"/>
      <c r="W416" s="66"/>
      <c r="X416" s="66"/>
      <c r="Y416" s="66"/>
      <c r="Z416" s="66"/>
      <c r="AA416" s="66"/>
      <c r="AB416" s="66"/>
      <c r="AC416" s="66"/>
      <c r="AD416" s="66"/>
      <c r="AE416" s="66"/>
      <c r="AF416" s="66"/>
      <c r="AG416" s="66"/>
      <c r="AH416" s="66"/>
      <c r="AI416" s="66"/>
      <c r="AJ416" s="66"/>
      <c r="AK416" s="66"/>
      <c r="AL416" s="66"/>
      <c r="AM416" s="66"/>
      <c r="AN416" s="70"/>
      <c r="AO416" s="70"/>
      <c r="AP416" s="70"/>
      <c r="AQ416" s="71"/>
      <c r="AR416" s="70"/>
      <c r="AS416" s="6"/>
      <c r="AT416" s="6"/>
      <c r="AU416" s="6"/>
      <c r="AV416" s="6"/>
      <c r="AW416" s="6"/>
      <c r="AX416" s="6"/>
      <c r="AY416" s="6"/>
      <c r="AZ416" s="6"/>
      <c r="BA416" s="6"/>
      <c r="BB416" s="6"/>
      <c r="BC416" s="6"/>
      <c r="BD416" s="6"/>
      <c r="BE416" s="6"/>
      <c r="BF416" s="6"/>
      <c r="BG416" s="6"/>
      <c r="BH416" s="6"/>
      <c r="BI416" s="6"/>
      <c r="BJ416" s="6"/>
      <c r="BK416" s="6"/>
      <c r="BL416" s="6"/>
      <c r="BM416" s="6"/>
    </row>
    <row r="417" spans="1:65" ht="13.2">
      <c r="A417" s="66"/>
      <c r="B417" s="67"/>
      <c r="C417" s="67"/>
      <c r="D417" s="66"/>
      <c r="E417" s="68"/>
      <c r="F417" s="66"/>
      <c r="G417" s="66"/>
      <c r="H417" s="66"/>
      <c r="I417" s="66"/>
      <c r="J417" s="66"/>
      <c r="K417" s="66"/>
      <c r="L417" s="66"/>
      <c r="M417" s="66"/>
      <c r="N417" s="66"/>
      <c r="O417" s="66"/>
      <c r="P417" s="66"/>
      <c r="Q417" s="66"/>
      <c r="R417" s="66"/>
      <c r="S417" s="66"/>
      <c r="T417" s="66"/>
      <c r="U417" s="66"/>
      <c r="V417" s="66"/>
      <c r="W417" s="66"/>
      <c r="X417" s="66"/>
      <c r="Y417" s="66"/>
      <c r="Z417" s="66"/>
      <c r="AA417" s="66"/>
      <c r="AB417" s="66"/>
      <c r="AC417" s="66"/>
      <c r="AD417" s="66"/>
      <c r="AE417" s="66"/>
      <c r="AF417" s="66"/>
      <c r="AG417" s="66"/>
      <c r="AH417" s="66"/>
      <c r="AI417" s="66"/>
      <c r="AJ417" s="66"/>
      <c r="AK417" s="66"/>
      <c r="AL417" s="66"/>
      <c r="AM417" s="66"/>
      <c r="AN417" s="70"/>
      <c r="AO417" s="70"/>
      <c r="AP417" s="70"/>
      <c r="AQ417" s="71"/>
      <c r="AR417" s="70"/>
      <c r="AS417" s="6"/>
      <c r="AT417" s="6"/>
      <c r="AU417" s="6"/>
      <c r="AV417" s="6"/>
      <c r="AW417" s="6"/>
      <c r="AX417" s="6"/>
      <c r="AY417" s="6"/>
      <c r="AZ417" s="6"/>
      <c r="BA417" s="6"/>
      <c r="BB417" s="6"/>
      <c r="BC417" s="6"/>
      <c r="BD417" s="6"/>
      <c r="BE417" s="6"/>
      <c r="BF417" s="6"/>
      <c r="BG417" s="6"/>
      <c r="BH417" s="6"/>
      <c r="BI417" s="6"/>
      <c r="BJ417" s="6"/>
      <c r="BK417" s="6"/>
      <c r="BL417" s="6"/>
      <c r="BM417" s="6"/>
    </row>
    <row r="418" spans="1:65" ht="13.2">
      <c r="A418" s="66"/>
      <c r="B418" s="67"/>
      <c r="C418" s="67"/>
      <c r="D418" s="66"/>
      <c r="E418" s="68"/>
      <c r="F418" s="66"/>
      <c r="G418" s="66"/>
      <c r="H418" s="66"/>
      <c r="I418" s="66"/>
      <c r="J418" s="66"/>
      <c r="K418" s="66"/>
      <c r="L418" s="66"/>
      <c r="M418" s="66"/>
      <c r="N418" s="66"/>
      <c r="O418" s="66"/>
      <c r="P418" s="66"/>
      <c r="Q418" s="66"/>
      <c r="R418" s="66"/>
      <c r="S418" s="66"/>
      <c r="T418" s="66"/>
      <c r="U418" s="66"/>
      <c r="V418" s="66"/>
      <c r="W418" s="66"/>
      <c r="X418" s="66"/>
      <c r="Y418" s="66"/>
      <c r="Z418" s="66"/>
      <c r="AA418" s="66"/>
      <c r="AB418" s="66"/>
      <c r="AC418" s="66"/>
      <c r="AD418" s="66"/>
      <c r="AE418" s="66"/>
      <c r="AF418" s="66"/>
      <c r="AG418" s="66"/>
      <c r="AH418" s="66"/>
      <c r="AI418" s="66"/>
      <c r="AJ418" s="66"/>
      <c r="AK418" s="66"/>
      <c r="AL418" s="66"/>
      <c r="AM418" s="66"/>
      <c r="AN418" s="70"/>
      <c r="AO418" s="70"/>
      <c r="AP418" s="70"/>
      <c r="AQ418" s="71"/>
      <c r="AR418" s="70"/>
      <c r="AS418" s="6"/>
      <c r="AT418" s="6"/>
      <c r="AU418" s="6"/>
      <c r="AV418" s="6"/>
      <c r="AW418" s="6"/>
      <c r="AX418" s="6"/>
      <c r="AY418" s="6"/>
      <c r="AZ418" s="6"/>
      <c r="BA418" s="6"/>
      <c r="BB418" s="6"/>
      <c r="BC418" s="6"/>
      <c r="BD418" s="6"/>
      <c r="BE418" s="6"/>
      <c r="BF418" s="6"/>
      <c r="BG418" s="6"/>
      <c r="BH418" s="6"/>
      <c r="BI418" s="6"/>
      <c r="BJ418" s="6"/>
      <c r="BK418" s="6"/>
      <c r="BL418" s="6"/>
      <c r="BM418" s="6"/>
    </row>
    <row r="419" spans="1:65" ht="13.2">
      <c r="A419" s="66"/>
      <c r="B419" s="67"/>
      <c r="C419" s="67"/>
      <c r="D419" s="66"/>
      <c r="E419" s="68"/>
      <c r="F419" s="66"/>
      <c r="G419" s="66"/>
      <c r="H419" s="66"/>
      <c r="I419" s="66"/>
      <c r="J419" s="66"/>
      <c r="K419" s="66"/>
      <c r="L419" s="66"/>
      <c r="M419" s="66"/>
      <c r="N419" s="66"/>
      <c r="O419" s="66"/>
      <c r="P419" s="66"/>
      <c r="Q419" s="66"/>
      <c r="R419" s="66"/>
      <c r="S419" s="66"/>
      <c r="T419" s="66"/>
      <c r="U419" s="66"/>
      <c r="V419" s="66"/>
      <c r="W419" s="66"/>
      <c r="X419" s="66"/>
      <c r="Y419" s="66"/>
      <c r="Z419" s="66"/>
      <c r="AA419" s="66"/>
      <c r="AB419" s="66"/>
      <c r="AC419" s="66"/>
      <c r="AD419" s="66"/>
      <c r="AE419" s="66"/>
      <c r="AF419" s="66"/>
      <c r="AG419" s="66"/>
      <c r="AH419" s="66"/>
      <c r="AI419" s="66"/>
      <c r="AJ419" s="66"/>
      <c r="AK419" s="66"/>
      <c r="AL419" s="66"/>
      <c r="AM419" s="66"/>
      <c r="AN419" s="70"/>
      <c r="AO419" s="70"/>
      <c r="AP419" s="70"/>
      <c r="AQ419" s="71"/>
      <c r="AR419" s="70"/>
      <c r="AS419" s="6"/>
      <c r="AT419" s="6"/>
      <c r="AU419" s="6"/>
      <c r="AV419" s="6"/>
      <c r="AW419" s="6"/>
      <c r="AX419" s="6"/>
      <c r="AY419" s="6"/>
      <c r="AZ419" s="6"/>
      <c r="BA419" s="6"/>
      <c r="BB419" s="6"/>
      <c r="BC419" s="6"/>
      <c r="BD419" s="6"/>
      <c r="BE419" s="6"/>
      <c r="BF419" s="6"/>
      <c r="BG419" s="6"/>
      <c r="BH419" s="6"/>
      <c r="BI419" s="6"/>
      <c r="BJ419" s="6"/>
      <c r="BK419" s="6"/>
      <c r="BL419" s="6"/>
      <c r="BM419" s="6"/>
    </row>
    <row r="420" spans="1:65" ht="13.2">
      <c r="A420" s="66"/>
      <c r="B420" s="67"/>
      <c r="C420" s="67"/>
      <c r="D420" s="66"/>
      <c r="E420" s="68"/>
      <c r="F420" s="66"/>
      <c r="G420" s="66"/>
      <c r="H420" s="66"/>
      <c r="I420" s="66"/>
      <c r="J420" s="66"/>
      <c r="K420" s="66"/>
      <c r="L420" s="66"/>
      <c r="M420" s="66"/>
      <c r="N420" s="66"/>
      <c r="O420" s="66"/>
      <c r="P420" s="66"/>
      <c r="Q420" s="66"/>
      <c r="R420" s="66"/>
      <c r="S420" s="66"/>
      <c r="T420" s="66"/>
      <c r="U420" s="66"/>
      <c r="V420" s="66"/>
      <c r="W420" s="66"/>
      <c r="X420" s="66"/>
      <c r="Y420" s="66"/>
      <c r="Z420" s="66"/>
      <c r="AA420" s="66"/>
      <c r="AB420" s="66"/>
      <c r="AC420" s="66"/>
      <c r="AD420" s="66"/>
      <c r="AE420" s="66"/>
      <c r="AF420" s="66"/>
      <c r="AG420" s="66"/>
      <c r="AH420" s="66"/>
      <c r="AI420" s="66"/>
      <c r="AJ420" s="66"/>
      <c r="AK420" s="66"/>
      <c r="AL420" s="66"/>
      <c r="AM420" s="66"/>
      <c r="AN420" s="70"/>
      <c r="AO420" s="70"/>
      <c r="AP420" s="70"/>
      <c r="AQ420" s="71"/>
      <c r="AR420" s="70"/>
      <c r="AS420" s="6"/>
      <c r="AT420" s="6"/>
      <c r="AU420" s="6"/>
      <c r="AV420" s="6"/>
      <c r="AW420" s="6"/>
      <c r="AX420" s="6"/>
      <c r="AY420" s="6"/>
      <c r="AZ420" s="6"/>
      <c r="BA420" s="6"/>
      <c r="BB420" s="6"/>
      <c r="BC420" s="6"/>
      <c r="BD420" s="6"/>
      <c r="BE420" s="6"/>
      <c r="BF420" s="6"/>
      <c r="BG420" s="6"/>
      <c r="BH420" s="6"/>
      <c r="BI420" s="6"/>
      <c r="BJ420" s="6"/>
      <c r="BK420" s="6"/>
      <c r="BL420" s="6"/>
      <c r="BM420" s="6"/>
    </row>
    <row r="421" spans="1:65" ht="13.2">
      <c r="A421" s="66"/>
      <c r="B421" s="67"/>
      <c r="C421" s="67"/>
      <c r="D421" s="66"/>
      <c r="E421" s="68"/>
      <c r="F421" s="66"/>
      <c r="G421" s="66"/>
      <c r="H421" s="66"/>
      <c r="I421" s="66"/>
      <c r="J421" s="66"/>
      <c r="K421" s="66"/>
      <c r="L421" s="66"/>
      <c r="M421" s="66"/>
      <c r="N421" s="66"/>
      <c r="O421" s="66"/>
      <c r="P421" s="66"/>
      <c r="Q421" s="66"/>
      <c r="R421" s="66"/>
      <c r="S421" s="66"/>
      <c r="T421" s="66"/>
      <c r="U421" s="66"/>
      <c r="V421" s="66"/>
      <c r="W421" s="66"/>
      <c r="X421" s="66"/>
      <c r="Y421" s="66"/>
      <c r="Z421" s="66"/>
      <c r="AA421" s="66"/>
      <c r="AB421" s="66"/>
      <c r="AC421" s="66"/>
      <c r="AD421" s="66"/>
      <c r="AE421" s="66"/>
      <c r="AF421" s="66"/>
      <c r="AG421" s="66"/>
      <c r="AH421" s="66"/>
      <c r="AI421" s="66"/>
      <c r="AJ421" s="66"/>
      <c r="AK421" s="66"/>
      <c r="AL421" s="66"/>
      <c r="AM421" s="66"/>
      <c r="AN421" s="70"/>
      <c r="AO421" s="70"/>
      <c r="AP421" s="70"/>
      <c r="AQ421" s="71"/>
      <c r="AR421" s="70"/>
      <c r="AS421" s="6"/>
      <c r="AT421" s="6"/>
      <c r="AU421" s="6"/>
      <c r="AV421" s="6"/>
      <c r="AW421" s="6"/>
      <c r="AX421" s="6"/>
      <c r="AY421" s="6"/>
      <c r="AZ421" s="6"/>
      <c r="BA421" s="6"/>
      <c r="BB421" s="6"/>
      <c r="BC421" s="6"/>
      <c r="BD421" s="6"/>
      <c r="BE421" s="6"/>
      <c r="BF421" s="6"/>
      <c r="BG421" s="6"/>
      <c r="BH421" s="6"/>
      <c r="BI421" s="6"/>
      <c r="BJ421" s="6"/>
      <c r="BK421" s="6"/>
      <c r="BL421" s="6"/>
      <c r="BM421" s="6"/>
    </row>
    <row r="422" spans="1:65" ht="13.2">
      <c r="A422" s="66"/>
      <c r="B422" s="67"/>
      <c r="C422" s="67"/>
      <c r="D422" s="66"/>
      <c r="E422" s="68"/>
      <c r="F422" s="66"/>
      <c r="G422" s="66"/>
      <c r="H422" s="66"/>
      <c r="I422" s="66"/>
      <c r="J422" s="66"/>
      <c r="K422" s="66"/>
      <c r="L422" s="66"/>
      <c r="M422" s="66"/>
      <c r="N422" s="66"/>
      <c r="O422" s="66"/>
      <c r="P422" s="66"/>
      <c r="Q422" s="66"/>
      <c r="R422" s="66"/>
      <c r="S422" s="66"/>
      <c r="T422" s="66"/>
      <c r="U422" s="66"/>
      <c r="V422" s="66"/>
      <c r="W422" s="66"/>
      <c r="X422" s="66"/>
      <c r="Y422" s="66"/>
      <c r="Z422" s="66"/>
      <c r="AA422" s="66"/>
      <c r="AB422" s="66"/>
      <c r="AC422" s="66"/>
      <c r="AD422" s="66"/>
      <c r="AE422" s="66"/>
      <c r="AF422" s="66"/>
      <c r="AG422" s="66"/>
      <c r="AH422" s="66"/>
      <c r="AI422" s="66"/>
      <c r="AJ422" s="66"/>
      <c r="AK422" s="66"/>
      <c r="AL422" s="66"/>
      <c r="AM422" s="66"/>
      <c r="AN422" s="70"/>
      <c r="AO422" s="70"/>
      <c r="AP422" s="70"/>
      <c r="AQ422" s="71"/>
      <c r="AR422" s="70"/>
      <c r="AS422" s="6"/>
      <c r="AT422" s="6"/>
      <c r="AU422" s="6"/>
      <c r="AV422" s="6"/>
      <c r="AW422" s="6"/>
      <c r="AX422" s="6"/>
      <c r="AY422" s="6"/>
      <c r="AZ422" s="6"/>
      <c r="BA422" s="6"/>
      <c r="BB422" s="6"/>
      <c r="BC422" s="6"/>
      <c r="BD422" s="6"/>
      <c r="BE422" s="6"/>
      <c r="BF422" s="6"/>
      <c r="BG422" s="6"/>
      <c r="BH422" s="6"/>
      <c r="BI422" s="6"/>
      <c r="BJ422" s="6"/>
      <c r="BK422" s="6"/>
      <c r="BL422" s="6"/>
      <c r="BM422" s="6"/>
    </row>
    <row r="423" spans="1:65" ht="13.2">
      <c r="A423" s="66"/>
      <c r="B423" s="67"/>
      <c r="C423" s="67"/>
      <c r="D423" s="66"/>
      <c r="E423" s="68"/>
      <c r="F423" s="66"/>
      <c r="G423" s="66"/>
      <c r="H423" s="66"/>
      <c r="I423" s="66"/>
      <c r="J423" s="66"/>
      <c r="K423" s="66"/>
      <c r="L423" s="66"/>
      <c r="M423" s="66"/>
      <c r="N423" s="66"/>
      <c r="O423" s="66"/>
      <c r="P423" s="66"/>
      <c r="Q423" s="66"/>
      <c r="R423" s="66"/>
      <c r="S423" s="66"/>
      <c r="T423" s="66"/>
      <c r="U423" s="66"/>
      <c r="V423" s="66"/>
      <c r="W423" s="66"/>
      <c r="X423" s="66"/>
      <c r="Y423" s="66"/>
      <c r="Z423" s="66"/>
      <c r="AA423" s="66"/>
      <c r="AB423" s="66"/>
      <c r="AC423" s="66"/>
      <c r="AD423" s="66"/>
      <c r="AE423" s="66"/>
      <c r="AF423" s="66"/>
      <c r="AG423" s="66"/>
      <c r="AH423" s="66"/>
      <c r="AI423" s="66"/>
      <c r="AJ423" s="66"/>
      <c r="AK423" s="66"/>
      <c r="AL423" s="66"/>
      <c r="AM423" s="66"/>
      <c r="AN423" s="70"/>
      <c r="AO423" s="70"/>
      <c r="AP423" s="70"/>
      <c r="AQ423" s="71"/>
      <c r="AR423" s="70"/>
      <c r="AS423" s="6"/>
      <c r="AT423" s="6"/>
      <c r="AU423" s="6"/>
      <c r="AV423" s="6"/>
      <c r="AW423" s="6"/>
      <c r="AX423" s="6"/>
      <c r="AY423" s="6"/>
      <c r="AZ423" s="6"/>
      <c r="BA423" s="6"/>
      <c r="BB423" s="6"/>
      <c r="BC423" s="6"/>
      <c r="BD423" s="6"/>
      <c r="BE423" s="6"/>
      <c r="BF423" s="6"/>
      <c r="BG423" s="6"/>
      <c r="BH423" s="6"/>
      <c r="BI423" s="6"/>
      <c r="BJ423" s="6"/>
      <c r="BK423" s="6"/>
      <c r="BL423" s="6"/>
      <c r="BM423" s="6"/>
    </row>
    <row r="424" spans="1:65" ht="13.2">
      <c r="A424" s="66"/>
      <c r="B424" s="67"/>
      <c r="C424" s="67"/>
      <c r="D424" s="66"/>
      <c r="E424" s="68"/>
      <c r="F424" s="66"/>
      <c r="G424" s="66"/>
      <c r="H424" s="66"/>
      <c r="I424" s="66"/>
      <c r="J424" s="66"/>
      <c r="K424" s="66"/>
      <c r="L424" s="66"/>
      <c r="M424" s="66"/>
      <c r="N424" s="66"/>
      <c r="O424" s="66"/>
      <c r="P424" s="66"/>
      <c r="Q424" s="66"/>
      <c r="R424" s="66"/>
      <c r="S424" s="66"/>
      <c r="T424" s="66"/>
      <c r="U424" s="66"/>
      <c r="V424" s="66"/>
      <c r="W424" s="66"/>
      <c r="X424" s="66"/>
      <c r="Y424" s="66"/>
      <c r="Z424" s="66"/>
      <c r="AA424" s="66"/>
      <c r="AB424" s="66"/>
      <c r="AC424" s="66"/>
      <c r="AD424" s="66"/>
      <c r="AE424" s="66"/>
      <c r="AF424" s="66"/>
      <c r="AG424" s="66"/>
      <c r="AH424" s="66"/>
      <c r="AI424" s="66"/>
      <c r="AJ424" s="66"/>
      <c r="AK424" s="66"/>
      <c r="AL424" s="66"/>
      <c r="AM424" s="66"/>
      <c r="AN424" s="70"/>
      <c r="AO424" s="70"/>
      <c r="AP424" s="70"/>
      <c r="AQ424" s="71"/>
      <c r="AR424" s="70"/>
      <c r="AS424" s="6"/>
      <c r="AT424" s="6"/>
      <c r="AU424" s="6"/>
      <c r="AV424" s="6"/>
      <c r="AW424" s="6"/>
      <c r="AX424" s="6"/>
      <c r="AY424" s="6"/>
      <c r="AZ424" s="6"/>
      <c r="BA424" s="6"/>
      <c r="BB424" s="6"/>
      <c r="BC424" s="6"/>
      <c r="BD424" s="6"/>
      <c r="BE424" s="6"/>
      <c r="BF424" s="6"/>
      <c r="BG424" s="6"/>
      <c r="BH424" s="6"/>
      <c r="BI424" s="6"/>
      <c r="BJ424" s="6"/>
      <c r="BK424" s="6"/>
      <c r="BL424" s="6"/>
      <c r="BM424" s="6"/>
    </row>
    <row r="425" spans="1:65" ht="13.2">
      <c r="A425" s="66"/>
      <c r="B425" s="67"/>
      <c r="C425" s="67"/>
      <c r="D425" s="66"/>
      <c r="E425" s="68"/>
      <c r="F425" s="66"/>
      <c r="G425" s="66"/>
      <c r="H425" s="66"/>
      <c r="I425" s="66"/>
      <c r="J425" s="66"/>
      <c r="K425" s="66"/>
      <c r="L425" s="66"/>
      <c r="M425" s="66"/>
      <c r="N425" s="66"/>
      <c r="O425" s="66"/>
      <c r="P425" s="66"/>
      <c r="Q425" s="66"/>
      <c r="R425" s="66"/>
      <c r="S425" s="66"/>
      <c r="T425" s="66"/>
      <c r="U425" s="66"/>
      <c r="V425" s="66"/>
      <c r="W425" s="66"/>
      <c r="X425" s="66"/>
      <c r="Y425" s="66"/>
      <c r="Z425" s="66"/>
      <c r="AA425" s="66"/>
      <c r="AB425" s="66"/>
      <c r="AC425" s="66"/>
      <c r="AD425" s="66"/>
      <c r="AE425" s="66"/>
      <c r="AF425" s="66"/>
      <c r="AG425" s="66"/>
      <c r="AH425" s="66"/>
      <c r="AI425" s="66"/>
      <c r="AJ425" s="66"/>
      <c r="AK425" s="66"/>
      <c r="AL425" s="66"/>
      <c r="AM425" s="66"/>
      <c r="AN425" s="70"/>
      <c r="AO425" s="70"/>
      <c r="AP425" s="70"/>
      <c r="AQ425" s="71"/>
      <c r="AR425" s="70"/>
      <c r="AS425" s="6"/>
      <c r="AT425" s="6"/>
      <c r="AU425" s="6"/>
      <c r="AV425" s="6"/>
      <c r="AW425" s="6"/>
      <c r="AX425" s="6"/>
      <c r="AY425" s="6"/>
      <c r="AZ425" s="6"/>
      <c r="BA425" s="6"/>
      <c r="BB425" s="6"/>
      <c r="BC425" s="6"/>
      <c r="BD425" s="6"/>
      <c r="BE425" s="6"/>
      <c r="BF425" s="6"/>
      <c r="BG425" s="6"/>
      <c r="BH425" s="6"/>
      <c r="BI425" s="6"/>
      <c r="BJ425" s="6"/>
      <c r="BK425" s="6"/>
      <c r="BL425" s="6"/>
      <c r="BM425" s="6"/>
    </row>
    <row r="426" spans="1:65" ht="13.2">
      <c r="A426" s="66"/>
      <c r="B426" s="67"/>
      <c r="C426" s="67"/>
      <c r="D426" s="66"/>
      <c r="E426" s="68"/>
      <c r="F426" s="66"/>
      <c r="G426" s="66"/>
      <c r="H426" s="66"/>
      <c r="I426" s="66"/>
      <c r="J426" s="66"/>
      <c r="K426" s="66"/>
      <c r="L426" s="66"/>
      <c r="M426" s="66"/>
      <c r="N426" s="66"/>
      <c r="O426" s="66"/>
      <c r="P426" s="66"/>
      <c r="Q426" s="66"/>
      <c r="R426" s="66"/>
      <c r="S426" s="66"/>
      <c r="T426" s="66"/>
      <c r="U426" s="66"/>
      <c r="V426" s="66"/>
      <c r="W426" s="66"/>
      <c r="X426" s="66"/>
      <c r="Y426" s="66"/>
      <c r="Z426" s="66"/>
      <c r="AA426" s="66"/>
      <c r="AB426" s="66"/>
      <c r="AC426" s="66"/>
      <c r="AD426" s="66"/>
      <c r="AE426" s="66"/>
      <c r="AF426" s="66"/>
      <c r="AG426" s="66"/>
      <c r="AH426" s="66"/>
      <c r="AI426" s="66"/>
      <c r="AJ426" s="66"/>
      <c r="AK426" s="66"/>
      <c r="AL426" s="66"/>
      <c r="AM426" s="66"/>
      <c r="AN426" s="70"/>
      <c r="AO426" s="70"/>
      <c r="AP426" s="70"/>
      <c r="AQ426" s="71"/>
      <c r="AR426" s="70"/>
      <c r="AS426" s="6"/>
      <c r="AT426" s="6"/>
      <c r="AU426" s="6"/>
      <c r="AV426" s="6"/>
      <c r="AW426" s="6"/>
      <c r="AX426" s="6"/>
      <c r="AY426" s="6"/>
      <c r="AZ426" s="6"/>
      <c r="BA426" s="6"/>
      <c r="BB426" s="6"/>
      <c r="BC426" s="6"/>
      <c r="BD426" s="6"/>
      <c r="BE426" s="6"/>
      <c r="BF426" s="6"/>
      <c r="BG426" s="6"/>
      <c r="BH426" s="6"/>
      <c r="BI426" s="6"/>
      <c r="BJ426" s="6"/>
      <c r="BK426" s="6"/>
      <c r="BL426" s="6"/>
      <c r="BM426" s="6"/>
    </row>
    <row r="427" spans="1:65" ht="13.2">
      <c r="A427" s="66"/>
      <c r="B427" s="67"/>
      <c r="C427" s="67"/>
      <c r="D427" s="66"/>
      <c r="E427" s="68"/>
      <c r="F427" s="66"/>
      <c r="G427" s="66"/>
      <c r="H427" s="66"/>
      <c r="I427" s="66"/>
      <c r="J427" s="66"/>
      <c r="K427" s="66"/>
      <c r="L427" s="66"/>
      <c r="M427" s="66"/>
      <c r="N427" s="66"/>
      <c r="O427" s="66"/>
      <c r="P427" s="66"/>
      <c r="Q427" s="66"/>
      <c r="R427" s="66"/>
      <c r="S427" s="66"/>
      <c r="T427" s="66"/>
      <c r="U427" s="66"/>
      <c r="V427" s="66"/>
      <c r="W427" s="66"/>
      <c r="X427" s="66"/>
      <c r="Y427" s="66"/>
      <c r="Z427" s="66"/>
      <c r="AA427" s="66"/>
      <c r="AB427" s="66"/>
      <c r="AC427" s="66"/>
      <c r="AD427" s="66"/>
      <c r="AE427" s="66"/>
      <c r="AF427" s="66"/>
      <c r="AG427" s="66"/>
      <c r="AH427" s="66"/>
      <c r="AI427" s="66"/>
      <c r="AJ427" s="66"/>
      <c r="AK427" s="66"/>
      <c r="AL427" s="66"/>
      <c r="AM427" s="66"/>
      <c r="AN427" s="70"/>
      <c r="AO427" s="70"/>
      <c r="AP427" s="70"/>
      <c r="AQ427" s="71"/>
      <c r="AR427" s="70"/>
      <c r="AS427" s="6"/>
      <c r="AT427" s="6"/>
      <c r="AU427" s="6"/>
      <c r="AV427" s="6"/>
      <c r="AW427" s="6"/>
      <c r="AX427" s="6"/>
      <c r="AY427" s="6"/>
      <c r="AZ427" s="6"/>
      <c r="BA427" s="6"/>
      <c r="BB427" s="6"/>
      <c r="BC427" s="6"/>
      <c r="BD427" s="6"/>
      <c r="BE427" s="6"/>
      <c r="BF427" s="6"/>
      <c r="BG427" s="6"/>
      <c r="BH427" s="6"/>
      <c r="BI427" s="6"/>
      <c r="BJ427" s="6"/>
      <c r="BK427" s="6"/>
      <c r="BL427" s="6"/>
      <c r="BM427" s="6"/>
    </row>
    <row r="428" spans="1:65" ht="13.2">
      <c r="A428" s="66"/>
      <c r="B428" s="67"/>
      <c r="C428" s="67"/>
      <c r="D428" s="66"/>
      <c r="E428" s="68"/>
      <c r="F428" s="66"/>
      <c r="G428" s="66"/>
      <c r="H428" s="66"/>
      <c r="I428" s="66"/>
      <c r="J428" s="66"/>
      <c r="K428" s="66"/>
      <c r="L428" s="66"/>
      <c r="M428" s="66"/>
      <c r="N428" s="66"/>
      <c r="O428" s="66"/>
      <c r="P428" s="66"/>
      <c r="Q428" s="66"/>
      <c r="R428" s="66"/>
      <c r="S428" s="66"/>
      <c r="T428" s="66"/>
      <c r="U428" s="66"/>
      <c r="V428" s="66"/>
      <c r="W428" s="66"/>
      <c r="X428" s="66"/>
      <c r="Y428" s="66"/>
      <c r="Z428" s="66"/>
      <c r="AA428" s="66"/>
      <c r="AB428" s="66"/>
      <c r="AC428" s="66"/>
      <c r="AD428" s="66"/>
      <c r="AE428" s="66"/>
      <c r="AF428" s="66"/>
      <c r="AG428" s="66"/>
      <c r="AH428" s="66"/>
      <c r="AI428" s="66"/>
      <c r="AJ428" s="66"/>
      <c r="AK428" s="66"/>
      <c r="AL428" s="66"/>
      <c r="AM428" s="66"/>
      <c r="AN428" s="70"/>
      <c r="AO428" s="70"/>
      <c r="AP428" s="70"/>
      <c r="AQ428" s="71"/>
      <c r="AR428" s="70"/>
      <c r="AS428" s="6"/>
      <c r="AT428" s="6"/>
      <c r="AU428" s="6"/>
      <c r="AV428" s="6"/>
      <c r="AW428" s="6"/>
      <c r="AX428" s="6"/>
      <c r="AY428" s="6"/>
      <c r="AZ428" s="6"/>
      <c r="BA428" s="6"/>
      <c r="BB428" s="6"/>
      <c r="BC428" s="6"/>
      <c r="BD428" s="6"/>
      <c r="BE428" s="6"/>
      <c r="BF428" s="6"/>
      <c r="BG428" s="6"/>
      <c r="BH428" s="6"/>
      <c r="BI428" s="6"/>
      <c r="BJ428" s="6"/>
      <c r="BK428" s="6"/>
      <c r="BL428" s="6"/>
      <c r="BM428" s="6"/>
    </row>
    <row r="429" spans="1:65" ht="13.2">
      <c r="A429" s="66"/>
      <c r="B429" s="67"/>
      <c r="C429" s="67"/>
      <c r="D429" s="66"/>
      <c r="E429" s="68"/>
      <c r="F429" s="66"/>
      <c r="G429" s="66"/>
      <c r="H429" s="66"/>
      <c r="I429" s="66"/>
      <c r="J429" s="66"/>
      <c r="K429" s="66"/>
      <c r="L429" s="66"/>
      <c r="M429" s="66"/>
      <c r="N429" s="66"/>
      <c r="O429" s="66"/>
      <c r="P429" s="66"/>
      <c r="Q429" s="66"/>
      <c r="R429" s="66"/>
      <c r="S429" s="66"/>
      <c r="T429" s="66"/>
      <c r="U429" s="66"/>
      <c r="V429" s="66"/>
      <c r="W429" s="66"/>
      <c r="X429" s="66"/>
      <c r="Y429" s="66"/>
      <c r="Z429" s="66"/>
      <c r="AA429" s="66"/>
      <c r="AB429" s="66"/>
      <c r="AC429" s="66"/>
      <c r="AD429" s="66"/>
      <c r="AE429" s="66"/>
      <c r="AF429" s="66"/>
      <c r="AG429" s="66"/>
      <c r="AH429" s="66"/>
      <c r="AI429" s="66"/>
      <c r="AJ429" s="66"/>
      <c r="AK429" s="66"/>
      <c r="AL429" s="66"/>
      <c r="AM429" s="66"/>
      <c r="AN429" s="70"/>
      <c r="AO429" s="70"/>
      <c r="AP429" s="70"/>
      <c r="AQ429" s="71"/>
      <c r="AR429" s="70"/>
      <c r="AS429" s="6"/>
      <c r="AT429" s="6"/>
      <c r="AU429" s="6"/>
      <c r="AV429" s="6"/>
      <c r="AW429" s="6"/>
      <c r="AX429" s="6"/>
      <c r="AY429" s="6"/>
      <c r="AZ429" s="6"/>
      <c r="BA429" s="6"/>
      <c r="BB429" s="6"/>
      <c r="BC429" s="6"/>
      <c r="BD429" s="6"/>
      <c r="BE429" s="6"/>
      <c r="BF429" s="6"/>
      <c r="BG429" s="6"/>
      <c r="BH429" s="6"/>
      <c r="BI429" s="6"/>
      <c r="BJ429" s="6"/>
      <c r="BK429" s="6"/>
      <c r="BL429" s="6"/>
      <c r="BM429" s="6"/>
    </row>
    <row r="430" spans="1:65" ht="13.2">
      <c r="A430" s="66"/>
      <c r="B430" s="67"/>
      <c r="C430" s="67"/>
      <c r="D430" s="66"/>
      <c r="E430" s="68"/>
      <c r="F430" s="66"/>
      <c r="G430" s="66"/>
      <c r="H430" s="66"/>
      <c r="I430" s="66"/>
      <c r="J430" s="66"/>
      <c r="K430" s="66"/>
      <c r="L430" s="66"/>
      <c r="M430" s="66"/>
      <c r="N430" s="66"/>
      <c r="O430" s="66"/>
      <c r="P430" s="66"/>
      <c r="Q430" s="66"/>
      <c r="R430" s="66"/>
      <c r="S430" s="66"/>
      <c r="T430" s="66"/>
      <c r="U430" s="66"/>
      <c r="V430" s="66"/>
      <c r="W430" s="66"/>
      <c r="X430" s="66"/>
      <c r="Y430" s="66"/>
      <c r="Z430" s="66"/>
      <c r="AA430" s="66"/>
      <c r="AB430" s="66"/>
      <c r="AC430" s="66"/>
      <c r="AD430" s="66"/>
      <c r="AE430" s="66"/>
      <c r="AF430" s="66"/>
      <c r="AG430" s="66"/>
      <c r="AH430" s="66"/>
      <c r="AI430" s="66"/>
      <c r="AJ430" s="66"/>
      <c r="AK430" s="66"/>
      <c r="AL430" s="66"/>
      <c r="AM430" s="66"/>
      <c r="AN430" s="70"/>
      <c r="AO430" s="70"/>
      <c r="AP430" s="70"/>
      <c r="AQ430" s="71"/>
      <c r="AR430" s="70"/>
      <c r="AS430" s="6"/>
      <c r="AT430" s="6"/>
      <c r="AU430" s="6"/>
      <c r="AV430" s="6"/>
      <c r="AW430" s="6"/>
      <c r="AX430" s="6"/>
      <c r="AY430" s="6"/>
      <c r="AZ430" s="6"/>
      <c r="BA430" s="6"/>
      <c r="BB430" s="6"/>
      <c r="BC430" s="6"/>
      <c r="BD430" s="6"/>
      <c r="BE430" s="6"/>
      <c r="BF430" s="6"/>
      <c r="BG430" s="6"/>
      <c r="BH430" s="6"/>
      <c r="BI430" s="6"/>
      <c r="BJ430" s="6"/>
      <c r="BK430" s="6"/>
      <c r="BL430" s="6"/>
      <c r="BM430" s="6"/>
    </row>
    <row r="431" spans="1:65" ht="13.2">
      <c r="A431" s="66"/>
      <c r="B431" s="67"/>
      <c r="C431" s="67"/>
      <c r="D431" s="66"/>
      <c r="E431" s="68"/>
      <c r="F431" s="66"/>
      <c r="G431" s="66"/>
      <c r="H431" s="66"/>
      <c r="I431" s="66"/>
      <c r="J431" s="66"/>
      <c r="K431" s="66"/>
      <c r="L431" s="66"/>
      <c r="M431" s="66"/>
      <c r="N431" s="66"/>
      <c r="O431" s="66"/>
      <c r="P431" s="66"/>
      <c r="Q431" s="66"/>
      <c r="R431" s="66"/>
      <c r="S431" s="66"/>
      <c r="T431" s="66"/>
      <c r="U431" s="66"/>
      <c r="V431" s="66"/>
      <c r="W431" s="66"/>
      <c r="X431" s="66"/>
      <c r="Y431" s="66"/>
      <c r="Z431" s="66"/>
      <c r="AA431" s="66"/>
      <c r="AB431" s="66"/>
      <c r="AC431" s="66"/>
      <c r="AD431" s="66"/>
      <c r="AE431" s="66"/>
      <c r="AF431" s="66"/>
      <c r="AG431" s="66"/>
      <c r="AH431" s="66"/>
      <c r="AI431" s="66"/>
      <c r="AJ431" s="66"/>
      <c r="AK431" s="66"/>
      <c r="AL431" s="66"/>
      <c r="AM431" s="66"/>
      <c r="AN431" s="70"/>
      <c r="AO431" s="70"/>
      <c r="AP431" s="70"/>
      <c r="AQ431" s="71"/>
      <c r="AR431" s="70"/>
      <c r="AS431" s="6"/>
      <c r="AT431" s="6"/>
      <c r="AU431" s="6"/>
      <c r="AV431" s="6"/>
      <c r="AW431" s="6"/>
      <c r="AX431" s="6"/>
      <c r="AY431" s="6"/>
      <c r="AZ431" s="6"/>
      <c r="BA431" s="6"/>
      <c r="BB431" s="6"/>
      <c r="BC431" s="6"/>
      <c r="BD431" s="6"/>
      <c r="BE431" s="6"/>
      <c r="BF431" s="6"/>
      <c r="BG431" s="6"/>
      <c r="BH431" s="6"/>
      <c r="BI431" s="6"/>
      <c r="BJ431" s="6"/>
      <c r="BK431" s="6"/>
      <c r="BL431" s="6"/>
      <c r="BM431" s="6"/>
    </row>
    <row r="432" spans="1:65" ht="13.2">
      <c r="A432" s="66"/>
      <c r="B432" s="67"/>
      <c r="C432" s="67"/>
      <c r="D432" s="66"/>
      <c r="E432" s="68"/>
      <c r="F432" s="66"/>
      <c r="G432" s="66"/>
      <c r="H432" s="66"/>
      <c r="I432" s="66"/>
      <c r="J432" s="66"/>
      <c r="K432" s="66"/>
      <c r="L432" s="66"/>
      <c r="M432" s="66"/>
      <c r="N432" s="66"/>
      <c r="O432" s="66"/>
      <c r="P432" s="66"/>
      <c r="Q432" s="66"/>
      <c r="R432" s="66"/>
      <c r="S432" s="66"/>
      <c r="T432" s="66"/>
      <c r="U432" s="66"/>
      <c r="V432" s="66"/>
      <c r="W432" s="66"/>
      <c r="X432" s="66"/>
      <c r="Y432" s="66"/>
      <c r="Z432" s="66"/>
      <c r="AA432" s="66"/>
      <c r="AB432" s="66"/>
      <c r="AC432" s="66"/>
      <c r="AD432" s="66"/>
      <c r="AE432" s="66"/>
      <c r="AF432" s="66"/>
      <c r="AG432" s="66"/>
      <c r="AH432" s="66"/>
      <c r="AI432" s="66"/>
      <c r="AJ432" s="66"/>
      <c r="AK432" s="66"/>
      <c r="AL432" s="66"/>
      <c r="AM432" s="66"/>
      <c r="AN432" s="70"/>
      <c r="AO432" s="70"/>
      <c r="AP432" s="70"/>
      <c r="AQ432" s="71"/>
      <c r="AR432" s="70"/>
      <c r="AS432" s="6"/>
      <c r="AT432" s="6"/>
      <c r="AU432" s="6"/>
      <c r="AV432" s="6"/>
      <c r="AW432" s="6"/>
      <c r="AX432" s="6"/>
      <c r="AY432" s="6"/>
      <c r="AZ432" s="6"/>
      <c r="BA432" s="6"/>
      <c r="BB432" s="6"/>
      <c r="BC432" s="6"/>
      <c r="BD432" s="6"/>
      <c r="BE432" s="6"/>
      <c r="BF432" s="6"/>
      <c r="BG432" s="6"/>
      <c r="BH432" s="6"/>
      <c r="BI432" s="6"/>
      <c r="BJ432" s="6"/>
      <c r="BK432" s="6"/>
      <c r="BL432" s="6"/>
      <c r="BM432" s="6"/>
    </row>
    <row r="433" spans="1:65" ht="13.2">
      <c r="A433" s="66"/>
      <c r="B433" s="67"/>
      <c r="C433" s="67"/>
      <c r="D433" s="66"/>
      <c r="E433" s="68"/>
      <c r="F433" s="66"/>
      <c r="G433" s="66"/>
      <c r="H433" s="66"/>
      <c r="I433" s="66"/>
      <c r="J433" s="66"/>
      <c r="K433" s="66"/>
      <c r="L433" s="66"/>
      <c r="M433" s="66"/>
      <c r="N433" s="66"/>
      <c r="O433" s="66"/>
      <c r="P433" s="66"/>
      <c r="Q433" s="66"/>
      <c r="R433" s="66"/>
      <c r="S433" s="66"/>
      <c r="T433" s="66"/>
      <c r="U433" s="66"/>
      <c r="V433" s="66"/>
      <c r="W433" s="66"/>
      <c r="X433" s="66"/>
      <c r="Y433" s="66"/>
      <c r="Z433" s="66"/>
      <c r="AA433" s="66"/>
      <c r="AB433" s="66"/>
      <c r="AC433" s="66"/>
      <c r="AD433" s="66"/>
      <c r="AE433" s="66"/>
      <c r="AF433" s="66"/>
      <c r="AG433" s="66"/>
      <c r="AH433" s="66"/>
      <c r="AI433" s="66"/>
      <c r="AJ433" s="66"/>
      <c r="AK433" s="66"/>
      <c r="AL433" s="66"/>
      <c r="AM433" s="66"/>
      <c r="AN433" s="70"/>
      <c r="AO433" s="70"/>
      <c r="AP433" s="70"/>
      <c r="AQ433" s="71"/>
      <c r="AR433" s="70"/>
      <c r="AS433" s="6"/>
      <c r="AT433" s="6"/>
      <c r="AU433" s="6"/>
      <c r="AV433" s="6"/>
      <c r="AW433" s="6"/>
      <c r="AX433" s="6"/>
      <c r="AY433" s="6"/>
      <c r="AZ433" s="6"/>
      <c r="BA433" s="6"/>
      <c r="BB433" s="6"/>
      <c r="BC433" s="6"/>
      <c r="BD433" s="6"/>
      <c r="BE433" s="6"/>
      <c r="BF433" s="6"/>
      <c r="BG433" s="6"/>
      <c r="BH433" s="6"/>
      <c r="BI433" s="6"/>
      <c r="BJ433" s="6"/>
      <c r="BK433" s="6"/>
      <c r="BL433" s="6"/>
      <c r="BM433" s="6"/>
    </row>
    <row r="434" spans="1:65" ht="13.2">
      <c r="A434" s="66"/>
      <c r="B434" s="67"/>
      <c r="C434" s="67"/>
      <c r="D434" s="66"/>
      <c r="E434" s="68"/>
      <c r="F434" s="66"/>
      <c r="G434" s="66"/>
      <c r="H434" s="66"/>
      <c r="I434" s="66"/>
      <c r="J434" s="66"/>
      <c r="K434" s="66"/>
      <c r="L434" s="66"/>
      <c r="M434" s="66"/>
      <c r="N434" s="66"/>
      <c r="O434" s="66"/>
      <c r="P434" s="66"/>
      <c r="Q434" s="66"/>
      <c r="R434" s="66"/>
      <c r="S434" s="66"/>
      <c r="T434" s="66"/>
      <c r="U434" s="66"/>
      <c r="V434" s="66"/>
      <c r="W434" s="66"/>
      <c r="X434" s="66"/>
      <c r="Y434" s="66"/>
      <c r="Z434" s="66"/>
      <c r="AA434" s="66"/>
      <c r="AB434" s="66"/>
      <c r="AC434" s="66"/>
      <c r="AD434" s="66"/>
      <c r="AE434" s="66"/>
      <c r="AF434" s="66"/>
      <c r="AG434" s="66"/>
      <c r="AH434" s="66"/>
      <c r="AI434" s="66"/>
      <c r="AJ434" s="66"/>
      <c r="AK434" s="66"/>
      <c r="AL434" s="66"/>
      <c r="AM434" s="66"/>
      <c r="AN434" s="70"/>
      <c r="AO434" s="70"/>
      <c r="AP434" s="70"/>
      <c r="AQ434" s="71"/>
      <c r="AR434" s="70"/>
      <c r="AS434" s="6"/>
      <c r="AT434" s="6"/>
      <c r="AU434" s="6"/>
      <c r="AV434" s="6"/>
      <c r="AW434" s="6"/>
      <c r="AX434" s="6"/>
      <c r="AY434" s="6"/>
      <c r="AZ434" s="6"/>
      <c r="BA434" s="6"/>
      <c r="BB434" s="6"/>
      <c r="BC434" s="6"/>
      <c r="BD434" s="6"/>
      <c r="BE434" s="6"/>
      <c r="BF434" s="6"/>
      <c r="BG434" s="6"/>
      <c r="BH434" s="6"/>
      <c r="BI434" s="6"/>
      <c r="BJ434" s="6"/>
      <c r="BK434" s="6"/>
      <c r="BL434" s="6"/>
      <c r="BM434" s="6"/>
    </row>
    <row r="435" spans="1:65" ht="13.2">
      <c r="A435" s="66"/>
      <c r="B435" s="67"/>
      <c r="C435" s="67"/>
      <c r="D435" s="66"/>
      <c r="E435" s="68"/>
      <c r="F435" s="66"/>
      <c r="G435" s="66"/>
      <c r="H435" s="66"/>
      <c r="I435" s="66"/>
      <c r="J435" s="66"/>
      <c r="K435" s="66"/>
      <c r="L435" s="66"/>
      <c r="M435" s="66"/>
      <c r="N435" s="66"/>
      <c r="O435" s="66"/>
      <c r="P435" s="66"/>
      <c r="Q435" s="66"/>
      <c r="R435" s="66"/>
      <c r="S435" s="66"/>
      <c r="T435" s="66"/>
      <c r="U435" s="66"/>
      <c r="V435" s="66"/>
      <c r="W435" s="66"/>
      <c r="X435" s="66"/>
      <c r="Y435" s="66"/>
      <c r="Z435" s="66"/>
      <c r="AA435" s="66"/>
      <c r="AB435" s="66"/>
      <c r="AC435" s="66"/>
      <c r="AD435" s="66"/>
      <c r="AE435" s="66"/>
      <c r="AF435" s="66"/>
      <c r="AG435" s="66"/>
      <c r="AH435" s="66"/>
      <c r="AI435" s="66"/>
      <c r="AJ435" s="66"/>
      <c r="AK435" s="66"/>
      <c r="AL435" s="66"/>
      <c r="AM435" s="66"/>
      <c r="AN435" s="70"/>
      <c r="AO435" s="70"/>
      <c r="AP435" s="70"/>
      <c r="AQ435" s="71"/>
      <c r="AR435" s="70"/>
      <c r="AS435" s="6"/>
      <c r="AT435" s="6"/>
      <c r="AU435" s="6"/>
      <c r="AV435" s="6"/>
      <c r="AW435" s="6"/>
      <c r="AX435" s="6"/>
      <c r="AY435" s="6"/>
      <c r="AZ435" s="6"/>
      <c r="BA435" s="6"/>
      <c r="BB435" s="6"/>
      <c r="BC435" s="6"/>
      <c r="BD435" s="6"/>
      <c r="BE435" s="6"/>
      <c r="BF435" s="6"/>
      <c r="BG435" s="6"/>
      <c r="BH435" s="6"/>
      <c r="BI435" s="6"/>
      <c r="BJ435" s="6"/>
      <c r="BK435" s="6"/>
      <c r="BL435" s="6"/>
      <c r="BM435" s="6"/>
    </row>
    <row r="436" spans="1:65" ht="13.2">
      <c r="A436" s="66"/>
      <c r="B436" s="67"/>
      <c r="C436" s="67"/>
      <c r="D436" s="66"/>
      <c r="E436" s="68"/>
      <c r="F436" s="66"/>
      <c r="G436" s="66"/>
      <c r="H436" s="66"/>
      <c r="I436" s="66"/>
      <c r="J436" s="66"/>
      <c r="K436" s="66"/>
      <c r="L436" s="66"/>
      <c r="M436" s="66"/>
      <c r="N436" s="66"/>
      <c r="O436" s="66"/>
      <c r="P436" s="66"/>
      <c r="Q436" s="66"/>
      <c r="R436" s="66"/>
      <c r="S436" s="66"/>
      <c r="T436" s="66"/>
      <c r="U436" s="66"/>
      <c r="V436" s="66"/>
      <c r="W436" s="66"/>
      <c r="X436" s="66"/>
      <c r="Y436" s="66"/>
      <c r="Z436" s="66"/>
      <c r="AA436" s="66"/>
      <c r="AB436" s="66"/>
      <c r="AC436" s="66"/>
      <c r="AD436" s="66"/>
      <c r="AE436" s="66"/>
      <c r="AF436" s="66"/>
      <c r="AG436" s="66"/>
      <c r="AH436" s="66"/>
      <c r="AI436" s="66"/>
      <c r="AJ436" s="66"/>
      <c r="AK436" s="66"/>
      <c r="AL436" s="66"/>
      <c r="AM436" s="66"/>
      <c r="AN436" s="70"/>
      <c r="AO436" s="70"/>
      <c r="AP436" s="70"/>
      <c r="AQ436" s="71"/>
      <c r="AR436" s="70"/>
      <c r="AS436" s="6"/>
      <c r="AT436" s="6"/>
      <c r="AU436" s="6"/>
      <c r="AV436" s="6"/>
      <c r="AW436" s="6"/>
      <c r="AX436" s="6"/>
      <c r="AY436" s="6"/>
      <c r="AZ436" s="6"/>
      <c r="BA436" s="6"/>
      <c r="BB436" s="6"/>
      <c r="BC436" s="6"/>
      <c r="BD436" s="6"/>
      <c r="BE436" s="6"/>
      <c r="BF436" s="6"/>
      <c r="BG436" s="6"/>
      <c r="BH436" s="6"/>
      <c r="BI436" s="6"/>
      <c r="BJ436" s="6"/>
      <c r="BK436" s="6"/>
      <c r="BL436" s="6"/>
      <c r="BM436" s="6"/>
    </row>
    <row r="437" spans="1:65" ht="13.2">
      <c r="A437" s="66"/>
      <c r="B437" s="67"/>
      <c r="C437" s="67"/>
      <c r="D437" s="66"/>
      <c r="E437" s="68"/>
      <c r="F437" s="66"/>
      <c r="G437" s="66"/>
      <c r="H437" s="66"/>
      <c r="I437" s="66"/>
      <c r="J437" s="66"/>
      <c r="K437" s="66"/>
      <c r="L437" s="66"/>
      <c r="M437" s="66"/>
      <c r="N437" s="66"/>
      <c r="O437" s="66"/>
      <c r="P437" s="66"/>
      <c r="Q437" s="66"/>
      <c r="R437" s="66"/>
      <c r="S437" s="66"/>
      <c r="T437" s="66"/>
      <c r="U437" s="66"/>
      <c r="V437" s="66"/>
      <c r="W437" s="66"/>
      <c r="X437" s="66"/>
      <c r="Y437" s="66"/>
      <c r="Z437" s="66"/>
      <c r="AA437" s="66"/>
      <c r="AB437" s="66"/>
      <c r="AC437" s="66"/>
      <c r="AD437" s="66"/>
      <c r="AE437" s="66"/>
      <c r="AF437" s="66"/>
      <c r="AG437" s="66"/>
      <c r="AH437" s="66"/>
      <c r="AI437" s="66"/>
      <c r="AJ437" s="66"/>
      <c r="AK437" s="66"/>
      <c r="AL437" s="66"/>
      <c r="AM437" s="66"/>
      <c r="AN437" s="70"/>
      <c r="AO437" s="70"/>
      <c r="AP437" s="70"/>
      <c r="AQ437" s="71"/>
      <c r="AR437" s="70"/>
      <c r="AS437" s="6"/>
      <c r="AT437" s="6"/>
      <c r="AU437" s="6"/>
      <c r="AV437" s="6"/>
      <c r="AW437" s="6"/>
      <c r="AX437" s="6"/>
      <c r="AY437" s="6"/>
      <c r="AZ437" s="6"/>
      <c r="BA437" s="6"/>
      <c r="BB437" s="6"/>
      <c r="BC437" s="6"/>
      <c r="BD437" s="6"/>
      <c r="BE437" s="6"/>
      <c r="BF437" s="6"/>
      <c r="BG437" s="6"/>
      <c r="BH437" s="6"/>
      <c r="BI437" s="6"/>
      <c r="BJ437" s="6"/>
      <c r="BK437" s="6"/>
      <c r="BL437" s="6"/>
      <c r="BM437" s="6"/>
    </row>
    <row r="438" spans="1:65" ht="13.2">
      <c r="A438" s="66"/>
      <c r="B438" s="67"/>
      <c r="C438" s="67"/>
      <c r="D438" s="66"/>
      <c r="E438" s="68"/>
      <c r="F438" s="66"/>
      <c r="G438" s="66"/>
      <c r="H438" s="66"/>
      <c r="I438" s="66"/>
      <c r="J438" s="66"/>
      <c r="K438" s="66"/>
      <c r="L438" s="66"/>
      <c r="M438" s="66"/>
      <c r="N438" s="66"/>
      <c r="O438" s="66"/>
      <c r="P438" s="66"/>
      <c r="Q438" s="66"/>
      <c r="R438" s="66"/>
      <c r="S438" s="66"/>
      <c r="T438" s="66"/>
      <c r="U438" s="66"/>
      <c r="V438" s="66"/>
      <c r="W438" s="66"/>
      <c r="X438" s="66"/>
      <c r="Y438" s="66"/>
      <c r="Z438" s="66"/>
      <c r="AA438" s="66"/>
      <c r="AB438" s="66"/>
      <c r="AC438" s="66"/>
      <c r="AD438" s="66"/>
      <c r="AE438" s="66"/>
      <c r="AF438" s="66"/>
      <c r="AG438" s="66"/>
      <c r="AH438" s="66"/>
      <c r="AI438" s="66"/>
      <c r="AJ438" s="66"/>
      <c r="AK438" s="66"/>
      <c r="AL438" s="66"/>
      <c r="AM438" s="66"/>
      <c r="AN438" s="70"/>
      <c r="AO438" s="70"/>
      <c r="AP438" s="70"/>
      <c r="AQ438" s="71"/>
      <c r="AR438" s="70"/>
      <c r="AS438" s="6"/>
      <c r="AT438" s="6"/>
      <c r="AU438" s="6"/>
      <c r="AV438" s="6"/>
      <c r="AW438" s="6"/>
      <c r="AX438" s="6"/>
      <c r="AY438" s="6"/>
      <c r="AZ438" s="6"/>
      <c r="BA438" s="6"/>
      <c r="BB438" s="6"/>
      <c r="BC438" s="6"/>
      <c r="BD438" s="6"/>
      <c r="BE438" s="6"/>
      <c r="BF438" s="6"/>
      <c r="BG438" s="6"/>
      <c r="BH438" s="6"/>
      <c r="BI438" s="6"/>
      <c r="BJ438" s="6"/>
      <c r="BK438" s="6"/>
      <c r="BL438" s="6"/>
      <c r="BM438" s="6"/>
    </row>
    <row r="439" spans="1:65" ht="13.2">
      <c r="A439" s="66"/>
      <c r="B439" s="67"/>
      <c r="C439" s="67"/>
      <c r="D439" s="66"/>
      <c r="E439" s="68"/>
      <c r="F439" s="66"/>
      <c r="G439" s="66"/>
      <c r="H439" s="66"/>
      <c r="I439" s="66"/>
      <c r="J439" s="66"/>
      <c r="K439" s="66"/>
      <c r="L439" s="66"/>
      <c r="M439" s="66"/>
      <c r="N439" s="66"/>
      <c r="O439" s="66"/>
      <c r="P439" s="66"/>
      <c r="Q439" s="66"/>
      <c r="R439" s="66"/>
      <c r="S439" s="66"/>
      <c r="T439" s="66"/>
      <c r="U439" s="66"/>
      <c r="V439" s="66"/>
      <c r="W439" s="66"/>
      <c r="X439" s="66"/>
      <c r="Y439" s="66"/>
      <c r="Z439" s="66"/>
      <c r="AA439" s="66"/>
      <c r="AB439" s="66"/>
      <c r="AC439" s="66"/>
      <c r="AD439" s="66"/>
      <c r="AE439" s="66"/>
      <c r="AF439" s="66"/>
      <c r="AG439" s="66"/>
      <c r="AH439" s="66"/>
      <c r="AI439" s="66"/>
      <c r="AJ439" s="66"/>
      <c r="AK439" s="66"/>
      <c r="AL439" s="66"/>
      <c r="AM439" s="66"/>
      <c r="AN439" s="70"/>
      <c r="AO439" s="70"/>
      <c r="AP439" s="70"/>
      <c r="AQ439" s="71"/>
      <c r="AR439" s="70"/>
      <c r="AS439" s="6"/>
      <c r="AT439" s="6"/>
      <c r="AU439" s="6"/>
      <c r="AV439" s="6"/>
      <c r="AW439" s="6"/>
      <c r="AX439" s="6"/>
      <c r="AY439" s="6"/>
      <c r="AZ439" s="6"/>
      <c r="BA439" s="6"/>
      <c r="BB439" s="6"/>
      <c r="BC439" s="6"/>
      <c r="BD439" s="6"/>
      <c r="BE439" s="6"/>
      <c r="BF439" s="6"/>
      <c r="BG439" s="6"/>
      <c r="BH439" s="6"/>
      <c r="BI439" s="6"/>
      <c r="BJ439" s="6"/>
      <c r="BK439" s="6"/>
      <c r="BL439" s="6"/>
      <c r="BM439" s="6"/>
    </row>
    <row r="440" spans="1:65" ht="13.2">
      <c r="A440" s="66"/>
      <c r="B440" s="67"/>
      <c r="C440" s="67"/>
      <c r="D440" s="66"/>
      <c r="E440" s="68"/>
      <c r="F440" s="66"/>
      <c r="G440" s="66"/>
      <c r="H440" s="66"/>
      <c r="I440" s="66"/>
      <c r="J440" s="66"/>
      <c r="K440" s="66"/>
      <c r="L440" s="66"/>
      <c r="M440" s="66"/>
      <c r="N440" s="66"/>
      <c r="O440" s="66"/>
      <c r="P440" s="66"/>
      <c r="Q440" s="66"/>
      <c r="R440" s="66"/>
      <c r="S440" s="66"/>
      <c r="T440" s="66"/>
      <c r="U440" s="66"/>
      <c r="V440" s="66"/>
      <c r="W440" s="66"/>
      <c r="X440" s="66"/>
      <c r="Y440" s="66"/>
      <c r="Z440" s="66"/>
      <c r="AA440" s="66"/>
      <c r="AB440" s="66"/>
      <c r="AC440" s="66"/>
      <c r="AD440" s="66"/>
      <c r="AE440" s="66"/>
      <c r="AF440" s="66"/>
      <c r="AG440" s="66"/>
      <c r="AH440" s="66"/>
      <c r="AI440" s="66"/>
      <c r="AJ440" s="66"/>
      <c r="AK440" s="66"/>
      <c r="AL440" s="66"/>
      <c r="AM440" s="66"/>
      <c r="AN440" s="70"/>
      <c r="AO440" s="70"/>
      <c r="AP440" s="70"/>
      <c r="AQ440" s="71"/>
      <c r="AR440" s="70"/>
      <c r="AS440" s="6"/>
      <c r="AT440" s="6"/>
      <c r="AU440" s="6"/>
      <c r="AV440" s="6"/>
      <c r="AW440" s="6"/>
      <c r="AX440" s="6"/>
      <c r="AY440" s="6"/>
      <c r="AZ440" s="6"/>
      <c r="BA440" s="6"/>
      <c r="BB440" s="6"/>
      <c r="BC440" s="6"/>
      <c r="BD440" s="6"/>
      <c r="BE440" s="6"/>
      <c r="BF440" s="6"/>
      <c r="BG440" s="6"/>
      <c r="BH440" s="6"/>
      <c r="BI440" s="6"/>
      <c r="BJ440" s="6"/>
      <c r="BK440" s="6"/>
      <c r="BL440" s="6"/>
      <c r="BM440" s="6"/>
    </row>
    <row r="441" spans="1:65" ht="13.2">
      <c r="A441" s="66"/>
      <c r="B441" s="67"/>
      <c r="C441" s="67"/>
      <c r="D441" s="66"/>
      <c r="E441" s="68"/>
      <c r="F441" s="66"/>
      <c r="G441" s="66"/>
      <c r="H441" s="66"/>
      <c r="I441" s="66"/>
      <c r="J441" s="66"/>
      <c r="K441" s="66"/>
      <c r="L441" s="66"/>
      <c r="M441" s="66"/>
      <c r="N441" s="66"/>
      <c r="O441" s="66"/>
      <c r="P441" s="66"/>
      <c r="Q441" s="66"/>
      <c r="R441" s="66"/>
      <c r="S441" s="66"/>
      <c r="T441" s="66"/>
      <c r="U441" s="66"/>
      <c r="V441" s="66"/>
      <c r="W441" s="66"/>
      <c r="X441" s="66"/>
      <c r="Y441" s="66"/>
      <c r="Z441" s="66"/>
      <c r="AA441" s="66"/>
      <c r="AB441" s="66"/>
      <c r="AC441" s="66"/>
      <c r="AD441" s="66"/>
      <c r="AE441" s="66"/>
      <c r="AF441" s="66"/>
      <c r="AG441" s="66"/>
      <c r="AH441" s="66"/>
      <c r="AI441" s="66"/>
      <c r="AJ441" s="66"/>
      <c r="AK441" s="66"/>
      <c r="AL441" s="66"/>
      <c r="AM441" s="66"/>
      <c r="AN441" s="70"/>
      <c r="AO441" s="70"/>
      <c r="AP441" s="70"/>
      <c r="AQ441" s="71"/>
      <c r="AR441" s="70"/>
      <c r="AS441" s="6"/>
      <c r="AT441" s="6"/>
      <c r="AU441" s="6"/>
      <c r="AV441" s="6"/>
      <c r="AW441" s="6"/>
      <c r="AX441" s="6"/>
      <c r="AY441" s="6"/>
      <c r="AZ441" s="6"/>
      <c r="BA441" s="6"/>
      <c r="BB441" s="6"/>
      <c r="BC441" s="6"/>
      <c r="BD441" s="6"/>
      <c r="BE441" s="6"/>
      <c r="BF441" s="6"/>
      <c r="BG441" s="6"/>
      <c r="BH441" s="6"/>
      <c r="BI441" s="6"/>
      <c r="BJ441" s="6"/>
      <c r="BK441" s="6"/>
      <c r="BL441" s="6"/>
      <c r="BM441" s="6"/>
    </row>
    <row r="442" spans="1:65" ht="13.2">
      <c r="A442" s="66"/>
      <c r="B442" s="67"/>
      <c r="C442" s="67"/>
      <c r="D442" s="66"/>
      <c r="E442" s="68"/>
      <c r="F442" s="66"/>
      <c r="G442" s="66"/>
      <c r="H442" s="66"/>
      <c r="I442" s="66"/>
      <c r="J442" s="66"/>
      <c r="K442" s="66"/>
      <c r="L442" s="66"/>
      <c r="M442" s="66"/>
      <c r="N442" s="66"/>
      <c r="O442" s="66"/>
      <c r="P442" s="66"/>
      <c r="Q442" s="66"/>
      <c r="R442" s="66"/>
      <c r="S442" s="66"/>
      <c r="T442" s="66"/>
      <c r="U442" s="66"/>
      <c r="V442" s="66"/>
      <c r="W442" s="66"/>
      <c r="X442" s="66"/>
      <c r="Y442" s="66"/>
      <c r="Z442" s="66"/>
      <c r="AA442" s="66"/>
      <c r="AB442" s="66"/>
      <c r="AC442" s="66"/>
      <c r="AD442" s="66"/>
      <c r="AE442" s="66"/>
      <c r="AF442" s="66"/>
      <c r="AG442" s="66"/>
      <c r="AH442" s="66"/>
      <c r="AI442" s="66"/>
      <c r="AJ442" s="66"/>
      <c r="AK442" s="66"/>
      <c r="AL442" s="66"/>
      <c r="AM442" s="66"/>
      <c r="AN442" s="70"/>
      <c r="AO442" s="70"/>
      <c r="AP442" s="70"/>
      <c r="AQ442" s="71"/>
      <c r="AR442" s="70"/>
      <c r="AS442" s="6"/>
      <c r="AT442" s="6"/>
      <c r="AU442" s="6"/>
      <c r="AV442" s="6"/>
      <c r="AW442" s="6"/>
      <c r="AX442" s="6"/>
      <c r="AY442" s="6"/>
      <c r="AZ442" s="6"/>
      <c r="BA442" s="6"/>
      <c r="BB442" s="6"/>
      <c r="BC442" s="6"/>
      <c r="BD442" s="6"/>
      <c r="BE442" s="6"/>
      <c r="BF442" s="6"/>
      <c r="BG442" s="6"/>
      <c r="BH442" s="6"/>
      <c r="BI442" s="6"/>
      <c r="BJ442" s="6"/>
      <c r="BK442" s="6"/>
      <c r="BL442" s="6"/>
      <c r="BM442" s="6"/>
    </row>
    <row r="443" spans="1:65" ht="13.2">
      <c r="A443" s="66"/>
      <c r="B443" s="67"/>
      <c r="C443" s="67"/>
      <c r="D443" s="66"/>
      <c r="E443" s="68"/>
      <c r="F443" s="66"/>
      <c r="G443" s="66"/>
      <c r="H443" s="66"/>
      <c r="I443" s="66"/>
      <c r="J443" s="66"/>
      <c r="K443" s="66"/>
      <c r="L443" s="66"/>
      <c r="M443" s="66"/>
      <c r="N443" s="66"/>
      <c r="O443" s="66"/>
      <c r="P443" s="66"/>
      <c r="Q443" s="66"/>
      <c r="R443" s="66"/>
      <c r="S443" s="66"/>
      <c r="T443" s="66"/>
      <c r="U443" s="66"/>
      <c r="V443" s="66"/>
      <c r="W443" s="66"/>
      <c r="X443" s="66"/>
      <c r="Y443" s="66"/>
      <c r="Z443" s="66"/>
      <c r="AA443" s="66"/>
      <c r="AB443" s="66"/>
      <c r="AC443" s="66"/>
      <c r="AD443" s="66"/>
      <c r="AE443" s="66"/>
      <c r="AF443" s="66"/>
      <c r="AG443" s="66"/>
      <c r="AH443" s="66"/>
      <c r="AI443" s="66"/>
      <c r="AJ443" s="66"/>
      <c r="AK443" s="66"/>
      <c r="AL443" s="66"/>
      <c r="AM443" s="66"/>
      <c r="AN443" s="70"/>
      <c r="AO443" s="70"/>
      <c r="AP443" s="70"/>
      <c r="AQ443" s="71"/>
      <c r="AR443" s="70"/>
      <c r="AS443" s="6"/>
      <c r="AT443" s="6"/>
      <c r="AU443" s="6"/>
      <c r="AV443" s="6"/>
      <c r="AW443" s="6"/>
      <c r="AX443" s="6"/>
      <c r="AY443" s="6"/>
      <c r="AZ443" s="6"/>
      <c r="BA443" s="6"/>
      <c r="BB443" s="6"/>
      <c r="BC443" s="6"/>
      <c r="BD443" s="6"/>
      <c r="BE443" s="6"/>
      <c r="BF443" s="6"/>
      <c r="BG443" s="6"/>
      <c r="BH443" s="6"/>
      <c r="BI443" s="6"/>
      <c r="BJ443" s="6"/>
      <c r="BK443" s="6"/>
      <c r="BL443" s="6"/>
      <c r="BM443" s="6"/>
    </row>
    <row r="444" spans="1:65" ht="13.2">
      <c r="A444" s="66"/>
      <c r="B444" s="67"/>
      <c r="C444" s="67"/>
      <c r="D444" s="66"/>
      <c r="E444" s="68"/>
      <c r="F444" s="66"/>
      <c r="G444" s="66"/>
      <c r="H444" s="66"/>
      <c r="I444" s="66"/>
      <c r="J444" s="66"/>
      <c r="K444" s="66"/>
      <c r="L444" s="66"/>
      <c r="M444" s="66"/>
      <c r="N444" s="66"/>
      <c r="O444" s="66"/>
      <c r="P444" s="66"/>
      <c r="Q444" s="66"/>
      <c r="R444" s="66"/>
      <c r="S444" s="66"/>
      <c r="T444" s="66"/>
      <c r="U444" s="66"/>
      <c r="V444" s="66"/>
      <c r="W444" s="66"/>
      <c r="X444" s="66"/>
      <c r="Y444" s="66"/>
      <c r="Z444" s="66"/>
      <c r="AA444" s="66"/>
      <c r="AB444" s="66"/>
      <c r="AC444" s="66"/>
      <c r="AD444" s="66"/>
      <c r="AE444" s="66"/>
      <c r="AF444" s="66"/>
      <c r="AG444" s="66"/>
      <c r="AH444" s="66"/>
      <c r="AI444" s="66"/>
      <c r="AJ444" s="66"/>
      <c r="AK444" s="66"/>
      <c r="AL444" s="66"/>
      <c r="AM444" s="66"/>
      <c r="AN444" s="70"/>
      <c r="AO444" s="70"/>
      <c r="AP444" s="70"/>
      <c r="AQ444" s="71"/>
      <c r="AR444" s="70"/>
      <c r="AS444" s="6"/>
      <c r="AT444" s="6"/>
      <c r="AU444" s="6"/>
      <c r="AV444" s="6"/>
      <c r="AW444" s="6"/>
      <c r="AX444" s="6"/>
      <c r="AY444" s="6"/>
      <c r="AZ444" s="6"/>
      <c r="BA444" s="6"/>
      <c r="BB444" s="6"/>
      <c r="BC444" s="6"/>
      <c r="BD444" s="6"/>
      <c r="BE444" s="6"/>
      <c r="BF444" s="6"/>
      <c r="BG444" s="6"/>
      <c r="BH444" s="6"/>
      <c r="BI444" s="6"/>
      <c r="BJ444" s="6"/>
      <c r="BK444" s="6"/>
      <c r="BL444" s="6"/>
      <c r="BM444" s="6"/>
    </row>
    <row r="445" spans="1:65" ht="13.2">
      <c r="A445" s="66"/>
      <c r="B445" s="67"/>
      <c r="C445" s="67"/>
      <c r="D445" s="66"/>
      <c r="E445" s="68"/>
      <c r="F445" s="66"/>
      <c r="G445" s="66"/>
      <c r="H445" s="66"/>
      <c r="I445" s="66"/>
      <c r="J445" s="66"/>
      <c r="K445" s="66"/>
      <c r="L445" s="66"/>
      <c r="M445" s="66"/>
      <c r="N445" s="66"/>
      <c r="O445" s="66"/>
      <c r="P445" s="66"/>
      <c r="Q445" s="66"/>
      <c r="R445" s="66"/>
      <c r="S445" s="66"/>
      <c r="T445" s="66"/>
      <c r="U445" s="66"/>
      <c r="V445" s="66"/>
      <c r="W445" s="66"/>
      <c r="X445" s="66"/>
      <c r="Y445" s="66"/>
      <c r="Z445" s="66"/>
      <c r="AA445" s="66"/>
      <c r="AB445" s="66"/>
      <c r="AC445" s="66"/>
      <c r="AD445" s="66"/>
      <c r="AE445" s="66"/>
      <c r="AF445" s="66"/>
      <c r="AG445" s="66"/>
      <c r="AH445" s="66"/>
      <c r="AI445" s="66"/>
      <c r="AJ445" s="66"/>
      <c r="AK445" s="66"/>
      <c r="AL445" s="66"/>
      <c r="AM445" s="66"/>
      <c r="AN445" s="70"/>
      <c r="AO445" s="70"/>
      <c r="AP445" s="70"/>
      <c r="AQ445" s="71"/>
      <c r="AR445" s="70"/>
      <c r="AS445" s="6"/>
      <c r="AT445" s="6"/>
      <c r="AU445" s="6"/>
      <c r="AV445" s="6"/>
      <c r="AW445" s="6"/>
      <c r="AX445" s="6"/>
      <c r="AY445" s="6"/>
      <c r="AZ445" s="6"/>
      <c r="BA445" s="6"/>
      <c r="BB445" s="6"/>
      <c r="BC445" s="6"/>
      <c r="BD445" s="6"/>
      <c r="BE445" s="6"/>
      <c r="BF445" s="6"/>
      <c r="BG445" s="6"/>
      <c r="BH445" s="6"/>
      <c r="BI445" s="6"/>
      <c r="BJ445" s="6"/>
      <c r="BK445" s="6"/>
      <c r="BL445" s="6"/>
      <c r="BM445" s="6"/>
    </row>
    <row r="446" spans="1:65" ht="13.2">
      <c r="A446" s="66"/>
      <c r="B446" s="67"/>
      <c r="C446" s="67"/>
      <c r="D446" s="66"/>
      <c r="E446" s="68"/>
      <c r="F446" s="66"/>
      <c r="G446" s="66"/>
      <c r="H446" s="66"/>
      <c r="I446" s="66"/>
      <c r="J446" s="66"/>
      <c r="K446" s="66"/>
      <c r="L446" s="66"/>
      <c r="M446" s="66"/>
      <c r="N446" s="66"/>
      <c r="O446" s="66"/>
      <c r="P446" s="66"/>
      <c r="Q446" s="66"/>
      <c r="R446" s="66"/>
      <c r="S446" s="66"/>
      <c r="T446" s="66"/>
      <c r="U446" s="66"/>
      <c r="V446" s="66"/>
      <c r="W446" s="66"/>
      <c r="X446" s="66"/>
      <c r="Y446" s="66"/>
      <c r="Z446" s="66"/>
      <c r="AA446" s="66"/>
      <c r="AB446" s="66"/>
      <c r="AC446" s="66"/>
      <c r="AD446" s="66"/>
      <c r="AE446" s="66"/>
      <c r="AF446" s="66"/>
      <c r="AG446" s="66"/>
      <c r="AH446" s="66"/>
      <c r="AI446" s="66"/>
      <c r="AJ446" s="66"/>
      <c r="AK446" s="66"/>
      <c r="AL446" s="66"/>
      <c r="AM446" s="66"/>
      <c r="AN446" s="70"/>
      <c r="AO446" s="70"/>
      <c r="AP446" s="70"/>
      <c r="AQ446" s="71"/>
      <c r="AR446" s="70"/>
      <c r="AS446" s="6"/>
      <c r="AT446" s="6"/>
      <c r="AU446" s="6"/>
      <c r="AV446" s="6"/>
      <c r="AW446" s="6"/>
      <c r="AX446" s="6"/>
      <c r="AY446" s="6"/>
      <c r="AZ446" s="6"/>
      <c r="BA446" s="6"/>
      <c r="BB446" s="6"/>
      <c r="BC446" s="6"/>
      <c r="BD446" s="6"/>
      <c r="BE446" s="6"/>
      <c r="BF446" s="6"/>
      <c r="BG446" s="6"/>
      <c r="BH446" s="6"/>
      <c r="BI446" s="6"/>
      <c r="BJ446" s="6"/>
      <c r="BK446" s="6"/>
      <c r="BL446" s="6"/>
      <c r="BM446" s="6"/>
    </row>
    <row r="447" spans="1:65" ht="13.2">
      <c r="A447" s="66"/>
      <c r="B447" s="67"/>
      <c r="C447" s="67"/>
      <c r="D447" s="66"/>
      <c r="E447" s="68"/>
      <c r="F447" s="66"/>
      <c r="G447" s="66"/>
      <c r="H447" s="66"/>
      <c r="I447" s="66"/>
      <c r="J447" s="66"/>
      <c r="K447" s="66"/>
      <c r="L447" s="66"/>
      <c r="M447" s="66"/>
      <c r="N447" s="66"/>
      <c r="O447" s="66"/>
      <c r="P447" s="66"/>
      <c r="Q447" s="66"/>
      <c r="R447" s="66"/>
      <c r="S447" s="66"/>
      <c r="T447" s="66"/>
      <c r="U447" s="66"/>
      <c r="V447" s="66"/>
      <c r="W447" s="66"/>
      <c r="X447" s="66"/>
      <c r="Y447" s="66"/>
      <c r="Z447" s="66"/>
      <c r="AA447" s="66"/>
      <c r="AB447" s="66"/>
      <c r="AC447" s="66"/>
      <c r="AD447" s="66"/>
      <c r="AE447" s="66"/>
      <c r="AF447" s="66"/>
      <c r="AG447" s="66"/>
      <c r="AH447" s="66"/>
      <c r="AI447" s="66"/>
      <c r="AJ447" s="66"/>
      <c r="AK447" s="66"/>
      <c r="AL447" s="66"/>
      <c r="AM447" s="66"/>
      <c r="AN447" s="70"/>
      <c r="AO447" s="70"/>
      <c r="AP447" s="70"/>
      <c r="AQ447" s="71"/>
      <c r="AR447" s="70"/>
      <c r="AS447" s="6"/>
      <c r="AT447" s="6"/>
      <c r="AU447" s="6"/>
      <c r="AV447" s="6"/>
      <c r="AW447" s="6"/>
      <c r="AX447" s="6"/>
      <c r="AY447" s="6"/>
      <c r="AZ447" s="6"/>
      <c r="BA447" s="6"/>
      <c r="BB447" s="6"/>
      <c r="BC447" s="6"/>
      <c r="BD447" s="6"/>
      <c r="BE447" s="6"/>
      <c r="BF447" s="6"/>
      <c r="BG447" s="6"/>
      <c r="BH447" s="6"/>
      <c r="BI447" s="6"/>
      <c r="BJ447" s="6"/>
      <c r="BK447" s="6"/>
      <c r="BL447" s="6"/>
      <c r="BM447" s="6"/>
    </row>
    <row r="448" spans="1:65" ht="13.2">
      <c r="A448" s="66"/>
      <c r="B448" s="67"/>
      <c r="C448" s="67"/>
      <c r="D448" s="66"/>
      <c r="E448" s="68"/>
      <c r="F448" s="66"/>
      <c r="G448" s="66"/>
      <c r="H448" s="66"/>
      <c r="I448" s="66"/>
      <c r="J448" s="66"/>
      <c r="K448" s="66"/>
      <c r="L448" s="66"/>
      <c r="M448" s="66"/>
      <c r="N448" s="66"/>
      <c r="O448" s="66"/>
      <c r="P448" s="66"/>
      <c r="Q448" s="66"/>
      <c r="R448" s="66"/>
      <c r="S448" s="66"/>
      <c r="T448" s="66"/>
      <c r="U448" s="66"/>
      <c r="V448" s="66"/>
      <c r="W448" s="66"/>
      <c r="X448" s="66"/>
      <c r="Y448" s="66"/>
      <c r="Z448" s="66"/>
      <c r="AA448" s="66"/>
      <c r="AB448" s="66"/>
      <c r="AC448" s="66"/>
      <c r="AD448" s="66"/>
      <c r="AE448" s="66"/>
      <c r="AF448" s="66"/>
      <c r="AG448" s="66"/>
      <c r="AH448" s="66"/>
      <c r="AI448" s="66"/>
      <c r="AJ448" s="66"/>
      <c r="AK448" s="66"/>
      <c r="AL448" s="66"/>
      <c r="AM448" s="66"/>
      <c r="AN448" s="70"/>
      <c r="AO448" s="70"/>
      <c r="AP448" s="70"/>
      <c r="AQ448" s="71"/>
      <c r="AR448" s="70"/>
      <c r="AS448" s="6"/>
      <c r="AT448" s="6"/>
      <c r="AU448" s="6"/>
      <c r="AV448" s="6"/>
      <c r="AW448" s="6"/>
      <c r="AX448" s="6"/>
      <c r="AY448" s="6"/>
      <c r="AZ448" s="6"/>
      <c r="BA448" s="6"/>
      <c r="BB448" s="6"/>
      <c r="BC448" s="6"/>
      <c r="BD448" s="6"/>
      <c r="BE448" s="6"/>
      <c r="BF448" s="6"/>
      <c r="BG448" s="6"/>
      <c r="BH448" s="6"/>
      <c r="BI448" s="6"/>
      <c r="BJ448" s="6"/>
      <c r="BK448" s="6"/>
      <c r="BL448" s="6"/>
      <c r="BM448" s="6"/>
    </row>
    <row r="449" spans="1:65" ht="13.2">
      <c r="A449" s="66"/>
      <c r="B449" s="67"/>
      <c r="C449" s="67"/>
      <c r="D449" s="66"/>
      <c r="E449" s="68"/>
      <c r="F449" s="66"/>
      <c r="G449" s="66"/>
      <c r="H449" s="66"/>
      <c r="I449" s="66"/>
      <c r="J449" s="66"/>
      <c r="K449" s="66"/>
      <c r="L449" s="66"/>
      <c r="M449" s="66"/>
      <c r="N449" s="66"/>
      <c r="O449" s="66"/>
      <c r="P449" s="66"/>
      <c r="Q449" s="66"/>
      <c r="R449" s="66"/>
      <c r="S449" s="66"/>
      <c r="T449" s="66"/>
      <c r="U449" s="66"/>
      <c r="V449" s="66"/>
      <c r="W449" s="66"/>
      <c r="X449" s="66"/>
      <c r="Y449" s="66"/>
      <c r="Z449" s="66"/>
      <c r="AA449" s="66"/>
      <c r="AB449" s="66"/>
      <c r="AC449" s="66"/>
      <c r="AD449" s="66"/>
      <c r="AE449" s="66"/>
      <c r="AF449" s="66"/>
      <c r="AG449" s="66"/>
      <c r="AH449" s="66"/>
      <c r="AI449" s="66"/>
      <c r="AJ449" s="66"/>
      <c r="AK449" s="66"/>
      <c r="AL449" s="66"/>
      <c r="AM449" s="66"/>
      <c r="AN449" s="70"/>
      <c r="AO449" s="70"/>
      <c r="AP449" s="70"/>
      <c r="AQ449" s="71"/>
      <c r="AR449" s="70"/>
      <c r="AS449" s="6"/>
      <c r="AT449" s="6"/>
      <c r="AU449" s="6"/>
      <c r="AV449" s="6"/>
      <c r="AW449" s="6"/>
      <c r="AX449" s="6"/>
      <c r="AY449" s="6"/>
      <c r="AZ449" s="6"/>
      <c r="BA449" s="6"/>
      <c r="BB449" s="6"/>
      <c r="BC449" s="6"/>
      <c r="BD449" s="6"/>
      <c r="BE449" s="6"/>
      <c r="BF449" s="6"/>
      <c r="BG449" s="6"/>
      <c r="BH449" s="6"/>
      <c r="BI449" s="6"/>
      <c r="BJ449" s="6"/>
      <c r="BK449" s="6"/>
      <c r="BL449" s="6"/>
      <c r="BM449" s="6"/>
    </row>
    <row r="450" spans="1:65" ht="13.2">
      <c r="A450" s="66"/>
      <c r="B450" s="67"/>
      <c r="C450" s="67"/>
      <c r="D450" s="66"/>
      <c r="E450" s="68"/>
      <c r="F450" s="66"/>
      <c r="G450" s="66"/>
      <c r="H450" s="66"/>
      <c r="I450" s="66"/>
      <c r="J450" s="66"/>
      <c r="K450" s="66"/>
      <c r="L450" s="66"/>
      <c r="M450" s="66"/>
      <c r="N450" s="66"/>
      <c r="O450" s="66"/>
      <c r="P450" s="66"/>
      <c r="Q450" s="66"/>
      <c r="R450" s="66"/>
      <c r="S450" s="66"/>
      <c r="T450" s="66"/>
      <c r="U450" s="66"/>
      <c r="V450" s="66"/>
      <c r="W450" s="66"/>
      <c r="X450" s="66"/>
      <c r="Y450" s="66"/>
      <c r="Z450" s="66"/>
      <c r="AA450" s="66"/>
      <c r="AB450" s="66"/>
      <c r="AC450" s="66"/>
      <c r="AD450" s="66"/>
      <c r="AE450" s="66"/>
      <c r="AF450" s="66"/>
      <c r="AG450" s="66"/>
      <c r="AH450" s="66"/>
      <c r="AI450" s="66"/>
      <c r="AJ450" s="66"/>
      <c r="AK450" s="66"/>
      <c r="AL450" s="66"/>
      <c r="AM450" s="66"/>
      <c r="AN450" s="70"/>
      <c r="AO450" s="70"/>
      <c r="AP450" s="70"/>
      <c r="AQ450" s="71"/>
      <c r="AR450" s="70"/>
      <c r="AS450" s="6"/>
      <c r="AT450" s="6"/>
      <c r="AU450" s="6"/>
      <c r="AV450" s="6"/>
      <c r="AW450" s="6"/>
      <c r="AX450" s="6"/>
      <c r="AY450" s="6"/>
      <c r="AZ450" s="6"/>
      <c r="BA450" s="6"/>
      <c r="BB450" s="6"/>
      <c r="BC450" s="6"/>
      <c r="BD450" s="6"/>
      <c r="BE450" s="6"/>
      <c r="BF450" s="6"/>
      <c r="BG450" s="6"/>
      <c r="BH450" s="6"/>
      <c r="BI450" s="6"/>
      <c r="BJ450" s="6"/>
      <c r="BK450" s="6"/>
      <c r="BL450" s="6"/>
      <c r="BM450" s="6"/>
    </row>
    <row r="451" spans="1:65" ht="13.2">
      <c r="A451" s="66"/>
      <c r="B451" s="67"/>
      <c r="C451" s="67"/>
      <c r="D451" s="66"/>
      <c r="E451" s="68"/>
      <c r="F451" s="66"/>
      <c r="G451" s="66"/>
      <c r="H451" s="66"/>
      <c r="I451" s="66"/>
      <c r="J451" s="66"/>
      <c r="K451" s="66"/>
      <c r="L451" s="66"/>
      <c r="M451" s="66"/>
      <c r="N451" s="66"/>
      <c r="O451" s="66"/>
      <c r="P451" s="66"/>
      <c r="Q451" s="66"/>
      <c r="R451" s="66"/>
      <c r="S451" s="66"/>
      <c r="T451" s="66"/>
      <c r="U451" s="66"/>
      <c r="V451" s="66"/>
      <c r="W451" s="66"/>
      <c r="X451" s="66"/>
      <c r="Y451" s="66"/>
      <c r="Z451" s="66"/>
      <c r="AA451" s="66"/>
      <c r="AB451" s="66"/>
      <c r="AC451" s="66"/>
      <c r="AD451" s="66"/>
      <c r="AE451" s="66"/>
      <c r="AF451" s="66"/>
      <c r="AG451" s="66"/>
      <c r="AH451" s="66"/>
      <c r="AI451" s="66"/>
      <c r="AJ451" s="66"/>
      <c r="AK451" s="66"/>
      <c r="AL451" s="66"/>
      <c r="AM451" s="66"/>
      <c r="AN451" s="70"/>
      <c r="AO451" s="70"/>
      <c r="AP451" s="70"/>
      <c r="AQ451" s="71"/>
      <c r="AR451" s="70"/>
      <c r="AS451" s="6"/>
      <c r="AT451" s="6"/>
      <c r="AU451" s="6"/>
      <c r="AV451" s="6"/>
      <c r="AW451" s="6"/>
      <c r="AX451" s="6"/>
      <c r="AY451" s="6"/>
      <c r="AZ451" s="6"/>
      <c r="BA451" s="6"/>
      <c r="BB451" s="6"/>
      <c r="BC451" s="6"/>
      <c r="BD451" s="6"/>
      <c r="BE451" s="6"/>
      <c r="BF451" s="6"/>
      <c r="BG451" s="6"/>
      <c r="BH451" s="6"/>
      <c r="BI451" s="6"/>
      <c r="BJ451" s="6"/>
      <c r="BK451" s="6"/>
      <c r="BL451" s="6"/>
      <c r="BM451" s="6"/>
    </row>
    <row r="452" spans="1:65" ht="13.2">
      <c r="A452" s="66"/>
      <c r="B452" s="67"/>
      <c r="C452" s="67"/>
      <c r="D452" s="66"/>
      <c r="E452" s="68"/>
      <c r="F452" s="66"/>
      <c r="G452" s="66"/>
      <c r="H452" s="66"/>
      <c r="I452" s="66"/>
      <c r="J452" s="66"/>
      <c r="K452" s="66"/>
      <c r="L452" s="66"/>
      <c r="M452" s="66"/>
      <c r="N452" s="66"/>
      <c r="O452" s="66"/>
      <c r="P452" s="66"/>
      <c r="Q452" s="66"/>
      <c r="R452" s="66"/>
      <c r="S452" s="66"/>
      <c r="T452" s="66"/>
      <c r="U452" s="66"/>
      <c r="V452" s="66"/>
      <c r="W452" s="66"/>
      <c r="X452" s="66"/>
      <c r="Y452" s="66"/>
      <c r="Z452" s="66"/>
      <c r="AA452" s="66"/>
      <c r="AB452" s="66"/>
      <c r="AC452" s="66"/>
      <c r="AD452" s="66"/>
      <c r="AE452" s="66"/>
      <c r="AF452" s="66"/>
      <c r="AG452" s="66"/>
      <c r="AH452" s="66"/>
      <c r="AI452" s="66"/>
      <c r="AJ452" s="66"/>
      <c r="AK452" s="66"/>
      <c r="AL452" s="66"/>
      <c r="AM452" s="66"/>
      <c r="AN452" s="70"/>
      <c r="AO452" s="70"/>
      <c r="AP452" s="70"/>
      <c r="AQ452" s="71"/>
      <c r="AR452" s="70"/>
      <c r="AS452" s="6"/>
      <c r="AT452" s="6"/>
      <c r="AU452" s="6"/>
      <c r="AV452" s="6"/>
      <c r="AW452" s="6"/>
      <c r="AX452" s="6"/>
      <c r="AY452" s="6"/>
      <c r="AZ452" s="6"/>
      <c r="BA452" s="6"/>
      <c r="BB452" s="6"/>
      <c r="BC452" s="6"/>
      <c r="BD452" s="6"/>
      <c r="BE452" s="6"/>
      <c r="BF452" s="6"/>
      <c r="BG452" s="6"/>
      <c r="BH452" s="6"/>
      <c r="BI452" s="6"/>
      <c r="BJ452" s="6"/>
      <c r="BK452" s="6"/>
      <c r="BL452" s="6"/>
      <c r="BM452" s="6"/>
    </row>
    <row r="453" spans="1:65" ht="13.2">
      <c r="A453" s="66"/>
      <c r="B453" s="67"/>
      <c r="C453" s="67"/>
      <c r="D453" s="66"/>
      <c r="E453" s="68"/>
      <c r="F453" s="66"/>
      <c r="G453" s="66"/>
      <c r="H453" s="66"/>
      <c r="I453" s="66"/>
      <c r="J453" s="66"/>
      <c r="K453" s="66"/>
      <c r="L453" s="66"/>
      <c r="M453" s="66"/>
      <c r="N453" s="66"/>
      <c r="O453" s="66"/>
      <c r="P453" s="66"/>
      <c r="Q453" s="66"/>
      <c r="R453" s="66"/>
      <c r="S453" s="66"/>
      <c r="T453" s="66"/>
      <c r="U453" s="66"/>
      <c r="V453" s="66"/>
      <c r="W453" s="66"/>
      <c r="X453" s="66"/>
      <c r="Y453" s="66"/>
      <c r="Z453" s="66"/>
      <c r="AA453" s="66"/>
      <c r="AB453" s="66"/>
      <c r="AC453" s="66"/>
      <c r="AD453" s="66"/>
      <c r="AE453" s="66"/>
      <c r="AF453" s="66"/>
      <c r="AG453" s="66"/>
      <c r="AH453" s="66"/>
      <c r="AI453" s="66"/>
      <c r="AJ453" s="66"/>
      <c r="AK453" s="66"/>
      <c r="AL453" s="66"/>
      <c r="AM453" s="66"/>
      <c r="AN453" s="70"/>
      <c r="AO453" s="70"/>
      <c r="AP453" s="70"/>
      <c r="AQ453" s="71"/>
      <c r="AR453" s="70"/>
      <c r="AS453" s="6"/>
      <c r="AT453" s="6"/>
      <c r="AU453" s="6"/>
      <c r="AV453" s="6"/>
      <c r="AW453" s="6"/>
      <c r="AX453" s="6"/>
      <c r="AY453" s="6"/>
      <c r="AZ453" s="6"/>
      <c r="BA453" s="6"/>
      <c r="BB453" s="6"/>
      <c r="BC453" s="6"/>
      <c r="BD453" s="6"/>
      <c r="BE453" s="6"/>
      <c r="BF453" s="6"/>
      <c r="BG453" s="6"/>
      <c r="BH453" s="6"/>
      <c r="BI453" s="6"/>
      <c r="BJ453" s="6"/>
      <c r="BK453" s="6"/>
      <c r="BL453" s="6"/>
      <c r="BM453" s="6"/>
    </row>
    <row r="454" spans="1:65" ht="13.2">
      <c r="A454" s="66"/>
      <c r="B454" s="67"/>
      <c r="C454" s="67"/>
      <c r="D454" s="66"/>
      <c r="E454" s="68"/>
      <c r="F454" s="66"/>
      <c r="G454" s="66"/>
      <c r="H454" s="66"/>
      <c r="I454" s="66"/>
      <c r="J454" s="66"/>
      <c r="K454" s="66"/>
      <c r="L454" s="66"/>
      <c r="M454" s="66"/>
      <c r="N454" s="66"/>
      <c r="O454" s="66"/>
      <c r="P454" s="66"/>
      <c r="Q454" s="66"/>
      <c r="R454" s="66"/>
      <c r="S454" s="66"/>
      <c r="T454" s="66"/>
      <c r="U454" s="66"/>
      <c r="V454" s="66"/>
      <c r="W454" s="66"/>
      <c r="X454" s="66"/>
      <c r="Y454" s="66"/>
      <c r="Z454" s="66"/>
      <c r="AA454" s="66"/>
      <c r="AB454" s="66"/>
      <c r="AC454" s="66"/>
      <c r="AD454" s="66"/>
      <c r="AE454" s="66"/>
      <c r="AF454" s="66"/>
      <c r="AG454" s="66"/>
      <c r="AH454" s="66"/>
      <c r="AI454" s="66"/>
      <c r="AJ454" s="66"/>
      <c r="AK454" s="66"/>
      <c r="AL454" s="66"/>
      <c r="AM454" s="66"/>
      <c r="AN454" s="70"/>
      <c r="AO454" s="70"/>
      <c r="AP454" s="70"/>
      <c r="AQ454" s="71"/>
      <c r="AR454" s="70"/>
      <c r="AS454" s="6"/>
      <c r="AT454" s="6"/>
      <c r="AU454" s="6"/>
      <c r="AV454" s="6"/>
      <c r="AW454" s="6"/>
      <c r="AX454" s="6"/>
      <c r="AY454" s="6"/>
      <c r="AZ454" s="6"/>
      <c r="BA454" s="6"/>
      <c r="BB454" s="6"/>
      <c r="BC454" s="6"/>
      <c r="BD454" s="6"/>
      <c r="BE454" s="6"/>
      <c r="BF454" s="6"/>
      <c r="BG454" s="6"/>
      <c r="BH454" s="6"/>
      <c r="BI454" s="6"/>
      <c r="BJ454" s="6"/>
      <c r="BK454" s="6"/>
      <c r="BL454" s="6"/>
      <c r="BM454" s="6"/>
    </row>
    <row r="455" spans="1:65" ht="13.2">
      <c r="A455" s="66"/>
      <c r="B455" s="67"/>
      <c r="C455" s="67"/>
      <c r="D455" s="66"/>
      <c r="E455" s="68"/>
      <c r="F455" s="66"/>
      <c r="G455" s="66"/>
      <c r="H455" s="66"/>
      <c r="I455" s="66"/>
      <c r="J455" s="66"/>
      <c r="K455" s="66"/>
      <c r="L455" s="66"/>
      <c r="M455" s="66"/>
      <c r="N455" s="66"/>
      <c r="O455" s="66"/>
      <c r="P455" s="66"/>
      <c r="Q455" s="66"/>
      <c r="R455" s="66"/>
      <c r="S455" s="66"/>
      <c r="T455" s="66"/>
      <c r="U455" s="66"/>
      <c r="V455" s="66"/>
      <c r="W455" s="66"/>
      <c r="X455" s="66"/>
      <c r="Y455" s="66"/>
      <c r="Z455" s="66"/>
      <c r="AA455" s="66"/>
      <c r="AB455" s="66"/>
      <c r="AC455" s="66"/>
      <c r="AD455" s="66"/>
      <c r="AE455" s="66"/>
      <c r="AF455" s="66"/>
      <c r="AG455" s="66"/>
      <c r="AH455" s="66"/>
      <c r="AI455" s="66"/>
      <c r="AJ455" s="66"/>
      <c r="AK455" s="66"/>
      <c r="AL455" s="66"/>
      <c r="AM455" s="66"/>
      <c r="AN455" s="70"/>
      <c r="AO455" s="70"/>
      <c r="AP455" s="70"/>
      <c r="AQ455" s="71"/>
      <c r="AR455" s="70"/>
      <c r="AS455" s="6"/>
      <c r="AT455" s="6"/>
      <c r="AU455" s="6"/>
      <c r="AV455" s="6"/>
      <c r="AW455" s="6"/>
      <c r="AX455" s="6"/>
      <c r="AY455" s="6"/>
      <c r="AZ455" s="6"/>
      <c r="BA455" s="6"/>
      <c r="BB455" s="6"/>
      <c r="BC455" s="6"/>
      <c r="BD455" s="6"/>
      <c r="BE455" s="6"/>
      <c r="BF455" s="6"/>
      <c r="BG455" s="6"/>
      <c r="BH455" s="6"/>
      <c r="BI455" s="6"/>
      <c r="BJ455" s="6"/>
      <c r="BK455" s="6"/>
      <c r="BL455" s="6"/>
      <c r="BM455" s="6"/>
    </row>
    <row r="456" spans="1:65" ht="13.2">
      <c r="A456" s="66"/>
      <c r="B456" s="67"/>
      <c r="C456" s="67"/>
      <c r="D456" s="66"/>
      <c r="E456" s="68"/>
      <c r="F456" s="66"/>
      <c r="G456" s="66"/>
      <c r="H456" s="66"/>
      <c r="I456" s="66"/>
      <c r="J456" s="66"/>
      <c r="K456" s="66"/>
      <c r="L456" s="66"/>
      <c r="M456" s="66"/>
      <c r="N456" s="66"/>
      <c r="O456" s="66"/>
      <c r="P456" s="66"/>
      <c r="Q456" s="66"/>
      <c r="R456" s="66"/>
      <c r="S456" s="66"/>
      <c r="T456" s="66"/>
      <c r="U456" s="66"/>
      <c r="V456" s="66"/>
      <c r="W456" s="66"/>
      <c r="X456" s="66"/>
      <c r="Y456" s="66"/>
      <c r="Z456" s="66"/>
      <c r="AA456" s="66"/>
      <c r="AB456" s="66"/>
      <c r="AC456" s="66"/>
      <c r="AD456" s="66"/>
      <c r="AE456" s="66"/>
      <c r="AF456" s="66"/>
      <c r="AG456" s="66"/>
      <c r="AH456" s="66"/>
      <c r="AI456" s="66"/>
      <c r="AJ456" s="66"/>
      <c r="AK456" s="66"/>
      <c r="AL456" s="66"/>
      <c r="AM456" s="66"/>
      <c r="AN456" s="70"/>
      <c r="AO456" s="70"/>
      <c r="AP456" s="70"/>
      <c r="AQ456" s="71"/>
      <c r="AR456" s="70"/>
      <c r="AS456" s="6"/>
      <c r="AT456" s="6"/>
      <c r="AU456" s="6"/>
      <c r="AV456" s="6"/>
      <c r="AW456" s="6"/>
      <c r="AX456" s="6"/>
      <c r="AY456" s="6"/>
      <c r="AZ456" s="6"/>
      <c r="BA456" s="6"/>
      <c r="BB456" s="6"/>
      <c r="BC456" s="6"/>
      <c r="BD456" s="6"/>
      <c r="BE456" s="6"/>
      <c r="BF456" s="6"/>
      <c r="BG456" s="6"/>
      <c r="BH456" s="6"/>
      <c r="BI456" s="6"/>
      <c r="BJ456" s="6"/>
      <c r="BK456" s="6"/>
      <c r="BL456" s="6"/>
      <c r="BM456" s="6"/>
    </row>
    <row r="457" spans="1:65" ht="13.2">
      <c r="A457" s="66"/>
      <c r="B457" s="67"/>
      <c r="C457" s="67"/>
      <c r="D457" s="66"/>
      <c r="E457" s="68"/>
      <c r="F457" s="66"/>
      <c r="G457" s="66"/>
      <c r="H457" s="66"/>
      <c r="I457" s="66"/>
      <c r="J457" s="66"/>
      <c r="K457" s="66"/>
      <c r="L457" s="66"/>
      <c r="M457" s="66"/>
      <c r="N457" s="66"/>
      <c r="O457" s="66"/>
      <c r="P457" s="66"/>
      <c r="Q457" s="66"/>
      <c r="R457" s="66"/>
      <c r="S457" s="66"/>
      <c r="T457" s="66"/>
      <c r="U457" s="66"/>
      <c r="V457" s="66"/>
      <c r="W457" s="66"/>
      <c r="X457" s="66"/>
      <c r="Y457" s="66"/>
      <c r="Z457" s="66"/>
      <c r="AA457" s="66"/>
      <c r="AB457" s="66"/>
      <c r="AC457" s="66"/>
      <c r="AD457" s="66"/>
      <c r="AE457" s="66"/>
      <c r="AF457" s="66"/>
      <c r="AG457" s="66"/>
      <c r="AH457" s="66"/>
      <c r="AI457" s="66"/>
      <c r="AJ457" s="66"/>
      <c r="AK457" s="66"/>
      <c r="AL457" s="66"/>
      <c r="AM457" s="66"/>
      <c r="AN457" s="70"/>
      <c r="AO457" s="70"/>
      <c r="AP457" s="70"/>
      <c r="AQ457" s="71"/>
      <c r="AR457" s="70"/>
      <c r="AS457" s="6"/>
      <c r="AT457" s="6"/>
      <c r="AU457" s="6"/>
      <c r="AV457" s="6"/>
      <c r="AW457" s="6"/>
      <c r="AX457" s="6"/>
      <c r="AY457" s="6"/>
      <c r="AZ457" s="6"/>
      <c r="BA457" s="6"/>
      <c r="BB457" s="6"/>
      <c r="BC457" s="6"/>
      <c r="BD457" s="6"/>
      <c r="BE457" s="6"/>
      <c r="BF457" s="6"/>
      <c r="BG457" s="6"/>
      <c r="BH457" s="6"/>
      <c r="BI457" s="6"/>
      <c r="BJ457" s="6"/>
      <c r="BK457" s="6"/>
      <c r="BL457" s="6"/>
      <c r="BM457" s="6"/>
    </row>
    <row r="458" spans="1:65" ht="13.2">
      <c r="A458" s="66"/>
      <c r="B458" s="67"/>
      <c r="C458" s="67"/>
      <c r="D458" s="66"/>
      <c r="E458" s="68"/>
      <c r="F458" s="66"/>
      <c r="G458" s="66"/>
      <c r="H458" s="66"/>
      <c r="I458" s="66"/>
      <c r="J458" s="66"/>
      <c r="K458" s="66"/>
      <c r="L458" s="66"/>
      <c r="M458" s="66"/>
      <c r="N458" s="66"/>
      <c r="O458" s="66"/>
      <c r="P458" s="66"/>
      <c r="Q458" s="66"/>
      <c r="R458" s="66"/>
      <c r="S458" s="66"/>
      <c r="T458" s="66"/>
      <c r="U458" s="66"/>
      <c r="V458" s="66"/>
      <c r="W458" s="66"/>
      <c r="X458" s="66"/>
      <c r="Y458" s="66"/>
      <c r="Z458" s="66"/>
      <c r="AA458" s="66"/>
      <c r="AB458" s="66"/>
      <c r="AC458" s="66"/>
      <c r="AD458" s="66"/>
      <c r="AE458" s="66"/>
      <c r="AF458" s="66"/>
      <c r="AG458" s="66"/>
      <c r="AH458" s="66"/>
      <c r="AI458" s="66"/>
      <c r="AJ458" s="66"/>
      <c r="AK458" s="66"/>
      <c r="AL458" s="66"/>
      <c r="AM458" s="66"/>
      <c r="AN458" s="70"/>
      <c r="AO458" s="70"/>
      <c r="AP458" s="70"/>
      <c r="AQ458" s="71"/>
      <c r="AR458" s="70"/>
      <c r="AS458" s="6"/>
      <c r="AT458" s="6"/>
      <c r="AU458" s="6"/>
      <c r="AV458" s="6"/>
      <c r="AW458" s="6"/>
      <c r="AX458" s="6"/>
      <c r="AY458" s="6"/>
      <c r="AZ458" s="6"/>
      <c r="BA458" s="6"/>
      <c r="BB458" s="6"/>
      <c r="BC458" s="6"/>
      <c r="BD458" s="6"/>
      <c r="BE458" s="6"/>
      <c r="BF458" s="6"/>
      <c r="BG458" s="6"/>
      <c r="BH458" s="6"/>
      <c r="BI458" s="6"/>
      <c r="BJ458" s="6"/>
      <c r="BK458" s="6"/>
      <c r="BL458" s="6"/>
      <c r="BM458" s="6"/>
    </row>
    <row r="459" spans="1:65" ht="13.2">
      <c r="A459" s="66"/>
      <c r="B459" s="67"/>
      <c r="C459" s="67"/>
      <c r="D459" s="66"/>
      <c r="E459" s="68"/>
      <c r="F459" s="66"/>
      <c r="G459" s="66"/>
      <c r="H459" s="66"/>
      <c r="I459" s="66"/>
      <c r="J459" s="66"/>
      <c r="K459" s="66"/>
      <c r="L459" s="66"/>
      <c r="M459" s="66"/>
      <c r="N459" s="66"/>
      <c r="O459" s="66"/>
      <c r="P459" s="66"/>
      <c r="Q459" s="66"/>
      <c r="R459" s="66"/>
      <c r="S459" s="66"/>
      <c r="T459" s="66"/>
      <c r="U459" s="66"/>
      <c r="V459" s="66"/>
      <c r="W459" s="66"/>
      <c r="X459" s="66"/>
      <c r="Y459" s="66"/>
      <c r="Z459" s="66"/>
      <c r="AA459" s="66"/>
      <c r="AB459" s="66"/>
      <c r="AC459" s="66"/>
      <c r="AD459" s="66"/>
      <c r="AE459" s="66"/>
      <c r="AF459" s="66"/>
      <c r="AG459" s="66"/>
      <c r="AH459" s="66"/>
      <c r="AI459" s="66"/>
      <c r="AJ459" s="66"/>
      <c r="AK459" s="66"/>
      <c r="AL459" s="66"/>
      <c r="AM459" s="66"/>
      <c r="AN459" s="70"/>
      <c r="AO459" s="70"/>
      <c r="AP459" s="70"/>
      <c r="AQ459" s="71"/>
      <c r="AR459" s="70"/>
      <c r="AS459" s="6"/>
      <c r="AT459" s="6"/>
      <c r="AU459" s="6"/>
      <c r="AV459" s="6"/>
      <c r="AW459" s="6"/>
      <c r="AX459" s="6"/>
      <c r="AY459" s="6"/>
      <c r="AZ459" s="6"/>
      <c r="BA459" s="6"/>
      <c r="BB459" s="6"/>
      <c r="BC459" s="6"/>
      <c r="BD459" s="6"/>
      <c r="BE459" s="6"/>
      <c r="BF459" s="6"/>
      <c r="BG459" s="6"/>
      <c r="BH459" s="6"/>
      <c r="BI459" s="6"/>
      <c r="BJ459" s="6"/>
      <c r="BK459" s="6"/>
      <c r="BL459" s="6"/>
      <c r="BM459" s="6"/>
    </row>
    <row r="460" spans="1:65" ht="13.2">
      <c r="A460" s="66"/>
      <c r="B460" s="67"/>
      <c r="C460" s="67"/>
      <c r="D460" s="66"/>
      <c r="E460" s="68"/>
      <c r="F460" s="66"/>
      <c r="G460" s="66"/>
      <c r="H460" s="66"/>
      <c r="I460" s="66"/>
      <c r="J460" s="66"/>
      <c r="K460" s="66"/>
      <c r="L460" s="66"/>
      <c r="M460" s="66"/>
      <c r="N460" s="66"/>
      <c r="O460" s="66"/>
      <c r="P460" s="66"/>
      <c r="Q460" s="66"/>
      <c r="R460" s="66"/>
      <c r="S460" s="66"/>
      <c r="T460" s="66"/>
      <c r="U460" s="66"/>
      <c r="V460" s="66"/>
      <c r="W460" s="66"/>
      <c r="X460" s="66"/>
      <c r="Y460" s="66"/>
      <c r="Z460" s="66"/>
      <c r="AA460" s="66"/>
      <c r="AB460" s="66"/>
      <c r="AC460" s="66"/>
      <c r="AD460" s="66"/>
      <c r="AE460" s="66"/>
      <c r="AF460" s="66"/>
      <c r="AG460" s="66"/>
      <c r="AH460" s="66"/>
      <c r="AI460" s="66"/>
      <c r="AJ460" s="66"/>
      <c r="AK460" s="66"/>
      <c r="AL460" s="66"/>
      <c r="AM460" s="66"/>
      <c r="AN460" s="70"/>
      <c r="AO460" s="70"/>
      <c r="AP460" s="70"/>
      <c r="AQ460" s="71"/>
      <c r="AR460" s="70"/>
      <c r="AS460" s="6"/>
      <c r="AT460" s="6"/>
      <c r="AU460" s="6"/>
      <c r="AV460" s="6"/>
      <c r="AW460" s="6"/>
      <c r="AX460" s="6"/>
      <c r="AY460" s="6"/>
      <c r="AZ460" s="6"/>
      <c r="BA460" s="6"/>
      <c r="BB460" s="6"/>
      <c r="BC460" s="6"/>
      <c r="BD460" s="6"/>
      <c r="BE460" s="6"/>
      <c r="BF460" s="6"/>
      <c r="BG460" s="6"/>
      <c r="BH460" s="6"/>
      <c r="BI460" s="6"/>
      <c r="BJ460" s="6"/>
      <c r="BK460" s="6"/>
      <c r="BL460" s="6"/>
      <c r="BM460" s="6"/>
    </row>
    <row r="461" spans="1:65" ht="13.2">
      <c r="A461" s="66"/>
      <c r="B461" s="67"/>
      <c r="C461" s="67"/>
      <c r="D461" s="66"/>
      <c r="E461" s="68"/>
      <c r="F461" s="66"/>
      <c r="G461" s="66"/>
      <c r="H461" s="66"/>
      <c r="I461" s="66"/>
      <c r="J461" s="66"/>
      <c r="K461" s="66"/>
      <c r="L461" s="66"/>
      <c r="M461" s="66"/>
      <c r="N461" s="66"/>
      <c r="O461" s="66"/>
      <c r="P461" s="66"/>
      <c r="Q461" s="66"/>
      <c r="R461" s="66"/>
      <c r="S461" s="66"/>
      <c r="T461" s="66"/>
      <c r="U461" s="66"/>
      <c r="V461" s="66"/>
      <c r="W461" s="66"/>
      <c r="X461" s="66"/>
      <c r="Y461" s="66"/>
      <c r="Z461" s="66"/>
      <c r="AA461" s="66"/>
      <c r="AB461" s="66"/>
      <c r="AC461" s="66"/>
      <c r="AD461" s="66"/>
      <c r="AE461" s="66"/>
      <c r="AF461" s="66"/>
      <c r="AG461" s="66"/>
      <c r="AH461" s="66"/>
      <c r="AI461" s="66"/>
      <c r="AJ461" s="66"/>
      <c r="AK461" s="66"/>
      <c r="AL461" s="66"/>
      <c r="AM461" s="66"/>
      <c r="AN461" s="70"/>
      <c r="AO461" s="70"/>
      <c r="AP461" s="70"/>
      <c r="AQ461" s="71"/>
      <c r="AR461" s="70"/>
      <c r="AS461" s="6"/>
      <c r="AT461" s="6"/>
      <c r="AU461" s="6"/>
      <c r="AV461" s="6"/>
      <c r="AW461" s="6"/>
      <c r="AX461" s="6"/>
      <c r="AY461" s="6"/>
      <c r="AZ461" s="6"/>
      <c r="BA461" s="6"/>
      <c r="BB461" s="6"/>
      <c r="BC461" s="6"/>
      <c r="BD461" s="6"/>
      <c r="BE461" s="6"/>
      <c r="BF461" s="6"/>
      <c r="BG461" s="6"/>
      <c r="BH461" s="6"/>
      <c r="BI461" s="6"/>
      <c r="BJ461" s="6"/>
      <c r="BK461" s="6"/>
      <c r="BL461" s="6"/>
      <c r="BM461" s="6"/>
    </row>
    <row r="462" spans="1:65" ht="13.2">
      <c r="A462" s="66"/>
      <c r="B462" s="67"/>
      <c r="C462" s="67"/>
      <c r="D462" s="66"/>
      <c r="E462" s="68"/>
      <c r="F462" s="66"/>
      <c r="G462" s="66"/>
      <c r="H462" s="66"/>
      <c r="I462" s="66"/>
      <c r="J462" s="66"/>
      <c r="K462" s="66"/>
      <c r="L462" s="66"/>
      <c r="M462" s="66"/>
      <c r="N462" s="66"/>
      <c r="O462" s="66"/>
      <c r="P462" s="66"/>
      <c r="Q462" s="66"/>
      <c r="R462" s="66"/>
      <c r="S462" s="66"/>
      <c r="T462" s="66"/>
      <c r="U462" s="66"/>
      <c r="V462" s="66"/>
      <c r="W462" s="66"/>
      <c r="X462" s="66"/>
      <c r="Y462" s="66"/>
      <c r="Z462" s="66"/>
      <c r="AA462" s="66"/>
      <c r="AB462" s="66"/>
      <c r="AC462" s="66"/>
      <c r="AD462" s="66"/>
      <c r="AE462" s="66"/>
      <c r="AF462" s="66"/>
      <c r="AG462" s="66"/>
      <c r="AH462" s="66"/>
      <c r="AI462" s="66"/>
      <c r="AJ462" s="66"/>
      <c r="AK462" s="66"/>
      <c r="AL462" s="66"/>
      <c r="AM462" s="66"/>
      <c r="AN462" s="70"/>
      <c r="AO462" s="70"/>
      <c r="AP462" s="70"/>
      <c r="AQ462" s="71"/>
      <c r="AR462" s="70"/>
      <c r="AS462" s="6"/>
      <c r="AT462" s="6"/>
      <c r="AU462" s="6"/>
      <c r="AV462" s="6"/>
      <c r="AW462" s="6"/>
      <c r="AX462" s="6"/>
      <c r="AY462" s="6"/>
      <c r="AZ462" s="6"/>
      <c r="BA462" s="6"/>
      <c r="BB462" s="6"/>
      <c r="BC462" s="6"/>
      <c r="BD462" s="6"/>
      <c r="BE462" s="6"/>
      <c r="BF462" s="6"/>
      <c r="BG462" s="6"/>
      <c r="BH462" s="6"/>
      <c r="BI462" s="6"/>
      <c r="BJ462" s="6"/>
      <c r="BK462" s="6"/>
      <c r="BL462" s="6"/>
      <c r="BM462" s="6"/>
    </row>
    <row r="463" spans="1:65" ht="13.2">
      <c r="A463" s="66"/>
      <c r="B463" s="67"/>
      <c r="C463" s="67"/>
      <c r="D463" s="66"/>
      <c r="E463" s="68"/>
      <c r="F463" s="66"/>
      <c r="G463" s="66"/>
      <c r="H463" s="66"/>
      <c r="I463" s="66"/>
      <c r="J463" s="66"/>
      <c r="K463" s="66"/>
      <c r="L463" s="66"/>
      <c r="M463" s="66"/>
      <c r="N463" s="66"/>
      <c r="O463" s="66"/>
      <c r="P463" s="66"/>
      <c r="Q463" s="66"/>
      <c r="R463" s="66"/>
      <c r="S463" s="66"/>
      <c r="T463" s="66"/>
      <c r="U463" s="66"/>
      <c r="V463" s="66"/>
      <c r="W463" s="66"/>
      <c r="X463" s="66"/>
      <c r="Y463" s="66"/>
      <c r="Z463" s="66"/>
      <c r="AA463" s="66"/>
      <c r="AB463" s="66"/>
      <c r="AC463" s="66"/>
      <c r="AD463" s="66"/>
      <c r="AE463" s="66"/>
      <c r="AF463" s="66"/>
      <c r="AG463" s="66"/>
      <c r="AH463" s="66"/>
      <c r="AI463" s="66"/>
      <c r="AJ463" s="66"/>
      <c r="AK463" s="66"/>
      <c r="AL463" s="66"/>
      <c r="AM463" s="66"/>
      <c r="AN463" s="70"/>
      <c r="AO463" s="70"/>
      <c r="AP463" s="70"/>
      <c r="AQ463" s="71"/>
      <c r="AR463" s="70"/>
      <c r="AS463" s="6"/>
      <c r="AT463" s="6"/>
      <c r="AU463" s="6"/>
      <c r="AV463" s="6"/>
      <c r="AW463" s="6"/>
      <c r="AX463" s="6"/>
      <c r="AY463" s="6"/>
      <c r="AZ463" s="6"/>
      <c r="BA463" s="6"/>
      <c r="BB463" s="6"/>
      <c r="BC463" s="6"/>
      <c r="BD463" s="6"/>
      <c r="BE463" s="6"/>
      <c r="BF463" s="6"/>
      <c r="BG463" s="6"/>
      <c r="BH463" s="6"/>
      <c r="BI463" s="6"/>
      <c r="BJ463" s="6"/>
      <c r="BK463" s="6"/>
      <c r="BL463" s="6"/>
      <c r="BM463" s="6"/>
    </row>
    <row r="464" spans="1:65" ht="13.2">
      <c r="A464" s="66"/>
      <c r="B464" s="67"/>
      <c r="C464" s="67"/>
      <c r="D464" s="66"/>
      <c r="E464" s="68"/>
      <c r="F464" s="66"/>
      <c r="G464" s="66"/>
      <c r="H464" s="66"/>
      <c r="I464" s="66"/>
      <c r="J464" s="66"/>
      <c r="K464" s="66"/>
      <c r="L464" s="66"/>
      <c r="M464" s="66"/>
      <c r="N464" s="66"/>
      <c r="O464" s="66"/>
      <c r="P464" s="66"/>
      <c r="Q464" s="66"/>
      <c r="R464" s="66"/>
      <c r="S464" s="66"/>
      <c r="T464" s="66"/>
      <c r="U464" s="66"/>
      <c r="V464" s="66"/>
      <c r="W464" s="66"/>
      <c r="X464" s="66"/>
      <c r="Y464" s="66"/>
      <c r="Z464" s="66"/>
      <c r="AA464" s="66"/>
      <c r="AB464" s="66"/>
      <c r="AC464" s="66"/>
      <c r="AD464" s="66"/>
      <c r="AE464" s="66"/>
      <c r="AF464" s="66"/>
      <c r="AG464" s="66"/>
      <c r="AH464" s="66"/>
      <c r="AI464" s="66"/>
      <c r="AJ464" s="66"/>
      <c r="AK464" s="66"/>
      <c r="AL464" s="66"/>
      <c r="AM464" s="66"/>
      <c r="AN464" s="70"/>
      <c r="AO464" s="70"/>
      <c r="AP464" s="70"/>
      <c r="AQ464" s="71"/>
      <c r="AR464" s="70"/>
      <c r="AS464" s="6"/>
      <c r="AT464" s="6"/>
      <c r="AU464" s="6"/>
      <c r="AV464" s="6"/>
      <c r="AW464" s="6"/>
      <c r="AX464" s="6"/>
      <c r="AY464" s="6"/>
      <c r="AZ464" s="6"/>
      <c r="BA464" s="6"/>
      <c r="BB464" s="6"/>
      <c r="BC464" s="6"/>
      <c r="BD464" s="6"/>
      <c r="BE464" s="6"/>
      <c r="BF464" s="6"/>
      <c r="BG464" s="6"/>
      <c r="BH464" s="6"/>
      <c r="BI464" s="6"/>
      <c r="BJ464" s="6"/>
      <c r="BK464" s="6"/>
      <c r="BL464" s="6"/>
      <c r="BM464" s="6"/>
    </row>
    <row r="465" spans="1:65" ht="13.2">
      <c r="A465" s="66"/>
      <c r="B465" s="67"/>
      <c r="C465" s="67"/>
      <c r="D465" s="66"/>
      <c r="E465" s="68"/>
      <c r="F465" s="66"/>
      <c r="G465" s="66"/>
      <c r="H465" s="66"/>
      <c r="I465" s="66"/>
      <c r="J465" s="66"/>
      <c r="K465" s="66"/>
      <c r="L465" s="66"/>
      <c r="M465" s="66"/>
      <c r="N465" s="66"/>
      <c r="O465" s="66"/>
      <c r="P465" s="66"/>
      <c r="Q465" s="66"/>
      <c r="R465" s="66"/>
      <c r="S465" s="66"/>
      <c r="T465" s="66"/>
      <c r="U465" s="66"/>
      <c r="V465" s="66"/>
      <c r="W465" s="66"/>
      <c r="X465" s="66"/>
      <c r="Y465" s="66"/>
      <c r="Z465" s="66"/>
      <c r="AA465" s="66"/>
      <c r="AB465" s="66"/>
      <c r="AC465" s="66"/>
      <c r="AD465" s="66"/>
      <c r="AE465" s="66"/>
      <c r="AF465" s="66"/>
      <c r="AG465" s="66"/>
      <c r="AH465" s="66"/>
      <c r="AI465" s="66"/>
      <c r="AJ465" s="66"/>
      <c r="AK465" s="66"/>
      <c r="AL465" s="66"/>
      <c r="AM465" s="66"/>
      <c r="AN465" s="70"/>
      <c r="AO465" s="70"/>
      <c r="AP465" s="70"/>
      <c r="AQ465" s="71"/>
      <c r="AR465" s="70"/>
      <c r="AS465" s="6"/>
      <c r="AT465" s="6"/>
      <c r="AU465" s="6"/>
      <c r="AV465" s="6"/>
      <c r="AW465" s="6"/>
      <c r="AX465" s="6"/>
      <c r="AY465" s="6"/>
      <c r="AZ465" s="6"/>
      <c r="BA465" s="6"/>
      <c r="BB465" s="6"/>
      <c r="BC465" s="6"/>
      <c r="BD465" s="6"/>
      <c r="BE465" s="6"/>
      <c r="BF465" s="6"/>
      <c r="BG465" s="6"/>
      <c r="BH465" s="6"/>
      <c r="BI465" s="6"/>
      <c r="BJ465" s="6"/>
      <c r="BK465" s="6"/>
      <c r="BL465" s="6"/>
      <c r="BM465" s="6"/>
    </row>
    <row r="466" spans="1:65" ht="13.2">
      <c r="A466" s="66"/>
      <c r="B466" s="67"/>
      <c r="C466" s="67"/>
      <c r="D466" s="66"/>
      <c r="E466" s="68"/>
      <c r="F466" s="66"/>
      <c r="G466" s="66"/>
      <c r="H466" s="66"/>
      <c r="I466" s="66"/>
      <c r="J466" s="66"/>
      <c r="K466" s="66"/>
      <c r="L466" s="66"/>
      <c r="M466" s="66"/>
      <c r="N466" s="66"/>
      <c r="O466" s="66"/>
      <c r="P466" s="66"/>
      <c r="Q466" s="66"/>
      <c r="R466" s="66"/>
      <c r="S466" s="66"/>
      <c r="T466" s="66"/>
      <c r="U466" s="66"/>
      <c r="V466" s="66"/>
      <c r="W466" s="66"/>
      <c r="X466" s="66"/>
      <c r="Y466" s="66"/>
      <c r="Z466" s="66"/>
      <c r="AA466" s="66"/>
      <c r="AB466" s="66"/>
      <c r="AC466" s="66"/>
      <c r="AD466" s="66"/>
      <c r="AE466" s="66"/>
      <c r="AF466" s="66"/>
      <c r="AG466" s="66"/>
      <c r="AH466" s="66"/>
      <c r="AI466" s="66"/>
      <c r="AJ466" s="66"/>
      <c r="AK466" s="66"/>
      <c r="AL466" s="66"/>
      <c r="AM466" s="66"/>
      <c r="AN466" s="70"/>
      <c r="AO466" s="70"/>
      <c r="AP466" s="70"/>
      <c r="AQ466" s="71"/>
      <c r="AR466" s="70"/>
      <c r="AS466" s="6"/>
      <c r="AT466" s="6"/>
      <c r="AU466" s="6"/>
      <c r="AV466" s="6"/>
      <c r="AW466" s="6"/>
      <c r="AX466" s="6"/>
      <c r="AY466" s="6"/>
      <c r="AZ466" s="6"/>
      <c r="BA466" s="6"/>
      <c r="BB466" s="6"/>
      <c r="BC466" s="6"/>
      <c r="BD466" s="6"/>
      <c r="BE466" s="6"/>
      <c r="BF466" s="6"/>
      <c r="BG466" s="6"/>
      <c r="BH466" s="6"/>
      <c r="BI466" s="6"/>
      <c r="BJ466" s="6"/>
      <c r="BK466" s="6"/>
      <c r="BL466" s="6"/>
      <c r="BM466" s="6"/>
    </row>
    <row r="467" spans="1:65" ht="13.2">
      <c r="A467" s="66"/>
      <c r="B467" s="67"/>
      <c r="C467" s="67"/>
      <c r="D467" s="66"/>
      <c r="E467" s="68"/>
      <c r="F467" s="66"/>
      <c r="G467" s="66"/>
      <c r="H467" s="66"/>
      <c r="I467" s="66"/>
      <c r="J467" s="66"/>
      <c r="K467" s="66"/>
      <c r="L467" s="66"/>
      <c r="M467" s="66"/>
      <c r="N467" s="66"/>
      <c r="O467" s="66"/>
      <c r="P467" s="66"/>
      <c r="Q467" s="66"/>
      <c r="R467" s="66"/>
      <c r="S467" s="66"/>
      <c r="T467" s="66"/>
      <c r="U467" s="66"/>
      <c r="V467" s="66"/>
      <c r="W467" s="66"/>
      <c r="X467" s="66"/>
      <c r="Y467" s="66"/>
      <c r="Z467" s="66"/>
      <c r="AA467" s="66"/>
      <c r="AB467" s="66"/>
      <c r="AC467" s="66"/>
      <c r="AD467" s="66"/>
      <c r="AE467" s="66"/>
      <c r="AF467" s="66"/>
      <c r="AG467" s="66"/>
      <c r="AH467" s="66"/>
      <c r="AI467" s="66"/>
      <c r="AJ467" s="66"/>
      <c r="AK467" s="66"/>
      <c r="AL467" s="66"/>
      <c r="AM467" s="66"/>
      <c r="AN467" s="70"/>
      <c r="AO467" s="70"/>
      <c r="AP467" s="70"/>
      <c r="AQ467" s="71"/>
      <c r="AR467" s="70"/>
      <c r="AS467" s="6"/>
      <c r="AT467" s="6"/>
      <c r="AU467" s="6"/>
      <c r="AV467" s="6"/>
      <c r="AW467" s="6"/>
      <c r="AX467" s="6"/>
      <c r="AY467" s="6"/>
      <c r="AZ467" s="6"/>
      <c r="BA467" s="6"/>
      <c r="BB467" s="6"/>
      <c r="BC467" s="6"/>
      <c r="BD467" s="6"/>
      <c r="BE467" s="6"/>
      <c r="BF467" s="6"/>
      <c r="BG467" s="6"/>
      <c r="BH467" s="6"/>
      <c r="BI467" s="6"/>
      <c r="BJ467" s="6"/>
      <c r="BK467" s="6"/>
      <c r="BL467" s="6"/>
      <c r="BM467" s="6"/>
    </row>
    <row r="468" spans="1:65" ht="13.2">
      <c r="A468" s="66"/>
      <c r="B468" s="67"/>
      <c r="C468" s="67"/>
      <c r="D468" s="66"/>
      <c r="E468" s="68"/>
      <c r="F468" s="66"/>
      <c r="G468" s="66"/>
      <c r="H468" s="66"/>
      <c r="I468" s="66"/>
      <c r="J468" s="66"/>
      <c r="K468" s="66"/>
      <c r="L468" s="66"/>
      <c r="M468" s="66"/>
      <c r="N468" s="66"/>
      <c r="O468" s="66"/>
      <c r="P468" s="66"/>
      <c r="Q468" s="66"/>
      <c r="R468" s="66"/>
      <c r="S468" s="66"/>
      <c r="T468" s="66"/>
      <c r="U468" s="66"/>
      <c r="V468" s="66"/>
      <c r="W468" s="66"/>
      <c r="X468" s="66"/>
      <c r="Y468" s="66"/>
      <c r="Z468" s="66"/>
      <c r="AA468" s="66"/>
      <c r="AB468" s="66"/>
      <c r="AC468" s="66"/>
      <c r="AD468" s="66"/>
      <c r="AE468" s="66"/>
      <c r="AF468" s="66"/>
      <c r="AG468" s="66"/>
      <c r="AH468" s="66"/>
      <c r="AI468" s="66"/>
      <c r="AJ468" s="66"/>
      <c r="AK468" s="66"/>
      <c r="AL468" s="66"/>
      <c r="AM468" s="66"/>
      <c r="AN468" s="70"/>
      <c r="AO468" s="70"/>
      <c r="AP468" s="70"/>
      <c r="AQ468" s="71"/>
      <c r="AR468" s="70"/>
      <c r="AS468" s="6"/>
      <c r="AT468" s="6"/>
      <c r="AU468" s="6"/>
      <c r="AV468" s="6"/>
      <c r="AW468" s="6"/>
      <c r="AX468" s="6"/>
      <c r="AY468" s="6"/>
      <c r="AZ468" s="6"/>
      <c r="BA468" s="6"/>
      <c r="BB468" s="6"/>
      <c r="BC468" s="6"/>
      <c r="BD468" s="6"/>
      <c r="BE468" s="6"/>
      <c r="BF468" s="6"/>
      <c r="BG468" s="6"/>
      <c r="BH468" s="6"/>
      <c r="BI468" s="6"/>
      <c r="BJ468" s="6"/>
      <c r="BK468" s="6"/>
      <c r="BL468" s="6"/>
      <c r="BM468" s="6"/>
    </row>
    <row r="469" spans="1:65" ht="13.2">
      <c r="A469" s="66"/>
      <c r="B469" s="67"/>
      <c r="C469" s="67"/>
      <c r="D469" s="66"/>
      <c r="E469" s="68"/>
      <c r="F469" s="66"/>
      <c r="G469" s="66"/>
      <c r="H469" s="66"/>
      <c r="I469" s="66"/>
      <c r="J469" s="66"/>
      <c r="K469" s="66"/>
      <c r="L469" s="66"/>
      <c r="M469" s="66"/>
      <c r="N469" s="66"/>
      <c r="O469" s="66"/>
      <c r="P469" s="66"/>
      <c r="Q469" s="66"/>
      <c r="R469" s="66"/>
      <c r="S469" s="66"/>
      <c r="T469" s="66"/>
      <c r="U469" s="66"/>
      <c r="V469" s="66"/>
      <c r="W469" s="66"/>
      <c r="X469" s="66"/>
      <c r="Y469" s="66"/>
      <c r="Z469" s="66"/>
      <c r="AA469" s="66"/>
      <c r="AB469" s="66"/>
      <c r="AC469" s="66"/>
      <c r="AD469" s="66"/>
      <c r="AE469" s="66"/>
      <c r="AF469" s="66"/>
      <c r="AG469" s="66"/>
      <c r="AH469" s="66"/>
      <c r="AI469" s="66"/>
      <c r="AJ469" s="66"/>
      <c r="AK469" s="66"/>
      <c r="AL469" s="66"/>
      <c r="AM469" s="66"/>
      <c r="AN469" s="70"/>
      <c r="AO469" s="70"/>
      <c r="AP469" s="70"/>
      <c r="AQ469" s="71"/>
      <c r="AR469" s="70"/>
      <c r="AS469" s="6"/>
      <c r="AT469" s="6"/>
      <c r="AU469" s="6"/>
      <c r="AV469" s="6"/>
      <c r="AW469" s="6"/>
      <c r="AX469" s="6"/>
      <c r="AY469" s="6"/>
      <c r="AZ469" s="6"/>
      <c r="BA469" s="6"/>
      <c r="BB469" s="6"/>
      <c r="BC469" s="6"/>
      <c r="BD469" s="6"/>
      <c r="BE469" s="6"/>
      <c r="BF469" s="6"/>
      <c r="BG469" s="6"/>
      <c r="BH469" s="6"/>
      <c r="BI469" s="6"/>
      <c r="BJ469" s="6"/>
      <c r="BK469" s="6"/>
      <c r="BL469" s="6"/>
      <c r="BM469" s="6"/>
    </row>
    <row r="470" spans="1:65" ht="13.2">
      <c r="A470" s="66"/>
      <c r="B470" s="67"/>
      <c r="C470" s="67"/>
      <c r="D470" s="66"/>
      <c r="E470" s="68"/>
      <c r="F470" s="66"/>
      <c r="G470" s="66"/>
      <c r="H470" s="66"/>
      <c r="I470" s="66"/>
      <c r="J470" s="66"/>
      <c r="K470" s="66"/>
      <c r="L470" s="66"/>
      <c r="M470" s="66"/>
      <c r="N470" s="66"/>
      <c r="O470" s="66"/>
      <c r="P470" s="66"/>
      <c r="Q470" s="66"/>
      <c r="R470" s="66"/>
      <c r="S470" s="66"/>
      <c r="T470" s="66"/>
      <c r="U470" s="66"/>
      <c r="V470" s="66"/>
      <c r="W470" s="66"/>
      <c r="X470" s="66"/>
      <c r="Y470" s="66"/>
      <c r="Z470" s="66"/>
      <c r="AA470" s="66"/>
      <c r="AB470" s="66"/>
      <c r="AC470" s="66"/>
      <c r="AD470" s="66"/>
      <c r="AE470" s="66"/>
      <c r="AF470" s="66"/>
      <c r="AG470" s="66"/>
      <c r="AH470" s="66"/>
      <c r="AI470" s="66"/>
      <c r="AJ470" s="66"/>
      <c r="AK470" s="66"/>
      <c r="AL470" s="66"/>
      <c r="AM470" s="66"/>
      <c r="AN470" s="70"/>
      <c r="AO470" s="70"/>
      <c r="AP470" s="70"/>
      <c r="AQ470" s="71"/>
      <c r="AR470" s="70"/>
      <c r="AS470" s="6"/>
      <c r="AT470" s="6"/>
      <c r="AU470" s="6"/>
      <c r="AV470" s="6"/>
      <c r="AW470" s="6"/>
      <c r="AX470" s="6"/>
      <c r="AY470" s="6"/>
      <c r="AZ470" s="6"/>
      <c r="BA470" s="6"/>
      <c r="BB470" s="6"/>
      <c r="BC470" s="6"/>
      <c r="BD470" s="6"/>
      <c r="BE470" s="6"/>
      <c r="BF470" s="6"/>
      <c r="BG470" s="6"/>
      <c r="BH470" s="6"/>
      <c r="BI470" s="6"/>
      <c r="BJ470" s="6"/>
      <c r="BK470" s="6"/>
      <c r="BL470" s="6"/>
      <c r="BM470" s="6"/>
    </row>
    <row r="471" spans="1:65" ht="13.2">
      <c r="A471" s="66"/>
      <c r="B471" s="67"/>
      <c r="C471" s="67"/>
      <c r="D471" s="66"/>
      <c r="E471" s="68"/>
      <c r="F471" s="66"/>
      <c r="G471" s="66"/>
      <c r="H471" s="66"/>
      <c r="I471" s="66"/>
      <c r="J471" s="66"/>
      <c r="K471" s="66"/>
      <c r="L471" s="66"/>
      <c r="M471" s="66"/>
      <c r="N471" s="66"/>
      <c r="O471" s="66"/>
      <c r="P471" s="66"/>
      <c r="Q471" s="66"/>
      <c r="R471" s="66"/>
      <c r="S471" s="66"/>
      <c r="T471" s="66"/>
      <c r="U471" s="66"/>
      <c r="V471" s="66"/>
      <c r="W471" s="66"/>
      <c r="X471" s="66"/>
      <c r="Y471" s="66"/>
      <c r="Z471" s="66"/>
      <c r="AA471" s="66"/>
      <c r="AB471" s="66"/>
      <c r="AC471" s="66"/>
      <c r="AD471" s="66"/>
      <c r="AE471" s="66"/>
      <c r="AF471" s="66"/>
      <c r="AG471" s="66"/>
      <c r="AH471" s="66"/>
      <c r="AI471" s="66"/>
      <c r="AJ471" s="66"/>
      <c r="AK471" s="66"/>
      <c r="AL471" s="66"/>
      <c r="AM471" s="66"/>
      <c r="AN471" s="70"/>
      <c r="AO471" s="70"/>
      <c r="AP471" s="70"/>
      <c r="AQ471" s="71"/>
      <c r="AR471" s="70"/>
      <c r="AS471" s="6"/>
      <c r="AT471" s="6"/>
      <c r="AU471" s="6"/>
      <c r="AV471" s="6"/>
      <c r="AW471" s="6"/>
      <c r="AX471" s="6"/>
      <c r="AY471" s="6"/>
      <c r="AZ471" s="6"/>
      <c r="BA471" s="6"/>
      <c r="BB471" s="6"/>
      <c r="BC471" s="6"/>
      <c r="BD471" s="6"/>
      <c r="BE471" s="6"/>
      <c r="BF471" s="6"/>
      <c r="BG471" s="6"/>
      <c r="BH471" s="6"/>
      <c r="BI471" s="6"/>
      <c r="BJ471" s="6"/>
      <c r="BK471" s="6"/>
      <c r="BL471" s="6"/>
      <c r="BM471" s="6"/>
    </row>
    <row r="472" spans="1:65" ht="13.2">
      <c r="A472" s="66"/>
      <c r="B472" s="67"/>
      <c r="C472" s="67"/>
      <c r="D472" s="66"/>
      <c r="E472" s="68"/>
      <c r="F472" s="66"/>
      <c r="G472" s="66"/>
      <c r="H472" s="66"/>
      <c r="I472" s="66"/>
      <c r="J472" s="66"/>
      <c r="K472" s="66"/>
      <c r="L472" s="66"/>
      <c r="M472" s="66"/>
      <c r="N472" s="66"/>
      <c r="O472" s="66"/>
      <c r="P472" s="66"/>
      <c r="Q472" s="66"/>
      <c r="R472" s="66"/>
      <c r="S472" s="66"/>
      <c r="T472" s="66"/>
      <c r="U472" s="66"/>
      <c r="V472" s="66"/>
      <c r="W472" s="66"/>
      <c r="X472" s="66"/>
      <c r="Y472" s="66"/>
      <c r="Z472" s="66"/>
      <c r="AA472" s="66"/>
      <c r="AB472" s="66"/>
      <c r="AC472" s="66"/>
      <c r="AD472" s="66"/>
      <c r="AE472" s="66"/>
      <c r="AF472" s="66"/>
      <c r="AG472" s="66"/>
      <c r="AH472" s="66"/>
      <c r="AI472" s="66"/>
      <c r="AJ472" s="66"/>
      <c r="AK472" s="66"/>
      <c r="AL472" s="66"/>
      <c r="AM472" s="66"/>
      <c r="AN472" s="70"/>
      <c r="AO472" s="70"/>
      <c r="AP472" s="70"/>
      <c r="AQ472" s="71"/>
      <c r="AR472" s="70"/>
      <c r="AS472" s="6"/>
      <c r="AT472" s="6"/>
      <c r="AU472" s="6"/>
      <c r="AV472" s="6"/>
      <c r="AW472" s="6"/>
      <c r="AX472" s="6"/>
      <c r="AY472" s="6"/>
      <c r="AZ472" s="6"/>
      <c r="BA472" s="6"/>
      <c r="BB472" s="6"/>
      <c r="BC472" s="6"/>
      <c r="BD472" s="6"/>
      <c r="BE472" s="6"/>
      <c r="BF472" s="6"/>
      <c r="BG472" s="6"/>
      <c r="BH472" s="6"/>
      <c r="BI472" s="6"/>
      <c r="BJ472" s="6"/>
      <c r="BK472" s="6"/>
      <c r="BL472" s="6"/>
      <c r="BM472" s="6"/>
    </row>
    <row r="473" spans="1:65" ht="13.2">
      <c r="A473" s="66"/>
      <c r="B473" s="67"/>
      <c r="C473" s="67"/>
      <c r="D473" s="66"/>
      <c r="E473" s="68"/>
      <c r="F473" s="66"/>
      <c r="G473" s="66"/>
      <c r="H473" s="66"/>
      <c r="I473" s="66"/>
      <c r="J473" s="66"/>
      <c r="K473" s="66"/>
      <c r="L473" s="66"/>
      <c r="M473" s="66"/>
      <c r="N473" s="66"/>
      <c r="O473" s="66"/>
      <c r="P473" s="66"/>
      <c r="Q473" s="66"/>
      <c r="R473" s="66"/>
      <c r="S473" s="66"/>
      <c r="T473" s="66"/>
      <c r="U473" s="66"/>
      <c r="V473" s="66"/>
      <c r="W473" s="66"/>
      <c r="X473" s="66"/>
      <c r="Y473" s="66"/>
      <c r="Z473" s="66"/>
      <c r="AA473" s="66"/>
      <c r="AB473" s="66"/>
      <c r="AC473" s="66"/>
      <c r="AD473" s="66"/>
      <c r="AE473" s="66"/>
      <c r="AF473" s="66"/>
      <c r="AG473" s="66"/>
      <c r="AH473" s="66"/>
      <c r="AI473" s="66"/>
      <c r="AJ473" s="66"/>
      <c r="AK473" s="66"/>
      <c r="AL473" s="66"/>
      <c r="AM473" s="66"/>
      <c r="AN473" s="70"/>
      <c r="AO473" s="70"/>
      <c r="AP473" s="70"/>
      <c r="AQ473" s="71"/>
      <c r="AR473" s="70"/>
      <c r="AS473" s="6"/>
      <c r="AT473" s="6"/>
      <c r="AU473" s="6"/>
      <c r="AV473" s="6"/>
      <c r="AW473" s="6"/>
      <c r="AX473" s="6"/>
      <c r="AY473" s="6"/>
      <c r="AZ473" s="6"/>
      <c r="BA473" s="6"/>
      <c r="BB473" s="6"/>
      <c r="BC473" s="6"/>
      <c r="BD473" s="6"/>
      <c r="BE473" s="6"/>
      <c r="BF473" s="6"/>
      <c r="BG473" s="6"/>
      <c r="BH473" s="6"/>
      <c r="BI473" s="6"/>
      <c r="BJ473" s="6"/>
      <c r="BK473" s="6"/>
      <c r="BL473" s="6"/>
      <c r="BM473" s="6"/>
    </row>
    <row r="474" spans="1:65" ht="13.2">
      <c r="A474" s="66"/>
      <c r="B474" s="67"/>
      <c r="C474" s="67"/>
      <c r="D474" s="66"/>
      <c r="E474" s="68"/>
      <c r="F474" s="66"/>
      <c r="G474" s="66"/>
      <c r="H474" s="66"/>
      <c r="I474" s="66"/>
      <c r="J474" s="66"/>
      <c r="K474" s="66"/>
      <c r="L474" s="66"/>
      <c r="M474" s="66"/>
      <c r="N474" s="66"/>
      <c r="O474" s="66"/>
      <c r="P474" s="66"/>
      <c r="Q474" s="66"/>
      <c r="R474" s="66"/>
      <c r="S474" s="66"/>
      <c r="T474" s="66"/>
      <c r="U474" s="66"/>
      <c r="V474" s="66"/>
      <c r="W474" s="66"/>
      <c r="X474" s="66"/>
      <c r="Y474" s="66"/>
      <c r="Z474" s="66"/>
      <c r="AA474" s="66"/>
      <c r="AB474" s="66"/>
      <c r="AC474" s="66"/>
      <c r="AD474" s="66"/>
      <c r="AE474" s="66"/>
      <c r="AF474" s="66"/>
      <c r="AG474" s="66"/>
      <c r="AH474" s="66"/>
      <c r="AI474" s="66"/>
      <c r="AJ474" s="66"/>
      <c r="AK474" s="66"/>
      <c r="AL474" s="66"/>
      <c r="AM474" s="66"/>
      <c r="AN474" s="70"/>
      <c r="AO474" s="70"/>
      <c r="AP474" s="70"/>
      <c r="AQ474" s="71"/>
      <c r="AR474" s="70"/>
      <c r="AS474" s="6"/>
      <c r="AT474" s="6"/>
      <c r="AU474" s="6"/>
      <c r="AV474" s="6"/>
      <c r="AW474" s="6"/>
      <c r="AX474" s="6"/>
      <c r="AY474" s="6"/>
      <c r="AZ474" s="6"/>
      <c r="BA474" s="6"/>
      <c r="BB474" s="6"/>
      <c r="BC474" s="6"/>
      <c r="BD474" s="6"/>
      <c r="BE474" s="6"/>
      <c r="BF474" s="6"/>
      <c r="BG474" s="6"/>
      <c r="BH474" s="6"/>
      <c r="BI474" s="6"/>
      <c r="BJ474" s="6"/>
      <c r="BK474" s="6"/>
      <c r="BL474" s="6"/>
      <c r="BM474" s="6"/>
    </row>
    <row r="475" spans="1:65" ht="13.2">
      <c r="A475" s="66"/>
      <c r="B475" s="67"/>
      <c r="C475" s="67"/>
      <c r="D475" s="66"/>
      <c r="E475" s="68"/>
      <c r="F475" s="66"/>
      <c r="G475" s="66"/>
      <c r="H475" s="66"/>
      <c r="I475" s="66"/>
      <c r="J475" s="66"/>
      <c r="K475" s="66"/>
      <c r="L475" s="66"/>
      <c r="M475" s="66"/>
      <c r="N475" s="66"/>
      <c r="O475" s="66"/>
      <c r="P475" s="66"/>
      <c r="Q475" s="66"/>
      <c r="R475" s="66"/>
      <c r="S475" s="66"/>
      <c r="T475" s="66"/>
      <c r="U475" s="66"/>
      <c r="V475" s="66"/>
      <c r="W475" s="66"/>
      <c r="X475" s="66"/>
      <c r="Y475" s="66"/>
      <c r="Z475" s="66"/>
      <c r="AA475" s="66"/>
      <c r="AB475" s="66"/>
      <c r="AC475" s="66"/>
      <c r="AD475" s="66"/>
      <c r="AE475" s="66"/>
      <c r="AF475" s="66"/>
      <c r="AG475" s="66"/>
      <c r="AH475" s="66"/>
      <c r="AI475" s="66"/>
      <c r="AJ475" s="66"/>
      <c r="AK475" s="66"/>
      <c r="AL475" s="66"/>
      <c r="AM475" s="66"/>
      <c r="AN475" s="70"/>
      <c r="AO475" s="70"/>
      <c r="AP475" s="70"/>
      <c r="AQ475" s="71"/>
      <c r="AR475" s="70"/>
      <c r="AS475" s="6"/>
      <c r="AT475" s="6"/>
      <c r="AU475" s="6"/>
      <c r="AV475" s="6"/>
      <c r="AW475" s="6"/>
      <c r="AX475" s="6"/>
      <c r="AY475" s="6"/>
      <c r="AZ475" s="6"/>
      <c r="BA475" s="6"/>
      <c r="BB475" s="6"/>
      <c r="BC475" s="6"/>
      <c r="BD475" s="6"/>
      <c r="BE475" s="6"/>
      <c r="BF475" s="6"/>
      <c r="BG475" s="6"/>
      <c r="BH475" s="6"/>
      <c r="BI475" s="6"/>
      <c r="BJ475" s="6"/>
      <c r="BK475" s="6"/>
      <c r="BL475" s="6"/>
      <c r="BM475" s="6"/>
    </row>
    <row r="476" spans="1:65" ht="13.2">
      <c r="A476" s="66"/>
      <c r="B476" s="67"/>
      <c r="C476" s="67"/>
      <c r="D476" s="66"/>
      <c r="E476" s="68"/>
      <c r="F476" s="66"/>
      <c r="G476" s="66"/>
      <c r="H476" s="66"/>
      <c r="I476" s="66"/>
      <c r="J476" s="66"/>
      <c r="K476" s="66"/>
      <c r="L476" s="66"/>
      <c r="M476" s="66"/>
      <c r="N476" s="66"/>
      <c r="O476" s="66"/>
      <c r="P476" s="66"/>
      <c r="Q476" s="66"/>
      <c r="R476" s="66"/>
      <c r="S476" s="66"/>
      <c r="T476" s="66"/>
      <c r="U476" s="66"/>
      <c r="V476" s="66"/>
      <c r="W476" s="66"/>
      <c r="X476" s="66"/>
      <c r="Y476" s="66"/>
      <c r="Z476" s="66"/>
      <c r="AA476" s="66"/>
      <c r="AB476" s="66"/>
      <c r="AC476" s="66"/>
      <c r="AD476" s="66"/>
      <c r="AE476" s="66"/>
      <c r="AF476" s="66"/>
      <c r="AG476" s="66"/>
      <c r="AH476" s="66"/>
      <c r="AI476" s="66"/>
      <c r="AJ476" s="66"/>
      <c r="AK476" s="66"/>
      <c r="AL476" s="66"/>
      <c r="AM476" s="66"/>
      <c r="AN476" s="70"/>
      <c r="AO476" s="70"/>
      <c r="AP476" s="70"/>
      <c r="AQ476" s="71"/>
      <c r="AR476" s="70"/>
      <c r="AS476" s="6"/>
      <c r="AT476" s="6"/>
      <c r="AU476" s="6"/>
      <c r="AV476" s="6"/>
      <c r="AW476" s="6"/>
      <c r="AX476" s="6"/>
      <c r="AY476" s="6"/>
      <c r="AZ476" s="6"/>
      <c r="BA476" s="6"/>
      <c r="BB476" s="6"/>
      <c r="BC476" s="6"/>
      <c r="BD476" s="6"/>
      <c r="BE476" s="6"/>
      <c r="BF476" s="6"/>
      <c r="BG476" s="6"/>
      <c r="BH476" s="6"/>
      <c r="BI476" s="6"/>
      <c r="BJ476" s="6"/>
      <c r="BK476" s="6"/>
      <c r="BL476" s="6"/>
      <c r="BM476" s="6"/>
    </row>
    <row r="477" spans="1:65" ht="13.2">
      <c r="A477" s="66"/>
      <c r="B477" s="67"/>
      <c r="C477" s="67"/>
      <c r="D477" s="66"/>
      <c r="E477" s="68"/>
      <c r="F477" s="66"/>
      <c r="G477" s="66"/>
      <c r="H477" s="66"/>
      <c r="I477" s="66"/>
      <c r="J477" s="66"/>
      <c r="K477" s="66"/>
      <c r="L477" s="66"/>
      <c r="M477" s="66"/>
      <c r="N477" s="66"/>
      <c r="O477" s="66"/>
      <c r="P477" s="66"/>
      <c r="Q477" s="66"/>
      <c r="R477" s="66"/>
      <c r="S477" s="66"/>
      <c r="T477" s="66"/>
      <c r="U477" s="66"/>
      <c r="V477" s="66"/>
      <c r="W477" s="66"/>
      <c r="X477" s="66"/>
      <c r="Y477" s="66"/>
      <c r="Z477" s="66"/>
      <c r="AA477" s="66"/>
      <c r="AB477" s="66"/>
      <c r="AC477" s="66"/>
      <c r="AD477" s="66"/>
      <c r="AE477" s="66"/>
      <c r="AF477" s="66"/>
      <c r="AG477" s="66"/>
      <c r="AH477" s="66"/>
      <c r="AI477" s="66"/>
      <c r="AJ477" s="66"/>
      <c r="AK477" s="66"/>
      <c r="AL477" s="66"/>
      <c r="AM477" s="66"/>
      <c r="AN477" s="70"/>
      <c r="AO477" s="70"/>
      <c r="AP477" s="70"/>
      <c r="AQ477" s="71"/>
      <c r="AR477" s="70"/>
      <c r="AS477" s="6"/>
      <c r="AT477" s="6"/>
      <c r="AU477" s="6"/>
      <c r="AV477" s="6"/>
      <c r="AW477" s="6"/>
      <c r="AX477" s="6"/>
      <c r="AY477" s="6"/>
      <c r="AZ477" s="6"/>
      <c r="BA477" s="6"/>
      <c r="BB477" s="6"/>
      <c r="BC477" s="6"/>
      <c r="BD477" s="6"/>
      <c r="BE477" s="6"/>
      <c r="BF477" s="6"/>
      <c r="BG477" s="6"/>
      <c r="BH477" s="6"/>
      <c r="BI477" s="6"/>
      <c r="BJ477" s="6"/>
      <c r="BK477" s="6"/>
      <c r="BL477" s="6"/>
      <c r="BM477" s="6"/>
    </row>
    <row r="478" spans="1:65" ht="13.2">
      <c r="A478" s="66"/>
      <c r="B478" s="67"/>
      <c r="C478" s="67"/>
      <c r="D478" s="66"/>
      <c r="E478" s="68"/>
      <c r="F478" s="66"/>
      <c r="G478" s="66"/>
      <c r="H478" s="66"/>
      <c r="I478" s="66"/>
      <c r="J478" s="66"/>
      <c r="K478" s="66"/>
      <c r="L478" s="66"/>
      <c r="M478" s="66"/>
      <c r="N478" s="66"/>
      <c r="O478" s="66"/>
      <c r="P478" s="66"/>
      <c r="Q478" s="66"/>
      <c r="R478" s="66"/>
      <c r="S478" s="66"/>
      <c r="T478" s="66"/>
      <c r="U478" s="66"/>
      <c r="V478" s="66"/>
      <c r="W478" s="66"/>
      <c r="X478" s="66"/>
      <c r="Y478" s="66"/>
      <c r="Z478" s="66"/>
      <c r="AA478" s="66"/>
      <c r="AB478" s="66"/>
      <c r="AC478" s="66"/>
      <c r="AD478" s="66"/>
      <c r="AE478" s="66"/>
      <c r="AF478" s="66"/>
      <c r="AG478" s="66"/>
      <c r="AH478" s="66"/>
      <c r="AI478" s="66"/>
      <c r="AJ478" s="66"/>
      <c r="AK478" s="66"/>
      <c r="AL478" s="66"/>
      <c r="AM478" s="66"/>
      <c r="AN478" s="70"/>
      <c r="AO478" s="70"/>
      <c r="AP478" s="70"/>
      <c r="AQ478" s="71"/>
      <c r="AR478" s="70"/>
      <c r="AS478" s="6"/>
      <c r="AT478" s="6"/>
      <c r="AU478" s="6"/>
      <c r="AV478" s="6"/>
      <c r="AW478" s="6"/>
      <c r="AX478" s="6"/>
      <c r="AY478" s="6"/>
      <c r="AZ478" s="6"/>
      <c r="BA478" s="6"/>
      <c r="BB478" s="6"/>
      <c r="BC478" s="6"/>
      <c r="BD478" s="6"/>
      <c r="BE478" s="6"/>
      <c r="BF478" s="6"/>
      <c r="BG478" s="6"/>
      <c r="BH478" s="6"/>
      <c r="BI478" s="6"/>
      <c r="BJ478" s="6"/>
      <c r="BK478" s="6"/>
      <c r="BL478" s="6"/>
      <c r="BM478" s="6"/>
    </row>
    <row r="479" spans="1:65" ht="13.2">
      <c r="A479" s="66"/>
      <c r="B479" s="67"/>
      <c r="C479" s="67"/>
      <c r="D479" s="66"/>
      <c r="E479" s="68"/>
      <c r="F479" s="66"/>
      <c r="G479" s="66"/>
      <c r="H479" s="66"/>
      <c r="I479" s="66"/>
      <c r="J479" s="66"/>
      <c r="K479" s="66"/>
      <c r="L479" s="66"/>
      <c r="M479" s="66"/>
      <c r="N479" s="66"/>
      <c r="O479" s="66"/>
      <c r="P479" s="66"/>
      <c r="Q479" s="66"/>
      <c r="R479" s="66"/>
      <c r="S479" s="66"/>
      <c r="T479" s="66"/>
      <c r="U479" s="66"/>
      <c r="V479" s="66"/>
      <c r="W479" s="66"/>
      <c r="X479" s="66"/>
      <c r="Y479" s="66"/>
      <c r="Z479" s="66"/>
      <c r="AA479" s="66"/>
      <c r="AB479" s="66"/>
      <c r="AC479" s="66"/>
      <c r="AD479" s="66"/>
      <c r="AE479" s="66"/>
      <c r="AF479" s="66"/>
      <c r="AG479" s="66"/>
      <c r="AH479" s="66"/>
      <c r="AI479" s="66"/>
      <c r="AJ479" s="66"/>
      <c r="AK479" s="66"/>
      <c r="AL479" s="66"/>
      <c r="AM479" s="66"/>
      <c r="AN479" s="70"/>
      <c r="AO479" s="70"/>
      <c r="AP479" s="70"/>
      <c r="AQ479" s="71"/>
      <c r="AR479" s="70"/>
      <c r="AS479" s="6"/>
      <c r="AT479" s="6"/>
      <c r="AU479" s="6"/>
      <c r="AV479" s="6"/>
      <c r="AW479" s="6"/>
      <c r="AX479" s="6"/>
      <c r="AY479" s="6"/>
      <c r="AZ479" s="6"/>
      <c r="BA479" s="6"/>
      <c r="BB479" s="6"/>
      <c r="BC479" s="6"/>
      <c r="BD479" s="6"/>
      <c r="BE479" s="6"/>
      <c r="BF479" s="6"/>
      <c r="BG479" s="6"/>
      <c r="BH479" s="6"/>
      <c r="BI479" s="6"/>
      <c r="BJ479" s="6"/>
      <c r="BK479" s="6"/>
      <c r="BL479" s="6"/>
      <c r="BM479" s="6"/>
    </row>
    <row r="480" spans="1:65" ht="13.2">
      <c r="A480" s="66"/>
      <c r="B480" s="67"/>
      <c r="C480" s="67"/>
      <c r="D480" s="66"/>
      <c r="E480" s="68"/>
      <c r="F480" s="66"/>
      <c r="G480" s="66"/>
      <c r="H480" s="66"/>
      <c r="I480" s="66"/>
      <c r="J480" s="66"/>
      <c r="K480" s="66"/>
      <c r="L480" s="66"/>
      <c r="M480" s="66"/>
      <c r="N480" s="66"/>
      <c r="O480" s="66"/>
      <c r="P480" s="66"/>
      <c r="Q480" s="66"/>
      <c r="R480" s="66"/>
      <c r="S480" s="66"/>
      <c r="T480" s="66"/>
      <c r="U480" s="66"/>
      <c r="V480" s="66"/>
      <c r="W480" s="66"/>
      <c r="X480" s="66"/>
      <c r="Y480" s="66"/>
      <c r="Z480" s="66"/>
      <c r="AA480" s="66"/>
      <c r="AB480" s="66"/>
      <c r="AC480" s="66"/>
      <c r="AD480" s="66"/>
      <c r="AE480" s="66"/>
      <c r="AF480" s="66"/>
      <c r="AG480" s="66"/>
      <c r="AH480" s="66"/>
      <c r="AI480" s="66"/>
      <c r="AJ480" s="66"/>
      <c r="AK480" s="66"/>
      <c r="AL480" s="66"/>
      <c r="AM480" s="66"/>
      <c r="AN480" s="70"/>
      <c r="AO480" s="70"/>
      <c r="AP480" s="70"/>
      <c r="AQ480" s="71"/>
      <c r="AR480" s="70"/>
      <c r="AS480" s="6"/>
      <c r="AT480" s="6"/>
      <c r="AU480" s="6"/>
      <c r="AV480" s="6"/>
      <c r="AW480" s="6"/>
      <c r="AX480" s="6"/>
      <c r="AY480" s="6"/>
      <c r="AZ480" s="6"/>
      <c r="BA480" s="6"/>
      <c r="BB480" s="6"/>
      <c r="BC480" s="6"/>
      <c r="BD480" s="6"/>
      <c r="BE480" s="6"/>
      <c r="BF480" s="6"/>
      <c r="BG480" s="6"/>
      <c r="BH480" s="6"/>
      <c r="BI480" s="6"/>
      <c r="BJ480" s="6"/>
      <c r="BK480" s="6"/>
      <c r="BL480" s="6"/>
      <c r="BM480" s="6"/>
    </row>
    <row r="481" spans="1:65" ht="13.2">
      <c r="A481" s="66"/>
      <c r="B481" s="67"/>
      <c r="C481" s="67"/>
      <c r="D481" s="66"/>
      <c r="E481" s="68"/>
      <c r="F481" s="66"/>
      <c r="G481" s="66"/>
      <c r="H481" s="66"/>
      <c r="I481" s="66"/>
      <c r="J481" s="66"/>
      <c r="K481" s="66"/>
      <c r="L481" s="66"/>
      <c r="M481" s="66"/>
      <c r="N481" s="66"/>
      <c r="O481" s="66"/>
      <c r="P481" s="66"/>
      <c r="Q481" s="66"/>
      <c r="R481" s="66"/>
      <c r="S481" s="66"/>
      <c r="T481" s="66"/>
      <c r="U481" s="66"/>
      <c r="V481" s="66"/>
      <c r="W481" s="66"/>
      <c r="X481" s="66"/>
      <c r="Y481" s="66"/>
      <c r="Z481" s="66"/>
      <c r="AA481" s="66"/>
      <c r="AB481" s="66"/>
      <c r="AC481" s="66"/>
      <c r="AD481" s="66"/>
      <c r="AE481" s="66"/>
      <c r="AF481" s="66"/>
      <c r="AG481" s="66"/>
      <c r="AH481" s="66"/>
      <c r="AI481" s="66"/>
      <c r="AJ481" s="66"/>
      <c r="AK481" s="66"/>
      <c r="AL481" s="66"/>
      <c r="AM481" s="66"/>
      <c r="AN481" s="70"/>
      <c r="AO481" s="70"/>
      <c r="AP481" s="70"/>
      <c r="AQ481" s="71"/>
      <c r="AR481" s="70"/>
      <c r="AS481" s="6"/>
      <c r="AT481" s="6"/>
      <c r="AU481" s="6"/>
      <c r="AV481" s="6"/>
      <c r="AW481" s="6"/>
      <c r="AX481" s="6"/>
      <c r="AY481" s="6"/>
      <c r="AZ481" s="6"/>
      <c r="BA481" s="6"/>
      <c r="BB481" s="6"/>
      <c r="BC481" s="6"/>
      <c r="BD481" s="6"/>
      <c r="BE481" s="6"/>
      <c r="BF481" s="6"/>
      <c r="BG481" s="6"/>
      <c r="BH481" s="6"/>
      <c r="BI481" s="6"/>
      <c r="BJ481" s="6"/>
      <c r="BK481" s="6"/>
      <c r="BL481" s="6"/>
      <c r="BM481" s="6"/>
    </row>
    <row r="482" spans="1:65" ht="13.2">
      <c r="A482" s="66"/>
      <c r="B482" s="67"/>
      <c r="C482" s="67"/>
      <c r="D482" s="66"/>
      <c r="E482" s="68"/>
      <c r="F482" s="66"/>
      <c r="G482" s="66"/>
      <c r="H482" s="66"/>
      <c r="I482" s="66"/>
      <c r="J482" s="66"/>
      <c r="K482" s="66"/>
      <c r="L482" s="66"/>
      <c r="M482" s="66"/>
      <c r="N482" s="66"/>
      <c r="O482" s="66"/>
      <c r="P482" s="66"/>
      <c r="Q482" s="66"/>
      <c r="R482" s="66"/>
      <c r="S482" s="66"/>
      <c r="T482" s="66"/>
      <c r="U482" s="66"/>
      <c r="V482" s="66"/>
      <c r="W482" s="66"/>
      <c r="X482" s="66"/>
      <c r="Y482" s="66"/>
      <c r="Z482" s="66"/>
      <c r="AA482" s="66"/>
      <c r="AB482" s="66"/>
      <c r="AC482" s="66"/>
      <c r="AD482" s="66"/>
      <c r="AE482" s="66"/>
      <c r="AF482" s="66"/>
      <c r="AG482" s="66"/>
      <c r="AH482" s="66"/>
      <c r="AI482" s="66"/>
      <c r="AJ482" s="66"/>
      <c r="AK482" s="66"/>
      <c r="AL482" s="66"/>
      <c r="AM482" s="66"/>
      <c r="AN482" s="70"/>
      <c r="AO482" s="70"/>
      <c r="AP482" s="70"/>
      <c r="AQ482" s="71"/>
      <c r="AR482" s="70"/>
      <c r="AS482" s="6"/>
      <c r="AT482" s="6"/>
      <c r="AU482" s="6"/>
      <c r="AV482" s="6"/>
      <c r="AW482" s="6"/>
      <c r="AX482" s="6"/>
      <c r="AY482" s="6"/>
      <c r="AZ482" s="6"/>
      <c r="BA482" s="6"/>
      <c r="BB482" s="6"/>
      <c r="BC482" s="6"/>
      <c r="BD482" s="6"/>
      <c r="BE482" s="6"/>
      <c r="BF482" s="6"/>
      <c r="BG482" s="6"/>
      <c r="BH482" s="6"/>
      <c r="BI482" s="6"/>
      <c r="BJ482" s="6"/>
      <c r="BK482" s="6"/>
      <c r="BL482" s="6"/>
      <c r="BM482" s="6"/>
    </row>
    <row r="483" spans="1:65" ht="13.2">
      <c r="A483" s="66"/>
      <c r="B483" s="67"/>
      <c r="C483" s="67"/>
      <c r="D483" s="66"/>
      <c r="E483" s="68"/>
      <c r="F483" s="66"/>
      <c r="G483" s="66"/>
      <c r="H483" s="66"/>
      <c r="I483" s="66"/>
      <c r="J483" s="66"/>
      <c r="K483" s="66"/>
      <c r="L483" s="66"/>
      <c r="M483" s="66"/>
      <c r="N483" s="66"/>
      <c r="O483" s="66"/>
      <c r="P483" s="66"/>
      <c r="Q483" s="66"/>
      <c r="R483" s="66"/>
      <c r="S483" s="66"/>
      <c r="T483" s="66"/>
      <c r="U483" s="66"/>
      <c r="V483" s="66"/>
      <c r="W483" s="66"/>
      <c r="X483" s="66"/>
      <c r="Y483" s="66"/>
      <c r="Z483" s="66"/>
      <c r="AA483" s="66"/>
      <c r="AB483" s="66"/>
      <c r="AC483" s="66"/>
      <c r="AD483" s="66"/>
      <c r="AE483" s="66"/>
      <c r="AF483" s="66"/>
      <c r="AG483" s="66"/>
      <c r="AH483" s="66"/>
      <c r="AI483" s="66"/>
      <c r="AJ483" s="66"/>
      <c r="AK483" s="66"/>
      <c r="AL483" s="66"/>
      <c r="AM483" s="66"/>
      <c r="AN483" s="70"/>
      <c r="AO483" s="70"/>
      <c r="AP483" s="70"/>
      <c r="AQ483" s="71"/>
      <c r="AR483" s="70"/>
      <c r="AS483" s="6"/>
      <c r="AT483" s="6"/>
      <c r="AU483" s="6"/>
      <c r="AV483" s="6"/>
      <c r="AW483" s="6"/>
      <c r="AX483" s="6"/>
      <c r="AY483" s="6"/>
      <c r="AZ483" s="6"/>
      <c r="BA483" s="6"/>
      <c r="BB483" s="6"/>
      <c r="BC483" s="6"/>
      <c r="BD483" s="6"/>
      <c r="BE483" s="6"/>
      <c r="BF483" s="6"/>
      <c r="BG483" s="6"/>
      <c r="BH483" s="6"/>
      <c r="BI483" s="6"/>
      <c r="BJ483" s="6"/>
      <c r="BK483" s="6"/>
      <c r="BL483" s="6"/>
      <c r="BM483" s="6"/>
    </row>
    <row r="484" spans="1:65" ht="13.2">
      <c r="A484" s="66"/>
      <c r="B484" s="67"/>
      <c r="C484" s="67"/>
      <c r="D484" s="66"/>
      <c r="E484" s="68"/>
      <c r="F484" s="66"/>
      <c r="G484" s="66"/>
      <c r="H484" s="66"/>
      <c r="I484" s="66"/>
      <c r="J484" s="66"/>
      <c r="K484" s="66"/>
      <c r="L484" s="66"/>
      <c r="M484" s="66"/>
      <c r="N484" s="66"/>
      <c r="O484" s="66"/>
      <c r="P484" s="66"/>
      <c r="Q484" s="66"/>
      <c r="R484" s="66"/>
      <c r="S484" s="66"/>
      <c r="T484" s="66"/>
      <c r="U484" s="66"/>
      <c r="V484" s="66"/>
      <c r="W484" s="66"/>
      <c r="X484" s="66"/>
      <c r="Y484" s="66"/>
      <c r="Z484" s="66"/>
      <c r="AA484" s="66"/>
      <c r="AB484" s="66"/>
      <c r="AC484" s="66"/>
      <c r="AD484" s="66"/>
      <c r="AE484" s="66"/>
      <c r="AF484" s="66"/>
      <c r="AG484" s="66"/>
      <c r="AH484" s="66"/>
      <c r="AI484" s="66"/>
      <c r="AJ484" s="66"/>
      <c r="AK484" s="66"/>
      <c r="AL484" s="66"/>
      <c r="AM484" s="66"/>
      <c r="AN484" s="70"/>
      <c r="AO484" s="70"/>
      <c r="AP484" s="70"/>
      <c r="AQ484" s="71"/>
      <c r="AR484" s="70"/>
      <c r="AS484" s="6"/>
      <c r="AT484" s="6"/>
      <c r="AU484" s="6"/>
      <c r="AV484" s="6"/>
      <c r="AW484" s="6"/>
      <c r="AX484" s="6"/>
      <c r="AY484" s="6"/>
      <c r="AZ484" s="6"/>
      <c r="BA484" s="6"/>
      <c r="BB484" s="6"/>
      <c r="BC484" s="6"/>
      <c r="BD484" s="6"/>
      <c r="BE484" s="6"/>
      <c r="BF484" s="6"/>
      <c r="BG484" s="6"/>
      <c r="BH484" s="6"/>
      <c r="BI484" s="6"/>
      <c r="BJ484" s="6"/>
      <c r="BK484" s="6"/>
      <c r="BL484" s="6"/>
      <c r="BM484" s="6"/>
    </row>
    <row r="485" spans="1:65" ht="13.2">
      <c r="A485" s="66"/>
      <c r="B485" s="67"/>
      <c r="C485" s="67"/>
      <c r="D485" s="66"/>
      <c r="E485" s="68"/>
      <c r="F485" s="66"/>
      <c r="G485" s="66"/>
      <c r="H485" s="66"/>
      <c r="I485" s="66"/>
      <c r="J485" s="66"/>
      <c r="K485" s="66"/>
      <c r="L485" s="66"/>
      <c r="M485" s="66"/>
      <c r="N485" s="66"/>
      <c r="O485" s="66"/>
      <c r="P485" s="66"/>
      <c r="Q485" s="66"/>
      <c r="R485" s="66"/>
      <c r="S485" s="66"/>
      <c r="T485" s="66"/>
      <c r="U485" s="66"/>
      <c r="V485" s="66"/>
      <c r="W485" s="66"/>
      <c r="X485" s="66"/>
      <c r="Y485" s="66"/>
      <c r="Z485" s="66"/>
      <c r="AA485" s="66"/>
      <c r="AB485" s="66"/>
      <c r="AC485" s="66"/>
      <c r="AD485" s="66"/>
      <c r="AE485" s="66"/>
      <c r="AF485" s="66"/>
      <c r="AG485" s="66"/>
      <c r="AH485" s="66"/>
      <c r="AI485" s="66"/>
      <c r="AJ485" s="66"/>
      <c r="AK485" s="66"/>
      <c r="AL485" s="66"/>
      <c r="AM485" s="66"/>
      <c r="AN485" s="70"/>
      <c r="AO485" s="70"/>
      <c r="AP485" s="70"/>
      <c r="AQ485" s="71"/>
      <c r="AR485" s="70"/>
      <c r="AS485" s="6"/>
      <c r="AT485" s="6"/>
      <c r="AU485" s="6"/>
      <c r="AV485" s="6"/>
      <c r="AW485" s="6"/>
      <c r="AX485" s="6"/>
      <c r="AY485" s="6"/>
      <c r="AZ485" s="6"/>
      <c r="BA485" s="6"/>
      <c r="BB485" s="6"/>
      <c r="BC485" s="6"/>
      <c r="BD485" s="6"/>
      <c r="BE485" s="6"/>
      <c r="BF485" s="6"/>
      <c r="BG485" s="6"/>
      <c r="BH485" s="6"/>
      <c r="BI485" s="6"/>
      <c r="BJ485" s="6"/>
      <c r="BK485" s="6"/>
      <c r="BL485" s="6"/>
      <c r="BM485" s="6"/>
    </row>
    <row r="486" spans="1:65" ht="13.2">
      <c r="A486" s="66"/>
      <c r="B486" s="67"/>
      <c r="C486" s="67"/>
      <c r="D486" s="66"/>
      <c r="E486" s="68"/>
      <c r="F486" s="66"/>
      <c r="G486" s="66"/>
      <c r="H486" s="66"/>
      <c r="I486" s="66"/>
      <c r="J486" s="66"/>
      <c r="K486" s="66"/>
      <c r="L486" s="66"/>
      <c r="M486" s="66"/>
      <c r="N486" s="66"/>
      <c r="O486" s="66"/>
      <c r="P486" s="66"/>
      <c r="Q486" s="66"/>
      <c r="R486" s="66"/>
      <c r="S486" s="66"/>
      <c r="T486" s="66"/>
      <c r="U486" s="66"/>
      <c r="V486" s="66"/>
      <c r="W486" s="66"/>
      <c r="X486" s="66"/>
      <c r="Y486" s="66"/>
      <c r="Z486" s="66"/>
      <c r="AA486" s="66"/>
      <c r="AB486" s="66"/>
      <c r="AC486" s="66"/>
      <c r="AD486" s="66"/>
      <c r="AE486" s="66"/>
      <c r="AF486" s="66"/>
      <c r="AG486" s="66"/>
      <c r="AH486" s="66"/>
      <c r="AI486" s="66"/>
      <c r="AJ486" s="66"/>
      <c r="AK486" s="66"/>
      <c r="AL486" s="66"/>
      <c r="AM486" s="66"/>
      <c r="AN486" s="70"/>
      <c r="AO486" s="70"/>
      <c r="AP486" s="70"/>
      <c r="AQ486" s="71"/>
      <c r="AR486" s="70"/>
      <c r="AS486" s="6"/>
      <c r="AT486" s="6"/>
      <c r="AU486" s="6"/>
      <c r="AV486" s="6"/>
      <c r="AW486" s="6"/>
      <c r="AX486" s="6"/>
      <c r="AY486" s="6"/>
      <c r="AZ486" s="6"/>
      <c r="BA486" s="6"/>
      <c r="BB486" s="6"/>
      <c r="BC486" s="6"/>
      <c r="BD486" s="6"/>
      <c r="BE486" s="6"/>
      <c r="BF486" s="6"/>
      <c r="BG486" s="6"/>
      <c r="BH486" s="6"/>
      <c r="BI486" s="6"/>
      <c r="BJ486" s="6"/>
      <c r="BK486" s="6"/>
      <c r="BL486" s="6"/>
      <c r="BM486" s="6"/>
    </row>
    <row r="487" spans="1:65" ht="13.2">
      <c r="A487" s="66"/>
      <c r="B487" s="67"/>
      <c r="C487" s="67"/>
      <c r="D487" s="66"/>
      <c r="E487" s="68"/>
      <c r="F487" s="66"/>
      <c r="G487" s="66"/>
      <c r="H487" s="66"/>
      <c r="I487" s="66"/>
      <c r="J487" s="66"/>
      <c r="K487" s="66"/>
      <c r="L487" s="66"/>
      <c r="M487" s="66"/>
      <c r="N487" s="66"/>
      <c r="O487" s="66"/>
      <c r="P487" s="66"/>
      <c r="Q487" s="66"/>
      <c r="R487" s="66"/>
      <c r="S487" s="66"/>
      <c r="T487" s="66"/>
      <c r="U487" s="66"/>
      <c r="V487" s="66"/>
      <c r="W487" s="66"/>
      <c r="X487" s="66"/>
      <c r="Y487" s="66"/>
      <c r="Z487" s="66"/>
      <c r="AA487" s="66"/>
      <c r="AB487" s="66"/>
      <c r="AC487" s="66"/>
      <c r="AD487" s="66"/>
      <c r="AE487" s="66"/>
      <c r="AF487" s="66"/>
      <c r="AG487" s="66"/>
      <c r="AH487" s="66"/>
      <c r="AI487" s="66"/>
      <c r="AJ487" s="66"/>
      <c r="AK487" s="66"/>
      <c r="AL487" s="66"/>
      <c r="AM487" s="66"/>
      <c r="AN487" s="70"/>
      <c r="AO487" s="70"/>
      <c r="AP487" s="70"/>
      <c r="AQ487" s="71"/>
      <c r="AR487" s="70"/>
      <c r="AS487" s="6"/>
      <c r="AT487" s="6"/>
      <c r="AU487" s="6"/>
      <c r="AV487" s="6"/>
      <c r="AW487" s="6"/>
      <c r="AX487" s="6"/>
      <c r="AY487" s="6"/>
      <c r="AZ487" s="6"/>
      <c r="BA487" s="6"/>
      <c r="BB487" s="6"/>
      <c r="BC487" s="6"/>
      <c r="BD487" s="6"/>
      <c r="BE487" s="6"/>
      <c r="BF487" s="6"/>
      <c r="BG487" s="6"/>
      <c r="BH487" s="6"/>
      <c r="BI487" s="6"/>
      <c r="BJ487" s="6"/>
      <c r="BK487" s="6"/>
      <c r="BL487" s="6"/>
      <c r="BM487" s="6"/>
    </row>
    <row r="488" spans="1:65" ht="13.2">
      <c r="A488" s="66"/>
      <c r="B488" s="67"/>
      <c r="C488" s="67"/>
      <c r="D488" s="66"/>
      <c r="E488" s="68"/>
      <c r="F488" s="66"/>
      <c r="G488" s="66"/>
      <c r="H488" s="66"/>
      <c r="I488" s="66"/>
      <c r="J488" s="66"/>
      <c r="K488" s="66"/>
      <c r="L488" s="66"/>
      <c r="M488" s="66"/>
      <c r="N488" s="66"/>
      <c r="O488" s="66"/>
      <c r="P488" s="66"/>
      <c r="Q488" s="66"/>
      <c r="R488" s="66"/>
      <c r="S488" s="66"/>
      <c r="T488" s="66"/>
      <c r="U488" s="66"/>
      <c r="V488" s="66"/>
      <c r="W488" s="66"/>
      <c r="X488" s="66"/>
      <c r="Y488" s="66"/>
      <c r="Z488" s="66"/>
      <c r="AA488" s="66"/>
      <c r="AB488" s="66"/>
      <c r="AC488" s="66"/>
      <c r="AD488" s="66"/>
      <c r="AE488" s="66"/>
      <c r="AF488" s="66"/>
      <c r="AG488" s="66"/>
      <c r="AH488" s="66"/>
      <c r="AI488" s="66"/>
      <c r="AJ488" s="66"/>
      <c r="AK488" s="66"/>
      <c r="AL488" s="66"/>
      <c r="AM488" s="66"/>
      <c r="AN488" s="70"/>
      <c r="AO488" s="70"/>
      <c r="AP488" s="70"/>
      <c r="AQ488" s="71"/>
      <c r="AR488" s="70"/>
      <c r="AS488" s="6"/>
      <c r="AT488" s="6"/>
      <c r="AU488" s="6"/>
      <c r="AV488" s="6"/>
      <c r="AW488" s="6"/>
      <c r="AX488" s="6"/>
      <c r="AY488" s="6"/>
      <c r="AZ488" s="6"/>
      <c r="BA488" s="6"/>
      <c r="BB488" s="6"/>
      <c r="BC488" s="6"/>
      <c r="BD488" s="6"/>
      <c r="BE488" s="6"/>
      <c r="BF488" s="6"/>
      <c r="BG488" s="6"/>
      <c r="BH488" s="6"/>
      <c r="BI488" s="6"/>
      <c r="BJ488" s="6"/>
      <c r="BK488" s="6"/>
      <c r="BL488" s="6"/>
      <c r="BM488" s="6"/>
    </row>
    <row r="489" spans="1:65" ht="13.2">
      <c r="A489" s="66"/>
      <c r="B489" s="67"/>
      <c r="C489" s="67"/>
      <c r="D489" s="66"/>
      <c r="E489" s="68"/>
      <c r="F489" s="66"/>
      <c r="G489" s="66"/>
      <c r="H489" s="66"/>
      <c r="I489" s="66"/>
      <c r="J489" s="66"/>
      <c r="K489" s="66"/>
      <c r="L489" s="66"/>
      <c r="M489" s="66"/>
      <c r="N489" s="66"/>
      <c r="O489" s="66"/>
      <c r="P489" s="66"/>
      <c r="Q489" s="66"/>
      <c r="R489" s="66"/>
      <c r="S489" s="66"/>
      <c r="T489" s="66"/>
      <c r="U489" s="66"/>
      <c r="V489" s="66"/>
      <c r="W489" s="66"/>
      <c r="X489" s="66"/>
      <c r="Y489" s="66"/>
      <c r="Z489" s="66"/>
      <c r="AA489" s="66"/>
      <c r="AB489" s="66"/>
      <c r="AC489" s="66"/>
      <c r="AD489" s="66"/>
      <c r="AE489" s="66"/>
      <c r="AF489" s="66"/>
      <c r="AG489" s="66"/>
      <c r="AH489" s="66"/>
      <c r="AI489" s="66"/>
      <c r="AJ489" s="66"/>
      <c r="AK489" s="66"/>
      <c r="AL489" s="66"/>
      <c r="AM489" s="66"/>
      <c r="AN489" s="70"/>
      <c r="AO489" s="70"/>
      <c r="AP489" s="70"/>
      <c r="AQ489" s="71"/>
      <c r="AR489" s="70"/>
      <c r="AS489" s="6"/>
      <c r="AT489" s="6"/>
      <c r="AU489" s="6"/>
      <c r="AV489" s="6"/>
      <c r="AW489" s="6"/>
      <c r="AX489" s="6"/>
      <c r="AY489" s="6"/>
      <c r="AZ489" s="6"/>
      <c r="BA489" s="6"/>
      <c r="BB489" s="6"/>
      <c r="BC489" s="6"/>
      <c r="BD489" s="6"/>
      <c r="BE489" s="6"/>
      <c r="BF489" s="6"/>
      <c r="BG489" s="6"/>
      <c r="BH489" s="6"/>
      <c r="BI489" s="6"/>
      <c r="BJ489" s="6"/>
      <c r="BK489" s="6"/>
      <c r="BL489" s="6"/>
      <c r="BM489" s="6"/>
    </row>
    <row r="490" spans="1:65" ht="13.2">
      <c r="A490" s="66"/>
      <c r="B490" s="67"/>
      <c r="C490" s="67"/>
      <c r="D490" s="66"/>
      <c r="E490" s="68"/>
      <c r="F490" s="66"/>
      <c r="G490" s="66"/>
      <c r="H490" s="66"/>
      <c r="I490" s="66"/>
      <c r="J490" s="66"/>
      <c r="K490" s="66"/>
      <c r="L490" s="66"/>
      <c r="M490" s="66"/>
      <c r="N490" s="66"/>
      <c r="O490" s="66"/>
      <c r="P490" s="66"/>
      <c r="Q490" s="66"/>
      <c r="R490" s="66"/>
      <c r="S490" s="66"/>
      <c r="T490" s="66"/>
      <c r="U490" s="66"/>
      <c r="V490" s="66"/>
      <c r="W490" s="66"/>
      <c r="X490" s="66"/>
      <c r="Y490" s="66"/>
      <c r="Z490" s="66"/>
      <c r="AA490" s="66"/>
      <c r="AB490" s="66"/>
      <c r="AC490" s="66"/>
      <c r="AD490" s="66"/>
      <c r="AE490" s="66"/>
      <c r="AF490" s="66"/>
      <c r="AG490" s="66"/>
      <c r="AH490" s="66"/>
      <c r="AI490" s="66"/>
      <c r="AJ490" s="66"/>
      <c r="AK490" s="66"/>
      <c r="AL490" s="66"/>
      <c r="AM490" s="66"/>
      <c r="AN490" s="70"/>
      <c r="AO490" s="70"/>
      <c r="AP490" s="70"/>
      <c r="AQ490" s="71"/>
      <c r="AR490" s="70"/>
      <c r="AS490" s="6"/>
      <c r="AT490" s="6"/>
      <c r="AU490" s="6"/>
      <c r="AV490" s="6"/>
      <c r="AW490" s="6"/>
      <c r="AX490" s="6"/>
      <c r="AY490" s="6"/>
      <c r="AZ490" s="6"/>
      <c r="BA490" s="6"/>
      <c r="BB490" s="6"/>
      <c r="BC490" s="6"/>
      <c r="BD490" s="6"/>
      <c r="BE490" s="6"/>
      <c r="BF490" s="6"/>
      <c r="BG490" s="6"/>
      <c r="BH490" s="6"/>
      <c r="BI490" s="6"/>
      <c r="BJ490" s="6"/>
      <c r="BK490" s="6"/>
      <c r="BL490" s="6"/>
      <c r="BM490" s="6"/>
    </row>
    <row r="491" spans="1:65" ht="13.2">
      <c r="A491" s="66"/>
      <c r="B491" s="67"/>
      <c r="C491" s="67"/>
      <c r="D491" s="66"/>
      <c r="E491" s="68"/>
      <c r="F491" s="66"/>
      <c r="G491" s="66"/>
      <c r="H491" s="66"/>
      <c r="I491" s="66"/>
      <c r="J491" s="66"/>
      <c r="K491" s="66"/>
      <c r="L491" s="66"/>
      <c r="M491" s="66"/>
      <c r="N491" s="66"/>
      <c r="O491" s="66"/>
      <c r="P491" s="66"/>
      <c r="Q491" s="66"/>
      <c r="R491" s="66"/>
      <c r="S491" s="66"/>
      <c r="T491" s="66"/>
      <c r="U491" s="66"/>
      <c r="V491" s="66"/>
      <c r="W491" s="66"/>
      <c r="X491" s="66"/>
      <c r="Y491" s="66"/>
      <c r="Z491" s="66"/>
      <c r="AA491" s="66"/>
      <c r="AB491" s="66"/>
      <c r="AC491" s="66"/>
      <c r="AD491" s="66"/>
      <c r="AE491" s="66"/>
      <c r="AF491" s="66"/>
      <c r="AG491" s="66"/>
      <c r="AH491" s="66"/>
      <c r="AI491" s="66"/>
      <c r="AJ491" s="66"/>
      <c r="AK491" s="66"/>
      <c r="AL491" s="66"/>
      <c r="AM491" s="66"/>
      <c r="AN491" s="70"/>
      <c r="AO491" s="70"/>
      <c r="AP491" s="70"/>
      <c r="AQ491" s="71"/>
      <c r="AR491" s="70"/>
      <c r="AS491" s="6"/>
      <c r="AT491" s="6"/>
      <c r="AU491" s="6"/>
      <c r="AV491" s="6"/>
      <c r="AW491" s="6"/>
      <c r="AX491" s="6"/>
      <c r="AY491" s="6"/>
      <c r="AZ491" s="6"/>
      <c r="BA491" s="6"/>
      <c r="BB491" s="6"/>
      <c r="BC491" s="6"/>
      <c r="BD491" s="6"/>
      <c r="BE491" s="6"/>
      <c r="BF491" s="6"/>
      <c r="BG491" s="6"/>
      <c r="BH491" s="6"/>
      <c r="BI491" s="6"/>
      <c r="BJ491" s="6"/>
      <c r="BK491" s="6"/>
      <c r="BL491" s="6"/>
      <c r="BM491" s="6"/>
    </row>
    <row r="492" spans="1:65" ht="13.2">
      <c r="A492" s="66"/>
      <c r="B492" s="67"/>
      <c r="C492" s="67"/>
      <c r="D492" s="66"/>
      <c r="E492" s="68"/>
      <c r="F492" s="66"/>
      <c r="G492" s="66"/>
      <c r="H492" s="66"/>
      <c r="I492" s="66"/>
      <c r="J492" s="66"/>
      <c r="K492" s="66"/>
      <c r="L492" s="66"/>
      <c r="M492" s="66"/>
      <c r="N492" s="66"/>
      <c r="O492" s="66"/>
      <c r="P492" s="66"/>
      <c r="Q492" s="66"/>
      <c r="R492" s="66"/>
      <c r="S492" s="66"/>
      <c r="T492" s="66"/>
      <c r="U492" s="66"/>
      <c r="V492" s="66"/>
      <c r="W492" s="66"/>
      <c r="X492" s="66"/>
      <c r="Y492" s="66"/>
      <c r="Z492" s="66"/>
      <c r="AA492" s="66"/>
      <c r="AB492" s="66"/>
      <c r="AC492" s="66"/>
      <c r="AD492" s="66"/>
      <c r="AE492" s="66"/>
      <c r="AF492" s="66"/>
      <c r="AG492" s="66"/>
      <c r="AH492" s="66"/>
      <c r="AI492" s="66"/>
      <c r="AJ492" s="66"/>
      <c r="AK492" s="66"/>
      <c r="AL492" s="66"/>
      <c r="AM492" s="66"/>
      <c r="AN492" s="70"/>
      <c r="AO492" s="70"/>
      <c r="AP492" s="70"/>
      <c r="AQ492" s="71"/>
      <c r="AR492" s="70"/>
      <c r="AS492" s="6"/>
      <c r="AT492" s="6"/>
      <c r="AU492" s="6"/>
      <c r="AV492" s="6"/>
      <c r="AW492" s="6"/>
      <c r="AX492" s="6"/>
      <c r="AY492" s="6"/>
      <c r="AZ492" s="6"/>
      <c r="BA492" s="6"/>
      <c r="BB492" s="6"/>
      <c r="BC492" s="6"/>
      <c r="BD492" s="6"/>
      <c r="BE492" s="6"/>
      <c r="BF492" s="6"/>
      <c r="BG492" s="6"/>
      <c r="BH492" s="6"/>
      <c r="BI492" s="6"/>
      <c r="BJ492" s="6"/>
      <c r="BK492" s="6"/>
      <c r="BL492" s="6"/>
      <c r="BM492" s="6"/>
    </row>
    <row r="493" spans="1:65" ht="13.2">
      <c r="A493" s="66"/>
      <c r="B493" s="67"/>
      <c r="C493" s="67"/>
      <c r="D493" s="66"/>
      <c r="E493" s="68"/>
      <c r="F493" s="66"/>
      <c r="G493" s="66"/>
      <c r="H493" s="66"/>
      <c r="I493" s="66"/>
      <c r="J493" s="66"/>
      <c r="K493" s="66"/>
      <c r="L493" s="66"/>
      <c r="M493" s="66"/>
      <c r="N493" s="66"/>
      <c r="O493" s="66"/>
      <c r="P493" s="66"/>
      <c r="Q493" s="66"/>
      <c r="R493" s="66"/>
      <c r="S493" s="66"/>
      <c r="T493" s="66"/>
      <c r="U493" s="66"/>
      <c r="V493" s="66"/>
      <c r="W493" s="66"/>
      <c r="X493" s="66"/>
      <c r="Y493" s="66"/>
      <c r="Z493" s="66"/>
      <c r="AA493" s="66"/>
      <c r="AB493" s="66"/>
      <c r="AC493" s="66"/>
      <c r="AD493" s="66"/>
      <c r="AE493" s="66"/>
      <c r="AF493" s="66"/>
      <c r="AG493" s="66"/>
      <c r="AH493" s="66"/>
      <c r="AI493" s="66"/>
      <c r="AJ493" s="66"/>
      <c r="AK493" s="66"/>
      <c r="AL493" s="66"/>
      <c r="AM493" s="66"/>
      <c r="AN493" s="70"/>
      <c r="AO493" s="70"/>
      <c r="AP493" s="70"/>
      <c r="AQ493" s="71"/>
      <c r="AR493" s="70"/>
      <c r="AS493" s="6"/>
      <c r="AT493" s="6"/>
      <c r="AU493" s="6"/>
      <c r="AV493" s="6"/>
      <c r="AW493" s="6"/>
      <c r="AX493" s="6"/>
      <c r="AY493" s="6"/>
      <c r="AZ493" s="6"/>
      <c r="BA493" s="6"/>
      <c r="BB493" s="6"/>
      <c r="BC493" s="6"/>
      <c r="BD493" s="6"/>
      <c r="BE493" s="6"/>
      <c r="BF493" s="6"/>
      <c r="BG493" s="6"/>
      <c r="BH493" s="6"/>
      <c r="BI493" s="6"/>
      <c r="BJ493" s="6"/>
      <c r="BK493" s="6"/>
      <c r="BL493" s="6"/>
      <c r="BM493" s="6"/>
    </row>
    <row r="494" spans="1:65" ht="13.2">
      <c r="A494" s="66"/>
      <c r="B494" s="67"/>
      <c r="C494" s="67"/>
      <c r="D494" s="66"/>
      <c r="E494" s="68"/>
      <c r="F494" s="66"/>
      <c r="G494" s="66"/>
      <c r="H494" s="66"/>
      <c r="I494" s="66"/>
      <c r="J494" s="66"/>
      <c r="K494" s="66"/>
      <c r="L494" s="66"/>
      <c r="M494" s="66"/>
      <c r="N494" s="66"/>
      <c r="O494" s="66"/>
      <c r="P494" s="66"/>
      <c r="Q494" s="66"/>
      <c r="R494" s="66"/>
      <c r="S494" s="66"/>
      <c r="T494" s="66"/>
      <c r="U494" s="66"/>
      <c r="V494" s="66"/>
      <c r="W494" s="66"/>
      <c r="X494" s="66"/>
      <c r="Y494" s="66"/>
      <c r="Z494" s="66"/>
      <c r="AA494" s="66"/>
      <c r="AB494" s="66"/>
      <c r="AC494" s="66"/>
      <c r="AD494" s="66"/>
      <c r="AE494" s="66"/>
      <c r="AF494" s="66"/>
      <c r="AG494" s="66"/>
      <c r="AH494" s="66"/>
      <c r="AI494" s="66"/>
      <c r="AJ494" s="66"/>
      <c r="AK494" s="66"/>
      <c r="AL494" s="66"/>
      <c r="AM494" s="66"/>
      <c r="AN494" s="70"/>
      <c r="AO494" s="70"/>
      <c r="AP494" s="70"/>
      <c r="AQ494" s="71"/>
      <c r="AR494" s="70"/>
      <c r="AS494" s="6"/>
      <c r="AT494" s="6"/>
      <c r="AU494" s="6"/>
      <c r="AV494" s="6"/>
      <c r="AW494" s="6"/>
      <c r="AX494" s="6"/>
      <c r="AY494" s="6"/>
      <c r="AZ494" s="6"/>
      <c r="BA494" s="6"/>
      <c r="BB494" s="6"/>
      <c r="BC494" s="6"/>
      <c r="BD494" s="6"/>
      <c r="BE494" s="6"/>
      <c r="BF494" s="6"/>
      <c r="BG494" s="6"/>
      <c r="BH494" s="6"/>
      <c r="BI494" s="6"/>
      <c r="BJ494" s="6"/>
      <c r="BK494" s="6"/>
      <c r="BL494" s="6"/>
      <c r="BM494" s="6"/>
    </row>
    <row r="495" spans="1:65" ht="13.2">
      <c r="A495" s="66"/>
      <c r="B495" s="67"/>
      <c r="C495" s="67"/>
      <c r="D495" s="66"/>
      <c r="E495" s="68"/>
      <c r="F495" s="66"/>
      <c r="G495" s="66"/>
      <c r="H495" s="66"/>
      <c r="I495" s="66"/>
      <c r="J495" s="66"/>
      <c r="K495" s="66"/>
      <c r="L495" s="66"/>
      <c r="M495" s="66"/>
      <c r="N495" s="66"/>
      <c r="O495" s="66"/>
      <c r="P495" s="66"/>
      <c r="Q495" s="66"/>
      <c r="R495" s="66"/>
      <c r="S495" s="66"/>
      <c r="T495" s="66"/>
      <c r="U495" s="66"/>
      <c r="V495" s="66"/>
      <c r="W495" s="66"/>
      <c r="X495" s="66"/>
      <c r="Y495" s="66"/>
      <c r="Z495" s="66"/>
      <c r="AA495" s="66"/>
      <c r="AB495" s="66"/>
      <c r="AC495" s="66"/>
      <c r="AD495" s="66"/>
      <c r="AE495" s="66"/>
      <c r="AF495" s="66"/>
      <c r="AG495" s="66"/>
      <c r="AH495" s="66"/>
      <c r="AI495" s="66"/>
      <c r="AJ495" s="66"/>
      <c r="AK495" s="66"/>
      <c r="AL495" s="66"/>
      <c r="AM495" s="66"/>
      <c r="AN495" s="70"/>
      <c r="AO495" s="70"/>
      <c r="AP495" s="70"/>
      <c r="AQ495" s="71"/>
      <c r="AR495" s="70"/>
      <c r="AS495" s="6"/>
      <c r="AT495" s="6"/>
      <c r="AU495" s="6"/>
      <c r="AV495" s="6"/>
      <c r="AW495" s="6"/>
      <c r="AX495" s="6"/>
      <c r="AY495" s="6"/>
      <c r="AZ495" s="6"/>
      <c r="BA495" s="6"/>
      <c r="BB495" s="6"/>
      <c r="BC495" s="6"/>
      <c r="BD495" s="6"/>
      <c r="BE495" s="6"/>
      <c r="BF495" s="6"/>
      <c r="BG495" s="6"/>
      <c r="BH495" s="6"/>
      <c r="BI495" s="6"/>
      <c r="BJ495" s="6"/>
      <c r="BK495" s="6"/>
      <c r="BL495" s="6"/>
      <c r="BM495" s="6"/>
    </row>
    <row r="496" spans="1:65" ht="13.2">
      <c r="A496" s="66"/>
      <c r="B496" s="67"/>
      <c r="C496" s="67"/>
      <c r="D496" s="66"/>
      <c r="E496" s="68"/>
      <c r="F496" s="66"/>
      <c r="G496" s="66"/>
      <c r="H496" s="66"/>
      <c r="I496" s="66"/>
      <c r="J496" s="66"/>
      <c r="K496" s="66"/>
      <c r="L496" s="66"/>
      <c r="M496" s="66"/>
      <c r="N496" s="66"/>
      <c r="O496" s="66"/>
      <c r="P496" s="66"/>
      <c r="Q496" s="66"/>
      <c r="R496" s="66"/>
      <c r="S496" s="66"/>
      <c r="T496" s="66"/>
      <c r="U496" s="66"/>
      <c r="V496" s="66"/>
      <c r="W496" s="66"/>
      <c r="X496" s="66"/>
      <c r="Y496" s="66"/>
      <c r="Z496" s="66"/>
      <c r="AA496" s="66"/>
      <c r="AB496" s="66"/>
      <c r="AC496" s="66"/>
      <c r="AD496" s="66"/>
      <c r="AE496" s="66"/>
      <c r="AF496" s="66"/>
      <c r="AG496" s="66"/>
      <c r="AH496" s="66"/>
      <c r="AI496" s="66"/>
      <c r="AJ496" s="66"/>
      <c r="AK496" s="66"/>
      <c r="AL496" s="66"/>
      <c r="AM496" s="66"/>
      <c r="AN496" s="70"/>
      <c r="AO496" s="70"/>
      <c r="AP496" s="70"/>
      <c r="AQ496" s="71"/>
      <c r="AR496" s="70"/>
      <c r="AS496" s="6"/>
      <c r="AT496" s="6"/>
      <c r="AU496" s="6"/>
      <c r="AV496" s="6"/>
      <c r="AW496" s="6"/>
      <c r="AX496" s="6"/>
      <c r="AY496" s="6"/>
      <c r="AZ496" s="6"/>
      <c r="BA496" s="6"/>
      <c r="BB496" s="6"/>
      <c r="BC496" s="6"/>
      <c r="BD496" s="6"/>
      <c r="BE496" s="6"/>
      <c r="BF496" s="6"/>
      <c r="BG496" s="6"/>
      <c r="BH496" s="6"/>
      <c r="BI496" s="6"/>
      <c r="BJ496" s="6"/>
      <c r="BK496" s="6"/>
      <c r="BL496" s="6"/>
      <c r="BM496" s="6"/>
    </row>
    <row r="497" spans="1:65" ht="13.2">
      <c r="A497" s="66"/>
      <c r="B497" s="67"/>
      <c r="C497" s="67"/>
      <c r="D497" s="66"/>
      <c r="E497" s="68"/>
      <c r="F497" s="66"/>
      <c r="G497" s="66"/>
      <c r="H497" s="66"/>
      <c r="I497" s="66"/>
      <c r="J497" s="66"/>
      <c r="K497" s="66"/>
      <c r="L497" s="66"/>
      <c r="M497" s="66"/>
      <c r="N497" s="66"/>
      <c r="O497" s="66"/>
      <c r="P497" s="66"/>
      <c r="Q497" s="66"/>
      <c r="R497" s="66"/>
      <c r="S497" s="66"/>
      <c r="T497" s="66"/>
      <c r="U497" s="66"/>
      <c r="V497" s="66"/>
      <c r="W497" s="66"/>
      <c r="X497" s="66"/>
      <c r="Y497" s="66"/>
      <c r="Z497" s="66"/>
      <c r="AA497" s="66"/>
      <c r="AB497" s="66"/>
      <c r="AC497" s="66"/>
      <c r="AD497" s="66"/>
      <c r="AE497" s="66"/>
      <c r="AF497" s="66"/>
      <c r="AG497" s="66"/>
      <c r="AH497" s="66"/>
      <c r="AI497" s="66"/>
      <c r="AJ497" s="66"/>
      <c r="AK497" s="66"/>
      <c r="AL497" s="66"/>
      <c r="AM497" s="66"/>
      <c r="AN497" s="70"/>
      <c r="AO497" s="70"/>
      <c r="AP497" s="70"/>
      <c r="AQ497" s="71"/>
      <c r="AR497" s="70"/>
      <c r="AS497" s="6"/>
      <c r="AT497" s="6"/>
      <c r="AU497" s="6"/>
      <c r="AV497" s="6"/>
      <c r="AW497" s="6"/>
      <c r="AX497" s="6"/>
      <c r="AY497" s="6"/>
      <c r="AZ497" s="6"/>
      <c r="BA497" s="6"/>
      <c r="BB497" s="6"/>
      <c r="BC497" s="6"/>
      <c r="BD497" s="6"/>
      <c r="BE497" s="6"/>
      <c r="BF497" s="6"/>
      <c r="BG497" s="6"/>
      <c r="BH497" s="6"/>
      <c r="BI497" s="6"/>
      <c r="BJ497" s="6"/>
      <c r="BK497" s="6"/>
      <c r="BL497" s="6"/>
      <c r="BM497" s="6"/>
    </row>
    <row r="498" spans="1:65" ht="13.2">
      <c r="A498" s="66"/>
      <c r="B498" s="67"/>
      <c r="C498" s="67"/>
      <c r="D498" s="66"/>
      <c r="E498" s="68"/>
      <c r="F498" s="66"/>
      <c r="G498" s="66"/>
      <c r="H498" s="66"/>
      <c r="I498" s="66"/>
      <c r="J498" s="66"/>
      <c r="K498" s="66"/>
      <c r="L498" s="66"/>
      <c r="M498" s="66"/>
      <c r="N498" s="66"/>
      <c r="O498" s="66"/>
      <c r="P498" s="66"/>
      <c r="Q498" s="66"/>
      <c r="R498" s="66"/>
      <c r="S498" s="66"/>
      <c r="T498" s="66"/>
      <c r="U498" s="66"/>
      <c r="V498" s="66"/>
      <c r="W498" s="66"/>
      <c r="X498" s="66"/>
      <c r="Y498" s="66"/>
      <c r="Z498" s="66"/>
      <c r="AA498" s="66"/>
      <c r="AB498" s="66"/>
      <c r="AC498" s="66"/>
      <c r="AD498" s="66"/>
      <c r="AE498" s="66"/>
      <c r="AF498" s="66"/>
      <c r="AG498" s="66"/>
      <c r="AH498" s="66"/>
      <c r="AI498" s="66"/>
      <c r="AJ498" s="66"/>
      <c r="AK498" s="66"/>
      <c r="AL498" s="66"/>
      <c r="AM498" s="66"/>
      <c r="AN498" s="70"/>
      <c r="AO498" s="70"/>
      <c r="AP498" s="70"/>
      <c r="AQ498" s="71"/>
      <c r="AR498" s="70"/>
      <c r="AS498" s="6"/>
      <c r="AT498" s="6"/>
      <c r="AU498" s="6"/>
      <c r="AV498" s="6"/>
      <c r="AW498" s="6"/>
      <c r="AX498" s="6"/>
      <c r="AY498" s="6"/>
      <c r="AZ498" s="6"/>
      <c r="BA498" s="6"/>
      <c r="BB498" s="6"/>
      <c r="BC498" s="6"/>
      <c r="BD498" s="6"/>
      <c r="BE498" s="6"/>
      <c r="BF498" s="6"/>
      <c r="BG498" s="6"/>
      <c r="BH498" s="6"/>
      <c r="BI498" s="6"/>
      <c r="BJ498" s="6"/>
      <c r="BK498" s="6"/>
      <c r="BL498" s="6"/>
      <c r="BM498" s="6"/>
    </row>
    <row r="499" spans="1:65" ht="13.2">
      <c r="A499" s="66"/>
      <c r="B499" s="67"/>
      <c r="C499" s="67"/>
      <c r="D499" s="66"/>
      <c r="E499" s="68"/>
      <c r="F499" s="66"/>
      <c r="G499" s="66"/>
      <c r="H499" s="66"/>
      <c r="I499" s="66"/>
      <c r="J499" s="66"/>
      <c r="K499" s="66"/>
      <c r="L499" s="66"/>
      <c r="M499" s="66"/>
      <c r="N499" s="66"/>
      <c r="O499" s="66"/>
      <c r="P499" s="66"/>
      <c r="Q499" s="66"/>
      <c r="R499" s="66"/>
      <c r="S499" s="66"/>
      <c r="T499" s="66"/>
      <c r="U499" s="66"/>
      <c r="V499" s="66"/>
      <c r="W499" s="66"/>
      <c r="X499" s="66"/>
      <c r="Y499" s="66"/>
      <c r="Z499" s="66"/>
      <c r="AA499" s="66"/>
      <c r="AB499" s="66"/>
      <c r="AC499" s="66"/>
      <c r="AD499" s="66"/>
      <c r="AE499" s="66"/>
      <c r="AF499" s="66"/>
      <c r="AG499" s="66"/>
      <c r="AH499" s="66"/>
      <c r="AI499" s="66"/>
      <c r="AJ499" s="66"/>
      <c r="AK499" s="66"/>
      <c r="AL499" s="66"/>
      <c r="AM499" s="66"/>
      <c r="AN499" s="70"/>
      <c r="AO499" s="70"/>
      <c r="AP499" s="70"/>
      <c r="AQ499" s="71"/>
      <c r="AR499" s="70"/>
      <c r="AS499" s="6"/>
      <c r="AT499" s="6"/>
      <c r="AU499" s="6"/>
      <c r="AV499" s="6"/>
      <c r="AW499" s="6"/>
      <c r="AX499" s="6"/>
      <c r="AY499" s="6"/>
      <c r="AZ499" s="6"/>
      <c r="BA499" s="6"/>
      <c r="BB499" s="6"/>
      <c r="BC499" s="6"/>
      <c r="BD499" s="6"/>
      <c r="BE499" s="6"/>
      <c r="BF499" s="6"/>
      <c r="BG499" s="6"/>
      <c r="BH499" s="6"/>
      <c r="BI499" s="6"/>
      <c r="BJ499" s="6"/>
      <c r="BK499" s="6"/>
      <c r="BL499" s="6"/>
      <c r="BM499" s="6"/>
    </row>
    <row r="500" spans="1:65" ht="13.2">
      <c r="A500" s="66"/>
      <c r="B500" s="67"/>
      <c r="C500" s="67"/>
      <c r="D500" s="66"/>
      <c r="E500" s="68"/>
      <c r="F500" s="66"/>
      <c r="G500" s="66"/>
      <c r="H500" s="66"/>
      <c r="I500" s="66"/>
      <c r="J500" s="66"/>
      <c r="K500" s="66"/>
      <c r="L500" s="66"/>
      <c r="M500" s="66"/>
      <c r="N500" s="66"/>
      <c r="O500" s="66"/>
      <c r="P500" s="66"/>
      <c r="Q500" s="66"/>
      <c r="R500" s="66"/>
      <c r="S500" s="66"/>
      <c r="T500" s="66"/>
      <c r="U500" s="66"/>
      <c r="V500" s="66"/>
      <c r="W500" s="66"/>
      <c r="X500" s="66"/>
      <c r="Y500" s="66"/>
      <c r="Z500" s="66"/>
      <c r="AA500" s="66"/>
      <c r="AB500" s="66"/>
      <c r="AC500" s="66"/>
      <c r="AD500" s="66"/>
      <c r="AE500" s="66"/>
      <c r="AF500" s="66"/>
      <c r="AG500" s="66"/>
      <c r="AH500" s="66"/>
      <c r="AI500" s="66"/>
      <c r="AJ500" s="66"/>
      <c r="AK500" s="66"/>
      <c r="AL500" s="66"/>
      <c r="AM500" s="66"/>
      <c r="AN500" s="70"/>
      <c r="AO500" s="70"/>
      <c r="AP500" s="70"/>
      <c r="AQ500" s="71"/>
      <c r="AR500" s="70"/>
      <c r="AS500" s="6"/>
      <c r="AT500" s="6"/>
      <c r="AU500" s="6"/>
      <c r="AV500" s="6"/>
      <c r="AW500" s="6"/>
      <c r="AX500" s="6"/>
      <c r="AY500" s="6"/>
      <c r="AZ500" s="6"/>
      <c r="BA500" s="6"/>
      <c r="BB500" s="6"/>
      <c r="BC500" s="6"/>
      <c r="BD500" s="6"/>
      <c r="BE500" s="6"/>
      <c r="BF500" s="6"/>
      <c r="BG500" s="6"/>
      <c r="BH500" s="6"/>
      <c r="BI500" s="6"/>
      <c r="BJ500" s="6"/>
      <c r="BK500" s="6"/>
      <c r="BL500" s="6"/>
      <c r="BM500" s="6"/>
    </row>
    <row r="501" spans="1:65" ht="13.2">
      <c r="A501" s="66"/>
      <c r="B501" s="67"/>
      <c r="C501" s="67"/>
      <c r="D501" s="66"/>
      <c r="E501" s="68"/>
      <c r="F501" s="66"/>
      <c r="G501" s="66"/>
      <c r="H501" s="66"/>
      <c r="I501" s="66"/>
      <c r="J501" s="66"/>
      <c r="K501" s="66"/>
      <c r="L501" s="66"/>
      <c r="M501" s="66"/>
      <c r="N501" s="66"/>
      <c r="O501" s="66"/>
      <c r="P501" s="66"/>
      <c r="Q501" s="66"/>
      <c r="R501" s="66"/>
      <c r="S501" s="66"/>
      <c r="T501" s="66"/>
      <c r="U501" s="66"/>
      <c r="V501" s="66"/>
      <c r="W501" s="66"/>
      <c r="X501" s="66"/>
      <c r="Y501" s="66"/>
      <c r="Z501" s="66"/>
      <c r="AA501" s="66"/>
      <c r="AB501" s="66"/>
      <c r="AC501" s="66"/>
      <c r="AD501" s="66"/>
      <c r="AE501" s="66"/>
      <c r="AF501" s="66"/>
      <c r="AG501" s="66"/>
      <c r="AH501" s="66"/>
      <c r="AI501" s="66"/>
      <c r="AJ501" s="66"/>
      <c r="AK501" s="66"/>
      <c r="AL501" s="66"/>
      <c r="AM501" s="66"/>
      <c r="AN501" s="70"/>
      <c r="AO501" s="70"/>
      <c r="AP501" s="70"/>
      <c r="AQ501" s="71"/>
      <c r="AR501" s="70"/>
      <c r="AS501" s="6"/>
      <c r="AT501" s="6"/>
      <c r="AU501" s="6"/>
      <c r="AV501" s="6"/>
      <c r="AW501" s="6"/>
      <c r="AX501" s="6"/>
      <c r="AY501" s="6"/>
      <c r="AZ501" s="6"/>
      <c r="BA501" s="6"/>
      <c r="BB501" s="6"/>
      <c r="BC501" s="6"/>
      <c r="BD501" s="6"/>
      <c r="BE501" s="6"/>
      <c r="BF501" s="6"/>
      <c r="BG501" s="6"/>
      <c r="BH501" s="6"/>
      <c r="BI501" s="6"/>
      <c r="BJ501" s="6"/>
      <c r="BK501" s="6"/>
      <c r="BL501" s="6"/>
      <c r="BM501" s="6"/>
    </row>
    <row r="502" spans="1:65" ht="13.2">
      <c r="A502" s="66"/>
      <c r="B502" s="67"/>
      <c r="C502" s="67"/>
      <c r="D502" s="66"/>
      <c r="E502" s="68"/>
      <c r="F502" s="66"/>
      <c r="G502" s="66"/>
      <c r="H502" s="66"/>
      <c r="I502" s="66"/>
      <c r="J502" s="66"/>
      <c r="K502" s="66"/>
      <c r="L502" s="66"/>
      <c r="M502" s="66"/>
      <c r="N502" s="66"/>
      <c r="O502" s="66"/>
      <c r="P502" s="66"/>
      <c r="Q502" s="66"/>
      <c r="R502" s="66"/>
      <c r="S502" s="66"/>
      <c r="T502" s="66"/>
      <c r="U502" s="66"/>
      <c r="V502" s="66"/>
      <c r="W502" s="66"/>
      <c r="X502" s="66"/>
      <c r="Y502" s="66"/>
      <c r="Z502" s="66"/>
      <c r="AA502" s="66"/>
      <c r="AB502" s="66"/>
      <c r="AC502" s="66"/>
      <c r="AD502" s="66"/>
      <c r="AE502" s="66"/>
      <c r="AF502" s="66"/>
      <c r="AG502" s="66"/>
      <c r="AH502" s="66"/>
      <c r="AI502" s="66"/>
      <c r="AJ502" s="66"/>
      <c r="AK502" s="66"/>
      <c r="AL502" s="66"/>
      <c r="AM502" s="66"/>
      <c r="AN502" s="70"/>
      <c r="AO502" s="70"/>
      <c r="AP502" s="70"/>
      <c r="AQ502" s="71"/>
      <c r="AR502" s="70"/>
      <c r="AS502" s="6"/>
      <c r="AT502" s="6"/>
      <c r="AU502" s="6"/>
      <c r="AV502" s="6"/>
      <c r="AW502" s="6"/>
      <c r="AX502" s="6"/>
      <c r="AY502" s="6"/>
      <c r="AZ502" s="6"/>
      <c r="BA502" s="6"/>
      <c r="BB502" s="6"/>
      <c r="BC502" s="6"/>
      <c r="BD502" s="6"/>
      <c r="BE502" s="6"/>
      <c r="BF502" s="6"/>
      <c r="BG502" s="6"/>
      <c r="BH502" s="6"/>
      <c r="BI502" s="6"/>
      <c r="BJ502" s="6"/>
      <c r="BK502" s="6"/>
      <c r="BL502" s="6"/>
      <c r="BM502" s="6"/>
    </row>
    <row r="503" spans="1:65" ht="13.2">
      <c r="A503" s="66"/>
      <c r="B503" s="67"/>
      <c r="C503" s="67"/>
      <c r="D503" s="66"/>
      <c r="E503" s="68"/>
      <c r="F503" s="66"/>
      <c r="G503" s="66"/>
      <c r="H503" s="66"/>
      <c r="I503" s="66"/>
      <c r="J503" s="66"/>
      <c r="K503" s="66"/>
      <c r="L503" s="66"/>
      <c r="M503" s="66"/>
      <c r="N503" s="66"/>
      <c r="O503" s="66"/>
      <c r="P503" s="66"/>
      <c r="Q503" s="66"/>
      <c r="R503" s="66"/>
      <c r="S503" s="66"/>
      <c r="T503" s="66"/>
      <c r="U503" s="66"/>
      <c r="V503" s="66"/>
      <c r="W503" s="66"/>
      <c r="X503" s="66"/>
      <c r="Y503" s="66"/>
      <c r="Z503" s="66"/>
      <c r="AA503" s="66"/>
      <c r="AB503" s="66"/>
      <c r="AC503" s="66"/>
      <c r="AD503" s="66"/>
      <c r="AE503" s="66"/>
      <c r="AF503" s="66"/>
      <c r="AG503" s="66"/>
      <c r="AH503" s="66"/>
      <c r="AI503" s="66"/>
      <c r="AJ503" s="66"/>
      <c r="AK503" s="66"/>
      <c r="AL503" s="66"/>
      <c r="AM503" s="66"/>
      <c r="AN503" s="70"/>
      <c r="AO503" s="70"/>
      <c r="AP503" s="70"/>
      <c r="AQ503" s="71"/>
      <c r="AR503" s="70"/>
      <c r="AS503" s="6"/>
      <c r="AT503" s="6"/>
      <c r="AU503" s="6"/>
      <c r="AV503" s="6"/>
      <c r="AW503" s="6"/>
      <c r="AX503" s="6"/>
      <c r="AY503" s="6"/>
      <c r="AZ503" s="6"/>
      <c r="BA503" s="6"/>
      <c r="BB503" s="6"/>
      <c r="BC503" s="6"/>
      <c r="BD503" s="6"/>
      <c r="BE503" s="6"/>
      <c r="BF503" s="6"/>
      <c r="BG503" s="6"/>
      <c r="BH503" s="6"/>
      <c r="BI503" s="6"/>
      <c r="BJ503" s="6"/>
      <c r="BK503" s="6"/>
      <c r="BL503" s="6"/>
      <c r="BM503" s="6"/>
    </row>
    <row r="504" spans="1:65" ht="13.2">
      <c r="A504" s="66"/>
      <c r="B504" s="67"/>
      <c r="C504" s="67"/>
      <c r="D504" s="66"/>
      <c r="E504" s="68"/>
      <c r="F504" s="66"/>
      <c r="G504" s="66"/>
      <c r="H504" s="66"/>
      <c r="I504" s="66"/>
      <c r="J504" s="66"/>
      <c r="K504" s="66"/>
      <c r="L504" s="66"/>
      <c r="M504" s="66"/>
      <c r="N504" s="66"/>
      <c r="O504" s="66"/>
      <c r="P504" s="66"/>
      <c r="Q504" s="66"/>
      <c r="R504" s="66"/>
      <c r="S504" s="66"/>
      <c r="T504" s="66"/>
      <c r="U504" s="66"/>
      <c r="V504" s="66"/>
      <c r="W504" s="66"/>
      <c r="X504" s="66"/>
      <c r="Y504" s="66"/>
      <c r="Z504" s="66"/>
      <c r="AA504" s="66"/>
      <c r="AB504" s="66"/>
      <c r="AC504" s="66"/>
      <c r="AD504" s="66"/>
      <c r="AE504" s="66"/>
      <c r="AF504" s="66"/>
      <c r="AG504" s="66"/>
      <c r="AH504" s="66"/>
      <c r="AI504" s="66"/>
      <c r="AJ504" s="66"/>
      <c r="AK504" s="66"/>
      <c r="AL504" s="66"/>
      <c r="AM504" s="66"/>
      <c r="AN504" s="70"/>
      <c r="AO504" s="70"/>
      <c r="AP504" s="70"/>
      <c r="AQ504" s="71"/>
      <c r="AR504" s="70"/>
      <c r="AS504" s="6"/>
      <c r="AT504" s="6"/>
      <c r="AU504" s="6"/>
      <c r="AV504" s="6"/>
      <c r="AW504" s="6"/>
      <c r="AX504" s="6"/>
      <c r="AY504" s="6"/>
      <c r="AZ504" s="6"/>
      <c r="BA504" s="6"/>
      <c r="BB504" s="6"/>
      <c r="BC504" s="6"/>
      <c r="BD504" s="6"/>
      <c r="BE504" s="6"/>
      <c r="BF504" s="6"/>
      <c r="BG504" s="6"/>
      <c r="BH504" s="6"/>
      <c r="BI504" s="6"/>
      <c r="BJ504" s="6"/>
      <c r="BK504" s="6"/>
      <c r="BL504" s="6"/>
      <c r="BM504" s="6"/>
    </row>
    <row r="505" spans="1:65" ht="13.2">
      <c r="A505" s="66"/>
      <c r="B505" s="67"/>
      <c r="C505" s="67"/>
      <c r="D505" s="66"/>
      <c r="E505" s="68"/>
      <c r="F505" s="66"/>
      <c r="G505" s="66"/>
      <c r="H505" s="66"/>
      <c r="I505" s="66"/>
      <c r="J505" s="66"/>
      <c r="K505" s="66"/>
      <c r="L505" s="66"/>
      <c r="M505" s="66"/>
      <c r="N505" s="66"/>
      <c r="O505" s="66"/>
      <c r="P505" s="66"/>
      <c r="Q505" s="66"/>
      <c r="R505" s="66"/>
      <c r="S505" s="66"/>
      <c r="T505" s="66"/>
      <c r="U505" s="66"/>
      <c r="V505" s="66"/>
      <c r="W505" s="66"/>
      <c r="X505" s="66"/>
      <c r="Y505" s="66"/>
      <c r="Z505" s="66"/>
      <c r="AA505" s="66"/>
      <c r="AB505" s="66"/>
      <c r="AC505" s="66"/>
      <c r="AD505" s="66"/>
      <c r="AE505" s="66"/>
      <c r="AF505" s="66"/>
      <c r="AG505" s="66"/>
      <c r="AH505" s="66"/>
      <c r="AI505" s="66"/>
      <c r="AJ505" s="66"/>
      <c r="AK505" s="66"/>
      <c r="AL505" s="66"/>
      <c r="AM505" s="66"/>
      <c r="AN505" s="70"/>
      <c r="AO505" s="70"/>
      <c r="AP505" s="70"/>
      <c r="AQ505" s="71"/>
      <c r="AR505" s="70"/>
      <c r="AS505" s="6"/>
      <c r="AT505" s="6"/>
      <c r="AU505" s="6"/>
      <c r="AV505" s="6"/>
      <c r="AW505" s="6"/>
      <c r="AX505" s="6"/>
      <c r="AY505" s="6"/>
      <c r="AZ505" s="6"/>
      <c r="BA505" s="6"/>
      <c r="BB505" s="6"/>
      <c r="BC505" s="6"/>
      <c r="BD505" s="6"/>
      <c r="BE505" s="6"/>
      <c r="BF505" s="6"/>
      <c r="BG505" s="6"/>
      <c r="BH505" s="6"/>
      <c r="BI505" s="6"/>
      <c r="BJ505" s="6"/>
      <c r="BK505" s="6"/>
      <c r="BL505" s="6"/>
      <c r="BM505" s="6"/>
    </row>
    <row r="506" spans="1:65" ht="13.2">
      <c r="A506" s="66"/>
      <c r="B506" s="67"/>
      <c r="C506" s="67"/>
      <c r="D506" s="66"/>
      <c r="E506" s="68"/>
      <c r="F506" s="66"/>
      <c r="G506" s="66"/>
      <c r="H506" s="66"/>
      <c r="I506" s="66"/>
      <c r="J506" s="66"/>
      <c r="K506" s="66"/>
      <c r="L506" s="66"/>
      <c r="M506" s="66"/>
      <c r="N506" s="66"/>
      <c r="O506" s="66"/>
      <c r="P506" s="66"/>
      <c r="Q506" s="66"/>
      <c r="R506" s="66"/>
      <c r="S506" s="66"/>
      <c r="T506" s="66"/>
      <c r="U506" s="66"/>
      <c r="V506" s="66"/>
      <c r="W506" s="66"/>
      <c r="X506" s="66"/>
      <c r="Y506" s="66"/>
      <c r="Z506" s="66"/>
      <c r="AA506" s="66"/>
      <c r="AB506" s="66"/>
      <c r="AC506" s="66"/>
      <c r="AD506" s="66"/>
      <c r="AE506" s="66"/>
      <c r="AF506" s="66"/>
      <c r="AG506" s="66"/>
      <c r="AH506" s="66"/>
      <c r="AI506" s="66"/>
      <c r="AJ506" s="66"/>
      <c r="AK506" s="66"/>
      <c r="AL506" s="66"/>
      <c r="AM506" s="66"/>
      <c r="AN506" s="70"/>
      <c r="AO506" s="70"/>
      <c r="AP506" s="70"/>
      <c r="AQ506" s="71"/>
      <c r="AR506" s="70"/>
      <c r="AS506" s="6"/>
      <c r="AT506" s="6"/>
      <c r="AU506" s="6"/>
      <c r="AV506" s="6"/>
      <c r="AW506" s="6"/>
      <c r="AX506" s="6"/>
      <c r="AY506" s="6"/>
      <c r="AZ506" s="6"/>
      <c r="BA506" s="6"/>
      <c r="BB506" s="6"/>
      <c r="BC506" s="6"/>
      <c r="BD506" s="6"/>
      <c r="BE506" s="6"/>
      <c r="BF506" s="6"/>
      <c r="BG506" s="6"/>
      <c r="BH506" s="6"/>
      <c r="BI506" s="6"/>
      <c r="BJ506" s="6"/>
      <c r="BK506" s="6"/>
      <c r="BL506" s="6"/>
      <c r="BM506" s="6"/>
    </row>
    <row r="507" spans="1:65" ht="13.2">
      <c r="A507" s="66"/>
      <c r="B507" s="67"/>
      <c r="C507" s="67"/>
      <c r="D507" s="66"/>
      <c r="E507" s="68"/>
      <c r="F507" s="66"/>
      <c r="G507" s="66"/>
      <c r="H507" s="66"/>
      <c r="I507" s="66"/>
      <c r="J507" s="66"/>
      <c r="K507" s="66"/>
      <c r="L507" s="66"/>
      <c r="M507" s="66"/>
      <c r="N507" s="66"/>
      <c r="O507" s="66"/>
      <c r="P507" s="66"/>
      <c r="Q507" s="66"/>
      <c r="R507" s="66"/>
      <c r="S507" s="66"/>
      <c r="T507" s="66"/>
      <c r="U507" s="66"/>
      <c r="V507" s="66"/>
      <c r="W507" s="66"/>
      <c r="X507" s="66"/>
      <c r="Y507" s="66"/>
      <c r="Z507" s="66"/>
      <c r="AA507" s="66"/>
      <c r="AB507" s="66"/>
      <c r="AC507" s="66"/>
      <c r="AD507" s="66"/>
      <c r="AE507" s="66"/>
      <c r="AF507" s="66"/>
      <c r="AG507" s="66"/>
      <c r="AH507" s="66"/>
      <c r="AI507" s="66"/>
      <c r="AJ507" s="66"/>
      <c r="AK507" s="66"/>
      <c r="AL507" s="66"/>
      <c r="AM507" s="66"/>
      <c r="AN507" s="70"/>
      <c r="AO507" s="70"/>
      <c r="AP507" s="70"/>
      <c r="AQ507" s="71"/>
      <c r="AR507" s="70"/>
      <c r="AS507" s="6"/>
      <c r="AT507" s="6"/>
      <c r="AU507" s="6"/>
      <c r="AV507" s="6"/>
      <c r="AW507" s="6"/>
      <c r="AX507" s="6"/>
      <c r="AY507" s="6"/>
      <c r="AZ507" s="6"/>
      <c r="BA507" s="6"/>
      <c r="BB507" s="6"/>
      <c r="BC507" s="6"/>
      <c r="BD507" s="6"/>
      <c r="BE507" s="6"/>
      <c r="BF507" s="6"/>
      <c r="BG507" s="6"/>
      <c r="BH507" s="6"/>
      <c r="BI507" s="6"/>
      <c r="BJ507" s="6"/>
      <c r="BK507" s="6"/>
      <c r="BL507" s="6"/>
      <c r="BM507" s="6"/>
    </row>
    <row r="508" spans="1:65" ht="13.2">
      <c r="A508" s="66"/>
      <c r="B508" s="67"/>
      <c r="C508" s="67"/>
      <c r="D508" s="66"/>
      <c r="E508" s="68"/>
      <c r="F508" s="66"/>
      <c r="G508" s="66"/>
      <c r="H508" s="66"/>
      <c r="I508" s="66"/>
      <c r="J508" s="66"/>
      <c r="K508" s="66"/>
      <c r="L508" s="66"/>
      <c r="M508" s="66"/>
      <c r="N508" s="66"/>
      <c r="O508" s="66"/>
      <c r="P508" s="66"/>
      <c r="Q508" s="66"/>
      <c r="R508" s="66"/>
      <c r="S508" s="66"/>
      <c r="T508" s="66"/>
      <c r="U508" s="66"/>
      <c r="V508" s="66"/>
      <c r="W508" s="66"/>
      <c r="X508" s="66"/>
      <c r="Y508" s="66"/>
      <c r="Z508" s="66"/>
      <c r="AA508" s="66"/>
      <c r="AB508" s="66"/>
      <c r="AC508" s="66"/>
      <c r="AD508" s="66"/>
      <c r="AE508" s="66"/>
      <c r="AF508" s="66"/>
      <c r="AG508" s="66"/>
      <c r="AH508" s="66"/>
      <c r="AI508" s="66"/>
      <c r="AJ508" s="66"/>
      <c r="AK508" s="66"/>
      <c r="AL508" s="66"/>
      <c r="AM508" s="66"/>
      <c r="AN508" s="70"/>
      <c r="AO508" s="70"/>
      <c r="AP508" s="70"/>
      <c r="AQ508" s="71"/>
      <c r="AR508" s="70"/>
      <c r="AS508" s="6"/>
      <c r="AT508" s="6"/>
      <c r="AU508" s="6"/>
      <c r="AV508" s="6"/>
      <c r="AW508" s="6"/>
      <c r="AX508" s="6"/>
      <c r="AY508" s="6"/>
      <c r="AZ508" s="6"/>
      <c r="BA508" s="6"/>
      <c r="BB508" s="6"/>
      <c r="BC508" s="6"/>
      <c r="BD508" s="6"/>
      <c r="BE508" s="6"/>
      <c r="BF508" s="6"/>
      <c r="BG508" s="6"/>
      <c r="BH508" s="6"/>
      <c r="BI508" s="6"/>
      <c r="BJ508" s="6"/>
      <c r="BK508" s="6"/>
      <c r="BL508" s="6"/>
      <c r="BM508" s="6"/>
    </row>
    <row r="509" spans="1:65" ht="13.2">
      <c r="A509" s="66"/>
      <c r="B509" s="67"/>
      <c r="C509" s="67"/>
      <c r="D509" s="66"/>
      <c r="E509" s="68"/>
      <c r="F509" s="66"/>
      <c r="G509" s="66"/>
      <c r="H509" s="66"/>
      <c r="I509" s="66"/>
      <c r="J509" s="66"/>
      <c r="K509" s="66"/>
      <c r="L509" s="66"/>
      <c r="M509" s="66"/>
      <c r="N509" s="66"/>
      <c r="O509" s="66"/>
      <c r="P509" s="66"/>
      <c r="Q509" s="66"/>
      <c r="R509" s="66"/>
      <c r="S509" s="66"/>
      <c r="T509" s="66"/>
      <c r="U509" s="66"/>
      <c r="V509" s="66"/>
      <c r="W509" s="66"/>
      <c r="X509" s="66"/>
      <c r="Y509" s="66"/>
      <c r="Z509" s="66"/>
      <c r="AA509" s="66"/>
      <c r="AB509" s="66"/>
      <c r="AC509" s="66"/>
      <c r="AD509" s="66"/>
      <c r="AE509" s="66"/>
      <c r="AF509" s="66"/>
      <c r="AG509" s="66"/>
      <c r="AH509" s="66"/>
      <c r="AI509" s="66"/>
      <c r="AJ509" s="66"/>
      <c r="AK509" s="66"/>
      <c r="AL509" s="66"/>
      <c r="AM509" s="66"/>
      <c r="AN509" s="70"/>
      <c r="AO509" s="70"/>
      <c r="AP509" s="70"/>
      <c r="AQ509" s="71"/>
      <c r="AR509" s="70"/>
      <c r="AS509" s="6"/>
      <c r="AT509" s="6"/>
      <c r="AU509" s="6"/>
      <c r="AV509" s="6"/>
      <c r="AW509" s="6"/>
      <c r="AX509" s="6"/>
      <c r="AY509" s="6"/>
      <c r="AZ509" s="6"/>
      <c r="BA509" s="6"/>
      <c r="BB509" s="6"/>
      <c r="BC509" s="6"/>
      <c r="BD509" s="6"/>
      <c r="BE509" s="6"/>
      <c r="BF509" s="6"/>
      <c r="BG509" s="6"/>
      <c r="BH509" s="6"/>
      <c r="BI509" s="6"/>
      <c r="BJ509" s="6"/>
      <c r="BK509" s="6"/>
      <c r="BL509" s="6"/>
      <c r="BM509" s="6"/>
    </row>
    <row r="510" spans="1:65" ht="13.2">
      <c r="A510" s="66"/>
      <c r="B510" s="67"/>
      <c r="C510" s="67"/>
      <c r="D510" s="66"/>
      <c r="E510" s="68"/>
      <c r="F510" s="66"/>
      <c r="G510" s="66"/>
      <c r="H510" s="66"/>
      <c r="I510" s="66"/>
      <c r="J510" s="66"/>
      <c r="K510" s="66"/>
      <c r="L510" s="66"/>
      <c r="M510" s="66"/>
      <c r="N510" s="66"/>
      <c r="O510" s="66"/>
      <c r="P510" s="66"/>
      <c r="Q510" s="66"/>
      <c r="R510" s="66"/>
      <c r="S510" s="66"/>
      <c r="T510" s="66"/>
      <c r="U510" s="66"/>
      <c r="V510" s="66"/>
      <c r="W510" s="66"/>
      <c r="X510" s="66"/>
      <c r="Y510" s="66"/>
      <c r="Z510" s="66"/>
      <c r="AA510" s="66"/>
      <c r="AB510" s="66"/>
      <c r="AC510" s="66"/>
      <c r="AD510" s="66"/>
      <c r="AE510" s="66"/>
      <c r="AF510" s="66"/>
      <c r="AG510" s="66"/>
      <c r="AH510" s="66"/>
      <c r="AI510" s="66"/>
      <c r="AJ510" s="66"/>
      <c r="AK510" s="66"/>
      <c r="AL510" s="66"/>
      <c r="AM510" s="66"/>
      <c r="AN510" s="70"/>
      <c r="AO510" s="70"/>
      <c r="AP510" s="70"/>
      <c r="AQ510" s="71"/>
      <c r="AR510" s="70"/>
      <c r="AS510" s="6"/>
      <c r="AT510" s="6"/>
      <c r="AU510" s="6"/>
      <c r="AV510" s="6"/>
      <c r="AW510" s="6"/>
      <c r="AX510" s="6"/>
      <c r="AY510" s="6"/>
      <c r="AZ510" s="6"/>
      <c r="BA510" s="6"/>
      <c r="BB510" s="6"/>
      <c r="BC510" s="6"/>
      <c r="BD510" s="6"/>
      <c r="BE510" s="6"/>
      <c r="BF510" s="6"/>
      <c r="BG510" s="6"/>
      <c r="BH510" s="6"/>
      <c r="BI510" s="6"/>
      <c r="BJ510" s="6"/>
      <c r="BK510" s="6"/>
      <c r="BL510" s="6"/>
      <c r="BM510" s="6"/>
    </row>
    <row r="511" spans="1:65" ht="13.2">
      <c r="A511" s="66"/>
      <c r="B511" s="67"/>
      <c r="C511" s="67"/>
      <c r="D511" s="66"/>
      <c r="E511" s="68"/>
      <c r="F511" s="66"/>
      <c r="G511" s="66"/>
      <c r="H511" s="66"/>
      <c r="I511" s="66"/>
      <c r="J511" s="66"/>
      <c r="K511" s="66"/>
      <c r="L511" s="66"/>
      <c r="M511" s="66"/>
      <c r="N511" s="66"/>
      <c r="O511" s="66"/>
      <c r="P511" s="66"/>
      <c r="Q511" s="66"/>
      <c r="R511" s="66"/>
      <c r="S511" s="66"/>
      <c r="T511" s="66"/>
      <c r="U511" s="66"/>
      <c r="V511" s="66"/>
      <c r="W511" s="66"/>
      <c r="X511" s="66"/>
      <c r="Y511" s="66"/>
      <c r="Z511" s="66"/>
      <c r="AA511" s="66"/>
      <c r="AB511" s="66"/>
      <c r="AC511" s="66"/>
      <c r="AD511" s="66"/>
      <c r="AE511" s="66"/>
      <c r="AF511" s="66"/>
      <c r="AG511" s="66"/>
      <c r="AH511" s="66"/>
      <c r="AI511" s="66"/>
      <c r="AJ511" s="66"/>
      <c r="AK511" s="66"/>
      <c r="AL511" s="66"/>
      <c r="AM511" s="66"/>
      <c r="AN511" s="70"/>
      <c r="AO511" s="70"/>
      <c r="AP511" s="70"/>
      <c r="AQ511" s="71"/>
      <c r="AR511" s="70"/>
      <c r="AS511" s="6"/>
      <c r="AT511" s="6"/>
      <c r="AU511" s="6"/>
      <c r="AV511" s="6"/>
      <c r="AW511" s="6"/>
      <c r="AX511" s="6"/>
      <c r="AY511" s="6"/>
      <c r="AZ511" s="6"/>
      <c r="BA511" s="6"/>
      <c r="BB511" s="6"/>
      <c r="BC511" s="6"/>
      <c r="BD511" s="6"/>
      <c r="BE511" s="6"/>
      <c r="BF511" s="6"/>
      <c r="BG511" s="6"/>
      <c r="BH511" s="6"/>
      <c r="BI511" s="6"/>
      <c r="BJ511" s="6"/>
      <c r="BK511" s="6"/>
      <c r="BL511" s="6"/>
      <c r="BM511" s="6"/>
    </row>
    <row r="512" spans="1:65" ht="13.2">
      <c r="A512" s="66"/>
      <c r="B512" s="67"/>
      <c r="C512" s="67"/>
      <c r="D512" s="66"/>
      <c r="E512" s="68"/>
      <c r="F512" s="66"/>
      <c r="G512" s="66"/>
      <c r="H512" s="66"/>
      <c r="I512" s="66"/>
      <c r="J512" s="66"/>
      <c r="K512" s="66"/>
      <c r="L512" s="66"/>
      <c r="M512" s="66"/>
      <c r="N512" s="66"/>
      <c r="O512" s="66"/>
      <c r="P512" s="66"/>
      <c r="Q512" s="66"/>
      <c r="R512" s="66"/>
      <c r="S512" s="66"/>
      <c r="T512" s="66"/>
      <c r="U512" s="66"/>
      <c r="V512" s="66"/>
      <c r="W512" s="66"/>
      <c r="X512" s="66"/>
      <c r="Y512" s="66"/>
      <c r="Z512" s="66"/>
      <c r="AA512" s="66"/>
      <c r="AB512" s="66"/>
      <c r="AC512" s="66"/>
      <c r="AD512" s="66"/>
      <c r="AE512" s="66"/>
      <c r="AF512" s="66"/>
      <c r="AG512" s="66"/>
      <c r="AH512" s="66"/>
      <c r="AI512" s="66"/>
      <c r="AJ512" s="66"/>
      <c r="AK512" s="66"/>
      <c r="AL512" s="66"/>
      <c r="AM512" s="66"/>
      <c r="AN512" s="70"/>
      <c r="AO512" s="70"/>
      <c r="AP512" s="70"/>
      <c r="AQ512" s="71"/>
      <c r="AR512" s="70"/>
      <c r="AS512" s="6"/>
      <c r="AT512" s="6"/>
      <c r="AU512" s="6"/>
      <c r="AV512" s="6"/>
      <c r="AW512" s="6"/>
      <c r="AX512" s="6"/>
      <c r="AY512" s="6"/>
      <c r="AZ512" s="6"/>
      <c r="BA512" s="6"/>
      <c r="BB512" s="6"/>
      <c r="BC512" s="6"/>
      <c r="BD512" s="6"/>
      <c r="BE512" s="6"/>
      <c r="BF512" s="6"/>
      <c r="BG512" s="6"/>
      <c r="BH512" s="6"/>
      <c r="BI512" s="6"/>
      <c r="BJ512" s="6"/>
      <c r="BK512" s="6"/>
      <c r="BL512" s="6"/>
      <c r="BM512" s="6"/>
    </row>
    <row r="513" spans="1:65" ht="13.2">
      <c r="A513" s="66"/>
      <c r="B513" s="67"/>
      <c r="C513" s="67"/>
      <c r="D513" s="66"/>
      <c r="E513" s="68"/>
      <c r="F513" s="66"/>
      <c r="G513" s="66"/>
      <c r="H513" s="66"/>
      <c r="I513" s="66"/>
      <c r="J513" s="66"/>
      <c r="K513" s="66"/>
      <c r="L513" s="66"/>
      <c r="M513" s="66"/>
      <c r="N513" s="66"/>
      <c r="O513" s="66"/>
      <c r="P513" s="66"/>
      <c r="Q513" s="66"/>
      <c r="R513" s="66"/>
      <c r="S513" s="66"/>
      <c r="T513" s="66"/>
      <c r="U513" s="66"/>
      <c r="V513" s="66"/>
      <c r="W513" s="66"/>
      <c r="X513" s="66"/>
      <c r="Y513" s="66"/>
      <c r="Z513" s="66"/>
      <c r="AA513" s="66"/>
      <c r="AB513" s="66"/>
      <c r="AC513" s="66"/>
      <c r="AD513" s="66"/>
      <c r="AE513" s="66"/>
      <c r="AF513" s="66"/>
      <c r="AG513" s="66"/>
      <c r="AH513" s="66"/>
      <c r="AI513" s="66"/>
      <c r="AJ513" s="66"/>
      <c r="AK513" s="66"/>
      <c r="AL513" s="66"/>
      <c r="AM513" s="66"/>
      <c r="AN513" s="70"/>
      <c r="AO513" s="70"/>
      <c r="AP513" s="70"/>
      <c r="AQ513" s="71"/>
      <c r="AR513" s="70"/>
      <c r="AS513" s="6"/>
      <c r="AT513" s="6"/>
      <c r="AU513" s="6"/>
      <c r="AV513" s="6"/>
      <c r="AW513" s="6"/>
      <c r="AX513" s="6"/>
      <c r="AY513" s="6"/>
      <c r="AZ513" s="6"/>
      <c r="BA513" s="6"/>
      <c r="BB513" s="6"/>
      <c r="BC513" s="6"/>
      <c r="BD513" s="6"/>
      <c r="BE513" s="6"/>
      <c r="BF513" s="6"/>
      <c r="BG513" s="6"/>
      <c r="BH513" s="6"/>
      <c r="BI513" s="6"/>
      <c r="BJ513" s="6"/>
      <c r="BK513" s="6"/>
      <c r="BL513" s="6"/>
      <c r="BM513" s="6"/>
    </row>
    <row r="514" spans="1:65" ht="13.2">
      <c r="A514" s="66"/>
      <c r="B514" s="67"/>
      <c r="C514" s="67"/>
      <c r="D514" s="66"/>
      <c r="E514" s="68"/>
      <c r="F514" s="66"/>
      <c r="G514" s="66"/>
      <c r="H514" s="66"/>
      <c r="I514" s="66"/>
      <c r="J514" s="66"/>
      <c r="K514" s="66"/>
      <c r="L514" s="66"/>
      <c r="M514" s="66"/>
      <c r="N514" s="66"/>
      <c r="O514" s="66"/>
      <c r="P514" s="66"/>
      <c r="Q514" s="66"/>
      <c r="R514" s="66"/>
      <c r="S514" s="66"/>
      <c r="T514" s="66"/>
      <c r="U514" s="66"/>
      <c r="V514" s="66"/>
      <c r="W514" s="66"/>
      <c r="X514" s="66"/>
      <c r="Y514" s="66"/>
      <c r="Z514" s="66"/>
      <c r="AA514" s="66"/>
      <c r="AB514" s="66"/>
      <c r="AC514" s="66"/>
      <c r="AD514" s="66"/>
      <c r="AE514" s="66"/>
      <c r="AF514" s="66"/>
      <c r="AG514" s="66"/>
      <c r="AH514" s="66"/>
      <c r="AI514" s="66"/>
      <c r="AJ514" s="66"/>
      <c r="AK514" s="66"/>
      <c r="AL514" s="66"/>
      <c r="AM514" s="66"/>
      <c r="AN514" s="70"/>
      <c r="AO514" s="70"/>
      <c r="AP514" s="70"/>
      <c r="AQ514" s="71"/>
      <c r="AR514" s="70"/>
      <c r="AS514" s="6"/>
      <c r="AT514" s="6"/>
      <c r="AU514" s="6"/>
      <c r="AV514" s="6"/>
      <c r="AW514" s="6"/>
      <c r="AX514" s="6"/>
      <c r="AY514" s="6"/>
      <c r="AZ514" s="6"/>
      <c r="BA514" s="6"/>
      <c r="BB514" s="6"/>
      <c r="BC514" s="6"/>
      <c r="BD514" s="6"/>
      <c r="BE514" s="6"/>
      <c r="BF514" s="6"/>
      <c r="BG514" s="6"/>
      <c r="BH514" s="6"/>
      <c r="BI514" s="6"/>
      <c r="BJ514" s="6"/>
      <c r="BK514" s="6"/>
      <c r="BL514" s="6"/>
      <c r="BM514" s="6"/>
    </row>
    <row r="515" spans="1:65" ht="13.2">
      <c r="A515" s="66"/>
      <c r="B515" s="67"/>
      <c r="C515" s="67"/>
      <c r="D515" s="66"/>
      <c r="E515" s="68"/>
      <c r="F515" s="66"/>
      <c r="G515" s="66"/>
      <c r="H515" s="66"/>
      <c r="I515" s="66"/>
      <c r="J515" s="66"/>
      <c r="K515" s="66"/>
      <c r="L515" s="66"/>
      <c r="M515" s="66"/>
      <c r="N515" s="66"/>
      <c r="O515" s="66"/>
      <c r="P515" s="66"/>
      <c r="Q515" s="66"/>
      <c r="R515" s="66"/>
      <c r="S515" s="66"/>
      <c r="T515" s="66"/>
      <c r="U515" s="66"/>
      <c r="V515" s="66"/>
      <c r="W515" s="66"/>
      <c r="X515" s="66"/>
      <c r="Y515" s="66"/>
      <c r="Z515" s="66"/>
      <c r="AA515" s="66"/>
      <c r="AB515" s="66"/>
      <c r="AC515" s="66"/>
      <c r="AD515" s="66"/>
      <c r="AE515" s="66"/>
      <c r="AF515" s="66"/>
      <c r="AG515" s="66"/>
      <c r="AH515" s="66"/>
      <c r="AI515" s="66"/>
      <c r="AJ515" s="66"/>
      <c r="AK515" s="66"/>
      <c r="AL515" s="66"/>
      <c r="AM515" s="66"/>
      <c r="AN515" s="70"/>
      <c r="AO515" s="70"/>
      <c r="AP515" s="70"/>
      <c r="AQ515" s="71"/>
      <c r="AR515" s="70"/>
      <c r="AS515" s="6"/>
      <c r="AT515" s="6"/>
      <c r="AU515" s="6"/>
      <c r="AV515" s="6"/>
      <c r="AW515" s="6"/>
      <c r="AX515" s="6"/>
      <c r="AY515" s="6"/>
      <c r="AZ515" s="6"/>
      <c r="BA515" s="6"/>
      <c r="BB515" s="6"/>
      <c r="BC515" s="6"/>
      <c r="BD515" s="6"/>
      <c r="BE515" s="6"/>
      <c r="BF515" s="6"/>
      <c r="BG515" s="6"/>
      <c r="BH515" s="6"/>
      <c r="BI515" s="6"/>
      <c r="BJ515" s="6"/>
      <c r="BK515" s="6"/>
      <c r="BL515" s="6"/>
      <c r="BM515" s="6"/>
    </row>
    <row r="516" spans="1:65" ht="13.2">
      <c r="A516" s="66"/>
      <c r="B516" s="67"/>
      <c r="C516" s="67"/>
      <c r="D516" s="66"/>
      <c r="E516" s="68"/>
      <c r="F516" s="66"/>
      <c r="G516" s="66"/>
      <c r="H516" s="66"/>
      <c r="I516" s="66"/>
      <c r="J516" s="66"/>
      <c r="K516" s="66"/>
      <c r="L516" s="66"/>
      <c r="M516" s="66"/>
      <c r="N516" s="66"/>
      <c r="O516" s="66"/>
      <c r="P516" s="66"/>
      <c r="Q516" s="66"/>
      <c r="R516" s="66"/>
      <c r="S516" s="66"/>
      <c r="T516" s="66"/>
      <c r="U516" s="66"/>
      <c r="V516" s="66"/>
      <c r="W516" s="66"/>
      <c r="X516" s="66"/>
      <c r="Y516" s="66"/>
      <c r="Z516" s="66"/>
      <c r="AA516" s="66"/>
      <c r="AB516" s="66"/>
      <c r="AC516" s="66"/>
      <c r="AD516" s="66"/>
      <c r="AE516" s="66"/>
      <c r="AF516" s="66"/>
      <c r="AG516" s="66"/>
      <c r="AH516" s="66"/>
      <c r="AI516" s="66"/>
      <c r="AJ516" s="66"/>
      <c r="AK516" s="66"/>
      <c r="AL516" s="66"/>
      <c r="AM516" s="66"/>
      <c r="AN516" s="70"/>
      <c r="AO516" s="70"/>
      <c r="AP516" s="70"/>
      <c r="AQ516" s="71"/>
      <c r="AR516" s="70"/>
      <c r="AS516" s="6"/>
      <c r="AT516" s="6"/>
      <c r="AU516" s="6"/>
      <c r="AV516" s="6"/>
      <c r="AW516" s="6"/>
      <c r="AX516" s="6"/>
      <c r="AY516" s="6"/>
      <c r="AZ516" s="6"/>
      <c r="BA516" s="6"/>
      <c r="BB516" s="6"/>
      <c r="BC516" s="6"/>
      <c r="BD516" s="6"/>
      <c r="BE516" s="6"/>
      <c r="BF516" s="6"/>
      <c r="BG516" s="6"/>
      <c r="BH516" s="6"/>
      <c r="BI516" s="6"/>
      <c r="BJ516" s="6"/>
      <c r="BK516" s="6"/>
      <c r="BL516" s="6"/>
      <c r="BM516" s="6"/>
    </row>
    <row r="517" spans="1:65" ht="13.2">
      <c r="A517" s="66"/>
      <c r="B517" s="67"/>
      <c r="C517" s="67"/>
      <c r="D517" s="66"/>
      <c r="E517" s="68"/>
      <c r="F517" s="66"/>
      <c r="G517" s="66"/>
      <c r="H517" s="66"/>
      <c r="I517" s="66"/>
      <c r="J517" s="66"/>
      <c r="K517" s="66"/>
      <c r="L517" s="66"/>
      <c r="M517" s="66"/>
      <c r="N517" s="66"/>
      <c r="O517" s="66"/>
      <c r="P517" s="66"/>
      <c r="Q517" s="66"/>
      <c r="R517" s="66"/>
      <c r="S517" s="66"/>
      <c r="T517" s="66"/>
      <c r="U517" s="66"/>
      <c r="V517" s="66"/>
      <c r="W517" s="66"/>
      <c r="X517" s="66"/>
      <c r="Y517" s="66"/>
      <c r="Z517" s="66"/>
      <c r="AA517" s="66"/>
      <c r="AB517" s="66"/>
      <c r="AC517" s="66"/>
      <c r="AD517" s="66"/>
      <c r="AE517" s="66"/>
      <c r="AF517" s="66"/>
      <c r="AG517" s="66"/>
      <c r="AH517" s="66"/>
      <c r="AI517" s="66"/>
      <c r="AJ517" s="66"/>
      <c r="AK517" s="66"/>
      <c r="AL517" s="66"/>
      <c r="AM517" s="66"/>
      <c r="AN517" s="70"/>
      <c r="AO517" s="70"/>
      <c r="AP517" s="70"/>
      <c r="AQ517" s="71"/>
      <c r="AR517" s="70"/>
      <c r="AS517" s="6"/>
      <c r="AT517" s="6"/>
      <c r="AU517" s="6"/>
      <c r="AV517" s="6"/>
      <c r="AW517" s="6"/>
      <c r="AX517" s="6"/>
      <c r="AY517" s="6"/>
      <c r="AZ517" s="6"/>
      <c r="BA517" s="6"/>
      <c r="BB517" s="6"/>
      <c r="BC517" s="6"/>
      <c r="BD517" s="6"/>
      <c r="BE517" s="6"/>
      <c r="BF517" s="6"/>
      <c r="BG517" s="6"/>
      <c r="BH517" s="6"/>
      <c r="BI517" s="6"/>
      <c r="BJ517" s="6"/>
      <c r="BK517" s="6"/>
      <c r="BL517" s="6"/>
      <c r="BM517" s="6"/>
    </row>
    <row r="518" spans="1:65" ht="13.2">
      <c r="A518" s="66"/>
      <c r="B518" s="67"/>
      <c r="C518" s="67"/>
      <c r="D518" s="66"/>
      <c r="E518" s="68"/>
      <c r="F518" s="66"/>
      <c r="G518" s="66"/>
      <c r="H518" s="66"/>
      <c r="I518" s="66"/>
      <c r="J518" s="66"/>
      <c r="K518" s="66"/>
      <c r="L518" s="66"/>
      <c r="M518" s="66"/>
      <c r="N518" s="66"/>
      <c r="O518" s="66"/>
      <c r="P518" s="66"/>
      <c r="Q518" s="66"/>
      <c r="R518" s="66"/>
      <c r="S518" s="66"/>
      <c r="T518" s="66"/>
      <c r="U518" s="66"/>
      <c r="V518" s="66"/>
      <c r="W518" s="66"/>
      <c r="X518" s="66"/>
      <c r="Y518" s="66"/>
      <c r="Z518" s="66"/>
      <c r="AA518" s="66"/>
      <c r="AB518" s="66"/>
      <c r="AC518" s="66"/>
      <c r="AD518" s="66"/>
      <c r="AE518" s="66"/>
      <c r="AF518" s="66"/>
      <c r="AG518" s="66"/>
      <c r="AH518" s="66"/>
      <c r="AI518" s="66"/>
      <c r="AJ518" s="66"/>
      <c r="AK518" s="66"/>
      <c r="AL518" s="66"/>
      <c r="AM518" s="66"/>
      <c r="AN518" s="70"/>
      <c r="AO518" s="70"/>
      <c r="AP518" s="70"/>
      <c r="AQ518" s="71"/>
      <c r="AR518" s="70"/>
      <c r="AS518" s="6"/>
      <c r="AT518" s="6"/>
      <c r="AU518" s="6"/>
      <c r="AV518" s="6"/>
      <c r="AW518" s="6"/>
      <c r="AX518" s="6"/>
      <c r="AY518" s="6"/>
      <c r="AZ518" s="6"/>
      <c r="BA518" s="6"/>
      <c r="BB518" s="6"/>
      <c r="BC518" s="6"/>
      <c r="BD518" s="6"/>
      <c r="BE518" s="6"/>
      <c r="BF518" s="6"/>
      <c r="BG518" s="6"/>
      <c r="BH518" s="6"/>
      <c r="BI518" s="6"/>
      <c r="BJ518" s="6"/>
      <c r="BK518" s="6"/>
      <c r="BL518" s="6"/>
      <c r="BM518" s="6"/>
    </row>
    <row r="519" spans="1:65" ht="13.2">
      <c r="A519" s="66"/>
      <c r="B519" s="67"/>
      <c r="C519" s="67"/>
      <c r="D519" s="66"/>
      <c r="E519" s="68"/>
      <c r="F519" s="66"/>
      <c r="G519" s="66"/>
      <c r="H519" s="66"/>
      <c r="I519" s="66"/>
      <c r="J519" s="66"/>
      <c r="K519" s="66"/>
      <c r="L519" s="66"/>
      <c r="M519" s="66"/>
      <c r="N519" s="66"/>
      <c r="O519" s="66"/>
      <c r="P519" s="66"/>
      <c r="Q519" s="66"/>
      <c r="R519" s="66"/>
      <c r="S519" s="66"/>
      <c r="T519" s="66"/>
      <c r="U519" s="66"/>
      <c r="V519" s="66"/>
      <c r="W519" s="66"/>
      <c r="X519" s="66"/>
      <c r="Y519" s="66"/>
      <c r="Z519" s="66"/>
      <c r="AA519" s="66"/>
      <c r="AB519" s="66"/>
      <c r="AC519" s="66"/>
      <c r="AD519" s="66"/>
      <c r="AE519" s="66"/>
      <c r="AF519" s="66"/>
      <c r="AG519" s="66"/>
      <c r="AH519" s="66"/>
      <c r="AI519" s="66"/>
      <c r="AJ519" s="66"/>
      <c r="AK519" s="66"/>
      <c r="AL519" s="66"/>
      <c r="AM519" s="66"/>
      <c r="AN519" s="70"/>
      <c r="AO519" s="70"/>
      <c r="AP519" s="70"/>
      <c r="AQ519" s="71"/>
      <c r="AR519" s="70"/>
      <c r="AS519" s="6"/>
      <c r="AT519" s="6"/>
      <c r="AU519" s="6"/>
      <c r="AV519" s="6"/>
      <c r="AW519" s="6"/>
      <c r="AX519" s="6"/>
      <c r="AY519" s="6"/>
      <c r="AZ519" s="6"/>
      <c r="BA519" s="6"/>
      <c r="BB519" s="6"/>
      <c r="BC519" s="6"/>
      <c r="BD519" s="6"/>
      <c r="BE519" s="6"/>
      <c r="BF519" s="6"/>
      <c r="BG519" s="6"/>
      <c r="BH519" s="6"/>
      <c r="BI519" s="6"/>
      <c r="BJ519" s="6"/>
      <c r="BK519" s="6"/>
      <c r="BL519" s="6"/>
      <c r="BM519" s="6"/>
    </row>
    <row r="520" spans="1:65" ht="13.2">
      <c r="A520" s="66"/>
      <c r="B520" s="67"/>
      <c r="C520" s="67"/>
      <c r="D520" s="66"/>
      <c r="E520" s="68"/>
      <c r="F520" s="66"/>
      <c r="G520" s="66"/>
      <c r="H520" s="66"/>
      <c r="I520" s="66"/>
      <c r="J520" s="66"/>
      <c r="K520" s="66"/>
      <c r="L520" s="66"/>
      <c r="M520" s="66"/>
      <c r="N520" s="66"/>
      <c r="O520" s="66"/>
      <c r="P520" s="66"/>
      <c r="Q520" s="66"/>
      <c r="R520" s="66"/>
      <c r="S520" s="66"/>
      <c r="T520" s="66"/>
      <c r="U520" s="66"/>
      <c r="V520" s="66"/>
      <c r="W520" s="66"/>
      <c r="X520" s="66"/>
      <c r="Y520" s="66"/>
      <c r="Z520" s="66"/>
      <c r="AA520" s="66"/>
      <c r="AB520" s="66"/>
      <c r="AC520" s="66"/>
      <c r="AD520" s="66"/>
      <c r="AE520" s="66"/>
      <c r="AF520" s="66"/>
      <c r="AG520" s="66"/>
      <c r="AH520" s="66"/>
      <c r="AI520" s="66"/>
      <c r="AJ520" s="66"/>
      <c r="AK520" s="66"/>
      <c r="AL520" s="66"/>
      <c r="AM520" s="66"/>
      <c r="AN520" s="70"/>
      <c r="AO520" s="70"/>
      <c r="AP520" s="70"/>
      <c r="AQ520" s="71"/>
      <c r="AR520" s="70"/>
      <c r="AS520" s="6"/>
      <c r="AT520" s="6"/>
      <c r="AU520" s="6"/>
      <c r="AV520" s="6"/>
      <c r="AW520" s="6"/>
      <c r="AX520" s="6"/>
      <c r="AY520" s="6"/>
      <c r="AZ520" s="6"/>
      <c r="BA520" s="6"/>
      <c r="BB520" s="6"/>
      <c r="BC520" s="6"/>
      <c r="BD520" s="6"/>
      <c r="BE520" s="6"/>
      <c r="BF520" s="6"/>
      <c r="BG520" s="6"/>
      <c r="BH520" s="6"/>
      <c r="BI520" s="6"/>
      <c r="BJ520" s="6"/>
      <c r="BK520" s="6"/>
      <c r="BL520" s="6"/>
      <c r="BM520" s="6"/>
    </row>
    <row r="521" spans="1:65" ht="13.2">
      <c r="A521" s="66"/>
      <c r="B521" s="67"/>
      <c r="C521" s="67"/>
      <c r="D521" s="66"/>
      <c r="E521" s="68"/>
      <c r="F521" s="66"/>
      <c r="G521" s="66"/>
      <c r="H521" s="66"/>
      <c r="I521" s="66"/>
      <c r="J521" s="66"/>
      <c r="K521" s="66"/>
      <c r="L521" s="66"/>
      <c r="M521" s="66"/>
      <c r="N521" s="66"/>
      <c r="O521" s="66"/>
      <c r="P521" s="66"/>
      <c r="Q521" s="66"/>
      <c r="R521" s="66"/>
      <c r="S521" s="66"/>
      <c r="T521" s="66"/>
      <c r="U521" s="66"/>
      <c r="V521" s="66"/>
      <c r="W521" s="66"/>
      <c r="X521" s="66"/>
      <c r="Y521" s="66"/>
      <c r="Z521" s="66"/>
      <c r="AA521" s="66"/>
      <c r="AB521" s="66"/>
      <c r="AC521" s="66"/>
      <c r="AD521" s="66"/>
      <c r="AE521" s="66"/>
      <c r="AF521" s="66"/>
      <c r="AG521" s="66"/>
      <c r="AH521" s="66"/>
      <c r="AI521" s="66"/>
      <c r="AJ521" s="66"/>
      <c r="AK521" s="66"/>
      <c r="AL521" s="66"/>
      <c r="AM521" s="66"/>
      <c r="AN521" s="70"/>
      <c r="AO521" s="70"/>
      <c r="AP521" s="70"/>
      <c r="AQ521" s="71"/>
      <c r="AR521" s="70"/>
      <c r="AS521" s="6"/>
      <c r="AT521" s="6"/>
      <c r="AU521" s="6"/>
      <c r="AV521" s="6"/>
      <c r="AW521" s="6"/>
      <c r="AX521" s="6"/>
      <c r="AY521" s="6"/>
      <c r="AZ521" s="6"/>
      <c r="BA521" s="6"/>
      <c r="BB521" s="6"/>
      <c r="BC521" s="6"/>
      <c r="BD521" s="6"/>
      <c r="BE521" s="6"/>
      <c r="BF521" s="6"/>
      <c r="BG521" s="6"/>
      <c r="BH521" s="6"/>
      <c r="BI521" s="6"/>
      <c r="BJ521" s="6"/>
      <c r="BK521" s="6"/>
      <c r="BL521" s="6"/>
      <c r="BM521" s="6"/>
    </row>
    <row r="522" spans="1:65" ht="13.2">
      <c r="A522" s="66"/>
      <c r="B522" s="67"/>
      <c r="C522" s="67"/>
      <c r="D522" s="66"/>
      <c r="E522" s="68"/>
      <c r="F522" s="66"/>
      <c r="G522" s="66"/>
      <c r="H522" s="66"/>
      <c r="I522" s="66"/>
      <c r="J522" s="66"/>
      <c r="K522" s="66"/>
      <c r="L522" s="66"/>
      <c r="M522" s="66"/>
      <c r="N522" s="66"/>
      <c r="O522" s="66"/>
      <c r="P522" s="66"/>
      <c r="Q522" s="66"/>
      <c r="R522" s="66"/>
      <c r="S522" s="66"/>
      <c r="T522" s="66"/>
      <c r="U522" s="66"/>
      <c r="V522" s="66"/>
      <c r="W522" s="66"/>
      <c r="X522" s="66"/>
      <c r="Y522" s="66"/>
      <c r="Z522" s="66"/>
      <c r="AA522" s="66"/>
      <c r="AB522" s="66"/>
      <c r="AC522" s="66"/>
      <c r="AD522" s="66"/>
      <c r="AE522" s="66"/>
      <c r="AF522" s="66"/>
      <c r="AG522" s="66"/>
      <c r="AH522" s="66"/>
      <c r="AI522" s="66"/>
      <c r="AJ522" s="66"/>
      <c r="AK522" s="66"/>
      <c r="AL522" s="66"/>
      <c r="AM522" s="66"/>
      <c r="AN522" s="70"/>
      <c r="AO522" s="70"/>
      <c r="AP522" s="70"/>
      <c r="AQ522" s="71"/>
      <c r="AR522" s="70"/>
      <c r="AS522" s="6"/>
      <c r="AT522" s="6"/>
      <c r="AU522" s="6"/>
      <c r="AV522" s="6"/>
      <c r="AW522" s="6"/>
      <c r="AX522" s="6"/>
      <c r="AY522" s="6"/>
      <c r="AZ522" s="6"/>
      <c r="BA522" s="6"/>
      <c r="BB522" s="6"/>
      <c r="BC522" s="6"/>
      <c r="BD522" s="6"/>
      <c r="BE522" s="6"/>
      <c r="BF522" s="6"/>
      <c r="BG522" s="6"/>
      <c r="BH522" s="6"/>
      <c r="BI522" s="6"/>
      <c r="BJ522" s="6"/>
      <c r="BK522" s="6"/>
      <c r="BL522" s="6"/>
      <c r="BM522" s="6"/>
    </row>
    <row r="523" spans="1:65" ht="13.2">
      <c r="A523" s="66"/>
      <c r="B523" s="67"/>
      <c r="C523" s="67"/>
      <c r="D523" s="66"/>
      <c r="E523" s="68"/>
      <c r="F523" s="66"/>
      <c r="G523" s="66"/>
      <c r="H523" s="66"/>
      <c r="I523" s="66"/>
      <c r="J523" s="66"/>
      <c r="K523" s="66"/>
      <c r="L523" s="66"/>
      <c r="M523" s="66"/>
      <c r="N523" s="66"/>
      <c r="O523" s="66"/>
      <c r="P523" s="66"/>
      <c r="Q523" s="66"/>
      <c r="R523" s="66"/>
      <c r="S523" s="66"/>
      <c r="T523" s="66"/>
      <c r="U523" s="66"/>
      <c r="V523" s="66"/>
      <c r="W523" s="66"/>
      <c r="X523" s="66"/>
      <c r="Y523" s="66"/>
      <c r="Z523" s="66"/>
      <c r="AA523" s="66"/>
      <c r="AB523" s="66"/>
      <c r="AC523" s="66"/>
      <c r="AD523" s="66"/>
      <c r="AE523" s="66"/>
      <c r="AF523" s="66"/>
      <c r="AG523" s="66"/>
      <c r="AH523" s="66"/>
      <c r="AI523" s="66"/>
      <c r="AJ523" s="66"/>
      <c r="AK523" s="66"/>
      <c r="AL523" s="66"/>
      <c r="AM523" s="66"/>
      <c r="AN523" s="70"/>
      <c r="AO523" s="70"/>
      <c r="AP523" s="70"/>
      <c r="AQ523" s="71"/>
      <c r="AR523" s="70"/>
      <c r="AS523" s="6"/>
      <c r="AT523" s="6"/>
      <c r="AU523" s="6"/>
      <c r="AV523" s="6"/>
      <c r="AW523" s="6"/>
      <c r="AX523" s="6"/>
      <c r="AY523" s="6"/>
      <c r="AZ523" s="6"/>
      <c r="BA523" s="6"/>
      <c r="BB523" s="6"/>
      <c r="BC523" s="6"/>
      <c r="BD523" s="6"/>
      <c r="BE523" s="6"/>
      <c r="BF523" s="6"/>
      <c r="BG523" s="6"/>
      <c r="BH523" s="6"/>
      <c r="BI523" s="6"/>
      <c r="BJ523" s="6"/>
      <c r="BK523" s="6"/>
      <c r="BL523" s="6"/>
      <c r="BM523" s="6"/>
    </row>
    <row r="524" spans="1:65" ht="13.2">
      <c r="A524" s="66"/>
      <c r="B524" s="67"/>
      <c r="C524" s="67"/>
      <c r="D524" s="66"/>
      <c r="E524" s="68"/>
      <c r="F524" s="66"/>
      <c r="G524" s="66"/>
      <c r="H524" s="66"/>
      <c r="I524" s="66"/>
      <c r="J524" s="66"/>
      <c r="K524" s="66"/>
      <c r="L524" s="66"/>
      <c r="M524" s="66"/>
      <c r="N524" s="66"/>
      <c r="O524" s="66"/>
      <c r="P524" s="66"/>
      <c r="Q524" s="66"/>
      <c r="R524" s="66"/>
      <c r="S524" s="66"/>
      <c r="T524" s="66"/>
      <c r="U524" s="66"/>
      <c r="V524" s="66"/>
      <c r="W524" s="66"/>
      <c r="X524" s="66"/>
      <c r="Y524" s="66"/>
      <c r="Z524" s="66"/>
      <c r="AA524" s="66"/>
      <c r="AB524" s="66"/>
      <c r="AC524" s="66"/>
      <c r="AD524" s="66"/>
      <c r="AE524" s="66"/>
      <c r="AF524" s="66"/>
      <c r="AG524" s="66"/>
      <c r="AH524" s="66"/>
      <c r="AI524" s="66"/>
      <c r="AJ524" s="66"/>
      <c r="AK524" s="66"/>
      <c r="AL524" s="66"/>
      <c r="AM524" s="66"/>
      <c r="AN524" s="70"/>
      <c r="AO524" s="70"/>
      <c r="AP524" s="70"/>
      <c r="AQ524" s="71"/>
      <c r="AR524" s="70"/>
      <c r="AS524" s="6"/>
      <c r="AT524" s="6"/>
      <c r="AU524" s="6"/>
      <c r="AV524" s="6"/>
      <c r="AW524" s="6"/>
      <c r="AX524" s="6"/>
      <c r="AY524" s="6"/>
      <c r="AZ524" s="6"/>
      <c r="BA524" s="6"/>
      <c r="BB524" s="6"/>
      <c r="BC524" s="6"/>
      <c r="BD524" s="6"/>
      <c r="BE524" s="6"/>
      <c r="BF524" s="6"/>
      <c r="BG524" s="6"/>
      <c r="BH524" s="6"/>
      <c r="BI524" s="6"/>
      <c r="BJ524" s="6"/>
      <c r="BK524" s="6"/>
      <c r="BL524" s="6"/>
      <c r="BM524" s="6"/>
    </row>
    <row r="525" spans="1:65" ht="13.2">
      <c r="A525" s="66"/>
      <c r="B525" s="67"/>
      <c r="C525" s="67"/>
      <c r="D525" s="66"/>
      <c r="E525" s="68"/>
      <c r="F525" s="66"/>
      <c r="G525" s="66"/>
      <c r="H525" s="66"/>
      <c r="I525" s="66"/>
      <c r="J525" s="66"/>
      <c r="K525" s="66"/>
      <c r="L525" s="66"/>
      <c r="M525" s="66"/>
      <c r="N525" s="66"/>
      <c r="O525" s="66"/>
      <c r="P525" s="66"/>
      <c r="Q525" s="66"/>
      <c r="R525" s="66"/>
      <c r="S525" s="66"/>
      <c r="T525" s="66"/>
      <c r="U525" s="66"/>
      <c r="V525" s="66"/>
      <c r="W525" s="66"/>
      <c r="X525" s="66"/>
      <c r="Y525" s="66"/>
      <c r="Z525" s="66"/>
      <c r="AA525" s="66"/>
      <c r="AB525" s="66"/>
      <c r="AC525" s="66"/>
      <c r="AD525" s="66"/>
      <c r="AE525" s="66"/>
      <c r="AF525" s="66"/>
      <c r="AG525" s="66"/>
      <c r="AH525" s="66"/>
      <c r="AI525" s="66"/>
      <c r="AJ525" s="66"/>
      <c r="AK525" s="66"/>
      <c r="AL525" s="66"/>
      <c r="AM525" s="66"/>
      <c r="AN525" s="70"/>
      <c r="AO525" s="70"/>
      <c r="AP525" s="70"/>
      <c r="AQ525" s="71"/>
      <c r="AR525" s="70"/>
      <c r="AS525" s="6"/>
      <c r="AT525" s="6"/>
      <c r="AU525" s="6"/>
      <c r="AV525" s="6"/>
      <c r="AW525" s="6"/>
      <c r="AX525" s="6"/>
      <c r="AY525" s="6"/>
      <c r="AZ525" s="6"/>
      <c r="BA525" s="6"/>
      <c r="BB525" s="6"/>
      <c r="BC525" s="6"/>
      <c r="BD525" s="6"/>
      <c r="BE525" s="6"/>
      <c r="BF525" s="6"/>
      <c r="BG525" s="6"/>
      <c r="BH525" s="6"/>
      <c r="BI525" s="6"/>
      <c r="BJ525" s="6"/>
      <c r="BK525" s="6"/>
      <c r="BL525" s="6"/>
      <c r="BM525" s="6"/>
    </row>
    <row r="526" spans="1:65" ht="13.2">
      <c r="A526" s="66"/>
      <c r="B526" s="67"/>
      <c r="C526" s="67"/>
      <c r="D526" s="66"/>
      <c r="E526" s="68"/>
      <c r="F526" s="66"/>
      <c r="G526" s="66"/>
      <c r="H526" s="66"/>
      <c r="I526" s="66"/>
      <c r="J526" s="66"/>
      <c r="K526" s="66"/>
      <c r="L526" s="66"/>
      <c r="M526" s="66"/>
      <c r="N526" s="66"/>
      <c r="O526" s="66"/>
      <c r="P526" s="66"/>
      <c r="Q526" s="66"/>
      <c r="R526" s="66"/>
      <c r="S526" s="66"/>
      <c r="T526" s="66"/>
      <c r="U526" s="66"/>
      <c r="V526" s="66"/>
      <c r="W526" s="66"/>
      <c r="X526" s="66"/>
      <c r="Y526" s="66"/>
      <c r="Z526" s="66"/>
      <c r="AA526" s="66"/>
      <c r="AB526" s="66"/>
      <c r="AC526" s="66"/>
      <c r="AD526" s="66"/>
      <c r="AE526" s="66"/>
      <c r="AF526" s="66"/>
      <c r="AG526" s="66"/>
      <c r="AH526" s="66"/>
      <c r="AI526" s="66"/>
      <c r="AJ526" s="66"/>
      <c r="AK526" s="66"/>
      <c r="AL526" s="66"/>
      <c r="AM526" s="66"/>
      <c r="AN526" s="70"/>
      <c r="AO526" s="70"/>
      <c r="AP526" s="70"/>
      <c r="AQ526" s="71"/>
      <c r="AR526" s="70"/>
      <c r="AS526" s="6"/>
      <c r="AT526" s="6"/>
      <c r="AU526" s="6"/>
      <c r="AV526" s="6"/>
      <c r="AW526" s="6"/>
      <c r="AX526" s="6"/>
      <c r="AY526" s="6"/>
      <c r="AZ526" s="6"/>
      <c r="BA526" s="6"/>
      <c r="BB526" s="6"/>
      <c r="BC526" s="6"/>
      <c r="BD526" s="6"/>
      <c r="BE526" s="6"/>
      <c r="BF526" s="6"/>
      <c r="BG526" s="6"/>
      <c r="BH526" s="6"/>
      <c r="BI526" s="6"/>
      <c r="BJ526" s="6"/>
      <c r="BK526" s="6"/>
      <c r="BL526" s="6"/>
      <c r="BM526" s="6"/>
    </row>
    <row r="527" spans="1:65" ht="13.2">
      <c r="A527" s="66"/>
      <c r="B527" s="67"/>
      <c r="C527" s="67"/>
      <c r="D527" s="66"/>
      <c r="E527" s="68"/>
      <c r="F527" s="66"/>
      <c r="G527" s="66"/>
      <c r="H527" s="66"/>
      <c r="I527" s="66"/>
      <c r="J527" s="66"/>
      <c r="K527" s="66"/>
      <c r="L527" s="66"/>
      <c r="M527" s="66"/>
      <c r="N527" s="66"/>
      <c r="O527" s="66"/>
      <c r="P527" s="66"/>
      <c r="Q527" s="66"/>
      <c r="R527" s="66"/>
      <c r="S527" s="66"/>
      <c r="T527" s="66"/>
      <c r="U527" s="66"/>
      <c r="V527" s="66"/>
      <c r="W527" s="66"/>
      <c r="X527" s="66"/>
      <c r="Y527" s="66"/>
      <c r="Z527" s="66"/>
      <c r="AA527" s="66"/>
      <c r="AB527" s="66"/>
      <c r="AC527" s="66"/>
      <c r="AD527" s="66"/>
      <c r="AE527" s="66"/>
      <c r="AF527" s="66"/>
      <c r="AG527" s="66"/>
      <c r="AH527" s="66"/>
      <c r="AI527" s="66"/>
      <c r="AJ527" s="66"/>
      <c r="AK527" s="66"/>
      <c r="AL527" s="66"/>
      <c r="AM527" s="66"/>
      <c r="AN527" s="70"/>
      <c r="AO527" s="70"/>
      <c r="AP527" s="70"/>
      <c r="AQ527" s="71"/>
      <c r="AR527" s="70"/>
      <c r="AS527" s="6"/>
      <c r="AT527" s="6"/>
      <c r="AU527" s="6"/>
      <c r="AV527" s="6"/>
      <c r="AW527" s="6"/>
      <c r="AX527" s="6"/>
      <c r="AY527" s="6"/>
      <c r="AZ527" s="6"/>
      <c r="BA527" s="6"/>
      <c r="BB527" s="6"/>
      <c r="BC527" s="6"/>
      <c r="BD527" s="6"/>
      <c r="BE527" s="6"/>
      <c r="BF527" s="6"/>
      <c r="BG527" s="6"/>
      <c r="BH527" s="6"/>
      <c r="BI527" s="6"/>
      <c r="BJ527" s="6"/>
      <c r="BK527" s="6"/>
      <c r="BL527" s="6"/>
      <c r="BM527" s="6"/>
    </row>
    <row r="528" spans="1:65" ht="13.2">
      <c r="A528" s="66"/>
      <c r="B528" s="67"/>
      <c r="C528" s="67"/>
      <c r="D528" s="66"/>
      <c r="E528" s="68"/>
      <c r="F528" s="66"/>
      <c r="G528" s="66"/>
      <c r="H528" s="66"/>
      <c r="I528" s="66"/>
      <c r="J528" s="66"/>
      <c r="K528" s="66"/>
      <c r="L528" s="66"/>
      <c r="M528" s="66"/>
      <c r="N528" s="66"/>
      <c r="O528" s="66"/>
      <c r="P528" s="66"/>
      <c r="Q528" s="66"/>
      <c r="R528" s="66"/>
      <c r="S528" s="66"/>
      <c r="T528" s="66"/>
      <c r="U528" s="66"/>
      <c r="V528" s="66"/>
      <c r="W528" s="66"/>
      <c r="X528" s="66"/>
      <c r="Y528" s="66"/>
      <c r="Z528" s="66"/>
      <c r="AA528" s="66"/>
      <c r="AB528" s="66"/>
      <c r="AC528" s="66"/>
      <c r="AD528" s="66"/>
      <c r="AE528" s="66"/>
      <c r="AF528" s="66"/>
      <c r="AG528" s="66"/>
      <c r="AH528" s="66"/>
      <c r="AI528" s="66"/>
      <c r="AJ528" s="66"/>
      <c r="AK528" s="66"/>
      <c r="AL528" s="66"/>
      <c r="AM528" s="66"/>
      <c r="AN528" s="70"/>
      <c r="AO528" s="70"/>
      <c r="AP528" s="70"/>
      <c r="AQ528" s="71"/>
      <c r="AR528" s="70"/>
      <c r="AS528" s="6"/>
      <c r="AT528" s="6"/>
      <c r="AU528" s="6"/>
      <c r="AV528" s="6"/>
      <c r="AW528" s="6"/>
      <c r="AX528" s="6"/>
      <c r="AY528" s="6"/>
      <c r="AZ528" s="6"/>
      <c r="BA528" s="6"/>
      <c r="BB528" s="6"/>
      <c r="BC528" s="6"/>
      <c r="BD528" s="6"/>
      <c r="BE528" s="6"/>
      <c r="BF528" s="6"/>
      <c r="BG528" s="6"/>
      <c r="BH528" s="6"/>
      <c r="BI528" s="6"/>
      <c r="BJ528" s="6"/>
      <c r="BK528" s="6"/>
      <c r="BL528" s="6"/>
      <c r="BM528" s="6"/>
    </row>
    <row r="529" spans="1:65" ht="13.2">
      <c r="A529" s="66"/>
      <c r="B529" s="67"/>
      <c r="C529" s="67"/>
      <c r="D529" s="66"/>
      <c r="E529" s="68"/>
      <c r="F529" s="66"/>
      <c r="G529" s="66"/>
      <c r="H529" s="66"/>
      <c r="I529" s="66"/>
      <c r="J529" s="66"/>
      <c r="K529" s="66"/>
      <c r="L529" s="66"/>
      <c r="M529" s="66"/>
      <c r="N529" s="66"/>
      <c r="O529" s="66"/>
      <c r="P529" s="66"/>
      <c r="Q529" s="66"/>
      <c r="R529" s="66"/>
      <c r="S529" s="66"/>
      <c r="T529" s="66"/>
      <c r="U529" s="66"/>
      <c r="V529" s="66"/>
      <c r="W529" s="66"/>
      <c r="X529" s="66"/>
      <c r="Y529" s="66"/>
      <c r="Z529" s="66"/>
      <c r="AA529" s="66"/>
      <c r="AB529" s="66"/>
      <c r="AC529" s="66"/>
      <c r="AD529" s="66"/>
      <c r="AE529" s="66"/>
      <c r="AF529" s="66"/>
      <c r="AG529" s="66"/>
      <c r="AH529" s="66"/>
      <c r="AI529" s="66"/>
      <c r="AJ529" s="66"/>
      <c r="AK529" s="66"/>
      <c r="AL529" s="66"/>
      <c r="AM529" s="66"/>
      <c r="AN529" s="70"/>
      <c r="AO529" s="70"/>
      <c r="AP529" s="70"/>
      <c r="AQ529" s="71"/>
      <c r="AR529" s="70"/>
      <c r="AS529" s="6"/>
      <c r="AT529" s="6"/>
      <c r="AU529" s="6"/>
      <c r="AV529" s="6"/>
      <c r="AW529" s="6"/>
      <c r="AX529" s="6"/>
      <c r="AY529" s="6"/>
      <c r="AZ529" s="6"/>
      <c r="BA529" s="6"/>
      <c r="BB529" s="6"/>
      <c r="BC529" s="6"/>
      <c r="BD529" s="6"/>
      <c r="BE529" s="6"/>
      <c r="BF529" s="6"/>
      <c r="BG529" s="6"/>
      <c r="BH529" s="6"/>
      <c r="BI529" s="6"/>
      <c r="BJ529" s="6"/>
      <c r="BK529" s="6"/>
      <c r="BL529" s="6"/>
      <c r="BM529" s="6"/>
    </row>
    <row r="530" spans="1:65" ht="13.2">
      <c r="A530" s="66"/>
      <c r="B530" s="67"/>
      <c r="C530" s="67"/>
      <c r="D530" s="66"/>
      <c r="E530" s="68"/>
      <c r="F530" s="66"/>
      <c r="G530" s="66"/>
      <c r="H530" s="66"/>
      <c r="I530" s="66"/>
      <c r="J530" s="66"/>
      <c r="K530" s="66"/>
      <c r="L530" s="66"/>
      <c r="M530" s="66"/>
      <c r="N530" s="66"/>
      <c r="O530" s="66"/>
      <c r="P530" s="66"/>
      <c r="Q530" s="66"/>
      <c r="R530" s="66"/>
      <c r="S530" s="66"/>
      <c r="T530" s="66"/>
      <c r="U530" s="66"/>
      <c r="V530" s="66"/>
      <c r="W530" s="66"/>
      <c r="X530" s="66"/>
      <c r="Y530" s="66"/>
      <c r="Z530" s="66"/>
      <c r="AA530" s="66"/>
      <c r="AB530" s="66"/>
      <c r="AC530" s="66"/>
      <c r="AD530" s="66"/>
      <c r="AE530" s="66"/>
      <c r="AF530" s="66"/>
      <c r="AG530" s="66"/>
      <c r="AH530" s="66"/>
      <c r="AI530" s="66"/>
      <c r="AJ530" s="66"/>
      <c r="AK530" s="66"/>
      <c r="AL530" s="66"/>
      <c r="AM530" s="66"/>
      <c r="AN530" s="70"/>
      <c r="AO530" s="70"/>
      <c r="AP530" s="70"/>
      <c r="AQ530" s="71"/>
      <c r="AR530" s="70"/>
      <c r="AS530" s="6"/>
      <c r="AT530" s="6"/>
      <c r="AU530" s="6"/>
      <c r="AV530" s="6"/>
      <c r="AW530" s="6"/>
      <c r="AX530" s="6"/>
      <c r="AY530" s="6"/>
      <c r="AZ530" s="6"/>
      <c r="BA530" s="6"/>
      <c r="BB530" s="6"/>
      <c r="BC530" s="6"/>
      <c r="BD530" s="6"/>
      <c r="BE530" s="6"/>
      <c r="BF530" s="6"/>
      <c r="BG530" s="6"/>
      <c r="BH530" s="6"/>
      <c r="BI530" s="6"/>
      <c r="BJ530" s="6"/>
      <c r="BK530" s="6"/>
      <c r="BL530" s="6"/>
      <c r="BM530" s="6"/>
    </row>
    <row r="531" spans="1:65" ht="13.2">
      <c r="A531" s="66"/>
      <c r="B531" s="67"/>
      <c r="C531" s="67"/>
      <c r="D531" s="66"/>
      <c r="E531" s="68"/>
      <c r="F531" s="66"/>
      <c r="G531" s="66"/>
      <c r="H531" s="66"/>
      <c r="I531" s="66"/>
      <c r="J531" s="66"/>
      <c r="K531" s="66"/>
      <c r="L531" s="66"/>
      <c r="M531" s="66"/>
      <c r="N531" s="66"/>
      <c r="O531" s="66"/>
      <c r="P531" s="66"/>
      <c r="Q531" s="66"/>
      <c r="R531" s="66"/>
      <c r="S531" s="66"/>
      <c r="T531" s="66"/>
      <c r="U531" s="66"/>
      <c r="V531" s="66"/>
      <c r="W531" s="66"/>
      <c r="X531" s="66"/>
      <c r="Y531" s="66"/>
      <c r="Z531" s="66"/>
      <c r="AA531" s="66"/>
      <c r="AB531" s="66"/>
      <c r="AC531" s="66"/>
      <c r="AD531" s="66"/>
      <c r="AE531" s="66"/>
      <c r="AF531" s="66"/>
      <c r="AG531" s="66"/>
      <c r="AH531" s="66"/>
      <c r="AI531" s="66"/>
      <c r="AJ531" s="66"/>
      <c r="AK531" s="66"/>
      <c r="AL531" s="66"/>
      <c r="AM531" s="66"/>
      <c r="AN531" s="70"/>
      <c r="AO531" s="70"/>
      <c r="AP531" s="70"/>
      <c r="AQ531" s="71"/>
      <c r="AR531" s="70"/>
      <c r="AS531" s="6"/>
      <c r="AT531" s="6"/>
      <c r="AU531" s="6"/>
      <c r="AV531" s="6"/>
      <c r="AW531" s="6"/>
      <c r="AX531" s="6"/>
      <c r="AY531" s="6"/>
      <c r="AZ531" s="6"/>
      <c r="BA531" s="6"/>
      <c r="BB531" s="6"/>
      <c r="BC531" s="6"/>
      <c r="BD531" s="6"/>
      <c r="BE531" s="6"/>
      <c r="BF531" s="6"/>
      <c r="BG531" s="6"/>
      <c r="BH531" s="6"/>
      <c r="BI531" s="6"/>
      <c r="BJ531" s="6"/>
      <c r="BK531" s="6"/>
      <c r="BL531" s="6"/>
      <c r="BM531" s="6"/>
    </row>
    <row r="532" spans="1:65" ht="13.2">
      <c r="A532" s="66"/>
      <c r="B532" s="67"/>
      <c r="C532" s="67"/>
      <c r="D532" s="66"/>
      <c r="E532" s="68"/>
      <c r="F532" s="66"/>
      <c r="G532" s="66"/>
      <c r="H532" s="66"/>
      <c r="I532" s="66"/>
      <c r="J532" s="66"/>
      <c r="K532" s="66"/>
      <c r="L532" s="66"/>
      <c r="M532" s="66"/>
      <c r="N532" s="66"/>
      <c r="O532" s="66"/>
      <c r="P532" s="66"/>
      <c r="Q532" s="66"/>
      <c r="R532" s="66"/>
      <c r="S532" s="66"/>
      <c r="T532" s="66"/>
      <c r="U532" s="66"/>
      <c r="V532" s="66"/>
      <c r="W532" s="66"/>
      <c r="X532" s="66"/>
      <c r="Y532" s="66"/>
      <c r="Z532" s="66"/>
      <c r="AA532" s="66"/>
      <c r="AB532" s="66"/>
      <c r="AC532" s="66"/>
      <c r="AD532" s="66"/>
      <c r="AE532" s="66"/>
      <c r="AF532" s="66"/>
      <c r="AG532" s="66"/>
      <c r="AH532" s="66"/>
      <c r="AI532" s="66"/>
      <c r="AJ532" s="66"/>
      <c r="AK532" s="66"/>
      <c r="AL532" s="66"/>
      <c r="AM532" s="66"/>
      <c r="AN532" s="70"/>
      <c r="AO532" s="70"/>
      <c r="AP532" s="70"/>
      <c r="AQ532" s="71"/>
      <c r="AR532" s="70"/>
      <c r="AS532" s="6"/>
      <c r="AT532" s="6"/>
      <c r="AU532" s="6"/>
      <c r="AV532" s="6"/>
      <c r="AW532" s="6"/>
      <c r="AX532" s="6"/>
      <c r="AY532" s="6"/>
      <c r="AZ532" s="6"/>
      <c r="BA532" s="6"/>
      <c r="BB532" s="6"/>
      <c r="BC532" s="6"/>
      <c r="BD532" s="6"/>
      <c r="BE532" s="6"/>
      <c r="BF532" s="6"/>
      <c r="BG532" s="6"/>
      <c r="BH532" s="6"/>
      <c r="BI532" s="6"/>
      <c r="BJ532" s="6"/>
      <c r="BK532" s="6"/>
      <c r="BL532" s="6"/>
      <c r="BM532" s="6"/>
    </row>
    <row r="533" spans="1:65" ht="13.2">
      <c r="A533" s="66"/>
      <c r="B533" s="67"/>
      <c r="C533" s="67"/>
      <c r="D533" s="66"/>
      <c r="E533" s="68"/>
      <c r="F533" s="66"/>
      <c r="G533" s="66"/>
      <c r="H533" s="66"/>
      <c r="I533" s="66"/>
      <c r="J533" s="66"/>
      <c r="K533" s="66"/>
      <c r="L533" s="66"/>
      <c r="M533" s="66"/>
      <c r="N533" s="66"/>
      <c r="O533" s="66"/>
      <c r="P533" s="66"/>
      <c r="Q533" s="66"/>
      <c r="R533" s="66"/>
      <c r="S533" s="66"/>
      <c r="T533" s="66"/>
      <c r="U533" s="66"/>
      <c r="V533" s="66"/>
      <c r="W533" s="66"/>
      <c r="X533" s="66"/>
      <c r="Y533" s="66"/>
      <c r="Z533" s="66"/>
      <c r="AA533" s="66"/>
      <c r="AB533" s="66"/>
      <c r="AC533" s="66"/>
      <c r="AD533" s="66"/>
      <c r="AE533" s="66"/>
      <c r="AF533" s="66"/>
      <c r="AG533" s="66"/>
      <c r="AH533" s="66"/>
      <c r="AI533" s="66"/>
      <c r="AJ533" s="66"/>
      <c r="AK533" s="66"/>
      <c r="AL533" s="66"/>
      <c r="AM533" s="66"/>
      <c r="AN533" s="70"/>
      <c r="AO533" s="70"/>
      <c r="AP533" s="70"/>
      <c r="AQ533" s="71"/>
      <c r="AR533" s="70"/>
      <c r="AS533" s="6"/>
      <c r="AT533" s="6"/>
      <c r="AU533" s="6"/>
      <c r="AV533" s="6"/>
      <c r="AW533" s="6"/>
      <c r="AX533" s="6"/>
      <c r="AY533" s="6"/>
      <c r="AZ533" s="6"/>
      <c r="BA533" s="6"/>
      <c r="BB533" s="6"/>
      <c r="BC533" s="6"/>
      <c r="BD533" s="6"/>
      <c r="BE533" s="6"/>
      <c r="BF533" s="6"/>
      <c r="BG533" s="6"/>
      <c r="BH533" s="6"/>
      <c r="BI533" s="6"/>
      <c r="BJ533" s="6"/>
      <c r="BK533" s="6"/>
      <c r="BL533" s="6"/>
      <c r="BM533" s="6"/>
    </row>
    <row r="534" spans="1:65" ht="13.2">
      <c r="A534" s="66"/>
      <c r="B534" s="67"/>
      <c r="C534" s="67"/>
      <c r="D534" s="66"/>
      <c r="E534" s="68"/>
      <c r="F534" s="66"/>
      <c r="G534" s="66"/>
      <c r="H534" s="66"/>
      <c r="I534" s="66"/>
      <c r="J534" s="66"/>
      <c r="K534" s="66"/>
      <c r="L534" s="66"/>
      <c r="M534" s="66"/>
      <c r="N534" s="66"/>
      <c r="O534" s="66"/>
      <c r="P534" s="66"/>
      <c r="Q534" s="66"/>
      <c r="R534" s="66"/>
      <c r="S534" s="66"/>
      <c r="T534" s="66"/>
      <c r="U534" s="66"/>
      <c r="V534" s="66"/>
      <c r="W534" s="66"/>
      <c r="X534" s="66"/>
      <c r="Y534" s="66"/>
      <c r="Z534" s="66"/>
      <c r="AA534" s="66"/>
      <c r="AB534" s="66"/>
      <c r="AC534" s="66"/>
      <c r="AD534" s="66"/>
      <c r="AE534" s="66"/>
      <c r="AF534" s="66"/>
      <c r="AG534" s="66"/>
      <c r="AH534" s="66"/>
      <c r="AI534" s="66"/>
      <c r="AJ534" s="66"/>
      <c r="AK534" s="66"/>
      <c r="AL534" s="66"/>
      <c r="AM534" s="66"/>
      <c r="AN534" s="70"/>
      <c r="AO534" s="70"/>
      <c r="AP534" s="70"/>
      <c r="AQ534" s="71"/>
      <c r="AR534" s="70"/>
      <c r="AS534" s="6"/>
      <c r="AT534" s="6"/>
      <c r="AU534" s="6"/>
      <c r="AV534" s="6"/>
      <c r="AW534" s="6"/>
      <c r="AX534" s="6"/>
      <c r="AY534" s="6"/>
      <c r="AZ534" s="6"/>
      <c r="BA534" s="6"/>
      <c r="BB534" s="6"/>
      <c r="BC534" s="6"/>
      <c r="BD534" s="6"/>
      <c r="BE534" s="6"/>
      <c r="BF534" s="6"/>
      <c r="BG534" s="6"/>
      <c r="BH534" s="6"/>
      <c r="BI534" s="6"/>
      <c r="BJ534" s="6"/>
      <c r="BK534" s="6"/>
      <c r="BL534" s="6"/>
      <c r="BM534" s="6"/>
    </row>
    <row r="535" spans="1:65" ht="13.2">
      <c r="A535" s="66"/>
      <c r="B535" s="67"/>
      <c r="C535" s="67"/>
      <c r="D535" s="66"/>
      <c r="E535" s="68"/>
      <c r="F535" s="66"/>
      <c r="G535" s="66"/>
      <c r="H535" s="66"/>
      <c r="I535" s="66"/>
      <c r="J535" s="66"/>
      <c r="K535" s="66"/>
      <c r="L535" s="66"/>
      <c r="M535" s="66"/>
      <c r="N535" s="66"/>
      <c r="O535" s="66"/>
      <c r="P535" s="66"/>
      <c r="Q535" s="66"/>
      <c r="R535" s="66"/>
      <c r="S535" s="66"/>
      <c r="T535" s="66"/>
      <c r="U535" s="66"/>
      <c r="V535" s="66"/>
      <c r="W535" s="66"/>
      <c r="X535" s="66"/>
      <c r="Y535" s="66"/>
      <c r="Z535" s="66"/>
      <c r="AA535" s="66"/>
      <c r="AB535" s="66"/>
      <c r="AC535" s="66"/>
      <c r="AD535" s="66"/>
      <c r="AE535" s="66"/>
      <c r="AF535" s="66"/>
      <c r="AG535" s="66"/>
      <c r="AH535" s="66"/>
      <c r="AI535" s="66"/>
      <c r="AJ535" s="66"/>
      <c r="AK535" s="66"/>
      <c r="AL535" s="66"/>
      <c r="AM535" s="66"/>
      <c r="AN535" s="70"/>
      <c r="AO535" s="70"/>
      <c r="AP535" s="70"/>
      <c r="AQ535" s="71"/>
      <c r="AR535" s="70"/>
      <c r="AS535" s="6"/>
      <c r="AT535" s="6"/>
      <c r="AU535" s="6"/>
      <c r="AV535" s="6"/>
      <c r="AW535" s="6"/>
      <c r="AX535" s="6"/>
      <c r="AY535" s="6"/>
      <c r="AZ535" s="6"/>
      <c r="BA535" s="6"/>
      <c r="BB535" s="6"/>
      <c r="BC535" s="6"/>
      <c r="BD535" s="6"/>
      <c r="BE535" s="6"/>
      <c r="BF535" s="6"/>
      <c r="BG535" s="6"/>
      <c r="BH535" s="6"/>
      <c r="BI535" s="6"/>
      <c r="BJ535" s="6"/>
      <c r="BK535" s="6"/>
      <c r="BL535" s="6"/>
      <c r="BM535" s="6"/>
    </row>
    <row r="536" spans="1:65" ht="13.2">
      <c r="A536" s="66"/>
      <c r="B536" s="67"/>
      <c r="C536" s="67"/>
      <c r="D536" s="66"/>
      <c r="E536" s="68"/>
      <c r="F536" s="66"/>
      <c r="G536" s="66"/>
      <c r="H536" s="66"/>
      <c r="I536" s="66"/>
      <c r="J536" s="66"/>
      <c r="K536" s="66"/>
      <c r="L536" s="66"/>
      <c r="M536" s="66"/>
      <c r="N536" s="66"/>
      <c r="O536" s="66"/>
      <c r="P536" s="66"/>
      <c r="Q536" s="66"/>
      <c r="R536" s="66"/>
      <c r="S536" s="66"/>
      <c r="T536" s="66"/>
      <c r="U536" s="66"/>
      <c r="V536" s="66"/>
      <c r="W536" s="66"/>
      <c r="X536" s="66"/>
      <c r="Y536" s="66"/>
      <c r="Z536" s="66"/>
      <c r="AA536" s="66"/>
      <c r="AB536" s="66"/>
      <c r="AC536" s="66"/>
      <c r="AD536" s="66"/>
      <c r="AE536" s="66"/>
      <c r="AF536" s="66"/>
      <c r="AG536" s="66"/>
      <c r="AH536" s="66"/>
      <c r="AI536" s="66"/>
      <c r="AJ536" s="66"/>
      <c r="AK536" s="66"/>
      <c r="AL536" s="66"/>
      <c r="AM536" s="66"/>
      <c r="AN536" s="70"/>
      <c r="AO536" s="70"/>
      <c r="AP536" s="70"/>
      <c r="AQ536" s="71"/>
      <c r="AR536" s="70"/>
      <c r="AS536" s="6"/>
      <c r="AT536" s="6"/>
      <c r="AU536" s="6"/>
      <c r="AV536" s="6"/>
      <c r="AW536" s="6"/>
      <c r="AX536" s="6"/>
      <c r="AY536" s="6"/>
      <c r="AZ536" s="6"/>
      <c r="BA536" s="6"/>
      <c r="BB536" s="6"/>
      <c r="BC536" s="6"/>
      <c r="BD536" s="6"/>
      <c r="BE536" s="6"/>
      <c r="BF536" s="6"/>
      <c r="BG536" s="6"/>
      <c r="BH536" s="6"/>
      <c r="BI536" s="6"/>
      <c r="BJ536" s="6"/>
      <c r="BK536" s="6"/>
      <c r="BL536" s="6"/>
      <c r="BM536" s="6"/>
    </row>
    <row r="537" spans="1:65" ht="13.2">
      <c r="A537" s="66"/>
      <c r="B537" s="67"/>
      <c r="C537" s="67"/>
      <c r="D537" s="66"/>
      <c r="E537" s="68"/>
      <c r="F537" s="66"/>
      <c r="G537" s="66"/>
      <c r="H537" s="66"/>
      <c r="I537" s="66"/>
      <c r="J537" s="66"/>
      <c r="K537" s="66"/>
      <c r="L537" s="66"/>
      <c r="M537" s="66"/>
      <c r="N537" s="66"/>
      <c r="O537" s="66"/>
      <c r="P537" s="66"/>
      <c r="Q537" s="66"/>
      <c r="R537" s="66"/>
      <c r="S537" s="66"/>
      <c r="T537" s="66"/>
      <c r="U537" s="66"/>
      <c r="V537" s="66"/>
      <c r="W537" s="66"/>
      <c r="X537" s="66"/>
      <c r="Y537" s="66"/>
      <c r="Z537" s="66"/>
      <c r="AA537" s="66"/>
      <c r="AB537" s="66"/>
      <c r="AC537" s="66"/>
      <c r="AD537" s="66"/>
      <c r="AE537" s="66"/>
      <c r="AF537" s="66"/>
      <c r="AG537" s="66"/>
      <c r="AH537" s="66"/>
      <c r="AI537" s="66"/>
      <c r="AJ537" s="66"/>
      <c r="AK537" s="66"/>
      <c r="AL537" s="66"/>
      <c r="AM537" s="66"/>
      <c r="AN537" s="70"/>
      <c r="AO537" s="70"/>
      <c r="AP537" s="70"/>
      <c r="AQ537" s="71"/>
      <c r="AR537" s="70"/>
      <c r="AS537" s="6"/>
      <c r="AT537" s="6"/>
      <c r="AU537" s="6"/>
      <c r="AV537" s="6"/>
      <c r="AW537" s="6"/>
      <c r="AX537" s="6"/>
      <c r="AY537" s="6"/>
      <c r="AZ537" s="6"/>
      <c r="BA537" s="6"/>
      <c r="BB537" s="6"/>
      <c r="BC537" s="6"/>
      <c r="BD537" s="6"/>
      <c r="BE537" s="6"/>
      <c r="BF537" s="6"/>
      <c r="BG537" s="6"/>
      <c r="BH537" s="6"/>
      <c r="BI537" s="6"/>
      <c r="BJ537" s="6"/>
      <c r="BK537" s="6"/>
      <c r="BL537" s="6"/>
      <c r="BM537" s="6"/>
    </row>
    <row r="538" spans="1:65" ht="13.2">
      <c r="A538" s="66"/>
      <c r="B538" s="67"/>
      <c r="C538" s="67"/>
      <c r="D538" s="66"/>
      <c r="E538" s="68"/>
      <c r="F538" s="66"/>
      <c r="G538" s="66"/>
      <c r="H538" s="66"/>
      <c r="I538" s="66"/>
      <c r="J538" s="66"/>
      <c r="K538" s="66"/>
      <c r="L538" s="66"/>
      <c r="M538" s="66"/>
      <c r="N538" s="66"/>
      <c r="O538" s="66"/>
      <c r="P538" s="66"/>
      <c r="Q538" s="66"/>
      <c r="R538" s="66"/>
      <c r="S538" s="66"/>
      <c r="T538" s="66"/>
      <c r="U538" s="66"/>
      <c r="V538" s="66"/>
      <c r="W538" s="66"/>
      <c r="X538" s="66"/>
      <c r="Y538" s="66"/>
      <c r="Z538" s="66"/>
      <c r="AA538" s="66"/>
      <c r="AB538" s="66"/>
      <c r="AC538" s="66"/>
      <c r="AD538" s="66"/>
      <c r="AE538" s="66"/>
      <c r="AF538" s="66"/>
      <c r="AG538" s="66"/>
      <c r="AH538" s="66"/>
      <c r="AI538" s="66"/>
      <c r="AJ538" s="66"/>
      <c r="AK538" s="66"/>
      <c r="AL538" s="66"/>
      <c r="AM538" s="66"/>
      <c r="AN538" s="70"/>
      <c r="AO538" s="70"/>
      <c r="AP538" s="70"/>
      <c r="AQ538" s="71"/>
      <c r="AR538" s="70"/>
      <c r="AS538" s="6"/>
      <c r="AT538" s="6"/>
      <c r="AU538" s="6"/>
      <c r="AV538" s="6"/>
      <c r="AW538" s="6"/>
      <c r="AX538" s="6"/>
      <c r="AY538" s="6"/>
      <c r="AZ538" s="6"/>
      <c r="BA538" s="6"/>
      <c r="BB538" s="6"/>
      <c r="BC538" s="6"/>
      <c r="BD538" s="6"/>
      <c r="BE538" s="6"/>
      <c r="BF538" s="6"/>
      <c r="BG538" s="6"/>
      <c r="BH538" s="6"/>
      <c r="BI538" s="6"/>
      <c r="BJ538" s="6"/>
      <c r="BK538" s="6"/>
      <c r="BL538" s="6"/>
      <c r="BM538" s="6"/>
    </row>
    <row r="539" spans="1:65" ht="13.2">
      <c r="A539" s="66"/>
      <c r="B539" s="67"/>
      <c r="C539" s="67"/>
      <c r="D539" s="66"/>
      <c r="E539" s="68"/>
      <c r="F539" s="66"/>
      <c r="G539" s="66"/>
      <c r="H539" s="66"/>
      <c r="I539" s="66"/>
      <c r="J539" s="66"/>
      <c r="K539" s="66"/>
      <c r="L539" s="66"/>
      <c r="M539" s="66"/>
      <c r="N539" s="66"/>
      <c r="O539" s="66"/>
      <c r="P539" s="66"/>
      <c r="Q539" s="66"/>
      <c r="R539" s="66"/>
      <c r="S539" s="66"/>
      <c r="T539" s="66"/>
      <c r="U539" s="66"/>
      <c r="V539" s="66"/>
      <c r="W539" s="66"/>
      <c r="X539" s="66"/>
      <c r="Y539" s="66"/>
      <c r="Z539" s="66"/>
      <c r="AA539" s="66"/>
      <c r="AB539" s="66"/>
      <c r="AC539" s="66"/>
      <c r="AD539" s="66"/>
      <c r="AE539" s="66"/>
      <c r="AF539" s="66"/>
      <c r="AG539" s="66"/>
      <c r="AH539" s="66"/>
      <c r="AI539" s="66"/>
      <c r="AJ539" s="66"/>
      <c r="AK539" s="66"/>
      <c r="AL539" s="66"/>
      <c r="AM539" s="66"/>
      <c r="AN539" s="70"/>
      <c r="AO539" s="70"/>
      <c r="AP539" s="70"/>
      <c r="AQ539" s="71"/>
      <c r="AR539" s="70"/>
      <c r="AS539" s="6"/>
      <c r="AT539" s="6"/>
      <c r="AU539" s="6"/>
      <c r="AV539" s="6"/>
      <c r="AW539" s="6"/>
      <c r="AX539" s="6"/>
      <c r="AY539" s="6"/>
      <c r="AZ539" s="6"/>
      <c r="BA539" s="6"/>
      <c r="BB539" s="6"/>
      <c r="BC539" s="6"/>
      <c r="BD539" s="6"/>
      <c r="BE539" s="6"/>
      <c r="BF539" s="6"/>
      <c r="BG539" s="6"/>
      <c r="BH539" s="6"/>
      <c r="BI539" s="6"/>
      <c r="BJ539" s="6"/>
      <c r="BK539" s="6"/>
      <c r="BL539" s="6"/>
      <c r="BM539" s="6"/>
    </row>
    <row r="540" spans="1:65" ht="13.2">
      <c r="A540" s="66"/>
      <c r="B540" s="67"/>
      <c r="C540" s="67"/>
      <c r="D540" s="66"/>
      <c r="E540" s="68"/>
      <c r="F540" s="66"/>
      <c r="G540" s="66"/>
      <c r="H540" s="66"/>
      <c r="I540" s="66"/>
      <c r="J540" s="66"/>
      <c r="K540" s="66"/>
      <c r="L540" s="66"/>
      <c r="M540" s="66"/>
      <c r="N540" s="66"/>
      <c r="O540" s="66"/>
      <c r="P540" s="66"/>
      <c r="Q540" s="66"/>
      <c r="R540" s="66"/>
      <c r="S540" s="66"/>
      <c r="T540" s="66"/>
      <c r="U540" s="66"/>
      <c r="V540" s="66"/>
      <c r="W540" s="66"/>
      <c r="X540" s="66"/>
      <c r="Y540" s="66"/>
      <c r="Z540" s="66"/>
      <c r="AA540" s="66"/>
      <c r="AB540" s="66"/>
      <c r="AC540" s="66"/>
      <c r="AD540" s="66"/>
      <c r="AE540" s="66"/>
      <c r="AF540" s="66"/>
      <c r="AG540" s="66"/>
      <c r="AH540" s="66"/>
      <c r="AI540" s="66"/>
      <c r="AJ540" s="66"/>
      <c r="AK540" s="66"/>
      <c r="AL540" s="66"/>
      <c r="AM540" s="66"/>
      <c r="AN540" s="70"/>
      <c r="AO540" s="70"/>
      <c r="AP540" s="70"/>
      <c r="AQ540" s="71"/>
      <c r="AR540" s="70"/>
      <c r="AS540" s="6"/>
      <c r="AT540" s="6"/>
      <c r="AU540" s="6"/>
      <c r="AV540" s="6"/>
      <c r="AW540" s="6"/>
      <c r="AX540" s="6"/>
      <c r="AY540" s="6"/>
      <c r="AZ540" s="6"/>
      <c r="BA540" s="6"/>
      <c r="BB540" s="6"/>
      <c r="BC540" s="6"/>
      <c r="BD540" s="6"/>
      <c r="BE540" s="6"/>
      <c r="BF540" s="6"/>
      <c r="BG540" s="6"/>
      <c r="BH540" s="6"/>
      <c r="BI540" s="6"/>
      <c r="BJ540" s="6"/>
      <c r="BK540" s="6"/>
      <c r="BL540" s="6"/>
      <c r="BM540" s="6"/>
    </row>
    <row r="541" spans="1:65" ht="13.2">
      <c r="A541" s="66"/>
      <c r="B541" s="67"/>
      <c r="C541" s="67"/>
      <c r="D541" s="66"/>
      <c r="E541" s="68"/>
      <c r="F541" s="66"/>
      <c r="G541" s="66"/>
      <c r="H541" s="66"/>
      <c r="I541" s="66"/>
      <c r="J541" s="66"/>
      <c r="K541" s="66"/>
      <c r="L541" s="66"/>
      <c r="M541" s="66"/>
      <c r="N541" s="66"/>
      <c r="O541" s="66"/>
      <c r="P541" s="66"/>
      <c r="Q541" s="66"/>
      <c r="R541" s="66"/>
      <c r="S541" s="66"/>
      <c r="T541" s="66"/>
      <c r="U541" s="66"/>
      <c r="V541" s="66"/>
      <c r="W541" s="66"/>
      <c r="X541" s="66"/>
      <c r="Y541" s="66"/>
      <c r="Z541" s="66"/>
      <c r="AA541" s="66"/>
      <c r="AB541" s="66"/>
      <c r="AC541" s="66"/>
      <c r="AD541" s="66"/>
      <c r="AE541" s="66"/>
      <c r="AF541" s="66"/>
      <c r="AG541" s="66"/>
      <c r="AH541" s="66"/>
      <c r="AI541" s="66"/>
      <c r="AJ541" s="66"/>
      <c r="AK541" s="66"/>
      <c r="AL541" s="66"/>
      <c r="AM541" s="66"/>
      <c r="AN541" s="70"/>
      <c r="AO541" s="70"/>
      <c r="AP541" s="70"/>
      <c r="AQ541" s="71"/>
      <c r="AR541" s="70"/>
      <c r="AS541" s="6"/>
      <c r="AT541" s="6"/>
      <c r="AU541" s="6"/>
      <c r="AV541" s="6"/>
      <c r="AW541" s="6"/>
      <c r="AX541" s="6"/>
      <c r="AY541" s="6"/>
      <c r="AZ541" s="6"/>
      <c r="BA541" s="6"/>
      <c r="BB541" s="6"/>
      <c r="BC541" s="6"/>
      <c r="BD541" s="6"/>
      <c r="BE541" s="6"/>
      <c r="BF541" s="6"/>
      <c r="BG541" s="6"/>
      <c r="BH541" s="6"/>
      <c r="BI541" s="6"/>
      <c r="BJ541" s="6"/>
      <c r="BK541" s="6"/>
      <c r="BL541" s="6"/>
      <c r="BM541" s="6"/>
    </row>
    <row r="542" spans="1:65" ht="13.2">
      <c r="A542" s="66"/>
      <c r="B542" s="67"/>
      <c r="C542" s="67"/>
      <c r="D542" s="66"/>
      <c r="E542" s="68"/>
      <c r="F542" s="66"/>
      <c r="G542" s="66"/>
      <c r="H542" s="66"/>
      <c r="I542" s="66"/>
      <c r="J542" s="66"/>
      <c r="K542" s="66"/>
      <c r="L542" s="66"/>
      <c r="M542" s="66"/>
      <c r="N542" s="66"/>
      <c r="O542" s="66"/>
      <c r="P542" s="66"/>
      <c r="Q542" s="66"/>
      <c r="R542" s="66"/>
      <c r="S542" s="66"/>
      <c r="T542" s="66"/>
      <c r="U542" s="66"/>
      <c r="V542" s="66"/>
      <c r="W542" s="66"/>
      <c r="X542" s="66"/>
      <c r="Y542" s="66"/>
      <c r="Z542" s="66"/>
      <c r="AA542" s="66"/>
      <c r="AB542" s="66"/>
      <c r="AC542" s="66"/>
      <c r="AD542" s="66"/>
      <c r="AE542" s="66"/>
      <c r="AF542" s="66"/>
      <c r="AG542" s="66"/>
      <c r="AH542" s="66"/>
      <c r="AI542" s="66"/>
      <c r="AJ542" s="66"/>
      <c r="AK542" s="66"/>
      <c r="AL542" s="66"/>
      <c r="AM542" s="66"/>
      <c r="AN542" s="70"/>
      <c r="AO542" s="70"/>
      <c r="AP542" s="70"/>
      <c r="AQ542" s="71"/>
      <c r="AR542" s="70"/>
      <c r="AS542" s="6"/>
      <c r="AT542" s="6"/>
      <c r="AU542" s="6"/>
      <c r="AV542" s="6"/>
      <c r="AW542" s="6"/>
      <c r="AX542" s="6"/>
      <c r="AY542" s="6"/>
      <c r="AZ542" s="6"/>
      <c r="BA542" s="6"/>
      <c r="BB542" s="6"/>
      <c r="BC542" s="6"/>
      <c r="BD542" s="6"/>
      <c r="BE542" s="6"/>
      <c r="BF542" s="6"/>
      <c r="BG542" s="6"/>
      <c r="BH542" s="6"/>
      <c r="BI542" s="6"/>
      <c r="BJ542" s="6"/>
      <c r="BK542" s="6"/>
      <c r="BL542" s="6"/>
      <c r="BM542" s="6"/>
    </row>
    <row r="543" spans="1:65" ht="13.2">
      <c r="A543" s="66"/>
      <c r="B543" s="67"/>
      <c r="C543" s="67"/>
      <c r="D543" s="66"/>
      <c r="E543" s="68"/>
      <c r="F543" s="66"/>
      <c r="G543" s="66"/>
      <c r="H543" s="66"/>
      <c r="I543" s="66"/>
      <c r="J543" s="66"/>
      <c r="K543" s="66"/>
      <c r="L543" s="66"/>
      <c r="M543" s="66"/>
      <c r="N543" s="66"/>
      <c r="O543" s="66"/>
      <c r="P543" s="66"/>
      <c r="Q543" s="66"/>
      <c r="R543" s="66"/>
      <c r="S543" s="66"/>
      <c r="T543" s="66"/>
      <c r="U543" s="66"/>
      <c r="V543" s="66"/>
      <c r="W543" s="66"/>
      <c r="X543" s="66"/>
      <c r="Y543" s="66"/>
      <c r="Z543" s="66"/>
      <c r="AA543" s="66"/>
      <c r="AB543" s="66"/>
      <c r="AC543" s="66"/>
      <c r="AD543" s="66"/>
      <c r="AE543" s="66"/>
      <c r="AF543" s="66"/>
      <c r="AG543" s="66"/>
      <c r="AH543" s="66"/>
      <c r="AI543" s="66"/>
      <c r="AJ543" s="66"/>
      <c r="AK543" s="66"/>
      <c r="AL543" s="66"/>
      <c r="AM543" s="66"/>
      <c r="AN543" s="70"/>
      <c r="AO543" s="70"/>
      <c r="AP543" s="70"/>
      <c r="AQ543" s="71"/>
      <c r="AR543" s="70"/>
      <c r="AS543" s="6"/>
      <c r="AT543" s="6"/>
      <c r="AU543" s="6"/>
      <c r="AV543" s="6"/>
      <c r="AW543" s="6"/>
      <c r="AX543" s="6"/>
      <c r="AY543" s="6"/>
      <c r="AZ543" s="6"/>
      <c r="BA543" s="6"/>
      <c r="BB543" s="6"/>
      <c r="BC543" s="6"/>
      <c r="BD543" s="6"/>
      <c r="BE543" s="6"/>
      <c r="BF543" s="6"/>
      <c r="BG543" s="6"/>
      <c r="BH543" s="6"/>
      <c r="BI543" s="6"/>
      <c r="BJ543" s="6"/>
      <c r="BK543" s="6"/>
      <c r="BL543" s="6"/>
      <c r="BM543" s="6"/>
    </row>
    <row r="544" spans="1:65" ht="13.2">
      <c r="A544" s="66"/>
      <c r="B544" s="67"/>
      <c r="C544" s="67"/>
      <c r="D544" s="66"/>
      <c r="E544" s="68"/>
      <c r="F544" s="66"/>
      <c r="G544" s="66"/>
      <c r="H544" s="66"/>
      <c r="I544" s="66"/>
      <c r="J544" s="66"/>
      <c r="K544" s="66"/>
      <c r="L544" s="66"/>
      <c r="M544" s="66"/>
      <c r="N544" s="66"/>
      <c r="O544" s="66"/>
      <c r="P544" s="66"/>
      <c r="Q544" s="66"/>
      <c r="R544" s="66"/>
      <c r="S544" s="66"/>
      <c r="T544" s="66"/>
      <c r="U544" s="66"/>
      <c r="V544" s="66"/>
      <c r="W544" s="66"/>
      <c r="X544" s="66"/>
      <c r="Y544" s="66"/>
      <c r="Z544" s="66"/>
      <c r="AA544" s="66"/>
      <c r="AB544" s="66"/>
      <c r="AC544" s="66"/>
      <c r="AD544" s="66"/>
      <c r="AE544" s="66"/>
      <c r="AF544" s="66"/>
      <c r="AG544" s="66"/>
      <c r="AH544" s="66"/>
      <c r="AI544" s="66"/>
      <c r="AJ544" s="66"/>
      <c r="AK544" s="66"/>
      <c r="AL544" s="66"/>
      <c r="AM544" s="66"/>
      <c r="AN544" s="70"/>
      <c r="AO544" s="70"/>
      <c r="AP544" s="70"/>
      <c r="AQ544" s="71"/>
      <c r="AR544" s="70"/>
      <c r="AS544" s="6"/>
      <c r="AT544" s="6"/>
      <c r="AU544" s="6"/>
      <c r="AV544" s="6"/>
      <c r="AW544" s="6"/>
      <c r="AX544" s="6"/>
      <c r="AY544" s="6"/>
      <c r="AZ544" s="6"/>
      <c r="BA544" s="6"/>
      <c r="BB544" s="6"/>
      <c r="BC544" s="6"/>
      <c r="BD544" s="6"/>
      <c r="BE544" s="6"/>
      <c r="BF544" s="6"/>
      <c r="BG544" s="6"/>
      <c r="BH544" s="6"/>
      <c r="BI544" s="6"/>
      <c r="BJ544" s="6"/>
      <c r="BK544" s="6"/>
      <c r="BL544" s="6"/>
      <c r="BM544" s="6"/>
    </row>
    <row r="545" spans="1:65" ht="13.2">
      <c r="A545" s="66"/>
      <c r="B545" s="67"/>
      <c r="C545" s="67"/>
      <c r="D545" s="66"/>
      <c r="E545" s="68"/>
      <c r="F545" s="66"/>
      <c r="G545" s="66"/>
      <c r="H545" s="66"/>
      <c r="I545" s="66"/>
      <c r="J545" s="66"/>
      <c r="K545" s="66"/>
      <c r="L545" s="66"/>
      <c r="M545" s="66"/>
      <c r="N545" s="66"/>
      <c r="O545" s="66"/>
      <c r="P545" s="66"/>
      <c r="Q545" s="66"/>
      <c r="R545" s="66"/>
      <c r="S545" s="66"/>
      <c r="T545" s="66"/>
      <c r="U545" s="66"/>
      <c r="V545" s="66"/>
      <c r="W545" s="66"/>
      <c r="X545" s="66"/>
      <c r="Y545" s="66"/>
      <c r="Z545" s="66"/>
      <c r="AA545" s="66"/>
      <c r="AB545" s="66"/>
      <c r="AC545" s="66"/>
      <c r="AD545" s="66"/>
      <c r="AE545" s="66"/>
      <c r="AF545" s="66"/>
      <c r="AG545" s="66"/>
      <c r="AH545" s="66"/>
      <c r="AI545" s="66"/>
      <c r="AJ545" s="66"/>
      <c r="AK545" s="66"/>
      <c r="AL545" s="66"/>
      <c r="AM545" s="66"/>
      <c r="AN545" s="70"/>
      <c r="AO545" s="70"/>
      <c r="AP545" s="70"/>
      <c r="AQ545" s="71"/>
      <c r="AR545" s="70"/>
      <c r="AS545" s="6"/>
      <c r="AT545" s="6"/>
      <c r="AU545" s="6"/>
      <c r="AV545" s="6"/>
      <c r="AW545" s="6"/>
      <c r="AX545" s="6"/>
      <c r="AY545" s="6"/>
      <c r="AZ545" s="6"/>
      <c r="BA545" s="6"/>
      <c r="BB545" s="6"/>
      <c r="BC545" s="6"/>
      <c r="BD545" s="6"/>
      <c r="BE545" s="6"/>
      <c r="BF545" s="6"/>
      <c r="BG545" s="6"/>
      <c r="BH545" s="6"/>
      <c r="BI545" s="6"/>
      <c r="BJ545" s="6"/>
      <c r="BK545" s="6"/>
      <c r="BL545" s="6"/>
      <c r="BM545" s="6"/>
    </row>
    <row r="546" spans="1:65" ht="13.2">
      <c r="A546" s="66"/>
      <c r="B546" s="67"/>
      <c r="C546" s="67"/>
      <c r="D546" s="66"/>
      <c r="E546" s="68"/>
      <c r="F546" s="66"/>
      <c r="G546" s="66"/>
      <c r="H546" s="66"/>
      <c r="I546" s="66"/>
      <c r="J546" s="66"/>
      <c r="K546" s="66"/>
      <c r="L546" s="66"/>
      <c r="M546" s="66"/>
      <c r="N546" s="66"/>
      <c r="O546" s="66"/>
      <c r="P546" s="66"/>
      <c r="Q546" s="66"/>
      <c r="R546" s="66"/>
      <c r="S546" s="66"/>
      <c r="T546" s="66"/>
      <c r="U546" s="66"/>
      <c r="V546" s="66"/>
      <c r="W546" s="66"/>
      <c r="X546" s="66"/>
      <c r="Y546" s="66"/>
      <c r="Z546" s="66"/>
      <c r="AA546" s="66"/>
      <c r="AB546" s="66"/>
      <c r="AC546" s="66"/>
      <c r="AD546" s="66"/>
      <c r="AE546" s="66"/>
      <c r="AF546" s="66"/>
      <c r="AG546" s="66"/>
      <c r="AH546" s="66"/>
      <c r="AI546" s="66"/>
      <c r="AJ546" s="66"/>
      <c r="AK546" s="66"/>
      <c r="AL546" s="66"/>
      <c r="AM546" s="66"/>
      <c r="AN546" s="70"/>
      <c r="AO546" s="70"/>
      <c r="AP546" s="70"/>
      <c r="AQ546" s="71"/>
      <c r="AR546" s="70"/>
      <c r="AS546" s="6"/>
      <c r="AT546" s="6"/>
      <c r="AU546" s="6"/>
      <c r="AV546" s="6"/>
      <c r="AW546" s="6"/>
      <c r="AX546" s="6"/>
      <c r="AY546" s="6"/>
      <c r="AZ546" s="6"/>
      <c r="BA546" s="6"/>
      <c r="BB546" s="6"/>
      <c r="BC546" s="6"/>
      <c r="BD546" s="6"/>
      <c r="BE546" s="6"/>
      <c r="BF546" s="6"/>
      <c r="BG546" s="6"/>
      <c r="BH546" s="6"/>
      <c r="BI546" s="6"/>
      <c r="BJ546" s="6"/>
      <c r="BK546" s="6"/>
      <c r="BL546" s="6"/>
      <c r="BM546" s="6"/>
    </row>
    <row r="547" spans="1:65" ht="13.2">
      <c r="A547" s="66"/>
      <c r="B547" s="67"/>
      <c r="C547" s="67"/>
      <c r="D547" s="66"/>
      <c r="E547" s="68"/>
      <c r="F547" s="66"/>
      <c r="G547" s="66"/>
      <c r="H547" s="66"/>
      <c r="I547" s="66"/>
      <c r="J547" s="66"/>
      <c r="K547" s="66"/>
      <c r="L547" s="66"/>
      <c r="M547" s="66"/>
      <c r="N547" s="66"/>
      <c r="O547" s="66"/>
      <c r="P547" s="66"/>
      <c r="Q547" s="66"/>
      <c r="R547" s="66"/>
      <c r="S547" s="66"/>
      <c r="T547" s="66"/>
      <c r="U547" s="66"/>
      <c r="V547" s="66"/>
      <c r="W547" s="66"/>
      <c r="X547" s="66"/>
      <c r="Y547" s="66"/>
      <c r="Z547" s="66"/>
      <c r="AA547" s="66"/>
      <c r="AB547" s="66"/>
      <c r="AC547" s="66"/>
      <c r="AD547" s="66"/>
      <c r="AE547" s="66"/>
      <c r="AF547" s="66"/>
      <c r="AG547" s="66"/>
      <c r="AH547" s="66"/>
      <c r="AI547" s="66"/>
      <c r="AJ547" s="66"/>
      <c r="AK547" s="66"/>
      <c r="AL547" s="66"/>
      <c r="AM547" s="66"/>
      <c r="AN547" s="70"/>
      <c r="AO547" s="70"/>
      <c r="AP547" s="70"/>
      <c r="AQ547" s="71"/>
      <c r="AR547" s="70"/>
      <c r="AS547" s="6"/>
      <c r="AT547" s="6"/>
      <c r="AU547" s="6"/>
      <c r="AV547" s="6"/>
      <c r="AW547" s="6"/>
      <c r="AX547" s="6"/>
      <c r="AY547" s="6"/>
      <c r="AZ547" s="6"/>
      <c r="BA547" s="6"/>
      <c r="BB547" s="6"/>
      <c r="BC547" s="6"/>
      <c r="BD547" s="6"/>
      <c r="BE547" s="6"/>
      <c r="BF547" s="6"/>
      <c r="BG547" s="6"/>
      <c r="BH547" s="6"/>
      <c r="BI547" s="6"/>
      <c r="BJ547" s="6"/>
      <c r="BK547" s="6"/>
      <c r="BL547" s="6"/>
      <c r="BM547" s="6"/>
    </row>
    <row r="548" spans="1:65" ht="13.2">
      <c r="A548" s="66"/>
      <c r="B548" s="67"/>
      <c r="C548" s="67"/>
      <c r="D548" s="66"/>
      <c r="E548" s="68"/>
      <c r="F548" s="66"/>
      <c r="G548" s="66"/>
      <c r="H548" s="66"/>
      <c r="I548" s="66"/>
      <c r="J548" s="66"/>
      <c r="K548" s="66"/>
      <c r="L548" s="66"/>
      <c r="M548" s="66"/>
      <c r="N548" s="66"/>
      <c r="O548" s="66"/>
      <c r="P548" s="66"/>
      <c r="Q548" s="66"/>
      <c r="R548" s="66"/>
      <c r="S548" s="66"/>
      <c r="T548" s="66"/>
      <c r="U548" s="66"/>
      <c r="V548" s="66"/>
      <c r="W548" s="66"/>
      <c r="X548" s="66"/>
      <c r="Y548" s="66"/>
      <c r="Z548" s="66"/>
      <c r="AA548" s="66"/>
      <c r="AB548" s="66"/>
      <c r="AC548" s="66"/>
      <c r="AD548" s="66"/>
      <c r="AE548" s="66"/>
      <c r="AF548" s="66"/>
      <c r="AG548" s="66"/>
      <c r="AH548" s="66"/>
      <c r="AI548" s="66"/>
      <c r="AJ548" s="66"/>
      <c r="AK548" s="66"/>
      <c r="AL548" s="66"/>
      <c r="AM548" s="66"/>
      <c r="AN548" s="70"/>
      <c r="AO548" s="70"/>
      <c r="AP548" s="70"/>
      <c r="AQ548" s="71"/>
      <c r="AR548" s="70"/>
      <c r="AS548" s="6"/>
      <c r="AT548" s="6"/>
      <c r="AU548" s="6"/>
      <c r="AV548" s="6"/>
      <c r="AW548" s="6"/>
      <c r="AX548" s="6"/>
      <c r="AY548" s="6"/>
      <c r="AZ548" s="6"/>
      <c r="BA548" s="6"/>
      <c r="BB548" s="6"/>
      <c r="BC548" s="6"/>
      <c r="BD548" s="6"/>
      <c r="BE548" s="6"/>
      <c r="BF548" s="6"/>
      <c r="BG548" s="6"/>
      <c r="BH548" s="6"/>
      <c r="BI548" s="6"/>
      <c r="BJ548" s="6"/>
      <c r="BK548" s="6"/>
      <c r="BL548" s="6"/>
      <c r="BM548" s="6"/>
    </row>
    <row r="549" spans="1:65" ht="13.2">
      <c r="A549" s="66"/>
      <c r="B549" s="67"/>
      <c r="C549" s="67"/>
      <c r="D549" s="66"/>
      <c r="E549" s="68"/>
      <c r="F549" s="66"/>
      <c r="G549" s="66"/>
      <c r="H549" s="66"/>
      <c r="I549" s="66"/>
      <c r="J549" s="66"/>
      <c r="K549" s="66"/>
      <c r="L549" s="66"/>
      <c r="M549" s="66"/>
      <c r="N549" s="66"/>
      <c r="O549" s="66"/>
      <c r="P549" s="66"/>
      <c r="Q549" s="66"/>
      <c r="R549" s="66"/>
      <c r="S549" s="66"/>
      <c r="T549" s="66"/>
      <c r="U549" s="66"/>
      <c r="V549" s="66"/>
      <c r="W549" s="66"/>
      <c r="X549" s="66"/>
      <c r="Y549" s="66"/>
      <c r="Z549" s="66"/>
      <c r="AA549" s="66"/>
      <c r="AB549" s="66"/>
      <c r="AC549" s="66"/>
      <c r="AD549" s="66"/>
      <c r="AE549" s="66"/>
      <c r="AF549" s="66"/>
      <c r="AG549" s="66"/>
      <c r="AH549" s="66"/>
      <c r="AI549" s="66"/>
      <c r="AJ549" s="66"/>
      <c r="AK549" s="66"/>
      <c r="AL549" s="66"/>
      <c r="AM549" s="66"/>
      <c r="AN549" s="70"/>
      <c r="AO549" s="70"/>
      <c r="AP549" s="70"/>
      <c r="AQ549" s="71"/>
      <c r="AR549" s="70"/>
      <c r="AS549" s="6"/>
      <c r="AT549" s="6"/>
      <c r="AU549" s="6"/>
      <c r="AV549" s="6"/>
      <c r="AW549" s="6"/>
      <c r="AX549" s="6"/>
      <c r="AY549" s="6"/>
      <c r="AZ549" s="6"/>
      <c r="BA549" s="6"/>
      <c r="BB549" s="6"/>
      <c r="BC549" s="6"/>
      <c r="BD549" s="6"/>
      <c r="BE549" s="6"/>
      <c r="BF549" s="6"/>
      <c r="BG549" s="6"/>
      <c r="BH549" s="6"/>
      <c r="BI549" s="6"/>
      <c r="BJ549" s="6"/>
      <c r="BK549" s="6"/>
      <c r="BL549" s="6"/>
      <c r="BM549" s="6"/>
    </row>
    <row r="550" spans="1:65" ht="13.2">
      <c r="A550" s="66"/>
      <c r="B550" s="67"/>
      <c r="C550" s="67"/>
      <c r="D550" s="66"/>
      <c r="E550" s="68"/>
      <c r="F550" s="66"/>
      <c r="G550" s="66"/>
      <c r="H550" s="66"/>
      <c r="I550" s="66"/>
      <c r="J550" s="66"/>
      <c r="K550" s="66"/>
      <c r="L550" s="66"/>
      <c r="M550" s="66"/>
      <c r="N550" s="66"/>
      <c r="O550" s="66"/>
      <c r="P550" s="66"/>
      <c r="Q550" s="66"/>
      <c r="R550" s="66"/>
      <c r="S550" s="66"/>
      <c r="T550" s="66"/>
      <c r="U550" s="66"/>
      <c r="V550" s="66"/>
      <c r="W550" s="66"/>
      <c r="X550" s="66"/>
      <c r="Y550" s="66"/>
      <c r="Z550" s="66"/>
      <c r="AA550" s="66"/>
      <c r="AB550" s="66"/>
      <c r="AC550" s="66"/>
      <c r="AD550" s="66"/>
      <c r="AE550" s="66"/>
      <c r="AF550" s="66"/>
      <c r="AG550" s="66"/>
      <c r="AH550" s="66"/>
      <c r="AI550" s="66"/>
      <c r="AJ550" s="66"/>
      <c r="AK550" s="66"/>
      <c r="AL550" s="66"/>
      <c r="AM550" s="66"/>
      <c r="AN550" s="70"/>
      <c r="AO550" s="70"/>
      <c r="AP550" s="70"/>
      <c r="AQ550" s="71"/>
      <c r="AR550" s="70"/>
      <c r="AS550" s="6"/>
      <c r="AT550" s="6"/>
      <c r="AU550" s="6"/>
      <c r="AV550" s="6"/>
      <c r="AW550" s="6"/>
      <c r="AX550" s="6"/>
      <c r="AY550" s="6"/>
      <c r="AZ550" s="6"/>
      <c r="BA550" s="6"/>
      <c r="BB550" s="6"/>
      <c r="BC550" s="6"/>
      <c r="BD550" s="6"/>
      <c r="BE550" s="6"/>
      <c r="BF550" s="6"/>
      <c r="BG550" s="6"/>
      <c r="BH550" s="6"/>
      <c r="BI550" s="6"/>
      <c r="BJ550" s="6"/>
      <c r="BK550" s="6"/>
      <c r="BL550" s="6"/>
      <c r="BM550" s="6"/>
    </row>
    <row r="551" spans="1:65" ht="13.2">
      <c r="A551" s="66"/>
      <c r="B551" s="67"/>
      <c r="C551" s="67"/>
      <c r="D551" s="66"/>
      <c r="E551" s="68"/>
      <c r="F551" s="66"/>
      <c r="G551" s="66"/>
      <c r="H551" s="66"/>
      <c r="I551" s="66"/>
      <c r="J551" s="66"/>
      <c r="K551" s="66"/>
      <c r="L551" s="66"/>
      <c r="M551" s="66"/>
      <c r="N551" s="66"/>
      <c r="O551" s="66"/>
      <c r="P551" s="66"/>
      <c r="Q551" s="66"/>
      <c r="R551" s="66"/>
      <c r="S551" s="66"/>
      <c r="T551" s="66"/>
      <c r="U551" s="66"/>
      <c r="V551" s="66"/>
      <c r="W551" s="66"/>
      <c r="X551" s="66"/>
      <c r="Y551" s="66"/>
      <c r="Z551" s="66"/>
      <c r="AA551" s="66"/>
      <c r="AB551" s="66"/>
      <c r="AC551" s="66"/>
      <c r="AD551" s="66"/>
      <c r="AE551" s="66"/>
      <c r="AF551" s="66"/>
      <c r="AG551" s="66"/>
      <c r="AH551" s="66"/>
      <c r="AI551" s="66"/>
      <c r="AJ551" s="66"/>
      <c r="AK551" s="66"/>
      <c r="AL551" s="66"/>
      <c r="AM551" s="66"/>
      <c r="AN551" s="70"/>
      <c r="AO551" s="70"/>
      <c r="AP551" s="70"/>
      <c r="AQ551" s="71"/>
      <c r="AR551" s="70"/>
      <c r="AS551" s="6"/>
      <c r="AT551" s="6"/>
      <c r="AU551" s="6"/>
      <c r="AV551" s="6"/>
      <c r="AW551" s="6"/>
      <c r="AX551" s="6"/>
      <c r="AY551" s="6"/>
      <c r="AZ551" s="6"/>
      <c r="BA551" s="6"/>
      <c r="BB551" s="6"/>
      <c r="BC551" s="6"/>
      <c r="BD551" s="6"/>
      <c r="BE551" s="6"/>
      <c r="BF551" s="6"/>
      <c r="BG551" s="6"/>
      <c r="BH551" s="6"/>
      <c r="BI551" s="6"/>
      <c r="BJ551" s="6"/>
      <c r="BK551" s="6"/>
      <c r="BL551" s="6"/>
      <c r="BM551" s="6"/>
    </row>
    <row r="552" spans="1:65" ht="13.2">
      <c r="A552" s="66"/>
      <c r="B552" s="67"/>
      <c r="C552" s="67"/>
      <c r="D552" s="66"/>
      <c r="E552" s="68"/>
      <c r="F552" s="66"/>
      <c r="G552" s="66"/>
      <c r="H552" s="66"/>
      <c r="I552" s="66"/>
      <c r="J552" s="66"/>
      <c r="K552" s="66"/>
      <c r="L552" s="66"/>
      <c r="M552" s="66"/>
      <c r="N552" s="66"/>
      <c r="O552" s="66"/>
      <c r="P552" s="66"/>
      <c r="Q552" s="66"/>
      <c r="R552" s="66"/>
      <c r="S552" s="66"/>
      <c r="T552" s="66"/>
      <c r="U552" s="66"/>
      <c r="V552" s="66"/>
      <c r="W552" s="66"/>
      <c r="X552" s="66"/>
      <c r="Y552" s="66"/>
      <c r="Z552" s="66"/>
      <c r="AA552" s="66"/>
      <c r="AB552" s="66"/>
      <c r="AC552" s="66"/>
      <c r="AD552" s="66"/>
      <c r="AE552" s="66"/>
      <c r="AF552" s="66"/>
      <c r="AG552" s="66"/>
      <c r="AH552" s="66"/>
      <c r="AI552" s="66"/>
      <c r="AJ552" s="66"/>
      <c r="AK552" s="66"/>
      <c r="AL552" s="66"/>
      <c r="AM552" s="66"/>
      <c r="AN552" s="70"/>
      <c r="AO552" s="70"/>
      <c r="AP552" s="70"/>
      <c r="AQ552" s="71"/>
      <c r="AR552" s="70"/>
      <c r="AS552" s="6"/>
      <c r="AT552" s="6"/>
      <c r="AU552" s="6"/>
      <c r="AV552" s="6"/>
      <c r="AW552" s="6"/>
      <c r="AX552" s="6"/>
      <c r="AY552" s="6"/>
      <c r="AZ552" s="6"/>
      <c r="BA552" s="6"/>
      <c r="BB552" s="6"/>
      <c r="BC552" s="6"/>
      <c r="BD552" s="6"/>
      <c r="BE552" s="6"/>
      <c r="BF552" s="6"/>
      <c r="BG552" s="6"/>
      <c r="BH552" s="6"/>
      <c r="BI552" s="6"/>
      <c r="BJ552" s="6"/>
      <c r="BK552" s="6"/>
      <c r="BL552" s="6"/>
      <c r="BM552" s="6"/>
    </row>
    <row r="553" spans="1:65" ht="13.2">
      <c r="A553" s="66"/>
      <c r="B553" s="67"/>
      <c r="C553" s="67"/>
      <c r="D553" s="66"/>
      <c r="E553" s="68"/>
      <c r="F553" s="66"/>
      <c r="G553" s="66"/>
      <c r="H553" s="66"/>
      <c r="I553" s="66"/>
      <c r="J553" s="66"/>
      <c r="K553" s="66"/>
      <c r="L553" s="66"/>
      <c r="M553" s="66"/>
      <c r="N553" s="66"/>
      <c r="O553" s="66"/>
      <c r="P553" s="66"/>
      <c r="Q553" s="66"/>
      <c r="R553" s="66"/>
      <c r="S553" s="66"/>
      <c r="T553" s="66"/>
      <c r="U553" s="66"/>
      <c r="V553" s="66"/>
      <c r="W553" s="66"/>
      <c r="X553" s="66"/>
      <c r="Y553" s="66"/>
      <c r="Z553" s="66"/>
      <c r="AA553" s="66"/>
      <c r="AB553" s="66"/>
      <c r="AC553" s="66"/>
      <c r="AD553" s="66"/>
      <c r="AE553" s="66"/>
      <c r="AF553" s="66"/>
      <c r="AG553" s="66"/>
      <c r="AH553" s="66"/>
      <c r="AI553" s="66"/>
      <c r="AJ553" s="66"/>
      <c r="AK553" s="66"/>
      <c r="AL553" s="66"/>
      <c r="AM553" s="66"/>
      <c r="AN553" s="70"/>
      <c r="AO553" s="70"/>
      <c r="AP553" s="70"/>
      <c r="AQ553" s="71"/>
      <c r="AR553" s="70"/>
      <c r="AS553" s="6"/>
      <c r="AT553" s="6"/>
      <c r="AU553" s="6"/>
      <c r="AV553" s="6"/>
      <c r="AW553" s="6"/>
      <c r="AX553" s="6"/>
      <c r="AY553" s="6"/>
      <c r="AZ553" s="6"/>
      <c r="BA553" s="6"/>
      <c r="BB553" s="6"/>
      <c r="BC553" s="6"/>
      <c r="BD553" s="6"/>
      <c r="BE553" s="6"/>
      <c r="BF553" s="6"/>
      <c r="BG553" s="6"/>
      <c r="BH553" s="6"/>
      <c r="BI553" s="6"/>
      <c r="BJ553" s="6"/>
      <c r="BK553" s="6"/>
      <c r="BL553" s="6"/>
      <c r="BM553" s="6"/>
    </row>
    <row r="554" spans="1:65" ht="13.2">
      <c r="A554" s="66"/>
      <c r="B554" s="67"/>
      <c r="C554" s="67"/>
      <c r="D554" s="66"/>
      <c r="E554" s="68"/>
      <c r="F554" s="66"/>
      <c r="G554" s="66"/>
      <c r="H554" s="66"/>
      <c r="I554" s="66"/>
      <c r="J554" s="66"/>
      <c r="K554" s="66"/>
      <c r="L554" s="66"/>
      <c r="M554" s="66"/>
      <c r="N554" s="66"/>
      <c r="O554" s="66"/>
      <c r="P554" s="66"/>
      <c r="Q554" s="66"/>
      <c r="R554" s="66"/>
      <c r="S554" s="66"/>
      <c r="T554" s="66"/>
      <c r="U554" s="66"/>
      <c r="V554" s="66"/>
      <c r="W554" s="66"/>
      <c r="X554" s="66"/>
      <c r="Y554" s="66"/>
      <c r="Z554" s="66"/>
      <c r="AA554" s="66"/>
      <c r="AB554" s="66"/>
      <c r="AC554" s="66"/>
      <c r="AD554" s="66"/>
      <c r="AE554" s="66"/>
      <c r="AF554" s="66"/>
      <c r="AG554" s="66"/>
      <c r="AH554" s="66"/>
      <c r="AI554" s="66"/>
      <c r="AJ554" s="66"/>
      <c r="AK554" s="66"/>
      <c r="AL554" s="66"/>
      <c r="AM554" s="66"/>
      <c r="AN554" s="70"/>
      <c r="AO554" s="70"/>
      <c r="AP554" s="70"/>
      <c r="AQ554" s="71"/>
      <c r="AR554" s="70"/>
      <c r="AS554" s="6"/>
      <c r="AT554" s="6"/>
      <c r="AU554" s="6"/>
      <c r="AV554" s="6"/>
      <c r="AW554" s="6"/>
      <c r="AX554" s="6"/>
      <c r="AY554" s="6"/>
      <c r="AZ554" s="6"/>
      <c r="BA554" s="6"/>
      <c r="BB554" s="6"/>
      <c r="BC554" s="6"/>
      <c r="BD554" s="6"/>
      <c r="BE554" s="6"/>
      <c r="BF554" s="6"/>
      <c r="BG554" s="6"/>
      <c r="BH554" s="6"/>
      <c r="BI554" s="6"/>
      <c r="BJ554" s="6"/>
      <c r="BK554" s="6"/>
      <c r="BL554" s="6"/>
      <c r="BM554" s="6"/>
    </row>
    <row r="555" spans="1:65" ht="13.2">
      <c r="A555" s="66"/>
      <c r="B555" s="67"/>
      <c r="C555" s="67"/>
      <c r="D555" s="66"/>
      <c r="E555" s="68"/>
      <c r="F555" s="66"/>
      <c r="G555" s="66"/>
      <c r="H555" s="66"/>
      <c r="I555" s="66"/>
      <c r="J555" s="66"/>
      <c r="K555" s="66"/>
      <c r="L555" s="66"/>
      <c r="M555" s="66"/>
      <c r="N555" s="66"/>
      <c r="O555" s="66"/>
      <c r="P555" s="66"/>
      <c r="Q555" s="66"/>
      <c r="R555" s="66"/>
      <c r="S555" s="66"/>
      <c r="T555" s="66"/>
      <c r="U555" s="66"/>
      <c r="V555" s="66"/>
      <c r="W555" s="66"/>
      <c r="X555" s="66"/>
      <c r="Y555" s="66"/>
      <c r="Z555" s="66"/>
      <c r="AA555" s="66"/>
      <c r="AB555" s="66"/>
      <c r="AC555" s="66"/>
      <c r="AD555" s="66"/>
      <c r="AE555" s="66"/>
      <c r="AF555" s="66"/>
      <c r="AG555" s="66"/>
      <c r="AH555" s="66"/>
      <c r="AI555" s="66"/>
      <c r="AJ555" s="66"/>
      <c r="AK555" s="66"/>
      <c r="AL555" s="66"/>
      <c r="AM555" s="66"/>
      <c r="AN555" s="70"/>
      <c r="AO555" s="70"/>
      <c r="AP555" s="70"/>
      <c r="AQ555" s="71"/>
      <c r="AR555" s="70"/>
      <c r="AS555" s="6"/>
      <c r="AT555" s="6"/>
      <c r="AU555" s="6"/>
      <c r="AV555" s="6"/>
      <c r="AW555" s="6"/>
      <c r="AX555" s="6"/>
      <c r="AY555" s="6"/>
      <c r="AZ555" s="6"/>
      <c r="BA555" s="6"/>
      <c r="BB555" s="6"/>
      <c r="BC555" s="6"/>
      <c r="BD555" s="6"/>
      <c r="BE555" s="6"/>
      <c r="BF555" s="6"/>
      <c r="BG555" s="6"/>
      <c r="BH555" s="6"/>
      <c r="BI555" s="6"/>
      <c r="BJ555" s="6"/>
      <c r="BK555" s="6"/>
      <c r="BL555" s="6"/>
      <c r="BM555" s="6"/>
    </row>
    <row r="556" spans="1:65" ht="13.2">
      <c r="A556" s="66"/>
      <c r="B556" s="67"/>
      <c r="C556" s="67"/>
      <c r="D556" s="66"/>
      <c r="E556" s="68"/>
      <c r="F556" s="66"/>
      <c r="G556" s="66"/>
      <c r="H556" s="66"/>
      <c r="I556" s="66"/>
      <c r="J556" s="66"/>
      <c r="K556" s="66"/>
      <c r="L556" s="66"/>
      <c r="M556" s="66"/>
      <c r="N556" s="66"/>
      <c r="O556" s="66"/>
      <c r="P556" s="66"/>
      <c r="Q556" s="66"/>
      <c r="R556" s="66"/>
      <c r="S556" s="66"/>
      <c r="T556" s="66"/>
      <c r="U556" s="66"/>
      <c r="V556" s="66"/>
      <c r="W556" s="66"/>
      <c r="X556" s="66"/>
      <c r="Y556" s="66"/>
      <c r="Z556" s="66"/>
      <c r="AA556" s="66"/>
      <c r="AB556" s="66"/>
      <c r="AC556" s="66"/>
      <c r="AD556" s="66"/>
      <c r="AE556" s="66"/>
      <c r="AF556" s="66"/>
      <c r="AG556" s="66"/>
      <c r="AH556" s="66"/>
      <c r="AI556" s="66"/>
      <c r="AJ556" s="66"/>
      <c r="AK556" s="66"/>
      <c r="AL556" s="66"/>
      <c r="AM556" s="66"/>
      <c r="AN556" s="70"/>
      <c r="AO556" s="70"/>
      <c r="AP556" s="70"/>
      <c r="AQ556" s="71"/>
      <c r="AR556" s="70"/>
      <c r="AS556" s="6"/>
      <c r="AT556" s="6"/>
      <c r="AU556" s="6"/>
      <c r="AV556" s="6"/>
      <c r="AW556" s="6"/>
      <c r="AX556" s="6"/>
      <c r="AY556" s="6"/>
      <c r="AZ556" s="6"/>
      <c r="BA556" s="6"/>
      <c r="BB556" s="6"/>
      <c r="BC556" s="6"/>
      <c r="BD556" s="6"/>
      <c r="BE556" s="6"/>
      <c r="BF556" s="6"/>
      <c r="BG556" s="6"/>
      <c r="BH556" s="6"/>
      <c r="BI556" s="6"/>
      <c r="BJ556" s="6"/>
      <c r="BK556" s="6"/>
      <c r="BL556" s="6"/>
      <c r="BM556" s="6"/>
    </row>
    <row r="557" spans="1:65" ht="13.2">
      <c r="A557" s="66"/>
      <c r="B557" s="67"/>
      <c r="C557" s="67"/>
      <c r="D557" s="66"/>
      <c r="E557" s="68"/>
      <c r="F557" s="66"/>
      <c r="G557" s="66"/>
      <c r="H557" s="66"/>
      <c r="I557" s="66"/>
      <c r="J557" s="66"/>
      <c r="K557" s="66"/>
      <c r="L557" s="66"/>
      <c r="M557" s="66"/>
      <c r="N557" s="66"/>
      <c r="O557" s="66"/>
      <c r="P557" s="66"/>
      <c r="Q557" s="66"/>
      <c r="R557" s="66"/>
      <c r="S557" s="66"/>
      <c r="T557" s="66"/>
      <c r="U557" s="66"/>
      <c r="V557" s="66"/>
      <c r="W557" s="66"/>
      <c r="X557" s="66"/>
      <c r="Y557" s="66"/>
      <c r="Z557" s="66"/>
      <c r="AA557" s="66"/>
      <c r="AB557" s="66"/>
      <c r="AC557" s="66"/>
      <c r="AD557" s="66"/>
      <c r="AE557" s="66"/>
      <c r="AF557" s="66"/>
      <c r="AG557" s="66"/>
      <c r="AH557" s="66"/>
      <c r="AI557" s="66"/>
      <c r="AJ557" s="66"/>
      <c r="AK557" s="66"/>
      <c r="AL557" s="66"/>
      <c r="AM557" s="66"/>
      <c r="AN557" s="70"/>
      <c r="AO557" s="70"/>
      <c r="AP557" s="70"/>
      <c r="AQ557" s="71"/>
      <c r="AR557" s="70"/>
      <c r="AS557" s="6"/>
      <c r="AT557" s="6"/>
      <c r="AU557" s="6"/>
      <c r="AV557" s="6"/>
      <c r="AW557" s="6"/>
      <c r="AX557" s="6"/>
      <c r="AY557" s="6"/>
      <c r="AZ557" s="6"/>
      <c r="BA557" s="6"/>
      <c r="BB557" s="6"/>
      <c r="BC557" s="6"/>
      <c r="BD557" s="6"/>
      <c r="BE557" s="6"/>
      <c r="BF557" s="6"/>
      <c r="BG557" s="6"/>
      <c r="BH557" s="6"/>
      <c r="BI557" s="6"/>
      <c r="BJ557" s="6"/>
      <c r="BK557" s="6"/>
      <c r="BL557" s="6"/>
      <c r="BM557" s="6"/>
    </row>
    <row r="558" spans="1:65" ht="13.2">
      <c r="A558" s="66"/>
      <c r="B558" s="67"/>
      <c r="C558" s="67"/>
      <c r="D558" s="66"/>
      <c r="E558" s="68"/>
      <c r="F558" s="66"/>
      <c r="G558" s="66"/>
      <c r="H558" s="66"/>
      <c r="I558" s="66"/>
      <c r="J558" s="66"/>
      <c r="K558" s="66"/>
      <c r="L558" s="66"/>
      <c r="M558" s="66"/>
      <c r="N558" s="66"/>
      <c r="O558" s="66"/>
      <c r="P558" s="66"/>
      <c r="Q558" s="66"/>
      <c r="R558" s="66"/>
      <c r="S558" s="66"/>
      <c r="T558" s="66"/>
      <c r="U558" s="66"/>
      <c r="V558" s="66"/>
      <c r="W558" s="66"/>
      <c r="X558" s="66"/>
      <c r="Y558" s="66"/>
      <c r="Z558" s="66"/>
      <c r="AA558" s="66"/>
      <c r="AB558" s="66"/>
      <c r="AC558" s="66"/>
      <c r="AD558" s="66"/>
      <c r="AE558" s="66"/>
      <c r="AF558" s="66"/>
      <c r="AG558" s="66"/>
      <c r="AH558" s="66"/>
      <c r="AI558" s="66"/>
      <c r="AJ558" s="66"/>
      <c r="AK558" s="66"/>
      <c r="AL558" s="66"/>
      <c r="AM558" s="66"/>
      <c r="AN558" s="70"/>
      <c r="AO558" s="70"/>
      <c r="AP558" s="70"/>
      <c r="AQ558" s="71"/>
      <c r="AR558" s="70"/>
      <c r="AS558" s="6"/>
      <c r="AT558" s="6"/>
      <c r="AU558" s="6"/>
      <c r="AV558" s="6"/>
      <c r="AW558" s="6"/>
      <c r="AX558" s="6"/>
      <c r="AY558" s="6"/>
      <c r="AZ558" s="6"/>
      <c r="BA558" s="6"/>
      <c r="BB558" s="6"/>
      <c r="BC558" s="6"/>
      <c r="BD558" s="6"/>
      <c r="BE558" s="6"/>
      <c r="BF558" s="6"/>
      <c r="BG558" s="6"/>
      <c r="BH558" s="6"/>
      <c r="BI558" s="6"/>
      <c r="BJ558" s="6"/>
      <c r="BK558" s="6"/>
      <c r="BL558" s="6"/>
      <c r="BM558" s="6"/>
    </row>
    <row r="559" spans="1:65" ht="13.2">
      <c r="A559" s="66"/>
      <c r="B559" s="67"/>
      <c r="C559" s="67"/>
      <c r="D559" s="66"/>
      <c r="E559" s="68"/>
      <c r="F559" s="66"/>
      <c r="G559" s="66"/>
      <c r="H559" s="66"/>
      <c r="I559" s="66"/>
      <c r="J559" s="66"/>
      <c r="K559" s="66"/>
      <c r="L559" s="66"/>
      <c r="M559" s="66"/>
      <c r="N559" s="66"/>
      <c r="O559" s="66"/>
      <c r="P559" s="66"/>
      <c r="Q559" s="66"/>
      <c r="R559" s="66"/>
      <c r="S559" s="66"/>
      <c r="T559" s="66"/>
      <c r="U559" s="66"/>
      <c r="V559" s="66"/>
      <c r="W559" s="66"/>
      <c r="X559" s="66"/>
      <c r="Y559" s="66"/>
      <c r="Z559" s="66"/>
      <c r="AA559" s="66"/>
      <c r="AB559" s="66"/>
      <c r="AC559" s="66"/>
      <c r="AD559" s="66"/>
      <c r="AE559" s="66"/>
      <c r="AF559" s="66"/>
      <c r="AG559" s="66"/>
      <c r="AH559" s="66"/>
      <c r="AI559" s="66"/>
      <c r="AJ559" s="66"/>
      <c r="AK559" s="66"/>
      <c r="AL559" s="66"/>
      <c r="AM559" s="66"/>
      <c r="AN559" s="70"/>
      <c r="AO559" s="70"/>
      <c r="AP559" s="70"/>
      <c r="AQ559" s="71"/>
      <c r="AR559" s="70"/>
      <c r="AS559" s="6"/>
      <c r="AT559" s="6"/>
      <c r="AU559" s="6"/>
      <c r="AV559" s="6"/>
      <c r="AW559" s="6"/>
      <c r="AX559" s="6"/>
      <c r="AY559" s="6"/>
      <c r="AZ559" s="6"/>
      <c r="BA559" s="6"/>
      <c r="BB559" s="6"/>
      <c r="BC559" s="6"/>
      <c r="BD559" s="6"/>
      <c r="BE559" s="6"/>
      <c r="BF559" s="6"/>
      <c r="BG559" s="6"/>
      <c r="BH559" s="6"/>
      <c r="BI559" s="6"/>
      <c r="BJ559" s="6"/>
      <c r="BK559" s="6"/>
      <c r="BL559" s="6"/>
      <c r="BM559" s="6"/>
    </row>
    <row r="560" spans="1:65" ht="13.2">
      <c r="A560" s="66"/>
      <c r="B560" s="67"/>
      <c r="C560" s="67"/>
      <c r="D560" s="66"/>
      <c r="E560" s="68"/>
      <c r="F560" s="66"/>
      <c r="G560" s="66"/>
      <c r="H560" s="66"/>
      <c r="I560" s="66"/>
      <c r="J560" s="66"/>
      <c r="K560" s="66"/>
      <c r="L560" s="66"/>
      <c r="M560" s="66"/>
      <c r="N560" s="66"/>
      <c r="O560" s="66"/>
      <c r="P560" s="66"/>
      <c r="Q560" s="66"/>
      <c r="R560" s="66"/>
      <c r="S560" s="66"/>
      <c r="T560" s="66"/>
      <c r="U560" s="66"/>
      <c r="V560" s="66"/>
      <c r="W560" s="66"/>
      <c r="X560" s="66"/>
      <c r="Y560" s="66"/>
      <c r="Z560" s="66"/>
      <c r="AA560" s="66"/>
      <c r="AB560" s="66"/>
      <c r="AC560" s="66"/>
      <c r="AD560" s="66"/>
      <c r="AE560" s="66"/>
      <c r="AF560" s="66"/>
      <c r="AG560" s="66"/>
      <c r="AH560" s="66"/>
      <c r="AI560" s="66"/>
      <c r="AJ560" s="66"/>
      <c r="AK560" s="66"/>
      <c r="AL560" s="66"/>
      <c r="AM560" s="66"/>
      <c r="AN560" s="70"/>
      <c r="AO560" s="70"/>
      <c r="AP560" s="70"/>
      <c r="AQ560" s="71"/>
      <c r="AR560" s="70"/>
      <c r="AS560" s="6"/>
      <c r="AT560" s="6"/>
      <c r="AU560" s="6"/>
      <c r="AV560" s="6"/>
      <c r="AW560" s="6"/>
      <c r="AX560" s="6"/>
      <c r="AY560" s="6"/>
      <c r="AZ560" s="6"/>
      <c r="BA560" s="6"/>
      <c r="BB560" s="6"/>
      <c r="BC560" s="6"/>
      <c r="BD560" s="6"/>
      <c r="BE560" s="6"/>
      <c r="BF560" s="6"/>
      <c r="BG560" s="6"/>
      <c r="BH560" s="6"/>
      <c r="BI560" s="6"/>
      <c r="BJ560" s="6"/>
      <c r="BK560" s="6"/>
      <c r="BL560" s="6"/>
      <c r="BM560" s="6"/>
    </row>
    <row r="561" spans="1:65" ht="13.2">
      <c r="A561" s="66"/>
      <c r="B561" s="67"/>
      <c r="C561" s="67"/>
      <c r="D561" s="66"/>
      <c r="E561" s="68"/>
      <c r="F561" s="66"/>
      <c r="G561" s="66"/>
      <c r="H561" s="66"/>
      <c r="I561" s="66"/>
      <c r="J561" s="66"/>
      <c r="K561" s="66"/>
      <c r="L561" s="66"/>
      <c r="M561" s="66"/>
      <c r="N561" s="66"/>
      <c r="O561" s="66"/>
      <c r="P561" s="66"/>
      <c r="Q561" s="66"/>
      <c r="R561" s="66"/>
      <c r="S561" s="66"/>
      <c r="T561" s="66"/>
      <c r="U561" s="66"/>
      <c r="V561" s="66"/>
      <c r="W561" s="66"/>
      <c r="X561" s="66"/>
      <c r="Y561" s="66"/>
      <c r="Z561" s="66"/>
      <c r="AA561" s="66"/>
      <c r="AB561" s="66"/>
      <c r="AC561" s="66"/>
      <c r="AD561" s="66"/>
      <c r="AE561" s="66"/>
      <c r="AF561" s="66"/>
      <c r="AG561" s="66"/>
      <c r="AH561" s="66"/>
      <c r="AI561" s="66"/>
      <c r="AJ561" s="66"/>
      <c r="AK561" s="66"/>
      <c r="AL561" s="66"/>
      <c r="AM561" s="66"/>
      <c r="AN561" s="70"/>
      <c r="AO561" s="70"/>
      <c r="AP561" s="70"/>
      <c r="AQ561" s="71"/>
      <c r="AR561" s="70"/>
      <c r="AS561" s="6"/>
      <c r="AT561" s="6"/>
      <c r="AU561" s="6"/>
      <c r="AV561" s="6"/>
      <c r="AW561" s="6"/>
      <c r="AX561" s="6"/>
      <c r="AY561" s="6"/>
      <c r="AZ561" s="6"/>
      <c r="BA561" s="6"/>
      <c r="BB561" s="6"/>
      <c r="BC561" s="6"/>
      <c r="BD561" s="6"/>
      <c r="BE561" s="6"/>
      <c r="BF561" s="6"/>
      <c r="BG561" s="6"/>
      <c r="BH561" s="6"/>
      <c r="BI561" s="6"/>
      <c r="BJ561" s="6"/>
      <c r="BK561" s="6"/>
      <c r="BL561" s="6"/>
      <c r="BM561" s="6"/>
    </row>
    <row r="562" spans="1:65" ht="13.2">
      <c r="A562" s="66"/>
      <c r="B562" s="67"/>
      <c r="C562" s="67"/>
      <c r="D562" s="66"/>
      <c r="E562" s="68"/>
      <c r="F562" s="66"/>
      <c r="G562" s="66"/>
      <c r="H562" s="66"/>
      <c r="I562" s="66"/>
      <c r="J562" s="66"/>
      <c r="K562" s="66"/>
      <c r="L562" s="66"/>
      <c r="M562" s="66"/>
      <c r="N562" s="66"/>
      <c r="O562" s="66"/>
      <c r="P562" s="66"/>
      <c r="Q562" s="66"/>
      <c r="R562" s="66"/>
      <c r="S562" s="66"/>
      <c r="T562" s="66"/>
      <c r="U562" s="66"/>
      <c r="V562" s="66"/>
      <c r="W562" s="66"/>
      <c r="X562" s="66"/>
      <c r="Y562" s="66"/>
      <c r="Z562" s="66"/>
      <c r="AA562" s="66"/>
      <c r="AB562" s="66"/>
      <c r="AC562" s="66"/>
      <c r="AD562" s="66"/>
      <c r="AE562" s="66"/>
      <c r="AF562" s="66"/>
      <c r="AG562" s="66"/>
      <c r="AH562" s="66"/>
      <c r="AI562" s="66"/>
      <c r="AJ562" s="66"/>
      <c r="AK562" s="66"/>
      <c r="AL562" s="66"/>
      <c r="AM562" s="66"/>
      <c r="AN562" s="70"/>
      <c r="AO562" s="70"/>
      <c r="AP562" s="70"/>
      <c r="AQ562" s="71"/>
      <c r="AR562" s="70"/>
      <c r="AS562" s="6"/>
      <c r="AT562" s="6"/>
      <c r="AU562" s="6"/>
      <c r="AV562" s="6"/>
      <c r="AW562" s="6"/>
      <c r="AX562" s="6"/>
      <c r="AY562" s="6"/>
      <c r="AZ562" s="6"/>
      <c r="BA562" s="6"/>
      <c r="BB562" s="6"/>
      <c r="BC562" s="6"/>
      <c r="BD562" s="6"/>
      <c r="BE562" s="6"/>
      <c r="BF562" s="6"/>
      <c r="BG562" s="6"/>
      <c r="BH562" s="6"/>
      <c r="BI562" s="6"/>
      <c r="BJ562" s="6"/>
      <c r="BK562" s="6"/>
      <c r="BL562" s="6"/>
      <c r="BM562" s="6"/>
    </row>
    <row r="563" spans="1:65" ht="13.2">
      <c r="A563" s="66"/>
      <c r="B563" s="67"/>
      <c r="C563" s="67"/>
      <c r="D563" s="66"/>
      <c r="E563" s="68"/>
      <c r="F563" s="66"/>
      <c r="G563" s="66"/>
      <c r="H563" s="66"/>
      <c r="I563" s="66"/>
      <c r="J563" s="66"/>
      <c r="K563" s="66"/>
      <c r="L563" s="66"/>
      <c r="M563" s="66"/>
      <c r="N563" s="66"/>
      <c r="O563" s="66"/>
      <c r="P563" s="66"/>
      <c r="Q563" s="66"/>
      <c r="R563" s="66"/>
      <c r="S563" s="66"/>
      <c r="T563" s="66"/>
      <c r="U563" s="66"/>
      <c r="V563" s="66"/>
      <c r="W563" s="66"/>
      <c r="X563" s="66"/>
      <c r="Y563" s="66"/>
      <c r="Z563" s="66"/>
      <c r="AA563" s="66"/>
      <c r="AB563" s="66"/>
      <c r="AC563" s="66"/>
      <c r="AD563" s="66"/>
      <c r="AE563" s="66"/>
      <c r="AF563" s="66"/>
      <c r="AG563" s="66"/>
      <c r="AH563" s="66"/>
      <c r="AI563" s="66"/>
      <c r="AJ563" s="66"/>
      <c r="AK563" s="66"/>
      <c r="AL563" s="66"/>
      <c r="AM563" s="66"/>
      <c r="AN563" s="70"/>
      <c r="AO563" s="70"/>
      <c r="AP563" s="70"/>
      <c r="AQ563" s="71"/>
      <c r="AR563" s="70"/>
      <c r="AS563" s="6"/>
      <c r="AT563" s="6"/>
      <c r="AU563" s="6"/>
      <c r="AV563" s="6"/>
      <c r="AW563" s="6"/>
      <c r="AX563" s="6"/>
      <c r="AY563" s="6"/>
      <c r="AZ563" s="6"/>
      <c r="BA563" s="6"/>
      <c r="BB563" s="6"/>
      <c r="BC563" s="6"/>
      <c r="BD563" s="6"/>
      <c r="BE563" s="6"/>
      <c r="BF563" s="6"/>
      <c r="BG563" s="6"/>
      <c r="BH563" s="6"/>
      <c r="BI563" s="6"/>
      <c r="BJ563" s="6"/>
      <c r="BK563" s="6"/>
      <c r="BL563" s="6"/>
      <c r="BM563" s="6"/>
    </row>
    <row r="564" spans="1:65" ht="13.2">
      <c r="A564" s="66"/>
      <c r="B564" s="67"/>
      <c r="C564" s="67"/>
      <c r="D564" s="66"/>
      <c r="E564" s="68"/>
      <c r="F564" s="66"/>
      <c r="G564" s="66"/>
      <c r="H564" s="66"/>
      <c r="I564" s="66"/>
      <c r="J564" s="66"/>
      <c r="K564" s="66"/>
      <c r="L564" s="66"/>
      <c r="M564" s="66"/>
      <c r="N564" s="66"/>
      <c r="O564" s="66"/>
      <c r="P564" s="66"/>
      <c r="Q564" s="66"/>
      <c r="R564" s="66"/>
      <c r="S564" s="66"/>
      <c r="T564" s="66"/>
      <c r="U564" s="66"/>
      <c r="V564" s="66"/>
      <c r="W564" s="66"/>
      <c r="X564" s="66"/>
      <c r="Y564" s="66"/>
      <c r="Z564" s="66"/>
      <c r="AA564" s="66"/>
      <c r="AB564" s="66"/>
      <c r="AC564" s="66"/>
      <c r="AD564" s="66"/>
      <c r="AE564" s="66"/>
      <c r="AF564" s="66"/>
      <c r="AG564" s="66"/>
      <c r="AH564" s="66"/>
      <c r="AI564" s="66"/>
      <c r="AJ564" s="66"/>
      <c r="AK564" s="66"/>
      <c r="AL564" s="66"/>
      <c r="AM564" s="66"/>
      <c r="AN564" s="70"/>
      <c r="AO564" s="70"/>
      <c r="AP564" s="70"/>
      <c r="AQ564" s="71"/>
      <c r="AR564" s="70"/>
      <c r="AS564" s="6"/>
      <c r="AT564" s="6"/>
      <c r="AU564" s="6"/>
      <c r="AV564" s="6"/>
      <c r="AW564" s="6"/>
      <c r="AX564" s="6"/>
      <c r="AY564" s="6"/>
      <c r="AZ564" s="6"/>
      <c r="BA564" s="6"/>
      <c r="BB564" s="6"/>
      <c r="BC564" s="6"/>
      <c r="BD564" s="6"/>
      <c r="BE564" s="6"/>
      <c r="BF564" s="6"/>
      <c r="BG564" s="6"/>
      <c r="BH564" s="6"/>
      <c r="BI564" s="6"/>
      <c r="BJ564" s="6"/>
      <c r="BK564" s="6"/>
      <c r="BL564" s="6"/>
      <c r="BM564" s="6"/>
    </row>
    <row r="565" spans="1:65" ht="13.2">
      <c r="A565" s="66"/>
      <c r="B565" s="67"/>
      <c r="C565" s="67"/>
      <c r="D565" s="66"/>
      <c r="E565" s="68"/>
      <c r="F565" s="66"/>
      <c r="G565" s="66"/>
      <c r="H565" s="66"/>
      <c r="I565" s="66"/>
      <c r="J565" s="66"/>
      <c r="K565" s="66"/>
      <c r="L565" s="66"/>
      <c r="M565" s="66"/>
      <c r="N565" s="66"/>
      <c r="O565" s="66"/>
      <c r="P565" s="66"/>
      <c r="Q565" s="66"/>
      <c r="R565" s="66"/>
      <c r="S565" s="66"/>
      <c r="T565" s="66"/>
      <c r="U565" s="66"/>
      <c r="V565" s="66"/>
      <c r="W565" s="66"/>
      <c r="X565" s="66"/>
      <c r="Y565" s="66"/>
      <c r="Z565" s="66"/>
      <c r="AA565" s="66"/>
      <c r="AB565" s="66"/>
      <c r="AC565" s="66"/>
      <c r="AD565" s="66"/>
      <c r="AE565" s="66"/>
      <c r="AF565" s="66"/>
      <c r="AG565" s="66"/>
      <c r="AH565" s="66"/>
      <c r="AI565" s="66"/>
      <c r="AJ565" s="66"/>
      <c r="AK565" s="66"/>
      <c r="AL565" s="66"/>
      <c r="AM565" s="66"/>
      <c r="AN565" s="70"/>
      <c r="AO565" s="70"/>
      <c r="AP565" s="70"/>
      <c r="AQ565" s="71"/>
      <c r="AR565" s="70"/>
      <c r="AS565" s="6"/>
      <c r="AT565" s="6"/>
      <c r="AU565" s="6"/>
      <c r="AV565" s="6"/>
      <c r="AW565" s="6"/>
      <c r="AX565" s="6"/>
      <c r="AY565" s="6"/>
      <c r="AZ565" s="6"/>
      <c r="BA565" s="6"/>
      <c r="BB565" s="6"/>
      <c r="BC565" s="6"/>
      <c r="BD565" s="6"/>
      <c r="BE565" s="6"/>
      <c r="BF565" s="6"/>
      <c r="BG565" s="6"/>
      <c r="BH565" s="6"/>
      <c r="BI565" s="6"/>
      <c r="BJ565" s="6"/>
      <c r="BK565" s="6"/>
      <c r="BL565" s="6"/>
      <c r="BM565" s="6"/>
    </row>
    <row r="566" spans="1:65" ht="13.2">
      <c r="A566" s="66"/>
      <c r="B566" s="67"/>
      <c r="C566" s="67"/>
      <c r="D566" s="66"/>
      <c r="E566" s="68"/>
      <c r="F566" s="66"/>
      <c r="G566" s="66"/>
      <c r="H566" s="66"/>
      <c r="I566" s="66"/>
      <c r="J566" s="66"/>
      <c r="K566" s="66"/>
      <c r="L566" s="66"/>
      <c r="M566" s="66"/>
      <c r="N566" s="66"/>
      <c r="O566" s="66"/>
      <c r="P566" s="66"/>
      <c r="Q566" s="66"/>
      <c r="R566" s="66"/>
      <c r="S566" s="66"/>
      <c r="T566" s="66"/>
      <c r="U566" s="66"/>
      <c r="V566" s="66"/>
      <c r="W566" s="66"/>
      <c r="X566" s="66"/>
      <c r="Y566" s="66"/>
      <c r="Z566" s="66"/>
      <c r="AA566" s="66"/>
      <c r="AB566" s="66"/>
      <c r="AC566" s="66"/>
      <c r="AD566" s="66"/>
      <c r="AE566" s="66"/>
      <c r="AF566" s="66"/>
      <c r="AG566" s="66"/>
      <c r="AH566" s="66"/>
      <c r="AI566" s="66"/>
      <c r="AJ566" s="66"/>
      <c r="AK566" s="66"/>
      <c r="AL566" s="66"/>
      <c r="AM566" s="66"/>
      <c r="AN566" s="70"/>
      <c r="AO566" s="70"/>
      <c r="AP566" s="70"/>
      <c r="AQ566" s="71"/>
      <c r="AR566" s="70"/>
      <c r="AS566" s="6"/>
      <c r="AT566" s="6"/>
      <c r="AU566" s="6"/>
      <c r="AV566" s="6"/>
      <c r="AW566" s="6"/>
      <c r="AX566" s="6"/>
      <c r="AY566" s="6"/>
      <c r="AZ566" s="6"/>
      <c r="BA566" s="6"/>
      <c r="BB566" s="6"/>
      <c r="BC566" s="6"/>
      <c r="BD566" s="6"/>
      <c r="BE566" s="6"/>
      <c r="BF566" s="6"/>
      <c r="BG566" s="6"/>
      <c r="BH566" s="6"/>
      <c r="BI566" s="6"/>
      <c r="BJ566" s="6"/>
      <c r="BK566" s="6"/>
      <c r="BL566" s="6"/>
      <c r="BM566" s="6"/>
    </row>
    <row r="567" spans="1:65" ht="13.2">
      <c r="A567" s="66"/>
      <c r="B567" s="67"/>
      <c r="C567" s="67"/>
      <c r="D567" s="66"/>
      <c r="E567" s="68"/>
      <c r="F567" s="66"/>
      <c r="G567" s="66"/>
      <c r="H567" s="66"/>
      <c r="I567" s="66"/>
      <c r="J567" s="66"/>
      <c r="K567" s="66"/>
      <c r="L567" s="66"/>
      <c r="M567" s="66"/>
      <c r="N567" s="66"/>
      <c r="O567" s="66"/>
      <c r="P567" s="66"/>
      <c r="Q567" s="66"/>
      <c r="R567" s="66"/>
      <c r="S567" s="66"/>
      <c r="T567" s="66"/>
      <c r="U567" s="66"/>
      <c r="V567" s="66"/>
      <c r="W567" s="66"/>
      <c r="X567" s="66"/>
      <c r="Y567" s="66"/>
      <c r="Z567" s="66"/>
      <c r="AA567" s="66"/>
      <c r="AB567" s="66"/>
      <c r="AC567" s="66"/>
      <c r="AD567" s="66"/>
      <c r="AE567" s="66"/>
      <c r="AF567" s="66"/>
      <c r="AG567" s="66"/>
      <c r="AH567" s="66"/>
      <c r="AI567" s="66"/>
      <c r="AJ567" s="66"/>
      <c r="AK567" s="66"/>
      <c r="AL567" s="66"/>
      <c r="AM567" s="66"/>
      <c r="AN567" s="70"/>
      <c r="AO567" s="70"/>
      <c r="AP567" s="70"/>
      <c r="AQ567" s="71"/>
      <c r="AR567" s="70"/>
      <c r="AS567" s="6"/>
      <c r="AT567" s="6"/>
      <c r="AU567" s="6"/>
      <c r="AV567" s="6"/>
      <c r="AW567" s="6"/>
      <c r="AX567" s="6"/>
      <c r="AY567" s="6"/>
      <c r="AZ567" s="6"/>
      <c r="BA567" s="6"/>
      <c r="BB567" s="6"/>
      <c r="BC567" s="6"/>
      <c r="BD567" s="6"/>
      <c r="BE567" s="6"/>
      <c r="BF567" s="6"/>
      <c r="BG567" s="6"/>
      <c r="BH567" s="6"/>
      <c r="BI567" s="6"/>
      <c r="BJ567" s="6"/>
      <c r="BK567" s="6"/>
      <c r="BL567" s="6"/>
      <c r="BM567" s="6"/>
    </row>
    <row r="568" spans="1:65" ht="13.2">
      <c r="A568" s="66"/>
      <c r="B568" s="67"/>
      <c r="C568" s="67"/>
      <c r="D568" s="66"/>
      <c r="E568" s="68"/>
      <c r="F568" s="66"/>
      <c r="G568" s="66"/>
      <c r="H568" s="66"/>
      <c r="I568" s="66"/>
      <c r="J568" s="66"/>
      <c r="K568" s="66"/>
      <c r="L568" s="66"/>
      <c r="M568" s="66"/>
      <c r="N568" s="66"/>
      <c r="O568" s="66"/>
      <c r="P568" s="66"/>
      <c r="Q568" s="66"/>
      <c r="R568" s="66"/>
      <c r="S568" s="66"/>
      <c r="T568" s="66"/>
      <c r="U568" s="66"/>
      <c r="V568" s="66"/>
      <c r="W568" s="66"/>
      <c r="X568" s="66"/>
      <c r="Y568" s="66"/>
      <c r="Z568" s="66"/>
      <c r="AA568" s="66"/>
      <c r="AB568" s="66"/>
      <c r="AC568" s="66"/>
      <c r="AD568" s="66"/>
      <c r="AE568" s="66"/>
      <c r="AF568" s="66"/>
      <c r="AG568" s="66"/>
      <c r="AH568" s="66"/>
      <c r="AI568" s="66"/>
      <c r="AJ568" s="66"/>
      <c r="AK568" s="66"/>
      <c r="AL568" s="66"/>
      <c r="AM568" s="66"/>
      <c r="AN568" s="70"/>
      <c r="AO568" s="70"/>
      <c r="AP568" s="70"/>
      <c r="AQ568" s="71"/>
      <c r="AR568" s="70"/>
      <c r="AS568" s="6"/>
      <c r="AT568" s="6"/>
      <c r="AU568" s="6"/>
      <c r="AV568" s="6"/>
      <c r="AW568" s="6"/>
      <c r="AX568" s="6"/>
      <c r="AY568" s="6"/>
      <c r="AZ568" s="6"/>
      <c r="BA568" s="6"/>
      <c r="BB568" s="6"/>
      <c r="BC568" s="6"/>
      <c r="BD568" s="6"/>
      <c r="BE568" s="6"/>
      <c r="BF568" s="6"/>
      <c r="BG568" s="6"/>
      <c r="BH568" s="6"/>
      <c r="BI568" s="6"/>
      <c r="BJ568" s="6"/>
      <c r="BK568" s="6"/>
      <c r="BL568" s="6"/>
      <c r="BM568" s="6"/>
    </row>
    <row r="569" spans="1:65" ht="13.2">
      <c r="A569" s="66"/>
      <c r="B569" s="67"/>
      <c r="C569" s="67"/>
      <c r="D569" s="66"/>
      <c r="E569" s="68"/>
      <c r="F569" s="66"/>
      <c r="G569" s="66"/>
      <c r="H569" s="66"/>
      <c r="I569" s="66"/>
      <c r="J569" s="66"/>
      <c r="K569" s="66"/>
      <c r="L569" s="66"/>
      <c r="M569" s="66"/>
      <c r="N569" s="66"/>
      <c r="O569" s="66"/>
      <c r="P569" s="66"/>
      <c r="Q569" s="66"/>
      <c r="R569" s="66"/>
      <c r="S569" s="66"/>
      <c r="T569" s="66"/>
      <c r="U569" s="66"/>
      <c r="V569" s="66"/>
      <c r="W569" s="66"/>
      <c r="X569" s="66"/>
      <c r="Y569" s="66"/>
      <c r="Z569" s="66"/>
      <c r="AA569" s="66"/>
      <c r="AB569" s="66"/>
      <c r="AC569" s="66"/>
      <c r="AD569" s="66"/>
      <c r="AE569" s="66"/>
      <c r="AF569" s="66"/>
      <c r="AG569" s="66"/>
      <c r="AH569" s="66"/>
      <c r="AI569" s="66"/>
      <c r="AJ569" s="66"/>
      <c r="AK569" s="66"/>
      <c r="AL569" s="66"/>
      <c r="AM569" s="66"/>
      <c r="AN569" s="70"/>
      <c r="AO569" s="70"/>
      <c r="AP569" s="70"/>
      <c r="AQ569" s="71"/>
      <c r="AR569" s="70"/>
      <c r="AS569" s="6"/>
      <c r="AT569" s="6"/>
      <c r="AU569" s="6"/>
      <c r="AV569" s="6"/>
      <c r="AW569" s="6"/>
      <c r="AX569" s="6"/>
      <c r="AY569" s="6"/>
      <c r="AZ569" s="6"/>
      <c r="BA569" s="6"/>
      <c r="BB569" s="6"/>
      <c r="BC569" s="6"/>
      <c r="BD569" s="6"/>
      <c r="BE569" s="6"/>
      <c r="BF569" s="6"/>
      <c r="BG569" s="6"/>
      <c r="BH569" s="6"/>
      <c r="BI569" s="6"/>
      <c r="BJ569" s="6"/>
      <c r="BK569" s="6"/>
      <c r="BL569" s="6"/>
      <c r="BM569" s="6"/>
    </row>
    <row r="570" spans="1:65" ht="13.2">
      <c r="A570" s="66"/>
      <c r="B570" s="67"/>
      <c r="C570" s="67"/>
      <c r="D570" s="66"/>
      <c r="E570" s="68"/>
      <c r="F570" s="66"/>
      <c r="G570" s="66"/>
      <c r="H570" s="66"/>
      <c r="I570" s="66"/>
      <c r="J570" s="66"/>
      <c r="K570" s="66"/>
      <c r="L570" s="66"/>
      <c r="M570" s="66"/>
      <c r="N570" s="66"/>
      <c r="O570" s="66"/>
      <c r="P570" s="66"/>
      <c r="Q570" s="66"/>
      <c r="R570" s="66"/>
      <c r="S570" s="66"/>
      <c r="T570" s="66"/>
      <c r="U570" s="66"/>
      <c r="V570" s="66"/>
      <c r="W570" s="66"/>
      <c r="X570" s="66"/>
      <c r="Y570" s="66"/>
      <c r="Z570" s="66"/>
      <c r="AA570" s="66"/>
      <c r="AB570" s="66"/>
      <c r="AC570" s="66"/>
      <c r="AD570" s="66"/>
      <c r="AE570" s="66"/>
      <c r="AF570" s="66"/>
      <c r="AG570" s="66"/>
      <c r="AH570" s="66"/>
      <c r="AI570" s="66"/>
      <c r="AJ570" s="66"/>
      <c r="AK570" s="66"/>
      <c r="AL570" s="66"/>
      <c r="AM570" s="66"/>
      <c r="AN570" s="70"/>
      <c r="AO570" s="70"/>
      <c r="AP570" s="70"/>
      <c r="AQ570" s="71"/>
      <c r="AR570" s="70"/>
      <c r="AS570" s="6"/>
      <c r="AT570" s="6"/>
      <c r="AU570" s="6"/>
      <c r="AV570" s="6"/>
      <c r="AW570" s="6"/>
      <c r="AX570" s="6"/>
      <c r="AY570" s="6"/>
      <c r="AZ570" s="6"/>
      <c r="BA570" s="6"/>
      <c r="BB570" s="6"/>
      <c r="BC570" s="6"/>
      <c r="BD570" s="6"/>
      <c r="BE570" s="6"/>
      <c r="BF570" s="6"/>
      <c r="BG570" s="6"/>
      <c r="BH570" s="6"/>
      <c r="BI570" s="6"/>
      <c r="BJ570" s="6"/>
      <c r="BK570" s="6"/>
      <c r="BL570" s="6"/>
      <c r="BM570" s="6"/>
    </row>
    <row r="571" spans="1:65" ht="13.2">
      <c r="A571" s="66"/>
      <c r="B571" s="67"/>
      <c r="C571" s="67"/>
      <c r="D571" s="66"/>
      <c r="E571" s="68"/>
      <c r="F571" s="66"/>
      <c r="G571" s="66"/>
      <c r="H571" s="66"/>
      <c r="I571" s="66"/>
      <c r="J571" s="66"/>
      <c r="K571" s="66"/>
      <c r="L571" s="66"/>
      <c r="M571" s="66"/>
      <c r="N571" s="66"/>
      <c r="O571" s="66"/>
      <c r="P571" s="66"/>
      <c r="Q571" s="66"/>
      <c r="R571" s="66"/>
      <c r="S571" s="66"/>
      <c r="T571" s="66"/>
      <c r="U571" s="66"/>
      <c r="V571" s="66"/>
      <c r="W571" s="66"/>
      <c r="X571" s="66"/>
      <c r="Y571" s="66"/>
      <c r="Z571" s="66"/>
      <c r="AA571" s="66"/>
      <c r="AB571" s="66"/>
      <c r="AC571" s="66"/>
      <c r="AD571" s="66"/>
      <c r="AE571" s="66"/>
      <c r="AF571" s="66"/>
      <c r="AG571" s="66"/>
      <c r="AH571" s="66"/>
      <c r="AI571" s="66"/>
      <c r="AJ571" s="66"/>
      <c r="AK571" s="66"/>
      <c r="AL571" s="66"/>
      <c r="AM571" s="66"/>
      <c r="AN571" s="70"/>
      <c r="AO571" s="70"/>
      <c r="AP571" s="70"/>
      <c r="AQ571" s="71"/>
      <c r="AR571" s="70"/>
      <c r="AS571" s="6"/>
      <c r="AT571" s="6"/>
      <c r="AU571" s="6"/>
      <c r="AV571" s="6"/>
      <c r="AW571" s="6"/>
      <c r="AX571" s="6"/>
      <c r="AY571" s="6"/>
      <c r="AZ571" s="6"/>
      <c r="BA571" s="6"/>
      <c r="BB571" s="6"/>
      <c r="BC571" s="6"/>
      <c r="BD571" s="6"/>
      <c r="BE571" s="6"/>
      <c r="BF571" s="6"/>
      <c r="BG571" s="6"/>
      <c r="BH571" s="6"/>
      <c r="BI571" s="6"/>
      <c r="BJ571" s="6"/>
      <c r="BK571" s="6"/>
      <c r="BL571" s="6"/>
      <c r="BM571" s="6"/>
    </row>
    <row r="572" spans="1:65" ht="13.2">
      <c r="A572" s="66"/>
      <c r="B572" s="67"/>
      <c r="C572" s="67"/>
      <c r="D572" s="66"/>
      <c r="E572" s="68"/>
      <c r="F572" s="66"/>
      <c r="G572" s="66"/>
      <c r="H572" s="66"/>
      <c r="I572" s="66"/>
      <c r="J572" s="66"/>
      <c r="K572" s="66"/>
      <c r="L572" s="66"/>
      <c r="M572" s="66"/>
      <c r="N572" s="66"/>
      <c r="O572" s="66"/>
      <c r="P572" s="66"/>
      <c r="Q572" s="66"/>
      <c r="R572" s="66"/>
      <c r="S572" s="66"/>
      <c r="T572" s="66"/>
      <c r="U572" s="66"/>
      <c r="V572" s="66"/>
      <c r="W572" s="66"/>
      <c r="X572" s="66"/>
      <c r="Y572" s="66"/>
      <c r="Z572" s="66"/>
      <c r="AA572" s="66"/>
      <c r="AB572" s="66"/>
      <c r="AC572" s="66"/>
      <c r="AD572" s="66"/>
      <c r="AE572" s="66"/>
      <c r="AF572" s="66"/>
      <c r="AG572" s="66"/>
      <c r="AH572" s="66"/>
      <c r="AI572" s="66"/>
      <c r="AJ572" s="66"/>
      <c r="AK572" s="66"/>
      <c r="AL572" s="66"/>
      <c r="AM572" s="66"/>
      <c r="AN572" s="70"/>
      <c r="AO572" s="70"/>
      <c r="AP572" s="70"/>
      <c r="AQ572" s="71"/>
      <c r="AR572" s="70"/>
      <c r="AS572" s="6"/>
      <c r="AT572" s="6"/>
      <c r="AU572" s="6"/>
      <c r="AV572" s="6"/>
      <c r="AW572" s="6"/>
      <c r="AX572" s="6"/>
      <c r="AY572" s="6"/>
      <c r="AZ572" s="6"/>
      <c r="BA572" s="6"/>
      <c r="BB572" s="6"/>
      <c r="BC572" s="6"/>
      <c r="BD572" s="6"/>
      <c r="BE572" s="6"/>
      <c r="BF572" s="6"/>
      <c r="BG572" s="6"/>
      <c r="BH572" s="6"/>
      <c r="BI572" s="6"/>
      <c r="BJ572" s="6"/>
      <c r="BK572" s="6"/>
      <c r="BL572" s="6"/>
      <c r="BM572" s="6"/>
    </row>
    <row r="573" spans="1:65" ht="13.2">
      <c r="A573" s="66"/>
      <c r="B573" s="67"/>
      <c r="C573" s="67"/>
      <c r="D573" s="66"/>
      <c r="E573" s="68"/>
      <c r="F573" s="66"/>
      <c r="G573" s="66"/>
      <c r="H573" s="66"/>
      <c r="I573" s="66"/>
      <c r="J573" s="66"/>
      <c r="K573" s="66"/>
      <c r="L573" s="66"/>
      <c r="M573" s="66"/>
      <c r="N573" s="66"/>
      <c r="O573" s="66"/>
      <c r="P573" s="66"/>
      <c r="Q573" s="66"/>
      <c r="R573" s="66"/>
      <c r="S573" s="66"/>
      <c r="T573" s="66"/>
      <c r="U573" s="66"/>
      <c r="V573" s="66"/>
      <c r="W573" s="66"/>
      <c r="X573" s="66"/>
      <c r="Y573" s="66"/>
      <c r="Z573" s="66"/>
      <c r="AA573" s="66"/>
      <c r="AB573" s="66"/>
      <c r="AC573" s="66"/>
      <c r="AD573" s="66"/>
      <c r="AE573" s="66"/>
      <c r="AF573" s="66"/>
      <c r="AG573" s="66"/>
      <c r="AH573" s="66"/>
      <c r="AI573" s="66"/>
      <c r="AJ573" s="66"/>
      <c r="AK573" s="66"/>
      <c r="AL573" s="66"/>
      <c r="AM573" s="66"/>
      <c r="AN573" s="70"/>
      <c r="AO573" s="70"/>
      <c r="AP573" s="70"/>
      <c r="AQ573" s="71"/>
      <c r="AR573" s="70"/>
      <c r="AS573" s="6"/>
      <c r="AT573" s="6"/>
      <c r="AU573" s="6"/>
      <c r="AV573" s="6"/>
      <c r="AW573" s="6"/>
      <c r="AX573" s="6"/>
      <c r="AY573" s="6"/>
      <c r="AZ573" s="6"/>
      <c r="BA573" s="6"/>
      <c r="BB573" s="6"/>
      <c r="BC573" s="6"/>
      <c r="BD573" s="6"/>
      <c r="BE573" s="6"/>
      <c r="BF573" s="6"/>
      <c r="BG573" s="6"/>
      <c r="BH573" s="6"/>
      <c r="BI573" s="6"/>
      <c r="BJ573" s="6"/>
      <c r="BK573" s="6"/>
      <c r="BL573" s="6"/>
      <c r="BM573" s="6"/>
    </row>
    <row r="574" spans="1:65" ht="13.2">
      <c r="A574" s="66"/>
      <c r="B574" s="67"/>
      <c r="C574" s="67"/>
      <c r="D574" s="66"/>
      <c r="E574" s="68"/>
      <c r="F574" s="66"/>
      <c r="G574" s="66"/>
      <c r="H574" s="66"/>
      <c r="I574" s="66"/>
      <c r="J574" s="66"/>
      <c r="K574" s="66"/>
      <c r="L574" s="66"/>
      <c r="M574" s="66"/>
      <c r="N574" s="66"/>
      <c r="O574" s="66"/>
      <c r="P574" s="66"/>
      <c r="Q574" s="66"/>
      <c r="R574" s="66"/>
      <c r="S574" s="66"/>
      <c r="T574" s="66"/>
      <c r="U574" s="66"/>
      <c r="V574" s="66"/>
      <c r="W574" s="66"/>
      <c r="X574" s="66"/>
      <c r="Y574" s="66"/>
      <c r="Z574" s="66"/>
      <c r="AA574" s="66"/>
      <c r="AB574" s="66"/>
      <c r="AC574" s="66"/>
      <c r="AD574" s="66"/>
      <c r="AE574" s="66"/>
      <c r="AF574" s="66"/>
      <c r="AG574" s="66"/>
      <c r="AH574" s="66"/>
      <c r="AI574" s="66"/>
      <c r="AJ574" s="66"/>
      <c r="AK574" s="66"/>
      <c r="AL574" s="66"/>
      <c r="AM574" s="66"/>
      <c r="AN574" s="70"/>
      <c r="AO574" s="70"/>
      <c r="AP574" s="70"/>
      <c r="AQ574" s="71"/>
      <c r="AR574" s="70"/>
      <c r="AS574" s="6"/>
      <c r="AT574" s="6"/>
      <c r="AU574" s="6"/>
      <c r="AV574" s="6"/>
      <c r="AW574" s="6"/>
      <c r="AX574" s="6"/>
      <c r="AY574" s="6"/>
      <c r="AZ574" s="6"/>
      <c r="BA574" s="6"/>
      <c r="BB574" s="6"/>
      <c r="BC574" s="6"/>
      <c r="BD574" s="6"/>
      <c r="BE574" s="6"/>
      <c r="BF574" s="6"/>
      <c r="BG574" s="6"/>
      <c r="BH574" s="6"/>
      <c r="BI574" s="6"/>
      <c r="BJ574" s="6"/>
      <c r="BK574" s="6"/>
      <c r="BL574" s="6"/>
      <c r="BM574" s="6"/>
    </row>
    <row r="575" spans="1:65" ht="13.2">
      <c r="A575" s="66"/>
      <c r="B575" s="67"/>
      <c r="C575" s="67"/>
      <c r="D575" s="66"/>
      <c r="E575" s="68"/>
      <c r="F575" s="66"/>
      <c r="G575" s="66"/>
      <c r="H575" s="66"/>
      <c r="I575" s="66"/>
      <c r="J575" s="66"/>
      <c r="K575" s="66"/>
      <c r="L575" s="66"/>
      <c r="M575" s="66"/>
      <c r="N575" s="66"/>
      <c r="O575" s="66"/>
      <c r="P575" s="66"/>
      <c r="Q575" s="66"/>
      <c r="R575" s="66"/>
      <c r="S575" s="66"/>
      <c r="T575" s="66"/>
      <c r="U575" s="66"/>
      <c r="V575" s="66"/>
      <c r="W575" s="66"/>
      <c r="X575" s="66"/>
      <c r="Y575" s="66"/>
      <c r="Z575" s="66"/>
      <c r="AA575" s="66"/>
      <c r="AB575" s="66"/>
      <c r="AC575" s="66"/>
      <c r="AD575" s="66"/>
      <c r="AE575" s="66"/>
      <c r="AF575" s="66"/>
      <c r="AG575" s="66"/>
      <c r="AH575" s="66"/>
      <c r="AI575" s="66"/>
      <c r="AJ575" s="66"/>
      <c r="AK575" s="66"/>
      <c r="AL575" s="66"/>
      <c r="AM575" s="66"/>
      <c r="AN575" s="70"/>
      <c r="AO575" s="70"/>
      <c r="AP575" s="70"/>
      <c r="AQ575" s="71"/>
      <c r="AR575" s="70"/>
      <c r="AS575" s="6"/>
      <c r="AT575" s="6"/>
      <c r="AU575" s="6"/>
      <c r="AV575" s="6"/>
      <c r="AW575" s="6"/>
      <c r="AX575" s="6"/>
      <c r="AY575" s="6"/>
      <c r="AZ575" s="6"/>
      <c r="BA575" s="6"/>
      <c r="BB575" s="6"/>
      <c r="BC575" s="6"/>
      <c r="BD575" s="6"/>
      <c r="BE575" s="6"/>
      <c r="BF575" s="6"/>
      <c r="BG575" s="6"/>
      <c r="BH575" s="6"/>
      <c r="BI575" s="6"/>
      <c r="BJ575" s="6"/>
      <c r="BK575" s="6"/>
      <c r="BL575" s="6"/>
      <c r="BM575" s="6"/>
    </row>
    <row r="576" spans="1:65" ht="13.2">
      <c r="A576" s="66"/>
      <c r="B576" s="67"/>
      <c r="C576" s="67"/>
      <c r="D576" s="66"/>
      <c r="E576" s="68"/>
      <c r="F576" s="66"/>
      <c r="G576" s="66"/>
      <c r="H576" s="66"/>
      <c r="I576" s="66"/>
      <c r="J576" s="66"/>
      <c r="K576" s="66"/>
      <c r="L576" s="66"/>
      <c r="M576" s="66"/>
      <c r="N576" s="66"/>
      <c r="O576" s="66"/>
      <c r="P576" s="66"/>
      <c r="Q576" s="66"/>
      <c r="R576" s="66"/>
      <c r="S576" s="66"/>
      <c r="T576" s="66"/>
      <c r="U576" s="66"/>
      <c r="V576" s="66"/>
      <c r="W576" s="66"/>
      <c r="X576" s="66"/>
      <c r="Y576" s="66"/>
      <c r="Z576" s="66"/>
      <c r="AA576" s="66"/>
      <c r="AB576" s="66"/>
      <c r="AC576" s="66"/>
      <c r="AD576" s="66"/>
      <c r="AE576" s="66"/>
      <c r="AF576" s="66"/>
      <c r="AG576" s="66"/>
      <c r="AH576" s="66"/>
      <c r="AI576" s="66"/>
      <c r="AJ576" s="66"/>
      <c r="AK576" s="66"/>
      <c r="AL576" s="66"/>
      <c r="AM576" s="66"/>
      <c r="AN576" s="70"/>
      <c r="AO576" s="70"/>
      <c r="AP576" s="70"/>
      <c r="AQ576" s="71"/>
      <c r="AR576" s="70"/>
      <c r="AS576" s="6"/>
      <c r="AT576" s="6"/>
      <c r="AU576" s="6"/>
      <c r="AV576" s="6"/>
      <c r="AW576" s="6"/>
      <c r="AX576" s="6"/>
      <c r="AY576" s="6"/>
      <c r="AZ576" s="6"/>
      <c r="BA576" s="6"/>
      <c r="BB576" s="6"/>
      <c r="BC576" s="6"/>
      <c r="BD576" s="6"/>
      <c r="BE576" s="6"/>
      <c r="BF576" s="6"/>
      <c r="BG576" s="6"/>
      <c r="BH576" s="6"/>
      <c r="BI576" s="6"/>
      <c r="BJ576" s="6"/>
      <c r="BK576" s="6"/>
      <c r="BL576" s="6"/>
      <c r="BM576" s="6"/>
    </row>
    <row r="577" spans="1:65" ht="13.2">
      <c r="A577" s="66"/>
      <c r="B577" s="67"/>
      <c r="C577" s="67"/>
      <c r="D577" s="66"/>
      <c r="E577" s="68"/>
      <c r="F577" s="66"/>
      <c r="G577" s="66"/>
      <c r="H577" s="66"/>
      <c r="I577" s="66"/>
      <c r="J577" s="66"/>
      <c r="K577" s="66"/>
      <c r="L577" s="66"/>
      <c r="M577" s="66"/>
      <c r="N577" s="66"/>
      <c r="O577" s="66"/>
      <c r="P577" s="66"/>
      <c r="Q577" s="66"/>
      <c r="R577" s="66"/>
      <c r="S577" s="66"/>
      <c r="T577" s="66"/>
      <c r="U577" s="66"/>
      <c r="V577" s="66"/>
      <c r="W577" s="66"/>
      <c r="X577" s="66"/>
      <c r="Y577" s="66"/>
      <c r="Z577" s="66"/>
      <c r="AA577" s="66"/>
      <c r="AB577" s="66"/>
      <c r="AC577" s="66"/>
      <c r="AD577" s="66"/>
      <c r="AE577" s="66"/>
      <c r="AF577" s="66"/>
      <c r="AG577" s="66"/>
      <c r="AH577" s="66"/>
      <c r="AI577" s="66"/>
      <c r="AJ577" s="66"/>
      <c r="AK577" s="66"/>
      <c r="AL577" s="66"/>
      <c r="AM577" s="66"/>
      <c r="AN577" s="70"/>
      <c r="AO577" s="70"/>
      <c r="AP577" s="70"/>
      <c r="AQ577" s="71"/>
      <c r="AR577" s="70"/>
      <c r="AS577" s="6"/>
      <c r="AT577" s="6"/>
      <c r="AU577" s="6"/>
      <c r="AV577" s="6"/>
      <c r="AW577" s="6"/>
      <c r="AX577" s="6"/>
      <c r="AY577" s="6"/>
      <c r="AZ577" s="6"/>
      <c r="BA577" s="6"/>
      <c r="BB577" s="6"/>
      <c r="BC577" s="6"/>
      <c r="BD577" s="6"/>
      <c r="BE577" s="6"/>
      <c r="BF577" s="6"/>
      <c r="BG577" s="6"/>
      <c r="BH577" s="6"/>
      <c r="BI577" s="6"/>
      <c r="BJ577" s="6"/>
      <c r="BK577" s="6"/>
      <c r="BL577" s="6"/>
      <c r="BM577" s="6"/>
    </row>
    <row r="578" spans="1:65" ht="13.2">
      <c r="A578" s="66"/>
      <c r="B578" s="67"/>
      <c r="C578" s="67"/>
      <c r="D578" s="66"/>
      <c r="E578" s="68"/>
      <c r="F578" s="66"/>
      <c r="G578" s="66"/>
      <c r="H578" s="66"/>
      <c r="I578" s="66"/>
      <c r="J578" s="66"/>
      <c r="K578" s="66"/>
      <c r="L578" s="66"/>
      <c r="M578" s="66"/>
      <c r="N578" s="66"/>
      <c r="O578" s="66"/>
      <c r="P578" s="66"/>
      <c r="Q578" s="66"/>
      <c r="R578" s="66"/>
      <c r="S578" s="66"/>
      <c r="T578" s="66"/>
      <c r="U578" s="66"/>
      <c r="V578" s="66"/>
      <c r="W578" s="66"/>
      <c r="X578" s="66"/>
      <c r="Y578" s="66"/>
      <c r="Z578" s="66"/>
      <c r="AA578" s="66"/>
      <c r="AB578" s="66"/>
      <c r="AC578" s="66"/>
      <c r="AD578" s="66"/>
      <c r="AE578" s="66"/>
      <c r="AF578" s="66"/>
      <c r="AG578" s="66"/>
      <c r="AH578" s="66"/>
      <c r="AI578" s="66"/>
      <c r="AJ578" s="66"/>
      <c r="AK578" s="66"/>
      <c r="AL578" s="66"/>
      <c r="AM578" s="66"/>
      <c r="AN578" s="70"/>
      <c r="AO578" s="70"/>
      <c r="AP578" s="70"/>
      <c r="AQ578" s="71"/>
      <c r="AR578" s="70"/>
      <c r="AS578" s="6"/>
      <c r="AT578" s="6"/>
      <c r="AU578" s="6"/>
      <c r="AV578" s="6"/>
      <c r="AW578" s="6"/>
      <c r="AX578" s="6"/>
      <c r="AY578" s="6"/>
      <c r="AZ578" s="6"/>
      <c r="BA578" s="6"/>
      <c r="BB578" s="6"/>
      <c r="BC578" s="6"/>
      <c r="BD578" s="6"/>
      <c r="BE578" s="6"/>
      <c r="BF578" s="6"/>
      <c r="BG578" s="6"/>
      <c r="BH578" s="6"/>
      <c r="BI578" s="6"/>
      <c r="BJ578" s="6"/>
      <c r="BK578" s="6"/>
      <c r="BL578" s="6"/>
      <c r="BM578" s="6"/>
    </row>
    <row r="579" spans="1:65" ht="13.2">
      <c r="A579" s="66"/>
      <c r="B579" s="67"/>
      <c r="C579" s="67"/>
      <c r="D579" s="66"/>
      <c r="E579" s="68"/>
      <c r="F579" s="66"/>
      <c r="G579" s="66"/>
      <c r="H579" s="66"/>
      <c r="I579" s="66"/>
      <c r="J579" s="66"/>
      <c r="K579" s="66"/>
      <c r="L579" s="66"/>
      <c r="M579" s="66"/>
      <c r="N579" s="66"/>
      <c r="O579" s="66"/>
      <c r="P579" s="66"/>
      <c r="Q579" s="66"/>
      <c r="R579" s="66"/>
      <c r="S579" s="66"/>
      <c r="T579" s="66"/>
      <c r="U579" s="66"/>
      <c r="V579" s="66"/>
      <c r="W579" s="66"/>
      <c r="X579" s="66"/>
      <c r="Y579" s="66"/>
      <c r="Z579" s="66"/>
      <c r="AA579" s="66"/>
      <c r="AB579" s="66"/>
      <c r="AC579" s="66"/>
      <c r="AD579" s="66"/>
      <c r="AE579" s="66"/>
      <c r="AF579" s="66"/>
      <c r="AG579" s="66"/>
      <c r="AH579" s="66"/>
      <c r="AI579" s="66"/>
      <c r="AJ579" s="66"/>
      <c r="AK579" s="66"/>
      <c r="AL579" s="66"/>
      <c r="AM579" s="66"/>
      <c r="AN579" s="70"/>
      <c r="AO579" s="70"/>
      <c r="AP579" s="70"/>
      <c r="AQ579" s="71"/>
      <c r="AR579" s="70"/>
      <c r="AS579" s="6"/>
      <c r="AT579" s="6"/>
      <c r="AU579" s="6"/>
      <c r="AV579" s="6"/>
      <c r="AW579" s="6"/>
      <c r="AX579" s="6"/>
      <c r="AY579" s="6"/>
      <c r="AZ579" s="6"/>
      <c r="BA579" s="6"/>
      <c r="BB579" s="6"/>
      <c r="BC579" s="6"/>
      <c r="BD579" s="6"/>
      <c r="BE579" s="6"/>
      <c r="BF579" s="6"/>
      <c r="BG579" s="6"/>
      <c r="BH579" s="6"/>
      <c r="BI579" s="6"/>
      <c r="BJ579" s="6"/>
      <c r="BK579" s="6"/>
      <c r="BL579" s="6"/>
      <c r="BM579" s="6"/>
    </row>
    <row r="580" spans="1:65" ht="13.2">
      <c r="A580" s="66"/>
      <c r="B580" s="67"/>
      <c r="C580" s="67"/>
      <c r="D580" s="66"/>
      <c r="E580" s="68"/>
      <c r="F580" s="66"/>
      <c r="G580" s="66"/>
      <c r="H580" s="66"/>
      <c r="I580" s="66"/>
      <c r="J580" s="66"/>
      <c r="K580" s="66"/>
      <c r="L580" s="66"/>
      <c r="M580" s="66"/>
      <c r="N580" s="66"/>
      <c r="O580" s="66"/>
      <c r="P580" s="66"/>
      <c r="Q580" s="66"/>
      <c r="R580" s="66"/>
      <c r="S580" s="66"/>
      <c r="T580" s="66"/>
      <c r="U580" s="66"/>
      <c r="V580" s="66"/>
      <c r="W580" s="66"/>
      <c r="X580" s="66"/>
      <c r="Y580" s="66"/>
      <c r="Z580" s="66"/>
      <c r="AA580" s="66"/>
      <c r="AB580" s="66"/>
      <c r="AC580" s="66"/>
      <c r="AD580" s="66"/>
      <c r="AE580" s="66"/>
      <c r="AF580" s="66"/>
      <c r="AG580" s="66"/>
      <c r="AH580" s="66"/>
      <c r="AI580" s="66"/>
      <c r="AJ580" s="66"/>
      <c r="AK580" s="66"/>
      <c r="AL580" s="66"/>
      <c r="AM580" s="66"/>
      <c r="AN580" s="70"/>
      <c r="AO580" s="70"/>
      <c r="AP580" s="70"/>
      <c r="AQ580" s="71"/>
      <c r="AR580" s="70"/>
      <c r="AS580" s="6"/>
      <c r="AT580" s="6"/>
      <c r="AU580" s="6"/>
      <c r="AV580" s="6"/>
      <c r="AW580" s="6"/>
      <c r="AX580" s="6"/>
      <c r="AY580" s="6"/>
      <c r="AZ580" s="6"/>
      <c r="BA580" s="6"/>
      <c r="BB580" s="6"/>
      <c r="BC580" s="6"/>
      <c r="BD580" s="6"/>
      <c r="BE580" s="6"/>
      <c r="BF580" s="6"/>
      <c r="BG580" s="6"/>
      <c r="BH580" s="6"/>
      <c r="BI580" s="6"/>
      <c r="BJ580" s="6"/>
      <c r="BK580" s="6"/>
      <c r="BL580" s="6"/>
      <c r="BM580" s="6"/>
    </row>
    <row r="581" spans="1:65" ht="13.2">
      <c r="A581" s="66"/>
      <c r="B581" s="67"/>
      <c r="C581" s="67"/>
      <c r="D581" s="66"/>
      <c r="E581" s="68"/>
      <c r="F581" s="66"/>
      <c r="G581" s="66"/>
      <c r="H581" s="66"/>
      <c r="I581" s="66"/>
      <c r="J581" s="66"/>
      <c r="K581" s="66"/>
      <c r="L581" s="66"/>
      <c r="M581" s="66"/>
      <c r="N581" s="66"/>
      <c r="O581" s="66"/>
      <c r="P581" s="66"/>
      <c r="Q581" s="66"/>
      <c r="R581" s="66"/>
      <c r="S581" s="66"/>
      <c r="T581" s="66"/>
      <c r="U581" s="66"/>
      <c r="V581" s="66"/>
      <c r="W581" s="66"/>
      <c r="X581" s="66"/>
      <c r="Y581" s="66"/>
      <c r="Z581" s="66"/>
      <c r="AA581" s="66"/>
      <c r="AB581" s="66"/>
      <c r="AC581" s="66"/>
      <c r="AD581" s="66"/>
      <c r="AE581" s="66"/>
      <c r="AF581" s="66"/>
      <c r="AG581" s="66"/>
      <c r="AH581" s="66"/>
      <c r="AI581" s="66"/>
      <c r="AJ581" s="66"/>
      <c r="AK581" s="66"/>
      <c r="AL581" s="66"/>
      <c r="AM581" s="66"/>
      <c r="AN581" s="70"/>
      <c r="AO581" s="70"/>
      <c r="AP581" s="70"/>
      <c r="AQ581" s="71"/>
      <c r="AR581" s="70"/>
      <c r="AS581" s="6"/>
      <c r="AT581" s="6"/>
      <c r="AU581" s="6"/>
      <c r="AV581" s="6"/>
      <c r="AW581" s="6"/>
      <c r="AX581" s="6"/>
      <c r="AY581" s="6"/>
      <c r="AZ581" s="6"/>
      <c r="BA581" s="6"/>
      <c r="BB581" s="6"/>
      <c r="BC581" s="6"/>
      <c r="BD581" s="6"/>
      <c r="BE581" s="6"/>
      <c r="BF581" s="6"/>
      <c r="BG581" s="6"/>
      <c r="BH581" s="6"/>
      <c r="BI581" s="6"/>
      <c r="BJ581" s="6"/>
      <c r="BK581" s="6"/>
      <c r="BL581" s="6"/>
      <c r="BM581" s="6"/>
    </row>
    <row r="582" spans="1:65" ht="13.2">
      <c r="A582" s="66"/>
      <c r="B582" s="67"/>
      <c r="C582" s="67"/>
      <c r="D582" s="66"/>
      <c r="E582" s="68"/>
      <c r="F582" s="66"/>
      <c r="G582" s="66"/>
      <c r="H582" s="66"/>
      <c r="I582" s="66"/>
      <c r="J582" s="66"/>
      <c r="K582" s="66"/>
      <c r="L582" s="66"/>
      <c r="M582" s="66"/>
      <c r="N582" s="66"/>
      <c r="O582" s="66"/>
      <c r="P582" s="66"/>
      <c r="Q582" s="66"/>
      <c r="R582" s="66"/>
      <c r="S582" s="66"/>
      <c r="T582" s="66"/>
      <c r="U582" s="66"/>
      <c r="V582" s="66"/>
      <c r="W582" s="66"/>
      <c r="X582" s="66"/>
      <c r="Y582" s="66"/>
      <c r="Z582" s="66"/>
      <c r="AA582" s="66"/>
      <c r="AB582" s="66"/>
      <c r="AC582" s="66"/>
      <c r="AD582" s="66"/>
      <c r="AE582" s="66"/>
      <c r="AF582" s="66"/>
      <c r="AG582" s="66"/>
      <c r="AH582" s="66"/>
      <c r="AI582" s="66"/>
      <c r="AJ582" s="66"/>
      <c r="AK582" s="66"/>
      <c r="AL582" s="66"/>
      <c r="AM582" s="66"/>
      <c r="AN582" s="70"/>
      <c r="AO582" s="70"/>
      <c r="AP582" s="70"/>
      <c r="AQ582" s="71"/>
      <c r="AR582" s="70"/>
      <c r="AS582" s="6"/>
      <c r="AT582" s="6"/>
      <c r="AU582" s="6"/>
      <c r="AV582" s="6"/>
      <c r="AW582" s="6"/>
      <c r="AX582" s="6"/>
      <c r="AY582" s="6"/>
      <c r="AZ582" s="6"/>
      <c r="BA582" s="6"/>
      <c r="BB582" s="6"/>
      <c r="BC582" s="6"/>
      <c r="BD582" s="6"/>
      <c r="BE582" s="6"/>
      <c r="BF582" s="6"/>
      <c r="BG582" s="6"/>
      <c r="BH582" s="6"/>
      <c r="BI582" s="6"/>
      <c r="BJ582" s="6"/>
      <c r="BK582" s="6"/>
      <c r="BL582" s="6"/>
      <c r="BM582" s="6"/>
    </row>
    <row r="583" spans="1:65" ht="13.2">
      <c r="A583" s="66"/>
      <c r="B583" s="67"/>
      <c r="C583" s="67"/>
      <c r="D583" s="66"/>
      <c r="E583" s="68"/>
      <c r="F583" s="66"/>
      <c r="G583" s="66"/>
      <c r="H583" s="66"/>
      <c r="I583" s="66"/>
      <c r="J583" s="66"/>
      <c r="K583" s="66"/>
      <c r="L583" s="66"/>
      <c r="M583" s="66"/>
      <c r="N583" s="66"/>
      <c r="O583" s="66"/>
      <c r="P583" s="66"/>
      <c r="Q583" s="66"/>
      <c r="R583" s="66"/>
      <c r="S583" s="66"/>
      <c r="T583" s="66"/>
      <c r="U583" s="66"/>
      <c r="V583" s="66"/>
      <c r="W583" s="66"/>
      <c r="X583" s="66"/>
      <c r="Y583" s="66"/>
      <c r="Z583" s="66"/>
      <c r="AA583" s="66"/>
      <c r="AB583" s="66"/>
      <c r="AC583" s="66"/>
      <c r="AD583" s="66"/>
      <c r="AE583" s="66"/>
      <c r="AF583" s="66"/>
      <c r="AG583" s="66"/>
      <c r="AH583" s="66"/>
      <c r="AI583" s="66"/>
      <c r="AJ583" s="66"/>
      <c r="AK583" s="66"/>
      <c r="AL583" s="66"/>
      <c r="AM583" s="66"/>
      <c r="AN583" s="70"/>
      <c r="AO583" s="70"/>
      <c r="AP583" s="70"/>
      <c r="AQ583" s="71"/>
      <c r="AR583" s="70"/>
      <c r="AS583" s="6"/>
      <c r="AT583" s="6"/>
      <c r="AU583" s="6"/>
      <c r="AV583" s="6"/>
      <c r="AW583" s="6"/>
      <c r="AX583" s="6"/>
      <c r="AY583" s="6"/>
      <c r="AZ583" s="6"/>
      <c r="BA583" s="6"/>
      <c r="BB583" s="6"/>
      <c r="BC583" s="6"/>
      <c r="BD583" s="6"/>
      <c r="BE583" s="6"/>
      <c r="BF583" s="6"/>
      <c r="BG583" s="6"/>
      <c r="BH583" s="6"/>
      <c r="BI583" s="6"/>
      <c r="BJ583" s="6"/>
      <c r="BK583" s="6"/>
      <c r="BL583" s="6"/>
      <c r="BM583" s="6"/>
    </row>
    <row r="584" spans="1:65" ht="13.2">
      <c r="A584" s="66"/>
      <c r="B584" s="67"/>
      <c r="C584" s="67"/>
      <c r="D584" s="66"/>
      <c r="E584" s="68"/>
      <c r="F584" s="66"/>
      <c r="G584" s="66"/>
      <c r="H584" s="66"/>
      <c r="I584" s="66"/>
      <c r="J584" s="66"/>
      <c r="K584" s="66"/>
      <c r="L584" s="66"/>
      <c r="M584" s="66"/>
      <c r="N584" s="66"/>
      <c r="O584" s="66"/>
      <c r="P584" s="66"/>
      <c r="Q584" s="66"/>
      <c r="R584" s="66"/>
      <c r="S584" s="66"/>
      <c r="T584" s="66"/>
      <c r="U584" s="66"/>
      <c r="V584" s="66"/>
      <c r="W584" s="66"/>
      <c r="X584" s="66"/>
      <c r="Y584" s="66"/>
      <c r="Z584" s="66"/>
      <c r="AA584" s="66"/>
      <c r="AB584" s="66"/>
      <c r="AC584" s="66"/>
      <c r="AD584" s="66"/>
      <c r="AE584" s="66"/>
      <c r="AF584" s="66"/>
      <c r="AG584" s="66"/>
      <c r="AH584" s="66"/>
      <c r="AI584" s="66"/>
      <c r="AJ584" s="66"/>
      <c r="AK584" s="66"/>
      <c r="AL584" s="66"/>
      <c r="AM584" s="66"/>
      <c r="AN584" s="70"/>
      <c r="AO584" s="70"/>
      <c r="AP584" s="70"/>
      <c r="AQ584" s="71"/>
      <c r="AR584" s="70"/>
      <c r="AS584" s="6"/>
      <c r="AT584" s="6"/>
      <c r="AU584" s="6"/>
      <c r="AV584" s="6"/>
      <c r="AW584" s="6"/>
      <c r="AX584" s="6"/>
      <c r="AY584" s="6"/>
      <c r="AZ584" s="6"/>
      <c r="BA584" s="6"/>
      <c r="BB584" s="6"/>
      <c r="BC584" s="6"/>
      <c r="BD584" s="6"/>
      <c r="BE584" s="6"/>
      <c r="BF584" s="6"/>
      <c r="BG584" s="6"/>
      <c r="BH584" s="6"/>
      <c r="BI584" s="6"/>
      <c r="BJ584" s="6"/>
      <c r="BK584" s="6"/>
      <c r="BL584" s="6"/>
      <c r="BM584" s="6"/>
    </row>
    <row r="585" spans="1:65" ht="13.2">
      <c r="A585" s="66"/>
      <c r="B585" s="67"/>
      <c r="C585" s="67"/>
      <c r="D585" s="66"/>
      <c r="E585" s="68"/>
      <c r="F585" s="66"/>
      <c r="G585" s="66"/>
      <c r="H585" s="66"/>
      <c r="I585" s="66"/>
      <c r="J585" s="66"/>
      <c r="K585" s="66"/>
      <c r="L585" s="66"/>
      <c r="M585" s="66"/>
      <c r="N585" s="66"/>
      <c r="O585" s="66"/>
      <c r="P585" s="66"/>
      <c r="Q585" s="66"/>
      <c r="R585" s="66"/>
      <c r="S585" s="66"/>
      <c r="T585" s="66"/>
      <c r="U585" s="66"/>
      <c r="V585" s="66"/>
      <c r="W585" s="66"/>
      <c r="X585" s="66"/>
      <c r="Y585" s="66"/>
      <c r="Z585" s="66"/>
      <c r="AA585" s="66"/>
      <c r="AB585" s="66"/>
      <c r="AC585" s="66"/>
      <c r="AD585" s="66"/>
      <c r="AE585" s="66"/>
      <c r="AF585" s="66"/>
      <c r="AG585" s="66"/>
      <c r="AH585" s="66"/>
      <c r="AI585" s="66"/>
      <c r="AJ585" s="66"/>
      <c r="AK585" s="66"/>
      <c r="AL585" s="66"/>
      <c r="AM585" s="66"/>
      <c r="AN585" s="70"/>
      <c r="AO585" s="70"/>
      <c r="AP585" s="70"/>
      <c r="AQ585" s="71"/>
      <c r="AR585" s="70"/>
      <c r="AS585" s="6"/>
      <c r="AT585" s="6"/>
      <c r="AU585" s="6"/>
      <c r="AV585" s="6"/>
      <c r="AW585" s="6"/>
      <c r="AX585" s="6"/>
      <c r="AY585" s="6"/>
      <c r="AZ585" s="6"/>
      <c r="BA585" s="6"/>
      <c r="BB585" s="6"/>
      <c r="BC585" s="6"/>
      <c r="BD585" s="6"/>
      <c r="BE585" s="6"/>
      <c r="BF585" s="6"/>
      <c r="BG585" s="6"/>
      <c r="BH585" s="6"/>
      <c r="BI585" s="6"/>
      <c r="BJ585" s="6"/>
      <c r="BK585" s="6"/>
      <c r="BL585" s="6"/>
      <c r="BM585" s="6"/>
    </row>
    <row r="586" spans="1:65" ht="13.2">
      <c r="A586" s="66"/>
      <c r="B586" s="67"/>
      <c r="C586" s="67"/>
      <c r="D586" s="66"/>
      <c r="E586" s="68"/>
      <c r="F586" s="66"/>
      <c r="G586" s="66"/>
      <c r="H586" s="66"/>
      <c r="I586" s="66"/>
      <c r="J586" s="66"/>
      <c r="K586" s="66"/>
      <c r="L586" s="66"/>
      <c r="M586" s="66"/>
      <c r="N586" s="66"/>
      <c r="O586" s="66"/>
      <c r="P586" s="66"/>
      <c r="Q586" s="66"/>
      <c r="R586" s="66"/>
      <c r="S586" s="66"/>
      <c r="T586" s="66"/>
      <c r="U586" s="66"/>
      <c r="V586" s="66"/>
      <c r="W586" s="66"/>
      <c r="X586" s="66"/>
      <c r="Y586" s="66"/>
      <c r="Z586" s="66"/>
      <c r="AA586" s="66"/>
      <c r="AB586" s="66"/>
      <c r="AC586" s="66"/>
      <c r="AD586" s="66"/>
      <c r="AE586" s="66"/>
      <c r="AF586" s="66"/>
      <c r="AG586" s="66"/>
      <c r="AH586" s="66"/>
      <c r="AI586" s="66"/>
      <c r="AJ586" s="66"/>
      <c r="AK586" s="66"/>
      <c r="AL586" s="66"/>
      <c r="AM586" s="66"/>
      <c r="AN586" s="70"/>
      <c r="AO586" s="70"/>
      <c r="AP586" s="70"/>
      <c r="AQ586" s="71"/>
      <c r="AR586" s="70"/>
      <c r="AS586" s="6"/>
      <c r="AT586" s="6"/>
      <c r="AU586" s="6"/>
      <c r="AV586" s="6"/>
      <c r="AW586" s="6"/>
      <c r="AX586" s="6"/>
      <c r="AY586" s="6"/>
      <c r="AZ586" s="6"/>
      <c r="BA586" s="6"/>
      <c r="BB586" s="6"/>
      <c r="BC586" s="6"/>
      <c r="BD586" s="6"/>
      <c r="BE586" s="6"/>
      <c r="BF586" s="6"/>
      <c r="BG586" s="6"/>
      <c r="BH586" s="6"/>
      <c r="BI586" s="6"/>
      <c r="BJ586" s="6"/>
      <c r="BK586" s="6"/>
      <c r="BL586" s="6"/>
      <c r="BM586" s="6"/>
    </row>
    <row r="587" spans="1:65" ht="13.2">
      <c r="A587" s="66"/>
      <c r="B587" s="67"/>
      <c r="C587" s="67"/>
      <c r="D587" s="66"/>
      <c r="E587" s="68"/>
      <c r="F587" s="66"/>
      <c r="G587" s="66"/>
      <c r="H587" s="66"/>
      <c r="I587" s="66"/>
      <c r="J587" s="66"/>
      <c r="K587" s="66"/>
      <c r="L587" s="66"/>
      <c r="M587" s="66"/>
      <c r="N587" s="66"/>
      <c r="O587" s="66"/>
      <c r="P587" s="66"/>
      <c r="Q587" s="66"/>
      <c r="R587" s="66"/>
      <c r="S587" s="66"/>
      <c r="T587" s="66"/>
      <c r="U587" s="66"/>
      <c r="V587" s="66"/>
      <c r="W587" s="66"/>
      <c r="X587" s="66"/>
      <c r="Y587" s="66"/>
      <c r="Z587" s="66"/>
      <c r="AA587" s="66"/>
      <c r="AB587" s="66"/>
      <c r="AC587" s="66"/>
      <c r="AD587" s="66"/>
      <c r="AE587" s="66"/>
      <c r="AF587" s="66"/>
      <c r="AG587" s="66"/>
      <c r="AH587" s="66"/>
      <c r="AI587" s="66"/>
      <c r="AJ587" s="66"/>
      <c r="AK587" s="66"/>
      <c r="AL587" s="66"/>
      <c r="AM587" s="66"/>
      <c r="AN587" s="70"/>
      <c r="AO587" s="70"/>
      <c r="AP587" s="70"/>
      <c r="AQ587" s="71"/>
      <c r="AR587" s="70"/>
      <c r="AS587" s="6"/>
      <c r="AT587" s="6"/>
      <c r="AU587" s="6"/>
      <c r="AV587" s="6"/>
      <c r="AW587" s="6"/>
      <c r="AX587" s="6"/>
      <c r="AY587" s="6"/>
      <c r="AZ587" s="6"/>
      <c r="BA587" s="6"/>
      <c r="BB587" s="6"/>
      <c r="BC587" s="6"/>
      <c r="BD587" s="6"/>
      <c r="BE587" s="6"/>
      <c r="BF587" s="6"/>
      <c r="BG587" s="6"/>
      <c r="BH587" s="6"/>
      <c r="BI587" s="6"/>
      <c r="BJ587" s="6"/>
      <c r="BK587" s="6"/>
      <c r="BL587" s="6"/>
      <c r="BM587" s="6"/>
    </row>
    <row r="588" spans="1:65" ht="13.2">
      <c r="A588" s="66"/>
      <c r="B588" s="67"/>
      <c r="C588" s="67"/>
      <c r="D588" s="66"/>
      <c r="E588" s="68"/>
      <c r="F588" s="66"/>
      <c r="G588" s="66"/>
      <c r="H588" s="66"/>
      <c r="I588" s="66"/>
      <c r="J588" s="66"/>
      <c r="K588" s="66"/>
      <c r="L588" s="66"/>
      <c r="M588" s="66"/>
      <c r="N588" s="66"/>
      <c r="O588" s="66"/>
      <c r="P588" s="66"/>
      <c r="Q588" s="66"/>
      <c r="R588" s="66"/>
      <c r="S588" s="66"/>
      <c r="T588" s="66"/>
      <c r="U588" s="66"/>
      <c r="V588" s="66"/>
      <c r="W588" s="66"/>
      <c r="X588" s="66"/>
      <c r="Y588" s="66"/>
      <c r="Z588" s="66"/>
      <c r="AA588" s="66"/>
      <c r="AB588" s="66"/>
      <c r="AC588" s="66"/>
      <c r="AD588" s="66"/>
      <c r="AE588" s="66"/>
      <c r="AF588" s="66"/>
      <c r="AG588" s="66"/>
      <c r="AH588" s="66"/>
      <c r="AI588" s="66"/>
      <c r="AJ588" s="66"/>
      <c r="AK588" s="66"/>
      <c r="AL588" s="66"/>
      <c r="AM588" s="66"/>
      <c r="AN588" s="70"/>
      <c r="AO588" s="70"/>
      <c r="AP588" s="70"/>
      <c r="AQ588" s="71"/>
      <c r="AR588" s="70"/>
      <c r="AS588" s="6"/>
      <c r="AT588" s="6"/>
      <c r="AU588" s="6"/>
      <c r="AV588" s="6"/>
      <c r="AW588" s="6"/>
      <c r="AX588" s="6"/>
      <c r="AY588" s="6"/>
      <c r="AZ588" s="6"/>
      <c r="BA588" s="6"/>
      <c r="BB588" s="6"/>
      <c r="BC588" s="6"/>
      <c r="BD588" s="6"/>
      <c r="BE588" s="6"/>
      <c r="BF588" s="6"/>
      <c r="BG588" s="6"/>
      <c r="BH588" s="6"/>
      <c r="BI588" s="6"/>
      <c r="BJ588" s="6"/>
      <c r="BK588" s="6"/>
      <c r="BL588" s="6"/>
      <c r="BM588" s="6"/>
    </row>
    <row r="589" spans="1:65" ht="13.2">
      <c r="A589" s="66"/>
      <c r="B589" s="67"/>
      <c r="C589" s="67"/>
      <c r="D589" s="66"/>
      <c r="E589" s="68"/>
      <c r="F589" s="66"/>
      <c r="G589" s="66"/>
      <c r="H589" s="66"/>
      <c r="I589" s="66"/>
      <c r="J589" s="66"/>
      <c r="K589" s="66"/>
      <c r="L589" s="66"/>
      <c r="M589" s="66"/>
      <c r="N589" s="66"/>
      <c r="O589" s="66"/>
      <c r="P589" s="66"/>
      <c r="Q589" s="66"/>
      <c r="R589" s="66"/>
      <c r="S589" s="66"/>
      <c r="T589" s="66"/>
      <c r="U589" s="66"/>
      <c r="V589" s="66"/>
      <c r="W589" s="66"/>
      <c r="X589" s="66"/>
      <c r="Y589" s="66"/>
      <c r="Z589" s="66"/>
      <c r="AA589" s="66"/>
      <c r="AB589" s="66"/>
      <c r="AC589" s="66"/>
      <c r="AD589" s="66"/>
      <c r="AE589" s="66"/>
      <c r="AF589" s="66"/>
      <c r="AG589" s="66"/>
      <c r="AH589" s="66"/>
      <c r="AI589" s="66"/>
      <c r="AJ589" s="66"/>
      <c r="AK589" s="66"/>
      <c r="AL589" s="66"/>
      <c r="AM589" s="66"/>
      <c r="AN589" s="70"/>
      <c r="AO589" s="70"/>
      <c r="AP589" s="70"/>
      <c r="AQ589" s="71"/>
      <c r="AR589" s="70"/>
      <c r="AS589" s="6"/>
      <c r="AT589" s="6"/>
      <c r="AU589" s="6"/>
      <c r="AV589" s="6"/>
      <c r="AW589" s="6"/>
      <c r="AX589" s="6"/>
      <c r="AY589" s="6"/>
      <c r="AZ589" s="6"/>
      <c r="BA589" s="6"/>
      <c r="BB589" s="6"/>
      <c r="BC589" s="6"/>
      <c r="BD589" s="6"/>
      <c r="BE589" s="6"/>
      <c r="BF589" s="6"/>
      <c r="BG589" s="6"/>
      <c r="BH589" s="6"/>
      <c r="BI589" s="6"/>
      <c r="BJ589" s="6"/>
      <c r="BK589" s="6"/>
      <c r="BL589" s="6"/>
      <c r="BM589" s="6"/>
    </row>
    <row r="590" spans="1:65" ht="13.2">
      <c r="A590" s="66"/>
      <c r="B590" s="67"/>
      <c r="C590" s="67"/>
      <c r="D590" s="66"/>
      <c r="E590" s="68"/>
      <c r="F590" s="66"/>
      <c r="G590" s="66"/>
      <c r="H590" s="66"/>
      <c r="I590" s="66"/>
      <c r="J590" s="66"/>
      <c r="K590" s="66"/>
      <c r="L590" s="66"/>
      <c r="M590" s="66"/>
      <c r="N590" s="66"/>
      <c r="O590" s="66"/>
      <c r="P590" s="66"/>
      <c r="Q590" s="66"/>
      <c r="R590" s="66"/>
      <c r="S590" s="66"/>
      <c r="T590" s="66"/>
      <c r="U590" s="66"/>
      <c r="V590" s="66"/>
      <c r="W590" s="66"/>
      <c r="X590" s="66"/>
      <c r="Y590" s="66"/>
      <c r="Z590" s="66"/>
      <c r="AA590" s="66"/>
      <c r="AB590" s="66"/>
      <c r="AC590" s="66"/>
      <c r="AD590" s="66"/>
      <c r="AE590" s="66"/>
      <c r="AF590" s="66"/>
      <c r="AG590" s="66"/>
      <c r="AH590" s="66"/>
      <c r="AI590" s="66"/>
      <c r="AJ590" s="66"/>
      <c r="AK590" s="66"/>
      <c r="AL590" s="66"/>
      <c r="AM590" s="66"/>
      <c r="AN590" s="70"/>
      <c r="AO590" s="70"/>
      <c r="AP590" s="70"/>
      <c r="AQ590" s="71"/>
      <c r="AR590" s="70"/>
      <c r="AS590" s="6"/>
      <c r="AT590" s="6"/>
      <c r="AU590" s="6"/>
      <c r="AV590" s="6"/>
      <c r="AW590" s="6"/>
      <c r="AX590" s="6"/>
      <c r="AY590" s="6"/>
      <c r="AZ590" s="6"/>
      <c r="BA590" s="6"/>
      <c r="BB590" s="6"/>
      <c r="BC590" s="6"/>
      <c r="BD590" s="6"/>
      <c r="BE590" s="6"/>
      <c r="BF590" s="6"/>
      <c r="BG590" s="6"/>
      <c r="BH590" s="6"/>
      <c r="BI590" s="6"/>
      <c r="BJ590" s="6"/>
      <c r="BK590" s="6"/>
      <c r="BL590" s="6"/>
      <c r="BM590" s="6"/>
    </row>
    <row r="591" spans="1:65" ht="13.2">
      <c r="A591" s="66"/>
      <c r="B591" s="67"/>
      <c r="C591" s="67"/>
      <c r="D591" s="66"/>
      <c r="E591" s="68"/>
      <c r="F591" s="66"/>
      <c r="G591" s="66"/>
      <c r="H591" s="66"/>
      <c r="I591" s="66"/>
      <c r="J591" s="66"/>
      <c r="K591" s="66"/>
      <c r="L591" s="66"/>
      <c r="M591" s="66"/>
      <c r="N591" s="66"/>
      <c r="O591" s="66"/>
      <c r="P591" s="66"/>
      <c r="Q591" s="66"/>
      <c r="R591" s="66"/>
      <c r="S591" s="66"/>
      <c r="T591" s="66"/>
      <c r="U591" s="66"/>
      <c r="V591" s="66"/>
      <c r="W591" s="66"/>
      <c r="X591" s="66"/>
      <c r="Y591" s="66"/>
      <c r="Z591" s="66"/>
      <c r="AA591" s="66"/>
      <c r="AB591" s="66"/>
      <c r="AC591" s="66"/>
      <c r="AD591" s="66"/>
      <c r="AE591" s="66"/>
      <c r="AF591" s="66"/>
      <c r="AG591" s="66"/>
      <c r="AH591" s="66"/>
      <c r="AI591" s="66"/>
      <c r="AJ591" s="66"/>
      <c r="AK591" s="66"/>
      <c r="AL591" s="66"/>
      <c r="AM591" s="66"/>
      <c r="AN591" s="70"/>
      <c r="AO591" s="70"/>
      <c r="AP591" s="70"/>
      <c r="AQ591" s="71"/>
      <c r="AR591" s="70"/>
      <c r="AS591" s="6"/>
      <c r="AT591" s="6"/>
      <c r="AU591" s="6"/>
      <c r="AV591" s="6"/>
      <c r="AW591" s="6"/>
      <c r="AX591" s="6"/>
      <c r="AY591" s="6"/>
      <c r="AZ591" s="6"/>
      <c r="BA591" s="6"/>
      <c r="BB591" s="6"/>
      <c r="BC591" s="6"/>
      <c r="BD591" s="6"/>
      <c r="BE591" s="6"/>
      <c r="BF591" s="6"/>
      <c r="BG591" s="6"/>
      <c r="BH591" s="6"/>
      <c r="BI591" s="6"/>
      <c r="BJ591" s="6"/>
      <c r="BK591" s="6"/>
      <c r="BL591" s="6"/>
      <c r="BM591" s="6"/>
    </row>
    <row r="592" spans="1:65" ht="13.2">
      <c r="A592" s="66"/>
      <c r="B592" s="67"/>
      <c r="C592" s="67"/>
      <c r="D592" s="66"/>
      <c r="E592" s="68"/>
      <c r="F592" s="66"/>
      <c r="G592" s="66"/>
      <c r="H592" s="66"/>
      <c r="I592" s="66"/>
      <c r="J592" s="66"/>
      <c r="K592" s="66"/>
      <c r="L592" s="66"/>
      <c r="M592" s="66"/>
      <c r="N592" s="66"/>
      <c r="O592" s="66"/>
      <c r="P592" s="66"/>
      <c r="Q592" s="66"/>
      <c r="R592" s="66"/>
      <c r="S592" s="66"/>
      <c r="T592" s="66"/>
      <c r="U592" s="66"/>
      <c r="V592" s="66"/>
      <c r="W592" s="66"/>
      <c r="X592" s="66"/>
      <c r="Y592" s="66"/>
      <c r="Z592" s="66"/>
      <c r="AA592" s="66"/>
      <c r="AB592" s="66"/>
      <c r="AC592" s="66"/>
      <c r="AD592" s="66"/>
      <c r="AE592" s="66"/>
      <c r="AF592" s="66"/>
      <c r="AG592" s="66"/>
      <c r="AH592" s="66"/>
      <c r="AI592" s="66"/>
      <c r="AJ592" s="66"/>
      <c r="AK592" s="66"/>
      <c r="AL592" s="66"/>
      <c r="AM592" s="66"/>
      <c r="AN592" s="70"/>
      <c r="AO592" s="70"/>
      <c r="AP592" s="70"/>
      <c r="AQ592" s="71"/>
      <c r="AR592" s="70"/>
      <c r="AS592" s="6"/>
      <c r="AT592" s="6"/>
      <c r="AU592" s="6"/>
      <c r="AV592" s="6"/>
      <c r="AW592" s="6"/>
      <c r="AX592" s="6"/>
      <c r="AY592" s="6"/>
      <c r="AZ592" s="6"/>
      <c r="BA592" s="6"/>
      <c r="BB592" s="6"/>
      <c r="BC592" s="6"/>
      <c r="BD592" s="6"/>
      <c r="BE592" s="6"/>
      <c r="BF592" s="6"/>
      <c r="BG592" s="6"/>
      <c r="BH592" s="6"/>
      <c r="BI592" s="6"/>
      <c r="BJ592" s="6"/>
      <c r="BK592" s="6"/>
      <c r="BL592" s="6"/>
      <c r="BM592" s="6"/>
    </row>
    <row r="593" spans="1:65" ht="13.2">
      <c r="A593" s="66"/>
      <c r="B593" s="67"/>
      <c r="C593" s="67"/>
      <c r="D593" s="66"/>
      <c r="E593" s="68"/>
      <c r="F593" s="66"/>
      <c r="G593" s="66"/>
      <c r="H593" s="66"/>
      <c r="I593" s="66"/>
      <c r="J593" s="66"/>
      <c r="K593" s="66"/>
      <c r="L593" s="66"/>
      <c r="M593" s="66"/>
      <c r="N593" s="66"/>
      <c r="O593" s="66"/>
      <c r="P593" s="66"/>
      <c r="Q593" s="66"/>
      <c r="R593" s="66"/>
      <c r="S593" s="66"/>
      <c r="T593" s="66"/>
      <c r="U593" s="66"/>
      <c r="V593" s="66"/>
      <c r="W593" s="66"/>
      <c r="X593" s="66"/>
      <c r="Y593" s="66"/>
      <c r="Z593" s="66"/>
      <c r="AA593" s="66"/>
      <c r="AB593" s="66"/>
      <c r="AC593" s="66"/>
      <c r="AD593" s="66"/>
      <c r="AE593" s="66"/>
      <c r="AF593" s="66"/>
      <c r="AG593" s="66"/>
      <c r="AH593" s="66"/>
      <c r="AI593" s="66"/>
      <c r="AJ593" s="66"/>
      <c r="AK593" s="66"/>
      <c r="AL593" s="66"/>
      <c r="AM593" s="66"/>
      <c r="AN593" s="70"/>
      <c r="AO593" s="70"/>
      <c r="AP593" s="70"/>
      <c r="AQ593" s="71"/>
      <c r="AR593" s="70"/>
      <c r="AS593" s="6"/>
      <c r="AT593" s="6"/>
      <c r="AU593" s="6"/>
      <c r="AV593" s="6"/>
      <c r="AW593" s="6"/>
      <c r="AX593" s="6"/>
      <c r="AY593" s="6"/>
      <c r="AZ593" s="6"/>
      <c r="BA593" s="6"/>
      <c r="BB593" s="6"/>
      <c r="BC593" s="6"/>
      <c r="BD593" s="6"/>
      <c r="BE593" s="6"/>
      <c r="BF593" s="6"/>
      <c r="BG593" s="6"/>
      <c r="BH593" s="6"/>
      <c r="BI593" s="6"/>
      <c r="BJ593" s="6"/>
      <c r="BK593" s="6"/>
      <c r="BL593" s="6"/>
      <c r="BM593" s="6"/>
    </row>
    <row r="594" spans="1:65" ht="13.2">
      <c r="A594" s="66"/>
      <c r="B594" s="67"/>
      <c r="C594" s="67"/>
      <c r="D594" s="66"/>
      <c r="E594" s="68"/>
      <c r="F594" s="66"/>
      <c r="G594" s="66"/>
      <c r="H594" s="66"/>
      <c r="I594" s="66"/>
      <c r="J594" s="66"/>
      <c r="K594" s="66"/>
      <c r="L594" s="66"/>
      <c r="M594" s="66"/>
      <c r="N594" s="66"/>
      <c r="O594" s="66"/>
      <c r="P594" s="66"/>
      <c r="Q594" s="66"/>
      <c r="R594" s="66"/>
      <c r="S594" s="66"/>
      <c r="T594" s="66"/>
      <c r="U594" s="66"/>
      <c r="V594" s="66"/>
      <c r="W594" s="66"/>
      <c r="X594" s="66"/>
      <c r="Y594" s="66"/>
      <c r="Z594" s="66"/>
      <c r="AA594" s="66"/>
      <c r="AB594" s="66"/>
      <c r="AC594" s="66"/>
      <c r="AD594" s="66"/>
      <c r="AE594" s="66"/>
      <c r="AF594" s="66"/>
      <c r="AG594" s="66"/>
      <c r="AH594" s="66"/>
      <c r="AI594" s="66"/>
      <c r="AJ594" s="66"/>
      <c r="AK594" s="66"/>
      <c r="AL594" s="66"/>
      <c r="AM594" s="66"/>
      <c r="AN594" s="70"/>
      <c r="AO594" s="70"/>
      <c r="AP594" s="70"/>
      <c r="AQ594" s="71"/>
      <c r="AR594" s="70"/>
      <c r="AS594" s="6"/>
      <c r="AT594" s="6"/>
      <c r="AU594" s="6"/>
      <c r="AV594" s="6"/>
      <c r="AW594" s="6"/>
      <c r="AX594" s="6"/>
      <c r="AY594" s="6"/>
      <c r="AZ594" s="6"/>
      <c r="BA594" s="6"/>
      <c r="BB594" s="6"/>
      <c r="BC594" s="6"/>
      <c r="BD594" s="6"/>
      <c r="BE594" s="6"/>
      <c r="BF594" s="6"/>
      <c r="BG594" s="6"/>
      <c r="BH594" s="6"/>
      <c r="BI594" s="6"/>
      <c r="BJ594" s="6"/>
      <c r="BK594" s="6"/>
      <c r="BL594" s="6"/>
      <c r="BM594" s="6"/>
    </row>
    <row r="595" spans="1:65" ht="13.2">
      <c r="A595" s="66"/>
      <c r="B595" s="67"/>
      <c r="C595" s="67"/>
      <c r="D595" s="66"/>
      <c r="E595" s="68"/>
      <c r="F595" s="66"/>
      <c r="G595" s="66"/>
      <c r="H595" s="66"/>
      <c r="I595" s="66"/>
      <c r="J595" s="66"/>
      <c r="K595" s="66"/>
      <c r="L595" s="66"/>
      <c r="M595" s="66"/>
      <c r="N595" s="66"/>
      <c r="O595" s="66"/>
      <c r="P595" s="66"/>
      <c r="Q595" s="66"/>
      <c r="R595" s="66"/>
      <c r="S595" s="66"/>
      <c r="T595" s="66"/>
      <c r="U595" s="66"/>
      <c r="V595" s="66"/>
      <c r="W595" s="66"/>
      <c r="X595" s="66"/>
      <c r="Y595" s="66"/>
      <c r="Z595" s="66"/>
      <c r="AA595" s="66"/>
      <c r="AB595" s="66"/>
      <c r="AC595" s="66"/>
      <c r="AD595" s="66"/>
      <c r="AE595" s="66"/>
      <c r="AF595" s="66"/>
      <c r="AG595" s="66"/>
      <c r="AH595" s="66"/>
      <c r="AI595" s="66"/>
      <c r="AJ595" s="66"/>
      <c r="AK595" s="66"/>
      <c r="AL595" s="66"/>
      <c r="AM595" s="66"/>
      <c r="AN595" s="70"/>
      <c r="AO595" s="70"/>
      <c r="AP595" s="70"/>
      <c r="AQ595" s="71"/>
      <c r="AR595" s="70"/>
      <c r="AS595" s="6"/>
      <c r="AT595" s="6"/>
      <c r="AU595" s="6"/>
      <c r="AV595" s="6"/>
      <c r="AW595" s="6"/>
      <c r="AX595" s="6"/>
      <c r="AY595" s="6"/>
      <c r="AZ595" s="6"/>
      <c r="BA595" s="6"/>
      <c r="BB595" s="6"/>
      <c r="BC595" s="6"/>
      <c r="BD595" s="6"/>
      <c r="BE595" s="6"/>
      <c r="BF595" s="6"/>
      <c r="BG595" s="6"/>
      <c r="BH595" s="6"/>
      <c r="BI595" s="6"/>
      <c r="BJ595" s="6"/>
      <c r="BK595" s="6"/>
      <c r="BL595" s="6"/>
      <c r="BM595" s="6"/>
    </row>
    <row r="596" spans="1:65" ht="13.2">
      <c r="A596" s="66"/>
      <c r="B596" s="67"/>
      <c r="C596" s="67"/>
      <c r="D596" s="66"/>
      <c r="E596" s="68"/>
      <c r="F596" s="66"/>
      <c r="G596" s="66"/>
      <c r="H596" s="66"/>
      <c r="I596" s="66"/>
      <c r="J596" s="66"/>
      <c r="K596" s="66"/>
      <c r="L596" s="66"/>
      <c r="M596" s="66"/>
      <c r="N596" s="66"/>
      <c r="O596" s="66"/>
      <c r="P596" s="66"/>
      <c r="Q596" s="66"/>
      <c r="R596" s="66"/>
      <c r="S596" s="66"/>
      <c r="T596" s="66"/>
      <c r="U596" s="66"/>
      <c r="V596" s="66"/>
      <c r="W596" s="66"/>
      <c r="X596" s="66"/>
      <c r="Y596" s="66"/>
      <c r="Z596" s="66"/>
      <c r="AA596" s="66"/>
      <c r="AB596" s="66"/>
      <c r="AC596" s="66"/>
      <c r="AD596" s="66"/>
      <c r="AE596" s="66"/>
      <c r="AF596" s="66"/>
      <c r="AG596" s="66"/>
      <c r="AH596" s="66"/>
      <c r="AI596" s="66"/>
      <c r="AJ596" s="66"/>
      <c r="AK596" s="66"/>
      <c r="AL596" s="66"/>
      <c r="AM596" s="66"/>
      <c r="AN596" s="70"/>
      <c r="AO596" s="70"/>
      <c r="AP596" s="70"/>
      <c r="AQ596" s="71"/>
      <c r="AR596" s="70"/>
      <c r="AS596" s="6"/>
      <c r="AT596" s="6"/>
      <c r="AU596" s="6"/>
      <c r="AV596" s="6"/>
      <c r="AW596" s="6"/>
      <c r="AX596" s="6"/>
      <c r="AY596" s="6"/>
      <c r="AZ596" s="6"/>
      <c r="BA596" s="6"/>
      <c r="BB596" s="6"/>
      <c r="BC596" s="6"/>
      <c r="BD596" s="6"/>
      <c r="BE596" s="6"/>
      <c r="BF596" s="6"/>
      <c r="BG596" s="6"/>
      <c r="BH596" s="6"/>
      <c r="BI596" s="6"/>
      <c r="BJ596" s="6"/>
      <c r="BK596" s="6"/>
      <c r="BL596" s="6"/>
      <c r="BM596" s="6"/>
    </row>
    <row r="597" spans="1:65" ht="13.2">
      <c r="A597" s="66"/>
      <c r="B597" s="67"/>
      <c r="C597" s="67"/>
      <c r="D597" s="66"/>
      <c r="E597" s="68"/>
      <c r="F597" s="66"/>
      <c r="G597" s="66"/>
      <c r="H597" s="66"/>
      <c r="I597" s="66"/>
      <c r="J597" s="66"/>
      <c r="K597" s="66"/>
      <c r="L597" s="66"/>
      <c r="M597" s="66"/>
      <c r="N597" s="66"/>
      <c r="O597" s="66"/>
      <c r="P597" s="66"/>
      <c r="Q597" s="66"/>
      <c r="R597" s="66"/>
      <c r="S597" s="66"/>
      <c r="T597" s="66"/>
      <c r="U597" s="66"/>
      <c r="V597" s="66"/>
      <c r="W597" s="66"/>
      <c r="X597" s="66"/>
      <c r="Y597" s="66"/>
      <c r="Z597" s="66"/>
      <c r="AA597" s="66"/>
      <c r="AB597" s="66"/>
      <c r="AC597" s="66"/>
      <c r="AD597" s="66"/>
      <c r="AE597" s="66"/>
      <c r="AF597" s="66"/>
      <c r="AG597" s="66"/>
      <c r="AH597" s="66"/>
      <c r="AI597" s="66"/>
      <c r="AJ597" s="66"/>
      <c r="AK597" s="66"/>
      <c r="AL597" s="66"/>
      <c r="AM597" s="66"/>
      <c r="AN597" s="70"/>
      <c r="AO597" s="70"/>
      <c r="AP597" s="70"/>
      <c r="AQ597" s="71"/>
      <c r="AR597" s="70"/>
      <c r="AS597" s="6"/>
      <c r="AT597" s="6"/>
      <c r="AU597" s="6"/>
      <c r="AV597" s="6"/>
      <c r="AW597" s="6"/>
      <c r="AX597" s="6"/>
      <c r="AY597" s="6"/>
      <c r="AZ597" s="6"/>
      <c r="BA597" s="6"/>
      <c r="BB597" s="6"/>
      <c r="BC597" s="6"/>
      <c r="BD597" s="6"/>
      <c r="BE597" s="6"/>
      <c r="BF597" s="6"/>
      <c r="BG597" s="6"/>
      <c r="BH597" s="6"/>
      <c r="BI597" s="6"/>
      <c r="BJ597" s="6"/>
      <c r="BK597" s="6"/>
      <c r="BL597" s="6"/>
      <c r="BM597" s="6"/>
    </row>
    <row r="598" spans="1:65" ht="13.2">
      <c r="A598" s="66"/>
      <c r="B598" s="67"/>
      <c r="C598" s="67"/>
      <c r="D598" s="66"/>
      <c r="E598" s="68"/>
      <c r="F598" s="66"/>
      <c r="G598" s="66"/>
      <c r="H598" s="66"/>
      <c r="I598" s="66"/>
      <c r="J598" s="66"/>
      <c r="K598" s="66"/>
      <c r="L598" s="66"/>
      <c r="M598" s="66"/>
      <c r="N598" s="66"/>
      <c r="O598" s="66"/>
      <c r="P598" s="66"/>
      <c r="Q598" s="66"/>
      <c r="R598" s="66"/>
      <c r="S598" s="66"/>
      <c r="T598" s="66"/>
      <c r="U598" s="66"/>
      <c r="V598" s="66"/>
      <c r="W598" s="66"/>
      <c r="X598" s="66"/>
      <c r="Y598" s="66"/>
      <c r="Z598" s="66"/>
      <c r="AA598" s="66"/>
      <c r="AB598" s="66"/>
      <c r="AC598" s="66"/>
      <c r="AD598" s="66"/>
      <c r="AE598" s="66"/>
      <c r="AF598" s="66"/>
      <c r="AG598" s="66"/>
      <c r="AH598" s="66"/>
      <c r="AI598" s="66"/>
      <c r="AJ598" s="66"/>
      <c r="AK598" s="66"/>
      <c r="AL598" s="66"/>
      <c r="AM598" s="66"/>
      <c r="AN598" s="70"/>
      <c r="AO598" s="70"/>
      <c r="AP598" s="70"/>
      <c r="AQ598" s="71"/>
      <c r="AR598" s="70"/>
      <c r="AS598" s="6"/>
      <c r="AT598" s="6"/>
      <c r="AU598" s="6"/>
      <c r="AV598" s="6"/>
      <c r="AW598" s="6"/>
      <c r="AX598" s="6"/>
      <c r="AY598" s="6"/>
      <c r="AZ598" s="6"/>
      <c r="BA598" s="6"/>
      <c r="BB598" s="6"/>
      <c r="BC598" s="6"/>
      <c r="BD598" s="6"/>
      <c r="BE598" s="6"/>
      <c r="BF598" s="6"/>
      <c r="BG598" s="6"/>
      <c r="BH598" s="6"/>
      <c r="BI598" s="6"/>
      <c r="BJ598" s="6"/>
      <c r="BK598" s="6"/>
      <c r="BL598" s="6"/>
      <c r="BM598" s="6"/>
    </row>
    <row r="599" spans="1:65" ht="13.2">
      <c r="A599" s="66"/>
      <c r="B599" s="67"/>
      <c r="C599" s="67"/>
      <c r="D599" s="66"/>
      <c r="E599" s="68"/>
      <c r="F599" s="66"/>
      <c r="G599" s="66"/>
      <c r="H599" s="66"/>
      <c r="I599" s="66"/>
      <c r="J599" s="66"/>
      <c r="K599" s="66"/>
      <c r="L599" s="66"/>
      <c r="M599" s="66"/>
      <c r="N599" s="66"/>
      <c r="O599" s="66"/>
      <c r="P599" s="66"/>
      <c r="Q599" s="66"/>
      <c r="R599" s="66"/>
      <c r="S599" s="66"/>
      <c r="T599" s="66"/>
      <c r="U599" s="66"/>
      <c r="V599" s="66"/>
      <c r="W599" s="66"/>
      <c r="X599" s="66"/>
      <c r="Y599" s="66"/>
      <c r="Z599" s="66"/>
      <c r="AA599" s="66"/>
      <c r="AB599" s="66"/>
      <c r="AC599" s="66"/>
      <c r="AD599" s="66"/>
      <c r="AE599" s="66"/>
      <c r="AF599" s="66"/>
      <c r="AG599" s="66"/>
      <c r="AH599" s="66"/>
      <c r="AI599" s="66"/>
      <c r="AJ599" s="66"/>
      <c r="AK599" s="66"/>
      <c r="AL599" s="66"/>
      <c r="AM599" s="66"/>
      <c r="AN599" s="70"/>
      <c r="AO599" s="70"/>
      <c r="AP599" s="70"/>
      <c r="AQ599" s="71"/>
      <c r="AR599" s="70"/>
      <c r="AS599" s="6"/>
      <c r="AT599" s="6"/>
      <c r="AU599" s="6"/>
      <c r="AV599" s="6"/>
      <c r="AW599" s="6"/>
      <c r="AX599" s="6"/>
      <c r="AY599" s="6"/>
      <c r="AZ599" s="6"/>
      <c r="BA599" s="6"/>
      <c r="BB599" s="6"/>
      <c r="BC599" s="6"/>
      <c r="BD599" s="6"/>
      <c r="BE599" s="6"/>
      <c r="BF599" s="6"/>
      <c r="BG599" s="6"/>
      <c r="BH599" s="6"/>
      <c r="BI599" s="6"/>
      <c r="BJ599" s="6"/>
      <c r="BK599" s="6"/>
      <c r="BL599" s="6"/>
      <c r="BM599" s="6"/>
    </row>
    <row r="600" spans="1:65" ht="13.2">
      <c r="A600" s="66"/>
      <c r="B600" s="67"/>
      <c r="C600" s="67"/>
      <c r="D600" s="66"/>
      <c r="E600" s="68"/>
      <c r="F600" s="66"/>
      <c r="G600" s="66"/>
      <c r="H600" s="66"/>
      <c r="I600" s="66"/>
      <c r="J600" s="66"/>
      <c r="K600" s="66"/>
      <c r="L600" s="66"/>
      <c r="M600" s="66"/>
      <c r="N600" s="66"/>
      <c r="O600" s="66"/>
      <c r="P600" s="66"/>
      <c r="Q600" s="66"/>
      <c r="R600" s="66"/>
      <c r="S600" s="66"/>
      <c r="T600" s="66"/>
      <c r="U600" s="66"/>
      <c r="V600" s="66"/>
      <c r="W600" s="66"/>
      <c r="X600" s="66"/>
      <c r="Y600" s="66"/>
      <c r="Z600" s="66"/>
      <c r="AA600" s="66"/>
      <c r="AB600" s="66"/>
      <c r="AC600" s="66"/>
      <c r="AD600" s="66"/>
      <c r="AE600" s="66"/>
      <c r="AF600" s="66"/>
      <c r="AG600" s="66"/>
      <c r="AH600" s="66"/>
      <c r="AI600" s="66"/>
      <c r="AJ600" s="66"/>
      <c r="AK600" s="66"/>
      <c r="AL600" s="66"/>
      <c r="AM600" s="66"/>
      <c r="AN600" s="70"/>
      <c r="AO600" s="70"/>
      <c r="AP600" s="70"/>
      <c r="AQ600" s="71"/>
      <c r="AR600" s="70"/>
      <c r="AS600" s="6"/>
      <c r="AT600" s="6"/>
      <c r="AU600" s="6"/>
      <c r="AV600" s="6"/>
      <c r="AW600" s="6"/>
      <c r="AX600" s="6"/>
      <c r="AY600" s="6"/>
      <c r="AZ600" s="6"/>
      <c r="BA600" s="6"/>
      <c r="BB600" s="6"/>
      <c r="BC600" s="6"/>
      <c r="BD600" s="6"/>
      <c r="BE600" s="6"/>
      <c r="BF600" s="6"/>
      <c r="BG600" s="6"/>
      <c r="BH600" s="6"/>
      <c r="BI600" s="6"/>
      <c r="BJ600" s="6"/>
      <c r="BK600" s="6"/>
      <c r="BL600" s="6"/>
      <c r="BM600" s="6"/>
    </row>
    <row r="601" spans="1:65" ht="13.2">
      <c r="A601" s="66"/>
      <c r="B601" s="67"/>
      <c r="C601" s="67"/>
      <c r="D601" s="66"/>
      <c r="E601" s="68"/>
      <c r="F601" s="66"/>
      <c r="G601" s="66"/>
      <c r="H601" s="66"/>
      <c r="I601" s="66"/>
      <c r="J601" s="66"/>
      <c r="K601" s="66"/>
      <c r="L601" s="66"/>
      <c r="M601" s="66"/>
      <c r="N601" s="66"/>
      <c r="O601" s="66"/>
      <c r="P601" s="66"/>
      <c r="Q601" s="66"/>
      <c r="R601" s="66"/>
      <c r="S601" s="66"/>
      <c r="T601" s="66"/>
      <c r="U601" s="66"/>
      <c r="V601" s="66"/>
      <c r="W601" s="66"/>
      <c r="X601" s="66"/>
      <c r="Y601" s="66"/>
      <c r="Z601" s="66"/>
      <c r="AA601" s="66"/>
      <c r="AB601" s="66"/>
      <c r="AC601" s="66"/>
      <c r="AD601" s="66"/>
      <c r="AE601" s="66"/>
      <c r="AF601" s="66"/>
      <c r="AG601" s="66"/>
      <c r="AH601" s="66"/>
      <c r="AI601" s="66"/>
      <c r="AJ601" s="66"/>
      <c r="AK601" s="66"/>
      <c r="AL601" s="66"/>
      <c r="AM601" s="66"/>
      <c r="AN601" s="70"/>
      <c r="AO601" s="70"/>
      <c r="AP601" s="70"/>
      <c r="AQ601" s="71"/>
      <c r="AR601" s="70"/>
      <c r="AS601" s="6"/>
      <c r="AT601" s="6"/>
      <c r="AU601" s="6"/>
      <c r="AV601" s="6"/>
      <c r="AW601" s="6"/>
      <c r="AX601" s="6"/>
      <c r="AY601" s="6"/>
      <c r="AZ601" s="6"/>
      <c r="BA601" s="6"/>
      <c r="BB601" s="6"/>
      <c r="BC601" s="6"/>
      <c r="BD601" s="6"/>
      <c r="BE601" s="6"/>
      <c r="BF601" s="6"/>
      <c r="BG601" s="6"/>
      <c r="BH601" s="6"/>
      <c r="BI601" s="6"/>
      <c r="BJ601" s="6"/>
      <c r="BK601" s="6"/>
      <c r="BL601" s="6"/>
      <c r="BM601" s="6"/>
    </row>
    <row r="602" spans="1:65" ht="13.2">
      <c r="A602" s="66"/>
      <c r="B602" s="67"/>
      <c r="C602" s="67"/>
      <c r="D602" s="66"/>
      <c r="E602" s="68"/>
      <c r="F602" s="66"/>
      <c r="G602" s="66"/>
      <c r="H602" s="66"/>
      <c r="I602" s="66"/>
      <c r="J602" s="66"/>
      <c r="K602" s="66"/>
      <c r="L602" s="66"/>
      <c r="M602" s="66"/>
      <c r="N602" s="66"/>
      <c r="O602" s="66"/>
      <c r="P602" s="66"/>
      <c r="Q602" s="66"/>
      <c r="R602" s="66"/>
      <c r="S602" s="66"/>
      <c r="T602" s="66"/>
      <c r="U602" s="66"/>
      <c r="V602" s="66"/>
      <c r="W602" s="66"/>
      <c r="X602" s="66"/>
      <c r="Y602" s="66"/>
      <c r="Z602" s="66"/>
      <c r="AA602" s="66"/>
      <c r="AB602" s="66"/>
      <c r="AC602" s="66"/>
      <c r="AD602" s="66"/>
      <c r="AE602" s="66"/>
      <c r="AF602" s="66"/>
      <c r="AG602" s="66"/>
      <c r="AH602" s="66"/>
      <c r="AI602" s="66"/>
      <c r="AJ602" s="66"/>
      <c r="AK602" s="66"/>
      <c r="AL602" s="66"/>
      <c r="AM602" s="66"/>
      <c r="AN602" s="70"/>
      <c r="AO602" s="70"/>
      <c r="AP602" s="70"/>
      <c r="AQ602" s="71"/>
      <c r="AR602" s="70"/>
      <c r="AS602" s="6"/>
      <c r="AT602" s="6"/>
      <c r="AU602" s="6"/>
      <c r="AV602" s="6"/>
      <c r="AW602" s="6"/>
      <c r="AX602" s="6"/>
      <c r="AY602" s="6"/>
      <c r="AZ602" s="6"/>
      <c r="BA602" s="6"/>
      <c r="BB602" s="6"/>
      <c r="BC602" s="6"/>
      <c r="BD602" s="6"/>
      <c r="BE602" s="6"/>
      <c r="BF602" s="6"/>
      <c r="BG602" s="6"/>
      <c r="BH602" s="6"/>
      <c r="BI602" s="6"/>
      <c r="BJ602" s="6"/>
      <c r="BK602" s="6"/>
      <c r="BL602" s="6"/>
      <c r="BM602" s="6"/>
    </row>
    <row r="603" spans="1:65" ht="13.2">
      <c r="A603" s="66"/>
      <c r="B603" s="67"/>
      <c r="C603" s="67"/>
      <c r="D603" s="66"/>
      <c r="E603" s="68"/>
      <c r="F603" s="66"/>
      <c r="G603" s="66"/>
      <c r="H603" s="66"/>
      <c r="I603" s="66"/>
      <c r="J603" s="66"/>
      <c r="K603" s="66"/>
      <c r="L603" s="66"/>
      <c r="M603" s="66"/>
      <c r="N603" s="66"/>
      <c r="O603" s="66"/>
      <c r="P603" s="66"/>
      <c r="Q603" s="66"/>
      <c r="R603" s="66"/>
      <c r="S603" s="66"/>
      <c r="T603" s="66"/>
      <c r="U603" s="66"/>
      <c r="V603" s="66"/>
      <c r="W603" s="66"/>
      <c r="X603" s="66"/>
      <c r="Y603" s="66"/>
      <c r="Z603" s="66"/>
      <c r="AA603" s="66"/>
      <c r="AB603" s="66"/>
      <c r="AC603" s="66"/>
      <c r="AD603" s="66"/>
      <c r="AE603" s="66"/>
      <c r="AF603" s="66"/>
      <c r="AG603" s="66"/>
      <c r="AH603" s="66"/>
      <c r="AI603" s="66"/>
      <c r="AJ603" s="66"/>
      <c r="AK603" s="66"/>
      <c r="AL603" s="66"/>
      <c r="AM603" s="66"/>
      <c r="AN603" s="70"/>
      <c r="AO603" s="70"/>
      <c r="AP603" s="70"/>
      <c r="AQ603" s="71"/>
      <c r="AR603" s="70"/>
      <c r="AS603" s="6"/>
      <c r="AT603" s="6"/>
      <c r="AU603" s="6"/>
      <c r="AV603" s="6"/>
      <c r="AW603" s="6"/>
      <c r="AX603" s="6"/>
      <c r="AY603" s="6"/>
      <c r="AZ603" s="6"/>
      <c r="BA603" s="6"/>
      <c r="BB603" s="6"/>
      <c r="BC603" s="6"/>
      <c r="BD603" s="6"/>
      <c r="BE603" s="6"/>
      <c r="BF603" s="6"/>
      <c r="BG603" s="6"/>
      <c r="BH603" s="6"/>
      <c r="BI603" s="6"/>
      <c r="BJ603" s="6"/>
      <c r="BK603" s="6"/>
      <c r="BL603" s="6"/>
      <c r="BM603" s="6"/>
    </row>
    <row r="604" spans="1:65" ht="13.2">
      <c r="A604" s="66"/>
      <c r="B604" s="67"/>
      <c r="C604" s="67"/>
      <c r="D604" s="66"/>
      <c r="E604" s="68"/>
      <c r="F604" s="66"/>
      <c r="G604" s="66"/>
      <c r="H604" s="66"/>
      <c r="I604" s="66"/>
      <c r="J604" s="66"/>
      <c r="K604" s="66"/>
      <c r="L604" s="66"/>
      <c r="M604" s="66"/>
      <c r="N604" s="66"/>
      <c r="O604" s="66"/>
      <c r="P604" s="66"/>
      <c r="Q604" s="66"/>
      <c r="R604" s="66"/>
      <c r="S604" s="66"/>
      <c r="T604" s="66"/>
      <c r="U604" s="66"/>
      <c r="V604" s="66"/>
      <c r="W604" s="66"/>
      <c r="X604" s="66"/>
      <c r="Y604" s="66"/>
      <c r="Z604" s="66"/>
      <c r="AA604" s="66"/>
      <c r="AB604" s="66"/>
      <c r="AC604" s="66"/>
      <c r="AD604" s="66"/>
      <c r="AE604" s="66"/>
      <c r="AF604" s="66"/>
      <c r="AG604" s="66"/>
      <c r="AH604" s="66"/>
      <c r="AI604" s="66"/>
      <c r="AJ604" s="66"/>
      <c r="AK604" s="66"/>
      <c r="AL604" s="66"/>
      <c r="AM604" s="66"/>
      <c r="AN604" s="70"/>
      <c r="AO604" s="70"/>
      <c r="AP604" s="70"/>
      <c r="AQ604" s="71"/>
      <c r="AR604" s="70"/>
      <c r="AS604" s="6"/>
      <c r="AT604" s="6"/>
      <c r="AU604" s="6"/>
      <c r="AV604" s="6"/>
      <c r="AW604" s="6"/>
      <c r="AX604" s="6"/>
      <c r="AY604" s="6"/>
      <c r="AZ604" s="6"/>
      <c r="BA604" s="6"/>
      <c r="BB604" s="6"/>
      <c r="BC604" s="6"/>
      <c r="BD604" s="6"/>
      <c r="BE604" s="6"/>
      <c r="BF604" s="6"/>
      <c r="BG604" s="6"/>
      <c r="BH604" s="6"/>
      <c r="BI604" s="6"/>
      <c r="BJ604" s="6"/>
      <c r="BK604" s="6"/>
      <c r="BL604" s="6"/>
      <c r="BM604" s="6"/>
    </row>
    <row r="605" spans="1:65" ht="13.2">
      <c r="A605" s="66"/>
      <c r="B605" s="67"/>
      <c r="C605" s="67"/>
      <c r="D605" s="66"/>
      <c r="E605" s="68"/>
      <c r="F605" s="66"/>
      <c r="G605" s="66"/>
      <c r="H605" s="66"/>
      <c r="I605" s="66"/>
      <c r="J605" s="66"/>
      <c r="K605" s="66"/>
      <c r="L605" s="66"/>
      <c r="M605" s="66"/>
      <c r="N605" s="66"/>
      <c r="O605" s="66"/>
      <c r="P605" s="66"/>
      <c r="Q605" s="66"/>
      <c r="R605" s="66"/>
      <c r="S605" s="66"/>
      <c r="T605" s="66"/>
      <c r="U605" s="66"/>
      <c r="V605" s="66"/>
      <c r="W605" s="66"/>
      <c r="X605" s="66"/>
      <c r="Y605" s="66"/>
      <c r="Z605" s="66"/>
      <c r="AA605" s="66"/>
      <c r="AB605" s="66"/>
      <c r="AC605" s="66"/>
      <c r="AD605" s="66"/>
      <c r="AE605" s="66"/>
      <c r="AF605" s="66"/>
      <c r="AG605" s="66"/>
      <c r="AH605" s="66"/>
      <c r="AI605" s="66"/>
      <c r="AJ605" s="66"/>
      <c r="AK605" s="66"/>
      <c r="AL605" s="66"/>
      <c r="AM605" s="66"/>
      <c r="AN605" s="70"/>
      <c r="AO605" s="70"/>
      <c r="AP605" s="70"/>
      <c r="AQ605" s="71"/>
      <c r="AR605" s="70"/>
      <c r="AS605" s="6"/>
      <c r="AT605" s="6"/>
      <c r="AU605" s="6"/>
      <c r="AV605" s="6"/>
      <c r="AW605" s="6"/>
      <c r="AX605" s="6"/>
      <c r="AY605" s="6"/>
      <c r="AZ605" s="6"/>
      <c r="BA605" s="6"/>
      <c r="BB605" s="6"/>
      <c r="BC605" s="6"/>
      <c r="BD605" s="6"/>
      <c r="BE605" s="6"/>
      <c r="BF605" s="6"/>
      <c r="BG605" s="6"/>
      <c r="BH605" s="6"/>
      <c r="BI605" s="6"/>
      <c r="BJ605" s="6"/>
      <c r="BK605" s="6"/>
      <c r="BL605" s="6"/>
      <c r="BM605" s="6"/>
    </row>
    <row r="606" spans="1:65" ht="13.2">
      <c r="A606" s="66"/>
      <c r="B606" s="67"/>
      <c r="C606" s="67"/>
      <c r="D606" s="66"/>
      <c r="E606" s="68"/>
      <c r="F606" s="66"/>
      <c r="G606" s="66"/>
      <c r="H606" s="66"/>
      <c r="I606" s="66"/>
      <c r="J606" s="66"/>
      <c r="K606" s="66"/>
      <c r="L606" s="66"/>
      <c r="M606" s="66"/>
      <c r="N606" s="66"/>
      <c r="O606" s="66"/>
      <c r="P606" s="66"/>
      <c r="Q606" s="66"/>
      <c r="R606" s="66"/>
      <c r="S606" s="66"/>
      <c r="T606" s="66"/>
      <c r="U606" s="66"/>
      <c r="V606" s="66"/>
      <c r="W606" s="66"/>
      <c r="X606" s="66"/>
      <c r="Y606" s="66"/>
      <c r="Z606" s="66"/>
      <c r="AA606" s="66"/>
      <c r="AB606" s="66"/>
      <c r="AC606" s="66"/>
      <c r="AD606" s="66"/>
      <c r="AE606" s="66"/>
      <c r="AF606" s="66"/>
      <c r="AG606" s="66"/>
      <c r="AH606" s="66"/>
      <c r="AI606" s="66"/>
      <c r="AJ606" s="66"/>
      <c r="AK606" s="66"/>
      <c r="AL606" s="66"/>
      <c r="AM606" s="66"/>
      <c r="AN606" s="70"/>
      <c r="AO606" s="70"/>
      <c r="AP606" s="70"/>
      <c r="AQ606" s="71"/>
      <c r="AR606" s="70"/>
      <c r="AS606" s="6"/>
      <c r="AT606" s="6"/>
      <c r="AU606" s="6"/>
      <c r="AV606" s="6"/>
      <c r="AW606" s="6"/>
      <c r="AX606" s="6"/>
      <c r="AY606" s="6"/>
      <c r="AZ606" s="6"/>
      <c r="BA606" s="6"/>
      <c r="BB606" s="6"/>
      <c r="BC606" s="6"/>
      <c r="BD606" s="6"/>
      <c r="BE606" s="6"/>
      <c r="BF606" s="6"/>
      <c r="BG606" s="6"/>
      <c r="BH606" s="6"/>
      <c r="BI606" s="6"/>
      <c r="BJ606" s="6"/>
      <c r="BK606" s="6"/>
      <c r="BL606" s="6"/>
      <c r="BM606" s="6"/>
    </row>
    <row r="607" spans="1:65" ht="13.2">
      <c r="A607" s="66"/>
      <c r="B607" s="67"/>
      <c r="C607" s="67"/>
      <c r="D607" s="66"/>
      <c r="E607" s="68"/>
      <c r="F607" s="66"/>
      <c r="G607" s="66"/>
      <c r="H607" s="66"/>
      <c r="I607" s="66"/>
      <c r="J607" s="66"/>
      <c r="K607" s="66"/>
      <c r="L607" s="66"/>
      <c r="M607" s="66"/>
      <c r="N607" s="66"/>
      <c r="O607" s="66"/>
      <c r="P607" s="66"/>
      <c r="Q607" s="66"/>
      <c r="R607" s="66"/>
      <c r="S607" s="66"/>
      <c r="T607" s="66"/>
      <c r="U607" s="66"/>
      <c r="V607" s="66"/>
      <c r="W607" s="66"/>
      <c r="X607" s="66"/>
      <c r="Y607" s="66"/>
      <c r="Z607" s="66"/>
      <c r="AA607" s="66"/>
      <c r="AB607" s="66"/>
      <c r="AC607" s="66"/>
      <c r="AD607" s="66"/>
      <c r="AE607" s="66"/>
      <c r="AF607" s="66"/>
      <c r="AG607" s="66"/>
      <c r="AH607" s="66"/>
      <c r="AI607" s="66"/>
      <c r="AJ607" s="66"/>
      <c r="AK607" s="66"/>
      <c r="AL607" s="66"/>
      <c r="AM607" s="66"/>
      <c r="AN607" s="70"/>
      <c r="AO607" s="70"/>
      <c r="AP607" s="70"/>
      <c r="AQ607" s="71"/>
      <c r="AR607" s="70"/>
      <c r="AS607" s="6"/>
      <c r="AT607" s="6"/>
      <c r="AU607" s="6"/>
      <c r="AV607" s="6"/>
      <c r="AW607" s="6"/>
      <c r="AX607" s="6"/>
      <c r="AY607" s="6"/>
      <c r="AZ607" s="6"/>
      <c r="BA607" s="6"/>
      <c r="BB607" s="6"/>
      <c r="BC607" s="6"/>
      <c r="BD607" s="6"/>
      <c r="BE607" s="6"/>
      <c r="BF607" s="6"/>
      <c r="BG607" s="6"/>
      <c r="BH607" s="6"/>
      <c r="BI607" s="6"/>
      <c r="BJ607" s="6"/>
      <c r="BK607" s="6"/>
      <c r="BL607" s="6"/>
      <c r="BM607" s="6"/>
    </row>
    <row r="608" spans="1:65" ht="13.2">
      <c r="A608" s="66"/>
      <c r="B608" s="67"/>
      <c r="C608" s="67"/>
      <c r="D608" s="66"/>
      <c r="E608" s="68"/>
      <c r="F608" s="66"/>
      <c r="G608" s="66"/>
      <c r="H608" s="66"/>
      <c r="I608" s="66"/>
      <c r="J608" s="66"/>
      <c r="K608" s="66"/>
      <c r="L608" s="66"/>
      <c r="M608" s="66"/>
      <c r="N608" s="66"/>
      <c r="O608" s="66"/>
      <c r="P608" s="66"/>
      <c r="Q608" s="66"/>
      <c r="R608" s="66"/>
      <c r="S608" s="66"/>
      <c r="T608" s="66"/>
      <c r="U608" s="66"/>
      <c r="V608" s="66"/>
      <c r="W608" s="66"/>
      <c r="X608" s="66"/>
      <c r="Y608" s="66"/>
      <c r="Z608" s="66"/>
      <c r="AA608" s="66"/>
      <c r="AB608" s="66"/>
      <c r="AC608" s="66"/>
      <c r="AD608" s="66"/>
      <c r="AE608" s="66"/>
      <c r="AF608" s="66"/>
      <c r="AG608" s="66"/>
      <c r="AH608" s="66"/>
      <c r="AI608" s="66"/>
      <c r="AJ608" s="66"/>
      <c r="AK608" s="66"/>
      <c r="AL608" s="66"/>
      <c r="AM608" s="66"/>
      <c r="AN608" s="70"/>
      <c r="AO608" s="70"/>
      <c r="AP608" s="70"/>
      <c r="AQ608" s="71"/>
      <c r="AR608" s="70"/>
      <c r="AS608" s="6"/>
      <c r="AT608" s="6"/>
      <c r="AU608" s="6"/>
      <c r="AV608" s="6"/>
      <c r="AW608" s="6"/>
      <c r="AX608" s="6"/>
      <c r="AY608" s="6"/>
      <c r="AZ608" s="6"/>
      <c r="BA608" s="6"/>
      <c r="BB608" s="6"/>
      <c r="BC608" s="6"/>
      <c r="BD608" s="6"/>
      <c r="BE608" s="6"/>
      <c r="BF608" s="6"/>
      <c r="BG608" s="6"/>
      <c r="BH608" s="6"/>
      <c r="BI608" s="6"/>
      <c r="BJ608" s="6"/>
      <c r="BK608" s="6"/>
      <c r="BL608" s="6"/>
      <c r="BM608" s="6"/>
    </row>
    <row r="609" spans="1:65" ht="13.2">
      <c r="A609" s="66"/>
      <c r="B609" s="67"/>
      <c r="C609" s="67"/>
      <c r="D609" s="66"/>
      <c r="E609" s="68"/>
      <c r="F609" s="66"/>
      <c r="G609" s="66"/>
      <c r="H609" s="66"/>
      <c r="I609" s="66"/>
      <c r="J609" s="66"/>
      <c r="K609" s="66"/>
      <c r="L609" s="66"/>
      <c r="M609" s="66"/>
      <c r="N609" s="66"/>
      <c r="O609" s="66"/>
      <c r="P609" s="66"/>
      <c r="Q609" s="66"/>
      <c r="R609" s="66"/>
      <c r="S609" s="66"/>
      <c r="T609" s="66"/>
      <c r="U609" s="66"/>
      <c r="V609" s="66"/>
      <c r="W609" s="66"/>
      <c r="X609" s="66"/>
      <c r="Y609" s="66"/>
      <c r="Z609" s="66"/>
      <c r="AA609" s="66"/>
      <c r="AB609" s="66"/>
      <c r="AC609" s="66"/>
      <c r="AD609" s="66"/>
      <c r="AE609" s="66"/>
      <c r="AF609" s="66"/>
      <c r="AG609" s="66"/>
      <c r="AH609" s="66"/>
      <c r="AI609" s="66"/>
      <c r="AJ609" s="66"/>
      <c r="AK609" s="66"/>
      <c r="AL609" s="66"/>
      <c r="AM609" s="66"/>
      <c r="AN609" s="70"/>
      <c r="AO609" s="70"/>
      <c r="AP609" s="70"/>
      <c r="AQ609" s="71"/>
      <c r="AR609" s="70"/>
      <c r="AS609" s="6"/>
      <c r="AT609" s="6"/>
      <c r="AU609" s="6"/>
      <c r="AV609" s="6"/>
      <c r="AW609" s="6"/>
      <c r="AX609" s="6"/>
      <c r="AY609" s="6"/>
      <c r="AZ609" s="6"/>
      <c r="BA609" s="6"/>
      <c r="BB609" s="6"/>
      <c r="BC609" s="6"/>
      <c r="BD609" s="6"/>
      <c r="BE609" s="6"/>
      <c r="BF609" s="6"/>
      <c r="BG609" s="6"/>
      <c r="BH609" s="6"/>
      <c r="BI609" s="6"/>
      <c r="BJ609" s="6"/>
      <c r="BK609" s="6"/>
      <c r="BL609" s="6"/>
      <c r="BM609" s="6"/>
    </row>
    <row r="610" spans="1:65" ht="13.2">
      <c r="A610" s="66"/>
      <c r="B610" s="67"/>
      <c r="C610" s="67"/>
      <c r="D610" s="66"/>
      <c r="E610" s="68"/>
      <c r="F610" s="66"/>
      <c r="G610" s="66"/>
      <c r="H610" s="66"/>
      <c r="I610" s="66"/>
      <c r="J610" s="66"/>
      <c r="K610" s="66"/>
      <c r="L610" s="66"/>
      <c r="M610" s="66"/>
      <c r="N610" s="66"/>
      <c r="O610" s="66"/>
      <c r="P610" s="66"/>
      <c r="Q610" s="66"/>
      <c r="R610" s="66"/>
      <c r="S610" s="66"/>
      <c r="T610" s="66"/>
      <c r="U610" s="66"/>
      <c r="V610" s="66"/>
      <c r="W610" s="66"/>
      <c r="X610" s="66"/>
      <c r="Y610" s="66"/>
      <c r="Z610" s="66"/>
      <c r="AA610" s="66"/>
      <c r="AB610" s="66"/>
      <c r="AC610" s="66"/>
      <c r="AD610" s="66"/>
      <c r="AE610" s="66"/>
      <c r="AF610" s="66"/>
      <c r="AG610" s="66"/>
      <c r="AH610" s="66"/>
      <c r="AI610" s="66"/>
      <c r="AJ610" s="66"/>
      <c r="AK610" s="66"/>
      <c r="AL610" s="66"/>
      <c r="AM610" s="66"/>
      <c r="AN610" s="70"/>
      <c r="AO610" s="70"/>
      <c r="AP610" s="70"/>
      <c r="AQ610" s="71"/>
      <c r="AR610" s="70"/>
      <c r="AS610" s="6"/>
      <c r="AT610" s="6"/>
      <c r="AU610" s="6"/>
      <c r="AV610" s="6"/>
      <c r="AW610" s="6"/>
      <c r="AX610" s="6"/>
      <c r="AY610" s="6"/>
      <c r="AZ610" s="6"/>
      <c r="BA610" s="6"/>
      <c r="BB610" s="6"/>
      <c r="BC610" s="6"/>
      <c r="BD610" s="6"/>
      <c r="BE610" s="6"/>
      <c r="BF610" s="6"/>
      <c r="BG610" s="6"/>
      <c r="BH610" s="6"/>
      <c r="BI610" s="6"/>
      <c r="BJ610" s="6"/>
      <c r="BK610" s="6"/>
      <c r="BL610" s="6"/>
      <c r="BM610" s="6"/>
    </row>
    <row r="611" spans="1:65" ht="13.2">
      <c r="A611" s="66"/>
      <c r="B611" s="67"/>
      <c r="C611" s="67"/>
      <c r="D611" s="66"/>
      <c r="E611" s="68"/>
      <c r="F611" s="66"/>
      <c r="G611" s="66"/>
      <c r="H611" s="66"/>
      <c r="I611" s="66"/>
      <c r="J611" s="66"/>
      <c r="K611" s="66"/>
      <c r="L611" s="66"/>
      <c r="M611" s="66"/>
      <c r="N611" s="66"/>
      <c r="O611" s="66"/>
      <c r="P611" s="66"/>
      <c r="Q611" s="66"/>
      <c r="R611" s="66"/>
      <c r="S611" s="66"/>
      <c r="T611" s="66"/>
      <c r="U611" s="66"/>
      <c r="V611" s="66"/>
      <c r="W611" s="66"/>
      <c r="X611" s="66"/>
      <c r="Y611" s="66"/>
      <c r="Z611" s="66"/>
      <c r="AA611" s="66"/>
      <c r="AB611" s="66"/>
      <c r="AC611" s="66"/>
      <c r="AD611" s="66"/>
      <c r="AE611" s="66"/>
      <c r="AF611" s="66"/>
      <c r="AG611" s="66"/>
      <c r="AH611" s="66"/>
      <c r="AI611" s="66"/>
      <c r="AJ611" s="66"/>
      <c r="AK611" s="66"/>
      <c r="AL611" s="66"/>
      <c r="AM611" s="66"/>
      <c r="AN611" s="70"/>
      <c r="AO611" s="70"/>
      <c r="AP611" s="70"/>
      <c r="AQ611" s="71"/>
      <c r="AR611" s="70"/>
      <c r="AS611" s="6"/>
      <c r="AT611" s="6"/>
      <c r="AU611" s="6"/>
      <c r="AV611" s="6"/>
      <c r="AW611" s="6"/>
      <c r="AX611" s="6"/>
      <c r="AY611" s="6"/>
      <c r="AZ611" s="6"/>
      <c r="BA611" s="6"/>
      <c r="BB611" s="6"/>
      <c r="BC611" s="6"/>
      <c r="BD611" s="6"/>
      <c r="BE611" s="6"/>
      <c r="BF611" s="6"/>
      <c r="BG611" s="6"/>
      <c r="BH611" s="6"/>
      <c r="BI611" s="6"/>
      <c r="BJ611" s="6"/>
      <c r="BK611" s="6"/>
      <c r="BL611" s="6"/>
      <c r="BM611" s="6"/>
    </row>
    <row r="612" spans="1:65" ht="13.2">
      <c r="A612" s="66"/>
      <c r="B612" s="67"/>
      <c r="C612" s="67"/>
      <c r="D612" s="66"/>
      <c r="E612" s="68"/>
      <c r="F612" s="66"/>
      <c r="G612" s="66"/>
      <c r="H612" s="66"/>
      <c r="I612" s="66"/>
      <c r="J612" s="66"/>
      <c r="K612" s="66"/>
      <c r="L612" s="66"/>
      <c r="M612" s="66"/>
      <c r="N612" s="66"/>
      <c r="O612" s="66"/>
      <c r="P612" s="66"/>
      <c r="Q612" s="66"/>
      <c r="R612" s="66"/>
      <c r="S612" s="66"/>
      <c r="T612" s="66"/>
      <c r="U612" s="66"/>
      <c r="V612" s="66"/>
      <c r="W612" s="66"/>
      <c r="X612" s="66"/>
      <c r="Y612" s="66"/>
      <c r="Z612" s="66"/>
      <c r="AA612" s="66"/>
      <c r="AB612" s="66"/>
      <c r="AC612" s="66"/>
      <c r="AD612" s="66"/>
      <c r="AE612" s="66"/>
      <c r="AF612" s="66"/>
      <c r="AG612" s="66"/>
      <c r="AH612" s="66"/>
      <c r="AI612" s="66"/>
      <c r="AJ612" s="66"/>
      <c r="AK612" s="66"/>
      <c r="AL612" s="66"/>
      <c r="AM612" s="66"/>
      <c r="AN612" s="70"/>
      <c r="AO612" s="70"/>
      <c r="AP612" s="70"/>
      <c r="AQ612" s="71"/>
      <c r="AR612" s="70"/>
      <c r="AS612" s="6"/>
      <c r="AT612" s="6"/>
      <c r="AU612" s="6"/>
      <c r="AV612" s="6"/>
      <c r="AW612" s="6"/>
      <c r="AX612" s="6"/>
      <c r="AY612" s="6"/>
      <c r="AZ612" s="6"/>
      <c r="BA612" s="6"/>
      <c r="BB612" s="6"/>
      <c r="BC612" s="6"/>
      <c r="BD612" s="6"/>
      <c r="BE612" s="6"/>
      <c r="BF612" s="6"/>
      <c r="BG612" s="6"/>
      <c r="BH612" s="6"/>
      <c r="BI612" s="6"/>
      <c r="BJ612" s="6"/>
      <c r="BK612" s="6"/>
      <c r="BL612" s="6"/>
      <c r="BM612" s="6"/>
    </row>
    <row r="613" spans="1:65" ht="13.2">
      <c r="A613" s="66"/>
      <c r="B613" s="67"/>
      <c r="C613" s="67"/>
      <c r="D613" s="66"/>
      <c r="E613" s="68"/>
      <c r="F613" s="66"/>
      <c r="G613" s="66"/>
      <c r="H613" s="66"/>
      <c r="I613" s="66"/>
      <c r="J613" s="66"/>
      <c r="K613" s="66"/>
      <c r="L613" s="66"/>
      <c r="M613" s="66"/>
      <c r="N613" s="66"/>
      <c r="O613" s="66"/>
      <c r="P613" s="66"/>
      <c r="Q613" s="66"/>
      <c r="R613" s="66"/>
      <c r="S613" s="66"/>
      <c r="T613" s="66"/>
      <c r="U613" s="66"/>
      <c r="V613" s="66"/>
      <c r="W613" s="66"/>
      <c r="X613" s="66"/>
      <c r="Y613" s="66"/>
      <c r="Z613" s="66"/>
      <c r="AA613" s="66"/>
      <c r="AB613" s="66"/>
      <c r="AC613" s="66"/>
      <c r="AD613" s="66"/>
      <c r="AE613" s="66"/>
      <c r="AF613" s="66"/>
      <c r="AG613" s="66"/>
      <c r="AH613" s="66"/>
      <c r="AI613" s="66"/>
      <c r="AJ613" s="66"/>
      <c r="AK613" s="66"/>
      <c r="AL613" s="66"/>
      <c r="AM613" s="66"/>
      <c r="AN613" s="70"/>
      <c r="AO613" s="70"/>
      <c r="AP613" s="70"/>
      <c r="AQ613" s="71"/>
      <c r="AR613" s="70"/>
      <c r="AS613" s="6"/>
      <c r="AT613" s="6"/>
      <c r="AU613" s="6"/>
      <c r="AV613" s="6"/>
      <c r="AW613" s="6"/>
      <c r="AX613" s="6"/>
      <c r="AY613" s="6"/>
      <c r="AZ613" s="6"/>
      <c r="BA613" s="6"/>
      <c r="BB613" s="6"/>
      <c r="BC613" s="6"/>
      <c r="BD613" s="6"/>
      <c r="BE613" s="6"/>
      <c r="BF613" s="6"/>
      <c r="BG613" s="6"/>
      <c r="BH613" s="6"/>
      <c r="BI613" s="6"/>
      <c r="BJ613" s="6"/>
      <c r="BK613" s="6"/>
      <c r="BL613" s="6"/>
      <c r="BM613" s="6"/>
    </row>
    <row r="614" spans="1:65" ht="13.2">
      <c r="A614" s="66"/>
      <c r="B614" s="67"/>
      <c r="C614" s="67"/>
      <c r="D614" s="66"/>
      <c r="E614" s="68"/>
      <c r="F614" s="66"/>
      <c r="G614" s="66"/>
      <c r="H614" s="66"/>
      <c r="I614" s="66"/>
      <c r="J614" s="66"/>
      <c r="K614" s="66"/>
      <c r="L614" s="66"/>
      <c r="M614" s="66"/>
      <c r="N614" s="66"/>
      <c r="O614" s="66"/>
      <c r="P614" s="66"/>
      <c r="Q614" s="66"/>
      <c r="R614" s="66"/>
      <c r="S614" s="66"/>
      <c r="T614" s="66"/>
      <c r="U614" s="66"/>
      <c r="V614" s="66"/>
      <c r="W614" s="66"/>
      <c r="X614" s="66"/>
      <c r="Y614" s="66"/>
      <c r="Z614" s="66"/>
      <c r="AA614" s="66"/>
      <c r="AB614" s="66"/>
      <c r="AC614" s="66"/>
      <c r="AD614" s="66"/>
      <c r="AE614" s="66"/>
      <c r="AF614" s="66"/>
      <c r="AG614" s="66"/>
      <c r="AH614" s="66"/>
      <c r="AI614" s="66"/>
      <c r="AJ614" s="66"/>
      <c r="AK614" s="66"/>
      <c r="AL614" s="66"/>
      <c r="AM614" s="66"/>
      <c r="AN614" s="70"/>
      <c r="AO614" s="70"/>
      <c r="AP614" s="70"/>
      <c r="AQ614" s="71"/>
      <c r="AR614" s="70"/>
      <c r="AS614" s="6"/>
      <c r="AT614" s="6"/>
      <c r="AU614" s="6"/>
      <c r="AV614" s="6"/>
      <c r="AW614" s="6"/>
      <c r="AX614" s="6"/>
      <c r="AY614" s="6"/>
      <c r="AZ614" s="6"/>
      <c r="BA614" s="6"/>
      <c r="BB614" s="6"/>
      <c r="BC614" s="6"/>
      <c r="BD614" s="6"/>
      <c r="BE614" s="6"/>
      <c r="BF614" s="6"/>
      <c r="BG614" s="6"/>
      <c r="BH614" s="6"/>
      <c r="BI614" s="6"/>
      <c r="BJ614" s="6"/>
      <c r="BK614" s="6"/>
      <c r="BL614" s="6"/>
      <c r="BM614" s="6"/>
    </row>
    <row r="615" spans="1:65" ht="13.2">
      <c r="A615" s="66"/>
      <c r="B615" s="67"/>
      <c r="C615" s="67"/>
      <c r="D615" s="66"/>
      <c r="E615" s="68"/>
      <c r="F615" s="66"/>
      <c r="G615" s="66"/>
      <c r="H615" s="66"/>
      <c r="I615" s="66"/>
      <c r="J615" s="66"/>
      <c r="K615" s="66"/>
      <c r="L615" s="66"/>
      <c r="M615" s="66"/>
      <c r="N615" s="66"/>
      <c r="O615" s="66"/>
      <c r="P615" s="66"/>
      <c r="Q615" s="66"/>
      <c r="R615" s="66"/>
      <c r="S615" s="66"/>
      <c r="T615" s="66"/>
      <c r="U615" s="66"/>
      <c r="V615" s="66"/>
      <c r="W615" s="66"/>
      <c r="X615" s="66"/>
      <c r="Y615" s="66"/>
      <c r="Z615" s="66"/>
      <c r="AA615" s="66"/>
      <c r="AB615" s="66"/>
      <c r="AC615" s="66"/>
      <c r="AD615" s="66"/>
      <c r="AE615" s="66"/>
      <c r="AF615" s="66"/>
      <c r="AG615" s="66"/>
      <c r="AH615" s="66"/>
      <c r="AI615" s="66"/>
      <c r="AJ615" s="66"/>
      <c r="AK615" s="66"/>
      <c r="AL615" s="66"/>
      <c r="AM615" s="66"/>
      <c r="AN615" s="70"/>
      <c r="AO615" s="70"/>
      <c r="AP615" s="70"/>
      <c r="AQ615" s="71"/>
      <c r="AR615" s="70"/>
      <c r="AS615" s="6"/>
      <c r="AT615" s="6"/>
      <c r="AU615" s="6"/>
      <c r="AV615" s="6"/>
      <c r="AW615" s="6"/>
      <c r="AX615" s="6"/>
      <c r="AY615" s="6"/>
      <c r="AZ615" s="6"/>
      <c r="BA615" s="6"/>
      <c r="BB615" s="6"/>
      <c r="BC615" s="6"/>
      <c r="BD615" s="6"/>
      <c r="BE615" s="6"/>
      <c r="BF615" s="6"/>
      <c r="BG615" s="6"/>
      <c r="BH615" s="6"/>
      <c r="BI615" s="6"/>
      <c r="BJ615" s="6"/>
      <c r="BK615" s="6"/>
      <c r="BL615" s="6"/>
      <c r="BM615" s="6"/>
    </row>
    <row r="616" spans="1:65" ht="13.2">
      <c r="A616" s="66"/>
      <c r="B616" s="67"/>
      <c r="C616" s="67"/>
      <c r="D616" s="66"/>
      <c r="E616" s="68"/>
      <c r="F616" s="66"/>
      <c r="G616" s="66"/>
      <c r="H616" s="66"/>
      <c r="I616" s="66"/>
      <c r="J616" s="66"/>
      <c r="K616" s="66"/>
      <c r="L616" s="66"/>
      <c r="M616" s="66"/>
      <c r="N616" s="66"/>
      <c r="O616" s="66"/>
      <c r="P616" s="66"/>
      <c r="Q616" s="66"/>
      <c r="R616" s="66"/>
      <c r="S616" s="66"/>
      <c r="T616" s="66"/>
      <c r="U616" s="66"/>
      <c r="V616" s="66"/>
      <c r="W616" s="66"/>
      <c r="X616" s="66"/>
      <c r="Y616" s="66"/>
      <c r="Z616" s="66"/>
      <c r="AA616" s="66"/>
      <c r="AB616" s="66"/>
      <c r="AC616" s="66"/>
      <c r="AD616" s="66"/>
      <c r="AE616" s="66"/>
      <c r="AF616" s="66"/>
      <c r="AG616" s="66"/>
      <c r="AH616" s="66"/>
      <c r="AI616" s="66"/>
      <c r="AJ616" s="66"/>
      <c r="AK616" s="66"/>
      <c r="AL616" s="66"/>
      <c r="AM616" s="66"/>
      <c r="AN616" s="70"/>
      <c r="AO616" s="70"/>
      <c r="AP616" s="70"/>
      <c r="AQ616" s="71"/>
      <c r="AR616" s="70"/>
      <c r="AS616" s="6"/>
      <c r="AT616" s="6"/>
      <c r="AU616" s="6"/>
      <c r="AV616" s="6"/>
      <c r="AW616" s="6"/>
      <c r="AX616" s="6"/>
      <c r="AY616" s="6"/>
      <c r="AZ616" s="6"/>
      <c r="BA616" s="6"/>
      <c r="BB616" s="6"/>
      <c r="BC616" s="6"/>
      <c r="BD616" s="6"/>
      <c r="BE616" s="6"/>
      <c r="BF616" s="6"/>
      <c r="BG616" s="6"/>
      <c r="BH616" s="6"/>
      <c r="BI616" s="6"/>
      <c r="BJ616" s="6"/>
      <c r="BK616" s="6"/>
      <c r="BL616" s="6"/>
      <c r="BM616" s="6"/>
    </row>
    <row r="617" spans="1:65" ht="13.2">
      <c r="A617" s="66"/>
      <c r="B617" s="67"/>
      <c r="C617" s="67"/>
      <c r="D617" s="66"/>
      <c r="E617" s="68"/>
      <c r="F617" s="66"/>
      <c r="G617" s="66"/>
      <c r="H617" s="66"/>
      <c r="I617" s="66"/>
      <c r="J617" s="66"/>
      <c r="K617" s="66"/>
      <c r="L617" s="66"/>
      <c r="M617" s="66"/>
      <c r="N617" s="66"/>
      <c r="O617" s="66"/>
      <c r="P617" s="66"/>
      <c r="Q617" s="66"/>
      <c r="R617" s="66"/>
      <c r="S617" s="66"/>
      <c r="T617" s="66"/>
      <c r="U617" s="66"/>
      <c r="V617" s="66"/>
      <c r="W617" s="66"/>
      <c r="X617" s="66"/>
      <c r="Y617" s="66"/>
      <c r="Z617" s="66"/>
      <c r="AA617" s="66"/>
      <c r="AB617" s="66"/>
      <c r="AC617" s="66"/>
      <c r="AD617" s="66"/>
      <c r="AE617" s="66"/>
      <c r="AF617" s="66"/>
      <c r="AG617" s="66"/>
      <c r="AH617" s="66"/>
      <c r="AI617" s="66"/>
      <c r="AJ617" s="66"/>
      <c r="AK617" s="66"/>
      <c r="AL617" s="66"/>
      <c r="AM617" s="66"/>
      <c r="AN617" s="70"/>
      <c r="AO617" s="70"/>
      <c r="AP617" s="70"/>
      <c r="AQ617" s="71"/>
      <c r="AR617" s="70"/>
      <c r="AS617" s="6"/>
      <c r="AT617" s="6"/>
      <c r="AU617" s="6"/>
      <c r="AV617" s="6"/>
      <c r="AW617" s="6"/>
      <c r="AX617" s="6"/>
      <c r="AY617" s="6"/>
      <c r="AZ617" s="6"/>
      <c r="BA617" s="6"/>
      <c r="BB617" s="6"/>
      <c r="BC617" s="6"/>
      <c r="BD617" s="6"/>
      <c r="BE617" s="6"/>
      <c r="BF617" s="6"/>
      <c r="BG617" s="6"/>
      <c r="BH617" s="6"/>
      <c r="BI617" s="6"/>
      <c r="BJ617" s="6"/>
      <c r="BK617" s="6"/>
      <c r="BL617" s="6"/>
      <c r="BM617" s="6"/>
    </row>
    <row r="618" spans="1:65" ht="13.2">
      <c r="A618" s="66"/>
      <c r="B618" s="67"/>
      <c r="C618" s="67"/>
      <c r="D618" s="66"/>
      <c r="E618" s="68"/>
      <c r="F618" s="66"/>
      <c r="G618" s="66"/>
      <c r="H618" s="66"/>
      <c r="I618" s="66"/>
      <c r="J618" s="66"/>
      <c r="K618" s="66"/>
      <c r="L618" s="66"/>
      <c r="M618" s="66"/>
      <c r="N618" s="66"/>
      <c r="O618" s="66"/>
      <c r="P618" s="66"/>
      <c r="Q618" s="66"/>
      <c r="R618" s="66"/>
      <c r="S618" s="66"/>
      <c r="T618" s="66"/>
      <c r="U618" s="66"/>
      <c r="V618" s="66"/>
      <c r="W618" s="66"/>
      <c r="X618" s="66"/>
      <c r="Y618" s="66"/>
      <c r="Z618" s="66"/>
      <c r="AA618" s="66"/>
      <c r="AB618" s="66"/>
      <c r="AC618" s="66"/>
      <c r="AD618" s="66"/>
      <c r="AE618" s="66"/>
      <c r="AF618" s="66"/>
      <c r="AG618" s="66"/>
      <c r="AH618" s="66"/>
      <c r="AI618" s="66"/>
      <c r="AJ618" s="66"/>
      <c r="AK618" s="66"/>
      <c r="AL618" s="66"/>
      <c r="AM618" s="66"/>
      <c r="AN618" s="70"/>
      <c r="AO618" s="70"/>
      <c r="AP618" s="70"/>
      <c r="AQ618" s="71"/>
      <c r="AR618" s="70"/>
      <c r="AS618" s="6"/>
      <c r="AT618" s="6"/>
      <c r="AU618" s="6"/>
      <c r="AV618" s="6"/>
      <c r="AW618" s="6"/>
      <c r="AX618" s="6"/>
      <c r="AY618" s="6"/>
      <c r="AZ618" s="6"/>
      <c r="BA618" s="6"/>
      <c r="BB618" s="6"/>
      <c r="BC618" s="6"/>
      <c r="BD618" s="6"/>
      <c r="BE618" s="6"/>
      <c r="BF618" s="6"/>
      <c r="BG618" s="6"/>
      <c r="BH618" s="6"/>
      <c r="BI618" s="6"/>
      <c r="BJ618" s="6"/>
      <c r="BK618" s="6"/>
      <c r="BL618" s="6"/>
      <c r="BM618" s="6"/>
    </row>
    <row r="619" spans="1:65" ht="13.2">
      <c r="A619" s="66"/>
      <c r="B619" s="67"/>
      <c r="C619" s="67"/>
      <c r="D619" s="66"/>
      <c r="E619" s="68"/>
      <c r="F619" s="66"/>
      <c r="G619" s="66"/>
      <c r="H619" s="66"/>
      <c r="I619" s="66"/>
      <c r="J619" s="66"/>
      <c r="K619" s="66"/>
      <c r="L619" s="66"/>
      <c r="M619" s="66"/>
      <c r="N619" s="66"/>
      <c r="O619" s="66"/>
      <c r="P619" s="66"/>
      <c r="Q619" s="66"/>
      <c r="R619" s="66"/>
      <c r="S619" s="66"/>
      <c r="T619" s="66"/>
      <c r="U619" s="66"/>
      <c r="V619" s="66"/>
      <c r="W619" s="66"/>
      <c r="X619" s="66"/>
      <c r="Y619" s="66"/>
      <c r="Z619" s="66"/>
      <c r="AA619" s="66"/>
      <c r="AB619" s="66"/>
      <c r="AC619" s="66"/>
      <c r="AD619" s="66"/>
      <c r="AE619" s="66"/>
      <c r="AF619" s="66"/>
      <c r="AG619" s="66"/>
      <c r="AH619" s="66"/>
      <c r="AI619" s="66"/>
      <c r="AJ619" s="66"/>
      <c r="AK619" s="66"/>
      <c r="AL619" s="66"/>
      <c r="AM619" s="66"/>
      <c r="AN619" s="70"/>
      <c r="AO619" s="70"/>
      <c r="AP619" s="70"/>
      <c r="AQ619" s="71"/>
      <c r="AR619" s="70"/>
      <c r="AS619" s="6"/>
      <c r="AT619" s="6"/>
      <c r="AU619" s="6"/>
      <c r="AV619" s="6"/>
      <c r="AW619" s="6"/>
      <c r="AX619" s="6"/>
      <c r="AY619" s="6"/>
      <c r="AZ619" s="6"/>
      <c r="BA619" s="6"/>
      <c r="BB619" s="6"/>
      <c r="BC619" s="6"/>
      <c r="BD619" s="6"/>
      <c r="BE619" s="6"/>
      <c r="BF619" s="6"/>
      <c r="BG619" s="6"/>
      <c r="BH619" s="6"/>
      <c r="BI619" s="6"/>
      <c r="BJ619" s="6"/>
      <c r="BK619" s="6"/>
      <c r="BL619" s="6"/>
      <c r="BM619" s="6"/>
    </row>
    <row r="620" spans="1:65" ht="13.2">
      <c r="A620" s="66"/>
      <c r="B620" s="67"/>
      <c r="C620" s="67"/>
      <c r="D620" s="66"/>
      <c r="E620" s="68"/>
      <c r="F620" s="66"/>
      <c r="G620" s="66"/>
      <c r="H620" s="66"/>
      <c r="I620" s="66"/>
      <c r="J620" s="66"/>
      <c r="K620" s="66"/>
      <c r="L620" s="66"/>
      <c r="M620" s="66"/>
      <c r="N620" s="66"/>
      <c r="O620" s="66"/>
      <c r="P620" s="66"/>
      <c r="Q620" s="66"/>
      <c r="R620" s="66"/>
      <c r="S620" s="66"/>
      <c r="T620" s="66"/>
      <c r="U620" s="66"/>
      <c r="V620" s="66"/>
      <c r="W620" s="66"/>
      <c r="X620" s="66"/>
      <c r="Y620" s="66"/>
      <c r="Z620" s="66"/>
      <c r="AA620" s="66"/>
      <c r="AB620" s="66"/>
      <c r="AC620" s="66"/>
      <c r="AD620" s="66"/>
      <c r="AE620" s="66"/>
      <c r="AF620" s="66"/>
      <c r="AG620" s="66"/>
      <c r="AH620" s="66"/>
      <c r="AI620" s="66"/>
      <c r="AJ620" s="66"/>
      <c r="AK620" s="66"/>
      <c r="AL620" s="66"/>
      <c r="AM620" s="66"/>
      <c r="AN620" s="70"/>
      <c r="AO620" s="70"/>
      <c r="AP620" s="70"/>
      <c r="AQ620" s="71"/>
      <c r="AR620" s="70"/>
      <c r="AS620" s="6"/>
      <c r="AT620" s="6"/>
      <c r="AU620" s="6"/>
      <c r="AV620" s="6"/>
      <c r="AW620" s="6"/>
      <c r="AX620" s="6"/>
      <c r="AY620" s="6"/>
      <c r="AZ620" s="6"/>
      <c r="BA620" s="6"/>
      <c r="BB620" s="6"/>
      <c r="BC620" s="6"/>
      <c r="BD620" s="6"/>
      <c r="BE620" s="6"/>
      <c r="BF620" s="6"/>
      <c r="BG620" s="6"/>
      <c r="BH620" s="6"/>
      <c r="BI620" s="6"/>
      <c r="BJ620" s="6"/>
      <c r="BK620" s="6"/>
      <c r="BL620" s="6"/>
      <c r="BM620" s="6"/>
    </row>
    <row r="621" spans="1:65" ht="13.2">
      <c r="A621" s="66"/>
      <c r="B621" s="67"/>
      <c r="C621" s="67"/>
      <c r="D621" s="66"/>
      <c r="E621" s="68"/>
      <c r="F621" s="66"/>
      <c r="G621" s="66"/>
      <c r="H621" s="66"/>
      <c r="I621" s="66"/>
      <c r="J621" s="66"/>
      <c r="K621" s="66"/>
      <c r="L621" s="66"/>
      <c r="M621" s="66"/>
      <c r="N621" s="66"/>
      <c r="O621" s="66"/>
      <c r="P621" s="66"/>
      <c r="Q621" s="66"/>
      <c r="R621" s="66"/>
      <c r="S621" s="66"/>
      <c r="T621" s="66"/>
      <c r="U621" s="66"/>
      <c r="V621" s="66"/>
      <c r="W621" s="66"/>
      <c r="X621" s="66"/>
      <c r="Y621" s="66"/>
      <c r="Z621" s="66"/>
      <c r="AA621" s="66"/>
      <c r="AB621" s="66"/>
      <c r="AC621" s="66"/>
      <c r="AD621" s="66"/>
      <c r="AE621" s="66"/>
      <c r="AF621" s="66"/>
      <c r="AG621" s="66"/>
      <c r="AH621" s="66"/>
      <c r="AI621" s="66"/>
      <c r="AJ621" s="66"/>
      <c r="AK621" s="66"/>
      <c r="AL621" s="66"/>
      <c r="AM621" s="66"/>
      <c r="AN621" s="70"/>
      <c r="AO621" s="70"/>
      <c r="AP621" s="70"/>
      <c r="AQ621" s="71"/>
      <c r="AR621" s="70"/>
      <c r="AS621" s="6"/>
      <c r="AT621" s="6"/>
      <c r="AU621" s="6"/>
      <c r="AV621" s="6"/>
      <c r="AW621" s="6"/>
      <c r="AX621" s="6"/>
      <c r="AY621" s="6"/>
      <c r="AZ621" s="6"/>
      <c r="BA621" s="6"/>
      <c r="BB621" s="6"/>
      <c r="BC621" s="6"/>
      <c r="BD621" s="6"/>
      <c r="BE621" s="6"/>
      <c r="BF621" s="6"/>
      <c r="BG621" s="6"/>
      <c r="BH621" s="6"/>
      <c r="BI621" s="6"/>
      <c r="BJ621" s="6"/>
      <c r="BK621" s="6"/>
      <c r="BL621" s="6"/>
      <c r="BM621" s="6"/>
    </row>
    <row r="622" spans="1:65" ht="13.2">
      <c r="A622" s="66"/>
      <c r="B622" s="67"/>
      <c r="C622" s="67"/>
      <c r="D622" s="66"/>
      <c r="E622" s="68"/>
      <c r="F622" s="66"/>
      <c r="G622" s="66"/>
      <c r="H622" s="66"/>
      <c r="I622" s="66"/>
      <c r="J622" s="66"/>
      <c r="K622" s="66"/>
      <c r="L622" s="66"/>
      <c r="M622" s="66"/>
      <c r="N622" s="66"/>
      <c r="O622" s="66"/>
      <c r="P622" s="66"/>
      <c r="Q622" s="66"/>
      <c r="R622" s="66"/>
      <c r="S622" s="66"/>
      <c r="T622" s="66"/>
      <c r="U622" s="66"/>
      <c r="V622" s="66"/>
      <c r="W622" s="66"/>
      <c r="X622" s="66"/>
      <c r="Y622" s="66"/>
      <c r="Z622" s="66"/>
      <c r="AA622" s="66"/>
      <c r="AB622" s="66"/>
      <c r="AC622" s="66"/>
      <c r="AD622" s="66"/>
      <c r="AE622" s="66"/>
      <c r="AF622" s="66"/>
      <c r="AG622" s="66"/>
      <c r="AH622" s="66"/>
      <c r="AI622" s="66"/>
      <c r="AJ622" s="66"/>
      <c r="AK622" s="66"/>
      <c r="AL622" s="66"/>
      <c r="AM622" s="66"/>
      <c r="AN622" s="70"/>
      <c r="AO622" s="70"/>
      <c r="AP622" s="70"/>
      <c r="AQ622" s="71"/>
      <c r="AR622" s="70"/>
      <c r="AS622" s="6"/>
      <c r="AT622" s="6"/>
      <c r="AU622" s="6"/>
      <c r="AV622" s="6"/>
      <c r="AW622" s="6"/>
      <c r="AX622" s="6"/>
      <c r="AY622" s="6"/>
      <c r="AZ622" s="6"/>
      <c r="BA622" s="6"/>
      <c r="BB622" s="6"/>
      <c r="BC622" s="6"/>
      <c r="BD622" s="6"/>
      <c r="BE622" s="6"/>
      <c r="BF622" s="6"/>
      <c r="BG622" s="6"/>
      <c r="BH622" s="6"/>
      <c r="BI622" s="6"/>
      <c r="BJ622" s="6"/>
      <c r="BK622" s="6"/>
      <c r="BL622" s="6"/>
      <c r="BM622" s="6"/>
    </row>
    <row r="623" spans="1:65" ht="13.2">
      <c r="A623" s="66"/>
      <c r="B623" s="67"/>
      <c r="C623" s="67"/>
      <c r="D623" s="66"/>
      <c r="E623" s="68"/>
      <c r="F623" s="66"/>
      <c r="G623" s="66"/>
      <c r="H623" s="66"/>
      <c r="I623" s="66"/>
      <c r="J623" s="66"/>
      <c r="K623" s="66"/>
      <c r="L623" s="66"/>
      <c r="M623" s="66"/>
      <c r="N623" s="66"/>
      <c r="O623" s="66"/>
      <c r="P623" s="66"/>
      <c r="Q623" s="66"/>
      <c r="R623" s="66"/>
      <c r="S623" s="66"/>
      <c r="T623" s="66"/>
      <c r="U623" s="66"/>
      <c r="V623" s="66"/>
      <c r="W623" s="66"/>
      <c r="X623" s="66"/>
      <c r="Y623" s="66"/>
      <c r="Z623" s="66"/>
      <c r="AA623" s="66"/>
      <c r="AB623" s="66"/>
      <c r="AC623" s="66"/>
      <c r="AD623" s="66"/>
      <c r="AE623" s="66"/>
      <c r="AF623" s="66"/>
      <c r="AG623" s="66"/>
      <c r="AH623" s="66"/>
      <c r="AI623" s="66"/>
      <c r="AJ623" s="66"/>
      <c r="AK623" s="66"/>
      <c r="AL623" s="66"/>
      <c r="AM623" s="66"/>
      <c r="AN623" s="70"/>
      <c r="AO623" s="70"/>
      <c r="AP623" s="70"/>
      <c r="AQ623" s="71"/>
      <c r="AR623" s="70"/>
      <c r="AS623" s="6"/>
      <c r="AT623" s="6"/>
      <c r="AU623" s="6"/>
      <c r="AV623" s="6"/>
      <c r="AW623" s="6"/>
      <c r="AX623" s="6"/>
      <c r="AY623" s="6"/>
      <c r="AZ623" s="6"/>
      <c r="BA623" s="6"/>
      <c r="BB623" s="6"/>
      <c r="BC623" s="6"/>
      <c r="BD623" s="6"/>
      <c r="BE623" s="6"/>
      <c r="BF623" s="6"/>
      <c r="BG623" s="6"/>
      <c r="BH623" s="6"/>
      <c r="BI623" s="6"/>
      <c r="BJ623" s="6"/>
      <c r="BK623" s="6"/>
      <c r="BL623" s="6"/>
      <c r="BM623" s="6"/>
    </row>
    <row r="624" spans="1:65" ht="13.2">
      <c r="A624" s="66"/>
      <c r="B624" s="67"/>
      <c r="C624" s="67"/>
      <c r="D624" s="66"/>
      <c r="E624" s="68"/>
      <c r="F624" s="66"/>
      <c r="G624" s="66"/>
      <c r="H624" s="66"/>
      <c r="I624" s="66"/>
      <c r="J624" s="66"/>
      <c r="K624" s="66"/>
      <c r="L624" s="66"/>
      <c r="M624" s="66"/>
      <c r="N624" s="66"/>
      <c r="O624" s="66"/>
      <c r="P624" s="66"/>
      <c r="Q624" s="66"/>
      <c r="R624" s="66"/>
      <c r="S624" s="66"/>
      <c r="T624" s="66"/>
      <c r="U624" s="66"/>
      <c r="V624" s="66"/>
      <c r="W624" s="66"/>
      <c r="X624" s="66"/>
      <c r="Y624" s="66"/>
      <c r="Z624" s="66"/>
      <c r="AA624" s="66"/>
      <c r="AB624" s="66"/>
      <c r="AC624" s="66"/>
      <c r="AD624" s="66"/>
      <c r="AE624" s="66"/>
      <c r="AF624" s="66"/>
      <c r="AG624" s="66"/>
      <c r="AH624" s="66"/>
      <c r="AI624" s="66"/>
      <c r="AJ624" s="66"/>
      <c r="AK624" s="66"/>
      <c r="AL624" s="66"/>
      <c r="AM624" s="66"/>
      <c r="AN624" s="70"/>
      <c r="AO624" s="70"/>
      <c r="AP624" s="70"/>
      <c r="AQ624" s="71"/>
      <c r="AR624" s="70"/>
      <c r="AS624" s="6"/>
      <c r="AT624" s="6"/>
      <c r="AU624" s="6"/>
      <c r="AV624" s="6"/>
      <c r="AW624" s="6"/>
      <c r="AX624" s="6"/>
      <c r="AY624" s="6"/>
      <c r="AZ624" s="6"/>
      <c r="BA624" s="6"/>
      <c r="BB624" s="6"/>
      <c r="BC624" s="6"/>
      <c r="BD624" s="6"/>
      <c r="BE624" s="6"/>
      <c r="BF624" s="6"/>
      <c r="BG624" s="6"/>
      <c r="BH624" s="6"/>
      <c r="BI624" s="6"/>
      <c r="BJ624" s="6"/>
      <c r="BK624" s="6"/>
      <c r="BL624" s="6"/>
      <c r="BM624" s="6"/>
    </row>
    <row r="625" spans="1:65" ht="13.2">
      <c r="A625" s="66"/>
      <c r="B625" s="67"/>
      <c r="C625" s="67"/>
      <c r="D625" s="66"/>
      <c r="E625" s="68"/>
      <c r="F625" s="66"/>
      <c r="G625" s="66"/>
      <c r="H625" s="66"/>
      <c r="I625" s="66"/>
      <c r="J625" s="66"/>
      <c r="K625" s="66"/>
      <c r="L625" s="66"/>
      <c r="M625" s="66"/>
      <c r="N625" s="66"/>
      <c r="O625" s="66"/>
      <c r="P625" s="66"/>
      <c r="Q625" s="66"/>
      <c r="R625" s="66"/>
      <c r="S625" s="66"/>
      <c r="T625" s="66"/>
      <c r="U625" s="66"/>
      <c r="V625" s="66"/>
      <c r="W625" s="66"/>
      <c r="X625" s="66"/>
      <c r="Y625" s="66"/>
      <c r="Z625" s="66"/>
      <c r="AA625" s="66"/>
      <c r="AB625" s="66"/>
      <c r="AC625" s="66"/>
      <c r="AD625" s="66"/>
      <c r="AE625" s="66"/>
      <c r="AF625" s="66"/>
      <c r="AG625" s="66"/>
      <c r="AH625" s="66"/>
      <c r="AI625" s="66"/>
      <c r="AJ625" s="66"/>
      <c r="AK625" s="66"/>
      <c r="AL625" s="66"/>
      <c r="AM625" s="66"/>
      <c r="AN625" s="70"/>
      <c r="AO625" s="70"/>
      <c r="AP625" s="70"/>
      <c r="AQ625" s="71"/>
      <c r="AR625" s="70"/>
      <c r="AS625" s="6"/>
      <c r="AT625" s="6"/>
      <c r="AU625" s="6"/>
      <c r="AV625" s="6"/>
      <c r="AW625" s="6"/>
      <c r="AX625" s="6"/>
      <c r="AY625" s="6"/>
      <c r="AZ625" s="6"/>
      <c r="BA625" s="6"/>
      <c r="BB625" s="6"/>
      <c r="BC625" s="6"/>
      <c r="BD625" s="6"/>
      <c r="BE625" s="6"/>
      <c r="BF625" s="6"/>
      <c r="BG625" s="6"/>
      <c r="BH625" s="6"/>
      <c r="BI625" s="6"/>
      <c r="BJ625" s="6"/>
      <c r="BK625" s="6"/>
      <c r="BL625" s="6"/>
      <c r="BM625" s="6"/>
    </row>
    <row r="626" spans="1:65" ht="13.2">
      <c r="A626" s="66"/>
      <c r="B626" s="67"/>
      <c r="C626" s="67"/>
      <c r="D626" s="66"/>
      <c r="E626" s="68"/>
      <c r="F626" s="66"/>
      <c r="G626" s="66"/>
      <c r="H626" s="66"/>
      <c r="I626" s="66"/>
      <c r="J626" s="66"/>
      <c r="K626" s="66"/>
      <c r="L626" s="66"/>
      <c r="M626" s="66"/>
      <c r="N626" s="66"/>
      <c r="O626" s="66"/>
      <c r="P626" s="66"/>
      <c r="Q626" s="66"/>
      <c r="R626" s="66"/>
      <c r="S626" s="66"/>
      <c r="T626" s="66"/>
      <c r="U626" s="66"/>
      <c r="V626" s="66"/>
      <c r="W626" s="66"/>
      <c r="X626" s="66"/>
      <c r="Y626" s="66"/>
      <c r="Z626" s="66"/>
      <c r="AA626" s="66"/>
      <c r="AB626" s="66"/>
      <c r="AC626" s="66"/>
      <c r="AD626" s="66"/>
      <c r="AE626" s="66"/>
      <c r="AF626" s="66"/>
      <c r="AG626" s="66"/>
      <c r="AH626" s="66"/>
      <c r="AI626" s="66"/>
      <c r="AJ626" s="66"/>
      <c r="AK626" s="66"/>
      <c r="AL626" s="66"/>
      <c r="AM626" s="66"/>
      <c r="AN626" s="70"/>
      <c r="AO626" s="70"/>
      <c r="AP626" s="70"/>
      <c r="AQ626" s="71"/>
      <c r="AR626" s="70"/>
      <c r="AS626" s="6"/>
      <c r="AT626" s="6"/>
      <c r="AU626" s="6"/>
      <c r="AV626" s="6"/>
      <c r="AW626" s="6"/>
      <c r="AX626" s="6"/>
      <c r="AY626" s="6"/>
      <c r="AZ626" s="6"/>
      <c r="BA626" s="6"/>
      <c r="BB626" s="6"/>
      <c r="BC626" s="6"/>
      <c r="BD626" s="6"/>
      <c r="BE626" s="6"/>
      <c r="BF626" s="6"/>
      <c r="BG626" s="6"/>
      <c r="BH626" s="6"/>
      <c r="BI626" s="6"/>
      <c r="BJ626" s="6"/>
      <c r="BK626" s="6"/>
      <c r="BL626" s="6"/>
      <c r="BM626" s="6"/>
    </row>
    <row r="627" spans="1:65" ht="13.2">
      <c r="A627" s="66"/>
      <c r="B627" s="67"/>
      <c r="C627" s="67"/>
      <c r="D627" s="66"/>
      <c r="E627" s="68"/>
      <c r="F627" s="66"/>
      <c r="G627" s="66"/>
      <c r="H627" s="66"/>
      <c r="I627" s="66"/>
      <c r="J627" s="66"/>
      <c r="K627" s="66"/>
      <c r="L627" s="66"/>
      <c r="M627" s="66"/>
      <c r="N627" s="66"/>
      <c r="O627" s="66"/>
      <c r="P627" s="66"/>
      <c r="Q627" s="66"/>
      <c r="R627" s="66"/>
      <c r="S627" s="66"/>
      <c r="T627" s="66"/>
      <c r="U627" s="66"/>
      <c r="V627" s="66"/>
      <c r="W627" s="66"/>
      <c r="X627" s="66"/>
      <c r="Y627" s="66"/>
      <c r="Z627" s="66"/>
      <c r="AA627" s="66"/>
      <c r="AB627" s="66"/>
      <c r="AC627" s="66"/>
      <c r="AD627" s="66"/>
      <c r="AE627" s="66"/>
      <c r="AF627" s="66"/>
      <c r="AG627" s="66"/>
      <c r="AH627" s="66"/>
      <c r="AI627" s="66"/>
      <c r="AJ627" s="66"/>
      <c r="AK627" s="66"/>
      <c r="AL627" s="66"/>
      <c r="AM627" s="66"/>
      <c r="AN627" s="70"/>
      <c r="AO627" s="70"/>
      <c r="AP627" s="70"/>
      <c r="AQ627" s="71"/>
      <c r="AR627" s="70"/>
      <c r="AS627" s="6"/>
      <c r="AT627" s="6"/>
      <c r="AU627" s="6"/>
      <c r="AV627" s="6"/>
      <c r="AW627" s="6"/>
      <c r="AX627" s="6"/>
      <c r="AY627" s="6"/>
      <c r="AZ627" s="6"/>
      <c r="BA627" s="6"/>
      <c r="BB627" s="6"/>
      <c r="BC627" s="6"/>
      <c r="BD627" s="6"/>
      <c r="BE627" s="6"/>
      <c r="BF627" s="6"/>
      <c r="BG627" s="6"/>
      <c r="BH627" s="6"/>
      <c r="BI627" s="6"/>
      <c r="BJ627" s="6"/>
      <c r="BK627" s="6"/>
      <c r="BL627" s="6"/>
      <c r="BM627" s="6"/>
    </row>
    <row r="628" spans="1:65" ht="13.2">
      <c r="A628" s="66"/>
      <c r="B628" s="67"/>
      <c r="C628" s="67"/>
      <c r="D628" s="66"/>
      <c r="E628" s="68"/>
      <c r="F628" s="66"/>
      <c r="G628" s="66"/>
      <c r="H628" s="66"/>
      <c r="I628" s="66"/>
      <c r="J628" s="66"/>
      <c r="K628" s="66"/>
      <c r="L628" s="66"/>
      <c r="M628" s="66"/>
      <c r="N628" s="66"/>
      <c r="O628" s="66"/>
      <c r="P628" s="66"/>
      <c r="Q628" s="66"/>
      <c r="R628" s="66"/>
      <c r="S628" s="66"/>
      <c r="T628" s="66"/>
      <c r="U628" s="66"/>
      <c r="V628" s="66"/>
      <c r="W628" s="66"/>
      <c r="X628" s="66"/>
      <c r="Y628" s="66"/>
      <c r="Z628" s="66"/>
      <c r="AA628" s="66"/>
      <c r="AB628" s="66"/>
      <c r="AC628" s="66"/>
      <c r="AD628" s="66"/>
      <c r="AE628" s="66"/>
      <c r="AF628" s="66"/>
      <c r="AG628" s="66"/>
      <c r="AH628" s="66"/>
      <c r="AI628" s="66"/>
      <c r="AJ628" s="66"/>
      <c r="AK628" s="66"/>
      <c r="AL628" s="66"/>
      <c r="AM628" s="66"/>
      <c r="AN628" s="70"/>
      <c r="AO628" s="70"/>
      <c r="AP628" s="70"/>
      <c r="AQ628" s="71"/>
      <c r="AR628" s="70"/>
      <c r="AS628" s="6"/>
      <c r="AT628" s="6"/>
      <c r="AU628" s="6"/>
      <c r="AV628" s="6"/>
      <c r="AW628" s="6"/>
      <c r="AX628" s="6"/>
      <c r="AY628" s="6"/>
      <c r="AZ628" s="6"/>
      <c r="BA628" s="6"/>
      <c r="BB628" s="6"/>
      <c r="BC628" s="6"/>
      <c r="BD628" s="6"/>
      <c r="BE628" s="6"/>
      <c r="BF628" s="6"/>
      <c r="BG628" s="6"/>
      <c r="BH628" s="6"/>
      <c r="BI628" s="6"/>
      <c r="BJ628" s="6"/>
      <c r="BK628" s="6"/>
      <c r="BL628" s="6"/>
      <c r="BM628" s="6"/>
    </row>
    <row r="629" spans="1:65" ht="13.2">
      <c r="A629" s="66"/>
      <c r="B629" s="67"/>
      <c r="C629" s="67"/>
      <c r="D629" s="66"/>
      <c r="E629" s="68"/>
      <c r="F629" s="66"/>
      <c r="G629" s="66"/>
      <c r="H629" s="66"/>
      <c r="I629" s="66"/>
      <c r="J629" s="66"/>
      <c r="K629" s="66"/>
      <c r="L629" s="66"/>
      <c r="M629" s="66"/>
      <c r="N629" s="66"/>
      <c r="O629" s="66"/>
      <c r="P629" s="66"/>
      <c r="Q629" s="66"/>
      <c r="R629" s="66"/>
      <c r="S629" s="66"/>
      <c r="T629" s="66"/>
      <c r="U629" s="66"/>
      <c r="V629" s="66"/>
      <c r="W629" s="66"/>
      <c r="X629" s="66"/>
      <c r="Y629" s="66"/>
      <c r="Z629" s="66"/>
      <c r="AA629" s="66"/>
      <c r="AB629" s="66"/>
      <c r="AC629" s="66"/>
      <c r="AD629" s="66"/>
      <c r="AE629" s="66"/>
      <c r="AF629" s="66"/>
      <c r="AG629" s="66"/>
      <c r="AH629" s="66"/>
      <c r="AI629" s="66"/>
      <c r="AJ629" s="66"/>
      <c r="AK629" s="66"/>
      <c r="AL629" s="66"/>
      <c r="AM629" s="66"/>
      <c r="AN629" s="70"/>
      <c r="AO629" s="70"/>
      <c r="AP629" s="70"/>
      <c r="AQ629" s="71"/>
      <c r="AR629" s="70"/>
      <c r="AS629" s="6"/>
      <c r="AT629" s="6"/>
      <c r="AU629" s="6"/>
      <c r="AV629" s="6"/>
      <c r="AW629" s="6"/>
      <c r="AX629" s="6"/>
      <c r="AY629" s="6"/>
      <c r="AZ629" s="6"/>
      <c r="BA629" s="6"/>
      <c r="BB629" s="6"/>
      <c r="BC629" s="6"/>
      <c r="BD629" s="6"/>
      <c r="BE629" s="6"/>
      <c r="BF629" s="6"/>
      <c r="BG629" s="6"/>
      <c r="BH629" s="6"/>
      <c r="BI629" s="6"/>
      <c r="BJ629" s="6"/>
      <c r="BK629" s="6"/>
      <c r="BL629" s="6"/>
      <c r="BM629" s="6"/>
    </row>
    <row r="630" spans="1:65" ht="13.2">
      <c r="A630" s="66"/>
      <c r="B630" s="67"/>
      <c r="C630" s="67"/>
      <c r="D630" s="66"/>
      <c r="E630" s="68"/>
      <c r="F630" s="66"/>
      <c r="G630" s="66"/>
      <c r="H630" s="66"/>
      <c r="I630" s="66"/>
      <c r="J630" s="66"/>
      <c r="K630" s="66"/>
      <c r="L630" s="66"/>
      <c r="M630" s="66"/>
      <c r="N630" s="66"/>
      <c r="O630" s="66"/>
      <c r="P630" s="66"/>
      <c r="Q630" s="66"/>
      <c r="R630" s="66"/>
      <c r="S630" s="66"/>
      <c r="T630" s="66"/>
      <c r="U630" s="66"/>
      <c r="V630" s="66"/>
      <c r="W630" s="66"/>
      <c r="X630" s="66"/>
      <c r="Y630" s="66"/>
      <c r="Z630" s="66"/>
      <c r="AA630" s="66"/>
      <c r="AB630" s="66"/>
      <c r="AC630" s="66"/>
      <c r="AD630" s="66"/>
      <c r="AE630" s="66"/>
      <c r="AF630" s="66"/>
      <c r="AG630" s="66"/>
      <c r="AH630" s="66"/>
      <c r="AI630" s="66"/>
      <c r="AJ630" s="66"/>
      <c r="AK630" s="66"/>
      <c r="AL630" s="66"/>
      <c r="AM630" s="66"/>
      <c r="AN630" s="70"/>
      <c r="AO630" s="70"/>
      <c r="AP630" s="70"/>
      <c r="AQ630" s="71"/>
      <c r="AR630" s="70"/>
      <c r="AS630" s="6"/>
      <c r="AT630" s="6"/>
      <c r="AU630" s="6"/>
      <c r="AV630" s="6"/>
      <c r="AW630" s="6"/>
      <c r="AX630" s="6"/>
      <c r="AY630" s="6"/>
      <c r="AZ630" s="6"/>
      <c r="BA630" s="6"/>
      <c r="BB630" s="6"/>
      <c r="BC630" s="6"/>
      <c r="BD630" s="6"/>
      <c r="BE630" s="6"/>
      <c r="BF630" s="6"/>
      <c r="BG630" s="6"/>
      <c r="BH630" s="6"/>
      <c r="BI630" s="6"/>
      <c r="BJ630" s="6"/>
      <c r="BK630" s="6"/>
      <c r="BL630" s="6"/>
      <c r="BM630" s="6"/>
    </row>
    <row r="631" spans="1:65" ht="13.2">
      <c r="A631" s="66"/>
      <c r="B631" s="67"/>
      <c r="C631" s="67"/>
      <c r="D631" s="66"/>
      <c r="E631" s="68"/>
      <c r="F631" s="66"/>
      <c r="G631" s="66"/>
      <c r="H631" s="66"/>
      <c r="I631" s="66"/>
      <c r="J631" s="66"/>
      <c r="K631" s="66"/>
      <c r="L631" s="66"/>
      <c r="M631" s="66"/>
      <c r="N631" s="66"/>
      <c r="O631" s="66"/>
      <c r="P631" s="66"/>
      <c r="Q631" s="66"/>
      <c r="R631" s="66"/>
      <c r="S631" s="66"/>
      <c r="T631" s="66"/>
      <c r="U631" s="66"/>
      <c r="V631" s="66"/>
      <c r="W631" s="66"/>
      <c r="X631" s="66"/>
      <c r="Y631" s="66"/>
      <c r="Z631" s="66"/>
      <c r="AA631" s="66"/>
      <c r="AB631" s="66"/>
      <c r="AC631" s="66"/>
      <c r="AD631" s="66"/>
      <c r="AE631" s="66"/>
      <c r="AF631" s="66"/>
      <c r="AG631" s="66"/>
      <c r="AH631" s="66"/>
      <c r="AI631" s="66"/>
      <c r="AJ631" s="66"/>
      <c r="AK631" s="66"/>
      <c r="AL631" s="66"/>
      <c r="AM631" s="66"/>
      <c r="AN631" s="70"/>
      <c r="AO631" s="70"/>
      <c r="AP631" s="70"/>
      <c r="AQ631" s="71"/>
      <c r="AR631" s="70"/>
      <c r="AS631" s="6"/>
      <c r="AT631" s="6"/>
      <c r="AU631" s="6"/>
      <c r="AV631" s="6"/>
      <c r="AW631" s="6"/>
      <c r="AX631" s="6"/>
      <c r="AY631" s="6"/>
      <c r="AZ631" s="6"/>
      <c r="BA631" s="6"/>
      <c r="BB631" s="6"/>
      <c r="BC631" s="6"/>
      <c r="BD631" s="6"/>
      <c r="BE631" s="6"/>
      <c r="BF631" s="6"/>
      <c r="BG631" s="6"/>
      <c r="BH631" s="6"/>
      <c r="BI631" s="6"/>
      <c r="BJ631" s="6"/>
      <c r="BK631" s="6"/>
      <c r="BL631" s="6"/>
      <c r="BM631" s="6"/>
    </row>
    <row r="632" spans="1:65" ht="13.2">
      <c r="A632" s="66"/>
      <c r="B632" s="67"/>
      <c r="C632" s="67"/>
      <c r="D632" s="66"/>
      <c r="E632" s="68"/>
      <c r="F632" s="66"/>
      <c r="G632" s="66"/>
      <c r="H632" s="66"/>
      <c r="I632" s="66"/>
      <c r="J632" s="66"/>
      <c r="K632" s="66"/>
      <c r="L632" s="66"/>
      <c r="M632" s="66"/>
      <c r="N632" s="66"/>
      <c r="O632" s="66"/>
      <c r="P632" s="66"/>
      <c r="Q632" s="66"/>
      <c r="R632" s="66"/>
      <c r="S632" s="66"/>
      <c r="T632" s="66"/>
      <c r="U632" s="66"/>
      <c r="V632" s="66"/>
      <c r="W632" s="66"/>
      <c r="X632" s="66"/>
      <c r="Y632" s="66"/>
      <c r="Z632" s="66"/>
      <c r="AA632" s="66"/>
      <c r="AB632" s="66"/>
      <c r="AC632" s="66"/>
      <c r="AD632" s="66"/>
      <c r="AE632" s="66"/>
      <c r="AF632" s="66"/>
      <c r="AG632" s="66"/>
      <c r="AH632" s="66"/>
      <c r="AI632" s="66"/>
      <c r="AJ632" s="66"/>
      <c r="AK632" s="66"/>
      <c r="AL632" s="66"/>
      <c r="AM632" s="66"/>
      <c r="AN632" s="70"/>
      <c r="AO632" s="70"/>
      <c r="AP632" s="70"/>
      <c r="AQ632" s="71"/>
      <c r="AR632" s="70"/>
      <c r="AS632" s="6"/>
      <c r="AT632" s="6"/>
      <c r="AU632" s="6"/>
      <c r="AV632" s="6"/>
      <c r="AW632" s="6"/>
      <c r="AX632" s="6"/>
      <c r="AY632" s="6"/>
      <c r="AZ632" s="6"/>
      <c r="BA632" s="6"/>
      <c r="BB632" s="6"/>
      <c r="BC632" s="6"/>
      <c r="BD632" s="6"/>
      <c r="BE632" s="6"/>
      <c r="BF632" s="6"/>
      <c r="BG632" s="6"/>
      <c r="BH632" s="6"/>
      <c r="BI632" s="6"/>
      <c r="BJ632" s="6"/>
      <c r="BK632" s="6"/>
      <c r="BL632" s="6"/>
      <c r="BM632" s="6"/>
    </row>
    <row r="633" spans="1:65" ht="13.2">
      <c r="A633" s="66"/>
      <c r="B633" s="67"/>
      <c r="C633" s="67"/>
      <c r="D633" s="66"/>
      <c r="E633" s="68"/>
      <c r="F633" s="66"/>
      <c r="G633" s="66"/>
      <c r="H633" s="66"/>
      <c r="I633" s="66"/>
      <c r="J633" s="66"/>
      <c r="K633" s="66"/>
      <c r="L633" s="66"/>
      <c r="M633" s="66"/>
      <c r="N633" s="66"/>
      <c r="O633" s="66"/>
      <c r="P633" s="66"/>
      <c r="Q633" s="66"/>
      <c r="R633" s="66"/>
      <c r="S633" s="66"/>
      <c r="T633" s="66"/>
      <c r="U633" s="66"/>
      <c r="V633" s="66"/>
      <c r="W633" s="66"/>
      <c r="X633" s="66"/>
      <c r="Y633" s="66"/>
      <c r="Z633" s="66"/>
      <c r="AA633" s="66"/>
      <c r="AB633" s="66"/>
      <c r="AC633" s="66"/>
      <c r="AD633" s="66"/>
      <c r="AE633" s="66"/>
      <c r="AF633" s="66"/>
      <c r="AG633" s="66"/>
      <c r="AH633" s="66"/>
      <c r="AI633" s="66"/>
      <c r="AJ633" s="66"/>
      <c r="AK633" s="66"/>
      <c r="AL633" s="66"/>
      <c r="AM633" s="66"/>
      <c r="AN633" s="70"/>
      <c r="AO633" s="70"/>
      <c r="AP633" s="70"/>
      <c r="AQ633" s="71"/>
      <c r="AR633" s="70"/>
      <c r="AS633" s="6"/>
      <c r="AT633" s="6"/>
      <c r="AU633" s="6"/>
      <c r="AV633" s="6"/>
      <c r="AW633" s="6"/>
      <c r="AX633" s="6"/>
      <c r="AY633" s="6"/>
      <c r="AZ633" s="6"/>
      <c r="BA633" s="6"/>
      <c r="BB633" s="6"/>
      <c r="BC633" s="6"/>
      <c r="BD633" s="6"/>
      <c r="BE633" s="6"/>
      <c r="BF633" s="6"/>
      <c r="BG633" s="6"/>
      <c r="BH633" s="6"/>
      <c r="BI633" s="6"/>
      <c r="BJ633" s="6"/>
      <c r="BK633" s="6"/>
      <c r="BL633" s="6"/>
      <c r="BM633" s="6"/>
    </row>
    <row r="634" spans="1:65" ht="13.2">
      <c r="A634" s="66"/>
      <c r="B634" s="67"/>
      <c r="C634" s="67"/>
      <c r="D634" s="66"/>
      <c r="E634" s="68"/>
      <c r="F634" s="66"/>
      <c r="G634" s="66"/>
      <c r="H634" s="66"/>
      <c r="I634" s="66"/>
      <c r="J634" s="66"/>
      <c r="K634" s="66"/>
      <c r="L634" s="66"/>
      <c r="M634" s="66"/>
      <c r="N634" s="66"/>
      <c r="O634" s="66"/>
      <c r="P634" s="66"/>
      <c r="Q634" s="66"/>
      <c r="R634" s="66"/>
      <c r="S634" s="66"/>
      <c r="T634" s="66"/>
      <c r="U634" s="66"/>
      <c r="V634" s="66"/>
      <c r="W634" s="66"/>
      <c r="X634" s="66"/>
      <c r="Y634" s="66"/>
      <c r="Z634" s="66"/>
      <c r="AA634" s="66"/>
      <c r="AB634" s="66"/>
      <c r="AC634" s="66"/>
      <c r="AD634" s="66"/>
      <c r="AE634" s="66"/>
      <c r="AF634" s="66"/>
      <c r="AG634" s="66"/>
      <c r="AH634" s="66"/>
      <c r="AI634" s="66"/>
      <c r="AJ634" s="66"/>
      <c r="AK634" s="66"/>
      <c r="AL634" s="66"/>
      <c r="AM634" s="66"/>
      <c r="AN634" s="70"/>
      <c r="AO634" s="70"/>
      <c r="AP634" s="70"/>
      <c r="AQ634" s="71"/>
      <c r="AR634" s="70"/>
      <c r="AS634" s="6"/>
      <c r="AT634" s="6"/>
      <c r="AU634" s="6"/>
      <c r="AV634" s="6"/>
      <c r="AW634" s="6"/>
      <c r="AX634" s="6"/>
      <c r="AY634" s="6"/>
      <c r="AZ634" s="6"/>
      <c r="BA634" s="6"/>
      <c r="BB634" s="6"/>
      <c r="BC634" s="6"/>
      <c r="BD634" s="6"/>
      <c r="BE634" s="6"/>
      <c r="BF634" s="6"/>
      <c r="BG634" s="6"/>
      <c r="BH634" s="6"/>
      <c r="BI634" s="6"/>
      <c r="BJ634" s="6"/>
      <c r="BK634" s="6"/>
      <c r="BL634" s="6"/>
      <c r="BM634" s="6"/>
    </row>
    <row r="635" spans="1:65" ht="13.2">
      <c r="A635" s="66"/>
      <c r="B635" s="67"/>
      <c r="C635" s="67"/>
      <c r="D635" s="66"/>
      <c r="E635" s="68"/>
      <c r="F635" s="66"/>
      <c r="G635" s="66"/>
      <c r="H635" s="66"/>
      <c r="I635" s="66"/>
      <c r="J635" s="66"/>
      <c r="K635" s="66"/>
      <c r="L635" s="66"/>
      <c r="M635" s="66"/>
      <c r="N635" s="66"/>
      <c r="O635" s="66"/>
      <c r="P635" s="66"/>
      <c r="Q635" s="66"/>
      <c r="R635" s="66"/>
      <c r="S635" s="66"/>
      <c r="T635" s="66"/>
      <c r="U635" s="66"/>
      <c r="V635" s="66"/>
      <c r="W635" s="66"/>
      <c r="X635" s="66"/>
      <c r="Y635" s="66"/>
      <c r="Z635" s="66"/>
      <c r="AA635" s="66"/>
      <c r="AB635" s="66"/>
      <c r="AC635" s="66"/>
      <c r="AD635" s="66"/>
      <c r="AE635" s="66"/>
      <c r="AF635" s="66"/>
      <c r="AG635" s="66"/>
      <c r="AH635" s="66"/>
      <c r="AI635" s="66"/>
      <c r="AJ635" s="66"/>
      <c r="AK635" s="66"/>
      <c r="AL635" s="66"/>
      <c r="AM635" s="66"/>
      <c r="AN635" s="70"/>
      <c r="AO635" s="70"/>
      <c r="AP635" s="70"/>
      <c r="AQ635" s="71"/>
      <c r="AR635" s="70"/>
      <c r="AS635" s="6"/>
      <c r="AT635" s="6"/>
      <c r="AU635" s="6"/>
      <c r="AV635" s="6"/>
      <c r="AW635" s="6"/>
      <c r="AX635" s="6"/>
      <c r="AY635" s="6"/>
      <c r="AZ635" s="6"/>
      <c r="BA635" s="6"/>
      <c r="BB635" s="6"/>
      <c r="BC635" s="6"/>
      <c r="BD635" s="6"/>
      <c r="BE635" s="6"/>
      <c r="BF635" s="6"/>
      <c r="BG635" s="6"/>
      <c r="BH635" s="6"/>
      <c r="BI635" s="6"/>
      <c r="BJ635" s="6"/>
      <c r="BK635" s="6"/>
      <c r="BL635" s="6"/>
      <c r="BM635" s="6"/>
    </row>
    <row r="636" spans="1:65" ht="13.2">
      <c r="A636" s="66"/>
      <c r="B636" s="67"/>
      <c r="C636" s="67"/>
      <c r="D636" s="66"/>
      <c r="E636" s="68"/>
      <c r="F636" s="66"/>
      <c r="G636" s="66"/>
      <c r="H636" s="66"/>
      <c r="I636" s="66"/>
      <c r="J636" s="66"/>
      <c r="K636" s="66"/>
      <c r="L636" s="66"/>
      <c r="M636" s="66"/>
      <c r="N636" s="66"/>
      <c r="O636" s="66"/>
      <c r="P636" s="66"/>
      <c r="Q636" s="66"/>
      <c r="R636" s="66"/>
      <c r="S636" s="66"/>
      <c r="T636" s="66"/>
      <c r="U636" s="66"/>
      <c r="V636" s="66"/>
      <c r="W636" s="66"/>
      <c r="X636" s="66"/>
      <c r="Y636" s="66"/>
      <c r="Z636" s="66"/>
      <c r="AA636" s="66"/>
      <c r="AB636" s="66"/>
      <c r="AC636" s="66"/>
      <c r="AD636" s="66"/>
      <c r="AE636" s="66"/>
      <c r="AF636" s="66"/>
      <c r="AG636" s="66"/>
      <c r="AH636" s="66"/>
      <c r="AI636" s="66"/>
      <c r="AJ636" s="66"/>
      <c r="AK636" s="66"/>
      <c r="AL636" s="66"/>
      <c r="AM636" s="66"/>
      <c r="AN636" s="70"/>
      <c r="AO636" s="70"/>
      <c r="AP636" s="70"/>
      <c r="AQ636" s="71"/>
      <c r="AR636" s="70"/>
      <c r="AS636" s="6"/>
      <c r="AT636" s="6"/>
      <c r="AU636" s="6"/>
      <c r="AV636" s="6"/>
      <c r="AW636" s="6"/>
      <c r="AX636" s="6"/>
      <c r="AY636" s="6"/>
      <c r="AZ636" s="6"/>
      <c r="BA636" s="6"/>
      <c r="BB636" s="6"/>
      <c r="BC636" s="6"/>
      <c r="BD636" s="6"/>
      <c r="BE636" s="6"/>
      <c r="BF636" s="6"/>
      <c r="BG636" s="6"/>
      <c r="BH636" s="6"/>
      <c r="BI636" s="6"/>
      <c r="BJ636" s="6"/>
      <c r="BK636" s="6"/>
      <c r="BL636" s="6"/>
      <c r="BM636" s="6"/>
    </row>
    <row r="637" spans="1:65" ht="13.2">
      <c r="A637" s="66"/>
      <c r="B637" s="67"/>
      <c r="C637" s="67"/>
      <c r="D637" s="66"/>
      <c r="E637" s="68"/>
      <c r="F637" s="66"/>
      <c r="G637" s="66"/>
      <c r="H637" s="66"/>
      <c r="I637" s="66"/>
      <c r="J637" s="66"/>
      <c r="K637" s="66"/>
      <c r="L637" s="66"/>
      <c r="M637" s="66"/>
      <c r="N637" s="66"/>
      <c r="O637" s="66"/>
      <c r="P637" s="66"/>
      <c r="Q637" s="66"/>
      <c r="R637" s="66"/>
      <c r="S637" s="66"/>
      <c r="T637" s="66"/>
      <c r="U637" s="66"/>
      <c r="V637" s="66"/>
      <c r="W637" s="66"/>
      <c r="X637" s="66"/>
      <c r="Y637" s="66"/>
      <c r="Z637" s="66"/>
      <c r="AA637" s="66"/>
      <c r="AB637" s="66"/>
      <c r="AC637" s="66"/>
      <c r="AD637" s="66"/>
      <c r="AE637" s="66"/>
      <c r="AF637" s="66"/>
      <c r="AG637" s="66"/>
      <c r="AH637" s="66"/>
      <c r="AI637" s="66"/>
      <c r="AJ637" s="66"/>
      <c r="AK637" s="66"/>
      <c r="AL637" s="66"/>
      <c r="AM637" s="66"/>
      <c r="AN637" s="70"/>
      <c r="AO637" s="70"/>
      <c r="AP637" s="70"/>
      <c r="AQ637" s="71"/>
      <c r="AR637" s="70"/>
      <c r="AS637" s="6"/>
      <c r="AT637" s="6"/>
      <c r="AU637" s="6"/>
      <c r="AV637" s="6"/>
      <c r="AW637" s="6"/>
      <c r="AX637" s="6"/>
      <c r="AY637" s="6"/>
      <c r="AZ637" s="6"/>
      <c r="BA637" s="6"/>
      <c r="BB637" s="6"/>
      <c r="BC637" s="6"/>
      <c r="BD637" s="6"/>
      <c r="BE637" s="6"/>
      <c r="BF637" s="6"/>
      <c r="BG637" s="6"/>
      <c r="BH637" s="6"/>
      <c r="BI637" s="6"/>
      <c r="BJ637" s="6"/>
      <c r="BK637" s="6"/>
      <c r="BL637" s="6"/>
      <c r="BM637" s="6"/>
    </row>
    <row r="638" spans="1:65" ht="13.2">
      <c r="A638" s="66"/>
      <c r="B638" s="67"/>
      <c r="C638" s="67"/>
      <c r="D638" s="66"/>
      <c r="E638" s="68"/>
      <c r="F638" s="66"/>
      <c r="G638" s="66"/>
      <c r="H638" s="66"/>
      <c r="I638" s="66"/>
      <c r="J638" s="66"/>
      <c r="K638" s="66"/>
      <c r="L638" s="66"/>
      <c r="M638" s="66"/>
      <c r="N638" s="66"/>
      <c r="O638" s="66"/>
      <c r="P638" s="66"/>
      <c r="Q638" s="66"/>
      <c r="R638" s="66"/>
      <c r="S638" s="66"/>
      <c r="T638" s="66"/>
      <c r="U638" s="66"/>
      <c r="V638" s="66"/>
      <c r="W638" s="66"/>
      <c r="X638" s="66"/>
      <c r="Y638" s="66"/>
      <c r="Z638" s="66"/>
      <c r="AA638" s="66"/>
      <c r="AB638" s="66"/>
      <c r="AC638" s="66"/>
      <c r="AD638" s="66"/>
      <c r="AE638" s="66"/>
      <c r="AF638" s="66"/>
      <c r="AG638" s="66"/>
      <c r="AH638" s="66"/>
      <c r="AI638" s="66"/>
      <c r="AJ638" s="66"/>
      <c r="AK638" s="66"/>
      <c r="AL638" s="66"/>
      <c r="AM638" s="66"/>
      <c r="AN638" s="70"/>
      <c r="AO638" s="70"/>
      <c r="AP638" s="70"/>
      <c r="AQ638" s="71"/>
      <c r="AR638" s="70"/>
      <c r="AS638" s="6"/>
      <c r="AT638" s="6"/>
      <c r="AU638" s="6"/>
      <c r="AV638" s="6"/>
      <c r="AW638" s="6"/>
      <c r="AX638" s="6"/>
      <c r="AY638" s="6"/>
      <c r="AZ638" s="6"/>
      <c r="BA638" s="6"/>
      <c r="BB638" s="6"/>
      <c r="BC638" s="6"/>
      <c r="BD638" s="6"/>
      <c r="BE638" s="6"/>
      <c r="BF638" s="6"/>
      <c r="BG638" s="6"/>
      <c r="BH638" s="6"/>
      <c r="BI638" s="6"/>
      <c r="BJ638" s="6"/>
      <c r="BK638" s="6"/>
      <c r="BL638" s="6"/>
      <c r="BM638" s="6"/>
    </row>
    <row r="639" spans="1:65" ht="13.2">
      <c r="A639" s="66"/>
      <c r="B639" s="67"/>
      <c r="C639" s="67"/>
      <c r="D639" s="66"/>
      <c r="E639" s="68"/>
      <c r="F639" s="66"/>
      <c r="G639" s="66"/>
      <c r="H639" s="66"/>
      <c r="I639" s="66"/>
      <c r="J639" s="66"/>
      <c r="K639" s="66"/>
      <c r="L639" s="66"/>
      <c r="M639" s="66"/>
      <c r="N639" s="66"/>
      <c r="O639" s="66"/>
      <c r="P639" s="66"/>
      <c r="Q639" s="66"/>
      <c r="R639" s="66"/>
      <c r="S639" s="66"/>
      <c r="T639" s="66"/>
      <c r="U639" s="66"/>
      <c r="V639" s="66"/>
      <c r="W639" s="66"/>
      <c r="X639" s="66"/>
      <c r="Y639" s="66"/>
      <c r="Z639" s="66"/>
      <c r="AA639" s="66"/>
      <c r="AB639" s="66"/>
      <c r="AC639" s="66"/>
      <c r="AD639" s="66"/>
      <c r="AE639" s="66"/>
      <c r="AF639" s="66"/>
      <c r="AG639" s="66"/>
      <c r="AH639" s="66"/>
      <c r="AI639" s="66"/>
      <c r="AJ639" s="66"/>
      <c r="AK639" s="66"/>
      <c r="AL639" s="66"/>
      <c r="AM639" s="66"/>
      <c r="AN639" s="70"/>
      <c r="AO639" s="70"/>
      <c r="AP639" s="70"/>
      <c r="AQ639" s="71"/>
      <c r="AR639" s="70"/>
      <c r="AS639" s="6"/>
      <c r="AT639" s="6"/>
      <c r="AU639" s="6"/>
      <c r="AV639" s="6"/>
      <c r="AW639" s="6"/>
      <c r="AX639" s="6"/>
      <c r="AY639" s="6"/>
      <c r="AZ639" s="6"/>
      <c r="BA639" s="6"/>
      <c r="BB639" s="6"/>
      <c r="BC639" s="6"/>
      <c r="BD639" s="6"/>
      <c r="BE639" s="6"/>
      <c r="BF639" s="6"/>
      <c r="BG639" s="6"/>
      <c r="BH639" s="6"/>
      <c r="BI639" s="6"/>
      <c r="BJ639" s="6"/>
      <c r="BK639" s="6"/>
      <c r="BL639" s="6"/>
      <c r="BM639" s="6"/>
    </row>
    <row r="640" spans="1:65" ht="13.2">
      <c r="A640" s="66"/>
      <c r="B640" s="67"/>
      <c r="C640" s="67"/>
      <c r="D640" s="66"/>
      <c r="E640" s="68"/>
      <c r="F640" s="66"/>
      <c r="G640" s="66"/>
      <c r="H640" s="66"/>
      <c r="I640" s="66"/>
      <c r="J640" s="66"/>
      <c r="K640" s="66"/>
      <c r="L640" s="66"/>
      <c r="M640" s="66"/>
      <c r="N640" s="66"/>
      <c r="O640" s="66"/>
      <c r="P640" s="66"/>
      <c r="Q640" s="66"/>
      <c r="R640" s="66"/>
      <c r="S640" s="66"/>
      <c r="T640" s="66"/>
      <c r="U640" s="66"/>
      <c r="V640" s="66"/>
      <c r="W640" s="66"/>
      <c r="X640" s="66"/>
      <c r="Y640" s="66"/>
      <c r="Z640" s="66"/>
      <c r="AA640" s="66"/>
      <c r="AB640" s="66"/>
      <c r="AC640" s="66"/>
      <c r="AD640" s="66"/>
      <c r="AE640" s="66"/>
      <c r="AF640" s="66"/>
      <c r="AG640" s="66"/>
      <c r="AH640" s="66"/>
      <c r="AI640" s="66"/>
      <c r="AJ640" s="66"/>
      <c r="AK640" s="66"/>
      <c r="AL640" s="66"/>
      <c r="AM640" s="66"/>
      <c r="AN640" s="70"/>
      <c r="AO640" s="70"/>
      <c r="AP640" s="70"/>
      <c r="AQ640" s="71"/>
      <c r="AR640" s="70"/>
      <c r="AS640" s="6"/>
      <c r="AT640" s="6"/>
      <c r="AU640" s="6"/>
      <c r="AV640" s="6"/>
      <c r="AW640" s="6"/>
      <c r="AX640" s="6"/>
      <c r="AY640" s="6"/>
      <c r="AZ640" s="6"/>
      <c r="BA640" s="6"/>
      <c r="BB640" s="6"/>
      <c r="BC640" s="6"/>
      <c r="BD640" s="6"/>
      <c r="BE640" s="6"/>
      <c r="BF640" s="6"/>
      <c r="BG640" s="6"/>
      <c r="BH640" s="6"/>
      <c r="BI640" s="6"/>
      <c r="BJ640" s="6"/>
      <c r="BK640" s="6"/>
      <c r="BL640" s="6"/>
      <c r="BM640" s="6"/>
    </row>
    <row r="641" spans="1:65" ht="13.2">
      <c r="A641" s="66"/>
      <c r="B641" s="67"/>
      <c r="C641" s="67"/>
      <c r="D641" s="66"/>
      <c r="E641" s="68"/>
      <c r="F641" s="66"/>
      <c r="G641" s="66"/>
      <c r="H641" s="66"/>
      <c r="I641" s="66"/>
      <c r="J641" s="66"/>
      <c r="K641" s="66"/>
      <c r="L641" s="66"/>
      <c r="M641" s="66"/>
      <c r="N641" s="66"/>
      <c r="O641" s="66"/>
      <c r="P641" s="66"/>
      <c r="Q641" s="66"/>
      <c r="R641" s="66"/>
      <c r="S641" s="66"/>
      <c r="T641" s="66"/>
      <c r="U641" s="66"/>
      <c r="V641" s="66"/>
      <c r="W641" s="66"/>
      <c r="X641" s="66"/>
      <c r="Y641" s="66"/>
      <c r="Z641" s="66"/>
      <c r="AA641" s="66"/>
      <c r="AB641" s="66"/>
      <c r="AC641" s="66"/>
      <c r="AD641" s="66"/>
      <c r="AE641" s="66"/>
      <c r="AF641" s="66"/>
      <c r="AG641" s="66"/>
      <c r="AH641" s="66"/>
      <c r="AI641" s="66"/>
      <c r="AJ641" s="66"/>
      <c r="AK641" s="66"/>
      <c r="AL641" s="66"/>
      <c r="AM641" s="66"/>
      <c r="AN641" s="70"/>
      <c r="AO641" s="70"/>
      <c r="AP641" s="70"/>
      <c r="AQ641" s="71"/>
      <c r="AR641" s="70"/>
      <c r="AS641" s="6"/>
      <c r="AT641" s="6"/>
      <c r="AU641" s="6"/>
      <c r="AV641" s="6"/>
      <c r="AW641" s="6"/>
      <c r="AX641" s="6"/>
      <c r="AY641" s="6"/>
      <c r="AZ641" s="6"/>
      <c r="BA641" s="6"/>
      <c r="BB641" s="6"/>
      <c r="BC641" s="6"/>
      <c r="BD641" s="6"/>
      <c r="BE641" s="6"/>
      <c r="BF641" s="6"/>
      <c r="BG641" s="6"/>
      <c r="BH641" s="6"/>
      <c r="BI641" s="6"/>
      <c r="BJ641" s="6"/>
      <c r="BK641" s="6"/>
      <c r="BL641" s="6"/>
      <c r="BM641" s="6"/>
    </row>
    <row r="642" spans="1:65" ht="13.2">
      <c r="A642" s="66"/>
      <c r="B642" s="67"/>
      <c r="C642" s="67"/>
      <c r="D642" s="66"/>
      <c r="E642" s="68"/>
      <c r="F642" s="66"/>
      <c r="G642" s="66"/>
      <c r="H642" s="66"/>
      <c r="I642" s="66"/>
      <c r="J642" s="66"/>
      <c r="K642" s="66"/>
      <c r="L642" s="66"/>
      <c r="M642" s="66"/>
      <c r="N642" s="66"/>
      <c r="O642" s="66"/>
      <c r="P642" s="66"/>
      <c r="Q642" s="66"/>
      <c r="R642" s="66"/>
      <c r="S642" s="66"/>
      <c r="T642" s="66"/>
      <c r="U642" s="66"/>
      <c r="V642" s="66"/>
      <c r="W642" s="66"/>
      <c r="X642" s="66"/>
      <c r="Y642" s="66"/>
      <c r="Z642" s="66"/>
      <c r="AA642" s="66"/>
      <c r="AB642" s="66"/>
      <c r="AC642" s="66"/>
      <c r="AD642" s="66"/>
      <c r="AE642" s="66"/>
      <c r="AF642" s="66"/>
      <c r="AG642" s="66"/>
      <c r="AH642" s="66"/>
      <c r="AI642" s="66"/>
      <c r="AJ642" s="66"/>
      <c r="AK642" s="66"/>
      <c r="AL642" s="66"/>
      <c r="AM642" s="66"/>
      <c r="AN642" s="70"/>
      <c r="AO642" s="70"/>
      <c r="AP642" s="70"/>
      <c r="AQ642" s="71"/>
      <c r="AR642" s="70"/>
      <c r="AS642" s="6"/>
      <c r="AT642" s="6"/>
      <c r="AU642" s="6"/>
      <c r="AV642" s="6"/>
      <c r="AW642" s="6"/>
      <c r="AX642" s="6"/>
      <c r="AY642" s="6"/>
      <c r="AZ642" s="6"/>
      <c r="BA642" s="6"/>
      <c r="BB642" s="6"/>
      <c r="BC642" s="6"/>
      <c r="BD642" s="6"/>
      <c r="BE642" s="6"/>
      <c r="BF642" s="6"/>
      <c r="BG642" s="6"/>
      <c r="BH642" s="6"/>
      <c r="BI642" s="6"/>
      <c r="BJ642" s="6"/>
      <c r="BK642" s="6"/>
      <c r="BL642" s="6"/>
      <c r="BM642" s="6"/>
    </row>
    <row r="643" spans="1:65" ht="13.2">
      <c r="A643" s="66"/>
      <c r="B643" s="67"/>
      <c r="C643" s="67"/>
      <c r="D643" s="66"/>
      <c r="E643" s="68"/>
      <c r="F643" s="66"/>
      <c r="G643" s="66"/>
      <c r="H643" s="66"/>
      <c r="I643" s="66"/>
      <c r="J643" s="66"/>
      <c r="K643" s="66"/>
      <c r="L643" s="66"/>
      <c r="M643" s="66"/>
      <c r="N643" s="66"/>
      <c r="O643" s="66"/>
      <c r="P643" s="66"/>
      <c r="Q643" s="66"/>
      <c r="R643" s="66"/>
      <c r="S643" s="66"/>
      <c r="T643" s="66"/>
      <c r="U643" s="66"/>
      <c r="V643" s="66"/>
      <c r="W643" s="66"/>
      <c r="X643" s="66"/>
      <c r="Y643" s="66"/>
      <c r="Z643" s="66"/>
      <c r="AA643" s="66"/>
      <c r="AB643" s="66"/>
      <c r="AC643" s="66"/>
      <c r="AD643" s="66"/>
      <c r="AE643" s="66"/>
      <c r="AF643" s="66"/>
      <c r="AG643" s="66"/>
      <c r="AH643" s="66"/>
      <c r="AI643" s="66"/>
      <c r="AJ643" s="66"/>
      <c r="AK643" s="66"/>
      <c r="AL643" s="66"/>
      <c r="AM643" s="66"/>
      <c r="AN643" s="70"/>
      <c r="AO643" s="70"/>
      <c r="AP643" s="70"/>
      <c r="AQ643" s="71"/>
      <c r="AR643" s="70"/>
      <c r="AS643" s="6"/>
      <c r="AT643" s="6"/>
      <c r="AU643" s="6"/>
      <c r="AV643" s="6"/>
      <c r="AW643" s="6"/>
      <c r="AX643" s="6"/>
      <c r="AY643" s="6"/>
      <c r="AZ643" s="6"/>
      <c r="BA643" s="6"/>
      <c r="BB643" s="6"/>
      <c r="BC643" s="6"/>
      <c r="BD643" s="6"/>
      <c r="BE643" s="6"/>
      <c r="BF643" s="6"/>
      <c r="BG643" s="6"/>
      <c r="BH643" s="6"/>
      <c r="BI643" s="6"/>
      <c r="BJ643" s="6"/>
      <c r="BK643" s="6"/>
      <c r="BL643" s="6"/>
      <c r="BM643" s="6"/>
    </row>
    <row r="644" spans="1:65" ht="13.2">
      <c r="A644" s="66"/>
      <c r="B644" s="67"/>
      <c r="C644" s="67"/>
      <c r="D644" s="66"/>
      <c r="E644" s="68"/>
      <c r="F644" s="66"/>
      <c r="G644" s="66"/>
      <c r="H644" s="66"/>
      <c r="I644" s="66"/>
      <c r="J644" s="66"/>
      <c r="K644" s="66"/>
      <c r="L644" s="66"/>
      <c r="M644" s="66"/>
      <c r="N644" s="66"/>
      <c r="O644" s="66"/>
      <c r="P644" s="66"/>
      <c r="Q644" s="66"/>
      <c r="R644" s="66"/>
      <c r="S644" s="66"/>
      <c r="T644" s="66"/>
      <c r="U644" s="66"/>
      <c r="V644" s="66"/>
      <c r="W644" s="66"/>
      <c r="X644" s="66"/>
      <c r="Y644" s="66"/>
      <c r="Z644" s="66"/>
      <c r="AA644" s="66"/>
      <c r="AB644" s="66"/>
      <c r="AC644" s="66"/>
      <c r="AD644" s="66"/>
      <c r="AE644" s="66"/>
      <c r="AF644" s="66"/>
      <c r="AG644" s="66"/>
      <c r="AH644" s="66"/>
      <c r="AI644" s="66"/>
      <c r="AJ644" s="66"/>
      <c r="AK644" s="66"/>
      <c r="AL644" s="66"/>
      <c r="AM644" s="66"/>
      <c r="AN644" s="70"/>
      <c r="AO644" s="70"/>
      <c r="AP644" s="70"/>
      <c r="AQ644" s="71"/>
      <c r="AR644" s="70"/>
      <c r="AS644" s="6"/>
      <c r="AT644" s="6"/>
      <c r="AU644" s="6"/>
      <c r="AV644" s="6"/>
      <c r="AW644" s="6"/>
      <c r="AX644" s="6"/>
      <c r="AY644" s="6"/>
      <c r="AZ644" s="6"/>
      <c r="BA644" s="6"/>
      <c r="BB644" s="6"/>
      <c r="BC644" s="6"/>
      <c r="BD644" s="6"/>
      <c r="BE644" s="6"/>
      <c r="BF644" s="6"/>
      <c r="BG644" s="6"/>
      <c r="BH644" s="6"/>
      <c r="BI644" s="6"/>
      <c r="BJ644" s="6"/>
      <c r="BK644" s="6"/>
      <c r="BL644" s="6"/>
      <c r="BM644" s="6"/>
    </row>
    <row r="645" spans="1:65" ht="13.2">
      <c r="A645" s="66"/>
      <c r="B645" s="67"/>
      <c r="C645" s="67"/>
      <c r="D645" s="66"/>
      <c r="E645" s="68"/>
      <c r="F645" s="66"/>
      <c r="G645" s="66"/>
      <c r="H645" s="66"/>
      <c r="I645" s="66"/>
      <c r="J645" s="66"/>
      <c r="K645" s="66"/>
      <c r="L645" s="66"/>
      <c r="M645" s="66"/>
      <c r="N645" s="66"/>
      <c r="O645" s="66"/>
      <c r="P645" s="66"/>
      <c r="Q645" s="66"/>
      <c r="R645" s="66"/>
      <c r="S645" s="66"/>
      <c r="T645" s="66"/>
      <c r="U645" s="66"/>
      <c r="V645" s="66"/>
      <c r="W645" s="66"/>
      <c r="X645" s="66"/>
      <c r="Y645" s="66"/>
      <c r="Z645" s="66"/>
      <c r="AA645" s="66"/>
      <c r="AB645" s="66"/>
      <c r="AC645" s="66"/>
      <c r="AD645" s="66"/>
      <c r="AE645" s="66"/>
      <c r="AF645" s="66"/>
      <c r="AG645" s="66"/>
      <c r="AH645" s="66"/>
      <c r="AI645" s="66"/>
      <c r="AJ645" s="66"/>
      <c r="AK645" s="66"/>
      <c r="AL645" s="66"/>
      <c r="AM645" s="66"/>
      <c r="AN645" s="70"/>
      <c r="AO645" s="70"/>
      <c r="AP645" s="70"/>
      <c r="AQ645" s="71"/>
      <c r="AR645" s="70"/>
      <c r="AS645" s="6"/>
      <c r="AT645" s="6"/>
      <c r="AU645" s="6"/>
      <c r="AV645" s="6"/>
      <c r="AW645" s="6"/>
      <c r="AX645" s="6"/>
      <c r="AY645" s="6"/>
      <c r="AZ645" s="6"/>
      <c r="BA645" s="6"/>
      <c r="BB645" s="6"/>
      <c r="BC645" s="6"/>
      <c r="BD645" s="6"/>
      <c r="BE645" s="6"/>
      <c r="BF645" s="6"/>
      <c r="BG645" s="6"/>
      <c r="BH645" s="6"/>
      <c r="BI645" s="6"/>
      <c r="BJ645" s="6"/>
      <c r="BK645" s="6"/>
      <c r="BL645" s="6"/>
      <c r="BM645" s="6"/>
    </row>
    <row r="646" spans="1:65" ht="13.2">
      <c r="A646" s="66"/>
      <c r="B646" s="67"/>
      <c r="C646" s="67"/>
      <c r="D646" s="66"/>
      <c r="E646" s="68"/>
      <c r="F646" s="66"/>
      <c r="G646" s="66"/>
      <c r="H646" s="66"/>
      <c r="I646" s="66"/>
      <c r="J646" s="66"/>
      <c r="K646" s="66"/>
      <c r="L646" s="66"/>
      <c r="M646" s="66"/>
      <c r="N646" s="66"/>
      <c r="O646" s="66"/>
      <c r="P646" s="66"/>
      <c r="Q646" s="66"/>
      <c r="R646" s="66"/>
      <c r="S646" s="66"/>
      <c r="T646" s="66"/>
      <c r="U646" s="66"/>
      <c r="V646" s="66"/>
      <c r="W646" s="66"/>
      <c r="X646" s="66"/>
      <c r="Y646" s="66"/>
      <c r="Z646" s="66"/>
      <c r="AA646" s="66"/>
      <c r="AB646" s="66"/>
      <c r="AC646" s="66"/>
      <c r="AD646" s="66"/>
      <c r="AE646" s="66"/>
      <c r="AF646" s="66"/>
      <c r="AG646" s="66"/>
      <c r="AH646" s="66"/>
      <c r="AI646" s="66"/>
      <c r="AJ646" s="66"/>
      <c r="AK646" s="66"/>
      <c r="AL646" s="66"/>
      <c r="AM646" s="66"/>
      <c r="AN646" s="70"/>
      <c r="AO646" s="70"/>
      <c r="AP646" s="70"/>
      <c r="AQ646" s="71"/>
      <c r="AR646" s="70"/>
      <c r="AS646" s="6"/>
      <c r="AT646" s="6"/>
      <c r="AU646" s="6"/>
      <c r="AV646" s="6"/>
      <c r="AW646" s="6"/>
      <c r="AX646" s="6"/>
      <c r="AY646" s="6"/>
      <c r="AZ646" s="6"/>
      <c r="BA646" s="6"/>
      <c r="BB646" s="6"/>
      <c r="BC646" s="6"/>
      <c r="BD646" s="6"/>
      <c r="BE646" s="6"/>
      <c r="BF646" s="6"/>
      <c r="BG646" s="6"/>
      <c r="BH646" s="6"/>
      <c r="BI646" s="6"/>
      <c r="BJ646" s="6"/>
      <c r="BK646" s="6"/>
      <c r="BL646" s="6"/>
      <c r="BM646" s="6"/>
    </row>
    <row r="647" spans="1:65" ht="13.2">
      <c r="A647" s="66"/>
      <c r="B647" s="67"/>
      <c r="C647" s="67"/>
      <c r="D647" s="66"/>
      <c r="E647" s="68"/>
      <c r="F647" s="66"/>
      <c r="G647" s="66"/>
      <c r="H647" s="66"/>
      <c r="I647" s="66"/>
      <c r="J647" s="66"/>
      <c r="K647" s="66"/>
      <c r="L647" s="66"/>
      <c r="M647" s="66"/>
      <c r="N647" s="66"/>
      <c r="O647" s="66"/>
      <c r="P647" s="66"/>
      <c r="Q647" s="66"/>
      <c r="R647" s="66"/>
      <c r="S647" s="66"/>
      <c r="T647" s="66"/>
      <c r="U647" s="66"/>
      <c r="V647" s="66"/>
      <c r="W647" s="66"/>
      <c r="X647" s="66"/>
      <c r="Y647" s="66"/>
      <c r="Z647" s="66"/>
      <c r="AA647" s="66"/>
      <c r="AB647" s="66"/>
      <c r="AC647" s="66"/>
      <c r="AD647" s="66"/>
      <c r="AE647" s="66"/>
      <c r="AF647" s="66"/>
      <c r="AG647" s="66"/>
      <c r="AH647" s="66"/>
      <c r="AI647" s="66"/>
      <c r="AJ647" s="66"/>
      <c r="AK647" s="66"/>
      <c r="AL647" s="66"/>
      <c r="AM647" s="66"/>
      <c r="AN647" s="70"/>
      <c r="AO647" s="70"/>
      <c r="AP647" s="70"/>
      <c r="AQ647" s="71"/>
      <c r="AR647" s="70"/>
      <c r="AS647" s="6"/>
      <c r="AT647" s="6"/>
      <c r="AU647" s="6"/>
      <c r="AV647" s="6"/>
      <c r="AW647" s="6"/>
      <c r="AX647" s="6"/>
      <c r="AY647" s="6"/>
      <c r="AZ647" s="6"/>
      <c r="BA647" s="6"/>
      <c r="BB647" s="6"/>
      <c r="BC647" s="6"/>
      <c r="BD647" s="6"/>
      <c r="BE647" s="6"/>
      <c r="BF647" s="6"/>
      <c r="BG647" s="6"/>
      <c r="BH647" s="6"/>
      <c r="BI647" s="6"/>
      <c r="BJ647" s="6"/>
      <c r="BK647" s="6"/>
      <c r="BL647" s="6"/>
      <c r="BM647" s="6"/>
    </row>
    <row r="648" spans="1:65" ht="13.2">
      <c r="A648" s="66"/>
      <c r="B648" s="67"/>
      <c r="C648" s="67"/>
      <c r="D648" s="66"/>
      <c r="E648" s="68"/>
      <c r="F648" s="66"/>
      <c r="G648" s="66"/>
      <c r="H648" s="66"/>
      <c r="I648" s="66"/>
      <c r="J648" s="66"/>
      <c r="K648" s="66"/>
      <c r="L648" s="66"/>
      <c r="M648" s="66"/>
      <c r="N648" s="66"/>
      <c r="O648" s="66"/>
      <c r="P648" s="66"/>
      <c r="Q648" s="66"/>
      <c r="R648" s="66"/>
      <c r="S648" s="66"/>
      <c r="T648" s="66"/>
      <c r="U648" s="66"/>
      <c r="V648" s="66"/>
      <c r="W648" s="66"/>
      <c r="X648" s="66"/>
      <c r="Y648" s="66"/>
      <c r="Z648" s="66"/>
      <c r="AA648" s="66"/>
      <c r="AB648" s="66"/>
      <c r="AC648" s="66"/>
      <c r="AD648" s="66"/>
      <c r="AE648" s="66"/>
      <c r="AF648" s="66"/>
      <c r="AG648" s="66"/>
      <c r="AH648" s="66"/>
      <c r="AI648" s="66"/>
      <c r="AJ648" s="66"/>
      <c r="AK648" s="66"/>
      <c r="AL648" s="66"/>
      <c r="AM648" s="66"/>
      <c r="AN648" s="70"/>
      <c r="AO648" s="70"/>
      <c r="AP648" s="70"/>
      <c r="AQ648" s="71"/>
      <c r="AR648" s="70"/>
      <c r="AS648" s="6"/>
      <c r="AT648" s="6"/>
      <c r="AU648" s="6"/>
      <c r="AV648" s="6"/>
      <c r="AW648" s="6"/>
      <c r="AX648" s="6"/>
      <c r="AY648" s="6"/>
      <c r="AZ648" s="6"/>
      <c r="BA648" s="6"/>
      <c r="BB648" s="6"/>
      <c r="BC648" s="6"/>
      <c r="BD648" s="6"/>
      <c r="BE648" s="6"/>
      <c r="BF648" s="6"/>
      <c r="BG648" s="6"/>
      <c r="BH648" s="6"/>
      <c r="BI648" s="6"/>
      <c r="BJ648" s="6"/>
      <c r="BK648" s="6"/>
      <c r="BL648" s="6"/>
      <c r="BM648" s="6"/>
    </row>
    <row r="649" spans="1:65" ht="13.2">
      <c r="A649" s="66"/>
      <c r="B649" s="67"/>
      <c r="C649" s="67"/>
      <c r="D649" s="66"/>
      <c r="E649" s="68"/>
      <c r="F649" s="66"/>
      <c r="G649" s="66"/>
      <c r="H649" s="66"/>
      <c r="I649" s="66"/>
      <c r="J649" s="66"/>
      <c r="K649" s="66"/>
      <c r="L649" s="66"/>
      <c r="M649" s="66"/>
      <c r="N649" s="66"/>
      <c r="O649" s="66"/>
      <c r="P649" s="66"/>
      <c r="Q649" s="66"/>
      <c r="R649" s="66"/>
      <c r="S649" s="66"/>
      <c r="T649" s="66"/>
      <c r="U649" s="66"/>
      <c r="V649" s="66"/>
      <c r="W649" s="66"/>
      <c r="X649" s="66"/>
      <c r="Y649" s="66"/>
      <c r="Z649" s="66"/>
      <c r="AA649" s="66"/>
      <c r="AB649" s="66"/>
      <c r="AC649" s="66"/>
      <c r="AD649" s="66"/>
      <c r="AE649" s="66"/>
      <c r="AF649" s="66"/>
      <c r="AG649" s="66"/>
      <c r="AH649" s="66"/>
      <c r="AI649" s="66"/>
      <c r="AJ649" s="66"/>
      <c r="AK649" s="66"/>
      <c r="AL649" s="66"/>
      <c r="AM649" s="66"/>
      <c r="AN649" s="70"/>
      <c r="AO649" s="70"/>
      <c r="AP649" s="70"/>
      <c r="AQ649" s="71"/>
      <c r="AR649" s="70"/>
      <c r="AS649" s="6"/>
      <c r="AT649" s="6"/>
      <c r="AU649" s="6"/>
      <c r="AV649" s="6"/>
      <c r="AW649" s="6"/>
      <c r="AX649" s="6"/>
      <c r="AY649" s="6"/>
      <c r="AZ649" s="6"/>
      <c r="BA649" s="6"/>
      <c r="BB649" s="6"/>
      <c r="BC649" s="6"/>
      <c r="BD649" s="6"/>
      <c r="BE649" s="6"/>
      <c r="BF649" s="6"/>
      <c r="BG649" s="6"/>
      <c r="BH649" s="6"/>
      <c r="BI649" s="6"/>
      <c r="BJ649" s="6"/>
      <c r="BK649" s="6"/>
      <c r="BL649" s="6"/>
      <c r="BM649" s="6"/>
    </row>
    <row r="650" spans="1:65" ht="13.2">
      <c r="A650" s="66"/>
      <c r="B650" s="67"/>
      <c r="C650" s="67"/>
      <c r="D650" s="66"/>
      <c r="E650" s="68"/>
      <c r="F650" s="66"/>
      <c r="G650" s="66"/>
      <c r="H650" s="66"/>
      <c r="I650" s="66"/>
      <c r="J650" s="66"/>
      <c r="K650" s="66"/>
      <c r="L650" s="66"/>
      <c r="M650" s="66"/>
      <c r="N650" s="66"/>
      <c r="O650" s="66"/>
      <c r="P650" s="66"/>
      <c r="Q650" s="66"/>
      <c r="R650" s="66"/>
      <c r="S650" s="66"/>
      <c r="T650" s="66"/>
      <c r="U650" s="66"/>
      <c r="V650" s="66"/>
      <c r="W650" s="66"/>
      <c r="X650" s="66"/>
      <c r="Y650" s="66"/>
      <c r="Z650" s="66"/>
      <c r="AA650" s="66"/>
      <c r="AB650" s="66"/>
      <c r="AC650" s="66"/>
      <c r="AD650" s="66"/>
      <c r="AE650" s="66"/>
      <c r="AF650" s="66"/>
      <c r="AG650" s="66"/>
      <c r="AH650" s="66"/>
      <c r="AI650" s="66"/>
      <c r="AJ650" s="66"/>
      <c r="AK650" s="66"/>
      <c r="AL650" s="66"/>
      <c r="AM650" s="66"/>
      <c r="AN650" s="70"/>
      <c r="AO650" s="70"/>
      <c r="AP650" s="70"/>
      <c r="AQ650" s="71"/>
      <c r="AR650" s="70"/>
      <c r="AS650" s="6"/>
      <c r="AT650" s="6"/>
      <c r="AU650" s="6"/>
      <c r="AV650" s="6"/>
      <c r="AW650" s="6"/>
      <c r="AX650" s="6"/>
      <c r="AY650" s="6"/>
      <c r="AZ650" s="6"/>
      <c r="BA650" s="6"/>
      <c r="BB650" s="6"/>
      <c r="BC650" s="6"/>
      <c r="BD650" s="6"/>
      <c r="BE650" s="6"/>
      <c r="BF650" s="6"/>
      <c r="BG650" s="6"/>
      <c r="BH650" s="6"/>
      <c r="BI650" s="6"/>
      <c r="BJ650" s="6"/>
      <c r="BK650" s="6"/>
      <c r="BL650" s="6"/>
      <c r="BM650" s="6"/>
    </row>
    <row r="651" spans="1:65" ht="13.2">
      <c r="A651" s="66"/>
      <c r="B651" s="67"/>
      <c r="C651" s="67"/>
      <c r="D651" s="66"/>
      <c r="E651" s="68"/>
      <c r="F651" s="66"/>
      <c r="G651" s="66"/>
      <c r="H651" s="66"/>
      <c r="I651" s="66"/>
      <c r="J651" s="66"/>
      <c r="K651" s="66"/>
      <c r="L651" s="66"/>
      <c r="M651" s="66"/>
      <c r="N651" s="66"/>
      <c r="O651" s="66"/>
      <c r="P651" s="66"/>
      <c r="Q651" s="66"/>
      <c r="R651" s="66"/>
      <c r="S651" s="66"/>
      <c r="T651" s="66"/>
      <c r="U651" s="66"/>
      <c r="V651" s="66"/>
      <c r="W651" s="66"/>
      <c r="X651" s="66"/>
      <c r="Y651" s="66"/>
      <c r="Z651" s="66"/>
      <c r="AA651" s="66"/>
      <c r="AB651" s="66"/>
      <c r="AC651" s="66"/>
      <c r="AD651" s="66"/>
      <c r="AE651" s="66"/>
      <c r="AF651" s="66"/>
      <c r="AG651" s="66"/>
      <c r="AH651" s="66"/>
      <c r="AI651" s="66"/>
      <c r="AJ651" s="66"/>
      <c r="AK651" s="66"/>
      <c r="AL651" s="66"/>
      <c r="AM651" s="66"/>
      <c r="AN651" s="70"/>
      <c r="AO651" s="70"/>
      <c r="AP651" s="70"/>
      <c r="AQ651" s="71"/>
      <c r="AR651" s="70"/>
      <c r="AS651" s="6"/>
      <c r="AT651" s="6"/>
      <c r="AU651" s="6"/>
      <c r="AV651" s="6"/>
      <c r="AW651" s="6"/>
      <c r="AX651" s="6"/>
      <c r="AY651" s="6"/>
      <c r="AZ651" s="6"/>
      <c r="BA651" s="6"/>
      <c r="BB651" s="6"/>
      <c r="BC651" s="6"/>
      <c r="BD651" s="6"/>
      <c r="BE651" s="6"/>
      <c r="BF651" s="6"/>
      <c r="BG651" s="6"/>
      <c r="BH651" s="6"/>
      <c r="BI651" s="6"/>
      <c r="BJ651" s="6"/>
      <c r="BK651" s="6"/>
      <c r="BL651" s="6"/>
      <c r="BM651" s="6"/>
    </row>
    <row r="652" spans="1:65" ht="13.2">
      <c r="A652" s="66"/>
      <c r="B652" s="67"/>
      <c r="C652" s="67"/>
      <c r="D652" s="66"/>
      <c r="E652" s="68"/>
      <c r="F652" s="66"/>
      <c r="G652" s="66"/>
      <c r="H652" s="66"/>
      <c r="I652" s="66"/>
      <c r="J652" s="66"/>
      <c r="K652" s="66"/>
      <c r="L652" s="66"/>
      <c r="M652" s="66"/>
      <c r="N652" s="66"/>
      <c r="O652" s="66"/>
      <c r="P652" s="66"/>
      <c r="Q652" s="66"/>
      <c r="R652" s="66"/>
      <c r="S652" s="66"/>
      <c r="T652" s="66"/>
      <c r="U652" s="66"/>
      <c r="V652" s="66"/>
      <c r="W652" s="66"/>
      <c r="X652" s="66"/>
      <c r="Y652" s="66"/>
      <c r="Z652" s="66"/>
      <c r="AA652" s="66"/>
      <c r="AB652" s="66"/>
      <c r="AC652" s="66"/>
      <c r="AD652" s="66"/>
      <c r="AE652" s="66"/>
      <c r="AF652" s="66"/>
      <c r="AG652" s="66"/>
      <c r="AH652" s="66"/>
      <c r="AI652" s="66"/>
      <c r="AJ652" s="66"/>
      <c r="AK652" s="66"/>
      <c r="AL652" s="66"/>
      <c r="AM652" s="66"/>
      <c r="AN652" s="70"/>
      <c r="AO652" s="70"/>
      <c r="AP652" s="70"/>
      <c r="AQ652" s="71"/>
      <c r="AR652" s="70"/>
      <c r="AS652" s="6"/>
      <c r="AT652" s="6"/>
      <c r="AU652" s="6"/>
      <c r="AV652" s="6"/>
      <c r="AW652" s="6"/>
      <c r="AX652" s="6"/>
      <c r="AY652" s="6"/>
      <c r="AZ652" s="6"/>
      <c r="BA652" s="6"/>
      <c r="BB652" s="6"/>
      <c r="BC652" s="6"/>
      <c r="BD652" s="6"/>
      <c r="BE652" s="6"/>
      <c r="BF652" s="6"/>
      <c r="BG652" s="6"/>
      <c r="BH652" s="6"/>
      <c r="BI652" s="6"/>
      <c r="BJ652" s="6"/>
      <c r="BK652" s="6"/>
      <c r="BL652" s="6"/>
      <c r="BM652" s="6"/>
    </row>
    <row r="653" spans="1:65" ht="13.2">
      <c r="A653" s="66"/>
      <c r="B653" s="67"/>
      <c r="C653" s="67"/>
      <c r="D653" s="66"/>
      <c r="E653" s="68"/>
      <c r="F653" s="66"/>
      <c r="G653" s="66"/>
      <c r="H653" s="66"/>
      <c r="I653" s="66"/>
      <c r="J653" s="66"/>
      <c r="K653" s="66"/>
      <c r="L653" s="66"/>
      <c r="M653" s="66"/>
      <c r="N653" s="66"/>
      <c r="O653" s="66"/>
      <c r="P653" s="66"/>
      <c r="Q653" s="66"/>
      <c r="R653" s="66"/>
      <c r="S653" s="66"/>
      <c r="T653" s="66"/>
      <c r="U653" s="66"/>
      <c r="V653" s="66"/>
      <c r="W653" s="66"/>
      <c r="X653" s="66"/>
      <c r="Y653" s="66"/>
      <c r="Z653" s="66"/>
      <c r="AA653" s="66"/>
      <c r="AB653" s="66"/>
      <c r="AC653" s="66"/>
      <c r="AD653" s="66"/>
      <c r="AE653" s="66"/>
      <c r="AF653" s="66"/>
      <c r="AG653" s="66"/>
      <c r="AH653" s="66"/>
      <c r="AI653" s="66"/>
      <c r="AJ653" s="66"/>
      <c r="AK653" s="66"/>
      <c r="AL653" s="66"/>
      <c r="AM653" s="66"/>
      <c r="AN653" s="70"/>
      <c r="AO653" s="70"/>
      <c r="AP653" s="70"/>
      <c r="AQ653" s="71"/>
      <c r="AR653" s="70"/>
      <c r="AS653" s="6"/>
      <c r="AT653" s="6"/>
      <c r="AU653" s="6"/>
      <c r="AV653" s="6"/>
      <c r="AW653" s="6"/>
      <c r="AX653" s="6"/>
      <c r="AY653" s="6"/>
      <c r="AZ653" s="6"/>
      <c r="BA653" s="6"/>
      <c r="BB653" s="6"/>
      <c r="BC653" s="6"/>
      <c r="BD653" s="6"/>
      <c r="BE653" s="6"/>
      <c r="BF653" s="6"/>
      <c r="BG653" s="6"/>
      <c r="BH653" s="6"/>
      <c r="BI653" s="6"/>
      <c r="BJ653" s="6"/>
      <c r="BK653" s="6"/>
      <c r="BL653" s="6"/>
      <c r="BM653" s="6"/>
    </row>
    <row r="654" spans="1:65" ht="13.2">
      <c r="A654" s="66"/>
      <c r="B654" s="67"/>
      <c r="C654" s="67"/>
      <c r="D654" s="66"/>
      <c r="E654" s="68"/>
      <c r="F654" s="66"/>
      <c r="G654" s="66"/>
      <c r="H654" s="66"/>
      <c r="I654" s="66"/>
      <c r="J654" s="66"/>
      <c r="K654" s="66"/>
      <c r="L654" s="66"/>
      <c r="M654" s="66"/>
      <c r="N654" s="66"/>
      <c r="O654" s="66"/>
      <c r="P654" s="66"/>
      <c r="Q654" s="66"/>
      <c r="R654" s="66"/>
      <c r="S654" s="66"/>
      <c r="T654" s="66"/>
      <c r="U654" s="66"/>
      <c r="V654" s="66"/>
      <c r="W654" s="66"/>
      <c r="X654" s="66"/>
      <c r="Y654" s="66"/>
      <c r="Z654" s="66"/>
      <c r="AA654" s="66"/>
      <c r="AB654" s="66"/>
      <c r="AC654" s="66"/>
      <c r="AD654" s="66"/>
      <c r="AE654" s="66"/>
      <c r="AF654" s="66"/>
      <c r="AG654" s="66"/>
      <c r="AH654" s="66"/>
      <c r="AI654" s="66"/>
      <c r="AJ654" s="66"/>
      <c r="AK654" s="66"/>
      <c r="AL654" s="66"/>
      <c r="AM654" s="66"/>
      <c r="AN654" s="70"/>
      <c r="AO654" s="70"/>
      <c r="AP654" s="70"/>
      <c r="AQ654" s="71"/>
      <c r="AR654" s="70"/>
      <c r="AS654" s="6"/>
      <c r="AT654" s="6"/>
      <c r="AU654" s="6"/>
      <c r="AV654" s="6"/>
      <c r="AW654" s="6"/>
      <c r="AX654" s="6"/>
      <c r="AY654" s="6"/>
      <c r="AZ654" s="6"/>
      <c r="BA654" s="6"/>
      <c r="BB654" s="6"/>
      <c r="BC654" s="6"/>
      <c r="BD654" s="6"/>
      <c r="BE654" s="6"/>
      <c r="BF654" s="6"/>
      <c r="BG654" s="6"/>
      <c r="BH654" s="6"/>
      <c r="BI654" s="6"/>
      <c r="BJ654" s="6"/>
      <c r="BK654" s="6"/>
      <c r="BL654" s="6"/>
      <c r="BM654" s="6"/>
    </row>
    <row r="655" spans="1:65" ht="13.2">
      <c r="A655" s="66"/>
      <c r="B655" s="67"/>
      <c r="C655" s="67"/>
      <c r="D655" s="66"/>
      <c r="E655" s="68"/>
      <c r="F655" s="66"/>
      <c r="G655" s="66"/>
      <c r="H655" s="66"/>
      <c r="I655" s="66"/>
      <c r="J655" s="66"/>
      <c r="K655" s="66"/>
      <c r="L655" s="66"/>
      <c r="M655" s="66"/>
      <c r="N655" s="66"/>
      <c r="O655" s="66"/>
      <c r="P655" s="66"/>
      <c r="Q655" s="66"/>
      <c r="R655" s="66"/>
      <c r="S655" s="66"/>
      <c r="T655" s="66"/>
      <c r="U655" s="66"/>
      <c r="V655" s="66"/>
      <c r="W655" s="66"/>
      <c r="X655" s="66"/>
      <c r="Y655" s="66"/>
      <c r="Z655" s="66"/>
      <c r="AA655" s="66"/>
      <c r="AB655" s="66"/>
      <c r="AC655" s="66"/>
      <c r="AD655" s="66"/>
      <c r="AE655" s="66"/>
      <c r="AF655" s="66"/>
      <c r="AG655" s="66"/>
      <c r="AH655" s="66"/>
      <c r="AI655" s="66"/>
      <c r="AJ655" s="66"/>
      <c r="AK655" s="66"/>
      <c r="AL655" s="66"/>
      <c r="AM655" s="66"/>
      <c r="AN655" s="70"/>
      <c r="AO655" s="70"/>
      <c r="AP655" s="70"/>
      <c r="AQ655" s="71"/>
      <c r="AR655" s="70"/>
      <c r="AS655" s="6"/>
      <c r="AT655" s="6"/>
      <c r="AU655" s="6"/>
      <c r="AV655" s="6"/>
      <c r="AW655" s="6"/>
      <c r="AX655" s="6"/>
      <c r="AY655" s="6"/>
      <c r="AZ655" s="6"/>
      <c r="BA655" s="6"/>
      <c r="BB655" s="6"/>
      <c r="BC655" s="6"/>
      <c r="BD655" s="6"/>
      <c r="BE655" s="6"/>
      <c r="BF655" s="6"/>
      <c r="BG655" s="6"/>
      <c r="BH655" s="6"/>
      <c r="BI655" s="6"/>
      <c r="BJ655" s="6"/>
      <c r="BK655" s="6"/>
      <c r="BL655" s="6"/>
      <c r="BM655" s="6"/>
    </row>
    <row r="656" spans="1:65" ht="13.2">
      <c r="A656" s="66"/>
      <c r="B656" s="67"/>
      <c r="C656" s="67"/>
      <c r="D656" s="66"/>
      <c r="E656" s="68"/>
      <c r="F656" s="66"/>
      <c r="G656" s="66"/>
      <c r="H656" s="66"/>
      <c r="I656" s="66"/>
      <c r="J656" s="66"/>
      <c r="K656" s="66"/>
      <c r="L656" s="66"/>
      <c r="M656" s="66"/>
      <c r="N656" s="66"/>
      <c r="O656" s="66"/>
      <c r="P656" s="66"/>
      <c r="Q656" s="66"/>
      <c r="R656" s="66"/>
      <c r="S656" s="66"/>
      <c r="T656" s="66"/>
      <c r="U656" s="66"/>
      <c r="V656" s="66"/>
      <c r="W656" s="66"/>
      <c r="X656" s="66"/>
      <c r="Y656" s="66"/>
      <c r="Z656" s="66"/>
      <c r="AA656" s="66"/>
      <c r="AB656" s="66"/>
      <c r="AC656" s="66"/>
      <c r="AD656" s="66"/>
      <c r="AE656" s="66"/>
      <c r="AF656" s="66"/>
      <c r="AG656" s="66"/>
      <c r="AH656" s="66"/>
      <c r="AI656" s="66"/>
      <c r="AJ656" s="66"/>
      <c r="AK656" s="66"/>
      <c r="AL656" s="66"/>
      <c r="AM656" s="66"/>
      <c r="AN656" s="70"/>
      <c r="AO656" s="70"/>
      <c r="AP656" s="70"/>
      <c r="AQ656" s="71"/>
      <c r="AR656" s="70"/>
      <c r="AS656" s="6"/>
      <c r="AT656" s="6"/>
      <c r="AU656" s="6"/>
      <c r="AV656" s="6"/>
      <c r="AW656" s="6"/>
      <c r="AX656" s="6"/>
      <c r="AY656" s="6"/>
      <c r="AZ656" s="6"/>
      <c r="BA656" s="6"/>
      <c r="BB656" s="6"/>
      <c r="BC656" s="6"/>
      <c r="BD656" s="6"/>
      <c r="BE656" s="6"/>
      <c r="BF656" s="6"/>
      <c r="BG656" s="6"/>
      <c r="BH656" s="6"/>
      <c r="BI656" s="6"/>
      <c r="BJ656" s="6"/>
      <c r="BK656" s="6"/>
      <c r="BL656" s="6"/>
      <c r="BM656" s="6"/>
    </row>
    <row r="657" spans="1:65" ht="13.2">
      <c r="A657" s="66"/>
      <c r="B657" s="67"/>
      <c r="C657" s="67"/>
      <c r="D657" s="66"/>
      <c r="E657" s="68"/>
      <c r="F657" s="66"/>
      <c r="G657" s="66"/>
      <c r="H657" s="66"/>
      <c r="I657" s="66"/>
      <c r="J657" s="66"/>
      <c r="K657" s="66"/>
      <c r="L657" s="66"/>
      <c r="M657" s="66"/>
      <c r="N657" s="66"/>
      <c r="O657" s="66"/>
      <c r="P657" s="66"/>
      <c r="Q657" s="66"/>
      <c r="R657" s="66"/>
      <c r="S657" s="66"/>
      <c r="T657" s="66"/>
      <c r="U657" s="66"/>
      <c r="V657" s="66"/>
      <c r="W657" s="66"/>
      <c r="X657" s="66"/>
      <c r="Y657" s="66"/>
      <c r="Z657" s="66"/>
      <c r="AA657" s="66"/>
      <c r="AB657" s="66"/>
      <c r="AC657" s="66"/>
      <c r="AD657" s="66"/>
      <c r="AE657" s="66"/>
      <c r="AF657" s="66"/>
      <c r="AG657" s="66"/>
      <c r="AH657" s="66"/>
      <c r="AI657" s="66"/>
      <c r="AJ657" s="66"/>
      <c r="AK657" s="66"/>
      <c r="AL657" s="66"/>
      <c r="AM657" s="66"/>
      <c r="AN657" s="70"/>
      <c r="AO657" s="70"/>
      <c r="AP657" s="70"/>
      <c r="AQ657" s="71"/>
      <c r="AR657" s="70"/>
      <c r="AS657" s="6"/>
      <c r="AT657" s="6"/>
      <c r="AU657" s="6"/>
      <c r="AV657" s="6"/>
      <c r="AW657" s="6"/>
      <c r="AX657" s="6"/>
      <c r="AY657" s="6"/>
      <c r="AZ657" s="6"/>
      <c r="BA657" s="6"/>
      <c r="BB657" s="6"/>
      <c r="BC657" s="6"/>
      <c r="BD657" s="6"/>
      <c r="BE657" s="6"/>
      <c r="BF657" s="6"/>
      <c r="BG657" s="6"/>
      <c r="BH657" s="6"/>
      <c r="BI657" s="6"/>
      <c r="BJ657" s="6"/>
      <c r="BK657" s="6"/>
      <c r="BL657" s="6"/>
      <c r="BM657" s="6"/>
    </row>
    <row r="658" spans="1:65" ht="13.2">
      <c r="A658" s="66"/>
      <c r="B658" s="67"/>
      <c r="C658" s="67"/>
      <c r="D658" s="66"/>
      <c r="E658" s="68"/>
      <c r="F658" s="66"/>
      <c r="G658" s="66"/>
      <c r="H658" s="66"/>
      <c r="I658" s="66"/>
      <c r="J658" s="66"/>
      <c r="K658" s="66"/>
      <c r="L658" s="66"/>
      <c r="M658" s="66"/>
      <c r="N658" s="66"/>
      <c r="O658" s="66"/>
      <c r="P658" s="66"/>
      <c r="Q658" s="66"/>
      <c r="R658" s="66"/>
      <c r="S658" s="66"/>
      <c r="T658" s="66"/>
      <c r="U658" s="66"/>
      <c r="V658" s="66"/>
      <c r="W658" s="66"/>
      <c r="X658" s="66"/>
      <c r="Y658" s="66"/>
      <c r="Z658" s="66"/>
      <c r="AA658" s="66"/>
      <c r="AB658" s="66"/>
      <c r="AC658" s="66"/>
      <c r="AD658" s="66"/>
      <c r="AE658" s="66"/>
      <c r="AF658" s="66"/>
      <c r="AG658" s="66"/>
      <c r="AH658" s="66"/>
      <c r="AI658" s="66"/>
      <c r="AJ658" s="66"/>
      <c r="AK658" s="66"/>
      <c r="AL658" s="66"/>
      <c r="AM658" s="66"/>
      <c r="AN658" s="70"/>
      <c r="AO658" s="70"/>
      <c r="AP658" s="70"/>
      <c r="AQ658" s="71"/>
      <c r="AR658" s="70"/>
      <c r="AS658" s="6"/>
      <c r="AT658" s="6"/>
      <c r="AU658" s="6"/>
      <c r="AV658" s="6"/>
      <c r="AW658" s="6"/>
      <c r="AX658" s="6"/>
      <c r="AY658" s="6"/>
      <c r="AZ658" s="6"/>
      <c r="BA658" s="6"/>
      <c r="BB658" s="6"/>
      <c r="BC658" s="6"/>
      <c r="BD658" s="6"/>
      <c r="BE658" s="6"/>
      <c r="BF658" s="6"/>
      <c r="BG658" s="6"/>
      <c r="BH658" s="6"/>
      <c r="BI658" s="6"/>
      <c r="BJ658" s="6"/>
      <c r="BK658" s="6"/>
      <c r="BL658" s="6"/>
      <c r="BM658" s="6"/>
    </row>
    <row r="659" spans="1:65" ht="13.2">
      <c r="A659" s="66"/>
      <c r="B659" s="67"/>
      <c r="C659" s="67"/>
      <c r="D659" s="66"/>
      <c r="E659" s="68"/>
      <c r="F659" s="66"/>
      <c r="G659" s="66"/>
      <c r="H659" s="66"/>
      <c r="I659" s="66"/>
      <c r="J659" s="66"/>
      <c r="K659" s="66"/>
      <c r="L659" s="66"/>
      <c r="M659" s="66"/>
      <c r="N659" s="66"/>
      <c r="O659" s="66"/>
      <c r="P659" s="66"/>
      <c r="Q659" s="66"/>
      <c r="R659" s="66"/>
      <c r="S659" s="66"/>
      <c r="T659" s="66"/>
      <c r="U659" s="66"/>
      <c r="V659" s="66"/>
      <c r="W659" s="66"/>
      <c r="X659" s="66"/>
      <c r="Y659" s="66"/>
      <c r="Z659" s="66"/>
      <c r="AA659" s="66"/>
      <c r="AB659" s="66"/>
      <c r="AC659" s="66"/>
      <c r="AD659" s="66"/>
      <c r="AE659" s="66"/>
      <c r="AF659" s="66"/>
      <c r="AG659" s="66"/>
      <c r="AH659" s="66"/>
      <c r="AI659" s="66"/>
      <c r="AJ659" s="66"/>
      <c r="AK659" s="66"/>
      <c r="AL659" s="66"/>
      <c r="AM659" s="66"/>
      <c r="AN659" s="70"/>
      <c r="AO659" s="70"/>
      <c r="AP659" s="70"/>
      <c r="AQ659" s="71"/>
      <c r="AR659" s="70"/>
      <c r="AS659" s="6"/>
      <c r="AT659" s="6"/>
      <c r="AU659" s="6"/>
      <c r="AV659" s="6"/>
      <c r="AW659" s="6"/>
      <c r="AX659" s="6"/>
      <c r="AY659" s="6"/>
      <c r="AZ659" s="6"/>
      <c r="BA659" s="6"/>
      <c r="BB659" s="6"/>
      <c r="BC659" s="6"/>
      <c r="BD659" s="6"/>
      <c r="BE659" s="6"/>
      <c r="BF659" s="6"/>
      <c r="BG659" s="6"/>
      <c r="BH659" s="6"/>
      <c r="BI659" s="6"/>
      <c r="BJ659" s="6"/>
      <c r="BK659" s="6"/>
      <c r="BL659" s="6"/>
      <c r="BM659" s="6"/>
    </row>
    <row r="660" spans="1:65" ht="13.2">
      <c r="A660" s="66"/>
      <c r="B660" s="67"/>
      <c r="C660" s="67"/>
      <c r="D660" s="66"/>
      <c r="E660" s="68"/>
      <c r="F660" s="66"/>
      <c r="G660" s="66"/>
      <c r="H660" s="66"/>
      <c r="I660" s="66"/>
      <c r="J660" s="66"/>
      <c r="K660" s="66"/>
      <c r="L660" s="66"/>
      <c r="M660" s="66"/>
      <c r="N660" s="66"/>
      <c r="O660" s="66"/>
      <c r="P660" s="66"/>
      <c r="Q660" s="66"/>
      <c r="R660" s="66"/>
      <c r="S660" s="66"/>
      <c r="T660" s="66"/>
      <c r="U660" s="66"/>
      <c r="V660" s="66"/>
      <c r="W660" s="66"/>
      <c r="X660" s="66"/>
      <c r="Y660" s="66"/>
      <c r="Z660" s="66"/>
      <c r="AA660" s="66"/>
      <c r="AB660" s="66"/>
      <c r="AC660" s="66"/>
      <c r="AD660" s="66"/>
      <c r="AE660" s="66"/>
      <c r="AF660" s="66"/>
      <c r="AG660" s="66"/>
      <c r="AH660" s="66"/>
      <c r="AI660" s="66"/>
      <c r="AJ660" s="66"/>
      <c r="AK660" s="66"/>
      <c r="AL660" s="66"/>
      <c r="AM660" s="66"/>
      <c r="AN660" s="70"/>
      <c r="AO660" s="70"/>
      <c r="AP660" s="70"/>
      <c r="AQ660" s="71"/>
      <c r="AR660" s="70"/>
      <c r="AS660" s="6"/>
      <c r="AT660" s="6"/>
      <c r="AU660" s="6"/>
      <c r="AV660" s="6"/>
      <c r="AW660" s="6"/>
      <c r="AX660" s="6"/>
      <c r="AY660" s="6"/>
      <c r="AZ660" s="6"/>
      <c r="BA660" s="6"/>
      <c r="BB660" s="6"/>
      <c r="BC660" s="6"/>
      <c r="BD660" s="6"/>
      <c r="BE660" s="6"/>
      <c r="BF660" s="6"/>
      <c r="BG660" s="6"/>
      <c r="BH660" s="6"/>
      <c r="BI660" s="6"/>
      <c r="BJ660" s="6"/>
      <c r="BK660" s="6"/>
      <c r="BL660" s="6"/>
      <c r="BM660" s="6"/>
    </row>
    <row r="661" spans="1:65" ht="13.2">
      <c r="A661" s="66"/>
      <c r="B661" s="67"/>
      <c r="C661" s="67"/>
      <c r="D661" s="66"/>
      <c r="E661" s="68"/>
      <c r="F661" s="66"/>
      <c r="G661" s="66"/>
      <c r="H661" s="66"/>
      <c r="I661" s="66"/>
      <c r="J661" s="66"/>
      <c r="K661" s="66"/>
      <c r="L661" s="66"/>
      <c r="M661" s="66"/>
      <c r="N661" s="66"/>
      <c r="O661" s="66"/>
      <c r="P661" s="66"/>
      <c r="Q661" s="66"/>
      <c r="R661" s="66"/>
      <c r="S661" s="66"/>
      <c r="T661" s="66"/>
      <c r="U661" s="66"/>
      <c r="V661" s="66"/>
      <c r="W661" s="66"/>
      <c r="X661" s="66"/>
      <c r="Y661" s="66"/>
      <c r="Z661" s="66"/>
      <c r="AA661" s="66"/>
      <c r="AB661" s="66"/>
      <c r="AC661" s="66"/>
      <c r="AD661" s="66"/>
      <c r="AE661" s="66"/>
      <c r="AF661" s="66"/>
      <c r="AG661" s="66"/>
      <c r="AH661" s="66"/>
      <c r="AI661" s="66"/>
      <c r="AJ661" s="66"/>
      <c r="AK661" s="66"/>
      <c r="AL661" s="66"/>
      <c r="AM661" s="66"/>
      <c r="AN661" s="70"/>
      <c r="AO661" s="70"/>
      <c r="AP661" s="70"/>
      <c r="AQ661" s="71"/>
      <c r="AR661" s="70"/>
      <c r="AS661" s="6"/>
      <c r="AT661" s="6"/>
      <c r="AU661" s="6"/>
      <c r="AV661" s="6"/>
      <c r="AW661" s="6"/>
      <c r="AX661" s="6"/>
      <c r="AY661" s="6"/>
      <c r="AZ661" s="6"/>
      <c r="BA661" s="6"/>
      <c r="BB661" s="6"/>
      <c r="BC661" s="6"/>
      <c r="BD661" s="6"/>
      <c r="BE661" s="6"/>
      <c r="BF661" s="6"/>
      <c r="BG661" s="6"/>
      <c r="BH661" s="6"/>
      <c r="BI661" s="6"/>
      <c r="BJ661" s="6"/>
      <c r="BK661" s="6"/>
      <c r="BL661" s="6"/>
      <c r="BM661" s="6"/>
    </row>
    <row r="662" spans="1:65" ht="13.2">
      <c r="A662" s="66"/>
      <c r="B662" s="67"/>
      <c r="C662" s="67"/>
      <c r="D662" s="66"/>
      <c r="E662" s="68"/>
      <c r="F662" s="66"/>
      <c r="G662" s="66"/>
      <c r="H662" s="66"/>
      <c r="I662" s="66"/>
      <c r="J662" s="66"/>
      <c r="K662" s="66"/>
      <c r="L662" s="66"/>
      <c r="M662" s="66"/>
      <c r="N662" s="66"/>
      <c r="O662" s="66"/>
      <c r="P662" s="66"/>
      <c r="Q662" s="66"/>
      <c r="R662" s="66"/>
      <c r="S662" s="66"/>
      <c r="T662" s="66"/>
      <c r="U662" s="66"/>
      <c r="V662" s="66"/>
      <c r="W662" s="66"/>
      <c r="X662" s="66"/>
      <c r="Y662" s="66"/>
      <c r="Z662" s="66"/>
      <c r="AA662" s="66"/>
      <c r="AB662" s="66"/>
      <c r="AC662" s="66"/>
      <c r="AD662" s="66"/>
      <c r="AE662" s="66"/>
      <c r="AF662" s="66"/>
      <c r="AG662" s="66"/>
      <c r="AH662" s="66"/>
      <c r="AI662" s="66"/>
      <c r="AJ662" s="66"/>
      <c r="AK662" s="66"/>
      <c r="AL662" s="66"/>
      <c r="AM662" s="66"/>
      <c r="AN662" s="70"/>
      <c r="AO662" s="70"/>
      <c r="AP662" s="70"/>
      <c r="AQ662" s="71"/>
      <c r="AR662" s="70"/>
      <c r="AS662" s="6"/>
      <c r="AT662" s="6"/>
      <c r="AU662" s="6"/>
      <c r="AV662" s="6"/>
      <c r="AW662" s="6"/>
      <c r="AX662" s="6"/>
      <c r="AY662" s="6"/>
      <c r="AZ662" s="6"/>
      <c r="BA662" s="6"/>
      <c r="BB662" s="6"/>
      <c r="BC662" s="6"/>
      <c r="BD662" s="6"/>
      <c r="BE662" s="6"/>
      <c r="BF662" s="6"/>
      <c r="BG662" s="6"/>
      <c r="BH662" s="6"/>
      <c r="BI662" s="6"/>
      <c r="BJ662" s="6"/>
      <c r="BK662" s="6"/>
      <c r="BL662" s="6"/>
      <c r="BM662" s="6"/>
    </row>
    <row r="663" spans="1:65" ht="13.2">
      <c r="A663" s="66"/>
      <c r="B663" s="67"/>
      <c r="C663" s="67"/>
      <c r="D663" s="66"/>
      <c r="E663" s="68"/>
      <c r="F663" s="66"/>
      <c r="G663" s="66"/>
      <c r="H663" s="66"/>
      <c r="I663" s="66"/>
      <c r="J663" s="66"/>
      <c r="K663" s="66"/>
      <c r="L663" s="66"/>
      <c r="M663" s="66"/>
      <c r="N663" s="66"/>
      <c r="O663" s="66"/>
      <c r="P663" s="66"/>
      <c r="Q663" s="66"/>
      <c r="R663" s="66"/>
      <c r="S663" s="66"/>
      <c r="T663" s="66"/>
      <c r="U663" s="66"/>
      <c r="V663" s="66"/>
      <c r="W663" s="66"/>
      <c r="X663" s="66"/>
      <c r="Y663" s="66"/>
      <c r="Z663" s="66"/>
      <c r="AA663" s="66"/>
      <c r="AB663" s="66"/>
      <c r="AC663" s="66"/>
      <c r="AD663" s="66"/>
      <c r="AE663" s="66"/>
      <c r="AF663" s="66"/>
      <c r="AG663" s="66"/>
      <c r="AH663" s="66"/>
      <c r="AI663" s="66"/>
      <c r="AJ663" s="66"/>
      <c r="AK663" s="66"/>
      <c r="AL663" s="66"/>
      <c r="AM663" s="66"/>
      <c r="AN663" s="70"/>
      <c r="AO663" s="70"/>
      <c r="AP663" s="70"/>
      <c r="AQ663" s="71"/>
      <c r="AR663" s="70"/>
      <c r="AS663" s="6"/>
      <c r="AT663" s="6"/>
      <c r="AU663" s="6"/>
      <c r="AV663" s="6"/>
      <c r="AW663" s="6"/>
      <c r="AX663" s="6"/>
      <c r="AY663" s="6"/>
      <c r="AZ663" s="6"/>
      <c r="BA663" s="6"/>
      <c r="BB663" s="6"/>
      <c r="BC663" s="6"/>
      <c r="BD663" s="6"/>
      <c r="BE663" s="6"/>
      <c r="BF663" s="6"/>
      <c r="BG663" s="6"/>
      <c r="BH663" s="6"/>
      <c r="BI663" s="6"/>
      <c r="BJ663" s="6"/>
      <c r="BK663" s="6"/>
      <c r="BL663" s="6"/>
      <c r="BM663" s="6"/>
    </row>
    <row r="664" spans="1:65" ht="13.2">
      <c r="A664" s="66"/>
      <c r="B664" s="67"/>
      <c r="C664" s="67"/>
      <c r="D664" s="66"/>
      <c r="E664" s="68"/>
      <c r="F664" s="66"/>
      <c r="G664" s="66"/>
      <c r="H664" s="66"/>
      <c r="I664" s="66"/>
      <c r="J664" s="66"/>
      <c r="K664" s="66"/>
      <c r="L664" s="66"/>
      <c r="M664" s="66"/>
      <c r="N664" s="66"/>
      <c r="O664" s="66"/>
      <c r="P664" s="66"/>
      <c r="Q664" s="66"/>
      <c r="R664" s="66"/>
      <c r="S664" s="66"/>
      <c r="T664" s="66"/>
      <c r="U664" s="66"/>
      <c r="V664" s="66"/>
      <c r="W664" s="66"/>
      <c r="X664" s="66"/>
      <c r="Y664" s="66"/>
      <c r="Z664" s="66"/>
      <c r="AA664" s="66"/>
      <c r="AB664" s="66"/>
      <c r="AC664" s="66"/>
      <c r="AD664" s="66"/>
      <c r="AE664" s="66"/>
      <c r="AF664" s="66"/>
      <c r="AG664" s="66"/>
      <c r="AH664" s="66"/>
      <c r="AI664" s="66"/>
      <c r="AJ664" s="66"/>
      <c r="AK664" s="66"/>
      <c r="AL664" s="66"/>
      <c r="AM664" s="66"/>
      <c r="AN664" s="70"/>
      <c r="AO664" s="70"/>
      <c r="AP664" s="70"/>
      <c r="AQ664" s="71"/>
      <c r="AR664" s="70"/>
      <c r="AS664" s="6"/>
      <c r="AT664" s="6"/>
      <c r="AU664" s="6"/>
      <c r="AV664" s="6"/>
      <c r="AW664" s="6"/>
      <c r="AX664" s="6"/>
      <c r="AY664" s="6"/>
      <c r="AZ664" s="6"/>
      <c r="BA664" s="6"/>
      <c r="BB664" s="6"/>
      <c r="BC664" s="6"/>
      <c r="BD664" s="6"/>
      <c r="BE664" s="6"/>
      <c r="BF664" s="6"/>
      <c r="BG664" s="6"/>
      <c r="BH664" s="6"/>
      <c r="BI664" s="6"/>
      <c r="BJ664" s="6"/>
      <c r="BK664" s="6"/>
      <c r="BL664" s="6"/>
      <c r="BM664" s="6"/>
    </row>
    <row r="665" spans="1:65" ht="13.2">
      <c r="A665" s="66"/>
      <c r="B665" s="67"/>
      <c r="C665" s="67"/>
      <c r="D665" s="66"/>
      <c r="E665" s="68"/>
      <c r="F665" s="66"/>
      <c r="G665" s="66"/>
      <c r="H665" s="66"/>
      <c r="I665" s="66"/>
      <c r="J665" s="66"/>
      <c r="K665" s="66"/>
      <c r="L665" s="66"/>
      <c r="M665" s="66"/>
      <c r="N665" s="66"/>
      <c r="O665" s="66"/>
      <c r="P665" s="66"/>
      <c r="Q665" s="66"/>
      <c r="R665" s="66"/>
      <c r="S665" s="66"/>
      <c r="T665" s="66"/>
      <c r="U665" s="66"/>
      <c r="V665" s="66"/>
      <c r="W665" s="66"/>
      <c r="X665" s="66"/>
      <c r="Y665" s="66"/>
      <c r="Z665" s="66"/>
      <c r="AA665" s="66"/>
      <c r="AB665" s="66"/>
      <c r="AC665" s="66"/>
      <c r="AD665" s="66"/>
      <c r="AE665" s="66"/>
      <c r="AF665" s="66"/>
      <c r="AG665" s="66"/>
      <c r="AH665" s="66"/>
      <c r="AI665" s="66"/>
      <c r="AJ665" s="66"/>
      <c r="AK665" s="66"/>
      <c r="AL665" s="66"/>
      <c r="AM665" s="66"/>
      <c r="AN665" s="70"/>
      <c r="AO665" s="70"/>
      <c r="AP665" s="70"/>
      <c r="AQ665" s="71"/>
      <c r="AR665" s="70"/>
      <c r="AS665" s="6"/>
      <c r="AT665" s="6"/>
      <c r="AU665" s="6"/>
      <c r="AV665" s="6"/>
      <c r="AW665" s="6"/>
      <c r="AX665" s="6"/>
      <c r="AY665" s="6"/>
      <c r="AZ665" s="6"/>
      <c r="BA665" s="6"/>
      <c r="BB665" s="6"/>
      <c r="BC665" s="6"/>
      <c r="BD665" s="6"/>
      <c r="BE665" s="6"/>
      <c r="BF665" s="6"/>
      <c r="BG665" s="6"/>
      <c r="BH665" s="6"/>
      <c r="BI665" s="6"/>
      <c r="BJ665" s="6"/>
      <c r="BK665" s="6"/>
      <c r="BL665" s="6"/>
      <c r="BM665" s="6"/>
    </row>
    <row r="666" spans="1:65" ht="13.2">
      <c r="A666" s="66"/>
      <c r="B666" s="67"/>
      <c r="C666" s="67"/>
      <c r="D666" s="66"/>
      <c r="E666" s="68"/>
      <c r="F666" s="66"/>
      <c r="G666" s="66"/>
      <c r="H666" s="66"/>
      <c r="I666" s="66"/>
      <c r="J666" s="66"/>
      <c r="K666" s="66"/>
      <c r="L666" s="66"/>
      <c r="M666" s="66"/>
      <c r="N666" s="66"/>
      <c r="O666" s="66"/>
      <c r="P666" s="66"/>
      <c r="Q666" s="66"/>
      <c r="R666" s="66"/>
      <c r="S666" s="66"/>
      <c r="T666" s="66"/>
      <c r="U666" s="66"/>
      <c r="V666" s="66"/>
      <c r="W666" s="66"/>
      <c r="X666" s="66"/>
      <c r="Y666" s="66"/>
      <c r="Z666" s="66"/>
      <c r="AA666" s="66"/>
      <c r="AB666" s="66"/>
      <c r="AC666" s="66"/>
      <c r="AD666" s="66"/>
      <c r="AE666" s="66"/>
      <c r="AF666" s="66"/>
      <c r="AG666" s="66"/>
      <c r="AH666" s="66"/>
      <c r="AI666" s="66"/>
      <c r="AJ666" s="66"/>
      <c r="AK666" s="66"/>
      <c r="AL666" s="66"/>
      <c r="AM666" s="66"/>
      <c r="AN666" s="70"/>
      <c r="AO666" s="70"/>
      <c r="AP666" s="70"/>
      <c r="AQ666" s="71"/>
      <c r="AR666" s="70"/>
      <c r="AS666" s="6"/>
      <c r="AT666" s="6"/>
      <c r="AU666" s="6"/>
      <c r="AV666" s="6"/>
      <c r="AW666" s="6"/>
      <c r="AX666" s="6"/>
      <c r="AY666" s="6"/>
      <c r="AZ666" s="6"/>
      <c r="BA666" s="6"/>
      <c r="BB666" s="6"/>
      <c r="BC666" s="6"/>
      <c r="BD666" s="6"/>
      <c r="BE666" s="6"/>
      <c r="BF666" s="6"/>
      <c r="BG666" s="6"/>
      <c r="BH666" s="6"/>
      <c r="BI666" s="6"/>
      <c r="BJ666" s="6"/>
      <c r="BK666" s="6"/>
      <c r="BL666" s="6"/>
      <c r="BM666" s="6"/>
    </row>
    <row r="667" spans="1:65" ht="13.2">
      <c r="A667" s="66"/>
      <c r="B667" s="67"/>
      <c r="C667" s="67"/>
      <c r="D667" s="66"/>
      <c r="E667" s="68"/>
      <c r="F667" s="66"/>
      <c r="G667" s="66"/>
      <c r="H667" s="66"/>
      <c r="I667" s="66"/>
      <c r="J667" s="66"/>
      <c r="K667" s="66"/>
      <c r="L667" s="66"/>
      <c r="M667" s="66"/>
      <c r="N667" s="66"/>
      <c r="O667" s="66"/>
      <c r="P667" s="66"/>
      <c r="Q667" s="66"/>
      <c r="R667" s="66"/>
      <c r="S667" s="66"/>
      <c r="T667" s="66"/>
      <c r="U667" s="66"/>
      <c r="V667" s="66"/>
      <c r="W667" s="66"/>
      <c r="X667" s="66"/>
      <c r="Y667" s="66"/>
      <c r="Z667" s="66"/>
      <c r="AA667" s="66"/>
      <c r="AB667" s="66"/>
      <c r="AC667" s="66"/>
      <c r="AD667" s="66"/>
      <c r="AE667" s="66"/>
      <c r="AF667" s="66"/>
      <c r="AG667" s="66"/>
      <c r="AH667" s="66"/>
      <c r="AI667" s="66"/>
      <c r="AJ667" s="66"/>
      <c r="AK667" s="66"/>
      <c r="AL667" s="66"/>
      <c r="AM667" s="66"/>
      <c r="AN667" s="70"/>
      <c r="AO667" s="70"/>
      <c r="AP667" s="70"/>
      <c r="AQ667" s="71"/>
      <c r="AR667" s="70"/>
      <c r="AS667" s="6"/>
      <c r="AT667" s="6"/>
      <c r="AU667" s="6"/>
      <c r="AV667" s="6"/>
      <c r="AW667" s="6"/>
      <c r="AX667" s="6"/>
      <c r="AY667" s="6"/>
      <c r="AZ667" s="6"/>
      <c r="BA667" s="6"/>
      <c r="BB667" s="6"/>
      <c r="BC667" s="6"/>
      <c r="BD667" s="6"/>
      <c r="BE667" s="6"/>
      <c r="BF667" s="6"/>
      <c r="BG667" s="6"/>
      <c r="BH667" s="6"/>
      <c r="BI667" s="6"/>
      <c r="BJ667" s="6"/>
      <c r="BK667" s="6"/>
      <c r="BL667" s="6"/>
      <c r="BM667" s="6"/>
    </row>
    <row r="668" spans="1:65" ht="13.2">
      <c r="A668" s="66"/>
      <c r="B668" s="67"/>
      <c r="C668" s="67"/>
      <c r="D668" s="66"/>
      <c r="E668" s="68"/>
      <c r="F668" s="66"/>
      <c r="G668" s="66"/>
      <c r="H668" s="66"/>
      <c r="I668" s="66"/>
      <c r="J668" s="66"/>
      <c r="K668" s="66"/>
      <c r="L668" s="66"/>
      <c r="M668" s="66"/>
      <c r="N668" s="66"/>
      <c r="O668" s="66"/>
      <c r="P668" s="66"/>
      <c r="Q668" s="66"/>
      <c r="R668" s="66"/>
      <c r="S668" s="66"/>
      <c r="T668" s="66"/>
      <c r="U668" s="66"/>
      <c r="V668" s="66"/>
      <c r="W668" s="66"/>
      <c r="X668" s="66"/>
      <c r="Y668" s="66"/>
      <c r="Z668" s="66"/>
      <c r="AA668" s="66"/>
      <c r="AB668" s="66"/>
      <c r="AC668" s="66"/>
      <c r="AD668" s="66"/>
      <c r="AE668" s="66"/>
      <c r="AF668" s="66"/>
      <c r="AG668" s="66"/>
      <c r="AH668" s="66"/>
      <c r="AI668" s="66"/>
      <c r="AJ668" s="66"/>
      <c r="AK668" s="66"/>
      <c r="AL668" s="66"/>
      <c r="AM668" s="66"/>
      <c r="AN668" s="70"/>
      <c r="AO668" s="70"/>
      <c r="AP668" s="70"/>
      <c r="AQ668" s="71"/>
      <c r="AR668" s="70"/>
      <c r="AS668" s="6"/>
      <c r="AT668" s="6"/>
      <c r="AU668" s="6"/>
      <c r="AV668" s="6"/>
      <c r="AW668" s="6"/>
      <c r="AX668" s="6"/>
      <c r="AY668" s="6"/>
      <c r="AZ668" s="6"/>
      <c r="BA668" s="6"/>
      <c r="BB668" s="6"/>
      <c r="BC668" s="6"/>
      <c r="BD668" s="6"/>
      <c r="BE668" s="6"/>
      <c r="BF668" s="6"/>
      <c r="BG668" s="6"/>
      <c r="BH668" s="6"/>
      <c r="BI668" s="6"/>
      <c r="BJ668" s="6"/>
      <c r="BK668" s="6"/>
      <c r="BL668" s="6"/>
      <c r="BM668" s="6"/>
    </row>
    <row r="669" spans="1:65" ht="13.2">
      <c r="A669" s="66"/>
      <c r="B669" s="67"/>
      <c r="C669" s="67"/>
      <c r="D669" s="66"/>
      <c r="E669" s="68"/>
      <c r="F669" s="66"/>
      <c r="G669" s="66"/>
      <c r="H669" s="66"/>
      <c r="I669" s="66"/>
      <c r="J669" s="66"/>
      <c r="K669" s="66"/>
      <c r="L669" s="66"/>
      <c r="M669" s="66"/>
      <c r="N669" s="66"/>
      <c r="O669" s="66"/>
      <c r="P669" s="66"/>
      <c r="Q669" s="66"/>
      <c r="R669" s="66"/>
      <c r="S669" s="66"/>
      <c r="T669" s="66"/>
      <c r="U669" s="66"/>
      <c r="V669" s="66"/>
      <c r="W669" s="66"/>
      <c r="X669" s="66"/>
      <c r="Y669" s="66"/>
      <c r="Z669" s="66"/>
      <c r="AA669" s="66"/>
      <c r="AB669" s="66"/>
      <c r="AC669" s="66"/>
      <c r="AD669" s="66"/>
      <c r="AE669" s="66"/>
      <c r="AF669" s="66"/>
      <c r="AG669" s="66"/>
      <c r="AH669" s="66"/>
      <c r="AI669" s="66"/>
      <c r="AJ669" s="66"/>
      <c r="AK669" s="66"/>
      <c r="AL669" s="66"/>
      <c r="AM669" s="66"/>
      <c r="AN669" s="70"/>
      <c r="AO669" s="70"/>
      <c r="AP669" s="70"/>
      <c r="AQ669" s="71"/>
      <c r="AR669" s="70"/>
      <c r="AS669" s="6"/>
      <c r="AT669" s="6"/>
      <c r="AU669" s="6"/>
      <c r="AV669" s="6"/>
      <c r="AW669" s="6"/>
      <c r="AX669" s="6"/>
      <c r="AY669" s="6"/>
      <c r="AZ669" s="6"/>
      <c r="BA669" s="6"/>
      <c r="BB669" s="6"/>
      <c r="BC669" s="6"/>
      <c r="BD669" s="6"/>
      <c r="BE669" s="6"/>
      <c r="BF669" s="6"/>
      <c r="BG669" s="6"/>
      <c r="BH669" s="6"/>
      <c r="BI669" s="6"/>
      <c r="BJ669" s="6"/>
      <c r="BK669" s="6"/>
      <c r="BL669" s="6"/>
      <c r="BM669" s="6"/>
    </row>
    <row r="670" spans="1:65" ht="13.2">
      <c r="A670" s="66"/>
      <c r="B670" s="67"/>
      <c r="C670" s="67"/>
      <c r="D670" s="66"/>
      <c r="E670" s="68"/>
      <c r="F670" s="66"/>
      <c r="G670" s="66"/>
      <c r="H670" s="66"/>
      <c r="I670" s="66"/>
      <c r="J670" s="66"/>
      <c r="K670" s="66"/>
      <c r="L670" s="66"/>
      <c r="M670" s="66"/>
      <c r="N670" s="66"/>
      <c r="O670" s="66"/>
      <c r="P670" s="66"/>
      <c r="Q670" s="66"/>
      <c r="R670" s="66"/>
      <c r="S670" s="66"/>
      <c r="T670" s="66"/>
      <c r="U670" s="66"/>
      <c r="V670" s="66"/>
      <c r="W670" s="66"/>
      <c r="X670" s="66"/>
      <c r="Y670" s="66"/>
      <c r="Z670" s="66"/>
      <c r="AA670" s="66"/>
      <c r="AB670" s="66"/>
      <c r="AC670" s="66"/>
      <c r="AD670" s="66"/>
      <c r="AE670" s="66"/>
      <c r="AF670" s="66"/>
      <c r="AG670" s="66"/>
      <c r="AH670" s="66"/>
      <c r="AI670" s="66"/>
      <c r="AJ670" s="66"/>
      <c r="AK670" s="66"/>
      <c r="AL670" s="66"/>
      <c r="AM670" s="66"/>
      <c r="AN670" s="70"/>
      <c r="AO670" s="70"/>
      <c r="AP670" s="70"/>
      <c r="AQ670" s="71"/>
      <c r="AR670" s="70"/>
      <c r="AS670" s="6"/>
      <c r="AT670" s="6"/>
      <c r="AU670" s="6"/>
      <c r="AV670" s="6"/>
      <c r="AW670" s="6"/>
      <c r="AX670" s="6"/>
      <c r="AY670" s="6"/>
      <c r="AZ670" s="6"/>
      <c r="BA670" s="6"/>
      <c r="BB670" s="6"/>
      <c r="BC670" s="6"/>
      <c r="BD670" s="6"/>
      <c r="BE670" s="6"/>
      <c r="BF670" s="6"/>
      <c r="BG670" s="6"/>
      <c r="BH670" s="6"/>
      <c r="BI670" s="6"/>
      <c r="BJ670" s="6"/>
      <c r="BK670" s="6"/>
      <c r="BL670" s="6"/>
      <c r="BM670" s="6"/>
    </row>
    <row r="671" spans="1:65" ht="13.2">
      <c r="A671" s="66"/>
      <c r="B671" s="67"/>
      <c r="C671" s="67"/>
      <c r="D671" s="66"/>
      <c r="E671" s="68"/>
      <c r="F671" s="66"/>
      <c r="G671" s="66"/>
      <c r="H671" s="66"/>
      <c r="I671" s="66"/>
      <c r="J671" s="66"/>
      <c r="K671" s="66"/>
      <c r="L671" s="66"/>
      <c r="M671" s="66"/>
      <c r="N671" s="66"/>
      <c r="O671" s="66"/>
      <c r="P671" s="66"/>
      <c r="Q671" s="66"/>
      <c r="R671" s="66"/>
      <c r="S671" s="66"/>
      <c r="T671" s="66"/>
      <c r="U671" s="66"/>
      <c r="V671" s="66"/>
      <c r="W671" s="66"/>
      <c r="X671" s="66"/>
      <c r="Y671" s="66"/>
      <c r="Z671" s="66"/>
      <c r="AA671" s="66"/>
      <c r="AB671" s="66"/>
      <c r="AC671" s="66"/>
      <c r="AD671" s="66"/>
      <c r="AE671" s="66"/>
      <c r="AF671" s="66"/>
      <c r="AG671" s="66"/>
      <c r="AH671" s="66"/>
      <c r="AI671" s="66"/>
      <c r="AJ671" s="66"/>
      <c r="AK671" s="66"/>
      <c r="AL671" s="66"/>
      <c r="AM671" s="66"/>
      <c r="AN671" s="70"/>
      <c r="AO671" s="70"/>
      <c r="AP671" s="70"/>
      <c r="AQ671" s="71"/>
      <c r="AR671" s="70"/>
      <c r="AS671" s="6"/>
      <c r="AT671" s="6"/>
      <c r="AU671" s="6"/>
      <c r="AV671" s="6"/>
      <c r="AW671" s="6"/>
      <c r="AX671" s="6"/>
      <c r="AY671" s="6"/>
      <c r="AZ671" s="6"/>
      <c r="BA671" s="6"/>
      <c r="BB671" s="6"/>
      <c r="BC671" s="6"/>
      <c r="BD671" s="6"/>
      <c r="BE671" s="6"/>
      <c r="BF671" s="6"/>
      <c r="BG671" s="6"/>
      <c r="BH671" s="6"/>
      <c r="BI671" s="6"/>
      <c r="BJ671" s="6"/>
      <c r="BK671" s="6"/>
      <c r="BL671" s="6"/>
      <c r="BM671" s="6"/>
    </row>
    <row r="672" spans="1:65" ht="13.2">
      <c r="A672" s="66"/>
      <c r="B672" s="67"/>
      <c r="C672" s="67"/>
      <c r="D672" s="66"/>
      <c r="E672" s="68"/>
      <c r="F672" s="66"/>
      <c r="G672" s="66"/>
      <c r="H672" s="66"/>
      <c r="I672" s="66"/>
      <c r="J672" s="66"/>
      <c r="K672" s="66"/>
      <c r="L672" s="66"/>
      <c r="M672" s="66"/>
      <c r="N672" s="66"/>
      <c r="O672" s="66"/>
      <c r="P672" s="66"/>
      <c r="Q672" s="66"/>
      <c r="R672" s="66"/>
      <c r="S672" s="66"/>
      <c r="T672" s="66"/>
      <c r="U672" s="66"/>
      <c r="V672" s="66"/>
      <c r="W672" s="66"/>
      <c r="X672" s="66"/>
      <c r="Y672" s="66"/>
      <c r="Z672" s="66"/>
      <c r="AA672" s="66"/>
      <c r="AB672" s="66"/>
      <c r="AC672" s="66"/>
      <c r="AD672" s="66"/>
      <c r="AE672" s="66"/>
      <c r="AF672" s="66"/>
      <c r="AG672" s="66"/>
      <c r="AH672" s="66"/>
      <c r="AI672" s="66"/>
      <c r="AJ672" s="66"/>
      <c r="AK672" s="66"/>
      <c r="AL672" s="66"/>
      <c r="AM672" s="66"/>
      <c r="AN672" s="70"/>
      <c r="AO672" s="70"/>
      <c r="AP672" s="70"/>
      <c r="AQ672" s="71"/>
      <c r="AR672" s="70"/>
      <c r="AS672" s="6"/>
      <c r="AT672" s="6"/>
      <c r="AU672" s="6"/>
      <c r="AV672" s="6"/>
      <c r="AW672" s="6"/>
      <c r="AX672" s="6"/>
      <c r="AY672" s="6"/>
      <c r="AZ672" s="6"/>
      <c r="BA672" s="6"/>
      <c r="BB672" s="6"/>
      <c r="BC672" s="6"/>
      <c r="BD672" s="6"/>
      <c r="BE672" s="6"/>
      <c r="BF672" s="6"/>
      <c r="BG672" s="6"/>
      <c r="BH672" s="6"/>
      <c r="BI672" s="6"/>
      <c r="BJ672" s="6"/>
      <c r="BK672" s="6"/>
      <c r="BL672" s="6"/>
      <c r="BM672" s="6"/>
    </row>
    <row r="673" spans="1:65" ht="13.2">
      <c r="A673" s="66"/>
      <c r="B673" s="67"/>
      <c r="C673" s="67"/>
      <c r="D673" s="66"/>
      <c r="E673" s="68"/>
      <c r="F673" s="66"/>
      <c r="G673" s="66"/>
      <c r="H673" s="66"/>
      <c r="I673" s="66"/>
      <c r="J673" s="66"/>
      <c r="K673" s="66"/>
      <c r="L673" s="66"/>
      <c r="M673" s="66"/>
      <c r="N673" s="66"/>
      <c r="O673" s="66"/>
      <c r="P673" s="66"/>
      <c r="Q673" s="66"/>
      <c r="R673" s="66"/>
      <c r="S673" s="66"/>
      <c r="T673" s="66"/>
      <c r="U673" s="66"/>
      <c r="V673" s="66"/>
      <c r="W673" s="66"/>
      <c r="X673" s="66"/>
      <c r="Y673" s="66"/>
      <c r="Z673" s="66"/>
      <c r="AA673" s="66"/>
      <c r="AB673" s="66"/>
      <c r="AC673" s="66"/>
      <c r="AD673" s="66"/>
      <c r="AE673" s="66"/>
      <c r="AF673" s="66"/>
      <c r="AG673" s="66"/>
      <c r="AH673" s="66"/>
      <c r="AI673" s="66"/>
      <c r="AJ673" s="66"/>
      <c r="AK673" s="66"/>
      <c r="AL673" s="66"/>
      <c r="AM673" s="66"/>
      <c r="AN673" s="70"/>
      <c r="AO673" s="70"/>
      <c r="AP673" s="70"/>
      <c r="AQ673" s="71"/>
      <c r="AR673" s="70"/>
      <c r="AS673" s="6"/>
      <c r="AT673" s="6"/>
      <c r="AU673" s="6"/>
      <c r="AV673" s="6"/>
      <c r="AW673" s="6"/>
      <c r="AX673" s="6"/>
      <c r="AY673" s="6"/>
      <c r="AZ673" s="6"/>
      <c r="BA673" s="6"/>
      <c r="BB673" s="6"/>
      <c r="BC673" s="6"/>
      <c r="BD673" s="6"/>
      <c r="BE673" s="6"/>
      <c r="BF673" s="6"/>
      <c r="BG673" s="6"/>
      <c r="BH673" s="6"/>
      <c r="BI673" s="6"/>
      <c r="BJ673" s="6"/>
      <c r="BK673" s="6"/>
      <c r="BL673" s="6"/>
      <c r="BM673" s="6"/>
    </row>
    <row r="674" spans="1:65" ht="13.2">
      <c r="A674" s="66"/>
      <c r="B674" s="67"/>
      <c r="C674" s="67"/>
      <c r="D674" s="66"/>
      <c r="E674" s="68"/>
      <c r="F674" s="66"/>
      <c r="G674" s="66"/>
      <c r="H674" s="66"/>
      <c r="I674" s="66"/>
      <c r="J674" s="66"/>
      <c r="K674" s="66"/>
      <c r="L674" s="66"/>
      <c r="M674" s="66"/>
      <c r="N674" s="66"/>
      <c r="O674" s="66"/>
      <c r="P674" s="66"/>
      <c r="Q674" s="66"/>
      <c r="R674" s="66"/>
      <c r="S674" s="66"/>
      <c r="T674" s="66"/>
      <c r="U674" s="66"/>
      <c r="V674" s="66"/>
      <c r="W674" s="66"/>
      <c r="X674" s="66"/>
      <c r="Y674" s="66"/>
      <c r="Z674" s="66"/>
      <c r="AA674" s="66"/>
      <c r="AB674" s="66"/>
      <c r="AC674" s="66"/>
      <c r="AD674" s="66"/>
      <c r="AE674" s="66"/>
      <c r="AF674" s="66"/>
      <c r="AG674" s="66"/>
      <c r="AH674" s="66"/>
      <c r="AI674" s="66"/>
      <c r="AJ674" s="66"/>
      <c r="AK674" s="66"/>
      <c r="AL674" s="66"/>
      <c r="AM674" s="66"/>
      <c r="AN674" s="70"/>
      <c r="AO674" s="70"/>
      <c r="AP674" s="70"/>
      <c r="AQ674" s="71"/>
      <c r="AR674" s="70"/>
      <c r="AS674" s="6"/>
      <c r="AT674" s="6"/>
      <c r="AU674" s="6"/>
      <c r="AV674" s="6"/>
      <c r="AW674" s="6"/>
      <c r="AX674" s="6"/>
      <c r="AY674" s="6"/>
      <c r="AZ674" s="6"/>
      <c r="BA674" s="6"/>
      <c r="BB674" s="6"/>
      <c r="BC674" s="6"/>
      <c r="BD674" s="6"/>
      <c r="BE674" s="6"/>
      <c r="BF674" s="6"/>
      <c r="BG674" s="6"/>
      <c r="BH674" s="6"/>
      <c r="BI674" s="6"/>
      <c r="BJ674" s="6"/>
      <c r="BK674" s="6"/>
      <c r="BL674" s="6"/>
      <c r="BM674" s="6"/>
    </row>
    <row r="675" spans="1:65" ht="13.2">
      <c r="A675" s="66"/>
      <c r="B675" s="67"/>
      <c r="C675" s="67"/>
      <c r="D675" s="66"/>
      <c r="E675" s="68"/>
      <c r="F675" s="66"/>
      <c r="G675" s="66"/>
      <c r="H675" s="66"/>
      <c r="I675" s="66"/>
      <c r="J675" s="66"/>
      <c r="K675" s="66"/>
      <c r="L675" s="66"/>
      <c r="M675" s="66"/>
      <c r="N675" s="66"/>
      <c r="O675" s="66"/>
      <c r="P675" s="66"/>
      <c r="Q675" s="66"/>
      <c r="R675" s="66"/>
      <c r="S675" s="66"/>
      <c r="T675" s="66"/>
      <c r="U675" s="66"/>
      <c r="V675" s="66"/>
      <c r="W675" s="66"/>
      <c r="X675" s="66"/>
      <c r="Y675" s="66"/>
      <c r="Z675" s="66"/>
      <c r="AA675" s="66"/>
      <c r="AB675" s="66"/>
      <c r="AC675" s="66"/>
      <c r="AD675" s="66"/>
      <c r="AE675" s="66"/>
      <c r="AF675" s="66"/>
      <c r="AG675" s="66"/>
      <c r="AH675" s="66"/>
      <c r="AI675" s="66"/>
      <c r="AJ675" s="66"/>
      <c r="AK675" s="66"/>
      <c r="AL675" s="66"/>
      <c r="AM675" s="66"/>
      <c r="AN675" s="70"/>
      <c r="AO675" s="70"/>
      <c r="AP675" s="70"/>
      <c r="AQ675" s="71"/>
      <c r="AR675" s="70"/>
      <c r="AS675" s="6"/>
      <c r="AT675" s="6"/>
      <c r="AU675" s="6"/>
      <c r="AV675" s="6"/>
      <c r="AW675" s="6"/>
      <c r="AX675" s="6"/>
      <c r="AY675" s="6"/>
      <c r="AZ675" s="6"/>
      <c r="BA675" s="6"/>
      <c r="BB675" s="6"/>
      <c r="BC675" s="6"/>
      <c r="BD675" s="6"/>
      <c r="BE675" s="6"/>
      <c r="BF675" s="6"/>
      <c r="BG675" s="6"/>
      <c r="BH675" s="6"/>
      <c r="BI675" s="6"/>
      <c r="BJ675" s="6"/>
      <c r="BK675" s="6"/>
      <c r="BL675" s="6"/>
      <c r="BM675" s="6"/>
    </row>
    <row r="676" spans="1:65" ht="13.2">
      <c r="A676" s="66"/>
      <c r="B676" s="67"/>
      <c r="C676" s="67"/>
      <c r="D676" s="66"/>
      <c r="E676" s="68"/>
      <c r="F676" s="66"/>
      <c r="G676" s="66"/>
      <c r="H676" s="66"/>
      <c r="I676" s="66"/>
      <c r="J676" s="66"/>
      <c r="K676" s="66"/>
      <c r="L676" s="66"/>
      <c r="M676" s="66"/>
      <c r="N676" s="66"/>
      <c r="O676" s="66"/>
      <c r="P676" s="66"/>
      <c r="Q676" s="66"/>
      <c r="R676" s="66"/>
      <c r="S676" s="66"/>
      <c r="T676" s="66"/>
      <c r="U676" s="66"/>
      <c r="V676" s="66"/>
      <c r="W676" s="66"/>
      <c r="X676" s="66"/>
      <c r="Y676" s="66"/>
      <c r="Z676" s="66"/>
      <c r="AA676" s="66"/>
      <c r="AB676" s="66"/>
      <c r="AC676" s="66"/>
      <c r="AD676" s="66"/>
      <c r="AE676" s="66"/>
      <c r="AF676" s="66"/>
      <c r="AG676" s="66"/>
      <c r="AH676" s="66"/>
      <c r="AI676" s="66"/>
      <c r="AJ676" s="66"/>
      <c r="AK676" s="66"/>
      <c r="AL676" s="66"/>
      <c r="AM676" s="66"/>
      <c r="AN676" s="70"/>
      <c r="AO676" s="70"/>
      <c r="AP676" s="70"/>
      <c r="AQ676" s="71"/>
      <c r="AR676" s="70"/>
      <c r="AS676" s="6"/>
      <c r="AT676" s="6"/>
      <c r="AU676" s="6"/>
      <c r="AV676" s="6"/>
      <c r="AW676" s="6"/>
      <c r="AX676" s="6"/>
      <c r="AY676" s="6"/>
      <c r="AZ676" s="6"/>
      <c r="BA676" s="6"/>
      <c r="BB676" s="6"/>
      <c r="BC676" s="6"/>
      <c r="BD676" s="6"/>
      <c r="BE676" s="6"/>
      <c r="BF676" s="6"/>
      <c r="BG676" s="6"/>
      <c r="BH676" s="6"/>
      <c r="BI676" s="6"/>
      <c r="BJ676" s="6"/>
      <c r="BK676" s="6"/>
      <c r="BL676" s="6"/>
      <c r="BM676" s="6"/>
    </row>
    <row r="677" spans="1:65" ht="13.2">
      <c r="A677" s="66"/>
      <c r="B677" s="67"/>
      <c r="C677" s="67"/>
      <c r="D677" s="66"/>
      <c r="E677" s="68"/>
      <c r="F677" s="66"/>
      <c r="G677" s="66"/>
      <c r="H677" s="66"/>
      <c r="I677" s="66"/>
      <c r="J677" s="66"/>
      <c r="K677" s="66"/>
      <c r="L677" s="66"/>
      <c r="M677" s="66"/>
      <c r="N677" s="66"/>
      <c r="O677" s="66"/>
      <c r="P677" s="66"/>
      <c r="Q677" s="66"/>
      <c r="R677" s="66"/>
      <c r="S677" s="66"/>
      <c r="T677" s="66"/>
      <c r="U677" s="66"/>
      <c r="V677" s="66"/>
      <c r="W677" s="66"/>
      <c r="X677" s="66"/>
      <c r="Y677" s="66"/>
      <c r="Z677" s="66"/>
      <c r="AA677" s="66"/>
      <c r="AB677" s="66"/>
      <c r="AC677" s="66"/>
      <c r="AD677" s="66"/>
      <c r="AE677" s="66"/>
      <c r="AF677" s="66"/>
      <c r="AG677" s="66"/>
      <c r="AH677" s="66"/>
      <c r="AI677" s="66"/>
      <c r="AJ677" s="66"/>
      <c r="AK677" s="66"/>
      <c r="AL677" s="66"/>
      <c r="AM677" s="66"/>
      <c r="AN677" s="70"/>
      <c r="AO677" s="70"/>
      <c r="AP677" s="70"/>
      <c r="AQ677" s="71"/>
      <c r="AR677" s="70"/>
      <c r="AS677" s="6"/>
      <c r="AT677" s="6"/>
      <c r="AU677" s="6"/>
      <c r="AV677" s="6"/>
      <c r="AW677" s="6"/>
      <c r="AX677" s="6"/>
      <c r="AY677" s="6"/>
      <c r="AZ677" s="6"/>
      <c r="BA677" s="6"/>
      <c r="BB677" s="6"/>
      <c r="BC677" s="6"/>
      <c r="BD677" s="6"/>
      <c r="BE677" s="6"/>
      <c r="BF677" s="6"/>
      <c r="BG677" s="6"/>
      <c r="BH677" s="6"/>
      <c r="BI677" s="6"/>
      <c r="BJ677" s="6"/>
      <c r="BK677" s="6"/>
      <c r="BL677" s="6"/>
      <c r="BM677" s="6"/>
    </row>
    <row r="678" spans="1:65" ht="13.2">
      <c r="A678" s="66"/>
      <c r="B678" s="67"/>
      <c r="C678" s="67"/>
      <c r="D678" s="66"/>
      <c r="E678" s="68"/>
      <c r="F678" s="66"/>
      <c r="G678" s="66"/>
      <c r="H678" s="66"/>
      <c r="I678" s="66"/>
      <c r="J678" s="66"/>
      <c r="K678" s="66"/>
      <c r="L678" s="66"/>
      <c r="M678" s="66"/>
      <c r="N678" s="66"/>
      <c r="O678" s="66"/>
      <c r="P678" s="66"/>
      <c r="Q678" s="66"/>
      <c r="R678" s="66"/>
      <c r="S678" s="66"/>
      <c r="T678" s="66"/>
      <c r="U678" s="66"/>
      <c r="V678" s="66"/>
      <c r="W678" s="66"/>
      <c r="X678" s="66"/>
      <c r="Y678" s="66"/>
      <c r="Z678" s="66"/>
      <c r="AA678" s="66"/>
      <c r="AB678" s="66"/>
      <c r="AC678" s="66"/>
      <c r="AD678" s="66"/>
      <c r="AE678" s="66"/>
      <c r="AF678" s="66"/>
      <c r="AG678" s="66"/>
      <c r="AH678" s="66"/>
      <c r="AI678" s="66"/>
      <c r="AJ678" s="66"/>
      <c r="AK678" s="66"/>
      <c r="AL678" s="66"/>
      <c r="AM678" s="66"/>
      <c r="AN678" s="70"/>
      <c r="AO678" s="70"/>
      <c r="AP678" s="70"/>
      <c r="AQ678" s="71"/>
      <c r="AR678" s="70"/>
      <c r="AS678" s="6"/>
      <c r="AT678" s="6"/>
      <c r="AU678" s="6"/>
      <c r="AV678" s="6"/>
      <c r="AW678" s="6"/>
      <c r="AX678" s="6"/>
      <c r="AY678" s="6"/>
      <c r="AZ678" s="6"/>
      <c r="BA678" s="6"/>
      <c r="BB678" s="6"/>
      <c r="BC678" s="6"/>
      <c r="BD678" s="6"/>
      <c r="BE678" s="6"/>
      <c r="BF678" s="6"/>
      <c r="BG678" s="6"/>
      <c r="BH678" s="6"/>
      <c r="BI678" s="6"/>
      <c r="BJ678" s="6"/>
      <c r="BK678" s="6"/>
      <c r="BL678" s="6"/>
      <c r="BM678" s="6"/>
    </row>
    <row r="679" spans="1:65" ht="13.2">
      <c r="A679" s="66"/>
      <c r="B679" s="67"/>
      <c r="C679" s="67"/>
      <c r="D679" s="66"/>
      <c r="E679" s="68"/>
      <c r="F679" s="66"/>
      <c r="G679" s="66"/>
      <c r="H679" s="66"/>
      <c r="I679" s="66"/>
      <c r="J679" s="66"/>
      <c r="K679" s="66"/>
      <c r="L679" s="66"/>
      <c r="M679" s="66"/>
      <c r="N679" s="66"/>
      <c r="O679" s="66"/>
      <c r="P679" s="66"/>
      <c r="Q679" s="66"/>
      <c r="R679" s="66"/>
      <c r="S679" s="66"/>
      <c r="T679" s="66"/>
      <c r="U679" s="66"/>
      <c r="V679" s="66"/>
      <c r="W679" s="66"/>
      <c r="X679" s="66"/>
      <c r="Y679" s="66"/>
      <c r="Z679" s="66"/>
      <c r="AA679" s="66"/>
      <c r="AB679" s="66"/>
      <c r="AC679" s="66"/>
      <c r="AD679" s="66"/>
      <c r="AE679" s="66"/>
      <c r="AF679" s="66"/>
      <c r="AG679" s="66"/>
      <c r="AH679" s="66"/>
      <c r="AI679" s="66"/>
      <c r="AJ679" s="66"/>
      <c r="AK679" s="66"/>
      <c r="AL679" s="66"/>
      <c r="AM679" s="66"/>
      <c r="AN679" s="70"/>
      <c r="AO679" s="70"/>
      <c r="AP679" s="70"/>
      <c r="AQ679" s="71"/>
      <c r="AR679" s="70"/>
      <c r="AS679" s="6"/>
      <c r="AT679" s="6"/>
      <c r="AU679" s="6"/>
      <c r="AV679" s="6"/>
      <c r="AW679" s="6"/>
      <c r="AX679" s="6"/>
      <c r="AY679" s="6"/>
      <c r="AZ679" s="6"/>
      <c r="BA679" s="6"/>
      <c r="BB679" s="6"/>
      <c r="BC679" s="6"/>
      <c r="BD679" s="6"/>
      <c r="BE679" s="6"/>
      <c r="BF679" s="6"/>
      <c r="BG679" s="6"/>
      <c r="BH679" s="6"/>
      <c r="BI679" s="6"/>
      <c r="BJ679" s="6"/>
      <c r="BK679" s="6"/>
      <c r="BL679" s="6"/>
      <c r="BM679" s="6"/>
    </row>
    <row r="680" spans="1:65" ht="13.2">
      <c r="A680" s="66"/>
      <c r="B680" s="67"/>
      <c r="C680" s="67"/>
      <c r="D680" s="66"/>
      <c r="E680" s="68"/>
      <c r="F680" s="66"/>
      <c r="G680" s="66"/>
      <c r="H680" s="66"/>
      <c r="I680" s="66"/>
      <c r="J680" s="66"/>
      <c r="K680" s="66"/>
      <c r="L680" s="66"/>
      <c r="M680" s="66"/>
      <c r="N680" s="66"/>
      <c r="O680" s="66"/>
      <c r="P680" s="66"/>
      <c r="Q680" s="66"/>
      <c r="R680" s="66"/>
      <c r="S680" s="66"/>
      <c r="T680" s="66"/>
      <c r="U680" s="66"/>
      <c r="V680" s="66"/>
      <c r="W680" s="66"/>
      <c r="X680" s="66"/>
      <c r="Y680" s="66"/>
      <c r="Z680" s="66"/>
      <c r="AA680" s="66"/>
      <c r="AB680" s="66"/>
      <c r="AC680" s="66"/>
      <c r="AD680" s="66"/>
      <c r="AE680" s="66"/>
      <c r="AF680" s="66"/>
      <c r="AG680" s="66"/>
      <c r="AH680" s="66"/>
      <c r="AI680" s="66"/>
      <c r="AJ680" s="66"/>
      <c r="AK680" s="66"/>
      <c r="AL680" s="66"/>
      <c r="AM680" s="66"/>
      <c r="AN680" s="70"/>
      <c r="AO680" s="70"/>
      <c r="AP680" s="70"/>
      <c r="AQ680" s="71"/>
      <c r="AR680" s="70"/>
      <c r="AS680" s="6"/>
      <c r="AT680" s="6"/>
      <c r="AU680" s="6"/>
      <c r="AV680" s="6"/>
      <c r="AW680" s="6"/>
      <c r="AX680" s="6"/>
      <c r="AY680" s="6"/>
      <c r="AZ680" s="6"/>
      <c r="BA680" s="6"/>
      <c r="BB680" s="6"/>
      <c r="BC680" s="6"/>
      <c r="BD680" s="6"/>
      <c r="BE680" s="6"/>
      <c r="BF680" s="6"/>
      <c r="BG680" s="6"/>
      <c r="BH680" s="6"/>
      <c r="BI680" s="6"/>
      <c r="BJ680" s="6"/>
      <c r="BK680" s="6"/>
      <c r="BL680" s="6"/>
      <c r="BM680" s="6"/>
    </row>
    <row r="681" spans="1:65" ht="13.2">
      <c r="A681" s="66"/>
      <c r="B681" s="67"/>
      <c r="C681" s="67"/>
      <c r="D681" s="66"/>
      <c r="E681" s="68"/>
      <c r="F681" s="66"/>
      <c r="G681" s="66"/>
      <c r="H681" s="66"/>
      <c r="I681" s="66"/>
      <c r="J681" s="66"/>
      <c r="K681" s="66"/>
      <c r="L681" s="66"/>
      <c r="M681" s="66"/>
      <c r="N681" s="66"/>
      <c r="O681" s="66"/>
      <c r="P681" s="66"/>
      <c r="Q681" s="66"/>
      <c r="R681" s="66"/>
      <c r="S681" s="66"/>
      <c r="T681" s="66"/>
      <c r="U681" s="66"/>
      <c r="V681" s="66"/>
      <c r="W681" s="66"/>
      <c r="X681" s="66"/>
      <c r="Y681" s="66"/>
      <c r="Z681" s="66"/>
      <c r="AA681" s="66"/>
      <c r="AB681" s="66"/>
      <c r="AC681" s="66"/>
      <c r="AD681" s="66"/>
      <c r="AE681" s="66"/>
      <c r="AF681" s="66"/>
      <c r="AG681" s="66"/>
      <c r="AH681" s="66"/>
      <c r="AI681" s="66"/>
      <c r="AJ681" s="66"/>
      <c r="AK681" s="66"/>
      <c r="AL681" s="66"/>
      <c r="AM681" s="66"/>
      <c r="AN681" s="70"/>
      <c r="AO681" s="70"/>
      <c r="AP681" s="70"/>
      <c r="AQ681" s="71"/>
      <c r="AR681" s="70"/>
      <c r="AS681" s="6"/>
      <c r="AT681" s="6"/>
      <c r="AU681" s="6"/>
      <c r="AV681" s="6"/>
      <c r="AW681" s="6"/>
      <c r="AX681" s="6"/>
      <c r="AY681" s="6"/>
      <c r="AZ681" s="6"/>
      <c r="BA681" s="6"/>
      <c r="BB681" s="6"/>
      <c r="BC681" s="6"/>
      <c r="BD681" s="6"/>
      <c r="BE681" s="6"/>
      <c r="BF681" s="6"/>
      <c r="BG681" s="6"/>
      <c r="BH681" s="6"/>
      <c r="BI681" s="6"/>
      <c r="BJ681" s="6"/>
      <c r="BK681" s="6"/>
      <c r="BL681" s="6"/>
      <c r="BM681" s="6"/>
    </row>
    <row r="682" spans="1:65" ht="13.2">
      <c r="A682" s="66"/>
      <c r="B682" s="67"/>
      <c r="C682" s="67"/>
      <c r="D682" s="66"/>
      <c r="E682" s="68"/>
      <c r="F682" s="66"/>
      <c r="G682" s="66"/>
      <c r="H682" s="66"/>
      <c r="I682" s="66"/>
      <c r="J682" s="66"/>
      <c r="K682" s="66"/>
      <c r="L682" s="66"/>
      <c r="M682" s="66"/>
      <c r="N682" s="66"/>
      <c r="O682" s="66"/>
      <c r="P682" s="66"/>
      <c r="Q682" s="66"/>
      <c r="R682" s="66"/>
      <c r="S682" s="66"/>
      <c r="T682" s="66"/>
      <c r="U682" s="66"/>
      <c r="V682" s="66"/>
      <c r="W682" s="66"/>
      <c r="X682" s="66"/>
      <c r="Y682" s="66"/>
      <c r="Z682" s="66"/>
      <c r="AA682" s="66"/>
      <c r="AB682" s="66"/>
      <c r="AC682" s="66"/>
      <c r="AD682" s="66"/>
      <c r="AE682" s="66"/>
      <c r="AF682" s="66"/>
      <c r="AG682" s="66"/>
      <c r="AH682" s="66"/>
      <c r="AI682" s="66"/>
      <c r="AJ682" s="66"/>
      <c r="AK682" s="66"/>
      <c r="AL682" s="66"/>
      <c r="AM682" s="66"/>
      <c r="AN682" s="70"/>
      <c r="AO682" s="70"/>
      <c r="AP682" s="70"/>
      <c r="AQ682" s="71"/>
      <c r="AR682" s="70"/>
      <c r="AS682" s="6"/>
      <c r="AT682" s="6"/>
      <c r="AU682" s="6"/>
      <c r="AV682" s="6"/>
      <c r="AW682" s="6"/>
      <c r="AX682" s="6"/>
      <c r="AY682" s="6"/>
      <c r="AZ682" s="6"/>
      <c r="BA682" s="6"/>
      <c r="BB682" s="6"/>
      <c r="BC682" s="6"/>
      <c r="BD682" s="6"/>
      <c r="BE682" s="6"/>
      <c r="BF682" s="6"/>
      <c r="BG682" s="6"/>
      <c r="BH682" s="6"/>
      <c r="BI682" s="6"/>
      <c r="BJ682" s="6"/>
      <c r="BK682" s="6"/>
      <c r="BL682" s="6"/>
      <c r="BM682" s="6"/>
    </row>
    <row r="683" spans="1:65" ht="13.2">
      <c r="A683" s="66"/>
      <c r="B683" s="67"/>
      <c r="C683" s="67"/>
      <c r="D683" s="66"/>
      <c r="E683" s="68"/>
      <c r="F683" s="66"/>
      <c r="G683" s="66"/>
      <c r="H683" s="66"/>
      <c r="I683" s="66"/>
      <c r="J683" s="66"/>
      <c r="K683" s="66"/>
      <c r="L683" s="66"/>
      <c r="M683" s="66"/>
      <c r="N683" s="66"/>
      <c r="O683" s="66"/>
      <c r="P683" s="66"/>
      <c r="Q683" s="66"/>
      <c r="R683" s="66"/>
      <c r="S683" s="66"/>
      <c r="T683" s="66"/>
      <c r="U683" s="66"/>
      <c r="V683" s="66"/>
      <c r="W683" s="66"/>
      <c r="X683" s="66"/>
      <c r="Y683" s="66"/>
      <c r="Z683" s="66"/>
      <c r="AA683" s="66"/>
      <c r="AB683" s="66"/>
      <c r="AC683" s="66"/>
      <c r="AD683" s="66"/>
      <c r="AE683" s="66"/>
      <c r="AF683" s="66"/>
      <c r="AG683" s="66"/>
      <c r="AH683" s="66"/>
      <c r="AI683" s="66"/>
      <c r="AJ683" s="66"/>
      <c r="AK683" s="66"/>
      <c r="AL683" s="66"/>
      <c r="AM683" s="66"/>
      <c r="AN683" s="70"/>
      <c r="AO683" s="70"/>
      <c r="AP683" s="70"/>
      <c r="AQ683" s="71"/>
      <c r="AR683" s="70"/>
      <c r="AS683" s="6"/>
      <c r="AT683" s="6"/>
      <c r="AU683" s="6"/>
      <c r="AV683" s="6"/>
      <c r="AW683" s="6"/>
      <c r="AX683" s="6"/>
      <c r="AY683" s="6"/>
      <c r="AZ683" s="6"/>
      <c r="BA683" s="6"/>
      <c r="BB683" s="6"/>
      <c r="BC683" s="6"/>
      <c r="BD683" s="6"/>
      <c r="BE683" s="6"/>
      <c r="BF683" s="6"/>
      <c r="BG683" s="6"/>
      <c r="BH683" s="6"/>
      <c r="BI683" s="6"/>
      <c r="BJ683" s="6"/>
      <c r="BK683" s="6"/>
      <c r="BL683" s="6"/>
      <c r="BM683" s="6"/>
    </row>
    <row r="684" spans="1:65" ht="13.2">
      <c r="A684" s="66"/>
      <c r="B684" s="67"/>
      <c r="C684" s="67"/>
      <c r="D684" s="66"/>
      <c r="E684" s="68"/>
      <c r="F684" s="66"/>
      <c r="G684" s="66"/>
      <c r="H684" s="66"/>
      <c r="I684" s="66"/>
      <c r="J684" s="66"/>
      <c r="K684" s="66"/>
      <c r="L684" s="66"/>
      <c r="M684" s="66"/>
      <c r="N684" s="66"/>
      <c r="O684" s="66"/>
      <c r="P684" s="66"/>
      <c r="Q684" s="66"/>
      <c r="R684" s="66"/>
      <c r="S684" s="66"/>
      <c r="T684" s="66"/>
      <c r="U684" s="66"/>
      <c r="V684" s="66"/>
      <c r="W684" s="66"/>
      <c r="X684" s="66"/>
      <c r="Y684" s="66"/>
      <c r="Z684" s="66"/>
      <c r="AA684" s="66"/>
      <c r="AB684" s="66"/>
      <c r="AC684" s="66"/>
      <c r="AD684" s="66"/>
      <c r="AE684" s="66"/>
      <c r="AF684" s="66"/>
      <c r="AG684" s="66"/>
      <c r="AH684" s="66"/>
      <c r="AI684" s="66"/>
      <c r="AJ684" s="66"/>
      <c r="AK684" s="66"/>
      <c r="AL684" s="66"/>
      <c r="AM684" s="66"/>
      <c r="AN684" s="70"/>
      <c r="AO684" s="70"/>
      <c r="AP684" s="70"/>
      <c r="AQ684" s="71"/>
      <c r="AR684" s="70"/>
      <c r="AS684" s="6"/>
      <c r="AT684" s="6"/>
      <c r="AU684" s="6"/>
      <c r="AV684" s="6"/>
      <c r="AW684" s="6"/>
      <c r="AX684" s="6"/>
      <c r="AY684" s="6"/>
      <c r="AZ684" s="6"/>
      <c r="BA684" s="6"/>
      <c r="BB684" s="6"/>
      <c r="BC684" s="6"/>
      <c r="BD684" s="6"/>
      <c r="BE684" s="6"/>
      <c r="BF684" s="6"/>
      <c r="BG684" s="6"/>
      <c r="BH684" s="6"/>
      <c r="BI684" s="6"/>
      <c r="BJ684" s="6"/>
      <c r="BK684" s="6"/>
      <c r="BL684" s="6"/>
      <c r="BM684" s="6"/>
    </row>
    <row r="685" spans="1:65" ht="13.2">
      <c r="A685" s="66"/>
      <c r="B685" s="67"/>
      <c r="C685" s="67"/>
      <c r="D685" s="66"/>
      <c r="E685" s="68"/>
      <c r="F685" s="66"/>
      <c r="G685" s="66"/>
      <c r="H685" s="66"/>
      <c r="I685" s="66"/>
      <c r="J685" s="66"/>
      <c r="K685" s="66"/>
      <c r="L685" s="66"/>
      <c r="M685" s="66"/>
      <c r="N685" s="66"/>
      <c r="O685" s="66"/>
      <c r="P685" s="66"/>
      <c r="Q685" s="66"/>
      <c r="R685" s="66"/>
      <c r="S685" s="66"/>
      <c r="T685" s="66"/>
      <c r="U685" s="66"/>
      <c r="V685" s="66"/>
      <c r="W685" s="66"/>
      <c r="X685" s="66"/>
      <c r="Y685" s="66"/>
      <c r="Z685" s="66"/>
      <c r="AA685" s="66"/>
      <c r="AB685" s="66"/>
      <c r="AC685" s="66"/>
      <c r="AD685" s="66"/>
      <c r="AE685" s="66"/>
      <c r="AF685" s="66"/>
      <c r="AG685" s="66"/>
      <c r="AH685" s="66"/>
      <c r="AI685" s="66"/>
      <c r="AJ685" s="66"/>
      <c r="AK685" s="66"/>
      <c r="AL685" s="66"/>
      <c r="AM685" s="66"/>
      <c r="AN685" s="70"/>
      <c r="AO685" s="70"/>
      <c r="AP685" s="70"/>
      <c r="AQ685" s="71"/>
      <c r="AR685" s="70"/>
      <c r="AS685" s="6"/>
      <c r="AT685" s="6"/>
      <c r="AU685" s="6"/>
      <c r="AV685" s="6"/>
      <c r="AW685" s="6"/>
      <c r="AX685" s="6"/>
      <c r="AY685" s="6"/>
      <c r="AZ685" s="6"/>
      <c r="BA685" s="6"/>
      <c r="BB685" s="6"/>
      <c r="BC685" s="6"/>
      <c r="BD685" s="6"/>
      <c r="BE685" s="6"/>
      <c r="BF685" s="6"/>
      <c r="BG685" s="6"/>
      <c r="BH685" s="6"/>
      <c r="BI685" s="6"/>
      <c r="BJ685" s="6"/>
      <c r="BK685" s="6"/>
      <c r="BL685" s="6"/>
      <c r="BM685" s="6"/>
    </row>
    <row r="686" spans="1:65" ht="13.2">
      <c r="A686" s="66"/>
      <c r="B686" s="67"/>
      <c r="C686" s="67"/>
      <c r="D686" s="66"/>
      <c r="E686" s="68"/>
      <c r="F686" s="66"/>
      <c r="G686" s="66"/>
      <c r="H686" s="66"/>
      <c r="I686" s="66"/>
      <c r="J686" s="66"/>
      <c r="K686" s="66"/>
      <c r="L686" s="66"/>
      <c r="M686" s="66"/>
      <c r="N686" s="66"/>
      <c r="O686" s="66"/>
      <c r="P686" s="66"/>
      <c r="Q686" s="66"/>
      <c r="R686" s="66"/>
      <c r="S686" s="66"/>
      <c r="T686" s="66"/>
      <c r="U686" s="66"/>
      <c r="V686" s="66"/>
      <c r="W686" s="66"/>
      <c r="X686" s="66"/>
      <c r="Y686" s="66"/>
      <c r="Z686" s="66"/>
      <c r="AA686" s="66"/>
      <c r="AB686" s="66"/>
      <c r="AC686" s="66"/>
      <c r="AD686" s="66"/>
      <c r="AE686" s="66"/>
      <c r="AF686" s="66"/>
      <c r="AG686" s="66"/>
      <c r="AH686" s="66"/>
      <c r="AI686" s="66"/>
      <c r="AJ686" s="66"/>
      <c r="AK686" s="66"/>
      <c r="AL686" s="66"/>
      <c r="AM686" s="66"/>
      <c r="AN686" s="70"/>
      <c r="AO686" s="70"/>
      <c r="AP686" s="70"/>
      <c r="AQ686" s="71"/>
      <c r="AR686" s="70"/>
      <c r="AS686" s="6"/>
      <c r="AT686" s="6"/>
      <c r="AU686" s="6"/>
      <c r="AV686" s="6"/>
      <c r="AW686" s="6"/>
      <c r="AX686" s="6"/>
      <c r="AY686" s="6"/>
      <c r="AZ686" s="6"/>
      <c r="BA686" s="6"/>
      <c r="BB686" s="6"/>
      <c r="BC686" s="6"/>
      <c r="BD686" s="6"/>
      <c r="BE686" s="6"/>
      <c r="BF686" s="6"/>
      <c r="BG686" s="6"/>
      <c r="BH686" s="6"/>
      <c r="BI686" s="6"/>
      <c r="BJ686" s="6"/>
      <c r="BK686" s="6"/>
      <c r="BL686" s="6"/>
      <c r="BM686" s="6"/>
    </row>
    <row r="687" spans="1:65" ht="13.2">
      <c r="A687" s="66"/>
      <c r="B687" s="67"/>
      <c r="C687" s="67"/>
      <c r="D687" s="66"/>
      <c r="E687" s="68"/>
      <c r="F687" s="66"/>
      <c r="G687" s="66"/>
      <c r="H687" s="66"/>
      <c r="I687" s="66"/>
      <c r="J687" s="66"/>
      <c r="K687" s="66"/>
      <c r="L687" s="66"/>
      <c r="M687" s="66"/>
      <c r="N687" s="66"/>
      <c r="O687" s="66"/>
      <c r="P687" s="66"/>
      <c r="Q687" s="66"/>
      <c r="R687" s="66"/>
      <c r="S687" s="66"/>
      <c r="T687" s="66"/>
      <c r="U687" s="66"/>
      <c r="V687" s="66"/>
      <c r="W687" s="66"/>
      <c r="X687" s="66"/>
      <c r="Y687" s="66"/>
      <c r="Z687" s="66"/>
      <c r="AA687" s="66"/>
      <c r="AB687" s="66"/>
      <c r="AC687" s="66"/>
      <c r="AD687" s="66"/>
      <c r="AE687" s="66"/>
      <c r="AF687" s="66"/>
      <c r="AG687" s="66"/>
      <c r="AH687" s="66"/>
      <c r="AI687" s="66"/>
      <c r="AJ687" s="66"/>
      <c r="AK687" s="66"/>
      <c r="AL687" s="66"/>
      <c r="AM687" s="66"/>
      <c r="AN687" s="70"/>
      <c r="AO687" s="70"/>
      <c r="AP687" s="70"/>
      <c r="AQ687" s="71"/>
      <c r="AR687" s="70"/>
      <c r="AS687" s="6"/>
      <c r="AT687" s="6"/>
      <c r="AU687" s="6"/>
      <c r="AV687" s="6"/>
      <c r="AW687" s="6"/>
      <c r="AX687" s="6"/>
      <c r="AY687" s="6"/>
      <c r="AZ687" s="6"/>
      <c r="BA687" s="6"/>
      <c r="BB687" s="6"/>
      <c r="BC687" s="6"/>
      <c r="BD687" s="6"/>
      <c r="BE687" s="6"/>
      <c r="BF687" s="6"/>
      <c r="BG687" s="6"/>
      <c r="BH687" s="6"/>
      <c r="BI687" s="6"/>
      <c r="BJ687" s="6"/>
      <c r="BK687" s="6"/>
      <c r="BL687" s="6"/>
      <c r="BM687" s="6"/>
    </row>
    <row r="688" spans="1:65" ht="13.2">
      <c r="A688" s="66"/>
      <c r="B688" s="67"/>
      <c r="C688" s="67"/>
      <c r="D688" s="66"/>
      <c r="E688" s="68"/>
      <c r="F688" s="66"/>
      <c r="G688" s="66"/>
      <c r="H688" s="66"/>
      <c r="I688" s="66"/>
      <c r="J688" s="66"/>
      <c r="K688" s="66"/>
      <c r="L688" s="66"/>
      <c r="M688" s="66"/>
      <c r="N688" s="66"/>
      <c r="O688" s="66"/>
      <c r="P688" s="66"/>
      <c r="Q688" s="66"/>
      <c r="R688" s="66"/>
      <c r="S688" s="66"/>
      <c r="T688" s="66"/>
      <c r="U688" s="66"/>
      <c r="V688" s="66"/>
      <c r="W688" s="66"/>
      <c r="X688" s="66"/>
      <c r="Y688" s="66"/>
      <c r="Z688" s="66"/>
      <c r="AA688" s="66"/>
      <c r="AB688" s="66"/>
      <c r="AC688" s="66"/>
      <c r="AD688" s="66"/>
      <c r="AE688" s="66"/>
      <c r="AF688" s="66"/>
      <c r="AG688" s="66"/>
      <c r="AH688" s="66"/>
      <c r="AI688" s="66"/>
      <c r="AJ688" s="66"/>
      <c r="AK688" s="66"/>
      <c r="AL688" s="66"/>
      <c r="AM688" s="66"/>
      <c r="AN688" s="70"/>
      <c r="AO688" s="70"/>
      <c r="AP688" s="70"/>
      <c r="AQ688" s="71"/>
      <c r="AR688" s="70"/>
      <c r="AS688" s="6"/>
      <c r="AT688" s="6"/>
      <c r="AU688" s="6"/>
      <c r="AV688" s="6"/>
      <c r="AW688" s="6"/>
      <c r="AX688" s="6"/>
      <c r="AY688" s="6"/>
      <c r="AZ688" s="6"/>
      <c r="BA688" s="6"/>
      <c r="BB688" s="6"/>
      <c r="BC688" s="6"/>
      <c r="BD688" s="6"/>
      <c r="BE688" s="6"/>
      <c r="BF688" s="6"/>
      <c r="BG688" s="6"/>
      <c r="BH688" s="6"/>
      <c r="BI688" s="6"/>
      <c r="BJ688" s="6"/>
      <c r="BK688" s="6"/>
      <c r="BL688" s="6"/>
      <c r="BM688" s="6"/>
    </row>
    <row r="689" spans="1:65" ht="13.2">
      <c r="A689" s="66"/>
      <c r="B689" s="67"/>
      <c r="C689" s="67"/>
      <c r="D689" s="66"/>
      <c r="E689" s="68"/>
      <c r="F689" s="66"/>
      <c r="G689" s="66"/>
      <c r="H689" s="66"/>
      <c r="I689" s="66"/>
      <c r="J689" s="66"/>
      <c r="K689" s="66"/>
      <c r="L689" s="66"/>
      <c r="M689" s="66"/>
      <c r="N689" s="66"/>
      <c r="O689" s="66"/>
      <c r="P689" s="66"/>
      <c r="Q689" s="66"/>
      <c r="R689" s="66"/>
      <c r="S689" s="66"/>
      <c r="T689" s="66"/>
      <c r="U689" s="66"/>
      <c r="V689" s="66"/>
      <c r="W689" s="66"/>
      <c r="X689" s="66"/>
      <c r="Y689" s="66"/>
      <c r="Z689" s="66"/>
      <c r="AA689" s="66"/>
      <c r="AB689" s="66"/>
      <c r="AC689" s="66"/>
      <c r="AD689" s="66"/>
      <c r="AE689" s="66"/>
      <c r="AF689" s="66"/>
      <c r="AG689" s="66"/>
      <c r="AH689" s="66"/>
      <c r="AI689" s="66"/>
      <c r="AJ689" s="66"/>
      <c r="AK689" s="66"/>
      <c r="AL689" s="66"/>
      <c r="AM689" s="66"/>
      <c r="AN689" s="70"/>
      <c r="AO689" s="70"/>
      <c r="AP689" s="70"/>
      <c r="AQ689" s="71"/>
      <c r="AR689" s="70"/>
      <c r="AS689" s="6"/>
      <c r="AT689" s="6"/>
      <c r="AU689" s="6"/>
      <c r="AV689" s="6"/>
      <c r="AW689" s="6"/>
      <c r="AX689" s="6"/>
      <c r="AY689" s="6"/>
      <c r="AZ689" s="6"/>
      <c r="BA689" s="6"/>
      <c r="BB689" s="6"/>
      <c r="BC689" s="6"/>
      <c r="BD689" s="6"/>
      <c r="BE689" s="6"/>
      <c r="BF689" s="6"/>
      <c r="BG689" s="6"/>
      <c r="BH689" s="6"/>
      <c r="BI689" s="6"/>
      <c r="BJ689" s="6"/>
      <c r="BK689" s="6"/>
      <c r="BL689" s="6"/>
      <c r="BM689" s="6"/>
    </row>
    <row r="690" spans="1:65" ht="13.2">
      <c r="A690" s="66"/>
      <c r="B690" s="67"/>
      <c r="C690" s="67"/>
      <c r="D690" s="66"/>
      <c r="E690" s="68"/>
      <c r="F690" s="66"/>
      <c r="G690" s="66"/>
      <c r="H690" s="66"/>
      <c r="I690" s="66"/>
      <c r="J690" s="66"/>
      <c r="K690" s="66"/>
      <c r="L690" s="66"/>
      <c r="M690" s="66"/>
      <c r="N690" s="66"/>
      <c r="O690" s="66"/>
      <c r="P690" s="66"/>
      <c r="Q690" s="66"/>
      <c r="R690" s="66"/>
      <c r="S690" s="66"/>
      <c r="T690" s="66"/>
      <c r="U690" s="66"/>
      <c r="V690" s="66"/>
      <c r="W690" s="66"/>
      <c r="X690" s="66"/>
      <c r="Y690" s="66"/>
      <c r="Z690" s="66"/>
      <c r="AA690" s="66"/>
      <c r="AB690" s="66"/>
      <c r="AC690" s="66"/>
      <c r="AD690" s="66"/>
      <c r="AE690" s="66"/>
      <c r="AF690" s="66"/>
      <c r="AG690" s="66"/>
      <c r="AH690" s="66"/>
      <c r="AI690" s="66"/>
      <c r="AJ690" s="66"/>
      <c r="AK690" s="66"/>
      <c r="AL690" s="66"/>
      <c r="AM690" s="66"/>
      <c r="AN690" s="70"/>
      <c r="AO690" s="70"/>
      <c r="AP690" s="70"/>
      <c r="AQ690" s="71"/>
      <c r="AR690" s="70"/>
      <c r="AS690" s="6"/>
      <c r="AT690" s="6"/>
      <c r="AU690" s="6"/>
      <c r="AV690" s="6"/>
      <c r="AW690" s="6"/>
      <c r="AX690" s="6"/>
      <c r="AY690" s="6"/>
      <c r="AZ690" s="6"/>
      <c r="BA690" s="6"/>
      <c r="BB690" s="6"/>
      <c r="BC690" s="6"/>
      <c r="BD690" s="6"/>
      <c r="BE690" s="6"/>
      <c r="BF690" s="6"/>
      <c r="BG690" s="6"/>
      <c r="BH690" s="6"/>
      <c r="BI690" s="6"/>
      <c r="BJ690" s="6"/>
      <c r="BK690" s="6"/>
      <c r="BL690" s="6"/>
      <c r="BM690" s="6"/>
    </row>
    <row r="691" spans="1:65" ht="13.2">
      <c r="A691" s="66"/>
      <c r="B691" s="67"/>
      <c r="C691" s="67"/>
      <c r="D691" s="66"/>
      <c r="E691" s="68"/>
      <c r="F691" s="66"/>
      <c r="G691" s="66"/>
      <c r="H691" s="66"/>
      <c r="I691" s="66"/>
      <c r="J691" s="66"/>
      <c r="K691" s="66"/>
      <c r="L691" s="66"/>
      <c r="M691" s="66"/>
      <c r="N691" s="66"/>
      <c r="O691" s="66"/>
      <c r="P691" s="66"/>
      <c r="Q691" s="66"/>
      <c r="R691" s="66"/>
      <c r="S691" s="66"/>
      <c r="T691" s="66"/>
      <c r="U691" s="66"/>
      <c r="V691" s="66"/>
      <c r="W691" s="66"/>
      <c r="X691" s="66"/>
      <c r="Y691" s="66"/>
      <c r="Z691" s="66"/>
      <c r="AA691" s="66"/>
      <c r="AB691" s="66"/>
      <c r="AC691" s="66"/>
      <c r="AD691" s="66"/>
      <c r="AE691" s="66"/>
      <c r="AF691" s="66"/>
      <c r="AG691" s="66"/>
      <c r="AH691" s="66"/>
      <c r="AI691" s="66"/>
      <c r="AJ691" s="66"/>
      <c r="AK691" s="66"/>
      <c r="AL691" s="66"/>
      <c r="AM691" s="66"/>
      <c r="AN691" s="70"/>
      <c r="AO691" s="70"/>
      <c r="AP691" s="70"/>
      <c r="AQ691" s="71"/>
      <c r="AR691" s="70"/>
      <c r="AS691" s="6"/>
      <c r="AT691" s="6"/>
      <c r="AU691" s="6"/>
      <c r="AV691" s="6"/>
      <c r="AW691" s="6"/>
      <c r="AX691" s="6"/>
      <c r="AY691" s="6"/>
      <c r="AZ691" s="6"/>
      <c r="BA691" s="6"/>
      <c r="BB691" s="6"/>
      <c r="BC691" s="6"/>
      <c r="BD691" s="6"/>
      <c r="BE691" s="6"/>
      <c r="BF691" s="6"/>
      <c r="BG691" s="6"/>
      <c r="BH691" s="6"/>
      <c r="BI691" s="6"/>
      <c r="BJ691" s="6"/>
      <c r="BK691" s="6"/>
      <c r="BL691" s="6"/>
      <c r="BM691" s="6"/>
    </row>
    <row r="692" spans="1:65" ht="13.2">
      <c r="A692" s="66"/>
      <c r="B692" s="67"/>
      <c r="C692" s="67"/>
      <c r="D692" s="66"/>
      <c r="E692" s="68"/>
      <c r="F692" s="66"/>
      <c r="G692" s="66"/>
      <c r="H692" s="66"/>
      <c r="I692" s="66"/>
      <c r="J692" s="66"/>
      <c r="K692" s="66"/>
      <c r="L692" s="66"/>
      <c r="M692" s="66"/>
      <c r="N692" s="66"/>
      <c r="O692" s="66"/>
      <c r="P692" s="66"/>
      <c r="Q692" s="66"/>
      <c r="R692" s="66"/>
      <c r="S692" s="66"/>
      <c r="T692" s="66"/>
      <c r="U692" s="66"/>
      <c r="V692" s="66"/>
      <c r="W692" s="66"/>
      <c r="X692" s="66"/>
      <c r="Y692" s="66"/>
      <c r="Z692" s="66"/>
      <c r="AA692" s="66"/>
      <c r="AB692" s="66"/>
      <c r="AC692" s="66"/>
      <c r="AD692" s="66"/>
      <c r="AE692" s="66"/>
      <c r="AF692" s="66"/>
      <c r="AG692" s="66"/>
      <c r="AH692" s="66"/>
      <c r="AI692" s="66"/>
      <c r="AJ692" s="66"/>
      <c r="AK692" s="66"/>
      <c r="AL692" s="66"/>
      <c r="AM692" s="66"/>
      <c r="AN692" s="70"/>
      <c r="AO692" s="70"/>
      <c r="AP692" s="70"/>
      <c r="AQ692" s="71"/>
      <c r="AR692" s="70"/>
      <c r="AS692" s="6"/>
      <c r="AT692" s="6"/>
      <c r="AU692" s="6"/>
      <c r="AV692" s="6"/>
      <c r="AW692" s="6"/>
      <c r="AX692" s="6"/>
      <c r="AY692" s="6"/>
      <c r="AZ692" s="6"/>
      <c r="BA692" s="6"/>
      <c r="BB692" s="6"/>
      <c r="BC692" s="6"/>
      <c r="BD692" s="6"/>
      <c r="BE692" s="6"/>
      <c r="BF692" s="6"/>
      <c r="BG692" s="6"/>
      <c r="BH692" s="6"/>
      <c r="BI692" s="6"/>
      <c r="BJ692" s="6"/>
      <c r="BK692" s="6"/>
      <c r="BL692" s="6"/>
      <c r="BM692" s="6"/>
    </row>
    <row r="693" spans="1:65" ht="13.2">
      <c r="A693" s="66"/>
      <c r="B693" s="67"/>
      <c r="C693" s="67"/>
      <c r="D693" s="66"/>
      <c r="E693" s="68"/>
      <c r="F693" s="66"/>
      <c r="G693" s="66"/>
      <c r="H693" s="66"/>
      <c r="I693" s="66"/>
      <c r="J693" s="66"/>
      <c r="K693" s="66"/>
      <c r="L693" s="66"/>
      <c r="M693" s="66"/>
      <c r="N693" s="66"/>
      <c r="O693" s="66"/>
      <c r="P693" s="66"/>
      <c r="Q693" s="66"/>
      <c r="R693" s="66"/>
      <c r="S693" s="66"/>
      <c r="T693" s="66"/>
      <c r="U693" s="66"/>
      <c r="V693" s="66"/>
      <c r="W693" s="66"/>
      <c r="X693" s="66"/>
      <c r="Y693" s="66"/>
      <c r="Z693" s="66"/>
      <c r="AA693" s="66"/>
      <c r="AB693" s="66"/>
      <c r="AC693" s="66"/>
      <c r="AD693" s="66"/>
      <c r="AE693" s="66"/>
      <c r="AF693" s="66"/>
      <c r="AG693" s="66"/>
      <c r="AH693" s="66"/>
      <c r="AI693" s="66"/>
      <c r="AJ693" s="66"/>
      <c r="AK693" s="66"/>
      <c r="AL693" s="66"/>
      <c r="AM693" s="66"/>
      <c r="AN693" s="70"/>
      <c r="AO693" s="70"/>
      <c r="AP693" s="70"/>
      <c r="AQ693" s="71"/>
      <c r="AR693" s="70"/>
      <c r="AS693" s="6"/>
      <c r="AT693" s="6"/>
      <c r="AU693" s="6"/>
      <c r="AV693" s="6"/>
      <c r="AW693" s="6"/>
      <c r="AX693" s="6"/>
      <c r="AY693" s="6"/>
      <c r="AZ693" s="6"/>
      <c r="BA693" s="6"/>
      <c r="BB693" s="6"/>
      <c r="BC693" s="6"/>
      <c r="BD693" s="6"/>
      <c r="BE693" s="6"/>
      <c r="BF693" s="6"/>
      <c r="BG693" s="6"/>
      <c r="BH693" s="6"/>
      <c r="BI693" s="6"/>
      <c r="BJ693" s="6"/>
      <c r="BK693" s="6"/>
      <c r="BL693" s="6"/>
      <c r="BM693" s="6"/>
    </row>
    <row r="694" spans="1:65" ht="13.2">
      <c r="A694" s="66"/>
      <c r="B694" s="67"/>
      <c r="C694" s="67"/>
      <c r="D694" s="66"/>
      <c r="E694" s="68"/>
      <c r="F694" s="66"/>
      <c r="G694" s="66"/>
      <c r="H694" s="66"/>
      <c r="I694" s="66"/>
      <c r="J694" s="66"/>
      <c r="K694" s="66"/>
      <c r="L694" s="66"/>
      <c r="M694" s="66"/>
      <c r="N694" s="66"/>
      <c r="O694" s="66"/>
      <c r="P694" s="66"/>
      <c r="Q694" s="66"/>
      <c r="R694" s="66"/>
      <c r="S694" s="66"/>
      <c r="T694" s="66"/>
      <c r="U694" s="66"/>
      <c r="V694" s="66"/>
      <c r="W694" s="66"/>
      <c r="X694" s="66"/>
      <c r="Y694" s="66"/>
      <c r="Z694" s="66"/>
      <c r="AA694" s="66"/>
      <c r="AB694" s="66"/>
      <c r="AC694" s="66"/>
      <c r="AD694" s="66"/>
      <c r="AE694" s="66"/>
      <c r="AF694" s="66"/>
      <c r="AG694" s="66"/>
      <c r="AH694" s="66"/>
      <c r="AI694" s="66"/>
      <c r="AJ694" s="66"/>
      <c r="AK694" s="66"/>
      <c r="AL694" s="66"/>
      <c r="AM694" s="66"/>
      <c r="AN694" s="70"/>
      <c r="AO694" s="70"/>
      <c r="AP694" s="70"/>
      <c r="AQ694" s="71"/>
      <c r="AR694" s="70"/>
      <c r="AS694" s="6"/>
      <c r="AT694" s="6"/>
      <c r="AU694" s="6"/>
      <c r="AV694" s="6"/>
      <c r="AW694" s="6"/>
      <c r="AX694" s="6"/>
      <c r="AY694" s="6"/>
      <c r="AZ694" s="6"/>
      <c r="BA694" s="6"/>
      <c r="BB694" s="6"/>
      <c r="BC694" s="6"/>
      <c r="BD694" s="6"/>
      <c r="BE694" s="6"/>
      <c r="BF694" s="6"/>
      <c r="BG694" s="6"/>
      <c r="BH694" s="6"/>
      <c r="BI694" s="6"/>
      <c r="BJ694" s="6"/>
      <c r="BK694" s="6"/>
      <c r="BL694" s="6"/>
      <c r="BM694" s="6"/>
    </row>
    <row r="695" spans="1:65" ht="13.2">
      <c r="A695" s="66"/>
      <c r="B695" s="67"/>
      <c r="C695" s="67"/>
      <c r="D695" s="66"/>
      <c r="E695" s="68"/>
      <c r="F695" s="66"/>
      <c r="G695" s="66"/>
      <c r="H695" s="66"/>
      <c r="I695" s="66"/>
      <c r="J695" s="66"/>
      <c r="K695" s="66"/>
      <c r="L695" s="66"/>
      <c r="M695" s="66"/>
      <c r="N695" s="66"/>
      <c r="O695" s="66"/>
      <c r="P695" s="66"/>
      <c r="Q695" s="66"/>
      <c r="R695" s="66"/>
      <c r="S695" s="66"/>
      <c r="T695" s="66"/>
      <c r="U695" s="66"/>
      <c r="V695" s="66"/>
      <c r="W695" s="66"/>
      <c r="X695" s="66"/>
      <c r="Y695" s="66"/>
      <c r="Z695" s="66"/>
      <c r="AA695" s="66"/>
      <c r="AB695" s="66"/>
      <c r="AC695" s="66"/>
      <c r="AD695" s="66"/>
      <c r="AE695" s="66"/>
      <c r="AF695" s="66"/>
      <c r="AG695" s="66"/>
      <c r="AH695" s="66"/>
      <c r="AI695" s="66"/>
      <c r="AJ695" s="66"/>
      <c r="AK695" s="66"/>
      <c r="AL695" s="66"/>
      <c r="AM695" s="66"/>
      <c r="AN695" s="70"/>
      <c r="AO695" s="70"/>
      <c r="AP695" s="70"/>
      <c r="AQ695" s="71"/>
      <c r="AR695" s="70"/>
      <c r="AS695" s="6"/>
      <c r="AT695" s="6"/>
      <c r="AU695" s="6"/>
      <c r="AV695" s="6"/>
      <c r="AW695" s="6"/>
      <c r="AX695" s="6"/>
      <c r="AY695" s="6"/>
      <c r="AZ695" s="6"/>
      <c r="BA695" s="6"/>
      <c r="BB695" s="6"/>
      <c r="BC695" s="6"/>
      <c r="BD695" s="6"/>
      <c r="BE695" s="6"/>
      <c r="BF695" s="6"/>
      <c r="BG695" s="6"/>
      <c r="BH695" s="6"/>
      <c r="BI695" s="6"/>
      <c r="BJ695" s="6"/>
      <c r="BK695" s="6"/>
      <c r="BL695" s="6"/>
      <c r="BM695" s="6"/>
    </row>
    <row r="696" spans="1:65" ht="13.2">
      <c r="A696" s="66"/>
      <c r="B696" s="67"/>
      <c r="C696" s="67"/>
      <c r="D696" s="66"/>
      <c r="E696" s="68"/>
      <c r="F696" s="66"/>
      <c r="G696" s="66"/>
      <c r="H696" s="66"/>
      <c r="I696" s="66"/>
      <c r="J696" s="66"/>
      <c r="K696" s="66"/>
      <c r="L696" s="66"/>
      <c r="M696" s="66"/>
      <c r="N696" s="66"/>
      <c r="O696" s="66"/>
      <c r="P696" s="66"/>
      <c r="Q696" s="66"/>
      <c r="R696" s="66"/>
      <c r="S696" s="66"/>
      <c r="T696" s="66"/>
      <c r="U696" s="66"/>
      <c r="V696" s="66"/>
      <c r="W696" s="66"/>
      <c r="X696" s="66"/>
      <c r="Y696" s="66"/>
      <c r="Z696" s="66"/>
      <c r="AA696" s="66"/>
      <c r="AB696" s="66"/>
      <c r="AC696" s="66"/>
      <c r="AD696" s="66"/>
      <c r="AE696" s="66"/>
      <c r="AF696" s="66"/>
      <c r="AG696" s="66"/>
      <c r="AH696" s="66"/>
      <c r="AI696" s="66"/>
      <c r="AJ696" s="66"/>
      <c r="AK696" s="66"/>
      <c r="AL696" s="66"/>
      <c r="AM696" s="66"/>
      <c r="AN696" s="70"/>
      <c r="AO696" s="70"/>
      <c r="AP696" s="70"/>
      <c r="AQ696" s="71"/>
      <c r="AR696" s="70"/>
      <c r="AS696" s="6"/>
      <c r="AT696" s="6"/>
      <c r="AU696" s="6"/>
      <c r="AV696" s="6"/>
      <c r="AW696" s="6"/>
      <c r="AX696" s="6"/>
      <c r="AY696" s="6"/>
      <c r="AZ696" s="6"/>
      <c r="BA696" s="6"/>
      <c r="BB696" s="6"/>
      <c r="BC696" s="6"/>
      <c r="BD696" s="6"/>
      <c r="BE696" s="6"/>
      <c r="BF696" s="6"/>
      <c r="BG696" s="6"/>
      <c r="BH696" s="6"/>
      <c r="BI696" s="6"/>
      <c r="BJ696" s="6"/>
      <c r="BK696" s="6"/>
      <c r="BL696" s="6"/>
      <c r="BM696" s="6"/>
    </row>
    <row r="697" spans="1:65" ht="13.2">
      <c r="A697" s="66"/>
      <c r="B697" s="67"/>
      <c r="C697" s="67"/>
      <c r="D697" s="66"/>
      <c r="E697" s="68"/>
      <c r="F697" s="66"/>
      <c r="G697" s="66"/>
      <c r="H697" s="66"/>
      <c r="I697" s="66"/>
      <c r="J697" s="66"/>
      <c r="K697" s="66"/>
      <c r="L697" s="66"/>
      <c r="M697" s="66"/>
      <c r="N697" s="66"/>
      <c r="O697" s="66"/>
      <c r="P697" s="66"/>
      <c r="Q697" s="66"/>
      <c r="R697" s="66"/>
      <c r="S697" s="66"/>
      <c r="T697" s="66"/>
      <c r="U697" s="66"/>
      <c r="V697" s="66"/>
      <c r="W697" s="66"/>
      <c r="X697" s="66"/>
      <c r="Y697" s="66"/>
      <c r="Z697" s="66"/>
      <c r="AA697" s="66"/>
      <c r="AB697" s="66"/>
      <c r="AC697" s="66"/>
      <c r="AD697" s="66"/>
      <c r="AE697" s="66"/>
      <c r="AF697" s="66"/>
      <c r="AG697" s="66"/>
      <c r="AH697" s="66"/>
      <c r="AI697" s="66"/>
      <c r="AJ697" s="66"/>
      <c r="AK697" s="66"/>
      <c r="AL697" s="66"/>
      <c r="AM697" s="66"/>
      <c r="AN697" s="70"/>
      <c r="AO697" s="70"/>
      <c r="AP697" s="70"/>
      <c r="AQ697" s="71"/>
      <c r="AR697" s="70"/>
      <c r="AS697" s="6"/>
      <c r="AT697" s="6"/>
      <c r="AU697" s="6"/>
      <c r="AV697" s="6"/>
      <c r="AW697" s="6"/>
      <c r="AX697" s="6"/>
      <c r="AY697" s="6"/>
      <c r="AZ697" s="6"/>
      <c r="BA697" s="6"/>
      <c r="BB697" s="6"/>
      <c r="BC697" s="6"/>
      <c r="BD697" s="6"/>
      <c r="BE697" s="6"/>
      <c r="BF697" s="6"/>
      <c r="BG697" s="6"/>
      <c r="BH697" s="6"/>
      <c r="BI697" s="6"/>
      <c r="BJ697" s="6"/>
      <c r="BK697" s="6"/>
      <c r="BL697" s="6"/>
      <c r="BM697" s="6"/>
    </row>
    <row r="698" spans="1:65" ht="13.2">
      <c r="A698" s="66"/>
      <c r="B698" s="67"/>
      <c r="C698" s="67"/>
      <c r="D698" s="66"/>
      <c r="E698" s="68"/>
      <c r="F698" s="66"/>
      <c r="G698" s="66"/>
      <c r="H698" s="66"/>
      <c r="I698" s="66"/>
      <c r="J698" s="66"/>
      <c r="K698" s="66"/>
      <c r="L698" s="66"/>
      <c r="M698" s="66"/>
      <c r="N698" s="66"/>
      <c r="O698" s="66"/>
      <c r="P698" s="66"/>
      <c r="Q698" s="66"/>
      <c r="R698" s="66"/>
      <c r="S698" s="66"/>
      <c r="T698" s="66"/>
      <c r="U698" s="66"/>
      <c r="V698" s="66"/>
      <c r="W698" s="66"/>
      <c r="X698" s="66"/>
      <c r="Y698" s="66"/>
      <c r="Z698" s="66"/>
      <c r="AA698" s="66"/>
      <c r="AB698" s="66"/>
      <c r="AC698" s="66"/>
      <c r="AD698" s="66"/>
      <c r="AE698" s="66"/>
      <c r="AF698" s="66"/>
      <c r="AG698" s="66"/>
      <c r="AH698" s="66"/>
      <c r="AI698" s="66"/>
      <c r="AJ698" s="66"/>
      <c r="AK698" s="66"/>
      <c r="AL698" s="66"/>
      <c r="AM698" s="66"/>
      <c r="AN698" s="70"/>
      <c r="AO698" s="70"/>
      <c r="AP698" s="70"/>
      <c r="AQ698" s="71"/>
      <c r="AR698" s="70"/>
      <c r="AS698" s="6"/>
      <c r="AT698" s="6"/>
      <c r="AU698" s="6"/>
      <c r="AV698" s="6"/>
      <c r="AW698" s="6"/>
      <c r="AX698" s="6"/>
      <c r="AY698" s="6"/>
      <c r="AZ698" s="6"/>
      <c r="BA698" s="6"/>
      <c r="BB698" s="6"/>
      <c r="BC698" s="6"/>
      <c r="BD698" s="6"/>
      <c r="BE698" s="6"/>
      <c r="BF698" s="6"/>
      <c r="BG698" s="6"/>
      <c r="BH698" s="6"/>
      <c r="BI698" s="6"/>
      <c r="BJ698" s="6"/>
      <c r="BK698" s="6"/>
      <c r="BL698" s="6"/>
      <c r="BM698" s="6"/>
    </row>
    <row r="699" spans="1:65" ht="13.2">
      <c r="A699" s="66"/>
      <c r="B699" s="67"/>
      <c r="C699" s="67"/>
      <c r="D699" s="66"/>
      <c r="E699" s="68"/>
      <c r="F699" s="66"/>
      <c r="G699" s="66"/>
      <c r="H699" s="66"/>
      <c r="I699" s="66"/>
      <c r="J699" s="66"/>
      <c r="K699" s="66"/>
      <c r="L699" s="66"/>
      <c r="M699" s="66"/>
      <c r="N699" s="66"/>
      <c r="O699" s="66"/>
      <c r="P699" s="66"/>
      <c r="Q699" s="66"/>
      <c r="R699" s="66"/>
      <c r="S699" s="66"/>
      <c r="T699" s="66"/>
      <c r="U699" s="66"/>
      <c r="V699" s="66"/>
      <c r="W699" s="66"/>
      <c r="X699" s="66"/>
      <c r="Y699" s="66"/>
      <c r="Z699" s="66"/>
      <c r="AA699" s="66"/>
      <c r="AB699" s="66"/>
      <c r="AC699" s="66"/>
      <c r="AD699" s="66"/>
      <c r="AE699" s="66"/>
      <c r="AF699" s="66"/>
      <c r="AG699" s="66"/>
      <c r="AH699" s="66"/>
      <c r="AI699" s="66"/>
      <c r="AJ699" s="66"/>
      <c r="AK699" s="66"/>
      <c r="AL699" s="66"/>
      <c r="AM699" s="66"/>
      <c r="AN699" s="70"/>
      <c r="AO699" s="70"/>
      <c r="AP699" s="70"/>
      <c r="AQ699" s="71"/>
      <c r="AR699" s="70"/>
      <c r="AS699" s="6"/>
      <c r="AT699" s="6"/>
      <c r="AU699" s="6"/>
      <c r="AV699" s="6"/>
      <c r="AW699" s="6"/>
      <c r="AX699" s="6"/>
      <c r="AY699" s="6"/>
      <c r="AZ699" s="6"/>
      <c r="BA699" s="6"/>
      <c r="BB699" s="6"/>
      <c r="BC699" s="6"/>
      <c r="BD699" s="6"/>
      <c r="BE699" s="6"/>
      <c r="BF699" s="6"/>
      <c r="BG699" s="6"/>
      <c r="BH699" s="6"/>
      <c r="BI699" s="6"/>
      <c r="BJ699" s="6"/>
      <c r="BK699" s="6"/>
      <c r="BL699" s="6"/>
      <c r="BM699" s="6"/>
    </row>
    <row r="700" spans="1:65" ht="13.2">
      <c r="A700" s="66"/>
      <c r="B700" s="67"/>
      <c r="C700" s="67"/>
      <c r="D700" s="66"/>
      <c r="E700" s="68"/>
      <c r="F700" s="66"/>
      <c r="G700" s="66"/>
      <c r="H700" s="66"/>
      <c r="I700" s="66"/>
      <c r="J700" s="66"/>
      <c r="K700" s="66"/>
      <c r="L700" s="66"/>
      <c r="M700" s="66"/>
      <c r="N700" s="66"/>
      <c r="O700" s="66"/>
      <c r="P700" s="66"/>
      <c r="Q700" s="66"/>
      <c r="R700" s="66"/>
      <c r="S700" s="66"/>
      <c r="T700" s="66"/>
      <c r="U700" s="66"/>
      <c r="V700" s="66"/>
      <c r="W700" s="66"/>
      <c r="X700" s="66"/>
      <c r="Y700" s="66"/>
      <c r="Z700" s="66"/>
      <c r="AA700" s="66"/>
      <c r="AB700" s="66"/>
      <c r="AC700" s="66"/>
      <c r="AD700" s="66"/>
      <c r="AE700" s="66"/>
      <c r="AF700" s="66"/>
      <c r="AG700" s="66"/>
      <c r="AH700" s="66"/>
      <c r="AI700" s="66"/>
      <c r="AJ700" s="66"/>
      <c r="AK700" s="66"/>
      <c r="AL700" s="66"/>
      <c r="AM700" s="66"/>
      <c r="AN700" s="70"/>
      <c r="AO700" s="70"/>
      <c r="AP700" s="70"/>
      <c r="AQ700" s="71"/>
      <c r="AR700" s="70"/>
      <c r="AS700" s="6"/>
      <c r="AT700" s="6"/>
      <c r="AU700" s="6"/>
      <c r="AV700" s="6"/>
      <c r="AW700" s="6"/>
      <c r="AX700" s="6"/>
      <c r="AY700" s="6"/>
      <c r="AZ700" s="6"/>
      <c r="BA700" s="6"/>
      <c r="BB700" s="6"/>
      <c r="BC700" s="6"/>
      <c r="BD700" s="6"/>
      <c r="BE700" s="6"/>
      <c r="BF700" s="6"/>
      <c r="BG700" s="6"/>
      <c r="BH700" s="6"/>
      <c r="BI700" s="6"/>
      <c r="BJ700" s="6"/>
      <c r="BK700" s="6"/>
      <c r="BL700" s="6"/>
      <c r="BM700" s="6"/>
    </row>
    <row r="701" spans="1:65" ht="13.2">
      <c r="A701" s="66"/>
      <c r="B701" s="67"/>
      <c r="C701" s="67"/>
      <c r="D701" s="66"/>
      <c r="E701" s="68"/>
      <c r="F701" s="66"/>
      <c r="G701" s="66"/>
      <c r="H701" s="66"/>
      <c r="I701" s="66"/>
      <c r="J701" s="66"/>
      <c r="K701" s="66"/>
      <c r="L701" s="66"/>
      <c r="M701" s="66"/>
      <c r="N701" s="66"/>
      <c r="O701" s="66"/>
      <c r="P701" s="66"/>
      <c r="Q701" s="66"/>
      <c r="R701" s="66"/>
      <c r="S701" s="66"/>
      <c r="T701" s="66"/>
      <c r="U701" s="66"/>
      <c r="V701" s="66"/>
      <c r="W701" s="66"/>
      <c r="X701" s="66"/>
      <c r="Y701" s="66"/>
      <c r="Z701" s="66"/>
      <c r="AA701" s="66"/>
      <c r="AB701" s="66"/>
      <c r="AC701" s="66"/>
      <c r="AD701" s="66"/>
      <c r="AE701" s="66"/>
      <c r="AF701" s="66"/>
      <c r="AG701" s="66"/>
      <c r="AH701" s="66"/>
      <c r="AI701" s="66"/>
      <c r="AJ701" s="66"/>
      <c r="AK701" s="66"/>
      <c r="AL701" s="66"/>
      <c r="AM701" s="66"/>
      <c r="AN701" s="70"/>
      <c r="AO701" s="70"/>
      <c r="AP701" s="70"/>
      <c r="AQ701" s="71"/>
      <c r="AR701" s="70"/>
      <c r="AS701" s="6"/>
      <c r="AT701" s="6"/>
      <c r="AU701" s="6"/>
      <c r="AV701" s="6"/>
      <c r="AW701" s="6"/>
      <c r="AX701" s="6"/>
      <c r="AY701" s="6"/>
      <c r="AZ701" s="6"/>
      <c r="BA701" s="6"/>
      <c r="BB701" s="6"/>
      <c r="BC701" s="6"/>
      <c r="BD701" s="6"/>
      <c r="BE701" s="6"/>
      <c r="BF701" s="6"/>
      <c r="BG701" s="6"/>
      <c r="BH701" s="6"/>
      <c r="BI701" s="6"/>
      <c r="BJ701" s="6"/>
      <c r="BK701" s="6"/>
      <c r="BL701" s="6"/>
      <c r="BM701" s="6"/>
    </row>
    <row r="702" spans="1:65" ht="13.2">
      <c r="A702" s="66"/>
      <c r="B702" s="67"/>
      <c r="C702" s="67"/>
      <c r="D702" s="66"/>
      <c r="E702" s="68"/>
      <c r="F702" s="66"/>
      <c r="G702" s="66"/>
      <c r="H702" s="66"/>
      <c r="I702" s="66"/>
      <c r="J702" s="66"/>
      <c r="K702" s="66"/>
      <c r="L702" s="66"/>
      <c r="M702" s="66"/>
      <c r="N702" s="66"/>
      <c r="O702" s="66"/>
      <c r="P702" s="66"/>
      <c r="Q702" s="66"/>
      <c r="R702" s="66"/>
      <c r="S702" s="66"/>
      <c r="T702" s="66"/>
      <c r="U702" s="66"/>
      <c r="V702" s="66"/>
      <c r="W702" s="66"/>
      <c r="X702" s="66"/>
      <c r="Y702" s="66"/>
      <c r="Z702" s="66"/>
      <c r="AA702" s="66"/>
      <c r="AB702" s="66"/>
      <c r="AC702" s="66"/>
      <c r="AD702" s="66"/>
      <c r="AE702" s="66"/>
      <c r="AF702" s="66"/>
      <c r="AG702" s="66"/>
      <c r="AH702" s="66"/>
      <c r="AI702" s="66"/>
      <c r="AJ702" s="66"/>
      <c r="AK702" s="66"/>
      <c r="AL702" s="66"/>
      <c r="AM702" s="66"/>
      <c r="AN702" s="70"/>
      <c r="AO702" s="70"/>
      <c r="AP702" s="70"/>
      <c r="AQ702" s="71"/>
      <c r="AR702" s="70"/>
      <c r="AS702" s="6"/>
      <c r="AT702" s="6"/>
      <c r="AU702" s="6"/>
      <c r="AV702" s="6"/>
      <c r="AW702" s="6"/>
      <c r="AX702" s="6"/>
      <c r="AY702" s="6"/>
      <c r="AZ702" s="6"/>
      <c r="BA702" s="6"/>
      <c r="BB702" s="6"/>
      <c r="BC702" s="6"/>
      <c r="BD702" s="6"/>
      <c r="BE702" s="6"/>
      <c r="BF702" s="6"/>
      <c r="BG702" s="6"/>
      <c r="BH702" s="6"/>
      <c r="BI702" s="6"/>
      <c r="BJ702" s="6"/>
      <c r="BK702" s="6"/>
      <c r="BL702" s="6"/>
      <c r="BM702" s="6"/>
    </row>
    <row r="703" spans="1:65" ht="13.2">
      <c r="A703" s="66"/>
      <c r="B703" s="67"/>
      <c r="C703" s="67"/>
      <c r="D703" s="66"/>
      <c r="E703" s="68"/>
      <c r="F703" s="66"/>
      <c r="G703" s="66"/>
      <c r="H703" s="66"/>
      <c r="I703" s="66"/>
      <c r="J703" s="66"/>
      <c r="K703" s="66"/>
      <c r="L703" s="66"/>
      <c r="M703" s="66"/>
      <c r="N703" s="66"/>
      <c r="O703" s="66"/>
      <c r="P703" s="66"/>
      <c r="Q703" s="66"/>
      <c r="R703" s="66"/>
      <c r="S703" s="66"/>
      <c r="T703" s="66"/>
      <c r="U703" s="66"/>
      <c r="V703" s="66"/>
      <c r="W703" s="66"/>
      <c r="X703" s="66"/>
      <c r="Y703" s="66"/>
      <c r="Z703" s="66"/>
      <c r="AA703" s="66"/>
      <c r="AB703" s="66"/>
      <c r="AC703" s="66"/>
      <c r="AD703" s="66"/>
      <c r="AE703" s="66"/>
      <c r="AF703" s="66"/>
      <c r="AG703" s="66"/>
      <c r="AH703" s="66"/>
      <c r="AI703" s="66"/>
      <c r="AJ703" s="66"/>
      <c r="AK703" s="66"/>
      <c r="AL703" s="66"/>
      <c r="AM703" s="66"/>
      <c r="AN703" s="70"/>
      <c r="AO703" s="70"/>
      <c r="AP703" s="70"/>
      <c r="AQ703" s="71"/>
      <c r="AR703" s="70"/>
      <c r="AS703" s="6"/>
      <c r="AT703" s="6"/>
      <c r="AU703" s="6"/>
      <c r="AV703" s="6"/>
      <c r="AW703" s="6"/>
      <c r="AX703" s="6"/>
      <c r="AY703" s="6"/>
      <c r="AZ703" s="6"/>
      <c r="BA703" s="6"/>
      <c r="BB703" s="6"/>
      <c r="BC703" s="6"/>
      <c r="BD703" s="6"/>
      <c r="BE703" s="6"/>
      <c r="BF703" s="6"/>
      <c r="BG703" s="6"/>
      <c r="BH703" s="6"/>
      <c r="BI703" s="6"/>
      <c r="BJ703" s="6"/>
      <c r="BK703" s="6"/>
      <c r="BL703" s="6"/>
      <c r="BM703" s="6"/>
    </row>
    <row r="704" spans="1:65" ht="13.2">
      <c r="A704" s="66"/>
      <c r="B704" s="67"/>
      <c r="C704" s="67"/>
      <c r="D704" s="66"/>
      <c r="E704" s="68"/>
      <c r="F704" s="66"/>
      <c r="G704" s="66"/>
      <c r="H704" s="66"/>
      <c r="I704" s="66"/>
      <c r="J704" s="66"/>
      <c r="K704" s="66"/>
      <c r="L704" s="66"/>
      <c r="M704" s="66"/>
      <c r="N704" s="66"/>
      <c r="O704" s="66"/>
      <c r="P704" s="66"/>
      <c r="Q704" s="66"/>
      <c r="R704" s="66"/>
      <c r="S704" s="66"/>
      <c r="T704" s="66"/>
      <c r="U704" s="66"/>
      <c r="V704" s="66"/>
      <c r="W704" s="66"/>
      <c r="X704" s="66"/>
      <c r="Y704" s="66"/>
      <c r="Z704" s="66"/>
      <c r="AA704" s="66"/>
      <c r="AB704" s="66"/>
      <c r="AC704" s="66"/>
      <c r="AD704" s="66"/>
      <c r="AE704" s="66"/>
      <c r="AF704" s="66"/>
      <c r="AG704" s="66"/>
      <c r="AH704" s="66"/>
      <c r="AI704" s="66"/>
      <c r="AJ704" s="66"/>
      <c r="AK704" s="66"/>
      <c r="AL704" s="66"/>
      <c r="AM704" s="66"/>
      <c r="AN704" s="70"/>
      <c r="AO704" s="70"/>
      <c r="AP704" s="70"/>
      <c r="AQ704" s="71"/>
      <c r="AR704" s="70"/>
      <c r="AS704" s="6"/>
      <c r="AT704" s="6"/>
      <c r="AU704" s="6"/>
      <c r="AV704" s="6"/>
      <c r="AW704" s="6"/>
      <c r="AX704" s="6"/>
      <c r="AY704" s="6"/>
      <c r="AZ704" s="6"/>
      <c r="BA704" s="6"/>
      <c r="BB704" s="6"/>
      <c r="BC704" s="6"/>
      <c r="BD704" s="6"/>
      <c r="BE704" s="6"/>
      <c r="BF704" s="6"/>
      <c r="BG704" s="6"/>
      <c r="BH704" s="6"/>
      <c r="BI704" s="6"/>
      <c r="BJ704" s="6"/>
      <c r="BK704" s="6"/>
      <c r="BL704" s="6"/>
      <c r="BM704" s="6"/>
    </row>
    <row r="705" spans="1:65" ht="13.2">
      <c r="A705" s="66"/>
      <c r="B705" s="67"/>
      <c r="C705" s="67"/>
      <c r="D705" s="66"/>
      <c r="E705" s="68"/>
      <c r="F705" s="66"/>
      <c r="G705" s="66"/>
      <c r="H705" s="66"/>
      <c r="I705" s="66"/>
      <c r="J705" s="66"/>
      <c r="K705" s="66"/>
      <c r="L705" s="66"/>
      <c r="M705" s="66"/>
      <c r="N705" s="66"/>
      <c r="O705" s="66"/>
      <c r="P705" s="66"/>
      <c r="Q705" s="66"/>
      <c r="R705" s="66"/>
      <c r="S705" s="66"/>
      <c r="T705" s="66"/>
      <c r="U705" s="66"/>
      <c r="V705" s="66"/>
      <c r="W705" s="66"/>
      <c r="X705" s="66"/>
      <c r="Y705" s="66"/>
      <c r="Z705" s="66"/>
      <c r="AA705" s="66"/>
      <c r="AB705" s="66"/>
      <c r="AC705" s="66"/>
      <c r="AD705" s="66"/>
      <c r="AE705" s="66"/>
      <c r="AF705" s="66"/>
      <c r="AG705" s="66"/>
      <c r="AH705" s="66"/>
      <c r="AI705" s="66"/>
      <c r="AJ705" s="66"/>
      <c r="AK705" s="66"/>
      <c r="AL705" s="66"/>
      <c r="AM705" s="66"/>
      <c r="AN705" s="70"/>
      <c r="AO705" s="70"/>
      <c r="AP705" s="70"/>
      <c r="AQ705" s="71"/>
      <c r="AR705" s="70"/>
      <c r="AS705" s="6"/>
      <c r="AT705" s="6"/>
      <c r="AU705" s="6"/>
      <c r="AV705" s="6"/>
      <c r="AW705" s="6"/>
      <c r="AX705" s="6"/>
      <c r="AY705" s="6"/>
      <c r="AZ705" s="6"/>
      <c r="BA705" s="6"/>
      <c r="BB705" s="6"/>
      <c r="BC705" s="6"/>
      <c r="BD705" s="6"/>
      <c r="BE705" s="6"/>
      <c r="BF705" s="6"/>
      <c r="BG705" s="6"/>
      <c r="BH705" s="6"/>
      <c r="BI705" s="6"/>
      <c r="BJ705" s="6"/>
      <c r="BK705" s="6"/>
      <c r="BL705" s="6"/>
      <c r="BM705" s="6"/>
    </row>
    <row r="706" spans="1:65" ht="13.2">
      <c r="A706" s="66"/>
      <c r="B706" s="67"/>
      <c r="C706" s="67"/>
      <c r="D706" s="66"/>
      <c r="E706" s="68"/>
      <c r="F706" s="66"/>
      <c r="G706" s="66"/>
      <c r="H706" s="66"/>
      <c r="I706" s="66"/>
      <c r="J706" s="66"/>
      <c r="K706" s="66"/>
      <c r="L706" s="66"/>
      <c r="M706" s="66"/>
      <c r="N706" s="66"/>
      <c r="O706" s="66"/>
      <c r="P706" s="66"/>
      <c r="Q706" s="66"/>
      <c r="R706" s="66"/>
      <c r="S706" s="66"/>
      <c r="T706" s="66"/>
      <c r="U706" s="66"/>
      <c r="V706" s="66"/>
      <c r="W706" s="66"/>
      <c r="X706" s="66"/>
      <c r="Y706" s="66"/>
      <c r="Z706" s="66"/>
      <c r="AA706" s="66"/>
      <c r="AB706" s="66"/>
      <c r="AC706" s="66"/>
      <c r="AD706" s="66"/>
      <c r="AE706" s="66"/>
      <c r="AF706" s="66"/>
      <c r="AG706" s="66"/>
      <c r="AH706" s="66"/>
      <c r="AI706" s="66"/>
      <c r="AJ706" s="66"/>
      <c r="AK706" s="66"/>
      <c r="AL706" s="66"/>
      <c r="AM706" s="66"/>
      <c r="AN706" s="70"/>
      <c r="AO706" s="70"/>
      <c r="AP706" s="70"/>
      <c r="AQ706" s="71"/>
      <c r="AR706" s="70"/>
      <c r="AS706" s="6"/>
      <c r="AT706" s="6"/>
      <c r="AU706" s="6"/>
      <c r="AV706" s="6"/>
      <c r="AW706" s="6"/>
      <c r="AX706" s="6"/>
      <c r="AY706" s="6"/>
      <c r="AZ706" s="6"/>
      <c r="BA706" s="6"/>
      <c r="BB706" s="6"/>
      <c r="BC706" s="6"/>
      <c r="BD706" s="6"/>
      <c r="BE706" s="6"/>
      <c r="BF706" s="6"/>
      <c r="BG706" s="6"/>
      <c r="BH706" s="6"/>
      <c r="BI706" s="6"/>
      <c r="BJ706" s="6"/>
      <c r="BK706" s="6"/>
      <c r="BL706" s="6"/>
      <c r="BM706" s="6"/>
    </row>
    <row r="707" spans="1:65" ht="13.2">
      <c r="A707" s="66"/>
      <c r="B707" s="67"/>
      <c r="C707" s="67"/>
      <c r="D707" s="66"/>
      <c r="E707" s="68"/>
      <c r="F707" s="66"/>
      <c r="G707" s="66"/>
      <c r="H707" s="66"/>
      <c r="I707" s="66"/>
      <c r="J707" s="66"/>
      <c r="K707" s="66"/>
      <c r="L707" s="66"/>
      <c r="M707" s="66"/>
      <c r="N707" s="66"/>
      <c r="O707" s="66"/>
      <c r="P707" s="66"/>
      <c r="Q707" s="66"/>
      <c r="R707" s="66"/>
      <c r="S707" s="66"/>
      <c r="T707" s="66"/>
      <c r="U707" s="66"/>
      <c r="V707" s="66"/>
      <c r="W707" s="66"/>
      <c r="X707" s="66"/>
      <c r="Y707" s="66"/>
      <c r="Z707" s="66"/>
      <c r="AA707" s="66"/>
      <c r="AB707" s="66"/>
      <c r="AC707" s="66"/>
      <c r="AD707" s="66"/>
      <c r="AE707" s="66"/>
      <c r="AF707" s="66"/>
      <c r="AG707" s="66"/>
      <c r="AH707" s="66"/>
      <c r="AI707" s="66"/>
      <c r="AJ707" s="66"/>
      <c r="AK707" s="66"/>
      <c r="AL707" s="66"/>
      <c r="AM707" s="66"/>
      <c r="AN707" s="70"/>
      <c r="AO707" s="70"/>
      <c r="AP707" s="70"/>
      <c r="AQ707" s="71"/>
      <c r="AR707" s="70"/>
      <c r="AS707" s="6"/>
      <c r="AT707" s="6"/>
      <c r="AU707" s="6"/>
      <c r="AV707" s="6"/>
      <c r="AW707" s="6"/>
      <c r="AX707" s="6"/>
      <c r="AY707" s="6"/>
      <c r="AZ707" s="6"/>
      <c r="BA707" s="6"/>
      <c r="BB707" s="6"/>
      <c r="BC707" s="6"/>
      <c r="BD707" s="6"/>
      <c r="BE707" s="6"/>
      <c r="BF707" s="6"/>
      <c r="BG707" s="6"/>
      <c r="BH707" s="6"/>
      <c r="BI707" s="6"/>
      <c r="BJ707" s="6"/>
      <c r="BK707" s="6"/>
      <c r="BL707" s="6"/>
      <c r="BM707" s="6"/>
    </row>
    <row r="708" spans="1:65" ht="13.2">
      <c r="A708" s="66"/>
      <c r="B708" s="67"/>
      <c r="C708" s="67"/>
      <c r="D708" s="66"/>
      <c r="E708" s="68"/>
      <c r="F708" s="66"/>
      <c r="G708" s="66"/>
      <c r="H708" s="66"/>
      <c r="I708" s="66"/>
      <c r="J708" s="66"/>
      <c r="K708" s="66"/>
      <c r="L708" s="66"/>
      <c r="M708" s="66"/>
      <c r="N708" s="66"/>
      <c r="O708" s="66"/>
      <c r="P708" s="66"/>
      <c r="Q708" s="66"/>
      <c r="R708" s="66"/>
      <c r="S708" s="66"/>
      <c r="T708" s="66"/>
      <c r="U708" s="66"/>
      <c r="V708" s="66"/>
      <c r="W708" s="66"/>
      <c r="X708" s="66"/>
      <c r="Y708" s="66"/>
      <c r="Z708" s="66"/>
      <c r="AA708" s="66"/>
      <c r="AB708" s="66"/>
      <c r="AC708" s="66"/>
      <c r="AD708" s="66"/>
      <c r="AE708" s="66"/>
      <c r="AF708" s="66"/>
      <c r="AG708" s="66"/>
      <c r="AH708" s="66"/>
      <c r="AI708" s="66"/>
      <c r="AJ708" s="66"/>
      <c r="AK708" s="66"/>
      <c r="AL708" s="66"/>
      <c r="AM708" s="66"/>
      <c r="AN708" s="70"/>
      <c r="AO708" s="70"/>
      <c r="AP708" s="70"/>
      <c r="AQ708" s="71"/>
      <c r="AR708" s="70"/>
      <c r="AS708" s="6"/>
      <c r="AT708" s="6"/>
      <c r="AU708" s="6"/>
      <c r="AV708" s="6"/>
      <c r="AW708" s="6"/>
      <c r="AX708" s="6"/>
      <c r="AY708" s="6"/>
      <c r="AZ708" s="6"/>
      <c r="BA708" s="6"/>
      <c r="BB708" s="6"/>
      <c r="BC708" s="6"/>
      <c r="BD708" s="6"/>
      <c r="BE708" s="6"/>
      <c r="BF708" s="6"/>
      <c r="BG708" s="6"/>
      <c r="BH708" s="6"/>
      <c r="BI708" s="6"/>
      <c r="BJ708" s="6"/>
      <c r="BK708" s="6"/>
      <c r="BL708" s="6"/>
      <c r="BM708" s="6"/>
    </row>
    <row r="709" spans="1:65" ht="13.2">
      <c r="A709" s="66"/>
      <c r="B709" s="67"/>
      <c r="C709" s="67"/>
      <c r="D709" s="66"/>
      <c r="E709" s="68"/>
      <c r="F709" s="66"/>
      <c r="G709" s="66"/>
      <c r="H709" s="66"/>
      <c r="I709" s="66"/>
      <c r="J709" s="66"/>
      <c r="K709" s="66"/>
      <c r="L709" s="66"/>
      <c r="M709" s="66"/>
      <c r="N709" s="66"/>
      <c r="O709" s="66"/>
      <c r="P709" s="66"/>
      <c r="Q709" s="66"/>
      <c r="R709" s="66"/>
      <c r="S709" s="66"/>
      <c r="T709" s="66"/>
      <c r="U709" s="66"/>
      <c r="V709" s="66"/>
      <c r="W709" s="66"/>
      <c r="X709" s="66"/>
      <c r="Y709" s="66"/>
      <c r="Z709" s="66"/>
      <c r="AA709" s="66"/>
      <c r="AB709" s="66"/>
      <c r="AC709" s="66"/>
      <c r="AD709" s="66"/>
      <c r="AE709" s="66"/>
      <c r="AF709" s="66"/>
      <c r="AG709" s="66"/>
      <c r="AH709" s="66"/>
      <c r="AI709" s="66"/>
      <c r="AJ709" s="66"/>
      <c r="AK709" s="66"/>
      <c r="AL709" s="66"/>
      <c r="AM709" s="66"/>
      <c r="AN709" s="70"/>
      <c r="AO709" s="70"/>
      <c r="AP709" s="70"/>
      <c r="AQ709" s="71"/>
      <c r="AR709" s="70"/>
      <c r="AS709" s="6"/>
      <c r="AT709" s="6"/>
      <c r="AU709" s="6"/>
      <c r="AV709" s="6"/>
      <c r="AW709" s="6"/>
      <c r="AX709" s="6"/>
      <c r="AY709" s="6"/>
      <c r="AZ709" s="6"/>
      <c r="BA709" s="6"/>
      <c r="BB709" s="6"/>
      <c r="BC709" s="6"/>
      <c r="BD709" s="6"/>
      <c r="BE709" s="6"/>
      <c r="BF709" s="6"/>
      <c r="BG709" s="6"/>
      <c r="BH709" s="6"/>
      <c r="BI709" s="6"/>
      <c r="BJ709" s="6"/>
      <c r="BK709" s="6"/>
      <c r="BL709" s="6"/>
      <c r="BM709" s="6"/>
    </row>
    <row r="710" spans="1:65" ht="13.2">
      <c r="A710" s="66"/>
      <c r="B710" s="67"/>
      <c r="C710" s="67"/>
      <c r="D710" s="66"/>
      <c r="E710" s="68"/>
      <c r="F710" s="66"/>
      <c r="G710" s="66"/>
      <c r="H710" s="66"/>
      <c r="I710" s="66"/>
      <c r="J710" s="66"/>
      <c r="K710" s="66"/>
      <c r="L710" s="66"/>
      <c r="M710" s="66"/>
      <c r="N710" s="66"/>
      <c r="O710" s="66"/>
      <c r="P710" s="66"/>
      <c r="Q710" s="66"/>
      <c r="R710" s="66"/>
      <c r="S710" s="66"/>
      <c r="T710" s="66"/>
      <c r="U710" s="66"/>
      <c r="V710" s="66"/>
      <c r="W710" s="66"/>
      <c r="X710" s="66"/>
      <c r="Y710" s="66"/>
      <c r="Z710" s="66"/>
      <c r="AA710" s="66"/>
      <c r="AB710" s="66"/>
      <c r="AC710" s="66"/>
      <c r="AD710" s="66"/>
      <c r="AE710" s="66"/>
      <c r="AF710" s="66"/>
      <c r="AG710" s="66"/>
      <c r="AH710" s="66"/>
      <c r="AI710" s="66"/>
      <c r="AJ710" s="66"/>
      <c r="AK710" s="66"/>
      <c r="AL710" s="66"/>
      <c r="AM710" s="66"/>
      <c r="AN710" s="70"/>
      <c r="AO710" s="70"/>
      <c r="AP710" s="70"/>
      <c r="AQ710" s="71"/>
      <c r="AR710" s="70"/>
      <c r="AS710" s="6"/>
      <c r="AT710" s="6"/>
      <c r="AU710" s="6"/>
      <c r="AV710" s="6"/>
      <c r="AW710" s="6"/>
      <c r="AX710" s="6"/>
      <c r="AY710" s="6"/>
      <c r="AZ710" s="6"/>
      <c r="BA710" s="6"/>
      <c r="BB710" s="6"/>
      <c r="BC710" s="6"/>
      <c r="BD710" s="6"/>
      <c r="BE710" s="6"/>
      <c r="BF710" s="6"/>
      <c r="BG710" s="6"/>
      <c r="BH710" s="6"/>
      <c r="BI710" s="6"/>
      <c r="BJ710" s="6"/>
      <c r="BK710" s="6"/>
      <c r="BL710" s="6"/>
      <c r="BM710" s="6"/>
    </row>
    <row r="711" spans="1:65" ht="13.2">
      <c r="A711" s="66"/>
      <c r="B711" s="67"/>
      <c r="C711" s="67"/>
      <c r="D711" s="66"/>
      <c r="E711" s="68"/>
      <c r="F711" s="66"/>
      <c r="G711" s="66"/>
      <c r="H711" s="66"/>
      <c r="I711" s="66"/>
      <c r="J711" s="66"/>
      <c r="K711" s="66"/>
      <c r="L711" s="66"/>
      <c r="M711" s="66"/>
      <c r="N711" s="66"/>
      <c r="O711" s="66"/>
      <c r="P711" s="66"/>
      <c r="Q711" s="66"/>
      <c r="R711" s="66"/>
      <c r="S711" s="66"/>
      <c r="T711" s="66"/>
      <c r="U711" s="66"/>
      <c r="V711" s="66"/>
      <c r="W711" s="66"/>
      <c r="X711" s="66"/>
      <c r="Y711" s="66"/>
      <c r="Z711" s="66"/>
      <c r="AA711" s="66"/>
      <c r="AB711" s="66"/>
      <c r="AC711" s="66"/>
      <c r="AD711" s="66"/>
      <c r="AE711" s="66"/>
      <c r="AF711" s="66"/>
      <c r="AG711" s="66"/>
      <c r="AH711" s="66"/>
      <c r="AI711" s="66"/>
      <c r="AJ711" s="66"/>
      <c r="AK711" s="66"/>
      <c r="AL711" s="66"/>
      <c r="AM711" s="66"/>
      <c r="AN711" s="70"/>
      <c r="AO711" s="70"/>
      <c r="AP711" s="70"/>
      <c r="AQ711" s="71"/>
      <c r="AR711" s="70"/>
      <c r="AS711" s="6"/>
      <c r="AT711" s="6"/>
      <c r="AU711" s="6"/>
      <c r="AV711" s="6"/>
      <c r="AW711" s="6"/>
      <c r="AX711" s="6"/>
      <c r="AY711" s="6"/>
      <c r="AZ711" s="6"/>
      <c r="BA711" s="6"/>
      <c r="BB711" s="6"/>
      <c r="BC711" s="6"/>
      <c r="BD711" s="6"/>
      <c r="BE711" s="6"/>
      <c r="BF711" s="6"/>
      <c r="BG711" s="6"/>
      <c r="BH711" s="6"/>
      <c r="BI711" s="6"/>
      <c r="BJ711" s="6"/>
      <c r="BK711" s="6"/>
      <c r="BL711" s="6"/>
      <c r="BM711" s="6"/>
    </row>
    <row r="712" spans="1:65" ht="13.2">
      <c r="A712" s="66"/>
      <c r="B712" s="67"/>
      <c r="C712" s="67"/>
      <c r="D712" s="66"/>
      <c r="E712" s="68"/>
      <c r="F712" s="66"/>
      <c r="G712" s="66"/>
      <c r="H712" s="66"/>
      <c r="I712" s="66"/>
      <c r="J712" s="66"/>
      <c r="K712" s="66"/>
      <c r="L712" s="66"/>
      <c r="M712" s="66"/>
      <c r="N712" s="66"/>
      <c r="O712" s="66"/>
      <c r="P712" s="66"/>
      <c r="Q712" s="66"/>
      <c r="R712" s="66"/>
      <c r="S712" s="66"/>
      <c r="T712" s="66"/>
      <c r="U712" s="66"/>
      <c r="V712" s="66"/>
      <c r="W712" s="66"/>
      <c r="X712" s="66"/>
      <c r="Y712" s="66"/>
      <c r="Z712" s="66"/>
      <c r="AA712" s="66"/>
      <c r="AB712" s="66"/>
      <c r="AC712" s="66"/>
      <c r="AD712" s="66"/>
      <c r="AE712" s="66"/>
      <c r="AF712" s="66"/>
      <c r="AG712" s="66"/>
      <c r="AH712" s="66"/>
      <c r="AI712" s="66"/>
      <c r="AJ712" s="66"/>
      <c r="AK712" s="66"/>
      <c r="AL712" s="66"/>
      <c r="AM712" s="66"/>
      <c r="AN712" s="70"/>
      <c r="AO712" s="70"/>
      <c r="AP712" s="70"/>
      <c r="AQ712" s="71"/>
      <c r="AR712" s="70"/>
      <c r="AS712" s="6"/>
      <c r="AT712" s="6"/>
      <c r="AU712" s="6"/>
      <c r="AV712" s="6"/>
      <c r="AW712" s="6"/>
      <c r="AX712" s="6"/>
      <c r="AY712" s="6"/>
      <c r="AZ712" s="6"/>
      <c r="BA712" s="6"/>
      <c r="BB712" s="6"/>
      <c r="BC712" s="6"/>
      <c r="BD712" s="6"/>
      <c r="BE712" s="6"/>
      <c r="BF712" s="6"/>
      <c r="BG712" s="6"/>
      <c r="BH712" s="6"/>
      <c r="BI712" s="6"/>
      <c r="BJ712" s="6"/>
      <c r="BK712" s="6"/>
      <c r="BL712" s="6"/>
      <c r="BM712" s="6"/>
    </row>
    <row r="713" spans="1:65" ht="13.2">
      <c r="A713" s="66"/>
      <c r="B713" s="67"/>
      <c r="C713" s="67"/>
      <c r="D713" s="66"/>
      <c r="E713" s="68"/>
      <c r="F713" s="66"/>
      <c r="G713" s="66"/>
      <c r="H713" s="66"/>
      <c r="I713" s="66"/>
      <c r="J713" s="66"/>
      <c r="K713" s="66"/>
      <c r="L713" s="66"/>
      <c r="M713" s="66"/>
      <c r="N713" s="66"/>
      <c r="O713" s="66"/>
      <c r="P713" s="66"/>
      <c r="Q713" s="66"/>
      <c r="R713" s="66"/>
      <c r="S713" s="66"/>
      <c r="T713" s="66"/>
      <c r="U713" s="66"/>
      <c r="V713" s="66"/>
      <c r="W713" s="66"/>
      <c r="X713" s="66"/>
      <c r="Y713" s="66"/>
      <c r="Z713" s="66"/>
      <c r="AA713" s="66"/>
      <c r="AB713" s="66"/>
      <c r="AC713" s="66"/>
      <c r="AD713" s="66"/>
      <c r="AE713" s="66"/>
      <c r="AF713" s="66"/>
      <c r="AG713" s="66"/>
      <c r="AH713" s="66"/>
      <c r="AI713" s="66"/>
      <c r="AJ713" s="66"/>
      <c r="AK713" s="66"/>
      <c r="AL713" s="66"/>
      <c r="AM713" s="66"/>
      <c r="AN713" s="70"/>
      <c r="AO713" s="70"/>
      <c r="AP713" s="70"/>
      <c r="AQ713" s="71"/>
      <c r="AR713" s="70"/>
      <c r="AS713" s="6"/>
      <c r="AT713" s="6"/>
      <c r="AU713" s="6"/>
      <c r="AV713" s="6"/>
      <c r="AW713" s="6"/>
      <c r="AX713" s="6"/>
      <c r="AY713" s="6"/>
      <c r="AZ713" s="6"/>
      <c r="BA713" s="6"/>
      <c r="BB713" s="6"/>
      <c r="BC713" s="6"/>
      <c r="BD713" s="6"/>
      <c r="BE713" s="6"/>
      <c r="BF713" s="6"/>
      <c r="BG713" s="6"/>
      <c r="BH713" s="6"/>
      <c r="BI713" s="6"/>
      <c r="BJ713" s="6"/>
      <c r="BK713" s="6"/>
      <c r="BL713" s="6"/>
      <c r="BM713" s="6"/>
    </row>
    <row r="714" spans="1:65" ht="13.2">
      <c r="A714" s="66"/>
      <c r="B714" s="67"/>
      <c r="C714" s="67"/>
      <c r="D714" s="66"/>
      <c r="E714" s="68"/>
      <c r="F714" s="66"/>
      <c r="G714" s="66"/>
      <c r="H714" s="66"/>
      <c r="I714" s="66"/>
      <c r="J714" s="66"/>
      <c r="K714" s="66"/>
      <c r="L714" s="66"/>
      <c r="M714" s="66"/>
      <c r="N714" s="66"/>
      <c r="O714" s="66"/>
      <c r="P714" s="66"/>
      <c r="Q714" s="66"/>
      <c r="R714" s="66"/>
      <c r="S714" s="66"/>
      <c r="T714" s="66"/>
      <c r="U714" s="66"/>
      <c r="V714" s="66"/>
      <c r="W714" s="66"/>
      <c r="X714" s="66"/>
      <c r="Y714" s="66"/>
      <c r="Z714" s="66"/>
      <c r="AA714" s="66"/>
      <c r="AB714" s="66"/>
      <c r="AC714" s="66"/>
      <c r="AD714" s="66"/>
      <c r="AE714" s="66"/>
      <c r="AF714" s="66"/>
      <c r="AG714" s="66"/>
      <c r="AH714" s="66"/>
      <c r="AI714" s="66"/>
      <c r="AJ714" s="66"/>
      <c r="AK714" s="66"/>
      <c r="AL714" s="66"/>
      <c r="AM714" s="66"/>
      <c r="AN714" s="70"/>
      <c r="AO714" s="70"/>
      <c r="AP714" s="70"/>
      <c r="AQ714" s="71"/>
      <c r="AR714" s="70"/>
      <c r="AS714" s="6"/>
      <c r="AT714" s="6"/>
      <c r="AU714" s="6"/>
      <c r="AV714" s="6"/>
      <c r="AW714" s="6"/>
      <c r="AX714" s="6"/>
      <c r="AY714" s="6"/>
      <c r="AZ714" s="6"/>
      <c r="BA714" s="6"/>
      <c r="BB714" s="6"/>
      <c r="BC714" s="6"/>
      <c r="BD714" s="6"/>
      <c r="BE714" s="6"/>
      <c r="BF714" s="6"/>
      <c r="BG714" s="6"/>
      <c r="BH714" s="6"/>
      <c r="BI714" s="6"/>
      <c r="BJ714" s="6"/>
      <c r="BK714" s="6"/>
      <c r="BL714" s="6"/>
      <c r="BM714" s="6"/>
    </row>
    <row r="715" spans="1:65" ht="13.2">
      <c r="A715" s="66"/>
      <c r="B715" s="67"/>
      <c r="C715" s="67"/>
      <c r="D715" s="66"/>
      <c r="E715" s="68"/>
      <c r="F715" s="66"/>
      <c r="G715" s="66"/>
      <c r="H715" s="66"/>
      <c r="I715" s="66"/>
      <c r="J715" s="66"/>
      <c r="K715" s="66"/>
      <c r="L715" s="66"/>
      <c r="M715" s="66"/>
      <c r="N715" s="66"/>
      <c r="O715" s="66"/>
      <c r="P715" s="66"/>
      <c r="Q715" s="66"/>
      <c r="R715" s="66"/>
      <c r="S715" s="66"/>
      <c r="T715" s="66"/>
      <c r="U715" s="66"/>
      <c r="V715" s="66"/>
      <c r="W715" s="66"/>
      <c r="X715" s="66"/>
      <c r="Y715" s="66"/>
      <c r="Z715" s="66"/>
      <c r="AA715" s="66"/>
      <c r="AB715" s="66"/>
      <c r="AC715" s="66"/>
      <c r="AD715" s="66"/>
      <c r="AE715" s="66"/>
      <c r="AF715" s="66"/>
      <c r="AG715" s="66"/>
      <c r="AH715" s="66"/>
      <c r="AI715" s="66"/>
      <c r="AJ715" s="66"/>
      <c r="AK715" s="66"/>
      <c r="AL715" s="66"/>
      <c r="AM715" s="66"/>
      <c r="AN715" s="70"/>
      <c r="AO715" s="70"/>
      <c r="AP715" s="70"/>
      <c r="AQ715" s="71"/>
      <c r="AR715" s="70"/>
      <c r="AS715" s="6"/>
      <c r="AT715" s="6"/>
      <c r="AU715" s="6"/>
      <c r="AV715" s="6"/>
      <c r="AW715" s="6"/>
      <c r="AX715" s="6"/>
      <c r="AY715" s="6"/>
      <c r="AZ715" s="6"/>
      <c r="BA715" s="6"/>
      <c r="BB715" s="6"/>
      <c r="BC715" s="6"/>
      <c r="BD715" s="6"/>
      <c r="BE715" s="6"/>
      <c r="BF715" s="6"/>
      <c r="BG715" s="6"/>
      <c r="BH715" s="6"/>
      <c r="BI715" s="6"/>
      <c r="BJ715" s="6"/>
      <c r="BK715" s="6"/>
      <c r="BL715" s="6"/>
      <c r="BM715" s="6"/>
    </row>
    <row r="716" spans="1:65" ht="13.2">
      <c r="A716" s="66"/>
      <c r="B716" s="67"/>
      <c r="C716" s="67"/>
      <c r="D716" s="66"/>
      <c r="E716" s="68"/>
      <c r="F716" s="66"/>
      <c r="G716" s="66"/>
      <c r="H716" s="66"/>
      <c r="I716" s="66"/>
      <c r="J716" s="66"/>
      <c r="K716" s="66"/>
      <c r="L716" s="66"/>
      <c r="M716" s="66"/>
      <c r="N716" s="66"/>
      <c r="O716" s="66"/>
      <c r="P716" s="66"/>
      <c r="Q716" s="66"/>
      <c r="R716" s="66"/>
      <c r="S716" s="66"/>
      <c r="T716" s="66"/>
      <c r="U716" s="66"/>
      <c r="V716" s="66"/>
      <c r="W716" s="66"/>
      <c r="X716" s="66"/>
      <c r="Y716" s="66"/>
      <c r="Z716" s="66"/>
      <c r="AA716" s="66"/>
      <c r="AB716" s="66"/>
      <c r="AC716" s="66"/>
      <c r="AD716" s="66"/>
      <c r="AE716" s="66"/>
      <c r="AF716" s="66"/>
      <c r="AG716" s="66"/>
      <c r="AH716" s="66"/>
      <c r="AI716" s="66"/>
      <c r="AJ716" s="66"/>
      <c r="AK716" s="66"/>
      <c r="AL716" s="66"/>
      <c r="AM716" s="66"/>
      <c r="AN716" s="70"/>
      <c r="AO716" s="70"/>
      <c r="AP716" s="70"/>
      <c r="AQ716" s="71"/>
      <c r="AR716" s="70"/>
      <c r="AS716" s="6"/>
      <c r="AT716" s="6"/>
      <c r="AU716" s="6"/>
      <c r="AV716" s="6"/>
      <c r="AW716" s="6"/>
      <c r="AX716" s="6"/>
      <c r="AY716" s="6"/>
      <c r="AZ716" s="6"/>
      <c r="BA716" s="6"/>
      <c r="BB716" s="6"/>
      <c r="BC716" s="6"/>
      <c r="BD716" s="6"/>
      <c r="BE716" s="6"/>
      <c r="BF716" s="6"/>
      <c r="BG716" s="6"/>
      <c r="BH716" s="6"/>
      <c r="BI716" s="6"/>
      <c r="BJ716" s="6"/>
      <c r="BK716" s="6"/>
      <c r="BL716" s="6"/>
      <c r="BM716" s="6"/>
    </row>
    <row r="717" spans="1:65" ht="13.2">
      <c r="A717" s="66"/>
      <c r="B717" s="67"/>
      <c r="C717" s="67"/>
      <c r="D717" s="66"/>
      <c r="E717" s="68"/>
      <c r="F717" s="66"/>
      <c r="G717" s="66"/>
      <c r="H717" s="66"/>
      <c r="I717" s="66"/>
      <c r="J717" s="66"/>
      <c r="K717" s="66"/>
      <c r="L717" s="66"/>
      <c r="M717" s="66"/>
      <c r="N717" s="66"/>
      <c r="O717" s="66"/>
      <c r="P717" s="66"/>
      <c r="Q717" s="66"/>
      <c r="R717" s="66"/>
      <c r="S717" s="66"/>
      <c r="T717" s="66"/>
      <c r="U717" s="66"/>
      <c r="V717" s="66"/>
      <c r="W717" s="66"/>
      <c r="X717" s="66"/>
      <c r="Y717" s="66"/>
      <c r="Z717" s="66"/>
      <c r="AA717" s="66"/>
      <c r="AB717" s="66"/>
      <c r="AC717" s="66"/>
      <c r="AD717" s="66"/>
      <c r="AE717" s="66"/>
      <c r="AF717" s="66"/>
      <c r="AG717" s="66"/>
      <c r="AH717" s="66"/>
      <c r="AI717" s="66"/>
      <c r="AJ717" s="66"/>
      <c r="AK717" s="66"/>
      <c r="AL717" s="66"/>
      <c r="AM717" s="66"/>
      <c r="AN717" s="70"/>
      <c r="AO717" s="70"/>
      <c r="AP717" s="70"/>
      <c r="AQ717" s="71"/>
      <c r="AR717" s="70"/>
      <c r="AS717" s="6"/>
      <c r="AT717" s="6"/>
      <c r="AU717" s="6"/>
      <c r="AV717" s="6"/>
      <c r="AW717" s="6"/>
      <c r="AX717" s="6"/>
      <c r="AY717" s="6"/>
      <c r="AZ717" s="6"/>
      <c r="BA717" s="6"/>
      <c r="BB717" s="6"/>
      <c r="BC717" s="6"/>
      <c r="BD717" s="6"/>
      <c r="BE717" s="6"/>
      <c r="BF717" s="6"/>
      <c r="BG717" s="6"/>
      <c r="BH717" s="6"/>
      <c r="BI717" s="6"/>
      <c r="BJ717" s="6"/>
      <c r="BK717" s="6"/>
      <c r="BL717" s="6"/>
      <c r="BM717" s="6"/>
    </row>
    <row r="718" spans="1:65" ht="13.2">
      <c r="A718" s="66"/>
      <c r="B718" s="67"/>
      <c r="C718" s="67"/>
      <c r="D718" s="66"/>
      <c r="E718" s="68"/>
      <c r="F718" s="66"/>
      <c r="G718" s="66"/>
      <c r="H718" s="66"/>
      <c r="I718" s="66"/>
      <c r="J718" s="66"/>
      <c r="K718" s="66"/>
      <c r="L718" s="66"/>
      <c r="M718" s="66"/>
      <c r="N718" s="66"/>
      <c r="O718" s="66"/>
      <c r="P718" s="66"/>
      <c r="Q718" s="66"/>
      <c r="R718" s="66"/>
      <c r="S718" s="66"/>
      <c r="T718" s="66"/>
      <c r="U718" s="66"/>
      <c r="V718" s="66"/>
      <c r="W718" s="66"/>
      <c r="X718" s="66"/>
      <c r="Y718" s="66"/>
      <c r="Z718" s="66"/>
      <c r="AA718" s="66"/>
      <c r="AB718" s="66"/>
      <c r="AC718" s="66"/>
      <c r="AD718" s="66"/>
      <c r="AE718" s="66"/>
      <c r="AF718" s="66"/>
      <c r="AG718" s="66"/>
      <c r="AH718" s="66"/>
      <c r="AI718" s="66"/>
      <c r="AJ718" s="66"/>
      <c r="AK718" s="66"/>
      <c r="AL718" s="66"/>
      <c r="AM718" s="66"/>
      <c r="AN718" s="70"/>
      <c r="AO718" s="70"/>
      <c r="AP718" s="70"/>
      <c r="AQ718" s="71"/>
      <c r="AR718" s="70"/>
      <c r="AS718" s="6"/>
      <c r="AT718" s="6"/>
      <c r="AU718" s="6"/>
      <c r="AV718" s="6"/>
      <c r="AW718" s="6"/>
      <c r="AX718" s="6"/>
      <c r="AY718" s="6"/>
      <c r="AZ718" s="6"/>
      <c r="BA718" s="6"/>
      <c r="BB718" s="6"/>
      <c r="BC718" s="6"/>
      <c r="BD718" s="6"/>
      <c r="BE718" s="6"/>
      <c r="BF718" s="6"/>
      <c r="BG718" s="6"/>
      <c r="BH718" s="6"/>
      <c r="BI718" s="6"/>
      <c r="BJ718" s="6"/>
      <c r="BK718" s="6"/>
      <c r="BL718" s="6"/>
      <c r="BM718" s="6"/>
    </row>
    <row r="719" spans="1:65" ht="13.2">
      <c r="A719" s="66"/>
      <c r="B719" s="67"/>
      <c r="C719" s="67"/>
      <c r="D719" s="66"/>
      <c r="E719" s="68"/>
      <c r="F719" s="66"/>
      <c r="G719" s="66"/>
      <c r="H719" s="66"/>
      <c r="I719" s="66"/>
      <c r="J719" s="66"/>
      <c r="K719" s="66"/>
      <c r="L719" s="66"/>
      <c r="M719" s="66"/>
      <c r="N719" s="66"/>
      <c r="O719" s="66"/>
      <c r="P719" s="66"/>
      <c r="Q719" s="66"/>
      <c r="R719" s="66"/>
      <c r="S719" s="66"/>
      <c r="T719" s="66"/>
      <c r="U719" s="66"/>
      <c r="V719" s="66"/>
      <c r="W719" s="66"/>
      <c r="X719" s="66"/>
      <c r="Y719" s="66"/>
      <c r="Z719" s="66"/>
      <c r="AA719" s="66"/>
      <c r="AB719" s="66"/>
      <c r="AC719" s="66"/>
      <c r="AD719" s="66"/>
      <c r="AE719" s="66"/>
      <c r="AF719" s="66"/>
      <c r="AG719" s="66"/>
      <c r="AH719" s="66"/>
      <c r="AI719" s="66"/>
      <c r="AJ719" s="66"/>
      <c r="AK719" s="66"/>
      <c r="AL719" s="66"/>
      <c r="AM719" s="66"/>
      <c r="AN719" s="70"/>
      <c r="AO719" s="70"/>
      <c r="AP719" s="70"/>
      <c r="AQ719" s="71"/>
      <c r="AR719" s="70"/>
      <c r="AS719" s="6"/>
      <c r="AT719" s="6"/>
      <c r="AU719" s="6"/>
      <c r="AV719" s="6"/>
      <c r="AW719" s="6"/>
      <c r="AX719" s="6"/>
      <c r="AY719" s="6"/>
      <c r="AZ719" s="6"/>
      <c r="BA719" s="6"/>
      <c r="BB719" s="6"/>
      <c r="BC719" s="6"/>
      <c r="BD719" s="6"/>
      <c r="BE719" s="6"/>
      <c r="BF719" s="6"/>
      <c r="BG719" s="6"/>
      <c r="BH719" s="6"/>
      <c r="BI719" s="6"/>
      <c r="BJ719" s="6"/>
      <c r="BK719" s="6"/>
      <c r="BL719" s="6"/>
      <c r="BM719" s="6"/>
    </row>
    <row r="720" spans="1:65" ht="13.2">
      <c r="A720" s="66"/>
      <c r="B720" s="67"/>
      <c r="C720" s="67"/>
      <c r="D720" s="66"/>
      <c r="E720" s="68"/>
      <c r="F720" s="66"/>
      <c r="G720" s="66"/>
      <c r="H720" s="66"/>
      <c r="I720" s="66"/>
      <c r="J720" s="66"/>
      <c r="K720" s="66"/>
      <c r="L720" s="66"/>
      <c r="M720" s="66"/>
      <c r="N720" s="66"/>
      <c r="O720" s="66"/>
      <c r="P720" s="66"/>
      <c r="Q720" s="66"/>
      <c r="R720" s="66"/>
      <c r="S720" s="66"/>
      <c r="T720" s="66"/>
      <c r="U720" s="66"/>
      <c r="V720" s="66"/>
      <c r="W720" s="66"/>
      <c r="X720" s="66"/>
      <c r="Y720" s="66"/>
      <c r="Z720" s="66"/>
      <c r="AA720" s="66"/>
      <c r="AB720" s="66"/>
      <c r="AC720" s="66"/>
      <c r="AD720" s="66"/>
      <c r="AE720" s="66"/>
      <c r="AF720" s="66"/>
      <c r="AG720" s="66"/>
      <c r="AH720" s="66"/>
      <c r="AI720" s="66"/>
      <c r="AJ720" s="66"/>
      <c r="AK720" s="66"/>
      <c r="AL720" s="66"/>
      <c r="AM720" s="66"/>
      <c r="AN720" s="70"/>
      <c r="AO720" s="70"/>
      <c r="AP720" s="70"/>
      <c r="AQ720" s="71"/>
      <c r="AR720" s="70"/>
      <c r="AS720" s="6"/>
      <c r="AT720" s="6"/>
      <c r="AU720" s="6"/>
      <c r="AV720" s="6"/>
      <c r="AW720" s="6"/>
      <c r="AX720" s="6"/>
      <c r="AY720" s="6"/>
      <c r="AZ720" s="6"/>
      <c r="BA720" s="6"/>
      <c r="BB720" s="6"/>
      <c r="BC720" s="6"/>
      <c r="BD720" s="6"/>
      <c r="BE720" s="6"/>
      <c r="BF720" s="6"/>
      <c r="BG720" s="6"/>
      <c r="BH720" s="6"/>
      <c r="BI720" s="6"/>
      <c r="BJ720" s="6"/>
      <c r="BK720" s="6"/>
      <c r="BL720" s="6"/>
      <c r="BM720" s="6"/>
    </row>
    <row r="721" spans="1:65" ht="13.2">
      <c r="A721" s="66"/>
      <c r="B721" s="67"/>
      <c r="C721" s="67"/>
      <c r="D721" s="66"/>
      <c r="E721" s="68"/>
      <c r="F721" s="66"/>
      <c r="G721" s="66"/>
      <c r="H721" s="66"/>
      <c r="I721" s="66"/>
      <c r="J721" s="66"/>
      <c r="K721" s="66"/>
      <c r="L721" s="66"/>
      <c r="M721" s="66"/>
      <c r="N721" s="66"/>
      <c r="O721" s="66"/>
      <c r="P721" s="66"/>
      <c r="Q721" s="66"/>
      <c r="R721" s="66"/>
      <c r="S721" s="66"/>
      <c r="T721" s="66"/>
      <c r="U721" s="66"/>
      <c r="V721" s="66"/>
      <c r="W721" s="66"/>
      <c r="X721" s="66"/>
      <c r="Y721" s="66"/>
      <c r="Z721" s="66"/>
      <c r="AA721" s="66"/>
      <c r="AB721" s="66"/>
      <c r="AC721" s="66"/>
      <c r="AD721" s="66"/>
      <c r="AE721" s="66"/>
      <c r="AF721" s="66"/>
      <c r="AG721" s="66"/>
      <c r="AH721" s="66"/>
      <c r="AI721" s="66"/>
      <c r="AJ721" s="66"/>
      <c r="AK721" s="66"/>
      <c r="AL721" s="66"/>
      <c r="AM721" s="66"/>
      <c r="AN721" s="70"/>
      <c r="AO721" s="70"/>
      <c r="AP721" s="70"/>
      <c r="AQ721" s="71"/>
      <c r="AR721" s="70"/>
      <c r="AS721" s="6"/>
      <c r="AT721" s="6"/>
      <c r="AU721" s="6"/>
      <c r="AV721" s="6"/>
      <c r="AW721" s="6"/>
      <c r="AX721" s="6"/>
      <c r="AY721" s="6"/>
      <c r="AZ721" s="6"/>
      <c r="BA721" s="6"/>
      <c r="BB721" s="6"/>
      <c r="BC721" s="6"/>
      <c r="BD721" s="6"/>
      <c r="BE721" s="6"/>
      <c r="BF721" s="6"/>
      <c r="BG721" s="6"/>
      <c r="BH721" s="6"/>
      <c r="BI721" s="6"/>
      <c r="BJ721" s="6"/>
      <c r="BK721" s="6"/>
      <c r="BL721" s="6"/>
      <c r="BM721" s="6"/>
    </row>
    <row r="722" spans="1:65" ht="13.2">
      <c r="A722" s="66"/>
      <c r="B722" s="67"/>
      <c r="C722" s="67"/>
      <c r="D722" s="66"/>
      <c r="E722" s="68"/>
      <c r="F722" s="66"/>
      <c r="G722" s="66"/>
      <c r="H722" s="66"/>
      <c r="I722" s="66"/>
      <c r="J722" s="66"/>
      <c r="K722" s="66"/>
      <c r="L722" s="66"/>
      <c r="M722" s="66"/>
      <c r="N722" s="66"/>
      <c r="O722" s="66"/>
      <c r="P722" s="66"/>
      <c r="Q722" s="66"/>
      <c r="R722" s="66"/>
      <c r="S722" s="66"/>
      <c r="T722" s="66"/>
      <c r="U722" s="66"/>
      <c r="V722" s="66"/>
      <c r="W722" s="66"/>
      <c r="X722" s="66"/>
      <c r="Y722" s="66"/>
      <c r="Z722" s="66"/>
      <c r="AA722" s="66"/>
      <c r="AB722" s="66"/>
      <c r="AC722" s="66"/>
      <c r="AD722" s="66"/>
      <c r="AE722" s="66"/>
      <c r="AF722" s="66"/>
      <c r="AG722" s="66"/>
      <c r="AH722" s="66"/>
      <c r="AI722" s="66"/>
      <c r="AJ722" s="66"/>
      <c r="AK722" s="66"/>
      <c r="AL722" s="66"/>
      <c r="AM722" s="66"/>
      <c r="AN722" s="70"/>
      <c r="AO722" s="70"/>
      <c r="AP722" s="70"/>
      <c r="AQ722" s="71"/>
      <c r="AR722" s="70"/>
      <c r="AS722" s="6"/>
      <c r="AT722" s="6"/>
      <c r="AU722" s="6"/>
      <c r="AV722" s="6"/>
      <c r="AW722" s="6"/>
      <c r="AX722" s="6"/>
      <c r="AY722" s="6"/>
      <c r="AZ722" s="6"/>
      <c r="BA722" s="6"/>
      <c r="BB722" s="6"/>
      <c r="BC722" s="6"/>
      <c r="BD722" s="6"/>
      <c r="BE722" s="6"/>
      <c r="BF722" s="6"/>
      <c r="BG722" s="6"/>
      <c r="BH722" s="6"/>
      <c r="BI722" s="6"/>
      <c r="BJ722" s="6"/>
      <c r="BK722" s="6"/>
      <c r="BL722" s="6"/>
      <c r="BM722" s="6"/>
    </row>
    <row r="723" spans="1:65" ht="13.2">
      <c r="A723" s="66"/>
      <c r="B723" s="67"/>
      <c r="C723" s="67"/>
      <c r="D723" s="66"/>
      <c r="E723" s="68"/>
      <c r="F723" s="66"/>
      <c r="G723" s="66"/>
      <c r="H723" s="66"/>
      <c r="I723" s="66"/>
      <c r="J723" s="66"/>
      <c r="K723" s="66"/>
      <c r="L723" s="66"/>
      <c r="M723" s="66"/>
      <c r="N723" s="66"/>
      <c r="O723" s="66"/>
      <c r="P723" s="66"/>
      <c r="Q723" s="66"/>
      <c r="R723" s="66"/>
      <c r="S723" s="66"/>
      <c r="T723" s="66"/>
      <c r="U723" s="66"/>
      <c r="V723" s="66"/>
      <c r="W723" s="66"/>
      <c r="X723" s="66"/>
      <c r="Y723" s="66"/>
      <c r="Z723" s="66"/>
      <c r="AA723" s="66"/>
      <c r="AB723" s="66"/>
      <c r="AC723" s="66"/>
      <c r="AD723" s="66"/>
      <c r="AE723" s="66"/>
      <c r="AF723" s="66"/>
      <c r="AG723" s="66"/>
      <c r="AH723" s="66"/>
      <c r="AI723" s="66"/>
      <c r="AJ723" s="66"/>
      <c r="AK723" s="66"/>
      <c r="AL723" s="66"/>
      <c r="AM723" s="66"/>
      <c r="AN723" s="70"/>
      <c r="AO723" s="70"/>
      <c r="AP723" s="70"/>
      <c r="AQ723" s="71"/>
      <c r="AR723" s="70"/>
      <c r="AS723" s="6"/>
      <c r="AT723" s="6"/>
      <c r="AU723" s="6"/>
      <c r="AV723" s="6"/>
      <c r="AW723" s="6"/>
      <c r="AX723" s="6"/>
      <c r="AY723" s="6"/>
      <c r="AZ723" s="6"/>
      <c r="BA723" s="6"/>
      <c r="BB723" s="6"/>
      <c r="BC723" s="6"/>
      <c r="BD723" s="6"/>
      <c r="BE723" s="6"/>
      <c r="BF723" s="6"/>
      <c r="BG723" s="6"/>
      <c r="BH723" s="6"/>
      <c r="BI723" s="6"/>
      <c r="BJ723" s="6"/>
      <c r="BK723" s="6"/>
      <c r="BL723" s="6"/>
      <c r="BM723" s="6"/>
    </row>
    <row r="724" spans="1:65" ht="13.2">
      <c r="A724" s="66"/>
      <c r="B724" s="67"/>
      <c r="C724" s="67"/>
      <c r="D724" s="66"/>
      <c r="E724" s="68"/>
      <c r="F724" s="66"/>
      <c r="G724" s="66"/>
      <c r="H724" s="66"/>
      <c r="I724" s="66"/>
      <c r="J724" s="66"/>
      <c r="K724" s="66"/>
      <c r="L724" s="66"/>
      <c r="M724" s="66"/>
      <c r="N724" s="66"/>
      <c r="O724" s="66"/>
      <c r="P724" s="66"/>
      <c r="Q724" s="66"/>
      <c r="R724" s="66"/>
      <c r="S724" s="66"/>
      <c r="T724" s="66"/>
      <c r="U724" s="66"/>
      <c r="V724" s="66"/>
      <c r="W724" s="66"/>
      <c r="X724" s="66"/>
      <c r="Y724" s="66"/>
      <c r="Z724" s="66"/>
      <c r="AA724" s="66"/>
      <c r="AB724" s="66"/>
      <c r="AC724" s="66"/>
      <c r="AD724" s="66"/>
      <c r="AE724" s="66"/>
      <c r="AF724" s="66"/>
      <c r="AG724" s="66"/>
      <c r="AH724" s="66"/>
      <c r="AI724" s="66"/>
      <c r="AJ724" s="66"/>
      <c r="AK724" s="66"/>
      <c r="AL724" s="66"/>
      <c r="AM724" s="66"/>
      <c r="AN724" s="70"/>
      <c r="AO724" s="70"/>
      <c r="AP724" s="70"/>
      <c r="AQ724" s="71"/>
      <c r="AR724" s="70"/>
      <c r="AS724" s="6"/>
      <c r="AT724" s="6"/>
      <c r="AU724" s="6"/>
      <c r="AV724" s="6"/>
      <c r="AW724" s="6"/>
      <c r="AX724" s="6"/>
      <c r="AY724" s="6"/>
      <c r="AZ724" s="6"/>
      <c r="BA724" s="6"/>
      <c r="BB724" s="6"/>
      <c r="BC724" s="6"/>
      <c r="BD724" s="6"/>
      <c r="BE724" s="6"/>
      <c r="BF724" s="6"/>
      <c r="BG724" s="6"/>
      <c r="BH724" s="6"/>
      <c r="BI724" s="6"/>
      <c r="BJ724" s="6"/>
      <c r="BK724" s="6"/>
      <c r="BL724" s="6"/>
      <c r="BM724" s="6"/>
    </row>
    <row r="725" spans="1:65" ht="13.2">
      <c r="A725" s="66"/>
      <c r="B725" s="67"/>
      <c r="C725" s="67"/>
      <c r="D725" s="66"/>
      <c r="E725" s="68"/>
      <c r="F725" s="66"/>
      <c r="G725" s="66"/>
      <c r="H725" s="66"/>
      <c r="I725" s="66"/>
      <c r="J725" s="66"/>
      <c r="K725" s="66"/>
      <c r="L725" s="66"/>
      <c r="M725" s="66"/>
      <c r="N725" s="66"/>
      <c r="O725" s="66"/>
      <c r="P725" s="66"/>
      <c r="Q725" s="66"/>
      <c r="R725" s="66"/>
      <c r="S725" s="66"/>
      <c r="T725" s="66"/>
      <c r="U725" s="66"/>
      <c r="V725" s="66"/>
      <c r="W725" s="66"/>
      <c r="X725" s="66"/>
      <c r="Y725" s="66"/>
      <c r="Z725" s="66"/>
      <c r="AA725" s="66"/>
      <c r="AB725" s="66"/>
      <c r="AC725" s="66"/>
      <c r="AD725" s="66"/>
      <c r="AE725" s="66"/>
      <c r="AF725" s="66"/>
      <c r="AG725" s="66"/>
      <c r="AH725" s="66"/>
      <c r="AI725" s="66"/>
      <c r="AJ725" s="66"/>
      <c r="AK725" s="66"/>
      <c r="AL725" s="66"/>
      <c r="AM725" s="66"/>
      <c r="AN725" s="70"/>
      <c r="AO725" s="70"/>
      <c r="AP725" s="70"/>
      <c r="AQ725" s="71"/>
      <c r="AR725" s="70"/>
      <c r="AS725" s="6"/>
      <c r="AT725" s="6"/>
      <c r="AU725" s="6"/>
      <c r="AV725" s="6"/>
      <c r="AW725" s="6"/>
      <c r="AX725" s="6"/>
      <c r="AY725" s="6"/>
      <c r="AZ725" s="6"/>
      <c r="BA725" s="6"/>
      <c r="BB725" s="6"/>
      <c r="BC725" s="6"/>
      <c r="BD725" s="6"/>
      <c r="BE725" s="6"/>
      <c r="BF725" s="6"/>
      <c r="BG725" s="6"/>
      <c r="BH725" s="6"/>
      <c r="BI725" s="6"/>
      <c r="BJ725" s="6"/>
      <c r="BK725" s="6"/>
      <c r="BL725" s="6"/>
      <c r="BM725" s="6"/>
    </row>
    <row r="726" spans="1:65" ht="13.2">
      <c r="A726" s="66"/>
      <c r="B726" s="67"/>
      <c r="C726" s="67"/>
      <c r="D726" s="66"/>
      <c r="E726" s="68"/>
      <c r="F726" s="66"/>
      <c r="G726" s="66"/>
      <c r="H726" s="66"/>
      <c r="I726" s="66"/>
      <c r="J726" s="66"/>
      <c r="K726" s="66"/>
      <c r="L726" s="66"/>
      <c r="M726" s="66"/>
      <c r="N726" s="66"/>
      <c r="O726" s="66"/>
      <c r="P726" s="66"/>
      <c r="Q726" s="66"/>
      <c r="R726" s="66"/>
      <c r="S726" s="66"/>
      <c r="T726" s="66"/>
      <c r="U726" s="66"/>
      <c r="V726" s="66"/>
      <c r="W726" s="66"/>
      <c r="X726" s="66"/>
      <c r="Y726" s="66"/>
      <c r="Z726" s="66"/>
      <c r="AA726" s="66"/>
      <c r="AB726" s="66"/>
      <c r="AC726" s="66"/>
      <c r="AD726" s="66"/>
      <c r="AE726" s="66"/>
      <c r="AF726" s="66"/>
      <c r="AG726" s="66"/>
      <c r="AH726" s="66"/>
      <c r="AI726" s="66"/>
      <c r="AJ726" s="66"/>
      <c r="AK726" s="66"/>
      <c r="AL726" s="66"/>
      <c r="AM726" s="66"/>
      <c r="AN726" s="70"/>
      <c r="AO726" s="70"/>
      <c r="AP726" s="70"/>
      <c r="AQ726" s="71"/>
      <c r="AR726" s="70"/>
      <c r="AS726" s="6"/>
      <c r="AT726" s="6"/>
      <c r="AU726" s="6"/>
      <c r="AV726" s="6"/>
      <c r="AW726" s="6"/>
      <c r="AX726" s="6"/>
      <c r="AY726" s="6"/>
      <c r="AZ726" s="6"/>
      <c r="BA726" s="6"/>
      <c r="BB726" s="6"/>
      <c r="BC726" s="6"/>
      <c r="BD726" s="6"/>
      <c r="BE726" s="6"/>
      <c r="BF726" s="6"/>
      <c r="BG726" s="6"/>
      <c r="BH726" s="6"/>
      <c r="BI726" s="6"/>
      <c r="BJ726" s="6"/>
      <c r="BK726" s="6"/>
      <c r="BL726" s="6"/>
      <c r="BM726" s="6"/>
    </row>
    <row r="727" spans="1:65" ht="13.2">
      <c r="A727" s="66"/>
      <c r="B727" s="67"/>
      <c r="C727" s="67"/>
      <c r="D727" s="66"/>
      <c r="E727" s="68"/>
      <c r="F727" s="66"/>
      <c r="G727" s="66"/>
      <c r="H727" s="66"/>
      <c r="I727" s="66"/>
      <c r="J727" s="66"/>
      <c r="K727" s="66"/>
      <c r="L727" s="66"/>
      <c r="M727" s="66"/>
      <c r="N727" s="66"/>
      <c r="O727" s="66"/>
      <c r="P727" s="66"/>
      <c r="Q727" s="66"/>
      <c r="R727" s="66"/>
      <c r="S727" s="66"/>
      <c r="T727" s="66"/>
      <c r="U727" s="66"/>
      <c r="V727" s="66"/>
      <c r="W727" s="66"/>
      <c r="X727" s="66"/>
      <c r="Y727" s="66"/>
      <c r="Z727" s="66"/>
      <c r="AA727" s="66"/>
      <c r="AB727" s="66"/>
      <c r="AC727" s="66"/>
      <c r="AD727" s="66"/>
      <c r="AE727" s="66"/>
      <c r="AF727" s="66"/>
      <c r="AG727" s="66"/>
      <c r="AH727" s="66"/>
      <c r="AI727" s="66"/>
      <c r="AJ727" s="66"/>
      <c r="AK727" s="66"/>
      <c r="AL727" s="66"/>
      <c r="AM727" s="66"/>
      <c r="AN727" s="70"/>
      <c r="AO727" s="70"/>
      <c r="AP727" s="70"/>
      <c r="AQ727" s="71"/>
      <c r="AR727" s="70"/>
      <c r="AS727" s="6"/>
      <c r="AT727" s="6"/>
      <c r="AU727" s="6"/>
      <c r="AV727" s="6"/>
      <c r="AW727" s="6"/>
      <c r="AX727" s="6"/>
      <c r="AY727" s="6"/>
      <c r="AZ727" s="6"/>
      <c r="BA727" s="6"/>
      <c r="BB727" s="6"/>
      <c r="BC727" s="6"/>
      <c r="BD727" s="6"/>
      <c r="BE727" s="6"/>
      <c r="BF727" s="6"/>
      <c r="BG727" s="6"/>
      <c r="BH727" s="6"/>
      <c r="BI727" s="6"/>
      <c r="BJ727" s="6"/>
      <c r="BK727" s="6"/>
      <c r="BL727" s="6"/>
      <c r="BM727" s="6"/>
    </row>
    <row r="728" spans="1:65" ht="13.2">
      <c r="A728" s="66"/>
      <c r="B728" s="67"/>
      <c r="C728" s="67"/>
      <c r="D728" s="66"/>
      <c r="E728" s="68"/>
      <c r="F728" s="66"/>
      <c r="G728" s="66"/>
      <c r="H728" s="66"/>
      <c r="I728" s="66"/>
      <c r="J728" s="66"/>
      <c r="K728" s="66"/>
      <c r="L728" s="66"/>
      <c r="M728" s="66"/>
      <c r="N728" s="66"/>
      <c r="O728" s="66"/>
      <c r="P728" s="66"/>
      <c r="Q728" s="66"/>
      <c r="R728" s="66"/>
      <c r="S728" s="66"/>
      <c r="T728" s="66"/>
      <c r="U728" s="66"/>
      <c r="V728" s="66"/>
      <c r="W728" s="66"/>
      <c r="X728" s="66"/>
      <c r="Y728" s="66"/>
      <c r="Z728" s="66"/>
      <c r="AA728" s="66"/>
      <c r="AB728" s="66"/>
      <c r="AC728" s="66"/>
      <c r="AD728" s="66"/>
      <c r="AE728" s="66"/>
      <c r="AF728" s="66"/>
      <c r="AG728" s="66"/>
      <c r="AH728" s="66"/>
      <c r="AI728" s="66"/>
      <c r="AJ728" s="66"/>
      <c r="AK728" s="66"/>
      <c r="AL728" s="66"/>
      <c r="AM728" s="66"/>
      <c r="AN728" s="70"/>
      <c r="AO728" s="70"/>
      <c r="AP728" s="70"/>
      <c r="AQ728" s="71"/>
      <c r="AR728" s="70"/>
      <c r="AS728" s="6"/>
      <c r="AT728" s="6"/>
      <c r="AU728" s="6"/>
      <c r="AV728" s="6"/>
      <c r="AW728" s="6"/>
      <c r="AX728" s="6"/>
      <c r="AY728" s="6"/>
      <c r="AZ728" s="6"/>
      <c r="BA728" s="6"/>
      <c r="BB728" s="6"/>
      <c r="BC728" s="6"/>
      <c r="BD728" s="6"/>
      <c r="BE728" s="6"/>
      <c r="BF728" s="6"/>
      <c r="BG728" s="6"/>
      <c r="BH728" s="6"/>
      <c r="BI728" s="6"/>
      <c r="BJ728" s="6"/>
      <c r="BK728" s="6"/>
      <c r="BL728" s="6"/>
      <c r="BM728" s="6"/>
    </row>
    <row r="729" spans="1:65" ht="13.2">
      <c r="A729" s="66"/>
      <c r="B729" s="67"/>
      <c r="C729" s="67"/>
      <c r="D729" s="66"/>
      <c r="E729" s="68"/>
      <c r="F729" s="66"/>
      <c r="G729" s="66"/>
      <c r="H729" s="66"/>
      <c r="I729" s="66"/>
      <c r="J729" s="66"/>
      <c r="K729" s="66"/>
      <c r="L729" s="66"/>
      <c r="M729" s="66"/>
      <c r="N729" s="66"/>
      <c r="O729" s="66"/>
      <c r="P729" s="66"/>
      <c r="Q729" s="66"/>
      <c r="R729" s="66"/>
      <c r="S729" s="66"/>
      <c r="T729" s="66"/>
      <c r="U729" s="66"/>
      <c r="V729" s="66"/>
      <c r="W729" s="66"/>
      <c r="X729" s="66"/>
      <c r="Y729" s="66"/>
      <c r="Z729" s="66"/>
      <c r="AA729" s="66"/>
      <c r="AB729" s="66"/>
      <c r="AC729" s="66"/>
      <c r="AD729" s="66"/>
      <c r="AE729" s="66"/>
      <c r="AF729" s="66"/>
      <c r="AG729" s="66"/>
      <c r="AH729" s="66"/>
      <c r="AI729" s="66"/>
      <c r="AJ729" s="66"/>
      <c r="AK729" s="66"/>
      <c r="AL729" s="66"/>
      <c r="AM729" s="66"/>
      <c r="AN729" s="70"/>
      <c r="AO729" s="70"/>
      <c r="AP729" s="70"/>
      <c r="AQ729" s="71"/>
      <c r="AR729" s="70"/>
      <c r="AS729" s="6"/>
      <c r="AT729" s="6"/>
      <c r="AU729" s="6"/>
      <c r="AV729" s="6"/>
      <c r="AW729" s="6"/>
      <c r="AX729" s="6"/>
      <c r="AY729" s="6"/>
      <c r="AZ729" s="6"/>
      <c r="BA729" s="6"/>
      <c r="BB729" s="6"/>
      <c r="BC729" s="6"/>
      <c r="BD729" s="6"/>
      <c r="BE729" s="6"/>
      <c r="BF729" s="6"/>
      <c r="BG729" s="6"/>
      <c r="BH729" s="6"/>
      <c r="BI729" s="6"/>
      <c r="BJ729" s="6"/>
      <c r="BK729" s="6"/>
      <c r="BL729" s="6"/>
      <c r="BM729" s="6"/>
    </row>
    <row r="730" spans="1:65" ht="13.2">
      <c r="A730" s="66"/>
      <c r="B730" s="67"/>
      <c r="C730" s="67"/>
      <c r="D730" s="66"/>
      <c r="E730" s="68"/>
      <c r="F730" s="66"/>
      <c r="G730" s="66"/>
      <c r="H730" s="66"/>
      <c r="I730" s="66"/>
      <c r="J730" s="66"/>
      <c r="K730" s="66"/>
      <c r="L730" s="66"/>
      <c r="M730" s="66"/>
      <c r="N730" s="66"/>
      <c r="O730" s="66"/>
      <c r="P730" s="66"/>
      <c r="Q730" s="66"/>
      <c r="R730" s="66"/>
      <c r="S730" s="66"/>
      <c r="T730" s="66"/>
      <c r="U730" s="66"/>
      <c r="V730" s="66"/>
      <c r="W730" s="66"/>
      <c r="X730" s="66"/>
      <c r="Y730" s="66"/>
      <c r="Z730" s="66"/>
      <c r="AA730" s="66"/>
      <c r="AB730" s="66"/>
      <c r="AC730" s="66"/>
      <c r="AD730" s="66"/>
      <c r="AE730" s="66"/>
      <c r="AF730" s="66"/>
      <c r="AG730" s="66"/>
      <c r="AH730" s="66"/>
      <c r="AI730" s="66"/>
      <c r="AJ730" s="66"/>
      <c r="AK730" s="66"/>
      <c r="AL730" s="66"/>
      <c r="AM730" s="66"/>
      <c r="AN730" s="70"/>
      <c r="AO730" s="70"/>
      <c r="AP730" s="70"/>
      <c r="AQ730" s="71"/>
      <c r="AR730" s="70"/>
      <c r="AS730" s="6"/>
      <c r="AT730" s="6"/>
      <c r="AU730" s="6"/>
      <c r="AV730" s="6"/>
      <c r="AW730" s="6"/>
      <c r="AX730" s="6"/>
      <c r="AY730" s="6"/>
      <c r="AZ730" s="6"/>
      <c r="BA730" s="6"/>
      <c r="BB730" s="6"/>
      <c r="BC730" s="6"/>
      <c r="BD730" s="6"/>
      <c r="BE730" s="6"/>
      <c r="BF730" s="6"/>
      <c r="BG730" s="6"/>
      <c r="BH730" s="6"/>
      <c r="BI730" s="6"/>
      <c r="BJ730" s="6"/>
      <c r="BK730" s="6"/>
      <c r="BL730" s="6"/>
      <c r="BM730" s="6"/>
    </row>
    <row r="731" spans="1:65" ht="13.2">
      <c r="A731" s="66"/>
      <c r="B731" s="67"/>
      <c r="C731" s="67"/>
      <c r="D731" s="66"/>
      <c r="E731" s="68"/>
      <c r="F731" s="66"/>
      <c r="G731" s="66"/>
      <c r="H731" s="66"/>
      <c r="I731" s="66"/>
      <c r="J731" s="66"/>
      <c r="K731" s="66"/>
      <c r="L731" s="66"/>
      <c r="M731" s="66"/>
      <c r="N731" s="66"/>
      <c r="O731" s="66"/>
      <c r="P731" s="66"/>
      <c r="Q731" s="66"/>
      <c r="R731" s="66"/>
      <c r="S731" s="66"/>
      <c r="T731" s="66"/>
      <c r="U731" s="66"/>
      <c r="V731" s="66"/>
      <c r="W731" s="66"/>
      <c r="X731" s="66"/>
      <c r="Y731" s="66"/>
      <c r="Z731" s="66"/>
      <c r="AA731" s="66"/>
      <c r="AB731" s="66"/>
      <c r="AC731" s="66"/>
      <c r="AD731" s="66"/>
      <c r="AE731" s="66"/>
      <c r="AF731" s="66"/>
      <c r="AG731" s="66"/>
      <c r="AH731" s="66"/>
      <c r="AI731" s="66"/>
      <c r="AJ731" s="66"/>
      <c r="AK731" s="66"/>
      <c r="AL731" s="66"/>
      <c r="AM731" s="66"/>
      <c r="AN731" s="70"/>
      <c r="AO731" s="70"/>
      <c r="AP731" s="70"/>
      <c r="AQ731" s="71"/>
      <c r="AR731" s="70"/>
      <c r="AS731" s="6"/>
      <c r="AT731" s="6"/>
      <c r="AU731" s="6"/>
      <c r="AV731" s="6"/>
      <c r="AW731" s="6"/>
      <c r="AX731" s="6"/>
      <c r="AY731" s="6"/>
      <c r="AZ731" s="6"/>
      <c r="BA731" s="6"/>
      <c r="BB731" s="6"/>
      <c r="BC731" s="6"/>
      <c r="BD731" s="6"/>
      <c r="BE731" s="6"/>
      <c r="BF731" s="6"/>
      <c r="BG731" s="6"/>
      <c r="BH731" s="6"/>
      <c r="BI731" s="6"/>
      <c r="BJ731" s="6"/>
      <c r="BK731" s="6"/>
      <c r="BL731" s="6"/>
      <c r="BM731" s="6"/>
    </row>
    <row r="732" spans="1:65" ht="13.2">
      <c r="A732" s="66"/>
      <c r="B732" s="67"/>
      <c r="C732" s="67"/>
      <c r="D732" s="66"/>
      <c r="E732" s="68"/>
      <c r="F732" s="66"/>
      <c r="G732" s="66"/>
      <c r="H732" s="66"/>
      <c r="I732" s="66"/>
      <c r="J732" s="66"/>
      <c r="K732" s="66"/>
      <c r="L732" s="66"/>
      <c r="M732" s="66"/>
      <c r="N732" s="66"/>
      <c r="O732" s="66"/>
      <c r="P732" s="66"/>
      <c r="Q732" s="66"/>
      <c r="R732" s="66"/>
      <c r="S732" s="66"/>
      <c r="T732" s="66"/>
      <c r="U732" s="66"/>
      <c r="V732" s="66"/>
      <c r="W732" s="66"/>
      <c r="X732" s="66"/>
      <c r="Y732" s="66"/>
      <c r="Z732" s="66"/>
      <c r="AA732" s="66"/>
      <c r="AB732" s="66"/>
      <c r="AC732" s="66"/>
      <c r="AD732" s="66"/>
      <c r="AE732" s="66"/>
      <c r="AF732" s="66"/>
      <c r="AG732" s="66"/>
      <c r="AH732" s="66"/>
      <c r="AI732" s="66"/>
      <c r="AJ732" s="66"/>
      <c r="AK732" s="66"/>
      <c r="AL732" s="66"/>
      <c r="AM732" s="66"/>
      <c r="AN732" s="70"/>
      <c r="AO732" s="70"/>
      <c r="AP732" s="70"/>
      <c r="AQ732" s="71"/>
      <c r="AR732" s="70"/>
      <c r="AS732" s="6"/>
      <c r="AT732" s="6"/>
      <c r="AU732" s="6"/>
      <c r="AV732" s="6"/>
      <c r="AW732" s="6"/>
      <c r="AX732" s="6"/>
      <c r="AY732" s="6"/>
      <c r="AZ732" s="6"/>
      <c r="BA732" s="6"/>
      <c r="BB732" s="6"/>
      <c r="BC732" s="6"/>
      <c r="BD732" s="6"/>
      <c r="BE732" s="6"/>
      <c r="BF732" s="6"/>
      <c r="BG732" s="6"/>
      <c r="BH732" s="6"/>
      <c r="BI732" s="6"/>
      <c r="BJ732" s="6"/>
      <c r="BK732" s="6"/>
      <c r="BL732" s="6"/>
      <c r="BM732" s="6"/>
    </row>
    <row r="733" spans="1:65" ht="13.2">
      <c r="A733" s="66"/>
      <c r="B733" s="67"/>
      <c r="C733" s="67"/>
      <c r="D733" s="66"/>
      <c r="E733" s="68"/>
      <c r="F733" s="66"/>
      <c r="G733" s="66"/>
      <c r="H733" s="66"/>
      <c r="I733" s="66"/>
      <c r="J733" s="66"/>
      <c r="K733" s="66"/>
      <c r="L733" s="66"/>
      <c r="M733" s="66"/>
      <c r="N733" s="66"/>
      <c r="O733" s="66"/>
      <c r="P733" s="66"/>
      <c r="Q733" s="66"/>
      <c r="R733" s="66"/>
      <c r="S733" s="66"/>
      <c r="T733" s="66"/>
      <c r="U733" s="66"/>
      <c r="V733" s="66"/>
      <c r="W733" s="66"/>
      <c r="X733" s="66"/>
      <c r="Y733" s="66"/>
      <c r="Z733" s="66"/>
      <c r="AA733" s="66"/>
      <c r="AB733" s="66"/>
      <c r="AC733" s="66"/>
      <c r="AD733" s="66"/>
      <c r="AE733" s="66"/>
      <c r="AF733" s="66"/>
      <c r="AG733" s="66"/>
      <c r="AH733" s="66"/>
      <c r="AI733" s="66"/>
      <c r="AJ733" s="66"/>
      <c r="AK733" s="66"/>
      <c r="AL733" s="66"/>
      <c r="AM733" s="66"/>
      <c r="AN733" s="70"/>
      <c r="AO733" s="70"/>
      <c r="AP733" s="70"/>
      <c r="AQ733" s="71"/>
      <c r="AR733" s="70"/>
      <c r="AS733" s="6"/>
      <c r="AT733" s="6"/>
      <c r="AU733" s="6"/>
      <c r="AV733" s="6"/>
      <c r="AW733" s="6"/>
      <c r="AX733" s="6"/>
      <c r="AY733" s="6"/>
      <c r="AZ733" s="6"/>
      <c r="BA733" s="6"/>
      <c r="BB733" s="6"/>
      <c r="BC733" s="6"/>
      <c r="BD733" s="6"/>
      <c r="BE733" s="6"/>
      <c r="BF733" s="6"/>
      <c r="BG733" s="6"/>
      <c r="BH733" s="6"/>
      <c r="BI733" s="6"/>
      <c r="BJ733" s="6"/>
      <c r="BK733" s="6"/>
      <c r="BL733" s="6"/>
      <c r="BM733" s="6"/>
    </row>
    <row r="734" spans="1:65" ht="13.2">
      <c r="A734" s="66"/>
      <c r="B734" s="67"/>
      <c r="C734" s="67"/>
      <c r="D734" s="66"/>
      <c r="E734" s="68"/>
      <c r="F734" s="66"/>
      <c r="G734" s="66"/>
      <c r="H734" s="66"/>
      <c r="I734" s="66"/>
      <c r="J734" s="66"/>
      <c r="K734" s="66"/>
      <c r="L734" s="66"/>
      <c r="M734" s="66"/>
      <c r="N734" s="66"/>
      <c r="O734" s="66"/>
      <c r="P734" s="66"/>
      <c r="Q734" s="66"/>
      <c r="R734" s="66"/>
      <c r="S734" s="66"/>
      <c r="T734" s="66"/>
      <c r="U734" s="66"/>
      <c r="V734" s="66"/>
      <c r="W734" s="66"/>
      <c r="X734" s="66"/>
      <c r="Y734" s="66"/>
      <c r="Z734" s="66"/>
      <c r="AA734" s="66"/>
      <c r="AB734" s="66"/>
      <c r="AC734" s="66"/>
      <c r="AD734" s="66"/>
      <c r="AE734" s="66"/>
      <c r="AF734" s="66"/>
      <c r="AG734" s="66"/>
      <c r="AH734" s="66"/>
      <c r="AI734" s="66"/>
      <c r="AJ734" s="66"/>
      <c r="AK734" s="66"/>
      <c r="AL734" s="66"/>
      <c r="AM734" s="66"/>
      <c r="AN734" s="70"/>
      <c r="AO734" s="70"/>
      <c r="AP734" s="70"/>
      <c r="AQ734" s="71"/>
      <c r="AR734" s="70"/>
      <c r="AS734" s="6"/>
      <c r="AT734" s="6"/>
      <c r="AU734" s="6"/>
      <c r="AV734" s="6"/>
      <c r="AW734" s="6"/>
      <c r="AX734" s="6"/>
      <c r="AY734" s="6"/>
      <c r="AZ734" s="6"/>
      <c r="BA734" s="6"/>
      <c r="BB734" s="6"/>
      <c r="BC734" s="6"/>
      <c r="BD734" s="6"/>
      <c r="BE734" s="6"/>
      <c r="BF734" s="6"/>
      <c r="BG734" s="6"/>
      <c r="BH734" s="6"/>
      <c r="BI734" s="6"/>
      <c r="BJ734" s="6"/>
      <c r="BK734" s="6"/>
      <c r="BL734" s="6"/>
      <c r="BM734" s="6"/>
    </row>
    <row r="735" spans="1:65" ht="13.2">
      <c r="A735" s="66"/>
      <c r="B735" s="67"/>
      <c r="C735" s="67"/>
      <c r="D735" s="66"/>
      <c r="E735" s="68"/>
      <c r="F735" s="66"/>
      <c r="G735" s="66"/>
      <c r="H735" s="66"/>
      <c r="I735" s="66"/>
      <c r="J735" s="66"/>
      <c r="K735" s="66"/>
      <c r="L735" s="66"/>
      <c r="M735" s="66"/>
      <c r="N735" s="66"/>
      <c r="O735" s="66"/>
      <c r="P735" s="66"/>
      <c r="Q735" s="66"/>
      <c r="R735" s="66"/>
      <c r="S735" s="66"/>
      <c r="T735" s="66"/>
      <c r="U735" s="66"/>
      <c r="V735" s="66"/>
      <c r="W735" s="66"/>
      <c r="X735" s="66"/>
      <c r="Y735" s="66"/>
      <c r="Z735" s="66"/>
      <c r="AA735" s="66"/>
      <c r="AB735" s="66"/>
      <c r="AC735" s="66"/>
      <c r="AD735" s="66"/>
      <c r="AE735" s="66"/>
      <c r="AF735" s="66"/>
      <c r="AG735" s="66"/>
      <c r="AH735" s="66"/>
      <c r="AI735" s="66"/>
      <c r="AJ735" s="66"/>
      <c r="AK735" s="66"/>
      <c r="AL735" s="66"/>
      <c r="AM735" s="66"/>
      <c r="AN735" s="70"/>
      <c r="AO735" s="70"/>
      <c r="AP735" s="70"/>
      <c r="AQ735" s="71"/>
      <c r="AR735" s="70"/>
      <c r="AS735" s="6"/>
      <c r="AT735" s="6"/>
      <c r="AU735" s="6"/>
      <c r="AV735" s="6"/>
      <c r="AW735" s="6"/>
      <c r="AX735" s="6"/>
      <c r="AY735" s="6"/>
      <c r="AZ735" s="6"/>
      <c r="BA735" s="6"/>
      <c r="BB735" s="6"/>
      <c r="BC735" s="6"/>
      <c r="BD735" s="6"/>
      <c r="BE735" s="6"/>
      <c r="BF735" s="6"/>
      <c r="BG735" s="6"/>
      <c r="BH735" s="6"/>
      <c r="BI735" s="6"/>
      <c r="BJ735" s="6"/>
      <c r="BK735" s="6"/>
      <c r="BL735" s="6"/>
      <c r="BM735" s="6"/>
    </row>
    <row r="736" spans="1:65" ht="13.2">
      <c r="A736" s="66"/>
      <c r="B736" s="67"/>
      <c r="C736" s="67"/>
      <c r="D736" s="66"/>
      <c r="E736" s="68"/>
      <c r="F736" s="66"/>
      <c r="G736" s="66"/>
      <c r="H736" s="66"/>
      <c r="I736" s="66"/>
      <c r="J736" s="66"/>
      <c r="K736" s="66"/>
      <c r="L736" s="66"/>
      <c r="M736" s="66"/>
      <c r="N736" s="66"/>
      <c r="O736" s="66"/>
      <c r="P736" s="66"/>
      <c r="Q736" s="66"/>
      <c r="R736" s="66"/>
      <c r="S736" s="66"/>
      <c r="T736" s="66"/>
      <c r="U736" s="66"/>
      <c r="V736" s="66"/>
      <c r="W736" s="66"/>
      <c r="X736" s="66"/>
      <c r="Y736" s="66"/>
      <c r="Z736" s="66"/>
      <c r="AA736" s="66"/>
      <c r="AB736" s="66"/>
      <c r="AC736" s="66"/>
      <c r="AD736" s="66"/>
      <c r="AE736" s="66"/>
      <c r="AF736" s="66"/>
      <c r="AG736" s="66"/>
      <c r="AH736" s="66"/>
      <c r="AI736" s="66"/>
      <c r="AJ736" s="66"/>
      <c r="AK736" s="66"/>
      <c r="AL736" s="66"/>
      <c r="AM736" s="66"/>
      <c r="AN736" s="70"/>
      <c r="AO736" s="70"/>
      <c r="AP736" s="70"/>
      <c r="AQ736" s="71"/>
      <c r="AR736" s="70"/>
      <c r="AS736" s="6"/>
      <c r="AT736" s="6"/>
      <c r="AU736" s="6"/>
      <c r="AV736" s="6"/>
      <c r="AW736" s="6"/>
      <c r="AX736" s="6"/>
      <c r="AY736" s="6"/>
      <c r="AZ736" s="6"/>
      <c r="BA736" s="6"/>
      <c r="BB736" s="6"/>
      <c r="BC736" s="6"/>
      <c r="BD736" s="6"/>
      <c r="BE736" s="6"/>
      <c r="BF736" s="6"/>
      <c r="BG736" s="6"/>
      <c r="BH736" s="6"/>
      <c r="BI736" s="6"/>
      <c r="BJ736" s="6"/>
      <c r="BK736" s="6"/>
      <c r="BL736" s="6"/>
      <c r="BM736" s="6"/>
    </row>
    <row r="737" spans="1:65" ht="13.2">
      <c r="A737" s="66"/>
      <c r="B737" s="67"/>
      <c r="C737" s="67"/>
      <c r="D737" s="66"/>
      <c r="E737" s="68"/>
      <c r="F737" s="66"/>
      <c r="G737" s="66"/>
      <c r="H737" s="66"/>
      <c r="I737" s="66"/>
      <c r="J737" s="66"/>
      <c r="K737" s="66"/>
      <c r="L737" s="66"/>
      <c r="M737" s="66"/>
      <c r="N737" s="66"/>
      <c r="O737" s="66"/>
      <c r="P737" s="66"/>
      <c r="Q737" s="66"/>
      <c r="R737" s="66"/>
      <c r="S737" s="66"/>
      <c r="T737" s="66"/>
      <c r="U737" s="66"/>
      <c r="V737" s="66"/>
      <c r="W737" s="66"/>
      <c r="X737" s="66"/>
      <c r="Y737" s="66"/>
      <c r="Z737" s="66"/>
      <c r="AA737" s="66"/>
      <c r="AB737" s="66"/>
      <c r="AC737" s="66"/>
      <c r="AD737" s="66"/>
      <c r="AE737" s="66"/>
      <c r="AF737" s="66"/>
      <c r="AG737" s="66"/>
      <c r="AH737" s="66"/>
      <c r="AI737" s="66"/>
      <c r="AJ737" s="66"/>
      <c r="AK737" s="66"/>
      <c r="AL737" s="66"/>
      <c r="AM737" s="66"/>
      <c r="AN737" s="70"/>
      <c r="AO737" s="70"/>
      <c r="AP737" s="70"/>
      <c r="AQ737" s="71"/>
      <c r="AR737" s="70"/>
      <c r="AS737" s="6"/>
      <c r="AT737" s="6"/>
      <c r="AU737" s="6"/>
      <c r="AV737" s="6"/>
      <c r="AW737" s="6"/>
      <c r="AX737" s="6"/>
      <c r="AY737" s="6"/>
      <c r="AZ737" s="6"/>
      <c r="BA737" s="6"/>
      <c r="BB737" s="6"/>
      <c r="BC737" s="6"/>
      <c r="BD737" s="6"/>
      <c r="BE737" s="6"/>
      <c r="BF737" s="6"/>
      <c r="BG737" s="6"/>
      <c r="BH737" s="6"/>
      <c r="BI737" s="6"/>
      <c r="BJ737" s="6"/>
      <c r="BK737" s="6"/>
      <c r="BL737" s="6"/>
      <c r="BM737" s="6"/>
    </row>
    <row r="738" spans="1:65" ht="13.2">
      <c r="A738" s="66"/>
      <c r="B738" s="67"/>
      <c r="C738" s="67"/>
      <c r="D738" s="66"/>
      <c r="E738" s="68"/>
      <c r="F738" s="66"/>
      <c r="G738" s="66"/>
      <c r="H738" s="66"/>
      <c r="I738" s="66"/>
      <c r="J738" s="66"/>
      <c r="K738" s="66"/>
      <c r="L738" s="66"/>
      <c r="M738" s="66"/>
      <c r="N738" s="66"/>
      <c r="O738" s="66"/>
      <c r="P738" s="66"/>
      <c r="Q738" s="66"/>
      <c r="R738" s="66"/>
      <c r="S738" s="66"/>
      <c r="T738" s="66"/>
      <c r="U738" s="66"/>
      <c r="V738" s="66"/>
      <c r="W738" s="66"/>
      <c r="X738" s="66"/>
      <c r="Y738" s="66"/>
      <c r="Z738" s="66"/>
      <c r="AA738" s="66"/>
      <c r="AB738" s="66"/>
      <c r="AC738" s="66"/>
      <c r="AD738" s="66"/>
      <c r="AE738" s="66"/>
      <c r="AF738" s="66"/>
      <c r="AG738" s="66"/>
      <c r="AH738" s="66"/>
      <c r="AI738" s="66"/>
      <c r="AJ738" s="66"/>
      <c r="AK738" s="66"/>
      <c r="AL738" s="66"/>
      <c r="AM738" s="66"/>
      <c r="AN738" s="70"/>
      <c r="AO738" s="70"/>
      <c r="AP738" s="70"/>
      <c r="AQ738" s="71"/>
      <c r="AR738" s="70"/>
      <c r="AS738" s="6"/>
      <c r="AT738" s="6"/>
      <c r="AU738" s="6"/>
      <c r="AV738" s="6"/>
      <c r="AW738" s="6"/>
      <c r="AX738" s="6"/>
      <c r="AY738" s="6"/>
      <c r="AZ738" s="6"/>
      <c r="BA738" s="6"/>
      <c r="BB738" s="6"/>
      <c r="BC738" s="6"/>
      <c r="BD738" s="6"/>
      <c r="BE738" s="6"/>
      <c r="BF738" s="6"/>
      <c r="BG738" s="6"/>
      <c r="BH738" s="6"/>
      <c r="BI738" s="6"/>
      <c r="BJ738" s="6"/>
      <c r="BK738" s="6"/>
      <c r="BL738" s="6"/>
      <c r="BM738" s="6"/>
    </row>
    <row r="739" spans="1:65" ht="13.2">
      <c r="A739" s="66"/>
      <c r="B739" s="67"/>
      <c r="C739" s="67"/>
      <c r="D739" s="66"/>
      <c r="E739" s="68"/>
      <c r="F739" s="66"/>
      <c r="G739" s="66"/>
      <c r="H739" s="66"/>
      <c r="I739" s="66"/>
      <c r="J739" s="66"/>
      <c r="K739" s="66"/>
      <c r="L739" s="66"/>
      <c r="M739" s="66"/>
      <c r="N739" s="66"/>
      <c r="O739" s="66"/>
      <c r="P739" s="66"/>
      <c r="Q739" s="66"/>
      <c r="R739" s="66"/>
      <c r="S739" s="66"/>
      <c r="T739" s="66"/>
      <c r="U739" s="66"/>
      <c r="V739" s="66"/>
      <c r="W739" s="66"/>
      <c r="X739" s="66"/>
      <c r="Y739" s="66"/>
      <c r="Z739" s="66"/>
      <c r="AA739" s="66"/>
      <c r="AB739" s="66"/>
      <c r="AC739" s="66"/>
      <c r="AD739" s="66"/>
      <c r="AE739" s="66"/>
      <c r="AF739" s="66"/>
      <c r="AG739" s="66"/>
      <c r="AH739" s="66"/>
      <c r="AI739" s="66"/>
      <c r="AJ739" s="66"/>
      <c r="AK739" s="66"/>
      <c r="AL739" s="66"/>
      <c r="AM739" s="66"/>
      <c r="AN739" s="70"/>
      <c r="AO739" s="70"/>
      <c r="AP739" s="70"/>
      <c r="AQ739" s="71"/>
      <c r="AR739" s="70"/>
      <c r="AS739" s="6"/>
      <c r="AT739" s="6"/>
      <c r="AU739" s="6"/>
      <c r="AV739" s="6"/>
      <c r="AW739" s="6"/>
      <c r="AX739" s="6"/>
      <c r="AY739" s="6"/>
      <c r="AZ739" s="6"/>
      <c r="BA739" s="6"/>
      <c r="BB739" s="6"/>
      <c r="BC739" s="6"/>
      <c r="BD739" s="6"/>
      <c r="BE739" s="6"/>
      <c r="BF739" s="6"/>
      <c r="BG739" s="6"/>
      <c r="BH739" s="6"/>
      <c r="BI739" s="6"/>
      <c r="BJ739" s="6"/>
      <c r="BK739" s="6"/>
      <c r="BL739" s="6"/>
      <c r="BM739" s="6"/>
    </row>
    <row r="740" spans="1:65" ht="13.2">
      <c r="A740" s="66"/>
      <c r="B740" s="67"/>
      <c r="C740" s="67"/>
      <c r="D740" s="66"/>
      <c r="E740" s="68"/>
      <c r="F740" s="66"/>
      <c r="G740" s="66"/>
      <c r="H740" s="66"/>
      <c r="I740" s="66"/>
      <c r="J740" s="66"/>
      <c r="K740" s="66"/>
      <c r="L740" s="66"/>
      <c r="M740" s="66"/>
      <c r="N740" s="66"/>
      <c r="O740" s="66"/>
      <c r="P740" s="66"/>
      <c r="Q740" s="66"/>
      <c r="R740" s="66"/>
      <c r="S740" s="66"/>
      <c r="T740" s="66"/>
      <c r="U740" s="66"/>
      <c r="V740" s="66"/>
      <c r="W740" s="66"/>
      <c r="X740" s="66"/>
      <c r="Y740" s="66"/>
      <c r="Z740" s="66"/>
      <c r="AA740" s="66"/>
      <c r="AB740" s="66"/>
      <c r="AC740" s="66"/>
      <c r="AD740" s="66"/>
      <c r="AE740" s="66"/>
      <c r="AF740" s="66"/>
      <c r="AG740" s="66"/>
      <c r="AH740" s="66"/>
      <c r="AI740" s="66"/>
      <c r="AJ740" s="66"/>
      <c r="AK740" s="66"/>
      <c r="AL740" s="66"/>
      <c r="AM740" s="66"/>
      <c r="AN740" s="70"/>
      <c r="AO740" s="70"/>
      <c r="AP740" s="70"/>
      <c r="AQ740" s="71"/>
      <c r="AR740" s="70"/>
      <c r="AS740" s="6"/>
      <c r="AT740" s="6"/>
      <c r="AU740" s="6"/>
      <c r="AV740" s="6"/>
      <c r="AW740" s="6"/>
      <c r="AX740" s="6"/>
      <c r="AY740" s="6"/>
      <c r="AZ740" s="6"/>
      <c r="BA740" s="6"/>
      <c r="BB740" s="6"/>
      <c r="BC740" s="6"/>
      <c r="BD740" s="6"/>
      <c r="BE740" s="6"/>
      <c r="BF740" s="6"/>
      <c r="BG740" s="6"/>
      <c r="BH740" s="6"/>
      <c r="BI740" s="6"/>
      <c r="BJ740" s="6"/>
      <c r="BK740" s="6"/>
      <c r="BL740" s="6"/>
      <c r="BM740" s="6"/>
    </row>
    <row r="741" spans="1:65" ht="13.2">
      <c r="A741" s="66"/>
      <c r="B741" s="67"/>
      <c r="C741" s="67"/>
      <c r="D741" s="66"/>
      <c r="E741" s="68"/>
      <c r="F741" s="66"/>
      <c r="G741" s="66"/>
      <c r="H741" s="66"/>
      <c r="I741" s="66"/>
      <c r="J741" s="66"/>
      <c r="K741" s="66"/>
      <c r="L741" s="66"/>
      <c r="M741" s="66"/>
      <c r="N741" s="66"/>
      <c r="O741" s="66"/>
      <c r="P741" s="66"/>
      <c r="Q741" s="66"/>
      <c r="R741" s="66"/>
      <c r="S741" s="66"/>
      <c r="T741" s="66"/>
      <c r="U741" s="66"/>
      <c r="V741" s="66"/>
      <c r="W741" s="66"/>
      <c r="X741" s="66"/>
      <c r="Y741" s="66"/>
      <c r="Z741" s="66"/>
      <c r="AA741" s="66"/>
      <c r="AB741" s="66"/>
      <c r="AC741" s="66"/>
      <c r="AD741" s="66"/>
      <c r="AE741" s="66"/>
      <c r="AF741" s="66"/>
      <c r="AG741" s="66"/>
      <c r="AH741" s="66"/>
      <c r="AI741" s="66"/>
      <c r="AJ741" s="66"/>
      <c r="AK741" s="66"/>
      <c r="AL741" s="66"/>
      <c r="AM741" s="66"/>
      <c r="AN741" s="70"/>
      <c r="AO741" s="70"/>
      <c r="AP741" s="70"/>
      <c r="AQ741" s="71"/>
      <c r="AR741" s="70"/>
      <c r="AS741" s="6"/>
      <c r="AT741" s="6"/>
      <c r="AU741" s="6"/>
      <c r="AV741" s="6"/>
      <c r="AW741" s="6"/>
      <c r="AX741" s="6"/>
      <c r="AY741" s="6"/>
      <c r="AZ741" s="6"/>
      <c r="BA741" s="6"/>
      <c r="BB741" s="6"/>
      <c r="BC741" s="6"/>
      <c r="BD741" s="6"/>
      <c r="BE741" s="6"/>
      <c r="BF741" s="6"/>
      <c r="BG741" s="6"/>
      <c r="BH741" s="6"/>
      <c r="BI741" s="6"/>
      <c r="BJ741" s="6"/>
      <c r="BK741" s="6"/>
      <c r="BL741" s="6"/>
      <c r="BM741" s="6"/>
    </row>
    <row r="742" spans="1:65" ht="13.2">
      <c r="A742" s="66"/>
      <c r="B742" s="67"/>
      <c r="C742" s="67"/>
      <c r="D742" s="66"/>
      <c r="E742" s="68"/>
      <c r="F742" s="66"/>
      <c r="G742" s="66"/>
      <c r="H742" s="66"/>
      <c r="I742" s="66"/>
      <c r="J742" s="66"/>
      <c r="K742" s="66"/>
      <c r="L742" s="66"/>
      <c r="M742" s="66"/>
      <c r="N742" s="66"/>
      <c r="O742" s="66"/>
      <c r="P742" s="66"/>
      <c r="Q742" s="66"/>
      <c r="R742" s="66"/>
      <c r="S742" s="66"/>
      <c r="T742" s="66"/>
      <c r="U742" s="66"/>
      <c r="V742" s="66"/>
      <c r="W742" s="66"/>
      <c r="X742" s="66"/>
      <c r="Y742" s="66"/>
      <c r="Z742" s="66"/>
      <c r="AA742" s="66"/>
      <c r="AB742" s="66"/>
      <c r="AC742" s="66"/>
      <c r="AD742" s="66"/>
      <c r="AE742" s="66"/>
      <c r="AF742" s="66"/>
      <c r="AG742" s="66"/>
      <c r="AH742" s="66"/>
      <c r="AI742" s="66"/>
      <c r="AJ742" s="66"/>
      <c r="AK742" s="66"/>
      <c r="AL742" s="66"/>
      <c r="AM742" s="66"/>
      <c r="AN742" s="70"/>
      <c r="AO742" s="70"/>
      <c r="AP742" s="70"/>
      <c r="AQ742" s="71"/>
      <c r="AR742" s="70"/>
      <c r="AS742" s="6"/>
      <c r="AT742" s="6"/>
      <c r="AU742" s="6"/>
      <c r="AV742" s="6"/>
      <c r="AW742" s="6"/>
      <c r="AX742" s="6"/>
      <c r="AY742" s="6"/>
      <c r="AZ742" s="6"/>
      <c r="BA742" s="6"/>
      <c r="BB742" s="6"/>
      <c r="BC742" s="6"/>
      <c r="BD742" s="6"/>
      <c r="BE742" s="6"/>
      <c r="BF742" s="6"/>
      <c r="BG742" s="6"/>
      <c r="BH742" s="6"/>
      <c r="BI742" s="6"/>
      <c r="BJ742" s="6"/>
      <c r="BK742" s="6"/>
      <c r="BL742" s="6"/>
      <c r="BM742" s="6"/>
    </row>
    <row r="743" spans="1:65" ht="13.2">
      <c r="A743" s="66"/>
      <c r="B743" s="67"/>
      <c r="C743" s="67"/>
      <c r="D743" s="66"/>
      <c r="E743" s="68"/>
      <c r="F743" s="66"/>
      <c r="G743" s="66"/>
      <c r="H743" s="66"/>
      <c r="I743" s="66"/>
      <c r="J743" s="66"/>
      <c r="K743" s="66"/>
      <c r="L743" s="66"/>
      <c r="M743" s="66"/>
      <c r="N743" s="66"/>
      <c r="O743" s="66"/>
      <c r="P743" s="66"/>
      <c r="Q743" s="66"/>
      <c r="R743" s="66"/>
      <c r="S743" s="66"/>
      <c r="T743" s="66"/>
      <c r="U743" s="66"/>
      <c r="V743" s="66"/>
      <c r="W743" s="66"/>
      <c r="X743" s="66"/>
      <c r="Y743" s="66"/>
      <c r="Z743" s="66"/>
      <c r="AA743" s="66"/>
      <c r="AB743" s="66"/>
      <c r="AC743" s="66"/>
      <c r="AD743" s="66"/>
      <c r="AE743" s="66"/>
      <c r="AF743" s="66"/>
      <c r="AG743" s="66"/>
      <c r="AH743" s="66"/>
      <c r="AI743" s="66"/>
      <c r="AJ743" s="66"/>
      <c r="AK743" s="66"/>
      <c r="AL743" s="66"/>
      <c r="AM743" s="66"/>
      <c r="AN743" s="70"/>
      <c r="AO743" s="70"/>
      <c r="AP743" s="70"/>
      <c r="AQ743" s="71"/>
      <c r="AR743" s="70"/>
      <c r="AS743" s="6"/>
      <c r="AT743" s="6"/>
      <c r="AU743" s="6"/>
      <c r="AV743" s="6"/>
      <c r="AW743" s="6"/>
      <c r="AX743" s="6"/>
      <c r="AY743" s="6"/>
      <c r="AZ743" s="6"/>
      <c r="BA743" s="6"/>
      <c r="BB743" s="6"/>
      <c r="BC743" s="6"/>
      <c r="BD743" s="6"/>
      <c r="BE743" s="6"/>
      <c r="BF743" s="6"/>
      <c r="BG743" s="6"/>
      <c r="BH743" s="6"/>
      <c r="BI743" s="6"/>
      <c r="BJ743" s="6"/>
      <c r="BK743" s="6"/>
      <c r="BL743" s="6"/>
      <c r="BM743" s="6"/>
    </row>
    <row r="744" spans="1:65" ht="13.2">
      <c r="A744" s="66"/>
      <c r="B744" s="67"/>
      <c r="C744" s="67"/>
      <c r="D744" s="66"/>
      <c r="E744" s="68"/>
      <c r="F744" s="66"/>
      <c r="G744" s="66"/>
      <c r="H744" s="66"/>
      <c r="I744" s="66"/>
      <c r="J744" s="66"/>
      <c r="K744" s="66"/>
      <c r="L744" s="66"/>
      <c r="M744" s="66"/>
      <c r="N744" s="66"/>
      <c r="O744" s="66"/>
      <c r="P744" s="66"/>
      <c r="Q744" s="66"/>
      <c r="R744" s="66"/>
      <c r="S744" s="66"/>
      <c r="T744" s="66"/>
      <c r="U744" s="66"/>
      <c r="V744" s="66"/>
      <c r="W744" s="66"/>
      <c r="X744" s="66"/>
      <c r="Y744" s="66"/>
      <c r="Z744" s="66"/>
      <c r="AA744" s="66"/>
      <c r="AB744" s="66"/>
      <c r="AC744" s="66"/>
      <c r="AD744" s="66"/>
      <c r="AE744" s="66"/>
      <c r="AF744" s="66"/>
      <c r="AG744" s="66"/>
      <c r="AH744" s="66"/>
      <c r="AI744" s="66"/>
      <c r="AJ744" s="66"/>
      <c r="AK744" s="66"/>
      <c r="AL744" s="66"/>
      <c r="AM744" s="66"/>
      <c r="AN744" s="70"/>
      <c r="AO744" s="70"/>
      <c r="AP744" s="70"/>
      <c r="AQ744" s="71"/>
      <c r="AR744" s="70"/>
      <c r="AS744" s="6"/>
      <c r="AT744" s="6"/>
      <c r="AU744" s="6"/>
      <c r="AV744" s="6"/>
      <c r="AW744" s="6"/>
      <c r="AX744" s="6"/>
      <c r="AY744" s="6"/>
      <c r="AZ744" s="6"/>
      <c r="BA744" s="6"/>
      <c r="BB744" s="6"/>
      <c r="BC744" s="6"/>
      <c r="BD744" s="6"/>
      <c r="BE744" s="6"/>
      <c r="BF744" s="6"/>
      <c r="BG744" s="6"/>
      <c r="BH744" s="6"/>
      <c r="BI744" s="6"/>
      <c r="BJ744" s="6"/>
      <c r="BK744" s="6"/>
      <c r="BL744" s="6"/>
      <c r="BM744" s="6"/>
    </row>
    <row r="745" spans="1:65" ht="13.2">
      <c r="A745" s="66"/>
      <c r="B745" s="67"/>
      <c r="C745" s="67"/>
      <c r="D745" s="66"/>
      <c r="E745" s="68"/>
      <c r="F745" s="66"/>
      <c r="G745" s="66"/>
      <c r="H745" s="66"/>
      <c r="I745" s="66"/>
      <c r="J745" s="66"/>
      <c r="K745" s="66"/>
      <c r="L745" s="66"/>
      <c r="M745" s="66"/>
      <c r="N745" s="66"/>
      <c r="O745" s="66"/>
      <c r="P745" s="66"/>
      <c r="Q745" s="66"/>
      <c r="R745" s="66"/>
      <c r="S745" s="66"/>
      <c r="T745" s="66"/>
      <c r="U745" s="66"/>
      <c r="V745" s="66"/>
      <c r="W745" s="66"/>
      <c r="X745" s="66"/>
      <c r="Y745" s="66"/>
      <c r="Z745" s="66"/>
      <c r="AA745" s="66"/>
      <c r="AB745" s="66"/>
      <c r="AC745" s="66"/>
      <c r="AD745" s="66"/>
      <c r="AE745" s="66"/>
      <c r="AF745" s="66"/>
      <c r="AG745" s="66"/>
      <c r="AH745" s="66"/>
      <c r="AI745" s="66"/>
      <c r="AJ745" s="66"/>
      <c r="AK745" s="66"/>
      <c r="AL745" s="66"/>
      <c r="AM745" s="66"/>
      <c r="AN745" s="70"/>
      <c r="AO745" s="70"/>
      <c r="AP745" s="70"/>
      <c r="AQ745" s="71"/>
      <c r="AR745" s="70"/>
      <c r="AS745" s="6"/>
      <c r="AT745" s="6"/>
      <c r="AU745" s="6"/>
      <c r="AV745" s="6"/>
      <c r="AW745" s="6"/>
      <c r="AX745" s="6"/>
      <c r="AY745" s="6"/>
      <c r="AZ745" s="6"/>
      <c r="BA745" s="6"/>
      <c r="BB745" s="6"/>
      <c r="BC745" s="6"/>
      <c r="BD745" s="6"/>
      <c r="BE745" s="6"/>
      <c r="BF745" s="6"/>
      <c r="BG745" s="6"/>
      <c r="BH745" s="6"/>
      <c r="BI745" s="6"/>
      <c r="BJ745" s="6"/>
      <c r="BK745" s="6"/>
      <c r="BL745" s="6"/>
      <c r="BM745" s="6"/>
    </row>
    <row r="746" spans="1:65" ht="13.2">
      <c r="A746" s="66"/>
      <c r="B746" s="67"/>
      <c r="C746" s="67"/>
      <c r="D746" s="66"/>
      <c r="E746" s="68"/>
      <c r="F746" s="66"/>
      <c r="G746" s="66"/>
      <c r="H746" s="66"/>
      <c r="I746" s="66"/>
      <c r="J746" s="66"/>
      <c r="K746" s="66"/>
      <c r="L746" s="66"/>
      <c r="M746" s="66"/>
      <c r="N746" s="66"/>
      <c r="O746" s="66"/>
      <c r="P746" s="66"/>
      <c r="Q746" s="66"/>
      <c r="R746" s="66"/>
      <c r="S746" s="66"/>
      <c r="T746" s="66"/>
      <c r="U746" s="66"/>
      <c r="V746" s="66"/>
      <c r="W746" s="66"/>
      <c r="X746" s="66"/>
      <c r="Y746" s="66"/>
      <c r="Z746" s="66"/>
      <c r="AA746" s="66"/>
      <c r="AB746" s="66"/>
      <c r="AC746" s="66"/>
      <c r="AD746" s="66"/>
      <c r="AE746" s="66"/>
      <c r="AF746" s="66"/>
      <c r="AG746" s="66"/>
      <c r="AH746" s="66"/>
      <c r="AI746" s="66"/>
      <c r="AJ746" s="66"/>
      <c r="AK746" s="66"/>
      <c r="AL746" s="66"/>
      <c r="AM746" s="66"/>
      <c r="AN746" s="70"/>
      <c r="AO746" s="70"/>
      <c r="AP746" s="70"/>
      <c r="AQ746" s="71"/>
      <c r="AR746" s="70"/>
      <c r="AS746" s="6"/>
      <c r="AT746" s="6"/>
      <c r="AU746" s="6"/>
      <c r="AV746" s="6"/>
      <c r="AW746" s="6"/>
      <c r="AX746" s="6"/>
      <c r="AY746" s="6"/>
      <c r="AZ746" s="6"/>
      <c r="BA746" s="6"/>
      <c r="BB746" s="6"/>
      <c r="BC746" s="6"/>
      <c r="BD746" s="6"/>
      <c r="BE746" s="6"/>
      <c r="BF746" s="6"/>
      <c r="BG746" s="6"/>
      <c r="BH746" s="6"/>
      <c r="BI746" s="6"/>
      <c r="BJ746" s="6"/>
      <c r="BK746" s="6"/>
      <c r="BL746" s="6"/>
      <c r="BM746" s="6"/>
    </row>
    <row r="747" spans="1:65" ht="13.2">
      <c r="A747" s="66"/>
      <c r="B747" s="67"/>
      <c r="C747" s="67"/>
      <c r="D747" s="66"/>
      <c r="E747" s="68"/>
      <c r="F747" s="66"/>
      <c r="G747" s="66"/>
      <c r="H747" s="66"/>
      <c r="I747" s="66"/>
      <c r="J747" s="66"/>
      <c r="K747" s="66"/>
      <c r="L747" s="66"/>
      <c r="M747" s="66"/>
      <c r="N747" s="66"/>
      <c r="O747" s="66"/>
      <c r="P747" s="66"/>
      <c r="Q747" s="66"/>
      <c r="R747" s="66"/>
      <c r="S747" s="66"/>
      <c r="T747" s="66"/>
      <c r="U747" s="66"/>
      <c r="V747" s="66"/>
      <c r="W747" s="66"/>
      <c r="X747" s="66"/>
      <c r="Y747" s="66"/>
      <c r="Z747" s="66"/>
      <c r="AA747" s="66"/>
      <c r="AB747" s="66"/>
      <c r="AC747" s="66"/>
      <c r="AD747" s="66"/>
      <c r="AE747" s="66"/>
      <c r="AF747" s="66"/>
      <c r="AG747" s="66"/>
      <c r="AH747" s="66"/>
      <c r="AI747" s="66"/>
      <c r="AJ747" s="66"/>
      <c r="AK747" s="66"/>
      <c r="AL747" s="66"/>
      <c r="AM747" s="66"/>
      <c r="AN747" s="70"/>
      <c r="AO747" s="70"/>
      <c r="AP747" s="70"/>
      <c r="AQ747" s="71"/>
      <c r="AR747" s="70"/>
      <c r="AS747" s="6"/>
      <c r="AT747" s="6"/>
      <c r="AU747" s="6"/>
      <c r="AV747" s="6"/>
      <c r="AW747" s="6"/>
      <c r="AX747" s="6"/>
      <c r="AY747" s="6"/>
      <c r="AZ747" s="6"/>
      <c r="BA747" s="6"/>
      <c r="BB747" s="6"/>
      <c r="BC747" s="6"/>
      <c r="BD747" s="6"/>
      <c r="BE747" s="6"/>
      <c r="BF747" s="6"/>
      <c r="BG747" s="6"/>
      <c r="BH747" s="6"/>
      <c r="BI747" s="6"/>
      <c r="BJ747" s="6"/>
      <c r="BK747" s="6"/>
      <c r="BL747" s="6"/>
      <c r="BM747" s="6"/>
    </row>
    <row r="748" spans="1:65" ht="13.2">
      <c r="A748" s="66"/>
      <c r="B748" s="67"/>
      <c r="C748" s="67"/>
      <c r="D748" s="66"/>
      <c r="E748" s="68"/>
      <c r="F748" s="66"/>
      <c r="G748" s="66"/>
      <c r="H748" s="66"/>
      <c r="I748" s="66"/>
      <c r="J748" s="66"/>
      <c r="K748" s="66"/>
      <c r="L748" s="66"/>
      <c r="M748" s="66"/>
      <c r="N748" s="66"/>
      <c r="O748" s="66"/>
      <c r="P748" s="66"/>
      <c r="Q748" s="66"/>
      <c r="R748" s="66"/>
      <c r="S748" s="66"/>
      <c r="T748" s="66"/>
      <c r="U748" s="66"/>
      <c r="V748" s="66"/>
      <c r="W748" s="66"/>
      <c r="X748" s="66"/>
      <c r="Y748" s="66"/>
      <c r="Z748" s="66"/>
      <c r="AA748" s="66"/>
      <c r="AB748" s="66"/>
      <c r="AC748" s="66"/>
      <c r="AD748" s="66"/>
      <c r="AE748" s="66"/>
      <c r="AF748" s="66"/>
      <c r="AG748" s="66"/>
      <c r="AH748" s="66"/>
      <c r="AI748" s="66"/>
      <c r="AJ748" s="66"/>
      <c r="AK748" s="66"/>
      <c r="AL748" s="66"/>
      <c r="AM748" s="66"/>
      <c r="AN748" s="70"/>
      <c r="AO748" s="70"/>
      <c r="AP748" s="70"/>
      <c r="AQ748" s="71"/>
      <c r="AR748" s="70"/>
      <c r="AS748" s="6"/>
      <c r="AT748" s="6"/>
      <c r="AU748" s="6"/>
      <c r="AV748" s="6"/>
      <c r="AW748" s="6"/>
      <c r="AX748" s="6"/>
      <c r="AY748" s="6"/>
      <c r="AZ748" s="6"/>
      <c r="BA748" s="6"/>
      <c r="BB748" s="6"/>
      <c r="BC748" s="6"/>
      <c r="BD748" s="6"/>
      <c r="BE748" s="6"/>
      <c r="BF748" s="6"/>
      <c r="BG748" s="6"/>
      <c r="BH748" s="6"/>
      <c r="BI748" s="6"/>
      <c r="BJ748" s="6"/>
      <c r="BK748" s="6"/>
      <c r="BL748" s="6"/>
      <c r="BM748" s="6"/>
    </row>
    <row r="749" spans="1:65" ht="13.2">
      <c r="A749" s="66"/>
      <c r="B749" s="67"/>
      <c r="C749" s="67"/>
      <c r="D749" s="66"/>
      <c r="E749" s="68"/>
      <c r="F749" s="66"/>
      <c r="G749" s="66"/>
      <c r="H749" s="66"/>
      <c r="I749" s="66"/>
      <c r="J749" s="66"/>
      <c r="K749" s="66"/>
      <c r="L749" s="66"/>
      <c r="M749" s="66"/>
      <c r="N749" s="66"/>
      <c r="O749" s="66"/>
      <c r="P749" s="66"/>
      <c r="Q749" s="66"/>
      <c r="R749" s="66"/>
      <c r="S749" s="66"/>
      <c r="T749" s="66"/>
      <c r="U749" s="66"/>
      <c r="V749" s="66"/>
      <c r="W749" s="66"/>
      <c r="X749" s="66"/>
      <c r="Y749" s="66"/>
      <c r="Z749" s="66"/>
      <c r="AA749" s="66"/>
      <c r="AB749" s="66"/>
      <c r="AC749" s="66"/>
      <c r="AD749" s="66"/>
      <c r="AE749" s="66"/>
      <c r="AF749" s="66"/>
      <c r="AG749" s="66"/>
      <c r="AH749" s="66"/>
      <c r="AI749" s="66"/>
      <c r="AJ749" s="66"/>
      <c r="AK749" s="66"/>
      <c r="AL749" s="66"/>
      <c r="AM749" s="66"/>
      <c r="AN749" s="70"/>
      <c r="AO749" s="70"/>
      <c r="AP749" s="70"/>
      <c r="AQ749" s="71"/>
      <c r="AR749" s="70"/>
      <c r="AS749" s="6"/>
      <c r="AT749" s="6"/>
      <c r="AU749" s="6"/>
      <c r="AV749" s="6"/>
      <c r="AW749" s="6"/>
      <c r="AX749" s="6"/>
      <c r="AY749" s="6"/>
      <c r="AZ749" s="6"/>
      <c r="BA749" s="6"/>
      <c r="BB749" s="6"/>
      <c r="BC749" s="6"/>
      <c r="BD749" s="6"/>
      <c r="BE749" s="6"/>
      <c r="BF749" s="6"/>
      <c r="BG749" s="6"/>
      <c r="BH749" s="6"/>
      <c r="BI749" s="6"/>
      <c r="BJ749" s="6"/>
      <c r="BK749" s="6"/>
      <c r="BL749" s="6"/>
      <c r="BM749" s="6"/>
    </row>
    <row r="750" spans="1:65" ht="13.2">
      <c r="A750" s="66"/>
      <c r="B750" s="67"/>
      <c r="C750" s="67"/>
      <c r="D750" s="66"/>
      <c r="E750" s="68"/>
      <c r="F750" s="66"/>
      <c r="G750" s="66"/>
      <c r="H750" s="66"/>
      <c r="I750" s="66"/>
      <c r="J750" s="66"/>
      <c r="K750" s="66"/>
      <c r="L750" s="66"/>
      <c r="M750" s="66"/>
      <c r="N750" s="66"/>
      <c r="O750" s="66"/>
      <c r="P750" s="66"/>
      <c r="Q750" s="66"/>
      <c r="R750" s="66"/>
      <c r="S750" s="66"/>
      <c r="T750" s="66"/>
      <c r="U750" s="66"/>
      <c r="V750" s="66"/>
      <c r="W750" s="66"/>
      <c r="X750" s="66"/>
      <c r="Y750" s="66"/>
      <c r="Z750" s="66"/>
      <c r="AA750" s="66"/>
      <c r="AB750" s="66"/>
      <c r="AC750" s="66"/>
      <c r="AD750" s="66"/>
      <c r="AE750" s="66"/>
      <c r="AF750" s="66"/>
      <c r="AG750" s="66"/>
      <c r="AH750" s="66"/>
      <c r="AI750" s="66"/>
      <c r="AJ750" s="66"/>
      <c r="AK750" s="66"/>
      <c r="AL750" s="66"/>
      <c r="AM750" s="66"/>
      <c r="AN750" s="70"/>
      <c r="AO750" s="70"/>
      <c r="AP750" s="70"/>
      <c r="AQ750" s="71"/>
      <c r="AR750" s="70"/>
      <c r="AS750" s="6"/>
      <c r="AT750" s="6"/>
      <c r="AU750" s="6"/>
      <c r="AV750" s="6"/>
      <c r="AW750" s="6"/>
      <c r="AX750" s="6"/>
      <c r="AY750" s="6"/>
      <c r="AZ750" s="6"/>
      <c r="BA750" s="6"/>
      <c r="BB750" s="6"/>
      <c r="BC750" s="6"/>
      <c r="BD750" s="6"/>
      <c r="BE750" s="6"/>
      <c r="BF750" s="6"/>
      <c r="BG750" s="6"/>
      <c r="BH750" s="6"/>
      <c r="BI750" s="6"/>
      <c r="BJ750" s="6"/>
      <c r="BK750" s="6"/>
      <c r="BL750" s="6"/>
      <c r="BM750" s="6"/>
    </row>
    <row r="751" spans="1:65" ht="13.2">
      <c r="A751" s="66"/>
      <c r="B751" s="67"/>
      <c r="C751" s="67"/>
      <c r="D751" s="66"/>
      <c r="E751" s="68"/>
      <c r="F751" s="66"/>
      <c r="G751" s="66"/>
      <c r="H751" s="66"/>
      <c r="I751" s="66"/>
      <c r="J751" s="66"/>
      <c r="K751" s="66"/>
      <c r="L751" s="66"/>
      <c r="M751" s="66"/>
      <c r="N751" s="66"/>
      <c r="O751" s="66"/>
      <c r="P751" s="66"/>
      <c r="Q751" s="66"/>
      <c r="R751" s="66"/>
      <c r="S751" s="66"/>
      <c r="T751" s="66"/>
      <c r="U751" s="66"/>
      <c r="V751" s="66"/>
      <c r="W751" s="66"/>
      <c r="X751" s="66"/>
      <c r="Y751" s="66"/>
      <c r="Z751" s="66"/>
      <c r="AA751" s="66"/>
      <c r="AB751" s="66"/>
      <c r="AC751" s="66"/>
      <c r="AD751" s="66"/>
      <c r="AE751" s="66"/>
      <c r="AF751" s="66"/>
      <c r="AG751" s="66"/>
      <c r="AH751" s="66"/>
      <c r="AI751" s="66"/>
      <c r="AJ751" s="66"/>
      <c r="AK751" s="66"/>
      <c r="AL751" s="66"/>
      <c r="AM751" s="66"/>
      <c r="AN751" s="70"/>
      <c r="AO751" s="70"/>
      <c r="AP751" s="70"/>
      <c r="AQ751" s="71"/>
      <c r="AR751" s="70"/>
      <c r="AS751" s="6"/>
      <c r="AT751" s="6"/>
      <c r="AU751" s="6"/>
      <c r="AV751" s="6"/>
      <c r="AW751" s="6"/>
      <c r="AX751" s="6"/>
      <c r="AY751" s="6"/>
      <c r="AZ751" s="6"/>
      <c r="BA751" s="6"/>
      <c r="BB751" s="6"/>
      <c r="BC751" s="6"/>
      <c r="BD751" s="6"/>
      <c r="BE751" s="6"/>
      <c r="BF751" s="6"/>
      <c r="BG751" s="6"/>
      <c r="BH751" s="6"/>
      <c r="BI751" s="6"/>
      <c r="BJ751" s="6"/>
      <c r="BK751" s="6"/>
      <c r="BL751" s="6"/>
      <c r="BM751" s="6"/>
    </row>
    <row r="752" spans="1:65" ht="13.2">
      <c r="A752" s="66"/>
      <c r="B752" s="67"/>
      <c r="C752" s="67"/>
      <c r="D752" s="66"/>
      <c r="E752" s="68"/>
      <c r="F752" s="66"/>
      <c r="G752" s="66"/>
      <c r="H752" s="66"/>
      <c r="I752" s="66"/>
      <c r="J752" s="66"/>
      <c r="K752" s="66"/>
      <c r="L752" s="66"/>
      <c r="M752" s="66"/>
      <c r="N752" s="66"/>
      <c r="O752" s="66"/>
      <c r="P752" s="66"/>
      <c r="Q752" s="66"/>
      <c r="R752" s="66"/>
      <c r="S752" s="66"/>
      <c r="T752" s="66"/>
      <c r="U752" s="66"/>
      <c r="V752" s="66"/>
      <c r="W752" s="66"/>
      <c r="X752" s="66"/>
      <c r="Y752" s="66"/>
      <c r="Z752" s="66"/>
      <c r="AA752" s="66"/>
      <c r="AB752" s="66"/>
      <c r="AC752" s="66"/>
      <c r="AD752" s="66"/>
      <c r="AE752" s="66"/>
      <c r="AF752" s="66"/>
      <c r="AG752" s="66"/>
      <c r="AH752" s="66"/>
      <c r="AI752" s="66"/>
      <c r="AJ752" s="66"/>
      <c r="AK752" s="66"/>
      <c r="AL752" s="66"/>
      <c r="AM752" s="66"/>
      <c r="AN752" s="70"/>
      <c r="AO752" s="70"/>
      <c r="AP752" s="70"/>
      <c r="AQ752" s="71"/>
      <c r="AR752" s="70"/>
      <c r="AS752" s="6"/>
      <c r="AT752" s="6"/>
      <c r="AU752" s="6"/>
      <c r="AV752" s="6"/>
      <c r="AW752" s="6"/>
      <c r="AX752" s="6"/>
      <c r="AY752" s="6"/>
      <c r="AZ752" s="6"/>
      <c r="BA752" s="6"/>
      <c r="BB752" s="6"/>
      <c r="BC752" s="6"/>
      <c r="BD752" s="6"/>
      <c r="BE752" s="6"/>
      <c r="BF752" s="6"/>
      <c r="BG752" s="6"/>
      <c r="BH752" s="6"/>
      <c r="BI752" s="6"/>
      <c r="BJ752" s="6"/>
      <c r="BK752" s="6"/>
      <c r="BL752" s="6"/>
      <c r="BM752" s="6"/>
    </row>
    <row r="753" spans="1:65" ht="13.2">
      <c r="A753" s="66"/>
      <c r="B753" s="67"/>
      <c r="C753" s="67"/>
      <c r="D753" s="66"/>
      <c r="E753" s="68"/>
      <c r="F753" s="66"/>
      <c r="G753" s="66"/>
      <c r="H753" s="66"/>
      <c r="I753" s="66"/>
      <c r="J753" s="66"/>
      <c r="K753" s="66"/>
      <c r="L753" s="66"/>
      <c r="M753" s="66"/>
      <c r="N753" s="66"/>
      <c r="O753" s="66"/>
      <c r="P753" s="66"/>
      <c r="Q753" s="66"/>
      <c r="R753" s="66"/>
      <c r="S753" s="66"/>
      <c r="T753" s="66"/>
      <c r="U753" s="66"/>
      <c r="V753" s="66"/>
      <c r="W753" s="66"/>
      <c r="X753" s="66"/>
      <c r="Y753" s="66"/>
      <c r="Z753" s="66"/>
      <c r="AA753" s="66"/>
      <c r="AB753" s="66"/>
      <c r="AC753" s="66"/>
      <c r="AD753" s="66"/>
      <c r="AE753" s="66"/>
      <c r="AF753" s="66"/>
      <c r="AG753" s="66"/>
      <c r="AH753" s="66"/>
      <c r="AI753" s="66"/>
      <c r="AJ753" s="66"/>
      <c r="AK753" s="66"/>
      <c r="AL753" s="66"/>
      <c r="AM753" s="66"/>
      <c r="AN753" s="70"/>
      <c r="AO753" s="70"/>
      <c r="AP753" s="70"/>
      <c r="AQ753" s="71"/>
      <c r="AR753" s="70"/>
      <c r="AS753" s="6"/>
      <c r="AT753" s="6"/>
      <c r="AU753" s="6"/>
      <c r="AV753" s="6"/>
      <c r="AW753" s="6"/>
      <c r="AX753" s="6"/>
      <c r="AY753" s="6"/>
      <c r="AZ753" s="6"/>
      <c r="BA753" s="6"/>
      <c r="BB753" s="6"/>
      <c r="BC753" s="6"/>
      <c r="BD753" s="6"/>
      <c r="BE753" s="6"/>
      <c r="BF753" s="6"/>
      <c r="BG753" s="6"/>
      <c r="BH753" s="6"/>
      <c r="BI753" s="6"/>
      <c r="BJ753" s="6"/>
      <c r="BK753" s="6"/>
      <c r="BL753" s="6"/>
      <c r="BM753" s="6"/>
    </row>
    <row r="754" spans="1:65" ht="13.2">
      <c r="A754" s="66"/>
      <c r="B754" s="67"/>
      <c r="C754" s="67"/>
      <c r="D754" s="66"/>
      <c r="E754" s="68"/>
      <c r="F754" s="66"/>
      <c r="G754" s="66"/>
      <c r="H754" s="66"/>
      <c r="I754" s="66"/>
      <c r="J754" s="66"/>
      <c r="K754" s="66"/>
      <c r="L754" s="66"/>
      <c r="M754" s="66"/>
      <c r="N754" s="66"/>
      <c r="O754" s="66"/>
      <c r="P754" s="66"/>
      <c r="Q754" s="66"/>
      <c r="R754" s="66"/>
      <c r="S754" s="66"/>
      <c r="T754" s="66"/>
      <c r="U754" s="66"/>
      <c r="V754" s="66"/>
      <c r="W754" s="66"/>
      <c r="X754" s="66"/>
      <c r="Y754" s="66"/>
      <c r="Z754" s="66"/>
      <c r="AA754" s="66"/>
      <c r="AB754" s="66"/>
      <c r="AC754" s="66"/>
      <c r="AD754" s="66"/>
      <c r="AE754" s="66"/>
      <c r="AF754" s="66"/>
      <c r="AG754" s="66"/>
      <c r="AH754" s="66"/>
      <c r="AI754" s="66"/>
      <c r="AJ754" s="66"/>
      <c r="AK754" s="66"/>
      <c r="AL754" s="66"/>
      <c r="AM754" s="66"/>
      <c r="AN754" s="70"/>
      <c r="AO754" s="70"/>
      <c r="AP754" s="70"/>
      <c r="AQ754" s="71"/>
      <c r="AR754" s="70"/>
      <c r="AS754" s="6"/>
      <c r="AT754" s="6"/>
      <c r="AU754" s="6"/>
      <c r="AV754" s="6"/>
      <c r="AW754" s="6"/>
      <c r="AX754" s="6"/>
      <c r="AY754" s="6"/>
      <c r="AZ754" s="6"/>
      <c r="BA754" s="6"/>
      <c r="BB754" s="6"/>
      <c r="BC754" s="6"/>
      <c r="BD754" s="6"/>
      <c r="BE754" s="6"/>
      <c r="BF754" s="6"/>
      <c r="BG754" s="6"/>
      <c r="BH754" s="6"/>
      <c r="BI754" s="6"/>
      <c r="BJ754" s="6"/>
      <c r="BK754" s="6"/>
      <c r="BL754" s="6"/>
      <c r="BM754" s="6"/>
    </row>
    <row r="755" spans="1:65" ht="13.2">
      <c r="A755" s="66"/>
      <c r="B755" s="67"/>
      <c r="C755" s="67"/>
      <c r="D755" s="66"/>
      <c r="E755" s="68"/>
      <c r="F755" s="66"/>
      <c r="G755" s="66"/>
      <c r="H755" s="66"/>
      <c r="I755" s="66"/>
      <c r="J755" s="66"/>
      <c r="K755" s="66"/>
      <c r="L755" s="66"/>
      <c r="M755" s="66"/>
      <c r="N755" s="66"/>
      <c r="O755" s="66"/>
      <c r="P755" s="66"/>
      <c r="Q755" s="66"/>
      <c r="R755" s="66"/>
      <c r="S755" s="66"/>
      <c r="T755" s="66"/>
      <c r="U755" s="66"/>
      <c r="V755" s="66"/>
      <c r="W755" s="66"/>
      <c r="X755" s="66"/>
      <c r="Y755" s="66"/>
      <c r="Z755" s="66"/>
      <c r="AA755" s="66"/>
      <c r="AB755" s="66"/>
      <c r="AC755" s="66"/>
      <c r="AD755" s="66"/>
      <c r="AE755" s="66"/>
      <c r="AF755" s="66"/>
      <c r="AG755" s="66"/>
      <c r="AH755" s="66"/>
      <c r="AI755" s="66"/>
      <c r="AJ755" s="66"/>
      <c r="AK755" s="66"/>
      <c r="AL755" s="66"/>
      <c r="AM755" s="66"/>
      <c r="AN755" s="70"/>
      <c r="AO755" s="70"/>
      <c r="AP755" s="70"/>
      <c r="AQ755" s="71"/>
      <c r="AR755" s="70"/>
      <c r="AS755" s="6"/>
      <c r="AT755" s="6"/>
      <c r="AU755" s="6"/>
      <c r="AV755" s="6"/>
      <c r="AW755" s="6"/>
      <c r="AX755" s="6"/>
      <c r="AY755" s="6"/>
      <c r="AZ755" s="6"/>
      <c r="BA755" s="6"/>
      <c r="BB755" s="6"/>
      <c r="BC755" s="6"/>
      <c r="BD755" s="6"/>
      <c r="BE755" s="6"/>
      <c r="BF755" s="6"/>
      <c r="BG755" s="6"/>
      <c r="BH755" s="6"/>
      <c r="BI755" s="6"/>
      <c r="BJ755" s="6"/>
      <c r="BK755" s="6"/>
      <c r="BL755" s="6"/>
      <c r="BM755" s="6"/>
    </row>
    <row r="756" spans="1:65" ht="13.2">
      <c r="A756" s="66"/>
      <c r="B756" s="67"/>
      <c r="C756" s="67"/>
      <c r="D756" s="66"/>
      <c r="E756" s="68"/>
      <c r="F756" s="66"/>
      <c r="G756" s="66"/>
      <c r="H756" s="66"/>
      <c r="I756" s="66"/>
      <c r="J756" s="66"/>
      <c r="K756" s="66"/>
      <c r="L756" s="66"/>
      <c r="M756" s="66"/>
      <c r="N756" s="66"/>
      <c r="O756" s="66"/>
      <c r="P756" s="66"/>
      <c r="Q756" s="66"/>
      <c r="R756" s="66"/>
      <c r="S756" s="66"/>
      <c r="T756" s="66"/>
      <c r="U756" s="66"/>
      <c r="V756" s="66"/>
      <c r="W756" s="66"/>
      <c r="X756" s="66"/>
      <c r="Y756" s="66"/>
      <c r="Z756" s="66"/>
      <c r="AA756" s="66"/>
      <c r="AB756" s="66"/>
      <c r="AC756" s="66"/>
      <c r="AD756" s="66"/>
      <c r="AE756" s="66"/>
      <c r="AF756" s="66"/>
      <c r="AG756" s="66"/>
      <c r="AH756" s="66"/>
      <c r="AI756" s="66"/>
      <c r="AJ756" s="66"/>
      <c r="AK756" s="66"/>
      <c r="AL756" s="66"/>
      <c r="AM756" s="66"/>
      <c r="AN756" s="70"/>
      <c r="AO756" s="70"/>
      <c r="AP756" s="70"/>
      <c r="AQ756" s="71"/>
      <c r="AR756" s="70"/>
      <c r="AS756" s="6"/>
      <c r="AT756" s="6"/>
      <c r="AU756" s="6"/>
      <c r="AV756" s="6"/>
      <c r="AW756" s="6"/>
      <c r="AX756" s="6"/>
      <c r="AY756" s="6"/>
      <c r="AZ756" s="6"/>
      <c r="BA756" s="6"/>
      <c r="BB756" s="6"/>
      <c r="BC756" s="6"/>
      <c r="BD756" s="6"/>
      <c r="BE756" s="6"/>
      <c r="BF756" s="6"/>
      <c r="BG756" s="6"/>
      <c r="BH756" s="6"/>
      <c r="BI756" s="6"/>
      <c r="BJ756" s="6"/>
      <c r="BK756" s="6"/>
      <c r="BL756" s="6"/>
      <c r="BM756" s="6"/>
    </row>
    <row r="757" spans="1:65" ht="13.2">
      <c r="A757" s="66"/>
      <c r="B757" s="67"/>
      <c r="C757" s="67"/>
      <c r="D757" s="66"/>
      <c r="E757" s="68"/>
      <c r="F757" s="66"/>
      <c r="G757" s="66"/>
      <c r="H757" s="66"/>
      <c r="I757" s="66"/>
      <c r="J757" s="66"/>
      <c r="K757" s="66"/>
      <c r="L757" s="66"/>
      <c r="M757" s="66"/>
      <c r="N757" s="66"/>
      <c r="O757" s="66"/>
      <c r="P757" s="66"/>
      <c r="Q757" s="66"/>
      <c r="R757" s="66"/>
      <c r="S757" s="66"/>
      <c r="T757" s="66"/>
      <c r="U757" s="66"/>
      <c r="V757" s="66"/>
      <c r="W757" s="66"/>
      <c r="X757" s="66"/>
      <c r="Y757" s="66"/>
      <c r="Z757" s="66"/>
      <c r="AA757" s="66"/>
      <c r="AB757" s="66"/>
      <c r="AC757" s="66"/>
      <c r="AD757" s="66"/>
      <c r="AE757" s="66"/>
      <c r="AF757" s="66"/>
      <c r="AG757" s="66"/>
      <c r="AH757" s="66"/>
      <c r="AI757" s="66"/>
      <c r="AJ757" s="66"/>
      <c r="AK757" s="66"/>
      <c r="AL757" s="66"/>
      <c r="AM757" s="66"/>
      <c r="AN757" s="70"/>
      <c r="AO757" s="70"/>
      <c r="AP757" s="70"/>
      <c r="AQ757" s="71"/>
      <c r="AR757" s="70"/>
      <c r="AS757" s="6"/>
      <c r="AT757" s="6"/>
      <c r="AU757" s="6"/>
      <c r="AV757" s="6"/>
      <c r="AW757" s="6"/>
      <c r="AX757" s="6"/>
      <c r="AY757" s="6"/>
      <c r="AZ757" s="6"/>
      <c r="BA757" s="6"/>
      <c r="BB757" s="6"/>
      <c r="BC757" s="6"/>
      <c r="BD757" s="6"/>
      <c r="BE757" s="6"/>
      <c r="BF757" s="6"/>
      <c r="BG757" s="6"/>
      <c r="BH757" s="6"/>
      <c r="BI757" s="6"/>
      <c r="BJ757" s="6"/>
      <c r="BK757" s="6"/>
      <c r="BL757" s="6"/>
      <c r="BM757" s="6"/>
    </row>
    <row r="758" spans="1:65" ht="13.2">
      <c r="A758" s="66"/>
      <c r="B758" s="67"/>
      <c r="C758" s="67"/>
      <c r="D758" s="66"/>
      <c r="E758" s="68"/>
      <c r="F758" s="66"/>
      <c r="G758" s="66"/>
      <c r="H758" s="66"/>
      <c r="I758" s="66"/>
      <c r="J758" s="66"/>
      <c r="K758" s="66"/>
      <c r="L758" s="66"/>
      <c r="M758" s="66"/>
      <c r="N758" s="66"/>
      <c r="O758" s="66"/>
      <c r="P758" s="66"/>
      <c r="Q758" s="66"/>
      <c r="R758" s="66"/>
      <c r="S758" s="66"/>
      <c r="T758" s="66"/>
      <c r="U758" s="66"/>
      <c r="V758" s="66"/>
      <c r="W758" s="66"/>
      <c r="X758" s="66"/>
      <c r="Y758" s="66"/>
      <c r="Z758" s="66"/>
      <c r="AA758" s="66"/>
      <c r="AB758" s="66"/>
      <c r="AC758" s="66"/>
      <c r="AD758" s="66"/>
      <c r="AE758" s="66"/>
      <c r="AF758" s="66"/>
      <c r="AG758" s="66"/>
      <c r="AH758" s="66"/>
      <c r="AI758" s="66"/>
      <c r="AJ758" s="66"/>
      <c r="AK758" s="66"/>
      <c r="AL758" s="66"/>
      <c r="AM758" s="66"/>
      <c r="AN758" s="70"/>
      <c r="AO758" s="70"/>
      <c r="AP758" s="70"/>
      <c r="AQ758" s="71"/>
      <c r="AR758" s="70"/>
      <c r="AS758" s="6"/>
      <c r="AT758" s="6"/>
      <c r="AU758" s="6"/>
      <c r="AV758" s="6"/>
      <c r="AW758" s="6"/>
      <c r="AX758" s="6"/>
      <c r="AY758" s="6"/>
      <c r="AZ758" s="6"/>
      <c r="BA758" s="6"/>
      <c r="BB758" s="6"/>
      <c r="BC758" s="6"/>
      <c r="BD758" s="6"/>
      <c r="BE758" s="6"/>
      <c r="BF758" s="6"/>
      <c r="BG758" s="6"/>
      <c r="BH758" s="6"/>
      <c r="BI758" s="6"/>
      <c r="BJ758" s="6"/>
      <c r="BK758" s="6"/>
      <c r="BL758" s="6"/>
      <c r="BM758" s="6"/>
    </row>
    <row r="759" spans="1:65" ht="13.2">
      <c r="A759" s="66"/>
      <c r="B759" s="67"/>
      <c r="C759" s="67"/>
      <c r="D759" s="66"/>
      <c r="E759" s="68"/>
      <c r="F759" s="66"/>
      <c r="G759" s="66"/>
      <c r="H759" s="66"/>
      <c r="I759" s="66"/>
      <c r="J759" s="66"/>
      <c r="K759" s="66"/>
      <c r="L759" s="66"/>
      <c r="M759" s="66"/>
      <c r="N759" s="66"/>
      <c r="O759" s="66"/>
      <c r="P759" s="66"/>
      <c r="Q759" s="66"/>
      <c r="R759" s="66"/>
      <c r="S759" s="66"/>
      <c r="T759" s="66"/>
      <c r="U759" s="66"/>
      <c r="V759" s="66"/>
      <c r="W759" s="66"/>
      <c r="X759" s="66"/>
      <c r="Y759" s="66"/>
      <c r="Z759" s="66"/>
      <c r="AA759" s="66"/>
      <c r="AB759" s="66"/>
      <c r="AC759" s="66"/>
      <c r="AD759" s="66"/>
      <c r="AE759" s="66"/>
      <c r="AF759" s="66"/>
      <c r="AG759" s="66"/>
      <c r="AH759" s="66"/>
      <c r="AI759" s="66"/>
      <c r="AJ759" s="66"/>
      <c r="AK759" s="66"/>
      <c r="AL759" s="66"/>
      <c r="AM759" s="66"/>
      <c r="AN759" s="70"/>
      <c r="AO759" s="70"/>
      <c r="AP759" s="70"/>
      <c r="AQ759" s="71"/>
      <c r="AR759" s="70"/>
      <c r="AS759" s="6"/>
      <c r="AT759" s="6"/>
      <c r="AU759" s="6"/>
      <c r="AV759" s="6"/>
      <c r="AW759" s="6"/>
      <c r="AX759" s="6"/>
      <c r="AY759" s="6"/>
      <c r="AZ759" s="6"/>
      <c r="BA759" s="6"/>
      <c r="BB759" s="6"/>
      <c r="BC759" s="6"/>
      <c r="BD759" s="6"/>
      <c r="BE759" s="6"/>
      <c r="BF759" s="6"/>
      <c r="BG759" s="6"/>
      <c r="BH759" s="6"/>
      <c r="BI759" s="6"/>
      <c r="BJ759" s="6"/>
      <c r="BK759" s="6"/>
      <c r="BL759" s="6"/>
      <c r="BM759" s="6"/>
    </row>
    <row r="760" spans="1:65" ht="13.2">
      <c r="A760" s="66"/>
      <c r="B760" s="67"/>
      <c r="C760" s="67"/>
      <c r="D760" s="66"/>
      <c r="E760" s="68"/>
      <c r="F760" s="66"/>
      <c r="G760" s="66"/>
      <c r="H760" s="66"/>
      <c r="I760" s="66"/>
      <c r="J760" s="66"/>
      <c r="K760" s="66"/>
      <c r="L760" s="66"/>
      <c r="M760" s="66"/>
      <c r="N760" s="66"/>
      <c r="O760" s="66"/>
      <c r="P760" s="66"/>
      <c r="Q760" s="66"/>
      <c r="R760" s="66"/>
      <c r="S760" s="66"/>
      <c r="T760" s="66"/>
      <c r="U760" s="66"/>
      <c r="V760" s="66"/>
      <c r="W760" s="66"/>
      <c r="X760" s="66"/>
      <c r="Y760" s="66"/>
      <c r="Z760" s="66"/>
      <c r="AA760" s="66"/>
      <c r="AB760" s="66"/>
      <c r="AC760" s="66"/>
      <c r="AD760" s="66"/>
      <c r="AE760" s="66"/>
      <c r="AF760" s="66"/>
      <c r="AG760" s="66"/>
      <c r="AH760" s="66"/>
      <c r="AI760" s="66"/>
      <c r="AJ760" s="66"/>
      <c r="AK760" s="66"/>
      <c r="AL760" s="66"/>
      <c r="AM760" s="66"/>
      <c r="AN760" s="70"/>
      <c r="AO760" s="70"/>
      <c r="AP760" s="70"/>
      <c r="AQ760" s="71"/>
      <c r="AR760" s="70"/>
      <c r="AS760" s="6"/>
      <c r="AT760" s="6"/>
      <c r="AU760" s="6"/>
      <c r="AV760" s="6"/>
      <c r="AW760" s="6"/>
      <c r="AX760" s="6"/>
      <c r="AY760" s="6"/>
      <c r="AZ760" s="6"/>
      <c r="BA760" s="6"/>
      <c r="BB760" s="6"/>
      <c r="BC760" s="6"/>
      <c r="BD760" s="6"/>
      <c r="BE760" s="6"/>
      <c r="BF760" s="6"/>
      <c r="BG760" s="6"/>
      <c r="BH760" s="6"/>
      <c r="BI760" s="6"/>
      <c r="BJ760" s="6"/>
      <c r="BK760" s="6"/>
      <c r="BL760" s="6"/>
      <c r="BM760" s="6"/>
    </row>
    <row r="761" spans="1:65" ht="13.2">
      <c r="A761" s="66"/>
      <c r="B761" s="67"/>
      <c r="C761" s="67"/>
      <c r="D761" s="66"/>
      <c r="E761" s="68"/>
      <c r="F761" s="66"/>
      <c r="G761" s="66"/>
      <c r="H761" s="66"/>
      <c r="I761" s="66"/>
      <c r="J761" s="66"/>
      <c r="K761" s="66"/>
      <c r="L761" s="66"/>
      <c r="M761" s="66"/>
      <c r="N761" s="66"/>
      <c r="O761" s="66"/>
      <c r="P761" s="66"/>
      <c r="Q761" s="66"/>
      <c r="R761" s="66"/>
      <c r="S761" s="66"/>
      <c r="T761" s="66"/>
      <c r="U761" s="66"/>
      <c r="V761" s="66"/>
      <c r="W761" s="66"/>
      <c r="X761" s="66"/>
      <c r="Y761" s="66"/>
      <c r="Z761" s="66"/>
      <c r="AA761" s="66"/>
      <c r="AB761" s="66"/>
      <c r="AC761" s="66"/>
      <c r="AD761" s="66"/>
      <c r="AE761" s="66"/>
      <c r="AF761" s="66"/>
      <c r="AG761" s="66"/>
      <c r="AH761" s="66"/>
      <c r="AI761" s="66"/>
      <c r="AJ761" s="66"/>
      <c r="AK761" s="66"/>
      <c r="AL761" s="66"/>
      <c r="AM761" s="66"/>
      <c r="AN761" s="70"/>
      <c r="AO761" s="70"/>
      <c r="AP761" s="70"/>
      <c r="AQ761" s="71"/>
      <c r="AR761" s="70"/>
      <c r="AS761" s="6"/>
      <c r="AT761" s="6"/>
      <c r="AU761" s="6"/>
      <c r="AV761" s="6"/>
      <c r="AW761" s="6"/>
      <c r="AX761" s="6"/>
      <c r="AY761" s="6"/>
      <c r="AZ761" s="6"/>
      <c r="BA761" s="6"/>
      <c r="BB761" s="6"/>
      <c r="BC761" s="6"/>
      <c r="BD761" s="6"/>
      <c r="BE761" s="6"/>
      <c r="BF761" s="6"/>
      <c r="BG761" s="6"/>
      <c r="BH761" s="6"/>
      <c r="BI761" s="6"/>
      <c r="BJ761" s="6"/>
      <c r="BK761" s="6"/>
      <c r="BL761" s="6"/>
      <c r="BM761" s="6"/>
    </row>
    <row r="762" spans="1:65" ht="13.2">
      <c r="A762" s="66"/>
      <c r="B762" s="67"/>
      <c r="C762" s="67"/>
      <c r="D762" s="66"/>
      <c r="E762" s="68"/>
      <c r="F762" s="66"/>
      <c r="G762" s="66"/>
      <c r="H762" s="66"/>
      <c r="I762" s="66"/>
      <c r="J762" s="66"/>
      <c r="K762" s="66"/>
      <c r="L762" s="66"/>
      <c r="M762" s="66"/>
      <c r="N762" s="66"/>
      <c r="O762" s="66"/>
      <c r="P762" s="66"/>
      <c r="Q762" s="66"/>
      <c r="R762" s="66"/>
      <c r="S762" s="66"/>
      <c r="T762" s="66"/>
      <c r="U762" s="66"/>
      <c r="V762" s="66"/>
      <c r="W762" s="66"/>
      <c r="X762" s="66"/>
      <c r="Y762" s="66"/>
      <c r="Z762" s="66"/>
      <c r="AA762" s="66"/>
      <c r="AB762" s="66"/>
      <c r="AC762" s="66"/>
      <c r="AD762" s="66"/>
      <c r="AE762" s="66"/>
      <c r="AF762" s="66"/>
      <c r="AG762" s="66"/>
      <c r="AH762" s="66"/>
      <c r="AI762" s="66"/>
      <c r="AJ762" s="66"/>
      <c r="AK762" s="66"/>
      <c r="AL762" s="66"/>
      <c r="AM762" s="66"/>
      <c r="AN762" s="70"/>
      <c r="AO762" s="70"/>
      <c r="AP762" s="70"/>
      <c r="AQ762" s="71"/>
      <c r="AR762" s="70"/>
      <c r="AS762" s="6"/>
      <c r="AT762" s="6"/>
      <c r="AU762" s="6"/>
      <c r="AV762" s="6"/>
      <c r="AW762" s="6"/>
      <c r="AX762" s="6"/>
      <c r="AY762" s="6"/>
      <c r="AZ762" s="6"/>
      <c r="BA762" s="6"/>
      <c r="BB762" s="6"/>
      <c r="BC762" s="6"/>
      <c r="BD762" s="6"/>
      <c r="BE762" s="6"/>
      <c r="BF762" s="6"/>
      <c r="BG762" s="6"/>
      <c r="BH762" s="6"/>
      <c r="BI762" s="6"/>
      <c r="BJ762" s="6"/>
      <c r="BK762" s="6"/>
      <c r="BL762" s="6"/>
      <c r="BM762" s="6"/>
    </row>
    <row r="763" spans="1:65" ht="13.2">
      <c r="A763" s="66"/>
      <c r="B763" s="67"/>
      <c r="C763" s="67"/>
      <c r="D763" s="66"/>
      <c r="E763" s="68"/>
      <c r="F763" s="66"/>
      <c r="G763" s="66"/>
      <c r="H763" s="66"/>
      <c r="I763" s="66"/>
      <c r="J763" s="66"/>
      <c r="K763" s="66"/>
      <c r="L763" s="66"/>
      <c r="M763" s="66"/>
      <c r="N763" s="66"/>
      <c r="O763" s="66"/>
      <c r="P763" s="66"/>
      <c r="Q763" s="66"/>
      <c r="R763" s="66"/>
      <c r="S763" s="66"/>
      <c r="T763" s="66"/>
      <c r="U763" s="66"/>
      <c r="V763" s="66"/>
      <c r="W763" s="66"/>
      <c r="X763" s="66"/>
      <c r="Y763" s="66"/>
      <c r="Z763" s="66"/>
      <c r="AA763" s="66"/>
      <c r="AB763" s="66"/>
      <c r="AC763" s="66"/>
      <c r="AD763" s="66"/>
      <c r="AE763" s="66"/>
      <c r="AF763" s="66"/>
      <c r="AG763" s="66"/>
      <c r="AH763" s="66"/>
      <c r="AI763" s="66"/>
      <c r="AJ763" s="66"/>
      <c r="AK763" s="66"/>
      <c r="AL763" s="66"/>
      <c r="AM763" s="66"/>
      <c r="AN763" s="70"/>
      <c r="AO763" s="70"/>
      <c r="AP763" s="70"/>
      <c r="AQ763" s="71"/>
      <c r="AR763" s="70"/>
      <c r="AS763" s="6"/>
      <c r="AT763" s="6"/>
      <c r="AU763" s="6"/>
      <c r="AV763" s="6"/>
      <c r="AW763" s="6"/>
      <c r="AX763" s="6"/>
      <c r="AY763" s="6"/>
      <c r="AZ763" s="6"/>
      <c r="BA763" s="6"/>
      <c r="BB763" s="6"/>
      <c r="BC763" s="6"/>
      <c r="BD763" s="6"/>
      <c r="BE763" s="6"/>
      <c r="BF763" s="6"/>
      <c r="BG763" s="6"/>
      <c r="BH763" s="6"/>
      <c r="BI763" s="6"/>
      <c r="BJ763" s="6"/>
      <c r="BK763" s="6"/>
      <c r="BL763" s="6"/>
      <c r="BM763" s="6"/>
    </row>
    <row r="764" spans="1:65" ht="13.2">
      <c r="A764" s="66"/>
      <c r="B764" s="67"/>
      <c r="C764" s="67"/>
      <c r="D764" s="66"/>
      <c r="E764" s="68"/>
      <c r="F764" s="66"/>
      <c r="G764" s="66"/>
      <c r="H764" s="66"/>
      <c r="I764" s="66"/>
      <c r="J764" s="66"/>
      <c r="K764" s="66"/>
      <c r="L764" s="66"/>
      <c r="M764" s="66"/>
      <c r="N764" s="66"/>
      <c r="O764" s="66"/>
      <c r="P764" s="66"/>
      <c r="Q764" s="66"/>
      <c r="R764" s="66"/>
      <c r="S764" s="66"/>
      <c r="T764" s="66"/>
      <c r="U764" s="66"/>
      <c r="V764" s="66"/>
      <c r="W764" s="66"/>
      <c r="X764" s="66"/>
      <c r="Y764" s="66"/>
      <c r="Z764" s="66"/>
      <c r="AA764" s="66"/>
      <c r="AB764" s="66"/>
      <c r="AC764" s="66"/>
      <c r="AD764" s="66"/>
      <c r="AE764" s="66"/>
      <c r="AF764" s="66"/>
      <c r="AG764" s="66"/>
      <c r="AH764" s="66"/>
      <c r="AI764" s="66"/>
      <c r="AJ764" s="66"/>
      <c r="AK764" s="66"/>
      <c r="AL764" s="66"/>
      <c r="AM764" s="66"/>
      <c r="AN764" s="70"/>
      <c r="AO764" s="70"/>
      <c r="AP764" s="70"/>
      <c r="AQ764" s="71"/>
      <c r="AR764" s="70"/>
      <c r="AS764" s="6"/>
      <c r="AT764" s="6"/>
      <c r="AU764" s="6"/>
      <c r="AV764" s="6"/>
      <c r="AW764" s="6"/>
      <c r="AX764" s="6"/>
      <c r="AY764" s="6"/>
      <c r="AZ764" s="6"/>
      <c r="BA764" s="6"/>
      <c r="BB764" s="6"/>
      <c r="BC764" s="6"/>
      <c r="BD764" s="6"/>
      <c r="BE764" s="6"/>
      <c r="BF764" s="6"/>
      <c r="BG764" s="6"/>
      <c r="BH764" s="6"/>
      <c r="BI764" s="6"/>
      <c r="BJ764" s="6"/>
      <c r="BK764" s="6"/>
      <c r="BL764" s="6"/>
      <c r="BM764" s="6"/>
    </row>
    <row r="765" spans="1:65" ht="13.2">
      <c r="A765" s="66"/>
      <c r="B765" s="67"/>
      <c r="C765" s="67"/>
      <c r="D765" s="66"/>
      <c r="E765" s="68"/>
      <c r="F765" s="66"/>
      <c r="G765" s="66"/>
      <c r="H765" s="66"/>
      <c r="I765" s="66"/>
      <c r="J765" s="66"/>
      <c r="K765" s="66"/>
      <c r="L765" s="66"/>
      <c r="M765" s="66"/>
      <c r="N765" s="66"/>
      <c r="O765" s="66"/>
      <c r="P765" s="66"/>
      <c r="Q765" s="66"/>
      <c r="R765" s="66"/>
      <c r="S765" s="66"/>
      <c r="T765" s="66"/>
      <c r="U765" s="66"/>
      <c r="V765" s="66"/>
      <c r="W765" s="66"/>
      <c r="X765" s="66"/>
      <c r="Y765" s="66"/>
      <c r="Z765" s="66"/>
      <c r="AA765" s="66"/>
      <c r="AB765" s="66"/>
      <c r="AC765" s="66"/>
      <c r="AD765" s="66"/>
      <c r="AE765" s="66"/>
      <c r="AF765" s="66"/>
      <c r="AG765" s="66"/>
      <c r="AH765" s="66"/>
      <c r="AI765" s="66"/>
      <c r="AJ765" s="66"/>
      <c r="AK765" s="66"/>
      <c r="AL765" s="66"/>
      <c r="AM765" s="66"/>
      <c r="AN765" s="70"/>
      <c r="AO765" s="70"/>
      <c r="AP765" s="70"/>
      <c r="AQ765" s="71"/>
      <c r="AR765" s="70"/>
      <c r="AS765" s="6"/>
      <c r="AT765" s="6"/>
      <c r="AU765" s="6"/>
      <c r="AV765" s="6"/>
      <c r="AW765" s="6"/>
      <c r="AX765" s="6"/>
      <c r="AY765" s="6"/>
      <c r="AZ765" s="6"/>
      <c r="BA765" s="6"/>
      <c r="BB765" s="6"/>
      <c r="BC765" s="6"/>
      <c r="BD765" s="6"/>
      <c r="BE765" s="6"/>
      <c r="BF765" s="6"/>
      <c r="BG765" s="6"/>
      <c r="BH765" s="6"/>
      <c r="BI765" s="6"/>
      <c r="BJ765" s="6"/>
      <c r="BK765" s="6"/>
      <c r="BL765" s="6"/>
      <c r="BM765" s="6"/>
    </row>
    <row r="766" spans="1:65" ht="13.2">
      <c r="A766" s="66"/>
      <c r="B766" s="67"/>
      <c r="C766" s="67"/>
      <c r="D766" s="66"/>
      <c r="E766" s="68"/>
      <c r="F766" s="66"/>
      <c r="G766" s="66"/>
      <c r="H766" s="66"/>
      <c r="I766" s="66"/>
      <c r="J766" s="66"/>
      <c r="K766" s="66"/>
      <c r="L766" s="66"/>
      <c r="M766" s="66"/>
      <c r="N766" s="66"/>
      <c r="O766" s="66"/>
      <c r="P766" s="66"/>
      <c r="Q766" s="66"/>
      <c r="R766" s="66"/>
      <c r="S766" s="66"/>
      <c r="T766" s="66"/>
      <c r="U766" s="66"/>
      <c r="V766" s="66"/>
      <c r="W766" s="66"/>
      <c r="X766" s="66"/>
      <c r="Y766" s="66"/>
      <c r="Z766" s="66"/>
      <c r="AA766" s="66"/>
      <c r="AB766" s="66"/>
      <c r="AC766" s="66"/>
      <c r="AD766" s="66"/>
      <c r="AE766" s="66"/>
      <c r="AF766" s="66"/>
      <c r="AG766" s="66"/>
      <c r="AH766" s="66"/>
      <c r="AI766" s="66"/>
      <c r="AJ766" s="66"/>
      <c r="AK766" s="66"/>
      <c r="AL766" s="66"/>
      <c r="AM766" s="66"/>
      <c r="AN766" s="70"/>
      <c r="AO766" s="70"/>
      <c r="AP766" s="70"/>
      <c r="AQ766" s="71"/>
      <c r="AR766" s="70"/>
      <c r="AS766" s="6"/>
      <c r="AT766" s="6"/>
      <c r="AU766" s="6"/>
      <c r="AV766" s="6"/>
      <c r="AW766" s="6"/>
      <c r="AX766" s="6"/>
      <c r="AY766" s="6"/>
      <c r="AZ766" s="6"/>
      <c r="BA766" s="6"/>
      <c r="BB766" s="6"/>
      <c r="BC766" s="6"/>
      <c r="BD766" s="6"/>
      <c r="BE766" s="6"/>
      <c r="BF766" s="6"/>
      <c r="BG766" s="6"/>
      <c r="BH766" s="6"/>
      <c r="BI766" s="6"/>
      <c r="BJ766" s="6"/>
      <c r="BK766" s="6"/>
      <c r="BL766" s="6"/>
      <c r="BM766" s="6"/>
    </row>
    <row r="767" spans="1:65" ht="13.2">
      <c r="A767" s="66"/>
      <c r="B767" s="67"/>
      <c r="C767" s="67"/>
      <c r="D767" s="66"/>
      <c r="E767" s="68"/>
      <c r="F767" s="66"/>
      <c r="G767" s="66"/>
      <c r="H767" s="66"/>
      <c r="I767" s="66"/>
      <c r="J767" s="66"/>
      <c r="K767" s="66"/>
      <c r="L767" s="66"/>
      <c r="M767" s="66"/>
      <c r="N767" s="66"/>
      <c r="O767" s="66"/>
      <c r="P767" s="66"/>
      <c r="Q767" s="66"/>
      <c r="R767" s="66"/>
      <c r="S767" s="66"/>
      <c r="T767" s="66"/>
      <c r="U767" s="66"/>
      <c r="V767" s="66"/>
      <c r="W767" s="66"/>
      <c r="X767" s="66"/>
      <c r="Y767" s="66"/>
      <c r="Z767" s="66"/>
      <c r="AA767" s="66"/>
      <c r="AB767" s="66"/>
      <c r="AC767" s="66"/>
      <c r="AD767" s="66"/>
      <c r="AE767" s="66"/>
      <c r="AF767" s="66"/>
      <c r="AG767" s="66"/>
      <c r="AH767" s="66"/>
      <c r="AI767" s="66"/>
      <c r="AJ767" s="66"/>
      <c r="AK767" s="66"/>
      <c r="AL767" s="66"/>
      <c r="AM767" s="66"/>
      <c r="AN767" s="70"/>
      <c r="AO767" s="70"/>
      <c r="AP767" s="70"/>
      <c r="AQ767" s="71"/>
      <c r="AR767" s="70"/>
      <c r="AS767" s="6"/>
      <c r="AT767" s="6"/>
      <c r="AU767" s="6"/>
      <c r="AV767" s="6"/>
      <c r="AW767" s="6"/>
      <c r="AX767" s="6"/>
      <c r="AY767" s="6"/>
      <c r="AZ767" s="6"/>
      <c r="BA767" s="6"/>
      <c r="BB767" s="6"/>
      <c r="BC767" s="6"/>
      <c r="BD767" s="6"/>
      <c r="BE767" s="6"/>
      <c r="BF767" s="6"/>
      <c r="BG767" s="6"/>
      <c r="BH767" s="6"/>
      <c r="BI767" s="6"/>
      <c r="BJ767" s="6"/>
      <c r="BK767" s="6"/>
      <c r="BL767" s="6"/>
      <c r="BM767" s="6"/>
    </row>
    <row r="768" spans="1:65" ht="13.2">
      <c r="A768" s="66"/>
      <c r="B768" s="67"/>
      <c r="C768" s="67"/>
      <c r="D768" s="66"/>
      <c r="E768" s="68"/>
      <c r="F768" s="66"/>
      <c r="G768" s="66"/>
      <c r="H768" s="66"/>
      <c r="I768" s="66"/>
      <c r="J768" s="66"/>
      <c r="K768" s="66"/>
      <c r="L768" s="66"/>
      <c r="M768" s="66"/>
      <c r="N768" s="66"/>
      <c r="O768" s="66"/>
      <c r="P768" s="66"/>
      <c r="Q768" s="66"/>
      <c r="R768" s="66"/>
      <c r="S768" s="66"/>
      <c r="T768" s="66"/>
      <c r="U768" s="66"/>
      <c r="V768" s="66"/>
      <c r="W768" s="66"/>
      <c r="X768" s="66"/>
      <c r="Y768" s="66"/>
      <c r="Z768" s="66"/>
      <c r="AA768" s="66"/>
      <c r="AB768" s="66"/>
      <c r="AC768" s="66"/>
      <c r="AD768" s="66"/>
      <c r="AE768" s="66"/>
      <c r="AF768" s="66"/>
      <c r="AG768" s="66"/>
      <c r="AH768" s="66"/>
      <c r="AI768" s="66"/>
      <c r="AJ768" s="66"/>
      <c r="AK768" s="66"/>
      <c r="AL768" s="66"/>
      <c r="AM768" s="66"/>
      <c r="AN768" s="70"/>
      <c r="AO768" s="70"/>
      <c r="AP768" s="70"/>
      <c r="AQ768" s="71"/>
      <c r="AR768" s="70"/>
      <c r="AS768" s="6"/>
      <c r="AT768" s="6"/>
      <c r="AU768" s="6"/>
      <c r="AV768" s="6"/>
      <c r="AW768" s="6"/>
      <c r="AX768" s="6"/>
      <c r="AY768" s="6"/>
      <c r="AZ768" s="6"/>
      <c r="BA768" s="6"/>
      <c r="BB768" s="6"/>
      <c r="BC768" s="6"/>
      <c r="BD768" s="6"/>
      <c r="BE768" s="6"/>
      <c r="BF768" s="6"/>
      <c r="BG768" s="6"/>
      <c r="BH768" s="6"/>
      <c r="BI768" s="6"/>
      <c r="BJ768" s="6"/>
      <c r="BK768" s="6"/>
      <c r="BL768" s="6"/>
      <c r="BM768" s="6"/>
    </row>
    <row r="769" spans="1:65" ht="13.2">
      <c r="A769" s="66"/>
      <c r="B769" s="67"/>
      <c r="C769" s="67"/>
      <c r="D769" s="66"/>
      <c r="E769" s="68"/>
      <c r="F769" s="66"/>
      <c r="G769" s="66"/>
      <c r="H769" s="66"/>
      <c r="I769" s="66"/>
      <c r="J769" s="66"/>
      <c r="K769" s="66"/>
      <c r="L769" s="66"/>
      <c r="M769" s="66"/>
      <c r="N769" s="66"/>
      <c r="O769" s="66"/>
      <c r="P769" s="66"/>
      <c r="Q769" s="66"/>
      <c r="R769" s="66"/>
      <c r="S769" s="66"/>
      <c r="T769" s="66"/>
      <c r="U769" s="66"/>
      <c r="V769" s="66"/>
      <c r="W769" s="66"/>
      <c r="X769" s="66"/>
      <c r="Y769" s="66"/>
      <c r="Z769" s="66"/>
      <c r="AA769" s="66"/>
      <c r="AB769" s="66"/>
      <c r="AC769" s="66"/>
      <c r="AD769" s="66"/>
      <c r="AE769" s="66"/>
      <c r="AF769" s="66"/>
      <c r="AG769" s="66"/>
      <c r="AH769" s="66"/>
      <c r="AI769" s="66"/>
      <c r="AJ769" s="66"/>
      <c r="AK769" s="66"/>
      <c r="AL769" s="66"/>
      <c r="AM769" s="66"/>
      <c r="AN769" s="70"/>
      <c r="AO769" s="70"/>
      <c r="AP769" s="70"/>
      <c r="AQ769" s="71"/>
      <c r="AR769" s="70"/>
      <c r="AS769" s="6"/>
      <c r="AT769" s="6"/>
      <c r="AU769" s="6"/>
      <c r="AV769" s="6"/>
      <c r="AW769" s="6"/>
      <c r="AX769" s="6"/>
      <c r="AY769" s="6"/>
      <c r="AZ769" s="6"/>
      <c r="BA769" s="6"/>
      <c r="BB769" s="6"/>
      <c r="BC769" s="6"/>
      <c r="BD769" s="6"/>
      <c r="BE769" s="6"/>
      <c r="BF769" s="6"/>
      <c r="BG769" s="6"/>
      <c r="BH769" s="6"/>
      <c r="BI769" s="6"/>
      <c r="BJ769" s="6"/>
      <c r="BK769" s="6"/>
      <c r="BL769" s="6"/>
      <c r="BM769" s="6"/>
    </row>
    <row r="770" spans="1:65" ht="13.2">
      <c r="A770" s="66"/>
      <c r="B770" s="67"/>
      <c r="C770" s="67"/>
      <c r="D770" s="66"/>
      <c r="E770" s="68"/>
      <c r="F770" s="66"/>
      <c r="G770" s="66"/>
      <c r="H770" s="66"/>
      <c r="I770" s="66"/>
      <c r="J770" s="66"/>
      <c r="K770" s="66"/>
      <c r="L770" s="66"/>
      <c r="M770" s="66"/>
      <c r="N770" s="66"/>
      <c r="O770" s="66"/>
      <c r="P770" s="66"/>
      <c r="Q770" s="66"/>
      <c r="R770" s="66"/>
      <c r="S770" s="66"/>
      <c r="T770" s="66"/>
      <c r="U770" s="66"/>
      <c r="V770" s="66"/>
      <c r="W770" s="66"/>
      <c r="X770" s="66"/>
      <c r="Y770" s="66"/>
      <c r="Z770" s="66"/>
      <c r="AA770" s="66"/>
      <c r="AB770" s="66"/>
      <c r="AC770" s="66"/>
      <c r="AD770" s="66"/>
      <c r="AE770" s="66"/>
      <c r="AF770" s="66"/>
      <c r="AG770" s="66"/>
      <c r="AH770" s="66"/>
      <c r="AI770" s="66"/>
      <c r="AJ770" s="66"/>
      <c r="AK770" s="66"/>
      <c r="AL770" s="66"/>
      <c r="AM770" s="66"/>
      <c r="AN770" s="70"/>
      <c r="AO770" s="70"/>
      <c r="AP770" s="70"/>
      <c r="AQ770" s="71"/>
      <c r="AR770" s="70"/>
      <c r="AS770" s="6"/>
      <c r="AT770" s="6"/>
      <c r="AU770" s="6"/>
      <c r="AV770" s="6"/>
      <c r="AW770" s="6"/>
      <c r="AX770" s="6"/>
      <c r="AY770" s="6"/>
      <c r="AZ770" s="6"/>
      <c r="BA770" s="6"/>
      <c r="BB770" s="6"/>
      <c r="BC770" s="6"/>
      <c r="BD770" s="6"/>
      <c r="BE770" s="6"/>
      <c r="BF770" s="6"/>
      <c r="BG770" s="6"/>
      <c r="BH770" s="6"/>
      <c r="BI770" s="6"/>
      <c r="BJ770" s="6"/>
      <c r="BK770" s="6"/>
      <c r="BL770" s="6"/>
      <c r="BM770" s="6"/>
    </row>
    <row r="771" spans="1:65" ht="13.2">
      <c r="A771" s="66"/>
      <c r="B771" s="67"/>
      <c r="C771" s="67"/>
      <c r="D771" s="66"/>
      <c r="E771" s="68"/>
      <c r="F771" s="66"/>
      <c r="G771" s="66"/>
      <c r="H771" s="66"/>
      <c r="I771" s="66"/>
      <c r="J771" s="66"/>
      <c r="K771" s="66"/>
      <c r="L771" s="66"/>
      <c r="M771" s="66"/>
      <c r="N771" s="66"/>
      <c r="O771" s="66"/>
      <c r="P771" s="66"/>
      <c r="Q771" s="66"/>
      <c r="R771" s="66"/>
      <c r="S771" s="66"/>
      <c r="T771" s="66"/>
      <c r="U771" s="66"/>
      <c r="V771" s="66"/>
      <c r="W771" s="66"/>
      <c r="X771" s="66"/>
      <c r="Y771" s="66"/>
      <c r="Z771" s="66"/>
      <c r="AA771" s="66"/>
      <c r="AB771" s="66"/>
      <c r="AC771" s="66"/>
      <c r="AD771" s="66"/>
      <c r="AE771" s="66"/>
      <c r="AF771" s="66"/>
      <c r="AG771" s="66"/>
      <c r="AH771" s="66"/>
      <c r="AI771" s="66"/>
      <c r="AJ771" s="66"/>
      <c r="AK771" s="66"/>
      <c r="AL771" s="66"/>
      <c r="AM771" s="66"/>
      <c r="AN771" s="70"/>
      <c r="AO771" s="70"/>
      <c r="AP771" s="70"/>
      <c r="AQ771" s="71"/>
      <c r="AR771" s="70"/>
      <c r="AS771" s="6"/>
      <c r="AT771" s="6"/>
      <c r="AU771" s="6"/>
      <c r="AV771" s="6"/>
      <c r="AW771" s="6"/>
      <c r="AX771" s="6"/>
      <c r="AY771" s="6"/>
      <c r="AZ771" s="6"/>
      <c r="BA771" s="6"/>
      <c r="BB771" s="6"/>
      <c r="BC771" s="6"/>
      <c r="BD771" s="6"/>
      <c r="BE771" s="6"/>
      <c r="BF771" s="6"/>
      <c r="BG771" s="6"/>
      <c r="BH771" s="6"/>
      <c r="BI771" s="6"/>
      <c r="BJ771" s="6"/>
      <c r="BK771" s="6"/>
      <c r="BL771" s="6"/>
      <c r="BM771" s="6"/>
    </row>
    <row r="772" spans="1:65" ht="13.2">
      <c r="A772" s="66"/>
      <c r="B772" s="67"/>
      <c r="C772" s="67"/>
      <c r="D772" s="66"/>
      <c r="E772" s="68"/>
      <c r="F772" s="66"/>
      <c r="G772" s="66"/>
      <c r="H772" s="66"/>
      <c r="I772" s="66"/>
      <c r="J772" s="66"/>
      <c r="K772" s="66"/>
      <c r="L772" s="66"/>
      <c r="M772" s="66"/>
      <c r="N772" s="66"/>
      <c r="O772" s="66"/>
      <c r="P772" s="66"/>
      <c r="Q772" s="66"/>
      <c r="R772" s="66"/>
      <c r="S772" s="66"/>
      <c r="T772" s="66"/>
      <c r="U772" s="66"/>
      <c r="V772" s="66"/>
      <c r="W772" s="66"/>
      <c r="X772" s="66"/>
      <c r="Y772" s="66"/>
      <c r="Z772" s="66"/>
      <c r="AA772" s="66"/>
      <c r="AB772" s="66"/>
      <c r="AC772" s="66"/>
      <c r="AD772" s="66"/>
      <c r="AE772" s="66"/>
      <c r="AF772" s="66"/>
      <c r="AG772" s="66"/>
      <c r="AH772" s="66"/>
      <c r="AI772" s="66"/>
      <c r="AJ772" s="66"/>
      <c r="AK772" s="66"/>
      <c r="AL772" s="66"/>
      <c r="AM772" s="66"/>
      <c r="AN772" s="70"/>
      <c r="AO772" s="70"/>
      <c r="AP772" s="70"/>
      <c r="AQ772" s="71"/>
      <c r="AR772" s="70"/>
      <c r="AS772" s="6"/>
      <c r="AT772" s="6"/>
      <c r="AU772" s="6"/>
      <c r="AV772" s="6"/>
      <c r="AW772" s="6"/>
      <c r="AX772" s="6"/>
      <c r="AY772" s="6"/>
      <c r="AZ772" s="6"/>
      <c r="BA772" s="6"/>
      <c r="BB772" s="6"/>
      <c r="BC772" s="6"/>
      <c r="BD772" s="6"/>
      <c r="BE772" s="6"/>
      <c r="BF772" s="6"/>
      <c r="BG772" s="6"/>
      <c r="BH772" s="6"/>
      <c r="BI772" s="6"/>
      <c r="BJ772" s="6"/>
      <c r="BK772" s="6"/>
      <c r="BL772" s="6"/>
      <c r="BM772" s="6"/>
    </row>
    <row r="773" spans="1:65" ht="13.2">
      <c r="A773" s="66"/>
      <c r="B773" s="67"/>
      <c r="C773" s="67"/>
      <c r="D773" s="66"/>
      <c r="E773" s="68"/>
      <c r="F773" s="66"/>
      <c r="G773" s="66"/>
      <c r="H773" s="66"/>
      <c r="I773" s="66"/>
      <c r="J773" s="66"/>
      <c r="K773" s="66"/>
      <c r="L773" s="66"/>
      <c r="M773" s="66"/>
      <c r="N773" s="66"/>
      <c r="O773" s="66"/>
      <c r="P773" s="66"/>
      <c r="Q773" s="66"/>
      <c r="R773" s="66"/>
      <c r="S773" s="66"/>
      <c r="T773" s="66"/>
      <c r="U773" s="66"/>
      <c r="V773" s="66"/>
      <c r="W773" s="66"/>
      <c r="X773" s="66"/>
      <c r="Y773" s="66"/>
      <c r="Z773" s="66"/>
      <c r="AA773" s="66"/>
      <c r="AB773" s="66"/>
      <c r="AC773" s="66"/>
      <c r="AD773" s="66"/>
      <c r="AE773" s="66"/>
      <c r="AF773" s="66"/>
      <c r="AG773" s="66"/>
      <c r="AH773" s="66"/>
      <c r="AI773" s="66"/>
      <c r="AJ773" s="66"/>
      <c r="AK773" s="66"/>
      <c r="AL773" s="66"/>
      <c r="AM773" s="66"/>
      <c r="AN773" s="70"/>
      <c r="AO773" s="70"/>
      <c r="AP773" s="70"/>
      <c r="AQ773" s="71"/>
      <c r="AR773" s="70"/>
      <c r="AS773" s="6"/>
      <c r="AT773" s="6"/>
      <c r="AU773" s="6"/>
      <c r="AV773" s="6"/>
      <c r="AW773" s="6"/>
      <c r="AX773" s="6"/>
      <c r="AY773" s="6"/>
      <c r="AZ773" s="6"/>
      <c r="BA773" s="6"/>
      <c r="BB773" s="6"/>
      <c r="BC773" s="6"/>
      <c r="BD773" s="6"/>
      <c r="BE773" s="6"/>
      <c r="BF773" s="6"/>
      <c r="BG773" s="6"/>
      <c r="BH773" s="6"/>
      <c r="BI773" s="6"/>
      <c r="BJ773" s="6"/>
      <c r="BK773" s="6"/>
      <c r="BL773" s="6"/>
      <c r="BM773" s="6"/>
    </row>
    <row r="774" spans="1:65" ht="13.2">
      <c r="A774" s="66"/>
      <c r="B774" s="67"/>
      <c r="C774" s="67"/>
      <c r="D774" s="66"/>
      <c r="E774" s="68"/>
      <c r="F774" s="66"/>
      <c r="G774" s="66"/>
      <c r="H774" s="66"/>
      <c r="I774" s="66"/>
      <c r="J774" s="66"/>
      <c r="K774" s="66"/>
      <c r="L774" s="66"/>
      <c r="M774" s="66"/>
      <c r="N774" s="66"/>
      <c r="O774" s="66"/>
      <c r="P774" s="66"/>
      <c r="Q774" s="66"/>
      <c r="R774" s="66"/>
      <c r="S774" s="66"/>
      <c r="T774" s="66"/>
      <c r="U774" s="66"/>
      <c r="V774" s="66"/>
      <c r="W774" s="66"/>
      <c r="X774" s="66"/>
      <c r="Y774" s="66"/>
      <c r="Z774" s="66"/>
      <c r="AA774" s="66"/>
      <c r="AB774" s="66"/>
      <c r="AC774" s="66"/>
      <c r="AD774" s="66"/>
      <c r="AE774" s="66"/>
      <c r="AF774" s="66"/>
      <c r="AG774" s="66"/>
      <c r="AH774" s="66"/>
      <c r="AI774" s="66"/>
      <c r="AJ774" s="66"/>
      <c r="AK774" s="66"/>
      <c r="AL774" s="66"/>
      <c r="AM774" s="66"/>
      <c r="AN774" s="70"/>
      <c r="AO774" s="70"/>
      <c r="AP774" s="70"/>
      <c r="AQ774" s="71"/>
      <c r="AR774" s="70"/>
      <c r="AS774" s="6"/>
      <c r="AT774" s="6"/>
      <c r="AU774" s="6"/>
      <c r="AV774" s="6"/>
      <c r="AW774" s="6"/>
      <c r="AX774" s="6"/>
      <c r="AY774" s="6"/>
      <c r="AZ774" s="6"/>
      <c r="BA774" s="6"/>
      <c r="BB774" s="6"/>
      <c r="BC774" s="6"/>
      <c r="BD774" s="6"/>
      <c r="BE774" s="6"/>
      <c r="BF774" s="6"/>
      <c r="BG774" s="6"/>
      <c r="BH774" s="6"/>
      <c r="BI774" s="6"/>
      <c r="BJ774" s="6"/>
      <c r="BK774" s="6"/>
      <c r="BL774" s="6"/>
      <c r="BM774" s="6"/>
    </row>
    <row r="775" spans="1:65" ht="13.2">
      <c r="A775" s="66"/>
      <c r="B775" s="67"/>
      <c r="C775" s="67"/>
      <c r="D775" s="66"/>
      <c r="E775" s="68"/>
      <c r="F775" s="66"/>
      <c r="G775" s="66"/>
      <c r="H775" s="66"/>
      <c r="I775" s="66"/>
      <c r="J775" s="66"/>
      <c r="K775" s="66"/>
      <c r="L775" s="66"/>
      <c r="M775" s="66"/>
      <c r="N775" s="66"/>
      <c r="O775" s="66"/>
      <c r="P775" s="66"/>
      <c r="Q775" s="66"/>
      <c r="R775" s="66"/>
      <c r="S775" s="66"/>
      <c r="T775" s="66"/>
      <c r="U775" s="66"/>
      <c r="V775" s="66"/>
      <c r="W775" s="66"/>
      <c r="X775" s="66"/>
      <c r="Y775" s="66"/>
      <c r="Z775" s="66"/>
      <c r="AA775" s="66"/>
      <c r="AB775" s="66"/>
      <c r="AC775" s="66"/>
      <c r="AD775" s="66"/>
      <c r="AE775" s="66"/>
      <c r="AF775" s="66"/>
      <c r="AG775" s="66"/>
      <c r="AH775" s="66"/>
      <c r="AI775" s="66"/>
      <c r="AJ775" s="66"/>
      <c r="AK775" s="66"/>
      <c r="AL775" s="66"/>
      <c r="AM775" s="66"/>
      <c r="AN775" s="70"/>
      <c r="AO775" s="70"/>
      <c r="AP775" s="70"/>
      <c r="AQ775" s="71"/>
      <c r="AR775" s="70"/>
      <c r="AS775" s="6"/>
      <c r="AT775" s="6"/>
      <c r="AU775" s="6"/>
      <c r="AV775" s="6"/>
      <c r="AW775" s="6"/>
      <c r="AX775" s="6"/>
      <c r="AY775" s="6"/>
      <c r="AZ775" s="6"/>
      <c r="BA775" s="6"/>
      <c r="BB775" s="6"/>
      <c r="BC775" s="6"/>
      <c r="BD775" s="6"/>
      <c r="BE775" s="6"/>
      <c r="BF775" s="6"/>
      <c r="BG775" s="6"/>
      <c r="BH775" s="6"/>
      <c r="BI775" s="6"/>
      <c r="BJ775" s="6"/>
      <c r="BK775" s="6"/>
      <c r="BL775" s="6"/>
      <c r="BM775" s="6"/>
    </row>
    <row r="776" spans="1:65" ht="13.2">
      <c r="A776" s="66"/>
      <c r="B776" s="67"/>
      <c r="C776" s="67"/>
      <c r="D776" s="66"/>
      <c r="E776" s="68"/>
      <c r="F776" s="66"/>
      <c r="G776" s="66"/>
      <c r="H776" s="66"/>
      <c r="I776" s="66"/>
      <c r="J776" s="66"/>
      <c r="K776" s="66"/>
      <c r="L776" s="66"/>
      <c r="M776" s="66"/>
      <c r="N776" s="66"/>
      <c r="O776" s="66"/>
      <c r="P776" s="66"/>
      <c r="Q776" s="66"/>
      <c r="R776" s="66"/>
      <c r="S776" s="66"/>
      <c r="T776" s="66"/>
      <c r="U776" s="66"/>
      <c r="V776" s="66"/>
      <c r="W776" s="66"/>
      <c r="X776" s="66"/>
      <c r="Y776" s="66"/>
      <c r="Z776" s="66"/>
      <c r="AA776" s="66"/>
      <c r="AB776" s="66"/>
      <c r="AC776" s="66"/>
      <c r="AD776" s="66"/>
      <c r="AE776" s="66"/>
      <c r="AF776" s="66"/>
      <c r="AG776" s="66"/>
      <c r="AH776" s="66"/>
      <c r="AI776" s="66"/>
      <c r="AJ776" s="66"/>
      <c r="AK776" s="66"/>
      <c r="AL776" s="66"/>
      <c r="AM776" s="66"/>
      <c r="AN776" s="70"/>
      <c r="AO776" s="70"/>
      <c r="AP776" s="70"/>
      <c r="AQ776" s="71"/>
      <c r="AR776" s="70"/>
      <c r="AS776" s="6"/>
      <c r="AT776" s="6"/>
      <c r="AU776" s="6"/>
      <c r="AV776" s="6"/>
      <c r="AW776" s="6"/>
      <c r="AX776" s="6"/>
      <c r="AY776" s="6"/>
      <c r="AZ776" s="6"/>
      <c r="BA776" s="6"/>
      <c r="BB776" s="6"/>
      <c r="BC776" s="6"/>
      <c r="BD776" s="6"/>
      <c r="BE776" s="6"/>
      <c r="BF776" s="6"/>
      <c r="BG776" s="6"/>
      <c r="BH776" s="6"/>
      <c r="BI776" s="6"/>
      <c r="BJ776" s="6"/>
      <c r="BK776" s="6"/>
      <c r="BL776" s="6"/>
      <c r="BM776" s="6"/>
    </row>
    <row r="777" spans="1:65" ht="13.2">
      <c r="A777" s="66"/>
      <c r="B777" s="67"/>
      <c r="C777" s="67"/>
      <c r="D777" s="66"/>
      <c r="E777" s="68"/>
      <c r="F777" s="66"/>
      <c r="G777" s="66"/>
      <c r="H777" s="66"/>
      <c r="I777" s="66"/>
      <c r="J777" s="66"/>
      <c r="K777" s="66"/>
      <c r="L777" s="66"/>
      <c r="M777" s="66"/>
      <c r="N777" s="66"/>
      <c r="O777" s="66"/>
      <c r="P777" s="66"/>
      <c r="Q777" s="66"/>
      <c r="R777" s="66"/>
      <c r="S777" s="66"/>
      <c r="T777" s="66"/>
      <c r="U777" s="66"/>
      <c r="V777" s="66"/>
      <c r="W777" s="66"/>
      <c r="X777" s="66"/>
      <c r="Y777" s="66"/>
      <c r="Z777" s="66"/>
      <c r="AA777" s="66"/>
      <c r="AB777" s="66"/>
      <c r="AC777" s="66"/>
      <c r="AD777" s="66"/>
      <c r="AE777" s="66"/>
      <c r="AF777" s="66"/>
      <c r="AG777" s="66"/>
      <c r="AH777" s="66"/>
      <c r="AI777" s="66"/>
      <c r="AJ777" s="66"/>
      <c r="AK777" s="66"/>
      <c r="AL777" s="66"/>
      <c r="AM777" s="66"/>
      <c r="AN777" s="70"/>
      <c r="AO777" s="70"/>
      <c r="AP777" s="70"/>
      <c r="AQ777" s="71"/>
      <c r="AR777" s="70"/>
      <c r="AS777" s="6"/>
      <c r="AT777" s="6"/>
      <c r="AU777" s="6"/>
      <c r="AV777" s="6"/>
      <c r="AW777" s="6"/>
      <c r="AX777" s="6"/>
      <c r="AY777" s="6"/>
      <c r="AZ777" s="6"/>
      <c r="BA777" s="6"/>
      <c r="BB777" s="6"/>
      <c r="BC777" s="6"/>
      <c r="BD777" s="6"/>
      <c r="BE777" s="6"/>
      <c r="BF777" s="6"/>
      <c r="BG777" s="6"/>
      <c r="BH777" s="6"/>
      <c r="BI777" s="6"/>
      <c r="BJ777" s="6"/>
      <c r="BK777" s="6"/>
      <c r="BL777" s="6"/>
      <c r="BM777" s="6"/>
    </row>
    <row r="778" spans="1:65" ht="13.2">
      <c r="A778" s="66"/>
      <c r="B778" s="67"/>
      <c r="C778" s="67"/>
      <c r="D778" s="66"/>
      <c r="E778" s="68"/>
      <c r="F778" s="66"/>
      <c r="G778" s="66"/>
      <c r="H778" s="66"/>
      <c r="I778" s="66"/>
      <c r="J778" s="66"/>
      <c r="K778" s="66"/>
      <c r="L778" s="66"/>
      <c r="M778" s="66"/>
      <c r="N778" s="66"/>
      <c r="O778" s="66"/>
      <c r="P778" s="66"/>
      <c r="Q778" s="66"/>
      <c r="R778" s="66"/>
      <c r="S778" s="66"/>
      <c r="T778" s="66"/>
      <c r="U778" s="66"/>
      <c r="V778" s="66"/>
      <c r="W778" s="66"/>
      <c r="X778" s="66"/>
      <c r="Y778" s="66"/>
      <c r="Z778" s="66"/>
      <c r="AA778" s="66"/>
      <c r="AB778" s="66"/>
      <c r="AC778" s="66"/>
      <c r="AD778" s="66"/>
      <c r="AE778" s="66"/>
      <c r="AF778" s="66"/>
      <c r="AG778" s="66"/>
      <c r="AH778" s="66"/>
      <c r="AI778" s="66"/>
      <c r="AJ778" s="66"/>
      <c r="AK778" s="66"/>
      <c r="AL778" s="66"/>
      <c r="AM778" s="66"/>
      <c r="AN778" s="70"/>
      <c r="AO778" s="70"/>
      <c r="AP778" s="70"/>
      <c r="AQ778" s="71"/>
      <c r="AR778" s="70"/>
      <c r="AS778" s="6"/>
      <c r="AT778" s="6"/>
      <c r="AU778" s="6"/>
      <c r="AV778" s="6"/>
      <c r="AW778" s="6"/>
      <c r="AX778" s="6"/>
      <c r="AY778" s="6"/>
      <c r="AZ778" s="6"/>
      <c r="BA778" s="6"/>
      <c r="BB778" s="6"/>
      <c r="BC778" s="6"/>
      <c r="BD778" s="6"/>
      <c r="BE778" s="6"/>
      <c r="BF778" s="6"/>
      <c r="BG778" s="6"/>
      <c r="BH778" s="6"/>
      <c r="BI778" s="6"/>
      <c r="BJ778" s="6"/>
      <c r="BK778" s="6"/>
      <c r="BL778" s="6"/>
      <c r="BM778" s="6"/>
    </row>
    <row r="779" spans="1:65" ht="13.2">
      <c r="A779" s="66"/>
      <c r="B779" s="67"/>
      <c r="C779" s="67"/>
      <c r="D779" s="66"/>
      <c r="E779" s="68"/>
      <c r="F779" s="66"/>
      <c r="G779" s="66"/>
      <c r="H779" s="66"/>
      <c r="I779" s="66"/>
      <c r="J779" s="66"/>
      <c r="K779" s="66"/>
      <c r="L779" s="66"/>
      <c r="M779" s="66"/>
      <c r="N779" s="66"/>
      <c r="O779" s="66"/>
      <c r="P779" s="66"/>
      <c r="Q779" s="66"/>
      <c r="R779" s="66"/>
      <c r="S779" s="66"/>
      <c r="T779" s="66"/>
      <c r="U779" s="66"/>
      <c r="V779" s="66"/>
      <c r="W779" s="66"/>
      <c r="X779" s="66"/>
      <c r="Y779" s="66"/>
      <c r="Z779" s="66"/>
      <c r="AA779" s="66"/>
      <c r="AB779" s="66"/>
      <c r="AC779" s="66"/>
      <c r="AD779" s="66"/>
      <c r="AE779" s="66"/>
      <c r="AF779" s="66"/>
      <c r="AG779" s="66"/>
      <c r="AH779" s="66"/>
      <c r="AI779" s="66"/>
      <c r="AJ779" s="66"/>
      <c r="AK779" s="66"/>
      <c r="AL779" s="66"/>
      <c r="AM779" s="66"/>
      <c r="AN779" s="70"/>
      <c r="AO779" s="70"/>
      <c r="AP779" s="70"/>
      <c r="AQ779" s="71"/>
      <c r="AR779" s="70"/>
      <c r="AS779" s="6"/>
      <c r="AT779" s="6"/>
      <c r="AU779" s="6"/>
      <c r="AV779" s="6"/>
      <c r="AW779" s="6"/>
      <c r="AX779" s="6"/>
      <c r="AY779" s="6"/>
      <c r="AZ779" s="6"/>
      <c r="BA779" s="6"/>
      <c r="BB779" s="6"/>
      <c r="BC779" s="6"/>
      <c r="BD779" s="6"/>
      <c r="BE779" s="6"/>
      <c r="BF779" s="6"/>
      <c r="BG779" s="6"/>
      <c r="BH779" s="6"/>
      <c r="BI779" s="6"/>
      <c r="BJ779" s="6"/>
      <c r="BK779" s="6"/>
      <c r="BL779" s="6"/>
      <c r="BM779" s="6"/>
    </row>
    <row r="780" spans="1:65" ht="13.2">
      <c r="A780" s="66"/>
      <c r="B780" s="67"/>
      <c r="C780" s="67"/>
      <c r="D780" s="66"/>
      <c r="E780" s="68"/>
      <c r="F780" s="66"/>
      <c r="G780" s="66"/>
      <c r="H780" s="66"/>
      <c r="I780" s="66"/>
      <c r="J780" s="66"/>
      <c r="K780" s="66"/>
      <c r="L780" s="66"/>
      <c r="M780" s="66"/>
      <c r="N780" s="66"/>
      <c r="O780" s="66"/>
      <c r="P780" s="66"/>
      <c r="Q780" s="66"/>
      <c r="R780" s="66"/>
      <c r="S780" s="66"/>
      <c r="T780" s="66"/>
      <c r="U780" s="66"/>
      <c r="V780" s="66"/>
      <c r="W780" s="66"/>
      <c r="X780" s="66"/>
      <c r="Y780" s="66"/>
      <c r="Z780" s="66"/>
      <c r="AA780" s="66"/>
      <c r="AB780" s="66"/>
      <c r="AC780" s="66"/>
      <c r="AD780" s="66"/>
      <c r="AE780" s="66"/>
      <c r="AF780" s="66"/>
      <c r="AG780" s="66"/>
      <c r="AH780" s="66"/>
      <c r="AI780" s="66"/>
      <c r="AJ780" s="66"/>
      <c r="AK780" s="66"/>
      <c r="AL780" s="66"/>
      <c r="AM780" s="66"/>
      <c r="AN780" s="70"/>
      <c r="AO780" s="70"/>
      <c r="AP780" s="70"/>
      <c r="AQ780" s="71"/>
      <c r="AR780" s="70"/>
      <c r="AS780" s="6"/>
      <c r="AT780" s="6"/>
      <c r="AU780" s="6"/>
      <c r="AV780" s="6"/>
      <c r="AW780" s="6"/>
      <c r="AX780" s="6"/>
      <c r="AY780" s="6"/>
      <c r="AZ780" s="6"/>
      <c r="BA780" s="6"/>
      <c r="BB780" s="6"/>
      <c r="BC780" s="6"/>
      <c r="BD780" s="6"/>
      <c r="BE780" s="6"/>
      <c r="BF780" s="6"/>
      <c r="BG780" s="6"/>
      <c r="BH780" s="6"/>
      <c r="BI780" s="6"/>
      <c r="BJ780" s="6"/>
      <c r="BK780" s="6"/>
      <c r="BL780" s="6"/>
      <c r="BM780" s="6"/>
    </row>
    <row r="781" spans="1:65" ht="13.2">
      <c r="A781" s="66"/>
      <c r="B781" s="67"/>
      <c r="C781" s="67"/>
      <c r="D781" s="66"/>
      <c r="E781" s="68"/>
      <c r="F781" s="66"/>
      <c r="G781" s="66"/>
      <c r="H781" s="66"/>
      <c r="I781" s="66"/>
      <c r="J781" s="66"/>
      <c r="K781" s="66"/>
      <c r="L781" s="66"/>
      <c r="M781" s="66"/>
      <c r="N781" s="66"/>
      <c r="O781" s="66"/>
      <c r="P781" s="66"/>
      <c r="Q781" s="66"/>
      <c r="R781" s="66"/>
      <c r="S781" s="66"/>
      <c r="T781" s="66"/>
      <c r="U781" s="66"/>
      <c r="V781" s="66"/>
      <c r="W781" s="66"/>
      <c r="X781" s="66"/>
      <c r="Y781" s="66"/>
      <c r="Z781" s="66"/>
      <c r="AA781" s="66"/>
      <c r="AB781" s="66"/>
      <c r="AC781" s="66"/>
      <c r="AD781" s="66"/>
      <c r="AE781" s="66"/>
      <c r="AF781" s="66"/>
      <c r="AG781" s="66"/>
      <c r="AH781" s="66"/>
      <c r="AI781" s="66"/>
      <c r="AJ781" s="66"/>
      <c r="AK781" s="66"/>
      <c r="AL781" s="66"/>
      <c r="AM781" s="66"/>
      <c r="AN781" s="70"/>
      <c r="AO781" s="70"/>
      <c r="AP781" s="70"/>
      <c r="AQ781" s="71"/>
      <c r="AR781" s="70"/>
      <c r="AS781" s="6"/>
      <c r="AT781" s="6"/>
      <c r="AU781" s="6"/>
      <c r="AV781" s="6"/>
      <c r="AW781" s="6"/>
      <c r="AX781" s="6"/>
      <c r="AY781" s="6"/>
      <c r="AZ781" s="6"/>
      <c r="BA781" s="6"/>
      <c r="BB781" s="6"/>
      <c r="BC781" s="6"/>
      <c r="BD781" s="6"/>
      <c r="BE781" s="6"/>
      <c r="BF781" s="6"/>
      <c r="BG781" s="6"/>
      <c r="BH781" s="6"/>
      <c r="BI781" s="6"/>
      <c r="BJ781" s="6"/>
      <c r="BK781" s="6"/>
      <c r="BL781" s="6"/>
      <c r="BM781" s="6"/>
    </row>
    <row r="782" spans="1:65" ht="13.2">
      <c r="A782" s="66"/>
      <c r="B782" s="67"/>
      <c r="C782" s="67"/>
      <c r="D782" s="66"/>
      <c r="E782" s="68"/>
      <c r="F782" s="66"/>
      <c r="G782" s="66"/>
      <c r="H782" s="66"/>
      <c r="I782" s="66"/>
      <c r="J782" s="66"/>
      <c r="K782" s="66"/>
      <c r="L782" s="66"/>
      <c r="M782" s="66"/>
      <c r="N782" s="66"/>
      <c r="O782" s="66"/>
      <c r="P782" s="66"/>
      <c r="Q782" s="66"/>
      <c r="R782" s="66"/>
      <c r="S782" s="66"/>
      <c r="T782" s="66"/>
      <c r="U782" s="66"/>
      <c r="V782" s="66"/>
      <c r="W782" s="66"/>
      <c r="X782" s="66"/>
      <c r="Y782" s="66"/>
      <c r="Z782" s="66"/>
      <c r="AA782" s="66"/>
      <c r="AB782" s="66"/>
      <c r="AC782" s="66"/>
      <c r="AD782" s="66"/>
      <c r="AE782" s="66"/>
      <c r="AF782" s="66"/>
      <c r="AG782" s="66"/>
      <c r="AH782" s="66"/>
      <c r="AI782" s="66"/>
      <c r="AJ782" s="66"/>
      <c r="AK782" s="66"/>
      <c r="AL782" s="66"/>
      <c r="AM782" s="66"/>
      <c r="AN782" s="70"/>
      <c r="AO782" s="70"/>
      <c r="AP782" s="70"/>
      <c r="AQ782" s="71"/>
      <c r="AR782" s="70"/>
      <c r="AS782" s="6"/>
      <c r="AT782" s="6"/>
      <c r="AU782" s="6"/>
      <c r="AV782" s="6"/>
      <c r="AW782" s="6"/>
      <c r="AX782" s="6"/>
      <c r="AY782" s="6"/>
      <c r="AZ782" s="6"/>
      <c r="BA782" s="6"/>
      <c r="BB782" s="6"/>
      <c r="BC782" s="6"/>
      <c r="BD782" s="6"/>
      <c r="BE782" s="6"/>
      <c r="BF782" s="6"/>
      <c r="BG782" s="6"/>
      <c r="BH782" s="6"/>
      <c r="BI782" s="6"/>
      <c r="BJ782" s="6"/>
      <c r="BK782" s="6"/>
      <c r="BL782" s="6"/>
      <c r="BM782" s="6"/>
    </row>
    <row r="783" spans="1:65" ht="13.2">
      <c r="A783" s="66"/>
      <c r="B783" s="67"/>
      <c r="C783" s="67"/>
      <c r="D783" s="66"/>
      <c r="E783" s="68"/>
      <c r="F783" s="66"/>
      <c r="G783" s="66"/>
      <c r="H783" s="66"/>
      <c r="I783" s="66"/>
      <c r="J783" s="66"/>
      <c r="K783" s="66"/>
      <c r="L783" s="66"/>
      <c r="M783" s="66"/>
      <c r="N783" s="66"/>
      <c r="O783" s="66"/>
      <c r="P783" s="66"/>
      <c r="Q783" s="66"/>
      <c r="R783" s="66"/>
      <c r="S783" s="66"/>
      <c r="T783" s="66"/>
      <c r="U783" s="66"/>
      <c r="V783" s="66"/>
      <c r="W783" s="66"/>
      <c r="X783" s="66"/>
      <c r="Y783" s="66"/>
      <c r="Z783" s="66"/>
      <c r="AA783" s="66"/>
      <c r="AB783" s="66"/>
      <c r="AC783" s="66"/>
      <c r="AD783" s="66"/>
      <c r="AE783" s="66"/>
      <c r="AF783" s="66"/>
      <c r="AG783" s="66"/>
      <c r="AH783" s="66"/>
      <c r="AI783" s="66"/>
      <c r="AJ783" s="66"/>
      <c r="AK783" s="66"/>
      <c r="AL783" s="66"/>
      <c r="AM783" s="66"/>
      <c r="AN783" s="70"/>
      <c r="AO783" s="70"/>
      <c r="AP783" s="70"/>
      <c r="AQ783" s="71"/>
      <c r="AR783" s="70"/>
      <c r="AS783" s="6"/>
      <c r="AT783" s="6"/>
      <c r="AU783" s="6"/>
      <c r="AV783" s="6"/>
      <c r="AW783" s="6"/>
      <c r="AX783" s="6"/>
      <c r="AY783" s="6"/>
      <c r="AZ783" s="6"/>
      <c r="BA783" s="6"/>
      <c r="BB783" s="6"/>
      <c r="BC783" s="6"/>
      <c r="BD783" s="6"/>
      <c r="BE783" s="6"/>
      <c r="BF783" s="6"/>
      <c r="BG783" s="6"/>
      <c r="BH783" s="6"/>
      <c r="BI783" s="6"/>
      <c r="BJ783" s="6"/>
      <c r="BK783" s="6"/>
      <c r="BL783" s="6"/>
      <c r="BM783" s="6"/>
    </row>
    <row r="784" spans="1:65" ht="13.2">
      <c r="A784" s="66"/>
      <c r="B784" s="67"/>
      <c r="C784" s="67"/>
      <c r="D784" s="66"/>
      <c r="E784" s="68"/>
      <c r="F784" s="66"/>
      <c r="G784" s="66"/>
      <c r="H784" s="66"/>
      <c r="I784" s="66"/>
      <c r="J784" s="66"/>
      <c r="K784" s="66"/>
      <c r="L784" s="66"/>
      <c r="M784" s="66"/>
      <c r="N784" s="66"/>
      <c r="O784" s="66"/>
      <c r="P784" s="66"/>
      <c r="Q784" s="66"/>
      <c r="R784" s="66"/>
      <c r="S784" s="66"/>
      <c r="T784" s="66"/>
      <c r="U784" s="66"/>
      <c r="V784" s="66"/>
      <c r="W784" s="66"/>
      <c r="X784" s="66"/>
      <c r="Y784" s="66"/>
      <c r="Z784" s="66"/>
      <c r="AA784" s="66"/>
      <c r="AB784" s="66"/>
      <c r="AC784" s="66"/>
      <c r="AD784" s="66"/>
      <c r="AE784" s="66"/>
      <c r="AF784" s="66"/>
      <c r="AG784" s="66"/>
      <c r="AH784" s="66"/>
      <c r="AI784" s="66"/>
      <c r="AJ784" s="66"/>
      <c r="AK784" s="66"/>
      <c r="AL784" s="66"/>
      <c r="AM784" s="66"/>
      <c r="AN784" s="70"/>
      <c r="AO784" s="70"/>
      <c r="AP784" s="70"/>
      <c r="AQ784" s="71"/>
      <c r="AR784" s="70"/>
      <c r="AS784" s="6"/>
      <c r="AT784" s="6"/>
      <c r="AU784" s="6"/>
      <c r="AV784" s="6"/>
      <c r="AW784" s="6"/>
      <c r="AX784" s="6"/>
      <c r="AY784" s="6"/>
      <c r="AZ784" s="6"/>
      <c r="BA784" s="6"/>
      <c r="BB784" s="6"/>
      <c r="BC784" s="6"/>
      <c r="BD784" s="6"/>
      <c r="BE784" s="6"/>
      <c r="BF784" s="6"/>
      <c r="BG784" s="6"/>
      <c r="BH784" s="6"/>
      <c r="BI784" s="6"/>
      <c r="BJ784" s="6"/>
      <c r="BK784" s="6"/>
      <c r="BL784" s="6"/>
      <c r="BM784" s="6"/>
    </row>
    <row r="785" spans="1:65" ht="13.2">
      <c r="A785" s="66"/>
      <c r="B785" s="67"/>
      <c r="C785" s="67"/>
      <c r="D785" s="66"/>
      <c r="E785" s="68"/>
      <c r="F785" s="66"/>
      <c r="G785" s="66"/>
      <c r="H785" s="66"/>
      <c r="I785" s="66"/>
      <c r="J785" s="66"/>
      <c r="K785" s="66"/>
      <c r="L785" s="66"/>
      <c r="M785" s="66"/>
      <c r="N785" s="66"/>
      <c r="O785" s="66"/>
      <c r="P785" s="66"/>
      <c r="Q785" s="66"/>
      <c r="R785" s="66"/>
      <c r="S785" s="66"/>
      <c r="T785" s="66"/>
      <c r="U785" s="66"/>
      <c r="V785" s="66"/>
      <c r="W785" s="66"/>
      <c r="X785" s="66"/>
      <c r="Y785" s="66"/>
      <c r="Z785" s="66"/>
      <c r="AA785" s="66"/>
      <c r="AB785" s="66"/>
      <c r="AC785" s="66"/>
      <c r="AD785" s="66"/>
      <c r="AE785" s="66"/>
      <c r="AF785" s="66"/>
      <c r="AG785" s="66"/>
      <c r="AH785" s="66"/>
      <c r="AI785" s="66"/>
      <c r="AJ785" s="66"/>
      <c r="AK785" s="66"/>
      <c r="AL785" s="66"/>
      <c r="AM785" s="66"/>
      <c r="AN785" s="70"/>
      <c r="AO785" s="70"/>
      <c r="AP785" s="70"/>
      <c r="AQ785" s="71"/>
      <c r="AR785" s="70"/>
      <c r="AS785" s="6"/>
      <c r="AT785" s="6"/>
      <c r="AU785" s="6"/>
      <c r="AV785" s="6"/>
      <c r="AW785" s="6"/>
      <c r="AX785" s="6"/>
      <c r="AY785" s="6"/>
      <c r="AZ785" s="6"/>
      <c r="BA785" s="6"/>
      <c r="BB785" s="6"/>
      <c r="BC785" s="6"/>
      <c r="BD785" s="6"/>
      <c r="BE785" s="6"/>
      <c r="BF785" s="6"/>
      <c r="BG785" s="6"/>
      <c r="BH785" s="6"/>
      <c r="BI785" s="6"/>
      <c r="BJ785" s="6"/>
      <c r="BK785" s="6"/>
      <c r="BL785" s="6"/>
      <c r="BM785" s="6"/>
    </row>
    <row r="786" spans="1:65" ht="13.2">
      <c r="A786" s="66"/>
      <c r="B786" s="67"/>
      <c r="C786" s="67"/>
      <c r="D786" s="66"/>
      <c r="E786" s="68"/>
      <c r="F786" s="66"/>
      <c r="G786" s="66"/>
      <c r="H786" s="66"/>
      <c r="I786" s="66"/>
      <c r="J786" s="66"/>
      <c r="K786" s="66"/>
      <c r="L786" s="66"/>
      <c r="M786" s="66"/>
      <c r="N786" s="66"/>
      <c r="O786" s="66"/>
      <c r="P786" s="66"/>
      <c r="Q786" s="66"/>
      <c r="R786" s="66"/>
      <c r="S786" s="66"/>
      <c r="T786" s="66"/>
      <c r="U786" s="66"/>
      <c r="V786" s="66"/>
      <c r="W786" s="66"/>
      <c r="X786" s="66"/>
      <c r="Y786" s="66"/>
      <c r="Z786" s="66"/>
      <c r="AA786" s="66"/>
      <c r="AB786" s="66"/>
      <c r="AC786" s="66"/>
      <c r="AD786" s="66"/>
      <c r="AE786" s="66"/>
      <c r="AF786" s="66"/>
      <c r="AG786" s="66"/>
      <c r="AH786" s="66"/>
      <c r="AI786" s="66"/>
      <c r="AJ786" s="66"/>
      <c r="AK786" s="66"/>
      <c r="AL786" s="66"/>
      <c r="AM786" s="66"/>
      <c r="AN786" s="70"/>
      <c r="AO786" s="70"/>
      <c r="AP786" s="70"/>
      <c r="AQ786" s="71"/>
      <c r="AR786" s="70"/>
      <c r="AS786" s="6"/>
      <c r="AT786" s="6"/>
      <c r="AU786" s="6"/>
      <c r="AV786" s="6"/>
      <c r="AW786" s="6"/>
      <c r="AX786" s="6"/>
      <c r="AY786" s="6"/>
      <c r="AZ786" s="6"/>
      <c r="BA786" s="6"/>
      <c r="BB786" s="6"/>
      <c r="BC786" s="6"/>
      <c r="BD786" s="6"/>
      <c r="BE786" s="6"/>
      <c r="BF786" s="6"/>
      <c r="BG786" s="6"/>
      <c r="BH786" s="6"/>
      <c r="BI786" s="6"/>
      <c r="BJ786" s="6"/>
      <c r="BK786" s="6"/>
      <c r="BL786" s="6"/>
      <c r="BM786" s="6"/>
    </row>
    <row r="787" spans="1:65" ht="13.2">
      <c r="A787" s="66"/>
      <c r="B787" s="67"/>
      <c r="C787" s="67"/>
      <c r="D787" s="66"/>
      <c r="E787" s="68"/>
      <c r="F787" s="66"/>
      <c r="G787" s="66"/>
      <c r="H787" s="66"/>
      <c r="I787" s="66"/>
      <c r="J787" s="66"/>
      <c r="K787" s="66"/>
      <c r="L787" s="66"/>
      <c r="M787" s="66"/>
      <c r="N787" s="66"/>
      <c r="O787" s="66"/>
      <c r="P787" s="66"/>
      <c r="Q787" s="66"/>
      <c r="R787" s="66"/>
      <c r="S787" s="66"/>
      <c r="T787" s="66"/>
      <c r="U787" s="66"/>
      <c r="V787" s="66"/>
      <c r="W787" s="66"/>
      <c r="X787" s="66"/>
      <c r="Y787" s="66"/>
      <c r="Z787" s="66"/>
      <c r="AA787" s="66"/>
      <c r="AB787" s="66"/>
      <c r="AC787" s="66"/>
      <c r="AD787" s="66"/>
      <c r="AE787" s="66"/>
      <c r="AF787" s="66"/>
      <c r="AG787" s="66"/>
      <c r="AH787" s="66"/>
      <c r="AI787" s="66"/>
      <c r="AJ787" s="66"/>
      <c r="AK787" s="66"/>
      <c r="AL787" s="66"/>
      <c r="AM787" s="66"/>
      <c r="AN787" s="70"/>
      <c r="AO787" s="70"/>
      <c r="AP787" s="70"/>
      <c r="AQ787" s="71"/>
      <c r="AR787" s="70"/>
      <c r="AS787" s="6"/>
      <c r="AT787" s="6"/>
      <c r="AU787" s="6"/>
      <c r="AV787" s="6"/>
      <c r="AW787" s="6"/>
      <c r="AX787" s="6"/>
      <c r="AY787" s="6"/>
      <c r="AZ787" s="6"/>
      <c r="BA787" s="6"/>
      <c r="BB787" s="6"/>
      <c r="BC787" s="6"/>
      <c r="BD787" s="6"/>
      <c r="BE787" s="6"/>
      <c r="BF787" s="6"/>
      <c r="BG787" s="6"/>
      <c r="BH787" s="6"/>
      <c r="BI787" s="6"/>
      <c r="BJ787" s="6"/>
      <c r="BK787" s="6"/>
      <c r="BL787" s="6"/>
      <c r="BM787" s="6"/>
    </row>
    <row r="788" spans="1:65" ht="13.2">
      <c r="A788" s="66"/>
      <c r="B788" s="67"/>
      <c r="C788" s="67"/>
      <c r="D788" s="66"/>
      <c r="E788" s="68"/>
      <c r="F788" s="66"/>
      <c r="G788" s="66"/>
      <c r="H788" s="66"/>
      <c r="I788" s="66"/>
      <c r="J788" s="66"/>
      <c r="K788" s="66"/>
      <c r="L788" s="66"/>
      <c r="M788" s="66"/>
      <c r="N788" s="66"/>
      <c r="O788" s="66"/>
      <c r="P788" s="66"/>
      <c r="Q788" s="66"/>
      <c r="R788" s="66"/>
      <c r="S788" s="66"/>
      <c r="T788" s="66"/>
      <c r="U788" s="66"/>
      <c r="V788" s="66"/>
      <c r="W788" s="66"/>
      <c r="X788" s="66"/>
      <c r="Y788" s="66"/>
      <c r="Z788" s="66"/>
      <c r="AA788" s="66"/>
      <c r="AB788" s="66"/>
      <c r="AC788" s="66"/>
      <c r="AD788" s="66"/>
      <c r="AE788" s="66"/>
      <c r="AF788" s="66"/>
      <c r="AG788" s="66"/>
      <c r="AH788" s="66"/>
      <c r="AI788" s="66"/>
      <c r="AJ788" s="66"/>
      <c r="AK788" s="66"/>
      <c r="AL788" s="66"/>
      <c r="AM788" s="66"/>
      <c r="AN788" s="70"/>
      <c r="AO788" s="70"/>
      <c r="AP788" s="70"/>
      <c r="AQ788" s="71"/>
      <c r="AR788" s="70"/>
      <c r="AS788" s="6"/>
      <c r="AT788" s="6"/>
      <c r="AU788" s="6"/>
      <c r="AV788" s="6"/>
      <c r="AW788" s="6"/>
      <c r="AX788" s="6"/>
      <c r="AY788" s="6"/>
      <c r="AZ788" s="6"/>
      <c r="BA788" s="6"/>
      <c r="BB788" s="6"/>
      <c r="BC788" s="6"/>
      <c r="BD788" s="6"/>
      <c r="BE788" s="6"/>
      <c r="BF788" s="6"/>
      <c r="BG788" s="6"/>
      <c r="BH788" s="6"/>
      <c r="BI788" s="6"/>
      <c r="BJ788" s="6"/>
      <c r="BK788" s="6"/>
      <c r="BL788" s="6"/>
      <c r="BM788" s="6"/>
    </row>
    <row r="789" spans="1:65" ht="13.2">
      <c r="A789" s="66"/>
      <c r="B789" s="67"/>
      <c r="C789" s="67"/>
      <c r="D789" s="66"/>
      <c r="E789" s="68"/>
      <c r="F789" s="66"/>
      <c r="G789" s="66"/>
      <c r="H789" s="66"/>
      <c r="I789" s="66"/>
      <c r="J789" s="66"/>
      <c r="K789" s="66"/>
      <c r="L789" s="66"/>
      <c r="M789" s="66"/>
      <c r="N789" s="66"/>
      <c r="O789" s="66"/>
      <c r="P789" s="66"/>
      <c r="Q789" s="66"/>
      <c r="R789" s="66"/>
      <c r="S789" s="66"/>
      <c r="T789" s="66"/>
      <c r="U789" s="66"/>
      <c r="V789" s="66"/>
      <c r="W789" s="66"/>
      <c r="X789" s="66"/>
      <c r="Y789" s="66"/>
      <c r="Z789" s="66"/>
      <c r="AA789" s="66"/>
      <c r="AB789" s="66"/>
      <c r="AC789" s="66"/>
      <c r="AD789" s="66"/>
      <c r="AE789" s="66"/>
      <c r="AF789" s="66"/>
      <c r="AG789" s="66"/>
      <c r="AH789" s="66"/>
      <c r="AI789" s="66"/>
      <c r="AJ789" s="66"/>
      <c r="AK789" s="66"/>
      <c r="AL789" s="66"/>
      <c r="AM789" s="66"/>
      <c r="AN789" s="70"/>
      <c r="AO789" s="70"/>
      <c r="AP789" s="70"/>
      <c r="AQ789" s="71"/>
      <c r="AR789" s="70"/>
      <c r="AS789" s="6"/>
      <c r="AT789" s="6"/>
      <c r="AU789" s="6"/>
      <c r="AV789" s="6"/>
      <c r="AW789" s="6"/>
      <c r="AX789" s="6"/>
      <c r="AY789" s="6"/>
      <c r="AZ789" s="6"/>
      <c r="BA789" s="6"/>
      <c r="BB789" s="6"/>
      <c r="BC789" s="6"/>
      <c r="BD789" s="6"/>
      <c r="BE789" s="6"/>
      <c r="BF789" s="6"/>
      <c r="BG789" s="6"/>
      <c r="BH789" s="6"/>
      <c r="BI789" s="6"/>
      <c r="BJ789" s="6"/>
      <c r="BK789" s="6"/>
      <c r="BL789" s="6"/>
      <c r="BM789" s="6"/>
    </row>
    <row r="790" spans="1:65" ht="13.2">
      <c r="A790" s="66"/>
      <c r="B790" s="67"/>
      <c r="C790" s="67"/>
      <c r="D790" s="66"/>
      <c r="E790" s="68"/>
      <c r="F790" s="66"/>
      <c r="G790" s="66"/>
      <c r="H790" s="66"/>
      <c r="I790" s="66"/>
      <c r="J790" s="66"/>
      <c r="K790" s="66"/>
      <c r="L790" s="66"/>
      <c r="M790" s="66"/>
      <c r="N790" s="66"/>
      <c r="O790" s="66"/>
      <c r="P790" s="66"/>
      <c r="Q790" s="66"/>
      <c r="R790" s="66"/>
      <c r="S790" s="66"/>
      <c r="T790" s="66"/>
      <c r="U790" s="66"/>
      <c r="V790" s="66"/>
      <c r="W790" s="66"/>
      <c r="X790" s="66"/>
      <c r="Y790" s="66"/>
      <c r="Z790" s="66"/>
      <c r="AA790" s="66"/>
      <c r="AB790" s="66"/>
      <c r="AC790" s="66"/>
      <c r="AD790" s="66"/>
      <c r="AE790" s="66"/>
      <c r="AF790" s="66"/>
      <c r="AG790" s="66"/>
      <c r="AH790" s="66"/>
      <c r="AI790" s="66"/>
      <c r="AJ790" s="66"/>
      <c r="AK790" s="66"/>
      <c r="AL790" s="66"/>
      <c r="AM790" s="66"/>
      <c r="AN790" s="70"/>
      <c r="AO790" s="70"/>
      <c r="AP790" s="70"/>
      <c r="AQ790" s="71"/>
      <c r="AR790" s="70"/>
      <c r="AS790" s="6"/>
      <c r="AT790" s="6"/>
      <c r="AU790" s="6"/>
      <c r="AV790" s="6"/>
      <c r="AW790" s="6"/>
      <c r="AX790" s="6"/>
      <c r="AY790" s="6"/>
      <c r="AZ790" s="6"/>
      <c r="BA790" s="6"/>
      <c r="BB790" s="6"/>
      <c r="BC790" s="6"/>
      <c r="BD790" s="6"/>
      <c r="BE790" s="6"/>
      <c r="BF790" s="6"/>
      <c r="BG790" s="6"/>
      <c r="BH790" s="6"/>
      <c r="BI790" s="6"/>
      <c r="BJ790" s="6"/>
      <c r="BK790" s="6"/>
      <c r="BL790" s="6"/>
      <c r="BM790" s="6"/>
    </row>
    <row r="791" spans="1:65" ht="13.2">
      <c r="A791" s="66"/>
      <c r="B791" s="67"/>
      <c r="C791" s="67"/>
      <c r="D791" s="66"/>
      <c r="E791" s="68"/>
      <c r="F791" s="66"/>
      <c r="G791" s="66"/>
      <c r="H791" s="66"/>
      <c r="I791" s="66"/>
      <c r="J791" s="66"/>
      <c r="K791" s="66"/>
      <c r="L791" s="66"/>
      <c r="M791" s="66"/>
      <c r="N791" s="66"/>
      <c r="O791" s="66"/>
      <c r="P791" s="66"/>
      <c r="Q791" s="66"/>
      <c r="R791" s="66"/>
      <c r="S791" s="66"/>
      <c r="T791" s="66"/>
      <c r="U791" s="66"/>
      <c r="V791" s="66"/>
      <c r="W791" s="66"/>
      <c r="X791" s="66"/>
      <c r="Y791" s="66"/>
      <c r="Z791" s="66"/>
      <c r="AA791" s="66"/>
      <c r="AB791" s="66"/>
      <c r="AC791" s="66"/>
      <c r="AD791" s="66"/>
      <c r="AE791" s="66"/>
      <c r="AF791" s="66"/>
      <c r="AG791" s="66"/>
      <c r="AH791" s="66"/>
      <c r="AI791" s="66"/>
      <c r="AJ791" s="66"/>
      <c r="AK791" s="66"/>
      <c r="AL791" s="66"/>
      <c r="AM791" s="66"/>
      <c r="AN791" s="70"/>
      <c r="AO791" s="70"/>
      <c r="AP791" s="70"/>
      <c r="AQ791" s="71"/>
      <c r="AR791" s="70"/>
      <c r="AS791" s="6"/>
      <c r="AT791" s="6"/>
      <c r="AU791" s="6"/>
      <c r="AV791" s="6"/>
      <c r="AW791" s="6"/>
      <c r="AX791" s="6"/>
      <c r="AY791" s="6"/>
      <c r="AZ791" s="6"/>
      <c r="BA791" s="6"/>
      <c r="BB791" s="6"/>
      <c r="BC791" s="6"/>
      <c r="BD791" s="6"/>
      <c r="BE791" s="6"/>
      <c r="BF791" s="6"/>
      <c r="BG791" s="6"/>
      <c r="BH791" s="6"/>
      <c r="BI791" s="6"/>
      <c r="BJ791" s="6"/>
      <c r="BK791" s="6"/>
      <c r="BL791" s="6"/>
      <c r="BM791" s="6"/>
    </row>
    <row r="792" spans="1:65" ht="13.2">
      <c r="A792" s="66"/>
      <c r="B792" s="67"/>
      <c r="C792" s="67"/>
      <c r="D792" s="66"/>
      <c r="E792" s="68"/>
      <c r="F792" s="66"/>
      <c r="G792" s="66"/>
      <c r="H792" s="66"/>
      <c r="I792" s="66"/>
      <c r="J792" s="66"/>
      <c r="K792" s="66"/>
      <c r="L792" s="66"/>
      <c r="M792" s="66"/>
      <c r="N792" s="66"/>
      <c r="O792" s="66"/>
      <c r="P792" s="66"/>
      <c r="Q792" s="66"/>
      <c r="R792" s="66"/>
      <c r="S792" s="66"/>
      <c r="T792" s="66"/>
      <c r="U792" s="66"/>
      <c r="V792" s="66"/>
      <c r="W792" s="66"/>
      <c r="X792" s="66"/>
      <c r="Y792" s="66"/>
      <c r="Z792" s="66"/>
      <c r="AA792" s="66"/>
      <c r="AB792" s="66"/>
      <c r="AC792" s="66"/>
      <c r="AD792" s="66"/>
      <c r="AE792" s="66"/>
      <c r="AF792" s="66"/>
      <c r="AG792" s="66"/>
      <c r="AH792" s="66"/>
      <c r="AI792" s="66"/>
      <c r="AJ792" s="66"/>
      <c r="AK792" s="66"/>
      <c r="AL792" s="66"/>
      <c r="AM792" s="66"/>
      <c r="AN792" s="70"/>
      <c r="AO792" s="70"/>
      <c r="AP792" s="70"/>
      <c r="AQ792" s="71"/>
      <c r="AR792" s="70"/>
      <c r="AS792" s="6"/>
      <c r="AT792" s="6"/>
      <c r="AU792" s="6"/>
      <c r="AV792" s="6"/>
      <c r="AW792" s="6"/>
      <c r="AX792" s="6"/>
      <c r="AY792" s="6"/>
      <c r="AZ792" s="6"/>
      <c r="BA792" s="6"/>
      <c r="BB792" s="6"/>
      <c r="BC792" s="6"/>
      <c r="BD792" s="6"/>
      <c r="BE792" s="6"/>
      <c r="BF792" s="6"/>
      <c r="BG792" s="6"/>
      <c r="BH792" s="6"/>
      <c r="BI792" s="6"/>
      <c r="BJ792" s="6"/>
      <c r="BK792" s="6"/>
      <c r="BL792" s="6"/>
      <c r="BM792" s="6"/>
    </row>
    <row r="793" spans="1:65" ht="13.2">
      <c r="A793" s="66"/>
      <c r="B793" s="67"/>
      <c r="C793" s="67"/>
      <c r="D793" s="66"/>
      <c r="E793" s="68"/>
      <c r="F793" s="66"/>
      <c r="G793" s="66"/>
      <c r="H793" s="66"/>
      <c r="I793" s="66"/>
      <c r="J793" s="66"/>
      <c r="K793" s="66"/>
      <c r="L793" s="66"/>
      <c r="M793" s="66"/>
      <c r="N793" s="66"/>
      <c r="O793" s="66"/>
      <c r="P793" s="66"/>
      <c r="Q793" s="66"/>
      <c r="R793" s="66"/>
      <c r="S793" s="66"/>
      <c r="T793" s="66"/>
      <c r="U793" s="66"/>
      <c r="V793" s="66"/>
      <c r="W793" s="66"/>
      <c r="X793" s="66"/>
      <c r="Y793" s="66"/>
      <c r="Z793" s="66"/>
      <c r="AA793" s="66"/>
      <c r="AB793" s="66"/>
      <c r="AC793" s="66"/>
      <c r="AD793" s="66"/>
      <c r="AE793" s="66"/>
      <c r="AF793" s="66"/>
      <c r="AG793" s="66"/>
      <c r="AH793" s="66"/>
      <c r="AI793" s="66"/>
      <c r="AJ793" s="66"/>
      <c r="AK793" s="66"/>
      <c r="AL793" s="66"/>
      <c r="AM793" s="66"/>
      <c r="AN793" s="70"/>
      <c r="AO793" s="70"/>
      <c r="AP793" s="70"/>
      <c r="AQ793" s="71"/>
      <c r="AR793" s="70"/>
      <c r="AS793" s="6"/>
      <c r="AT793" s="6"/>
      <c r="AU793" s="6"/>
      <c r="AV793" s="6"/>
      <c r="AW793" s="6"/>
      <c r="AX793" s="6"/>
      <c r="AY793" s="6"/>
      <c r="AZ793" s="6"/>
      <c r="BA793" s="6"/>
      <c r="BB793" s="6"/>
      <c r="BC793" s="6"/>
      <c r="BD793" s="6"/>
      <c r="BE793" s="6"/>
      <c r="BF793" s="6"/>
      <c r="BG793" s="6"/>
      <c r="BH793" s="6"/>
      <c r="BI793" s="6"/>
      <c r="BJ793" s="6"/>
      <c r="BK793" s="6"/>
      <c r="BL793" s="6"/>
      <c r="BM793" s="6"/>
    </row>
    <row r="794" spans="1:65" ht="13.2">
      <c r="A794" s="66"/>
      <c r="B794" s="67"/>
      <c r="C794" s="67"/>
      <c r="D794" s="66"/>
      <c r="E794" s="68"/>
      <c r="F794" s="66"/>
      <c r="G794" s="66"/>
      <c r="H794" s="66"/>
      <c r="I794" s="66"/>
      <c r="J794" s="66"/>
      <c r="K794" s="66"/>
      <c r="L794" s="66"/>
      <c r="M794" s="66"/>
      <c r="N794" s="66"/>
      <c r="O794" s="66"/>
      <c r="P794" s="66"/>
      <c r="Q794" s="66"/>
      <c r="R794" s="66"/>
      <c r="S794" s="66"/>
      <c r="T794" s="66"/>
      <c r="U794" s="66"/>
      <c r="V794" s="66"/>
      <c r="W794" s="66"/>
      <c r="X794" s="66"/>
      <c r="Y794" s="66"/>
      <c r="Z794" s="66"/>
      <c r="AA794" s="66"/>
      <c r="AB794" s="66"/>
      <c r="AC794" s="66"/>
      <c r="AD794" s="66"/>
      <c r="AE794" s="66"/>
      <c r="AF794" s="66"/>
      <c r="AG794" s="66"/>
      <c r="AH794" s="66"/>
      <c r="AI794" s="66"/>
      <c r="AJ794" s="66"/>
      <c r="AK794" s="66"/>
      <c r="AL794" s="66"/>
      <c r="AM794" s="66"/>
      <c r="AN794" s="70"/>
      <c r="AO794" s="70"/>
      <c r="AP794" s="70"/>
      <c r="AQ794" s="71"/>
      <c r="AR794" s="70"/>
      <c r="AS794" s="6"/>
      <c r="AT794" s="6"/>
      <c r="AU794" s="6"/>
      <c r="AV794" s="6"/>
      <c r="AW794" s="6"/>
      <c r="AX794" s="6"/>
      <c r="AY794" s="6"/>
      <c r="AZ794" s="6"/>
      <c r="BA794" s="6"/>
      <c r="BB794" s="6"/>
      <c r="BC794" s="6"/>
      <c r="BD794" s="6"/>
      <c r="BE794" s="6"/>
      <c r="BF794" s="6"/>
      <c r="BG794" s="6"/>
      <c r="BH794" s="6"/>
      <c r="BI794" s="6"/>
      <c r="BJ794" s="6"/>
      <c r="BK794" s="6"/>
      <c r="BL794" s="6"/>
      <c r="BM794" s="6"/>
    </row>
    <row r="795" spans="1:65" ht="13.2">
      <c r="A795" s="66"/>
      <c r="B795" s="67"/>
      <c r="C795" s="67"/>
      <c r="D795" s="66"/>
      <c r="E795" s="68"/>
      <c r="F795" s="66"/>
      <c r="G795" s="66"/>
      <c r="H795" s="66"/>
      <c r="I795" s="66"/>
      <c r="J795" s="66"/>
      <c r="K795" s="66"/>
      <c r="L795" s="66"/>
      <c r="M795" s="66"/>
      <c r="N795" s="66"/>
      <c r="O795" s="66"/>
      <c r="P795" s="66"/>
      <c r="Q795" s="66"/>
      <c r="R795" s="66"/>
      <c r="S795" s="66"/>
      <c r="T795" s="66"/>
      <c r="U795" s="66"/>
      <c r="V795" s="66"/>
      <c r="W795" s="66"/>
      <c r="X795" s="66"/>
      <c r="Y795" s="66"/>
      <c r="Z795" s="66"/>
      <c r="AA795" s="66"/>
      <c r="AB795" s="66"/>
      <c r="AC795" s="66"/>
      <c r="AD795" s="66"/>
      <c r="AE795" s="66"/>
      <c r="AF795" s="66"/>
      <c r="AG795" s="66"/>
      <c r="AH795" s="66"/>
      <c r="AI795" s="66"/>
      <c r="AJ795" s="66"/>
      <c r="AK795" s="66"/>
      <c r="AL795" s="66"/>
      <c r="AM795" s="66"/>
      <c r="AN795" s="70"/>
      <c r="AO795" s="70"/>
      <c r="AP795" s="70"/>
      <c r="AQ795" s="71"/>
      <c r="AR795" s="70"/>
      <c r="AS795" s="6"/>
      <c r="AT795" s="6"/>
      <c r="AU795" s="6"/>
      <c r="AV795" s="6"/>
      <c r="AW795" s="6"/>
      <c r="AX795" s="6"/>
      <c r="AY795" s="6"/>
      <c r="AZ795" s="6"/>
      <c r="BA795" s="6"/>
      <c r="BB795" s="6"/>
      <c r="BC795" s="6"/>
      <c r="BD795" s="6"/>
      <c r="BE795" s="6"/>
      <c r="BF795" s="6"/>
      <c r="BG795" s="6"/>
      <c r="BH795" s="6"/>
      <c r="BI795" s="6"/>
      <c r="BJ795" s="6"/>
      <c r="BK795" s="6"/>
      <c r="BL795" s="6"/>
      <c r="BM795" s="6"/>
    </row>
    <row r="796" spans="1:65" ht="13.2">
      <c r="A796" s="66"/>
      <c r="B796" s="67"/>
      <c r="C796" s="67"/>
      <c r="D796" s="66"/>
      <c r="E796" s="68"/>
      <c r="F796" s="66"/>
      <c r="G796" s="66"/>
      <c r="H796" s="66"/>
      <c r="I796" s="66"/>
      <c r="J796" s="66"/>
      <c r="K796" s="66"/>
      <c r="L796" s="66"/>
      <c r="M796" s="66"/>
      <c r="N796" s="66"/>
      <c r="O796" s="66"/>
      <c r="P796" s="66"/>
      <c r="Q796" s="66"/>
      <c r="R796" s="66"/>
      <c r="S796" s="66"/>
      <c r="T796" s="66"/>
      <c r="U796" s="66"/>
      <c r="V796" s="66"/>
      <c r="W796" s="66"/>
      <c r="X796" s="66"/>
      <c r="Y796" s="66"/>
      <c r="Z796" s="66"/>
      <c r="AA796" s="66"/>
      <c r="AB796" s="66"/>
      <c r="AC796" s="66"/>
      <c r="AD796" s="66"/>
      <c r="AE796" s="66"/>
      <c r="AF796" s="66"/>
      <c r="AG796" s="66"/>
      <c r="AH796" s="66"/>
      <c r="AI796" s="66"/>
      <c r="AJ796" s="66"/>
      <c r="AK796" s="66"/>
      <c r="AL796" s="66"/>
      <c r="AM796" s="66"/>
      <c r="AN796" s="70"/>
      <c r="AO796" s="70"/>
      <c r="AP796" s="70"/>
      <c r="AQ796" s="71"/>
      <c r="AR796" s="70"/>
      <c r="AS796" s="6"/>
      <c r="AT796" s="6"/>
      <c r="AU796" s="6"/>
      <c r="AV796" s="6"/>
      <c r="AW796" s="6"/>
      <c r="AX796" s="6"/>
      <c r="AY796" s="6"/>
      <c r="AZ796" s="6"/>
      <c r="BA796" s="6"/>
      <c r="BB796" s="6"/>
      <c r="BC796" s="6"/>
      <c r="BD796" s="6"/>
      <c r="BE796" s="6"/>
      <c r="BF796" s="6"/>
      <c r="BG796" s="6"/>
      <c r="BH796" s="6"/>
      <c r="BI796" s="6"/>
      <c r="BJ796" s="6"/>
      <c r="BK796" s="6"/>
      <c r="BL796" s="6"/>
      <c r="BM796" s="6"/>
    </row>
    <row r="797" spans="1:65" ht="13.2">
      <c r="A797" s="66"/>
      <c r="B797" s="67"/>
      <c r="C797" s="67"/>
      <c r="D797" s="66"/>
      <c r="E797" s="68"/>
      <c r="F797" s="66"/>
      <c r="G797" s="66"/>
      <c r="H797" s="66"/>
      <c r="I797" s="66"/>
      <c r="J797" s="66"/>
      <c r="K797" s="66"/>
      <c r="L797" s="66"/>
      <c r="M797" s="66"/>
      <c r="N797" s="66"/>
      <c r="O797" s="66"/>
      <c r="P797" s="66"/>
      <c r="Q797" s="66"/>
      <c r="R797" s="66"/>
      <c r="S797" s="66"/>
      <c r="T797" s="66"/>
      <c r="U797" s="66"/>
      <c r="V797" s="66"/>
      <c r="W797" s="66"/>
      <c r="X797" s="66"/>
      <c r="Y797" s="66"/>
      <c r="Z797" s="66"/>
      <c r="AA797" s="66"/>
      <c r="AB797" s="66"/>
      <c r="AC797" s="66"/>
      <c r="AD797" s="66"/>
      <c r="AE797" s="66"/>
      <c r="AF797" s="66"/>
      <c r="AG797" s="66"/>
      <c r="AH797" s="66"/>
      <c r="AI797" s="66"/>
      <c r="AJ797" s="66"/>
      <c r="AK797" s="66"/>
      <c r="AL797" s="66"/>
      <c r="AM797" s="66"/>
      <c r="AN797" s="70"/>
      <c r="AO797" s="70"/>
      <c r="AP797" s="70"/>
      <c r="AQ797" s="71"/>
      <c r="AR797" s="70"/>
      <c r="AS797" s="6"/>
      <c r="AT797" s="6"/>
      <c r="AU797" s="6"/>
      <c r="AV797" s="6"/>
      <c r="AW797" s="6"/>
      <c r="AX797" s="6"/>
      <c r="AY797" s="6"/>
      <c r="AZ797" s="6"/>
      <c r="BA797" s="6"/>
      <c r="BB797" s="6"/>
      <c r="BC797" s="6"/>
      <c r="BD797" s="6"/>
      <c r="BE797" s="6"/>
      <c r="BF797" s="6"/>
      <c r="BG797" s="6"/>
      <c r="BH797" s="6"/>
      <c r="BI797" s="6"/>
      <c r="BJ797" s="6"/>
      <c r="BK797" s="6"/>
      <c r="BL797" s="6"/>
      <c r="BM797" s="6"/>
    </row>
    <row r="798" spans="1:65" ht="13.2">
      <c r="A798" s="66"/>
      <c r="B798" s="67"/>
      <c r="C798" s="67"/>
      <c r="D798" s="66"/>
      <c r="E798" s="68"/>
      <c r="F798" s="66"/>
      <c r="G798" s="66"/>
      <c r="H798" s="66"/>
      <c r="I798" s="66"/>
      <c r="J798" s="66"/>
      <c r="K798" s="66"/>
      <c r="L798" s="66"/>
      <c r="M798" s="66"/>
      <c r="N798" s="66"/>
      <c r="O798" s="66"/>
      <c r="P798" s="66"/>
      <c r="Q798" s="66"/>
      <c r="R798" s="66"/>
      <c r="S798" s="66"/>
      <c r="T798" s="66"/>
      <c r="U798" s="66"/>
      <c r="V798" s="66"/>
      <c r="W798" s="66"/>
      <c r="X798" s="66"/>
      <c r="Y798" s="66"/>
      <c r="Z798" s="66"/>
      <c r="AA798" s="66"/>
      <c r="AB798" s="66"/>
      <c r="AC798" s="66"/>
      <c r="AD798" s="66"/>
      <c r="AE798" s="66"/>
      <c r="AF798" s="66"/>
      <c r="AG798" s="66"/>
      <c r="AH798" s="66"/>
      <c r="AI798" s="66"/>
      <c r="AJ798" s="66"/>
      <c r="AK798" s="66"/>
      <c r="AL798" s="66"/>
      <c r="AM798" s="66"/>
      <c r="AN798" s="70"/>
      <c r="AO798" s="70"/>
      <c r="AP798" s="70"/>
      <c r="AQ798" s="71"/>
      <c r="AR798" s="70"/>
      <c r="AS798" s="6"/>
      <c r="AT798" s="6"/>
      <c r="AU798" s="6"/>
      <c r="AV798" s="6"/>
      <c r="AW798" s="6"/>
      <c r="AX798" s="6"/>
      <c r="AY798" s="6"/>
      <c r="AZ798" s="6"/>
      <c r="BA798" s="6"/>
      <c r="BB798" s="6"/>
      <c r="BC798" s="6"/>
      <c r="BD798" s="6"/>
      <c r="BE798" s="6"/>
      <c r="BF798" s="6"/>
      <c r="BG798" s="6"/>
      <c r="BH798" s="6"/>
      <c r="BI798" s="6"/>
      <c r="BJ798" s="6"/>
      <c r="BK798" s="6"/>
      <c r="BL798" s="6"/>
      <c r="BM798" s="6"/>
    </row>
    <row r="799" spans="1:65" ht="13.2">
      <c r="A799" s="66"/>
      <c r="B799" s="67"/>
      <c r="C799" s="67"/>
      <c r="D799" s="66"/>
      <c r="E799" s="68"/>
      <c r="F799" s="66"/>
      <c r="G799" s="66"/>
      <c r="H799" s="66"/>
      <c r="I799" s="66"/>
      <c r="J799" s="66"/>
      <c r="K799" s="66"/>
      <c r="L799" s="66"/>
      <c r="M799" s="66"/>
      <c r="N799" s="66"/>
      <c r="O799" s="66"/>
      <c r="P799" s="66"/>
      <c r="Q799" s="66"/>
      <c r="R799" s="66"/>
      <c r="S799" s="66"/>
      <c r="T799" s="66"/>
      <c r="U799" s="66"/>
      <c r="V799" s="66"/>
      <c r="W799" s="66"/>
      <c r="X799" s="66"/>
      <c r="Y799" s="66"/>
      <c r="Z799" s="66"/>
      <c r="AA799" s="66"/>
      <c r="AB799" s="66"/>
      <c r="AC799" s="66"/>
      <c r="AD799" s="66"/>
      <c r="AE799" s="66"/>
      <c r="AF799" s="66"/>
      <c r="AG799" s="66"/>
      <c r="AH799" s="66"/>
      <c r="AI799" s="66"/>
      <c r="AJ799" s="66"/>
      <c r="AK799" s="66"/>
      <c r="AL799" s="66"/>
      <c r="AM799" s="66"/>
      <c r="AN799" s="70"/>
      <c r="AO799" s="70"/>
      <c r="AP799" s="70"/>
      <c r="AQ799" s="71"/>
      <c r="AR799" s="70"/>
      <c r="AS799" s="6"/>
      <c r="AT799" s="6"/>
      <c r="AU799" s="6"/>
      <c r="AV799" s="6"/>
      <c r="AW799" s="6"/>
      <c r="AX799" s="6"/>
      <c r="AY799" s="6"/>
      <c r="AZ799" s="6"/>
      <c r="BA799" s="6"/>
      <c r="BB799" s="6"/>
      <c r="BC799" s="6"/>
      <c r="BD799" s="6"/>
      <c r="BE799" s="6"/>
      <c r="BF799" s="6"/>
      <c r="BG799" s="6"/>
      <c r="BH799" s="6"/>
      <c r="BI799" s="6"/>
      <c r="BJ799" s="6"/>
      <c r="BK799" s="6"/>
      <c r="BL799" s="6"/>
      <c r="BM799" s="6"/>
    </row>
    <row r="800" spans="1:65" ht="13.2">
      <c r="A800" s="66"/>
      <c r="B800" s="67"/>
      <c r="C800" s="67"/>
      <c r="D800" s="66"/>
      <c r="E800" s="68"/>
      <c r="F800" s="66"/>
      <c r="G800" s="66"/>
      <c r="H800" s="66"/>
      <c r="I800" s="66"/>
      <c r="J800" s="66"/>
      <c r="K800" s="66"/>
      <c r="L800" s="66"/>
      <c r="M800" s="66"/>
      <c r="N800" s="66"/>
      <c r="O800" s="66"/>
      <c r="P800" s="66"/>
      <c r="Q800" s="66"/>
      <c r="R800" s="66"/>
      <c r="S800" s="66"/>
      <c r="T800" s="66"/>
      <c r="U800" s="66"/>
      <c r="V800" s="66"/>
      <c r="W800" s="66"/>
      <c r="X800" s="66"/>
      <c r="Y800" s="66"/>
      <c r="Z800" s="66"/>
      <c r="AA800" s="66"/>
      <c r="AB800" s="66"/>
      <c r="AC800" s="66"/>
      <c r="AD800" s="66"/>
      <c r="AE800" s="66"/>
      <c r="AF800" s="66"/>
      <c r="AG800" s="66"/>
      <c r="AH800" s="66"/>
      <c r="AI800" s="66"/>
      <c r="AJ800" s="66"/>
      <c r="AK800" s="66"/>
      <c r="AL800" s="66"/>
      <c r="AM800" s="66"/>
      <c r="AN800" s="70"/>
      <c r="AO800" s="70"/>
      <c r="AP800" s="70"/>
      <c r="AQ800" s="71"/>
      <c r="AR800" s="70"/>
      <c r="AS800" s="6"/>
      <c r="AT800" s="6"/>
      <c r="AU800" s="6"/>
      <c r="AV800" s="6"/>
      <c r="AW800" s="6"/>
      <c r="AX800" s="6"/>
      <c r="AY800" s="6"/>
      <c r="AZ800" s="6"/>
      <c r="BA800" s="6"/>
      <c r="BB800" s="6"/>
      <c r="BC800" s="6"/>
      <c r="BD800" s="6"/>
      <c r="BE800" s="6"/>
      <c r="BF800" s="6"/>
      <c r="BG800" s="6"/>
      <c r="BH800" s="6"/>
      <c r="BI800" s="6"/>
      <c r="BJ800" s="6"/>
      <c r="BK800" s="6"/>
      <c r="BL800" s="6"/>
      <c r="BM800" s="6"/>
    </row>
    <row r="801" spans="1:65" ht="13.2">
      <c r="A801" s="66"/>
      <c r="B801" s="67"/>
      <c r="C801" s="67"/>
      <c r="D801" s="66"/>
      <c r="E801" s="68"/>
      <c r="F801" s="66"/>
      <c r="G801" s="66"/>
      <c r="H801" s="66"/>
      <c r="I801" s="66"/>
      <c r="J801" s="66"/>
      <c r="K801" s="66"/>
      <c r="L801" s="66"/>
      <c r="M801" s="66"/>
      <c r="N801" s="66"/>
      <c r="O801" s="66"/>
      <c r="P801" s="66"/>
      <c r="Q801" s="66"/>
      <c r="R801" s="66"/>
      <c r="S801" s="66"/>
      <c r="T801" s="66"/>
      <c r="U801" s="66"/>
      <c r="V801" s="66"/>
      <c r="W801" s="66"/>
      <c r="X801" s="66"/>
      <c r="Y801" s="66"/>
      <c r="Z801" s="66"/>
      <c r="AA801" s="66"/>
      <c r="AB801" s="66"/>
      <c r="AC801" s="66"/>
      <c r="AD801" s="66"/>
      <c r="AE801" s="66"/>
      <c r="AF801" s="66"/>
      <c r="AG801" s="66"/>
      <c r="AH801" s="66"/>
      <c r="AI801" s="66"/>
      <c r="AJ801" s="66"/>
      <c r="AK801" s="66"/>
      <c r="AL801" s="66"/>
      <c r="AM801" s="66"/>
      <c r="AN801" s="70"/>
      <c r="AO801" s="70"/>
      <c r="AP801" s="70"/>
      <c r="AQ801" s="71"/>
      <c r="AR801" s="70"/>
      <c r="AS801" s="6"/>
      <c r="AT801" s="6"/>
      <c r="AU801" s="6"/>
      <c r="AV801" s="6"/>
      <c r="AW801" s="6"/>
      <c r="AX801" s="6"/>
      <c r="AY801" s="6"/>
      <c r="AZ801" s="6"/>
      <c r="BA801" s="6"/>
      <c r="BB801" s="6"/>
      <c r="BC801" s="6"/>
      <c r="BD801" s="6"/>
      <c r="BE801" s="6"/>
      <c r="BF801" s="6"/>
      <c r="BG801" s="6"/>
      <c r="BH801" s="6"/>
      <c r="BI801" s="6"/>
      <c r="BJ801" s="6"/>
      <c r="BK801" s="6"/>
      <c r="BL801" s="6"/>
      <c r="BM801" s="6"/>
    </row>
    <row r="802" spans="1:65" ht="13.2">
      <c r="A802" s="66"/>
      <c r="B802" s="67"/>
      <c r="C802" s="67"/>
      <c r="D802" s="66"/>
      <c r="E802" s="68"/>
      <c r="F802" s="66"/>
      <c r="G802" s="66"/>
      <c r="H802" s="66"/>
      <c r="I802" s="66"/>
      <c r="J802" s="66"/>
      <c r="K802" s="66"/>
      <c r="L802" s="66"/>
      <c r="M802" s="66"/>
      <c r="N802" s="66"/>
      <c r="O802" s="66"/>
      <c r="P802" s="66"/>
      <c r="Q802" s="66"/>
      <c r="R802" s="66"/>
      <c r="S802" s="66"/>
      <c r="T802" s="66"/>
      <c r="U802" s="66"/>
      <c r="V802" s="66"/>
      <c r="W802" s="66"/>
      <c r="X802" s="66"/>
      <c r="Y802" s="66"/>
      <c r="Z802" s="66"/>
      <c r="AA802" s="66"/>
      <c r="AB802" s="66"/>
      <c r="AC802" s="66"/>
      <c r="AD802" s="66"/>
      <c r="AE802" s="66"/>
      <c r="AF802" s="66"/>
      <c r="AG802" s="66"/>
      <c r="AH802" s="66"/>
      <c r="AI802" s="66"/>
      <c r="AJ802" s="66"/>
      <c r="AK802" s="66"/>
      <c r="AL802" s="66"/>
      <c r="AM802" s="66"/>
      <c r="AN802" s="70"/>
      <c r="AO802" s="70"/>
      <c r="AP802" s="70"/>
      <c r="AQ802" s="71"/>
      <c r="AR802" s="70"/>
      <c r="AS802" s="6"/>
      <c r="AT802" s="6"/>
      <c r="AU802" s="6"/>
      <c r="AV802" s="6"/>
      <c r="AW802" s="6"/>
      <c r="AX802" s="6"/>
      <c r="AY802" s="6"/>
      <c r="AZ802" s="6"/>
      <c r="BA802" s="6"/>
      <c r="BB802" s="6"/>
      <c r="BC802" s="6"/>
      <c r="BD802" s="6"/>
      <c r="BE802" s="6"/>
      <c r="BF802" s="6"/>
      <c r="BG802" s="6"/>
      <c r="BH802" s="6"/>
      <c r="BI802" s="6"/>
      <c r="BJ802" s="6"/>
      <c r="BK802" s="6"/>
      <c r="BL802" s="6"/>
      <c r="BM802" s="6"/>
    </row>
    <row r="803" spans="1:65" ht="13.2">
      <c r="A803" s="66"/>
      <c r="B803" s="67"/>
      <c r="C803" s="67"/>
      <c r="D803" s="66"/>
      <c r="E803" s="68"/>
      <c r="F803" s="66"/>
      <c r="G803" s="66"/>
      <c r="H803" s="66"/>
      <c r="I803" s="66"/>
      <c r="J803" s="66"/>
      <c r="K803" s="66"/>
      <c r="L803" s="66"/>
      <c r="M803" s="66"/>
      <c r="N803" s="66"/>
      <c r="O803" s="66"/>
      <c r="P803" s="66"/>
      <c r="Q803" s="66"/>
      <c r="R803" s="66"/>
      <c r="S803" s="66"/>
      <c r="T803" s="66"/>
      <c r="U803" s="66"/>
      <c r="V803" s="66"/>
      <c r="W803" s="66"/>
      <c r="X803" s="66"/>
      <c r="Y803" s="66"/>
      <c r="Z803" s="66"/>
      <c r="AA803" s="66"/>
      <c r="AB803" s="66"/>
      <c r="AC803" s="66"/>
      <c r="AD803" s="66"/>
      <c r="AE803" s="66"/>
      <c r="AF803" s="66"/>
      <c r="AG803" s="66"/>
      <c r="AH803" s="66"/>
      <c r="AI803" s="66"/>
      <c r="AJ803" s="66"/>
      <c r="AK803" s="66"/>
      <c r="AL803" s="66"/>
      <c r="AM803" s="66"/>
      <c r="AN803" s="70"/>
      <c r="AO803" s="70"/>
      <c r="AP803" s="70"/>
      <c r="AQ803" s="71"/>
      <c r="AR803" s="70"/>
      <c r="AS803" s="6"/>
      <c r="AT803" s="6"/>
      <c r="AU803" s="6"/>
      <c r="AV803" s="6"/>
      <c r="AW803" s="6"/>
      <c r="AX803" s="6"/>
      <c r="AY803" s="6"/>
      <c r="AZ803" s="6"/>
      <c r="BA803" s="6"/>
      <c r="BB803" s="6"/>
      <c r="BC803" s="6"/>
      <c r="BD803" s="6"/>
      <c r="BE803" s="6"/>
      <c r="BF803" s="6"/>
      <c r="BG803" s="6"/>
      <c r="BH803" s="6"/>
      <c r="BI803" s="6"/>
      <c r="BJ803" s="6"/>
      <c r="BK803" s="6"/>
      <c r="BL803" s="6"/>
      <c r="BM803" s="6"/>
    </row>
    <row r="804" spans="1:65" ht="13.2">
      <c r="A804" s="66"/>
      <c r="B804" s="67"/>
      <c r="C804" s="67"/>
      <c r="D804" s="66"/>
      <c r="E804" s="68"/>
      <c r="F804" s="66"/>
      <c r="G804" s="66"/>
      <c r="H804" s="66"/>
      <c r="I804" s="66"/>
      <c r="J804" s="66"/>
      <c r="K804" s="66"/>
      <c r="L804" s="66"/>
      <c r="M804" s="66"/>
      <c r="N804" s="66"/>
      <c r="O804" s="66"/>
      <c r="P804" s="66"/>
      <c r="Q804" s="66"/>
      <c r="R804" s="66"/>
      <c r="S804" s="66"/>
      <c r="T804" s="66"/>
      <c r="U804" s="66"/>
      <c r="V804" s="66"/>
      <c r="W804" s="66"/>
      <c r="X804" s="66"/>
      <c r="Y804" s="66"/>
      <c r="Z804" s="66"/>
      <c r="AA804" s="66"/>
      <c r="AB804" s="66"/>
      <c r="AC804" s="66"/>
      <c r="AD804" s="66"/>
      <c r="AE804" s="66"/>
      <c r="AF804" s="66"/>
      <c r="AG804" s="66"/>
      <c r="AH804" s="66"/>
      <c r="AI804" s="66"/>
      <c r="AJ804" s="66"/>
      <c r="AK804" s="66"/>
      <c r="AL804" s="66"/>
      <c r="AM804" s="66"/>
      <c r="AN804" s="70"/>
      <c r="AO804" s="70"/>
      <c r="AP804" s="70"/>
      <c r="AQ804" s="71"/>
      <c r="AR804" s="70"/>
      <c r="AS804" s="6"/>
      <c r="AT804" s="6"/>
      <c r="AU804" s="6"/>
      <c r="AV804" s="6"/>
      <c r="AW804" s="6"/>
      <c r="AX804" s="6"/>
      <c r="AY804" s="6"/>
      <c r="AZ804" s="6"/>
      <c r="BA804" s="6"/>
      <c r="BB804" s="6"/>
      <c r="BC804" s="6"/>
      <c r="BD804" s="6"/>
      <c r="BE804" s="6"/>
      <c r="BF804" s="6"/>
      <c r="BG804" s="6"/>
      <c r="BH804" s="6"/>
      <c r="BI804" s="6"/>
      <c r="BJ804" s="6"/>
      <c r="BK804" s="6"/>
      <c r="BL804" s="6"/>
      <c r="BM804" s="6"/>
    </row>
    <row r="805" spans="1:65" ht="13.2">
      <c r="A805" s="66"/>
      <c r="B805" s="67"/>
      <c r="C805" s="67"/>
      <c r="D805" s="66"/>
      <c r="E805" s="68"/>
      <c r="F805" s="66"/>
      <c r="G805" s="66"/>
      <c r="H805" s="66"/>
      <c r="I805" s="66"/>
      <c r="J805" s="66"/>
      <c r="K805" s="66"/>
      <c r="L805" s="66"/>
      <c r="M805" s="66"/>
      <c r="N805" s="66"/>
      <c r="O805" s="66"/>
      <c r="P805" s="66"/>
      <c r="Q805" s="66"/>
      <c r="R805" s="66"/>
      <c r="S805" s="66"/>
      <c r="T805" s="66"/>
      <c r="U805" s="66"/>
      <c r="V805" s="66"/>
      <c r="W805" s="66"/>
      <c r="X805" s="66"/>
      <c r="Y805" s="66"/>
      <c r="Z805" s="66"/>
      <c r="AA805" s="66"/>
      <c r="AB805" s="66"/>
      <c r="AC805" s="66"/>
      <c r="AD805" s="66"/>
      <c r="AE805" s="66"/>
      <c r="AF805" s="66"/>
      <c r="AG805" s="66"/>
      <c r="AH805" s="66"/>
      <c r="AI805" s="66"/>
      <c r="AJ805" s="66"/>
      <c r="AK805" s="66"/>
      <c r="AL805" s="66"/>
      <c r="AM805" s="66"/>
      <c r="AN805" s="70"/>
      <c r="AO805" s="70"/>
      <c r="AP805" s="70"/>
      <c r="AQ805" s="71"/>
      <c r="AR805" s="70"/>
      <c r="AS805" s="6"/>
      <c r="AT805" s="6"/>
      <c r="AU805" s="6"/>
      <c r="AV805" s="6"/>
      <c r="AW805" s="6"/>
      <c r="AX805" s="6"/>
      <c r="AY805" s="6"/>
      <c r="AZ805" s="6"/>
      <c r="BA805" s="6"/>
      <c r="BB805" s="6"/>
      <c r="BC805" s="6"/>
      <c r="BD805" s="6"/>
      <c r="BE805" s="6"/>
      <c r="BF805" s="6"/>
      <c r="BG805" s="6"/>
      <c r="BH805" s="6"/>
      <c r="BI805" s="6"/>
      <c r="BJ805" s="6"/>
      <c r="BK805" s="6"/>
      <c r="BL805" s="6"/>
      <c r="BM805" s="6"/>
    </row>
    <row r="806" spans="1:65" ht="13.2">
      <c r="A806" s="66"/>
      <c r="B806" s="67"/>
      <c r="C806" s="67"/>
      <c r="D806" s="66"/>
      <c r="E806" s="68"/>
      <c r="F806" s="66"/>
      <c r="G806" s="66"/>
      <c r="H806" s="66"/>
      <c r="I806" s="66"/>
      <c r="J806" s="66"/>
      <c r="K806" s="66"/>
      <c r="L806" s="66"/>
      <c r="M806" s="66"/>
      <c r="N806" s="66"/>
      <c r="O806" s="66"/>
      <c r="P806" s="66"/>
      <c r="Q806" s="66"/>
      <c r="R806" s="66"/>
      <c r="S806" s="66"/>
      <c r="T806" s="66"/>
      <c r="U806" s="66"/>
      <c r="V806" s="66"/>
      <c r="W806" s="66"/>
      <c r="X806" s="66"/>
      <c r="Y806" s="66"/>
      <c r="Z806" s="66"/>
      <c r="AA806" s="66"/>
      <c r="AB806" s="66"/>
      <c r="AC806" s="66"/>
      <c r="AD806" s="66"/>
      <c r="AE806" s="66"/>
      <c r="AF806" s="66"/>
      <c r="AG806" s="66"/>
      <c r="AH806" s="66"/>
      <c r="AI806" s="66"/>
      <c r="AJ806" s="66"/>
      <c r="AK806" s="66"/>
      <c r="AL806" s="66"/>
      <c r="AM806" s="66"/>
      <c r="AN806" s="70"/>
      <c r="AO806" s="70"/>
      <c r="AP806" s="70"/>
      <c r="AQ806" s="71"/>
      <c r="AR806" s="70"/>
      <c r="AS806" s="6"/>
      <c r="AT806" s="6"/>
      <c r="AU806" s="6"/>
      <c r="AV806" s="6"/>
      <c r="AW806" s="6"/>
      <c r="AX806" s="6"/>
      <c r="AY806" s="6"/>
      <c r="AZ806" s="6"/>
      <c r="BA806" s="6"/>
      <c r="BB806" s="6"/>
      <c r="BC806" s="6"/>
      <c r="BD806" s="6"/>
      <c r="BE806" s="6"/>
      <c r="BF806" s="6"/>
      <c r="BG806" s="6"/>
      <c r="BH806" s="6"/>
      <c r="BI806" s="6"/>
      <c r="BJ806" s="6"/>
      <c r="BK806" s="6"/>
      <c r="BL806" s="6"/>
      <c r="BM806" s="6"/>
    </row>
    <row r="807" spans="1:65" ht="13.2">
      <c r="A807" s="66"/>
      <c r="B807" s="67"/>
      <c r="C807" s="67"/>
      <c r="D807" s="66"/>
      <c r="E807" s="68"/>
      <c r="F807" s="66"/>
      <c r="G807" s="66"/>
      <c r="H807" s="66"/>
      <c r="I807" s="66"/>
      <c r="J807" s="66"/>
      <c r="K807" s="66"/>
      <c r="L807" s="66"/>
      <c r="M807" s="66"/>
      <c r="N807" s="66"/>
      <c r="O807" s="66"/>
      <c r="P807" s="66"/>
      <c r="Q807" s="66"/>
      <c r="R807" s="66"/>
      <c r="S807" s="66"/>
      <c r="T807" s="66"/>
      <c r="U807" s="66"/>
      <c r="V807" s="66"/>
      <c r="W807" s="66"/>
      <c r="X807" s="66"/>
      <c r="Y807" s="66"/>
      <c r="Z807" s="66"/>
      <c r="AA807" s="66"/>
      <c r="AB807" s="66"/>
      <c r="AC807" s="66"/>
      <c r="AD807" s="66"/>
      <c r="AE807" s="66"/>
      <c r="AF807" s="66"/>
      <c r="AG807" s="66"/>
      <c r="AH807" s="66"/>
      <c r="AI807" s="66"/>
      <c r="AJ807" s="66"/>
      <c r="AK807" s="66"/>
      <c r="AL807" s="66"/>
      <c r="AM807" s="66"/>
      <c r="AN807" s="70"/>
      <c r="AO807" s="70"/>
      <c r="AP807" s="70"/>
      <c r="AQ807" s="71"/>
      <c r="AR807" s="70"/>
      <c r="AS807" s="6"/>
      <c r="AT807" s="6"/>
      <c r="AU807" s="6"/>
      <c r="AV807" s="6"/>
      <c r="AW807" s="6"/>
      <c r="AX807" s="6"/>
      <c r="AY807" s="6"/>
      <c r="AZ807" s="6"/>
      <c r="BA807" s="6"/>
      <c r="BB807" s="6"/>
      <c r="BC807" s="6"/>
      <c r="BD807" s="6"/>
      <c r="BE807" s="6"/>
      <c r="BF807" s="6"/>
      <c r="BG807" s="6"/>
      <c r="BH807" s="6"/>
      <c r="BI807" s="6"/>
      <c r="BJ807" s="6"/>
      <c r="BK807" s="6"/>
      <c r="BL807" s="6"/>
      <c r="BM807" s="6"/>
    </row>
    <row r="808" spans="1:65" ht="13.2">
      <c r="A808" s="66"/>
      <c r="B808" s="67"/>
      <c r="C808" s="67"/>
      <c r="D808" s="66"/>
      <c r="E808" s="68"/>
      <c r="F808" s="66"/>
      <c r="G808" s="66"/>
      <c r="H808" s="66"/>
      <c r="I808" s="66"/>
      <c r="J808" s="66"/>
      <c r="K808" s="66"/>
      <c r="L808" s="66"/>
      <c r="M808" s="66"/>
      <c r="N808" s="66"/>
      <c r="O808" s="66"/>
      <c r="P808" s="66"/>
      <c r="Q808" s="66"/>
      <c r="R808" s="66"/>
      <c r="S808" s="66"/>
      <c r="T808" s="66"/>
      <c r="U808" s="66"/>
      <c r="V808" s="66"/>
      <c r="W808" s="66"/>
      <c r="X808" s="66"/>
      <c r="Y808" s="66"/>
      <c r="Z808" s="66"/>
      <c r="AA808" s="66"/>
      <c r="AB808" s="66"/>
      <c r="AC808" s="66"/>
      <c r="AD808" s="66"/>
      <c r="AE808" s="66"/>
      <c r="AF808" s="66"/>
      <c r="AG808" s="66"/>
      <c r="AH808" s="66"/>
      <c r="AI808" s="66"/>
      <c r="AJ808" s="66"/>
      <c r="AK808" s="66"/>
      <c r="AL808" s="66"/>
      <c r="AM808" s="66"/>
      <c r="AN808" s="70"/>
      <c r="AO808" s="70"/>
      <c r="AP808" s="70"/>
      <c r="AQ808" s="71"/>
      <c r="AR808" s="70"/>
      <c r="AS808" s="6"/>
      <c r="AT808" s="6"/>
      <c r="AU808" s="6"/>
      <c r="AV808" s="6"/>
      <c r="AW808" s="6"/>
      <c r="AX808" s="6"/>
      <c r="AY808" s="6"/>
      <c r="AZ808" s="6"/>
      <c r="BA808" s="6"/>
      <c r="BB808" s="6"/>
      <c r="BC808" s="6"/>
      <c r="BD808" s="6"/>
      <c r="BE808" s="6"/>
      <c r="BF808" s="6"/>
      <c r="BG808" s="6"/>
      <c r="BH808" s="6"/>
      <c r="BI808" s="6"/>
      <c r="BJ808" s="6"/>
      <c r="BK808" s="6"/>
      <c r="BL808" s="6"/>
      <c r="BM808" s="6"/>
    </row>
    <row r="809" spans="1:65" ht="13.2">
      <c r="A809" s="66"/>
      <c r="B809" s="67"/>
      <c r="C809" s="67"/>
      <c r="D809" s="66"/>
      <c r="E809" s="68"/>
      <c r="F809" s="66"/>
      <c r="G809" s="66"/>
      <c r="H809" s="66"/>
      <c r="I809" s="66"/>
      <c r="J809" s="66"/>
      <c r="K809" s="66"/>
      <c r="L809" s="66"/>
      <c r="M809" s="66"/>
      <c r="N809" s="66"/>
      <c r="O809" s="66"/>
      <c r="P809" s="66"/>
      <c r="Q809" s="66"/>
      <c r="R809" s="66"/>
      <c r="S809" s="66"/>
      <c r="T809" s="66"/>
      <c r="U809" s="66"/>
      <c r="V809" s="66"/>
      <c r="W809" s="66"/>
      <c r="X809" s="66"/>
      <c r="Y809" s="66"/>
      <c r="Z809" s="66"/>
      <c r="AA809" s="66"/>
      <c r="AB809" s="66"/>
      <c r="AC809" s="66"/>
      <c r="AD809" s="66"/>
      <c r="AE809" s="66"/>
      <c r="AF809" s="66"/>
      <c r="AG809" s="66"/>
      <c r="AH809" s="66"/>
      <c r="AI809" s="66"/>
      <c r="AJ809" s="66"/>
      <c r="AK809" s="66"/>
      <c r="AL809" s="66"/>
      <c r="AM809" s="66"/>
      <c r="AN809" s="70"/>
      <c r="AO809" s="70"/>
      <c r="AP809" s="70"/>
      <c r="AQ809" s="71"/>
      <c r="AR809" s="70"/>
      <c r="AS809" s="6"/>
      <c r="AT809" s="6"/>
      <c r="AU809" s="6"/>
      <c r="AV809" s="6"/>
      <c r="AW809" s="6"/>
      <c r="AX809" s="6"/>
      <c r="AY809" s="6"/>
      <c r="AZ809" s="6"/>
      <c r="BA809" s="6"/>
      <c r="BB809" s="6"/>
      <c r="BC809" s="6"/>
      <c r="BD809" s="6"/>
      <c r="BE809" s="6"/>
      <c r="BF809" s="6"/>
      <c r="BG809" s="6"/>
      <c r="BH809" s="6"/>
      <c r="BI809" s="6"/>
      <c r="BJ809" s="6"/>
      <c r="BK809" s="6"/>
      <c r="BL809" s="6"/>
      <c r="BM809" s="6"/>
    </row>
    <row r="810" spans="1:65" ht="13.2">
      <c r="A810" s="66"/>
      <c r="B810" s="67"/>
      <c r="C810" s="67"/>
      <c r="D810" s="66"/>
      <c r="E810" s="68"/>
      <c r="F810" s="66"/>
      <c r="G810" s="66"/>
      <c r="H810" s="66"/>
      <c r="I810" s="66"/>
      <c r="J810" s="66"/>
      <c r="K810" s="66"/>
      <c r="L810" s="66"/>
      <c r="M810" s="66"/>
      <c r="N810" s="66"/>
      <c r="O810" s="66"/>
      <c r="P810" s="66"/>
      <c r="Q810" s="66"/>
      <c r="R810" s="66"/>
      <c r="S810" s="66"/>
      <c r="T810" s="66"/>
      <c r="U810" s="66"/>
      <c r="V810" s="66"/>
      <c r="W810" s="66"/>
      <c r="X810" s="66"/>
      <c r="Y810" s="66"/>
      <c r="Z810" s="66"/>
      <c r="AA810" s="66"/>
      <c r="AB810" s="66"/>
      <c r="AC810" s="66"/>
      <c r="AD810" s="66"/>
      <c r="AE810" s="66"/>
      <c r="AF810" s="66"/>
      <c r="AG810" s="66"/>
      <c r="AH810" s="66"/>
      <c r="AI810" s="66"/>
      <c r="AJ810" s="66"/>
      <c r="AK810" s="66"/>
      <c r="AL810" s="66"/>
      <c r="AM810" s="66"/>
      <c r="AN810" s="70"/>
      <c r="AO810" s="70"/>
      <c r="AP810" s="70"/>
      <c r="AQ810" s="71"/>
      <c r="AR810" s="70"/>
      <c r="AS810" s="6"/>
      <c r="AT810" s="6"/>
      <c r="AU810" s="6"/>
      <c r="AV810" s="6"/>
      <c r="AW810" s="6"/>
      <c r="AX810" s="6"/>
      <c r="AY810" s="6"/>
      <c r="AZ810" s="6"/>
      <c r="BA810" s="6"/>
      <c r="BB810" s="6"/>
      <c r="BC810" s="6"/>
      <c r="BD810" s="6"/>
      <c r="BE810" s="6"/>
      <c r="BF810" s="6"/>
      <c r="BG810" s="6"/>
      <c r="BH810" s="6"/>
      <c r="BI810" s="6"/>
      <c r="BJ810" s="6"/>
      <c r="BK810" s="6"/>
      <c r="BL810" s="6"/>
      <c r="BM810" s="6"/>
    </row>
    <row r="811" spans="1:65" ht="13.2">
      <c r="A811" s="66"/>
      <c r="B811" s="67"/>
      <c r="C811" s="67"/>
      <c r="D811" s="66"/>
      <c r="E811" s="68"/>
      <c r="F811" s="66"/>
      <c r="G811" s="66"/>
      <c r="H811" s="66"/>
      <c r="I811" s="66"/>
      <c r="J811" s="66"/>
      <c r="K811" s="66"/>
      <c r="L811" s="66"/>
      <c r="M811" s="66"/>
      <c r="N811" s="66"/>
      <c r="O811" s="66"/>
      <c r="P811" s="66"/>
      <c r="Q811" s="66"/>
      <c r="R811" s="66"/>
      <c r="S811" s="66"/>
      <c r="T811" s="66"/>
      <c r="U811" s="66"/>
      <c r="V811" s="66"/>
      <c r="W811" s="66"/>
      <c r="X811" s="66"/>
      <c r="Y811" s="66"/>
      <c r="Z811" s="66"/>
      <c r="AA811" s="66"/>
      <c r="AB811" s="66"/>
      <c r="AC811" s="66"/>
      <c r="AD811" s="66"/>
      <c r="AE811" s="66"/>
      <c r="AF811" s="66"/>
      <c r="AG811" s="66"/>
      <c r="AH811" s="66"/>
      <c r="AI811" s="66"/>
      <c r="AJ811" s="66"/>
      <c r="AK811" s="66"/>
      <c r="AL811" s="66"/>
      <c r="AM811" s="66"/>
      <c r="AN811" s="70"/>
      <c r="AO811" s="70"/>
      <c r="AP811" s="70"/>
      <c r="AQ811" s="71"/>
      <c r="AR811" s="70"/>
      <c r="AS811" s="6"/>
      <c r="AT811" s="6"/>
      <c r="AU811" s="6"/>
      <c r="AV811" s="6"/>
      <c r="AW811" s="6"/>
      <c r="AX811" s="6"/>
      <c r="AY811" s="6"/>
      <c r="AZ811" s="6"/>
      <c r="BA811" s="6"/>
      <c r="BB811" s="6"/>
      <c r="BC811" s="6"/>
      <c r="BD811" s="6"/>
      <c r="BE811" s="6"/>
      <c r="BF811" s="6"/>
      <c r="BG811" s="6"/>
      <c r="BH811" s="6"/>
      <c r="BI811" s="6"/>
      <c r="BJ811" s="6"/>
      <c r="BK811" s="6"/>
      <c r="BL811" s="6"/>
      <c r="BM811" s="6"/>
    </row>
    <row r="812" spans="1:65" ht="13.2">
      <c r="A812" s="66"/>
      <c r="B812" s="67"/>
      <c r="C812" s="67"/>
      <c r="D812" s="66"/>
      <c r="E812" s="68"/>
      <c r="F812" s="66"/>
      <c r="G812" s="66"/>
      <c r="H812" s="66"/>
      <c r="I812" s="66"/>
      <c r="J812" s="66"/>
      <c r="K812" s="66"/>
      <c r="L812" s="66"/>
      <c r="M812" s="66"/>
      <c r="N812" s="66"/>
      <c r="O812" s="66"/>
      <c r="P812" s="66"/>
      <c r="Q812" s="66"/>
      <c r="R812" s="66"/>
      <c r="S812" s="66"/>
      <c r="T812" s="66"/>
      <c r="U812" s="66"/>
      <c r="V812" s="66"/>
      <c r="W812" s="66"/>
      <c r="X812" s="66"/>
      <c r="Y812" s="66"/>
      <c r="Z812" s="66"/>
      <c r="AA812" s="66"/>
      <c r="AB812" s="66"/>
      <c r="AC812" s="66"/>
      <c r="AD812" s="66"/>
      <c r="AE812" s="66"/>
      <c r="AF812" s="66"/>
      <c r="AG812" s="66"/>
      <c r="AH812" s="66"/>
      <c r="AI812" s="66"/>
      <c r="AJ812" s="66"/>
      <c r="AK812" s="66"/>
      <c r="AL812" s="66"/>
      <c r="AM812" s="66"/>
      <c r="AN812" s="70"/>
      <c r="AO812" s="70"/>
      <c r="AP812" s="70"/>
      <c r="AQ812" s="71"/>
      <c r="AR812" s="70"/>
      <c r="AS812" s="6"/>
      <c r="AT812" s="6"/>
      <c r="AU812" s="6"/>
      <c r="AV812" s="6"/>
      <c r="AW812" s="6"/>
      <c r="AX812" s="6"/>
      <c r="AY812" s="6"/>
      <c r="AZ812" s="6"/>
      <c r="BA812" s="6"/>
      <c r="BB812" s="6"/>
      <c r="BC812" s="6"/>
      <c r="BD812" s="6"/>
      <c r="BE812" s="6"/>
      <c r="BF812" s="6"/>
      <c r="BG812" s="6"/>
      <c r="BH812" s="6"/>
      <c r="BI812" s="6"/>
      <c r="BJ812" s="6"/>
      <c r="BK812" s="6"/>
      <c r="BL812" s="6"/>
      <c r="BM812" s="6"/>
    </row>
    <row r="813" spans="1:65" ht="13.2">
      <c r="A813" s="66"/>
      <c r="B813" s="67"/>
      <c r="C813" s="67"/>
      <c r="D813" s="66"/>
      <c r="E813" s="68"/>
      <c r="F813" s="66"/>
      <c r="G813" s="66"/>
      <c r="H813" s="66"/>
      <c r="I813" s="66"/>
      <c r="J813" s="66"/>
      <c r="K813" s="66"/>
      <c r="L813" s="66"/>
      <c r="M813" s="66"/>
      <c r="N813" s="66"/>
      <c r="O813" s="66"/>
      <c r="P813" s="66"/>
      <c r="Q813" s="66"/>
      <c r="R813" s="66"/>
      <c r="S813" s="66"/>
      <c r="T813" s="66"/>
      <c r="U813" s="66"/>
      <c r="V813" s="66"/>
      <c r="W813" s="66"/>
      <c r="X813" s="66"/>
      <c r="Y813" s="66"/>
      <c r="Z813" s="66"/>
      <c r="AA813" s="66"/>
      <c r="AB813" s="66"/>
      <c r="AC813" s="66"/>
      <c r="AD813" s="66"/>
      <c r="AE813" s="66"/>
      <c r="AF813" s="66"/>
      <c r="AG813" s="66"/>
      <c r="AH813" s="66"/>
      <c r="AI813" s="66"/>
      <c r="AJ813" s="66"/>
      <c r="AK813" s="66"/>
      <c r="AL813" s="66"/>
      <c r="AM813" s="66"/>
      <c r="AN813" s="70"/>
      <c r="AO813" s="70"/>
      <c r="AP813" s="70"/>
      <c r="AQ813" s="71"/>
      <c r="AR813" s="70"/>
      <c r="AS813" s="6"/>
      <c r="AT813" s="6"/>
      <c r="AU813" s="6"/>
      <c r="AV813" s="6"/>
      <c r="AW813" s="6"/>
      <c r="AX813" s="6"/>
      <c r="AY813" s="6"/>
      <c r="AZ813" s="6"/>
      <c r="BA813" s="6"/>
      <c r="BB813" s="6"/>
      <c r="BC813" s="6"/>
      <c r="BD813" s="6"/>
      <c r="BE813" s="6"/>
      <c r="BF813" s="6"/>
      <c r="BG813" s="6"/>
      <c r="BH813" s="6"/>
      <c r="BI813" s="6"/>
      <c r="BJ813" s="6"/>
      <c r="BK813" s="6"/>
      <c r="BL813" s="6"/>
      <c r="BM813" s="6"/>
    </row>
    <row r="814" spans="1:65" ht="13.2">
      <c r="A814" s="66"/>
      <c r="B814" s="67"/>
      <c r="C814" s="67"/>
      <c r="D814" s="66"/>
      <c r="E814" s="68"/>
      <c r="F814" s="66"/>
      <c r="G814" s="66"/>
      <c r="H814" s="66"/>
      <c r="I814" s="66"/>
      <c r="J814" s="66"/>
      <c r="K814" s="66"/>
      <c r="L814" s="66"/>
      <c r="M814" s="66"/>
      <c r="N814" s="66"/>
      <c r="O814" s="66"/>
      <c r="P814" s="66"/>
      <c r="Q814" s="66"/>
      <c r="R814" s="66"/>
      <c r="S814" s="66"/>
      <c r="T814" s="66"/>
      <c r="U814" s="66"/>
      <c r="V814" s="66"/>
      <c r="W814" s="66"/>
      <c r="X814" s="66"/>
      <c r="Y814" s="66"/>
      <c r="Z814" s="66"/>
      <c r="AA814" s="66"/>
      <c r="AB814" s="66"/>
      <c r="AC814" s="66"/>
      <c r="AD814" s="66"/>
      <c r="AE814" s="66"/>
      <c r="AF814" s="66"/>
      <c r="AG814" s="66"/>
      <c r="AH814" s="66"/>
      <c r="AI814" s="66"/>
      <c r="AJ814" s="66"/>
      <c r="AK814" s="66"/>
      <c r="AL814" s="66"/>
      <c r="AM814" s="66"/>
      <c r="AN814" s="70"/>
      <c r="AO814" s="70"/>
      <c r="AP814" s="70"/>
      <c r="AQ814" s="71"/>
      <c r="AR814" s="70"/>
      <c r="AS814" s="6"/>
      <c r="AT814" s="6"/>
      <c r="AU814" s="6"/>
      <c r="AV814" s="6"/>
      <c r="AW814" s="6"/>
      <c r="AX814" s="6"/>
      <c r="AY814" s="6"/>
      <c r="AZ814" s="6"/>
      <c r="BA814" s="6"/>
      <c r="BB814" s="6"/>
      <c r="BC814" s="6"/>
      <c r="BD814" s="6"/>
      <c r="BE814" s="6"/>
      <c r="BF814" s="6"/>
      <c r="BG814" s="6"/>
      <c r="BH814" s="6"/>
      <c r="BI814" s="6"/>
      <c r="BJ814" s="6"/>
      <c r="BK814" s="6"/>
      <c r="BL814" s="6"/>
      <c r="BM814" s="6"/>
    </row>
    <row r="815" spans="1:65" ht="13.2">
      <c r="A815" s="66"/>
      <c r="B815" s="67"/>
      <c r="C815" s="67"/>
      <c r="D815" s="66"/>
      <c r="E815" s="68"/>
      <c r="F815" s="66"/>
      <c r="G815" s="66"/>
      <c r="H815" s="66"/>
      <c r="I815" s="66"/>
      <c r="J815" s="66"/>
      <c r="K815" s="66"/>
      <c r="L815" s="66"/>
      <c r="M815" s="66"/>
      <c r="N815" s="66"/>
      <c r="O815" s="66"/>
      <c r="P815" s="66"/>
      <c r="Q815" s="66"/>
      <c r="R815" s="66"/>
      <c r="S815" s="66"/>
      <c r="T815" s="66"/>
      <c r="U815" s="66"/>
      <c r="V815" s="66"/>
      <c r="W815" s="66"/>
      <c r="X815" s="66"/>
      <c r="Y815" s="66"/>
      <c r="Z815" s="66"/>
      <c r="AA815" s="66"/>
      <c r="AB815" s="66"/>
      <c r="AC815" s="66"/>
      <c r="AD815" s="66"/>
      <c r="AE815" s="66"/>
      <c r="AF815" s="66"/>
      <c r="AG815" s="66"/>
      <c r="AH815" s="66"/>
      <c r="AI815" s="66"/>
      <c r="AJ815" s="66"/>
      <c r="AK815" s="66"/>
      <c r="AL815" s="66"/>
      <c r="AM815" s="66"/>
      <c r="AN815" s="70"/>
      <c r="AO815" s="70"/>
      <c r="AP815" s="70"/>
      <c r="AQ815" s="71"/>
      <c r="AR815" s="70"/>
      <c r="AS815" s="6"/>
      <c r="AT815" s="6"/>
      <c r="AU815" s="6"/>
      <c r="AV815" s="6"/>
      <c r="AW815" s="6"/>
      <c r="AX815" s="6"/>
      <c r="AY815" s="6"/>
      <c r="AZ815" s="6"/>
      <c r="BA815" s="6"/>
      <c r="BB815" s="6"/>
      <c r="BC815" s="6"/>
      <c r="BD815" s="6"/>
      <c r="BE815" s="6"/>
      <c r="BF815" s="6"/>
      <c r="BG815" s="6"/>
      <c r="BH815" s="6"/>
      <c r="BI815" s="6"/>
      <c r="BJ815" s="6"/>
      <c r="BK815" s="6"/>
      <c r="BL815" s="6"/>
      <c r="BM815" s="6"/>
    </row>
    <row r="816" spans="1:65" ht="13.2">
      <c r="A816" s="66"/>
      <c r="B816" s="67"/>
      <c r="C816" s="67"/>
      <c r="D816" s="66"/>
      <c r="E816" s="68"/>
      <c r="F816" s="66"/>
      <c r="G816" s="66"/>
      <c r="H816" s="66"/>
      <c r="I816" s="66"/>
      <c r="J816" s="66"/>
      <c r="K816" s="66"/>
      <c r="L816" s="66"/>
      <c r="M816" s="66"/>
      <c r="N816" s="66"/>
      <c r="O816" s="66"/>
      <c r="P816" s="66"/>
      <c r="Q816" s="66"/>
      <c r="R816" s="66"/>
      <c r="S816" s="66"/>
      <c r="T816" s="66"/>
      <c r="U816" s="66"/>
      <c r="V816" s="66"/>
      <c r="W816" s="66"/>
      <c r="X816" s="66"/>
      <c r="Y816" s="66"/>
      <c r="Z816" s="66"/>
      <c r="AA816" s="66"/>
      <c r="AB816" s="66"/>
      <c r="AC816" s="66"/>
      <c r="AD816" s="66"/>
      <c r="AE816" s="66"/>
      <c r="AF816" s="66"/>
      <c r="AG816" s="66"/>
      <c r="AH816" s="66"/>
      <c r="AI816" s="66"/>
      <c r="AJ816" s="66"/>
      <c r="AK816" s="66"/>
      <c r="AL816" s="66"/>
      <c r="AM816" s="66"/>
      <c r="AN816" s="70"/>
      <c r="AO816" s="70"/>
      <c r="AP816" s="70"/>
      <c r="AQ816" s="71"/>
      <c r="AR816" s="70"/>
      <c r="AS816" s="6"/>
      <c r="AT816" s="6"/>
      <c r="AU816" s="6"/>
      <c r="AV816" s="6"/>
      <c r="AW816" s="6"/>
      <c r="AX816" s="6"/>
      <c r="AY816" s="6"/>
      <c r="AZ816" s="6"/>
      <c r="BA816" s="6"/>
      <c r="BB816" s="6"/>
      <c r="BC816" s="6"/>
      <c r="BD816" s="6"/>
      <c r="BE816" s="6"/>
      <c r="BF816" s="6"/>
      <c r="BG816" s="6"/>
      <c r="BH816" s="6"/>
      <c r="BI816" s="6"/>
      <c r="BJ816" s="6"/>
      <c r="BK816" s="6"/>
      <c r="BL816" s="6"/>
      <c r="BM816" s="6"/>
    </row>
    <row r="817" spans="1:65" ht="13.2">
      <c r="A817" s="66"/>
      <c r="B817" s="67"/>
      <c r="C817" s="67"/>
      <c r="D817" s="66"/>
      <c r="E817" s="68"/>
      <c r="F817" s="66"/>
      <c r="G817" s="66"/>
      <c r="H817" s="66"/>
      <c r="I817" s="66"/>
      <c r="J817" s="66"/>
      <c r="K817" s="66"/>
      <c r="L817" s="66"/>
      <c r="M817" s="66"/>
      <c r="N817" s="66"/>
      <c r="O817" s="66"/>
      <c r="P817" s="66"/>
      <c r="Q817" s="66"/>
      <c r="R817" s="66"/>
      <c r="S817" s="66"/>
      <c r="T817" s="66"/>
      <c r="U817" s="66"/>
      <c r="V817" s="66"/>
      <c r="W817" s="66"/>
      <c r="X817" s="66"/>
      <c r="Y817" s="66"/>
      <c r="Z817" s="66"/>
      <c r="AA817" s="66"/>
      <c r="AB817" s="66"/>
      <c r="AC817" s="66"/>
      <c r="AD817" s="66"/>
      <c r="AE817" s="66"/>
      <c r="AF817" s="66"/>
      <c r="AG817" s="66"/>
      <c r="AH817" s="66"/>
      <c r="AI817" s="66"/>
      <c r="AJ817" s="66"/>
      <c r="AK817" s="66"/>
      <c r="AL817" s="66"/>
      <c r="AM817" s="66"/>
      <c r="AN817" s="70"/>
      <c r="AO817" s="70"/>
      <c r="AP817" s="70"/>
      <c r="AQ817" s="71"/>
      <c r="AR817" s="70"/>
      <c r="AS817" s="6"/>
      <c r="AT817" s="6"/>
      <c r="AU817" s="6"/>
      <c r="AV817" s="6"/>
      <c r="AW817" s="6"/>
      <c r="AX817" s="6"/>
      <c r="AY817" s="6"/>
      <c r="AZ817" s="6"/>
      <c r="BA817" s="6"/>
      <c r="BB817" s="6"/>
      <c r="BC817" s="6"/>
      <c r="BD817" s="6"/>
      <c r="BE817" s="6"/>
      <c r="BF817" s="6"/>
      <c r="BG817" s="6"/>
      <c r="BH817" s="6"/>
      <c r="BI817" s="6"/>
      <c r="BJ817" s="6"/>
      <c r="BK817" s="6"/>
      <c r="BL817" s="6"/>
      <c r="BM817" s="6"/>
    </row>
    <row r="818" spans="1:65" ht="13.2">
      <c r="A818" s="66"/>
      <c r="B818" s="67"/>
      <c r="C818" s="67"/>
      <c r="D818" s="66"/>
      <c r="E818" s="68"/>
      <c r="F818" s="66"/>
      <c r="G818" s="66"/>
      <c r="H818" s="66"/>
      <c r="I818" s="66"/>
      <c r="J818" s="66"/>
      <c r="K818" s="66"/>
      <c r="L818" s="66"/>
      <c r="M818" s="66"/>
      <c r="N818" s="66"/>
      <c r="O818" s="66"/>
      <c r="P818" s="66"/>
      <c r="Q818" s="66"/>
      <c r="R818" s="66"/>
      <c r="S818" s="66"/>
      <c r="T818" s="66"/>
      <c r="U818" s="66"/>
      <c r="V818" s="66"/>
      <c r="W818" s="66"/>
      <c r="X818" s="66"/>
      <c r="Y818" s="66"/>
      <c r="Z818" s="66"/>
      <c r="AA818" s="66"/>
      <c r="AB818" s="66"/>
      <c r="AC818" s="66"/>
      <c r="AD818" s="66"/>
      <c r="AE818" s="66"/>
      <c r="AF818" s="66"/>
      <c r="AG818" s="66"/>
      <c r="AH818" s="66"/>
      <c r="AI818" s="66"/>
      <c r="AJ818" s="66"/>
      <c r="AK818" s="66"/>
      <c r="AL818" s="66"/>
      <c r="AM818" s="66"/>
      <c r="AN818" s="70"/>
      <c r="AO818" s="70"/>
      <c r="AP818" s="70"/>
      <c r="AQ818" s="71"/>
      <c r="AR818" s="70"/>
      <c r="AS818" s="6"/>
      <c r="AT818" s="6"/>
      <c r="AU818" s="6"/>
      <c r="AV818" s="6"/>
      <c r="AW818" s="6"/>
      <c r="AX818" s="6"/>
      <c r="AY818" s="6"/>
      <c r="AZ818" s="6"/>
      <c r="BA818" s="6"/>
      <c r="BB818" s="6"/>
      <c r="BC818" s="6"/>
      <c r="BD818" s="6"/>
      <c r="BE818" s="6"/>
      <c r="BF818" s="6"/>
      <c r="BG818" s="6"/>
      <c r="BH818" s="6"/>
      <c r="BI818" s="6"/>
      <c r="BJ818" s="6"/>
      <c r="BK818" s="6"/>
      <c r="BL818" s="6"/>
      <c r="BM818" s="6"/>
    </row>
    <row r="819" spans="1:65" ht="13.2">
      <c r="A819" s="66"/>
      <c r="B819" s="67"/>
      <c r="C819" s="67"/>
      <c r="D819" s="66"/>
      <c r="E819" s="68"/>
      <c r="F819" s="66"/>
      <c r="G819" s="66"/>
      <c r="H819" s="66"/>
      <c r="I819" s="66"/>
      <c r="J819" s="66"/>
      <c r="K819" s="66"/>
      <c r="L819" s="66"/>
      <c r="M819" s="66"/>
      <c r="N819" s="66"/>
      <c r="O819" s="66"/>
      <c r="P819" s="66"/>
      <c r="Q819" s="66"/>
      <c r="R819" s="66"/>
      <c r="S819" s="66"/>
      <c r="T819" s="66"/>
      <c r="U819" s="66"/>
      <c r="V819" s="66"/>
      <c r="W819" s="66"/>
      <c r="X819" s="66"/>
      <c r="Y819" s="66"/>
      <c r="Z819" s="66"/>
      <c r="AA819" s="66"/>
      <c r="AB819" s="66"/>
      <c r="AC819" s="66"/>
      <c r="AD819" s="66"/>
      <c r="AE819" s="66"/>
      <c r="AF819" s="66"/>
      <c r="AG819" s="66"/>
      <c r="AH819" s="66"/>
      <c r="AI819" s="66"/>
      <c r="AJ819" s="66"/>
      <c r="AK819" s="66"/>
      <c r="AL819" s="66"/>
      <c r="AM819" s="66"/>
      <c r="AN819" s="70"/>
      <c r="AO819" s="70"/>
      <c r="AP819" s="70"/>
      <c r="AQ819" s="71"/>
      <c r="AR819" s="70"/>
      <c r="AS819" s="6"/>
      <c r="AT819" s="6"/>
      <c r="AU819" s="6"/>
      <c r="AV819" s="6"/>
      <c r="AW819" s="6"/>
      <c r="AX819" s="6"/>
      <c r="AY819" s="6"/>
      <c r="AZ819" s="6"/>
      <c r="BA819" s="6"/>
      <c r="BB819" s="6"/>
      <c r="BC819" s="6"/>
      <c r="BD819" s="6"/>
      <c r="BE819" s="6"/>
      <c r="BF819" s="6"/>
      <c r="BG819" s="6"/>
      <c r="BH819" s="6"/>
      <c r="BI819" s="6"/>
      <c r="BJ819" s="6"/>
      <c r="BK819" s="6"/>
      <c r="BL819" s="6"/>
      <c r="BM819" s="6"/>
    </row>
    <row r="820" spans="1:65" ht="13.2">
      <c r="A820" s="66"/>
      <c r="B820" s="67"/>
      <c r="C820" s="67"/>
      <c r="D820" s="66"/>
      <c r="E820" s="68"/>
      <c r="F820" s="66"/>
      <c r="G820" s="66"/>
      <c r="H820" s="66"/>
      <c r="I820" s="66"/>
      <c r="J820" s="66"/>
      <c r="K820" s="66"/>
      <c r="L820" s="66"/>
      <c r="M820" s="66"/>
      <c r="N820" s="66"/>
      <c r="O820" s="66"/>
      <c r="P820" s="66"/>
      <c r="Q820" s="66"/>
      <c r="R820" s="66"/>
      <c r="S820" s="66"/>
      <c r="T820" s="66"/>
      <c r="U820" s="66"/>
      <c r="V820" s="66"/>
      <c r="W820" s="66"/>
      <c r="X820" s="66"/>
      <c r="Y820" s="66"/>
      <c r="Z820" s="66"/>
      <c r="AA820" s="66"/>
      <c r="AB820" s="66"/>
      <c r="AC820" s="66"/>
      <c r="AD820" s="66"/>
      <c r="AE820" s="66"/>
      <c r="AF820" s="66"/>
      <c r="AG820" s="66"/>
      <c r="AH820" s="66"/>
      <c r="AI820" s="66"/>
      <c r="AJ820" s="66"/>
      <c r="AK820" s="66"/>
      <c r="AL820" s="66"/>
      <c r="AM820" s="66"/>
      <c r="AN820" s="70"/>
      <c r="AO820" s="70"/>
      <c r="AP820" s="70"/>
      <c r="AQ820" s="71"/>
      <c r="AR820" s="70"/>
      <c r="AS820" s="6"/>
      <c r="AT820" s="6"/>
      <c r="AU820" s="6"/>
      <c r="AV820" s="6"/>
      <c r="AW820" s="6"/>
      <c r="AX820" s="6"/>
      <c r="AY820" s="6"/>
      <c r="AZ820" s="6"/>
      <c r="BA820" s="6"/>
      <c r="BB820" s="6"/>
      <c r="BC820" s="6"/>
      <c r="BD820" s="6"/>
      <c r="BE820" s="6"/>
      <c r="BF820" s="6"/>
      <c r="BG820" s="6"/>
      <c r="BH820" s="6"/>
      <c r="BI820" s="6"/>
      <c r="BJ820" s="6"/>
      <c r="BK820" s="6"/>
      <c r="BL820" s="6"/>
      <c r="BM820" s="6"/>
    </row>
    <row r="821" spans="1:65" ht="13.2">
      <c r="A821" s="66"/>
      <c r="B821" s="67"/>
      <c r="C821" s="67"/>
      <c r="D821" s="66"/>
      <c r="E821" s="68"/>
      <c r="F821" s="66"/>
      <c r="G821" s="66"/>
      <c r="H821" s="66"/>
      <c r="I821" s="66"/>
      <c r="J821" s="66"/>
      <c r="K821" s="66"/>
      <c r="L821" s="66"/>
      <c r="M821" s="66"/>
      <c r="N821" s="66"/>
      <c r="O821" s="66"/>
      <c r="P821" s="66"/>
      <c r="Q821" s="66"/>
      <c r="R821" s="66"/>
      <c r="S821" s="66"/>
      <c r="T821" s="66"/>
      <c r="U821" s="66"/>
      <c r="V821" s="66"/>
      <c r="W821" s="66"/>
      <c r="X821" s="66"/>
      <c r="Y821" s="66"/>
      <c r="Z821" s="66"/>
      <c r="AA821" s="66"/>
      <c r="AB821" s="66"/>
      <c r="AC821" s="66"/>
      <c r="AD821" s="66"/>
      <c r="AE821" s="66"/>
      <c r="AF821" s="66"/>
      <c r="AG821" s="66"/>
      <c r="AH821" s="66"/>
      <c r="AI821" s="66"/>
      <c r="AJ821" s="66"/>
      <c r="AK821" s="66"/>
      <c r="AL821" s="66"/>
      <c r="AM821" s="66"/>
      <c r="AN821" s="70"/>
      <c r="AO821" s="70"/>
      <c r="AP821" s="70"/>
      <c r="AQ821" s="71"/>
      <c r="AR821" s="70"/>
      <c r="AS821" s="6"/>
      <c r="AT821" s="6"/>
      <c r="AU821" s="6"/>
      <c r="AV821" s="6"/>
      <c r="AW821" s="6"/>
      <c r="AX821" s="6"/>
      <c r="AY821" s="6"/>
      <c r="AZ821" s="6"/>
      <c r="BA821" s="6"/>
      <c r="BB821" s="6"/>
      <c r="BC821" s="6"/>
      <c r="BD821" s="6"/>
      <c r="BE821" s="6"/>
      <c r="BF821" s="6"/>
      <c r="BG821" s="6"/>
      <c r="BH821" s="6"/>
      <c r="BI821" s="6"/>
      <c r="BJ821" s="6"/>
      <c r="BK821" s="6"/>
      <c r="BL821" s="6"/>
      <c r="BM821" s="6"/>
    </row>
    <row r="822" spans="1:65" ht="13.2">
      <c r="A822" s="66"/>
      <c r="B822" s="67"/>
      <c r="C822" s="67"/>
      <c r="D822" s="66"/>
      <c r="E822" s="68"/>
      <c r="F822" s="66"/>
      <c r="G822" s="66"/>
      <c r="H822" s="66"/>
      <c r="I822" s="66"/>
      <c r="J822" s="66"/>
      <c r="K822" s="66"/>
      <c r="L822" s="66"/>
      <c r="M822" s="66"/>
      <c r="N822" s="66"/>
      <c r="O822" s="66"/>
      <c r="P822" s="66"/>
      <c r="Q822" s="66"/>
      <c r="R822" s="66"/>
      <c r="S822" s="66"/>
      <c r="T822" s="66"/>
      <c r="U822" s="66"/>
      <c r="V822" s="66"/>
      <c r="W822" s="66"/>
      <c r="X822" s="66"/>
      <c r="Y822" s="66"/>
      <c r="Z822" s="66"/>
      <c r="AA822" s="66"/>
      <c r="AB822" s="66"/>
      <c r="AC822" s="66"/>
      <c r="AD822" s="66"/>
      <c r="AE822" s="66"/>
      <c r="AF822" s="66"/>
      <c r="AG822" s="66"/>
      <c r="AH822" s="66"/>
      <c r="AI822" s="66"/>
      <c r="AJ822" s="66"/>
      <c r="AK822" s="66"/>
      <c r="AL822" s="66"/>
      <c r="AM822" s="66"/>
      <c r="AN822" s="70"/>
      <c r="AO822" s="70"/>
      <c r="AP822" s="70"/>
      <c r="AQ822" s="71"/>
      <c r="AR822" s="70"/>
      <c r="AS822" s="6"/>
      <c r="AT822" s="6"/>
      <c r="AU822" s="6"/>
      <c r="AV822" s="6"/>
      <c r="AW822" s="6"/>
      <c r="AX822" s="6"/>
      <c r="AY822" s="6"/>
      <c r="AZ822" s="6"/>
      <c r="BA822" s="6"/>
      <c r="BB822" s="6"/>
      <c r="BC822" s="6"/>
      <c r="BD822" s="6"/>
      <c r="BE822" s="6"/>
      <c r="BF822" s="6"/>
      <c r="BG822" s="6"/>
      <c r="BH822" s="6"/>
      <c r="BI822" s="6"/>
      <c r="BJ822" s="6"/>
      <c r="BK822" s="6"/>
      <c r="BL822" s="6"/>
      <c r="BM822" s="6"/>
    </row>
    <row r="823" spans="1:65" ht="13.2">
      <c r="A823" s="66"/>
      <c r="B823" s="67"/>
      <c r="C823" s="67"/>
      <c r="D823" s="66"/>
      <c r="E823" s="68"/>
      <c r="F823" s="66"/>
      <c r="G823" s="66"/>
      <c r="H823" s="66"/>
      <c r="I823" s="66"/>
      <c r="J823" s="66"/>
      <c r="K823" s="66"/>
      <c r="L823" s="66"/>
      <c r="M823" s="66"/>
      <c r="N823" s="66"/>
      <c r="O823" s="66"/>
      <c r="P823" s="66"/>
      <c r="Q823" s="66"/>
      <c r="R823" s="66"/>
      <c r="S823" s="66"/>
      <c r="T823" s="66"/>
      <c r="U823" s="66"/>
      <c r="V823" s="66"/>
      <c r="W823" s="66"/>
      <c r="X823" s="66"/>
      <c r="Y823" s="66"/>
      <c r="Z823" s="66"/>
      <c r="AA823" s="66"/>
      <c r="AB823" s="66"/>
      <c r="AC823" s="66"/>
      <c r="AD823" s="66"/>
      <c r="AE823" s="66"/>
      <c r="AF823" s="66"/>
      <c r="AG823" s="66"/>
      <c r="AH823" s="66"/>
      <c r="AI823" s="66"/>
      <c r="AJ823" s="66"/>
      <c r="AK823" s="66"/>
      <c r="AL823" s="66"/>
      <c r="AM823" s="66"/>
      <c r="AN823" s="70"/>
      <c r="AO823" s="70"/>
      <c r="AP823" s="70"/>
      <c r="AQ823" s="71"/>
      <c r="AR823" s="70"/>
      <c r="AS823" s="6"/>
      <c r="AT823" s="6"/>
      <c r="AU823" s="6"/>
      <c r="AV823" s="6"/>
      <c r="AW823" s="6"/>
      <c r="AX823" s="6"/>
      <c r="AY823" s="6"/>
      <c r="AZ823" s="6"/>
      <c r="BA823" s="6"/>
      <c r="BB823" s="6"/>
      <c r="BC823" s="6"/>
      <c r="BD823" s="6"/>
      <c r="BE823" s="6"/>
      <c r="BF823" s="6"/>
      <c r="BG823" s="6"/>
      <c r="BH823" s="6"/>
      <c r="BI823" s="6"/>
      <c r="BJ823" s="6"/>
      <c r="BK823" s="6"/>
      <c r="BL823" s="6"/>
      <c r="BM823" s="6"/>
    </row>
    <row r="824" spans="1:65" ht="13.2">
      <c r="A824" s="66"/>
      <c r="B824" s="67"/>
      <c r="C824" s="67"/>
      <c r="D824" s="66"/>
      <c r="E824" s="68"/>
      <c r="F824" s="66"/>
      <c r="G824" s="66"/>
      <c r="H824" s="66"/>
      <c r="I824" s="66"/>
      <c r="J824" s="66"/>
      <c r="K824" s="66"/>
      <c r="L824" s="66"/>
      <c r="M824" s="66"/>
      <c r="N824" s="66"/>
      <c r="O824" s="66"/>
      <c r="P824" s="66"/>
      <c r="Q824" s="66"/>
      <c r="R824" s="66"/>
      <c r="S824" s="66"/>
      <c r="T824" s="66"/>
      <c r="U824" s="66"/>
      <c r="V824" s="66"/>
      <c r="W824" s="66"/>
      <c r="X824" s="66"/>
      <c r="Y824" s="66"/>
      <c r="Z824" s="66"/>
      <c r="AA824" s="66"/>
      <c r="AB824" s="66"/>
      <c r="AC824" s="66"/>
      <c r="AD824" s="66"/>
      <c r="AE824" s="66"/>
      <c r="AF824" s="66"/>
      <c r="AG824" s="66"/>
      <c r="AH824" s="66"/>
      <c r="AI824" s="66"/>
      <c r="AJ824" s="66"/>
      <c r="AK824" s="66"/>
      <c r="AL824" s="66"/>
      <c r="AM824" s="66"/>
      <c r="AN824" s="70"/>
      <c r="AO824" s="70"/>
      <c r="AP824" s="70"/>
      <c r="AQ824" s="71"/>
      <c r="AR824" s="70"/>
      <c r="AS824" s="6"/>
      <c r="AT824" s="6"/>
      <c r="AU824" s="6"/>
      <c r="AV824" s="6"/>
      <c r="AW824" s="6"/>
      <c r="AX824" s="6"/>
      <c r="AY824" s="6"/>
      <c r="AZ824" s="6"/>
      <c r="BA824" s="6"/>
      <c r="BB824" s="6"/>
      <c r="BC824" s="6"/>
      <c r="BD824" s="6"/>
      <c r="BE824" s="6"/>
      <c r="BF824" s="6"/>
      <c r="BG824" s="6"/>
      <c r="BH824" s="6"/>
      <c r="BI824" s="6"/>
      <c r="BJ824" s="6"/>
      <c r="BK824" s="6"/>
      <c r="BL824" s="6"/>
      <c r="BM824" s="6"/>
    </row>
    <row r="825" spans="1:65" ht="13.2">
      <c r="A825" s="66"/>
      <c r="B825" s="67"/>
      <c r="C825" s="67"/>
      <c r="D825" s="66"/>
      <c r="E825" s="68"/>
      <c r="F825" s="66"/>
      <c r="G825" s="66"/>
      <c r="H825" s="66"/>
      <c r="I825" s="66"/>
      <c r="J825" s="66"/>
      <c r="K825" s="66"/>
      <c r="L825" s="66"/>
      <c r="M825" s="66"/>
      <c r="N825" s="66"/>
      <c r="O825" s="66"/>
      <c r="P825" s="66"/>
      <c r="Q825" s="66"/>
      <c r="R825" s="66"/>
      <c r="S825" s="66"/>
      <c r="T825" s="66"/>
      <c r="U825" s="66"/>
      <c r="V825" s="66"/>
      <c r="W825" s="66"/>
      <c r="X825" s="66"/>
      <c r="Y825" s="66"/>
      <c r="Z825" s="66"/>
      <c r="AA825" s="66"/>
      <c r="AB825" s="66"/>
      <c r="AC825" s="66"/>
      <c r="AD825" s="66"/>
      <c r="AE825" s="66"/>
      <c r="AF825" s="66"/>
      <c r="AG825" s="66"/>
      <c r="AH825" s="66"/>
      <c r="AI825" s="66"/>
      <c r="AJ825" s="66"/>
      <c r="AK825" s="66"/>
      <c r="AL825" s="66"/>
      <c r="AM825" s="66"/>
      <c r="AN825" s="70"/>
      <c r="AO825" s="70"/>
      <c r="AP825" s="70"/>
      <c r="AQ825" s="71"/>
      <c r="AR825" s="70"/>
      <c r="AS825" s="6"/>
      <c r="AT825" s="6"/>
      <c r="AU825" s="6"/>
      <c r="AV825" s="6"/>
      <c r="AW825" s="6"/>
      <c r="AX825" s="6"/>
      <c r="AY825" s="6"/>
      <c r="AZ825" s="6"/>
      <c r="BA825" s="6"/>
      <c r="BB825" s="6"/>
      <c r="BC825" s="6"/>
      <c r="BD825" s="6"/>
      <c r="BE825" s="6"/>
      <c r="BF825" s="6"/>
      <c r="BG825" s="6"/>
      <c r="BH825" s="6"/>
      <c r="BI825" s="6"/>
      <c r="BJ825" s="6"/>
      <c r="BK825" s="6"/>
      <c r="BL825" s="6"/>
      <c r="BM825" s="6"/>
    </row>
    <row r="826" spans="1:65" ht="13.2">
      <c r="A826" s="66"/>
      <c r="B826" s="67"/>
      <c r="C826" s="67"/>
      <c r="D826" s="66"/>
      <c r="E826" s="68"/>
      <c r="F826" s="66"/>
      <c r="G826" s="66"/>
      <c r="H826" s="66"/>
      <c r="I826" s="66"/>
      <c r="J826" s="66"/>
      <c r="K826" s="66"/>
      <c r="L826" s="66"/>
      <c r="M826" s="66"/>
      <c r="N826" s="66"/>
      <c r="O826" s="66"/>
      <c r="P826" s="66"/>
      <c r="Q826" s="66"/>
      <c r="R826" s="66"/>
      <c r="S826" s="66"/>
      <c r="T826" s="66"/>
      <c r="U826" s="66"/>
      <c r="V826" s="66"/>
      <c r="W826" s="66"/>
      <c r="X826" s="66"/>
      <c r="Y826" s="66"/>
      <c r="Z826" s="66"/>
      <c r="AA826" s="66"/>
      <c r="AB826" s="66"/>
      <c r="AC826" s="66"/>
      <c r="AD826" s="66"/>
      <c r="AE826" s="66"/>
      <c r="AF826" s="66"/>
      <c r="AG826" s="66"/>
      <c r="AH826" s="66"/>
      <c r="AI826" s="66"/>
      <c r="AJ826" s="66"/>
      <c r="AK826" s="66"/>
      <c r="AL826" s="66"/>
      <c r="AM826" s="66"/>
      <c r="AN826" s="70"/>
      <c r="AO826" s="70"/>
      <c r="AP826" s="70"/>
      <c r="AQ826" s="71"/>
      <c r="AR826" s="70"/>
      <c r="AS826" s="6"/>
      <c r="AT826" s="6"/>
      <c r="AU826" s="6"/>
      <c r="AV826" s="6"/>
      <c r="AW826" s="6"/>
      <c r="AX826" s="6"/>
      <c r="AY826" s="6"/>
      <c r="AZ826" s="6"/>
      <c r="BA826" s="6"/>
      <c r="BB826" s="6"/>
      <c r="BC826" s="6"/>
      <c r="BD826" s="6"/>
      <c r="BE826" s="6"/>
      <c r="BF826" s="6"/>
      <c r="BG826" s="6"/>
      <c r="BH826" s="6"/>
      <c r="BI826" s="6"/>
      <c r="BJ826" s="6"/>
      <c r="BK826" s="6"/>
      <c r="BL826" s="6"/>
      <c r="BM826" s="6"/>
    </row>
    <row r="827" spans="1:65" ht="13.2">
      <c r="A827" s="66"/>
      <c r="B827" s="67"/>
      <c r="C827" s="67"/>
      <c r="D827" s="66"/>
      <c r="E827" s="68"/>
      <c r="F827" s="66"/>
      <c r="G827" s="66"/>
      <c r="H827" s="66"/>
      <c r="I827" s="66"/>
      <c r="J827" s="66"/>
      <c r="K827" s="66"/>
      <c r="L827" s="66"/>
      <c r="M827" s="66"/>
      <c r="N827" s="66"/>
      <c r="O827" s="66"/>
      <c r="P827" s="66"/>
      <c r="Q827" s="66"/>
      <c r="R827" s="66"/>
      <c r="S827" s="66"/>
      <c r="T827" s="66"/>
      <c r="U827" s="66"/>
      <c r="V827" s="66"/>
      <c r="W827" s="66"/>
      <c r="X827" s="66"/>
      <c r="Y827" s="66"/>
      <c r="Z827" s="66"/>
      <c r="AA827" s="66"/>
      <c r="AB827" s="66"/>
      <c r="AC827" s="66"/>
      <c r="AD827" s="66"/>
      <c r="AE827" s="66"/>
      <c r="AF827" s="66"/>
      <c r="AG827" s="66"/>
      <c r="AH827" s="66"/>
      <c r="AI827" s="66"/>
      <c r="AJ827" s="66"/>
      <c r="AK827" s="66"/>
      <c r="AL827" s="66"/>
      <c r="AM827" s="66"/>
      <c r="AN827" s="70"/>
      <c r="AO827" s="70"/>
      <c r="AP827" s="70"/>
      <c r="AQ827" s="71"/>
      <c r="AR827" s="70"/>
      <c r="AS827" s="6"/>
      <c r="AT827" s="6"/>
      <c r="AU827" s="6"/>
      <c r="AV827" s="6"/>
      <c r="AW827" s="6"/>
      <c r="AX827" s="6"/>
      <c r="AY827" s="6"/>
      <c r="AZ827" s="6"/>
      <c r="BA827" s="6"/>
      <c r="BB827" s="6"/>
      <c r="BC827" s="6"/>
      <c r="BD827" s="6"/>
      <c r="BE827" s="6"/>
      <c r="BF827" s="6"/>
      <c r="BG827" s="6"/>
      <c r="BH827" s="6"/>
      <c r="BI827" s="6"/>
      <c r="BJ827" s="6"/>
      <c r="BK827" s="6"/>
      <c r="BL827" s="6"/>
      <c r="BM827" s="6"/>
    </row>
    <row r="828" spans="1:65" ht="13.2">
      <c r="A828" s="66"/>
      <c r="B828" s="67"/>
      <c r="C828" s="67"/>
      <c r="D828" s="66"/>
      <c r="E828" s="68"/>
      <c r="F828" s="66"/>
      <c r="G828" s="66"/>
      <c r="H828" s="66"/>
      <c r="I828" s="66"/>
      <c r="J828" s="66"/>
      <c r="K828" s="66"/>
      <c r="L828" s="66"/>
      <c r="M828" s="66"/>
      <c r="N828" s="66"/>
      <c r="O828" s="66"/>
      <c r="P828" s="66"/>
      <c r="Q828" s="66"/>
      <c r="R828" s="66"/>
      <c r="S828" s="66"/>
      <c r="T828" s="66"/>
      <c r="U828" s="66"/>
      <c r="V828" s="66"/>
      <c r="W828" s="66"/>
      <c r="X828" s="66"/>
      <c r="Y828" s="66"/>
      <c r="Z828" s="66"/>
      <c r="AA828" s="66"/>
      <c r="AB828" s="66"/>
      <c r="AC828" s="66"/>
      <c r="AD828" s="66"/>
      <c r="AE828" s="66"/>
      <c r="AF828" s="66"/>
      <c r="AG828" s="66"/>
      <c r="AH828" s="66"/>
      <c r="AI828" s="66"/>
      <c r="AJ828" s="66"/>
      <c r="AK828" s="66"/>
      <c r="AL828" s="66"/>
      <c r="AM828" s="66"/>
      <c r="AN828" s="70"/>
      <c r="AO828" s="70"/>
      <c r="AP828" s="70"/>
      <c r="AQ828" s="71"/>
      <c r="AR828" s="70"/>
      <c r="AS828" s="6"/>
      <c r="AT828" s="6"/>
      <c r="AU828" s="6"/>
      <c r="AV828" s="6"/>
      <c r="AW828" s="6"/>
      <c r="AX828" s="6"/>
      <c r="AY828" s="6"/>
      <c r="AZ828" s="6"/>
      <c r="BA828" s="6"/>
      <c r="BB828" s="6"/>
      <c r="BC828" s="6"/>
      <c r="BD828" s="6"/>
      <c r="BE828" s="6"/>
      <c r="BF828" s="6"/>
      <c r="BG828" s="6"/>
      <c r="BH828" s="6"/>
      <c r="BI828" s="6"/>
      <c r="BJ828" s="6"/>
      <c r="BK828" s="6"/>
      <c r="BL828" s="6"/>
      <c r="BM828" s="6"/>
    </row>
    <row r="829" spans="1:65" ht="13.2">
      <c r="A829" s="66"/>
      <c r="B829" s="67"/>
      <c r="C829" s="67"/>
      <c r="D829" s="66"/>
      <c r="E829" s="68"/>
      <c r="F829" s="66"/>
      <c r="G829" s="66"/>
      <c r="H829" s="66"/>
      <c r="I829" s="66"/>
      <c r="J829" s="66"/>
      <c r="K829" s="66"/>
      <c r="L829" s="66"/>
      <c r="M829" s="66"/>
      <c r="N829" s="66"/>
      <c r="O829" s="66"/>
      <c r="P829" s="66"/>
      <c r="Q829" s="66"/>
      <c r="R829" s="66"/>
      <c r="S829" s="66"/>
      <c r="T829" s="66"/>
      <c r="U829" s="66"/>
      <c r="V829" s="66"/>
      <c r="W829" s="66"/>
      <c r="X829" s="66"/>
      <c r="Y829" s="66"/>
      <c r="Z829" s="66"/>
      <c r="AA829" s="66"/>
      <c r="AB829" s="66"/>
      <c r="AC829" s="66"/>
      <c r="AD829" s="66"/>
      <c r="AE829" s="66"/>
      <c r="AF829" s="66"/>
      <c r="AG829" s="66"/>
      <c r="AH829" s="66"/>
      <c r="AI829" s="66"/>
      <c r="AJ829" s="66"/>
      <c r="AK829" s="66"/>
      <c r="AL829" s="66"/>
      <c r="AM829" s="66"/>
      <c r="AN829" s="70"/>
      <c r="AO829" s="70"/>
      <c r="AP829" s="70"/>
      <c r="AQ829" s="71"/>
      <c r="AR829" s="70"/>
      <c r="AS829" s="6"/>
      <c r="AT829" s="6"/>
      <c r="AU829" s="6"/>
      <c r="AV829" s="6"/>
      <c r="AW829" s="6"/>
      <c r="AX829" s="6"/>
      <c r="AY829" s="6"/>
      <c r="AZ829" s="6"/>
      <c r="BA829" s="6"/>
      <c r="BB829" s="6"/>
      <c r="BC829" s="6"/>
      <c r="BD829" s="6"/>
      <c r="BE829" s="6"/>
      <c r="BF829" s="6"/>
      <c r="BG829" s="6"/>
      <c r="BH829" s="6"/>
      <c r="BI829" s="6"/>
      <c r="BJ829" s="6"/>
      <c r="BK829" s="6"/>
      <c r="BL829" s="6"/>
      <c r="BM829" s="6"/>
    </row>
    <row r="830" spans="1:65" ht="13.2">
      <c r="A830" s="66"/>
      <c r="B830" s="67"/>
      <c r="C830" s="67"/>
      <c r="D830" s="66"/>
      <c r="E830" s="68"/>
      <c r="F830" s="66"/>
      <c r="G830" s="66"/>
      <c r="H830" s="66"/>
      <c r="I830" s="66"/>
      <c r="J830" s="66"/>
      <c r="K830" s="66"/>
      <c r="L830" s="66"/>
      <c r="M830" s="66"/>
      <c r="N830" s="66"/>
      <c r="O830" s="66"/>
      <c r="P830" s="66"/>
      <c r="Q830" s="66"/>
      <c r="R830" s="66"/>
      <c r="S830" s="66"/>
      <c r="T830" s="66"/>
      <c r="U830" s="66"/>
      <c r="V830" s="66"/>
      <c r="W830" s="66"/>
      <c r="X830" s="66"/>
      <c r="Y830" s="66"/>
      <c r="Z830" s="66"/>
      <c r="AA830" s="66"/>
      <c r="AB830" s="66"/>
      <c r="AC830" s="66"/>
      <c r="AD830" s="66"/>
      <c r="AE830" s="66"/>
      <c r="AF830" s="66"/>
      <c r="AG830" s="66"/>
      <c r="AH830" s="66"/>
      <c r="AI830" s="66"/>
      <c r="AJ830" s="66"/>
      <c r="AK830" s="66"/>
      <c r="AL830" s="66"/>
      <c r="AM830" s="66"/>
      <c r="AN830" s="70"/>
      <c r="AO830" s="70"/>
      <c r="AP830" s="70"/>
      <c r="AQ830" s="71"/>
      <c r="AR830" s="70"/>
      <c r="AS830" s="6"/>
      <c r="AT830" s="6"/>
      <c r="AU830" s="6"/>
      <c r="AV830" s="6"/>
      <c r="AW830" s="6"/>
      <c r="AX830" s="6"/>
      <c r="AY830" s="6"/>
      <c r="AZ830" s="6"/>
      <c r="BA830" s="6"/>
      <c r="BB830" s="6"/>
      <c r="BC830" s="6"/>
      <c r="BD830" s="6"/>
      <c r="BE830" s="6"/>
      <c r="BF830" s="6"/>
      <c r="BG830" s="6"/>
      <c r="BH830" s="6"/>
      <c r="BI830" s="6"/>
      <c r="BJ830" s="6"/>
      <c r="BK830" s="6"/>
      <c r="BL830" s="6"/>
      <c r="BM830" s="6"/>
    </row>
    <row r="831" spans="1:65" ht="13.2">
      <c r="A831" s="66"/>
      <c r="B831" s="67"/>
      <c r="C831" s="67"/>
      <c r="D831" s="66"/>
      <c r="E831" s="68"/>
      <c r="F831" s="66"/>
      <c r="G831" s="66"/>
      <c r="H831" s="66"/>
      <c r="I831" s="66"/>
      <c r="J831" s="66"/>
      <c r="K831" s="66"/>
      <c r="L831" s="66"/>
      <c r="M831" s="66"/>
      <c r="N831" s="66"/>
      <c r="O831" s="66"/>
      <c r="P831" s="66"/>
      <c r="Q831" s="66"/>
      <c r="R831" s="66"/>
      <c r="S831" s="66"/>
      <c r="T831" s="66"/>
      <c r="U831" s="66"/>
      <c r="V831" s="66"/>
      <c r="W831" s="66"/>
      <c r="X831" s="66"/>
      <c r="Y831" s="66"/>
      <c r="Z831" s="66"/>
      <c r="AA831" s="66"/>
      <c r="AB831" s="66"/>
      <c r="AC831" s="66"/>
      <c r="AD831" s="66"/>
      <c r="AE831" s="66"/>
      <c r="AF831" s="66"/>
      <c r="AG831" s="66"/>
      <c r="AH831" s="66"/>
      <c r="AI831" s="66"/>
      <c r="AJ831" s="66"/>
      <c r="AK831" s="66"/>
      <c r="AL831" s="66"/>
      <c r="AM831" s="66"/>
      <c r="AN831" s="70"/>
      <c r="AO831" s="70"/>
      <c r="AP831" s="70"/>
      <c r="AQ831" s="71"/>
      <c r="AR831" s="70"/>
      <c r="AS831" s="6"/>
      <c r="AT831" s="6"/>
      <c r="AU831" s="6"/>
      <c r="AV831" s="6"/>
      <c r="AW831" s="6"/>
      <c r="AX831" s="6"/>
      <c r="AY831" s="6"/>
      <c r="AZ831" s="6"/>
      <c r="BA831" s="6"/>
      <c r="BB831" s="6"/>
      <c r="BC831" s="6"/>
      <c r="BD831" s="6"/>
      <c r="BE831" s="6"/>
      <c r="BF831" s="6"/>
      <c r="BG831" s="6"/>
      <c r="BH831" s="6"/>
      <c r="BI831" s="6"/>
      <c r="BJ831" s="6"/>
      <c r="BK831" s="6"/>
      <c r="BL831" s="6"/>
      <c r="BM831" s="6"/>
    </row>
    <row r="832" spans="1:65" ht="13.2">
      <c r="A832" s="66"/>
      <c r="B832" s="67"/>
      <c r="C832" s="67"/>
      <c r="D832" s="66"/>
      <c r="E832" s="68"/>
      <c r="F832" s="66"/>
      <c r="G832" s="66"/>
      <c r="H832" s="66"/>
      <c r="I832" s="66"/>
      <c r="J832" s="66"/>
      <c r="K832" s="66"/>
      <c r="L832" s="66"/>
      <c r="M832" s="66"/>
      <c r="N832" s="66"/>
      <c r="O832" s="66"/>
      <c r="P832" s="66"/>
      <c r="Q832" s="66"/>
      <c r="R832" s="66"/>
      <c r="S832" s="66"/>
      <c r="T832" s="66"/>
      <c r="U832" s="66"/>
      <c r="V832" s="66"/>
      <c r="W832" s="66"/>
      <c r="X832" s="66"/>
      <c r="Y832" s="66"/>
      <c r="Z832" s="66"/>
      <c r="AA832" s="66"/>
      <c r="AB832" s="66"/>
      <c r="AC832" s="66"/>
      <c r="AD832" s="66"/>
      <c r="AE832" s="66"/>
      <c r="AF832" s="66"/>
      <c r="AG832" s="66"/>
      <c r="AH832" s="66"/>
      <c r="AI832" s="66"/>
      <c r="AJ832" s="66"/>
      <c r="AK832" s="66"/>
      <c r="AL832" s="66"/>
      <c r="AM832" s="66"/>
      <c r="AN832" s="70"/>
      <c r="AO832" s="70"/>
      <c r="AP832" s="70"/>
      <c r="AQ832" s="71"/>
      <c r="AR832" s="70"/>
      <c r="AS832" s="6"/>
      <c r="AT832" s="6"/>
      <c r="AU832" s="6"/>
      <c r="AV832" s="6"/>
      <c r="AW832" s="6"/>
      <c r="AX832" s="6"/>
      <c r="AY832" s="6"/>
      <c r="AZ832" s="6"/>
      <c r="BA832" s="6"/>
      <c r="BB832" s="6"/>
      <c r="BC832" s="6"/>
      <c r="BD832" s="6"/>
      <c r="BE832" s="6"/>
      <c r="BF832" s="6"/>
      <c r="BG832" s="6"/>
      <c r="BH832" s="6"/>
      <c r="BI832" s="6"/>
      <c r="BJ832" s="6"/>
      <c r="BK832" s="6"/>
      <c r="BL832" s="6"/>
      <c r="BM832" s="6"/>
    </row>
    <row r="833" spans="1:65" ht="13.2">
      <c r="A833" s="66"/>
      <c r="B833" s="67"/>
      <c r="C833" s="67"/>
      <c r="D833" s="66"/>
      <c r="E833" s="68"/>
      <c r="F833" s="66"/>
      <c r="G833" s="66"/>
      <c r="H833" s="66"/>
      <c r="I833" s="66"/>
      <c r="J833" s="66"/>
      <c r="K833" s="66"/>
      <c r="L833" s="66"/>
      <c r="M833" s="66"/>
      <c r="N833" s="66"/>
      <c r="O833" s="66"/>
      <c r="P833" s="66"/>
      <c r="Q833" s="66"/>
      <c r="R833" s="66"/>
      <c r="S833" s="66"/>
      <c r="T833" s="66"/>
      <c r="U833" s="66"/>
      <c r="V833" s="66"/>
      <c r="W833" s="66"/>
      <c r="X833" s="66"/>
      <c r="Y833" s="66"/>
      <c r="Z833" s="66"/>
      <c r="AA833" s="66"/>
      <c r="AB833" s="66"/>
      <c r="AC833" s="66"/>
      <c r="AD833" s="66"/>
      <c r="AE833" s="66"/>
      <c r="AF833" s="66"/>
      <c r="AG833" s="66"/>
      <c r="AH833" s="66"/>
      <c r="AI833" s="66"/>
      <c r="AJ833" s="66"/>
      <c r="AK833" s="66"/>
      <c r="AL833" s="66"/>
      <c r="AM833" s="66"/>
      <c r="AN833" s="70"/>
      <c r="AO833" s="70"/>
      <c r="AP833" s="70"/>
      <c r="AQ833" s="71"/>
      <c r="AR833" s="70"/>
      <c r="AS833" s="6"/>
      <c r="AT833" s="6"/>
      <c r="AU833" s="6"/>
      <c r="AV833" s="6"/>
      <c r="AW833" s="6"/>
      <c r="AX833" s="6"/>
      <c r="AY833" s="6"/>
      <c r="AZ833" s="6"/>
      <c r="BA833" s="6"/>
      <c r="BB833" s="6"/>
      <c r="BC833" s="6"/>
      <c r="BD833" s="6"/>
      <c r="BE833" s="6"/>
      <c r="BF833" s="6"/>
      <c r="BG833" s="6"/>
      <c r="BH833" s="6"/>
      <c r="BI833" s="6"/>
      <c r="BJ833" s="6"/>
      <c r="BK833" s="6"/>
      <c r="BL833" s="6"/>
      <c r="BM833" s="6"/>
    </row>
    <row r="834" spans="1:65" ht="13.2">
      <c r="A834" s="66"/>
      <c r="B834" s="67"/>
      <c r="C834" s="67"/>
      <c r="D834" s="66"/>
      <c r="E834" s="68"/>
      <c r="F834" s="66"/>
      <c r="G834" s="66"/>
      <c r="H834" s="66"/>
      <c r="I834" s="66"/>
      <c r="J834" s="66"/>
      <c r="K834" s="66"/>
      <c r="L834" s="66"/>
      <c r="M834" s="66"/>
      <c r="N834" s="66"/>
      <c r="O834" s="66"/>
      <c r="P834" s="66"/>
      <c r="Q834" s="66"/>
      <c r="R834" s="66"/>
      <c r="S834" s="66"/>
      <c r="T834" s="66"/>
      <c r="U834" s="66"/>
      <c r="V834" s="66"/>
      <c r="W834" s="66"/>
      <c r="X834" s="66"/>
      <c r="Y834" s="66"/>
      <c r="Z834" s="66"/>
      <c r="AA834" s="66"/>
      <c r="AB834" s="66"/>
      <c r="AC834" s="66"/>
      <c r="AD834" s="66"/>
      <c r="AE834" s="66"/>
      <c r="AF834" s="66"/>
      <c r="AG834" s="66"/>
      <c r="AH834" s="66"/>
      <c r="AI834" s="66"/>
      <c r="AJ834" s="66"/>
      <c r="AK834" s="66"/>
      <c r="AL834" s="66"/>
      <c r="AM834" s="66"/>
      <c r="AN834" s="70"/>
      <c r="AO834" s="70"/>
      <c r="AP834" s="70"/>
      <c r="AQ834" s="71"/>
      <c r="AR834" s="70"/>
      <c r="AS834" s="6"/>
      <c r="AT834" s="6"/>
      <c r="AU834" s="6"/>
      <c r="AV834" s="6"/>
      <c r="AW834" s="6"/>
      <c r="AX834" s="6"/>
      <c r="AY834" s="6"/>
      <c r="AZ834" s="6"/>
      <c r="BA834" s="6"/>
      <c r="BB834" s="6"/>
      <c r="BC834" s="6"/>
      <c r="BD834" s="6"/>
      <c r="BE834" s="6"/>
      <c r="BF834" s="6"/>
      <c r="BG834" s="6"/>
      <c r="BH834" s="6"/>
      <c r="BI834" s="6"/>
      <c r="BJ834" s="6"/>
      <c r="BK834" s="6"/>
      <c r="BL834" s="6"/>
      <c r="BM834" s="6"/>
    </row>
    <row r="835" spans="1:65" ht="13.2">
      <c r="A835" s="66"/>
      <c r="B835" s="67"/>
      <c r="C835" s="67"/>
      <c r="D835" s="66"/>
      <c r="E835" s="68"/>
      <c r="F835" s="66"/>
      <c r="G835" s="66"/>
      <c r="H835" s="66"/>
      <c r="I835" s="66"/>
      <c r="J835" s="66"/>
      <c r="K835" s="66"/>
      <c r="L835" s="66"/>
      <c r="M835" s="66"/>
      <c r="N835" s="66"/>
      <c r="O835" s="66"/>
      <c r="P835" s="66"/>
      <c r="Q835" s="66"/>
      <c r="R835" s="66"/>
      <c r="S835" s="66"/>
      <c r="T835" s="66"/>
      <c r="U835" s="66"/>
      <c r="V835" s="66"/>
      <c r="W835" s="66"/>
      <c r="X835" s="66"/>
      <c r="Y835" s="66"/>
      <c r="Z835" s="66"/>
      <c r="AA835" s="66"/>
      <c r="AB835" s="66"/>
      <c r="AC835" s="66"/>
      <c r="AD835" s="66"/>
      <c r="AE835" s="66"/>
      <c r="AF835" s="66"/>
      <c r="AG835" s="66"/>
      <c r="AH835" s="66"/>
      <c r="AI835" s="66"/>
      <c r="AJ835" s="66"/>
      <c r="AK835" s="66"/>
      <c r="AL835" s="66"/>
      <c r="AM835" s="66"/>
      <c r="AN835" s="70"/>
      <c r="AO835" s="70"/>
      <c r="AP835" s="70"/>
      <c r="AQ835" s="71"/>
      <c r="AR835" s="70"/>
      <c r="AS835" s="6"/>
      <c r="AT835" s="6"/>
      <c r="AU835" s="6"/>
      <c r="AV835" s="6"/>
      <c r="AW835" s="6"/>
      <c r="AX835" s="6"/>
      <c r="AY835" s="6"/>
      <c r="AZ835" s="6"/>
      <c r="BA835" s="6"/>
      <c r="BB835" s="6"/>
      <c r="BC835" s="6"/>
      <c r="BD835" s="6"/>
      <c r="BE835" s="6"/>
      <c r="BF835" s="6"/>
      <c r="BG835" s="6"/>
      <c r="BH835" s="6"/>
      <c r="BI835" s="6"/>
      <c r="BJ835" s="6"/>
      <c r="BK835" s="6"/>
      <c r="BL835" s="6"/>
      <c r="BM835" s="6"/>
    </row>
    <row r="836" spans="1:65" ht="13.2">
      <c r="A836" s="66"/>
      <c r="B836" s="67"/>
      <c r="C836" s="67"/>
      <c r="D836" s="66"/>
      <c r="E836" s="68"/>
      <c r="F836" s="66"/>
      <c r="G836" s="66"/>
      <c r="H836" s="66"/>
      <c r="I836" s="66"/>
      <c r="J836" s="66"/>
      <c r="K836" s="66"/>
      <c r="L836" s="66"/>
      <c r="M836" s="66"/>
      <c r="N836" s="66"/>
      <c r="O836" s="66"/>
      <c r="P836" s="66"/>
      <c r="Q836" s="66"/>
      <c r="R836" s="66"/>
      <c r="S836" s="66"/>
      <c r="T836" s="66"/>
      <c r="U836" s="66"/>
      <c r="V836" s="66"/>
      <c r="W836" s="66"/>
      <c r="X836" s="66"/>
      <c r="Y836" s="66"/>
      <c r="Z836" s="66"/>
      <c r="AA836" s="66"/>
      <c r="AB836" s="66"/>
      <c r="AC836" s="66"/>
      <c r="AD836" s="66"/>
      <c r="AE836" s="66"/>
      <c r="AF836" s="66"/>
      <c r="AG836" s="66"/>
      <c r="AH836" s="66"/>
      <c r="AI836" s="66"/>
      <c r="AJ836" s="66"/>
      <c r="AK836" s="66"/>
      <c r="AL836" s="66"/>
      <c r="AM836" s="66"/>
      <c r="AN836" s="70"/>
      <c r="AO836" s="70"/>
      <c r="AP836" s="70"/>
      <c r="AQ836" s="71"/>
      <c r="AR836" s="70"/>
      <c r="AS836" s="6"/>
      <c r="AT836" s="6"/>
      <c r="AU836" s="6"/>
      <c r="AV836" s="6"/>
      <c r="AW836" s="6"/>
      <c r="AX836" s="6"/>
      <c r="AY836" s="6"/>
      <c r="AZ836" s="6"/>
      <c r="BA836" s="6"/>
      <c r="BB836" s="6"/>
      <c r="BC836" s="6"/>
      <c r="BD836" s="6"/>
      <c r="BE836" s="6"/>
      <c r="BF836" s="6"/>
      <c r="BG836" s="6"/>
      <c r="BH836" s="6"/>
      <c r="BI836" s="6"/>
      <c r="BJ836" s="6"/>
      <c r="BK836" s="6"/>
      <c r="BL836" s="6"/>
      <c r="BM836" s="6"/>
    </row>
    <row r="837" spans="1:65" ht="13.2">
      <c r="A837" s="66"/>
      <c r="B837" s="67"/>
      <c r="C837" s="67"/>
      <c r="D837" s="66"/>
      <c r="E837" s="68"/>
      <c r="F837" s="66"/>
      <c r="G837" s="66"/>
      <c r="H837" s="66"/>
      <c r="I837" s="66"/>
      <c r="J837" s="66"/>
      <c r="K837" s="66"/>
      <c r="L837" s="66"/>
      <c r="M837" s="66"/>
      <c r="N837" s="66"/>
      <c r="O837" s="66"/>
      <c r="P837" s="66"/>
      <c r="Q837" s="66"/>
      <c r="R837" s="66"/>
      <c r="S837" s="66"/>
      <c r="T837" s="66"/>
      <c r="U837" s="66"/>
      <c r="V837" s="66"/>
      <c r="W837" s="66"/>
      <c r="X837" s="66"/>
      <c r="Y837" s="66"/>
      <c r="Z837" s="66"/>
      <c r="AA837" s="66"/>
      <c r="AB837" s="66"/>
      <c r="AC837" s="66"/>
      <c r="AD837" s="66"/>
      <c r="AE837" s="66"/>
      <c r="AF837" s="66"/>
      <c r="AG837" s="66"/>
      <c r="AH837" s="66"/>
      <c r="AI837" s="66"/>
      <c r="AJ837" s="66"/>
      <c r="AK837" s="66"/>
      <c r="AL837" s="66"/>
      <c r="AM837" s="66"/>
      <c r="AN837" s="70"/>
      <c r="AO837" s="70"/>
      <c r="AP837" s="70"/>
      <c r="AQ837" s="71"/>
      <c r="AR837" s="70"/>
      <c r="AS837" s="6"/>
      <c r="AT837" s="6"/>
      <c r="AU837" s="6"/>
      <c r="AV837" s="6"/>
      <c r="AW837" s="6"/>
      <c r="AX837" s="6"/>
      <c r="AY837" s="6"/>
      <c r="AZ837" s="6"/>
      <c r="BA837" s="6"/>
      <c r="BB837" s="6"/>
      <c r="BC837" s="6"/>
      <c r="BD837" s="6"/>
      <c r="BE837" s="6"/>
      <c r="BF837" s="6"/>
      <c r="BG837" s="6"/>
      <c r="BH837" s="6"/>
      <c r="BI837" s="6"/>
      <c r="BJ837" s="6"/>
      <c r="BK837" s="6"/>
      <c r="BL837" s="6"/>
      <c r="BM837" s="6"/>
    </row>
    <row r="838" spans="1:65" ht="13.2">
      <c r="A838" s="66"/>
      <c r="B838" s="67"/>
      <c r="C838" s="67"/>
      <c r="D838" s="66"/>
      <c r="E838" s="68"/>
      <c r="F838" s="66"/>
      <c r="G838" s="66"/>
      <c r="H838" s="66"/>
      <c r="I838" s="66"/>
      <c r="J838" s="66"/>
      <c r="K838" s="66"/>
      <c r="L838" s="66"/>
      <c r="M838" s="66"/>
      <c r="N838" s="66"/>
      <c r="O838" s="66"/>
      <c r="P838" s="66"/>
      <c r="Q838" s="66"/>
      <c r="R838" s="66"/>
      <c r="S838" s="66"/>
      <c r="T838" s="66"/>
      <c r="U838" s="66"/>
      <c r="V838" s="66"/>
      <c r="W838" s="66"/>
      <c r="X838" s="66"/>
      <c r="Y838" s="66"/>
      <c r="Z838" s="66"/>
      <c r="AA838" s="66"/>
      <c r="AB838" s="66"/>
      <c r="AC838" s="66"/>
      <c r="AD838" s="66"/>
      <c r="AE838" s="66"/>
      <c r="AF838" s="66"/>
      <c r="AG838" s="66"/>
      <c r="AH838" s="66"/>
      <c r="AI838" s="66"/>
      <c r="AJ838" s="66"/>
      <c r="AK838" s="66"/>
      <c r="AL838" s="66"/>
      <c r="AM838" s="66"/>
      <c r="AN838" s="70"/>
      <c r="AO838" s="70"/>
      <c r="AP838" s="70"/>
      <c r="AQ838" s="71"/>
      <c r="AR838" s="70"/>
      <c r="AS838" s="6"/>
      <c r="AT838" s="6"/>
      <c r="AU838" s="6"/>
      <c r="AV838" s="6"/>
      <c r="AW838" s="6"/>
      <c r="AX838" s="6"/>
      <c r="AY838" s="6"/>
      <c r="AZ838" s="6"/>
      <c r="BA838" s="6"/>
      <c r="BB838" s="6"/>
      <c r="BC838" s="6"/>
      <c r="BD838" s="6"/>
      <c r="BE838" s="6"/>
      <c r="BF838" s="6"/>
      <c r="BG838" s="6"/>
      <c r="BH838" s="6"/>
      <c r="BI838" s="6"/>
      <c r="BJ838" s="6"/>
      <c r="BK838" s="6"/>
      <c r="BL838" s="6"/>
      <c r="BM838" s="6"/>
    </row>
    <row r="839" spans="1:65" ht="13.2">
      <c r="A839" s="66"/>
      <c r="B839" s="67"/>
      <c r="C839" s="67"/>
      <c r="D839" s="66"/>
      <c r="E839" s="68"/>
      <c r="F839" s="66"/>
      <c r="G839" s="66"/>
      <c r="H839" s="66"/>
      <c r="I839" s="66"/>
      <c r="J839" s="66"/>
      <c r="K839" s="66"/>
      <c r="L839" s="66"/>
      <c r="M839" s="66"/>
      <c r="N839" s="66"/>
      <c r="O839" s="66"/>
      <c r="P839" s="66"/>
      <c r="Q839" s="66"/>
      <c r="R839" s="66"/>
      <c r="S839" s="66"/>
      <c r="T839" s="66"/>
      <c r="U839" s="66"/>
      <c r="V839" s="66"/>
      <c r="W839" s="66"/>
      <c r="X839" s="66"/>
      <c r="Y839" s="66"/>
      <c r="Z839" s="66"/>
      <c r="AA839" s="66"/>
      <c r="AB839" s="66"/>
      <c r="AC839" s="66"/>
      <c r="AD839" s="66"/>
      <c r="AE839" s="66"/>
      <c r="AF839" s="66"/>
      <c r="AG839" s="66"/>
      <c r="AH839" s="66"/>
      <c r="AI839" s="66"/>
      <c r="AJ839" s="66"/>
      <c r="AK839" s="66"/>
      <c r="AL839" s="66"/>
      <c r="AM839" s="66"/>
      <c r="AN839" s="70"/>
      <c r="AO839" s="70"/>
      <c r="AP839" s="70"/>
      <c r="AQ839" s="71"/>
      <c r="AR839" s="70"/>
      <c r="AS839" s="6"/>
      <c r="AT839" s="6"/>
      <c r="AU839" s="6"/>
      <c r="AV839" s="6"/>
      <c r="AW839" s="6"/>
      <c r="AX839" s="6"/>
      <c r="AY839" s="6"/>
      <c r="AZ839" s="6"/>
      <c r="BA839" s="6"/>
      <c r="BB839" s="6"/>
      <c r="BC839" s="6"/>
      <c r="BD839" s="6"/>
      <c r="BE839" s="6"/>
      <c r="BF839" s="6"/>
      <c r="BG839" s="6"/>
      <c r="BH839" s="6"/>
      <c r="BI839" s="6"/>
      <c r="BJ839" s="6"/>
      <c r="BK839" s="6"/>
      <c r="BL839" s="6"/>
      <c r="BM839" s="6"/>
    </row>
    <row r="840" spans="1:65" ht="13.2">
      <c r="A840" s="66"/>
      <c r="B840" s="67"/>
      <c r="C840" s="67"/>
      <c r="D840" s="66"/>
      <c r="E840" s="68"/>
      <c r="F840" s="66"/>
      <c r="G840" s="66"/>
      <c r="H840" s="66"/>
      <c r="I840" s="66"/>
      <c r="J840" s="66"/>
      <c r="K840" s="66"/>
      <c r="L840" s="66"/>
      <c r="M840" s="66"/>
      <c r="N840" s="66"/>
      <c r="O840" s="66"/>
      <c r="P840" s="66"/>
      <c r="Q840" s="66"/>
      <c r="R840" s="66"/>
      <c r="S840" s="66"/>
      <c r="T840" s="66"/>
      <c r="U840" s="66"/>
      <c r="V840" s="66"/>
      <c r="W840" s="66"/>
      <c r="X840" s="66"/>
      <c r="Y840" s="66"/>
      <c r="Z840" s="66"/>
      <c r="AA840" s="66"/>
      <c r="AB840" s="66"/>
      <c r="AC840" s="66"/>
      <c r="AD840" s="66"/>
      <c r="AE840" s="66"/>
      <c r="AF840" s="66"/>
      <c r="AG840" s="66"/>
      <c r="AH840" s="66"/>
      <c r="AI840" s="66"/>
      <c r="AJ840" s="66"/>
      <c r="AK840" s="66"/>
      <c r="AL840" s="66"/>
      <c r="AM840" s="66"/>
      <c r="AN840" s="70"/>
      <c r="AO840" s="70"/>
      <c r="AP840" s="70"/>
      <c r="AQ840" s="71"/>
      <c r="AR840" s="70"/>
      <c r="AS840" s="6"/>
      <c r="AT840" s="6"/>
      <c r="AU840" s="6"/>
      <c r="AV840" s="6"/>
      <c r="AW840" s="6"/>
      <c r="AX840" s="6"/>
      <c r="AY840" s="6"/>
      <c r="AZ840" s="6"/>
      <c r="BA840" s="6"/>
      <c r="BB840" s="6"/>
      <c r="BC840" s="6"/>
      <c r="BD840" s="6"/>
      <c r="BE840" s="6"/>
      <c r="BF840" s="6"/>
      <c r="BG840" s="6"/>
      <c r="BH840" s="6"/>
      <c r="BI840" s="6"/>
      <c r="BJ840" s="6"/>
      <c r="BK840" s="6"/>
      <c r="BL840" s="6"/>
      <c r="BM840" s="6"/>
    </row>
    <row r="841" spans="1:65" ht="13.2">
      <c r="A841" s="66"/>
      <c r="B841" s="67"/>
      <c r="C841" s="67"/>
      <c r="D841" s="66"/>
      <c r="E841" s="68"/>
      <c r="F841" s="66"/>
      <c r="G841" s="66"/>
      <c r="H841" s="66"/>
      <c r="I841" s="66"/>
      <c r="J841" s="66"/>
      <c r="K841" s="66"/>
      <c r="L841" s="66"/>
      <c r="M841" s="66"/>
      <c r="N841" s="66"/>
      <c r="O841" s="66"/>
      <c r="P841" s="66"/>
      <c r="Q841" s="66"/>
      <c r="R841" s="66"/>
      <c r="S841" s="66"/>
      <c r="T841" s="66"/>
      <c r="U841" s="66"/>
      <c r="V841" s="66"/>
      <c r="W841" s="66"/>
      <c r="X841" s="66"/>
      <c r="Y841" s="66"/>
      <c r="Z841" s="66"/>
      <c r="AA841" s="66"/>
      <c r="AB841" s="66"/>
      <c r="AC841" s="66"/>
      <c r="AD841" s="66"/>
      <c r="AE841" s="66"/>
      <c r="AF841" s="66"/>
      <c r="AG841" s="66"/>
      <c r="AH841" s="66"/>
      <c r="AI841" s="66"/>
      <c r="AJ841" s="66"/>
      <c r="AK841" s="66"/>
      <c r="AL841" s="66"/>
      <c r="AM841" s="66"/>
      <c r="AN841" s="70"/>
      <c r="AO841" s="70"/>
      <c r="AP841" s="70"/>
      <c r="AQ841" s="71"/>
      <c r="AR841" s="70"/>
      <c r="AS841" s="6"/>
      <c r="AT841" s="6"/>
      <c r="AU841" s="6"/>
      <c r="AV841" s="6"/>
      <c r="AW841" s="6"/>
      <c r="AX841" s="6"/>
      <c r="AY841" s="6"/>
      <c r="AZ841" s="6"/>
      <c r="BA841" s="6"/>
      <c r="BB841" s="6"/>
      <c r="BC841" s="6"/>
      <c r="BD841" s="6"/>
      <c r="BE841" s="6"/>
      <c r="BF841" s="6"/>
      <c r="BG841" s="6"/>
      <c r="BH841" s="6"/>
      <c r="BI841" s="6"/>
      <c r="BJ841" s="6"/>
      <c r="BK841" s="6"/>
      <c r="BL841" s="6"/>
      <c r="BM841" s="6"/>
    </row>
    <row r="842" spans="1:65" ht="13.2">
      <c r="A842" s="66"/>
      <c r="B842" s="67"/>
      <c r="C842" s="67"/>
      <c r="D842" s="66"/>
      <c r="E842" s="68"/>
      <c r="F842" s="66"/>
      <c r="G842" s="66"/>
      <c r="H842" s="66"/>
      <c r="I842" s="66"/>
      <c r="J842" s="66"/>
      <c r="K842" s="66"/>
      <c r="L842" s="66"/>
      <c r="M842" s="66"/>
      <c r="N842" s="66"/>
      <c r="O842" s="66"/>
      <c r="P842" s="66"/>
      <c r="Q842" s="66"/>
      <c r="R842" s="66"/>
      <c r="S842" s="66"/>
      <c r="T842" s="66"/>
      <c r="U842" s="66"/>
      <c r="V842" s="66"/>
      <c r="W842" s="66"/>
      <c r="X842" s="66"/>
      <c r="Y842" s="66"/>
      <c r="Z842" s="66"/>
      <c r="AA842" s="66"/>
      <c r="AB842" s="66"/>
      <c r="AC842" s="66"/>
      <c r="AD842" s="66"/>
      <c r="AE842" s="66"/>
      <c r="AF842" s="66"/>
      <c r="AG842" s="66"/>
      <c r="AH842" s="66"/>
      <c r="AI842" s="66"/>
      <c r="AJ842" s="66"/>
      <c r="AK842" s="66"/>
      <c r="AL842" s="66"/>
      <c r="AM842" s="66"/>
      <c r="AN842" s="70"/>
      <c r="AO842" s="70"/>
      <c r="AP842" s="70"/>
      <c r="AQ842" s="71"/>
      <c r="AR842" s="70"/>
      <c r="AS842" s="6"/>
      <c r="AT842" s="6"/>
      <c r="AU842" s="6"/>
      <c r="AV842" s="6"/>
      <c r="AW842" s="6"/>
      <c r="AX842" s="6"/>
      <c r="AY842" s="6"/>
      <c r="AZ842" s="6"/>
      <c r="BA842" s="6"/>
      <c r="BB842" s="6"/>
      <c r="BC842" s="6"/>
      <c r="BD842" s="6"/>
      <c r="BE842" s="6"/>
      <c r="BF842" s="6"/>
      <c r="BG842" s="6"/>
      <c r="BH842" s="6"/>
      <c r="BI842" s="6"/>
      <c r="BJ842" s="6"/>
      <c r="BK842" s="6"/>
      <c r="BL842" s="6"/>
      <c r="BM842" s="6"/>
    </row>
    <row r="843" spans="1:65" ht="13.2">
      <c r="A843" s="66"/>
      <c r="B843" s="67"/>
      <c r="C843" s="67"/>
      <c r="D843" s="66"/>
      <c r="E843" s="68"/>
      <c r="F843" s="66"/>
      <c r="G843" s="66"/>
      <c r="H843" s="66"/>
      <c r="I843" s="66"/>
      <c r="J843" s="66"/>
      <c r="K843" s="66"/>
      <c r="L843" s="66"/>
      <c r="M843" s="66"/>
      <c r="N843" s="66"/>
      <c r="O843" s="66"/>
      <c r="P843" s="66"/>
      <c r="Q843" s="66"/>
      <c r="R843" s="66"/>
      <c r="S843" s="66"/>
      <c r="T843" s="66"/>
      <c r="U843" s="66"/>
      <c r="V843" s="66"/>
      <c r="W843" s="66"/>
      <c r="X843" s="66"/>
      <c r="Y843" s="66"/>
      <c r="Z843" s="66"/>
      <c r="AA843" s="66"/>
      <c r="AB843" s="66"/>
      <c r="AC843" s="66"/>
      <c r="AD843" s="66"/>
      <c r="AE843" s="66"/>
      <c r="AF843" s="66"/>
      <c r="AG843" s="66"/>
      <c r="AH843" s="66"/>
      <c r="AI843" s="66"/>
      <c r="AJ843" s="66"/>
      <c r="AK843" s="66"/>
      <c r="AL843" s="66"/>
      <c r="AM843" s="66"/>
      <c r="AN843" s="70"/>
      <c r="AO843" s="70"/>
      <c r="AP843" s="70"/>
      <c r="AQ843" s="71"/>
      <c r="AR843" s="70"/>
      <c r="AS843" s="6"/>
      <c r="AT843" s="6"/>
      <c r="AU843" s="6"/>
      <c r="AV843" s="6"/>
      <c r="AW843" s="6"/>
      <c r="AX843" s="6"/>
      <c r="AY843" s="6"/>
      <c r="AZ843" s="6"/>
      <c r="BA843" s="6"/>
      <c r="BB843" s="6"/>
      <c r="BC843" s="6"/>
      <c r="BD843" s="6"/>
      <c r="BE843" s="6"/>
      <c r="BF843" s="6"/>
      <c r="BG843" s="6"/>
      <c r="BH843" s="6"/>
      <c r="BI843" s="6"/>
      <c r="BJ843" s="6"/>
      <c r="BK843" s="6"/>
      <c r="BL843" s="6"/>
      <c r="BM843" s="6"/>
    </row>
    <row r="844" spans="1:65" ht="13.2">
      <c r="A844" s="66"/>
      <c r="B844" s="67"/>
      <c r="C844" s="67"/>
      <c r="D844" s="66"/>
      <c r="E844" s="68"/>
      <c r="F844" s="66"/>
      <c r="G844" s="66"/>
      <c r="H844" s="66"/>
      <c r="I844" s="66"/>
      <c r="J844" s="66"/>
      <c r="K844" s="66"/>
      <c r="L844" s="66"/>
      <c r="M844" s="66"/>
      <c r="N844" s="66"/>
      <c r="O844" s="66"/>
      <c r="P844" s="66"/>
      <c r="Q844" s="66"/>
      <c r="R844" s="66"/>
      <c r="S844" s="66"/>
      <c r="T844" s="66"/>
      <c r="U844" s="66"/>
      <c r="V844" s="66"/>
      <c r="W844" s="66"/>
      <c r="X844" s="66"/>
      <c r="Y844" s="66"/>
      <c r="Z844" s="66"/>
      <c r="AA844" s="66"/>
      <c r="AB844" s="66"/>
      <c r="AC844" s="66"/>
      <c r="AD844" s="66"/>
      <c r="AE844" s="66"/>
      <c r="AF844" s="66"/>
      <c r="AG844" s="66"/>
      <c r="AH844" s="66"/>
      <c r="AI844" s="66"/>
      <c r="AJ844" s="66"/>
      <c r="AK844" s="66"/>
      <c r="AL844" s="66"/>
      <c r="AM844" s="66"/>
      <c r="AN844" s="70"/>
      <c r="AO844" s="70"/>
      <c r="AP844" s="70"/>
      <c r="AQ844" s="71"/>
      <c r="AR844" s="70"/>
      <c r="AS844" s="6"/>
      <c r="AT844" s="6"/>
      <c r="AU844" s="6"/>
      <c r="AV844" s="6"/>
      <c r="AW844" s="6"/>
      <c r="AX844" s="6"/>
      <c r="AY844" s="6"/>
      <c r="AZ844" s="6"/>
      <c r="BA844" s="6"/>
      <c r="BB844" s="6"/>
      <c r="BC844" s="6"/>
      <c r="BD844" s="6"/>
      <c r="BE844" s="6"/>
      <c r="BF844" s="6"/>
      <c r="BG844" s="6"/>
      <c r="BH844" s="6"/>
      <c r="BI844" s="6"/>
      <c r="BJ844" s="6"/>
      <c r="BK844" s="6"/>
      <c r="BL844" s="6"/>
      <c r="BM844" s="6"/>
    </row>
    <row r="845" spans="1:65" ht="13.2">
      <c r="A845" s="66"/>
      <c r="B845" s="67"/>
      <c r="C845" s="67"/>
      <c r="D845" s="66"/>
      <c r="E845" s="68"/>
      <c r="F845" s="66"/>
      <c r="G845" s="66"/>
      <c r="H845" s="66"/>
      <c r="I845" s="66"/>
      <c r="J845" s="66"/>
      <c r="K845" s="66"/>
      <c r="L845" s="66"/>
      <c r="M845" s="66"/>
      <c r="N845" s="66"/>
      <c r="O845" s="66"/>
      <c r="P845" s="66"/>
      <c r="Q845" s="66"/>
      <c r="R845" s="66"/>
      <c r="S845" s="66"/>
      <c r="T845" s="66"/>
      <c r="U845" s="66"/>
      <c r="V845" s="66"/>
      <c r="W845" s="66"/>
      <c r="X845" s="66"/>
      <c r="Y845" s="66"/>
      <c r="Z845" s="66"/>
      <c r="AA845" s="66"/>
      <c r="AB845" s="66"/>
      <c r="AC845" s="66"/>
      <c r="AD845" s="66"/>
      <c r="AE845" s="66"/>
      <c r="AF845" s="66"/>
      <c r="AG845" s="66"/>
      <c r="AH845" s="66"/>
      <c r="AI845" s="66"/>
      <c r="AJ845" s="66"/>
      <c r="AK845" s="66"/>
      <c r="AL845" s="66"/>
      <c r="AM845" s="66"/>
      <c r="AN845" s="70"/>
      <c r="AO845" s="70"/>
      <c r="AP845" s="70"/>
      <c r="AQ845" s="71"/>
      <c r="AR845" s="70"/>
      <c r="AS845" s="6"/>
      <c r="AT845" s="6"/>
      <c r="AU845" s="6"/>
      <c r="AV845" s="6"/>
      <c r="AW845" s="6"/>
      <c r="AX845" s="6"/>
      <c r="AY845" s="6"/>
      <c r="AZ845" s="6"/>
      <c r="BA845" s="6"/>
      <c r="BB845" s="6"/>
      <c r="BC845" s="6"/>
      <c r="BD845" s="6"/>
      <c r="BE845" s="6"/>
      <c r="BF845" s="6"/>
      <c r="BG845" s="6"/>
      <c r="BH845" s="6"/>
      <c r="BI845" s="6"/>
      <c r="BJ845" s="6"/>
      <c r="BK845" s="6"/>
      <c r="BL845" s="6"/>
      <c r="BM845" s="6"/>
    </row>
    <row r="846" spans="1:65" ht="13.2">
      <c r="A846" s="66"/>
      <c r="B846" s="67"/>
      <c r="C846" s="67"/>
      <c r="D846" s="66"/>
      <c r="E846" s="68"/>
      <c r="F846" s="66"/>
      <c r="G846" s="66"/>
      <c r="H846" s="66"/>
      <c r="I846" s="66"/>
      <c r="J846" s="66"/>
      <c r="K846" s="66"/>
      <c r="L846" s="66"/>
      <c r="M846" s="66"/>
      <c r="N846" s="66"/>
      <c r="O846" s="66"/>
      <c r="P846" s="66"/>
      <c r="Q846" s="66"/>
      <c r="R846" s="66"/>
      <c r="S846" s="66"/>
      <c r="T846" s="66"/>
      <c r="U846" s="66"/>
      <c r="V846" s="66"/>
      <c r="W846" s="66"/>
      <c r="X846" s="66"/>
      <c r="Y846" s="66"/>
      <c r="Z846" s="66"/>
      <c r="AA846" s="66"/>
      <c r="AB846" s="66"/>
      <c r="AC846" s="66"/>
      <c r="AD846" s="66"/>
      <c r="AE846" s="66"/>
      <c r="AF846" s="66"/>
      <c r="AG846" s="66"/>
      <c r="AH846" s="66"/>
      <c r="AI846" s="66"/>
      <c r="AJ846" s="66"/>
      <c r="AK846" s="66"/>
      <c r="AL846" s="66"/>
      <c r="AM846" s="66"/>
      <c r="AN846" s="70"/>
      <c r="AO846" s="70"/>
      <c r="AP846" s="70"/>
      <c r="AQ846" s="71"/>
      <c r="AR846" s="70"/>
      <c r="AS846" s="6"/>
      <c r="AT846" s="6"/>
      <c r="AU846" s="6"/>
      <c r="AV846" s="6"/>
      <c r="AW846" s="6"/>
      <c r="AX846" s="6"/>
      <c r="AY846" s="6"/>
      <c r="AZ846" s="6"/>
      <c r="BA846" s="6"/>
      <c r="BB846" s="6"/>
      <c r="BC846" s="6"/>
      <c r="BD846" s="6"/>
      <c r="BE846" s="6"/>
      <c r="BF846" s="6"/>
      <c r="BG846" s="6"/>
      <c r="BH846" s="6"/>
      <c r="BI846" s="6"/>
      <c r="BJ846" s="6"/>
      <c r="BK846" s="6"/>
      <c r="BL846" s="6"/>
      <c r="BM846" s="6"/>
    </row>
    <row r="847" spans="1:65" ht="13.2">
      <c r="A847" s="66"/>
      <c r="B847" s="67"/>
      <c r="C847" s="67"/>
      <c r="D847" s="66"/>
      <c r="E847" s="68"/>
      <c r="F847" s="66"/>
      <c r="G847" s="66"/>
      <c r="H847" s="66"/>
      <c r="I847" s="66"/>
      <c r="J847" s="66"/>
      <c r="K847" s="66"/>
      <c r="L847" s="66"/>
      <c r="M847" s="66"/>
      <c r="N847" s="66"/>
      <c r="O847" s="66"/>
      <c r="P847" s="66"/>
      <c r="Q847" s="66"/>
      <c r="R847" s="66"/>
      <c r="S847" s="66"/>
      <c r="T847" s="66"/>
      <c r="U847" s="66"/>
      <c r="V847" s="66"/>
      <c r="W847" s="66"/>
      <c r="X847" s="66"/>
      <c r="Y847" s="66"/>
      <c r="Z847" s="66"/>
      <c r="AA847" s="66"/>
      <c r="AB847" s="66"/>
      <c r="AC847" s="66"/>
      <c r="AD847" s="66"/>
      <c r="AE847" s="66"/>
      <c r="AF847" s="66"/>
      <c r="AG847" s="66"/>
      <c r="AH847" s="66"/>
      <c r="AI847" s="66"/>
      <c r="AJ847" s="66"/>
      <c r="AK847" s="66"/>
      <c r="AL847" s="66"/>
      <c r="AM847" s="66"/>
      <c r="AN847" s="70"/>
      <c r="AO847" s="70"/>
      <c r="AP847" s="70"/>
      <c r="AQ847" s="71"/>
      <c r="AR847" s="70"/>
      <c r="AS847" s="6"/>
      <c r="AT847" s="6"/>
      <c r="AU847" s="6"/>
      <c r="AV847" s="6"/>
      <c r="AW847" s="6"/>
      <c r="AX847" s="6"/>
      <c r="AY847" s="6"/>
      <c r="AZ847" s="6"/>
      <c r="BA847" s="6"/>
      <c r="BB847" s="6"/>
      <c r="BC847" s="6"/>
      <c r="BD847" s="6"/>
      <c r="BE847" s="6"/>
      <c r="BF847" s="6"/>
      <c r="BG847" s="6"/>
      <c r="BH847" s="6"/>
      <c r="BI847" s="6"/>
      <c r="BJ847" s="6"/>
      <c r="BK847" s="6"/>
      <c r="BL847" s="6"/>
      <c r="BM847" s="6"/>
    </row>
    <row r="848" spans="1:65" ht="13.2">
      <c r="A848" s="66"/>
      <c r="B848" s="67"/>
      <c r="C848" s="67"/>
      <c r="D848" s="66"/>
      <c r="E848" s="68"/>
      <c r="F848" s="66"/>
      <c r="G848" s="66"/>
      <c r="H848" s="66"/>
      <c r="I848" s="66"/>
      <c r="J848" s="66"/>
      <c r="K848" s="66"/>
      <c r="L848" s="66"/>
      <c r="M848" s="66"/>
      <c r="N848" s="66"/>
      <c r="O848" s="66"/>
      <c r="P848" s="66"/>
      <c r="Q848" s="66"/>
      <c r="R848" s="66"/>
      <c r="S848" s="66"/>
      <c r="T848" s="66"/>
      <c r="U848" s="66"/>
      <c r="V848" s="66"/>
      <c r="W848" s="66"/>
      <c r="X848" s="66"/>
      <c r="Y848" s="66"/>
      <c r="Z848" s="66"/>
      <c r="AA848" s="66"/>
      <c r="AB848" s="66"/>
      <c r="AC848" s="66"/>
      <c r="AD848" s="66"/>
      <c r="AE848" s="66"/>
      <c r="AF848" s="66"/>
      <c r="AG848" s="66"/>
      <c r="AH848" s="66"/>
      <c r="AI848" s="66"/>
      <c r="AJ848" s="66"/>
      <c r="AK848" s="66"/>
      <c r="AL848" s="66"/>
      <c r="AM848" s="66"/>
      <c r="AN848" s="70"/>
      <c r="AO848" s="70"/>
      <c r="AP848" s="70"/>
      <c r="AQ848" s="71"/>
      <c r="AR848" s="70"/>
      <c r="AS848" s="6"/>
      <c r="AT848" s="6"/>
      <c r="AU848" s="6"/>
      <c r="AV848" s="6"/>
      <c r="AW848" s="6"/>
      <c r="AX848" s="6"/>
      <c r="AY848" s="6"/>
      <c r="AZ848" s="6"/>
      <c r="BA848" s="6"/>
      <c r="BB848" s="6"/>
      <c r="BC848" s="6"/>
      <c r="BD848" s="6"/>
      <c r="BE848" s="6"/>
      <c r="BF848" s="6"/>
      <c r="BG848" s="6"/>
      <c r="BH848" s="6"/>
      <c r="BI848" s="6"/>
      <c r="BJ848" s="6"/>
      <c r="BK848" s="6"/>
      <c r="BL848" s="6"/>
      <c r="BM848" s="6"/>
    </row>
    <row r="849" spans="1:65" ht="13.2">
      <c r="A849" s="66"/>
      <c r="B849" s="67"/>
      <c r="C849" s="67"/>
      <c r="D849" s="66"/>
      <c r="E849" s="68"/>
      <c r="F849" s="66"/>
      <c r="G849" s="66"/>
      <c r="H849" s="66"/>
      <c r="I849" s="66"/>
      <c r="J849" s="66"/>
      <c r="K849" s="66"/>
      <c r="L849" s="66"/>
      <c r="M849" s="66"/>
      <c r="N849" s="66"/>
      <c r="O849" s="66"/>
      <c r="P849" s="66"/>
      <c r="Q849" s="66"/>
      <c r="R849" s="66"/>
      <c r="S849" s="66"/>
      <c r="T849" s="66"/>
      <c r="U849" s="66"/>
      <c r="V849" s="66"/>
      <c r="W849" s="66"/>
      <c r="X849" s="66"/>
      <c r="Y849" s="66"/>
      <c r="Z849" s="66"/>
      <c r="AA849" s="66"/>
      <c r="AB849" s="66"/>
      <c r="AC849" s="66"/>
      <c r="AD849" s="66"/>
      <c r="AE849" s="66"/>
      <c r="AF849" s="66"/>
      <c r="AG849" s="66"/>
      <c r="AH849" s="66"/>
      <c r="AI849" s="66"/>
      <c r="AJ849" s="66"/>
      <c r="AK849" s="66"/>
      <c r="AL849" s="66"/>
      <c r="AM849" s="66"/>
      <c r="AN849" s="70"/>
      <c r="AO849" s="70"/>
      <c r="AP849" s="70"/>
      <c r="AQ849" s="71"/>
      <c r="AR849" s="70"/>
      <c r="AS849" s="6"/>
      <c r="AT849" s="6"/>
      <c r="AU849" s="6"/>
      <c r="AV849" s="6"/>
      <c r="AW849" s="6"/>
      <c r="AX849" s="6"/>
      <c r="AY849" s="6"/>
      <c r="AZ849" s="6"/>
      <c r="BA849" s="6"/>
      <c r="BB849" s="6"/>
      <c r="BC849" s="6"/>
      <c r="BD849" s="6"/>
      <c r="BE849" s="6"/>
      <c r="BF849" s="6"/>
      <c r="BG849" s="6"/>
      <c r="BH849" s="6"/>
      <c r="BI849" s="6"/>
      <c r="BJ849" s="6"/>
      <c r="BK849" s="6"/>
      <c r="BL849" s="6"/>
      <c r="BM849" s="6"/>
    </row>
    <row r="850" spans="1:65" ht="13.2">
      <c r="A850" s="66"/>
      <c r="B850" s="67"/>
      <c r="C850" s="67"/>
      <c r="D850" s="66"/>
      <c r="E850" s="68"/>
      <c r="F850" s="66"/>
      <c r="G850" s="66"/>
      <c r="H850" s="66"/>
      <c r="I850" s="66"/>
      <c r="J850" s="66"/>
      <c r="K850" s="66"/>
      <c r="L850" s="66"/>
      <c r="M850" s="66"/>
      <c r="N850" s="66"/>
      <c r="O850" s="66"/>
      <c r="P850" s="66"/>
      <c r="Q850" s="66"/>
      <c r="R850" s="66"/>
      <c r="S850" s="66"/>
      <c r="T850" s="66"/>
      <c r="U850" s="66"/>
      <c r="V850" s="66"/>
      <c r="W850" s="66"/>
      <c r="X850" s="66"/>
      <c r="Y850" s="66"/>
      <c r="Z850" s="66"/>
      <c r="AA850" s="66"/>
      <c r="AB850" s="66"/>
      <c r="AC850" s="66"/>
      <c r="AD850" s="66"/>
      <c r="AE850" s="66"/>
      <c r="AF850" s="66"/>
      <c r="AG850" s="66"/>
      <c r="AH850" s="66"/>
      <c r="AI850" s="66"/>
      <c r="AJ850" s="66"/>
      <c r="AK850" s="66"/>
      <c r="AL850" s="66"/>
      <c r="AM850" s="66"/>
      <c r="AN850" s="70"/>
      <c r="AO850" s="70"/>
      <c r="AP850" s="70"/>
      <c r="AQ850" s="71"/>
      <c r="AR850" s="70"/>
      <c r="AS850" s="6"/>
      <c r="AT850" s="6"/>
      <c r="AU850" s="6"/>
      <c r="AV850" s="6"/>
      <c r="AW850" s="6"/>
      <c r="AX850" s="6"/>
      <c r="AY850" s="6"/>
      <c r="AZ850" s="6"/>
      <c r="BA850" s="6"/>
      <c r="BB850" s="6"/>
      <c r="BC850" s="6"/>
      <c r="BD850" s="6"/>
      <c r="BE850" s="6"/>
      <c r="BF850" s="6"/>
      <c r="BG850" s="6"/>
      <c r="BH850" s="6"/>
      <c r="BI850" s="6"/>
      <c r="BJ850" s="6"/>
      <c r="BK850" s="6"/>
      <c r="BL850" s="6"/>
      <c r="BM850" s="6"/>
    </row>
    <row r="851" spans="1:65" ht="13.2">
      <c r="A851" s="66"/>
      <c r="B851" s="67"/>
      <c r="C851" s="67"/>
      <c r="D851" s="66"/>
      <c r="E851" s="68"/>
      <c r="F851" s="66"/>
      <c r="G851" s="66"/>
      <c r="H851" s="66"/>
      <c r="I851" s="66"/>
      <c r="J851" s="66"/>
      <c r="K851" s="66"/>
      <c r="L851" s="66"/>
      <c r="M851" s="66"/>
      <c r="N851" s="66"/>
      <c r="O851" s="66"/>
      <c r="P851" s="66"/>
      <c r="Q851" s="66"/>
      <c r="R851" s="66"/>
      <c r="S851" s="66"/>
      <c r="T851" s="66"/>
      <c r="U851" s="66"/>
      <c r="V851" s="66"/>
      <c r="W851" s="66"/>
      <c r="X851" s="66"/>
      <c r="Y851" s="66"/>
      <c r="Z851" s="66"/>
      <c r="AA851" s="66"/>
      <c r="AB851" s="66"/>
      <c r="AC851" s="66"/>
      <c r="AD851" s="66"/>
      <c r="AE851" s="66"/>
      <c r="AF851" s="66"/>
      <c r="AG851" s="66"/>
      <c r="AH851" s="66"/>
      <c r="AI851" s="66"/>
      <c r="AJ851" s="66"/>
      <c r="AK851" s="66"/>
      <c r="AL851" s="66"/>
      <c r="AM851" s="66"/>
      <c r="AN851" s="70"/>
      <c r="AO851" s="70"/>
      <c r="AP851" s="70"/>
      <c r="AQ851" s="71"/>
      <c r="AR851" s="70"/>
      <c r="AS851" s="6"/>
      <c r="AT851" s="6"/>
      <c r="AU851" s="6"/>
      <c r="AV851" s="6"/>
      <c r="AW851" s="6"/>
      <c r="AX851" s="6"/>
      <c r="AY851" s="6"/>
      <c r="AZ851" s="6"/>
      <c r="BA851" s="6"/>
      <c r="BB851" s="6"/>
      <c r="BC851" s="6"/>
      <c r="BD851" s="6"/>
      <c r="BE851" s="6"/>
      <c r="BF851" s="6"/>
      <c r="BG851" s="6"/>
      <c r="BH851" s="6"/>
      <c r="BI851" s="6"/>
      <c r="BJ851" s="6"/>
      <c r="BK851" s="6"/>
      <c r="BL851" s="6"/>
      <c r="BM851" s="6"/>
    </row>
    <row r="852" spans="1:65" ht="13.2">
      <c r="A852" s="66"/>
      <c r="B852" s="67"/>
      <c r="C852" s="67"/>
      <c r="D852" s="66"/>
      <c r="E852" s="68"/>
      <c r="F852" s="66"/>
      <c r="G852" s="66"/>
      <c r="H852" s="66"/>
      <c r="I852" s="66"/>
      <c r="J852" s="66"/>
      <c r="K852" s="66"/>
      <c r="L852" s="66"/>
      <c r="M852" s="66"/>
      <c r="N852" s="66"/>
      <c r="O852" s="66"/>
      <c r="P852" s="66"/>
      <c r="Q852" s="66"/>
      <c r="R852" s="66"/>
      <c r="S852" s="66"/>
      <c r="T852" s="66"/>
      <c r="U852" s="66"/>
      <c r="V852" s="66"/>
      <c r="W852" s="66"/>
      <c r="X852" s="66"/>
      <c r="Y852" s="66"/>
      <c r="Z852" s="66"/>
      <c r="AA852" s="66"/>
      <c r="AB852" s="66"/>
      <c r="AC852" s="66"/>
      <c r="AD852" s="66"/>
      <c r="AE852" s="66"/>
      <c r="AF852" s="66"/>
      <c r="AG852" s="66"/>
      <c r="AH852" s="66"/>
      <c r="AI852" s="66"/>
      <c r="AJ852" s="66"/>
      <c r="AK852" s="66"/>
      <c r="AL852" s="66"/>
      <c r="AM852" s="66"/>
      <c r="AN852" s="70"/>
      <c r="AO852" s="70"/>
      <c r="AP852" s="70"/>
      <c r="AQ852" s="71"/>
      <c r="AR852" s="70"/>
      <c r="AS852" s="6"/>
      <c r="AT852" s="6"/>
      <c r="AU852" s="6"/>
      <c r="AV852" s="6"/>
      <c r="AW852" s="6"/>
      <c r="AX852" s="6"/>
      <c r="AY852" s="6"/>
      <c r="AZ852" s="6"/>
      <c r="BA852" s="6"/>
      <c r="BB852" s="6"/>
      <c r="BC852" s="6"/>
      <c r="BD852" s="6"/>
      <c r="BE852" s="6"/>
      <c r="BF852" s="6"/>
      <c r="BG852" s="6"/>
      <c r="BH852" s="6"/>
      <c r="BI852" s="6"/>
      <c r="BJ852" s="6"/>
      <c r="BK852" s="6"/>
      <c r="BL852" s="6"/>
      <c r="BM852" s="6"/>
    </row>
    <row r="853" spans="1:65" ht="13.2">
      <c r="A853" s="66"/>
      <c r="B853" s="67"/>
      <c r="C853" s="67"/>
      <c r="D853" s="66"/>
      <c r="E853" s="68"/>
      <c r="F853" s="66"/>
      <c r="G853" s="66"/>
      <c r="H853" s="66"/>
      <c r="I853" s="66"/>
      <c r="J853" s="66"/>
      <c r="K853" s="66"/>
      <c r="L853" s="66"/>
      <c r="M853" s="66"/>
      <c r="N853" s="66"/>
      <c r="O853" s="66"/>
      <c r="P853" s="66"/>
      <c r="Q853" s="66"/>
      <c r="R853" s="66"/>
      <c r="S853" s="66"/>
      <c r="T853" s="66"/>
      <c r="U853" s="66"/>
      <c r="V853" s="66"/>
      <c r="W853" s="66"/>
      <c r="X853" s="66"/>
      <c r="Y853" s="66"/>
      <c r="Z853" s="66"/>
      <c r="AA853" s="66"/>
      <c r="AB853" s="66"/>
      <c r="AC853" s="66"/>
      <c r="AD853" s="66"/>
      <c r="AE853" s="66"/>
      <c r="AF853" s="66"/>
      <c r="AG853" s="66"/>
      <c r="AH853" s="66"/>
      <c r="AI853" s="66"/>
      <c r="AJ853" s="66"/>
      <c r="AK853" s="66"/>
      <c r="AL853" s="66"/>
      <c r="AM853" s="66"/>
      <c r="AN853" s="70"/>
      <c r="AO853" s="70"/>
      <c r="AP853" s="70"/>
      <c r="AQ853" s="71"/>
      <c r="AR853" s="70"/>
      <c r="AS853" s="6"/>
      <c r="AT853" s="6"/>
      <c r="AU853" s="6"/>
      <c r="AV853" s="6"/>
      <c r="AW853" s="6"/>
      <c r="AX853" s="6"/>
      <c r="AY853" s="6"/>
      <c r="AZ853" s="6"/>
      <c r="BA853" s="6"/>
      <c r="BB853" s="6"/>
      <c r="BC853" s="6"/>
      <c r="BD853" s="6"/>
      <c r="BE853" s="6"/>
      <c r="BF853" s="6"/>
      <c r="BG853" s="6"/>
      <c r="BH853" s="6"/>
      <c r="BI853" s="6"/>
      <c r="BJ853" s="6"/>
      <c r="BK853" s="6"/>
      <c r="BL853" s="6"/>
      <c r="BM853" s="6"/>
    </row>
    <row r="854" spans="1:65" ht="13.2">
      <c r="A854" s="66"/>
      <c r="B854" s="67"/>
      <c r="C854" s="67"/>
      <c r="D854" s="66"/>
      <c r="E854" s="68"/>
      <c r="F854" s="66"/>
      <c r="G854" s="66"/>
      <c r="H854" s="66"/>
      <c r="I854" s="66"/>
      <c r="J854" s="66"/>
      <c r="K854" s="66"/>
      <c r="L854" s="66"/>
      <c r="M854" s="66"/>
      <c r="N854" s="66"/>
      <c r="O854" s="66"/>
      <c r="P854" s="66"/>
      <c r="Q854" s="66"/>
      <c r="R854" s="66"/>
      <c r="S854" s="66"/>
      <c r="T854" s="66"/>
      <c r="U854" s="66"/>
      <c r="V854" s="66"/>
      <c r="W854" s="66"/>
      <c r="X854" s="66"/>
      <c r="Y854" s="66"/>
      <c r="Z854" s="66"/>
      <c r="AA854" s="66"/>
      <c r="AB854" s="66"/>
      <c r="AC854" s="66"/>
      <c r="AD854" s="66"/>
      <c r="AE854" s="66"/>
      <c r="AF854" s="66"/>
      <c r="AG854" s="66"/>
      <c r="AH854" s="66"/>
      <c r="AI854" s="66"/>
      <c r="AJ854" s="66"/>
      <c r="AK854" s="66"/>
      <c r="AL854" s="66"/>
      <c r="AM854" s="66"/>
      <c r="AN854" s="70"/>
      <c r="AO854" s="70"/>
      <c r="AP854" s="70"/>
      <c r="AQ854" s="71"/>
      <c r="AR854" s="70"/>
      <c r="AS854" s="6"/>
      <c r="AT854" s="6"/>
      <c r="AU854" s="6"/>
      <c r="AV854" s="6"/>
      <c r="AW854" s="6"/>
      <c r="AX854" s="6"/>
      <c r="AY854" s="6"/>
      <c r="AZ854" s="6"/>
      <c r="BA854" s="6"/>
      <c r="BB854" s="6"/>
      <c r="BC854" s="6"/>
      <c r="BD854" s="6"/>
      <c r="BE854" s="6"/>
      <c r="BF854" s="6"/>
      <c r="BG854" s="6"/>
      <c r="BH854" s="6"/>
      <c r="BI854" s="6"/>
      <c r="BJ854" s="6"/>
      <c r="BK854" s="6"/>
      <c r="BL854" s="6"/>
      <c r="BM854" s="6"/>
    </row>
    <row r="855" spans="1:65" ht="13.2">
      <c r="A855" s="66"/>
      <c r="B855" s="67"/>
      <c r="C855" s="67"/>
      <c r="D855" s="66"/>
      <c r="E855" s="68"/>
      <c r="F855" s="66"/>
      <c r="G855" s="66"/>
      <c r="H855" s="66"/>
      <c r="I855" s="66"/>
      <c r="J855" s="66"/>
      <c r="K855" s="66"/>
      <c r="L855" s="66"/>
      <c r="M855" s="66"/>
      <c r="N855" s="66"/>
      <c r="O855" s="66"/>
      <c r="P855" s="66"/>
      <c r="Q855" s="66"/>
      <c r="R855" s="66"/>
      <c r="S855" s="66"/>
      <c r="T855" s="66"/>
      <c r="U855" s="66"/>
      <c r="V855" s="66"/>
      <c r="W855" s="66"/>
      <c r="X855" s="66"/>
      <c r="Y855" s="66"/>
      <c r="Z855" s="66"/>
      <c r="AA855" s="66"/>
      <c r="AB855" s="66"/>
      <c r="AC855" s="66"/>
      <c r="AD855" s="66"/>
      <c r="AE855" s="66"/>
      <c r="AF855" s="66"/>
      <c r="AG855" s="66"/>
      <c r="AH855" s="66"/>
      <c r="AI855" s="66"/>
      <c r="AJ855" s="66"/>
      <c r="AK855" s="66"/>
      <c r="AL855" s="66"/>
      <c r="AM855" s="66"/>
      <c r="AN855" s="70"/>
      <c r="AO855" s="70"/>
      <c r="AP855" s="70"/>
      <c r="AQ855" s="71"/>
      <c r="AR855" s="70"/>
      <c r="AS855" s="6"/>
      <c r="AT855" s="6"/>
      <c r="AU855" s="6"/>
      <c r="AV855" s="6"/>
      <c r="AW855" s="6"/>
      <c r="AX855" s="6"/>
      <c r="AY855" s="6"/>
      <c r="AZ855" s="6"/>
      <c r="BA855" s="6"/>
      <c r="BB855" s="6"/>
      <c r="BC855" s="6"/>
      <c r="BD855" s="6"/>
      <c r="BE855" s="6"/>
      <c r="BF855" s="6"/>
      <c r="BG855" s="6"/>
      <c r="BH855" s="6"/>
      <c r="BI855" s="6"/>
      <c r="BJ855" s="6"/>
      <c r="BK855" s="6"/>
      <c r="BL855" s="6"/>
      <c r="BM855" s="6"/>
    </row>
    <row r="856" spans="1:65" ht="13.2">
      <c r="A856" s="66"/>
      <c r="B856" s="67"/>
      <c r="C856" s="67"/>
      <c r="D856" s="66"/>
      <c r="E856" s="68"/>
      <c r="F856" s="66"/>
      <c r="G856" s="66"/>
      <c r="H856" s="66"/>
      <c r="I856" s="66"/>
      <c r="J856" s="66"/>
      <c r="K856" s="66"/>
      <c r="L856" s="66"/>
      <c r="M856" s="66"/>
      <c r="N856" s="66"/>
      <c r="O856" s="66"/>
      <c r="P856" s="66"/>
      <c r="Q856" s="66"/>
      <c r="R856" s="66"/>
      <c r="S856" s="66"/>
      <c r="T856" s="66"/>
      <c r="U856" s="66"/>
      <c r="V856" s="66"/>
      <c r="W856" s="66"/>
      <c r="X856" s="66"/>
      <c r="Y856" s="66"/>
      <c r="Z856" s="66"/>
      <c r="AA856" s="66"/>
      <c r="AB856" s="66"/>
      <c r="AC856" s="66"/>
      <c r="AD856" s="66"/>
      <c r="AE856" s="66"/>
      <c r="AF856" s="66"/>
      <c r="AG856" s="66"/>
      <c r="AH856" s="66"/>
      <c r="AI856" s="66"/>
      <c r="AJ856" s="66"/>
      <c r="AK856" s="66"/>
      <c r="AL856" s="66"/>
      <c r="AM856" s="66"/>
      <c r="AN856" s="70"/>
      <c r="AO856" s="70"/>
      <c r="AP856" s="70"/>
      <c r="AQ856" s="71"/>
      <c r="AR856" s="70"/>
      <c r="AS856" s="6"/>
      <c r="AT856" s="6"/>
      <c r="AU856" s="6"/>
      <c r="AV856" s="6"/>
      <c r="AW856" s="6"/>
      <c r="AX856" s="6"/>
      <c r="AY856" s="6"/>
      <c r="AZ856" s="6"/>
      <c r="BA856" s="6"/>
      <c r="BB856" s="6"/>
      <c r="BC856" s="6"/>
      <c r="BD856" s="6"/>
      <c r="BE856" s="6"/>
      <c r="BF856" s="6"/>
      <c r="BG856" s="6"/>
      <c r="BH856" s="6"/>
      <c r="BI856" s="6"/>
      <c r="BJ856" s="6"/>
      <c r="BK856" s="6"/>
      <c r="BL856" s="6"/>
      <c r="BM856" s="6"/>
    </row>
    <row r="857" spans="1:65" ht="13.2">
      <c r="A857" s="66"/>
      <c r="B857" s="67"/>
      <c r="C857" s="67"/>
      <c r="D857" s="66"/>
      <c r="E857" s="68"/>
      <c r="F857" s="66"/>
      <c r="G857" s="66"/>
      <c r="H857" s="66"/>
      <c r="I857" s="66"/>
      <c r="J857" s="66"/>
      <c r="K857" s="66"/>
      <c r="L857" s="66"/>
      <c r="M857" s="66"/>
      <c r="N857" s="66"/>
      <c r="O857" s="66"/>
      <c r="P857" s="66"/>
      <c r="Q857" s="66"/>
      <c r="R857" s="66"/>
      <c r="S857" s="66"/>
      <c r="T857" s="66"/>
      <c r="U857" s="66"/>
      <c r="V857" s="66"/>
      <c r="W857" s="66"/>
      <c r="X857" s="66"/>
      <c r="Y857" s="66"/>
      <c r="Z857" s="66"/>
      <c r="AA857" s="66"/>
      <c r="AB857" s="66"/>
      <c r="AC857" s="66"/>
      <c r="AD857" s="66"/>
      <c r="AE857" s="66"/>
      <c r="AF857" s="66"/>
      <c r="AG857" s="66"/>
      <c r="AH857" s="66"/>
      <c r="AI857" s="66"/>
      <c r="AJ857" s="66"/>
      <c r="AK857" s="66"/>
      <c r="AL857" s="66"/>
      <c r="AM857" s="66"/>
      <c r="AN857" s="70"/>
      <c r="AO857" s="70"/>
      <c r="AP857" s="70"/>
      <c r="AQ857" s="71"/>
      <c r="AR857" s="70"/>
      <c r="AS857" s="6"/>
      <c r="AT857" s="6"/>
      <c r="AU857" s="6"/>
      <c r="AV857" s="6"/>
      <c r="AW857" s="6"/>
      <c r="AX857" s="6"/>
      <c r="AY857" s="6"/>
      <c r="AZ857" s="6"/>
      <c r="BA857" s="6"/>
      <c r="BB857" s="6"/>
      <c r="BC857" s="6"/>
      <c r="BD857" s="6"/>
      <c r="BE857" s="6"/>
      <c r="BF857" s="6"/>
      <c r="BG857" s="6"/>
      <c r="BH857" s="6"/>
      <c r="BI857" s="6"/>
      <c r="BJ857" s="6"/>
      <c r="BK857" s="6"/>
      <c r="BL857" s="6"/>
      <c r="BM857" s="6"/>
    </row>
    <row r="858" spans="1:65" ht="13.2">
      <c r="A858" s="66"/>
      <c r="B858" s="67"/>
      <c r="C858" s="67"/>
      <c r="D858" s="66"/>
      <c r="E858" s="68"/>
      <c r="F858" s="66"/>
      <c r="G858" s="66"/>
      <c r="H858" s="66"/>
      <c r="I858" s="66"/>
      <c r="J858" s="66"/>
      <c r="K858" s="66"/>
      <c r="L858" s="66"/>
      <c r="M858" s="66"/>
      <c r="N858" s="66"/>
      <c r="O858" s="66"/>
      <c r="P858" s="66"/>
      <c r="Q858" s="66"/>
      <c r="R858" s="66"/>
      <c r="S858" s="66"/>
      <c r="T858" s="66"/>
      <c r="U858" s="66"/>
      <c r="V858" s="66"/>
      <c r="W858" s="66"/>
      <c r="X858" s="66"/>
      <c r="Y858" s="66"/>
      <c r="Z858" s="66"/>
      <c r="AA858" s="66"/>
      <c r="AB858" s="66"/>
      <c r="AC858" s="66"/>
      <c r="AD858" s="66"/>
      <c r="AE858" s="66"/>
      <c r="AF858" s="66"/>
      <c r="AG858" s="66"/>
      <c r="AH858" s="66"/>
      <c r="AI858" s="66"/>
      <c r="AJ858" s="66"/>
      <c r="AK858" s="66"/>
      <c r="AL858" s="66"/>
      <c r="AM858" s="66"/>
      <c r="AN858" s="70"/>
      <c r="AO858" s="70"/>
      <c r="AP858" s="70"/>
      <c r="AQ858" s="71"/>
      <c r="AR858" s="70"/>
      <c r="AS858" s="6"/>
      <c r="AT858" s="6"/>
      <c r="AU858" s="6"/>
      <c r="AV858" s="6"/>
      <c r="AW858" s="6"/>
      <c r="AX858" s="6"/>
      <c r="AY858" s="6"/>
      <c r="AZ858" s="6"/>
      <c r="BA858" s="6"/>
      <c r="BB858" s="6"/>
      <c r="BC858" s="6"/>
      <c r="BD858" s="6"/>
      <c r="BE858" s="6"/>
      <c r="BF858" s="6"/>
      <c r="BG858" s="6"/>
      <c r="BH858" s="6"/>
      <c r="BI858" s="6"/>
      <c r="BJ858" s="6"/>
      <c r="BK858" s="6"/>
      <c r="BL858" s="6"/>
      <c r="BM858" s="6"/>
    </row>
    <row r="859" spans="1:65" ht="13.2">
      <c r="A859" s="66"/>
      <c r="B859" s="67"/>
      <c r="C859" s="67"/>
      <c r="D859" s="66"/>
      <c r="E859" s="68"/>
      <c r="F859" s="66"/>
      <c r="G859" s="66"/>
      <c r="H859" s="66"/>
      <c r="I859" s="66"/>
      <c r="J859" s="66"/>
      <c r="K859" s="66"/>
      <c r="L859" s="66"/>
      <c r="M859" s="66"/>
      <c r="N859" s="66"/>
      <c r="O859" s="66"/>
      <c r="P859" s="66"/>
      <c r="Q859" s="66"/>
      <c r="R859" s="66"/>
      <c r="S859" s="66"/>
      <c r="T859" s="66"/>
      <c r="U859" s="66"/>
      <c r="V859" s="66"/>
      <c r="W859" s="66"/>
      <c r="X859" s="66"/>
      <c r="Y859" s="66"/>
      <c r="Z859" s="66"/>
      <c r="AA859" s="66"/>
      <c r="AB859" s="66"/>
      <c r="AC859" s="66"/>
      <c r="AD859" s="66"/>
      <c r="AE859" s="66"/>
      <c r="AF859" s="66"/>
      <c r="AG859" s="66"/>
      <c r="AH859" s="66"/>
      <c r="AI859" s="66"/>
      <c r="AJ859" s="66"/>
      <c r="AK859" s="66"/>
      <c r="AL859" s="66"/>
      <c r="AM859" s="66"/>
      <c r="AN859" s="70"/>
      <c r="AO859" s="70"/>
      <c r="AP859" s="70"/>
      <c r="AQ859" s="71"/>
      <c r="AR859" s="70"/>
      <c r="AS859" s="6"/>
      <c r="AT859" s="6"/>
      <c r="AU859" s="6"/>
      <c r="AV859" s="6"/>
      <c r="AW859" s="6"/>
      <c r="AX859" s="6"/>
      <c r="AY859" s="6"/>
      <c r="AZ859" s="6"/>
      <c r="BA859" s="6"/>
      <c r="BB859" s="6"/>
      <c r="BC859" s="6"/>
      <c r="BD859" s="6"/>
      <c r="BE859" s="6"/>
      <c r="BF859" s="6"/>
      <c r="BG859" s="6"/>
      <c r="BH859" s="6"/>
      <c r="BI859" s="6"/>
      <c r="BJ859" s="6"/>
      <c r="BK859" s="6"/>
      <c r="BL859" s="6"/>
      <c r="BM859" s="6"/>
    </row>
    <row r="860" spans="1:65" ht="13.2">
      <c r="A860" s="66"/>
      <c r="B860" s="67"/>
      <c r="C860" s="67"/>
      <c r="D860" s="66"/>
      <c r="E860" s="68"/>
      <c r="F860" s="66"/>
      <c r="G860" s="66"/>
      <c r="H860" s="66"/>
      <c r="I860" s="66"/>
      <c r="J860" s="66"/>
      <c r="K860" s="66"/>
      <c r="L860" s="66"/>
      <c r="M860" s="66"/>
      <c r="N860" s="66"/>
      <c r="O860" s="66"/>
      <c r="P860" s="66"/>
      <c r="Q860" s="66"/>
      <c r="R860" s="66"/>
      <c r="S860" s="66"/>
      <c r="T860" s="66"/>
      <c r="U860" s="66"/>
      <c r="V860" s="66"/>
      <c r="W860" s="66"/>
      <c r="X860" s="66"/>
      <c r="Y860" s="66"/>
      <c r="Z860" s="66"/>
      <c r="AA860" s="66"/>
      <c r="AB860" s="66"/>
      <c r="AC860" s="66"/>
      <c r="AD860" s="66"/>
      <c r="AE860" s="66"/>
      <c r="AF860" s="66"/>
      <c r="AG860" s="66"/>
      <c r="AH860" s="66"/>
      <c r="AI860" s="66"/>
      <c r="AJ860" s="66"/>
      <c r="AK860" s="66"/>
      <c r="AL860" s="66"/>
      <c r="AM860" s="66"/>
      <c r="AN860" s="70"/>
      <c r="AO860" s="70"/>
      <c r="AP860" s="70"/>
      <c r="AQ860" s="71"/>
      <c r="AR860" s="70"/>
      <c r="AS860" s="6"/>
      <c r="AT860" s="6"/>
      <c r="AU860" s="6"/>
      <c r="AV860" s="6"/>
      <c r="AW860" s="6"/>
      <c r="AX860" s="6"/>
      <c r="AY860" s="6"/>
      <c r="AZ860" s="6"/>
      <c r="BA860" s="6"/>
      <c r="BB860" s="6"/>
      <c r="BC860" s="6"/>
      <c r="BD860" s="6"/>
      <c r="BE860" s="6"/>
      <c r="BF860" s="6"/>
      <c r="BG860" s="6"/>
      <c r="BH860" s="6"/>
      <c r="BI860" s="6"/>
      <c r="BJ860" s="6"/>
      <c r="BK860" s="6"/>
      <c r="BL860" s="6"/>
      <c r="BM860" s="6"/>
    </row>
    <row r="861" spans="1:65" ht="13.2">
      <c r="A861" s="66"/>
      <c r="B861" s="67"/>
      <c r="C861" s="67"/>
      <c r="D861" s="66"/>
      <c r="E861" s="68"/>
      <c r="F861" s="66"/>
      <c r="G861" s="66"/>
      <c r="H861" s="66"/>
      <c r="I861" s="66"/>
      <c r="J861" s="66"/>
      <c r="K861" s="66"/>
      <c r="L861" s="66"/>
      <c r="M861" s="66"/>
      <c r="N861" s="66"/>
      <c r="O861" s="66"/>
      <c r="P861" s="66"/>
      <c r="Q861" s="66"/>
      <c r="R861" s="66"/>
      <c r="S861" s="66"/>
      <c r="T861" s="66"/>
      <c r="U861" s="66"/>
      <c r="V861" s="66"/>
      <c r="W861" s="66"/>
      <c r="X861" s="66"/>
      <c r="Y861" s="66"/>
      <c r="Z861" s="66"/>
      <c r="AA861" s="66"/>
      <c r="AB861" s="66"/>
      <c r="AC861" s="66"/>
      <c r="AD861" s="66"/>
      <c r="AE861" s="66"/>
      <c r="AF861" s="66"/>
      <c r="AG861" s="66"/>
      <c r="AH861" s="66"/>
      <c r="AI861" s="66"/>
      <c r="AJ861" s="66"/>
      <c r="AK861" s="66"/>
      <c r="AL861" s="66"/>
      <c r="AM861" s="66"/>
      <c r="AN861" s="70"/>
      <c r="AO861" s="70"/>
      <c r="AP861" s="70"/>
      <c r="AQ861" s="71"/>
      <c r="AR861" s="70"/>
      <c r="AS861" s="6"/>
      <c r="AT861" s="6"/>
      <c r="AU861" s="6"/>
      <c r="AV861" s="6"/>
      <c r="AW861" s="6"/>
      <c r="AX861" s="6"/>
      <c r="AY861" s="6"/>
      <c r="AZ861" s="6"/>
      <c r="BA861" s="6"/>
      <c r="BB861" s="6"/>
      <c r="BC861" s="6"/>
      <c r="BD861" s="6"/>
      <c r="BE861" s="6"/>
      <c r="BF861" s="6"/>
      <c r="BG861" s="6"/>
      <c r="BH861" s="6"/>
      <c r="BI861" s="6"/>
      <c r="BJ861" s="6"/>
      <c r="BK861" s="6"/>
      <c r="BL861" s="6"/>
      <c r="BM861" s="6"/>
    </row>
    <row r="862" spans="1:65" ht="13.2">
      <c r="A862" s="66"/>
      <c r="B862" s="67"/>
      <c r="C862" s="67"/>
      <c r="D862" s="66"/>
      <c r="E862" s="68"/>
      <c r="F862" s="66"/>
      <c r="G862" s="66"/>
      <c r="H862" s="66"/>
      <c r="I862" s="66"/>
      <c r="J862" s="66"/>
      <c r="K862" s="66"/>
      <c r="L862" s="66"/>
      <c r="M862" s="66"/>
      <c r="N862" s="66"/>
      <c r="O862" s="66"/>
      <c r="P862" s="66"/>
      <c r="Q862" s="66"/>
      <c r="R862" s="66"/>
      <c r="S862" s="66"/>
      <c r="T862" s="66"/>
      <c r="U862" s="66"/>
      <c r="V862" s="66"/>
      <c r="W862" s="66"/>
      <c r="X862" s="66"/>
      <c r="Y862" s="66"/>
      <c r="Z862" s="66"/>
      <c r="AA862" s="66"/>
      <c r="AB862" s="66"/>
      <c r="AC862" s="66"/>
      <c r="AD862" s="66"/>
      <c r="AE862" s="66"/>
      <c r="AF862" s="66"/>
      <c r="AG862" s="66"/>
      <c r="AH862" s="66"/>
      <c r="AI862" s="66"/>
      <c r="AJ862" s="66"/>
      <c r="AK862" s="66"/>
      <c r="AL862" s="66"/>
      <c r="AM862" s="66"/>
      <c r="AN862" s="70"/>
      <c r="AO862" s="70"/>
      <c r="AP862" s="70"/>
      <c r="AQ862" s="71"/>
      <c r="AR862" s="70"/>
      <c r="AS862" s="6"/>
      <c r="AT862" s="6"/>
      <c r="AU862" s="6"/>
      <c r="AV862" s="6"/>
      <c r="AW862" s="6"/>
      <c r="AX862" s="6"/>
      <c r="AY862" s="6"/>
      <c r="AZ862" s="6"/>
      <c r="BA862" s="6"/>
      <c r="BB862" s="6"/>
      <c r="BC862" s="6"/>
      <c r="BD862" s="6"/>
      <c r="BE862" s="6"/>
      <c r="BF862" s="6"/>
      <c r="BG862" s="6"/>
      <c r="BH862" s="6"/>
      <c r="BI862" s="6"/>
      <c r="BJ862" s="6"/>
      <c r="BK862" s="6"/>
      <c r="BL862" s="6"/>
      <c r="BM862" s="6"/>
    </row>
    <row r="863" spans="1:65" ht="13.2">
      <c r="A863" s="66"/>
      <c r="B863" s="67"/>
      <c r="C863" s="67"/>
      <c r="D863" s="66"/>
      <c r="E863" s="68"/>
      <c r="F863" s="66"/>
      <c r="G863" s="66"/>
      <c r="H863" s="66"/>
      <c r="I863" s="66"/>
      <c r="J863" s="66"/>
      <c r="K863" s="66"/>
      <c r="L863" s="66"/>
      <c r="M863" s="66"/>
      <c r="N863" s="66"/>
      <c r="O863" s="66"/>
      <c r="P863" s="66"/>
      <c r="Q863" s="66"/>
      <c r="R863" s="66"/>
      <c r="S863" s="66"/>
      <c r="T863" s="66"/>
      <c r="U863" s="66"/>
      <c r="V863" s="66"/>
      <c r="W863" s="66"/>
      <c r="X863" s="66"/>
      <c r="Y863" s="66"/>
      <c r="Z863" s="66"/>
      <c r="AA863" s="66"/>
      <c r="AB863" s="66"/>
      <c r="AC863" s="66"/>
      <c r="AD863" s="66"/>
      <c r="AE863" s="66"/>
      <c r="AF863" s="66"/>
      <c r="AG863" s="66"/>
      <c r="AH863" s="66"/>
      <c r="AI863" s="66"/>
      <c r="AJ863" s="66"/>
      <c r="AK863" s="66"/>
      <c r="AL863" s="66"/>
      <c r="AM863" s="66"/>
      <c r="AN863" s="70"/>
      <c r="AO863" s="70"/>
      <c r="AP863" s="70"/>
      <c r="AQ863" s="71"/>
      <c r="AR863" s="70"/>
      <c r="AS863" s="6"/>
      <c r="AT863" s="6"/>
      <c r="AU863" s="6"/>
      <c r="AV863" s="6"/>
      <c r="AW863" s="6"/>
      <c r="AX863" s="6"/>
      <c r="AY863" s="6"/>
      <c r="AZ863" s="6"/>
      <c r="BA863" s="6"/>
      <c r="BB863" s="6"/>
      <c r="BC863" s="6"/>
      <c r="BD863" s="6"/>
      <c r="BE863" s="6"/>
      <c r="BF863" s="6"/>
      <c r="BG863" s="6"/>
      <c r="BH863" s="6"/>
      <c r="BI863" s="6"/>
      <c r="BJ863" s="6"/>
      <c r="BK863" s="6"/>
      <c r="BL863" s="6"/>
      <c r="BM863" s="6"/>
    </row>
    <row r="864" spans="1:65" ht="13.2">
      <c r="A864" s="66"/>
      <c r="B864" s="67"/>
      <c r="C864" s="67"/>
      <c r="D864" s="66"/>
      <c r="E864" s="68"/>
      <c r="F864" s="66"/>
      <c r="G864" s="66"/>
      <c r="H864" s="66"/>
      <c r="I864" s="66"/>
      <c r="J864" s="66"/>
      <c r="K864" s="66"/>
      <c r="L864" s="66"/>
      <c r="M864" s="66"/>
      <c r="N864" s="66"/>
      <c r="O864" s="66"/>
      <c r="P864" s="66"/>
      <c r="Q864" s="66"/>
      <c r="R864" s="66"/>
      <c r="S864" s="66"/>
      <c r="T864" s="66"/>
      <c r="U864" s="66"/>
      <c r="V864" s="66"/>
      <c r="W864" s="66"/>
      <c r="X864" s="66"/>
      <c r="Y864" s="66"/>
      <c r="Z864" s="66"/>
      <c r="AA864" s="66"/>
      <c r="AB864" s="66"/>
      <c r="AC864" s="66"/>
      <c r="AD864" s="66"/>
      <c r="AE864" s="66"/>
      <c r="AF864" s="66"/>
      <c r="AG864" s="66"/>
      <c r="AH864" s="66"/>
      <c r="AI864" s="66"/>
      <c r="AJ864" s="66"/>
      <c r="AK864" s="66"/>
      <c r="AL864" s="66"/>
      <c r="AM864" s="66"/>
      <c r="AN864" s="70"/>
      <c r="AO864" s="70"/>
      <c r="AP864" s="70"/>
      <c r="AQ864" s="71"/>
      <c r="AR864" s="70"/>
      <c r="AS864" s="6"/>
      <c r="AT864" s="6"/>
      <c r="AU864" s="6"/>
      <c r="AV864" s="6"/>
      <c r="AW864" s="6"/>
      <c r="AX864" s="6"/>
      <c r="AY864" s="6"/>
      <c r="AZ864" s="6"/>
      <c r="BA864" s="6"/>
      <c r="BB864" s="6"/>
      <c r="BC864" s="6"/>
      <c r="BD864" s="6"/>
      <c r="BE864" s="6"/>
      <c r="BF864" s="6"/>
      <c r="BG864" s="6"/>
      <c r="BH864" s="6"/>
      <c r="BI864" s="6"/>
      <c r="BJ864" s="6"/>
      <c r="BK864" s="6"/>
      <c r="BL864" s="6"/>
      <c r="BM864" s="6"/>
    </row>
    <row r="865" spans="1:65" ht="13.2">
      <c r="A865" s="66"/>
      <c r="B865" s="67"/>
      <c r="C865" s="67"/>
      <c r="D865" s="66"/>
      <c r="E865" s="68"/>
      <c r="F865" s="66"/>
      <c r="G865" s="66"/>
      <c r="H865" s="66"/>
      <c r="I865" s="66"/>
      <c r="J865" s="66"/>
      <c r="K865" s="66"/>
      <c r="L865" s="66"/>
      <c r="M865" s="66"/>
      <c r="N865" s="66"/>
      <c r="O865" s="66"/>
      <c r="P865" s="66"/>
      <c r="Q865" s="66"/>
      <c r="R865" s="66"/>
      <c r="S865" s="66"/>
      <c r="T865" s="66"/>
      <c r="U865" s="66"/>
      <c r="V865" s="66"/>
      <c r="W865" s="66"/>
      <c r="X865" s="66"/>
      <c r="Y865" s="66"/>
      <c r="Z865" s="66"/>
      <c r="AA865" s="66"/>
      <c r="AB865" s="66"/>
      <c r="AC865" s="66"/>
      <c r="AD865" s="66"/>
      <c r="AE865" s="66"/>
      <c r="AF865" s="66"/>
      <c r="AG865" s="66"/>
      <c r="AH865" s="66"/>
      <c r="AI865" s="66"/>
      <c r="AJ865" s="66"/>
      <c r="AK865" s="66"/>
      <c r="AL865" s="66"/>
      <c r="AM865" s="66"/>
      <c r="AN865" s="70"/>
      <c r="AO865" s="70"/>
      <c r="AP865" s="70"/>
      <c r="AQ865" s="71"/>
      <c r="AR865" s="70"/>
      <c r="AS865" s="6"/>
      <c r="AT865" s="6"/>
      <c r="AU865" s="6"/>
      <c r="AV865" s="6"/>
      <c r="AW865" s="6"/>
      <c r="AX865" s="6"/>
      <c r="AY865" s="6"/>
      <c r="AZ865" s="6"/>
      <c r="BA865" s="6"/>
      <c r="BB865" s="6"/>
      <c r="BC865" s="6"/>
      <c r="BD865" s="6"/>
      <c r="BE865" s="6"/>
      <c r="BF865" s="6"/>
      <c r="BG865" s="6"/>
      <c r="BH865" s="6"/>
      <c r="BI865" s="6"/>
      <c r="BJ865" s="6"/>
      <c r="BK865" s="6"/>
      <c r="BL865" s="6"/>
      <c r="BM865" s="6"/>
    </row>
    <row r="866" spans="1:65" ht="13.2">
      <c r="A866" s="66"/>
      <c r="B866" s="67"/>
      <c r="C866" s="67"/>
      <c r="D866" s="66"/>
      <c r="E866" s="68"/>
      <c r="F866" s="66"/>
      <c r="G866" s="66"/>
      <c r="H866" s="66"/>
      <c r="I866" s="66"/>
      <c r="J866" s="66"/>
      <c r="K866" s="66"/>
      <c r="L866" s="66"/>
      <c r="M866" s="66"/>
      <c r="N866" s="66"/>
      <c r="O866" s="66"/>
      <c r="P866" s="66"/>
      <c r="Q866" s="66"/>
      <c r="R866" s="66"/>
      <c r="S866" s="66"/>
      <c r="T866" s="66"/>
      <c r="U866" s="66"/>
      <c r="V866" s="66"/>
      <c r="W866" s="66"/>
      <c r="X866" s="66"/>
      <c r="Y866" s="66"/>
      <c r="Z866" s="66"/>
      <c r="AA866" s="66"/>
      <c r="AB866" s="66"/>
      <c r="AC866" s="66"/>
      <c r="AD866" s="66"/>
      <c r="AE866" s="66"/>
      <c r="AF866" s="66"/>
      <c r="AG866" s="66"/>
      <c r="AH866" s="66"/>
      <c r="AI866" s="66"/>
      <c r="AJ866" s="66"/>
      <c r="AK866" s="66"/>
      <c r="AL866" s="66"/>
      <c r="AM866" s="66"/>
      <c r="AN866" s="70"/>
      <c r="AO866" s="70"/>
      <c r="AP866" s="70"/>
      <c r="AQ866" s="71"/>
      <c r="AR866" s="70"/>
      <c r="AS866" s="6"/>
      <c r="AT866" s="6"/>
      <c r="AU866" s="6"/>
      <c r="AV866" s="6"/>
      <c r="AW866" s="6"/>
      <c r="AX866" s="6"/>
      <c r="AY866" s="6"/>
      <c r="AZ866" s="6"/>
      <c r="BA866" s="6"/>
      <c r="BB866" s="6"/>
      <c r="BC866" s="6"/>
      <c r="BD866" s="6"/>
      <c r="BE866" s="6"/>
      <c r="BF866" s="6"/>
      <c r="BG866" s="6"/>
      <c r="BH866" s="6"/>
      <c r="BI866" s="6"/>
      <c r="BJ866" s="6"/>
      <c r="BK866" s="6"/>
      <c r="BL866" s="6"/>
      <c r="BM866" s="6"/>
    </row>
    <row r="867" spans="1:65" ht="13.2">
      <c r="A867" s="66"/>
      <c r="B867" s="67"/>
      <c r="C867" s="67"/>
      <c r="D867" s="66"/>
      <c r="E867" s="68"/>
      <c r="F867" s="66"/>
      <c r="G867" s="66"/>
      <c r="H867" s="66"/>
      <c r="I867" s="66"/>
      <c r="J867" s="66"/>
      <c r="K867" s="66"/>
      <c r="L867" s="66"/>
      <c r="M867" s="66"/>
      <c r="N867" s="66"/>
      <c r="O867" s="66"/>
      <c r="P867" s="66"/>
      <c r="Q867" s="66"/>
      <c r="R867" s="66"/>
      <c r="S867" s="66"/>
      <c r="T867" s="66"/>
      <c r="U867" s="66"/>
      <c r="V867" s="66"/>
      <c r="W867" s="66"/>
      <c r="X867" s="66"/>
      <c r="Y867" s="66"/>
      <c r="Z867" s="66"/>
      <c r="AA867" s="66"/>
      <c r="AB867" s="66"/>
      <c r="AC867" s="66"/>
      <c r="AD867" s="66"/>
      <c r="AE867" s="66"/>
      <c r="AF867" s="66"/>
      <c r="AG867" s="66"/>
      <c r="AH867" s="66"/>
      <c r="AI867" s="66"/>
      <c r="AJ867" s="66"/>
      <c r="AK867" s="66"/>
      <c r="AL867" s="66"/>
      <c r="AM867" s="66"/>
      <c r="AN867" s="70"/>
      <c r="AO867" s="70"/>
      <c r="AP867" s="70"/>
      <c r="AQ867" s="71"/>
      <c r="AR867" s="70"/>
      <c r="AS867" s="6"/>
      <c r="AT867" s="6"/>
      <c r="AU867" s="6"/>
      <c r="AV867" s="6"/>
      <c r="AW867" s="6"/>
      <c r="AX867" s="6"/>
      <c r="AY867" s="6"/>
      <c r="AZ867" s="6"/>
      <c r="BA867" s="6"/>
      <c r="BB867" s="6"/>
      <c r="BC867" s="6"/>
      <c r="BD867" s="6"/>
      <c r="BE867" s="6"/>
      <c r="BF867" s="6"/>
      <c r="BG867" s="6"/>
      <c r="BH867" s="6"/>
      <c r="BI867" s="6"/>
      <c r="BJ867" s="6"/>
      <c r="BK867" s="6"/>
      <c r="BL867" s="6"/>
      <c r="BM867" s="6"/>
    </row>
    <row r="868" spans="1:65" ht="13.2">
      <c r="A868" s="66"/>
      <c r="B868" s="67"/>
      <c r="C868" s="67"/>
      <c r="D868" s="66"/>
      <c r="E868" s="68"/>
      <c r="F868" s="66"/>
      <c r="G868" s="66"/>
      <c r="H868" s="66"/>
      <c r="I868" s="66"/>
      <c r="J868" s="66"/>
      <c r="K868" s="66"/>
      <c r="L868" s="66"/>
      <c r="M868" s="66"/>
      <c r="N868" s="66"/>
      <c r="O868" s="66"/>
      <c r="P868" s="66"/>
      <c r="Q868" s="66"/>
      <c r="R868" s="66"/>
      <c r="S868" s="66"/>
      <c r="T868" s="66"/>
      <c r="U868" s="66"/>
      <c r="V868" s="66"/>
      <c r="W868" s="66"/>
      <c r="X868" s="66"/>
      <c r="Y868" s="66"/>
      <c r="Z868" s="66"/>
      <c r="AA868" s="66"/>
      <c r="AB868" s="66"/>
      <c r="AC868" s="66"/>
      <c r="AD868" s="66"/>
      <c r="AE868" s="66"/>
      <c r="AF868" s="66"/>
      <c r="AG868" s="66"/>
      <c r="AH868" s="66"/>
      <c r="AI868" s="66"/>
      <c r="AJ868" s="66"/>
      <c r="AK868" s="66"/>
      <c r="AL868" s="66"/>
      <c r="AM868" s="66"/>
      <c r="AN868" s="70"/>
      <c r="AO868" s="70"/>
      <c r="AP868" s="70"/>
      <c r="AQ868" s="71"/>
      <c r="AR868" s="70"/>
      <c r="AS868" s="6"/>
      <c r="AT868" s="6"/>
      <c r="AU868" s="6"/>
      <c r="AV868" s="6"/>
      <c r="AW868" s="6"/>
      <c r="AX868" s="6"/>
      <c r="AY868" s="6"/>
      <c r="AZ868" s="6"/>
      <c r="BA868" s="6"/>
      <c r="BB868" s="6"/>
      <c r="BC868" s="6"/>
      <c r="BD868" s="6"/>
      <c r="BE868" s="6"/>
      <c r="BF868" s="6"/>
      <c r="BG868" s="6"/>
      <c r="BH868" s="6"/>
      <c r="BI868" s="6"/>
      <c r="BJ868" s="6"/>
      <c r="BK868" s="6"/>
      <c r="BL868" s="6"/>
      <c r="BM868" s="6"/>
    </row>
    <row r="869" spans="1:65" ht="13.2">
      <c r="A869" s="66"/>
      <c r="B869" s="67"/>
      <c r="C869" s="67"/>
      <c r="D869" s="66"/>
      <c r="E869" s="68"/>
      <c r="F869" s="66"/>
      <c r="G869" s="66"/>
      <c r="H869" s="66"/>
      <c r="I869" s="66"/>
      <c r="J869" s="66"/>
      <c r="K869" s="66"/>
      <c r="L869" s="66"/>
      <c r="M869" s="66"/>
      <c r="N869" s="66"/>
      <c r="O869" s="66"/>
      <c r="P869" s="66"/>
      <c r="Q869" s="66"/>
      <c r="R869" s="66"/>
      <c r="S869" s="66"/>
      <c r="T869" s="66"/>
      <c r="U869" s="66"/>
      <c r="V869" s="66"/>
      <c r="W869" s="66"/>
      <c r="X869" s="66"/>
      <c r="Y869" s="66"/>
      <c r="Z869" s="66"/>
      <c r="AA869" s="66"/>
      <c r="AB869" s="66"/>
      <c r="AC869" s="66"/>
      <c r="AD869" s="66"/>
      <c r="AE869" s="66"/>
      <c r="AF869" s="66"/>
      <c r="AG869" s="66"/>
      <c r="AH869" s="66"/>
      <c r="AI869" s="66"/>
      <c r="AJ869" s="66"/>
      <c r="AK869" s="66"/>
      <c r="AL869" s="66"/>
      <c r="AM869" s="66"/>
      <c r="AN869" s="70"/>
      <c r="AO869" s="70"/>
      <c r="AP869" s="70"/>
      <c r="AQ869" s="71"/>
      <c r="AR869" s="70"/>
      <c r="AS869" s="6"/>
      <c r="AT869" s="6"/>
      <c r="AU869" s="6"/>
      <c r="AV869" s="6"/>
      <c r="AW869" s="6"/>
      <c r="AX869" s="6"/>
      <c r="AY869" s="6"/>
      <c r="AZ869" s="6"/>
      <c r="BA869" s="6"/>
      <c r="BB869" s="6"/>
      <c r="BC869" s="6"/>
      <c r="BD869" s="6"/>
      <c r="BE869" s="6"/>
      <c r="BF869" s="6"/>
      <c r="BG869" s="6"/>
      <c r="BH869" s="6"/>
      <c r="BI869" s="6"/>
      <c r="BJ869" s="6"/>
      <c r="BK869" s="6"/>
      <c r="BL869" s="6"/>
      <c r="BM869" s="6"/>
    </row>
    <row r="870" spans="1:65" ht="13.2">
      <c r="A870" s="66"/>
      <c r="B870" s="67"/>
      <c r="C870" s="67"/>
      <c r="D870" s="66"/>
      <c r="E870" s="68"/>
      <c r="F870" s="66"/>
      <c r="G870" s="66"/>
      <c r="H870" s="66"/>
      <c r="I870" s="66"/>
      <c r="J870" s="66"/>
      <c r="K870" s="66"/>
      <c r="L870" s="66"/>
      <c r="M870" s="66"/>
      <c r="N870" s="66"/>
      <c r="O870" s="66"/>
      <c r="P870" s="66"/>
      <c r="Q870" s="66"/>
      <c r="R870" s="66"/>
      <c r="S870" s="66"/>
      <c r="T870" s="66"/>
      <c r="U870" s="66"/>
      <c r="V870" s="66"/>
      <c r="W870" s="66"/>
      <c r="X870" s="66"/>
      <c r="Y870" s="66"/>
      <c r="Z870" s="66"/>
      <c r="AA870" s="66"/>
      <c r="AB870" s="66"/>
      <c r="AC870" s="66"/>
      <c r="AD870" s="66"/>
      <c r="AE870" s="66"/>
      <c r="AF870" s="66"/>
      <c r="AG870" s="66"/>
      <c r="AH870" s="66"/>
      <c r="AI870" s="66"/>
      <c r="AJ870" s="66"/>
      <c r="AK870" s="66"/>
      <c r="AL870" s="66"/>
      <c r="AM870" s="66"/>
      <c r="AN870" s="70"/>
      <c r="AO870" s="70"/>
      <c r="AP870" s="70"/>
      <c r="AQ870" s="71"/>
      <c r="AR870" s="70"/>
      <c r="AS870" s="6"/>
      <c r="AT870" s="6"/>
      <c r="AU870" s="6"/>
      <c r="AV870" s="6"/>
      <c r="AW870" s="6"/>
      <c r="AX870" s="6"/>
      <c r="AY870" s="6"/>
      <c r="AZ870" s="6"/>
      <c r="BA870" s="6"/>
      <c r="BB870" s="6"/>
      <c r="BC870" s="6"/>
      <c r="BD870" s="6"/>
      <c r="BE870" s="6"/>
      <c r="BF870" s="6"/>
      <c r="BG870" s="6"/>
      <c r="BH870" s="6"/>
      <c r="BI870" s="6"/>
      <c r="BJ870" s="6"/>
      <c r="BK870" s="6"/>
      <c r="BL870" s="6"/>
      <c r="BM870" s="6"/>
    </row>
    <row r="871" spans="1:65" ht="13.2">
      <c r="A871" s="66"/>
      <c r="B871" s="67"/>
      <c r="C871" s="67"/>
      <c r="D871" s="66"/>
      <c r="E871" s="68"/>
      <c r="F871" s="66"/>
      <c r="G871" s="66"/>
      <c r="H871" s="66"/>
      <c r="I871" s="66"/>
      <c r="J871" s="66"/>
      <c r="K871" s="66"/>
      <c r="L871" s="66"/>
      <c r="M871" s="66"/>
      <c r="N871" s="66"/>
      <c r="O871" s="66"/>
      <c r="P871" s="66"/>
      <c r="Q871" s="66"/>
      <c r="R871" s="66"/>
      <c r="S871" s="66"/>
      <c r="T871" s="66"/>
      <c r="U871" s="66"/>
      <c r="V871" s="66"/>
      <c r="W871" s="66"/>
      <c r="X871" s="66"/>
      <c r="Y871" s="66"/>
      <c r="Z871" s="66"/>
      <c r="AA871" s="66"/>
      <c r="AB871" s="66"/>
      <c r="AC871" s="66"/>
      <c r="AD871" s="66"/>
      <c r="AE871" s="66"/>
      <c r="AF871" s="66"/>
      <c r="AG871" s="66"/>
      <c r="AH871" s="66"/>
      <c r="AI871" s="66"/>
      <c r="AJ871" s="66"/>
      <c r="AK871" s="66"/>
      <c r="AL871" s="66"/>
      <c r="AM871" s="66"/>
      <c r="AN871" s="70"/>
      <c r="AO871" s="70"/>
      <c r="AP871" s="70"/>
      <c r="AQ871" s="71"/>
      <c r="AR871" s="70"/>
      <c r="AS871" s="6"/>
      <c r="AT871" s="6"/>
      <c r="AU871" s="6"/>
      <c r="AV871" s="6"/>
      <c r="AW871" s="6"/>
      <c r="AX871" s="6"/>
      <c r="AY871" s="6"/>
      <c r="AZ871" s="6"/>
      <c r="BA871" s="6"/>
      <c r="BB871" s="6"/>
      <c r="BC871" s="6"/>
      <c r="BD871" s="6"/>
      <c r="BE871" s="6"/>
      <c r="BF871" s="6"/>
      <c r="BG871" s="6"/>
      <c r="BH871" s="6"/>
      <c r="BI871" s="6"/>
      <c r="BJ871" s="6"/>
      <c r="BK871" s="6"/>
      <c r="BL871" s="6"/>
      <c r="BM871" s="6"/>
    </row>
    <row r="872" spans="1:65" ht="13.2">
      <c r="A872" s="66"/>
      <c r="B872" s="67"/>
      <c r="C872" s="67"/>
      <c r="D872" s="66"/>
      <c r="E872" s="68"/>
      <c r="F872" s="66"/>
      <c r="G872" s="66"/>
      <c r="H872" s="66"/>
      <c r="I872" s="66"/>
      <c r="J872" s="66"/>
      <c r="K872" s="66"/>
      <c r="L872" s="66"/>
      <c r="M872" s="66"/>
      <c r="N872" s="66"/>
      <c r="O872" s="66"/>
      <c r="P872" s="66"/>
      <c r="Q872" s="66"/>
      <c r="R872" s="66"/>
      <c r="S872" s="66"/>
      <c r="T872" s="66"/>
      <c r="U872" s="66"/>
      <c r="V872" s="66"/>
      <c r="W872" s="66"/>
      <c r="X872" s="66"/>
      <c r="Y872" s="66"/>
      <c r="Z872" s="66"/>
      <c r="AA872" s="66"/>
      <c r="AB872" s="66"/>
      <c r="AC872" s="66"/>
      <c r="AD872" s="66"/>
      <c r="AE872" s="66"/>
      <c r="AF872" s="66"/>
      <c r="AG872" s="66"/>
      <c r="AH872" s="66"/>
      <c r="AI872" s="66"/>
      <c r="AJ872" s="66"/>
      <c r="AK872" s="66"/>
      <c r="AL872" s="66"/>
      <c r="AM872" s="66"/>
      <c r="AN872" s="70"/>
      <c r="AO872" s="70"/>
      <c r="AP872" s="70"/>
      <c r="AQ872" s="71"/>
      <c r="AR872" s="70"/>
      <c r="AS872" s="6"/>
      <c r="AT872" s="6"/>
      <c r="AU872" s="6"/>
      <c r="AV872" s="6"/>
      <c r="AW872" s="6"/>
      <c r="AX872" s="6"/>
      <c r="AY872" s="6"/>
      <c r="AZ872" s="6"/>
      <c r="BA872" s="6"/>
      <c r="BB872" s="6"/>
      <c r="BC872" s="6"/>
      <c r="BD872" s="6"/>
      <c r="BE872" s="6"/>
      <c r="BF872" s="6"/>
      <c r="BG872" s="6"/>
      <c r="BH872" s="6"/>
      <c r="BI872" s="6"/>
      <c r="BJ872" s="6"/>
      <c r="BK872" s="6"/>
      <c r="BL872" s="6"/>
      <c r="BM872" s="6"/>
    </row>
    <row r="873" spans="1:65" ht="13.2">
      <c r="A873" s="66"/>
      <c r="B873" s="67"/>
      <c r="C873" s="67"/>
      <c r="D873" s="66"/>
      <c r="E873" s="68"/>
      <c r="F873" s="66"/>
      <c r="G873" s="66"/>
      <c r="H873" s="66"/>
      <c r="I873" s="66"/>
      <c r="J873" s="66"/>
      <c r="K873" s="66"/>
      <c r="L873" s="66"/>
      <c r="M873" s="66"/>
      <c r="N873" s="66"/>
      <c r="O873" s="66"/>
      <c r="P873" s="66"/>
      <c r="Q873" s="66"/>
      <c r="R873" s="66"/>
      <c r="S873" s="66"/>
      <c r="T873" s="66"/>
      <c r="U873" s="66"/>
      <c r="V873" s="66"/>
      <c r="W873" s="66"/>
      <c r="X873" s="66"/>
      <c r="Y873" s="66"/>
      <c r="Z873" s="66"/>
      <c r="AA873" s="66"/>
      <c r="AB873" s="66"/>
      <c r="AC873" s="66"/>
      <c r="AD873" s="66"/>
      <c r="AE873" s="66"/>
      <c r="AF873" s="66"/>
      <c r="AG873" s="66"/>
      <c r="AH873" s="66"/>
      <c r="AI873" s="66"/>
      <c r="AJ873" s="66"/>
      <c r="AK873" s="66"/>
      <c r="AL873" s="66"/>
      <c r="AM873" s="66"/>
      <c r="AN873" s="70"/>
      <c r="AO873" s="70"/>
      <c r="AP873" s="70"/>
      <c r="AQ873" s="71"/>
      <c r="AR873" s="70"/>
      <c r="AS873" s="6"/>
      <c r="AT873" s="6"/>
      <c r="AU873" s="6"/>
      <c r="AV873" s="6"/>
      <c r="AW873" s="6"/>
      <c r="AX873" s="6"/>
      <c r="AY873" s="6"/>
      <c r="AZ873" s="6"/>
      <c r="BA873" s="6"/>
      <c r="BB873" s="6"/>
      <c r="BC873" s="6"/>
      <c r="BD873" s="6"/>
      <c r="BE873" s="6"/>
      <c r="BF873" s="6"/>
      <c r="BG873" s="6"/>
      <c r="BH873" s="6"/>
      <c r="BI873" s="6"/>
      <c r="BJ873" s="6"/>
      <c r="BK873" s="6"/>
      <c r="BL873" s="6"/>
      <c r="BM873" s="6"/>
    </row>
    <row r="874" spans="1:65" ht="13.2">
      <c r="A874" s="66"/>
      <c r="B874" s="67"/>
      <c r="C874" s="67"/>
      <c r="D874" s="66"/>
      <c r="E874" s="68"/>
      <c r="F874" s="66"/>
      <c r="G874" s="66"/>
      <c r="H874" s="66"/>
      <c r="I874" s="66"/>
      <c r="J874" s="66"/>
      <c r="K874" s="66"/>
      <c r="L874" s="66"/>
      <c r="M874" s="66"/>
      <c r="N874" s="66"/>
      <c r="O874" s="66"/>
      <c r="P874" s="66"/>
      <c r="Q874" s="66"/>
      <c r="R874" s="66"/>
      <c r="S874" s="66"/>
      <c r="T874" s="66"/>
      <c r="U874" s="66"/>
      <c r="V874" s="66"/>
      <c r="W874" s="66"/>
      <c r="X874" s="66"/>
      <c r="Y874" s="66"/>
      <c r="Z874" s="66"/>
      <c r="AA874" s="66"/>
      <c r="AB874" s="66"/>
      <c r="AC874" s="66"/>
      <c r="AD874" s="66"/>
      <c r="AE874" s="66"/>
      <c r="AF874" s="66"/>
      <c r="AG874" s="66"/>
      <c r="AH874" s="66"/>
      <c r="AI874" s="66"/>
      <c r="AJ874" s="66"/>
      <c r="AK874" s="66"/>
      <c r="AL874" s="66"/>
      <c r="AM874" s="66"/>
      <c r="AN874" s="70"/>
      <c r="AO874" s="70"/>
      <c r="AP874" s="70"/>
      <c r="AQ874" s="71"/>
      <c r="AR874" s="70"/>
      <c r="AS874" s="6"/>
      <c r="AT874" s="6"/>
      <c r="AU874" s="6"/>
      <c r="AV874" s="6"/>
      <c r="AW874" s="6"/>
      <c r="AX874" s="6"/>
      <c r="AY874" s="6"/>
      <c r="AZ874" s="6"/>
      <c r="BA874" s="6"/>
      <c r="BB874" s="6"/>
      <c r="BC874" s="6"/>
      <c r="BD874" s="6"/>
      <c r="BE874" s="6"/>
      <c r="BF874" s="6"/>
      <c r="BG874" s="6"/>
      <c r="BH874" s="6"/>
      <c r="BI874" s="6"/>
      <c r="BJ874" s="6"/>
      <c r="BK874" s="6"/>
      <c r="BL874" s="6"/>
      <c r="BM874" s="6"/>
    </row>
    <row r="875" spans="1:65" ht="13.2">
      <c r="A875" s="66"/>
      <c r="B875" s="67"/>
      <c r="C875" s="67"/>
      <c r="D875" s="66"/>
      <c r="E875" s="68"/>
      <c r="F875" s="66"/>
      <c r="G875" s="66"/>
      <c r="H875" s="66"/>
      <c r="I875" s="66"/>
      <c r="J875" s="66"/>
      <c r="K875" s="66"/>
      <c r="L875" s="66"/>
      <c r="M875" s="66"/>
      <c r="N875" s="66"/>
      <c r="O875" s="66"/>
      <c r="P875" s="66"/>
      <c r="Q875" s="66"/>
      <c r="R875" s="66"/>
      <c r="S875" s="66"/>
      <c r="T875" s="66"/>
      <c r="U875" s="66"/>
      <c r="V875" s="66"/>
      <c r="W875" s="66"/>
      <c r="X875" s="66"/>
      <c r="Y875" s="66"/>
      <c r="Z875" s="66"/>
      <c r="AA875" s="66"/>
      <c r="AB875" s="66"/>
      <c r="AC875" s="66"/>
      <c r="AD875" s="66"/>
      <c r="AE875" s="66"/>
      <c r="AF875" s="66"/>
      <c r="AG875" s="66"/>
      <c r="AH875" s="66"/>
      <c r="AI875" s="66"/>
      <c r="AJ875" s="66"/>
      <c r="AK875" s="66"/>
      <c r="AL875" s="66"/>
      <c r="AM875" s="66"/>
      <c r="AN875" s="70"/>
      <c r="AO875" s="70"/>
      <c r="AP875" s="70"/>
      <c r="AQ875" s="71"/>
      <c r="AR875" s="70"/>
      <c r="AS875" s="6"/>
      <c r="AT875" s="6"/>
      <c r="AU875" s="6"/>
      <c r="AV875" s="6"/>
      <c r="AW875" s="6"/>
      <c r="AX875" s="6"/>
      <c r="AY875" s="6"/>
      <c r="AZ875" s="6"/>
      <c r="BA875" s="6"/>
      <c r="BB875" s="6"/>
      <c r="BC875" s="6"/>
      <c r="BD875" s="6"/>
      <c r="BE875" s="6"/>
      <c r="BF875" s="6"/>
      <c r="BG875" s="6"/>
      <c r="BH875" s="6"/>
      <c r="BI875" s="6"/>
      <c r="BJ875" s="6"/>
      <c r="BK875" s="6"/>
      <c r="BL875" s="6"/>
      <c r="BM875" s="6"/>
    </row>
    <row r="876" spans="1:65" ht="13.2">
      <c r="A876" s="66"/>
      <c r="B876" s="67"/>
      <c r="C876" s="67"/>
      <c r="D876" s="66"/>
      <c r="E876" s="68"/>
      <c r="F876" s="66"/>
      <c r="G876" s="66"/>
      <c r="H876" s="66"/>
      <c r="I876" s="66"/>
      <c r="J876" s="66"/>
      <c r="K876" s="66"/>
      <c r="L876" s="66"/>
      <c r="M876" s="66"/>
      <c r="N876" s="66"/>
      <c r="O876" s="66"/>
      <c r="P876" s="66"/>
      <c r="Q876" s="66"/>
      <c r="R876" s="66"/>
      <c r="S876" s="66"/>
      <c r="T876" s="66"/>
      <c r="U876" s="66"/>
      <c r="V876" s="66"/>
      <c r="W876" s="66"/>
      <c r="X876" s="66"/>
      <c r="Y876" s="66"/>
      <c r="Z876" s="66"/>
      <c r="AA876" s="66"/>
      <c r="AB876" s="66"/>
      <c r="AC876" s="66"/>
      <c r="AD876" s="66"/>
      <c r="AE876" s="66"/>
      <c r="AF876" s="66"/>
      <c r="AG876" s="66"/>
      <c r="AH876" s="66"/>
      <c r="AI876" s="66"/>
      <c r="AJ876" s="66"/>
      <c r="AK876" s="66"/>
      <c r="AL876" s="66"/>
      <c r="AM876" s="66"/>
      <c r="AN876" s="70"/>
      <c r="AO876" s="70"/>
      <c r="AP876" s="70"/>
      <c r="AQ876" s="71"/>
      <c r="AR876" s="70"/>
      <c r="AS876" s="6"/>
      <c r="AT876" s="6"/>
      <c r="AU876" s="6"/>
      <c r="AV876" s="6"/>
      <c r="AW876" s="6"/>
      <c r="AX876" s="6"/>
      <c r="AY876" s="6"/>
      <c r="AZ876" s="6"/>
      <c r="BA876" s="6"/>
      <c r="BB876" s="6"/>
      <c r="BC876" s="6"/>
      <c r="BD876" s="6"/>
      <c r="BE876" s="6"/>
      <c r="BF876" s="6"/>
      <c r="BG876" s="6"/>
      <c r="BH876" s="6"/>
      <c r="BI876" s="6"/>
      <c r="BJ876" s="6"/>
      <c r="BK876" s="6"/>
      <c r="BL876" s="6"/>
      <c r="BM876" s="6"/>
    </row>
    <row r="877" spans="1:65" ht="13.2">
      <c r="A877" s="66"/>
      <c r="B877" s="67"/>
      <c r="C877" s="67"/>
      <c r="D877" s="66"/>
      <c r="E877" s="68"/>
      <c r="F877" s="66"/>
      <c r="G877" s="66"/>
      <c r="H877" s="66"/>
      <c r="I877" s="66"/>
      <c r="J877" s="66"/>
      <c r="K877" s="66"/>
      <c r="L877" s="66"/>
      <c r="M877" s="66"/>
      <c r="N877" s="66"/>
      <c r="O877" s="66"/>
      <c r="P877" s="66"/>
      <c r="Q877" s="66"/>
      <c r="R877" s="66"/>
      <c r="S877" s="66"/>
      <c r="T877" s="66"/>
      <c r="U877" s="66"/>
      <c r="V877" s="66"/>
      <c r="W877" s="66"/>
      <c r="X877" s="66"/>
      <c r="Y877" s="66"/>
      <c r="Z877" s="66"/>
      <c r="AA877" s="66"/>
      <c r="AB877" s="66"/>
      <c r="AC877" s="66"/>
      <c r="AD877" s="66"/>
      <c r="AE877" s="66"/>
      <c r="AF877" s="66"/>
      <c r="AG877" s="66"/>
      <c r="AH877" s="66"/>
      <c r="AI877" s="66"/>
      <c r="AJ877" s="66"/>
      <c r="AK877" s="66"/>
      <c r="AL877" s="66"/>
      <c r="AM877" s="66"/>
      <c r="AN877" s="70"/>
      <c r="AO877" s="70"/>
      <c r="AP877" s="70"/>
      <c r="AQ877" s="71"/>
      <c r="AR877" s="70"/>
      <c r="AS877" s="6"/>
      <c r="AT877" s="6"/>
      <c r="AU877" s="6"/>
      <c r="AV877" s="6"/>
      <c r="AW877" s="6"/>
      <c r="AX877" s="6"/>
      <c r="AY877" s="6"/>
      <c r="AZ877" s="6"/>
      <c r="BA877" s="6"/>
      <c r="BB877" s="6"/>
      <c r="BC877" s="6"/>
      <c r="BD877" s="6"/>
      <c r="BE877" s="6"/>
      <c r="BF877" s="6"/>
      <c r="BG877" s="6"/>
      <c r="BH877" s="6"/>
      <c r="BI877" s="6"/>
      <c r="BJ877" s="6"/>
      <c r="BK877" s="6"/>
      <c r="BL877" s="6"/>
      <c r="BM877" s="6"/>
    </row>
    <row r="878" spans="1:65" ht="13.2">
      <c r="A878" s="66"/>
      <c r="B878" s="67"/>
      <c r="C878" s="67"/>
      <c r="D878" s="66"/>
      <c r="E878" s="68"/>
      <c r="F878" s="66"/>
      <c r="G878" s="66"/>
      <c r="H878" s="66"/>
      <c r="I878" s="66"/>
      <c r="J878" s="66"/>
      <c r="K878" s="66"/>
      <c r="L878" s="66"/>
      <c r="M878" s="66"/>
      <c r="N878" s="66"/>
      <c r="O878" s="66"/>
      <c r="P878" s="66"/>
      <c r="Q878" s="66"/>
      <c r="R878" s="66"/>
      <c r="S878" s="66"/>
      <c r="T878" s="66"/>
      <c r="U878" s="66"/>
      <c r="V878" s="66"/>
      <c r="W878" s="66"/>
      <c r="X878" s="66"/>
      <c r="Y878" s="66"/>
      <c r="Z878" s="66"/>
      <c r="AA878" s="66"/>
      <c r="AB878" s="66"/>
      <c r="AC878" s="66"/>
      <c r="AD878" s="66"/>
      <c r="AE878" s="66"/>
      <c r="AF878" s="66"/>
      <c r="AG878" s="66"/>
      <c r="AH878" s="66"/>
      <c r="AI878" s="66"/>
      <c r="AJ878" s="66"/>
      <c r="AK878" s="66"/>
      <c r="AL878" s="66"/>
      <c r="AM878" s="66"/>
      <c r="AN878" s="70"/>
      <c r="AO878" s="70"/>
      <c r="AP878" s="70"/>
      <c r="AQ878" s="71"/>
      <c r="AR878" s="70"/>
      <c r="AS878" s="6"/>
      <c r="AT878" s="6"/>
      <c r="AU878" s="6"/>
      <c r="AV878" s="6"/>
      <c r="AW878" s="6"/>
      <c r="AX878" s="6"/>
      <c r="AY878" s="6"/>
      <c r="AZ878" s="6"/>
      <c r="BA878" s="6"/>
      <c r="BB878" s="6"/>
      <c r="BC878" s="6"/>
      <c r="BD878" s="6"/>
      <c r="BE878" s="6"/>
      <c r="BF878" s="6"/>
      <c r="BG878" s="6"/>
      <c r="BH878" s="6"/>
      <c r="BI878" s="6"/>
      <c r="BJ878" s="6"/>
      <c r="BK878" s="6"/>
      <c r="BL878" s="6"/>
      <c r="BM878" s="6"/>
    </row>
    <row r="879" spans="1:65" ht="13.2">
      <c r="A879" s="66"/>
      <c r="B879" s="67"/>
      <c r="C879" s="67"/>
      <c r="D879" s="66"/>
      <c r="E879" s="68"/>
      <c r="F879" s="66"/>
      <c r="G879" s="66"/>
      <c r="H879" s="66"/>
      <c r="I879" s="66"/>
      <c r="J879" s="66"/>
      <c r="K879" s="66"/>
      <c r="L879" s="66"/>
      <c r="M879" s="66"/>
      <c r="N879" s="66"/>
      <c r="O879" s="66"/>
      <c r="P879" s="66"/>
      <c r="Q879" s="66"/>
      <c r="R879" s="66"/>
      <c r="S879" s="66"/>
      <c r="T879" s="66"/>
      <c r="U879" s="66"/>
      <c r="V879" s="66"/>
      <c r="W879" s="66"/>
      <c r="X879" s="66"/>
      <c r="Y879" s="66"/>
      <c r="Z879" s="66"/>
      <c r="AA879" s="66"/>
      <c r="AB879" s="66"/>
      <c r="AC879" s="66"/>
      <c r="AD879" s="66"/>
      <c r="AE879" s="66"/>
      <c r="AF879" s="66"/>
      <c r="AG879" s="66"/>
      <c r="AH879" s="66"/>
      <c r="AI879" s="66"/>
      <c r="AJ879" s="66"/>
      <c r="AK879" s="66"/>
      <c r="AL879" s="66"/>
      <c r="AM879" s="66"/>
      <c r="AN879" s="70"/>
      <c r="AO879" s="70"/>
      <c r="AP879" s="70"/>
      <c r="AQ879" s="71"/>
      <c r="AR879" s="70"/>
      <c r="AS879" s="6"/>
      <c r="AT879" s="6"/>
      <c r="AU879" s="6"/>
      <c r="AV879" s="6"/>
      <c r="AW879" s="6"/>
      <c r="AX879" s="6"/>
      <c r="AY879" s="6"/>
      <c r="AZ879" s="6"/>
      <c r="BA879" s="6"/>
      <c r="BB879" s="6"/>
      <c r="BC879" s="6"/>
      <c r="BD879" s="6"/>
      <c r="BE879" s="6"/>
      <c r="BF879" s="6"/>
      <c r="BG879" s="6"/>
      <c r="BH879" s="6"/>
      <c r="BI879" s="6"/>
      <c r="BJ879" s="6"/>
      <c r="BK879" s="6"/>
      <c r="BL879" s="6"/>
      <c r="BM879" s="6"/>
    </row>
    <row r="880" spans="1:65" ht="13.2">
      <c r="A880" s="66"/>
      <c r="B880" s="67"/>
      <c r="C880" s="67"/>
      <c r="D880" s="66"/>
      <c r="E880" s="68"/>
      <c r="F880" s="66"/>
      <c r="G880" s="66"/>
      <c r="H880" s="66"/>
      <c r="I880" s="66"/>
      <c r="J880" s="66"/>
      <c r="K880" s="66"/>
      <c r="L880" s="66"/>
      <c r="M880" s="66"/>
      <c r="N880" s="66"/>
      <c r="O880" s="66"/>
      <c r="P880" s="66"/>
      <c r="Q880" s="66"/>
      <c r="R880" s="66"/>
      <c r="S880" s="66"/>
      <c r="T880" s="66"/>
      <c r="U880" s="66"/>
      <c r="V880" s="66"/>
      <c r="W880" s="66"/>
      <c r="X880" s="66"/>
      <c r="Y880" s="66"/>
      <c r="Z880" s="66"/>
      <c r="AA880" s="66"/>
      <c r="AB880" s="66"/>
      <c r="AC880" s="66"/>
      <c r="AD880" s="66"/>
      <c r="AE880" s="66"/>
      <c r="AF880" s="66"/>
      <c r="AG880" s="66"/>
      <c r="AH880" s="66"/>
      <c r="AI880" s="66"/>
      <c r="AJ880" s="66"/>
      <c r="AK880" s="66"/>
      <c r="AL880" s="66"/>
      <c r="AM880" s="66"/>
      <c r="AN880" s="70"/>
      <c r="AO880" s="70"/>
      <c r="AP880" s="70"/>
      <c r="AQ880" s="71"/>
      <c r="AR880" s="70"/>
      <c r="AS880" s="6"/>
      <c r="AT880" s="6"/>
      <c r="AU880" s="6"/>
      <c r="AV880" s="6"/>
      <c r="AW880" s="6"/>
      <c r="AX880" s="6"/>
      <c r="AY880" s="6"/>
      <c r="AZ880" s="6"/>
      <c r="BA880" s="6"/>
      <c r="BB880" s="6"/>
      <c r="BC880" s="6"/>
      <c r="BD880" s="6"/>
      <c r="BE880" s="6"/>
      <c r="BF880" s="6"/>
      <c r="BG880" s="6"/>
      <c r="BH880" s="6"/>
      <c r="BI880" s="6"/>
      <c r="BJ880" s="6"/>
      <c r="BK880" s="6"/>
      <c r="BL880" s="6"/>
      <c r="BM880" s="6"/>
    </row>
    <row r="881" spans="1:65" ht="13.2">
      <c r="A881" s="66"/>
      <c r="B881" s="67"/>
      <c r="C881" s="67"/>
      <c r="D881" s="66"/>
      <c r="E881" s="68"/>
      <c r="F881" s="66"/>
      <c r="G881" s="66"/>
      <c r="H881" s="66"/>
      <c r="I881" s="66"/>
      <c r="J881" s="66"/>
      <c r="K881" s="66"/>
      <c r="L881" s="66"/>
      <c r="M881" s="66"/>
      <c r="N881" s="66"/>
      <c r="O881" s="66"/>
      <c r="P881" s="66"/>
      <c r="Q881" s="66"/>
      <c r="R881" s="66"/>
      <c r="S881" s="66"/>
      <c r="T881" s="66"/>
      <c r="U881" s="66"/>
      <c r="V881" s="66"/>
      <c r="W881" s="66"/>
      <c r="X881" s="66"/>
      <c r="Y881" s="66"/>
      <c r="Z881" s="66"/>
      <c r="AA881" s="66"/>
      <c r="AB881" s="66"/>
      <c r="AC881" s="66"/>
      <c r="AD881" s="66"/>
      <c r="AE881" s="66"/>
      <c r="AF881" s="66"/>
      <c r="AG881" s="66"/>
      <c r="AH881" s="66"/>
      <c r="AI881" s="66"/>
      <c r="AJ881" s="66"/>
      <c r="AK881" s="66"/>
      <c r="AL881" s="66"/>
      <c r="AM881" s="66"/>
      <c r="AN881" s="70"/>
      <c r="AO881" s="70"/>
      <c r="AP881" s="70"/>
      <c r="AQ881" s="71"/>
      <c r="AR881" s="70"/>
      <c r="AS881" s="6"/>
      <c r="AT881" s="6"/>
      <c r="AU881" s="6"/>
      <c r="AV881" s="6"/>
      <c r="AW881" s="6"/>
      <c r="AX881" s="6"/>
      <c r="AY881" s="6"/>
      <c r="AZ881" s="6"/>
      <c r="BA881" s="6"/>
      <c r="BB881" s="6"/>
      <c r="BC881" s="6"/>
      <c r="BD881" s="6"/>
      <c r="BE881" s="6"/>
      <c r="BF881" s="6"/>
      <c r="BG881" s="6"/>
      <c r="BH881" s="6"/>
      <c r="BI881" s="6"/>
      <c r="BJ881" s="6"/>
      <c r="BK881" s="6"/>
      <c r="BL881" s="6"/>
      <c r="BM881" s="6"/>
    </row>
    <row r="882" spans="1:65" ht="13.2">
      <c r="A882" s="66"/>
      <c r="B882" s="67"/>
      <c r="C882" s="67"/>
      <c r="D882" s="66"/>
      <c r="E882" s="68"/>
      <c r="F882" s="66"/>
      <c r="G882" s="66"/>
      <c r="H882" s="66"/>
      <c r="I882" s="66"/>
      <c r="J882" s="66"/>
      <c r="K882" s="66"/>
      <c r="L882" s="66"/>
      <c r="M882" s="66"/>
      <c r="N882" s="66"/>
      <c r="O882" s="66"/>
      <c r="P882" s="66"/>
      <c r="Q882" s="66"/>
      <c r="R882" s="66"/>
      <c r="S882" s="66"/>
      <c r="T882" s="66"/>
      <c r="U882" s="66"/>
      <c r="V882" s="66"/>
      <c r="W882" s="66"/>
      <c r="X882" s="66"/>
      <c r="Y882" s="66"/>
      <c r="Z882" s="66"/>
      <c r="AA882" s="66"/>
      <c r="AB882" s="66"/>
      <c r="AC882" s="66"/>
      <c r="AD882" s="66"/>
      <c r="AE882" s="66"/>
      <c r="AF882" s="66"/>
      <c r="AG882" s="66"/>
      <c r="AH882" s="66"/>
      <c r="AI882" s="66"/>
      <c r="AJ882" s="66"/>
      <c r="AK882" s="66"/>
      <c r="AL882" s="66"/>
      <c r="AM882" s="66"/>
      <c r="AN882" s="70"/>
      <c r="AO882" s="70"/>
      <c r="AP882" s="70"/>
      <c r="AQ882" s="71"/>
      <c r="AR882" s="70"/>
      <c r="AS882" s="6"/>
      <c r="AT882" s="6"/>
      <c r="AU882" s="6"/>
      <c r="AV882" s="6"/>
      <c r="AW882" s="6"/>
      <c r="AX882" s="6"/>
      <c r="AY882" s="6"/>
      <c r="AZ882" s="6"/>
      <c r="BA882" s="6"/>
      <c r="BB882" s="6"/>
      <c r="BC882" s="6"/>
      <c r="BD882" s="6"/>
      <c r="BE882" s="6"/>
      <c r="BF882" s="6"/>
      <c r="BG882" s="6"/>
      <c r="BH882" s="6"/>
      <c r="BI882" s="6"/>
      <c r="BJ882" s="6"/>
      <c r="BK882" s="6"/>
      <c r="BL882" s="6"/>
      <c r="BM882" s="6"/>
    </row>
    <row r="883" spans="1:65" ht="13.2">
      <c r="A883" s="66"/>
      <c r="B883" s="67"/>
      <c r="C883" s="67"/>
      <c r="D883" s="66"/>
      <c r="E883" s="68"/>
      <c r="F883" s="66"/>
      <c r="G883" s="66"/>
      <c r="H883" s="66"/>
      <c r="I883" s="66"/>
      <c r="J883" s="66"/>
      <c r="K883" s="66"/>
      <c r="L883" s="66"/>
      <c r="M883" s="66"/>
      <c r="N883" s="66"/>
      <c r="O883" s="66"/>
      <c r="P883" s="66"/>
      <c r="Q883" s="66"/>
      <c r="R883" s="66"/>
      <c r="S883" s="66"/>
      <c r="T883" s="66"/>
      <c r="U883" s="66"/>
      <c r="V883" s="66"/>
      <c r="W883" s="66"/>
      <c r="X883" s="66"/>
      <c r="Y883" s="66"/>
      <c r="Z883" s="66"/>
      <c r="AA883" s="66"/>
      <c r="AB883" s="66"/>
      <c r="AC883" s="66"/>
      <c r="AD883" s="66"/>
      <c r="AE883" s="66"/>
      <c r="AF883" s="66"/>
      <c r="AG883" s="66"/>
      <c r="AH883" s="66"/>
      <c r="AI883" s="66"/>
      <c r="AJ883" s="66"/>
      <c r="AK883" s="66"/>
      <c r="AL883" s="66"/>
      <c r="AM883" s="66"/>
      <c r="AN883" s="70"/>
      <c r="AO883" s="70"/>
      <c r="AP883" s="70"/>
      <c r="AQ883" s="71"/>
      <c r="AR883" s="70"/>
      <c r="AS883" s="6"/>
      <c r="AT883" s="6"/>
      <c r="AU883" s="6"/>
      <c r="AV883" s="6"/>
      <c r="AW883" s="6"/>
      <c r="AX883" s="6"/>
      <c r="AY883" s="6"/>
      <c r="AZ883" s="6"/>
      <c r="BA883" s="6"/>
      <c r="BB883" s="6"/>
      <c r="BC883" s="6"/>
      <c r="BD883" s="6"/>
      <c r="BE883" s="6"/>
      <c r="BF883" s="6"/>
      <c r="BG883" s="6"/>
      <c r="BH883" s="6"/>
      <c r="BI883" s="6"/>
      <c r="BJ883" s="6"/>
      <c r="BK883" s="6"/>
      <c r="BL883" s="6"/>
      <c r="BM883" s="6"/>
    </row>
    <row r="884" spans="1:65" ht="13.2">
      <c r="A884" s="66"/>
      <c r="B884" s="67"/>
      <c r="C884" s="67"/>
      <c r="D884" s="66"/>
      <c r="E884" s="68"/>
      <c r="F884" s="66"/>
      <c r="G884" s="66"/>
      <c r="H884" s="66"/>
      <c r="I884" s="66"/>
      <c r="J884" s="66"/>
      <c r="K884" s="66"/>
      <c r="L884" s="66"/>
      <c r="M884" s="66"/>
      <c r="N884" s="66"/>
      <c r="O884" s="66"/>
      <c r="P884" s="66"/>
      <c r="Q884" s="66"/>
      <c r="R884" s="66"/>
      <c r="S884" s="66"/>
      <c r="T884" s="66"/>
      <c r="U884" s="66"/>
      <c r="V884" s="66"/>
      <c r="W884" s="66"/>
      <c r="X884" s="66"/>
      <c r="Y884" s="66"/>
      <c r="Z884" s="66"/>
      <c r="AA884" s="66"/>
      <c r="AB884" s="66"/>
      <c r="AC884" s="66"/>
      <c r="AD884" s="66"/>
      <c r="AE884" s="66"/>
      <c r="AF884" s="66"/>
      <c r="AG884" s="66"/>
      <c r="AH884" s="66"/>
      <c r="AI884" s="66"/>
      <c r="AJ884" s="66"/>
      <c r="AK884" s="66"/>
      <c r="AL884" s="66"/>
      <c r="AM884" s="66"/>
      <c r="AN884" s="70"/>
      <c r="AO884" s="70"/>
      <c r="AP884" s="70"/>
      <c r="AQ884" s="71"/>
      <c r="AR884" s="70"/>
      <c r="AS884" s="6"/>
      <c r="AT884" s="6"/>
      <c r="AU884" s="6"/>
      <c r="AV884" s="6"/>
      <c r="AW884" s="6"/>
      <c r="AX884" s="6"/>
      <c r="AY884" s="6"/>
      <c r="AZ884" s="6"/>
      <c r="BA884" s="6"/>
      <c r="BB884" s="6"/>
      <c r="BC884" s="6"/>
      <c r="BD884" s="6"/>
      <c r="BE884" s="6"/>
      <c r="BF884" s="6"/>
      <c r="BG884" s="6"/>
      <c r="BH884" s="6"/>
      <c r="BI884" s="6"/>
      <c r="BJ884" s="6"/>
      <c r="BK884" s="6"/>
      <c r="BL884" s="6"/>
      <c r="BM884" s="6"/>
    </row>
    <row r="885" spans="1:65" ht="13.2">
      <c r="A885" s="66"/>
      <c r="B885" s="67"/>
      <c r="C885" s="67"/>
      <c r="D885" s="66"/>
      <c r="E885" s="68"/>
      <c r="F885" s="66"/>
      <c r="G885" s="66"/>
      <c r="H885" s="66"/>
      <c r="I885" s="66"/>
      <c r="J885" s="66"/>
      <c r="K885" s="66"/>
      <c r="L885" s="66"/>
      <c r="M885" s="66"/>
      <c r="N885" s="66"/>
      <c r="O885" s="66"/>
      <c r="P885" s="66"/>
      <c r="Q885" s="66"/>
      <c r="R885" s="66"/>
      <c r="S885" s="66"/>
      <c r="T885" s="66"/>
      <c r="U885" s="66"/>
      <c r="V885" s="66"/>
      <c r="W885" s="66"/>
      <c r="X885" s="66"/>
      <c r="Y885" s="66"/>
      <c r="Z885" s="66"/>
      <c r="AA885" s="66"/>
      <c r="AB885" s="66"/>
      <c r="AC885" s="66"/>
      <c r="AD885" s="66"/>
      <c r="AE885" s="66"/>
      <c r="AF885" s="66"/>
      <c r="AG885" s="66"/>
      <c r="AH885" s="66"/>
      <c r="AI885" s="66"/>
      <c r="AJ885" s="66"/>
      <c r="AK885" s="66"/>
      <c r="AL885" s="66"/>
      <c r="AM885" s="66"/>
      <c r="AN885" s="70"/>
      <c r="AO885" s="70"/>
      <c r="AP885" s="70"/>
      <c r="AQ885" s="71"/>
      <c r="AR885" s="70"/>
      <c r="AS885" s="6"/>
      <c r="AT885" s="6"/>
      <c r="AU885" s="6"/>
      <c r="AV885" s="6"/>
      <c r="AW885" s="6"/>
      <c r="AX885" s="6"/>
      <c r="AY885" s="6"/>
      <c r="AZ885" s="6"/>
      <c r="BA885" s="6"/>
      <c r="BB885" s="6"/>
      <c r="BC885" s="6"/>
      <c r="BD885" s="6"/>
      <c r="BE885" s="6"/>
      <c r="BF885" s="6"/>
      <c r="BG885" s="6"/>
      <c r="BH885" s="6"/>
      <c r="BI885" s="6"/>
      <c r="BJ885" s="6"/>
      <c r="BK885" s="6"/>
      <c r="BL885" s="6"/>
      <c r="BM885" s="6"/>
    </row>
    <row r="886" spans="1:65" ht="13.2">
      <c r="A886" s="66"/>
      <c r="B886" s="67"/>
      <c r="C886" s="67"/>
      <c r="D886" s="66"/>
      <c r="E886" s="68"/>
      <c r="F886" s="66"/>
      <c r="G886" s="66"/>
      <c r="H886" s="66"/>
      <c r="I886" s="66"/>
      <c r="J886" s="66"/>
      <c r="K886" s="66"/>
      <c r="L886" s="66"/>
      <c r="M886" s="66"/>
      <c r="N886" s="66"/>
      <c r="O886" s="66"/>
      <c r="P886" s="66"/>
      <c r="Q886" s="66"/>
      <c r="R886" s="66"/>
      <c r="S886" s="66"/>
      <c r="T886" s="66"/>
      <c r="U886" s="66"/>
      <c r="V886" s="66"/>
      <c r="W886" s="66"/>
      <c r="X886" s="66"/>
      <c r="Y886" s="66"/>
      <c r="Z886" s="66"/>
      <c r="AA886" s="66"/>
      <c r="AB886" s="66"/>
      <c r="AC886" s="66"/>
      <c r="AD886" s="66"/>
      <c r="AE886" s="66"/>
      <c r="AF886" s="66"/>
      <c r="AG886" s="66"/>
      <c r="AH886" s="66"/>
      <c r="AI886" s="66"/>
      <c r="AJ886" s="66"/>
      <c r="AK886" s="66"/>
      <c r="AL886" s="66"/>
      <c r="AM886" s="66"/>
      <c r="AN886" s="70"/>
      <c r="AO886" s="70"/>
      <c r="AP886" s="70"/>
      <c r="AQ886" s="71"/>
      <c r="AR886" s="70"/>
      <c r="AS886" s="6"/>
      <c r="AT886" s="6"/>
      <c r="AU886" s="6"/>
      <c r="AV886" s="6"/>
      <c r="AW886" s="6"/>
      <c r="AX886" s="6"/>
      <c r="AY886" s="6"/>
      <c r="AZ886" s="6"/>
      <c r="BA886" s="6"/>
      <c r="BB886" s="6"/>
      <c r="BC886" s="6"/>
      <c r="BD886" s="6"/>
      <c r="BE886" s="6"/>
      <c r="BF886" s="6"/>
      <c r="BG886" s="6"/>
      <c r="BH886" s="6"/>
      <c r="BI886" s="6"/>
      <c r="BJ886" s="6"/>
      <c r="BK886" s="6"/>
      <c r="BL886" s="6"/>
      <c r="BM886" s="6"/>
    </row>
    <row r="887" spans="1:65" ht="13.2">
      <c r="A887" s="66"/>
      <c r="B887" s="67"/>
      <c r="C887" s="67"/>
      <c r="D887" s="66"/>
      <c r="E887" s="68"/>
      <c r="F887" s="66"/>
      <c r="G887" s="66"/>
      <c r="H887" s="66"/>
      <c r="I887" s="66"/>
      <c r="J887" s="66"/>
      <c r="K887" s="66"/>
      <c r="L887" s="66"/>
      <c r="M887" s="66"/>
      <c r="N887" s="66"/>
      <c r="O887" s="66"/>
      <c r="P887" s="66"/>
      <c r="Q887" s="66"/>
      <c r="R887" s="66"/>
      <c r="S887" s="66"/>
      <c r="T887" s="66"/>
      <c r="U887" s="66"/>
      <c r="V887" s="66"/>
      <c r="W887" s="66"/>
      <c r="X887" s="66"/>
      <c r="Y887" s="66"/>
      <c r="Z887" s="66"/>
      <c r="AA887" s="66"/>
      <c r="AB887" s="66"/>
      <c r="AC887" s="66"/>
      <c r="AD887" s="66"/>
      <c r="AE887" s="66"/>
      <c r="AF887" s="66"/>
      <c r="AG887" s="66"/>
      <c r="AH887" s="66"/>
      <c r="AI887" s="66"/>
      <c r="AJ887" s="66"/>
      <c r="AK887" s="66"/>
      <c r="AL887" s="66"/>
      <c r="AM887" s="66"/>
      <c r="AN887" s="70"/>
      <c r="AO887" s="70"/>
      <c r="AP887" s="70"/>
      <c r="AQ887" s="71"/>
      <c r="AR887" s="70"/>
      <c r="AS887" s="6"/>
      <c r="AT887" s="6"/>
      <c r="AU887" s="6"/>
      <c r="AV887" s="6"/>
      <c r="AW887" s="6"/>
      <c r="AX887" s="6"/>
      <c r="AY887" s="6"/>
      <c r="AZ887" s="6"/>
      <c r="BA887" s="6"/>
      <c r="BB887" s="6"/>
      <c r="BC887" s="6"/>
      <c r="BD887" s="6"/>
      <c r="BE887" s="6"/>
      <c r="BF887" s="6"/>
      <c r="BG887" s="6"/>
      <c r="BH887" s="6"/>
      <c r="BI887" s="6"/>
      <c r="BJ887" s="6"/>
      <c r="BK887" s="6"/>
      <c r="BL887" s="6"/>
      <c r="BM887" s="6"/>
    </row>
    <row r="888" spans="1:65" ht="13.2">
      <c r="A888" s="66"/>
      <c r="B888" s="67"/>
      <c r="C888" s="67"/>
      <c r="D888" s="66"/>
      <c r="E888" s="68"/>
      <c r="F888" s="66"/>
      <c r="G888" s="66"/>
      <c r="H888" s="66"/>
      <c r="I888" s="66"/>
      <c r="J888" s="66"/>
      <c r="K888" s="66"/>
      <c r="L888" s="66"/>
      <c r="M888" s="66"/>
      <c r="N888" s="66"/>
      <c r="O888" s="66"/>
      <c r="P888" s="66"/>
      <c r="Q888" s="66"/>
      <c r="R888" s="66"/>
      <c r="S888" s="66"/>
      <c r="T888" s="66"/>
      <c r="U888" s="66"/>
      <c r="V888" s="66"/>
      <c r="W888" s="66"/>
      <c r="X888" s="66"/>
      <c r="Y888" s="66"/>
      <c r="Z888" s="66"/>
      <c r="AA888" s="66"/>
      <c r="AB888" s="66"/>
      <c r="AC888" s="66"/>
      <c r="AD888" s="66"/>
      <c r="AE888" s="66"/>
      <c r="AF888" s="66"/>
      <c r="AG888" s="66"/>
      <c r="AH888" s="66"/>
      <c r="AI888" s="66"/>
      <c r="AJ888" s="66"/>
      <c r="AK888" s="66"/>
      <c r="AL888" s="66"/>
      <c r="AM888" s="66"/>
      <c r="AN888" s="70"/>
      <c r="AO888" s="70"/>
      <c r="AP888" s="70"/>
      <c r="AQ888" s="71"/>
      <c r="AR888" s="70"/>
      <c r="AS888" s="6"/>
      <c r="AT888" s="6"/>
      <c r="AU888" s="6"/>
      <c r="AV888" s="6"/>
      <c r="AW888" s="6"/>
      <c r="AX888" s="6"/>
      <c r="AY888" s="6"/>
      <c r="AZ888" s="6"/>
      <c r="BA888" s="6"/>
      <c r="BB888" s="6"/>
      <c r="BC888" s="6"/>
      <c r="BD888" s="6"/>
      <c r="BE888" s="6"/>
      <c r="BF888" s="6"/>
      <c r="BG888" s="6"/>
      <c r="BH888" s="6"/>
      <c r="BI888" s="6"/>
      <c r="BJ888" s="6"/>
      <c r="BK888" s="6"/>
      <c r="BL888" s="6"/>
      <c r="BM888" s="6"/>
    </row>
    <row r="889" spans="1:65" ht="13.2">
      <c r="A889" s="66"/>
      <c r="B889" s="67"/>
      <c r="C889" s="67"/>
      <c r="D889" s="66"/>
      <c r="E889" s="68"/>
      <c r="F889" s="66"/>
      <c r="G889" s="66"/>
      <c r="H889" s="66"/>
      <c r="I889" s="66"/>
      <c r="J889" s="66"/>
      <c r="K889" s="66"/>
      <c r="L889" s="66"/>
      <c r="M889" s="66"/>
      <c r="N889" s="66"/>
      <c r="O889" s="66"/>
      <c r="P889" s="66"/>
      <c r="Q889" s="66"/>
      <c r="R889" s="66"/>
      <c r="S889" s="66"/>
      <c r="T889" s="66"/>
      <c r="U889" s="66"/>
      <c r="V889" s="66"/>
      <c r="W889" s="66"/>
      <c r="X889" s="66"/>
      <c r="Y889" s="66"/>
      <c r="Z889" s="66"/>
      <c r="AA889" s="66"/>
      <c r="AB889" s="66"/>
      <c r="AC889" s="66"/>
      <c r="AD889" s="66"/>
      <c r="AE889" s="66"/>
      <c r="AF889" s="66"/>
      <c r="AG889" s="66"/>
      <c r="AH889" s="66"/>
      <c r="AI889" s="66"/>
      <c r="AJ889" s="66"/>
      <c r="AK889" s="66"/>
      <c r="AL889" s="66"/>
      <c r="AM889" s="66"/>
      <c r="AN889" s="70"/>
      <c r="AO889" s="70"/>
      <c r="AP889" s="70"/>
      <c r="AQ889" s="71"/>
      <c r="AR889" s="70"/>
      <c r="AS889" s="6"/>
      <c r="AT889" s="6"/>
      <c r="AU889" s="6"/>
      <c r="AV889" s="6"/>
      <c r="AW889" s="6"/>
      <c r="AX889" s="6"/>
      <c r="AY889" s="6"/>
      <c r="AZ889" s="6"/>
      <c r="BA889" s="6"/>
      <c r="BB889" s="6"/>
      <c r="BC889" s="6"/>
      <c r="BD889" s="6"/>
      <c r="BE889" s="6"/>
      <c r="BF889" s="6"/>
      <c r="BG889" s="6"/>
      <c r="BH889" s="6"/>
      <c r="BI889" s="6"/>
      <c r="BJ889" s="6"/>
      <c r="BK889" s="6"/>
      <c r="BL889" s="6"/>
      <c r="BM889" s="6"/>
    </row>
    <row r="890" spans="1:65" ht="13.2">
      <c r="A890" s="66"/>
      <c r="B890" s="67"/>
      <c r="C890" s="67"/>
      <c r="D890" s="66"/>
      <c r="E890" s="68"/>
      <c r="F890" s="66"/>
      <c r="G890" s="66"/>
      <c r="H890" s="66"/>
      <c r="I890" s="66"/>
      <c r="J890" s="66"/>
      <c r="K890" s="66"/>
      <c r="L890" s="66"/>
      <c r="M890" s="66"/>
      <c r="N890" s="66"/>
      <c r="O890" s="66"/>
      <c r="P890" s="66"/>
      <c r="Q890" s="66"/>
      <c r="R890" s="66"/>
      <c r="S890" s="66"/>
      <c r="T890" s="66"/>
      <c r="U890" s="66"/>
      <c r="V890" s="66"/>
      <c r="W890" s="66"/>
      <c r="X890" s="66"/>
      <c r="Y890" s="66"/>
      <c r="Z890" s="66"/>
      <c r="AA890" s="66"/>
      <c r="AB890" s="66"/>
      <c r="AC890" s="66"/>
      <c r="AD890" s="66"/>
      <c r="AE890" s="66"/>
      <c r="AF890" s="66"/>
      <c r="AG890" s="66"/>
      <c r="AH890" s="66"/>
      <c r="AI890" s="66"/>
      <c r="AJ890" s="66"/>
      <c r="AK890" s="66"/>
      <c r="AL890" s="66"/>
      <c r="AM890" s="66"/>
      <c r="AN890" s="70"/>
      <c r="AO890" s="70"/>
      <c r="AP890" s="70"/>
      <c r="AQ890" s="71"/>
      <c r="AR890" s="70"/>
      <c r="AS890" s="6"/>
      <c r="AT890" s="6"/>
      <c r="AU890" s="6"/>
      <c r="AV890" s="6"/>
      <c r="AW890" s="6"/>
      <c r="AX890" s="6"/>
      <c r="AY890" s="6"/>
      <c r="AZ890" s="6"/>
      <c r="BA890" s="6"/>
      <c r="BB890" s="6"/>
      <c r="BC890" s="6"/>
      <c r="BD890" s="6"/>
      <c r="BE890" s="6"/>
      <c r="BF890" s="6"/>
      <c r="BG890" s="6"/>
      <c r="BH890" s="6"/>
      <c r="BI890" s="6"/>
      <c r="BJ890" s="6"/>
      <c r="BK890" s="6"/>
      <c r="BL890" s="6"/>
      <c r="BM890" s="6"/>
    </row>
    <row r="891" spans="1:65" ht="13.2">
      <c r="A891" s="66"/>
      <c r="B891" s="67"/>
      <c r="C891" s="67"/>
      <c r="D891" s="66"/>
      <c r="E891" s="68"/>
      <c r="F891" s="66"/>
      <c r="G891" s="66"/>
      <c r="H891" s="66"/>
      <c r="I891" s="66"/>
      <c r="J891" s="66"/>
      <c r="K891" s="66"/>
      <c r="L891" s="66"/>
      <c r="M891" s="66"/>
      <c r="N891" s="66"/>
      <c r="O891" s="66"/>
      <c r="P891" s="66"/>
      <c r="Q891" s="66"/>
      <c r="R891" s="66"/>
      <c r="S891" s="66"/>
      <c r="T891" s="66"/>
      <c r="U891" s="66"/>
      <c r="V891" s="66"/>
      <c r="W891" s="66"/>
      <c r="X891" s="66"/>
      <c r="Y891" s="66"/>
      <c r="Z891" s="66"/>
      <c r="AA891" s="66"/>
      <c r="AB891" s="66"/>
      <c r="AC891" s="66"/>
      <c r="AD891" s="66"/>
      <c r="AE891" s="66"/>
      <c r="AF891" s="66"/>
      <c r="AG891" s="66"/>
      <c r="AH891" s="66"/>
      <c r="AI891" s="66"/>
      <c r="AJ891" s="66"/>
      <c r="AK891" s="66"/>
      <c r="AL891" s="66"/>
      <c r="AM891" s="66"/>
      <c r="AN891" s="70"/>
      <c r="AO891" s="70"/>
      <c r="AP891" s="70"/>
      <c r="AQ891" s="71"/>
      <c r="AR891" s="70"/>
      <c r="AS891" s="6"/>
      <c r="AT891" s="6"/>
      <c r="AU891" s="6"/>
      <c r="AV891" s="6"/>
      <c r="AW891" s="6"/>
      <c r="AX891" s="6"/>
      <c r="AY891" s="6"/>
      <c r="AZ891" s="6"/>
      <c r="BA891" s="6"/>
      <c r="BB891" s="6"/>
      <c r="BC891" s="6"/>
      <c r="BD891" s="6"/>
      <c r="BE891" s="6"/>
      <c r="BF891" s="6"/>
      <c r="BG891" s="6"/>
      <c r="BH891" s="6"/>
      <c r="BI891" s="6"/>
      <c r="BJ891" s="6"/>
      <c r="BK891" s="6"/>
      <c r="BL891" s="6"/>
      <c r="BM891" s="6"/>
    </row>
    <row r="892" spans="1:65" ht="13.2">
      <c r="A892" s="66"/>
      <c r="B892" s="67"/>
      <c r="C892" s="67"/>
      <c r="D892" s="66"/>
      <c r="E892" s="68"/>
      <c r="F892" s="66"/>
      <c r="G892" s="66"/>
      <c r="H892" s="66"/>
      <c r="I892" s="66"/>
      <c r="J892" s="66"/>
      <c r="K892" s="66"/>
      <c r="L892" s="66"/>
      <c r="M892" s="66"/>
      <c r="N892" s="66"/>
      <c r="O892" s="66"/>
      <c r="P892" s="66"/>
      <c r="Q892" s="66"/>
      <c r="R892" s="66"/>
      <c r="S892" s="66"/>
      <c r="T892" s="66"/>
      <c r="U892" s="66"/>
      <c r="V892" s="66"/>
      <c r="W892" s="66"/>
      <c r="X892" s="66"/>
      <c r="Y892" s="66"/>
      <c r="Z892" s="66"/>
      <c r="AA892" s="66"/>
      <c r="AB892" s="66"/>
      <c r="AC892" s="66"/>
      <c r="AD892" s="66"/>
      <c r="AE892" s="66"/>
      <c r="AF892" s="66"/>
      <c r="AG892" s="66"/>
      <c r="AH892" s="66"/>
      <c r="AI892" s="66"/>
      <c r="AJ892" s="66"/>
      <c r="AK892" s="66"/>
      <c r="AL892" s="66"/>
      <c r="AM892" s="66"/>
      <c r="AN892" s="70"/>
      <c r="AO892" s="70"/>
      <c r="AP892" s="70"/>
      <c r="AQ892" s="71"/>
      <c r="AR892" s="70"/>
      <c r="AS892" s="6"/>
      <c r="AT892" s="6"/>
      <c r="AU892" s="6"/>
      <c r="AV892" s="6"/>
      <c r="AW892" s="6"/>
      <c r="AX892" s="6"/>
      <c r="AY892" s="6"/>
      <c r="AZ892" s="6"/>
      <c r="BA892" s="6"/>
      <c r="BB892" s="6"/>
      <c r="BC892" s="6"/>
      <c r="BD892" s="6"/>
      <c r="BE892" s="6"/>
      <c r="BF892" s="6"/>
      <c r="BG892" s="6"/>
      <c r="BH892" s="6"/>
      <c r="BI892" s="6"/>
      <c r="BJ892" s="6"/>
      <c r="BK892" s="6"/>
      <c r="BL892" s="6"/>
      <c r="BM892" s="6"/>
    </row>
    <row r="893" spans="1:65" ht="13.2">
      <c r="A893" s="66"/>
      <c r="B893" s="67"/>
      <c r="C893" s="67"/>
      <c r="D893" s="66"/>
      <c r="E893" s="68"/>
      <c r="F893" s="66"/>
      <c r="G893" s="66"/>
      <c r="H893" s="66"/>
      <c r="I893" s="66"/>
      <c r="J893" s="66"/>
      <c r="K893" s="66"/>
      <c r="L893" s="66"/>
      <c r="M893" s="66"/>
      <c r="N893" s="66"/>
      <c r="O893" s="66"/>
      <c r="P893" s="66"/>
      <c r="Q893" s="66"/>
      <c r="R893" s="66"/>
      <c r="S893" s="66"/>
      <c r="T893" s="66"/>
      <c r="U893" s="66"/>
      <c r="V893" s="66"/>
      <c r="W893" s="66"/>
      <c r="X893" s="66"/>
      <c r="Y893" s="66"/>
      <c r="Z893" s="66"/>
      <c r="AA893" s="66"/>
      <c r="AB893" s="66"/>
      <c r="AC893" s="66"/>
      <c r="AD893" s="66"/>
      <c r="AE893" s="66"/>
      <c r="AF893" s="66"/>
      <c r="AG893" s="66"/>
      <c r="AH893" s="66"/>
      <c r="AI893" s="66"/>
      <c r="AJ893" s="66"/>
      <c r="AK893" s="66"/>
      <c r="AL893" s="66"/>
      <c r="AM893" s="66"/>
      <c r="AN893" s="70"/>
      <c r="AO893" s="70"/>
      <c r="AP893" s="70"/>
      <c r="AQ893" s="71"/>
      <c r="AR893" s="70"/>
      <c r="AS893" s="6"/>
      <c r="AT893" s="6"/>
      <c r="AU893" s="6"/>
      <c r="AV893" s="6"/>
      <c r="AW893" s="6"/>
      <c r="AX893" s="6"/>
      <c r="AY893" s="6"/>
      <c r="AZ893" s="6"/>
      <c r="BA893" s="6"/>
      <c r="BB893" s="6"/>
      <c r="BC893" s="6"/>
      <c r="BD893" s="6"/>
      <c r="BE893" s="6"/>
      <c r="BF893" s="6"/>
      <c r="BG893" s="6"/>
      <c r="BH893" s="6"/>
      <c r="BI893" s="6"/>
      <c r="BJ893" s="6"/>
      <c r="BK893" s="6"/>
      <c r="BL893" s="6"/>
      <c r="BM893" s="6"/>
    </row>
    <row r="894" spans="1:65" ht="13.2">
      <c r="A894" s="66"/>
      <c r="B894" s="67"/>
      <c r="C894" s="67"/>
      <c r="D894" s="66"/>
      <c r="E894" s="68"/>
      <c r="F894" s="66"/>
      <c r="G894" s="66"/>
      <c r="H894" s="66"/>
      <c r="I894" s="66"/>
      <c r="J894" s="66"/>
      <c r="K894" s="66"/>
      <c r="L894" s="66"/>
      <c r="M894" s="66"/>
      <c r="N894" s="66"/>
      <c r="O894" s="66"/>
      <c r="P894" s="66"/>
      <c r="Q894" s="66"/>
      <c r="R894" s="66"/>
      <c r="S894" s="66"/>
      <c r="T894" s="66"/>
      <c r="U894" s="66"/>
      <c r="V894" s="66"/>
      <c r="W894" s="66"/>
      <c r="X894" s="66"/>
      <c r="Y894" s="66"/>
      <c r="Z894" s="66"/>
      <c r="AA894" s="66"/>
      <c r="AB894" s="66"/>
      <c r="AC894" s="66"/>
      <c r="AD894" s="66"/>
      <c r="AE894" s="66"/>
      <c r="AF894" s="66"/>
      <c r="AG894" s="66"/>
      <c r="AH894" s="66"/>
      <c r="AI894" s="66"/>
      <c r="AJ894" s="66"/>
      <c r="AK894" s="66"/>
      <c r="AL894" s="66"/>
      <c r="AM894" s="66"/>
      <c r="AN894" s="70"/>
      <c r="AO894" s="70"/>
      <c r="AP894" s="70"/>
      <c r="AQ894" s="71"/>
      <c r="AR894" s="70"/>
      <c r="AS894" s="6"/>
      <c r="AT894" s="6"/>
      <c r="AU894" s="6"/>
      <c r="AV894" s="6"/>
      <c r="AW894" s="6"/>
      <c r="AX894" s="6"/>
      <c r="AY894" s="6"/>
      <c r="AZ894" s="6"/>
      <c r="BA894" s="6"/>
      <c r="BB894" s="6"/>
      <c r="BC894" s="6"/>
      <c r="BD894" s="6"/>
      <c r="BE894" s="6"/>
      <c r="BF894" s="6"/>
      <c r="BG894" s="6"/>
      <c r="BH894" s="6"/>
      <c r="BI894" s="6"/>
      <c r="BJ894" s="6"/>
      <c r="BK894" s="6"/>
      <c r="BL894" s="6"/>
      <c r="BM894" s="6"/>
    </row>
    <row r="895" spans="1:65" ht="13.2">
      <c r="A895" s="66"/>
      <c r="B895" s="67"/>
      <c r="C895" s="67"/>
      <c r="D895" s="66"/>
      <c r="E895" s="68"/>
      <c r="F895" s="66"/>
      <c r="G895" s="66"/>
      <c r="H895" s="66"/>
      <c r="I895" s="66"/>
      <c r="J895" s="66"/>
      <c r="K895" s="66"/>
      <c r="L895" s="66"/>
      <c r="M895" s="66"/>
      <c r="N895" s="66"/>
      <c r="O895" s="66"/>
      <c r="P895" s="66"/>
      <c r="Q895" s="66"/>
      <c r="R895" s="66"/>
      <c r="S895" s="66"/>
      <c r="T895" s="66"/>
      <c r="U895" s="66"/>
      <c r="V895" s="66"/>
      <c r="W895" s="66"/>
      <c r="X895" s="66"/>
      <c r="Y895" s="66"/>
      <c r="Z895" s="66"/>
      <c r="AA895" s="66"/>
      <c r="AB895" s="66"/>
      <c r="AC895" s="66"/>
      <c r="AD895" s="66"/>
      <c r="AE895" s="66"/>
      <c r="AF895" s="66"/>
      <c r="AG895" s="66"/>
      <c r="AH895" s="66"/>
      <c r="AI895" s="66"/>
      <c r="AJ895" s="66"/>
      <c r="AK895" s="66"/>
      <c r="AL895" s="66"/>
      <c r="AM895" s="66"/>
      <c r="AN895" s="70"/>
      <c r="AO895" s="70"/>
      <c r="AP895" s="70"/>
      <c r="AQ895" s="71"/>
      <c r="AR895" s="70"/>
      <c r="AS895" s="6"/>
      <c r="AT895" s="6"/>
      <c r="AU895" s="6"/>
      <c r="AV895" s="6"/>
      <c r="AW895" s="6"/>
      <c r="AX895" s="6"/>
      <c r="AY895" s="6"/>
      <c r="AZ895" s="6"/>
      <c r="BA895" s="6"/>
      <c r="BB895" s="6"/>
      <c r="BC895" s="6"/>
      <c r="BD895" s="6"/>
      <c r="BE895" s="6"/>
      <c r="BF895" s="6"/>
      <c r="BG895" s="6"/>
      <c r="BH895" s="6"/>
      <c r="BI895" s="6"/>
      <c r="BJ895" s="6"/>
      <c r="BK895" s="6"/>
      <c r="BL895" s="6"/>
      <c r="BM895" s="6"/>
    </row>
    <row r="896" spans="1:65" ht="13.2">
      <c r="A896" s="66"/>
      <c r="B896" s="67"/>
      <c r="C896" s="67"/>
      <c r="D896" s="66"/>
      <c r="E896" s="68"/>
      <c r="F896" s="66"/>
      <c r="G896" s="66"/>
      <c r="H896" s="66"/>
      <c r="I896" s="66"/>
      <c r="J896" s="66"/>
      <c r="K896" s="66"/>
      <c r="L896" s="66"/>
      <c r="M896" s="66"/>
      <c r="N896" s="66"/>
      <c r="O896" s="66"/>
      <c r="P896" s="66"/>
      <c r="Q896" s="66"/>
      <c r="R896" s="66"/>
      <c r="S896" s="66"/>
      <c r="T896" s="66"/>
      <c r="U896" s="66"/>
      <c r="V896" s="66"/>
      <c r="W896" s="66"/>
      <c r="X896" s="66"/>
      <c r="Y896" s="66"/>
      <c r="Z896" s="66"/>
      <c r="AA896" s="66"/>
      <c r="AB896" s="66"/>
      <c r="AC896" s="66"/>
      <c r="AD896" s="66"/>
      <c r="AE896" s="66"/>
      <c r="AF896" s="66"/>
      <c r="AG896" s="66"/>
      <c r="AH896" s="66"/>
      <c r="AI896" s="66"/>
      <c r="AJ896" s="66"/>
      <c r="AK896" s="66"/>
      <c r="AL896" s="66"/>
      <c r="AM896" s="66"/>
      <c r="AN896" s="70"/>
      <c r="AO896" s="70"/>
      <c r="AP896" s="70"/>
      <c r="AQ896" s="71"/>
      <c r="AR896" s="70"/>
      <c r="AS896" s="6"/>
      <c r="AT896" s="6"/>
      <c r="AU896" s="6"/>
      <c r="AV896" s="6"/>
      <c r="AW896" s="6"/>
      <c r="AX896" s="6"/>
      <c r="AY896" s="6"/>
      <c r="AZ896" s="6"/>
      <c r="BA896" s="6"/>
      <c r="BB896" s="6"/>
      <c r="BC896" s="6"/>
      <c r="BD896" s="6"/>
      <c r="BE896" s="6"/>
      <c r="BF896" s="6"/>
      <c r="BG896" s="6"/>
      <c r="BH896" s="6"/>
      <c r="BI896" s="6"/>
      <c r="BJ896" s="6"/>
      <c r="BK896" s="6"/>
      <c r="BL896" s="6"/>
      <c r="BM896" s="6"/>
    </row>
    <row r="897" spans="1:65" ht="13.2">
      <c r="A897" s="66"/>
      <c r="B897" s="67"/>
      <c r="C897" s="67"/>
      <c r="D897" s="66"/>
      <c r="E897" s="68"/>
      <c r="F897" s="66"/>
      <c r="G897" s="66"/>
      <c r="H897" s="66"/>
      <c r="I897" s="66"/>
      <c r="J897" s="66"/>
      <c r="K897" s="66"/>
      <c r="L897" s="66"/>
      <c r="M897" s="66"/>
      <c r="N897" s="66"/>
      <c r="O897" s="66"/>
      <c r="P897" s="66"/>
      <c r="Q897" s="66"/>
      <c r="R897" s="66"/>
      <c r="S897" s="66"/>
      <c r="T897" s="66"/>
      <c r="U897" s="66"/>
      <c r="V897" s="66"/>
      <c r="W897" s="66"/>
      <c r="X897" s="66"/>
      <c r="Y897" s="66"/>
      <c r="Z897" s="66"/>
      <c r="AA897" s="66"/>
      <c r="AB897" s="66"/>
      <c r="AC897" s="66"/>
      <c r="AD897" s="66"/>
      <c r="AE897" s="66"/>
      <c r="AF897" s="66"/>
      <c r="AG897" s="66"/>
      <c r="AH897" s="66"/>
      <c r="AI897" s="66"/>
      <c r="AJ897" s="66"/>
      <c r="AK897" s="66"/>
      <c r="AL897" s="66"/>
      <c r="AM897" s="66"/>
      <c r="AN897" s="70"/>
      <c r="AO897" s="70"/>
      <c r="AP897" s="70"/>
      <c r="AQ897" s="71"/>
      <c r="AR897" s="70"/>
      <c r="AS897" s="6"/>
      <c r="AT897" s="6"/>
      <c r="AU897" s="6"/>
      <c r="AV897" s="6"/>
      <c r="AW897" s="6"/>
      <c r="AX897" s="6"/>
      <c r="AY897" s="6"/>
      <c r="AZ897" s="6"/>
      <c r="BA897" s="6"/>
      <c r="BB897" s="6"/>
      <c r="BC897" s="6"/>
      <c r="BD897" s="6"/>
      <c r="BE897" s="6"/>
      <c r="BF897" s="6"/>
      <c r="BG897" s="6"/>
      <c r="BH897" s="6"/>
      <c r="BI897" s="6"/>
      <c r="BJ897" s="6"/>
      <c r="BK897" s="6"/>
      <c r="BL897" s="6"/>
      <c r="BM897" s="6"/>
    </row>
    <row r="898" spans="1:65" ht="13.2">
      <c r="A898" s="66"/>
      <c r="B898" s="67"/>
      <c r="C898" s="67"/>
      <c r="D898" s="66"/>
      <c r="E898" s="68"/>
      <c r="F898" s="66"/>
      <c r="G898" s="66"/>
      <c r="H898" s="66"/>
      <c r="I898" s="66"/>
      <c r="J898" s="66"/>
      <c r="K898" s="66"/>
      <c r="L898" s="66"/>
      <c r="M898" s="66"/>
      <c r="N898" s="66"/>
      <c r="O898" s="66"/>
      <c r="P898" s="66"/>
      <c r="Q898" s="66"/>
      <c r="R898" s="66"/>
      <c r="S898" s="66"/>
      <c r="T898" s="66"/>
      <c r="U898" s="66"/>
      <c r="V898" s="66"/>
      <c r="W898" s="66"/>
      <c r="X898" s="66"/>
      <c r="Y898" s="66"/>
      <c r="Z898" s="66"/>
      <c r="AA898" s="66"/>
      <c r="AB898" s="66"/>
      <c r="AC898" s="66"/>
      <c r="AD898" s="66"/>
      <c r="AE898" s="66"/>
      <c r="AF898" s="66"/>
      <c r="AG898" s="66"/>
      <c r="AH898" s="66"/>
      <c r="AI898" s="66"/>
      <c r="AJ898" s="66"/>
      <c r="AK898" s="66"/>
      <c r="AL898" s="66"/>
      <c r="AM898" s="66"/>
      <c r="AN898" s="70"/>
      <c r="AO898" s="70"/>
      <c r="AP898" s="70"/>
      <c r="AQ898" s="71"/>
      <c r="AR898" s="70"/>
      <c r="AS898" s="6"/>
      <c r="AT898" s="6"/>
      <c r="AU898" s="6"/>
      <c r="AV898" s="6"/>
      <c r="AW898" s="6"/>
      <c r="AX898" s="6"/>
      <c r="AY898" s="6"/>
      <c r="AZ898" s="6"/>
      <c r="BA898" s="6"/>
      <c r="BB898" s="6"/>
      <c r="BC898" s="6"/>
      <c r="BD898" s="6"/>
      <c r="BE898" s="6"/>
      <c r="BF898" s="6"/>
      <c r="BG898" s="6"/>
      <c r="BH898" s="6"/>
      <c r="BI898" s="6"/>
      <c r="BJ898" s="6"/>
      <c r="BK898" s="6"/>
      <c r="BL898" s="6"/>
      <c r="BM898" s="6"/>
    </row>
    <row r="899" spans="1:65" ht="13.2">
      <c r="A899" s="66"/>
      <c r="B899" s="67"/>
      <c r="C899" s="67"/>
      <c r="D899" s="66"/>
      <c r="E899" s="68"/>
      <c r="F899" s="66"/>
      <c r="G899" s="66"/>
      <c r="H899" s="66"/>
      <c r="I899" s="66"/>
      <c r="J899" s="66"/>
      <c r="K899" s="66"/>
      <c r="L899" s="66"/>
      <c r="M899" s="66"/>
      <c r="N899" s="66"/>
      <c r="O899" s="66"/>
      <c r="P899" s="66"/>
      <c r="Q899" s="66"/>
      <c r="R899" s="66"/>
      <c r="S899" s="66"/>
      <c r="T899" s="66"/>
      <c r="U899" s="66"/>
      <c r="V899" s="66"/>
      <c r="W899" s="66"/>
      <c r="X899" s="66"/>
      <c r="Y899" s="66"/>
      <c r="Z899" s="66"/>
      <c r="AA899" s="66"/>
      <c r="AB899" s="66"/>
      <c r="AC899" s="66"/>
      <c r="AD899" s="66"/>
      <c r="AE899" s="66"/>
      <c r="AF899" s="66"/>
      <c r="AG899" s="66"/>
      <c r="AH899" s="66"/>
      <c r="AI899" s="66"/>
      <c r="AJ899" s="66"/>
      <c r="AK899" s="66"/>
      <c r="AL899" s="66"/>
      <c r="AM899" s="66"/>
      <c r="AN899" s="70"/>
      <c r="AO899" s="70"/>
      <c r="AP899" s="70"/>
      <c r="AQ899" s="71"/>
      <c r="AR899" s="70"/>
      <c r="AS899" s="6"/>
      <c r="AT899" s="6"/>
      <c r="AU899" s="6"/>
      <c r="AV899" s="6"/>
      <c r="AW899" s="6"/>
      <c r="AX899" s="6"/>
      <c r="AY899" s="6"/>
      <c r="AZ899" s="6"/>
      <c r="BA899" s="6"/>
      <c r="BB899" s="6"/>
      <c r="BC899" s="6"/>
      <c r="BD899" s="6"/>
      <c r="BE899" s="6"/>
      <c r="BF899" s="6"/>
      <c r="BG899" s="6"/>
      <c r="BH899" s="6"/>
      <c r="BI899" s="6"/>
      <c r="BJ899" s="6"/>
      <c r="BK899" s="6"/>
      <c r="BL899" s="6"/>
      <c r="BM899" s="6"/>
    </row>
    <row r="900" spans="1:65" ht="13.2">
      <c r="A900" s="66"/>
      <c r="B900" s="67"/>
      <c r="C900" s="67"/>
      <c r="D900" s="66"/>
      <c r="E900" s="68"/>
      <c r="F900" s="66"/>
      <c r="G900" s="66"/>
      <c r="H900" s="66"/>
      <c r="I900" s="66"/>
      <c r="J900" s="66"/>
      <c r="K900" s="66"/>
      <c r="L900" s="66"/>
      <c r="M900" s="66"/>
      <c r="N900" s="66"/>
      <c r="O900" s="66"/>
      <c r="P900" s="66"/>
      <c r="Q900" s="66"/>
      <c r="R900" s="66"/>
      <c r="S900" s="66"/>
      <c r="T900" s="66"/>
      <c r="U900" s="66"/>
      <c r="V900" s="66"/>
      <c r="W900" s="66"/>
      <c r="X900" s="66"/>
      <c r="Y900" s="66"/>
      <c r="Z900" s="66"/>
      <c r="AA900" s="66"/>
      <c r="AB900" s="66"/>
      <c r="AC900" s="66"/>
      <c r="AD900" s="66"/>
      <c r="AE900" s="66"/>
      <c r="AF900" s="66"/>
      <c r="AG900" s="66"/>
      <c r="AH900" s="66"/>
      <c r="AI900" s="66"/>
      <c r="AJ900" s="66"/>
      <c r="AK900" s="66"/>
      <c r="AL900" s="66"/>
      <c r="AM900" s="66"/>
      <c r="AN900" s="70"/>
      <c r="AO900" s="70"/>
      <c r="AP900" s="70"/>
      <c r="AQ900" s="71"/>
      <c r="AR900" s="70"/>
      <c r="AS900" s="6"/>
      <c r="AT900" s="6"/>
      <c r="AU900" s="6"/>
      <c r="AV900" s="6"/>
      <c r="AW900" s="6"/>
      <c r="AX900" s="6"/>
      <c r="AY900" s="6"/>
      <c r="AZ900" s="6"/>
      <c r="BA900" s="6"/>
      <c r="BB900" s="6"/>
      <c r="BC900" s="6"/>
      <c r="BD900" s="6"/>
      <c r="BE900" s="6"/>
      <c r="BF900" s="6"/>
      <c r="BG900" s="6"/>
      <c r="BH900" s="6"/>
      <c r="BI900" s="6"/>
      <c r="BJ900" s="6"/>
      <c r="BK900" s="6"/>
      <c r="BL900" s="6"/>
      <c r="BM900" s="6"/>
    </row>
    <row r="901" spans="1:65" ht="13.2">
      <c r="A901" s="66"/>
      <c r="B901" s="67"/>
      <c r="C901" s="67"/>
      <c r="D901" s="66"/>
      <c r="E901" s="68"/>
      <c r="F901" s="66"/>
      <c r="G901" s="66"/>
      <c r="H901" s="66"/>
      <c r="I901" s="66"/>
      <c r="J901" s="66"/>
      <c r="K901" s="66"/>
      <c r="L901" s="66"/>
      <c r="M901" s="66"/>
      <c r="N901" s="66"/>
      <c r="O901" s="66"/>
      <c r="P901" s="66"/>
      <c r="Q901" s="66"/>
      <c r="R901" s="66"/>
      <c r="S901" s="66"/>
      <c r="T901" s="66"/>
      <c r="U901" s="66"/>
      <c r="V901" s="66"/>
      <c r="W901" s="66"/>
      <c r="X901" s="66"/>
      <c r="Y901" s="66"/>
      <c r="Z901" s="66"/>
      <c r="AA901" s="66"/>
      <c r="AB901" s="66"/>
      <c r="AC901" s="66"/>
      <c r="AD901" s="66"/>
      <c r="AE901" s="66"/>
      <c r="AF901" s="66"/>
      <c r="AG901" s="66"/>
      <c r="AH901" s="66"/>
      <c r="AI901" s="66"/>
      <c r="AJ901" s="66"/>
      <c r="AK901" s="66"/>
      <c r="AL901" s="66"/>
      <c r="AM901" s="66"/>
      <c r="AN901" s="70"/>
      <c r="AO901" s="70"/>
      <c r="AP901" s="70"/>
      <c r="AQ901" s="71"/>
      <c r="AR901" s="70"/>
      <c r="AS901" s="6"/>
      <c r="AT901" s="6"/>
      <c r="AU901" s="6"/>
      <c r="AV901" s="6"/>
      <c r="AW901" s="6"/>
      <c r="AX901" s="6"/>
      <c r="AY901" s="6"/>
      <c r="AZ901" s="6"/>
      <c r="BA901" s="6"/>
      <c r="BB901" s="6"/>
      <c r="BC901" s="6"/>
      <c r="BD901" s="6"/>
      <c r="BE901" s="6"/>
      <c r="BF901" s="6"/>
      <c r="BG901" s="6"/>
      <c r="BH901" s="6"/>
      <c r="BI901" s="6"/>
      <c r="BJ901" s="6"/>
      <c r="BK901" s="6"/>
      <c r="BL901" s="6"/>
      <c r="BM901" s="6"/>
    </row>
    <row r="902" spans="1:65" ht="13.2">
      <c r="A902" s="66"/>
      <c r="B902" s="67"/>
      <c r="C902" s="67"/>
      <c r="D902" s="66"/>
      <c r="E902" s="68"/>
      <c r="F902" s="66"/>
      <c r="G902" s="66"/>
      <c r="H902" s="66"/>
      <c r="I902" s="66"/>
      <c r="J902" s="66"/>
      <c r="K902" s="66"/>
      <c r="L902" s="66"/>
      <c r="M902" s="66"/>
      <c r="N902" s="66"/>
      <c r="O902" s="66"/>
      <c r="P902" s="66"/>
      <c r="Q902" s="66"/>
      <c r="R902" s="66"/>
      <c r="S902" s="66"/>
      <c r="T902" s="66"/>
      <c r="U902" s="66"/>
      <c r="V902" s="66"/>
      <c r="W902" s="66"/>
      <c r="X902" s="66"/>
      <c r="Y902" s="66"/>
      <c r="Z902" s="66"/>
      <c r="AA902" s="66"/>
      <c r="AB902" s="66"/>
      <c r="AC902" s="66"/>
      <c r="AD902" s="66"/>
      <c r="AE902" s="66"/>
      <c r="AF902" s="66"/>
      <c r="AG902" s="66"/>
      <c r="AH902" s="66"/>
      <c r="AI902" s="66"/>
      <c r="AJ902" s="66"/>
      <c r="AK902" s="66"/>
      <c r="AL902" s="66"/>
      <c r="AM902" s="66"/>
      <c r="AN902" s="70"/>
      <c r="AO902" s="70"/>
      <c r="AP902" s="70"/>
      <c r="AQ902" s="71"/>
      <c r="AR902" s="70"/>
      <c r="AS902" s="6"/>
      <c r="AT902" s="6"/>
      <c r="AU902" s="6"/>
      <c r="AV902" s="6"/>
      <c r="AW902" s="6"/>
      <c r="AX902" s="6"/>
      <c r="AY902" s="6"/>
      <c r="AZ902" s="6"/>
      <c r="BA902" s="6"/>
      <c r="BB902" s="6"/>
      <c r="BC902" s="6"/>
      <c r="BD902" s="6"/>
      <c r="BE902" s="6"/>
      <c r="BF902" s="6"/>
      <c r="BG902" s="6"/>
      <c r="BH902" s="6"/>
      <c r="BI902" s="6"/>
      <c r="BJ902" s="6"/>
      <c r="BK902" s="6"/>
      <c r="BL902" s="6"/>
      <c r="BM902" s="6"/>
    </row>
    <row r="903" spans="1:65" ht="13.2">
      <c r="A903" s="66"/>
      <c r="B903" s="67"/>
      <c r="C903" s="67"/>
      <c r="D903" s="66"/>
      <c r="E903" s="68"/>
      <c r="F903" s="66"/>
      <c r="G903" s="66"/>
      <c r="H903" s="66"/>
      <c r="I903" s="66"/>
      <c r="J903" s="66"/>
      <c r="K903" s="66"/>
      <c r="L903" s="66"/>
      <c r="M903" s="66"/>
      <c r="N903" s="66"/>
      <c r="O903" s="66"/>
      <c r="P903" s="66"/>
      <c r="Q903" s="66"/>
      <c r="R903" s="66"/>
      <c r="S903" s="66"/>
      <c r="T903" s="66"/>
      <c r="U903" s="66"/>
      <c r="V903" s="66"/>
      <c r="W903" s="66"/>
      <c r="X903" s="66"/>
      <c r="Y903" s="66"/>
      <c r="Z903" s="66"/>
      <c r="AA903" s="66"/>
      <c r="AB903" s="66"/>
      <c r="AC903" s="66"/>
      <c r="AD903" s="66"/>
      <c r="AE903" s="66"/>
      <c r="AF903" s="66"/>
      <c r="AG903" s="66"/>
      <c r="AH903" s="66"/>
      <c r="AI903" s="66"/>
      <c r="AJ903" s="66"/>
      <c r="AK903" s="66"/>
      <c r="AL903" s="66"/>
      <c r="AM903" s="66"/>
      <c r="AN903" s="70"/>
      <c r="AO903" s="70"/>
      <c r="AP903" s="70"/>
      <c r="AQ903" s="71"/>
      <c r="AR903" s="70"/>
      <c r="AS903" s="6"/>
      <c r="AT903" s="6"/>
      <c r="AU903" s="6"/>
      <c r="AV903" s="6"/>
      <c r="AW903" s="6"/>
      <c r="AX903" s="6"/>
      <c r="AY903" s="6"/>
      <c r="AZ903" s="6"/>
      <c r="BA903" s="6"/>
      <c r="BB903" s="6"/>
      <c r="BC903" s="6"/>
      <c r="BD903" s="6"/>
      <c r="BE903" s="6"/>
      <c r="BF903" s="6"/>
      <c r="BG903" s="6"/>
      <c r="BH903" s="6"/>
      <c r="BI903" s="6"/>
      <c r="BJ903" s="6"/>
      <c r="BK903" s="6"/>
      <c r="BL903" s="6"/>
      <c r="BM903" s="6"/>
    </row>
    <row r="904" spans="1:65" ht="13.2">
      <c r="A904" s="66"/>
      <c r="B904" s="67"/>
      <c r="C904" s="67"/>
      <c r="D904" s="66"/>
      <c r="E904" s="68"/>
      <c r="F904" s="66"/>
      <c r="G904" s="66"/>
      <c r="H904" s="66"/>
      <c r="I904" s="66"/>
      <c r="J904" s="66"/>
      <c r="K904" s="66"/>
      <c r="L904" s="66"/>
      <c r="M904" s="66"/>
      <c r="N904" s="66"/>
      <c r="O904" s="66"/>
      <c r="P904" s="66"/>
      <c r="Q904" s="66"/>
      <c r="R904" s="66"/>
      <c r="S904" s="66"/>
      <c r="T904" s="66"/>
      <c r="U904" s="66"/>
      <c r="V904" s="66"/>
      <c r="W904" s="66"/>
      <c r="X904" s="66"/>
      <c r="Y904" s="66"/>
      <c r="Z904" s="66"/>
      <c r="AA904" s="66"/>
      <c r="AB904" s="66"/>
      <c r="AC904" s="66"/>
      <c r="AD904" s="66"/>
      <c r="AE904" s="66"/>
      <c r="AF904" s="66"/>
      <c r="AG904" s="66"/>
      <c r="AH904" s="66"/>
      <c r="AI904" s="66"/>
      <c r="AJ904" s="66"/>
      <c r="AK904" s="66"/>
      <c r="AL904" s="66"/>
      <c r="AM904" s="66"/>
      <c r="AN904" s="70"/>
      <c r="AO904" s="70"/>
      <c r="AP904" s="70"/>
      <c r="AQ904" s="71"/>
      <c r="AR904" s="70"/>
      <c r="AS904" s="6"/>
      <c r="AT904" s="6"/>
      <c r="AU904" s="6"/>
      <c r="AV904" s="6"/>
      <c r="AW904" s="6"/>
      <c r="AX904" s="6"/>
      <c r="AY904" s="6"/>
      <c r="AZ904" s="6"/>
      <c r="BA904" s="6"/>
      <c r="BB904" s="6"/>
      <c r="BC904" s="6"/>
      <c r="BD904" s="6"/>
      <c r="BE904" s="6"/>
      <c r="BF904" s="6"/>
      <c r="BG904" s="6"/>
      <c r="BH904" s="6"/>
      <c r="BI904" s="6"/>
      <c r="BJ904" s="6"/>
      <c r="BK904" s="6"/>
      <c r="BL904" s="6"/>
      <c r="BM904" s="6"/>
    </row>
    <row r="905" spans="1:65" ht="13.2">
      <c r="A905" s="66"/>
      <c r="B905" s="67"/>
      <c r="C905" s="67"/>
      <c r="D905" s="66"/>
      <c r="E905" s="68"/>
      <c r="F905" s="66"/>
      <c r="G905" s="66"/>
      <c r="H905" s="66"/>
      <c r="I905" s="66"/>
      <c r="J905" s="66"/>
      <c r="K905" s="66"/>
      <c r="L905" s="66"/>
      <c r="M905" s="66"/>
      <c r="N905" s="66"/>
      <c r="O905" s="66"/>
      <c r="P905" s="66"/>
      <c r="Q905" s="66"/>
      <c r="R905" s="66"/>
      <c r="S905" s="66"/>
      <c r="T905" s="66"/>
      <c r="U905" s="66"/>
      <c r="V905" s="66"/>
      <c r="W905" s="66"/>
      <c r="X905" s="66"/>
      <c r="Y905" s="66"/>
      <c r="Z905" s="66"/>
      <c r="AA905" s="66"/>
      <c r="AB905" s="66"/>
      <c r="AC905" s="66"/>
      <c r="AD905" s="66"/>
      <c r="AE905" s="66"/>
      <c r="AF905" s="66"/>
      <c r="AG905" s="66"/>
      <c r="AH905" s="66"/>
      <c r="AI905" s="66"/>
      <c r="AJ905" s="66"/>
      <c r="AK905" s="66"/>
      <c r="AL905" s="66"/>
      <c r="AM905" s="66"/>
      <c r="AN905" s="70"/>
      <c r="AO905" s="70"/>
      <c r="AP905" s="70"/>
      <c r="AQ905" s="71"/>
      <c r="AR905" s="70"/>
      <c r="AS905" s="6"/>
      <c r="AT905" s="6"/>
      <c r="AU905" s="6"/>
      <c r="AV905" s="6"/>
      <c r="AW905" s="6"/>
      <c r="AX905" s="6"/>
      <c r="AY905" s="6"/>
      <c r="AZ905" s="6"/>
      <c r="BA905" s="6"/>
      <c r="BB905" s="6"/>
      <c r="BC905" s="6"/>
      <c r="BD905" s="6"/>
      <c r="BE905" s="6"/>
      <c r="BF905" s="6"/>
      <c r="BG905" s="6"/>
      <c r="BH905" s="6"/>
      <c r="BI905" s="6"/>
      <c r="BJ905" s="6"/>
      <c r="BK905" s="6"/>
      <c r="BL905" s="6"/>
      <c r="BM905" s="6"/>
    </row>
    <row r="906" spans="1:65" ht="13.2">
      <c r="A906" s="66"/>
      <c r="B906" s="67"/>
      <c r="C906" s="67"/>
      <c r="D906" s="66"/>
      <c r="E906" s="68"/>
      <c r="F906" s="66"/>
      <c r="G906" s="66"/>
      <c r="H906" s="66"/>
      <c r="I906" s="66"/>
      <c r="J906" s="66"/>
      <c r="K906" s="66"/>
      <c r="L906" s="66"/>
      <c r="M906" s="66"/>
      <c r="N906" s="66"/>
      <c r="O906" s="66"/>
      <c r="P906" s="66"/>
      <c r="Q906" s="66"/>
      <c r="R906" s="66"/>
      <c r="S906" s="66"/>
      <c r="T906" s="66"/>
      <c r="U906" s="66"/>
      <c r="V906" s="66"/>
      <c r="W906" s="66"/>
      <c r="X906" s="66"/>
      <c r="Y906" s="66"/>
      <c r="Z906" s="66"/>
      <c r="AA906" s="66"/>
      <c r="AB906" s="66"/>
      <c r="AC906" s="66"/>
      <c r="AD906" s="66"/>
      <c r="AE906" s="66"/>
      <c r="AF906" s="66"/>
      <c r="AG906" s="66"/>
      <c r="AH906" s="66"/>
      <c r="AI906" s="66"/>
      <c r="AJ906" s="66"/>
      <c r="AK906" s="66"/>
      <c r="AL906" s="66"/>
      <c r="AM906" s="66"/>
      <c r="AN906" s="70"/>
      <c r="AO906" s="70"/>
      <c r="AP906" s="70"/>
      <c r="AQ906" s="71"/>
      <c r="AR906" s="70"/>
      <c r="AS906" s="6"/>
      <c r="AT906" s="6"/>
      <c r="AU906" s="6"/>
      <c r="AV906" s="6"/>
      <c r="AW906" s="6"/>
      <c r="AX906" s="6"/>
      <c r="AY906" s="6"/>
      <c r="AZ906" s="6"/>
      <c r="BA906" s="6"/>
      <c r="BB906" s="6"/>
      <c r="BC906" s="6"/>
      <c r="BD906" s="6"/>
      <c r="BE906" s="6"/>
      <c r="BF906" s="6"/>
      <c r="BG906" s="6"/>
      <c r="BH906" s="6"/>
      <c r="BI906" s="6"/>
      <c r="BJ906" s="6"/>
      <c r="BK906" s="6"/>
      <c r="BL906" s="6"/>
      <c r="BM906" s="6"/>
    </row>
    <row r="907" spans="1:65" ht="13.2">
      <c r="A907" s="66"/>
      <c r="B907" s="67"/>
      <c r="C907" s="67"/>
      <c r="D907" s="66"/>
      <c r="E907" s="68"/>
      <c r="F907" s="66"/>
      <c r="G907" s="66"/>
      <c r="H907" s="66"/>
      <c r="I907" s="66"/>
      <c r="J907" s="66"/>
      <c r="K907" s="66"/>
      <c r="L907" s="66"/>
      <c r="M907" s="66"/>
      <c r="N907" s="66"/>
      <c r="O907" s="66"/>
      <c r="P907" s="66"/>
      <c r="Q907" s="66"/>
      <c r="R907" s="66"/>
      <c r="S907" s="66"/>
      <c r="T907" s="66"/>
      <c r="U907" s="66"/>
      <c r="V907" s="66"/>
      <c r="W907" s="66"/>
      <c r="X907" s="66"/>
      <c r="Y907" s="66"/>
      <c r="Z907" s="66"/>
      <c r="AA907" s="66"/>
      <c r="AB907" s="66"/>
      <c r="AC907" s="66"/>
      <c r="AD907" s="66"/>
      <c r="AE907" s="66"/>
      <c r="AF907" s="66"/>
      <c r="AG907" s="66"/>
      <c r="AH907" s="66"/>
      <c r="AI907" s="66"/>
      <c r="AJ907" s="66"/>
      <c r="AK907" s="66"/>
      <c r="AL907" s="66"/>
      <c r="AM907" s="66"/>
      <c r="AN907" s="70"/>
      <c r="AO907" s="70"/>
      <c r="AP907" s="70"/>
      <c r="AQ907" s="71"/>
      <c r="AR907" s="70"/>
      <c r="AS907" s="6"/>
      <c r="AT907" s="6"/>
      <c r="AU907" s="6"/>
      <c r="AV907" s="6"/>
      <c r="AW907" s="6"/>
      <c r="AX907" s="6"/>
      <c r="AY907" s="6"/>
      <c r="AZ907" s="6"/>
      <c r="BA907" s="6"/>
      <c r="BB907" s="6"/>
      <c r="BC907" s="6"/>
      <c r="BD907" s="6"/>
      <c r="BE907" s="6"/>
      <c r="BF907" s="6"/>
      <c r="BG907" s="6"/>
      <c r="BH907" s="6"/>
      <c r="BI907" s="6"/>
      <c r="BJ907" s="6"/>
      <c r="BK907" s="6"/>
      <c r="BL907" s="6"/>
      <c r="BM907" s="6"/>
    </row>
    <row r="908" spans="1:65" ht="13.2">
      <c r="A908" s="66"/>
      <c r="B908" s="67"/>
      <c r="C908" s="67"/>
      <c r="D908" s="66"/>
      <c r="E908" s="68"/>
      <c r="F908" s="66"/>
      <c r="G908" s="66"/>
      <c r="H908" s="66"/>
      <c r="I908" s="66"/>
      <c r="J908" s="66"/>
      <c r="K908" s="66"/>
      <c r="L908" s="66"/>
      <c r="M908" s="66"/>
      <c r="N908" s="66"/>
      <c r="O908" s="66"/>
      <c r="P908" s="66"/>
      <c r="Q908" s="66"/>
      <c r="R908" s="66"/>
      <c r="S908" s="66"/>
      <c r="T908" s="66"/>
      <c r="U908" s="66"/>
      <c r="V908" s="66"/>
      <c r="W908" s="66"/>
      <c r="X908" s="66"/>
      <c r="Y908" s="66"/>
      <c r="Z908" s="66"/>
      <c r="AA908" s="66"/>
      <c r="AB908" s="66"/>
      <c r="AC908" s="66"/>
      <c r="AD908" s="66"/>
      <c r="AE908" s="66"/>
      <c r="AF908" s="66"/>
      <c r="AG908" s="66"/>
      <c r="AH908" s="66"/>
      <c r="AI908" s="66"/>
      <c r="AJ908" s="66"/>
      <c r="AK908" s="66"/>
      <c r="AL908" s="66"/>
      <c r="AM908" s="66"/>
      <c r="AN908" s="70"/>
      <c r="AO908" s="70"/>
      <c r="AP908" s="70"/>
      <c r="AQ908" s="71"/>
      <c r="AR908" s="70"/>
      <c r="AS908" s="6"/>
      <c r="AT908" s="6"/>
      <c r="AU908" s="6"/>
      <c r="AV908" s="6"/>
      <c r="AW908" s="6"/>
      <c r="AX908" s="6"/>
      <c r="AY908" s="6"/>
      <c r="AZ908" s="6"/>
      <c r="BA908" s="6"/>
      <c r="BB908" s="6"/>
      <c r="BC908" s="6"/>
      <c r="BD908" s="6"/>
      <c r="BE908" s="6"/>
      <c r="BF908" s="6"/>
      <c r="BG908" s="6"/>
      <c r="BH908" s="6"/>
      <c r="BI908" s="6"/>
      <c r="BJ908" s="6"/>
      <c r="BK908" s="6"/>
      <c r="BL908" s="6"/>
      <c r="BM908" s="6"/>
    </row>
    <row r="909" spans="1:65" ht="13.2">
      <c r="A909" s="66"/>
      <c r="B909" s="67"/>
      <c r="C909" s="67"/>
      <c r="D909" s="66"/>
      <c r="E909" s="68"/>
      <c r="F909" s="66"/>
      <c r="G909" s="66"/>
      <c r="H909" s="66"/>
      <c r="I909" s="66"/>
      <c r="J909" s="66"/>
      <c r="K909" s="66"/>
      <c r="L909" s="66"/>
      <c r="M909" s="66"/>
      <c r="N909" s="66"/>
      <c r="O909" s="66"/>
      <c r="P909" s="66"/>
      <c r="Q909" s="66"/>
      <c r="R909" s="66"/>
      <c r="S909" s="66"/>
      <c r="T909" s="66"/>
      <c r="U909" s="66"/>
      <c r="V909" s="66"/>
      <c r="W909" s="66"/>
      <c r="X909" s="66"/>
      <c r="Y909" s="66"/>
      <c r="Z909" s="66"/>
      <c r="AA909" s="66"/>
      <c r="AB909" s="66"/>
      <c r="AC909" s="66"/>
      <c r="AD909" s="66"/>
      <c r="AE909" s="66"/>
      <c r="AF909" s="66"/>
      <c r="AG909" s="66"/>
      <c r="AH909" s="66"/>
      <c r="AI909" s="66"/>
      <c r="AJ909" s="66"/>
      <c r="AK909" s="66"/>
      <c r="AL909" s="66"/>
      <c r="AM909" s="66"/>
      <c r="AN909" s="70"/>
      <c r="AO909" s="70"/>
      <c r="AP909" s="70"/>
      <c r="AQ909" s="71"/>
      <c r="AR909" s="70"/>
      <c r="AS909" s="6"/>
      <c r="AT909" s="6"/>
      <c r="AU909" s="6"/>
      <c r="AV909" s="6"/>
      <c r="AW909" s="6"/>
      <c r="AX909" s="6"/>
      <c r="AY909" s="6"/>
      <c r="AZ909" s="6"/>
      <c r="BA909" s="6"/>
      <c r="BB909" s="6"/>
      <c r="BC909" s="6"/>
      <c r="BD909" s="6"/>
      <c r="BE909" s="6"/>
      <c r="BF909" s="6"/>
      <c r="BG909" s="6"/>
      <c r="BH909" s="6"/>
      <c r="BI909" s="6"/>
      <c r="BJ909" s="6"/>
      <c r="BK909" s="6"/>
      <c r="BL909" s="6"/>
      <c r="BM909" s="6"/>
    </row>
    <row r="910" spans="1:65" ht="13.2">
      <c r="A910" s="66"/>
      <c r="B910" s="67"/>
      <c r="C910" s="67"/>
      <c r="D910" s="66"/>
      <c r="E910" s="68"/>
      <c r="F910" s="66"/>
      <c r="G910" s="66"/>
      <c r="H910" s="66"/>
      <c r="I910" s="66"/>
      <c r="J910" s="66"/>
      <c r="K910" s="66"/>
      <c r="L910" s="66"/>
      <c r="M910" s="66"/>
      <c r="N910" s="66"/>
      <c r="O910" s="66"/>
      <c r="P910" s="66"/>
      <c r="Q910" s="66"/>
      <c r="R910" s="66"/>
      <c r="S910" s="66"/>
      <c r="T910" s="66"/>
      <c r="U910" s="66"/>
      <c r="V910" s="66"/>
      <c r="W910" s="66"/>
      <c r="X910" s="66"/>
      <c r="Y910" s="66"/>
      <c r="Z910" s="66"/>
      <c r="AA910" s="66"/>
      <c r="AB910" s="66"/>
      <c r="AC910" s="66"/>
      <c r="AD910" s="66"/>
      <c r="AE910" s="66"/>
      <c r="AF910" s="66"/>
      <c r="AG910" s="66"/>
      <c r="AH910" s="66"/>
      <c r="AI910" s="66"/>
      <c r="AJ910" s="66"/>
      <c r="AK910" s="66"/>
      <c r="AL910" s="66"/>
      <c r="AM910" s="66"/>
      <c r="AN910" s="70"/>
      <c r="AO910" s="70"/>
      <c r="AP910" s="70"/>
      <c r="AQ910" s="71"/>
      <c r="AR910" s="70"/>
      <c r="AS910" s="6"/>
      <c r="AT910" s="6"/>
      <c r="AU910" s="6"/>
      <c r="AV910" s="6"/>
      <c r="AW910" s="6"/>
      <c r="AX910" s="6"/>
      <c r="AY910" s="6"/>
      <c r="AZ910" s="6"/>
      <c r="BA910" s="6"/>
      <c r="BB910" s="6"/>
      <c r="BC910" s="6"/>
      <c r="BD910" s="6"/>
      <c r="BE910" s="6"/>
      <c r="BF910" s="6"/>
      <c r="BG910" s="6"/>
      <c r="BH910" s="6"/>
      <c r="BI910" s="6"/>
      <c r="BJ910" s="6"/>
      <c r="BK910" s="6"/>
      <c r="BL910" s="6"/>
      <c r="BM910" s="6"/>
    </row>
    <row r="911" spans="1:65" ht="13.2">
      <c r="A911" s="66"/>
      <c r="B911" s="67"/>
      <c r="C911" s="67"/>
      <c r="D911" s="66"/>
      <c r="E911" s="68"/>
      <c r="F911" s="66"/>
      <c r="G911" s="66"/>
      <c r="H911" s="66"/>
      <c r="I911" s="66"/>
      <c r="J911" s="66"/>
      <c r="K911" s="66"/>
      <c r="L911" s="66"/>
      <c r="M911" s="66"/>
      <c r="N911" s="66"/>
      <c r="O911" s="66"/>
      <c r="P911" s="66"/>
      <c r="Q911" s="66"/>
      <c r="R911" s="66"/>
      <c r="S911" s="66"/>
      <c r="T911" s="66"/>
      <c r="U911" s="66"/>
      <c r="V911" s="66"/>
      <c r="W911" s="66"/>
      <c r="X911" s="66"/>
      <c r="Y911" s="66"/>
      <c r="Z911" s="66"/>
      <c r="AA911" s="66"/>
      <c r="AB911" s="66"/>
      <c r="AC911" s="66"/>
      <c r="AD911" s="66"/>
      <c r="AE911" s="66"/>
      <c r="AF911" s="66"/>
      <c r="AG911" s="66"/>
      <c r="AH911" s="66"/>
      <c r="AI911" s="66"/>
      <c r="AJ911" s="66"/>
      <c r="AK911" s="66"/>
      <c r="AL911" s="66"/>
      <c r="AM911" s="66"/>
      <c r="AN911" s="70"/>
      <c r="AO911" s="70"/>
      <c r="AP911" s="70"/>
      <c r="AQ911" s="71"/>
      <c r="AR911" s="70"/>
      <c r="AS911" s="6"/>
      <c r="AT911" s="6"/>
      <c r="AU911" s="6"/>
      <c r="AV911" s="6"/>
      <c r="AW911" s="6"/>
      <c r="AX911" s="6"/>
      <c r="AY911" s="6"/>
      <c r="AZ911" s="6"/>
      <c r="BA911" s="6"/>
      <c r="BB911" s="6"/>
      <c r="BC911" s="6"/>
      <c r="BD911" s="6"/>
      <c r="BE911" s="6"/>
      <c r="BF911" s="6"/>
      <c r="BG911" s="6"/>
      <c r="BH911" s="6"/>
      <c r="BI911" s="6"/>
      <c r="BJ911" s="6"/>
      <c r="BK911" s="6"/>
      <c r="BL911" s="6"/>
      <c r="BM911" s="6"/>
    </row>
    <row r="912" spans="1:65" ht="13.2">
      <c r="A912" s="66"/>
      <c r="B912" s="67"/>
      <c r="C912" s="67"/>
      <c r="D912" s="66"/>
      <c r="E912" s="68"/>
      <c r="F912" s="66"/>
      <c r="G912" s="66"/>
      <c r="H912" s="66"/>
      <c r="I912" s="66"/>
      <c r="J912" s="66"/>
      <c r="K912" s="66"/>
      <c r="L912" s="66"/>
      <c r="M912" s="66"/>
      <c r="N912" s="66"/>
      <c r="O912" s="66"/>
      <c r="P912" s="66"/>
      <c r="Q912" s="66"/>
      <c r="R912" s="66"/>
      <c r="S912" s="66"/>
      <c r="T912" s="66"/>
      <c r="U912" s="66"/>
      <c r="V912" s="66"/>
      <c r="W912" s="66"/>
      <c r="X912" s="66"/>
      <c r="Y912" s="66"/>
      <c r="Z912" s="66"/>
      <c r="AA912" s="66"/>
      <c r="AB912" s="66"/>
      <c r="AC912" s="66"/>
      <c r="AD912" s="66"/>
      <c r="AE912" s="66"/>
      <c r="AF912" s="66"/>
      <c r="AG912" s="66"/>
      <c r="AH912" s="66"/>
      <c r="AI912" s="66"/>
      <c r="AJ912" s="66"/>
      <c r="AK912" s="66"/>
      <c r="AL912" s="66"/>
      <c r="AM912" s="66"/>
      <c r="AN912" s="70"/>
      <c r="AO912" s="70"/>
      <c r="AP912" s="70"/>
      <c r="AQ912" s="71"/>
      <c r="AR912" s="70"/>
      <c r="AS912" s="6"/>
      <c r="AT912" s="6"/>
      <c r="AU912" s="6"/>
      <c r="AV912" s="6"/>
      <c r="AW912" s="6"/>
      <c r="AX912" s="6"/>
      <c r="AY912" s="6"/>
      <c r="AZ912" s="6"/>
      <c r="BA912" s="6"/>
      <c r="BB912" s="6"/>
      <c r="BC912" s="6"/>
      <c r="BD912" s="6"/>
      <c r="BE912" s="6"/>
      <c r="BF912" s="6"/>
      <c r="BG912" s="6"/>
      <c r="BH912" s="6"/>
      <c r="BI912" s="6"/>
      <c r="BJ912" s="6"/>
      <c r="BK912" s="6"/>
      <c r="BL912" s="6"/>
      <c r="BM912" s="6"/>
    </row>
    <row r="913" spans="1:65" ht="13.2">
      <c r="A913" s="66"/>
      <c r="B913" s="67"/>
      <c r="C913" s="67"/>
      <c r="D913" s="66"/>
      <c r="E913" s="68"/>
      <c r="F913" s="66"/>
      <c r="G913" s="66"/>
      <c r="H913" s="66"/>
      <c r="I913" s="66"/>
      <c r="J913" s="66"/>
      <c r="K913" s="66"/>
      <c r="L913" s="66"/>
      <c r="M913" s="66"/>
      <c r="N913" s="66"/>
      <c r="O913" s="66"/>
      <c r="P913" s="66"/>
      <c r="Q913" s="66"/>
      <c r="R913" s="66"/>
      <c r="S913" s="66"/>
      <c r="T913" s="66"/>
      <c r="U913" s="66"/>
      <c r="V913" s="66"/>
      <c r="W913" s="66"/>
      <c r="X913" s="66"/>
      <c r="Y913" s="66"/>
      <c r="Z913" s="66"/>
      <c r="AA913" s="66"/>
      <c r="AB913" s="66"/>
      <c r="AC913" s="66"/>
      <c r="AD913" s="66"/>
      <c r="AE913" s="66"/>
      <c r="AF913" s="66"/>
      <c r="AG913" s="66"/>
      <c r="AH913" s="66"/>
      <c r="AI913" s="66"/>
      <c r="AJ913" s="66"/>
      <c r="AK913" s="66"/>
      <c r="AL913" s="66"/>
      <c r="AM913" s="66"/>
      <c r="AN913" s="70"/>
      <c r="AO913" s="70"/>
      <c r="AP913" s="70"/>
      <c r="AQ913" s="71"/>
      <c r="AR913" s="70"/>
      <c r="AS913" s="6"/>
      <c r="AT913" s="6"/>
      <c r="AU913" s="6"/>
      <c r="AV913" s="6"/>
      <c r="AW913" s="6"/>
      <c r="AX913" s="6"/>
      <c r="AY913" s="6"/>
      <c r="AZ913" s="6"/>
      <c r="BA913" s="6"/>
      <c r="BB913" s="6"/>
      <c r="BC913" s="6"/>
      <c r="BD913" s="6"/>
      <c r="BE913" s="6"/>
      <c r="BF913" s="6"/>
      <c r="BG913" s="6"/>
      <c r="BH913" s="6"/>
      <c r="BI913" s="6"/>
      <c r="BJ913" s="6"/>
      <c r="BK913" s="6"/>
      <c r="BL913" s="6"/>
      <c r="BM913" s="6"/>
    </row>
    <row r="914" spans="1:65" ht="13.2">
      <c r="A914" s="66"/>
      <c r="B914" s="67"/>
      <c r="C914" s="67"/>
      <c r="D914" s="66"/>
      <c r="E914" s="68"/>
      <c r="F914" s="66"/>
      <c r="G914" s="66"/>
      <c r="H914" s="66"/>
      <c r="I914" s="66"/>
      <c r="J914" s="66"/>
      <c r="K914" s="66"/>
      <c r="L914" s="66"/>
      <c r="M914" s="66"/>
      <c r="N914" s="66"/>
      <c r="O914" s="66"/>
      <c r="P914" s="66"/>
      <c r="Q914" s="66"/>
      <c r="R914" s="66"/>
      <c r="S914" s="66"/>
      <c r="T914" s="66"/>
      <c r="U914" s="66"/>
      <c r="V914" s="66"/>
      <c r="W914" s="66"/>
      <c r="X914" s="66"/>
      <c r="Y914" s="66"/>
      <c r="Z914" s="66"/>
      <c r="AA914" s="66"/>
      <c r="AB914" s="66"/>
      <c r="AC914" s="66"/>
      <c r="AD914" s="66"/>
      <c r="AE914" s="66"/>
      <c r="AF914" s="66"/>
      <c r="AG914" s="66"/>
      <c r="AH914" s="66"/>
      <c r="AI914" s="66"/>
      <c r="AJ914" s="66"/>
      <c r="AK914" s="66"/>
      <c r="AL914" s="66"/>
      <c r="AM914" s="66"/>
      <c r="AN914" s="70"/>
      <c r="AO914" s="70"/>
      <c r="AP914" s="70"/>
      <c r="AQ914" s="71"/>
      <c r="AR914" s="70"/>
      <c r="AS914" s="6"/>
      <c r="AT914" s="6"/>
      <c r="AU914" s="6"/>
      <c r="AV914" s="6"/>
      <c r="AW914" s="6"/>
      <c r="AX914" s="6"/>
      <c r="AY914" s="6"/>
      <c r="AZ914" s="6"/>
      <c r="BA914" s="6"/>
      <c r="BB914" s="6"/>
      <c r="BC914" s="6"/>
      <c r="BD914" s="6"/>
      <c r="BE914" s="6"/>
      <c r="BF914" s="6"/>
      <c r="BG914" s="6"/>
      <c r="BH914" s="6"/>
      <c r="BI914" s="6"/>
      <c r="BJ914" s="6"/>
      <c r="BK914" s="6"/>
      <c r="BL914" s="6"/>
      <c r="BM914" s="6"/>
    </row>
    <row r="915" spans="1:65" ht="13.2">
      <c r="A915" s="66"/>
      <c r="B915" s="67"/>
      <c r="C915" s="67"/>
      <c r="D915" s="66"/>
      <c r="E915" s="68"/>
      <c r="F915" s="66"/>
      <c r="G915" s="66"/>
      <c r="H915" s="66"/>
      <c r="I915" s="66"/>
      <c r="J915" s="66"/>
      <c r="K915" s="66"/>
      <c r="L915" s="66"/>
      <c r="M915" s="66"/>
      <c r="N915" s="66"/>
      <c r="O915" s="66"/>
      <c r="P915" s="66"/>
      <c r="Q915" s="66"/>
      <c r="R915" s="66"/>
      <c r="S915" s="66"/>
      <c r="T915" s="66"/>
      <c r="U915" s="66"/>
      <c r="V915" s="66"/>
      <c r="W915" s="66"/>
      <c r="X915" s="66"/>
      <c r="Y915" s="66"/>
      <c r="Z915" s="66"/>
      <c r="AA915" s="66"/>
      <c r="AB915" s="66"/>
      <c r="AC915" s="66"/>
      <c r="AD915" s="66"/>
      <c r="AE915" s="66"/>
      <c r="AF915" s="66"/>
      <c r="AG915" s="66"/>
      <c r="AH915" s="66"/>
      <c r="AI915" s="66"/>
      <c r="AJ915" s="66"/>
      <c r="AK915" s="66"/>
      <c r="AL915" s="66"/>
      <c r="AM915" s="66"/>
      <c r="AN915" s="70"/>
      <c r="AO915" s="70"/>
      <c r="AP915" s="70"/>
      <c r="AQ915" s="71"/>
      <c r="AR915" s="70"/>
      <c r="AS915" s="6"/>
      <c r="AT915" s="6"/>
      <c r="AU915" s="6"/>
      <c r="AV915" s="6"/>
      <c r="AW915" s="6"/>
      <c r="AX915" s="6"/>
      <c r="AY915" s="6"/>
      <c r="AZ915" s="6"/>
      <c r="BA915" s="6"/>
      <c r="BB915" s="6"/>
      <c r="BC915" s="6"/>
      <c r="BD915" s="6"/>
      <c r="BE915" s="6"/>
      <c r="BF915" s="6"/>
      <c r="BG915" s="6"/>
      <c r="BH915" s="6"/>
      <c r="BI915" s="6"/>
      <c r="BJ915" s="6"/>
      <c r="BK915" s="6"/>
      <c r="BL915" s="6"/>
      <c r="BM915" s="6"/>
    </row>
    <row r="916" spans="1:65" ht="13.2">
      <c r="A916" s="66"/>
      <c r="B916" s="67"/>
      <c r="C916" s="67"/>
      <c r="D916" s="66"/>
      <c r="E916" s="68"/>
      <c r="F916" s="66"/>
      <c r="G916" s="66"/>
      <c r="H916" s="66"/>
      <c r="I916" s="66"/>
      <c r="J916" s="66"/>
      <c r="K916" s="66"/>
      <c r="L916" s="66"/>
      <c r="M916" s="66"/>
      <c r="N916" s="66"/>
      <c r="O916" s="66"/>
      <c r="P916" s="66"/>
      <c r="Q916" s="66"/>
      <c r="R916" s="66"/>
      <c r="S916" s="66"/>
      <c r="T916" s="66"/>
      <c r="U916" s="66"/>
      <c r="V916" s="66"/>
      <c r="W916" s="66"/>
      <c r="X916" s="66"/>
      <c r="Y916" s="66"/>
      <c r="Z916" s="66"/>
      <c r="AA916" s="66"/>
      <c r="AB916" s="66"/>
      <c r="AC916" s="66"/>
      <c r="AD916" s="66"/>
      <c r="AE916" s="66"/>
      <c r="AF916" s="66"/>
      <c r="AG916" s="66"/>
      <c r="AH916" s="66"/>
      <c r="AI916" s="66"/>
      <c r="AJ916" s="66"/>
      <c r="AK916" s="66"/>
      <c r="AL916" s="66"/>
      <c r="AM916" s="66"/>
      <c r="AN916" s="70"/>
      <c r="AO916" s="70"/>
      <c r="AP916" s="70"/>
      <c r="AQ916" s="71"/>
      <c r="AR916" s="70"/>
      <c r="AS916" s="6"/>
      <c r="AT916" s="6"/>
      <c r="AU916" s="6"/>
      <c r="AV916" s="6"/>
      <c r="AW916" s="6"/>
      <c r="AX916" s="6"/>
      <c r="AY916" s="6"/>
      <c r="AZ916" s="6"/>
      <c r="BA916" s="6"/>
      <c r="BB916" s="6"/>
      <c r="BC916" s="6"/>
      <c r="BD916" s="6"/>
      <c r="BE916" s="6"/>
      <c r="BF916" s="6"/>
      <c r="BG916" s="6"/>
      <c r="BH916" s="6"/>
      <c r="BI916" s="6"/>
      <c r="BJ916" s="6"/>
      <c r="BK916" s="6"/>
      <c r="BL916" s="6"/>
      <c r="BM916" s="6"/>
    </row>
    <row r="917" spans="1:65" ht="13.2">
      <c r="A917" s="66"/>
      <c r="B917" s="67"/>
      <c r="C917" s="67"/>
      <c r="D917" s="66"/>
      <c r="E917" s="68"/>
      <c r="F917" s="66"/>
      <c r="G917" s="66"/>
      <c r="H917" s="66"/>
      <c r="I917" s="66"/>
      <c r="J917" s="66"/>
      <c r="K917" s="66"/>
      <c r="L917" s="66"/>
      <c r="M917" s="66"/>
      <c r="N917" s="66"/>
      <c r="O917" s="66"/>
      <c r="P917" s="66"/>
      <c r="Q917" s="66"/>
      <c r="R917" s="66"/>
      <c r="S917" s="66"/>
      <c r="T917" s="66"/>
      <c r="U917" s="66"/>
      <c r="V917" s="66"/>
      <c r="W917" s="66"/>
      <c r="X917" s="66"/>
      <c r="Y917" s="66"/>
      <c r="Z917" s="66"/>
      <c r="AA917" s="66"/>
      <c r="AB917" s="66"/>
      <c r="AC917" s="66"/>
      <c r="AD917" s="66"/>
      <c r="AE917" s="66"/>
      <c r="AF917" s="66"/>
      <c r="AG917" s="66"/>
      <c r="AH917" s="66"/>
      <c r="AI917" s="66"/>
      <c r="AJ917" s="66"/>
      <c r="AK917" s="66"/>
      <c r="AL917" s="66"/>
      <c r="AM917" s="66"/>
      <c r="AN917" s="70"/>
      <c r="AO917" s="70"/>
      <c r="AP917" s="70"/>
      <c r="AQ917" s="71"/>
      <c r="AR917" s="70"/>
      <c r="AS917" s="6"/>
      <c r="AT917" s="6"/>
      <c r="AU917" s="6"/>
      <c r="AV917" s="6"/>
      <c r="AW917" s="6"/>
      <c r="AX917" s="6"/>
      <c r="AY917" s="6"/>
      <c r="AZ917" s="6"/>
      <c r="BA917" s="6"/>
      <c r="BB917" s="6"/>
      <c r="BC917" s="6"/>
      <c r="BD917" s="6"/>
      <c r="BE917" s="6"/>
      <c r="BF917" s="6"/>
      <c r="BG917" s="6"/>
      <c r="BH917" s="6"/>
      <c r="BI917" s="6"/>
      <c r="BJ917" s="6"/>
      <c r="BK917" s="6"/>
      <c r="BL917" s="6"/>
      <c r="BM917" s="6"/>
    </row>
    <row r="918" spans="1:65" ht="13.2">
      <c r="A918" s="66"/>
      <c r="B918" s="67"/>
      <c r="C918" s="67"/>
      <c r="D918" s="66"/>
      <c r="E918" s="68"/>
      <c r="F918" s="66"/>
      <c r="G918" s="66"/>
      <c r="H918" s="66"/>
      <c r="I918" s="66"/>
      <c r="J918" s="66"/>
      <c r="K918" s="66"/>
      <c r="L918" s="66"/>
      <c r="M918" s="66"/>
      <c r="N918" s="66"/>
      <c r="O918" s="66"/>
      <c r="P918" s="66"/>
      <c r="Q918" s="66"/>
      <c r="R918" s="66"/>
      <c r="S918" s="66"/>
      <c r="T918" s="66"/>
      <c r="U918" s="66"/>
      <c r="V918" s="66"/>
      <c r="W918" s="66"/>
      <c r="X918" s="66"/>
      <c r="Y918" s="66"/>
      <c r="Z918" s="66"/>
      <c r="AA918" s="66"/>
      <c r="AB918" s="66"/>
      <c r="AC918" s="66"/>
      <c r="AD918" s="66"/>
      <c r="AE918" s="66"/>
      <c r="AF918" s="66"/>
      <c r="AG918" s="66"/>
      <c r="AH918" s="66"/>
      <c r="AI918" s="66"/>
      <c r="AJ918" s="66"/>
      <c r="AK918" s="66"/>
      <c r="AL918" s="66"/>
      <c r="AM918" s="66"/>
      <c r="AN918" s="70"/>
      <c r="AO918" s="70"/>
      <c r="AP918" s="70"/>
      <c r="AQ918" s="71"/>
      <c r="AR918" s="70"/>
      <c r="AS918" s="6"/>
      <c r="AT918" s="6"/>
      <c r="AU918" s="6"/>
      <c r="AV918" s="6"/>
      <c r="AW918" s="6"/>
      <c r="AX918" s="6"/>
      <c r="AY918" s="6"/>
      <c r="AZ918" s="6"/>
      <c r="BA918" s="6"/>
      <c r="BB918" s="6"/>
      <c r="BC918" s="6"/>
      <c r="BD918" s="6"/>
      <c r="BE918" s="6"/>
      <c r="BF918" s="6"/>
      <c r="BG918" s="6"/>
      <c r="BH918" s="6"/>
      <c r="BI918" s="6"/>
      <c r="BJ918" s="6"/>
      <c r="BK918" s="6"/>
      <c r="BL918" s="6"/>
      <c r="BM918" s="6"/>
    </row>
    <row r="919" spans="1:65" ht="13.2">
      <c r="A919" s="66"/>
      <c r="B919" s="67"/>
      <c r="C919" s="67"/>
      <c r="D919" s="66"/>
      <c r="E919" s="68"/>
      <c r="F919" s="66"/>
      <c r="G919" s="66"/>
      <c r="H919" s="66"/>
      <c r="I919" s="66"/>
      <c r="J919" s="66"/>
      <c r="K919" s="66"/>
      <c r="L919" s="66"/>
      <c r="M919" s="66"/>
      <c r="N919" s="66"/>
      <c r="O919" s="66"/>
      <c r="P919" s="66"/>
      <c r="Q919" s="66"/>
      <c r="R919" s="66"/>
      <c r="S919" s="66"/>
      <c r="T919" s="66"/>
      <c r="U919" s="66"/>
      <c r="V919" s="66"/>
      <c r="W919" s="66"/>
      <c r="X919" s="66"/>
      <c r="Y919" s="66"/>
      <c r="Z919" s="66"/>
      <c r="AA919" s="66"/>
      <c r="AB919" s="66"/>
      <c r="AC919" s="66"/>
      <c r="AD919" s="66"/>
      <c r="AE919" s="66"/>
      <c r="AF919" s="66"/>
      <c r="AG919" s="66"/>
      <c r="AH919" s="66"/>
      <c r="AI919" s="66"/>
      <c r="AJ919" s="66"/>
      <c r="AK919" s="66"/>
      <c r="AL919" s="66"/>
      <c r="AM919" s="66"/>
      <c r="AN919" s="70"/>
      <c r="AO919" s="70"/>
      <c r="AP919" s="70"/>
      <c r="AQ919" s="71"/>
      <c r="AR919" s="70"/>
      <c r="AS919" s="6"/>
      <c r="AT919" s="6"/>
      <c r="AU919" s="6"/>
      <c r="AV919" s="6"/>
      <c r="AW919" s="6"/>
      <c r="AX919" s="6"/>
      <c r="AY919" s="6"/>
      <c r="AZ919" s="6"/>
      <c r="BA919" s="6"/>
      <c r="BB919" s="6"/>
      <c r="BC919" s="6"/>
      <c r="BD919" s="6"/>
      <c r="BE919" s="6"/>
      <c r="BF919" s="6"/>
      <c r="BG919" s="6"/>
      <c r="BH919" s="6"/>
      <c r="BI919" s="6"/>
      <c r="BJ919" s="6"/>
      <c r="BK919" s="6"/>
      <c r="BL919" s="6"/>
      <c r="BM919" s="6"/>
    </row>
    <row r="920" spans="1:65" ht="13.2">
      <c r="A920" s="66"/>
      <c r="B920" s="67"/>
      <c r="C920" s="67"/>
      <c r="D920" s="66"/>
      <c r="E920" s="68"/>
      <c r="F920" s="66"/>
      <c r="G920" s="66"/>
      <c r="H920" s="66"/>
      <c r="I920" s="66"/>
      <c r="J920" s="66"/>
      <c r="K920" s="66"/>
      <c r="L920" s="66"/>
      <c r="M920" s="66"/>
      <c r="N920" s="66"/>
      <c r="O920" s="66"/>
      <c r="P920" s="66"/>
      <c r="Q920" s="66"/>
      <c r="R920" s="66"/>
      <c r="S920" s="66"/>
      <c r="T920" s="66"/>
      <c r="U920" s="66"/>
      <c r="V920" s="66"/>
      <c r="W920" s="66"/>
      <c r="X920" s="66"/>
      <c r="Y920" s="66"/>
      <c r="Z920" s="66"/>
      <c r="AA920" s="66"/>
      <c r="AB920" s="66"/>
      <c r="AC920" s="66"/>
      <c r="AD920" s="66"/>
      <c r="AE920" s="66"/>
      <c r="AF920" s="66"/>
      <c r="AG920" s="66"/>
      <c r="AH920" s="66"/>
      <c r="AI920" s="66"/>
      <c r="AJ920" s="66"/>
      <c r="AK920" s="66"/>
      <c r="AL920" s="66"/>
      <c r="AM920" s="66"/>
      <c r="AN920" s="70"/>
      <c r="AO920" s="70"/>
      <c r="AP920" s="70"/>
      <c r="AQ920" s="71"/>
      <c r="AR920" s="70"/>
      <c r="AS920" s="6"/>
      <c r="AT920" s="6"/>
      <c r="AU920" s="6"/>
      <c r="AV920" s="6"/>
      <c r="AW920" s="6"/>
      <c r="AX920" s="6"/>
      <c r="AY920" s="6"/>
      <c r="AZ920" s="6"/>
      <c r="BA920" s="6"/>
      <c r="BB920" s="6"/>
      <c r="BC920" s="6"/>
      <c r="BD920" s="6"/>
      <c r="BE920" s="6"/>
      <c r="BF920" s="6"/>
      <c r="BG920" s="6"/>
      <c r="BH920" s="6"/>
      <c r="BI920" s="6"/>
      <c r="BJ920" s="6"/>
      <c r="BK920" s="6"/>
      <c r="BL920" s="6"/>
      <c r="BM920" s="6"/>
    </row>
    <row r="921" spans="1:65" ht="13.2">
      <c r="A921" s="66"/>
      <c r="B921" s="67"/>
      <c r="C921" s="67"/>
      <c r="D921" s="66"/>
      <c r="E921" s="68"/>
      <c r="F921" s="66"/>
      <c r="G921" s="66"/>
      <c r="H921" s="66"/>
      <c r="I921" s="66"/>
      <c r="J921" s="66"/>
      <c r="K921" s="66"/>
      <c r="L921" s="66"/>
      <c r="M921" s="66"/>
      <c r="N921" s="66"/>
      <c r="O921" s="66"/>
      <c r="P921" s="66"/>
      <c r="Q921" s="66"/>
      <c r="R921" s="66"/>
      <c r="S921" s="66"/>
      <c r="T921" s="66"/>
      <c r="U921" s="66"/>
      <c r="V921" s="66"/>
      <c r="W921" s="66"/>
      <c r="X921" s="66"/>
      <c r="Y921" s="66"/>
      <c r="Z921" s="66"/>
      <c r="AA921" s="66"/>
      <c r="AB921" s="66"/>
      <c r="AC921" s="66"/>
      <c r="AD921" s="66"/>
      <c r="AE921" s="66"/>
      <c r="AF921" s="66"/>
      <c r="AG921" s="66"/>
      <c r="AH921" s="66"/>
      <c r="AI921" s="66"/>
      <c r="AJ921" s="66"/>
      <c r="AK921" s="66"/>
      <c r="AL921" s="66"/>
      <c r="AM921" s="66"/>
      <c r="AN921" s="70"/>
      <c r="AO921" s="70"/>
      <c r="AP921" s="70"/>
      <c r="AQ921" s="71"/>
      <c r="AR921" s="70"/>
      <c r="AS921" s="6"/>
      <c r="AT921" s="6"/>
      <c r="AU921" s="6"/>
      <c r="AV921" s="6"/>
      <c r="AW921" s="6"/>
      <c r="AX921" s="6"/>
      <c r="AY921" s="6"/>
      <c r="AZ921" s="6"/>
      <c r="BA921" s="6"/>
      <c r="BB921" s="6"/>
      <c r="BC921" s="6"/>
      <c r="BD921" s="6"/>
      <c r="BE921" s="6"/>
      <c r="BF921" s="6"/>
      <c r="BG921" s="6"/>
      <c r="BH921" s="6"/>
      <c r="BI921" s="6"/>
      <c r="BJ921" s="6"/>
      <c r="BK921" s="6"/>
      <c r="BL921" s="6"/>
      <c r="BM921" s="6"/>
    </row>
    <row r="922" spans="1:65" ht="13.2">
      <c r="A922" s="66"/>
      <c r="B922" s="67"/>
      <c r="C922" s="67"/>
      <c r="D922" s="66"/>
      <c r="E922" s="68"/>
      <c r="F922" s="66"/>
      <c r="G922" s="66"/>
      <c r="H922" s="66"/>
      <c r="I922" s="66"/>
      <c r="J922" s="66"/>
      <c r="K922" s="66"/>
      <c r="L922" s="66"/>
      <c r="M922" s="66"/>
      <c r="N922" s="66"/>
      <c r="O922" s="66"/>
      <c r="P922" s="66"/>
      <c r="Q922" s="66"/>
      <c r="R922" s="66"/>
      <c r="S922" s="66"/>
      <c r="T922" s="66"/>
      <c r="U922" s="66"/>
      <c r="V922" s="66"/>
      <c r="W922" s="66"/>
      <c r="X922" s="66"/>
      <c r="Y922" s="66"/>
      <c r="Z922" s="66"/>
      <c r="AA922" s="66"/>
      <c r="AB922" s="66"/>
      <c r="AC922" s="66"/>
      <c r="AD922" s="66"/>
      <c r="AE922" s="66"/>
      <c r="AF922" s="66"/>
      <c r="AG922" s="66"/>
      <c r="AH922" s="66"/>
      <c r="AI922" s="66"/>
      <c r="AJ922" s="66"/>
      <c r="AK922" s="66"/>
      <c r="AL922" s="66"/>
      <c r="AM922" s="66"/>
      <c r="AN922" s="70"/>
      <c r="AO922" s="70"/>
      <c r="AP922" s="70"/>
      <c r="AQ922" s="71"/>
      <c r="AR922" s="70"/>
      <c r="AS922" s="6"/>
      <c r="AT922" s="6"/>
      <c r="AU922" s="6"/>
      <c r="AV922" s="6"/>
      <c r="AW922" s="6"/>
      <c r="AX922" s="6"/>
      <c r="AY922" s="6"/>
      <c r="AZ922" s="6"/>
      <c r="BA922" s="6"/>
      <c r="BB922" s="6"/>
      <c r="BC922" s="6"/>
      <c r="BD922" s="6"/>
      <c r="BE922" s="6"/>
      <c r="BF922" s="6"/>
      <c r="BG922" s="6"/>
      <c r="BH922" s="6"/>
      <c r="BI922" s="6"/>
      <c r="BJ922" s="6"/>
      <c r="BK922" s="6"/>
      <c r="BL922" s="6"/>
      <c r="BM922" s="6"/>
    </row>
    <row r="923" spans="1:65" ht="13.2">
      <c r="A923" s="66"/>
      <c r="B923" s="67"/>
      <c r="C923" s="67"/>
      <c r="D923" s="66"/>
      <c r="E923" s="68"/>
      <c r="F923" s="66"/>
      <c r="G923" s="66"/>
      <c r="H923" s="66"/>
      <c r="I923" s="66"/>
      <c r="J923" s="66"/>
      <c r="K923" s="66"/>
      <c r="L923" s="66"/>
      <c r="M923" s="66"/>
      <c r="N923" s="66"/>
      <c r="O923" s="66"/>
      <c r="P923" s="66"/>
      <c r="Q923" s="66"/>
      <c r="R923" s="66"/>
      <c r="S923" s="66"/>
      <c r="T923" s="66"/>
      <c r="U923" s="66"/>
      <c r="V923" s="66"/>
      <c r="W923" s="66"/>
      <c r="X923" s="66"/>
      <c r="Y923" s="66"/>
      <c r="Z923" s="66"/>
      <c r="AA923" s="66"/>
      <c r="AB923" s="66"/>
      <c r="AC923" s="66"/>
      <c r="AD923" s="66"/>
      <c r="AE923" s="66"/>
      <c r="AF923" s="66"/>
      <c r="AG923" s="66"/>
      <c r="AH923" s="66"/>
      <c r="AI923" s="66"/>
      <c r="AJ923" s="66"/>
      <c r="AK923" s="66"/>
      <c r="AL923" s="66"/>
      <c r="AM923" s="66"/>
      <c r="AN923" s="70"/>
      <c r="AO923" s="70"/>
      <c r="AP923" s="70"/>
      <c r="AQ923" s="71"/>
      <c r="AR923" s="70"/>
      <c r="AS923" s="6"/>
      <c r="AT923" s="6"/>
      <c r="AU923" s="6"/>
      <c r="AV923" s="6"/>
      <c r="AW923" s="6"/>
      <c r="AX923" s="6"/>
      <c r="AY923" s="6"/>
      <c r="AZ923" s="6"/>
      <c r="BA923" s="6"/>
      <c r="BB923" s="6"/>
      <c r="BC923" s="6"/>
      <c r="BD923" s="6"/>
      <c r="BE923" s="6"/>
      <c r="BF923" s="6"/>
      <c r="BG923" s="6"/>
      <c r="BH923" s="6"/>
      <c r="BI923" s="6"/>
      <c r="BJ923" s="6"/>
      <c r="BK923" s="6"/>
      <c r="BL923" s="6"/>
      <c r="BM923" s="6"/>
    </row>
    <row r="924" spans="1:65" ht="13.2">
      <c r="A924" s="66"/>
      <c r="B924" s="67"/>
      <c r="C924" s="67"/>
      <c r="D924" s="66"/>
      <c r="E924" s="68"/>
      <c r="F924" s="66"/>
      <c r="G924" s="66"/>
      <c r="H924" s="66"/>
      <c r="I924" s="66"/>
      <c r="J924" s="66"/>
      <c r="K924" s="66"/>
      <c r="L924" s="66"/>
      <c r="M924" s="66"/>
      <c r="N924" s="66"/>
      <c r="O924" s="66"/>
      <c r="P924" s="66"/>
      <c r="Q924" s="66"/>
      <c r="R924" s="66"/>
      <c r="S924" s="66"/>
      <c r="T924" s="66"/>
      <c r="U924" s="66"/>
      <c r="V924" s="66"/>
      <c r="W924" s="66"/>
      <c r="X924" s="66"/>
      <c r="Y924" s="66"/>
      <c r="Z924" s="66"/>
      <c r="AA924" s="66"/>
      <c r="AB924" s="66"/>
      <c r="AC924" s="66"/>
      <c r="AD924" s="66"/>
      <c r="AE924" s="66"/>
      <c r="AF924" s="66"/>
      <c r="AG924" s="66"/>
      <c r="AH924" s="66"/>
      <c r="AI924" s="66"/>
      <c r="AJ924" s="66"/>
      <c r="AK924" s="66"/>
      <c r="AL924" s="66"/>
      <c r="AM924" s="66"/>
      <c r="AN924" s="70"/>
      <c r="AO924" s="70"/>
      <c r="AP924" s="70"/>
      <c r="AQ924" s="71"/>
      <c r="AR924" s="70"/>
      <c r="AS924" s="6"/>
      <c r="AT924" s="6"/>
      <c r="AU924" s="6"/>
      <c r="AV924" s="6"/>
      <c r="AW924" s="6"/>
      <c r="AX924" s="6"/>
      <c r="AY924" s="6"/>
      <c r="AZ924" s="6"/>
      <c r="BA924" s="6"/>
      <c r="BB924" s="6"/>
      <c r="BC924" s="6"/>
      <c r="BD924" s="6"/>
      <c r="BE924" s="6"/>
      <c r="BF924" s="6"/>
      <c r="BG924" s="6"/>
      <c r="BH924" s="6"/>
      <c r="BI924" s="6"/>
      <c r="BJ924" s="6"/>
      <c r="BK924" s="6"/>
      <c r="BL924" s="6"/>
      <c r="BM924" s="6"/>
    </row>
    <row r="925" spans="1:65" ht="13.2">
      <c r="A925" s="66"/>
      <c r="B925" s="67"/>
      <c r="C925" s="67"/>
      <c r="D925" s="66"/>
      <c r="E925" s="68"/>
      <c r="F925" s="66"/>
      <c r="G925" s="66"/>
      <c r="H925" s="66"/>
      <c r="I925" s="66"/>
      <c r="J925" s="66"/>
      <c r="K925" s="66"/>
      <c r="L925" s="66"/>
      <c r="M925" s="66"/>
      <c r="N925" s="66"/>
      <c r="O925" s="66"/>
      <c r="P925" s="66"/>
      <c r="Q925" s="66"/>
      <c r="R925" s="66"/>
      <c r="S925" s="66"/>
      <c r="T925" s="66"/>
      <c r="U925" s="66"/>
      <c r="V925" s="66"/>
      <c r="W925" s="66"/>
      <c r="X925" s="66"/>
      <c r="Y925" s="66"/>
      <c r="Z925" s="66"/>
      <c r="AA925" s="66"/>
      <c r="AB925" s="66"/>
      <c r="AC925" s="66"/>
      <c r="AD925" s="66"/>
      <c r="AE925" s="66"/>
      <c r="AF925" s="66"/>
      <c r="AG925" s="66"/>
      <c r="AH925" s="66"/>
      <c r="AI925" s="66"/>
      <c r="AJ925" s="66"/>
      <c r="AK925" s="66"/>
      <c r="AL925" s="66"/>
      <c r="AM925" s="66"/>
      <c r="AN925" s="70"/>
      <c r="AO925" s="70"/>
      <c r="AP925" s="70"/>
      <c r="AQ925" s="71"/>
      <c r="AR925" s="70"/>
      <c r="AS925" s="6"/>
      <c r="AT925" s="6"/>
      <c r="AU925" s="6"/>
      <c r="AV925" s="6"/>
      <c r="AW925" s="6"/>
      <c r="AX925" s="6"/>
      <c r="AY925" s="6"/>
      <c r="AZ925" s="6"/>
      <c r="BA925" s="6"/>
      <c r="BB925" s="6"/>
      <c r="BC925" s="6"/>
      <c r="BD925" s="6"/>
      <c r="BE925" s="6"/>
      <c r="BF925" s="6"/>
      <c r="BG925" s="6"/>
      <c r="BH925" s="6"/>
      <c r="BI925" s="6"/>
      <c r="BJ925" s="6"/>
      <c r="BK925" s="6"/>
      <c r="BL925" s="6"/>
      <c r="BM925" s="6"/>
    </row>
    <row r="926" spans="1:65" ht="13.2">
      <c r="A926" s="66"/>
      <c r="B926" s="67"/>
      <c r="C926" s="67"/>
      <c r="D926" s="66"/>
      <c r="E926" s="68"/>
      <c r="F926" s="66"/>
      <c r="G926" s="66"/>
      <c r="H926" s="66"/>
      <c r="I926" s="66"/>
      <c r="J926" s="66"/>
      <c r="K926" s="66"/>
      <c r="L926" s="66"/>
      <c r="M926" s="66"/>
      <c r="N926" s="66"/>
      <c r="O926" s="66"/>
      <c r="P926" s="66"/>
      <c r="Q926" s="66"/>
      <c r="R926" s="66"/>
      <c r="S926" s="66"/>
      <c r="T926" s="66"/>
      <c r="U926" s="66"/>
      <c r="V926" s="66"/>
      <c r="W926" s="66"/>
      <c r="X926" s="66"/>
      <c r="Y926" s="66"/>
      <c r="Z926" s="66"/>
      <c r="AA926" s="66"/>
      <c r="AB926" s="66"/>
      <c r="AC926" s="66"/>
      <c r="AD926" s="66"/>
      <c r="AE926" s="66"/>
      <c r="AF926" s="66"/>
      <c r="AG926" s="66"/>
      <c r="AH926" s="66"/>
      <c r="AI926" s="66"/>
      <c r="AJ926" s="66"/>
      <c r="AK926" s="66"/>
      <c r="AL926" s="66"/>
      <c r="AM926" s="66"/>
      <c r="AN926" s="70"/>
      <c r="AO926" s="70"/>
      <c r="AP926" s="70"/>
      <c r="AQ926" s="71"/>
      <c r="AR926" s="70"/>
      <c r="AS926" s="6"/>
      <c r="AT926" s="6"/>
      <c r="AU926" s="6"/>
      <c r="AV926" s="6"/>
      <c r="AW926" s="6"/>
      <c r="AX926" s="6"/>
      <c r="AY926" s="6"/>
      <c r="AZ926" s="6"/>
      <c r="BA926" s="6"/>
      <c r="BB926" s="6"/>
      <c r="BC926" s="6"/>
      <c r="BD926" s="6"/>
      <c r="BE926" s="6"/>
      <c r="BF926" s="6"/>
      <c r="BG926" s="6"/>
      <c r="BH926" s="6"/>
      <c r="BI926" s="6"/>
      <c r="BJ926" s="6"/>
      <c r="BK926" s="6"/>
      <c r="BL926" s="6"/>
      <c r="BM926" s="6"/>
    </row>
    <row r="927" spans="1:65" ht="13.2">
      <c r="A927" s="66"/>
      <c r="B927" s="67"/>
      <c r="C927" s="67"/>
      <c r="D927" s="66"/>
      <c r="E927" s="68"/>
      <c r="F927" s="66"/>
      <c r="G927" s="66"/>
      <c r="H927" s="66"/>
      <c r="I927" s="66"/>
      <c r="J927" s="66"/>
      <c r="K927" s="66"/>
      <c r="L927" s="66"/>
      <c r="M927" s="66"/>
      <c r="N927" s="66"/>
      <c r="O927" s="66"/>
      <c r="P927" s="66"/>
      <c r="Q927" s="66"/>
      <c r="R927" s="66"/>
      <c r="S927" s="66"/>
      <c r="T927" s="66"/>
      <c r="U927" s="66"/>
      <c r="V927" s="66"/>
      <c r="W927" s="66"/>
      <c r="X927" s="66"/>
      <c r="Y927" s="66"/>
      <c r="Z927" s="66"/>
      <c r="AA927" s="66"/>
      <c r="AB927" s="66"/>
      <c r="AC927" s="66"/>
      <c r="AD927" s="66"/>
      <c r="AE927" s="66"/>
      <c r="AF927" s="66"/>
      <c r="AG927" s="66"/>
      <c r="AH927" s="66"/>
      <c r="AI927" s="66"/>
      <c r="AJ927" s="66"/>
      <c r="AK927" s="66"/>
      <c r="AL927" s="66"/>
      <c r="AM927" s="66"/>
      <c r="AN927" s="70"/>
      <c r="AO927" s="70"/>
      <c r="AP927" s="70"/>
      <c r="AQ927" s="71"/>
      <c r="AR927" s="70"/>
      <c r="AS927" s="6"/>
      <c r="AT927" s="6"/>
      <c r="AU927" s="6"/>
      <c r="AV927" s="6"/>
      <c r="AW927" s="6"/>
      <c r="AX927" s="6"/>
      <c r="AY927" s="6"/>
      <c r="AZ927" s="6"/>
      <c r="BA927" s="6"/>
      <c r="BB927" s="6"/>
      <c r="BC927" s="6"/>
      <c r="BD927" s="6"/>
      <c r="BE927" s="6"/>
      <c r="BF927" s="6"/>
      <c r="BG927" s="6"/>
      <c r="BH927" s="6"/>
      <c r="BI927" s="6"/>
      <c r="BJ927" s="6"/>
      <c r="BK927" s="6"/>
      <c r="BL927" s="6"/>
      <c r="BM927" s="6"/>
    </row>
    <row r="928" spans="1:65" ht="13.2">
      <c r="A928" s="66"/>
      <c r="B928" s="67"/>
      <c r="C928" s="67"/>
      <c r="D928" s="66"/>
      <c r="E928" s="68"/>
      <c r="F928" s="66"/>
      <c r="G928" s="66"/>
      <c r="H928" s="66"/>
      <c r="I928" s="66"/>
      <c r="J928" s="66"/>
      <c r="K928" s="66"/>
      <c r="L928" s="66"/>
      <c r="M928" s="66"/>
      <c r="N928" s="66"/>
      <c r="O928" s="66"/>
      <c r="P928" s="66"/>
      <c r="Q928" s="66"/>
      <c r="R928" s="66"/>
      <c r="S928" s="66"/>
      <c r="T928" s="66"/>
      <c r="U928" s="66"/>
      <c r="V928" s="66"/>
      <c r="W928" s="66"/>
      <c r="X928" s="66"/>
      <c r="Y928" s="66"/>
      <c r="Z928" s="66"/>
      <c r="AA928" s="66"/>
      <c r="AB928" s="66"/>
      <c r="AC928" s="66"/>
      <c r="AD928" s="66"/>
      <c r="AE928" s="66"/>
      <c r="AF928" s="66"/>
      <c r="AG928" s="66"/>
      <c r="AH928" s="66"/>
      <c r="AI928" s="66"/>
      <c r="AJ928" s="66"/>
      <c r="AK928" s="66"/>
      <c r="AL928" s="66"/>
      <c r="AM928" s="66"/>
      <c r="AN928" s="70"/>
      <c r="AO928" s="70"/>
      <c r="AP928" s="70"/>
      <c r="AQ928" s="71"/>
      <c r="AR928" s="70"/>
      <c r="AS928" s="6"/>
      <c r="AT928" s="6"/>
      <c r="AU928" s="6"/>
      <c r="AV928" s="6"/>
      <c r="AW928" s="6"/>
      <c r="AX928" s="6"/>
      <c r="AY928" s="6"/>
      <c r="AZ928" s="6"/>
      <c r="BA928" s="6"/>
      <c r="BB928" s="6"/>
      <c r="BC928" s="6"/>
      <c r="BD928" s="6"/>
      <c r="BE928" s="6"/>
      <c r="BF928" s="6"/>
      <c r="BG928" s="6"/>
      <c r="BH928" s="6"/>
      <c r="BI928" s="6"/>
      <c r="BJ928" s="6"/>
      <c r="BK928" s="6"/>
      <c r="BL928" s="6"/>
      <c r="BM928" s="6"/>
    </row>
    <row r="929" spans="1:65" ht="13.2">
      <c r="A929" s="66"/>
      <c r="B929" s="67"/>
      <c r="C929" s="67"/>
      <c r="D929" s="66"/>
      <c r="E929" s="68"/>
      <c r="F929" s="66"/>
      <c r="G929" s="66"/>
      <c r="H929" s="66"/>
      <c r="I929" s="66"/>
      <c r="J929" s="66"/>
      <c r="K929" s="66"/>
      <c r="L929" s="66"/>
      <c r="M929" s="66"/>
      <c r="N929" s="66"/>
      <c r="O929" s="66"/>
      <c r="P929" s="66"/>
      <c r="Q929" s="66"/>
      <c r="R929" s="66"/>
      <c r="S929" s="66"/>
      <c r="T929" s="66"/>
      <c r="U929" s="66"/>
      <c r="V929" s="66"/>
      <c r="W929" s="66"/>
      <c r="X929" s="66"/>
      <c r="Y929" s="66"/>
      <c r="Z929" s="66"/>
      <c r="AA929" s="66"/>
      <c r="AB929" s="66"/>
      <c r="AC929" s="66"/>
      <c r="AD929" s="66"/>
      <c r="AE929" s="66"/>
      <c r="AF929" s="66"/>
      <c r="AG929" s="66"/>
      <c r="AH929" s="66"/>
      <c r="AI929" s="66"/>
      <c r="AJ929" s="66"/>
      <c r="AK929" s="66"/>
      <c r="AL929" s="66"/>
      <c r="AM929" s="66"/>
      <c r="AN929" s="70"/>
      <c r="AO929" s="70"/>
      <c r="AP929" s="70"/>
      <c r="AQ929" s="71"/>
      <c r="AR929" s="70"/>
      <c r="AS929" s="6"/>
      <c r="AT929" s="6"/>
      <c r="AU929" s="6"/>
      <c r="AV929" s="6"/>
      <c r="AW929" s="6"/>
      <c r="AX929" s="6"/>
      <c r="AY929" s="6"/>
      <c r="AZ929" s="6"/>
      <c r="BA929" s="6"/>
      <c r="BB929" s="6"/>
      <c r="BC929" s="6"/>
      <c r="BD929" s="6"/>
      <c r="BE929" s="6"/>
      <c r="BF929" s="6"/>
      <c r="BG929" s="6"/>
      <c r="BH929" s="6"/>
      <c r="BI929" s="6"/>
      <c r="BJ929" s="6"/>
      <c r="BK929" s="6"/>
      <c r="BL929" s="6"/>
      <c r="BM929" s="6"/>
    </row>
    <row r="930" spans="1:65" ht="13.2">
      <c r="A930" s="66"/>
      <c r="B930" s="67"/>
      <c r="C930" s="67"/>
      <c r="D930" s="66"/>
      <c r="E930" s="68"/>
      <c r="F930" s="66"/>
      <c r="G930" s="66"/>
      <c r="H930" s="66"/>
      <c r="I930" s="66"/>
      <c r="J930" s="66"/>
      <c r="K930" s="66"/>
      <c r="L930" s="66"/>
      <c r="M930" s="66"/>
      <c r="N930" s="66"/>
      <c r="O930" s="66"/>
      <c r="P930" s="66"/>
      <c r="Q930" s="66"/>
      <c r="R930" s="66"/>
      <c r="S930" s="66"/>
      <c r="T930" s="66"/>
      <c r="U930" s="66"/>
      <c r="V930" s="66"/>
      <c r="W930" s="66"/>
      <c r="X930" s="66"/>
      <c r="Y930" s="66"/>
      <c r="Z930" s="66"/>
      <c r="AA930" s="66"/>
      <c r="AB930" s="66"/>
      <c r="AC930" s="66"/>
      <c r="AD930" s="66"/>
      <c r="AE930" s="66"/>
      <c r="AF930" s="66"/>
      <c r="AG930" s="66"/>
      <c r="AH930" s="66"/>
      <c r="AI930" s="66"/>
      <c r="AJ930" s="66"/>
      <c r="AK930" s="66"/>
      <c r="AL930" s="66"/>
      <c r="AM930" s="66"/>
      <c r="AN930" s="70"/>
      <c r="AO930" s="70"/>
      <c r="AP930" s="70"/>
      <c r="AQ930" s="71"/>
      <c r="AR930" s="70"/>
      <c r="AS930" s="6"/>
      <c r="AT930" s="6"/>
      <c r="AU930" s="6"/>
      <c r="AV930" s="6"/>
      <c r="AW930" s="6"/>
      <c r="AX930" s="6"/>
      <c r="AY930" s="6"/>
      <c r="AZ930" s="6"/>
      <c r="BA930" s="6"/>
      <c r="BB930" s="6"/>
      <c r="BC930" s="6"/>
      <c r="BD930" s="6"/>
      <c r="BE930" s="6"/>
      <c r="BF930" s="6"/>
      <c r="BG930" s="6"/>
      <c r="BH930" s="6"/>
      <c r="BI930" s="6"/>
      <c r="BJ930" s="6"/>
      <c r="BK930" s="6"/>
      <c r="BL930" s="6"/>
      <c r="BM930" s="6"/>
    </row>
    <row r="931" spans="1:65" ht="13.2">
      <c r="A931" s="66"/>
      <c r="B931" s="67"/>
      <c r="C931" s="67"/>
      <c r="D931" s="66"/>
      <c r="E931" s="68"/>
      <c r="F931" s="66"/>
      <c r="G931" s="66"/>
      <c r="H931" s="66"/>
      <c r="I931" s="66"/>
      <c r="J931" s="66"/>
      <c r="K931" s="66"/>
      <c r="L931" s="66"/>
      <c r="M931" s="66"/>
      <c r="N931" s="66"/>
      <c r="O931" s="66"/>
      <c r="P931" s="66"/>
      <c r="Q931" s="66"/>
      <c r="R931" s="66"/>
      <c r="S931" s="66"/>
      <c r="T931" s="66"/>
      <c r="U931" s="66"/>
      <c r="V931" s="66"/>
      <c r="W931" s="66"/>
      <c r="X931" s="66"/>
      <c r="Y931" s="66"/>
      <c r="Z931" s="66"/>
      <c r="AA931" s="66"/>
      <c r="AB931" s="66"/>
      <c r="AC931" s="66"/>
      <c r="AD931" s="66"/>
      <c r="AE931" s="66"/>
      <c r="AF931" s="66"/>
      <c r="AG931" s="66"/>
      <c r="AH931" s="66"/>
      <c r="AI931" s="66"/>
      <c r="AJ931" s="66"/>
      <c r="AK931" s="66"/>
      <c r="AL931" s="66"/>
      <c r="AM931" s="66"/>
      <c r="AN931" s="70"/>
      <c r="AO931" s="70"/>
      <c r="AP931" s="70"/>
      <c r="AQ931" s="71"/>
      <c r="AR931" s="70"/>
      <c r="AS931" s="6"/>
      <c r="AT931" s="6"/>
      <c r="AU931" s="6"/>
      <c r="AV931" s="6"/>
      <c r="AW931" s="6"/>
      <c r="AX931" s="6"/>
      <c r="AY931" s="6"/>
      <c r="AZ931" s="6"/>
      <c r="BA931" s="6"/>
      <c r="BB931" s="6"/>
      <c r="BC931" s="6"/>
      <c r="BD931" s="6"/>
      <c r="BE931" s="6"/>
      <c r="BF931" s="6"/>
      <c r="BG931" s="6"/>
      <c r="BH931" s="6"/>
      <c r="BI931" s="6"/>
      <c r="BJ931" s="6"/>
      <c r="BK931" s="6"/>
      <c r="BL931" s="6"/>
      <c r="BM931" s="6"/>
    </row>
    <row r="932" spans="1:65" ht="13.2">
      <c r="A932" s="66"/>
      <c r="B932" s="67"/>
      <c r="C932" s="67"/>
      <c r="D932" s="66"/>
      <c r="E932" s="68"/>
      <c r="F932" s="66"/>
      <c r="G932" s="66"/>
      <c r="H932" s="66"/>
      <c r="I932" s="66"/>
      <c r="J932" s="66"/>
      <c r="K932" s="66"/>
      <c r="L932" s="66"/>
      <c r="M932" s="66"/>
      <c r="N932" s="66"/>
      <c r="O932" s="66"/>
      <c r="P932" s="66"/>
      <c r="Q932" s="66"/>
      <c r="R932" s="66"/>
      <c r="S932" s="66"/>
      <c r="T932" s="66"/>
      <c r="U932" s="66"/>
      <c r="V932" s="66"/>
      <c r="W932" s="66"/>
      <c r="X932" s="66"/>
      <c r="Y932" s="66"/>
      <c r="Z932" s="66"/>
      <c r="AA932" s="66"/>
      <c r="AB932" s="66"/>
      <c r="AC932" s="66"/>
      <c r="AD932" s="66"/>
      <c r="AE932" s="66"/>
      <c r="AF932" s="66"/>
      <c r="AG932" s="66"/>
      <c r="AH932" s="66"/>
      <c r="AI932" s="66"/>
      <c r="AJ932" s="66"/>
      <c r="AK932" s="66"/>
      <c r="AL932" s="66"/>
      <c r="AM932" s="66"/>
      <c r="AN932" s="70"/>
      <c r="AO932" s="70"/>
      <c r="AP932" s="70"/>
      <c r="AQ932" s="71"/>
      <c r="AR932" s="70"/>
      <c r="AS932" s="6"/>
      <c r="AT932" s="6"/>
      <c r="AU932" s="6"/>
      <c r="AV932" s="6"/>
      <c r="AW932" s="6"/>
      <c r="AX932" s="6"/>
      <c r="AY932" s="6"/>
      <c r="AZ932" s="6"/>
      <c r="BA932" s="6"/>
      <c r="BB932" s="6"/>
      <c r="BC932" s="6"/>
      <c r="BD932" s="6"/>
      <c r="BE932" s="6"/>
      <c r="BF932" s="6"/>
      <c r="BG932" s="6"/>
      <c r="BH932" s="6"/>
      <c r="BI932" s="6"/>
      <c r="BJ932" s="6"/>
      <c r="BK932" s="6"/>
      <c r="BL932" s="6"/>
      <c r="BM932" s="6"/>
    </row>
    <row r="933" spans="1:65" ht="13.2">
      <c r="A933" s="66"/>
      <c r="B933" s="67"/>
      <c r="C933" s="67"/>
      <c r="D933" s="66"/>
      <c r="E933" s="68"/>
      <c r="F933" s="66"/>
      <c r="G933" s="66"/>
      <c r="H933" s="66"/>
      <c r="I933" s="66"/>
      <c r="J933" s="66"/>
      <c r="K933" s="66"/>
      <c r="L933" s="66"/>
      <c r="M933" s="66"/>
      <c r="N933" s="66"/>
      <c r="O933" s="66"/>
      <c r="P933" s="66"/>
      <c r="Q933" s="66"/>
      <c r="R933" s="66"/>
      <c r="S933" s="66"/>
      <c r="T933" s="66"/>
      <c r="U933" s="66"/>
      <c r="V933" s="66"/>
      <c r="W933" s="66"/>
      <c r="X933" s="66"/>
      <c r="Y933" s="66"/>
      <c r="Z933" s="66"/>
      <c r="AA933" s="66"/>
      <c r="AB933" s="66"/>
      <c r="AC933" s="66"/>
      <c r="AD933" s="66"/>
      <c r="AE933" s="66"/>
      <c r="AF933" s="66"/>
      <c r="AG933" s="66"/>
      <c r="AH933" s="66"/>
      <c r="AI933" s="66"/>
      <c r="AJ933" s="66"/>
      <c r="AK933" s="66"/>
      <c r="AL933" s="66"/>
      <c r="AM933" s="66"/>
      <c r="AN933" s="70"/>
      <c r="AO933" s="70"/>
      <c r="AP933" s="70"/>
      <c r="AQ933" s="71"/>
      <c r="AR933" s="70"/>
      <c r="AS933" s="6"/>
      <c r="AT933" s="6"/>
      <c r="AU933" s="6"/>
      <c r="AV933" s="6"/>
      <c r="AW933" s="6"/>
      <c r="AX933" s="6"/>
      <c r="AY933" s="6"/>
      <c r="AZ933" s="6"/>
      <c r="BA933" s="6"/>
      <c r="BB933" s="6"/>
      <c r="BC933" s="6"/>
      <c r="BD933" s="6"/>
      <c r="BE933" s="6"/>
      <c r="BF933" s="6"/>
      <c r="BG933" s="6"/>
      <c r="BH933" s="6"/>
      <c r="BI933" s="6"/>
      <c r="BJ933" s="6"/>
      <c r="BK933" s="6"/>
      <c r="BL933" s="6"/>
      <c r="BM933" s="6"/>
    </row>
    <row r="934" spans="1:65" ht="13.2">
      <c r="A934" s="66"/>
      <c r="B934" s="67"/>
      <c r="C934" s="67"/>
      <c r="D934" s="66"/>
      <c r="E934" s="68"/>
      <c r="F934" s="66"/>
      <c r="G934" s="66"/>
      <c r="H934" s="66"/>
      <c r="I934" s="66"/>
      <c r="J934" s="66"/>
      <c r="K934" s="66"/>
      <c r="L934" s="66"/>
      <c r="M934" s="66"/>
      <c r="N934" s="66"/>
      <c r="O934" s="66"/>
      <c r="P934" s="66"/>
      <c r="Q934" s="66"/>
      <c r="R934" s="66"/>
      <c r="S934" s="66"/>
      <c r="T934" s="66"/>
      <c r="U934" s="66"/>
      <c r="V934" s="66"/>
      <c r="W934" s="66"/>
      <c r="X934" s="66"/>
      <c r="Y934" s="66"/>
      <c r="Z934" s="66"/>
      <c r="AA934" s="66"/>
      <c r="AB934" s="66"/>
      <c r="AC934" s="66"/>
      <c r="AD934" s="66"/>
      <c r="AE934" s="66"/>
      <c r="AF934" s="66"/>
      <c r="AG934" s="66"/>
      <c r="AH934" s="66"/>
      <c r="AI934" s="66"/>
      <c r="AJ934" s="66"/>
      <c r="AK934" s="66"/>
      <c r="AL934" s="66"/>
      <c r="AM934" s="66"/>
      <c r="AN934" s="70"/>
      <c r="AO934" s="70"/>
      <c r="AP934" s="70"/>
      <c r="AQ934" s="71"/>
      <c r="AR934" s="70"/>
      <c r="AS934" s="6"/>
      <c r="AT934" s="6"/>
      <c r="AU934" s="6"/>
      <c r="AV934" s="6"/>
      <c r="AW934" s="6"/>
      <c r="AX934" s="6"/>
      <c r="AY934" s="6"/>
      <c r="AZ934" s="6"/>
      <c r="BA934" s="6"/>
      <c r="BB934" s="6"/>
      <c r="BC934" s="6"/>
      <c r="BD934" s="6"/>
      <c r="BE934" s="6"/>
      <c r="BF934" s="6"/>
      <c r="BG934" s="6"/>
      <c r="BH934" s="6"/>
      <c r="BI934" s="6"/>
      <c r="BJ934" s="6"/>
      <c r="BK934" s="6"/>
      <c r="BL934" s="6"/>
      <c r="BM934" s="6"/>
    </row>
    <row r="935" spans="1:65" ht="13.2">
      <c r="A935" s="66"/>
      <c r="B935" s="67"/>
      <c r="C935" s="67"/>
      <c r="D935" s="66"/>
      <c r="E935" s="68"/>
      <c r="F935" s="66"/>
      <c r="G935" s="66"/>
      <c r="H935" s="66"/>
      <c r="I935" s="66"/>
      <c r="J935" s="66"/>
      <c r="K935" s="66"/>
      <c r="L935" s="66"/>
      <c r="M935" s="66"/>
      <c r="N935" s="66"/>
      <c r="O935" s="66"/>
      <c r="P935" s="66"/>
      <c r="Q935" s="66"/>
      <c r="R935" s="66"/>
      <c r="S935" s="66"/>
      <c r="T935" s="66"/>
      <c r="U935" s="66"/>
      <c r="V935" s="66"/>
      <c r="W935" s="66"/>
      <c r="X935" s="66"/>
      <c r="Y935" s="66"/>
      <c r="Z935" s="66"/>
      <c r="AA935" s="66"/>
      <c r="AB935" s="66"/>
      <c r="AC935" s="66"/>
      <c r="AD935" s="66"/>
      <c r="AE935" s="66"/>
      <c r="AF935" s="66"/>
      <c r="AG935" s="66"/>
      <c r="AH935" s="66"/>
      <c r="AI935" s="66"/>
      <c r="AJ935" s="66"/>
      <c r="AK935" s="66"/>
      <c r="AL935" s="66"/>
      <c r="AM935" s="66"/>
      <c r="AN935" s="70"/>
      <c r="AO935" s="70"/>
      <c r="AP935" s="70"/>
      <c r="AQ935" s="71"/>
      <c r="AR935" s="70"/>
      <c r="AS935" s="6"/>
      <c r="AT935" s="6"/>
      <c r="AU935" s="6"/>
      <c r="AV935" s="6"/>
      <c r="AW935" s="6"/>
      <c r="AX935" s="6"/>
      <c r="AY935" s="6"/>
      <c r="AZ935" s="6"/>
      <c r="BA935" s="6"/>
      <c r="BB935" s="6"/>
      <c r="BC935" s="6"/>
      <c r="BD935" s="6"/>
      <c r="BE935" s="6"/>
      <c r="BF935" s="6"/>
      <c r="BG935" s="6"/>
      <c r="BH935" s="6"/>
      <c r="BI935" s="6"/>
      <c r="BJ935" s="6"/>
      <c r="BK935" s="6"/>
      <c r="BL935" s="6"/>
      <c r="BM935" s="6"/>
    </row>
    <row r="936" spans="1:65" ht="13.2">
      <c r="A936" s="66"/>
      <c r="B936" s="67"/>
      <c r="C936" s="67"/>
      <c r="D936" s="66"/>
      <c r="E936" s="68"/>
      <c r="F936" s="66"/>
      <c r="G936" s="66"/>
      <c r="H936" s="66"/>
      <c r="I936" s="66"/>
      <c r="J936" s="66"/>
      <c r="K936" s="66"/>
      <c r="L936" s="66"/>
      <c r="M936" s="66"/>
      <c r="N936" s="66"/>
      <c r="O936" s="66"/>
      <c r="P936" s="66"/>
      <c r="Q936" s="66"/>
      <c r="R936" s="66"/>
      <c r="S936" s="66"/>
      <c r="T936" s="66"/>
      <c r="U936" s="66"/>
      <c r="V936" s="66"/>
      <c r="W936" s="66"/>
      <c r="X936" s="66"/>
      <c r="Y936" s="66"/>
      <c r="Z936" s="66"/>
      <c r="AA936" s="66"/>
      <c r="AB936" s="66"/>
      <c r="AC936" s="66"/>
      <c r="AD936" s="66"/>
      <c r="AE936" s="66"/>
      <c r="AF936" s="66"/>
      <c r="AG936" s="66"/>
      <c r="AH936" s="66"/>
      <c r="AI936" s="66"/>
      <c r="AJ936" s="66"/>
      <c r="AK936" s="66"/>
      <c r="AL936" s="66"/>
      <c r="AM936" s="66"/>
      <c r="AN936" s="70"/>
      <c r="AO936" s="70"/>
      <c r="AP936" s="70"/>
      <c r="AQ936" s="71"/>
      <c r="AR936" s="70"/>
      <c r="AS936" s="6"/>
      <c r="AT936" s="6"/>
      <c r="AU936" s="6"/>
      <c r="AV936" s="6"/>
      <c r="AW936" s="6"/>
      <c r="AX936" s="6"/>
      <c r="AY936" s="6"/>
      <c r="AZ936" s="6"/>
      <c r="BA936" s="6"/>
      <c r="BB936" s="6"/>
      <c r="BC936" s="6"/>
      <c r="BD936" s="6"/>
      <c r="BE936" s="6"/>
      <c r="BF936" s="6"/>
      <c r="BG936" s="6"/>
      <c r="BH936" s="6"/>
      <c r="BI936" s="6"/>
      <c r="BJ936" s="6"/>
      <c r="BK936" s="6"/>
      <c r="BL936" s="6"/>
      <c r="BM936" s="6"/>
    </row>
    <row r="937" spans="1:65" ht="13.2">
      <c r="A937" s="66"/>
      <c r="B937" s="67"/>
      <c r="C937" s="67"/>
      <c r="D937" s="66"/>
      <c r="E937" s="68"/>
      <c r="F937" s="66"/>
      <c r="G937" s="66"/>
      <c r="H937" s="66"/>
      <c r="I937" s="66"/>
      <c r="J937" s="66"/>
      <c r="K937" s="66"/>
      <c r="L937" s="66"/>
      <c r="M937" s="66"/>
      <c r="N937" s="66"/>
      <c r="O937" s="66"/>
      <c r="P937" s="66"/>
      <c r="Q937" s="66"/>
      <c r="R937" s="66"/>
      <c r="S937" s="66"/>
      <c r="T937" s="66"/>
      <c r="U937" s="66"/>
      <c r="V937" s="66"/>
      <c r="W937" s="66"/>
      <c r="X937" s="66"/>
      <c r="Y937" s="66"/>
      <c r="Z937" s="66"/>
      <c r="AA937" s="66"/>
      <c r="AB937" s="66"/>
      <c r="AC937" s="66"/>
      <c r="AD937" s="66"/>
      <c r="AE937" s="66"/>
      <c r="AF937" s="66"/>
      <c r="AG937" s="66"/>
      <c r="AH937" s="66"/>
      <c r="AI937" s="66"/>
      <c r="AJ937" s="66"/>
      <c r="AK937" s="66"/>
      <c r="AL937" s="66"/>
      <c r="AM937" s="66"/>
      <c r="AN937" s="70"/>
      <c r="AO937" s="70"/>
      <c r="AP937" s="70"/>
      <c r="AQ937" s="71"/>
      <c r="AR937" s="70"/>
      <c r="AS937" s="6"/>
      <c r="AT937" s="6"/>
      <c r="AU937" s="6"/>
      <c r="AV937" s="6"/>
      <c r="AW937" s="6"/>
      <c r="AX937" s="6"/>
      <c r="AY937" s="6"/>
      <c r="AZ937" s="6"/>
      <c r="BA937" s="6"/>
      <c r="BB937" s="6"/>
      <c r="BC937" s="6"/>
      <c r="BD937" s="6"/>
      <c r="BE937" s="6"/>
      <c r="BF937" s="6"/>
      <c r="BG937" s="6"/>
      <c r="BH937" s="6"/>
      <c r="BI937" s="6"/>
      <c r="BJ937" s="6"/>
      <c r="BK937" s="6"/>
      <c r="BL937" s="6"/>
      <c r="BM937" s="6"/>
    </row>
    <row r="938" spans="1:65" ht="13.2">
      <c r="A938" s="66"/>
      <c r="B938" s="67"/>
      <c r="C938" s="67"/>
      <c r="D938" s="66"/>
      <c r="E938" s="68"/>
      <c r="F938" s="66"/>
      <c r="G938" s="66"/>
      <c r="H938" s="66"/>
      <c r="I938" s="66"/>
      <c r="J938" s="66"/>
      <c r="K938" s="66"/>
      <c r="L938" s="66"/>
      <c r="M938" s="66"/>
      <c r="N938" s="66"/>
      <c r="O938" s="66"/>
      <c r="P938" s="66"/>
      <c r="Q938" s="66"/>
      <c r="R938" s="66"/>
      <c r="S938" s="66"/>
      <c r="T938" s="66"/>
      <c r="U938" s="66"/>
      <c r="V938" s="66"/>
      <c r="W938" s="66"/>
      <c r="X938" s="66"/>
      <c r="Y938" s="66"/>
      <c r="Z938" s="66"/>
      <c r="AA938" s="66"/>
      <c r="AB938" s="66"/>
      <c r="AC938" s="66"/>
      <c r="AD938" s="66"/>
      <c r="AE938" s="66"/>
      <c r="AF938" s="66"/>
      <c r="AG938" s="66"/>
      <c r="AH938" s="66"/>
      <c r="AI938" s="66"/>
      <c r="AJ938" s="66"/>
      <c r="AK938" s="66"/>
      <c r="AL938" s="66"/>
      <c r="AM938" s="66"/>
      <c r="AN938" s="70"/>
      <c r="AO938" s="70"/>
      <c r="AP938" s="70"/>
      <c r="AQ938" s="71"/>
      <c r="AR938" s="70"/>
      <c r="AS938" s="6"/>
      <c r="AT938" s="6"/>
      <c r="AU938" s="6"/>
      <c r="AV938" s="6"/>
      <c r="AW938" s="6"/>
      <c r="AX938" s="6"/>
      <c r="AY938" s="6"/>
      <c r="AZ938" s="6"/>
      <c r="BA938" s="6"/>
      <c r="BB938" s="6"/>
      <c r="BC938" s="6"/>
      <c r="BD938" s="6"/>
      <c r="BE938" s="6"/>
      <c r="BF938" s="6"/>
      <c r="BG938" s="6"/>
      <c r="BH938" s="6"/>
      <c r="BI938" s="6"/>
      <c r="BJ938" s="6"/>
      <c r="BK938" s="6"/>
      <c r="BL938" s="6"/>
      <c r="BM938" s="6"/>
    </row>
    <row r="939" spans="1:65" ht="13.2">
      <c r="A939" s="66"/>
      <c r="B939" s="67"/>
      <c r="C939" s="67"/>
      <c r="D939" s="66"/>
      <c r="E939" s="68"/>
      <c r="F939" s="66"/>
      <c r="G939" s="66"/>
      <c r="H939" s="66"/>
      <c r="I939" s="66"/>
      <c r="J939" s="66"/>
      <c r="K939" s="66"/>
      <c r="L939" s="66"/>
      <c r="M939" s="66"/>
      <c r="N939" s="66"/>
      <c r="O939" s="66"/>
      <c r="P939" s="66"/>
      <c r="Q939" s="66"/>
      <c r="R939" s="66"/>
      <c r="S939" s="66"/>
      <c r="T939" s="66"/>
      <c r="U939" s="66"/>
      <c r="V939" s="66"/>
      <c r="W939" s="66"/>
      <c r="X939" s="66"/>
      <c r="Y939" s="66"/>
      <c r="Z939" s="66"/>
      <c r="AA939" s="66"/>
      <c r="AB939" s="66"/>
      <c r="AC939" s="66"/>
      <c r="AD939" s="66"/>
      <c r="AE939" s="66"/>
      <c r="AF939" s="66"/>
      <c r="AG939" s="66"/>
      <c r="AH939" s="66"/>
      <c r="AI939" s="66"/>
      <c r="AJ939" s="66"/>
      <c r="AK939" s="66"/>
      <c r="AL939" s="66"/>
      <c r="AM939" s="66"/>
      <c r="AN939" s="70"/>
      <c r="AO939" s="70"/>
      <c r="AP939" s="70"/>
      <c r="AQ939" s="71"/>
      <c r="AR939" s="70"/>
      <c r="AS939" s="6"/>
      <c r="AT939" s="6"/>
      <c r="AU939" s="6"/>
      <c r="AV939" s="6"/>
      <c r="AW939" s="6"/>
      <c r="AX939" s="6"/>
      <c r="AY939" s="6"/>
      <c r="AZ939" s="6"/>
      <c r="BA939" s="6"/>
      <c r="BB939" s="6"/>
      <c r="BC939" s="6"/>
      <c r="BD939" s="6"/>
      <c r="BE939" s="6"/>
      <c r="BF939" s="6"/>
      <c r="BG939" s="6"/>
      <c r="BH939" s="6"/>
      <c r="BI939" s="6"/>
      <c r="BJ939" s="6"/>
      <c r="BK939" s="6"/>
      <c r="BL939" s="6"/>
      <c r="BM939" s="6"/>
    </row>
    <row r="940" spans="1:65" ht="13.2">
      <c r="A940" s="66"/>
      <c r="B940" s="67"/>
      <c r="C940" s="67"/>
      <c r="D940" s="66"/>
      <c r="E940" s="68"/>
      <c r="F940" s="66"/>
      <c r="G940" s="66"/>
      <c r="H940" s="66"/>
      <c r="I940" s="66"/>
      <c r="J940" s="66"/>
      <c r="K940" s="66"/>
      <c r="L940" s="66"/>
      <c r="M940" s="66"/>
      <c r="N940" s="66"/>
      <c r="O940" s="66"/>
      <c r="P940" s="66"/>
      <c r="Q940" s="66"/>
      <c r="R940" s="66"/>
      <c r="S940" s="66"/>
      <c r="T940" s="66"/>
      <c r="U940" s="66"/>
      <c r="V940" s="66"/>
      <c r="W940" s="66"/>
      <c r="X940" s="66"/>
      <c r="Y940" s="66"/>
      <c r="Z940" s="66"/>
      <c r="AA940" s="66"/>
      <c r="AB940" s="66"/>
      <c r="AC940" s="66"/>
      <c r="AD940" s="66"/>
      <c r="AE940" s="66"/>
      <c r="AF940" s="66"/>
      <c r="AG940" s="66"/>
      <c r="AH940" s="66"/>
      <c r="AI940" s="66"/>
      <c r="AJ940" s="66"/>
      <c r="AK940" s="66"/>
      <c r="AL940" s="66"/>
      <c r="AM940" s="66"/>
      <c r="AN940" s="70"/>
      <c r="AO940" s="70"/>
      <c r="AP940" s="70"/>
      <c r="AQ940" s="71"/>
      <c r="AR940" s="70"/>
      <c r="AS940" s="6"/>
      <c r="AT940" s="6"/>
      <c r="AU940" s="6"/>
      <c r="AV940" s="6"/>
      <c r="AW940" s="6"/>
      <c r="AX940" s="6"/>
      <c r="AY940" s="6"/>
      <c r="AZ940" s="6"/>
      <c r="BA940" s="6"/>
      <c r="BB940" s="6"/>
      <c r="BC940" s="6"/>
      <c r="BD940" s="6"/>
      <c r="BE940" s="6"/>
      <c r="BF940" s="6"/>
      <c r="BG940" s="6"/>
      <c r="BH940" s="6"/>
      <c r="BI940" s="6"/>
      <c r="BJ940" s="6"/>
      <c r="BK940" s="6"/>
      <c r="BL940" s="6"/>
      <c r="BM940" s="6"/>
    </row>
    <row r="941" spans="1:65" ht="13.2">
      <c r="A941" s="66"/>
      <c r="B941" s="67"/>
      <c r="C941" s="67"/>
      <c r="D941" s="66"/>
      <c r="E941" s="68"/>
      <c r="F941" s="66"/>
      <c r="G941" s="66"/>
      <c r="H941" s="66"/>
      <c r="I941" s="66"/>
      <c r="J941" s="66"/>
      <c r="K941" s="66"/>
      <c r="L941" s="66"/>
      <c r="M941" s="66"/>
      <c r="N941" s="66"/>
      <c r="O941" s="66"/>
      <c r="P941" s="66"/>
      <c r="Q941" s="66"/>
      <c r="R941" s="66"/>
      <c r="S941" s="66"/>
      <c r="T941" s="66"/>
      <c r="U941" s="66"/>
      <c r="V941" s="66"/>
      <c r="W941" s="66"/>
      <c r="X941" s="66"/>
      <c r="Y941" s="66"/>
      <c r="Z941" s="66"/>
      <c r="AA941" s="66"/>
      <c r="AB941" s="66"/>
      <c r="AC941" s="66"/>
      <c r="AD941" s="66"/>
      <c r="AE941" s="66"/>
      <c r="AF941" s="66"/>
      <c r="AG941" s="66"/>
      <c r="AH941" s="66"/>
      <c r="AI941" s="66"/>
      <c r="AJ941" s="66"/>
      <c r="AK941" s="66"/>
      <c r="AL941" s="66"/>
      <c r="AM941" s="66"/>
      <c r="AN941" s="70"/>
      <c r="AO941" s="70"/>
      <c r="AP941" s="70"/>
      <c r="AQ941" s="71"/>
      <c r="AR941" s="70"/>
      <c r="AS941" s="6"/>
      <c r="AT941" s="6"/>
      <c r="AU941" s="6"/>
      <c r="AV941" s="6"/>
      <c r="AW941" s="6"/>
      <c r="AX941" s="6"/>
      <c r="AY941" s="6"/>
      <c r="AZ941" s="6"/>
      <c r="BA941" s="6"/>
      <c r="BB941" s="6"/>
      <c r="BC941" s="6"/>
      <c r="BD941" s="6"/>
      <c r="BE941" s="6"/>
      <c r="BF941" s="6"/>
      <c r="BG941" s="6"/>
      <c r="BH941" s="6"/>
      <c r="BI941" s="6"/>
      <c r="BJ941" s="6"/>
      <c r="BK941" s="6"/>
      <c r="BL941" s="6"/>
      <c r="BM941" s="6"/>
    </row>
    <row r="942" spans="1:65" ht="13.2">
      <c r="A942" s="66"/>
      <c r="B942" s="67"/>
      <c r="C942" s="67"/>
      <c r="D942" s="66"/>
      <c r="E942" s="68"/>
      <c r="F942" s="66"/>
      <c r="G942" s="66"/>
      <c r="H942" s="66"/>
      <c r="I942" s="66"/>
      <c r="J942" s="66"/>
      <c r="K942" s="66"/>
      <c r="L942" s="66"/>
      <c r="M942" s="66"/>
      <c r="N942" s="66"/>
      <c r="O942" s="66"/>
      <c r="P942" s="66"/>
      <c r="Q942" s="66"/>
      <c r="R942" s="66"/>
      <c r="S942" s="66"/>
      <c r="T942" s="66"/>
      <c r="U942" s="66"/>
      <c r="V942" s="66"/>
      <c r="W942" s="66"/>
      <c r="X942" s="66"/>
      <c r="Y942" s="66"/>
      <c r="Z942" s="66"/>
      <c r="AA942" s="66"/>
      <c r="AB942" s="66"/>
      <c r="AC942" s="66"/>
      <c r="AD942" s="66"/>
      <c r="AE942" s="66"/>
      <c r="AF942" s="66"/>
      <c r="AG942" s="66"/>
      <c r="AH942" s="66"/>
      <c r="AI942" s="66"/>
      <c r="AJ942" s="66"/>
      <c r="AK942" s="66"/>
      <c r="AL942" s="66"/>
      <c r="AM942" s="66"/>
      <c r="AN942" s="70"/>
      <c r="AO942" s="70"/>
      <c r="AP942" s="70"/>
      <c r="AQ942" s="71"/>
      <c r="AR942" s="70"/>
      <c r="AS942" s="6"/>
      <c r="AT942" s="6"/>
      <c r="AU942" s="6"/>
      <c r="AV942" s="6"/>
      <c r="AW942" s="6"/>
      <c r="AX942" s="6"/>
      <c r="AY942" s="6"/>
      <c r="AZ942" s="6"/>
      <c r="BA942" s="6"/>
      <c r="BB942" s="6"/>
      <c r="BC942" s="6"/>
      <c r="BD942" s="6"/>
      <c r="BE942" s="6"/>
      <c r="BF942" s="6"/>
      <c r="BG942" s="6"/>
      <c r="BH942" s="6"/>
      <c r="BI942" s="6"/>
      <c r="BJ942" s="6"/>
      <c r="BK942" s="6"/>
      <c r="BL942" s="6"/>
      <c r="BM942" s="6"/>
    </row>
    <row r="943" spans="1:65" ht="13.2">
      <c r="A943" s="66"/>
      <c r="B943" s="67"/>
      <c r="C943" s="67"/>
      <c r="D943" s="66"/>
      <c r="E943" s="68"/>
      <c r="F943" s="66"/>
      <c r="G943" s="66"/>
      <c r="H943" s="66"/>
      <c r="I943" s="66"/>
      <c r="J943" s="66"/>
      <c r="K943" s="66"/>
      <c r="L943" s="66"/>
      <c r="M943" s="66"/>
      <c r="N943" s="66"/>
      <c r="O943" s="66"/>
      <c r="P943" s="66"/>
      <c r="Q943" s="66"/>
      <c r="R943" s="66"/>
      <c r="S943" s="66"/>
      <c r="T943" s="66"/>
      <c r="U943" s="66"/>
      <c r="V943" s="66"/>
      <c r="W943" s="66"/>
      <c r="X943" s="66"/>
      <c r="Y943" s="66"/>
      <c r="Z943" s="66"/>
      <c r="AA943" s="66"/>
      <c r="AB943" s="66"/>
      <c r="AC943" s="66"/>
      <c r="AD943" s="66"/>
      <c r="AE943" s="66"/>
      <c r="AF943" s="66"/>
      <c r="AG943" s="66"/>
      <c r="AH943" s="66"/>
      <c r="AI943" s="66"/>
      <c r="AJ943" s="66"/>
      <c r="AK943" s="66"/>
      <c r="AL943" s="66"/>
      <c r="AM943" s="66"/>
      <c r="AN943" s="70"/>
      <c r="AO943" s="70"/>
      <c r="AP943" s="70"/>
      <c r="AQ943" s="71"/>
      <c r="AR943" s="70"/>
      <c r="AS943" s="6"/>
      <c r="AT943" s="6"/>
      <c r="AU943" s="6"/>
      <c r="AV943" s="6"/>
      <c r="AW943" s="6"/>
      <c r="AX943" s="6"/>
      <c r="AY943" s="6"/>
      <c r="AZ943" s="6"/>
      <c r="BA943" s="6"/>
      <c r="BB943" s="6"/>
      <c r="BC943" s="6"/>
      <c r="BD943" s="6"/>
      <c r="BE943" s="6"/>
      <c r="BF943" s="6"/>
      <c r="BG943" s="6"/>
      <c r="BH943" s="6"/>
      <c r="BI943" s="6"/>
      <c r="BJ943" s="6"/>
      <c r="BK943" s="6"/>
      <c r="BL943" s="6"/>
      <c r="BM943" s="6"/>
    </row>
    <row r="944" spans="1:65" ht="13.2">
      <c r="A944" s="66"/>
      <c r="B944" s="67"/>
      <c r="C944" s="67"/>
      <c r="D944" s="66"/>
      <c r="E944" s="68"/>
      <c r="F944" s="66"/>
      <c r="G944" s="66"/>
      <c r="H944" s="66"/>
      <c r="I944" s="66"/>
      <c r="J944" s="66"/>
      <c r="K944" s="66"/>
      <c r="L944" s="66"/>
      <c r="M944" s="66"/>
      <c r="N944" s="66"/>
      <c r="O944" s="66"/>
      <c r="P944" s="66"/>
      <c r="Q944" s="66"/>
      <c r="R944" s="66"/>
      <c r="S944" s="66"/>
      <c r="T944" s="66"/>
      <c r="U944" s="66"/>
      <c r="V944" s="66"/>
      <c r="W944" s="66"/>
      <c r="X944" s="66"/>
      <c r="Y944" s="66"/>
      <c r="Z944" s="66"/>
      <c r="AA944" s="66"/>
      <c r="AB944" s="66"/>
      <c r="AC944" s="66"/>
      <c r="AD944" s="66"/>
      <c r="AE944" s="66"/>
      <c r="AF944" s="66"/>
      <c r="AG944" s="66"/>
      <c r="AH944" s="66"/>
      <c r="AI944" s="66"/>
      <c r="AJ944" s="66"/>
      <c r="AK944" s="66"/>
      <c r="AL944" s="66"/>
      <c r="AM944" s="66"/>
      <c r="AN944" s="70"/>
      <c r="AO944" s="70"/>
      <c r="AP944" s="70"/>
      <c r="AQ944" s="71"/>
      <c r="AR944" s="70"/>
      <c r="AS944" s="6"/>
      <c r="AT944" s="6"/>
      <c r="AU944" s="6"/>
      <c r="AV944" s="6"/>
      <c r="AW944" s="6"/>
      <c r="AX944" s="6"/>
      <c r="AY944" s="6"/>
      <c r="AZ944" s="6"/>
      <c r="BA944" s="6"/>
      <c r="BB944" s="6"/>
      <c r="BC944" s="6"/>
      <c r="BD944" s="6"/>
      <c r="BE944" s="6"/>
      <c r="BF944" s="6"/>
      <c r="BG944" s="6"/>
      <c r="BH944" s="6"/>
      <c r="BI944" s="6"/>
      <c r="BJ944" s="6"/>
      <c r="BK944" s="6"/>
      <c r="BL944" s="6"/>
      <c r="BM944" s="6"/>
    </row>
    <row r="945" spans="1:65" ht="13.2">
      <c r="A945" s="66"/>
      <c r="B945" s="67"/>
      <c r="C945" s="67"/>
      <c r="D945" s="66"/>
      <c r="E945" s="68"/>
      <c r="F945" s="66"/>
      <c r="G945" s="66"/>
      <c r="H945" s="66"/>
      <c r="I945" s="66"/>
      <c r="J945" s="66"/>
      <c r="K945" s="66"/>
      <c r="L945" s="66"/>
      <c r="M945" s="66"/>
      <c r="N945" s="66"/>
      <c r="O945" s="66"/>
      <c r="P945" s="66"/>
      <c r="Q945" s="66"/>
      <c r="R945" s="66"/>
      <c r="S945" s="66"/>
      <c r="T945" s="66"/>
      <c r="U945" s="66"/>
      <c r="V945" s="66"/>
      <c r="W945" s="66"/>
      <c r="X945" s="66"/>
      <c r="Y945" s="66"/>
      <c r="Z945" s="66"/>
      <c r="AA945" s="66"/>
      <c r="AB945" s="66"/>
      <c r="AC945" s="66"/>
      <c r="AD945" s="66"/>
      <c r="AE945" s="66"/>
      <c r="AF945" s="66"/>
      <c r="AG945" s="66"/>
      <c r="AH945" s="66"/>
      <c r="AI945" s="66"/>
      <c r="AJ945" s="66"/>
      <c r="AK945" s="66"/>
      <c r="AL945" s="66"/>
      <c r="AM945" s="66"/>
      <c r="AN945" s="70"/>
      <c r="AO945" s="70"/>
      <c r="AP945" s="70"/>
      <c r="AQ945" s="71"/>
      <c r="AR945" s="70"/>
      <c r="AS945" s="6"/>
      <c r="AT945" s="6"/>
      <c r="AU945" s="6"/>
      <c r="AV945" s="6"/>
      <c r="AW945" s="6"/>
      <c r="AX945" s="6"/>
      <c r="AY945" s="6"/>
      <c r="AZ945" s="6"/>
      <c r="BA945" s="6"/>
      <c r="BB945" s="6"/>
      <c r="BC945" s="6"/>
      <c r="BD945" s="6"/>
      <c r="BE945" s="6"/>
      <c r="BF945" s="6"/>
      <c r="BG945" s="6"/>
      <c r="BH945" s="6"/>
      <c r="BI945" s="6"/>
      <c r="BJ945" s="6"/>
      <c r="BK945" s="6"/>
      <c r="BL945" s="6"/>
      <c r="BM945" s="6"/>
    </row>
    <row r="946" spans="1:65" ht="13.2">
      <c r="A946" s="66"/>
      <c r="B946" s="67"/>
      <c r="C946" s="67"/>
      <c r="D946" s="66"/>
      <c r="E946" s="68"/>
      <c r="F946" s="66"/>
      <c r="G946" s="66"/>
      <c r="H946" s="66"/>
      <c r="I946" s="66"/>
      <c r="J946" s="66"/>
      <c r="K946" s="66"/>
      <c r="L946" s="66"/>
      <c r="M946" s="66"/>
      <c r="N946" s="66"/>
      <c r="O946" s="66"/>
      <c r="P946" s="66"/>
      <c r="Q946" s="66"/>
      <c r="R946" s="66"/>
      <c r="S946" s="66"/>
      <c r="T946" s="66"/>
      <c r="U946" s="66"/>
      <c r="V946" s="66"/>
      <c r="W946" s="66"/>
      <c r="X946" s="66"/>
      <c r="Y946" s="66"/>
      <c r="Z946" s="66"/>
      <c r="AA946" s="66"/>
      <c r="AB946" s="66"/>
      <c r="AC946" s="66"/>
      <c r="AD946" s="66"/>
      <c r="AE946" s="66"/>
      <c r="AF946" s="66"/>
      <c r="AG946" s="66"/>
      <c r="AH946" s="66"/>
      <c r="AI946" s="66"/>
      <c r="AJ946" s="66"/>
      <c r="AK946" s="66"/>
      <c r="AL946" s="66"/>
      <c r="AM946" s="66"/>
      <c r="AN946" s="70"/>
      <c r="AO946" s="70"/>
      <c r="AP946" s="70"/>
      <c r="AQ946" s="71"/>
      <c r="AR946" s="70"/>
      <c r="AS946" s="6"/>
      <c r="AT946" s="6"/>
      <c r="AU946" s="6"/>
      <c r="AV946" s="6"/>
      <c r="AW946" s="6"/>
      <c r="AX946" s="6"/>
      <c r="AY946" s="6"/>
      <c r="AZ946" s="6"/>
      <c r="BA946" s="6"/>
      <c r="BB946" s="6"/>
      <c r="BC946" s="6"/>
      <c r="BD946" s="6"/>
      <c r="BE946" s="6"/>
      <c r="BF946" s="6"/>
      <c r="BG946" s="6"/>
      <c r="BH946" s="6"/>
      <c r="BI946" s="6"/>
      <c r="BJ946" s="6"/>
      <c r="BK946" s="6"/>
      <c r="BL946" s="6"/>
      <c r="BM946" s="6"/>
    </row>
    <row r="947" spans="1:65" ht="13.2">
      <c r="A947" s="66"/>
      <c r="B947" s="67"/>
      <c r="C947" s="67"/>
      <c r="D947" s="66"/>
      <c r="E947" s="68"/>
      <c r="F947" s="66"/>
      <c r="G947" s="66"/>
      <c r="H947" s="66"/>
      <c r="I947" s="66"/>
      <c r="J947" s="66"/>
      <c r="K947" s="66"/>
      <c r="L947" s="66"/>
      <c r="M947" s="66"/>
      <c r="N947" s="66"/>
      <c r="O947" s="66"/>
      <c r="P947" s="66"/>
      <c r="Q947" s="66"/>
      <c r="R947" s="66"/>
      <c r="S947" s="66"/>
      <c r="T947" s="66"/>
      <c r="U947" s="66"/>
      <c r="V947" s="66"/>
      <c r="W947" s="66"/>
      <c r="X947" s="66"/>
      <c r="Y947" s="66"/>
      <c r="Z947" s="66"/>
      <c r="AA947" s="66"/>
      <c r="AB947" s="66"/>
      <c r="AC947" s="66"/>
      <c r="AD947" s="66"/>
      <c r="AE947" s="66"/>
      <c r="AF947" s="66"/>
      <c r="AG947" s="66"/>
      <c r="AH947" s="66"/>
      <c r="AI947" s="66"/>
      <c r="AJ947" s="66"/>
      <c r="AK947" s="66"/>
      <c r="AL947" s="66"/>
      <c r="AM947" s="66"/>
      <c r="AN947" s="70"/>
      <c r="AO947" s="70"/>
      <c r="AP947" s="70"/>
      <c r="AQ947" s="71"/>
      <c r="AR947" s="70"/>
      <c r="AS947" s="6"/>
      <c r="AT947" s="6"/>
      <c r="AU947" s="6"/>
      <c r="AV947" s="6"/>
      <c r="AW947" s="6"/>
      <c r="AX947" s="6"/>
      <c r="AY947" s="6"/>
      <c r="AZ947" s="6"/>
      <c r="BA947" s="6"/>
      <c r="BB947" s="6"/>
      <c r="BC947" s="6"/>
      <c r="BD947" s="6"/>
      <c r="BE947" s="6"/>
      <c r="BF947" s="6"/>
      <c r="BG947" s="6"/>
      <c r="BH947" s="6"/>
      <c r="BI947" s="6"/>
      <c r="BJ947" s="6"/>
      <c r="BK947" s="6"/>
      <c r="BL947" s="6"/>
      <c r="BM947" s="6"/>
    </row>
    <row r="948" spans="1:65" ht="13.2">
      <c r="A948" s="66"/>
      <c r="B948" s="67"/>
      <c r="C948" s="67"/>
      <c r="D948" s="66"/>
      <c r="E948" s="68"/>
      <c r="F948" s="66"/>
      <c r="G948" s="66"/>
      <c r="H948" s="66"/>
      <c r="I948" s="66"/>
      <c r="J948" s="66"/>
      <c r="K948" s="66"/>
      <c r="L948" s="66"/>
      <c r="M948" s="66"/>
      <c r="N948" s="66"/>
      <c r="O948" s="66"/>
      <c r="P948" s="66"/>
      <c r="Q948" s="66"/>
      <c r="R948" s="66"/>
      <c r="S948" s="66"/>
      <c r="T948" s="66"/>
      <c r="U948" s="66"/>
      <c r="V948" s="66"/>
      <c r="W948" s="66"/>
      <c r="X948" s="66"/>
      <c r="Y948" s="66"/>
      <c r="Z948" s="66"/>
      <c r="AA948" s="66"/>
      <c r="AB948" s="66"/>
      <c r="AC948" s="66"/>
      <c r="AD948" s="66"/>
      <c r="AE948" s="66"/>
      <c r="AF948" s="66"/>
      <c r="AG948" s="66"/>
      <c r="AH948" s="66"/>
      <c r="AI948" s="66"/>
      <c r="AJ948" s="66"/>
      <c r="AK948" s="66"/>
      <c r="AL948" s="66"/>
      <c r="AM948" s="66"/>
      <c r="AN948" s="70"/>
      <c r="AO948" s="70"/>
      <c r="AP948" s="70"/>
      <c r="AQ948" s="71"/>
      <c r="AR948" s="70"/>
      <c r="AS948" s="6"/>
      <c r="AT948" s="6"/>
      <c r="AU948" s="6"/>
      <c r="AV948" s="6"/>
      <c r="AW948" s="6"/>
      <c r="AX948" s="6"/>
      <c r="AY948" s="6"/>
      <c r="AZ948" s="6"/>
      <c r="BA948" s="6"/>
      <c r="BB948" s="6"/>
      <c r="BC948" s="6"/>
      <c r="BD948" s="6"/>
      <c r="BE948" s="6"/>
      <c r="BF948" s="6"/>
      <c r="BG948" s="6"/>
      <c r="BH948" s="6"/>
      <c r="BI948" s="6"/>
      <c r="BJ948" s="6"/>
      <c r="BK948" s="6"/>
      <c r="BL948" s="6"/>
      <c r="BM948" s="6"/>
    </row>
    <row r="949" spans="1:65" ht="13.2">
      <c r="A949" s="66"/>
      <c r="B949" s="67"/>
      <c r="C949" s="67"/>
      <c r="D949" s="66"/>
      <c r="E949" s="68"/>
      <c r="F949" s="66"/>
      <c r="G949" s="66"/>
      <c r="H949" s="66"/>
      <c r="I949" s="66"/>
      <c r="J949" s="66"/>
      <c r="K949" s="66"/>
      <c r="L949" s="66"/>
      <c r="M949" s="66"/>
      <c r="N949" s="66"/>
      <c r="O949" s="66"/>
      <c r="P949" s="66"/>
      <c r="Q949" s="66"/>
      <c r="R949" s="66"/>
      <c r="S949" s="66"/>
      <c r="T949" s="66"/>
      <c r="U949" s="66"/>
      <c r="V949" s="66"/>
      <c r="W949" s="66"/>
      <c r="X949" s="66"/>
      <c r="Y949" s="66"/>
      <c r="Z949" s="66"/>
      <c r="AA949" s="66"/>
      <c r="AB949" s="66"/>
      <c r="AC949" s="66"/>
      <c r="AD949" s="66"/>
      <c r="AE949" s="66"/>
      <c r="AF949" s="66"/>
      <c r="AG949" s="66"/>
      <c r="AH949" s="66"/>
      <c r="AI949" s="66"/>
      <c r="AJ949" s="66"/>
      <c r="AK949" s="66"/>
      <c r="AL949" s="66"/>
      <c r="AM949" s="66"/>
      <c r="AN949" s="70"/>
      <c r="AO949" s="70"/>
      <c r="AP949" s="70"/>
      <c r="AQ949" s="71"/>
      <c r="AR949" s="70"/>
      <c r="AS949" s="6"/>
      <c r="AT949" s="6"/>
      <c r="AU949" s="6"/>
      <c r="AV949" s="6"/>
      <c r="AW949" s="6"/>
      <c r="AX949" s="6"/>
      <c r="AY949" s="6"/>
      <c r="AZ949" s="6"/>
      <c r="BA949" s="6"/>
      <c r="BB949" s="6"/>
      <c r="BC949" s="6"/>
      <c r="BD949" s="6"/>
      <c r="BE949" s="6"/>
      <c r="BF949" s="6"/>
      <c r="BG949" s="6"/>
      <c r="BH949" s="6"/>
      <c r="BI949" s="6"/>
      <c r="BJ949" s="6"/>
      <c r="BK949" s="6"/>
      <c r="BL949" s="6"/>
      <c r="BM949" s="6"/>
    </row>
    <row r="950" spans="1:65" ht="13.2">
      <c r="A950" s="66"/>
      <c r="B950" s="67"/>
      <c r="C950" s="67"/>
      <c r="D950" s="66"/>
      <c r="E950" s="68"/>
      <c r="F950" s="66"/>
      <c r="G950" s="66"/>
      <c r="H950" s="66"/>
      <c r="I950" s="66"/>
      <c r="J950" s="66"/>
      <c r="K950" s="66"/>
      <c r="L950" s="66"/>
      <c r="M950" s="66"/>
      <c r="N950" s="66"/>
      <c r="O950" s="66"/>
      <c r="P950" s="66"/>
      <c r="Q950" s="66"/>
      <c r="R950" s="66"/>
      <c r="S950" s="66"/>
      <c r="T950" s="66"/>
      <c r="U950" s="66"/>
      <c r="V950" s="66"/>
      <c r="W950" s="66"/>
      <c r="X950" s="66"/>
      <c r="Y950" s="66"/>
      <c r="Z950" s="66"/>
      <c r="AA950" s="66"/>
      <c r="AB950" s="66"/>
      <c r="AC950" s="66"/>
      <c r="AD950" s="66"/>
      <c r="AE950" s="66"/>
      <c r="AF950" s="66"/>
      <c r="AG950" s="66"/>
      <c r="AH950" s="66"/>
      <c r="AI950" s="66"/>
      <c r="AJ950" s="66"/>
      <c r="AK950" s="66"/>
      <c r="AL950" s="66"/>
      <c r="AM950" s="66"/>
      <c r="AN950" s="70"/>
      <c r="AO950" s="70"/>
      <c r="AP950" s="70"/>
      <c r="AQ950" s="71"/>
      <c r="AR950" s="70"/>
      <c r="AS950" s="6"/>
      <c r="AT950" s="6"/>
      <c r="AU950" s="6"/>
      <c r="AV950" s="6"/>
      <c r="AW950" s="6"/>
      <c r="AX950" s="6"/>
      <c r="AY950" s="6"/>
      <c r="AZ950" s="6"/>
      <c r="BA950" s="6"/>
      <c r="BB950" s="6"/>
      <c r="BC950" s="6"/>
      <c r="BD950" s="6"/>
      <c r="BE950" s="6"/>
      <c r="BF950" s="6"/>
      <c r="BG950" s="6"/>
      <c r="BH950" s="6"/>
      <c r="BI950" s="6"/>
      <c r="BJ950" s="6"/>
      <c r="BK950" s="6"/>
      <c r="BL950" s="6"/>
      <c r="BM950" s="6"/>
    </row>
    <row r="951" spans="1:65" ht="13.2">
      <c r="A951" s="66"/>
      <c r="B951" s="67"/>
      <c r="C951" s="67"/>
      <c r="D951" s="66"/>
      <c r="E951" s="68"/>
      <c r="F951" s="66"/>
      <c r="G951" s="66"/>
      <c r="H951" s="66"/>
      <c r="I951" s="66"/>
      <c r="J951" s="66"/>
      <c r="K951" s="66"/>
      <c r="L951" s="66"/>
      <c r="M951" s="66"/>
      <c r="N951" s="66"/>
      <c r="O951" s="66"/>
      <c r="P951" s="66"/>
      <c r="Q951" s="66"/>
      <c r="R951" s="66"/>
      <c r="S951" s="66"/>
      <c r="T951" s="66"/>
      <c r="U951" s="66"/>
      <c r="V951" s="66"/>
      <c r="W951" s="66"/>
      <c r="X951" s="66"/>
      <c r="Y951" s="66"/>
      <c r="Z951" s="66"/>
      <c r="AA951" s="66"/>
      <c r="AB951" s="66"/>
      <c r="AC951" s="66"/>
      <c r="AD951" s="66"/>
      <c r="AE951" s="66"/>
      <c r="AF951" s="66"/>
      <c r="AG951" s="66"/>
      <c r="AH951" s="66"/>
      <c r="AI951" s="66"/>
      <c r="AJ951" s="66"/>
      <c r="AK951" s="66"/>
      <c r="AL951" s="66"/>
      <c r="AM951" s="66"/>
      <c r="AN951" s="70"/>
      <c r="AO951" s="70"/>
      <c r="AP951" s="70"/>
      <c r="AQ951" s="71"/>
      <c r="AR951" s="70"/>
      <c r="AS951" s="6"/>
      <c r="AT951" s="6"/>
      <c r="AU951" s="6"/>
      <c r="AV951" s="6"/>
      <c r="AW951" s="6"/>
      <c r="AX951" s="6"/>
      <c r="AY951" s="6"/>
      <c r="AZ951" s="6"/>
      <c r="BA951" s="6"/>
      <c r="BB951" s="6"/>
      <c r="BC951" s="6"/>
      <c r="BD951" s="6"/>
      <c r="BE951" s="6"/>
      <c r="BF951" s="6"/>
      <c r="BG951" s="6"/>
      <c r="BH951" s="6"/>
      <c r="BI951" s="6"/>
      <c r="BJ951" s="6"/>
      <c r="BK951" s="6"/>
      <c r="BL951" s="6"/>
      <c r="BM951" s="6"/>
    </row>
    <row r="952" spans="1:65" ht="13.2">
      <c r="A952" s="66"/>
      <c r="B952" s="67"/>
      <c r="C952" s="67"/>
      <c r="D952" s="66"/>
      <c r="E952" s="68"/>
      <c r="F952" s="66"/>
      <c r="G952" s="66"/>
      <c r="H952" s="66"/>
      <c r="I952" s="66"/>
      <c r="J952" s="66"/>
      <c r="K952" s="66"/>
      <c r="L952" s="66"/>
      <c r="M952" s="66"/>
      <c r="N952" s="66"/>
      <c r="O952" s="66"/>
      <c r="P952" s="66"/>
      <c r="Q952" s="66"/>
      <c r="R952" s="66"/>
      <c r="S952" s="66"/>
      <c r="T952" s="66"/>
      <c r="U952" s="66"/>
      <c r="V952" s="66"/>
      <c r="W952" s="66"/>
      <c r="X952" s="66"/>
      <c r="Y952" s="66"/>
      <c r="Z952" s="66"/>
      <c r="AA952" s="66"/>
      <c r="AB952" s="66"/>
      <c r="AC952" s="66"/>
      <c r="AD952" s="66"/>
      <c r="AE952" s="66"/>
      <c r="AF952" s="66"/>
      <c r="AG952" s="66"/>
      <c r="AH952" s="66"/>
      <c r="AI952" s="66"/>
      <c r="AJ952" s="66"/>
      <c r="AK952" s="66"/>
      <c r="AL952" s="66"/>
      <c r="AM952" s="66"/>
      <c r="AN952" s="70"/>
      <c r="AO952" s="70"/>
      <c r="AP952" s="70"/>
      <c r="AQ952" s="71"/>
      <c r="AR952" s="70"/>
      <c r="AS952" s="6"/>
      <c r="AT952" s="6"/>
      <c r="AU952" s="6"/>
      <c r="AV952" s="6"/>
      <c r="AW952" s="6"/>
      <c r="AX952" s="6"/>
      <c r="AY952" s="6"/>
      <c r="AZ952" s="6"/>
      <c r="BA952" s="6"/>
      <c r="BB952" s="6"/>
      <c r="BC952" s="6"/>
      <c r="BD952" s="6"/>
      <c r="BE952" s="6"/>
      <c r="BF952" s="6"/>
      <c r="BG952" s="6"/>
      <c r="BH952" s="6"/>
      <c r="BI952" s="6"/>
      <c r="BJ952" s="6"/>
      <c r="BK952" s="6"/>
      <c r="BL952" s="6"/>
      <c r="BM952" s="6"/>
    </row>
    <row r="953" spans="1:65" ht="13.2">
      <c r="A953" s="66"/>
      <c r="B953" s="67"/>
      <c r="C953" s="67"/>
      <c r="D953" s="66"/>
      <c r="E953" s="68"/>
      <c r="F953" s="66"/>
      <c r="G953" s="66"/>
      <c r="H953" s="66"/>
      <c r="I953" s="66"/>
      <c r="J953" s="66"/>
      <c r="K953" s="66"/>
      <c r="L953" s="66"/>
      <c r="M953" s="66"/>
      <c r="N953" s="66"/>
      <c r="O953" s="66"/>
      <c r="P953" s="66"/>
      <c r="Q953" s="66"/>
      <c r="R953" s="66"/>
      <c r="S953" s="66"/>
      <c r="T953" s="66"/>
      <c r="U953" s="66"/>
      <c r="V953" s="66"/>
      <c r="W953" s="66"/>
      <c r="X953" s="66"/>
      <c r="Y953" s="66"/>
      <c r="Z953" s="66"/>
      <c r="AA953" s="66"/>
      <c r="AB953" s="66"/>
      <c r="AC953" s="66"/>
      <c r="AD953" s="66"/>
      <c r="AE953" s="66"/>
      <c r="AF953" s="66"/>
      <c r="AG953" s="66"/>
      <c r="AH953" s="66"/>
      <c r="AI953" s="66"/>
      <c r="AJ953" s="66"/>
      <c r="AK953" s="66"/>
      <c r="AL953" s="66"/>
      <c r="AM953" s="66"/>
      <c r="AN953" s="70"/>
      <c r="AO953" s="70"/>
      <c r="AP953" s="70"/>
      <c r="AQ953" s="71"/>
      <c r="AR953" s="70"/>
      <c r="AS953" s="6"/>
      <c r="AT953" s="6"/>
      <c r="AU953" s="6"/>
      <c r="AV953" s="6"/>
      <c r="AW953" s="6"/>
      <c r="AX953" s="6"/>
      <c r="AY953" s="6"/>
      <c r="AZ953" s="6"/>
      <c r="BA953" s="6"/>
      <c r="BB953" s="6"/>
      <c r="BC953" s="6"/>
      <c r="BD953" s="6"/>
      <c r="BE953" s="6"/>
      <c r="BF953" s="6"/>
      <c r="BG953" s="6"/>
      <c r="BH953" s="6"/>
      <c r="BI953" s="6"/>
      <c r="BJ953" s="6"/>
      <c r="BK953" s="6"/>
      <c r="BL953" s="6"/>
      <c r="BM953" s="6"/>
    </row>
    <row r="954" spans="1:65" ht="13.2">
      <c r="A954" s="66"/>
      <c r="B954" s="67"/>
      <c r="C954" s="67"/>
      <c r="D954" s="66"/>
      <c r="E954" s="68"/>
      <c r="F954" s="66"/>
      <c r="G954" s="66"/>
      <c r="H954" s="66"/>
      <c r="I954" s="66"/>
      <c r="J954" s="66"/>
      <c r="K954" s="66"/>
      <c r="L954" s="66"/>
      <c r="M954" s="66"/>
      <c r="N954" s="66"/>
      <c r="O954" s="66"/>
      <c r="P954" s="66"/>
      <c r="Q954" s="66"/>
      <c r="R954" s="66"/>
      <c r="S954" s="66"/>
      <c r="T954" s="66"/>
      <c r="U954" s="66"/>
      <c r="V954" s="66"/>
      <c r="W954" s="66"/>
      <c r="X954" s="66"/>
      <c r="Y954" s="66"/>
      <c r="Z954" s="66"/>
      <c r="AA954" s="66"/>
      <c r="AB954" s="66"/>
      <c r="AC954" s="66"/>
      <c r="AD954" s="66"/>
      <c r="AE954" s="66"/>
      <c r="AF954" s="66"/>
      <c r="AG954" s="66"/>
      <c r="AH954" s="66"/>
      <c r="AI954" s="66"/>
      <c r="AJ954" s="66"/>
      <c r="AK954" s="66"/>
      <c r="AL954" s="66"/>
      <c r="AM954" s="66"/>
      <c r="AN954" s="70"/>
      <c r="AO954" s="70"/>
      <c r="AP954" s="70"/>
      <c r="AQ954" s="71"/>
      <c r="AR954" s="70"/>
      <c r="AS954" s="6"/>
      <c r="AT954" s="6"/>
      <c r="AU954" s="6"/>
      <c r="AV954" s="6"/>
      <c r="AW954" s="6"/>
      <c r="AX954" s="6"/>
      <c r="AY954" s="6"/>
      <c r="AZ954" s="6"/>
      <c r="BA954" s="6"/>
      <c r="BB954" s="6"/>
      <c r="BC954" s="6"/>
      <c r="BD954" s="6"/>
      <c r="BE954" s="6"/>
      <c r="BF954" s="6"/>
      <c r="BG954" s="6"/>
      <c r="BH954" s="6"/>
      <c r="BI954" s="6"/>
      <c r="BJ954" s="6"/>
      <c r="BK954" s="6"/>
      <c r="BL954" s="6"/>
      <c r="BM954" s="6"/>
    </row>
    <row r="955" spans="1:65" ht="13.2">
      <c r="A955" s="66"/>
      <c r="B955" s="67"/>
      <c r="C955" s="67"/>
      <c r="D955" s="66"/>
      <c r="E955" s="68"/>
      <c r="F955" s="66"/>
      <c r="G955" s="66"/>
      <c r="H955" s="66"/>
      <c r="I955" s="66"/>
      <c r="J955" s="66"/>
      <c r="K955" s="66"/>
      <c r="L955" s="66"/>
      <c r="M955" s="66"/>
      <c r="N955" s="66"/>
      <c r="O955" s="66"/>
      <c r="P955" s="66"/>
      <c r="Q955" s="66"/>
      <c r="R955" s="66"/>
      <c r="S955" s="66"/>
      <c r="T955" s="66"/>
      <c r="U955" s="66"/>
      <c r="V955" s="66"/>
      <c r="W955" s="66"/>
      <c r="X955" s="66"/>
      <c r="Y955" s="66"/>
      <c r="Z955" s="66"/>
      <c r="AA955" s="66"/>
      <c r="AB955" s="66"/>
      <c r="AC955" s="66"/>
      <c r="AD955" s="66"/>
      <c r="AE955" s="66"/>
      <c r="AF955" s="66"/>
      <c r="AG955" s="66"/>
      <c r="AH955" s="66"/>
      <c r="AI955" s="66"/>
      <c r="AJ955" s="66"/>
      <c r="AK955" s="66"/>
      <c r="AL955" s="66"/>
      <c r="AM955" s="66"/>
      <c r="AN955" s="70"/>
      <c r="AO955" s="70"/>
      <c r="AP955" s="70"/>
      <c r="AQ955" s="71"/>
      <c r="AR955" s="70"/>
      <c r="AS955" s="6"/>
      <c r="AT955" s="6"/>
      <c r="AU955" s="6"/>
      <c r="AV955" s="6"/>
      <c r="AW955" s="6"/>
      <c r="AX955" s="6"/>
      <c r="AY955" s="6"/>
      <c r="AZ955" s="6"/>
      <c r="BA955" s="6"/>
      <c r="BB955" s="6"/>
      <c r="BC955" s="6"/>
      <c r="BD955" s="6"/>
      <c r="BE955" s="6"/>
      <c r="BF955" s="6"/>
      <c r="BG955" s="6"/>
      <c r="BH955" s="6"/>
      <c r="BI955" s="6"/>
      <c r="BJ955" s="6"/>
      <c r="BK955" s="6"/>
      <c r="BL955" s="6"/>
      <c r="BM955" s="6"/>
    </row>
    <row r="956" spans="1:65" ht="13.2">
      <c r="A956" s="66"/>
      <c r="B956" s="67"/>
      <c r="C956" s="67"/>
      <c r="D956" s="66"/>
      <c r="E956" s="68"/>
      <c r="F956" s="66"/>
      <c r="G956" s="66"/>
      <c r="H956" s="66"/>
      <c r="I956" s="66"/>
      <c r="J956" s="66"/>
      <c r="K956" s="66"/>
      <c r="L956" s="66"/>
      <c r="M956" s="66"/>
      <c r="N956" s="66"/>
      <c r="O956" s="66"/>
      <c r="P956" s="66"/>
      <c r="Q956" s="66"/>
      <c r="R956" s="66"/>
      <c r="S956" s="66"/>
      <c r="T956" s="66"/>
      <c r="U956" s="66"/>
      <c r="V956" s="66"/>
      <c r="W956" s="66"/>
      <c r="X956" s="66"/>
      <c r="Y956" s="66"/>
      <c r="Z956" s="66"/>
      <c r="AA956" s="66"/>
      <c r="AB956" s="66"/>
      <c r="AC956" s="66"/>
      <c r="AD956" s="66"/>
      <c r="AE956" s="66"/>
      <c r="AF956" s="66"/>
      <c r="AG956" s="66"/>
      <c r="AH956" s="66"/>
      <c r="AI956" s="66"/>
      <c r="AJ956" s="66"/>
      <c r="AK956" s="66"/>
      <c r="AL956" s="66"/>
      <c r="AM956" s="66"/>
      <c r="AN956" s="70"/>
      <c r="AO956" s="70"/>
      <c r="AP956" s="70"/>
      <c r="AQ956" s="71"/>
      <c r="AR956" s="70"/>
      <c r="AS956" s="6"/>
      <c r="AT956" s="6"/>
      <c r="AU956" s="6"/>
      <c r="AV956" s="6"/>
      <c r="AW956" s="6"/>
      <c r="AX956" s="6"/>
      <c r="AY956" s="6"/>
      <c r="AZ956" s="6"/>
      <c r="BA956" s="6"/>
      <c r="BB956" s="6"/>
      <c r="BC956" s="6"/>
      <c r="BD956" s="6"/>
      <c r="BE956" s="6"/>
      <c r="BF956" s="6"/>
      <c r="BG956" s="6"/>
      <c r="BH956" s="6"/>
      <c r="BI956" s="6"/>
      <c r="BJ956" s="6"/>
      <c r="BK956" s="6"/>
      <c r="BL956" s="6"/>
      <c r="BM956" s="6"/>
    </row>
    <row r="957" spans="1:65" ht="13.2">
      <c r="A957" s="66"/>
      <c r="B957" s="67"/>
      <c r="C957" s="67"/>
      <c r="D957" s="66"/>
      <c r="E957" s="68"/>
      <c r="F957" s="66"/>
      <c r="G957" s="66"/>
      <c r="H957" s="66"/>
      <c r="I957" s="66"/>
      <c r="J957" s="66"/>
      <c r="K957" s="66"/>
      <c r="L957" s="66"/>
      <c r="M957" s="66"/>
      <c r="N957" s="66"/>
      <c r="O957" s="66"/>
      <c r="P957" s="66"/>
      <c r="Q957" s="66"/>
      <c r="R957" s="66"/>
      <c r="S957" s="66"/>
      <c r="T957" s="66"/>
      <c r="U957" s="66"/>
      <c r="V957" s="66"/>
      <c r="W957" s="66"/>
      <c r="X957" s="66"/>
      <c r="Y957" s="66"/>
      <c r="Z957" s="66"/>
      <c r="AA957" s="66"/>
      <c r="AB957" s="66"/>
      <c r="AC957" s="66"/>
      <c r="AD957" s="66"/>
      <c r="AE957" s="66"/>
      <c r="AF957" s="66"/>
      <c r="AG957" s="66"/>
      <c r="AH957" s="66"/>
      <c r="AI957" s="66"/>
      <c r="AJ957" s="66"/>
      <c r="AK957" s="66"/>
      <c r="AL957" s="66"/>
      <c r="AM957" s="66"/>
      <c r="AN957" s="70"/>
      <c r="AO957" s="70"/>
      <c r="AP957" s="70"/>
      <c r="AQ957" s="71"/>
      <c r="AR957" s="70"/>
      <c r="AS957" s="6"/>
      <c r="AT957" s="6"/>
      <c r="AU957" s="6"/>
      <c r="AV957" s="6"/>
      <c r="AW957" s="6"/>
      <c r="AX957" s="6"/>
      <c r="AY957" s="6"/>
      <c r="AZ957" s="6"/>
      <c r="BA957" s="6"/>
      <c r="BB957" s="6"/>
      <c r="BC957" s="6"/>
      <c r="BD957" s="6"/>
      <c r="BE957" s="6"/>
      <c r="BF957" s="6"/>
      <c r="BG957" s="6"/>
      <c r="BH957" s="6"/>
      <c r="BI957" s="6"/>
      <c r="BJ957" s="6"/>
      <c r="BK957" s="6"/>
      <c r="BL957" s="6"/>
      <c r="BM957" s="6"/>
    </row>
    <row r="958" spans="1:65" ht="13.2">
      <c r="A958" s="66"/>
      <c r="B958" s="67"/>
      <c r="C958" s="67"/>
      <c r="D958" s="66"/>
      <c r="E958" s="68"/>
      <c r="F958" s="66"/>
      <c r="G958" s="66"/>
      <c r="H958" s="66"/>
      <c r="I958" s="66"/>
      <c r="J958" s="66"/>
      <c r="K958" s="66"/>
      <c r="L958" s="66"/>
      <c r="M958" s="66"/>
      <c r="N958" s="66"/>
      <c r="O958" s="66"/>
      <c r="P958" s="66"/>
      <c r="Q958" s="66"/>
      <c r="R958" s="66"/>
      <c r="S958" s="66"/>
      <c r="T958" s="66"/>
      <c r="U958" s="66"/>
      <c r="V958" s="66"/>
      <c r="W958" s="66"/>
      <c r="X958" s="66"/>
      <c r="Y958" s="66"/>
      <c r="Z958" s="66"/>
      <c r="AA958" s="66"/>
      <c r="AB958" s="66"/>
      <c r="AC958" s="66"/>
      <c r="AD958" s="66"/>
      <c r="AE958" s="66"/>
      <c r="AF958" s="66"/>
      <c r="AG958" s="66"/>
      <c r="AH958" s="66"/>
      <c r="AI958" s="66"/>
      <c r="AJ958" s="66"/>
      <c r="AK958" s="66"/>
      <c r="AL958" s="66"/>
      <c r="AM958" s="66"/>
      <c r="AN958" s="70"/>
      <c r="AO958" s="70"/>
      <c r="AP958" s="70"/>
      <c r="AQ958" s="71"/>
      <c r="AR958" s="70"/>
      <c r="AS958" s="6"/>
      <c r="AT958" s="6"/>
      <c r="AU958" s="6"/>
      <c r="AV958" s="6"/>
      <c r="AW958" s="6"/>
      <c r="AX958" s="6"/>
      <c r="AY958" s="6"/>
      <c r="AZ958" s="6"/>
      <c r="BA958" s="6"/>
      <c r="BB958" s="6"/>
      <c r="BC958" s="6"/>
      <c r="BD958" s="6"/>
      <c r="BE958" s="6"/>
      <c r="BF958" s="6"/>
      <c r="BG958" s="6"/>
      <c r="BH958" s="6"/>
      <c r="BI958" s="6"/>
      <c r="BJ958" s="6"/>
      <c r="BK958" s="6"/>
      <c r="BL958" s="6"/>
      <c r="BM958" s="6"/>
    </row>
    <row r="959" spans="1:65" ht="13.2">
      <c r="A959" s="66"/>
      <c r="B959" s="67"/>
      <c r="C959" s="67"/>
      <c r="D959" s="66"/>
      <c r="E959" s="68"/>
      <c r="F959" s="66"/>
      <c r="G959" s="66"/>
      <c r="H959" s="66"/>
      <c r="I959" s="66"/>
      <c r="J959" s="66"/>
      <c r="K959" s="66"/>
      <c r="L959" s="66"/>
      <c r="M959" s="66"/>
      <c r="N959" s="66"/>
      <c r="O959" s="66"/>
      <c r="P959" s="66"/>
      <c r="Q959" s="66"/>
      <c r="R959" s="66"/>
      <c r="S959" s="66"/>
      <c r="T959" s="66"/>
      <c r="U959" s="66"/>
      <c r="V959" s="66"/>
      <c r="W959" s="66"/>
      <c r="X959" s="66"/>
      <c r="Y959" s="66"/>
      <c r="Z959" s="66"/>
      <c r="AA959" s="66"/>
      <c r="AB959" s="66"/>
      <c r="AC959" s="66"/>
      <c r="AD959" s="66"/>
      <c r="AE959" s="66"/>
      <c r="AF959" s="66"/>
      <c r="AG959" s="66"/>
      <c r="AH959" s="66"/>
      <c r="AI959" s="66"/>
      <c r="AJ959" s="66"/>
      <c r="AK959" s="66"/>
      <c r="AL959" s="66"/>
      <c r="AM959" s="66"/>
      <c r="AN959" s="70"/>
      <c r="AO959" s="70"/>
      <c r="AP959" s="70"/>
      <c r="AQ959" s="71"/>
      <c r="AR959" s="70"/>
      <c r="AS959" s="6"/>
      <c r="AT959" s="6"/>
      <c r="AU959" s="6"/>
      <c r="AV959" s="6"/>
      <c r="AW959" s="6"/>
      <c r="AX959" s="6"/>
      <c r="AY959" s="6"/>
      <c r="AZ959" s="6"/>
      <c r="BA959" s="6"/>
      <c r="BB959" s="6"/>
      <c r="BC959" s="6"/>
      <c r="BD959" s="6"/>
      <c r="BE959" s="6"/>
      <c r="BF959" s="6"/>
      <c r="BG959" s="6"/>
      <c r="BH959" s="6"/>
      <c r="BI959" s="6"/>
      <c r="BJ959" s="6"/>
      <c r="BK959" s="6"/>
      <c r="BL959" s="6"/>
      <c r="BM959" s="6"/>
    </row>
    <row r="960" spans="1:65" ht="13.2">
      <c r="A960" s="66"/>
      <c r="B960" s="67"/>
      <c r="C960" s="67"/>
      <c r="D960" s="66"/>
      <c r="E960" s="68"/>
      <c r="F960" s="66"/>
      <c r="G960" s="66"/>
      <c r="H960" s="66"/>
      <c r="I960" s="66"/>
      <c r="J960" s="66"/>
      <c r="K960" s="66"/>
      <c r="L960" s="66"/>
      <c r="M960" s="66"/>
      <c r="N960" s="66"/>
      <c r="O960" s="66"/>
      <c r="P960" s="66"/>
      <c r="Q960" s="66"/>
      <c r="R960" s="66"/>
      <c r="S960" s="66"/>
      <c r="T960" s="66"/>
      <c r="U960" s="66"/>
      <c r="V960" s="66"/>
      <c r="W960" s="66"/>
      <c r="X960" s="66"/>
      <c r="Y960" s="66"/>
      <c r="Z960" s="66"/>
      <c r="AA960" s="66"/>
      <c r="AB960" s="66"/>
      <c r="AC960" s="66"/>
      <c r="AD960" s="66"/>
      <c r="AE960" s="66"/>
      <c r="AF960" s="66"/>
      <c r="AG960" s="66"/>
      <c r="AH960" s="66"/>
      <c r="AI960" s="66"/>
      <c r="AJ960" s="66"/>
      <c r="AK960" s="66"/>
      <c r="AL960" s="66"/>
      <c r="AM960" s="66"/>
      <c r="AN960" s="70"/>
      <c r="AO960" s="70"/>
      <c r="AP960" s="70"/>
      <c r="AQ960" s="71"/>
      <c r="AR960" s="70"/>
      <c r="AS960" s="6"/>
      <c r="AT960" s="6"/>
      <c r="AU960" s="6"/>
      <c r="AV960" s="6"/>
      <c r="AW960" s="6"/>
      <c r="AX960" s="6"/>
      <c r="AY960" s="6"/>
      <c r="AZ960" s="6"/>
      <c r="BA960" s="6"/>
      <c r="BB960" s="6"/>
      <c r="BC960" s="6"/>
      <c r="BD960" s="6"/>
      <c r="BE960" s="6"/>
      <c r="BF960" s="6"/>
      <c r="BG960" s="6"/>
      <c r="BH960" s="6"/>
      <c r="BI960" s="6"/>
      <c r="BJ960" s="6"/>
      <c r="BK960" s="6"/>
      <c r="BL960" s="6"/>
      <c r="BM960" s="6"/>
    </row>
    <row r="961" spans="1:65" ht="13.2">
      <c r="A961" s="66"/>
      <c r="B961" s="67"/>
      <c r="C961" s="67"/>
      <c r="D961" s="66"/>
      <c r="E961" s="68"/>
      <c r="F961" s="66"/>
      <c r="G961" s="66"/>
      <c r="H961" s="66"/>
      <c r="I961" s="66"/>
      <c r="J961" s="66"/>
      <c r="K961" s="66"/>
      <c r="L961" s="66"/>
      <c r="M961" s="66"/>
      <c r="N961" s="66"/>
      <c r="O961" s="66"/>
      <c r="P961" s="66"/>
      <c r="Q961" s="66"/>
      <c r="R961" s="66"/>
      <c r="S961" s="66"/>
      <c r="T961" s="66"/>
      <c r="U961" s="66"/>
      <c r="V961" s="66"/>
      <c r="W961" s="66"/>
      <c r="X961" s="66"/>
      <c r="Y961" s="66"/>
      <c r="Z961" s="66"/>
      <c r="AA961" s="66"/>
      <c r="AB961" s="66"/>
      <c r="AC961" s="66"/>
      <c r="AD961" s="66"/>
      <c r="AE961" s="66"/>
      <c r="AF961" s="66"/>
      <c r="AG961" s="66"/>
      <c r="AH961" s="66"/>
      <c r="AI961" s="66"/>
      <c r="AJ961" s="66"/>
      <c r="AK961" s="66"/>
      <c r="AL961" s="66"/>
      <c r="AM961" s="66"/>
      <c r="AN961" s="70"/>
      <c r="AO961" s="70"/>
      <c r="AP961" s="70"/>
      <c r="AQ961" s="71"/>
      <c r="AR961" s="70"/>
      <c r="AS961" s="6"/>
      <c r="AT961" s="6"/>
      <c r="AU961" s="6"/>
      <c r="AV961" s="6"/>
      <c r="AW961" s="6"/>
      <c r="AX961" s="6"/>
      <c r="AY961" s="6"/>
      <c r="AZ961" s="6"/>
      <c r="BA961" s="6"/>
      <c r="BB961" s="6"/>
      <c r="BC961" s="6"/>
      <c r="BD961" s="6"/>
      <c r="BE961" s="6"/>
      <c r="BF961" s="6"/>
      <c r="BG961" s="6"/>
      <c r="BH961" s="6"/>
      <c r="BI961" s="6"/>
      <c r="BJ961" s="6"/>
      <c r="BK961" s="6"/>
      <c r="BL961" s="6"/>
      <c r="BM961" s="6"/>
    </row>
    <row r="962" spans="1:65" ht="13.2">
      <c r="A962" s="66"/>
      <c r="B962" s="67"/>
      <c r="C962" s="67"/>
      <c r="D962" s="66"/>
      <c r="E962" s="68"/>
      <c r="F962" s="66"/>
      <c r="G962" s="66"/>
      <c r="H962" s="66"/>
      <c r="I962" s="66"/>
      <c r="J962" s="66"/>
      <c r="K962" s="66"/>
      <c r="L962" s="66"/>
      <c r="M962" s="66"/>
      <c r="N962" s="66"/>
      <c r="O962" s="66"/>
      <c r="P962" s="66"/>
      <c r="Q962" s="66"/>
      <c r="R962" s="66"/>
      <c r="S962" s="66"/>
      <c r="T962" s="66"/>
      <c r="U962" s="66"/>
      <c r="V962" s="66"/>
      <c r="W962" s="66"/>
      <c r="X962" s="66"/>
      <c r="Y962" s="66"/>
      <c r="Z962" s="66"/>
      <c r="AA962" s="66"/>
      <c r="AB962" s="66"/>
      <c r="AC962" s="66"/>
      <c r="AD962" s="66"/>
      <c r="AE962" s="66"/>
      <c r="AF962" s="66"/>
      <c r="AG962" s="66"/>
      <c r="AH962" s="66"/>
      <c r="AI962" s="66"/>
      <c r="AJ962" s="66"/>
      <c r="AK962" s="66"/>
      <c r="AL962" s="66"/>
      <c r="AM962" s="66"/>
      <c r="AN962" s="70"/>
      <c r="AO962" s="70"/>
      <c r="AP962" s="70"/>
      <c r="AQ962" s="71"/>
      <c r="AR962" s="70"/>
      <c r="AS962" s="6"/>
      <c r="AT962" s="6"/>
      <c r="AU962" s="6"/>
      <c r="AV962" s="6"/>
      <c r="AW962" s="6"/>
      <c r="AX962" s="6"/>
      <c r="AY962" s="6"/>
      <c r="AZ962" s="6"/>
      <c r="BA962" s="6"/>
      <c r="BB962" s="6"/>
      <c r="BC962" s="6"/>
      <c r="BD962" s="6"/>
      <c r="BE962" s="6"/>
      <c r="BF962" s="6"/>
      <c r="BG962" s="6"/>
      <c r="BH962" s="6"/>
      <c r="BI962" s="6"/>
      <c r="BJ962" s="6"/>
      <c r="BK962" s="6"/>
      <c r="BL962" s="6"/>
      <c r="BM962" s="6"/>
    </row>
    <row r="963" spans="1:65" ht="13.2">
      <c r="A963" s="66"/>
      <c r="B963" s="67"/>
      <c r="C963" s="67"/>
      <c r="D963" s="66"/>
      <c r="E963" s="68"/>
      <c r="F963" s="66"/>
      <c r="G963" s="66"/>
      <c r="H963" s="66"/>
      <c r="I963" s="66"/>
      <c r="J963" s="66"/>
      <c r="K963" s="66"/>
      <c r="L963" s="66"/>
      <c r="M963" s="66"/>
      <c r="N963" s="66"/>
      <c r="O963" s="66"/>
      <c r="P963" s="66"/>
      <c r="Q963" s="66"/>
      <c r="R963" s="66"/>
      <c r="S963" s="66"/>
      <c r="T963" s="66"/>
      <c r="U963" s="66"/>
      <c r="V963" s="66"/>
      <c r="W963" s="66"/>
      <c r="X963" s="66"/>
      <c r="Y963" s="66"/>
      <c r="Z963" s="66"/>
      <c r="AA963" s="66"/>
      <c r="AB963" s="66"/>
      <c r="AC963" s="66"/>
      <c r="AD963" s="66"/>
      <c r="AE963" s="66"/>
      <c r="AF963" s="66"/>
      <c r="AG963" s="66"/>
      <c r="AH963" s="66"/>
      <c r="AI963" s="66"/>
      <c r="AJ963" s="66"/>
      <c r="AK963" s="66"/>
      <c r="AL963" s="66"/>
      <c r="AM963" s="66"/>
      <c r="AN963" s="70"/>
      <c r="AO963" s="70"/>
      <c r="AP963" s="70"/>
      <c r="AQ963" s="71"/>
      <c r="AR963" s="70"/>
      <c r="AS963" s="6"/>
      <c r="AT963" s="6"/>
      <c r="AU963" s="6"/>
      <c r="AV963" s="6"/>
      <c r="AW963" s="6"/>
      <c r="AX963" s="6"/>
      <c r="AY963" s="6"/>
      <c r="AZ963" s="6"/>
      <c r="BA963" s="6"/>
      <c r="BB963" s="6"/>
      <c r="BC963" s="6"/>
      <c r="BD963" s="6"/>
      <c r="BE963" s="6"/>
      <c r="BF963" s="6"/>
      <c r="BG963" s="6"/>
      <c r="BH963" s="6"/>
      <c r="BI963" s="6"/>
      <c r="BJ963" s="6"/>
      <c r="BK963" s="6"/>
      <c r="BL963" s="6"/>
      <c r="BM963" s="6"/>
    </row>
    <row r="964" spans="1:65" ht="13.2">
      <c r="A964" s="66"/>
      <c r="B964" s="67"/>
      <c r="C964" s="67"/>
      <c r="D964" s="66"/>
      <c r="E964" s="68"/>
      <c r="F964" s="66"/>
      <c r="G964" s="66"/>
      <c r="H964" s="66"/>
      <c r="I964" s="66"/>
      <c r="J964" s="66"/>
      <c r="K964" s="66"/>
      <c r="L964" s="66"/>
      <c r="M964" s="66"/>
      <c r="N964" s="66"/>
      <c r="O964" s="66"/>
      <c r="P964" s="66"/>
      <c r="Q964" s="66"/>
      <c r="R964" s="66"/>
      <c r="S964" s="66"/>
      <c r="T964" s="66"/>
      <c r="U964" s="66"/>
      <c r="V964" s="66"/>
      <c r="W964" s="66"/>
      <c r="X964" s="66"/>
      <c r="Y964" s="66"/>
      <c r="Z964" s="66"/>
      <c r="AA964" s="66"/>
      <c r="AB964" s="66"/>
      <c r="AC964" s="66"/>
      <c r="AD964" s="66"/>
      <c r="AE964" s="66"/>
      <c r="AF964" s="66"/>
      <c r="AG964" s="66"/>
      <c r="AH964" s="66"/>
      <c r="AI964" s="66"/>
      <c r="AJ964" s="66"/>
      <c r="AK964" s="66"/>
      <c r="AL964" s="66"/>
      <c r="AM964" s="66"/>
      <c r="AN964" s="70"/>
      <c r="AO964" s="70"/>
      <c r="AP964" s="70"/>
      <c r="AQ964" s="71"/>
      <c r="AR964" s="70"/>
      <c r="AS964" s="6"/>
      <c r="AT964" s="6"/>
      <c r="AU964" s="6"/>
      <c r="AV964" s="6"/>
      <c r="AW964" s="6"/>
      <c r="AX964" s="6"/>
      <c r="AY964" s="6"/>
      <c r="AZ964" s="6"/>
      <c r="BA964" s="6"/>
      <c r="BB964" s="6"/>
      <c r="BC964" s="6"/>
      <c r="BD964" s="6"/>
      <c r="BE964" s="6"/>
      <c r="BF964" s="6"/>
      <c r="BG964" s="6"/>
      <c r="BH964" s="6"/>
      <c r="BI964" s="6"/>
      <c r="BJ964" s="6"/>
      <c r="BK964" s="6"/>
      <c r="BL964" s="6"/>
      <c r="BM964" s="6"/>
    </row>
    <row r="965" spans="1:65" ht="13.2">
      <c r="A965" s="66"/>
      <c r="B965" s="67"/>
      <c r="C965" s="67"/>
      <c r="D965" s="66"/>
      <c r="E965" s="68"/>
      <c r="F965" s="66"/>
      <c r="G965" s="66"/>
      <c r="H965" s="66"/>
      <c r="I965" s="66"/>
      <c r="J965" s="66"/>
      <c r="K965" s="66"/>
      <c r="L965" s="66"/>
      <c r="M965" s="66"/>
      <c r="N965" s="66"/>
      <c r="O965" s="66"/>
      <c r="P965" s="66"/>
      <c r="Q965" s="66"/>
      <c r="R965" s="66"/>
      <c r="S965" s="66"/>
      <c r="T965" s="66"/>
      <c r="U965" s="66"/>
      <c r="V965" s="66"/>
      <c r="W965" s="66"/>
      <c r="X965" s="66"/>
      <c r="Y965" s="66"/>
      <c r="Z965" s="66"/>
      <c r="AA965" s="66"/>
      <c r="AB965" s="66"/>
      <c r="AC965" s="66"/>
      <c r="AD965" s="66"/>
      <c r="AE965" s="66"/>
      <c r="AF965" s="66"/>
      <c r="AG965" s="66"/>
      <c r="AH965" s="66"/>
      <c r="AI965" s="66"/>
      <c r="AJ965" s="66"/>
      <c r="AK965" s="66"/>
      <c r="AL965" s="66"/>
      <c r="AM965" s="66"/>
      <c r="AN965" s="70"/>
      <c r="AO965" s="70"/>
      <c r="AP965" s="70"/>
      <c r="AQ965" s="71"/>
      <c r="AR965" s="70"/>
      <c r="AS965" s="6"/>
      <c r="AT965" s="6"/>
      <c r="AU965" s="6"/>
      <c r="AV965" s="6"/>
      <c r="AW965" s="6"/>
      <c r="AX965" s="6"/>
      <c r="AY965" s="6"/>
      <c r="AZ965" s="6"/>
      <c r="BA965" s="6"/>
      <c r="BB965" s="6"/>
      <c r="BC965" s="6"/>
      <c r="BD965" s="6"/>
      <c r="BE965" s="6"/>
      <c r="BF965" s="6"/>
      <c r="BG965" s="6"/>
      <c r="BH965" s="6"/>
      <c r="BI965" s="6"/>
      <c r="BJ965" s="6"/>
      <c r="BK965" s="6"/>
      <c r="BL965" s="6"/>
      <c r="BM965" s="6"/>
    </row>
    <row r="966" spans="1:65" ht="13.2">
      <c r="A966" s="66"/>
      <c r="B966" s="67"/>
      <c r="C966" s="67"/>
      <c r="D966" s="66"/>
      <c r="E966" s="68"/>
      <c r="F966" s="66"/>
      <c r="G966" s="66"/>
      <c r="H966" s="66"/>
      <c r="I966" s="66"/>
      <c r="J966" s="66"/>
      <c r="K966" s="66"/>
      <c r="L966" s="66"/>
      <c r="M966" s="66"/>
      <c r="N966" s="66"/>
      <c r="O966" s="66"/>
      <c r="P966" s="66"/>
      <c r="Q966" s="66"/>
      <c r="R966" s="66"/>
      <c r="S966" s="66"/>
      <c r="T966" s="66"/>
      <c r="U966" s="66"/>
      <c r="V966" s="66"/>
      <c r="W966" s="66"/>
      <c r="X966" s="66"/>
      <c r="Y966" s="66"/>
      <c r="Z966" s="66"/>
      <c r="AA966" s="66"/>
      <c r="AB966" s="66"/>
      <c r="AC966" s="66"/>
      <c r="AD966" s="66"/>
      <c r="AE966" s="66"/>
      <c r="AF966" s="66"/>
      <c r="AG966" s="66"/>
      <c r="AH966" s="66"/>
      <c r="AI966" s="66"/>
      <c r="AJ966" s="66"/>
      <c r="AK966" s="66"/>
      <c r="AL966" s="66"/>
      <c r="AM966" s="66"/>
      <c r="AN966" s="70"/>
      <c r="AO966" s="70"/>
      <c r="AP966" s="70"/>
      <c r="AQ966" s="71"/>
      <c r="AR966" s="70"/>
      <c r="AS966" s="6"/>
      <c r="AT966" s="6"/>
      <c r="AU966" s="6"/>
      <c r="AV966" s="6"/>
      <c r="AW966" s="6"/>
      <c r="AX966" s="6"/>
      <c r="AY966" s="6"/>
      <c r="AZ966" s="6"/>
      <c r="BA966" s="6"/>
      <c r="BB966" s="6"/>
      <c r="BC966" s="6"/>
      <c r="BD966" s="6"/>
      <c r="BE966" s="6"/>
      <c r="BF966" s="6"/>
      <c r="BG966" s="6"/>
      <c r="BH966" s="6"/>
      <c r="BI966" s="6"/>
      <c r="BJ966" s="6"/>
      <c r="BK966" s="6"/>
      <c r="BL966" s="6"/>
      <c r="BM966" s="6"/>
    </row>
    <row r="967" spans="1:65" ht="13.2">
      <c r="A967" s="66"/>
      <c r="B967" s="67"/>
      <c r="C967" s="67"/>
      <c r="D967" s="66"/>
      <c r="E967" s="68"/>
      <c r="F967" s="66"/>
      <c r="G967" s="66"/>
      <c r="H967" s="66"/>
      <c r="I967" s="66"/>
      <c r="J967" s="66"/>
      <c r="K967" s="66"/>
      <c r="L967" s="66"/>
      <c r="M967" s="66"/>
      <c r="N967" s="66"/>
      <c r="O967" s="66"/>
      <c r="P967" s="66"/>
      <c r="Q967" s="66"/>
      <c r="R967" s="66"/>
      <c r="S967" s="66"/>
      <c r="T967" s="66"/>
      <c r="U967" s="66"/>
      <c r="V967" s="66"/>
      <c r="W967" s="66"/>
      <c r="X967" s="66"/>
      <c r="Y967" s="66"/>
      <c r="Z967" s="66"/>
      <c r="AA967" s="66"/>
      <c r="AB967" s="66"/>
      <c r="AC967" s="66"/>
      <c r="AD967" s="66"/>
      <c r="AE967" s="66"/>
      <c r="AF967" s="66"/>
      <c r="AG967" s="66"/>
      <c r="AH967" s="66"/>
      <c r="AI967" s="66"/>
      <c r="AJ967" s="66"/>
      <c r="AK967" s="66"/>
      <c r="AL967" s="66"/>
      <c r="AM967" s="66"/>
      <c r="AN967" s="70"/>
      <c r="AO967" s="70"/>
      <c r="AP967" s="70"/>
      <c r="AQ967" s="71"/>
      <c r="AR967" s="70"/>
      <c r="AS967" s="6"/>
      <c r="AT967" s="6"/>
      <c r="AU967" s="6"/>
      <c r="AV967" s="6"/>
      <c r="AW967" s="6"/>
      <c r="AX967" s="6"/>
      <c r="AY967" s="6"/>
      <c r="AZ967" s="6"/>
      <c r="BA967" s="6"/>
      <c r="BB967" s="6"/>
      <c r="BC967" s="6"/>
      <c r="BD967" s="6"/>
      <c r="BE967" s="6"/>
      <c r="BF967" s="6"/>
      <c r="BG967" s="6"/>
      <c r="BH967" s="6"/>
      <c r="BI967" s="6"/>
      <c r="BJ967" s="6"/>
      <c r="BK967" s="6"/>
      <c r="BL967" s="6"/>
      <c r="BM967" s="6"/>
    </row>
    <row r="968" spans="1:65" ht="13.2">
      <c r="A968" s="66"/>
      <c r="B968" s="67"/>
      <c r="C968" s="67"/>
      <c r="D968" s="66"/>
      <c r="E968" s="68"/>
      <c r="F968" s="66"/>
      <c r="G968" s="66"/>
      <c r="H968" s="66"/>
      <c r="I968" s="66"/>
      <c r="J968" s="66"/>
      <c r="K968" s="66"/>
      <c r="L968" s="66"/>
      <c r="M968" s="66"/>
      <c r="N968" s="66"/>
      <c r="O968" s="66"/>
      <c r="P968" s="66"/>
      <c r="Q968" s="66"/>
      <c r="R968" s="66"/>
      <c r="S968" s="66"/>
      <c r="T968" s="66"/>
      <c r="U968" s="66"/>
      <c r="V968" s="66"/>
      <c r="W968" s="66"/>
      <c r="X968" s="66"/>
      <c r="Y968" s="66"/>
      <c r="Z968" s="66"/>
      <c r="AA968" s="66"/>
      <c r="AB968" s="66"/>
      <c r="AC968" s="66"/>
      <c r="AD968" s="66"/>
      <c r="AE968" s="66"/>
      <c r="AF968" s="66"/>
      <c r="AG968" s="66"/>
      <c r="AH968" s="66"/>
      <c r="AI968" s="66"/>
      <c r="AJ968" s="66"/>
      <c r="AK968" s="66"/>
      <c r="AL968" s="66"/>
      <c r="AM968" s="66"/>
      <c r="AN968" s="70"/>
      <c r="AO968" s="70"/>
      <c r="AP968" s="70"/>
      <c r="AQ968" s="71"/>
      <c r="AR968" s="70"/>
      <c r="AS968" s="6"/>
      <c r="AT968" s="6"/>
      <c r="AU968" s="6"/>
      <c r="AV968" s="6"/>
      <c r="AW968" s="6"/>
      <c r="AX968" s="6"/>
      <c r="AY968" s="6"/>
      <c r="AZ968" s="6"/>
      <c r="BA968" s="6"/>
      <c r="BB968" s="6"/>
      <c r="BC968" s="6"/>
      <c r="BD968" s="6"/>
      <c r="BE968" s="6"/>
      <c r="BF968" s="6"/>
      <c r="BG968" s="6"/>
      <c r="BH968" s="6"/>
      <c r="BI968" s="6"/>
      <c r="BJ968" s="6"/>
      <c r="BK968" s="6"/>
      <c r="BL968" s="6"/>
      <c r="BM968" s="6"/>
    </row>
    <row r="969" spans="1:65" ht="13.2">
      <c r="A969" s="66"/>
      <c r="B969" s="67"/>
      <c r="C969" s="67"/>
      <c r="D969" s="66"/>
      <c r="E969" s="68"/>
      <c r="F969" s="66"/>
      <c r="G969" s="66"/>
      <c r="H969" s="66"/>
      <c r="I969" s="66"/>
      <c r="J969" s="66"/>
      <c r="K969" s="66"/>
      <c r="L969" s="66"/>
      <c r="M969" s="66"/>
      <c r="N969" s="66"/>
      <c r="O969" s="66"/>
      <c r="P969" s="66"/>
      <c r="Q969" s="66"/>
      <c r="R969" s="66"/>
      <c r="S969" s="66"/>
      <c r="T969" s="66"/>
      <c r="U969" s="66"/>
      <c r="V969" s="66"/>
      <c r="W969" s="66"/>
      <c r="X969" s="66"/>
      <c r="Y969" s="66"/>
      <c r="Z969" s="66"/>
      <c r="AA969" s="66"/>
      <c r="AB969" s="66"/>
      <c r="AC969" s="66"/>
      <c r="AD969" s="66"/>
      <c r="AE969" s="66"/>
      <c r="AF969" s="66"/>
      <c r="AG969" s="66"/>
      <c r="AH969" s="66"/>
      <c r="AI969" s="66"/>
      <c r="AJ969" s="66"/>
      <c r="AK969" s="66"/>
      <c r="AL969" s="66"/>
      <c r="AM969" s="66"/>
      <c r="AN969" s="70"/>
      <c r="AO969" s="70"/>
      <c r="AP969" s="70"/>
      <c r="AQ969" s="71"/>
      <c r="AR969" s="70"/>
      <c r="AS969" s="6"/>
      <c r="AT969" s="6"/>
      <c r="AU969" s="6"/>
      <c r="AV969" s="6"/>
      <c r="AW969" s="6"/>
      <c r="AX969" s="6"/>
      <c r="AY969" s="6"/>
      <c r="AZ969" s="6"/>
      <c r="BA969" s="6"/>
      <c r="BB969" s="6"/>
      <c r="BC969" s="6"/>
      <c r="BD969" s="6"/>
      <c r="BE969" s="6"/>
      <c r="BF969" s="6"/>
      <c r="BG969" s="6"/>
      <c r="BH969" s="6"/>
      <c r="BI969" s="6"/>
      <c r="BJ969" s="6"/>
      <c r="BK969" s="6"/>
      <c r="BL969" s="6"/>
      <c r="BM969" s="6"/>
    </row>
    <row r="970" spans="1:65" ht="13.2">
      <c r="A970" s="66"/>
      <c r="B970" s="67"/>
      <c r="C970" s="67"/>
      <c r="D970" s="66"/>
      <c r="E970" s="68"/>
      <c r="F970" s="66"/>
      <c r="G970" s="66"/>
      <c r="H970" s="66"/>
      <c r="I970" s="66"/>
      <c r="J970" s="66"/>
      <c r="K970" s="66"/>
      <c r="L970" s="66"/>
      <c r="M970" s="66"/>
      <c r="N970" s="66"/>
      <c r="O970" s="66"/>
      <c r="P970" s="66"/>
      <c r="Q970" s="66"/>
      <c r="R970" s="66"/>
      <c r="S970" s="66"/>
      <c r="T970" s="66"/>
      <c r="U970" s="66"/>
      <c r="V970" s="66"/>
      <c r="W970" s="66"/>
      <c r="X970" s="66"/>
      <c r="Y970" s="66"/>
      <c r="Z970" s="66"/>
      <c r="AA970" s="66"/>
      <c r="AB970" s="66"/>
      <c r="AC970" s="66"/>
      <c r="AD970" s="66"/>
      <c r="AE970" s="66"/>
      <c r="AF970" s="66"/>
      <c r="AG970" s="66"/>
      <c r="AH970" s="66"/>
      <c r="AI970" s="66"/>
      <c r="AJ970" s="66"/>
      <c r="AK970" s="66"/>
      <c r="AL970" s="66"/>
      <c r="AM970" s="66"/>
      <c r="AN970" s="70"/>
      <c r="AO970" s="70"/>
      <c r="AP970" s="70"/>
      <c r="AQ970" s="71"/>
      <c r="AR970" s="70"/>
      <c r="AS970" s="6"/>
      <c r="AT970" s="6"/>
      <c r="AU970" s="6"/>
      <c r="AV970" s="6"/>
      <c r="AW970" s="6"/>
      <c r="AX970" s="6"/>
      <c r="AY970" s="6"/>
      <c r="AZ970" s="6"/>
      <c r="BA970" s="6"/>
      <c r="BB970" s="6"/>
      <c r="BC970" s="6"/>
      <c r="BD970" s="6"/>
      <c r="BE970" s="6"/>
      <c r="BF970" s="6"/>
      <c r="BG970" s="6"/>
      <c r="BH970" s="6"/>
      <c r="BI970" s="6"/>
      <c r="BJ970" s="6"/>
      <c r="BK970" s="6"/>
      <c r="BL970" s="6"/>
      <c r="BM970" s="6"/>
    </row>
    <row r="971" spans="1:65" ht="13.2">
      <c r="A971" s="66"/>
      <c r="B971" s="67"/>
      <c r="C971" s="67"/>
      <c r="D971" s="66"/>
      <c r="E971" s="68"/>
      <c r="F971" s="66"/>
      <c r="G971" s="66"/>
      <c r="H971" s="66"/>
      <c r="I971" s="66"/>
      <c r="J971" s="66"/>
      <c r="K971" s="66"/>
      <c r="L971" s="66"/>
      <c r="M971" s="66"/>
      <c r="N971" s="66"/>
      <c r="O971" s="66"/>
      <c r="P971" s="66"/>
      <c r="Q971" s="66"/>
      <c r="R971" s="66"/>
      <c r="S971" s="66"/>
      <c r="T971" s="66"/>
      <c r="U971" s="66"/>
      <c r="V971" s="66"/>
      <c r="W971" s="66"/>
      <c r="X971" s="66"/>
      <c r="Y971" s="66"/>
      <c r="Z971" s="66"/>
      <c r="AA971" s="66"/>
      <c r="AB971" s="66"/>
      <c r="AC971" s="66"/>
      <c r="AD971" s="66"/>
      <c r="AE971" s="66"/>
      <c r="AF971" s="66"/>
      <c r="AG971" s="66"/>
      <c r="AH971" s="66"/>
      <c r="AI971" s="66"/>
      <c r="AJ971" s="66"/>
      <c r="AK971" s="66"/>
      <c r="AL971" s="66"/>
      <c r="AM971" s="66"/>
      <c r="AN971" s="70"/>
      <c r="AO971" s="70"/>
      <c r="AP971" s="70"/>
      <c r="AQ971" s="71"/>
      <c r="AR971" s="70"/>
      <c r="AS971" s="6"/>
      <c r="AT971" s="6"/>
      <c r="AU971" s="6"/>
      <c r="AV971" s="6"/>
      <c r="AW971" s="6"/>
      <c r="AX971" s="6"/>
      <c r="AY971" s="6"/>
      <c r="AZ971" s="6"/>
      <c r="BA971" s="6"/>
      <c r="BB971" s="6"/>
      <c r="BC971" s="6"/>
      <c r="BD971" s="6"/>
      <c r="BE971" s="6"/>
      <c r="BF971" s="6"/>
      <c r="BG971" s="6"/>
      <c r="BH971" s="6"/>
      <c r="BI971" s="6"/>
      <c r="BJ971" s="6"/>
      <c r="BK971" s="6"/>
      <c r="BL971" s="6"/>
      <c r="BM971" s="6"/>
    </row>
    <row r="972" spans="1:65" ht="13.2">
      <c r="A972" s="66"/>
      <c r="B972" s="67"/>
      <c r="C972" s="67"/>
      <c r="D972" s="66"/>
      <c r="E972" s="68"/>
      <c r="F972" s="66"/>
      <c r="G972" s="66"/>
      <c r="H972" s="66"/>
      <c r="I972" s="66"/>
      <c r="J972" s="66"/>
      <c r="K972" s="66"/>
      <c r="L972" s="66"/>
      <c r="M972" s="66"/>
      <c r="N972" s="66"/>
      <c r="O972" s="66"/>
      <c r="P972" s="66"/>
      <c r="Q972" s="66"/>
      <c r="R972" s="66"/>
      <c r="S972" s="66"/>
      <c r="T972" s="66"/>
      <c r="U972" s="66"/>
      <c r="V972" s="66"/>
      <c r="W972" s="66"/>
      <c r="X972" s="66"/>
      <c r="Y972" s="66"/>
      <c r="Z972" s="66"/>
      <c r="AA972" s="66"/>
      <c r="AB972" s="66"/>
      <c r="AC972" s="66"/>
      <c r="AD972" s="66"/>
      <c r="AE972" s="66"/>
      <c r="AF972" s="66"/>
      <c r="AG972" s="66"/>
      <c r="AH972" s="66"/>
      <c r="AI972" s="66"/>
      <c r="AJ972" s="66"/>
      <c r="AK972" s="66"/>
      <c r="AL972" s="66"/>
      <c r="AM972" s="66"/>
      <c r="AN972" s="70"/>
      <c r="AO972" s="70"/>
      <c r="AP972" s="70"/>
      <c r="AQ972" s="71"/>
      <c r="AR972" s="70"/>
      <c r="AS972" s="6"/>
      <c r="AT972" s="6"/>
      <c r="AU972" s="6"/>
      <c r="AV972" s="6"/>
      <c r="AW972" s="6"/>
      <c r="AX972" s="6"/>
      <c r="AY972" s="6"/>
      <c r="AZ972" s="6"/>
      <c r="BA972" s="6"/>
      <c r="BB972" s="6"/>
      <c r="BC972" s="6"/>
      <c r="BD972" s="6"/>
      <c r="BE972" s="6"/>
      <c r="BF972" s="6"/>
      <c r="BG972" s="6"/>
      <c r="BH972" s="6"/>
      <c r="BI972" s="6"/>
      <c r="BJ972" s="6"/>
      <c r="BK972" s="6"/>
      <c r="BL972" s="6"/>
      <c r="BM972" s="6"/>
    </row>
    <row r="973" spans="1:65" ht="13.2">
      <c r="A973" s="66"/>
      <c r="B973" s="67"/>
      <c r="C973" s="67"/>
      <c r="D973" s="66"/>
      <c r="E973" s="68"/>
      <c r="F973" s="66"/>
      <c r="G973" s="66"/>
      <c r="H973" s="66"/>
      <c r="I973" s="66"/>
      <c r="J973" s="66"/>
      <c r="K973" s="66"/>
      <c r="L973" s="66"/>
      <c r="M973" s="66"/>
      <c r="N973" s="66"/>
      <c r="O973" s="66"/>
      <c r="P973" s="66"/>
      <c r="Q973" s="66"/>
      <c r="R973" s="66"/>
      <c r="S973" s="66"/>
      <c r="T973" s="66"/>
      <c r="U973" s="66"/>
      <c r="V973" s="66"/>
      <c r="W973" s="66"/>
      <c r="X973" s="66"/>
      <c r="Y973" s="66"/>
      <c r="Z973" s="66"/>
      <c r="AA973" s="66"/>
      <c r="AB973" s="66"/>
      <c r="AC973" s="66"/>
      <c r="AD973" s="66"/>
      <c r="AE973" s="66"/>
      <c r="AF973" s="66"/>
      <c r="AG973" s="66"/>
      <c r="AH973" s="66"/>
      <c r="AI973" s="66"/>
      <c r="AJ973" s="66"/>
      <c r="AK973" s="66"/>
      <c r="AL973" s="66"/>
      <c r="AM973" s="66"/>
      <c r="AN973" s="70"/>
      <c r="AO973" s="70"/>
      <c r="AP973" s="70"/>
      <c r="AQ973" s="71"/>
      <c r="AR973" s="70"/>
      <c r="AS973" s="6"/>
      <c r="AT973" s="6"/>
      <c r="AU973" s="6"/>
      <c r="AV973" s="6"/>
      <c r="AW973" s="6"/>
      <c r="AX973" s="6"/>
      <c r="AY973" s="6"/>
      <c r="AZ973" s="6"/>
      <c r="BA973" s="6"/>
      <c r="BB973" s="6"/>
      <c r="BC973" s="6"/>
      <c r="BD973" s="6"/>
      <c r="BE973" s="6"/>
      <c r="BF973" s="6"/>
      <c r="BG973" s="6"/>
      <c r="BH973" s="6"/>
      <c r="BI973" s="6"/>
      <c r="BJ973" s="6"/>
      <c r="BK973" s="6"/>
      <c r="BL973" s="6"/>
      <c r="BM973" s="6"/>
    </row>
    <row r="974" spans="1:65" ht="13.2">
      <c r="A974" s="66"/>
      <c r="B974" s="67"/>
      <c r="C974" s="67"/>
      <c r="D974" s="66"/>
      <c r="E974" s="68"/>
      <c r="F974" s="66"/>
      <c r="G974" s="66"/>
      <c r="H974" s="66"/>
      <c r="I974" s="66"/>
      <c r="J974" s="66"/>
      <c r="K974" s="66"/>
      <c r="L974" s="66"/>
      <c r="M974" s="66"/>
      <c r="N974" s="66"/>
      <c r="O974" s="66"/>
      <c r="P974" s="66"/>
      <c r="Q974" s="66"/>
      <c r="R974" s="66"/>
      <c r="S974" s="66"/>
      <c r="T974" s="66"/>
      <c r="U974" s="66"/>
      <c r="V974" s="66"/>
      <c r="W974" s="66"/>
      <c r="X974" s="66"/>
      <c r="Y974" s="66"/>
      <c r="Z974" s="66"/>
      <c r="AA974" s="66"/>
      <c r="AB974" s="66"/>
      <c r="AC974" s="66"/>
      <c r="AD974" s="66"/>
      <c r="AE974" s="66"/>
      <c r="AF974" s="66"/>
      <c r="AG974" s="66"/>
      <c r="AH974" s="66"/>
      <c r="AI974" s="66"/>
      <c r="AJ974" s="66"/>
      <c r="AK974" s="66"/>
      <c r="AL974" s="66"/>
      <c r="AM974" s="66"/>
      <c r="AN974" s="70"/>
      <c r="AO974" s="70"/>
      <c r="AP974" s="70"/>
      <c r="AQ974" s="71"/>
      <c r="AR974" s="70"/>
      <c r="AS974" s="6"/>
      <c r="AT974" s="6"/>
      <c r="AU974" s="6"/>
      <c r="AV974" s="6"/>
      <c r="AW974" s="6"/>
      <c r="AX974" s="6"/>
      <c r="AY974" s="6"/>
      <c r="AZ974" s="6"/>
      <c r="BA974" s="6"/>
      <c r="BB974" s="6"/>
      <c r="BC974" s="6"/>
      <c r="BD974" s="6"/>
      <c r="BE974" s="6"/>
      <c r="BF974" s="6"/>
      <c r="BG974" s="6"/>
      <c r="BH974" s="6"/>
      <c r="BI974" s="6"/>
      <c r="BJ974" s="6"/>
      <c r="BK974" s="6"/>
      <c r="BL974" s="6"/>
      <c r="BM974" s="6"/>
    </row>
    <row r="975" spans="1:65" ht="13.2">
      <c r="A975" s="66"/>
      <c r="B975" s="67"/>
      <c r="C975" s="67"/>
      <c r="D975" s="66"/>
      <c r="E975" s="68"/>
      <c r="F975" s="66"/>
      <c r="G975" s="66"/>
      <c r="H975" s="66"/>
      <c r="I975" s="66"/>
      <c r="J975" s="66"/>
      <c r="K975" s="66"/>
      <c r="L975" s="66"/>
      <c r="M975" s="66"/>
      <c r="N975" s="66"/>
      <c r="O975" s="66"/>
      <c r="P975" s="66"/>
      <c r="Q975" s="66"/>
      <c r="R975" s="66"/>
      <c r="S975" s="66"/>
      <c r="T975" s="66"/>
      <c r="U975" s="66"/>
      <c r="V975" s="66"/>
      <c r="W975" s="66"/>
      <c r="X975" s="66"/>
      <c r="Y975" s="66"/>
      <c r="Z975" s="66"/>
      <c r="AA975" s="66"/>
      <c r="AB975" s="66"/>
      <c r="AC975" s="66"/>
      <c r="AD975" s="66"/>
      <c r="AE975" s="66"/>
      <c r="AF975" s="66"/>
      <c r="AG975" s="66"/>
      <c r="AH975" s="66"/>
      <c r="AI975" s="66"/>
      <c r="AJ975" s="66"/>
      <c r="AK975" s="66"/>
      <c r="AL975" s="66"/>
      <c r="AM975" s="66"/>
      <c r="AN975" s="70"/>
      <c r="AO975" s="70"/>
      <c r="AP975" s="70"/>
      <c r="AQ975" s="71"/>
      <c r="AR975" s="70"/>
      <c r="AS975" s="6"/>
      <c r="AT975" s="6"/>
      <c r="AU975" s="6"/>
      <c r="AV975" s="6"/>
      <c r="AW975" s="6"/>
      <c r="AX975" s="6"/>
      <c r="AY975" s="6"/>
      <c r="AZ975" s="6"/>
      <c r="BA975" s="6"/>
      <c r="BB975" s="6"/>
      <c r="BC975" s="6"/>
      <c r="BD975" s="6"/>
      <c r="BE975" s="6"/>
      <c r="BF975" s="6"/>
      <c r="BG975" s="6"/>
      <c r="BH975" s="6"/>
      <c r="BI975" s="6"/>
      <c r="BJ975" s="6"/>
      <c r="BK975" s="6"/>
      <c r="BL975" s="6"/>
      <c r="BM975" s="6"/>
    </row>
    <row r="976" spans="1:65" ht="13.2">
      <c r="A976" s="66"/>
      <c r="B976" s="67"/>
      <c r="C976" s="67"/>
      <c r="D976" s="66"/>
      <c r="E976" s="68"/>
      <c r="F976" s="66"/>
      <c r="G976" s="66"/>
      <c r="H976" s="66"/>
      <c r="I976" s="66"/>
      <c r="J976" s="66"/>
      <c r="K976" s="66"/>
      <c r="L976" s="66"/>
      <c r="M976" s="66"/>
      <c r="N976" s="66"/>
      <c r="O976" s="66"/>
      <c r="P976" s="66"/>
      <c r="Q976" s="66"/>
      <c r="R976" s="66"/>
      <c r="S976" s="66"/>
      <c r="T976" s="66"/>
      <c r="U976" s="66"/>
      <c r="V976" s="66"/>
      <c r="W976" s="66"/>
      <c r="X976" s="66"/>
      <c r="Y976" s="66"/>
      <c r="Z976" s="66"/>
      <c r="AA976" s="66"/>
      <c r="AB976" s="66"/>
      <c r="AC976" s="66"/>
      <c r="AD976" s="66"/>
      <c r="AE976" s="66"/>
      <c r="AF976" s="66"/>
      <c r="AG976" s="66"/>
      <c r="AH976" s="66"/>
      <c r="AI976" s="66"/>
      <c r="AJ976" s="66"/>
      <c r="AK976" s="66"/>
      <c r="AL976" s="66"/>
      <c r="AM976" s="66"/>
      <c r="AN976" s="70"/>
      <c r="AO976" s="70"/>
      <c r="AP976" s="70"/>
      <c r="AQ976" s="71"/>
      <c r="AR976" s="70"/>
      <c r="AS976" s="6"/>
      <c r="AT976" s="6"/>
      <c r="AU976" s="6"/>
      <c r="AV976" s="6"/>
      <c r="AW976" s="6"/>
      <c r="AX976" s="6"/>
      <c r="AY976" s="6"/>
      <c r="AZ976" s="6"/>
      <c r="BA976" s="6"/>
      <c r="BB976" s="6"/>
      <c r="BC976" s="6"/>
      <c r="BD976" s="6"/>
      <c r="BE976" s="6"/>
      <c r="BF976" s="6"/>
      <c r="BG976" s="6"/>
      <c r="BH976" s="6"/>
      <c r="BI976" s="6"/>
      <c r="BJ976" s="6"/>
      <c r="BK976" s="6"/>
      <c r="BL976" s="6"/>
      <c r="BM976" s="6"/>
    </row>
    <row r="977" spans="1:65" ht="13.2">
      <c r="A977" s="66"/>
      <c r="B977" s="67"/>
      <c r="C977" s="67"/>
      <c r="D977" s="66"/>
      <c r="E977" s="68"/>
      <c r="F977" s="66"/>
      <c r="G977" s="66"/>
      <c r="H977" s="66"/>
      <c r="I977" s="66"/>
      <c r="J977" s="66"/>
      <c r="K977" s="66"/>
      <c r="L977" s="66"/>
      <c r="M977" s="66"/>
      <c r="N977" s="66"/>
      <c r="O977" s="66"/>
      <c r="P977" s="66"/>
      <c r="Q977" s="66"/>
      <c r="R977" s="66"/>
      <c r="S977" s="66"/>
      <c r="T977" s="66"/>
      <c r="U977" s="66"/>
      <c r="V977" s="66"/>
      <c r="W977" s="66"/>
      <c r="X977" s="66"/>
      <c r="Y977" s="66"/>
      <c r="Z977" s="66"/>
      <c r="AA977" s="66"/>
      <c r="AB977" s="66"/>
      <c r="AC977" s="66"/>
      <c r="AD977" s="66"/>
      <c r="AE977" s="66"/>
      <c r="AF977" s="66"/>
      <c r="AG977" s="66"/>
      <c r="AH977" s="66"/>
      <c r="AI977" s="66"/>
      <c r="AJ977" s="66"/>
      <c r="AK977" s="66"/>
      <c r="AL977" s="66"/>
      <c r="AM977" s="66"/>
      <c r="AN977" s="70"/>
      <c r="AO977" s="70"/>
      <c r="AP977" s="70"/>
      <c r="AQ977" s="71"/>
      <c r="AR977" s="70"/>
      <c r="AS977" s="6"/>
      <c r="AT977" s="6"/>
      <c r="AU977" s="6"/>
      <c r="AV977" s="6"/>
      <c r="AW977" s="6"/>
      <c r="AX977" s="6"/>
      <c r="AY977" s="6"/>
      <c r="AZ977" s="6"/>
      <c r="BA977" s="6"/>
      <c r="BB977" s="6"/>
      <c r="BC977" s="6"/>
      <c r="BD977" s="6"/>
      <c r="BE977" s="6"/>
      <c r="BF977" s="6"/>
      <c r="BG977" s="6"/>
      <c r="BH977" s="6"/>
      <c r="BI977" s="6"/>
      <c r="BJ977" s="6"/>
      <c r="BK977" s="6"/>
      <c r="BL977" s="6"/>
      <c r="BM977" s="6"/>
    </row>
    <row r="978" spans="1:65" ht="13.2">
      <c r="A978" s="66"/>
      <c r="B978" s="67"/>
      <c r="C978" s="67"/>
      <c r="D978" s="66"/>
      <c r="E978" s="68"/>
      <c r="F978" s="66"/>
      <c r="G978" s="66"/>
      <c r="H978" s="66"/>
      <c r="I978" s="66"/>
      <c r="J978" s="66"/>
      <c r="K978" s="66"/>
      <c r="L978" s="66"/>
      <c r="M978" s="66"/>
      <c r="N978" s="66"/>
      <c r="O978" s="66"/>
      <c r="P978" s="66"/>
      <c r="Q978" s="66"/>
      <c r="R978" s="66"/>
      <c r="S978" s="66"/>
      <c r="T978" s="66"/>
      <c r="U978" s="66"/>
      <c r="V978" s="66"/>
      <c r="W978" s="66"/>
      <c r="X978" s="66"/>
      <c r="Y978" s="66"/>
      <c r="Z978" s="66"/>
      <c r="AA978" s="66"/>
      <c r="AB978" s="66"/>
      <c r="AC978" s="66"/>
      <c r="AD978" s="66"/>
      <c r="AE978" s="66"/>
      <c r="AF978" s="66"/>
      <c r="AG978" s="66"/>
      <c r="AH978" s="66"/>
      <c r="AI978" s="66"/>
      <c r="AJ978" s="66"/>
      <c r="AK978" s="66"/>
      <c r="AL978" s="66"/>
      <c r="AM978" s="66"/>
      <c r="AN978" s="70"/>
      <c r="AO978" s="70"/>
      <c r="AP978" s="70"/>
      <c r="AQ978" s="71"/>
      <c r="AR978" s="70"/>
      <c r="AS978" s="6"/>
      <c r="AT978" s="6"/>
      <c r="AU978" s="6"/>
      <c r="AV978" s="6"/>
      <c r="AW978" s="6"/>
      <c r="AX978" s="6"/>
      <c r="AY978" s="6"/>
      <c r="AZ978" s="6"/>
      <c r="BA978" s="6"/>
      <c r="BB978" s="6"/>
      <c r="BC978" s="6"/>
      <c r="BD978" s="6"/>
      <c r="BE978" s="6"/>
      <c r="BF978" s="6"/>
      <c r="BG978" s="6"/>
      <c r="BH978" s="6"/>
      <c r="BI978" s="6"/>
      <c r="BJ978" s="6"/>
      <c r="BK978" s="6"/>
      <c r="BL978" s="6"/>
      <c r="BM978" s="6"/>
    </row>
    <row r="979" spans="1:65" ht="13.2">
      <c r="A979" s="66"/>
      <c r="B979" s="67"/>
      <c r="C979" s="67"/>
      <c r="D979" s="66"/>
      <c r="E979" s="68"/>
      <c r="F979" s="66"/>
      <c r="G979" s="66"/>
      <c r="H979" s="66"/>
      <c r="I979" s="66"/>
      <c r="J979" s="66"/>
      <c r="K979" s="66"/>
      <c r="L979" s="66"/>
      <c r="M979" s="66"/>
      <c r="N979" s="66"/>
      <c r="O979" s="66"/>
      <c r="P979" s="66"/>
      <c r="Q979" s="66"/>
      <c r="R979" s="66"/>
      <c r="S979" s="66"/>
      <c r="T979" s="66"/>
      <c r="U979" s="66"/>
      <c r="V979" s="66"/>
      <c r="W979" s="66"/>
      <c r="X979" s="66"/>
      <c r="Y979" s="66"/>
      <c r="Z979" s="66"/>
      <c r="AA979" s="66"/>
      <c r="AB979" s="66"/>
      <c r="AC979" s="66"/>
      <c r="AD979" s="66"/>
      <c r="AE979" s="66"/>
      <c r="AF979" s="66"/>
      <c r="AG979" s="66"/>
      <c r="AH979" s="66"/>
      <c r="AI979" s="66"/>
      <c r="AJ979" s="66"/>
      <c r="AK979" s="66"/>
      <c r="AL979" s="66"/>
      <c r="AM979" s="66"/>
      <c r="AN979" s="70"/>
      <c r="AO979" s="70"/>
      <c r="AP979" s="70"/>
      <c r="AQ979" s="71"/>
      <c r="AR979" s="70"/>
      <c r="AS979" s="6"/>
      <c r="AT979" s="6"/>
      <c r="AU979" s="6"/>
      <c r="AV979" s="6"/>
      <c r="AW979" s="6"/>
      <c r="AX979" s="6"/>
      <c r="AY979" s="6"/>
      <c r="AZ979" s="6"/>
      <c r="BA979" s="6"/>
      <c r="BB979" s="6"/>
      <c r="BC979" s="6"/>
      <c r="BD979" s="6"/>
      <c r="BE979" s="6"/>
      <c r="BF979" s="6"/>
      <c r="BG979" s="6"/>
      <c r="BH979" s="6"/>
      <c r="BI979" s="6"/>
      <c r="BJ979" s="6"/>
      <c r="BK979" s="6"/>
      <c r="BL979" s="6"/>
      <c r="BM979" s="6"/>
    </row>
    <row r="980" spans="1:65" ht="13.2">
      <c r="A980" s="66"/>
      <c r="B980" s="67"/>
      <c r="C980" s="67"/>
      <c r="D980" s="66"/>
      <c r="E980" s="68"/>
      <c r="F980" s="66"/>
      <c r="G980" s="66"/>
      <c r="H980" s="66"/>
      <c r="I980" s="66"/>
      <c r="J980" s="66"/>
      <c r="K980" s="66"/>
      <c r="L980" s="66"/>
      <c r="M980" s="66"/>
      <c r="N980" s="66"/>
      <c r="O980" s="66"/>
      <c r="P980" s="66"/>
      <c r="Q980" s="66"/>
      <c r="R980" s="66"/>
      <c r="S980" s="66"/>
      <c r="T980" s="66"/>
      <c r="U980" s="66"/>
      <c r="V980" s="66"/>
      <c r="W980" s="66"/>
      <c r="X980" s="66"/>
      <c r="Y980" s="66"/>
      <c r="Z980" s="66"/>
      <c r="AA980" s="66"/>
      <c r="AB980" s="66"/>
      <c r="AC980" s="66"/>
      <c r="AD980" s="66"/>
      <c r="AE980" s="66"/>
      <c r="AF980" s="66"/>
      <c r="AG980" s="66"/>
      <c r="AH980" s="66"/>
      <c r="AI980" s="66"/>
      <c r="AJ980" s="66"/>
      <c r="AK980" s="66"/>
      <c r="AL980" s="66"/>
      <c r="AM980" s="66"/>
      <c r="AN980" s="70"/>
      <c r="AO980" s="70"/>
      <c r="AP980" s="70"/>
      <c r="AQ980" s="71"/>
      <c r="AR980" s="70"/>
      <c r="AS980" s="6"/>
      <c r="AT980" s="6"/>
      <c r="AU980" s="6"/>
      <c r="AV980" s="6"/>
      <c r="AW980" s="6"/>
      <c r="AX980" s="6"/>
      <c r="AY980" s="6"/>
      <c r="AZ980" s="6"/>
      <c r="BA980" s="6"/>
      <c r="BB980" s="6"/>
      <c r="BC980" s="6"/>
      <c r="BD980" s="6"/>
      <c r="BE980" s="6"/>
      <c r="BF980" s="6"/>
      <c r="BG980" s="6"/>
      <c r="BH980" s="6"/>
      <c r="BI980" s="6"/>
      <c r="BJ980" s="6"/>
      <c r="BK980" s="6"/>
      <c r="BL980" s="6"/>
      <c r="BM980" s="6"/>
    </row>
    <row r="981" spans="1:65" ht="13.2">
      <c r="A981" s="66"/>
      <c r="B981" s="67"/>
      <c r="C981" s="67"/>
      <c r="D981" s="66"/>
      <c r="E981" s="68"/>
      <c r="F981" s="66"/>
      <c r="G981" s="66"/>
      <c r="H981" s="66"/>
      <c r="I981" s="66"/>
      <c r="J981" s="66"/>
      <c r="K981" s="66"/>
      <c r="L981" s="66"/>
      <c r="M981" s="66"/>
      <c r="N981" s="66"/>
      <c r="O981" s="66"/>
      <c r="P981" s="66"/>
      <c r="Q981" s="66"/>
      <c r="R981" s="66"/>
      <c r="S981" s="66"/>
      <c r="T981" s="66"/>
      <c r="U981" s="66"/>
      <c r="V981" s="66"/>
      <c r="W981" s="66"/>
      <c r="X981" s="66"/>
      <c r="Y981" s="66"/>
      <c r="Z981" s="66"/>
      <c r="AA981" s="66"/>
      <c r="AB981" s="66"/>
      <c r="AC981" s="66"/>
      <c r="AD981" s="66"/>
      <c r="AE981" s="66"/>
      <c r="AF981" s="66"/>
      <c r="AG981" s="66"/>
      <c r="AH981" s="66"/>
      <c r="AI981" s="66"/>
      <c r="AJ981" s="66"/>
      <c r="AK981" s="66"/>
      <c r="AL981" s="66"/>
      <c r="AM981" s="66"/>
      <c r="AN981" s="70"/>
      <c r="AO981" s="70"/>
      <c r="AP981" s="70"/>
      <c r="AQ981" s="71"/>
      <c r="AR981" s="70"/>
      <c r="AS981" s="6"/>
      <c r="AT981" s="6"/>
      <c r="AU981" s="6"/>
      <c r="AV981" s="6"/>
      <c r="AW981" s="6"/>
      <c r="AX981" s="6"/>
      <c r="AY981" s="6"/>
      <c r="AZ981" s="6"/>
      <c r="BA981" s="6"/>
      <c r="BB981" s="6"/>
      <c r="BC981" s="6"/>
      <c r="BD981" s="6"/>
      <c r="BE981" s="6"/>
      <c r="BF981" s="6"/>
      <c r="BG981" s="6"/>
      <c r="BH981" s="6"/>
      <c r="BI981" s="6"/>
      <c r="BJ981" s="6"/>
      <c r="BK981" s="6"/>
      <c r="BL981" s="6"/>
      <c r="BM981" s="6"/>
    </row>
    <row r="982" spans="1:65" ht="13.2">
      <c r="A982" s="66"/>
      <c r="B982" s="67"/>
      <c r="C982" s="67"/>
      <c r="D982" s="66"/>
      <c r="E982" s="68"/>
      <c r="F982" s="66"/>
      <c r="G982" s="66"/>
      <c r="H982" s="66"/>
      <c r="I982" s="66"/>
      <c r="J982" s="66"/>
      <c r="K982" s="66"/>
      <c r="L982" s="66"/>
      <c r="M982" s="66"/>
      <c r="N982" s="66"/>
      <c r="O982" s="66"/>
      <c r="P982" s="66"/>
      <c r="Q982" s="66"/>
      <c r="R982" s="66"/>
      <c r="S982" s="66"/>
      <c r="T982" s="66"/>
      <c r="U982" s="66"/>
      <c r="V982" s="66"/>
      <c r="W982" s="66"/>
      <c r="X982" s="66"/>
      <c r="Y982" s="66"/>
      <c r="Z982" s="66"/>
      <c r="AA982" s="66"/>
      <c r="AB982" s="66"/>
      <c r="AC982" s="66"/>
      <c r="AD982" s="66"/>
      <c r="AE982" s="66"/>
      <c r="AF982" s="66"/>
      <c r="AG982" s="66"/>
      <c r="AH982" s="66"/>
      <c r="AI982" s="66"/>
      <c r="AJ982" s="66"/>
      <c r="AK982" s="66"/>
      <c r="AL982" s="66"/>
      <c r="AM982" s="66"/>
      <c r="AN982" s="70"/>
      <c r="AO982" s="70"/>
      <c r="AP982" s="70"/>
      <c r="AQ982" s="71"/>
      <c r="AR982" s="70"/>
      <c r="AS982" s="6"/>
      <c r="AT982" s="6"/>
      <c r="AU982" s="6"/>
      <c r="AV982" s="6"/>
      <c r="AW982" s="6"/>
      <c r="AX982" s="6"/>
      <c r="AY982" s="6"/>
      <c r="AZ982" s="6"/>
      <c r="BA982" s="6"/>
      <c r="BB982" s="6"/>
      <c r="BC982" s="6"/>
      <c r="BD982" s="6"/>
      <c r="BE982" s="6"/>
      <c r="BF982" s="6"/>
      <c r="BG982" s="6"/>
      <c r="BH982" s="6"/>
      <c r="BI982" s="6"/>
      <c r="BJ982" s="6"/>
      <c r="BK982" s="6"/>
      <c r="BL982" s="6"/>
      <c r="BM982" s="6"/>
    </row>
    <row r="983" spans="1:65" ht="13.2">
      <c r="A983" s="66"/>
      <c r="B983" s="67"/>
      <c r="C983" s="67"/>
      <c r="D983" s="66"/>
      <c r="E983" s="68"/>
      <c r="F983" s="66"/>
      <c r="G983" s="66"/>
      <c r="H983" s="66"/>
      <c r="I983" s="66"/>
      <c r="J983" s="66"/>
      <c r="K983" s="66"/>
      <c r="L983" s="66"/>
      <c r="M983" s="66"/>
      <c r="N983" s="66"/>
      <c r="O983" s="66"/>
      <c r="P983" s="66"/>
      <c r="Q983" s="66"/>
      <c r="R983" s="66"/>
      <c r="S983" s="66"/>
      <c r="T983" s="66"/>
      <c r="U983" s="66"/>
      <c r="V983" s="66"/>
      <c r="W983" s="66"/>
      <c r="X983" s="66"/>
      <c r="Y983" s="66"/>
      <c r="Z983" s="66"/>
      <c r="AA983" s="66"/>
      <c r="AB983" s="66"/>
      <c r="AC983" s="66"/>
      <c r="AD983" s="66"/>
      <c r="AE983" s="66"/>
      <c r="AF983" s="66"/>
      <c r="AG983" s="66"/>
      <c r="AH983" s="66"/>
      <c r="AI983" s="66"/>
      <c r="AJ983" s="66"/>
      <c r="AK983" s="66"/>
      <c r="AL983" s="66"/>
      <c r="AM983" s="66"/>
      <c r="AN983" s="70"/>
      <c r="AO983" s="70"/>
      <c r="AP983" s="70"/>
      <c r="AQ983" s="71"/>
      <c r="AR983" s="70"/>
      <c r="AS983" s="6"/>
      <c r="AT983" s="6"/>
      <c r="AU983" s="6"/>
      <c r="AV983" s="6"/>
      <c r="AW983" s="6"/>
      <c r="AX983" s="6"/>
      <c r="AY983" s="6"/>
      <c r="AZ983" s="6"/>
      <c r="BA983" s="6"/>
      <c r="BB983" s="6"/>
      <c r="BC983" s="6"/>
      <c r="BD983" s="6"/>
      <c r="BE983" s="6"/>
      <c r="BF983" s="6"/>
      <c r="BG983" s="6"/>
      <c r="BH983" s="6"/>
      <c r="BI983" s="6"/>
      <c r="BJ983" s="6"/>
      <c r="BK983" s="6"/>
      <c r="BL983" s="6"/>
      <c r="BM983" s="6"/>
    </row>
    <row r="984" spans="1:65" ht="13.2">
      <c r="A984" s="66"/>
      <c r="B984" s="67"/>
      <c r="C984" s="67"/>
      <c r="D984" s="66"/>
      <c r="E984" s="68"/>
      <c r="F984" s="66"/>
      <c r="G984" s="66"/>
      <c r="H984" s="66"/>
      <c r="I984" s="66"/>
      <c r="J984" s="66"/>
      <c r="K984" s="66"/>
      <c r="L984" s="66"/>
      <c r="M984" s="66"/>
      <c r="N984" s="66"/>
      <c r="O984" s="66"/>
      <c r="P984" s="66"/>
      <c r="Q984" s="66"/>
      <c r="R984" s="66"/>
      <c r="S984" s="66"/>
      <c r="T984" s="66"/>
      <c r="U984" s="66"/>
      <c r="V984" s="66"/>
      <c r="W984" s="66"/>
      <c r="X984" s="66"/>
      <c r="Y984" s="66"/>
      <c r="Z984" s="66"/>
      <c r="AA984" s="66"/>
      <c r="AB984" s="66"/>
      <c r="AC984" s="66"/>
      <c r="AD984" s="66"/>
      <c r="AE984" s="66"/>
      <c r="AF984" s="66"/>
      <c r="AG984" s="66"/>
      <c r="AH984" s="66"/>
      <c r="AI984" s="66"/>
      <c r="AJ984" s="66"/>
      <c r="AK984" s="66"/>
      <c r="AL984" s="66"/>
      <c r="AM984" s="66"/>
      <c r="AN984" s="70"/>
      <c r="AO984" s="70"/>
      <c r="AP984" s="70"/>
      <c r="AQ984" s="71"/>
      <c r="AR984" s="70"/>
      <c r="AS984" s="6"/>
      <c r="AT984" s="6"/>
      <c r="AU984" s="6"/>
      <c r="AV984" s="6"/>
      <c r="AW984" s="6"/>
      <c r="AX984" s="6"/>
      <c r="AY984" s="6"/>
      <c r="AZ984" s="6"/>
      <c r="BA984" s="6"/>
      <c r="BB984" s="6"/>
      <c r="BC984" s="6"/>
      <c r="BD984" s="6"/>
      <c r="BE984" s="6"/>
      <c r="BF984" s="6"/>
      <c r="BG984" s="6"/>
      <c r="BH984" s="6"/>
      <c r="BI984" s="6"/>
      <c r="BJ984" s="6"/>
      <c r="BK984" s="6"/>
      <c r="BL984" s="6"/>
      <c r="BM984" s="6"/>
    </row>
    <row r="985" spans="1:65" ht="13.2">
      <c r="A985" s="66"/>
      <c r="B985" s="67"/>
      <c r="C985" s="67"/>
      <c r="D985" s="66"/>
      <c r="E985" s="68"/>
      <c r="F985" s="66"/>
      <c r="G985" s="66"/>
      <c r="H985" s="66"/>
      <c r="I985" s="66"/>
      <c r="J985" s="66"/>
      <c r="K985" s="66"/>
      <c r="L985" s="66"/>
      <c r="M985" s="66"/>
      <c r="N985" s="66"/>
      <c r="O985" s="66"/>
      <c r="P985" s="66"/>
      <c r="Q985" s="66"/>
      <c r="R985" s="66"/>
      <c r="S985" s="66"/>
      <c r="T985" s="66"/>
      <c r="U985" s="66"/>
      <c r="V985" s="66"/>
      <c r="W985" s="66"/>
      <c r="X985" s="66"/>
      <c r="Y985" s="66"/>
      <c r="Z985" s="66"/>
      <c r="AA985" s="66"/>
      <c r="AB985" s="66"/>
      <c r="AC985" s="66"/>
      <c r="AD985" s="66"/>
      <c r="AE985" s="66"/>
      <c r="AF985" s="66"/>
      <c r="AG985" s="66"/>
      <c r="AH985" s="66"/>
      <c r="AI985" s="66"/>
      <c r="AJ985" s="66"/>
      <c r="AK985" s="66"/>
      <c r="AL985" s="66"/>
      <c r="AM985" s="66"/>
      <c r="AN985" s="70"/>
      <c r="AO985" s="70"/>
      <c r="AP985" s="70"/>
      <c r="AQ985" s="71"/>
      <c r="AR985" s="70"/>
      <c r="AS985" s="6"/>
      <c r="AT985" s="6"/>
      <c r="AU985" s="6"/>
      <c r="AV985" s="6"/>
      <c r="AW985" s="6"/>
      <c r="AX985" s="6"/>
      <c r="AY985" s="6"/>
      <c r="AZ985" s="6"/>
      <c r="BA985" s="6"/>
      <c r="BB985" s="6"/>
      <c r="BC985" s="6"/>
      <c r="BD985" s="6"/>
      <c r="BE985" s="6"/>
      <c r="BF985" s="6"/>
      <c r="BG985" s="6"/>
      <c r="BH985" s="6"/>
      <c r="BI985" s="6"/>
      <c r="BJ985" s="6"/>
      <c r="BK985" s="6"/>
      <c r="BL985" s="6"/>
      <c r="BM985" s="6"/>
    </row>
    <row r="986" spans="1:65" ht="13.2">
      <c r="A986" s="66"/>
      <c r="B986" s="67"/>
      <c r="C986" s="67"/>
      <c r="D986" s="66"/>
      <c r="E986" s="68"/>
      <c r="F986" s="66"/>
      <c r="G986" s="66"/>
      <c r="H986" s="66"/>
      <c r="I986" s="66"/>
      <c r="J986" s="66"/>
      <c r="K986" s="66"/>
      <c r="L986" s="66"/>
      <c r="M986" s="66"/>
      <c r="N986" s="66"/>
      <c r="O986" s="66"/>
      <c r="P986" s="66"/>
      <c r="Q986" s="66"/>
      <c r="R986" s="66"/>
      <c r="S986" s="66"/>
      <c r="T986" s="66"/>
      <c r="U986" s="66"/>
      <c r="V986" s="66"/>
      <c r="W986" s="66"/>
      <c r="X986" s="66"/>
      <c r="Y986" s="66"/>
      <c r="Z986" s="66"/>
      <c r="AA986" s="66"/>
      <c r="AB986" s="66"/>
      <c r="AC986" s="66"/>
      <c r="AD986" s="66"/>
      <c r="AE986" s="66"/>
      <c r="AF986" s="66"/>
      <c r="AG986" s="66"/>
      <c r="AH986" s="66"/>
      <c r="AI986" s="66"/>
      <c r="AJ986" s="66"/>
      <c r="AK986" s="66"/>
      <c r="AL986" s="66"/>
      <c r="AM986" s="66"/>
      <c r="AN986" s="70"/>
      <c r="AO986" s="70"/>
      <c r="AP986" s="70"/>
      <c r="AQ986" s="71"/>
      <c r="AR986" s="70"/>
      <c r="AS986" s="6"/>
      <c r="AT986" s="6"/>
      <c r="AU986" s="6"/>
      <c r="AV986" s="6"/>
      <c r="AW986" s="6"/>
      <c r="AX986" s="6"/>
      <c r="AY986" s="6"/>
      <c r="AZ986" s="6"/>
      <c r="BA986" s="6"/>
      <c r="BB986" s="6"/>
      <c r="BC986" s="6"/>
      <c r="BD986" s="6"/>
      <c r="BE986" s="6"/>
      <c r="BF986" s="6"/>
      <c r="BG986" s="6"/>
      <c r="BH986" s="6"/>
      <c r="BI986" s="6"/>
      <c r="BJ986" s="6"/>
      <c r="BK986" s="6"/>
      <c r="BL986" s="6"/>
      <c r="BM986" s="6"/>
    </row>
    <row r="987" spans="1:65" ht="13.2">
      <c r="A987" s="66"/>
      <c r="B987" s="67"/>
      <c r="C987" s="67"/>
      <c r="D987" s="66"/>
      <c r="E987" s="68"/>
      <c r="F987" s="66"/>
      <c r="G987" s="66"/>
      <c r="H987" s="66"/>
      <c r="I987" s="66"/>
      <c r="J987" s="66"/>
      <c r="K987" s="66"/>
      <c r="L987" s="66"/>
      <c r="M987" s="66"/>
      <c r="N987" s="66"/>
      <c r="O987" s="66"/>
      <c r="P987" s="66"/>
      <c r="Q987" s="66"/>
      <c r="R987" s="66"/>
      <c r="S987" s="66"/>
      <c r="T987" s="66"/>
      <c r="U987" s="66"/>
      <c r="V987" s="66"/>
      <c r="W987" s="66"/>
      <c r="X987" s="66"/>
      <c r="Y987" s="66"/>
      <c r="Z987" s="66"/>
      <c r="AA987" s="66"/>
      <c r="AB987" s="66"/>
      <c r="AC987" s="66"/>
      <c r="AD987" s="66"/>
      <c r="AE987" s="66"/>
      <c r="AF987" s="66"/>
      <c r="AG987" s="66"/>
      <c r="AH987" s="66"/>
      <c r="AI987" s="66"/>
      <c r="AJ987" s="66"/>
      <c r="AK987" s="66"/>
      <c r="AL987" s="66"/>
      <c r="AM987" s="66"/>
      <c r="AN987" s="70"/>
      <c r="AO987" s="70"/>
      <c r="AP987" s="70"/>
      <c r="AQ987" s="71"/>
      <c r="AR987" s="70"/>
      <c r="AS987" s="6"/>
      <c r="AT987" s="6"/>
      <c r="AU987" s="6"/>
      <c r="AV987" s="6"/>
      <c r="AW987" s="6"/>
      <c r="AX987" s="6"/>
      <c r="AY987" s="6"/>
      <c r="AZ987" s="6"/>
      <c r="BA987" s="6"/>
      <c r="BB987" s="6"/>
      <c r="BC987" s="6"/>
      <c r="BD987" s="6"/>
      <c r="BE987" s="6"/>
      <c r="BF987" s="6"/>
      <c r="BG987" s="6"/>
      <c r="BH987" s="6"/>
      <c r="BI987" s="6"/>
      <c r="BJ987" s="6"/>
      <c r="BK987" s="6"/>
      <c r="BL987" s="6"/>
      <c r="BM987" s="6"/>
    </row>
    <row r="988" spans="1:65" ht="13.2">
      <c r="A988" s="66"/>
      <c r="B988" s="67"/>
      <c r="C988" s="67"/>
      <c r="D988" s="66"/>
      <c r="E988" s="68"/>
      <c r="F988" s="66"/>
      <c r="G988" s="66"/>
      <c r="H988" s="66"/>
      <c r="I988" s="66"/>
      <c r="J988" s="66"/>
      <c r="K988" s="66"/>
      <c r="L988" s="66"/>
      <c r="M988" s="66"/>
      <c r="N988" s="66"/>
      <c r="O988" s="66"/>
      <c r="P988" s="66"/>
      <c r="Q988" s="66"/>
      <c r="R988" s="66"/>
      <c r="S988" s="66"/>
      <c r="T988" s="66"/>
      <c r="U988" s="66"/>
      <c r="V988" s="66"/>
      <c r="W988" s="66"/>
      <c r="X988" s="66"/>
      <c r="Y988" s="66"/>
      <c r="Z988" s="66"/>
      <c r="AA988" s="66"/>
      <c r="AB988" s="66"/>
      <c r="AC988" s="66"/>
      <c r="AD988" s="66"/>
      <c r="AE988" s="66"/>
      <c r="AF988" s="66"/>
      <c r="AG988" s="66"/>
      <c r="AH988" s="66"/>
      <c r="AI988" s="66"/>
      <c r="AJ988" s="66"/>
      <c r="AK988" s="66"/>
      <c r="AL988" s="66"/>
      <c r="AM988" s="66"/>
      <c r="AN988" s="70"/>
      <c r="AO988" s="70"/>
      <c r="AP988" s="70"/>
      <c r="AQ988" s="71"/>
      <c r="AR988" s="70"/>
      <c r="AS988" s="6"/>
      <c r="AT988" s="6"/>
      <c r="AU988" s="6"/>
      <c r="AV988" s="6"/>
      <c r="AW988" s="6"/>
      <c r="AX988" s="6"/>
      <c r="AY988" s="6"/>
      <c r="AZ988" s="6"/>
      <c r="BA988" s="6"/>
      <c r="BB988" s="6"/>
      <c r="BC988" s="6"/>
      <c r="BD988" s="6"/>
      <c r="BE988" s="6"/>
      <c r="BF988" s="6"/>
      <c r="BG988" s="6"/>
      <c r="BH988" s="6"/>
      <c r="BI988" s="6"/>
      <c r="BJ988" s="6"/>
      <c r="BK988" s="6"/>
      <c r="BL988" s="6"/>
      <c r="BM988" s="6"/>
    </row>
    <row r="989" spans="1:65" ht="13.2">
      <c r="A989" s="66"/>
      <c r="B989" s="67"/>
      <c r="C989" s="67"/>
      <c r="D989" s="66"/>
      <c r="E989" s="68"/>
      <c r="F989" s="66"/>
      <c r="G989" s="66"/>
      <c r="H989" s="66"/>
      <c r="I989" s="66"/>
      <c r="J989" s="66"/>
      <c r="K989" s="66"/>
      <c r="L989" s="66"/>
      <c r="M989" s="66"/>
      <c r="N989" s="66"/>
      <c r="O989" s="66"/>
      <c r="P989" s="66"/>
      <c r="Q989" s="66"/>
      <c r="R989" s="66"/>
      <c r="S989" s="66"/>
      <c r="T989" s="66"/>
      <c r="U989" s="66"/>
      <c r="V989" s="66"/>
      <c r="W989" s="66"/>
      <c r="X989" s="66"/>
      <c r="Y989" s="66"/>
      <c r="Z989" s="66"/>
      <c r="AA989" s="66"/>
      <c r="AB989" s="66"/>
      <c r="AC989" s="66"/>
      <c r="AD989" s="66"/>
      <c r="AE989" s="66"/>
      <c r="AF989" s="66"/>
      <c r="AG989" s="66"/>
      <c r="AH989" s="66"/>
      <c r="AI989" s="66"/>
      <c r="AJ989" s="66"/>
      <c r="AK989" s="66"/>
      <c r="AL989" s="66"/>
      <c r="AM989" s="66"/>
      <c r="AN989" s="70"/>
      <c r="AO989" s="70"/>
      <c r="AP989" s="70"/>
      <c r="AQ989" s="71"/>
      <c r="AR989" s="70"/>
      <c r="AS989" s="6"/>
      <c r="AT989" s="6"/>
      <c r="AU989" s="6"/>
      <c r="AV989" s="6"/>
      <c r="AW989" s="6"/>
      <c r="AX989" s="6"/>
      <c r="AY989" s="6"/>
      <c r="AZ989" s="6"/>
      <c r="BA989" s="6"/>
      <c r="BB989" s="6"/>
      <c r="BC989" s="6"/>
      <c r="BD989" s="6"/>
      <c r="BE989" s="6"/>
      <c r="BF989" s="6"/>
      <c r="BG989" s="6"/>
      <c r="BH989" s="6"/>
      <c r="BI989" s="6"/>
      <c r="BJ989" s="6"/>
      <c r="BK989" s="6"/>
      <c r="BL989" s="6"/>
      <c r="BM989" s="6"/>
    </row>
    <row r="990" spans="1:65" ht="13.2">
      <c r="A990" s="66"/>
      <c r="B990" s="67"/>
      <c r="C990" s="67"/>
      <c r="D990" s="66"/>
      <c r="E990" s="68"/>
      <c r="F990" s="66"/>
      <c r="G990" s="66"/>
      <c r="H990" s="66"/>
      <c r="I990" s="66"/>
      <c r="J990" s="66"/>
      <c r="K990" s="66"/>
      <c r="L990" s="66"/>
      <c r="M990" s="66"/>
      <c r="N990" s="66"/>
      <c r="O990" s="66"/>
      <c r="P990" s="66"/>
      <c r="Q990" s="66"/>
      <c r="R990" s="66"/>
      <c r="S990" s="66"/>
      <c r="T990" s="66"/>
      <c r="U990" s="66"/>
      <c r="V990" s="66"/>
      <c r="W990" s="66"/>
      <c r="X990" s="66"/>
      <c r="Y990" s="66"/>
      <c r="Z990" s="66"/>
      <c r="AA990" s="66"/>
      <c r="AB990" s="66"/>
      <c r="AC990" s="66"/>
      <c r="AD990" s="66"/>
      <c r="AE990" s="66"/>
      <c r="AF990" s="66"/>
      <c r="AG990" s="66"/>
      <c r="AH990" s="66"/>
      <c r="AI990" s="66"/>
      <c r="AJ990" s="66"/>
      <c r="AK990" s="66"/>
      <c r="AL990" s="66"/>
      <c r="AM990" s="66"/>
      <c r="AN990" s="70"/>
      <c r="AO990" s="70"/>
      <c r="AP990" s="70"/>
      <c r="AQ990" s="71"/>
      <c r="AR990" s="70"/>
      <c r="AS990" s="6"/>
      <c r="AT990" s="6"/>
      <c r="AU990" s="6"/>
      <c r="AV990" s="6"/>
      <c r="AW990" s="6"/>
      <c r="AX990" s="6"/>
      <c r="AY990" s="6"/>
      <c r="AZ990" s="6"/>
      <c r="BA990" s="6"/>
      <c r="BB990" s="6"/>
      <c r="BC990" s="6"/>
      <c r="BD990" s="6"/>
      <c r="BE990" s="6"/>
      <c r="BF990" s="6"/>
      <c r="BG990" s="6"/>
      <c r="BH990" s="6"/>
      <c r="BI990" s="6"/>
      <c r="BJ990" s="6"/>
      <c r="BK990" s="6"/>
      <c r="BL990" s="6"/>
      <c r="BM990" s="6"/>
    </row>
    <row r="991" spans="1:65" ht="13.2">
      <c r="A991" s="66"/>
      <c r="B991" s="67"/>
      <c r="C991" s="67"/>
      <c r="D991" s="66"/>
      <c r="E991" s="68"/>
      <c r="F991" s="66"/>
      <c r="G991" s="66"/>
      <c r="H991" s="66"/>
      <c r="I991" s="66"/>
      <c r="J991" s="66"/>
      <c r="K991" s="66"/>
      <c r="L991" s="66"/>
      <c r="M991" s="66"/>
      <c r="N991" s="66"/>
      <c r="O991" s="66"/>
      <c r="P991" s="66"/>
      <c r="Q991" s="66"/>
      <c r="R991" s="66"/>
      <c r="S991" s="66"/>
      <c r="T991" s="66"/>
      <c r="U991" s="66"/>
      <c r="V991" s="66"/>
      <c r="W991" s="66"/>
      <c r="X991" s="66"/>
      <c r="Y991" s="66"/>
      <c r="Z991" s="66"/>
      <c r="AA991" s="66"/>
      <c r="AB991" s="66"/>
      <c r="AC991" s="66"/>
      <c r="AD991" s="66"/>
      <c r="AE991" s="66"/>
      <c r="AF991" s="66"/>
      <c r="AG991" s="66"/>
      <c r="AH991" s="66"/>
      <c r="AI991" s="66"/>
      <c r="AJ991" s="66"/>
      <c r="AK991" s="66"/>
      <c r="AL991" s="66"/>
      <c r="AM991" s="66"/>
      <c r="AN991" s="70"/>
      <c r="AO991" s="70"/>
      <c r="AP991" s="70"/>
      <c r="AQ991" s="71"/>
      <c r="AR991" s="70"/>
      <c r="AS991" s="6"/>
      <c r="AT991" s="6"/>
      <c r="AU991" s="6"/>
      <c r="AV991" s="6"/>
      <c r="AW991" s="6"/>
      <c r="AX991" s="6"/>
      <c r="AY991" s="6"/>
      <c r="AZ991" s="6"/>
      <c r="BA991" s="6"/>
      <c r="BB991" s="6"/>
      <c r="BC991" s="6"/>
      <c r="BD991" s="6"/>
      <c r="BE991" s="6"/>
      <c r="BF991" s="6"/>
      <c r="BG991" s="6"/>
      <c r="BH991" s="6"/>
      <c r="BI991" s="6"/>
      <c r="BJ991" s="6"/>
      <c r="BK991" s="6"/>
      <c r="BL991" s="6"/>
      <c r="BM991" s="6"/>
    </row>
    <row r="992" spans="1:65" ht="13.2">
      <c r="A992" s="66"/>
      <c r="B992" s="67"/>
      <c r="C992" s="67"/>
      <c r="D992" s="66"/>
      <c r="E992" s="68"/>
      <c r="F992" s="66"/>
      <c r="G992" s="66"/>
      <c r="H992" s="66"/>
      <c r="I992" s="66"/>
      <c r="J992" s="66"/>
      <c r="K992" s="66"/>
      <c r="L992" s="66"/>
      <c r="M992" s="66"/>
      <c r="N992" s="66"/>
      <c r="O992" s="66"/>
      <c r="P992" s="66"/>
      <c r="Q992" s="66"/>
      <c r="R992" s="66"/>
      <c r="S992" s="66"/>
      <c r="T992" s="66"/>
      <c r="U992" s="66"/>
      <c r="V992" s="66"/>
      <c r="W992" s="66"/>
      <c r="X992" s="66"/>
      <c r="Y992" s="66"/>
      <c r="Z992" s="66"/>
      <c r="AA992" s="66"/>
      <c r="AB992" s="66"/>
      <c r="AC992" s="66"/>
      <c r="AD992" s="66"/>
      <c r="AE992" s="66"/>
      <c r="AF992" s="66"/>
      <c r="AG992" s="66"/>
      <c r="AH992" s="66"/>
      <c r="AI992" s="66"/>
      <c r="AJ992" s="66"/>
      <c r="AK992" s="66"/>
      <c r="AL992" s="66"/>
      <c r="AM992" s="66"/>
      <c r="AN992" s="70"/>
      <c r="AO992" s="70"/>
      <c r="AP992" s="70"/>
      <c r="AQ992" s="71"/>
      <c r="AR992" s="70"/>
      <c r="AS992" s="6"/>
      <c r="AT992" s="6"/>
      <c r="AU992" s="6"/>
      <c r="AV992" s="6"/>
      <c r="AW992" s="6"/>
      <c r="AX992" s="6"/>
      <c r="AY992" s="6"/>
      <c r="AZ992" s="6"/>
      <c r="BA992" s="6"/>
      <c r="BB992" s="6"/>
      <c r="BC992" s="6"/>
      <c r="BD992" s="6"/>
      <c r="BE992" s="6"/>
      <c r="BF992" s="6"/>
      <c r="BG992" s="6"/>
      <c r="BH992" s="6"/>
      <c r="BI992" s="6"/>
      <c r="BJ992" s="6"/>
      <c r="BK992" s="6"/>
      <c r="BL992" s="6"/>
      <c r="BM992" s="6"/>
    </row>
    <row r="993" spans="1:65" ht="13.2">
      <c r="A993" s="66"/>
      <c r="B993" s="67"/>
      <c r="C993" s="67"/>
      <c r="D993" s="66"/>
      <c r="E993" s="68"/>
      <c r="F993" s="66"/>
      <c r="G993" s="66"/>
      <c r="H993" s="66"/>
      <c r="I993" s="66"/>
      <c r="J993" s="66"/>
      <c r="K993" s="66"/>
      <c r="L993" s="66"/>
      <c r="M993" s="66"/>
      <c r="N993" s="66"/>
      <c r="O993" s="66"/>
      <c r="P993" s="66"/>
      <c r="Q993" s="66"/>
      <c r="R993" s="66"/>
      <c r="S993" s="66"/>
      <c r="T993" s="66"/>
      <c r="U993" s="66"/>
      <c r="V993" s="66"/>
      <c r="W993" s="66"/>
      <c r="X993" s="66"/>
      <c r="Y993" s="66"/>
      <c r="Z993" s="66"/>
      <c r="AA993" s="66"/>
      <c r="AB993" s="66"/>
      <c r="AC993" s="66"/>
      <c r="AD993" s="66"/>
      <c r="AE993" s="66"/>
      <c r="AF993" s="66"/>
      <c r="AG993" s="66"/>
      <c r="AH993" s="66"/>
      <c r="AI993" s="66"/>
      <c r="AJ993" s="66"/>
      <c r="AK993" s="66"/>
      <c r="AL993" s="66"/>
      <c r="AM993" s="66"/>
      <c r="AN993" s="70"/>
      <c r="AO993" s="70"/>
      <c r="AP993" s="70"/>
      <c r="AQ993" s="71"/>
      <c r="AR993" s="70"/>
      <c r="AS993" s="6"/>
      <c r="AT993" s="6"/>
      <c r="AU993" s="6"/>
      <c r="AV993" s="6"/>
      <c r="AW993" s="6"/>
      <c r="AX993" s="6"/>
      <c r="AY993" s="6"/>
      <c r="AZ993" s="6"/>
      <c r="BA993" s="6"/>
      <c r="BB993" s="6"/>
      <c r="BC993" s="6"/>
      <c r="BD993" s="6"/>
      <c r="BE993" s="6"/>
      <c r="BF993" s="6"/>
      <c r="BG993" s="6"/>
      <c r="BH993" s="6"/>
      <c r="BI993" s="6"/>
      <c r="BJ993" s="6"/>
      <c r="BK993" s="6"/>
      <c r="BL993" s="6"/>
      <c r="BM993" s="6"/>
    </row>
    <row r="994" spans="1:65" ht="13.2">
      <c r="A994" s="66"/>
      <c r="B994" s="67"/>
      <c r="C994" s="67"/>
      <c r="D994" s="66"/>
      <c r="E994" s="68"/>
      <c r="F994" s="66"/>
      <c r="G994" s="66"/>
      <c r="H994" s="66"/>
      <c r="I994" s="66"/>
      <c r="J994" s="66"/>
      <c r="K994" s="66"/>
      <c r="L994" s="66"/>
      <c r="M994" s="66"/>
      <c r="N994" s="66"/>
      <c r="O994" s="66"/>
      <c r="P994" s="66"/>
      <c r="Q994" s="66"/>
      <c r="R994" s="66"/>
      <c r="S994" s="66"/>
      <c r="T994" s="66"/>
      <c r="U994" s="66"/>
      <c r="V994" s="66"/>
      <c r="W994" s="66"/>
      <c r="X994" s="66"/>
      <c r="Y994" s="66"/>
      <c r="Z994" s="66"/>
      <c r="AA994" s="66"/>
      <c r="AB994" s="66"/>
      <c r="AC994" s="66"/>
      <c r="AD994" s="66"/>
      <c r="AE994" s="66"/>
      <c r="AF994" s="66"/>
      <c r="AG994" s="66"/>
      <c r="AH994" s="66"/>
      <c r="AI994" s="66"/>
      <c r="AJ994" s="66"/>
      <c r="AK994" s="66"/>
      <c r="AL994" s="66"/>
      <c r="AM994" s="66"/>
      <c r="AN994" s="70"/>
      <c r="AO994" s="70"/>
      <c r="AP994" s="70"/>
      <c r="AQ994" s="71"/>
      <c r="AR994" s="70"/>
      <c r="AS994" s="6"/>
      <c r="AT994" s="6"/>
      <c r="AU994" s="6"/>
      <c r="AV994" s="6"/>
      <c r="AW994" s="6"/>
      <c r="AX994" s="6"/>
      <c r="AY994" s="6"/>
      <c r="AZ994" s="6"/>
      <c r="BA994" s="6"/>
      <c r="BB994" s="6"/>
      <c r="BC994" s="6"/>
      <c r="BD994" s="6"/>
      <c r="BE994" s="6"/>
      <c r="BF994" s="6"/>
      <c r="BG994" s="6"/>
      <c r="BH994" s="6"/>
      <c r="BI994" s="6"/>
      <c r="BJ994" s="6"/>
      <c r="BK994" s="6"/>
      <c r="BL994" s="6"/>
      <c r="BM994" s="6"/>
    </row>
    <row r="995" spans="1:65" ht="13.2">
      <c r="A995" s="66"/>
      <c r="B995" s="67"/>
      <c r="C995" s="67"/>
      <c r="D995" s="66"/>
      <c r="E995" s="68"/>
      <c r="F995" s="66"/>
      <c r="G995" s="66"/>
      <c r="H995" s="66"/>
      <c r="I995" s="66"/>
      <c r="J995" s="66"/>
      <c r="K995" s="66"/>
      <c r="L995" s="66"/>
      <c r="M995" s="66"/>
      <c r="N995" s="66"/>
      <c r="O995" s="66"/>
      <c r="P995" s="66"/>
      <c r="Q995" s="66"/>
      <c r="R995" s="66"/>
      <c r="S995" s="66"/>
      <c r="T995" s="66"/>
      <c r="U995" s="66"/>
      <c r="V995" s="66"/>
      <c r="W995" s="66"/>
      <c r="X995" s="66"/>
      <c r="Y995" s="66"/>
      <c r="Z995" s="66"/>
      <c r="AA995" s="66"/>
      <c r="AB995" s="66"/>
      <c r="AC995" s="66"/>
      <c r="AD995" s="66"/>
      <c r="AE995" s="66"/>
      <c r="AF995" s="66"/>
      <c r="AG995" s="66"/>
      <c r="AH995" s="66"/>
      <c r="AI995" s="66"/>
      <c r="AJ995" s="66"/>
      <c r="AK995" s="66"/>
      <c r="AL995" s="66"/>
      <c r="AM995" s="66"/>
      <c r="AN995" s="70"/>
      <c r="AO995" s="70"/>
      <c r="AP995" s="70"/>
      <c r="AQ995" s="71"/>
      <c r="AR995" s="70"/>
      <c r="AS995" s="6"/>
      <c r="AT995" s="6"/>
      <c r="AU995" s="6"/>
      <c r="AV995" s="6"/>
      <c r="AW995" s="6"/>
      <c r="AX995" s="6"/>
      <c r="AY995" s="6"/>
      <c r="AZ995" s="6"/>
      <c r="BA995" s="6"/>
      <c r="BB995" s="6"/>
      <c r="BC995" s="6"/>
      <c r="BD995" s="6"/>
      <c r="BE995" s="6"/>
      <c r="BF995" s="6"/>
      <c r="BG995" s="6"/>
      <c r="BH995" s="6"/>
      <c r="BI995" s="6"/>
      <c r="BJ995" s="6"/>
      <c r="BK995" s="6"/>
      <c r="BL995" s="6"/>
      <c r="BM995" s="6"/>
    </row>
    <row r="996" spans="1:65" ht="13.2">
      <c r="A996" s="66"/>
      <c r="B996" s="67"/>
      <c r="C996" s="67"/>
      <c r="D996" s="66"/>
      <c r="E996" s="68"/>
      <c r="F996" s="66"/>
      <c r="G996" s="66"/>
      <c r="H996" s="66"/>
      <c r="I996" s="66"/>
      <c r="J996" s="66"/>
      <c r="K996" s="66"/>
      <c r="L996" s="66"/>
      <c r="M996" s="66"/>
      <c r="N996" s="66"/>
      <c r="O996" s="66"/>
      <c r="P996" s="66"/>
      <c r="Q996" s="66"/>
      <c r="R996" s="66"/>
      <c r="S996" s="66"/>
      <c r="T996" s="66"/>
      <c r="U996" s="66"/>
      <c r="V996" s="66"/>
      <c r="W996" s="66"/>
      <c r="X996" s="66"/>
      <c r="Y996" s="66"/>
      <c r="Z996" s="66"/>
      <c r="AA996" s="66"/>
      <c r="AB996" s="66"/>
      <c r="AC996" s="66"/>
      <c r="AD996" s="66"/>
      <c r="AE996" s="66"/>
      <c r="AF996" s="66"/>
      <c r="AG996" s="66"/>
      <c r="AH996" s="66"/>
      <c r="AI996" s="66"/>
      <c r="AJ996" s="66"/>
      <c r="AK996" s="66"/>
      <c r="AL996" s="66"/>
      <c r="AM996" s="66"/>
      <c r="AN996" s="70"/>
      <c r="AO996" s="70"/>
      <c r="AP996" s="70"/>
      <c r="AQ996" s="71"/>
      <c r="AR996" s="70"/>
      <c r="AS996" s="6"/>
      <c r="AT996" s="6"/>
      <c r="AU996" s="6"/>
      <c r="AV996" s="6"/>
      <c r="AW996" s="6"/>
      <c r="AX996" s="6"/>
      <c r="AY996" s="6"/>
      <c r="AZ996" s="6"/>
      <c r="BA996" s="6"/>
      <c r="BB996" s="6"/>
      <c r="BC996" s="6"/>
      <c r="BD996" s="6"/>
      <c r="BE996" s="6"/>
      <c r="BF996" s="6"/>
      <c r="BG996" s="6"/>
      <c r="BH996" s="6"/>
      <c r="BI996" s="6"/>
      <c r="BJ996" s="6"/>
      <c r="BK996" s="6"/>
      <c r="BL996" s="6"/>
      <c r="BM996" s="6"/>
    </row>
    <row r="997" spans="1:65" ht="13.2">
      <c r="A997" s="66"/>
      <c r="B997" s="67"/>
      <c r="C997" s="67"/>
      <c r="D997" s="66"/>
      <c r="E997" s="68"/>
      <c r="F997" s="66"/>
      <c r="G997" s="66"/>
      <c r="H997" s="66"/>
      <c r="I997" s="66"/>
      <c r="J997" s="66"/>
      <c r="K997" s="66"/>
      <c r="L997" s="66"/>
      <c r="M997" s="66"/>
      <c r="N997" s="66"/>
      <c r="O997" s="66"/>
      <c r="P997" s="66"/>
      <c r="Q997" s="66"/>
      <c r="R997" s="66"/>
      <c r="S997" s="66"/>
      <c r="T997" s="66"/>
      <c r="U997" s="66"/>
      <c r="V997" s="66"/>
      <c r="W997" s="66"/>
      <c r="X997" s="66"/>
      <c r="Y997" s="66"/>
      <c r="Z997" s="66"/>
      <c r="AA997" s="66"/>
      <c r="AB997" s="66"/>
      <c r="AC997" s="66"/>
      <c r="AD997" s="66"/>
      <c r="AE997" s="66"/>
      <c r="AF997" s="66"/>
      <c r="AG997" s="66"/>
      <c r="AH997" s="66"/>
      <c r="AI997" s="66"/>
      <c r="AJ997" s="66"/>
      <c r="AK997" s="66"/>
      <c r="AL997" s="66"/>
      <c r="AM997" s="66"/>
      <c r="AN997" s="70"/>
      <c r="AO997" s="70"/>
      <c r="AP997" s="70"/>
      <c r="AQ997" s="71"/>
      <c r="AR997" s="70"/>
      <c r="AS997" s="6"/>
      <c r="AT997" s="6"/>
      <c r="AU997" s="6"/>
      <c r="AV997" s="6"/>
      <c r="AW997" s="6"/>
      <c r="AX997" s="6"/>
      <c r="AY997" s="6"/>
      <c r="AZ997" s="6"/>
      <c r="BA997" s="6"/>
      <c r="BB997" s="6"/>
      <c r="BC997" s="6"/>
      <c r="BD997" s="6"/>
      <c r="BE997" s="6"/>
      <c r="BF997" s="6"/>
      <c r="BG997" s="6"/>
      <c r="BH997" s="6"/>
      <c r="BI997" s="6"/>
      <c r="BJ997" s="6"/>
      <c r="BK997" s="6"/>
      <c r="BL997" s="6"/>
      <c r="BM997" s="6"/>
    </row>
    <row r="998" spans="1:65" ht="13.2">
      <c r="A998" s="66"/>
      <c r="B998" s="67"/>
      <c r="C998" s="67"/>
      <c r="D998" s="66"/>
      <c r="E998" s="68"/>
      <c r="F998" s="66"/>
      <c r="G998" s="66"/>
      <c r="H998" s="66"/>
      <c r="I998" s="66"/>
      <c r="J998" s="66"/>
      <c r="K998" s="66"/>
      <c r="L998" s="66"/>
      <c r="M998" s="66"/>
      <c r="N998" s="66"/>
      <c r="O998" s="66"/>
      <c r="P998" s="66"/>
      <c r="Q998" s="66"/>
      <c r="R998" s="66"/>
      <c r="S998" s="66"/>
      <c r="T998" s="66"/>
      <c r="U998" s="66"/>
      <c r="V998" s="66"/>
      <c r="W998" s="66"/>
      <c r="X998" s="66"/>
      <c r="Y998" s="66"/>
      <c r="Z998" s="66"/>
      <c r="AA998" s="66"/>
      <c r="AB998" s="66"/>
      <c r="AC998" s="66"/>
      <c r="AD998" s="66"/>
      <c r="AE998" s="66"/>
      <c r="AF998" s="66"/>
      <c r="AG998" s="66"/>
      <c r="AH998" s="66"/>
      <c r="AI998" s="66"/>
      <c r="AJ998" s="66"/>
      <c r="AK998" s="66"/>
      <c r="AL998" s="66"/>
      <c r="AM998" s="66"/>
      <c r="AN998" s="70"/>
      <c r="AO998" s="70"/>
      <c r="AP998" s="70"/>
      <c r="AQ998" s="71"/>
      <c r="AR998" s="70"/>
      <c r="AS998" s="6"/>
      <c r="AT998" s="6"/>
      <c r="AU998" s="6"/>
      <c r="AV998" s="6"/>
      <c r="AW998" s="6"/>
      <c r="AX998" s="6"/>
      <c r="AY998" s="6"/>
      <c r="AZ998" s="6"/>
      <c r="BA998" s="6"/>
      <c r="BB998" s="6"/>
      <c r="BC998" s="6"/>
      <c r="BD998" s="6"/>
      <c r="BE998" s="6"/>
      <c r="BF998" s="6"/>
      <c r="BG998" s="6"/>
      <c r="BH998" s="6"/>
      <c r="BI998" s="6"/>
      <c r="BJ998" s="6"/>
      <c r="BK998" s="6"/>
      <c r="BL998" s="6"/>
      <c r="BM998" s="6"/>
    </row>
    <row r="999" spans="1:65" ht="13.2">
      <c r="A999" s="66"/>
      <c r="B999" s="67"/>
      <c r="C999" s="67"/>
      <c r="D999" s="66"/>
      <c r="E999" s="68"/>
      <c r="F999" s="66"/>
      <c r="G999" s="66"/>
      <c r="H999" s="66"/>
      <c r="I999" s="66"/>
      <c r="J999" s="66"/>
      <c r="K999" s="66"/>
      <c r="L999" s="66"/>
      <c r="M999" s="66"/>
      <c r="N999" s="66"/>
      <c r="O999" s="66"/>
      <c r="P999" s="66"/>
      <c r="Q999" s="66"/>
      <c r="R999" s="66"/>
      <c r="S999" s="66"/>
      <c r="T999" s="66"/>
      <c r="U999" s="66"/>
      <c r="V999" s="66"/>
      <c r="W999" s="66"/>
      <c r="X999" s="66"/>
      <c r="Y999" s="66"/>
      <c r="Z999" s="66"/>
      <c r="AA999" s="66"/>
      <c r="AB999" s="66"/>
      <c r="AC999" s="66"/>
      <c r="AD999" s="66"/>
      <c r="AE999" s="66"/>
      <c r="AF999" s="66"/>
      <c r="AG999" s="66"/>
      <c r="AH999" s="66"/>
      <c r="AI999" s="66"/>
      <c r="AJ999" s="66"/>
      <c r="AK999" s="66"/>
      <c r="AL999" s="66"/>
      <c r="AM999" s="66"/>
      <c r="AN999" s="70"/>
      <c r="AO999" s="70"/>
      <c r="AP999" s="70"/>
      <c r="AQ999" s="71"/>
      <c r="AR999" s="70"/>
      <c r="AS999" s="6"/>
      <c r="AT999" s="6"/>
      <c r="AU999" s="6"/>
      <c r="AV999" s="6"/>
      <c r="AW999" s="6"/>
      <c r="AX999" s="6"/>
      <c r="AY999" s="6"/>
      <c r="AZ999" s="6"/>
      <c r="BA999" s="6"/>
      <c r="BB999" s="6"/>
      <c r="BC999" s="6"/>
      <c r="BD999" s="6"/>
      <c r="BE999" s="6"/>
      <c r="BF999" s="6"/>
      <c r="BG999" s="6"/>
      <c r="BH999" s="6"/>
      <c r="BI999" s="6"/>
      <c r="BJ999" s="6"/>
      <c r="BK999" s="6"/>
      <c r="BL999" s="6"/>
      <c r="BM999" s="6"/>
    </row>
    <row r="1000" spans="1:65" ht="13.2">
      <c r="A1000" s="66"/>
      <c r="B1000" s="67"/>
      <c r="C1000" s="67"/>
      <c r="D1000" s="66"/>
      <c r="E1000" s="68"/>
      <c r="F1000" s="66"/>
      <c r="G1000" s="66"/>
      <c r="H1000" s="66"/>
      <c r="I1000" s="66"/>
      <c r="J1000" s="66"/>
      <c r="K1000" s="66"/>
      <c r="L1000" s="66"/>
      <c r="M1000" s="66"/>
      <c r="N1000" s="66"/>
      <c r="O1000" s="66"/>
      <c r="P1000" s="66"/>
      <c r="Q1000" s="66"/>
      <c r="R1000" s="66"/>
      <c r="S1000" s="66"/>
      <c r="T1000" s="66"/>
      <c r="U1000" s="66"/>
      <c r="V1000" s="66"/>
      <c r="W1000" s="66"/>
      <c r="X1000" s="66"/>
      <c r="Y1000" s="66"/>
      <c r="Z1000" s="66"/>
      <c r="AA1000" s="66"/>
      <c r="AB1000" s="66"/>
      <c r="AC1000" s="66"/>
      <c r="AD1000" s="66"/>
      <c r="AE1000" s="66"/>
      <c r="AF1000" s="66"/>
      <c r="AG1000" s="66"/>
      <c r="AH1000" s="66"/>
      <c r="AI1000" s="66"/>
      <c r="AJ1000" s="66"/>
      <c r="AK1000" s="66"/>
      <c r="AL1000" s="66"/>
      <c r="AM1000" s="66"/>
      <c r="AN1000" s="70"/>
      <c r="AO1000" s="70"/>
      <c r="AP1000" s="70"/>
      <c r="AQ1000" s="71"/>
      <c r="AR1000" s="70"/>
      <c r="AS1000" s="6"/>
      <c r="AT1000" s="6"/>
      <c r="AU1000" s="6"/>
      <c r="AV1000" s="6"/>
      <c r="AW1000" s="6"/>
      <c r="AX1000" s="6"/>
      <c r="AY1000" s="6"/>
      <c r="AZ1000" s="6"/>
      <c r="BA1000" s="6"/>
      <c r="BB1000" s="6"/>
      <c r="BC1000" s="6"/>
      <c r="BD1000" s="6"/>
      <c r="BE1000" s="6"/>
      <c r="BF1000" s="6"/>
      <c r="BG1000" s="6"/>
      <c r="BH1000" s="6"/>
      <c r="BI1000" s="6"/>
      <c r="BJ1000" s="6"/>
      <c r="BK1000" s="6"/>
      <c r="BL1000" s="6"/>
      <c r="BM1000" s="6"/>
    </row>
    <row r="1001" spans="1:65" ht="13.2">
      <c r="A1001" s="66"/>
      <c r="B1001" s="67"/>
      <c r="C1001" s="67"/>
      <c r="D1001" s="66"/>
      <c r="E1001" s="68"/>
      <c r="F1001" s="66"/>
      <c r="G1001" s="66"/>
      <c r="H1001" s="66"/>
      <c r="I1001" s="66"/>
      <c r="J1001" s="66"/>
      <c r="K1001" s="66"/>
      <c r="L1001" s="66"/>
      <c r="M1001" s="66"/>
      <c r="N1001" s="66"/>
      <c r="O1001" s="66"/>
      <c r="P1001" s="66"/>
      <c r="Q1001" s="66"/>
      <c r="R1001" s="66"/>
      <c r="S1001" s="66"/>
      <c r="T1001" s="66"/>
      <c r="U1001" s="66"/>
      <c r="V1001" s="66"/>
      <c r="W1001" s="66"/>
      <c r="X1001" s="66"/>
      <c r="Y1001" s="66"/>
      <c r="Z1001" s="66"/>
      <c r="AA1001" s="66"/>
      <c r="AB1001" s="66"/>
      <c r="AC1001" s="66"/>
      <c r="AD1001" s="66"/>
      <c r="AE1001" s="66"/>
      <c r="AF1001" s="66"/>
      <c r="AG1001" s="66"/>
      <c r="AH1001" s="66"/>
      <c r="AI1001" s="66"/>
      <c r="AJ1001" s="66"/>
      <c r="AK1001" s="66"/>
      <c r="AL1001" s="66"/>
      <c r="AM1001" s="66"/>
      <c r="AN1001" s="70"/>
      <c r="AO1001" s="70"/>
      <c r="AP1001" s="70"/>
      <c r="AQ1001" s="71"/>
      <c r="AR1001" s="70"/>
      <c r="AS1001" s="6"/>
      <c r="AT1001" s="6"/>
      <c r="AU1001" s="6"/>
      <c r="AV1001" s="6"/>
      <c r="AW1001" s="6"/>
      <c r="AX1001" s="6"/>
      <c r="AY1001" s="6"/>
      <c r="AZ1001" s="6"/>
      <c r="BA1001" s="6"/>
      <c r="BB1001" s="6"/>
      <c r="BC1001" s="6"/>
      <c r="BD1001" s="6"/>
      <c r="BE1001" s="6"/>
      <c r="BF1001" s="6"/>
      <c r="BG1001" s="6"/>
      <c r="BH1001" s="6"/>
      <c r="BI1001" s="6"/>
      <c r="BJ1001" s="6"/>
      <c r="BK1001" s="6"/>
      <c r="BL1001" s="6"/>
      <c r="BM1001" s="6"/>
    </row>
    <row r="1002" spans="1:65" ht="13.2">
      <c r="A1002" s="6"/>
      <c r="B1002" s="31"/>
      <c r="C1002" s="31"/>
      <c r="D1002" s="6"/>
      <c r="E1002" s="72"/>
      <c r="F1002" s="6"/>
      <c r="G1002" s="6"/>
      <c r="H1002" s="6"/>
      <c r="I1002" s="6"/>
      <c r="J1002" s="6"/>
      <c r="K1002" s="6"/>
      <c r="L1002" s="6"/>
      <c r="M1002" s="6"/>
      <c r="N1002" s="6"/>
      <c r="O1002" s="6"/>
      <c r="P1002" s="6"/>
      <c r="Q1002" s="6"/>
      <c r="R1002" s="6"/>
      <c r="S1002" s="6"/>
      <c r="T1002" s="6"/>
      <c r="U1002" s="6"/>
      <c r="V1002" s="6"/>
      <c r="W1002" s="6"/>
      <c r="X1002" s="6"/>
      <c r="Y1002" s="6"/>
      <c r="Z1002" s="6"/>
      <c r="AA1002" s="6"/>
      <c r="AB1002" s="6"/>
      <c r="AC1002" s="6"/>
      <c r="AD1002" s="6"/>
      <c r="AE1002" s="6"/>
      <c r="AF1002" s="6"/>
      <c r="AG1002" s="6"/>
      <c r="AH1002" s="6"/>
      <c r="AI1002" s="6"/>
      <c r="AJ1002" s="6"/>
      <c r="AK1002" s="6"/>
      <c r="AL1002" s="6"/>
      <c r="AM1002" s="73"/>
      <c r="AN1002" s="74"/>
      <c r="AO1002" s="74"/>
      <c r="AP1002" s="74"/>
      <c r="AQ1002" s="71"/>
      <c r="AR1002" s="70"/>
      <c r="AS1002" s="6"/>
      <c r="AT1002" s="6"/>
      <c r="AU1002" s="6"/>
      <c r="AV1002" s="6"/>
      <c r="AW1002" s="6"/>
      <c r="AX1002" s="6"/>
      <c r="AY1002" s="6"/>
      <c r="AZ1002" s="6"/>
      <c r="BA1002" s="6"/>
      <c r="BB1002" s="6"/>
      <c r="BC1002" s="6"/>
      <c r="BD1002" s="6"/>
      <c r="BE1002" s="6"/>
      <c r="BF1002" s="6"/>
      <c r="BG1002" s="6"/>
      <c r="BH1002" s="6"/>
      <c r="BI1002" s="6"/>
      <c r="BJ1002" s="6"/>
      <c r="BK1002" s="6"/>
      <c r="BL1002" s="6"/>
      <c r="BM1002" s="6"/>
    </row>
    <row r="1003" spans="1:65" ht="13.2">
      <c r="A1003" s="6"/>
      <c r="B1003" s="31"/>
      <c r="C1003" s="31"/>
      <c r="D1003" s="6"/>
      <c r="E1003" s="72"/>
      <c r="F1003" s="6"/>
      <c r="G1003" s="6"/>
      <c r="H1003" s="6"/>
      <c r="I1003" s="6"/>
      <c r="J1003" s="6"/>
      <c r="K1003" s="6"/>
      <c r="L1003" s="6"/>
      <c r="M1003" s="6"/>
      <c r="N1003" s="6"/>
      <c r="O1003" s="6"/>
      <c r="P1003" s="6"/>
      <c r="Q1003" s="6"/>
      <c r="R1003" s="6"/>
      <c r="S1003" s="6"/>
      <c r="T1003" s="6"/>
      <c r="U1003" s="6"/>
      <c r="V1003" s="6"/>
      <c r="W1003" s="6"/>
      <c r="X1003" s="6"/>
      <c r="Y1003" s="6"/>
      <c r="Z1003" s="6"/>
      <c r="AA1003" s="6"/>
      <c r="AB1003" s="6"/>
      <c r="AC1003" s="6"/>
      <c r="AD1003" s="6"/>
      <c r="AE1003" s="6"/>
      <c r="AF1003" s="6"/>
      <c r="AG1003" s="6"/>
      <c r="AH1003" s="6"/>
      <c r="AI1003" s="6"/>
      <c r="AJ1003" s="6"/>
      <c r="AK1003" s="6"/>
      <c r="AL1003" s="6"/>
      <c r="AM1003" s="73"/>
      <c r="AN1003" s="74"/>
      <c r="AO1003" s="74"/>
      <c r="AP1003" s="74"/>
      <c r="AQ1003" s="71"/>
      <c r="AR1003" s="70"/>
      <c r="AS1003" s="6"/>
      <c r="AT1003" s="6"/>
      <c r="AU1003" s="6"/>
      <c r="AV1003" s="6"/>
      <c r="AW1003" s="6"/>
      <c r="AX1003" s="6"/>
      <c r="AY1003" s="6"/>
      <c r="AZ1003" s="6"/>
      <c r="BA1003" s="6"/>
      <c r="BB1003" s="6"/>
      <c r="BC1003" s="6"/>
      <c r="BD1003" s="6"/>
      <c r="BE1003" s="6"/>
      <c r="BF1003" s="6"/>
      <c r="BG1003" s="6"/>
      <c r="BH1003" s="6"/>
      <c r="BI1003" s="6"/>
      <c r="BJ1003" s="6"/>
      <c r="BK1003" s="6"/>
      <c r="BL1003" s="6"/>
      <c r="BM1003" s="6"/>
    </row>
    <row r="1004" spans="1:65" ht="13.2">
      <c r="A1004" s="6"/>
      <c r="B1004" s="31"/>
      <c r="C1004" s="31"/>
      <c r="D1004" s="6"/>
      <c r="E1004" s="72"/>
      <c r="F1004" s="6"/>
      <c r="G1004" s="6"/>
      <c r="H1004" s="6"/>
      <c r="I1004" s="6"/>
      <c r="J1004" s="6"/>
      <c r="K1004" s="6"/>
      <c r="L1004" s="6"/>
      <c r="M1004" s="6"/>
      <c r="N1004" s="6"/>
      <c r="O1004" s="6"/>
      <c r="P1004" s="6"/>
      <c r="Q1004" s="6"/>
      <c r="R1004" s="6"/>
      <c r="S1004" s="6"/>
      <c r="T1004" s="6"/>
      <c r="U1004" s="6"/>
      <c r="V1004" s="6"/>
      <c r="W1004" s="6"/>
      <c r="X1004" s="6"/>
      <c r="Y1004" s="6"/>
      <c r="Z1004" s="6"/>
      <c r="AA1004" s="6"/>
      <c r="AB1004" s="6"/>
      <c r="AC1004" s="6"/>
      <c r="AD1004" s="6"/>
      <c r="AE1004" s="6"/>
      <c r="AF1004" s="6"/>
      <c r="AG1004" s="6"/>
      <c r="AH1004" s="6"/>
      <c r="AI1004" s="6"/>
      <c r="AJ1004" s="6"/>
      <c r="AK1004" s="6"/>
      <c r="AL1004" s="6"/>
      <c r="AM1004" s="73"/>
      <c r="AN1004" s="74"/>
      <c r="AO1004" s="74"/>
      <c r="AP1004" s="74"/>
      <c r="AQ1004" s="71"/>
      <c r="AR1004" s="70"/>
      <c r="AS1004" s="6"/>
      <c r="AT1004" s="6"/>
      <c r="AU1004" s="6"/>
      <c r="AV1004" s="6"/>
      <c r="AW1004" s="6"/>
      <c r="AX1004" s="6"/>
      <c r="AY1004" s="6"/>
      <c r="AZ1004" s="6"/>
      <c r="BA1004" s="6"/>
      <c r="BB1004" s="6"/>
      <c r="BC1004" s="6"/>
      <c r="BD1004" s="6"/>
      <c r="BE1004" s="6"/>
      <c r="BF1004" s="6"/>
      <c r="BG1004" s="6"/>
      <c r="BH1004" s="6"/>
      <c r="BI1004" s="6"/>
      <c r="BJ1004" s="6"/>
      <c r="BK1004" s="6"/>
      <c r="BL1004" s="6"/>
      <c r="BM1004" s="6"/>
    </row>
    <row r="1005" spans="1:65" ht="13.2">
      <c r="A1005" s="6"/>
      <c r="B1005" s="31"/>
      <c r="C1005" s="31"/>
      <c r="D1005" s="6"/>
      <c r="E1005" s="72"/>
      <c r="F1005" s="6"/>
      <c r="G1005" s="6"/>
      <c r="H1005" s="6"/>
      <c r="I1005" s="6"/>
      <c r="J1005" s="6"/>
      <c r="K1005" s="6"/>
      <c r="L1005" s="6"/>
      <c r="M1005" s="6"/>
      <c r="N1005" s="6"/>
      <c r="O1005" s="6"/>
      <c r="P1005" s="6"/>
      <c r="Q1005" s="6"/>
      <c r="R1005" s="6"/>
      <c r="S1005" s="6"/>
      <c r="T1005" s="6"/>
      <c r="U1005" s="6"/>
      <c r="V1005" s="6"/>
      <c r="W1005" s="6"/>
      <c r="X1005" s="6"/>
      <c r="Y1005" s="6"/>
      <c r="Z1005" s="6"/>
      <c r="AA1005" s="6"/>
      <c r="AB1005" s="6"/>
      <c r="AC1005" s="6"/>
      <c r="AD1005" s="6"/>
      <c r="AE1005" s="6"/>
      <c r="AF1005" s="6"/>
      <c r="AG1005" s="6"/>
      <c r="AH1005" s="6"/>
      <c r="AI1005" s="6"/>
      <c r="AJ1005" s="6"/>
      <c r="AK1005" s="6"/>
      <c r="AL1005" s="6"/>
      <c r="AM1005" s="73"/>
      <c r="AN1005" s="74"/>
      <c r="AO1005" s="74"/>
      <c r="AP1005" s="74"/>
      <c r="AQ1005" s="71"/>
      <c r="AR1005" s="70"/>
      <c r="AS1005" s="6"/>
      <c r="AT1005" s="6"/>
      <c r="AU1005" s="6"/>
      <c r="AV1005" s="6"/>
      <c r="AW1005" s="6"/>
      <c r="AX1005" s="6"/>
      <c r="AY1005" s="6"/>
      <c r="AZ1005" s="6"/>
      <c r="BA1005" s="6"/>
      <c r="BB1005" s="6"/>
      <c r="BC1005" s="6"/>
      <c r="BD1005" s="6"/>
      <c r="BE1005" s="6"/>
      <c r="BF1005" s="6"/>
      <c r="BG1005" s="6"/>
      <c r="BH1005" s="6"/>
      <c r="BI1005" s="6"/>
      <c r="BJ1005" s="6"/>
      <c r="BK1005" s="6"/>
      <c r="BL1005" s="6"/>
      <c r="BM1005" s="6"/>
    </row>
    <row r="1006" spans="1:65" ht="13.2">
      <c r="A1006" s="6"/>
      <c r="B1006" s="31"/>
      <c r="C1006" s="31"/>
      <c r="D1006" s="6"/>
      <c r="E1006" s="72"/>
      <c r="F1006" s="6"/>
      <c r="G1006" s="6"/>
      <c r="H1006" s="6"/>
      <c r="I1006" s="6"/>
      <c r="J1006" s="6"/>
      <c r="K1006" s="6"/>
      <c r="L1006" s="6"/>
      <c r="M1006" s="6"/>
      <c r="N1006" s="6"/>
      <c r="O1006" s="6"/>
      <c r="P1006" s="6"/>
      <c r="Q1006" s="6"/>
      <c r="R1006" s="6"/>
      <c r="S1006" s="6"/>
      <c r="T1006" s="6"/>
      <c r="U1006" s="6"/>
      <c r="V1006" s="6"/>
      <c r="W1006" s="6"/>
      <c r="X1006" s="6"/>
      <c r="Y1006" s="6"/>
      <c r="Z1006" s="6"/>
      <c r="AA1006" s="6"/>
      <c r="AB1006" s="6"/>
      <c r="AC1006" s="6"/>
      <c r="AD1006" s="6"/>
      <c r="AE1006" s="6"/>
      <c r="AF1006" s="6"/>
      <c r="AG1006" s="6"/>
      <c r="AH1006" s="6"/>
      <c r="AI1006" s="6"/>
      <c r="AJ1006" s="6"/>
      <c r="AK1006" s="6"/>
      <c r="AL1006" s="6"/>
      <c r="AM1006" s="73"/>
      <c r="AN1006" s="74"/>
      <c r="AO1006" s="74"/>
      <c r="AP1006" s="74"/>
      <c r="AQ1006" s="71"/>
      <c r="AR1006" s="70"/>
      <c r="AS1006" s="6"/>
      <c r="AT1006" s="6"/>
      <c r="AU1006" s="6"/>
      <c r="AV1006" s="6"/>
      <c r="AW1006" s="6"/>
      <c r="AX1006" s="6"/>
      <c r="AY1006" s="6"/>
      <c r="AZ1006" s="6"/>
      <c r="BA1006" s="6"/>
      <c r="BB1006" s="6"/>
      <c r="BC1006" s="6"/>
      <c r="BD1006" s="6"/>
      <c r="BE1006" s="6"/>
      <c r="BF1006" s="6"/>
      <c r="BG1006" s="6"/>
      <c r="BH1006" s="6"/>
      <c r="BI1006" s="6"/>
      <c r="BJ1006" s="6"/>
      <c r="BK1006" s="6"/>
      <c r="BL1006" s="6"/>
      <c r="BM1006" s="6"/>
    </row>
    <row r="1007" spans="1:65" ht="13.2">
      <c r="A1007" s="6"/>
      <c r="B1007" s="31"/>
      <c r="C1007" s="31"/>
      <c r="D1007" s="6"/>
      <c r="E1007" s="72"/>
      <c r="F1007" s="6"/>
      <c r="G1007" s="6"/>
      <c r="H1007" s="6"/>
      <c r="I1007" s="6"/>
      <c r="J1007" s="6"/>
      <c r="K1007" s="6"/>
      <c r="L1007" s="6"/>
      <c r="M1007" s="6"/>
      <c r="N1007" s="6"/>
      <c r="O1007" s="6"/>
      <c r="P1007" s="6"/>
      <c r="Q1007" s="6"/>
      <c r="R1007" s="6"/>
      <c r="S1007" s="6"/>
      <c r="T1007" s="6"/>
      <c r="U1007" s="6"/>
      <c r="V1007" s="6"/>
      <c r="W1007" s="6"/>
      <c r="X1007" s="6"/>
      <c r="Y1007" s="6"/>
      <c r="Z1007" s="6"/>
      <c r="AA1007" s="6"/>
      <c r="AB1007" s="6"/>
      <c r="AC1007" s="6"/>
      <c r="AD1007" s="6"/>
      <c r="AE1007" s="6"/>
      <c r="AF1007" s="6"/>
      <c r="AG1007" s="6"/>
      <c r="AH1007" s="6"/>
      <c r="AI1007" s="6"/>
      <c r="AJ1007" s="6"/>
      <c r="AK1007" s="6"/>
      <c r="AL1007" s="6"/>
      <c r="AM1007" s="73"/>
      <c r="AN1007" s="74"/>
      <c r="AO1007" s="74"/>
      <c r="AP1007" s="74"/>
      <c r="AQ1007" s="71"/>
      <c r="AR1007" s="70"/>
      <c r="AS1007" s="6"/>
      <c r="AT1007" s="6"/>
      <c r="AU1007" s="6"/>
      <c r="AV1007" s="6"/>
      <c r="AW1007" s="6"/>
      <c r="AX1007" s="6"/>
      <c r="AY1007" s="6"/>
      <c r="AZ1007" s="6"/>
      <c r="BA1007" s="6"/>
      <c r="BB1007" s="6"/>
      <c r="BC1007" s="6"/>
      <c r="BD1007" s="6"/>
      <c r="BE1007" s="6"/>
      <c r="BF1007" s="6"/>
      <c r="BG1007" s="6"/>
      <c r="BH1007" s="6"/>
      <c r="BI1007" s="6"/>
      <c r="BJ1007" s="6"/>
      <c r="BK1007" s="6"/>
      <c r="BL1007" s="6"/>
      <c r="BM1007" s="6"/>
    </row>
    <row r="1008" spans="1:65" ht="13.2">
      <c r="A1008" s="6"/>
      <c r="B1008" s="31"/>
      <c r="C1008" s="31"/>
      <c r="D1008" s="6"/>
      <c r="E1008" s="72"/>
      <c r="F1008" s="6"/>
      <c r="G1008" s="6"/>
      <c r="H1008" s="6"/>
      <c r="I1008" s="6"/>
      <c r="J1008" s="6"/>
      <c r="K1008" s="6"/>
      <c r="L1008" s="6"/>
      <c r="M1008" s="6"/>
      <c r="N1008" s="6"/>
      <c r="O1008" s="6"/>
      <c r="P1008" s="6"/>
      <c r="Q1008" s="6"/>
      <c r="R1008" s="6"/>
      <c r="S1008" s="6"/>
      <c r="T1008" s="6"/>
      <c r="U1008" s="6"/>
      <c r="V1008" s="6"/>
      <c r="W1008" s="6"/>
      <c r="X1008" s="6"/>
      <c r="Y1008" s="6"/>
      <c r="Z1008" s="6"/>
      <c r="AA1008" s="6"/>
      <c r="AB1008" s="6"/>
      <c r="AC1008" s="6"/>
      <c r="AD1008" s="6"/>
      <c r="AE1008" s="6"/>
      <c r="AF1008" s="6"/>
      <c r="AG1008" s="6"/>
      <c r="AH1008" s="6"/>
      <c r="AI1008" s="6"/>
      <c r="AJ1008" s="6"/>
      <c r="AK1008" s="6"/>
      <c r="AL1008" s="6"/>
      <c r="AM1008" s="73"/>
      <c r="AN1008" s="74"/>
      <c r="AO1008" s="74"/>
      <c r="AP1008" s="74"/>
      <c r="AQ1008" s="71"/>
      <c r="AR1008" s="70"/>
      <c r="AS1008" s="6"/>
      <c r="AT1008" s="6"/>
      <c r="AU1008" s="6"/>
      <c r="AV1008" s="6"/>
      <c r="AW1008" s="6"/>
      <c r="AX1008" s="6"/>
      <c r="AY1008" s="6"/>
      <c r="AZ1008" s="6"/>
      <c r="BA1008" s="6"/>
      <c r="BB1008" s="6"/>
      <c r="BC1008" s="6"/>
      <c r="BD1008" s="6"/>
      <c r="BE1008" s="6"/>
      <c r="BF1008" s="6"/>
      <c r="BG1008" s="6"/>
      <c r="BH1008" s="6"/>
      <c r="BI1008" s="6"/>
      <c r="BJ1008" s="6"/>
      <c r="BK1008" s="6"/>
      <c r="BL1008" s="6"/>
      <c r="BM1008" s="6"/>
    </row>
    <row r="1009" spans="1:65" ht="13.2">
      <c r="A1009" s="6"/>
      <c r="B1009" s="31"/>
      <c r="C1009" s="31"/>
      <c r="D1009" s="6"/>
      <c r="E1009" s="72"/>
      <c r="F1009" s="6"/>
      <c r="G1009" s="6"/>
      <c r="H1009" s="6"/>
      <c r="I1009" s="6"/>
      <c r="J1009" s="6"/>
      <c r="K1009" s="6"/>
      <c r="L1009" s="6"/>
      <c r="M1009" s="6"/>
      <c r="N1009" s="6"/>
      <c r="O1009" s="6"/>
      <c r="P1009" s="6"/>
      <c r="Q1009" s="6"/>
      <c r="R1009" s="6"/>
      <c r="S1009" s="6"/>
      <c r="T1009" s="6"/>
      <c r="U1009" s="6"/>
      <c r="V1009" s="6"/>
      <c r="W1009" s="6"/>
      <c r="X1009" s="6"/>
      <c r="Y1009" s="6"/>
      <c r="Z1009" s="6"/>
      <c r="AA1009" s="6"/>
      <c r="AB1009" s="6"/>
      <c r="AC1009" s="6"/>
      <c r="AD1009" s="6"/>
      <c r="AE1009" s="6"/>
      <c r="AF1009" s="6"/>
      <c r="AG1009" s="6"/>
      <c r="AH1009" s="6"/>
      <c r="AI1009" s="6"/>
      <c r="AJ1009" s="6"/>
      <c r="AK1009" s="6"/>
      <c r="AL1009" s="6"/>
      <c r="AM1009" s="73"/>
      <c r="AN1009" s="74"/>
      <c r="AO1009" s="74"/>
      <c r="AP1009" s="74"/>
      <c r="AQ1009" s="71"/>
      <c r="AR1009" s="70"/>
      <c r="AS1009" s="6"/>
      <c r="AT1009" s="6"/>
      <c r="AU1009" s="6"/>
      <c r="AV1009" s="6"/>
      <c r="AW1009" s="6"/>
      <c r="AX1009" s="6"/>
      <c r="AY1009" s="6"/>
      <c r="AZ1009" s="6"/>
      <c r="BA1009" s="6"/>
      <c r="BB1009" s="6"/>
      <c r="BC1009" s="6"/>
      <c r="BD1009" s="6"/>
      <c r="BE1009" s="6"/>
      <c r="BF1009" s="6"/>
      <c r="BG1009" s="6"/>
      <c r="BH1009" s="6"/>
      <c r="BI1009" s="6"/>
      <c r="BJ1009" s="6"/>
      <c r="BK1009" s="6"/>
      <c r="BL1009" s="6"/>
      <c r="BM1009" s="6"/>
    </row>
    <row r="1010" spans="1:65" ht="13.2">
      <c r="A1010" s="6"/>
      <c r="B1010" s="31"/>
      <c r="C1010" s="31"/>
      <c r="D1010" s="6"/>
      <c r="E1010" s="72"/>
      <c r="F1010" s="6"/>
      <c r="G1010" s="6"/>
      <c r="H1010" s="6"/>
      <c r="I1010" s="6"/>
      <c r="J1010" s="6"/>
      <c r="K1010" s="6"/>
      <c r="L1010" s="6"/>
      <c r="M1010" s="6"/>
      <c r="N1010" s="6"/>
      <c r="O1010" s="6"/>
      <c r="P1010" s="6"/>
      <c r="Q1010" s="6"/>
      <c r="R1010" s="6"/>
      <c r="S1010" s="6"/>
      <c r="T1010" s="6"/>
      <c r="U1010" s="6"/>
      <c r="V1010" s="6"/>
      <c r="W1010" s="6"/>
      <c r="X1010" s="6"/>
      <c r="Y1010" s="6"/>
      <c r="Z1010" s="6"/>
      <c r="AA1010" s="6"/>
      <c r="AB1010" s="6"/>
      <c r="AC1010" s="6"/>
      <c r="AD1010" s="6"/>
      <c r="AE1010" s="6"/>
      <c r="AF1010" s="6"/>
      <c r="AG1010" s="6"/>
      <c r="AH1010" s="6"/>
      <c r="AI1010" s="6"/>
      <c r="AJ1010" s="6"/>
      <c r="AK1010" s="6"/>
      <c r="AL1010" s="6"/>
      <c r="AM1010" s="73"/>
      <c r="AN1010" s="74"/>
      <c r="AO1010" s="74"/>
      <c r="AP1010" s="74"/>
      <c r="AQ1010" s="71"/>
      <c r="AR1010" s="70"/>
      <c r="AS1010" s="6"/>
      <c r="AT1010" s="6"/>
      <c r="AU1010" s="6"/>
      <c r="AV1010" s="6"/>
      <c r="AW1010" s="6"/>
      <c r="AX1010" s="6"/>
      <c r="AY1010" s="6"/>
      <c r="AZ1010" s="6"/>
      <c r="BA1010" s="6"/>
      <c r="BB1010" s="6"/>
      <c r="BC1010" s="6"/>
      <c r="BD1010" s="6"/>
      <c r="BE1010" s="6"/>
      <c r="BF1010" s="6"/>
      <c r="BG1010" s="6"/>
      <c r="BH1010" s="6"/>
      <c r="BI1010" s="6"/>
      <c r="BJ1010" s="6"/>
      <c r="BK1010" s="6"/>
      <c r="BL1010" s="6"/>
      <c r="BM1010" s="6"/>
    </row>
    <row r="1011" spans="1:65" ht="13.2">
      <c r="A1011" s="6"/>
      <c r="B1011" s="31"/>
      <c r="C1011" s="31"/>
      <c r="D1011" s="6"/>
      <c r="E1011" s="72"/>
      <c r="F1011" s="6"/>
      <c r="G1011" s="6"/>
      <c r="H1011" s="6"/>
      <c r="I1011" s="6"/>
      <c r="J1011" s="6"/>
      <c r="K1011" s="6"/>
      <c r="L1011" s="6"/>
      <c r="M1011" s="6"/>
      <c r="N1011" s="6"/>
      <c r="O1011" s="6"/>
      <c r="P1011" s="6"/>
      <c r="Q1011" s="6"/>
      <c r="R1011" s="6"/>
      <c r="S1011" s="6"/>
      <c r="T1011" s="6"/>
      <c r="U1011" s="6"/>
      <c r="V1011" s="6"/>
      <c r="W1011" s="6"/>
      <c r="X1011" s="6"/>
      <c r="Y1011" s="6"/>
      <c r="Z1011" s="6"/>
      <c r="AA1011" s="6"/>
      <c r="AB1011" s="6"/>
      <c r="AC1011" s="6"/>
      <c r="AD1011" s="6"/>
      <c r="AE1011" s="6"/>
      <c r="AF1011" s="6"/>
      <c r="AG1011" s="6"/>
      <c r="AH1011" s="6"/>
      <c r="AI1011" s="6"/>
      <c r="AJ1011" s="6"/>
      <c r="AK1011" s="6"/>
      <c r="AL1011" s="6"/>
      <c r="AM1011" s="73"/>
      <c r="AN1011" s="74"/>
      <c r="AO1011" s="74"/>
      <c r="AP1011" s="74"/>
      <c r="AQ1011" s="71"/>
      <c r="AR1011" s="70"/>
      <c r="AS1011" s="6"/>
      <c r="AT1011" s="6"/>
      <c r="AU1011" s="6"/>
      <c r="AV1011" s="6"/>
      <c r="AW1011" s="6"/>
      <c r="AX1011" s="6"/>
      <c r="AY1011" s="6"/>
      <c r="AZ1011" s="6"/>
      <c r="BA1011" s="6"/>
      <c r="BB1011" s="6"/>
      <c r="BC1011" s="6"/>
      <c r="BD1011" s="6"/>
      <c r="BE1011" s="6"/>
      <c r="BF1011" s="6"/>
      <c r="BG1011" s="6"/>
      <c r="BH1011" s="6"/>
      <c r="BI1011" s="6"/>
      <c r="BJ1011" s="6"/>
      <c r="BK1011" s="6"/>
      <c r="BL1011" s="6"/>
      <c r="BM1011" s="6"/>
    </row>
    <row r="1012" spans="1:65" ht="13.2">
      <c r="A1012" s="6"/>
      <c r="B1012" s="31"/>
      <c r="C1012" s="31"/>
      <c r="D1012" s="6"/>
      <c r="E1012" s="72"/>
      <c r="F1012" s="6"/>
      <c r="G1012" s="6"/>
      <c r="H1012" s="6"/>
      <c r="I1012" s="6"/>
      <c r="J1012" s="6"/>
      <c r="K1012" s="6"/>
      <c r="L1012" s="6"/>
      <c r="M1012" s="6"/>
      <c r="N1012" s="6"/>
      <c r="O1012" s="6"/>
      <c r="P1012" s="6"/>
      <c r="Q1012" s="6"/>
      <c r="R1012" s="6"/>
      <c r="S1012" s="6"/>
      <c r="T1012" s="6"/>
      <c r="U1012" s="6"/>
      <c r="V1012" s="6"/>
      <c r="W1012" s="6"/>
      <c r="X1012" s="6"/>
      <c r="Y1012" s="6"/>
      <c r="Z1012" s="6"/>
      <c r="AA1012" s="6"/>
      <c r="AB1012" s="6"/>
      <c r="AC1012" s="6"/>
      <c r="AD1012" s="6"/>
      <c r="AE1012" s="6"/>
      <c r="AF1012" s="6"/>
      <c r="AG1012" s="6"/>
      <c r="AH1012" s="6"/>
      <c r="AI1012" s="6"/>
      <c r="AJ1012" s="6"/>
      <c r="AK1012" s="6"/>
      <c r="AL1012" s="6"/>
      <c r="AM1012" s="73"/>
      <c r="AN1012" s="74"/>
      <c r="AO1012" s="74"/>
      <c r="AP1012" s="74"/>
      <c r="AQ1012" s="71"/>
      <c r="AR1012" s="70"/>
      <c r="AS1012" s="6"/>
      <c r="AT1012" s="6"/>
      <c r="AU1012" s="6"/>
      <c r="AV1012" s="6"/>
      <c r="AW1012" s="6"/>
      <c r="AX1012" s="6"/>
      <c r="AY1012" s="6"/>
      <c r="AZ1012" s="6"/>
      <c r="BA1012" s="6"/>
      <c r="BB1012" s="6"/>
      <c r="BC1012" s="6"/>
      <c r="BD1012" s="6"/>
      <c r="BE1012" s="6"/>
      <c r="BF1012" s="6"/>
      <c r="BG1012" s="6"/>
      <c r="BH1012" s="6"/>
      <c r="BI1012" s="6"/>
      <c r="BJ1012" s="6"/>
      <c r="BK1012" s="6"/>
      <c r="BL1012" s="6"/>
      <c r="BM1012" s="6"/>
    </row>
    <row r="1013" spans="1:65" ht="13.2">
      <c r="A1013" s="6"/>
      <c r="B1013" s="31"/>
      <c r="C1013" s="31"/>
      <c r="D1013" s="6"/>
      <c r="E1013" s="72"/>
      <c r="F1013" s="6"/>
      <c r="G1013" s="6"/>
      <c r="H1013" s="6"/>
      <c r="I1013" s="6"/>
      <c r="J1013" s="6"/>
      <c r="K1013" s="6"/>
      <c r="L1013" s="6"/>
      <c r="M1013" s="6"/>
      <c r="N1013" s="6"/>
      <c r="O1013" s="6"/>
      <c r="P1013" s="6"/>
      <c r="Q1013" s="6"/>
      <c r="R1013" s="6"/>
      <c r="S1013" s="6"/>
      <c r="T1013" s="6"/>
      <c r="U1013" s="6"/>
      <c r="V1013" s="6"/>
      <c r="W1013" s="6"/>
      <c r="X1013" s="6"/>
      <c r="Y1013" s="6"/>
      <c r="Z1013" s="6"/>
      <c r="AA1013" s="6"/>
      <c r="AB1013" s="6"/>
      <c r="AC1013" s="6"/>
      <c r="AD1013" s="6"/>
      <c r="AE1013" s="6"/>
      <c r="AF1013" s="6"/>
      <c r="AG1013" s="6"/>
      <c r="AH1013" s="6"/>
      <c r="AI1013" s="6"/>
      <c r="AJ1013" s="6"/>
      <c r="AK1013" s="6"/>
      <c r="AL1013" s="6"/>
      <c r="AM1013" s="73"/>
      <c r="AN1013" s="74"/>
      <c r="AO1013" s="74"/>
      <c r="AP1013" s="74"/>
      <c r="AQ1013" s="71"/>
      <c r="AR1013" s="70"/>
      <c r="AS1013" s="6"/>
      <c r="AT1013" s="6"/>
      <c r="AU1013" s="6"/>
      <c r="AV1013" s="6"/>
      <c r="AW1013" s="6"/>
      <c r="AX1013" s="6"/>
      <c r="AY1013" s="6"/>
      <c r="AZ1013" s="6"/>
      <c r="BA1013" s="6"/>
      <c r="BB1013" s="6"/>
      <c r="BC1013" s="6"/>
      <c r="BD1013" s="6"/>
      <c r="BE1013" s="6"/>
      <c r="BF1013" s="6"/>
      <c r="BG1013" s="6"/>
      <c r="BH1013" s="6"/>
      <c r="BI1013" s="6"/>
      <c r="BJ1013" s="6"/>
      <c r="BK1013" s="6"/>
      <c r="BL1013" s="6"/>
      <c r="BM1013" s="6"/>
    </row>
    <row r="1014" spans="1:65" ht="13.2">
      <c r="A1014" s="6"/>
      <c r="B1014" s="31"/>
      <c r="C1014" s="31"/>
      <c r="D1014" s="6"/>
      <c r="E1014" s="72"/>
      <c r="F1014" s="6"/>
      <c r="G1014" s="6"/>
      <c r="H1014" s="6"/>
      <c r="I1014" s="6"/>
      <c r="J1014" s="6"/>
      <c r="K1014" s="6"/>
      <c r="L1014" s="6"/>
      <c r="M1014" s="6"/>
      <c r="N1014" s="6"/>
      <c r="O1014" s="6"/>
      <c r="P1014" s="6"/>
      <c r="Q1014" s="6"/>
      <c r="R1014" s="6"/>
      <c r="S1014" s="6"/>
      <c r="T1014" s="6"/>
      <c r="U1014" s="6"/>
      <c r="V1014" s="6"/>
      <c r="W1014" s="6"/>
      <c r="X1014" s="6"/>
      <c r="Y1014" s="6"/>
      <c r="Z1014" s="6"/>
      <c r="AA1014" s="6"/>
      <c r="AB1014" s="6"/>
      <c r="AC1014" s="6"/>
      <c r="AD1014" s="6"/>
      <c r="AE1014" s="6"/>
      <c r="AF1014" s="6"/>
      <c r="AG1014" s="6"/>
      <c r="AH1014" s="6"/>
      <c r="AI1014" s="6"/>
      <c r="AJ1014" s="6"/>
      <c r="AK1014" s="6"/>
      <c r="AL1014" s="6"/>
      <c r="AM1014" s="73"/>
      <c r="AN1014" s="74"/>
      <c r="AO1014" s="74"/>
      <c r="AP1014" s="74"/>
      <c r="AQ1014" s="71"/>
      <c r="AR1014" s="70"/>
      <c r="AS1014" s="6"/>
      <c r="AT1014" s="6"/>
      <c r="AU1014" s="6"/>
      <c r="AV1014" s="6"/>
      <c r="AW1014" s="6"/>
      <c r="AX1014" s="6"/>
      <c r="AY1014" s="6"/>
      <c r="AZ1014" s="6"/>
      <c r="BA1014" s="6"/>
      <c r="BB1014" s="6"/>
      <c r="BC1014" s="6"/>
      <c r="BD1014" s="6"/>
      <c r="BE1014" s="6"/>
      <c r="BF1014" s="6"/>
      <c r="BG1014" s="6"/>
      <c r="BH1014" s="6"/>
      <c r="BI1014" s="6"/>
      <c r="BJ1014" s="6"/>
      <c r="BK1014" s="6"/>
      <c r="BL1014" s="6"/>
      <c r="BM1014" s="6"/>
    </row>
    <row r="1015" spans="1:65" ht="13.2">
      <c r="A1015" s="6"/>
      <c r="B1015" s="31"/>
      <c r="C1015" s="31"/>
      <c r="D1015" s="6"/>
      <c r="E1015" s="72"/>
      <c r="F1015" s="6"/>
      <c r="G1015" s="6"/>
      <c r="H1015" s="6"/>
      <c r="I1015" s="6"/>
      <c r="J1015" s="6"/>
      <c r="K1015" s="6"/>
      <c r="L1015" s="6"/>
      <c r="M1015" s="6"/>
      <c r="N1015" s="6"/>
      <c r="O1015" s="6"/>
      <c r="P1015" s="6"/>
      <c r="Q1015" s="6"/>
      <c r="R1015" s="6"/>
      <c r="S1015" s="6"/>
      <c r="T1015" s="6"/>
      <c r="U1015" s="6"/>
      <c r="V1015" s="6"/>
      <c r="W1015" s="6"/>
      <c r="X1015" s="6"/>
      <c r="Y1015" s="6"/>
      <c r="Z1015" s="6"/>
      <c r="AA1015" s="6"/>
      <c r="AB1015" s="6"/>
      <c r="AC1015" s="6"/>
      <c r="AD1015" s="6"/>
      <c r="AE1015" s="6"/>
      <c r="AF1015" s="6"/>
      <c r="AG1015" s="6"/>
      <c r="AH1015" s="6"/>
      <c r="AI1015" s="6"/>
      <c r="AJ1015" s="6"/>
      <c r="AK1015" s="6"/>
      <c r="AL1015" s="6"/>
      <c r="AM1015" s="73"/>
      <c r="AN1015" s="74"/>
      <c r="AO1015" s="74"/>
      <c r="AP1015" s="74"/>
      <c r="AQ1015" s="71"/>
      <c r="AR1015" s="70"/>
      <c r="AS1015" s="6"/>
      <c r="AT1015" s="6"/>
      <c r="AU1015" s="6"/>
      <c r="AV1015" s="6"/>
      <c r="AW1015" s="6"/>
      <c r="AX1015" s="6"/>
      <c r="AY1015" s="6"/>
      <c r="AZ1015" s="6"/>
      <c r="BA1015" s="6"/>
      <c r="BB1015" s="6"/>
      <c r="BC1015" s="6"/>
      <c r="BD1015" s="6"/>
      <c r="BE1015" s="6"/>
      <c r="BF1015" s="6"/>
      <c r="BG1015" s="6"/>
      <c r="BH1015" s="6"/>
      <c r="BI1015" s="6"/>
      <c r="BJ1015" s="6"/>
      <c r="BK1015" s="6"/>
      <c r="BL1015" s="6"/>
      <c r="BM1015" s="6"/>
    </row>
    <row r="1016" spans="1:65" ht="13.2">
      <c r="A1016" s="6"/>
      <c r="B1016" s="31"/>
      <c r="C1016" s="31"/>
      <c r="D1016" s="6"/>
      <c r="E1016" s="72"/>
      <c r="F1016" s="6"/>
      <c r="G1016" s="6"/>
      <c r="H1016" s="6"/>
      <c r="I1016" s="6"/>
      <c r="J1016" s="6"/>
      <c r="K1016" s="6"/>
      <c r="L1016" s="6"/>
      <c r="M1016" s="6"/>
      <c r="N1016" s="6"/>
      <c r="O1016" s="6"/>
      <c r="P1016" s="6"/>
      <c r="Q1016" s="6"/>
      <c r="R1016" s="6"/>
      <c r="S1016" s="6"/>
      <c r="T1016" s="6"/>
      <c r="U1016" s="6"/>
      <c r="V1016" s="6"/>
      <c r="W1016" s="6"/>
      <c r="X1016" s="6"/>
      <c r="Y1016" s="6"/>
      <c r="Z1016" s="6"/>
      <c r="AA1016" s="6"/>
      <c r="AB1016" s="6"/>
      <c r="AC1016" s="6"/>
      <c r="AD1016" s="6"/>
      <c r="AE1016" s="6"/>
      <c r="AF1016" s="6"/>
      <c r="AG1016" s="6"/>
      <c r="AH1016" s="6"/>
      <c r="AI1016" s="6"/>
      <c r="AJ1016" s="6"/>
      <c r="AK1016" s="6"/>
      <c r="AL1016" s="6"/>
      <c r="AM1016" s="73"/>
      <c r="AN1016" s="74"/>
      <c r="AO1016" s="74"/>
      <c r="AP1016" s="74"/>
      <c r="AQ1016" s="71"/>
      <c r="AR1016" s="70"/>
      <c r="AS1016" s="6"/>
      <c r="AT1016" s="6"/>
      <c r="AU1016" s="6"/>
      <c r="AV1016" s="6"/>
      <c r="AW1016" s="6"/>
      <c r="AX1016" s="6"/>
      <c r="AY1016" s="6"/>
      <c r="AZ1016" s="6"/>
      <c r="BA1016" s="6"/>
      <c r="BB1016" s="6"/>
      <c r="BC1016" s="6"/>
      <c r="BD1016" s="6"/>
      <c r="BE1016" s="6"/>
      <c r="BF1016" s="6"/>
      <c r="BG1016" s="6"/>
      <c r="BH1016" s="6"/>
      <c r="BI1016" s="6"/>
      <c r="BJ1016" s="6"/>
      <c r="BK1016" s="6"/>
      <c r="BL1016" s="6"/>
      <c r="BM1016" s="6"/>
    </row>
    <row r="1017" spans="1:65" ht="13.2">
      <c r="A1017" s="6"/>
      <c r="B1017" s="31"/>
      <c r="C1017" s="31"/>
      <c r="D1017" s="6"/>
      <c r="E1017" s="72"/>
      <c r="F1017" s="6"/>
      <c r="G1017" s="6"/>
      <c r="H1017" s="6"/>
      <c r="I1017" s="6"/>
      <c r="J1017" s="6"/>
      <c r="K1017" s="6"/>
      <c r="L1017" s="6"/>
      <c r="M1017" s="6"/>
      <c r="N1017" s="6"/>
      <c r="O1017" s="6"/>
      <c r="P1017" s="6"/>
      <c r="Q1017" s="6"/>
      <c r="R1017" s="6"/>
      <c r="S1017" s="6"/>
      <c r="T1017" s="6"/>
      <c r="U1017" s="6"/>
      <c r="V1017" s="6"/>
      <c r="W1017" s="6"/>
      <c r="X1017" s="6"/>
      <c r="Y1017" s="6"/>
      <c r="Z1017" s="6"/>
      <c r="AA1017" s="6"/>
      <c r="AB1017" s="6"/>
      <c r="AC1017" s="6"/>
      <c r="AD1017" s="6"/>
      <c r="AE1017" s="6"/>
      <c r="AF1017" s="6"/>
      <c r="AG1017" s="6"/>
      <c r="AH1017" s="6"/>
      <c r="AI1017" s="6"/>
      <c r="AJ1017" s="6"/>
      <c r="AK1017" s="6"/>
      <c r="AL1017" s="6"/>
      <c r="AM1017" s="73"/>
      <c r="AN1017" s="74"/>
      <c r="AO1017" s="74"/>
      <c r="AP1017" s="74"/>
      <c r="AQ1017" s="71"/>
      <c r="AR1017" s="70"/>
      <c r="AS1017" s="6"/>
      <c r="AT1017" s="6"/>
      <c r="AU1017" s="6"/>
      <c r="AV1017" s="6"/>
      <c r="AW1017" s="6"/>
      <c r="AX1017" s="6"/>
      <c r="AY1017" s="6"/>
      <c r="AZ1017" s="6"/>
      <c r="BA1017" s="6"/>
      <c r="BB1017" s="6"/>
      <c r="BC1017" s="6"/>
      <c r="BD1017" s="6"/>
      <c r="BE1017" s="6"/>
      <c r="BF1017" s="6"/>
      <c r="BG1017" s="6"/>
      <c r="BH1017" s="6"/>
      <c r="BI1017" s="6"/>
      <c r="BJ1017" s="6"/>
      <c r="BK1017" s="6"/>
      <c r="BL1017" s="6"/>
      <c r="BM1017" s="6"/>
    </row>
    <row r="1018" spans="1:65" ht="13.2">
      <c r="A1018" s="6"/>
      <c r="B1018" s="31"/>
      <c r="C1018" s="31"/>
      <c r="D1018" s="6"/>
      <c r="E1018" s="72"/>
      <c r="F1018" s="6"/>
      <c r="G1018" s="6"/>
      <c r="H1018" s="6"/>
      <c r="I1018" s="6"/>
      <c r="J1018" s="6"/>
      <c r="K1018" s="6"/>
      <c r="L1018" s="6"/>
      <c r="M1018" s="6"/>
      <c r="N1018" s="6"/>
      <c r="O1018" s="6"/>
      <c r="P1018" s="6"/>
      <c r="Q1018" s="6"/>
      <c r="R1018" s="6"/>
      <c r="S1018" s="6"/>
      <c r="T1018" s="6"/>
      <c r="U1018" s="6"/>
      <c r="V1018" s="6"/>
      <c r="W1018" s="6"/>
      <c r="X1018" s="6"/>
      <c r="Y1018" s="6"/>
      <c r="Z1018" s="6"/>
      <c r="AA1018" s="6"/>
      <c r="AB1018" s="6"/>
      <c r="AC1018" s="6"/>
      <c r="AD1018" s="6"/>
      <c r="AE1018" s="6"/>
      <c r="AF1018" s="6"/>
      <c r="AG1018" s="6"/>
      <c r="AH1018" s="6"/>
      <c r="AI1018" s="6"/>
      <c r="AJ1018" s="6"/>
      <c r="AK1018" s="6"/>
      <c r="AL1018" s="6"/>
      <c r="AM1018" s="73"/>
      <c r="AN1018" s="74"/>
      <c r="AO1018" s="74"/>
      <c r="AP1018" s="74"/>
      <c r="AQ1018" s="71"/>
      <c r="AR1018" s="70"/>
      <c r="AS1018" s="6"/>
      <c r="AT1018" s="6"/>
      <c r="AU1018" s="6"/>
      <c r="AV1018" s="6"/>
      <c r="AW1018" s="6"/>
      <c r="AX1018" s="6"/>
      <c r="AY1018" s="6"/>
      <c r="AZ1018" s="6"/>
      <c r="BA1018" s="6"/>
      <c r="BB1018" s="6"/>
      <c r="BC1018" s="6"/>
      <c r="BD1018" s="6"/>
      <c r="BE1018" s="6"/>
      <c r="BF1018" s="6"/>
      <c r="BG1018" s="6"/>
      <c r="BH1018" s="6"/>
      <c r="BI1018" s="6"/>
      <c r="BJ1018" s="6"/>
      <c r="BK1018" s="6"/>
      <c r="BL1018" s="6"/>
      <c r="BM1018" s="6"/>
    </row>
    <row r="1019" spans="1:65" ht="13.2">
      <c r="A1019" s="6"/>
      <c r="B1019" s="31"/>
      <c r="C1019" s="31"/>
      <c r="D1019" s="6"/>
      <c r="E1019" s="72"/>
      <c r="F1019" s="6"/>
      <c r="G1019" s="6"/>
      <c r="H1019" s="6"/>
      <c r="I1019" s="6"/>
      <c r="J1019" s="6"/>
      <c r="K1019" s="6"/>
      <c r="L1019" s="6"/>
      <c r="M1019" s="6"/>
      <c r="N1019" s="6"/>
      <c r="O1019" s="6"/>
      <c r="P1019" s="6"/>
      <c r="Q1019" s="6"/>
      <c r="R1019" s="6"/>
      <c r="S1019" s="6"/>
      <c r="T1019" s="6"/>
      <c r="U1019" s="6"/>
      <c r="V1019" s="6"/>
      <c r="W1019" s="6"/>
      <c r="X1019" s="6"/>
      <c r="Y1019" s="6"/>
      <c r="Z1019" s="6"/>
      <c r="AA1019" s="6"/>
      <c r="AB1019" s="6"/>
      <c r="AC1019" s="6"/>
      <c r="AD1019" s="6"/>
      <c r="AE1019" s="6"/>
      <c r="AF1019" s="6"/>
      <c r="AG1019" s="6"/>
      <c r="AH1019" s="6"/>
      <c r="AI1019" s="6"/>
      <c r="AJ1019" s="6"/>
      <c r="AK1019" s="6"/>
      <c r="AL1019" s="6"/>
      <c r="AM1019" s="73"/>
      <c r="AN1019" s="74"/>
      <c r="AO1019" s="74"/>
      <c r="AP1019" s="74"/>
      <c r="AQ1019" s="71"/>
      <c r="AR1019" s="70"/>
      <c r="AS1019" s="6"/>
      <c r="AT1019" s="6"/>
      <c r="AU1019" s="6"/>
      <c r="AV1019" s="6"/>
      <c r="AW1019" s="6"/>
      <c r="AX1019" s="6"/>
      <c r="AY1019" s="6"/>
      <c r="AZ1019" s="6"/>
      <c r="BA1019" s="6"/>
      <c r="BB1019" s="6"/>
      <c r="BC1019" s="6"/>
      <c r="BD1019" s="6"/>
      <c r="BE1019" s="6"/>
      <c r="BF1019" s="6"/>
      <c r="BG1019" s="6"/>
      <c r="BH1019" s="6"/>
      <c r="BI1019" s="6"/>
      <c r="BJ1019" s="6"/>
      <c r="BK1019" s="6"/>
      <c r="BL1019" s="6"/>
      <c r="BM1019" s="6"/>
    </row>
    <row r="1020" spans="1:65" ht="13.2">
      <c r="A1020" s="6"/>
      <c r="B1020" s="31"/>
      <c r="C1020" s="31"/>
      <c r="D1020" s="6"/>
      <c r="E1020" s="72"/>
      <c r="F1020" s="6"/>
      <c r="G1020" s="6"/>
      <c r="H1020" s="6"/>
      <c r="I1020" s="6"/>
      <c r="J1020" s="6"/>
      <c r="K1020" s="6"/>
      <c r="L1020" s="6"/>
      <c r="M1020" s="6"/>
      <c r="N1020" s="6"/>
      <c r="O1020" s="6"/>
      <c r="P1020" s="6"/>
      <c r="Q1020" s="6"/>
      <c r="R1020" s="6"/>
      <c r="S1020" s="6"/>
      <c r="T1020" s="6"/>
      <c r="U1020" s="6"/>
      <c r="V1020" s="6"/>
      <c r="W1020" s="6"/>
      <c r="X1020" s="6"/>
      <c r="Y1020" s="6"/>
      <c r="Z1020" s="6"/>
      <c r="AA1020" s="6"/>
      <c r="AB1020" s="6"/>
      <c r="AC1020" s="6"/>
      <c r="AD1020" s="6"/>
      <c r="AE1020" s="6"/>
      <c r="AF1020" s="6"/>
      <c r="AG1020" s="6"/>
      <c r="AH1020" s="6"/>
      <c r="AI1020" s="6"/>
      <c r="AJ1020" s="6"/>
      <c r="AK1020" s="6"/>
      <c r="AL1020" s="6"/>
      <c r="AM1020" s="73"/>
      <c r="AN1020" s="74"/>
      <c r="AO1020" s="74"/>
      <c r="AP1020" s="74"/>
      <c r="AQ1020" s="71"/>
      <c r="AR1020" s="70"/>
      <c r="AS1020" s="6"/>
      <c r="AT1020" s="6"/>
      <c r="AU1020" s="6"/>
      <c r="AV1020" s="6"/>
      <c r="AW1020" s="6"/>
      <c r="AX1020" s="6"/>
      <c r="AY1020" s="6"/>
      <c r="AZ1020" s="6"/>
      <c r="BA1020" s="6"/>
      <c r="BB1020" s="6"/>
      <c r="BC1020" s="6"/>
      <c r="BD1020" s="6"/>
      <c r="BE1020" s="6"/>
      <c r="BF1020" s="6"/>
      <c r="BG1020" s="6"/>
      <c r="BH1020" s="6"/>
      <c r="BI1020" s="6"/>
      <c r="BJ1020" s="6"/>
      <c r="BK1020" s="6"/>
      <c r="BL1020" s="6"/>
      <c r="BM1020" s="6"/>
    </row>
    <row r="1021" spans="1:65" ht="13.2">
      <c r="A1021" s="6"/>
      <c r="B1021" s="31"/>
      <c r="C1021" s="31"/>
      <c r="D1021" s="6"/>
      <c r="E1021" s="72"/>
      <c r="F1021" s="6"/>
      <c r="G1021" s="6"/>
      <c r="H1021" s="6"/>
      <c r="I1021" s="6"/>
      <c r="J1021" s="6"/>
      <c r="K1021" s="6"/>
      <c r="L1021" s="6"/>
      <c r="M1021" s="6"/>
      <c r="N1021" s="6"/>
      <c r="O1021" s="6"/>
      <c r="P1021" s="6"/>
      <c r="Q1021" s="6"/>
      <c r="R1021" s="6"/>
      <c r="S1021" s="6"/>
      <c r="T1021" s="6"/>
      <c r="U1021" s="6"/>
      <c r="V1021" s="6"/>
      <c r="W1021" s="6"/>
      <c r="X1021" s="6"/>
      <c r="Y1021" s="6"/>
      <c r="Z1021" s="6"/>
      <c r="AA1021" s="6"/>
      <c r="AB1021" s="6"/>
      <c r="AC1021" s="6"/>
      <c r="AD1021" s="6"/>
      <c r="AE1021" s="6"/>
      <c r="AF1021" s="6"/>
      <c r="AG1021" s="6"/>
      <c r="AH1021" s="6"/>
      <c r="AI1021" s="6"/>
      <c r="AJ1021" s="6"/>
      <c r="AK1021" s="6"/>
      <c r="AL1021" s="6"/>
      <c r="AM1021" s="73"/>
      <c r="AN1021" s="74"/>
      <c r="AO1021" s="74"/>
      <c r="AP1021" s="74"/>
      <c r="AQ1021" s="71"/>
      <c r="AR1021" s="70"/>
      <c r="AS1021" s="6"/>
      <c r="AT1021" s="6"/>
      <c r="AU1021" s="6"/>
      <c r="AV1021" s="6"/>
      <c r="AW1021" s="6"/>
      <c r="AX1021" s="6"/>
      <c r="AY1021" s="6"/>
      <c r="AZ1021" s="6"/>
      <c r="BA1021" s="6"/>
      <c r="BB1021" s="6"/>
      <c r="BC1021" s="6"/>
      <c r="BD1021" s="6"/>
      <c r="BE1021" s="6"/>
      <c r="BF1021" s="6"/>
      <c r="BG1021" s="6"/>
      <c r="BH1021" s="6"/>
      <c r="BI1021" s="6"/>
      <c r="BJ1021" s="6"/>
      <c r="BK1021" s="6"/>
      <c r="BL1021" s="6"/>
      <c r="BM1021" s="6"/>
    </row>
    <row r="1022" spans="1:65" ht="13.2">
      <c r="A1022" s="6"/>
      <c r="B1022" s="31"/>
      <c r="C1022" s="31"/>
      <c r="D1022" s="6"/>
      <c r="E1022" s="72"/>
      <c r="F1022" s="6"/>
      <c r="G1022" s="6"/>
      <c r="H1022" s="6"/>
      <c r="I1022" s="6"/>
      <c r="J1022" s="6"/>
      <c r="K1022" s="6"/>
      <c r="L1022" s="6"/>
      <c r="M1022" s="6"/>
      <c r="N1022" s="6"/>
      <c r="O1022" s="6"/>
      <c r="P1022" s="6"/>
      <c r="Q1022" s="6"/>
      <c r="R1022" s="6"/>
      <c r="S1022" s="6"/>
      <c r="T1022" s="6"/>
      <c r="U1022" s="6"/>
      <c r="V1022" s="6"/>
      <c r="W1022" s="6"/>
      <c r="X1022" s="6"/>
      <c r="Y1022" s="6"/>
      <c r="Z1022" s="6"/>
      <c r="AA1022" s="6"/>
      <c r="AB1022" s="6"/>
      <c r="AC1022" s="6"/>
      <c r="AD1022" s="6"/>
      <c r="AE1022" s="6"/>
      <c r="AF1022" s="6"/>
      <c r="AG1022" s="6"/>
      <c r="AH1022" s="6"/>
      <c r="AI1022" s="6"/>
      <c r="AJ1022" s="6"/>
      <c r="AK1022" s="6"/>
      <c r="AL1022" s="6"/>
      <c r="AM1022" s="73"/>
      <c r="AN1022" s="74"/>
      <c r="AO1022" s="74"/>
      <c r="AP1022" s="74"/>
      <c r="AQ1022" s="71"/>
      <c r="AR1022" s="70"/>
      <c r="AS1022" s="6"/>
      <c r="AT1022" s="6"/>
      <c r="AU1022" s="6"/>
      <c r="AV1022" s="6"/>
      <c r="AW1022" s="6"/>
      <c r="AX1022" s="6"/>
      <c r="AY1022" s="6"/>
      <c r="AZ1022" s="6"/>
      <c r="BA1022" s="6"/>
      <c r="BB1022" s="6"/>
      <c r="BC1022" s="6"/>
      <c r="BD1022" s="6"/>
      <c r="BE1022" s="6"/>
      <c r="BF1022" s="6"/>
      <c r="BG1022" s="6"/>
      <c r="BH1022" s="6"/>
      <c r="BI1022" s="6"/>
      <c r="BJ1022" s="6"/>
      <c r="BK1022" s="6"/>
      <c r="BL1022" s="6"/>
      <c r="BM1022" s="6"/>
    </row>
    <row r="1023" spans="1:65" ht="13.2">
      <c r="A1023" s="6"/>
      <c r="B1023" s="31"/>
      <c r="C1023" s="31"/>
      <c r="D1023" s="6"/>
      <c r="E1023" s="72"/>
      <c r="F1023" s="6"/>
      <c r="G1023" s="6"/>
      <c r="H1023" s="6"/>
      <c r="I1023" s="6"/>
      <c r="J1023" s="6"/>
      <c r="K1023" s="6"/>
      <c r="L1023" s="6"/>
      <c r="M1023" s="6"/>
      <c r="N1023" s="6"/>
      <c r="O1023" s="6"/>
      <c r="P1023" s="6"/>
      <c r="Q1023" s="6"/>
      <c r="R1023" s="6"/>
      <c r="S1023" s="6"/>
      <c r="T1023" s="6"/>
      <c r="U1023" s="6"/>
      <c r="V1023" s="6"/>
      <c r="W1023" s="6"/>
      <c r="X1023" s="6"/>
      <c r="Y1023" s="6"/>
      <c r="Z1023" s="6"/>
      <c r="AA1023" s="6"/>
      <c r="AB1023" s="6"/>
      <c r="AC1023" s="6"/>
      <c r="AD1023" s="6"/>
      <c r="AE1023" s="6"/>
      <c r="AF1023" s="6"/>
      <c r="AG1023" s="6"/>
      <c r="AH1023" s="6"/>
      <c r="AI1023" s="6"/>
      <c r="AJ1023" s="6"/>
      <c r="AK1023" s="6"/>
      <c r="AL1023" s="6"/>
      <c r="AM1023" s="73"/>
      <c r="AN1023" s="74"/>
      <c r="AO1023" s="74"/>
      <c r="AP1023" s="74"/>
      <c r="AQ1023" s="71"/>
      <c r="AR1023" s="70"/>
      <c r="AS1023" s="6"/>
      <c r="AT1023" s="6"/>
      <c r="AU1023" s="6"/>
      <c r="AV1023" s="6"/>
      <c r="AW1023" s="6"/>
      <c r="AX1023" s="6"/>
      <c r="AY1023" s="6"/>
      <c r="AZ1023" s="6"/>
      <c r="BA1023" s="6"/>
      <c r="BB1023" s="6"/>
      <c r="BC1023" s="6"/>
      <c r="BD1023" s="6"/>
      <c r="BE1023" s="6"/>
      <c r="BF1023" s="6"/>
      <c r="BG1023" s="6"/>
      <c r="BH1023" s="6"/>
      <c r="BI1023" s="6"/>
      <c r="BJ1023" s="6"/>
      <c r="BK1023" s="6"/>
      <c r="BL1023" s="6"/>
      <c r="BM1023" s="6"/>
    </row>
    <row r="1024" spans="1:65" ht="13.2">
      <c r="A1024" s="6"/>
      <c r="B1024" s="31"/>
      <c r="C1024" s="31"/>
      <c r="D1024" s="6"/>
      <c r="E1024" s="72"/>
      <c r="F1024" s="6"/>
      <c r="G1024" s="6"/>
      <c r="H1024" s="6"/>
      <c r="I1024" s="6"/>
      <c r="J1024" s="6"/>
      <c r="K1024" s="6"/>
      <c r="L1024" s="6"/>
      <c r="M1024" s="6"/>
      <c r="N1024" s="6"/>
      <c r="O1024" s="6"/>
      <c r="P1024" s="6"/>
      <c r="Q1024" s="6"/>
      <c r="R1024" s="6"/>
      <c r="S1024" s="6"/>
      <c r="T1024" s="6"/>
      <c r="U1024" s="6"/>
      <c r="V1024" s="6"/>
      <c r="W1024" s="6"/>
      <c r="X1024" s="6"/>
      <c r="Y1024" s="6"/>
      <c r="Z1024" s="6"/>
      <c r="AA1024" s="6"/>
      <c r="AB1024" s="6"/>
      <c r="AC1024" s="6"/>
      <c r="AD1024" s="6"/>
      <c r="AE1024" s="6"/>
      <c r="AF1024" s="6"/>
      <c r="AG1024" s="6"/>
      <c r="AH1024" s="6"/>
      <c r="AI1024" s="6"/>
      <c r="AJ1024" s="6"/>
      <c r="AK1024" s="6"/>
      <c r="AL1024" s="6"/>
      <c r="AM1024" s="73"/>
      <c r="AN1024" s="74"/>
      <c r="AO1024" s="74"/>
      <c r="AP1024" s="74"/>
      <c r="AQ1024" s="71"/>
      <c r="AR1024" s="70"/>
      <c r="AS1024" s="6"/>
      <c r="AT1024" s="6"/>
      <c r="AU1024" s="6"/>
      <c r="AV1024" s="6"/>
      <c r="AW1024" s="6"/>
      <c r="AX1024" s="6"/>
      <c r="AY1024" s="6"/>
      <c r="AZ1024" s="6"/>
      <c r="BA1024" s="6"/>
      <c r="BB1024" s="6"/>
      <c r="BC1024" s="6"/>
      <c r="BD1024" s="6"/>
      <c r="BE1024" s="6"/>
      <c r="BF1024" s="6"/>
      <c r="BG1024" s="6"/>
      <c r="BH1024" s="6"/>
      <c r="BI1024" s="6"/>
      <c r="BJ1024" s="6"/>
      <c r="BK1024" s="6"/>
      <c r="BL1024" s="6"/>
      <c r="BM1024" s="6"/>
    </row>
    <row r="1025" spans="1:65" ht="13.2">
      <c r="A1025" s="6"/>
      <c r="B1025" s="31"/>
      <c r="C1025" s="31"/>
      <c r="D1025" s="6"/>
      <c r="E1025" s="72"/>
      <c r="F1025" s="6"/>
      <c r="G1025" s="6"/>
      <c r="H1025" s="6"/>
      <c r="I1025" s="6"/>
      <c r="J1025" s="6"/>
      <c r="K1025" s="6"/>
      <c r="L1025" s="6"/>
      <c r="M1025" s="6"/>
      <c r="N1025" s="6"/>
      <c r="O1025" s="6"/>
      <c r="P1025" s="6"/>
      <c r="Q1025" s="6"/>
      <c r="R1025" s="6"/>
      <c r="S1025" s="6"/>
      <c r="T1025" s="6"/>
      <c r="U1025" s="6"/>
      <c r="V1025" s="6"/>
      <c r="W1025" s="6"/>
      <c r="X1025" s="6"/>
      <c r="Y1025" s="6"/>
      <c r="Z1025" s="6"/>
      <c r="AA1025" s="6"/>
      <c r="AB1025" s="6"/>
      <c r="AC1025" s="6"/>
      <c r="AD1025" s="6"/>
      <c r="AE1025" s="6"/>
      <c r="AF1025" s="6"/>
      <c r="AG1025" s="6"/>
      <c r="AH1025" s="6"/>
      <c r="AI1025" s="6"/>
      <c r="AJ1025" s="6"/>
      <c r="AK1025" s="6"/>
      <c r="AL1025" s="6"/>
      <c r="AM1025" s="73"/>
      <c r="AN1025" s="74"/>
      <c r="AO1025" s="74"/>
      <c r="AP1025" s="74"/>
      <c r="AQ1025" s="71"/>
      <c r="AR1025" s="70"/>
      <c r="AS1025" s="6"/>
      <c r="AT1025" s="6"/>
      <c r="AU1025" s="6"/>
      <c r="AV1025" s="6"/>
      <c r="AW1025" s="6"/>
      <c r="AX1025" s="6"/>
      <c r="AY1025" s="6"/>
      <c r="AZ1025" s="6"/>
      <c r="BA1025" s="6"/>
      <c r="BB1025" s="6"/>
      <c r="BC1025" s="6"/>
      <c r="BD1025" s="6"/>
      <c r="BE1025" s="6"/>
      <c r="BF1025" s="6"/>
      <c r="BG1025" s="6"/>
      <c r="BH1025" s="6"/>
      <c r="BI1025" s="6"/>
      <c r="BJ1025" s="6"/>
      <c r="BK1025" s="6"/>
      <c r="BL1025" s="6"/>
      <c r="BM1025" s="6"/>
    </row>
    <row r="1026" spans="1:65" ht="13.2">
      <c r="A1026" s="6"/>
      <c r="B1026" s="31"/>
      <c r="C1026" s="31"/>
      <c r="D1026" s="6"/>
      <c r="E1026" s="72"/>
      <c r="F1026" s="6"/>
      <c r="G1026" s="6"/>
      <c r="H1026" s="6"/>
      <c r="I1026" s="6"/>
      <c r="J1026" s="6"/>
      <c r="K1026" s="6"/>
      <c r="L1026" s="6"/>
      <c r="M1026" s="6"/>
      <c r="N1026" s="6"/>
      <c r="O1026" s="6"/>
      <c r="P1026" s="6"/>
      <c r="Q1026" s="6"/>
      <c r="R1026" s="6"/>
      <c r="S1026" s="6"/>
      <c r="T1026" s="6"/>
      <c r="U1026" s="6"/>
      <c r="V1026" s="6"/>
      <c r="W1026" s="6"/>
      <c r="X1026" s="6"/>
      <c r="Y1026" s="6"/>
      <c r="Z1026" s="6"/>
      <c r="AA1026" s="6"/>
      <c r="AB1026" s="6"/>
      <c r="AC1026" s="6"/>
      <c r="AD1026" s="6"/>
      <c r="AE1026" s="6"/>
      <c r="AF1026" s="6"/>
      <c r="AG1026" s="6"/>
      <c r="AH1026" s="6"/>
      <c r="AI1026" s="6"/>
      <c r="AJ1026" s="6"/>
      <c r="AK1026" s="6"/>
      <c r="AL1026" s="6"/>
      <c r="AM1026" s="73"/>
      <c r="AN1026" s="74"/>
      <c r="AO1026" s="74"/>
      <c r="AP1026" s="74"/>
      <c r="AQ1026" s="71"/>
      <c r="AR1026" s="70"/>
      <c r="AS1026" s="6"/>
      <c r="AT1026" s="6"/>
      <c r="AU1026" s="6"/>
      <c r="AV1026" s="6"/>
      <c r="AW1026" s="6"/>
      <c r="AX1026" s="6"/>
      <c r="AY1026" s="6"/>
      <c r="AZ1026" s="6"/>
      <c r="BA1026" s="6"/>
      <c r="BB1026" s="6"/>
      <c r="BC1026" s="6"/>
      <c r="BD1026" s="6"/>
      <c r="BE1026" s="6"/>
      <c r="BF1026" s="6"/>
      <c r="BG1026" s="6"/>
      <c r="BH1026" s="6"/>
      <c r="BI1026" s="6"/>
      <c r="BJ1026" s="6"/>
      <c r="BK1026" s="6"/>
      <c r="BL1026" s="6"/>
      <c r="BM1026" s="6"/>
    </row>
    <row r="1027" spans="1:65" ht="13.2">
      <c r="A1027" s="6"/>
      <c r="B1027" s="31"/>
      <c r="C1027" s="31"/>
      <c r="D1027" s="6"/>
      <c r="E1027" s="72"/>
      <c r="F1027" s="6"/>
      <c r="G1027" s="6"/>
      <c r="H1027" s="6"/>
      <c r="I1027" s="6"/>
      <c r="J1027" s="6"/>
      <c r="K1027" s="6"/>
      <c r="L1027" s="6"/>
      <c r="M1027" s="6"/>
      <c r="N1027" s="6"/>
      <c r="O1027" s="6"/>
      <c r="P1027" s="6"/>
      <c r="Q1027" s="6"/>
      <c r="R1027" s="6"/>
      <c r="S1027" s="6"/>
      <c r="T1027" s="6"/>
      <c r="U1027" s="6"/>
      <c r="V1027" s="6"/>
      <c r="W1027" s="6"/>
      <c r="X1027" s="6"/>
      <c r="Y1027" s="6"/>
      <c r="Z1027" s="6"/>
      <c r="AA1027" s="6"/>
      <c r="AB1027" s="6"/>
      <c r="AC1027" s="6"/>
      <c r="AD1027" s="6"/>
      <c r="AE1027" s="6"/>
      <c r="AF1027" s="6"/>
      <c r="AG1027" s="6"/>
      <c r="AH1027" s="6"/>
      <c r="AI1027" s="6"/>
      <c r="AJ1027" s="6"/>
      <c r="AK1027" s="6"/>
      <c r="AL1027" s="6"/>
      <c r="AM1027" s="73"/>
      <c r="AN1027" s="74"/>
      <c r="AO1027" s="74"/>
      <c r="AP1027" s="74"/>
      <c r="AQ1027" s="71"/>
      <c r="AR1027" s="70"/>
      <c r="AS1027" s="6"/>
      <c r="AT1027" s="6"/>
      <c r="AU1027" s="6"/>
      <c r="AV1027" s="6"/>
      <c r="AW1027" s="6"/>
      <c r="AX1027" s="6"/>
      <c r="AY1027" s="6"/>
      <c r="AZ1027" s="6"/>
      <c r="BA1027" s="6"/>
      <c r="BB1027" s="6"/>
      <c r="BC1027" s="6"/>
      <c r="BD1027" s="6"/>
      <c r="BE1027" s="6"/>
      <c r="BF1027" s="6"/>
      <c r="BG1027" s="6"/>
      <c r="BH1027" s="6"/>
      <c r="BI1027" s="6"/>
      <c r="BJ1027" s="6"/>
      <c r="BK1027" s="6"/>
      <c r="BL1027" s="6"/>
      <c r="BM1027" s="6"/>
    </row>
    <row r="1028" spans="1:65" ht="13.2">
      <c r="A1028" s="6"/>
      <c r="B1028" s="31"/>
      <c r="C1028" s="31"/>
      <c r="D1028" s="6"/>
      <c r="E1028" s="72"/>
      <c r="F1028" s="6"/>
      <c r="G1028" s="6"/>
      <c r="H1028" s="6"/>
      <c r="I1028" s="6"/>
      <c r="J1028" s="6"/>
      <c r="K1028" s="6"/>
      <c r="L1028" s="6"/>
      <c r="M1028" s="6"/>
      <c r="N1028" s="6"/>
      <c r="O1028" s="6"/>
      <c r="P1028" s="6"/>
      <c r="Q1028" s="6"/>
      <c r="R1028" s="6"/>
      <c r="S1028" s="6"/>
      <c r="T1028" s="6"/>
      <c r="U1028" s="6"/>
      <c r="V1028" s="6"/>
      <c r="W1028" s="6"/>
      <c r="X1028" s="6"/>
      <c r="Y1028" s="6"/>
      <c r="Z1028" s="6"/>
      <c r="AA1028" s="6"/>
      <c r="AB1028" s="6"/>
      <c r="AC1028" s="6"/>
      <c r="AD1028" s="6"/>
      <c r="AE1028" s="6"/>
      <c r="AF1028" s="6"/>
      <c r="AG1028" s="6"/>
      <c r="AH1028" s="6"/>
      <c r="AI1028" s="6"/>
      <c r="AJ1028" s="6"/>
      <c r="AK1028" s="6"/>
      <c r="AL1028" s="6"/>
      <c r="AM1028" s="73"/>
      <c r="AN1028" s="74"/>
      <c r="AO1028" s="74"/>
      <c r="AP1028" s="74"/>
      <c r="AQ1028" s="71"/>
      <c r="AR1028" s="70"/>
      <c r="AS1028" s="6"/>
      <c r="AT1028" s="6"/>
      <c r="AU1028" s="6"/>
      <c r="AV1028" s="6"/>
      <c r="AW1028" s="6"/>
      <c r="AX1028" s="6"/>
      <c r="AY1028" s="6"/>
      <c r="AZ1028" s="6"/>
      <c r="BA1028" s="6"/>
      <c r="BB1028" s="6"/>
      <c r="BC1028" s="6"/>
      <c r="BD1028" s="6"/>
      <c r="BE1028" s="6"/>
      <c r="BF1028" s="6"/>
      <c r="BG1028" s="6"/>
      <c r="BH1028" s="6"/>
      <c r="BI1028" s="6"/>
      <c r="BJ1028" s="6"/>
      <c r="BK1028" s="6"/>
      <c r="BL1028" s="6"/>
      <c r="BM1028" s="6"/>
    </row>
    <row r="1029" spans="1:65" ht="13.2">
      <c r="A1029" s="6"/>
      <c r="B1029" s="31"/>
      <c r="C1029" s="31"/>
      <c r="D1029" s="6"/>
      <c r="E1029" s="72"/>
      <c r="F1029" s="6"/>
      <c r="G1029" s="6"/>
      <c r="H1029" s="6"/>
      <c r="I1029" s="6"/>
      <c r="J1029" s="6"/>
      <c r="K1029" s="6"/>
      <c r="L1029" s="6"/>
      <c r="M1029" s="6"/>
      <c r="N1029" s="6"/>
      <c r="O1029" s="6"/>
      <c r="P1029" s="6"/>
      <c r="Q1029" s="6"/>
      <c r="R1029" s="6"/>
      <c r="S1029" s="6"/>
      <c r="T1029" s="6"/>
      <c r="U1029" s="6"/>
      <c r="V1029" s="6"/>
      <c r="W1029" s="6"/>
      <c r="X1029" s="6"/>
      <c r="Y1029" s="6"/>
      <c r="Z1029" s="6"/>
      <c r="AA1029" s="6"/>
      <c r="AB1029" s="6"/>
      <c r="AC1029" s="6"/>
      <c r="AD1029" s="6"/>
      <c r="AE1029" s="6"/>
      <c r="AF1029" s="6"/>
      <c r="AG1029" s="6"/>
      <c r="AH1029" s="6"/>
      <c r="AI1029" s="6"/>
      <c r="AJ1029" s="6"/>
      <c r="AK1029" s="6"/>
      <c r="AL1029" s="6"/>
      <c r="AM1029" s="73"/>
      <c r="AN1029" s="74"/>
      <c r="AO1029" s="74"/>
      <c r="AP1029" s="74"/>
      <c r="AQ1029" s="71"/>
      <c r="AR1029" s="70"/>
      <c r="AS1029" s="6"/>
      <c r="AT1029" s="6"/>
      <c r="AU1029" s="6"/>
      <c r="AV1029" s="6"/>
      <c r="AW1029" s="6"/>
      <c r="AX1029" s="6"/>
      <c r="AY1029" s="6"/>
      <c r="AZ1029" s="6"/>
      <c r="BA1029" s="6"/>
      <c r="BB1029" s="6"/>
      <c r="BC1029" s="6"/>
      <c r="BD1029" s="6"/>
      <c r="BE1029" s="6"/>
      <c r="BF1029" s="6"/>
      <c r="BG1029" s="6"/>
      <c r="BH1029" s="6"/>
      <c r="BI1029" s="6"/>
      <c r="BJ1029" s="6"/>
      <c r="BK1029" s="6"/>
      <c r="BL1029" s="6"/>
      <c r="BM1029" s="6"/>
    </row>
    <row r="1030" spans="1:65" ht="13.2">
      <c r="A1030" s="6"/>
      <c r="B1030" s="31"/>
      <c r="C1030" s="31"/>
      <c r="D1030" s="6"/>
      <c r="E1030" s="72"/>
      <c r="F1030" s="6"/>
      <c r="G1030" s="6"/>
      <c r="H1030" s="6"/>
      <c r="I1030" s="6"/>
      <c r="J1030" s="6"/>
      <c r="K1030" s="6"/>
      <c r="L1030" s="6"/>
      <c r="M1030" s="6"/>
      <c r="N1030" s="6"/>
      <c r="O1030" s="6"/>
      <c r="P1030" s="6"/>
      <c r="Q1030" s="6"/>
      <c r="R1030" s="6"/>
      <c r="S1030" s="6"/>
      <c r="T1030" s="6"/>
      <c r="U1030" s="6"/>
      <c r="V1030" s="6"/>
      <c r="W1030" s="6"/>
      <c r="X1030" s="6"/>
      <c r="Y1030" s="6"/>
      <c r="Z1030" s="6"/>
      <c r="AA1030" s="6"/>
      <c r="AB1030" s="6"/>
      <c r="AC1030" s="6"/>
      <c r="AD1030" s="6"/>
      <c r="AE1030" s="6"/>
      <c r="AF1030" s="6"/>
      <c r="AG1030" s="6"/>
      <c r="AH1030" s="6"/>
      <c r="AI1030" s="6"/>
      <c r="AJ1030" s="6"/>
      <c r="AK1030" s="6"/>
      <c r="AL1030" s="6"/>
      <c r="AM1030" s="73"/>
      <c r="AN1030" s="74"/>
      <c r="AO1030" s="74"/>
      <c r="AP1030" s="74"/>
      <c r="AQ1030" s="71"/>
      <c r="AR1030" s="70"/>
      <c r="AS1030" s="6"/>
      <c r="AT1030" s="6"/>
      <c r="AU1030" s="6"/>
      <c r="AV1030" s="6"/>
      <c r="AW1030" s="6"/>
      <c r="AX1030" s="6"/>
      <c r="AY1030" s="6"/>
      <c r="AZ1030" s="6"/>
      <c r="BA1030" s="6"/>
      <c r="BB1030" s="6"/>
      <c r="BC1030" s="6"/>
      <c r="BD1030" s="6"/>
      <c r="BE1030" s="6"/>
      <c r="BF1030" s="6"/>
      <c r="BG1030" s="6"/>
      <c r="BH1030" s="6"/>
      <c r="BI1030" s="6"/>
      <c r="BJ1030" s="6"/>
      <c r="BK1030" s="6"/>
      <c r="BL1030" s="6"/>
      <c r="BM1030" s="6"/>
    </row>
    <row r="1031" spans="1:65" ht="13.2">
      <c r="A1031" s="6"/>
      <c r="B1031" s="31"/>
      <c r="C1031" s="31"/>
      <c r="D1031" s="6"/>
      <c r="E1031" s="72"/>
      <c r="F1031" s="6"/>
      <c r="G1031" s="6"/>
      <c r="H1031" s="6"/>
      <c r="I1031" s="6"/>
      <c r="J1031" s="6"/>
      <c r="K1031" s="6"/>
      <c r="L1031" s="6"/>
      <c r="M1031" s="6"/>
      <c r="N1031" s="6"/>
      <c r="O1031" s="6"/>
      <c r="P1031" s="6"/>
      <c r="Q1031" s="6"/>
      <c r="R1031" s="6"/>
      <c r="S1031" s="6"/>
      <c r="T1031" s="6"/>
      <c r="U1031" s="6"/>
      <c r="V1031" s="6"/>
      <c r="W1031" s="6"/>
      <c r="X1031" s="6"/>
      <c r="Y1031" s="6"/>
      <c r="Z1031" s="6"/>
      <c r="AA1031" s="6"/>
      <c r="AB1031" s="6"/>
      <c r="AC1031" s="6"/>
      <c r="AD1031" s="6"/>
      <c r="AE1031" s="6"/>
      <c r="AF1031" s="6"/>
      <c r="AG1031" s="6"/>
      <c r="AH1031" s="6"/>
      <c r="AI1031" s="6"/>
      <c r="AJ1031" s="6"/>
      <c r="AK1031" s="6"/>
      <c r="AL1031" s="6"/>
      <c r="AM1031" s="73"/>
      <c r="AN1031" s="74"/>
      <c r="AO1031" s="74"/>
      <c r="AP1031" s="74"/>
      <c r="AQ1031" s="71"/>
      <c r="AR1031" s="70"/>
      <c r="AS1031" s="6"/>
      <c r="AT1031" s="6"/>
      <c r="AU1031" s="6"/>
      <c r="AV1031" s="6"/>
      <c r="AW1031" s="6"/>
      <c r="AX1031" s="6"/>
      <c r="AY1031" s="6"/>
      <c r="AZ1031" s="6"/>
      <c r="BA1031" s="6"/>
      <c r="BB1031" s="6"/>
      <c r="BC1031" s="6"/>
      <c r="BD1031" s="6"/>
      <c r="BE1031" s="6"/>
      <c r="BF1031" s="6"/>
      <c r="BG1031" s="6"/>
      <c r="BH1031" s="6"/>
      <c r="BI1031" s="6"/>
      <c r="BJ1031" s="6"/>
      <c r="BK1031" s="6"/>
      <c r="BL1031" s="6"/>
      <c r="BM1031" s="6"/>
    </row>
    <row r="1032" spans="1:65" ht="13.2">
      <c r="A1032" s="6"/>
      <c r="B1032" s="31"/>
      <c r="C1032" s="31"/>
      <c r="D1032" s="6"/>
      <c r="E1032" s="72"/>
      <c r="F1032" s="6"/>
      <c r="G1032" s="6"/>
      <c r="H1032" s="6"/>
      <c r="I1032" s="6"/>
      <c r="J1032" s="6"/>
      <c r="K1032" s="6"/>
      <c r="L1032" s="6"/>
      <c r="M1032" s="6"/>
      <c r="N1032" s="6"/>
      <c r="O1032" s="6"/>
      <c r="P1032" s="6"/>
      <c r="Q1032" s="6"/>
      <c r="R1032" s="6"/>
      <c r="S1032" s="6"/>
      <c r="T1032" s="6"/>
      <c r="U1032" s="6"/>
      <c r="V1032" s="6"/>
      <c r="W1032" s="6"/>
      <c r="X1032" s="6"/>
      <c r="Y1032" s="6"/>
      <c r="Z1032" s="6"/>
      <c r="AA1032" s="6"/>
      <c r="AB1032" s="6"/>
      <c r="AC1032" s="6"/>
      <c r="AD1032" s="6"/>
      <c r="AE1032" s="6"/>
      <c r="AF1032" s="6"/>
      <c r="AG1032" s="6"/>
      <c r="AH1032" s="6"/>
      <c r="AI1032" s="6"/>
      <c r="AJ1032" s="6"/>
      <c r="AK1032" s="6"/>
      <c r="AL1032" s="6"/>
      <c r="AM1032" s="73"/>
      <c r="AN1032" s="74"/>
      <c r="AO1032" s="74"/>
      <c r="AP1032" s="74"/>
      <c r="AQ1032" s="71"/>
      <c r="AR1032" s="70"/>
      <c r="AS1032" s="6"/>
      <c r="AT1032" s="6"/>
      <c r="AU1032" s="6"/>
      <c r="AV1032" s="6"/>
      <c r="AW1032" s="6"/>
      <c r="AX1032" s="6"/>
      <c r="AY1032" s="6"/>
      <c r="AZ1032" s="6"/>
      <c r="BA1032" s="6"/>
      <c r="BB1032" s="6"/>
      <c r="BC1032" s="6"/>
      <c r="BD1032" s="6"/>
      <c r="BE1032" s="6"/>
      <c r="BF1032" s="6"/>
      <c r="BG1032" s="6"/>
      <c r="BH1032" s="6"/>
      <c r="BI1032" s="6"/>
      <c r="BJ1032" s="6"/>
      <c r="BK1032" s="6"/>
      <c r="BL1032" s="6"/>
      <c r="BM1032" s="6"/>
    </row>
    <row r="1033" spans="1:65" ht="13.2">
      <c r="A1033" s="6"/>
      <c r="B1033" s="31"/>
      <c r="C1033" s="31"/>
      <c r="D1033" s="6"/>
      <c r="E1033" s="72"/>
      <c r="F1033" s="6"/>
      <c r="G1033" s="6"/>
      <c r="H1033" s="6"/>
      <c r="I1033" s="6"/>
      <c r="J1033" s="6"/>
      <c r="K1033" s="6"/>
      <c r="L1033" s="6"/>
      <c r="M1033" s="6"/>
      <c r="N1033" s="6"/>
      <c r="O1033" s="6"/>
      <c r="P1033" s="6"/>
      <c r="Q1033" s="6"/>
      <c r="R1033" s="6"/>
      <c r="S1033" s="6"/>
      <c r="T1033" s="6"/>
      <c r="U1033" s="6"/>
      <c r="V1033" s="6"/>
      <c r="W1033" s="6"/>
      <c r="X1033" s="6"/>
      <c r="Y1033" s="6"/>
      <c r="Z1033" s="6"/>
      <c r="AA1033" s="6"/>
      <c r="AB1033" s="6"/>
      <c r="AC1033" s="6"/>
      <c r="AD1033" s="6"/>
      <c r="AE1033" s="6"/>
      <c r="AF1033" s="6"/>
      <c r="AG1033" s="6"/>
      <c r="AH1033" s="6"/>
      <c r="AI1033" s="6"/>
      <c r="AJ1033" s="6"/>
      <c r="AK1033" s="6"/>
      <c r="AL1033" s="6"/>
      <c r="AM1033" s="73"/>
      <c r="AN1033" s="74"/>
      <c r="AO1033" s="74"/>
      <c r="AP1033" s="74"/>
      <c r="AQ1033" s="71"/>
      <c r="AR1033" s="70"/>
      <c r="AS1033" s="6"/>
      <c r="AT1033" s="6"/>
      <c r="AU1033" s="6"/>
      <c r="AV1033" s="6"/>
      <c r="AW1033" s="6"/>
      <c r="AX1033" s="6"/>
      <c r="AY1033" s="6"/>
      <c r="AZ1033" s="6"/>
      <c r="BA1033" s="6"/>
      <c r="BB1033" s="6"/>
      <c r="BC1033" s="6"/>
      <c r="BD1033" s="6"/>
      <c r="BE1033" s="6"/>
      <c r="BF1033" s="6"/>
      <c r="BG1033" s="6"/>
      <c r="BH1033" s="6"/>
      <c r="BI1033" s="6"/>
      <c r="BJ1033" s="6"/>
      <c r="BK1033" s="6"/>
      <c r="BL1033" s="6"/>
      <c r="BM1033" s="6"/>
    </row>
    <row r="1034" spans="1:65" ht="13.2">
      <c r="A1034" s="6"/>
      <c r="B1034" s="31"/>
      <c r="C1034" s="31"/>
      <c r="D1034" s="6"/>
      <c r="E1034" s="72"/>
      <c r="F1034" s="6"/>
      <c r="G1034" s="6"/>
      <c r="H1034" s="6"/>
      <c r="I1034" s="6"/>
      <c r="J1034" s="6"/>
      <c r="K1034" s="6"/>
      <c r="L1034" s="6"/>
      <c r="M1034" s="6"/>
      <c r="N1034" s="6"/>
      <c r="O1034" s="6"/>
      <c r="P1034" s="6"/>
      <c r="Q1034" s="6"/>
      <c r="R1034" s="6"/>
      <c r="S1034" s="6"/>
      <c r="T1034" s="6"/>
      <c r="U1034" s="6"/>
      <c r="V1034" s="6"/>
      <c r="W1034" s="6"/>
      <c r="X1034" s="6"/>
      <c r="Y1034" s="6"/>
      <c r="Z1034" s="6"/>
      <c r="AA1034" s="6"/>
      <c r="AB1034" s="6"/>
      <c r="AC1034" s="6"/>
      <c r="AD1034" s="6"/>
      <c r="AE1034" s="6"/>
      <c r="AF1034" s="6"/>
      <c r="AG1034" s="6"/>
      <c r="AH1034" s="6"/>
      <c r="AI1034" s="6"/>
      <c r="AJ1034" s="6"/>
      <c r="AK1034" s="6"/>
      <c r="AL1034" s="6"/>
      <c r="AM1034" s="73"/>
      <c r="AN1034" s="74"/>
      <c r="AO1034" s="74"/>
      <c r="AP1034" s="74"/>
      <c r="AQ1034" s="71"/>
      <c r="AR1034" s="70"/>
      <c r="AS1034" s="6"/>
      <c r="AT1034" s="6"/>
      <c r="AU1034" s="6"/>
      <c r="AV1034" s="6"/>
      <c r="AW1034" s="6"/>
      <c r="AX1034" s="6"/>
      <c r="AY1034" s="6"/>
      <c r="AZ1034" s="6"/>
      <c r="BA1034" s="6"/>
      <c r="BB1034" s="6"/>
      <c r="BC1034" s="6"/>
      <c r="BD1034" s="6"/>
      <c r="BE1034" s="6"/>
      <c r="BF1034" s="6"/>
      <c r="BG1034" s="6"/>
      <c r="BH1034" s="6"/>
      <c r="BI1034" s="6"/>
      <c r="BJ1034" s="6"/>
      <c r="BK1034" s="6"/>
      <c r="BL1034" s="6"/>
      <c r="BM1034" s="6"/>
    </row>
    <row r="1035" spans="1:65" ht="13.2">
      <c r="A1035" s="6"/>
      <c r="B1035" s="31"/>
      <c r="C1035" s="31"/>
      <c r="D1035" s="6"/>
      <c r="E1035" s="72"/>
      <c r="F1035" s="6"/>
      <c r="G1035" s="6"/>
      <c r="H1035" s="6"/>
      <c r="I1035" s="6"/>
      <c r="J1035" s="6"/>
      <c r="K1035" s="6"/>
      <c r="L1035" s="6"/>
      <c r="M1035" s="6"/>
      <c r="N1035" s="6"/>
      <c r="O1035" s="6"/>
      <c r="P1035" s="6"/>
      <c r="Q1035" s="6"/>
      <c r="R1035" s="6"/>
      <c r="S1035" s="6"/>
      <c r="T1035" s="6"/>
      <c r="U1035" s="6"/>
      <c r="V1035" s="6"/>
      <c r="W1035" s="6"/>
      <c r="X1035" s="6"/>
      <c r="Y1035" s="6"/>
      <c r="Z1035" s="6"/>
      <c r="AA1035" s="6"/>
      <c r="AB1035" s="6"/>
      <c r="AC1035" s="6"/>
      <c r="AD1035" s="6"/>
      <c r="AE1035" s="6"/>
      <c r="AF1035" s="6"/>
      <c r="AG1035" s="6"/>
      <c r="AH1035" s="6"/>
      <c r="AI1035" s="6"/>
      <c r="AJ1035" s="6"/>
      <c r="AK1035" s="6"/>
      <c r="AL1035" s="6"/>
      <c r="AM1035" s="73"/>
      <c r="AN1035" s="74"/>
      <c r="AO1035" s="74"/>
      <c r="AP1035" s="74"/>
      <c r="AQ1035" s="71"/>
      <c r="AR1035" s="70"/>
      <c r="AS1035" s="6"/>
      <c r="AT1035" s="6"/>
      <c r="AU1035" s="6"/>
      <c r="AV1035" s="6"/>
      <c r="AW1035" s="6"/>
      <c r="AX1035" s="6"/>
      <c r="AY1035" s="6"/>
      <c r="AZ1035" s="6"/>
      <c r="BA1035" s="6"/>
      <c r="BB1035" s="6"/>
      <c r="BC1035" s="6"/>
      <c r="BD1035" s="6"/>
      <c r="BE1035" s="6"/>
      <c r="BF1035" s="6"/>
      <c r="BG1035" s="6"/>
      <c r="BH1035" s="6"/>
      <c r="BI1035" s="6"/>
      <c r="BJ1035" s="6"/>
      <c r="BK1035" s="6"/>
      <c r="BL1035" s="6"/>
      <c r="BM1035" s="6"/>
    </row>
    <row r="1036" spans="1:65" ht="13.2">
      <c r="A1036" s="6"/>
      <c r="B1036" s="31"/>
      <c r="C1036" s="31"/>
      <c r="D1036" s="6"/>
      <c r="E1036" s="72"/>
      <c r="F1036" s="6"/>
      <c r="G1036" s="6"/>
      <c r="H1036" s="6"/>
      <c r="I1036" s="6"/>
      <c r="J1036" s="6"/>
      <c r="K1036" s="6"/>
      <c r="L1036" s="6"/>
      <c r="M1036" s="6"/>
      <c r="N1036" s="6"/>
      <c r="O1036" s="6"/>
      <c r="P1036" s="6"/>
      <c r="Q1036" s="6"/>
      <c r="R1036" s="6"/>
      <c r="S1036" s="6"/>
      <c r="T1036" s="6"/>
      <c r="U1036" s="6"/>
      <c r="V1036" s="6"/>
      <c r="W1036" s="6"/>
      <c r="X1036" s="6"/>
      <c r="Y1036" s="6"/>
      <c r="Z1036" s="6"/>
      <c r="AA1036" s="6"/>
      <c r="AB1036" s="6"/>
      <c r="AC1036" s="6"/>
      <c r="AD1036" s="6"/>
      <c r="AE1036" s="6"/>
      <c r="AF1036" s="6"/>
      <c r="AG1036" s="6"/>
      <c r="AH1036" s="6"/>
      <c r="AI1036" s="6"/>
      <c r="AJ1036" s="6"/>
      <c r="AK1036" s="6"/>
      <c r="AL1036" s="6"/>
      <c r="AM1036" s="73"/>
      <c r="AN1036" s="74"/>
      <c r="AO1036" s="74"/>
      <c r="AP1036" s="74"/>
      <c r="AQ1036" s="71"/>
      <c r="AR1036" s="70"/>
      <c r="AS1036" s="6"/>
      <c r="AT1036" s="6"/>
      <c r="AU1036" s="6"/>
      <c r="AV1036" s="6"/>
      <c r="AW1036" s="6"/>
      <c r="AX1036" s="6"/>
      <c r="AY1036" s="6"/>
      <c r="AZ1036" s="6"/>
      <c r="BA1036" s="6"/>
      <c r="BB1036" s="6"/>
      <c r="BC1036" s="6"/>
      <c r="BD1036" s="6"/>
      <c r="BE1036" s="6"/>
      <c r="BF1036" s="6"/>
      <c r="BG1036" s="6"/>
      <c r="BH1036" s="6"/>
      <c r="BI1036" s="6"/>
      <c r="BJ1036" s="6"/>
      <c r="BK1036" s="6"/>
      <c r="BL1036" s="6"/>
      <c r="BM1036" s="6"/>
    </row>
    <row r="1037" spans="1:65" ht="13.2">
      <c r="A1037" s="6"/>
      <c r="B1037" s="31"/>
      <c r="C1037" s="31"/>
      <c r="D1037" s="6"/>
      <c r="E1037" s="72"/>
      <c r="F1037" s="6"/>
      <c r="G1037" s="6"/>
      <c r="H1037" s="6"/>
      <c r="I1037" s="6"/>
      <c r="J1037" s="6"/>
      <c r="K1037" s="6"/>
      <c r="L1037" s="6"/>
      <c r="M1037" s="6"/>
      <c r="N1037" s="6"/>
      <c r="O1037" s="6"/>
      <c r="P1037" s="6"/>
      <c r="Q1037" s="6"/>
      <c r="R1037" s="6"/>
      <c r="S1037" s="6"/>
      <c r="T1037" s="6"/>
      <c r="U1037" s="6"/>
      <c r="V1037" s="6"/>
      <c r="W1037" s="6"/>
      <c r="X1037" s="6"/>
      <c r="Y1037" s="6"/>
      <c r="Z1037" s="6"/>
      <c r="AA1037" s="6"/>
      <c r="AB1037" s="6"/>
      <c r="AC1037" s="6"/>
      <c r="AD1037" s="6"/>
      <c r="AE1037" s="6"/>
      <c r="AF1037" s="6"/>
      <c r="AG1037" s="6"/>
      <c r="AH1037" s="6"/>
      <c r="AI1037" s="6"/>
      <c r="AJ1037" s="6"/>
      <c r="AK1037" s="6"/>
      <c r="AL1037" s="6"/>
      <c r="AM1037" s="73"/>
      <c r="AN1037" s="74"/>
      <c r="AO1037" s="74"/>
      <c r="AP1037" s="74"/>
      <c r="AQ1037" s="71"/>
      <c r="AR1037" s="70"/>
      <c r="AS1037" s="6"/>
      <c r="AT1037" s="6"/>
      <c r="AU1037" s="6"/>
      <c r="AV1037" s="6"/>
      <c r="AW1037" s="6"/>
      <c r="AX1037" s="6"/>
      <c r="AY1037" s="6"/>
      <c r="AZ1037" s="6"/>
      <c r="BA1037" s="6"/>
      <c r="BB1037" s="6"/>
      <c r="BC1037" s="6"/>
      <c r="BD1037" s="6"/>
      <c r="BE1037" s="6"/>
      <c r="BF1037" s="6"/>
      <c r="BG1037" s="6"/>
      <c r="BH1037" s="6"/>
      <c r="BI1037" s="6"/>
      <c r="BJ1037" s="6"/>
      <c r="BK1037" s="6"/>
      <c r="BL1037" s="6"/>
      <c r="BM1037" s="6"/>
    </row>
    <row r="1038" spans="1:65" ht="13.2">
      <c r="A1038" s="6"/>
      <c r="B1038" s="31"/>
      <c r="C1038" s="31"/>
      <c r="D1038" s="6"/>
      <c r="E1038" s="72"/>
      <c r="F1038" s="6"/>
      <c r="G1038" s="6"/>
      <c r="H1038" s="6"/>
      <c r="I1038" s="6"/>
      <c r="J1038" s="6"/>
      <c r="K1038" s="6"/>
      <c r="L1038" s="6"/>
      <c r="M1038" s="6"/>
      <c r="N1038" s="6"/>
      <c r="O1038" s="6"/>
      <c r="P1038" s="6"/>
      <c r="Q1038" s="6"/>
      <c r="R1038" s="6"/>
      <c r="S1038" s="6"/>
      <c r="T1038" s="6"/>
      <c r="U1038" s="6"/>
      <c r="V1038" s="6"/>
      <c r="W1038" s="6"/>
      <c r="X1038" s="6"/>
      <c r="Y1038" s="6"/>
      <c r="Z1038" s="6"/>
      <c r="AA1038" s="6"/>
      <c r="AB1038" s="6"/>
      <c r="AC1038" s="6"/>
      <c r="AD1038" s="6"/>
      <c r="AE1038" s="6"/>
      <c r="AF1038" s="6"/>
      <c r="AG1038" s="6"/>
      <c r="AH1038" s="6"/>
      <c r="AI1038" s="6"/>
      <c r="AJ1038" s="6"/>
      <c r="AK1038" s="6"/>
      <c r="AL1038" s="6"/>
      <c r="AM1038" s="73"/>
      <c r="AN1038" s="74"/>
      <c r="AO1038" s="74"/>
      <c r="AP1038" s="74"/>
      <c r="AQ1038" s="71"/>
      <c r="AR1038" s="70"/>
      <c r="AS1038" s="6"/>
      <c r="AT1038" s="6"/>
      <c r="AU1038" s="6"/>
      <c r="AV1038" s="6"/>
      <c r="AW1038" s="6"/>
      <c r="AX1038" s="6"/>
      <c r="AY1038" s="6"/>
      <c r="AZ1038" s="6"/>
      <c r="BA1038" s="6"/>
      <c r="BB1038" s="6"/>
      <c r="BC1038" s="6"/>
      <c r="BD1038" s="6"/>
      <c r="BE1038" s="6"/>
      <c r="BF1038" s="6"/>
      <c r="BG1038" s="6"/>
      <c r="BH1038" s="6"/>
      <c r="BI1038" s="6"/>
      <c r="BJ1038" s="6"/>
      <c r="BK1038" s="6"/>
      <c r="BL1038" s="6"/>
      <c r="BM1038" s="6"/>
    </row>
    <row r="1039" spans="1:65" ht="13.2">
      <c r="A1039" s="6"/>
      <c r="B1039" s="31"/>
      <c r="C1039" s="31"/>
      <c r="D1039" s="6"/>
      <c r="E1039" s="72"/>
      <c r="F1039" s="6"/>
      <c r="G1039" s="6"/>
      <c r="H1039" s="6"/>
      <c r="I1039" s="6"/>
      <c r="J1039" s="6"/>
      <c r="K1039" s="6"/>
      <c r="L1039" s="6"/>
      <c r="M1039" s="6"/>
      <c r="N1039" s="6"/>
      <c r="O1039" s="6"/>
      <c r="P1039" s="6"/>
      <c r="Q1039" s="6"/>
      <c r="R1039" s="6"/>
      <c r="S1039" s="6"/>
      <c r="T1039" s="6"/>
      <c r="U1039" s="6"/>
      <c r="V1039" s="6"/>
      <c r="W1039" s="6"/>
      <c r="X1039" s="6"/>
      <c r="Y1039" s="6"/>
      <c r="Z1039" s="6"/>
      <c r="AA1039" s="6"/>
      <c r="AB1039" s="6"/>
      <c r="AC1039" s="6"/>
      <c r="AD1039" s="6"/>
      <c r="AE1039" s="6"/>
      <c r="AF1039" s="6"/>
      <c r="AG1039" s="6"/>
      <c r="AH1039" s="6"/>
      <c r="AI1039" s="6"/>
      <c r="AJ1039" s="6"/>
      <c r="AK1039" s="6"/>
      <c r="AL1039" s="6"/>
      <c r="AM1039" s="73"/>
      <c r="AN1039" s="74"/>
      <c r="AO1039" s="74"/>
      <c r="AP1039" s="74"/>
      <c r="AQ1039" s="71"/>
      <c r="AR1039" s="70"/>
      <c r="AS1039" s="6"/>
      <c r="AT1039" s="6"/>
      <c r="AU1039" s="6"/>
      <c r="AV1039" s="6"/>
      <c r="AW1039" s="6"/>
      <c r="AX1039" s="6"/>
      <c r="AY1039" s="6"/>
      <c r="AZ1039" s="6"/>
      <c r="BA1039" s="6"/>
      <c r="BB1039" s="6"/>
      <c r="BC1039" s="6"/>
      <c r="BD1039" s="6"/>
      <c r="BE1039" s="6"/>
      <c r="BF1039" s="6"/>
      <c r="BG1039" s="6"/>
      <c r="BH1039" s="6"/>
      <c r="BI1039" s="6"/>
      <c r="BJ1039" s="6"/>
      <c r="BK1039" s="6"/>
      <c r="BL1039" s="6"/>
      <c r="BM1039" s="6"/>
    </row>
    <row r="1040" spans="1:65" ht="13.2">
      <c r="A1040" s="6"/>
      <c r="B1040" s="31"/>
      <c r="C1040" s="31"/>
      <c r="D1040" s="6"/>
      <c r="E1040" s="72"/>
      <c r="F1040" s="6"/>
      <c r="G1040" s="6"/>
      <c r="H1040" s="6"/>
      <c r="I1040" s="6"/>
      <c r="J1040" s="6"/>
      <c r="K1040" s="6"/>
      <c r="L1040" s="6"/>
      <c r="M1040" s="6"/>
      <c r="N1040" s="6"/>
      <c r="O1040" s="6"/>
      <c r="P1040" s="6"/>
      <c r="Q1040" s="6"/>
      <c r="R1040" s="6"/>
      <c r="S1040" s="6"/>
      <c r="T1040" s="6"/>
      <c r="U1040" s="6"/>
      <c r="V1040" s="6"/>
      <c r="W1040" s="6"/>
      <c r="X1040" s="6"/>
      <c r="Y1040" s="6"/>
      <c r="Z1040" s="6"/>
      <c r="AA1040" s="6"/>
      <c r="AB1040" s="6"/>
      <c r="AC1040" s="6"/>
      <c r="AD1040" s="6"/>
      <c r="AE1040" s="6"/>
      <c r="AF1040" s="6"/>
      <c r="AG1040" s="6"/>
      <c r="AH1040" s="6"/>
      <c r="AI1040" s="6"/>
      <c r="AJ1040" s="6"/>
      <c r="AK1040" s="6"/>
      <c r="AL1040" s="6"/>
      <c r="AM1040" s="73"/>
      <c r="AN1040" s="74"/>
      <c r="AO1040" s="74"/>
      <c r="AP1040" s="74"/>
      <c r="AQ1040" s="71"/>
      <c r="AR1040" s="70"/>
      <c r="AS1040" s="6"/>
      <c r="AT1040" s="6"/>
      <c r="AU1040" s="6"/>
      <c r="AV1040" s="6"/>
      <c r="AW1040" s="6"/>
      <c r="AX1040" s="6"/>
      <c r="AY1040" s="6"/>
      <c r="AZ1040" s="6"/>
      <c r="BA1040" s="6"/>
      <c r="BB1040" s="6"/>
      <c r="BC1040" s="6"/>
      <c r="BD1040" s="6"/>
      <c r="BE1040" s="6"/>
      <c r="BF1040" s="6"/>
      <c r="BG1040" s="6"/>
      <c r="BH1040" s="6"/>
      <c r="BI1040" s="6"/>
      <c r="BJ1040" s="6"/>
      <c r="BK1040" s="6"/>
      <c r="BL1040" s="6"/>
      <c r="BM1040" s="6"/>
    </row>
    <row r="1041" spans="1:65" ht="13.2">
      <c r="A1041" s="6"/>
      <c r="B1041" s="31"/>
      <c r="C1041" s="31"/>
      <c r="D1041" s="6"/>
      <c r="E1041" s="72"/>
      <c r="F1041" s="6"/>
      <c r="G1041" s="6"/>
      <c r="H1041" s="6"/>
      <c r="I1041" s="6"/>
      <c r="J1041" s="6"/>
      <c r="K1041" s="6"/>
      <c r="L1041" s="6"/>
      <c r="M1041" s="6"/>
      <c r="N1041" s="6"/>
      <c r="O1041" s="6"/>
      <c r="P1041" s="6"/>
      <c r="Q1041" s="6"/>
      <c r="R1041" s="6"/>
      <c r="S1041" s="6"/>
      <c r="T1041" s="6"/>
      <c r="U1041" s="6"/>
      <c r="V1041" s="6"/>
      <c r="W1041" s="6"/>
      <c r="X1041" s="6"/>
      <c r="Y1041" s="6"/>
      <c r="Z1041" s="6"/>
      <c r="AA1041" s="6"/>
      <c r="AB1041" s="6"/>
      <c r="AC1041" s="6"/>
      <c r="AD1041" s="6"/>
      <c r="AE1041" s="6"/>
      <c r="AF1041" s="6"/>
      <c r="AG1041" s="6"/>
      <c r="AH1041" s="6"/>
      <c r="AI1041" s="6"/>
      <c r="AJ1041" s="6"/>
      <c r="AK1041" s="6"/>
      <c r="AL1041" s="6"/>
      <c r="AM1041" s="73"/>
      <c r="AN1041" s="74"/>
      <c r="AO1041" s="74"/>
      <c r="AP1041" s="74"/>
      <c r="AQ1041" s="71"/>
      <c r="AR1041" s="70"/>
      <c r="AS1041" s="6"/>
      <c r="AT1041" s="6"/>
      <c r="AU1041" s="6"/>
      <c r="AV1041" s="6"/>
      <c r="AW1041" s="6"/>
      <c r="AX1041" s="6"/>
      <c r="AY1041" s="6"/>
      <c r="AZ1041" s="6"/>
      <c r="BA1041" s="6"/>
      <c r="BB1041" s="6"/>
      <c r="BC1041" s="6"/>
      <c r="BD1041" s="6"/>
      <c r="BE1041" s="6"/>
      <c r="BF1041" s="6"/>
      <c r="BG1041" s="6"/>
      <c r="BH1041" s="6"/>
      <c r="BI1041" s="6"/>
      <c r="BJ1041" s="6"/>
      <c r="BK1041" s="6"/>
      <c r="BL1041" s="6"/>
      <c r="BM1041" s="6"/>
    </row>
    <row r="1042" spans="1:65" ht="13.2">
      <c r="A1042" s="6"/>
      <c r="B1042" s="31"/>
      <c r="C1042" s="31"/>
      <c r="D1042" s="6"/>
      <c r="E1042" s="72"/>
      <c r="F1042" s="6"/>
      <c r="G1042" s="6"/>
      <c r="H1042" s="6"/>
      <c r="I1042" s="6"/>
      <c r="J1042" s="6"/>
      <c r="K1042" s="6"/>
      <c r="L1042" s="6"/>
      <c r="M1042" s="6"/>
      <c r="N1042" s="6"/>
      <c r="O1042" s="6"/>
      <c r="P1042" s="6"/>
      <c r="Q1042" s="6"/>
      <c r="R1042" s="6"/>
      <c r="S1042" s="6"/>
      <c r="T1042" s="6"/>
      <c r="U1042" s="6"/>
      <c r="V1042" s="6"/>
      <c r="W1042" s="6"/>
      <c r="X1042" s="6"/>
      <c r="Y1042" s="6"/>
      <c r="Z1042" s="6"/>
      <c r="AA1042" s="6"/>
      <c r="AB1042" s="6"/>
      <c r="AC1042" s="6"/>
      <c r="AD1042" s="6"/>
      <c r="AE1042" s="6"/>
      <c r="AF1042" s="6"/>
      <c r="AG1042" s="6"/>
      <c r="AH1042" s="6"/>
      <c r="AI1042" s="6"/>
      <c r="AJ1042" s="6"/>
      <c r="AK1042" s="6"/>
      <c r="AL1042" s="6"/>
      <c r="AM1042" s="73"/>
      <c r="AN1042" s="74"/>
      <c r="AO1042" s="74"/>
      <c r="AP1042" s="74"/>
      <c r="AQ1042" s="71"/>
      <c r="AR1042" s="70"/>
      <c r="AS1042" s="6"/>
      <c r="AT1042" s="6"/>
      <c r="AU1042" s="6"/>
      <c r="AV1042" s="6"/>
      <c r="AW1042" s="6"/>
      <c r="AX1042" s="6"/>
      <c r="AY1042" s="6"/>
      <c r="AZ1042" s="6"/>
      <c r="BA1042" s="6"/>
      <c r="BB1042" s="6"/>
      <c r="BC1042" s="6"/>
      <c r="BD1042" s="6"/>
      <c r="BE1042" s="6"/>
      <c r="BF1042" s="6"/>
      <c r="BG1042" s="6"/>
      <c r="BH1042" s="6"/>
      <c r="BI1042" s="6"/>
      <c r="BJ1042" s="6"/>
      <c r="BK1042" s="6"/>
      <c r="BL1042" s="6"/>
      <c r="BM1042" s="6"/>
    </row>
    <row r="1043" spans="1:65" ht="13.2">
      <c r="A1043" s="6"/>
      <c r="B1043" s="31"/>
      <c r="C1043" s="31"/>
      <c r="D1043" s="6"/>
      <c r="E1043" s="72"/>
      <c r="F1043" s="6"/>
      <c r="G1043" s="6"/>
      <c r="H1043" s="6"/>
      <c r="I1043" s="6"/>
      <c r="J1043" s="6"/>
      <c r="K1043" s="6"/>
      <c r="L1043" s="6"/>
      <c r="M1043" s="6"/>
      <c r="N1043" s="6"/>
      <c r="O1043" s="6"/>
      <c r="P1043" s="6"/>
      <c r="Q1043" s="6"/>
      <c r="R1043" s="6"/>
      <c r="S1043" s="6"/>
      <c r="T1043" s="6"/>
      <c r="U1043" s="6"/>
      <c r="V1043" s="6"/>
      <c r="W1043" s="6"/>
      <c r="X1043" s="6"/>
      <c r="Y1043" s="6"/>
      <c r="Z1043" s="6"/>
      <c r="AA1043" s="6"/>
      <c r="AB1043" s="6"/>
      <c r="AC1043" s="6"/>
      <c r="AD1043" s="6"/>
      <c r="AE1043" s="6"/>
      <c r="AF1043" s="6"/>
      <c r="AG1043" s="6"/>
      <c r="AH1043" s="6"/>
      <c r="AI1043" s="6"/>
      <c r="AJ1043" s="6"/>
      <c r="AK1043" s="6"/>
      <c r="AL1043" s="6"/>
      <c r="AM1043" s="73"/>
      <c r="AN1043" s="74"/>
      <c r="AO1043" s="74"/>
      <c r="AP1043" s="74"/>
      <c r="AQ1043" s="71"/>
      <c r="AR1043" s="70"/>
      <c r="AS1043" s="6"/>
      <c r="AT1043" s="6"/>
      <c r="AU1043" s="6"/>
      <c r="AV1043" s="6"/>
      <c r="AW1043" s="6"/>
      <c r="AX1043" s="6"/>
      <c r="AY1043" s="6"/>
      <c r="AZ1043" s="6"/>
      <c r="BA1043" s="6"/>
      <c r="BB1043" s="6"/>
      <c r="BC1043" s="6"/>
      <c r="BD1043" s="6"/>
      <c r="BE1043" s="6"/>
      <c r="BF1043" s="6"/>
      <c r="BG1043" s="6"/>
      <c r="BH1043" s="6"/>
      <c r="BI1043" s="6"/>
      <c r="BJ1043" s="6"/>
      <c r="BK1043" s="6"/>
      <c r="BL1043" s="6"/>
      <c r="BM1043" s="6"/>
    </row>
    <row r="1044" spans="1:65" ht="13.2">
      <c r="A1044" s="6"/>
      <c r="B1044" s="31"/>
      <c r="C1044" s="31"/>
      <c r="D1044" s="6"/>
      <c r="E1044" s="72"/>
      <c r="F1044" s="6"/>
      <c r="G1044" s="6"/>
      <c r="H1044" s="6"/>
      <c r="I1044" s="6"/>
      <c r="J1044" s="6"/>
      <c r="K1044" s="6"/>
      <c r="L1044" s="6"/>
      <c r="M1044" s="6"/>
      <c r="N1044" s="6"/>
      <c r="O1044" s="6"/>
      <c r="P1044" s="6"/>
      <c r="Q1044" s="6"/>
      <c r="R1044" s="6"/>
      <c r="S1044" s="6"/>
      <c r="T1044" s="6"/>
      <c r="U1044" s="6"/>
      <c r="V1044" s="6"/>
      <c r="W1044" s="6"/>
      <c r="X1044" s="6"/>
      <c r="Y1044" s="6"/>
      <c r="Z1044" s="6"/>
      <c r="AA1044" s="6"/>
      <c r="AB1044" s="6"/>
      <c r="AC1044" s="6"/>
      <c r="AD1044" s="6"/>
      <c r="AE1044" s="6"/>
      <c r="AF1044" s="6"/>
      <c r="AG1044" s="6"/>
      <c r="AH1044" s="6"/>
      <c r="AI1044" s="6"/>
      <c r="AJ1044" s="6"/>
      <c r="AK1044" s="6"/>
      <c r="AL1044" s="6"/>
      <c r="AM1044" s="73"/>
      <c r="AN1044" s="74"/>
      <c r="AO1044" s="74"/>
      <c r="AP1044" s="74"/>
      <c r="AQ1044" s="71"/>
      <c r="AR1044" s="70"/>
      <c r="AS1044" s="6"/>
      <c r="AT1044" s="6"/>
      <c r="AU1044" s="6"/>
      <c r="AV1044" s="6"/>
      <c r="AW1044" s="6"/>
      <c r="AX1044" s="6"/>
      <c r="AY1044" s="6"/>
      <c r="AZ1044" s="6"/>
      <c r="BA1044" s="6"/>
      <c r="BB1044" s="6"/>
      <c r="BC1044" s="6"/>
      <c r="BD1044" s="6"/>
      <c r="BE1044" s="6"/>
      <c r="BF1044" s="6"/>
      <c r="BG1044" s="6"/>
      <c r="BH1044" s="6"/>
      <c r="BI1044" s="6"/>
      <c r="BJ1044" s="6"/>
      <c r="BK1044" s="6"/>
      <c r="BL1044" s="6"/>
      <c r="BM1044" s="6"/>
    </row>
    <row r="1045" spans="1:65" ht="13.2">
      <c r="A1045" s="6"/>
      <c r="B1045" s="31"/>
      <c r="C1045" s="31"/>
      <c r="D1045" s="6"/>
      <c r="E1045" s="72"/>
      <c r="F1045" s="6"/>
      <c r="G1045" s="6"/>
      <c r="H1045" s="6"/>
      <c r="I1045" s="6"/>
      <c r="J1045" s="6"/>
      <c r="K1045" s="6"/>
      <c r="L1045" s="6"/>
      <c r="M1045" s="6"/>
      <c r="N1045" s="6"/>
      <c r="O1045" s="6"/>
      <c r="P1045" s="6"/>
      <c r="Q1045" s="6"/>
      <c r="R1045" s="6"/>
      <c r="S1045" s="6"/>
      <c r="T1045" s="6"/>
      <c r="U1045" s="6"/>
      <c r="V1045" s="6"/>
      <c r="W1045" s="6"/>
      <c r="X1045" s="6"/>
      <c r="Y1045" s="6"/>
      <c r="Z1045" s="6"/>
      <c r="AA1045" s="6"/>
      <c r="AB1045" s="6"/>
      <c r="AC1045" s="6"/>
      <c r="AD1045" s="6"/>
      <c r="AE1045" s="6"/>
      <c r="AF1045" s="6"/>
      <c r="AG1045" s="6"/>
      <c r="AH1045" s="6"/>
      <c r="AI1045" s="6"/>
      <c r="AJ1045" s="6"/>
      <c r="AK1045" s="6"/>
      <c r="AL1045" s="6"/>
      <c r="AM1045" s="73"/>
      <c r="AN1045" s="74"/>
      <c r="AO1045" s="74"/>
      <c r="AP1045" s="74"/>
      <c r="AQ1045" s="71"/>
      <c r="AR1045" s="70"/>
      <c r="AS1045" s="6"/>
      <c r="AT1045" s="6"/>
      <c r="AU1045" s="6"/>
      <c r="AV1045" s="6"/>
      <c r="AW1045" s="6"/>
      <c r="AX1045" s="6"/>
      <c r="AY1045" s="6"/>
      <c r="AZ1045" s="6"/>
      <c r="BA1045" s="6"/>
      <c r="BB1045" s="6"/>
      <c r="BC1045" s="6"/>
      <c r="BD1045" s="6"/>
      <c r="BE1045" s="6"/>
      <c r="BF1045" s="6"/>
      <c r="BG1045" s="6"/>
      <c r="BH1045" s="6"/>
      <c r="BI1045" s="6"/>
      <c r="BJ1045" s="6"/>
      <c r="BK1045" s="6"/>
      <c r="BL1045" s="6"/>
      <c r="BM1045" s="6"/>
    </row>
    <row r="1046" spans="1:65" ht="13.2">
      <c r="A1046" s="6"/>
      <c r="B1046" s="31"/>
      <c r="C1046" s="31"/>
      <c r="D1046" s="6"/>
      <c r="E1046" s="72"/>
      <c r="F1046" s="6"/>
      <c r="G1046" s="6"/>
      <c r="H1046" s="6"/>
      <c r="I1046" s="6"/>
      <c r="J1046" s="6"/>
      <c r="K1046" s="6"/>
      <c r="L1046" s="6"/>
      <c r="M1046" s="6"/>
      <c r="N1046" s="6"/>
      <c r="O1046" s="6"/>
      <c r="P1046" s="6"/>
      <c r="Q1046" s="6"/>
      <c r="R1046" s="6"/>
      <c r="S1046" s="6"/>
      <c r="T1046" s="6"/>
      <c r="U1046" s="6"/>
      <c r="V1046" s="6"/>
      <c r="W1046" s="6"/>
      <c r="X1046" s="6"/>
      <c r="Y1046" s="6"/>
      <c r="Z1046" s="6"/>
      <c r="AA1046" s="6"/>
      <c r="AB1046" s="6"/>
      <c r="AC1046" s="6"/>
      <c r="AD1046" s="6"/>
      <c r="AE1046" s="6"/>
      <c r="AF1046" s="6"/>
      <c r="AG1046" s="6"/>
      <c r="AH1046" s="6"/>
      <c r="AI1046" s="6"/>
      <c r="AJ1046" s="6"/>
      <c r="AK1046" s="6"/>
      <c r="AL1046" s="6"/>
      <c r="AM1046" s="73"/>
      <c r="AN1046" s="74"/>
      <c r="AO1046" s="74"/>
      <c r="AP1046" s="74"/>
      <c r="AQ1046" s="71"/>
      <c r="AR1046" s="70"/>
      <c r="AS1046" s="6"/>
      <c r="AT1046" s="6"/>
      <c r="AU1046" s="6"/>
      <c r="AV1046" s="6"/>
      <c r="AW1046" s="6"/>
      <c r="AX1046" s="6"/>
      <c r="AY1046" s="6"/>
      <c r="AZ1046" s="6"/>
      <c r="BA1046" s="6"/>
      <c r="BB1046" s="6"/>
      <c r="BC1046" s="6"/>
      <c r="BD1046" s="6"/>
      <c r="BE1046" s="6"/>
      <c r="BF1046" s="6"/>
      <c r="BG1046" s="6"/>
      <c r="BH1046" s="6"/>
      <c r="BI1046" s="6"/>
      <c r="BJ1046" s="6"/>
      <c r="BK1046" s="6"/>
      <c r="BL1046" s="6"/>
      <c r="BM1046" s="6"/>
    </row>
    <row r="1047" spans="1:65" ht="13.2">
      <c r="A1047" s="6"/>
      <c r="B1047" s="31"/>
      <c r="C1047" s="31"/>
      <c r="D1047" s="6"/>
      <c r="E1047" s="72"/>
      <c r="F1047" s="6"/>
      <c r="G1047" s="6"/>
      <c r="H1047" s="6"/>
      <c r="I1047" s="6"/>
      <c r="J1047" s="6"/>
      <c r="K1047" s="6"/>
      <c r="L1047" s="6"/>
      <c r="M1047" s="6"/>
      <c r="N1047" s="6"/>
      <c r="O1047" s="6"/>
      <c r="P1047" s="6"/>
      <c r="Q1047" s="6"/>
      <c r="R1047" s="6"/>
      <c r="S1047" s="6"/>
      <c r="T1047" s="6"/>
      <c r="U1047" s="6"/>
      <c r="V1047" s="6"/>
      <c r="W1047" s="6"/>
      <c r="X1047" s="6"/>
      <c r="Y1047" s="6"/>
      <c r="Z1047" s="6"/>
      <c r="AA1047" s="6"/>
      <c r="AB1047" s="6"/>
      <c r="AC1047" s="6"/>
      <c r="AD1047" s="6"/>
      <c r="AE1047" s="6"/>
      <c r="AF1047" s="6"/>
      <c r="AG1047" s="6"/>
      <c r="AH1047" s="6"/>
      <c r="AI1047" s="6"/>
      <c r="AJ1047" s="6"/>
      <c r="AK1047" s="6"/>
      <c r="AL1047" s="6"/>
      <c r="AM1047" s="73"/>
      <c r="AN1047" s="74"/>
      <c r="AO1047" s="74"/>
      <c r="AP1047" s="74"/>
      <c r="AQ1047" s="71"/>
      <c r="AR1047" s="70"/>
      <c r="AS1047" s="6"/>
      <c r="AT1047" s="6"/>
      <c r="AU1047" s="6"/>
      <c r="AV1047" s="6"/>
      <c r="AW1047" s="6"/>
      <c r="AX1047" s="6"/>
      <c r="AY1047" s="6"/>
      <c r="AZ1047" s="6"/>
      <c r="BA1047" s="6"/>
      <c r="BB1047" s="6"/>
      <c r="BC1047" s="6"/>
      <c r="BD1047" s="6"/>
      <c r="BE1047" s="6"/>
      <c r="BF1047" s="6"/>
      <c r="BG1047" s="6"/>
      <c r="BH1047" s="6"/>
      <c r="BI1047" s="6"/>
      <c r="BJ1047" s="6"/>
      <c r="BK1047" s="6"/>
      <c r="BL1047" s="6"/>
      <c r="BM1047" s="6"/>
    </row>
    <row r="1048" spans="1:65" ht="13.2">
      <c r="A1048" s="6"/>
      <c r="B1048" s="31"/>
      <c r="C1048" s="31"/>
      <c r="D1048" s="6"/>
      <c r="E1048" s="72"/>
      <c r="F1048" s="6"/>
      <c r="G1048" s="6"/>
      <c r="H1048" s="6"/>
      <c r="I1048" s="6"/>
      <c r="J1048" s="6"/>
      <c r="K1048" s="6"/>
      <c r="L1048" s="6"/>
      <c r="M1048" s="6"/>
      <c r="N1048" s="6"/>
      <c r="O1048" s="6"/>
      <c r="P1048" s="6"/>
      <c r="Q1048" s="6"/>
      <c r="R1048" s="6"/>
      <c r="S1048" s="6"/>
      <c r="T1048" s="6"/>
      <c r="U1048" s="6"/>
      <c r="V1048" s="6"/>
      <c r="W1048" s="6"/>
      <c r="X1048" s="6"/>
      <c r="Y1048" s="6"/>
      <c r="Z1048" s="6"/>
      <c r="AA1048" s="6"/>
      <c r="AB1048" s="6"/>
      <c r="AC1048" s="6"/>
      <c r="AD1048" s="6"/>
      <c r="AE1048" s="6"/>
      <c r="AF1048" s="6"/>
      <c r="AG1048" s="6"/>
      <c r="AH1048" s="6"/>
      <c r="AI1048" s="6"/>
      <c r="AJ1048" s="6"/>
      <c r="AK1048" s="6"/>
      <c r="AL1048" s="6"/>
      <c r="AM1048" s="73"/>
      <c r="AN1048" s="74"/>
      <c r="AO1048" s="74"/>
      <c r="AP1048" s="74"/>
      <c r="AQ1048" s="71"/>
      <c r="AR1048" s="70"/>
      <c r="AS1048" s="6"/>
      <c r="AT1048" s="6"/>
      <c r="AU1048" s="6"/>
      <c r="AV1048" s="6"/>
      <c r="AW1048" s="6"/>
      <c r="AX1048" s="6"/>
      <c r="AY1048" s="6"/>
      <c r="AZ1048" s="6"/>
      <c r="BA1048" s="6"/>
      <c r="BB1048" s="6"/>
      <c r="BC1048" s="6"/>
      <c r="BD1048" s="6"/>
      <c r="BE1048" s="6"/>
      <c r="BF1048" s="6"/>
      <c r="BG1048" s="6"/>
      <c r="BH1048" s="6"/>
      <c r="BI1048" s="6"/>
      <c r="BJ1048" s="6"/>
      <c r="BK1048" s="6"/>
      <c r="BL1048" s="6"/>
      <c r="BM1048" s="6"/>
    </row>
    <row r="1049" spans="1:65" ht="13.2">
      <c r="A1049" s="6"/>
      <c r="B1049" s="31"/>
      <c r="C1049" s="31"/>
      <c r="D1049" s="6"/>
      <c r="E1049" s="72"/>
      <c r="F1049" s="6"/>
      <c r="G1049" s="6"/>
      <c r="H1049" s="6"/>
      <c r="I1049" s="6"/>
      <c r="J1049" s="6"/>
      <c r="K1049" s="6"/>
      <c r="L1049" s="6"/>
      <c r="M1049" s="6"/>
      <c r="N1049" s="6"/>
      <c r="O1049" s="6"/>
      <c r="P1049" s="6"/>
      <c r="Q1049" s="6"/>
      <c r="R1049" s="6"/>
      <c r="S1049" s="6"/>
      <c r="T1049" s="6"/>
      <c r="U1049" s="6"/>
      <c r="V1049" s="6"/>
      <c r="W1049" s="6"/>
      <c r="X1049" s="6"/>
      <c r="Y1049" s="6"/>
      <c r="Z1049" s="6"/>
      <c r="AA1049" s="6"/>
      <c r="AB1049" s="6"/>
      <c r="AC1049" s="6"/>
      <c r="AD1049" s="6"/>
      <c r="AE1049" s="6"/>
      <c r="AF1049" s="6"/>
      <c r="AG1049" s="6"/>
      <c r="AH1049" s="6"/>
      <c r="AI1049" s="6"/>
      <c r="AJ1049" s="6"/>
      <c r="AK1049" s="6"/>
      <c r="AL1049" s="6"/>
      <c r="AM1049" s="73"/>
      <c r="AN1049" s="74"/>
      <c r="AO1049" s="74"/>
      <c r="AP1049" s="74"/>
      <c r="AQ1049" s="71"/>
      <c r="AR1049" s="70"/>
      <c r="AS1049" s="6"/>
      <c r="AT1049" s="6"/>
      <c r="AU1049" s="6"/>
      <c r="AV1049" s="6"/>
      <c r="AW1049" s="6"/>
      <c r="AX1049" s="6"/>
      <c r="AY1049" s="6"/>
      <c r="AZ1049" s="6"/>
      <c r="BA1049" s="6"/>
      <c r="BB1049" s="6"/>
      <c r="BC1049" s="6"/>
      <c r="BD1049" s="6"/>
      <c r="BE1049" s="6"/>
      <c r="BF1049" s="6"/>
      <c r="BG1049" s="6"/>
      <c r="BH1049" s="6"/>
      <c r="BI1049" s="6"/>
      <c r="BJ1049" s="6"/>
      <c r="BK1049" s="6"/>
      <c r="BL1049" s="6"/>
      <c r="BM1049" s="6"/>
    </row>
    <row r="1050" spans="1:65" ht="13.2">
      <c r="A1050" s="6"/>
      <c r="B1050" s="31"/>
      <c r="C1050" s="31"/>
      <c r="D1050" s="6"/>
      <c r="E1050" s="72"/>
      <c r="F1050" s="6"/>
      <c r="G1050" s="6"/>
      <c r="H1050" s="6"/>
      <c r="I1050" s="6"/>
      <c r="J1050" s="6"/>
      <c r="K1050" s="6"/>
      <c r="L1050" s="6"/>
      <c r="M1050" s="6"/>
      <c r="N1050" s="6"/>
      <c r="O1050" s="6"/>
      <c r="P1050" s="6"/>
      <c r="Q1050" s="6"/>
      <c r="R1050" s="6"/>
      <c r="S1050" s="6"/>
      <c r="T1050" s="6"/>
      <c r="U1050" s="6"/>
      <c r="V1050" s="6"/>
      <c r="W1050" s="6"/>
      <c r="X1050" s="6"/>
      <c r="Y1050" s="6"/>
      <c r="Z1050" s="6"/>
      <c r="AA1050" s="6"/>
      <c r="AB1050" s="6"/>
      <c r="AC1050" s="6"/>
      <c r="AD1050" s="6"/>
      <c r="AE1050" s="6"/>
      <c r="AF1050" s="6"/>
      <c r="AG1050" s="6"/>
      <c r="AH1050" s="6"/>
      <c r="AI1050" s="6"/>
      <c r="AJ1050" s="6"/>
      <c r="AK1050" s="6"/>
      <c r="AL1050" s="6"/>
      <c r="AM1050" s="73"/>
      <c r="AN1050" s="74"/>
      <c r="AO1050" s="74"/>
      <c r="AP1050" s="74"/>
      <c r="AQ1050" s="71"/>
      <c r="AR1050" s="70"/>
      <c r="AS1050" s="6"/>
      <c r="AT1050" s="6"/>
      <c r="AU1050" s="6"/>
      <c r="AV1050" s="6"/>
      <c r="AW1050" s="6"/>
      <c r="AX1050" s="6"/>
      <c r="AY1050" s="6"/>
      <c r="AZ1050" s="6"/>
      <c r="BA1050" s="6"/>
      <c r="BB1050" s="6"/>
      <c r="BC1050" s="6"/>
      <c r="BD1050" s="6"/>
      <c r="BE1050" s="6"/>
      <c r="BF1050" s="6"/>
      <c r="BG1050" s="6"/>
      <c r="BH1050" s="6"/>
      <c r="BI1050" s="6"/>
      <c r="BJ1050" s="6"/>
      <c r="BK1050" s="6"/>
      <c r="BL1050" s="6"/>
      <c r="BM1050" s="6"/>
    </row>
    <row r="1051" spans="1:65" ht="13.2">
      <c r="A1051" s="6"/>
      <c r="B1051" s="31"/>
      <c r="C1051" s="31"/>
      <c r="D1051" s="6"/>
      <c r="E1051" s="72"/>
      <c r="F1051" s="6"/>
      <c r="G1051" s="6"/>
      <c r="H1051" s="6"/>
      <c r="I1051" s="6"/>
      <c r="J1051" s="6"/>
      <c r="K1051" s="6"/>
      <c r="L1051" s="6"/>
      <c r="M1051" s="6"/>
      <c r="N1051" s="6"/>
      <c r="O1051" s="6"/>
      <c r="P1051" s="6"/>
      <c r="Q1051" s="6"/>
      <c r="R1051" s="6"/>
      <c r="S1051" s="6"/>
      <c r="T1051" s="6"/>
      <c r="U1051" s="6"/>
      <c r="V1051" s="6"/>
      <c r="W1051" s="6"/>
      <c r="X1051" s="6"/>
      <c r="Y1051" s="6"/>
      <c r="Z1051" s="6"/>
      <c r="AA1051" s="6"/>
      <c r="AB1051" s="6"/>
      <c r="AC1051" s="6"/>
      <c r="AD1051" s="6"/>
      <c r="AE1051" s="6"/>
      <c r="AF1051" s="6"/>
      <c r="AG1051" s="6"/>
      <c r="AH1051" s="6"/>
      <c r="AI1051" s="6"/>
      <c r="AJ1051" s="6"/>
      <c r="AK1051" s="6"/>
      <c r="AL1051" s="6"/>
      <c r="AM1051" s="73"/>
      <c r="AN1051" s="74"/>
      <c r="AO1051" s="74"/>
      <c r="AP1051" s="74"/>
      <c r="AQ1051" s="71"/>
      <c r="AR1051" s="70"/>
      <c r="AS1051" s="6"/>
      <c r="AT1051" s="6"/>
      <c r="AU1051" s="6"/>
      <c r="AV1051" s="6"/>
      <c r="AW1051" s="6"/>
      <c r="AX1051" s="6"/>
      <c r="AY1051" s="6"/>
      <c r="AZ1051" s="6"/>
      <c r="BA1051" s="6"/>
      <c r="BB1051" s="6"/>
      <c r="BC1051" s="6"/>
      <c r="BD1051" s="6"/>
      <c r="BE1051" s="6"/>
      <c r="BF1051" s="6"/>
      <c r="BG1051" s="6"/>
      <c r="BH1051" s="6"/>
      <c r="BI1051" s="6"/>
      <c r="BJ1051" s="6"/>
      <c r="BK1051" s="6"/>
      <c r="BL1051" s="6"/>
      <c r="BM1051" s="6"/>
    </row>
    <row r="1052" spans="1:65" ht="13.2">
      <c r="A1052" s="6"/>
      <c r="B1052" s="31"/>
      <c r="C1052" s="31"/>
      <c r="D1052" s="6"/>
      <c r="E1052" s="72"/>
      <c r="F1052" s="6"/>
      <c r="G1052" s="6"/>
      <c r="H1052" s="6"/>
      <c r="I1052" s="6"/>
      <c r="J1052" s="6"/>
      <c r="K1052" s="6"/>
      <c r="L1052" s="6"/>
      <c r="M1052" s="6"/>
      <c r="N1052" s="6"/>
      <c r="O1052" s="6"/>
      <c r="P1052" s="6"/>
      <c r="Q1052" s="6"/>
      <c r="R1052" s="6"/>
      <c r="S1052" s="6"/>
      <c r="T1052" s="6"/>
      <c r="U1052" s="6"/>
      <c r="V1052" s="6"/>
      <c r="W1052" s="6"/>
      <c r="X1052" s="6"/>
      <c r="Y1052" s="6"/>
      <c r="Z1052" s="6"/>
      <c r="AA1052" s="6"/>
      <c r="AB1052" s="6"/>
      <c r="AC1052" s="6"/>
      <c r="AD1052" s="6"/>
      <c r="AE1052" s="6"/>
      <c r="AF1052" s="6"/>
      <c r="AG1052" s="6"/>
      <c r="AH1052" s="6"/>
      <c r="AI1052" s="6"/>
      <c r="AJ1052" s="6"/>
      <c r="AK1052" s="6"/>
      <c r="AL1052" s="6"/>
      <c r="AM1052" s="73"/>
      <c r="AN1052" s="74"/>
      <c r="AO1052" s="74"/>
      <c r="AP1052" s="74"/>
      <c r="AQ1052" s="71"/>
      <c r="AR1052" s="70"/>
      <c r="AS1052" s="6"/>
      <c r="AT1052" s="6"/>
      <c r="AU1052" s="6"/>
      <c r="AV1052" s="6"/>
      <c r="AW1052" s="6"/>
      <c r="AX1052" s="6"/>
      <c r="AY1052" s="6"/>
      <c r="AZ1052" s="6"/>
      <c r="BA1052" s="6"/>
      <c r="BB1052" s="6"/>
      <c r="BC1052" s="6"/>
      <c r="BD1052" s="6"/>
      <c r="BE1052" s="6"/>
      <c r="BF1052" s="6"/>
      <c r="BG1052" s="6"/>
      <c r="BH1052" s="6"/>
      <c r="BI1052" s="6"/>
      <c r="BJ1052" s="6"/>
      <c r="BK1052" s="6"/>
      <c r="BL1052" s="6"/>
      <c r="BM1052" s="6"/>
    </row>
    <row r="1053" spans="1:65" ht="13.2">
      <c r="A1053" s="6"/>
      <c r="B1053" s="31"/>
      <c r="C1053" s="31"/>
      <c r="D1053" s="6"/>
      <c r="E1053" s="72"/>
      <c r="F1053" s="6"/>
      <c r="G1053" s="6"/>
      <c r="H1053" s="6"/>
      <c r="I1053" s="6"/>
      <c r="J1053" s="6"/>
      <c r="K1053" s="6"/>
      <c r="L1053" s="6"/>
      <c r="M1053" s="6"/>
      <c r="N1053" s="6"/>
      <c r="O1053" s="6"/>
      <c r="P1053" s="6"/>
      <c r="Q1053" s="6"/>
      <c r="R1053" s="6"/>
      <c r="S1053" s="6"/>
      <c r="T1053" s="6"/>
      <c r="U1053" s="6"/>
      <c r="V1053" s="6"/>
      <c r="W1053" s="6"/>
      <c r="X1053" s="6"/>
      <c r="Y1053" s="6"/>
      <c r="Z1053" s="6"/>
      <c r="AA1053" s="6"/>
      <c r="AB1053" s="6"/>
      <c r="AC1053" s="6"/>
      <c r="AD1053" s="6"/>
      <c r="AE1053" s="6"/>
      <c r="AF1053" s="6"/>
      <c r="AG1053" s="6"/>
      <c r="AH1053" s="6"/>
      <c r="AI1053" s="6"/>
      <c r="AJ1053" s="6"/>
      <c r="AK1053" s="6"/>
      <c r="AL1053" s="6"/>
      <c r="AM1053" s="73"/>
      <c r="AN1053" s="74"/>
      <c r="AO1053" s="74"/>
      <c r="AP1053" s="74"/>
      <c r="AQ1053" s="71"/>
      <c r="AR1053" s="70"/>
      <c r="AS1053" s="6"/>
      <c r="AT1053" s="6"/>
      <c r="AU1053" s="6"/>
      <c r="AV1053" s="6"/>
      <c r="AW1053" s="6"/>
      <c r="AX1053" s="6"/>
      <c r="AY1053" s="6"/>
      <c r="AZ1053" s="6"/>
      <c r="BA1053" s="6"/>
      <c r="BB1053" s="6"/>
      <c r="BC1053" s="6"/>
      <c r="BD1053" s="6"/>
      <c r="BE1053" s="6"/>
      <c r="BF1053" s="6"/>
      <c r="BG1053" s="6"/>
      <c r="BH1053" s="6"/>
      <c r="BI1053" s="6"/>
      <c r="BJ1053" s="6"/>
      <c r="BK1053" s="6"/>
      <c r="BL1053" s="6"/>
      <c r="BM1053" s="6"/>
    </row>
    <row r="1054" spans="1:65" ht="13.2">
      <c r="A1054" s="6"/>
      <c r="B1054" s="31"/>
      <c r="C1054" s="31"/>
      <c r="D1054" s="6"/>
      <c r="E1054" s="72"/>
      <c r="F1054" s="6"/>
      <c r="G1054" s="6"/>
      <c r="H1054" s="6"/>
      <c r="I1054" s="6"/>
      <c r="J1054" s="6"/>
      <c r="K1054" s="6"/>
      <c r="L1054" s="6"/>
      <c r="M1054" s="6"/>
      <c r="N1054" s="6"/>
      <c r="O1054" s="6"/>
      <c r="P1054" s="6"/>
      <c r="Q1054" s="6"/>
      <c r="R1054" s="6"/>
      <c r="S1054" s="6"/>
      <c r="T1054" s="6"/>
      <c r="U1054" s="6"/>
      <c r="V1054" s="6"/>
      <c r="W1054" s="6"/>
      <c r="X1054" s="6"/>
      <c r="Y1054" s="6"/>
      <c r="Z1054" s="6"/>
      <c r="AA1054" s="6"/>
      <c r="AB1054" s="6"/>
      <c r="AC1054" s="6"/>
      <c r="AD1054" s="6"/>
      <c r="AE1054" s="6"/>
      <c r="AF1054" s="6"/>
      <c r="AG1054" s="6"/>
      <c r="AH1054" s="6"/>
      <c r="AI1054" s="6"/>
      <c r="AJ1054" s="6"/>
      <c r="AK1054" s="6"/>
      <c r="AL1054" s="6"/>
      <c r="AM1054" s="73"/>
      <c r="AN1054" s="74"/>
      <c r="AO1054" s="74"/>
      <c r="AP1054" s="74"/>
      <c r="AQ1054" s="71"/>
      <c r="AR1054" s="70"/>
      <c r="AS1054" s="6"/>
      <c r="AT1054" s="6"/>
      <c r="AU1054" s="6"/>
      <c r="AV1054" s="6"/>
      <c r="AW1054" s="6"/>
      <c r="AX1054" s="6"/>
      <c r="AY1054" s="6"/>
      <c r="AZ1054" s="6"/>
      <c r="BA1054" s="6"/>
      <c r="BB1054" s="6"/>
      <c r="BC1054" s="6"/>
      <c r="BD1054" s="6"/>
      <c r="BE1054" s="6"/>
      <c r="BF1054" s="6"/>
      <c r="BG1054" s="6"/>
      <c r="BH1054" s="6"/>
      <c r="BI1054" s="6"/>
      <c r="BJ1054" s="6"/>
      <c r="BK1054" s="6"/>
      <c r="BL1054" s="6"/>
      <c r="BM1054" s="6"/>
    </row>
    <row r="1055" spans="1:65" ht="13.2">
      <c r="A1055" s="6"/>
      <c r="B1055" s="31"/>
      <c r="C1055" s="31"/>
      <c r="D1055" s="6"/>
      <c r="E1055" s="72"/>
      <c r="F1055" s="6"/>
      <c r="G1055" s="6"/>
      <c r="H1055" s="6"/>
      <c r="I1055" s="6"/>
      <c r="J1055" s="6"/>
      <c r="K1055" s="6"/>
      <c r="L1055" s="6"/>
      <c r="M1055" s="6"/>
      <c r="N1055" s="6"/>
      <c r="O1055" s="6"/>
      <c r="P1055" s="6"/>
      <c r="Q1055" s="6"/>
      <c r="R1055" s="6"/>
      <c r="S1055" s="6"/>
      <c r="T1055" s="6"/>
      <c r="U1055" s="6"/>
      <c r="V1055" s="6"/>
      <c r="W1055" s="6"/>
      <c r="X1055" s="6"/>
      <c r="Y1055" s="6"/>
      <c r="Z1055" s="6"/>
      <c r="AA1055" s="6"/>
      <c r="AB1055" s="6"/>
      <c r="AC1055" s="6"/>
      <c r="AD1055" s="6"/>
      <c r="AE1055" s="6"/>
      <c r="AF1055" s="6"/>
      <c r="AG1055" s="6"/>
      <c r="AH1055" s="6"/>
      <c r="AI1055" s="6"/>
      <c r="AJ1055" s="6"/>
      <c r="AK1055" s="6"/>
      <c r="AL1055" s="6"/>
      <c r="AM1055" s="73"/>
      <c r="AN1055" s="74"/>
      <c r="AO1055" s="74"/>
      <c r="AP1055" s="74"/>
      <c r="AQ1055" s="71"/>
      <c r="AR1055" s="70"/>
      <c r="AS1055" s="6"/>
      <c r="AT1055" s="6"/>
      <c r="AU1055" s="6"/>
      <c r="AV1055" s="6"/>
      <c r="AW1055" s="6"/>
      <c r="AX1055" s="6"/>
      <c r="AY1055" s="6"/>
      <c r="AZ1055" s="6"/>
      <c r="BA1055" s="6"/>
      <c r="BB1055" s="6"/>
      <c r="BC1055" s="6"/>
      <c r="BD1055" s="6"/>
      <c r="BE1055" s="6"/>
      <c r="BF1055" s="6"/>
      <c r="BG1055" s="6"/>
      <c r="BH1055" s="6"/>
      <c r="BI1055" s="6"/>
      <c r="BJ1055" s="6"/>
      <c r="BK1055" s="6"/>
      <c r="BL1055" s="6"/>
      <c r="BM1055" s="6"/>
    </row>
    <row r="1056" spans="1:65" ht="13.2">
      <c r="A1056" s="6"/>
      <c r="B1056" s="31"/>
      <c r="C1056" s="31"/>
      <c r="D1056" s="6"/>
      <c r="E1056" s="72"/>
      <c r="F1056" s="6"/>
      <c r="G1056" s="6"/>
      <c r="H1056" s="6"/>
      <c r="I1056" s="6"/>
      <c r="J1056" s="6"/>
      <c r="K1056" s="6"/>
      <c r="L1056" s="6"/>
      <c r="M1056" s="6"/>
      <c r="N1056" s="6"/>
      <c r="O1056" s="6"/>
      <c r="P1056" s="6"/>
      <c r="Q1056" s="6"/>
      <c r="R1056" s="6"/>
      <c r="S1056" s="6"/>
      <c r="T1056" s="6"/>
      <c r="U1056" s="6"/>
      <c r="V1056" s="6"/>
      <c r="W1056" s="6"/>
      <c r="X1056" s="6"/>
      <c r="Y1056" s="6"/>
      <c r="Z1056" s="6"/>
      <c r="AA1056" s="6"/>
      <c r="AB1056" s="6"/>
      <c r="AC1056" s="6"/>
      <c r="AD1056" s="6"/>
      <c r="AE1056" s="6"/>
      <c r="AF1056" s="6"/>
      <c r="AG1056" s="6"/>
      <c r="AH1056" s="6"/>
      <c r="AI1056" s="6"/>
      <c r="AJ1056" s="6"/>
      <c r="AK1056" s="6"/>
      <c r="AL1056" s="6"/>
      <c r="AM1056" s="73"/>
      <c r="AN1056" s="74"/>
      <c r="AO1056" s="74"/>
      <c r="AP1056" s="74"/>
      <c r="AQ1056" s="71"/>
      <c r="AR1056" s="70"/>
      <c r="AS1056" s="6"/>
      <c r="AT1056" s="6"/>
      <c r="AU1056" s="6"/>
      <c r="AV1056" s="6"/>
      <c r="AW1056" s="6"/>
      <c r="AX1056" s="6"/>
      <c r="AY1056" s="6"/>
      <c r="AZ1056" s="6"/>
      <c r="BA1056" s="6"/>
      <c r="BB1056" s="6"/>
      <c r="BC1056" s="6"/>
      <c r="BD1056" s="6"/>
      <c r="BE1056" s="6"/>
      <c r="BF1056" s="6"/>
      <c r="BG1056" s="6"/>
      <c r="BH1056" s="6"/>
      <c r="BI1056" s="6"/>
      <c r="BJ1056" s="6"/>
      <c r="BK1056" s="6"/>
      <c r="BL1056" s="6"/>
      <c r="BM1056" s="6"/>
    </row>
    <row r="1057" spans="1:65" ht="13.2">
      <c r="A1057" s="6"/>
      <c r="B1057" s="31"/>
      <c r="C1057" s="31"/>
      <c r="D1057" s="6"/>
      <c r="E1057" s="72"/>
      <c r="F1057" s="6"/>
      <c r="G1057" s="6"/>
      <c r="H1057" s="6"/>
      <c r="I1057" s="6"/>
      <c r="J1057" s="6"/>
      <c r="K1057" s="6"/>
      <c r="L1057" s="6"/>
      <c r="M1057" s="6"/>
      <c r="N1057" s="6"/>
      <c r="O1057" s="6"/>
      <c r="P1057" s="6"/>
      <c r="Q1057" s="6"/>
      <c r="R1057" s="6"/>
      <c r="S1057" s="6"/>
      <c r="T1057" s="6"/>
      <c r="U1057" s="6"/>
      <c r="V1057" s="6"/>
      <c r="W1057" s="6"/>
      <c r="X1057" s="6"/>
      <c r="Y1057" s="6"/>
      <c r="Z1057" s="6"/>
      <c r="AA1057" s="6"/>
      <c r="AB1057" s="6"/>
      <c r="AC1057" s="6"/>
      <c r="AD1057" s="6"/>
      <c r="AE1057" s="6"/>
      <c r="AF1057" s="6"/>
      <c r="AG1057" s="6"/>
      <c r="AH1057" s="6"/>
      <c r="AI1057" s="6"/>
      <c r="AJ1057" s="6"/>
      <c r="AK1057" s="6"/>
      <c r="AL1057" s="6"/>
      <c r="AM1057" s="73"/>
      <c r="AN1057" s="74"/>
      <c r="AO1057" s="74"/>
      <c r="AP1057" s="74"/>
      <c r="AQ1057" s="71"/>
      <c r="AR1057" s="70"/>
      <c r="AS1057" s="6"/>
      <c r="AT1057" s="6"/>
      <c r="AU1057" s="6"/>
      <c r="AV1057" s="6"/>
      <c r="AW1057" s="6"/>
      <c r="AX1057" s="6"/>
      <c r="AY1057" s="6"/>
      <c r="AZ1057" s="6"/>
      <c r="BA1057" s="6"/>
      <c r="BB1057" s="6"/>
      <c r="BC1057" s="6"/>
      <c r="BD1057" s="6"/>
      <c r="BE1057" s="6"/>
      <c r="BF1057" s="6"/>
      <c r="BG1057" s="6"/>
      <c r="BH1057" s="6"/>
      <c r="BI1057" s="6"/>
      <c r="BJ1057" s="6"/>
      <c r="BK1057" s="6"/>
      <c r="BL1057" s="6"/>
      <c r="BM1057" s="6"/>
    </row>
    <row r="1058" spans="1:65" ht="13.2">
      <c r="A1058" s="6"/>
      <c r="B1058" s="31"/>
      <c r="C1058" s="31"/>
      <c r="D1058" s="6"/>
      <c r="E1058" s="72"/>
      <c r="F1058" s="6"/>
      <c r="G1058" s="6"/>
      <c r="H1058" s="6"/>
      <c r="I1058" s="6"/>
      <c r="J1058" s="6"/>
      <c r="K1058" s="6"/>
      <c r="L1058" s="6"/>
      <c r="M1058" s="6"/>
      <c r="N1058" s="6"/>
      <c r="O1058" s="6"/>
      <c r="P1058" s="6"/>
      <c r="Q1058" s="6"/>
      <c r="R1058" s="6"/>
      <c r="S1058" s="6"/>
      <c r="T1058" s="6"/>
      <c r="U1058" s="6"/>
      <c r="V1058" s="6"/>
      <c r="W1058" s="6"/>
      <c r="X1058" s="6"/>
      <c r="Y1058" s="6"/>
      <c r="Z1058" s="6"/>
      <c r="AA1058" s="6"/>
      <c r="AB1058" s="6"/>
      <c r="AC1058" s="6"/>
      <c r="AD1058" s="6"/>
      <c r="AE1058" s="6"/>
      <c r="AF1058" s="6"/>
      <c r="AG1058" s="6"/>
      <c r="AH1058" s="6"/>
      <c r="AI1058" s="6"/>
      <c r="AJ1058" s="6"/>
      <c r="AK1058" s="6"/>
      <c r="AL1058" s="6"/>
      <c r="AM1058" s="73"/>
      <c r="AN1058" s="74"/>
      <c r="AO1058" s="74"/>
      <c r="AP1058" s="74"/>
      <c r="AQ1058" s="71"/>
      <c r="AR1058" s="70"/>
      <c r="AS1058" s="6"/>
      <c r="AT1058" s="6"/>
      <c r="AU1058" s="6"/>
      <c r="AV1058" s="6"/>
      <c r="AW1058" s="6"/>
      <c r="AX1058" s="6"/>
      <c r="AY1058" s="6"/>
      <c r="AZ1058" s="6"/>
      <c r="BA1058" s="6"/>
      <c r="BB1058" s="6"/>
      <c r="BC1058" s="6"/>
      <c r="BD1058" s="6"/>
      <c r="BE1058" s="6"/>
      <c r="BF1058" s="6"/>
      <c r="BG1058" s="6"/>
      <c r="BH1058" s="6"/>
      <c r="BI1058" s="6"/>
      <c r="BJ1058" s="6"/>
      <c r="BK1058" s="6"/>
      <c r="BL1058" s="6"/>
      <c r="BM1058" s="6"/>
    </row>
    <row r="1059" spans="1:65" ht="13.2">
      <c r="A1059" s="6"/>
      <c r="B1059" s="31"/>
      <c r="C1059" s="31"/>
      <c r="D1059" s="6"/>
      <c r="E1059" s="72"/>
      <c r="F1059" s="6"/>
      <c r="G1059" s="6"/>
      <c r="H1059" s="6"/>
      <c r="I1059" s="6"/>
      <c r="J1059" s="6"/>
      <c r="K1059" s="6"/>
      <c r="L1059" s="6"/>
      <c r="M1059" s="6"/>
      <c r="N1059" s="6"/>
      <c r="O1059" s="6"/>
      <c r="P1059" s="6"/>
      <c r="Q1059" s="6"/>
      <c r="R1059" s="6"/>
      <c r="S1059" s="6"/>
      <c r="T1059" s="6"/>
      <c r="U1059" s="6"/>
      <c r="V1059" s="6"/>
      <c r="W1059" s="6"/>
      <c r="X1059" s="6"/>
      <c r="Y1059" s="6"/>
      <c r="Z1059" s="6"/>
      <c r="AA1059" s="6"/>
      <c r="AB1059" s="6"/>
      <c r="AC1059" s="6"/>
      <c r="AD1059" s="6"/>
      <c r="AE1059" s="6"/>
      <c r="AF1059" s="6"/>
      <c r="AG1059" s="6"/>
      <c r="AH1059" s="6"/>
      <c r="AI1059" s="6"/>
      <c r="AJ1059" s="6"/>
      <c r="AK1059" s="6"/>
      <c r="AL1059" s="6"/>
      <c r="AM1059" s="73"/>
      <c r="AN1059" s="74"/>
      <c r="AO1059" s="74"/>
      <c r="AP1059" s="74"/>
      <c r="AQ1059" s="71"/>
      <c r="AR1059" s="70"/>
      <c r="AS1059" s="6"/>
      <c r="AT1059" s="6"/>
      <c r="AU1059" s="6"/>
      <c r="AV1059" s="6"/>
      <c r="AW1059" s="6"/>
      <c r="AX1059" s="6"/>
      <c r="AY1059" s="6"/>
      <c r="AZ1059" s="6"/>
      <c r="BA1059" s="6"/>
      <c r="BB1059" s="6"/>
      <c r="BC1059" s="6"/>
      <c r="BD1059" s="6"/>
      <c r="BE1059" s="6"/>
      <c r="BF1059" s="6"/>
      <c r="BG1059" s="6"/>
      <c r="BH1059" s="6"/>
      <c r="BI1059" s="6"/>
      <c r="BJ1059" s="6"/>
      <c r="BK1059" s="6"/>
      <c r="BL1059" s="6"/>
      <c r="BM1059" s="6"/>
    </row>
    <row r="1060" spans="1:65" ht="13.2">
      <c r="A1060" s="6"/>
      <c r="B1060" s="31"/>
      <c r="C1060" s="31"/>
      <c r="D1060" s="6"/>
      <c r="E1060" s="72"/>
      <c r="F1060" s="6"/>
      <c r="G1060" s="6"/>
      <c r="H1060" s="6"/>
      <c r="I1060" s="6"/>
      <c r="J1060" s="6"/>
      <c r="K1060" s="6"/>
      <c r="L1060" s="6"/>
      <c r="M1060" s="6"/>
      <c r="N1060" s="6"/>
      <c r="O1060" s="6"/>
      <c r="P1060" s="6"/>
      <c r="Q1060" s="6"/>
      <c r="R1060" s="6"/>
      <c r="S1060" s="6"/>
      <c r="T1060" s="6"/>
      <c r="U1060" s="6"/>
      <c r="V1060" s="6"/>
      <c r="W1060" s="6"/>
      <c r="X1060" s="6"/>
      <c r="Y1060" s="6"/>
      <c r="Z1060" s="6"/>
      <c r="AA1060" s="6"/>
      <c r="AB1060" s="6"/>
      <c r="AC1060" s="6"/>
      <c r="AD1060" s="6"/>
      <c r="AE1060" s="6"/>
      <c r="AF1060" s="6"/>
      <c r="AG1060" s="6"/>
      <c r="AH1060" s="6"/>
      <c r="AI1060" s="6"/>
      <c r="AJ1060" s="6"/>
      <c r="AK1060" s="6"/>
      <c r="AL1060" s="6"/>
      <c r="AM1060" s="73"/>
      <c r="AN1060" s="74"/>
      <c r="AO1060" s="74"/>
      <c r="AP1060" s="74"/>
      <c r="AQ1060" s="71"/>
      <c r="AR1060" s="70"/>
      <c r="AS1060" s="6"/>
      <c r="AT1060" s="6"/>
      <c r="AU1060" s="6"/>
      <c r="AV1060" s="6"/>
      <c r="AW1060" s="6"/>
      <c r="AX1060" s="6"/>
      <c r="AY1060" s="6"/>
      <c r="AZ1060" s="6"/>
      <c r="BA1060" s="6"/>
      <c r="BB1060" s="6"/>
      <c r="BC1060" s="6"/>
      <c r="BD1060" s="6"/>
      <c r="BE1060" s="6"/>
      <c r="BF1060" s="6"/>
      <c r="BG1060" s="6"/>
      <c r="BH1060" s="6"/>
      <c r="BI1060" s="6"/>
      <c r="BJ1060" s="6"/>
      <c r="BK1060" s="6"/>
      <c r="BL1060" s="6"/>
      <c r="BM1060" s="6"/>
    </row>
    <row r="1061" spans="1:65" ht="13.2">
      <c r="A1061" s="6"/>
      <c r="B1061" s="31"/>
      <c r="C1061" s="31"/>
      <c r="D1061" s="6"/>
      <c r="E1061" s="72"/>
      <c r="F1061" s="6"/>
      <c r="G1061" s="6"/>
      <c r="H1061" s="6"/>
      <c r="I1061" s="6"/>
      <c r="J1061" s="6"/>
      <c r="K1061" s="6"/>
      <c r="L1061" s="6"/>
      <c r="M1061" s="6"/>
      <c r="N1061" s="6"/>
      <c r="O1061" s="6"/>
      <c r="P1061" s="6"/>
      <c r="Q1061" s="6"/>
      <c r="R1061" s="6"/>
      <c r="S1061" s="6"/>
      <c r="T1061" s="6"/>
      <c r="U1061" s="6"/>
      <c r="V1061" s="6"/>
      <c r="W1061" s="6"/>
      <c r="X1061" s="6"/>
      <c r="Y1061" s="6"/>
      <c r="Z1061" s="6"/>
      <c r="AA1061" s="6"/>
      <c r="AB1061" s="6"/>
      <c r="AC1061" s="6"/>
      <c r="AD1061" s="6"/>
      <c r="AE1061" s="6"/>
      <c r="AF1061" s="6"/>
      <c r="AG1061" s="6"/>
      <c r="AH1061" s="6"/>
      <c r="AI1061" s="6"/>
      <c r="AJ1061" s="6"/>
      <c r="AK1061" s="6"/>
      <c r="AL1061" s="6"/>
      <c r="AM1061" s="73"/>
      <c r="AN1061" s="74"/>
      <c r="AO1061" s="74"/>
      <c r="AP1061" s="74"/>
      <c r="AQ1061" s="71"/>
      <c r="AR1061" s="70"/>
      <c r="AS1061" s="6"/>
      <c r="AT1061" s="6"/>
      <c r="AU1061" s="6"/>
      <c r="AV1061" s="6"/>
      <c r="AW1061" s="6"/>
      <c r="AX1061" s="6"/>
      <c r="AY1061" s="6"/>
      <c r="AZ1061" s="6"/>
      <c r="BA1061" s="6"/>
      <c r="BB1061" s="6"/>
      <c r="BC1061" s="6"/>
      <c r="BD1061" s="6"/>
      <c r="BE1061" s="6"/>
      <c r="BF1061" s="6"/>
      <c r="BG1061" s="6"/>
      <c r="BH1061" s="6"/>
      <c r="BI1061" s="6"/>
      <c r="BJ1061" s="6"/>
      <c r="BK1061" s="6"/>
      <c r="BL1061" s="6"/>
      <c r="BM1061" s="6"/>
    </row>
    <row r="1062" spans="1:65" ht="13.2">
      <c r="A1062" s="6"/>
      <c r="B1062" s="31"/>
      <c r="C1062" s="31"/>
      <c r="D1062" s="6"/>
      <c r="E1062" s="72"/>
      <c r="F1062" s="6"/>
      <c r="G1062" s="6"/>
      <c r="H1062" s="6"/>
      <c r="I1062" s="6"/>
      <c r="J1062" s="6"/>
      <c r="K1062" s="6"/>
      <c r="L1062" s="6"/>
      <c r="M1062" s="6"/>
      <c r="N1062" s="6"/>
      <c r="O1062" s="6"/>
      <c r="P1062" s="6"/>
      <c r="Q1062" s="6"/>
      <c r="R1062" s="6"/>
      <c r="S1062" s="6"/>
      <c r="T1062" s="6"/>
      <c r="U1062" s="6"/>
      <c r="V1062" s="6"/>
      <c r="W1062" s="6"/>
      <c r="X1062" s="6"/>
      <c r="Y1062" s="6"/>
      <c r="Z1062" s="6"/>
      <c r="AA1062" s="6"/>
      <c r="AB1062" s="6"/>
      <c r="AC1062" s="6"/>
      <c r="AD1062" s="6"/>
      <c r="AE1062" s="6"/>
      <c r="AF1062" s="6"/>
      <c r="AG1062" s="6"/>
      <c r="AH1062" s="6"/>
      <c r="AI1062" s="6"/>
      <c r="AJ1062" s="6"/>
      <c r="AK1062" s="6"/>
      <c r="AL1062" s="6"/>
      <c r="AM1062" s="73"/>
      <c r="AN1062" s="74"/>
      <c r="AO1062" s="74"/>
      <c r="AP1062" s="74"/>
      <c r="AQ1062" s="71"/>
      <c r="AR1062" s="70"/>
      <c r="AS1062" s="6"/>
      <c r="AT1062" s="6"/>
      <c r="AU1062" s="6"/>
      <c r="AV1062" s="6"/>
      <c r="AW1062" s="6"/>
      <c r="AX1062" s="6"/>
      <c r="AY1062" s="6"/>
      <c r="AZ1062" s="6"/>
      <c r="BA1062" s="6"/>
      <c r="BB1062" s="6"/>
      <c r="BC1062" s="6"/>
      <c r="BD1062" s="6"/>
      <c r="BE1062" s="6"/>
      <c r="BF1062" s="6"/>
      <c r="BG1062" s="6"/>
      <c r="BH1062" s="6"/>
      <c r="BI1062" s="6"/>
      <c r="BJ1062" s="6"/>
      <c r="BK1062" s="6"/>
      <c r="BL1062" s="6"/>
      <c r="BM1062" s="6"/>
    </row>
    <row r="1063" spans="1:65" ht="13.2">
      <c r="A1063" s="6"/>
      <c r="B1063" s="31"/>
      <c r="C1063" s="31"/>
      <c r="D1063" s="6"/>
      <c r="E1063" s="72"/>
      <c r="F1063" s="6"/>
      <c r="G1063" s="6"/>
      <c r="H1063" s="6"/>
      <c r="I1063" s="6"/>
      <c r="J1063" s="6"/>
      <c r="K1063" s="6"/>
      <c r="L1063" s="6"/>
      <c r="M1063" s="6"/>
      <c r="N1063" s="6"/>
      <c r="O1063" s="6"/>
      <c r="P1063" s="6"/>
      <c r="Q1063" s="6"/>
      <c r="R1063" s="6"/>
      <c r="S1063" s="6"/>
      <c r="T1063" s="6"/>
      <c r="U1063" s="6"/>
      <c r="V1063" s="6"/>
      <c r="W1063" s="6"/>
      <c r="X1063" s="6"/>
      <c r="Y1063" s="6"/>
      <c r="Z1063" s="6"/>
      <c r="AA1063" s="6"/>
      <c r="AB1063" s="6"/>
      <c r="AC1063" s="6"/>
      <c r="AD1063" s="6"/>
      <c r="AE1063" s="6"/>
      <c r="AF1063" s="6"/>
      <c r="AG1063" s="6"/>
      <c r="AH1063" s="6"/>
      <c r="AI1063" s="6"/>
      <c r="AJ1063" s="6"/>
      <c r="AK1063" s="6"/>
      <c r="AL1063" s="6"/>
      <c r="AM1063" s="73"/>
      <c r="AN1063" s="74"/>
      <c r="AO1063" s="74"/>
      <c r="AP1063" s="74"/>
      <c r="AQ1063" s="71"/>
      <c r="AR1063" s="70"/>
      <c r="AS1063" s="6"/>
      <c r="AT1063" s="6"/>
      <c r="AU1063" s="6"/>
      <c r="AV1063" s="6"/>
      <c r="AW1063" s="6"/>
      <c r="AX1063" s="6"/>
      <c r="AY1063" s="6"/>
      <c r="AZ1063" s="6"/>
      <c r="BA1063" s="6"/>
      <c r="BB1063" s="6"/>
      <c r="BC1063" s="6"/>
      <c r="BD1063" s="6"/>
      <c r="BE1063" s="6"/>
      <c r="BF1063" s="6"/>
      <c r="BG1063" s="6"/>
      <c r="BH1063" s="6"/>
      <c r="BI1063" s="6"/>
      <c r="BJ1063" s="6"/>
      <c r="BK1063" s="6"/>
      <c r="BL1063" s="6"/>
      <c r="BM1063" s="6"/>
    </row>
    <row r="1064" spans="1:65" ht="13.2">
      <c r="A1064" s="6"/>
      <c r="B1064" s="31"/>
      <c r="C1064" s="31"/>
      <c r="D1064" s="6"/>
      <c r="E1064" s="72"/>
      <c r="F1064" s="6"/>
      <c r="G1064" s="6"/>
      <c r="H1064" s="6"/>
      <c r="I1064" s="6"/>
      <c r="J1064" s="6"/>
      <c r="K1064" s="6"/>
      <c r="L1064" s="6"/>
      <c r="M1064" s="6"/>
      <c r="N1064" s="6"/>
      <c r="O1064" s="6"/>
      <c r="P1064" s="6"/>
      <c r="Q1064" s="6"/>
      <c r="R1064" s="6"/>
      <c r="S1064" s="6"/>
      <c r="T1064" s="6"/>
      <c r="U1064" s="6"/>
      <c r="V1064" s="6"/>
      <c r="W1064" s="6"/>
      <c r="X1064" s="6"/>
      <c r="Y1064" s="6"/>
      <c r="Z1064" s="6"/>
      <c r="AA1064" s="6"/>
      <c r="AB1064" s="6"/>
      <c r="AC1064" s="6"/>
      <c r="AD1064" s="6"/>
      <c r="AE1064" s="6"/>
      <c r="AF1064" s="6"/>
      <c r="AG1064" s="6"/>
      <c r="AH1064" s="6"/>
      <c r="AI1064" s="6"/>
      <c r="AJ1064" s="6"/>
      <c r="AK1064" s="6"/>
      <c r="AL1064" s="6"/>
      <c r="AM1064" s="73"/>
      <c r="AN1064" s="74"/>
      <c r="AO1064" s="74"/>
      <c r="AP1064" s="74"/>
      <c r="AQ1064" s="71"/>
      <c r="AR1064" s="70"/>
      <c r="AS1064" s="6"/>
      <c r="AT1064" s="6"/>
      <c r="AU1064" s="6"/>
      <c r="AV1064" s="6"/>
      <c r="AW1064" s="6"/>
      <c r="AX1064" s="6"/>
      <c r="AY1064" s="6"/>
      <c r="AZ1064" s="6"/>
      <c r="BA1064" s="6"/>
      <c r="BB1064" s="6"/>
      <c r="BC1064" s="6"/>
      <c r="BD1064" s="6"/>
      <c r="BE1064" s="6"/>
      <c r="BF1064" s="6"/>
      <c r="BG1064" s="6"/>
      <c r="BH1064" s="6"/>
      <c r="BI1064" s="6"/>
      <c r="BJ1064" s="6"/>
      <c r="BK1064" s="6"/>
      <c r="BL1064" s="6"/>
      <c r="BM1064" s="6"/>
    </row>
    <row r="1065" spans="1:65" ht="13.2">
      <c r="A1065" s="6"/>
      <c r="B1065" s="31"/>
      <c r="C1065" s="31"/>
      <c r="D1065" s="6"/>
      <c r="E1065" s="72"/>
      <c r="F1065" s="6"/>
      <c r="G1065" s="6"/>
      <c r="H1065" s="6"/>
      <c r="I1065" s="6"/>
      <c r="J1065" s="6"/>
      <c r="K1065" s="6"/>
      <c r="L1065" s="6"/>
      <c r="M1065" s="6"/>
      <c r="N1065" s="6"/>
      <c r="O1065" s="6"/>
      <c r="P1065" s="6"/>
      <c r="Q1065" s="6"/>
      <c r="R1065" s="6"/>
      <c r="S1065" s="6"/>
      <c r="T1065" s="6"/>
      <c r="U1065" s="6"/>
      <c r="V1065" s="6"/>
      <c r="W1065" s="6"/>
      <c r="X1065" s="6"/>
      <c r="Y1065" s="6"/>
      <c r="Z1065" s="6"/>
      <c r="AA1065" s="6"/>
      <c r="AB1065" s="6"/>
      <c r="AC1065" s="6"/>
      <c r="AD1065" s="6"/>
      <c r="AE1065" s="6"/>
      <c r="AF1065" s="6"/>
      <c r="AG1065" s="6"/>
      <c r="AH1065" s="6"/>
      <c r="AI1065" s="6"/>
      <c r="AJ1065" s="6"/>
      <c r="AK1065" s="6"/>
      <c r="AL1065" s="6"/>
      <c r="AM1065" s="73"/>
      <c r="AN1065" s="74"/>
      <c r="AO1065" s="74"/>
      <c r="AP1065" s="74"/>
      <c r="AQ1065" s="71"/>
      <c r="AR1065" s="70"/>
      <c r="AS1065" s="6"/>
      <c r="AT1065" s="6"/>
      <c r="AU1065" s="6"/>
      <c r="AV1065" s="6"/>
      <c r="AW1065" s="6"/>
      <c r="AX1065" s="6"/>
      <c r="AY1065" s="6"/>
      <c r="AZ1065" s="6"/>
      <c r="BA1065" s="6"/>
      <c r="BB1065" s="6"/>
      <c r="BC1065" s="6"/>
      <c r="BD1065" s="6"/>
      <c r="BE1065" s="6"/>
      <c r="BF1065" s="6"/>
      <c r="BG1065" s="6"/>
      <c r="BH1065" s="6"/>
      <c r="BI1065" s="6"/>
      <c r="BJ1065" s="6"/>
      <c r="BK1065" s="6"/>
      <c r="BL1065" s="6"/>
      <c r="BM1065" s="6"/>
    </row>
    <row r="1066" spans="1:65" ht="13.2">
      <c r="A1066" s="6"/>
      <c r="B1066" s="31"/>
      <c r="C1066" s="31"/>
      <c r="D1066" s="6"/>
      <c r="E1066" s="72"/>
      <c r="F1066" s="6"/>
      <c r="G1066" s="6"/>
      <c r="H1066" s="6"/>
      <c r="I1066" s="6"/>
      <c r="J1066" s="6"/>
      <c r="K1066" s="6"/>
      <c r="L1066" s="6"/>
      <c r="M1066" s="6"/>
      <c r="N1066" s="6"/>
      <c r="O1066" s="6"/>
      <c r="P1066" s="6"/>
      <c r="Q1066" s="6"/>
      <c r="R1066" s="6"/>
      <c r="S1066" s="6"/>
      <c r="T1066" s="6"/>
      <c r="U1066" s="6"/>
      <c r="V1066" s="6"/>
      <c r="W1066" s="6"/>
      <c r="X1066" s="6"/>
      <c r="Y1066" s="6"/>
      <c r="Z1066" s="6"/>
      <c r="AA1066" s="6"/>
      <c r="AB1066" s="6"/>
      <c r="AC1066" s="6"/>
      <c r="AD1066" s="6"/>
      <c r="AE1066" s="6"/>
      <c r="AF1066" s="6"/>
      <c r="AG1066" s="6"/>
      <c r="AH1066" s="6"/>
      <c r="AI1066" s="6"/>
      <c r="AJ1066" s="6"/>
      <c r="AK1066" s="6"/>
      <c r="AL1066" s="6"/>
      <c r="AM1066" s="73"/>
      <c r="AN1066" s="74"/>
      <c r="AO1066" s="74"/>
      <c r="AP1066" s="74"/>
      <c r="AQ1066" s="71"/>
      <c r="AR1066" s="70"/>
      <c r="AS1066" s="6"/>
      <c r="AT1066" s="6"/>
      <c r="AU1066" s="6"/>
      <c r="AV1066" s="6"/>
      <c r="AW1066" s="6"/>
      <c r="AX1066" s="6"/>
      <c r="AY1066" s="6"/>
      <c r="AZ1066" s="6"/>
      <c r="BA1066" s="6"/>
      <c r="BB1066" s="6"/>
      <c r="BC1066" s="6"/>
      <c r="BD1066" s="6"/>
      <c r="BE1066" s="6"/>
      <c r="BF1066" s="6"/>
      <c r="BG1066" s="6"/>
      <c r="BH1066" s="6"/>
      <c r="BI1066" s="6"/>
      <c r="BJ1066" s="6"/>
      <c r="BK1066" s="6"/>
      <c r="BL1066" s="6"/>
      <c r="BM1066" s="6"/>
    </row>
    <row r="1067" spans="1:65" ht="13.2">
      <c r="A1067" s="6"/>
      <c r="B1067" s="31"/>
      <c r="C1067" s="31"/>
      <c r="D1067" s="6"/>
      <c r="E1067" s="72"/>
      <c r="F1067" s="6"/>
      <c r="G1067" s="6"/>
      <c r="H1067" s="6"/>
      <c r="I1067" s="6"/>
      <c r="J1067" s="6"/>
      <c r="K1067" s="6"/>
      <c r="L1067" s="6"/>
      <c r="M1067" s="6"/>
      <c r="N1067" s="6"/>
      <c r="O1067" s="6"/>
      <c r="P1067" s="6"/>
      <c r="Q1067" s="6"/>
      <c r="R1067" s="6"/>
      <c r="S1067" s="6"/>
      <c r="T1067" s="6"/>
      <c r="U1067" s="6"/>
      <c r="V1067" s="6"/>
      <c r="W1067" s="6"/>
      <c r="X1067" s="6"/>
      <c r="Y1067" s="6"/>
      <c r="Z1067" s="6"/>
      <c r="AA1067" s="6"/>
      <c r="AB1067" s="6"/>
      <c r="AC1067" s="6"/>
      <c r="AD1067" s="6"/>
      <c r="AE1067" s="6"/>
      <c r="AF1067" s="6"/>
      <c r="AG1067" s="6"/>
      <c r="AH1067" s="6"/>
      <c r="AI1067" s="6"/>
      <c r="AJ1067" s="6"/>
      <c r="AK1067" s="6"/>
      <c r="AL1067" s="6"/>
      <c r="AM1067" s="73"/>
      <c r="AN1067" s="74"/>
      <c r="AO1067" s="74"/>
      <c r="AP1067" s="74"/>
      <c r="AQ1067" s="71"/>
      <c r="AR1067" s="70"/>
      <c r="AS1067" s="6"/>
      <c r="AT1067" s="6"/>
      <c r="AU1067" s="6"/>
      <c r="AV1067" s="6"/>
      <c r="AW1067" s="6"/>
      <c r="AX1067" s="6"/>
      <c r="AY1067" s="6"/>
      <c r="AZ1067" s="6"/>
      <c r="BA1067" s="6"/>
      <c r="BB1067" s="6"/>
      <c r="BC1067" s="6"/>
      <c r="BD1067" s="6"/>
      <c r="BE1067" s="6"/>
      <c r="BF1067" s="6"/>
      <c r="BG1067" s="6"/>
      <c r="BH1067" s="6"/>
      <c r="BI1067" s="6"/>
      <c r="BJ1067" s="6"/>
      <c r="BK1067" s="6"/>
      <c r="BL1067" s="6"/>
      <c r="BM1067" s="6"/>
    </row>
    <row r="1068" spans="1:65" ht="13.2">
      <c r="A1068" s="6"/>
      <c r="B1068" s="31"/>
      <c r="C1068" s="31"/>
      <c r="D1068" s="6"/>
      <c r="E1068" s="72"/>
      <c r="F1068" s="6"/>
      <c r="G1068" s="6"/>
      <c r="H1068" s="6"/>
      <c r="I1068" s="6"/>
      <c r="J1068" s="6"/>
      <c r="K1068" s="6"/>
      <c r="L1068" s="6"/>
      <c r="M1068" s="6"/>
      <c r="N1068" s="6"/>
      <c r="O1068" s="6"/>
      <c r="P1068" s="6"/>
      <c r="Q1068" s="6"/>
      <c r="R1068" s="6"/>
      <c r="S1068" s="6"/>
      <c r="T1068" s="6"/>
      <c r="U1068" s="6"/>
      <c r="V1068" s="6"/>
      <c r="W1068" s="6"/>
      <c r="X1068" s="6"/>
      <c r="Y1068" s="6"/>
      <c r="Z1068" s="6"/>
      <c r="AA1068" s="6"/>
      <c r="AB1068" s="6"/>
      <c r="AC1068" s="6"/>
      <c r="AD1068" s="6"/>
      <c r="AE1068" s="6"/>
      <c r="AF1068" s="6"/>
      <c r="AG1068" s="6"/>
      <c r="AH1068" s="6"/>
      <c r="AI1068" s="6"/>
      <c r="AJ1068" s="6"/>
      <c r="AK1068" s="6"/>
      <c r="AL1068" s="6"/>
      <c r="AM1068" s="73"/>
      <c r="AN1068" s="74"/>
      <c r="AO1068" s="74"/>
      <c r="AP1068" s="74"/>
      <c r="AQ1068" s="71"/>
      <c r="AR1068" s="70"/>
      <c r="AS1068" s="6"/>
      <c r="AT1068" s="6"/>
      <c r="AU1068" s="6"/>
      <c r="AV1068" s="6"/>
      <c r="AW1068" s="6"/>
      <c r="AX1068" s="6"/>
      <c r="AY1068" s="6"/>
      <c r="AZ1068" s="6"/>
      <c r="BA1068" s="6"/>
      <c r="BB1068" s="6"/>
      <c r="BC1068" s="6"/>
      <c r="BD1068" s="6"/>
      <c r="BE1068" s="6"/>
      <c r="BF1068" s="6"/>
      <c r="BG1068" s="6"/>
      <c r="BH1068" s="6"/>
      <c r="BI1068" s="6"/>
      <c r="BJ1068" s="6"/>
      <c r="BK1068" s="6"/>
      <c r="BL1068" s="6"/>
      <c r="BM1068" s="6"/>
    </row>
    <row r="1069" spans="1:65" ht="13.2">
      <c r="A1069" s="6"/>
      <c r="B1069" s="31"/>
      <c r="C1069" s="31"/>
      <c r="D1069" s="6"/>
      <c r="E1069" s="72"/>
      <c r="F1069" s="6"/>
      <c r="G1069" s="6"/>
      <c r="H1069" s="6"/>
      <c r="I1069" s="6"/>
      <c r="J1069" s="6"/>
      <c r="K1069" s="6"/>
      <c r="L1069" s="6"/>
      <c r="M1069" s="6"/>
      <c r="N1069" s="6"/>
      <c r="O1069" s="6"/>
      <c r="P1069" s="6"/>
      <c r="Q1069" s="6"/>
      <c r="R1069" s="6"/>
      <c r="S1069" s="6"/>
      <c r="T1069" s="6"/>
      <c r="U1069" s="6"/>
      <c r="V1069" s="6"/>
      <c r="W1069" s="6"/>
      <c r="X1069" s="6"/>
      <c r="Y1069" s="6"/>
      <c r="Z1069" s="6"/>
      <c r="AA1069" s="6"/>
      <c r="AB1069" s="6"/>
      <c r="AC1069" s="6"/>
      <c r="AD1069" s="6"/>
      <c r="AE1069" s="6"/>
      <c r="AF1069" s="6"/>
      <c r="AG1069" s="6"/>
      <c r="AH1069" s="6"/>
      <c r="AI1069" s="6"/>
      <c r="AJ1069" s="6"/>
      <c r="AK1069" s="6"/>
      <c r="AL1069" s="6"/>
      <c r="AM1069" s="73"/>
      <c r="AN1069" s="74"/>
      <c r="AO1069" s="74"/>
      <c r="AP1069" s="74"/>
      <c r="AQ1069" s="71"/>
      <c r="AR1069" s="70"/>
      <c r="AS1069" s="6"/>
      <c r="AT1069" s="6"/>
      <c r="AU1069" s="6"/>
      <c r="AV1069" s="6"/>
      <c r="AW1069" s="6"/>
      <c r="AX1069" s="6"/>
      <c r="AY1069" s="6"/>
      <c r="AZ1069" s="6"/>
      <c r="BA1069" s="6"/>
      <c r="BB1069" s="6"/>
      <c r="BC1069" s="6"/>
      <c r="BD1069" s="6"/>
      <c r="BE1069" s="6"/>
      <c r="BF1069" s="6"/>
      <c r="BG1069" s="6"/>
      <c r="BH1069" s="6"/>
      <c r="BI1069" s="6"/>
      <c r="BJ1069" s="6"/>
      <c r="BK1069" s="6"/>
      <c r="BL1069" s="6"/>
      <c r="BM1069" s="6"/>
    </row>
    <row r="1070" spans="1:65" ht="13.2">
      <c r="A1070" s="6"/>
      <c r="B1070" s="31"/>
      <c r="C1070" s="31"/>
      <c r="D1070" s="6"/>
      <c r="E1070" s="72"/>
      <c r="F1070" s="6"/>
      <c r="G1070" s="6"/>
      <c r="H1070" s="6"/>
      <c r="I1070" s="6"/>
      <c r="J1070" s="6"/>
      <c r="K1070" s="6"/>
      <c r="L1070" s="6"/>
      <c r="M1070" s="6"/>
      <c r="N1070" s="6"/>
      <c r="O1070" s="6"/>
      <c r="P1070" s="6"/>
      <c r="Q1070" s="6"/>
      <c r="R1070" s="6"/>
      <c r="S1070" s="6"/>
      <c r="T1070" s="6"/>
      <c r="U1070" s="6"/>
      <c r="V1070" s="6"/>
      <c r="W1070" s="6"/>
      <c r="X1070" s="6"/>
      <c r="Y1070" s="6"/>
      <c r="Z1070" s="6"/>
      <c r="AA1070" s="6"/>
      <c r="AB1070" s="6"/>
      <c r="AC1070" s="6"/>
      <c r="AD1070" s="6"/>
      <c r="AE1070" s="6"/>
      <c r="AF1070" s="6"/>
      <c r="AG1070" s="6"/>
      <c r="AH1070" s="6"/>
      <c r="AI1070" s="6"/>
      <c r="AJ1070" s="6"/>
      <c r="AK1070" s="6"/>
      <c r="AL1070" s="6"/>
      <c r="AM1070" s="73"/>
      <c r="AN1070" s="74"/>
      <c r="AO1070" s="74"/>
      <c r="AP1070" s="74"/>
      <c r="AQ1070" s="71"/>
      <c r="AR1070" s="70"/>
      <c r="AS1070" s="6"/>
      <c r="AT1070" s="6"/>
      <c r="AU1070" s="6"/>
      <c r="AV1070" s="6"/>
      <c r="AW1070" s="6"/>
      <c r="AX1070" s="6"/>
      <c r="AY1070" s="6"/>
      <c r="AZ1070" s="6"/>
      <c r="BA1070" s="6"/>
      <c r="BB1070" s="6"/>
      <c r="BC1070" s="6"/>
      <c r="BD1070" s="6"/>
      <c r="BE1070" s="6"/>
      <c r="BF1070" s="6"/>
      <c r="BG1070" s="6"/>
      <c r="BH1070" s="6"/>
      <c r="BI1070" s="6"/>
      <c r="BJ1070" s="6"/>
      <c r="BK1070" s="6"/>
      <c r="BL1070" s="6"/>
      <c r="BM1070" s="6"/>
    </row>
    <row r="1071" spans="1:65" ht="13.2">
      <c r="A1071" s="6"/>
      <c r="B1071" s="31"/>
      <c r="C1071" s="31"/>
      <c r="D1071" s="6"/>
      <c r="E1071" s="72"/>
      <c r="F1071" s="6"/>
      <c r="G1071" s="6"/>
      <c r="H1071" s="6"/>
      <c r="I1071" s="6"/>
      <c r="J1071" s="6"/>
      <c r="K1071" s="6"/>
      <c r="L1071" s="6"/>
      <c r="M1071" s="6"/>
      <c r="N1071" s="6"/>
      <c r="O1071" s="6"/>
      <c r="P1071" s="6"/>
      <c r="Q1071" s="6"/>
      <c r="R1071" s="6"/>
      <c r="S1071" s="6"/>
      <c r="T1071" s="6"/>
      <c r="U1071" s="6"/>
      <c r="V1071" s="6"/>
      <c r="W1071" s="6"/>
      <c r="X1071" s="6"/>
      <c r="Y1071" s="6"/>
      <c r="Z1071" s="6"/>
      <c r="AA1071" s="6"/>
      <c r="AB1071" s="6"/>
      <c r="AC1071" s="6"/>
      <c r="AD1071" s="6"/>
      <c r="AE1071" s="6"/>
      <c r="AF1071" s="6"/>
      <c r="AG1071" s="6"/>
      <c r="AH1071" s="6"/>
      <c r="AI1071" s="6"/>
      <c r="AJ1071" s="6"/>
      <c r="AK1071" s="6"/>
      <c r="AL1071" s="6"/>
      <c r="AM1071" s="73"/>
      <c r="AN1071" s="74"/>
      <c r="AO1071" s="74"/>
      <c r="AP1071" s="74"/>
      <c r="AQ1071" s="71"/>
      <c r="AR1071" s="70"/>
      <c r="AS1071" s="6"/>
      <c r="AT1071" s="6"/>
      <c r="AU1071" s="6"/>
      <c r="AV1071" s="6"/>
      <c r="AW1071" s="6"/>
      <c r="AX1071" s="6"/>
      <c r="AY1071" s="6"/>
      <c r="AZ1071" s="6"/>
      <c r="BA1071" s="6"/>
      <c r="BB1071" s="6"/>
      <c r="BC1071" s="6"/>
      <c r="BD1071" s="6"/>
      <c r="BE1071" s="6"/>
      <c r="BF1071" s="6"/>
      <c r="BG1071" s="6"/>
      <c r="BH1071" s="6"/>
      <c r="BI1071" s="6"/>
      <c r="BJ1071" s="6"/>
      <c r="BK1071" s="6"/>
      <c r="BL1071" s="6"/>
      <c r="BM1071" s="6"/>
    </row>
    <row r="1072" spans="1:65" ht="13.2">
      <c r="A1072" s="6"/>
      <c r="B1072" s="31"/>
      <c r="C1072" s="31"/>
      <c r="D1072" s="6"/>
      <c r="E1072" s="72"/>
      <c r="F1072" s="6"/>
      <c r="G1072" s="6"/>
      <c r="H1072" s="6"/>
      <c r="I1072" s="6"/>
      <c r="J1072" s="6"/>
      <c r="K1072" s="6"/>
      <c r="L1072" s="6"/>
      <c r="M1072" s="6"/>
      <c r="N1072" s="6"/>
      <c r="O1072" s="6"/>
      <c r="P1072" s="6"/>
      <c r="Q1072" s="6"/>
      <c r="R1072" s="6"/>
      <c r="S1072" s="6"/>
      <c r="T1072" s="6"/>
      <c r="U1072" s="6"/>
      <c r="V1072" s="6"/>
      <c r="W1072" s="6"/>
      <c r="X1072" s="6"/>
      <c r="Y1072" s="6"/>
      <c r="Z1072" s="6"/>
      <c r="AA1072" s="6"/>
      <c r="AB1072" s="6"/>
      <c r="AC1072" s="6"/>
      <c r="AD1072" s="6"/>
      <c r="AE1072" s="6"/>
      <c r="AF1072" s="6"/>
      <c r="AG1072" s="6"/>
      <c r="AH1072" s="6"/>
      <c r="AI1072" s="6"/>
      <c r="AJ1072" s="6"/>
      <c r="AK1072" s="6"/>
      <c r="AL1072" s="6"/>
      <c r="AM1072" s="73"/>
      <c r="AN1072" s="74"/>
      <c r="AO1072" s="74"/>
      <c r="AP1072" s="74"/>
      <c r="AQ1072" s="71"/>
      <c r="AR1072" s="70"/>
      <c r="AS1072" s="6"/>
      <c r="AT1072" s="6"/>
      <c r="AU1072" s="6"/>
      <c r="AV1072" s="6"/>
      <c r="AW1072" s="6"/>
      <c r="AX1072" s="6"/>
      <c r="AY1072" s="6"/>
      <c r="AZ1072" s="6"/>
      <c r="BA1072" s="6"/>
      <c r="BB1072" s="6"/>
      <c r="BC1072" s="6"/>
      <c r="BD1072" s="6"/>
      <c r="BE1072" s="6"/>
      <c r="BF1072" s="6"/>
      <c r="BG1072" s="6"/>
      <c r="BH1072" s="6"/>
      <c r="BI1072" s="6"/>
      <c r="BJ1072" s="6"/>
      <c r="BK1072" s="6"/>
      <c r="BL1072" s="6"/>
      <c r="BM1072" s="6"/>
    </row>
    <row r="1073" spans="1:65" ht="13.2">
      <c r="A1073" s="6"/>
      <c r="B1073" s="31"/>
      <c r="C1073" s="31"/>
      <c r="D1073" s="6"/>
      <c r="E1073" s="72"/>
      <c r="F1073" s="6"/>
      <c r="G1073" s="6"/>
      <c r="H1073" s="6"/>
      <c r="I1073" s="6"/>
      <c r="J1073" s="6"/>
      <c r="K1073" s="6"/>
      <c r="L1073" s="6"/>
      <c r="M1073" s="6"/>
      <c r="N1073" s="6"/>
      <c r="O1073" s="6"/>
      <c r="P1073" s="6"/>
      <c r="Q1073" s="6"/>
      <c r="R1073" s="6"/>
      <c r="S1073" s="6"/>
      <c r="T1073" s="6"/>
      <c r="U1073" s="6"/>
      <c r="V1073" s="6"/>
      <c r="W1073" s="6"/>
      <c r="X1073" s="6"/>
      <c r="Y1073" s="6"/>
      <c r="Z1073" s="6"/>
      <c r="AA1073" s="6"/>
      <c r="AB1073" s="6"/>
      <c r="AC1073" s="6"/>
      <c r="AD1073" s="6"/>
      <c r="AE1073" s="6"/>
      <c r="AF1073" s="6"/>
      <c r="AG1073" s="6"/>
      <c r="AH1073" s="6"/>
      <c r="AI1073" s="6"/>
      <c r="AJ1073" s="6"/>
      <c r="AK1073" s="6"/>
      <c r="AL1073" s="6"/>
      <c r="AM1073" s="73"/>
      <c r="AN1073" s="74"/>
      <c r="AO1073" s="74"/>
      <c r="AP1073" s="74"/>
      <c r="AQ1073" s="71"/>
      <c r="AR1073" s="70"/>
      <c r="AS1073" s="6"/>
      <c r="AT1073" s="6"/>
      <c r="AU1073" s="6"/>
      <c r="AV1073" s="6"/>
      <c r="AW1073" s="6"/>
      <c r="AX1073" s="6"/>
      <c r="AY1073" s="6"/>
      <c r="AZ1073" s="6"/>
      <c r="BA1073" s="6"/>
      <c r="BB1073" s="6"/>
      <c r="BC1073" s="6"/>
      <c r="BD1073" s="6"/>
      <c r="BE1073" s="6"/>
      <c r="BF1073" s="6"/>
      <c r="BG1073" s="6"/>
      <c r="BH1073" s="6"/>
      <c r="BI1073" s="6"/>
      <c r="BJ1073" s="6"/>
      <c r="BK1073" s="6"/>
      <c r="BL1073" s="6"/>
      <c r="BM1073" s="6"/>
    </row>
    <row r="1074" spans="1:65" ht="13.2">
      <c r="A1074" s="6"/>
      <c r="B1074" s="31"/>
      <c r="C1074" s="31"/>
      <c r="D1074" s="6"/>
      <c r="E1074" s="72"/>
      <c r="F1074" s="6"/>
      <c r="G1074" s="6"/>
      <c r="H1074" s="6"/>
      <c r="I1074" s="6"/>
      <c r="J1074" s="6"/>
      <c r="K1074" s="6"/>
      <c r="L1074" s="6"/>
      <c r="M1074" s="6"/>
      <c r="N1074" s="6"/>
      <c r="O1074" s="6"/>
      <c r="P1074" s="6"/>
      <c r="Q1074" s="6"/>
      <c r="R1074" s="6"/>
      <c r="S1074" s="6"/>
      <c r="T1074" s="6"/>
      <c r="U1074" s="6"/>
      <c r="V1074" s="6"/>
      <c r="W1074" s="6"/>
      <c r="X1074" s="6"/>
      <c r="Y1074" s="6"/>
      <c r="Z1074" s="6"/>
      <c r="AA1074" s="6"/>
      <c r="AB1074" s="6"/>
      <c r="AC1074" s="6"/>
      <c r="AD1074" s="6"/>
      <c r="AE1074" s="6"/>
      <c r="AF1074" s="6"/>
      <c r="AG1074" s="6"/>
      <c r="AH1074" s="6"/>
      <c r="AI1074" s="6"/>
      <c r="AJ1074" s="6"/>
      <c r="AK1074" s="6"/>
      <c r="AL1074" s="6"/>
      <c r="AM1074" s="73"/>
      <c r="AN1074" s="74"/>
      <c r="AO1074" s="74"/>
      <c r="AP1074" s="74"/>
      <c r="AQ1074" s="71"/>
      <c r="AR1074" s="70"/>
      <c r="AS1074" s="6"/>
      <c r="AT1074" s="6"/>
      <c r="AU1074" s="6"/>
      <c r="AV1074" s="6"/>
      <c r="AW1074" s="6"/>
      <c r="AX1074" s="6"/>
      <c r="AY1074" s="6"/>
      <c r="AZ1074" s="6"/>
      <c r="BA1074" s="6"/>
      <c r="BB1074" s="6"/>
      <c r="BC1074" s="6"/>
      <c r="BD1074" s="6"/>
      <c r="BE1074" s="6"/>
      <c r="BF1074" s="6"/>
      <c r="BG1074" s="6"/>
      <c r="BH1074" s="6"/>
      <c r="BI1074" s="6"/>
      <c r="BJ1074" s="6"/>
      <c r="BK1074" s="6"/>
      <c r="BL1074" s="6"/>
      <c r="BM1074" s="6"/>
    </row>
    <row r="1075" spans="1:65" ht="13.2">
      <c r="A1075" s="6"/>
      <c r="B1075" s="31"/>
      <c r="C1075" s="31"/>
      <c r="D1075" s="6"/>
      <c r="E1075" s="72"/>
      <c r="F1075" s="6"/>
      <c r="G1075" s="6"/>
      <c r="H1075" s="6"/>
      <c r="I1075" s="6"/>
      <c r="J1075" s="6"/>
      <c r="K1075" s="6"/>
      <c r="L1075" s="6"/>
      <c r="M1075" s="6"/>
      <c r="N1075" s="6"/>
      <c r="O1075" s="6"/>
      <c r="P1075" s="6"/>
      <c r="Q1075" s="6"/>
      <c r="R1075" s="6"/>
      <c r="S1075" s="6"/>
      <c r="T1075" s="6"/>
      <c r="U1075" s="6"/>
      <c r="V1075" s="6"/>
      <c r="W1075" s="6"/>
      <c r="X1075" s="6"/>
      <c r="Y1075" s="6"/>
      <c r="Z1075" s="6"/>
      <c r="AA1075" s="6"/>
      <c r="AB1075" s="6"/>
      <c r="AC1075" s="6"/>
      <c r="AD1075" s="6"/>
      <c r="AE1075" s="6"/>
      <c r="AF1075" s="6"/>
      <c r="AG1075" s="6"/>
      <c r="AH1075" s="6"/>
      <c r="AI1075" s="6"/>
      <c r="AJ1075" s="6"/>
      <c r="AK1075" s="6"/>
      <c r="AL1075" s="6"/>
      <c r="AM1075" s="73"/>
      <c r="AN1075" s="74"/>
      <c r="AO1075" s="74"/>
      <c r="AP1075" s="74"/>
      <c r="AQ1075" s="71"/>
      <c r="AR1075" s="70"/>
      <c r="AS1075" s="6"/>
      <c r="AT1075" s="6"/>
      <c r="AU1075" s="6"/>
      <c r="AV1075" s="6"/>
      <c r="AW1075" s="6"/>
      <c r="AX1075" s="6"/>
      <c r="AY1075" s="6"/>
      <c r="AZ1075" s="6"/>
      <c r="BA1075" s="6"/>
      <c r="BB1075" s="6"/>
      <c r="BC1075" s="6"/>
      <c r="BD1075" s="6"/>
      <c r="BE1075" s="6"/>
      <c r="BF1075" s="6"/>
      <c r="BG1075" s="6"/>
      <c r="BH1075" s="6"/>
      <c r="BI1075" s="6"/>
      <c r="BJ1075" s="6"/>
      <c r="BK1075" s="6"/>
      <c r="BL1075" s="6"/>
      <c r="BM1075" s="6"/>
    </row>
    <row r="1076" spans="1:65" ht="13.2">
      <c r="A1076" s="6"/>
      <c r="B1076" s="31"/>
      <c r="C1076" s="31"/>
      <c r="D1076" s="6"/>
      <c r="E1076" s="72"/>
      <c r="F1076" s="6"/>
      <c r="G1076" s="6"/>
      <c r="H1076" s="6"/>
      <c r="I1076" s="6"/>
      <c r="J1076" s="6"/>
      <c r="K1076" s="6"/>
      <c r="L1076" s="6"/>
      <c r="M1076" s="6"/>
      <c r="N1076" s="6"/>
      <c r="O1076" s="6"/>
      <c r="P1076" s="6"/>
      <c r="Q1076" s="6"/>
      <c r="R1076" s="6"/>
      <c r="S1076" s="6"/>
      <c r="T1076" s="6"/>
      <c r="U1076" s="6"/>
      <c r="V1076" s="6"/>
      <c r="W1076" s="6"/>
      <c r="X1076" s="6"/>
      <c r="Y1076" s="6"/>
      <c r="Z1076" s="6"/>
      <c r="AA1076" s="6"/>
      <c r="AB1076" s="6"/>
      <c r="AC1076" s="6"/>
      <c r="AD1076" s="6"/>
      <c r="AE1076" s="6"/>
      <c r="AF1076" s="6"/>
      <c r="AG1076" s="6"/>
      <c r="AH1076" s="6"/>
      <c r="AI1076" s="6"/>
      <c r="AJ1076" s="6"/>
      <c r="AK1076" s="6"/>
      <c r="AL1076" s="6"/>
      <c r="AM1076" s="73"/>
      <c r="AN1076" s="74"/>
      <c r="AO1076" s="74"/>
      <c r="AP1076" s="74"/>
      <c r="AQ1076" s="71"/>
      <c r="AR1076" s="70"/>
      <c r="AS1076" s="6"/>
      <c r="AT1076" s="6"/>
      <c r="AU1076" s="6"/>
      <c r="AV1076" s="6"/>
      <c r="AW1076" s="6"/>
      <c r="AX1076" s="6"/>
      <c r="AY1076" s="6"/>
      <c r="AZ1076" s="6"/>
      <c r="BA1076" s="6"/>
      <c r="BB1076" s="6"/>
      <c r="BC1076" s="6"/>
      <c r="BD1076" s="6"/>
      <c r="BE1076" s="6"/>
      <c r="BF1076" s="6"/>
      <c r="BG1076" s="6"/>
      <c r="BH1076" s="6"/>
      <c r="BI1076" s="6"/>
      <c r="BJ1076" s="6"/>
      <c r="BK1076" s="6"/>
      <c r="BL1076" s="6"/>
      <c r="BM1076" s="6"/>
    </row>
    <row r="1077" spans="1:65" ht="13.2">
      <c r="A1077" s="6"/>
      <c r="B1077" s="31"/>
      <c r="C1077" s="31"/>
      <c r="D1077" s="6"/>
      <c r="E1077" s="72"/>
      <c r="F1077" s="6"/>
      <c r="G1077" s="6"/>
      <c r="H1077" s="6"/>
      <c r="I1077" s="6"/>
      <c r="J1077" s="6"/>
      <c r="K1077" s="6"/>
      <c r="L1077" s="6"/>
      <c r="M1077" s="6"/>
      <c r="N1077" s="6"/>
      <c r="O1077" s="6"/>
      <c r="P1077" s="6"/>
      <c r="Q1077" s="6"/>
      <c r="R1077" s="6"/>
      <c r="S1077" s="6"/>
      <c r="T1077" s="6"/>
      <c r="U1077" s="6"/>
      <c r="V1077" s="6"/>
      <c r="W1077" s="6"/>
      <c r="X1077" s="6"/>
      <c r="Y1077" s="6"/>
      <c r="Z1077" s="6"/>
      <c r="AA1077" s="6"/>
      <c r="AB1077" s="6"/>
      <c r="AC1077" s="6"/>
      <c r="AD1077" s="6"/>
      <c r="AE1077" s="6"/>
      <c r="AF1077" s="6"/>
      <c r="AG1077" s="6"/>
      <c r="AH1077" s="6"/>
      <c r="AI1077" s="6"/>
      <c r="AJ1077" s="6"/>
      <c r="AK1077" s="6"/>
      <c r="AL1077" s="6"/>
      <c r="AM1077" s="73"/>
      <c r="AN1077" s="74"/>
      <c r="AO1077" s="74"/>
      <c r="AP1077" s="74"/>
      <c r="AQ1077" s="71"/>
      <c r="AR1077" s="70"/>
      <c r="AS1077" s="6"/>
      <c r="AT1077" s="6"/>
      <c r="AU1077" s="6"/>
      <c r="AV1077" s="6"/>
      <c r="AW1077" s="6"/>
      <c r="AX1077" s="6"/>
      <c r="AY1077" s="6"/>
      <c r="AZ1077" s="6"/>
      <c r="BA1077" s="6"/>
      <c r="BB1077" s="6"/>
      <c r="BC1077" s="6"/>
      <c r="BD1077" s="6"/>
      <c r="BE1077" s="6"/>
      <c r="BF1077" s="6"/>
      <c r="BG1077" s="6"/>
      <c r="BH1077" s="6"/>
      <c r="BI1077" s="6"/>
      <c r="BJ1077" s="6"/>
      <c r="BK1077" s="6"/>
      <c r="BL1077" s="6"/>
      <c r="BM1077" s="6"/>
    </row>
    <row r="1078" spans="1:65" ht="13.2">
      <c r="A1078" s="6"/>
      <c r="B1078" s="31"/>
      <c r="C1078" s="31"/>
      <c r="D1078" s="6"/>
      <c r="E1078" s="72"/>
      <c r="F1078" s="6"/>
      <c r="G1078" s="6"/>
      <c r="H1078" s="6"/>
      <c r="I1078" s="6"/>
      <c r="J1078" s="6"/>
      <c r="K1078" s="6"/>
      <c r="L1078" s="6"/>
      <c r="M1078" s="6"/>
      <c r="N1078" s="6"/>
      <c r="O1078" s="6"/>
      <c r="P1078" s="6"/>
      <c r="Q1078" s="6"/>
      <c r="R1078" s="6"/>
      <c r="S1078" s="6"/>
      <c r="T1078" s="6"/>
      <c r="U1078" s="6"/>
      <c r="V1078" s="6"/>
      <c r="W1078" s="6"/>
      <c r="X1078" s="6"/>
      <c r="Y1078" s="6"/>
      <c r="Z1078" s="6"/>
      <c r="AA1078" s="6"/>
      <c r="AB1078" s="6"/>
      <c r="AC1078" s="6"/>
      <c r="AD1078" s="6"/>
      <c r="AE1078" s="6"/>
      <c r="AF1078" s="6"/>
      <c r="AG1078" s="6"/>
      <c r="AH1078" s="6"/>
      <c r="AI1078" s="6"/>
      <c r="AJ1078" s="6"/>
      <c r="AK1078" s="6"/>
      <c r="AL1078" s="6"/>
      <c r="AM1078" s="73"/>
      <c r="AN1078" s="74"/>
      <c r="AO1078" s="74"/>
      <c r="AP1078" s="74"/>
      <c r="AQ1078" s="71"/>
      <c r="AR1078" s="70"/>
      <c r="AS1078" s="6"/>
      <c r="AT1078" s="6"/>
      <c r="AU1078" s="6"/>
      <c r="AV1078" s="6"/>
      <c r="AW1078" s="6"/>
      <c r="AX1078" s="6"/>
      <c r="AY1078" s="6"/>
      <c r="AZ1078" s="6"/>
      <c r="BA1078" s="6"/>
      <c r="BB1078" s="6"/>
      <c r="BC1078" s="6"/>
      <c r="BD1078" s="6"/>
      <c r="BE1078" s="6"/>
      <c r="BF1078" s="6"/>
      <c r="BG1078" s="6"/>
      <c r="BH1078" s="6"/>
      <c r="BI1078" s="6"/>
      <c r="BJ1078" s="6"/>
      <c r="BK1078" s="6"/>
      <c r="BL1078" s="6"/>
      <c r="BM1078" s="6"/>
    </row>
    <row r="1079" spans="1:65" ht="13.2">
      <c r="A1079" s="6"/>
      <c r="B1079" s="31"/>
      <c r="C1079" s="31"/>
      <c r="D1079" s="6"/>
      <c r="E1079" s="72"/>
      <c r="F1079" s="6"/>
      <c r="G1079" s="6"/>
      <c r="H1079" s="6"/>
      <c r="I1079" s="6"/>
      <c r="J1079" s="6"/>
      <c r="K1079" s="6"/>
      <c r="L1079" s="6"/>
      <c r="M1079" s="6"/>
      <c r="N1079" s="6"/>
      <c r="O1079" s="6"/>
      <c r="P1079" s="6"/>
      <c r="Q1079" s="6"/>
      <c r="R1079" s="6"/>
      <c r="S1079" s="6"/>
      <c r="T1079" s="6"/>
      <c r="U1079" s="6"/>
      <c r="V1079" s="6"/>
      <c r="W1079" s="6"/>
      <c r="X1079" s="6"/>
      <c r="Y1079" s="6"/>
      <c r="Z1079" s="6"/>
      <c r="AA1079" s="6"/>
      <c r="AB1079" s="6"/>
      <c r="AC1079" s="6"/>
      <c r="AD1079" s="6"/>
      <c r="AE1079" s="6"/>
      <c r="AF1079" s="6"/>
      <c r="AG1079" s="6"/>
      <c r="AH1079" s="6"/>
      <c r="AI1079" s="6"/>
      <c r="AJ1079" s="6"/>
      <c r="AK1079" s="6"/>
      <c r="AL1079" s="6"/>
      <c r="AM1079" s="73"/>
      <c r="AN1079" s="74"/>
      <c r="AO1079" s="74"/>
      <c r="AP1079" s="74"/>
      <c r="AQ1079" s="71"/>
      <c r="AR1079" s="70"/>
      <c r="AS1079" s="6"/>
      <c r="AT1079" s="6"/>
      <c r="AU1079" s="6"/>
      <c r="AV1079" s="6"/>
      <c r="AW1079" s="6"/>
      <c r="AX1079" s="6"/>
      <c r="AY1079" s="6"/>
      <c r="AZ1079" s="6"/>
      <c r="BA1079" s="6"/>
      <c r="BB1079" s="6"/>
      <c r="BC1079" s="6"/>
      <c r="BD1079" s="6"/>
      <c r="BE1079" s="6"/>
      <c r="BF1079" s="6"/>
      <c r="BG1079" s="6"/>
      <c r="BH1079" s="6"/>
      <c r="BI1079" s="6"/>
      <c r="BJ1079" s="6"/>
      <c r="BK1079" s="6"/>
      <c r="BL1079" s="6"/>
      <c r="BM1079" s="6"/>
    </row>
    <row r="1080" spans="1:65" ht="13.2">
      <c r="A1080" s="6"/>
      <c r="B1080" s="31"/>
      <c r="C1080" s="31"/>
      <c r="D1080" s="6"/>
      <c r="E1080" s="72"/>
      <c r="F1080" s="6"/>
      <c r="G1080" s="6"/>
      <c r="H1080" s="6"/>
      <c r="I1080" s="6"/>
      <c r="J1080" s="6"/>
      <c r="K1080" s="6"/>
      <c r="L1080" s="6"/>
      <c r="M1080" s="6"/>
      <c r="N1080" s="6"/>
      <c r="O1080" s="6"/>
      <c r="P1080" s="6"/>
      <c r="Q1080" s="6"/>
      <c r="R1080" s="6"/>
      <c r="S1080" s="6"/>
      <c r="T1080" s="6"/>
      <c r="U1080" s="6"/>
      <c r="V1080" s="6"/>
      <c r="W1080" s="6"/>
      <c r="X1080" s="6"/>
      <c r="Y1080" s="6"/>
      <c r="Z1080" s="6"/>
      <c r="AA1080" s="6"/>
      <c r="AB1080" s="6"/>
      <c r="AC1080" s="6"/>
      <c r="AD1080" s="6"/>
      <c r="AE1080" s="6"/>
      <c r="AF1080" s="6"/>
      <c r="AG1080" s="6"/>
      <c r="AH1080" s="6"/>
      <c r="AI1080" s="6"/>
      <c r="AJ1080" s="6"/>
      <c r="AK1080" s="6"/>
      <c r="AL1080" s="6"/>
      <c r="AM1080" s="73"/>
      <c r="AN1080" s="74"/>
      <c r="AO1080" s="74"/>
      <c r="AP1080" s="74"/>
      <c r="AQ1080" s="71"/>
      <c r="AR1080" s="70"/>
      <c r="AS1080" s="6"/>
      <c r="AT1080" s="6"/>
      <c r="AU1080" s="6"/>
      <c r="AV1080" s="6"/>
      <c r="AW1080" s="6"/>
      <c r="AX1080" s="6"/>
      <c r="AY1080" s="6"/>
      <c r="AZ1080" s="6"/>
      <c r="BA1080" s="6"/>
      <c r="BB1080" s="6"/>
      <c r="BC1080" s="6"/>
      <c r="BD1080" s="6"/>
      <c r="BE1080" s="6"/>
      <c r="BF1080" s="6"/>
      <c r="BG1080" s="6"/>
      <c r="BH1080" s="6"/>
      <c r="BI1080" s="6"/>
      <c r="BJ1080" s="6"/>
      <c r="BK1080" s="6"/>
      <c r="BL1080" s="6"/>
      <c r="BM1080" s="6"/>
    </row>
    <row r="1081" spans="1:65" ht="13.2">
      <c r="A1081" s="6"/>
      <c r="B1081" s="31"/>
      <c r="C1081" s="31"/>
      <c r="D1081" s="6"/>
      <c r="E1081" s="72"/>
      <c r="F1081" s="6"/>
      <c r="G1081" s="6"/>
      <c r="H1081" s="6"/>
      <c r="I1081" s="6"/>
      <c r="J1081" s="6"/>
      <c r="K1081" s="6"/>
      <c r="L1081" s="6"/>
      <c r="M1081" s="6"/>
      <c r="N1081" s="6"/>
      <c r="O1081" s="6"/>
      <c r="P1081" s="6"/>
      <c r="Q1081" s="6"/>
      <c r="R1081" s="6"/>
      <c r="S1081" s="6"/>
      <c r="T1081" s="6"/>
      <c r="U1081" s="6"/>
      <c r="V1081" s="6"/>
      <c r="W1081" s="6"/>
      <c r="X1081" s="6"/>
      <c r="Y1081" s="6"/>
      <c r="Z1081" s="6"/>
      <c r="AA1081" s="6"/>
      <c r="AB1081" s="6"/>
      <c r="AC1081" s="6"/>
      <c r="AD1081" s="6"/>
      <c r="AE1081" s="6"/>
      <c r="AF1081" s="6"/>
      <c r="AG1081" s="6"/>
      <c r="AH1081" s="6"/>
      <c r="AI1081" s="6"/>
      <c r="AJ1081" s="6"/>
      <c r="AK1081" s="6"/>
      <c r="AL1081" s="6"/>
      <c r="AM1081" s="73"/>
      <c r="AN1081" s="74"/>
      <c r="AO1081" s="74"/>
      <c r="AP1081" s="74"/>
      <c r="AQ1081" s="71"/>
      <c r="AR1081" s="70"/>
      <c r="AS1081" s="6"/>
      <c r="AT1081" s="6"/>
      <c r="AU1081" s="6"/>
      <c r="AV1081" s="6"/>
      <c r="AW1081" s="6"/>
      <c r="AX1081" s="6"/>
      <c r="AY1081" s="6"/>
      <c r="AZ1081" s="6"/>
      <c r="BA1081" s="6"/>
      <c r="BB1081" s="6"/>
      <c r="BC1081" s="6"/>
      <c r="BD1081" s="6"/>
      <c r="BE1081" s="6"/>
      <c r="BF1081" s="6"/>
      <c r="BG1081" s="6"/>
      <c r="BH1081" s="6"/>
      <c r="BI1081" s="6"/>
      <c r="BJ1081" s="6"/>
      <c r="BK1081" s="6"/>
      <c r="BL1081" s="6"/>
      <c r="BM1081" s="6"/>
    </row>
    <row r="1082" spans="1:65" ht="13.2">
      <c r="A1082" s="6"/>
      <c r="B1082" s="31"/>
      <c r="C1082" s="31"/>
      <c r="D1082" s="6"/>
      <c r="E1082" s="72"/>
      <c r="F1082" s="6"/>
      <c r="G1082" s="6"/>
      <c r="H1082" s="6"/>
      <c r="I1082" s="6"/>
      <c r="J1082" s="6"/>
      <c r="K1082" s="6"/>
      <c r="L1082" s="6"/>
      <c r="M1082" s="6"/>
      <c r="N1082" s="6"/>
      <c r="O1082" s="6"/>
      <c r="P1082" s="6"/>
      <c r="Q1082" s="6"/>
      <c r="R1082" s="6"/>
      <c r="S1082" s="6"/>
      <c r="T1082" s="6"/>
      <c r="U1082" s="6"/>
      <c r="V1082" s="6"/>
      <c r="W1082" s="6"/>
      <c r="X1082" s="6"/>
      <c r="Y1082" s="6"/>
      <c r="Z1082" s="6"/>
      <c r="AA1082" s="6"/>
      <c r="AB1082" s="6"/>
      <c r="AC1082" s="6"/>
      <c r="AD1082" s="6"/>
      <c r="AE1082" s="6"/>
      <c r="AF1082" s="6"/>
      <c r="AG1082" s="6"/>
      <c r="AH1082" s="6"/>
      <c r="AI1082" s="6"/>
      <c r="AJ1082" s="6"/>
      <c r="AK1082" s="6"/>
      <c r="AL1082" s="6"/>
      <c r="AM1082" s="73"/>
      <c r="AN1082" s="74"/>
      <c r="AO1082" s="74"/>
      <c r="AP1082" s="74"/>
      <c r="AQ1082" s="71"/>
      <c r="AR1082" s="70"/>
      <c r="AS1082" s="6"/>
      <c r="AT1082" s="6"/>
      <c r="AU1082" s="6"/>
      <c r="AV1082" s="6"/>
      <c r="AW1082" s="6"/>
      <c r="AX1082" s="6"/>
      <c r="AY1082" s="6"/>
      <c r="AZ1082" s="6"/>
      <c r="BA1082" s="6"/>
      <c r="BB1082" s="6"/>
      <c r="BC1082" s="6"/>
      <c r="BD1082" s="6"/>
      <c r="BE1082" s="6"/>
      <c r="BF1082" s="6"/>
      <c r="BG1082" s="6"/>
      <c r="BH1082" s="6"/>
      <c r="BI1082" s="6"/>
      <c r="BJ1082" s="6"/>
      <c r="BK1082" s="6"/>
      <c r="BL1082" s="6"/>
      <c r="BM1082" s="6"/>
    </row>
    <row r="1083" spans="1:65" ht="13.2">
      <c r="A1083" s="6"/>
      <c r="B1083" s="31"/>
      <c r="C1083" s="31"/>
      <c r="D1083" s="6"/>
      <c r="E1083" s="72"/>
      <c r="F1083" s="6"/>
      <c r="G1083" s="6"/>
      <c r="H1083" s="6"/>
      <c r="I1083" s="6"/>
      <c r="J1083" s="6"/>
      <c r="K1083" s="6"/>
      <c r="L1083" s="6"/>
      <c r="M1083" s="6"/>
      <c r="N1083" s="6"/>
      <c r="O1083" s="6"/>
      <c r="P1083" s="6"/>
      <c r="Q1083" s="6"/>
      <c r="R1083" s="6"/>
      <c r="S1083" s="6"/>
      <c r="T1083" s="6"/>
      <c r="U1083" s="6"/>
      <c r="V1083" s="6"/>
      <c r="W1083" s="6"/>
      <c r="X1083" s="6"/>
      <c r="Y1083" s="6"/>
      <c r="Z1083" s="6"/>
      <c r="AA1083" s="6"/>
      <c r="AB1083" s="6"/>
      <c r="AC1083" s="6"/>
      <c r="AD1083" s="6"/>
      <c r="AE1083" s="6"/>
      <c r="AF1083" s="6"/>
      <c r="AG1083" s="6"/>
      <c r="AH1083" s="6"/>
      <c r="AI1083" s="6"/>
      <c r="AJ1083" s="6"/>
      <c r="AK1083" s="6"/>
      <c r="AL1083" s="6"/>
      <c r="AM1083" s="73"/>
      <c r="AN1083" s="74"/>
      <c r="AO1083" s="74"/>
      <c r="AP1083" s="74"/>
      <c r="AQ1083" s="71"/>
      <c r="AR1083" s="70"/>
      <c r="AS1083" s="6"/>
      <c r="AT1083" s="6"/>
      <c r="AU1083" s="6"/>
      <c r="AV1083" s="6"/>
      <c r="AW1083" s="6"/>
      <c r="AX1083" s="6"/>
      <c r="AY1083" s="6"/>
      <c r="AZ1083" s="6"/>
      <c r="BA1083" s="6"/>
      <c r="BB1083" s="6"/>
      <c r="BC1083" s="6"/>
      <c r="BD1083" s="6"/>
      <c r="BE1083" s="6"/>
      <c r="BF1083" s="6"/>
      <c r="BG1083" s="6"/>
      <c r="BH1083" s="6"/>
      <c r="BI1083" s="6"/>
      <c r="BJ1083" s="6"/>
      <c r="BK1083" s="6"/>
      <c r="BL1083" s="6"/>
      <c r="BM1083" s="6"/>
    </row>
    <row r="1084" spans="1:65" ht="13.2">
      <c r="A1084" s="6"/>
      <c r="B1084" s="31"/>
      <c r="C1084" s="31"/>
      <c r="D1084" s="6"/>
      <c r="E1084" s="72"/>
      <c r="F1084" s="6"/>
      <c r="G1084" s="6"/>
      <c r="H1084" s="6"/>
      <c r="I1084" s="6"/>
      <c r="J1084" s="6"/>
      <c r="K1084" s="6"/>
      <c r="L1084" s="6"/>
      <c r="M1084" s="6"/>
      <c r="N1084" s="6"/>
      <c r="O1084" s="6"/>
      <c r="P1084" s="6"/>
      <c r="Q1084" s="6"/>
      <c r="R1084" s="6"/>
      <c r="S1084" s="6"/>
      <c r="T1084" s="6"/>
      <c r="U1084" s="6"/>
      <c r="V1084" s="6"/>
      <c r="W1084" s="6"/>
      <c r="X1084" s="6"/>
      <c r="Y1084" s="6"/>
      <c r="Z1084" s="6"/>
      <c r="AA1084" s="6"/>
      <c r="AB1084" s="6"/>
      <c r="AC1084" s="6"/>
      <c r="AD1084" s="6"/>
      <c r="AE1084" s="6"/>
      <c r="AF1084" s="6"/>
      <c r="AG1084" s="6"/>
      <c r="AH1084" s="6"/>
      <c r="AI1084" s="6"/>
      <c r="AJ1084" s="6"/>
      <c r="AK1084" s="6"/>
      <c r="AL1084" s="6"/>
      <c r="AM1084" s="73"/>
      <c r="AN1084" s="74"/>
      <c r="AO1084" s="74"/>
      <c r="AP1084" s="74"/>
      <c r="AQ1084" s="71"/>
      <c r="AR1084" s="70"/>
      <c r="AS1084" s="6"/>
      <c r="AT1084" s="6"/>
      <c r="AU1084" s="6"/>
      <c r="AV1084" s="6"/>
      <c r="AW1084" s="6"/>
      <c r="AX1084" s="6"/>
      <c r="AY1084" s="6"/>
      <c r="AZ1084" s="6"/>
      <c r="BA1084" s="6"/>
      <c r="BB1084" s="6"/>
      <c r="BC1084" s="6"/>
      <c r="BD1084" s="6"/>
      <c r="BE1084" s="6"/>
      <c r="BF1084" s="6"/>
      <c r="BG1084" s="6"/>
      <c r="BH1084" s="6"/>
      <c r="BI1084" s="6"/>
      <c r="BJ1084" s="6"/>
      <c r="BK1084" s="6"/>
      <c r="BL1084" s="6"/>
      <c r="BM1084" s="6"/>
    </row>
    <row r="1085" spans="1:65" ht="13.2">
      <c r="A1085" s="6"/>
      <c r="B1085" s="31"/>
      <c r="C1085" s="31"/>
      <c r="D1085" s="6"/>
      <c r="E1085" s="72"/>
      <c r="F1085" s="6"/>
      <c r="G1085" s="6"/>
      <c r="H1085" s="6"/>
      <c r="I1085" s="6"/>
      <c r="J1085" s="6"/>
      <c r="K1085" s="6"/>
      <c r="L1085" s="6"/>
      <c r="M1085" s="6"/>
      <c r="N1085" s="6"/>
      <c r="O1085" s="6"/>
      <c r="P1085" s="6"/>
      <c r="Q1085" s="6"/>
      <c r="R1085" s="6"/>
      <c r="S1085" s="6"/>
      <c r="T1085" s="6"/>
      <c r="U1085" s="6"/>
      <c r="V1085" s="6"/>
      <c r="W1085" s="6"/>
      <c r="X1085" s="6"/>
      <c r="Y1085" s="6"/>
      <c r="Z1085" s="6"/>
      <c r="AA1085" s="6"/>
      <c r="AB1085" s="6"/>
      <c r="AC1085" s="6"/>
      <c r="AD1085" s="6"/>
      <c r="AE1085" s="6"/>
      <c r="AF1085" s="6"/>
      <c r="AG1085" s="6"/>
      <c r="AH1085" s="6"/>
      <c r="AI1085" s="6"/>
      <c r="AJ1085" s="6"/>
      <c r="AK1085" s="6"/>
      <c r="AL1085" s="6"/>
      <c r="AM1085" s="73"/>
      <c r="AN1085" s="74"/>
      <c r="AO1085" s="74"/>
      <c r="AP1085" s="74"/>
      <c r="AQ1085" s="71"/>
      <c r="AR1085" s="70"/>
      <c r="AS1085" s="6"/>
      <c r="AT1085" s="6"/>
      <c r="AU1085" s="6"/>
      <c r="AV1085" s="6"/>
      <c r="AW1085" s="6"/>
      <c r="AX1085" s="6"/>
      <c r="AY1085" s="6"/>
      <c r="AZ1085" s="6"/>
      <c r="BA1085" s="6"/>
      <c r="BB1085" s="6"/>
      <c r="BC1085" s="6"/>
      <c r="BD1085" s="6"/>
      <c r="BE1085" s="6"/>
      <c r="BF1085" s="6"/>
      <c r="BG1085" s="6"/>
      <c r="BH1085" s="6"/>
      <c r="BI1085" s="6"/>
      <c r="BJ1085" s="6"/>
      <c r="BK1085" s="6"/>
      <c r="BL1085" s="6"/>
      <c r="BM1085" s="6"/>
    </row>
    <row r="1086" spans="1:65" ht="13.2">
      <c r="A1086" s="6"/>
      <c r="B1086" s="31"/>
      <c r="C1086" s="31"/>
      <c r="D1086" s="6"/>
      <c r="E1086" s="72"/>
      <c r="F1086" s="6"/>
      <c r="G1086" s="6"/>
      <c r="H1086" s="6"/>
      <c r="I1086" s="6"/>
      <c r="J1086" s="6"/>
      <c r="K1086" s="6"/>
      <c r="L1086" s="6"/>
      <c r="M1086" s="6"/>
      <c r="N1086" s="6"/>
      <c r="O1086" s="6"/>
      <c r="P1086" s="6"/>
      <c r="Q1086" s="6"/>
      <c r="R1086" s="6"/>
      <c r="S1086" s="6"/>
      <c r="T1086" s="6"/>
      <c r="U1086" s="6"/>
      <c r="V1086" s="6"/>
      <c r="W1086" s="6"/>
      <c r="X1086" s="6"/>
      <c r="Y1086" s="6"/>
      <c r="Z1086" s="6"/>
      <c r="AA1086" s="6"/>
      <c r="AB1086" s="6"/>
      <c r="AC1086" s="6"/>
      <c r="AD1086" s="6"/>
      <c r="AE1086" s="6"/>
      <c r="AF1086" s="6"/>
      <c r="AG1086" s="6"/>
      <c r="AH1086" s="6"/>
      <c r="AI1086" s="6"/>
      <c r="AJ1086" s="6"/>
      <c r="AK1086" s="6"/>
      <c r="AL1086" s="6"/>
      <c r="AM1086" s="73"/>
      <c r="AN1086" s="74"/>
      <c r="AO1086" s="74"/>
      <c r="AP1086" s="74"/>
      <c r="AQ1086" s="71"/>
      <c r="AR1086" s="70"/>
      <c r="AS1086" s="6"/>
      <c r="AT1086" s="6"/>
      <c r="AU1086" s="6"/>
      <c r="AV1086" s="6"/>
      <c r="AW1086" s="6"/>
      <c r="AX1086" s="6"/>
      <c r="AY1086" s="6"/>
      <c r="AZ1086" s="6"/>
      <c r="BA1086" s="6"/>
      <c r="BB1086" s="6"/>
      <c r="BC1086" s="6"/>
      <c r="BD1086" s="6"/>
      <c r="BE1086" s="6"/>
      <c r="BF1086" s="6"/>
      <c r="BG1086" s="6"/>
      <c r="BH1086" s="6"/>
      <c r="BI1086" s="6"/>
      <c r="BJ1086" s="6"/>
      <c r="BK1086" s="6"/>
      <c r="BL1086" s="6"/>
      <c r="BM1086" s="6"/>
    </row>
    <row r="1087" spans="1:65" ht="13.2">
      <c r="A1087" s="6"/>
      <c r="B1087" s="31"/>
      <c r="C1087" s="31"/>
      <c r="D1087" s="6"/>
      <c r="E1087" s="72"/>
      <c r="F1087" s="6"/>
      <c r="G1087" s="6"/>
      <c r="H1087" s="6"/>
      <c r="I1087" s="6"/>
      <c r="J1087" s="6"/>
      <c r="K1087" s="6"/>
      <c r="L1087" s="6"/>
      <c r="M1087" s="6"/>
      <c r="N1087" s="6"/>
      <c r="O1087" s="6"/>
      <c r="P1087" s="6"/>
      <c r="Q1087" s="6"/>
      <c r="R1087" s="6"/>
      <c r="S1087" s="6"/>
      <c r="T1087" s="6"/>
      <c r="U1087" s="6"/>
      <c r="V1087" s="6"/>
      <c r="W1087" s="6"/>
      <c r="X1087" s="6"/>
      <c r="Y1087" s="6"/>
      <c r="Z1087" s="6"/>
      <c r="AA1087" s="6"/>
      <c r="AB1087" s="6"/>
      <c r="AC1087" s="6"/>
      <c r="AD1087" s="6"/>
      <c r="AE1087" s="6"/>
      <c r="AF1087" s="6"/>
      <c r="AG1087" s="6"/>
      <c r="AH1087" s="6"/>
      <c r="AI1087" s="6"/>
      <c r="AJ1087" s="6"/>
      <c r="AK1087" s="6"/>
      <c r="AL1087" s="6"/>
      <c r="AM1087" s="73"/>
      <c r="AN1087" s="74"/>
      <c r="AO1087" s="74"/>
      <c r="AP1087" s="74"/>
      <c r="AQ1087" s="71"/>
      <c r="AR1087" s="70"/>
      <c r="AS1087" s="6"/>
      <c r="AT1087" s="6"/>
      <c r="AU1087" s="6"/>
      <c r="AV1087" s="6"/>
      <c r="AW1087" s="6"/>
      <c r="AX1087" s="6"/>
      <c r="AY1087" s="6"/>
      <c r="AZ1087" s="6"/>
      <c r="BA1087" s="6"/>
      <c r="BB1087" s="6"/>
      <c r="BC1087" s="6"/>
      <c r="BD1087" s="6"/>
      <c r="BE1087" s="6"/>
      <c r="BF1087" s="6"/>
      <c r="BG1087" s="6"/>
      <c r="BH1087" s="6"/>
      <c r="BI1087" s="6"/>
      <c r="BJ1087" s="6"/>
      <c r="BK1087" s="6"/>
      <c r="BL1087" s="6"/>
      <c r="BM1087" s="6"/>
    </row>
    <row r="1088" spans="1:65" ht="13.2">
      <c r="A1088" s="6"/>
      <c r="B1088" s="31"/>
      <c r="C1088" s="31"/>
      <c r="D1088" s="6"/>
      <c r="E1088" s="72"/>
      <c r="F1088" s="6"/>
      <c r="G1088" s="6"/>
      <c r="H1088" s="6"/>
      <c r="I1088" s="6"/>
      <c r="J1088" s="6"/>
      <c r="K1088" s="6"/>
      <c r="L1088" s="6"/>
      <c r="M1088" s="6"/>
      <c r="N1088" s="6"/>
      <c r="O1088" s="6"/>
      <c r="P1088" s="6"/>
      <c r="Q1088" s="6"/>
      <c r="R1088" s="6"/>
      <c r="S1088" s="6"/>
      <c r="T1088" s="6"/>
      <c r="U1088" s="6"/>
      <c r="V1088" s="6"/>
      <c r="W1088" s="6"/>
      <c r="X1088" s="6"/>
      <c r="Y1088" s="6"/>
      <c r="Z1088" s="6"/>
      <c r="AA1088" s="6"/>
      <c r="AB1088" s="6"/>
      <c r="AC1088" s="6"/>
      <c r="AD1088" s="6"/>
      <c r="AE1088" s="6"/>
      <c r="AF1088" s="6"/>
      <c r="AG1088" s="6"/>
      <c r="AH1088" s="6"/>
      <c r="AI1088" s="6"/>
      <c r="AJ1088" s="6"/>
      <c r="AK1088" s="6"/>
      <c r="AL1088" s="6"/>
      <c r="AM1088" s="73"/>
      <c r="AN1088" s="74"/>
      <c r="AO1088" s="74"/>
      <c r="AP1088" s="74"/>
      <c r="AQ1088" s="71"/>
      <c r="AR1088" s="70"/>
      <c r="AS1088" s="6"/>
      <c r="AT1088" s="6"/>
      <c r="AU1088" s="6"/>
      <c r="AV1088" s="6"/>
      <c r="AW1088" s="6"/>
      <c r="AX1088" s="6"/>
      <c r="AY1088" s="6"/>
      <c r="AZ1088" s="6"/>
      <c r="BA1088" s="6"/>
      <c r="BB1088" s="6"/>
      <c r="BC1088" s="6"/>
      <c r="BD1088" s="6"/>
      <c r="BE1088" s="6"/>
      <c r="BF1088" s="6"/>
      <c r="BG1088" s="6"/>
      <c r="BH1088" s="6"/>
      <c r="BI1088" s="6"/>
      <c r="BJ1088" s="6"/>
      <c r="BK1088" s="6"/>
      <c r="BL1088" s="6"/>
      <c r="BM1088" s="6"/>
    </row>
    <row r="1089" spans="1:65" ht="13.2">
      <c r="A1089" s="6"/>
      <c r="B1089" s="31"/>
      <c r="C1089" s="31"/>
      <c r="D1089" s="6"/>
      <c r="E1089" s="72"/>
      <c r="F1089" s="6"/>
      <c r="G1089" s="6"/>
      <c r="H1089" s="6"/>
      <c r="I1089" s="6"/>
      <c r="J1089" s="6"/>
      <c r="K1089" s="6"/>
      <c r="L1089" s="6"/>
      <c r="M1089" s="6"/>
      <c r="N1089" s="6"/>
      <c r="O1089" s="6"/>
      <c r="P1089" s="6"/>
      <c r="Q1089" s="6"/>
      <c r="R1089" s="6"/>
      <c r="S1089" s="6"/>
      <c r="T1089" s="6"/>
      <c r="U1089" s="6"/>
      <c r="V1089" s="6"/>
      <c r="W1089" s="6"/>
      <c r="X1089" s="6"/>
      <c r="Y1089" s="6"/>
      <c r="Z1089" s="6"/>
      <c r="AA1089" s="6"/>
      <c r="AB1089" s="6"/>
      <c r="AC1089" s="6"/>
      <c r="AD1089" s="6"/>
      <c r="AE1089" s="6"/>
      <c r="AF1089" s="6"/>
      <c r="AG1089" s="6"/>
      <c r="AH1089" s="6"/>
      <c r="AI1089" s="6"/>
      <c r="AJ1089" s="6"/>
      <c r="AK1089" s="6"/>
      <c r="AL1089" s="6"/>
      <c r="AM1089" s="73"/>
      <c r="AN1089" s="74"/>
      <c r="AO1089" s="74"/>
      <c r="AP1089" s="74"/>
      <c r="AQ1089" s="71"/>
      <c r="AR1089" s="70"/>
      <c r="AS1089" s="6"/>
      <c r="AT1089" s="6"/>
      <c r="AU1089" s="6"/>
      <c r="AV1089" s="6"/>
      <c r="AW1089" s="6"/>
      <c r="AX1089" s="6"/>
      <c r="AY1089" s="6"/>
      <c r="AZ1089" s="6"/>
      <c r="BA1089" s="6"/>
      <c r="BB1089" s="6"/>
      <c r="BC1089" s="6"/>
      <c r="BD1089" s="6"/>
      <c r="BE1089" s="6"/>
      <c r="BF1089" s="6"/>
      <c r="BG1089" s="6"/>
      <c r="BH1089" s="6"/>
      <c r="BI1089" s="6"/>
      <c r="BJ1089" s="6"/>
      <c r="BK1089" s="6"/>
      <c r="BL1089" s="6"/>
      <c r="BM1089" s="6"/>
    </row>
    <row r="1090" spans="1:65" ht="13.2">
      <c r="A1090" s="6"/>
      <c r="B1090" s="31"/>
      <c r="C1090" s="31"/>
      <c r="D1090" s="6"/>
      <c r="E1090" s="72"/>
      <c r="F1090" s="6"/>
      <c r="G1090" s="6"/>
      <c r="H1090" s="6"/>
      <c r="I1090" s="6"/>
      <c r="J1090" s="6"/>
      <c r="K1090" s="6"/>
      <c r="L1090" s="6"/>
      <c r="M1090" s="6"/>
      <c r="N1090" s="6"/>
      <c r="O1090" s="6"/>
      <c r="P1090" s="6"/>
      <c r="Q1090" s="6"/>
      <c r="R1090" s="6"/>
      <c r="S1090" s="6"/>
      <c r="T1090" s="6"/>
      <c r="U1090" s="6"/>
      <c r="V1090" s="6"/>
      <c r="W1090" s="6"/>
      <c r="X1090" s="6"/>
      <c r="Y1090" s="6"/>
      <c r="Z1090" s="6"/>
      <c r="AA1090" s="6"/>
      <c r="AB1090" s="6"/>
      <c r="AC1090" s="6"/>
      <c r="AD1090" s="6"/>
      <c r="AE1090" s="6"/>
      <c r="AF1090" s="6"/>
      <c r="AG1090" s="6"/>
      <c r="AH1090" s="6"/>
      <c r="AI1090" s="6"/>
      <c r="AJ1090" s="6"/>
      <c r="AK1090" s="6"/>
      <c r="AL1090" s="6"/>
      <c r="AM1090" s="73"/>
      <c r="AN1090" s="74"/>
      <c r="AO1090" s="74"/>
      <c r="AP1090" s="74"/>
      <c r="AQ1090" s="71"/>
      <c r="AR1090" s="70"/>
      <c r="AS1090" s="6"/>
      <c r="AT1090" s="6"/>
      <c r="AU1090" s="6"/>
      <c r="AV1090" s="6"/>
      <c r="AW1090" s="6"/>
      <c r="AX1090" s="6"/>
      <c r="AY1090" s="6"/>
      <c r="AZ1090" s="6"/>
      <c r="BA1090" s="6"/>
      <c r="BB1090" s="6"/>
      <c r="BC1090" s="6"/>
      <c r="BD1090" s="6"/>
      <c r="BE1090" s="6"/>
      <c r="BF1090" s="6"/>
      <c r="BG1090" s="6"/>
      <c r="BH1090" s="6"/>
      <c r="BI1090" s="6"/>
      <c r="BJ1090" s="6"/>
      <c r="BK1090" s="6"/>
      <c r="BL1090" s="6"/>
      <c r="BM1090" s="6"/>
    </row>
    <row r="1091" spans="1:65" ht="13.2">
      <c r="A1091" s="6"/>
      <c r="B1091" s="31"/>
      <c r="C1091" s="31"/>
      <c r="D1091" s="6"/>
      <c r="E1091" s="72"/>
      <c r="F1091" s="6"/>
      <c r="G1091" s="6"/>
      <c r="H1091" s="6"/>
      <c r="I1091" s="6"/>
      <c r="J1091" s="6"/>
      <c r="K1091" s="6"/>
      <c r="L1091" s="6"/>
      <c r="M1091" s="6"/>
      <c r="N1091" s="6"/>
      <c r="O1091" s="6"/>
      <c r="P1091" s="6"/>
      <c r="Q1091" s="6"/>
      <c r="R1091" s="6"/>
      <c r="S1091" s="6"/>
      <c r="T1091" s="6"/>
      <c r="U1091" s="6"/>
      <c r="V1091" s="6"/>
      <c r="W1091" s="6"/>
      <c r="X1091" s="6"/>
      <c r="Y1091" s="6"/>
      <c r="Z1091" s="6"/>
      <c r="AA1091" s="6"/>
      <c r="AB1091" s="6"/>
      <c r="AC1091" s="6"/>
      <c r="AD1091" s="6"/>
      <c r="AE1091" s="6"/>
      <c r="AF1091" s="6"/>
      <c r="AG1091" s="6"/>
      <c r="AH1091" s="6"/>
      <c r="AI1091" s="6"/>
      <c r="AJ1091" s="6"/>
      <c r="AK1091" s="6"/>
      <c r="AL1091" s="6"/>
      <c r="AM1091" s="73"/>
      <c r="AN1091" s="74"/>
      <c r="AO1091" s="74"/>
      <c r="AP1091" s="74"/>
      <c r="AQ1091" s="71"/>
      <c r="AR1091" s="70"/>
      <c r="AS1091" s="6"/>
      <c r="AT1091" s="6"/>
      <c r="AU1091" s="6"/>
      <c r="AV1091" s="6"/>
      <c r="AW1091" s="6"/>
      <c r="AX1091" s="6"/>
      <c r="AY1091" s="6"/>
      <c r="AZ1091" s="6"/>
      <c r="BA1091" s="6"/>
      <c r="BB1091" s="6"/>
      <c r="BC1091" s="6"/>
      <c r="BD1091" s="6"/>
      <c r="BE1091" s="6"/>
      <c r="BF1091" s="6"/>
      <c r="BG1091" s="6"/>
      <c r="BH1091" s="6"/>
      <c r="BI1091" s="6"/>
      <c r="BJ1091" s="6"/>
      <c r="BK1091" s="6"/>
      <c r="BL1091" s="6"/>
      <c r="BM1091" s="6"/>
    </row>
    <row r="1092" spans="1:65" ht="13.2">
      <c r="A1092" s="6"/>
      <c r="B1092" s="31"/>
      <c r="C1092" s="31"/>
      <c r="D1092" s="6"/>
      <c r="E1092" s="72"/>
      <c r="F1092" s="6"/>
      <c r="G1092" s="6"/>
      <c r="H1092" s="6"/>
      <c r="I1092" s="6"/>
      <c r="J1092" s="6"/>
      <c r="K1092" s="6"/>
      <c r="L1092" s="6"/>
      <c r="M1092" s="6"/>
      <c r="N1092" s="6"/>
      <c r="O1092" s="6"/>
      <c r="P1092" s="6"/>
      <c r="Q1092" s="6"/>
      <c r="R1092" s="6"/>
      <c r="S1092" s="6"/>
      <c r="T1092" s="6"/>
      <c r="U1092" s="6"/>
      <c r="V1092" s="6"/>
      <c r="W1092" s="6"/>
      <c r="X1092" s="6"/>
      <c r="Y1092" s="6"/>
      <c r="Z1092" s="6"/>
      <c r="AA1092" s="6"/>
      <c r="AB1092" s="6"/>
      <c r="AC1092" s="6"/>
      <c r="AD1092" s="6"/>
      <c r="AE1092" s="6"/>
      <c r="AF1092" s="6"/>
      <c r="AG1092" s="6"/>
      <c r="AH1092" s="6"/>
      <c r="AI1092" s="6"/>
      <c r="AJ1092" s="6"/>
      <c r="AK1092" s="6"/>
      <c r="AL1092" s="6"/>
      <c r="AM1092" s="73"/>
      <c r="AN1092" s="74"/>
      <c r="AO1092" s="74"/>
      <c r="AP1092" s="74"/>
      <c r="AQ1092" s="71"/>
      <c r="AR1092" s="70"/>
      <c r="AS1092" s="6"/>
      <c r="AT1092" s="6"/>
      <c r="AU1092" s="6"/>
      <c r="AV1092" s="6"/>
      <c r="AW1092" s="6"/>
      <c r="AX1092" s="6"/>
      <c r="AY1092" s="6"/>
      <c r="AZ1092" s="6"/>
      <c r="BA1092" s="6"/>
      <c r="BB1092" s="6"/>
      <c r="BC1092" s="6"/>
      <c r="BD1092" s="6"/>
      <c r="BE1092" s="6"/>
      <c r="BF1092" s="6"/>
      <c r="BG1092" s="6"/>
      <c r="BH1092" s="6"/>
      <c r="BI1092" s="6"/>
      <c r="BJ1092" s="6"/>
      <c r="BK1092" s="6"/>
      <c r="BL1092" s="6"/>
      <c r="BM1092" s="6"/>
    </row>
    <row r="1093" spans="1:65" ht="13.2">
      <c r="A1093" s="6"/>
      <c r="B1093" s="31"/>
      <c r="C1093" s="31"/>
      <c r="D1093" s="6"/>
      <c r="E1093" s="72"/>
      <c r="F1093" s="6"/>
      <c r="G1093" s="6"/>
      <c r="H1093" s="6"/>
      <c r="I1093" s="6"/>
      <c r="J1093" s="6"/>
      <c r="K1093" s="6"/>
      <c r="L1093" s="6"/>
      <c r="M1093" s="6"/>
      <c r="N1093" s="6"/>
      <c r="O1093" s="6"/>
      <c r="P1093" s="6"/>
      <c r="Q1093" s="6"/>
      <c r="R1093" s="6"/>
      <c r="S1093" s="6"/>
      <c r="T1093" s="6"/>
      <c r="U1093" s="6"/>
      <c r="V1093" s="6"/>
      <c r="W1093" s="6"/>
      <c r="X1093" s="6"/>
      <c r="Y1093" s="6"/>
      <c r="Z1093" s="6"/>
      <c r="AA1093" s="6"/>
      <c r="AB1093" s="6"/>
      <c r="AC1093" s="6"/>
      <c r="AD1093" s="6"/>
      <c r="AE1093" s="6"/>
      <c r="AF1093" s="6"/>
      <c r="AG1093" s="6"/>
      <c r="AH1093" s="6"/>
      <c r="AI1093" s="6"/>
      <c r="AJ1093" s="6"/>
      <c r="AK1093" s="6"/>
      <c r="AL1093" s="6"/>
      <c r="AM1093" s="73"/>
      <c r="AN1093" s="74"/>
      <c r="AO1093" s="74"/>
      <c r="AP1093" s="74"/>
      <c r="AQ1093" s="71"/>
      <c r="AR1093" s="70"/>
      <c r="AS1093" s="6"/>
      <c r="AT1093" s="6"/>
      <c r="AU1093" s="6"/>
      <c r="AV1093" s="6"/>
      <c r="AW1093" s="6"/>
      <c r="AX1093" s="6"/>
      <c r="AY1093" s="6"/>
      <c r="AZ1093" s="6"/>
      <c r="BA1093" s="6"/>
      <c r="BB1093" s="6"/>
      <c r="BC1093" s="6"/>
      <c r="BD1093" s="6"/>
      <c r="BE1093" s="6"/>
      <c r="BF1093" s="6"/>
      <c r="BG1093" s="6"/>
      <c r="BH1093" s="6"/>
      <c r="BI1093" s="6"/>
      <c r="BJ1093" s="6"/>
      <c r="BK1093" s="6"/>
      <c r="BL1093" s="6"/>
      <c r="BM1093" s="6"/>
    </row>
    <row r="1094" spans="1:65" ht="13.2">
      <c r="A1094" s="6"/>
      <c r="B1094" s="31"/>
      <c r="C1094" s="31"/>
      <c r="D1094" s="6"/>
      <c r="E1094" s="72"/>
      <c r="F1094" s="6"/>
      <c r="G1094" s="6"/>
      <c r="H1094" s="6"/>
      <c r="I1094" s="6"/>
      <c r="J1094" s="6"/>
      <c r="K1094" s="6"/>
      <c r="L1094" s="6"/>
      <c r="M1094" s="6"/>
      <c r="N1094" s="6"/>
      <c r="O1094" s="6"/>
      <c r="P1094" s="6"/>
      <c r="Q1094" s="6"/>
      <c r="R1094" s="6"/>
      <c r="S1094" s="6"/>
      <c r="T1094" s="6"/>
      <c r="U1094" s="6"/>
      <c r="V1094" s="6"/>
      <c r="W1094" s="6"/>
      <c r="X1094" s="6"/>
      <c r="Y1094" s="6"/>
      <c r="Z1094" s="6"/>
      <c r="AA1094" s="6"/>
      <c r="AB1094" s="6"/>
      <c r="AC1094" s="6"/>
      <c r="AD1094" s="6"/>
      <c r="AE1094" s="6"/>
      <c r="AF1094" s="6"/>
      <c r="AG1094" s="6"/>
      <c r="AH1094" s="6"/>
      <c r="AI1094" s="6"/>
      <c r="AJ1094" s="6"/>
      <c r="AK1094" s="6"/>
      <c r="AL1094" s="6"/>
      <c r="AM1094" s="73"/>
      <c r="AN1094" s="74"/>
      <c r="AO1094" s="74"/>
      <c r="AP1094" s="74"/>
      <c r="AQ1094" s="71"/>
      <c r="AR1094" s="70"/>
      <c r="AS1094" s="6"/>
      <c r="AT1094" s="6"/>
      <c r="AU1094" s="6"/>
      <c r="AV1094" s="6"/>
      <c r="AW1094" s="6"/>
      <c r="AX1094" s="6"/>
      <c r="AY1094" s="6"/>
      <c r="AZ1094" s="6"/>
      <c r="BA1094" s="6"/>
      <c r="BB1094" s="6"/>
      <c r="BC1094" s="6"/>
      <c r="BD1094" s="6"/>
      <c r="BE1094" s="6"/>
      <c r="BF1094" s="6"/>
      <c r="BG1094" s="6"/>
      <c r="BH1094" s="6"/>
      <c r="BI1094" s="6"/>
      <c r="BJ1094" s="6"/>
      <c r="BK1094" s="6"/>
      <c r="BL1094" s="6"/>
      <c r="BM1094" s="6"/>
    </row>
    <row r="1095" spans="1:65" ht="13.2">
      <c r="A1095" s="6"/>
      <c r="B1095" s="31"/>
      <c r="C1095" s="31"/>
      <c r="D1095" s="6"/>
      <c r="E1095" s="72"/>
      <c r="F1095" s="6"/>
      <c r="G1095" s="6"/>
      <c r="H1095" s="6"/>
      <c r="I1095" s="6"/>
      <c r="J1095" s="6"/>
      <c r="K1095" s="6"/>
      <c r="L1095" s="6"/>
      <c r="M1095" s="6"/>
      <c r="N1095" s="6"/>
      <c r="O1095" s="6"/>
      <c r="P1095" s="6"/>
      <c r="Q1095" s="6"/>
      <c r="R1095" s="6"/>
      <c r="S1095" s="6"/>
      <c r="T1095" s="6"/>
      <c r="U1095" s="6"/>
      <c r="V1095" s="6"/>
      <c r="W1095" s="6"/>
      <c r="X1095" s="6"/>
      <c r="Y1095" s="6"/>
      <c r="Z1095" s="6"/>
      <c r="AA1095" s="6"/>
      <c r="AB1095" s="6"/>
      <c r="AC1095" s="6"/>
      <c r="AD1095" s="6"/>
      <c r="AE1095" s="6"/>
      <c r="AF1095" s="6"/>
      <c r="AG1095" s="6"/>
      <c r="AH1095" s="6"/>
      <c r="AI1095" s="6"/>
      <c r="AJ1095" s="6"/>
      <c r="AK1095" s="6"/>
      <c r="AL1095" s="6"/>
      <c r="AM1095" s="73"/>
      <c r="AN1095" s="74"/>
      <c r="AO1095" s="74"/>
      <c r="AP1095" s="74"/>
      <c r="AQ1095" s="71"/>
      <c r="AR1095" s="70"/>
      <c r="AS1095" s="6"/>
      <c r="AT1095" s="6"/>
      <c r="AU1095" s="6"/>
      <c r="AV1095" s="6"/>
      <c r="AW1095" s="6"/>
      <c r="AX1095" s="6"/>
      <c r="AY1095" s="6"/>
      <c r="AZ1095" s="6"/>
      <c r="BA1095" s="6"/>
      <c r="BB1095" s="6"/>
      <c r="BC1095" s="6"/>
      <c r="BD1095" s="6"/>
      <c r="BE1095" s="6"/>
      <c r="BF1095" s="6"/>
      <c r="BG1095" s="6"/>
      <c r="BH1095" s="6"/>
      <c r="BI1095" s="6"/>
      <c r="BJ1095" s="6"/>
      <c r="BK1095" s="6"/>
      <c r="BL1095" s="6"/>
      <c r="BM1095" s="6"/>
    </row>
    <row r="1096" spans="1:65" ht="13.2">
      <c r="A1096" s="6"/>
      <c r="B1096" s="31"/>
      <c r="C1096" s="31"/>
      <c r="D1096" s="6"/>
      <c r="E1096" s="72"/>
      <c r="F1096" s="6"/>
      <c r="G1096" s="6"/>
      <c r="H1096" s="6"/>
      <c r="I1096" s="6"/>
      <c r="J1096" s="6"/>
      <c r="K1096" s="6"/>
      <c r="L1096" s="6"/>
      <c r="M1096" s="6"/>
      <c r="N1096" s="6"/>
      <c r="O1096" s="6"/>
      <c r="P1096" s="6"/>
      <c r="Q1096" s="6"/>
      <c r="R1096" s="6"/>
      <c r="S1096" s="6"/>
      <c r="T1096" s="6"/>
      <c r="U1096" s="6"/>
      <c r="V1096" s="6"/>
      <c r="W1096" s="6"/>
      <c r="X1096" s="6"/>
      <c r="Y1096" s="6"/>
      <c r="Z1096" s="6"/>
      <c r="AA1096" s="6"/>
      <c r="AB1096" s="6"/>
      <c r="AC1096" s="6"/>
      <c r="AD1096" s="6"/>
      <c r="AE1096" s="6"/>
      <c r="AF1096" s="6"/>
      <c r="AG1096" s="6"/>
      <c r="AH1096" s="6"/>
      <c r="AI1096" s="6"/>
      <c r="AJ1096" s="6"/>
      <c r="AK1096" s="6"/>
      <c r="AL1096" s="6"/>
      <c r="AM1096" s="73"/>
      <c r="AN1096" s="74"/>
      <c r="AO1096" s="74"/>
      <c r="AP1096" s="74"/>
      <c r="AQ1096" s="71"/>
      <c r="AR1096" s="70"/>
      <c r="AS1096" s="6"/>
      <c r="AT1096" s="6"/>
      <c r="AU1096" s="6"/>
      <c r="AV1096" s="6"/>
      <c r="AW1096" s="6"/>
      <c r="AX1096" s="6"/>
      <c r="AY1096" s="6"/>
      <c r="AZ1096" s="6"/>
      <c r="BA1096" s="6"/>
      <c r="BB1096" s="6"/>
      <c r="BC1096" s="6"/>
      <c r="BD1096" s="6"/>
      <c r="BE1096" s="6"/>
      <c r="BF1096" s="6"/>
      <c r="BG1096" s="6"/>
      <c r="BH1096" s="6"/>
      <c r="BI1096" s="6"/>
      <c r="BJ1096" s="6"/>
      <c r="BK1096" s="6"/>
      <c r="BL1096" s="6"/>
      <c r="BM1096" s="6"/>
    </row>
    <row r="1097" spans="1:65" ht="13.2">
      <c r="A1097" s="6"/>
      <c r="B1097" s="31"/>
      <c r="C1097" s="31"/>
      <c r="D1097" s="6"/>
      <c r="E1097" s="72"/>
      <c r="F1097" s="6"/>
      <c r="G1097" s="6"/>
      <c r="H1097" s="6"/>
      <c r="I1097" s="6"/>
      <c r="J1097" s="6"/>
      <c r="K1097" s="6"/>
      <c r="L1097" s="6"/>
      <c r="M1097" s="6"/>
      <c r="N1097" s="6"/>
      <c r="O1097" s="6"/>
      <c r="P1097" s="6"/>
      <c r="Q1097" s="6"/>
      <c r="R1097" s="6"/>
      <c r="S1097" s="6"/>
      <c r="T1097" s="6"/>
      <c r="U1097" s="6"/>
      <c r="V1097" s="6"/>
      <c r="W1097" s="6"/>
      <c r="X1097" s="6"/>
      <c r="Y1097" s="6"/>
      <c r="Z1097" s="6"/>
      <c r="AA1097" s="6"/>
      <c r="AB1097" s="6"/>
      <c r="AC1097" s="6"/>
      <c r="AD1097" s="6"/>
      <c r="AE1097" s="6"/>
      <c r="AF1097" s="6"/>
      <c r="AG1097" s="6"/>
      <c r="AH1097" s="6"/>
      <c r="AI1097" s="6"/>
      <c r="AJ1097" s="6"/>
      <c r="AK1097" s="6"/>
      <c r="AL1097" s="6"/>
      <c r="AM1097" s="73"/>
      <c r="AN1097" s="74"/>
      <c r="AO1097" s="74"/>
      <c r="AP1097" s="74"/>
      <c r="AQ1097" s="71"/>
      <c r="AR1097" s="70"/>
      <c r="AS1097" s="6"/>
      <c r="AT1097" s="6"/>
      <c r="AU1097" s="6"/>
      <c r="AV1097" s="6"/>
      <c r="AW1097" s="6"/>
      <c r="AX1097" s="6"/>
      <c r="AY1097" s="6"/>
      <c r="AZ1097" s="6"/>
      <c r="BA1097" s="6"/>
      <c r="BB1097" s="6"/>
      <c r="BC1097" s="6"/>
      <c r="BD1097" s="6"/>
      <c r="BE1097" s="6"/>
      <c r="BF1097" s="6"/>
      <c r="BG1097" s="6"/>
      <c r="BH1097" s="6"/>
      <c r="BI1097" s="6"/>
      <c r="BJ1097" s="6"/>
      <c r="BK1097" s="6"/>
      <c r="BL1097" s="6"/>
      <c r="BM1097" s="6"/>
    </row>
    <row r="1098" spans="1:65" ht="13.2">
      <c r="A1098" s="6"/>
      <c r="B1098" s="31"/>
      <c r="C1098" s="31"/>
      <c r="D1098" s="6"/>
      <c r="E1098" s="72"/>
      <c r="F1098" s="6"/>
      <c r="G1098" s="6"/>
      <c r="H1098" s="6"/>
      <c r="I1098" s="6"/>
      <c r="J1098" s="6"/>
      <c r="K1098" s="6"/>
      <c r="L1098" s="6"/>
      <c r="M1098" s="6"/>
      <c r="N1098" s="6"/>
      <c r="O1098" s="6"/>
      <c r="P1098" s="6"/>
      <c r="Q1098" s="6"/>
      <c r="R1098" s="6"/>
      <c r="S1098" s="6"/>
      <c r="T1098" s="6"/>
      <c r="U1098" s="6"/>
      <c r="V1098" s="6"/>
      <c r="W1098" s="6"/>
      <c r="X1098" s="6"/>
      <c r="Y1098" s="6"/>
      <c r="Z1098" s="6"/>
      <c r="AA1098" s="6"/>
      <c r="AB1098" s="6"/>
      <c r="AC1098" s="6"/>
      <c r="AD1098" s="6"/>
      <c r="AE1098" s="6"/>
      <c r="AF1098" s="6"/>
      <c r="AG1098" s="6"/>
      <c r="AH1098" s="6"/>
      <c r="AI1098" s="6"/>
      <c r="AJ1098" s="6"/>
      <c r="AK1098" s="6"/>
      <c r="AL1098" s="6"/>
      <c r="AM1098" s="73"/>
      <c r="AN1098" s="74"/>
      <c r="AO1098" s="74"/>
      <c r="AP1098" s="74"/>
      <c r="AQ1098" s="71"/>
      <c r="AR1098" s="70"/>
      <c r="AS1098" s="6"/>
      <c r="AT1098" s="6"/>
      <c r="AU1098" s="6"/>
      <c r="AV1098" s="6"/>
      <c r="AW1098" s="6"/>
      <c r="AX1098" s="6"/>
      <c r="AY1098" s="6"/>
      <c r="AZ1098" s="6"/>
      <c r="BA1098" s="6"/>
      <c r="BB1098" s="6"/>
      <c r="BC1098" s="6"/>
      <c r="BD1098" s="6"/>
      <c r="BE1098" s="6"/>
      <c r="BF1098" s="6"/>
      <c r="BG1098" s="6"/>
      <c r="BH1098" s="6"/>
      <c r="BI1098" s="6"/>
      <c r="BJ1098" s="6"/>
      <c r="BK1098" s="6"/>
      <c r="BL1098" s="6"/>
      <c r="BM1098" s="6"/>
    </row>
    <row r="1099" spans="1:65" ht="13.2">
      <c r="A1099" s="6"/>
      <c r="B1099" s="31"/>
      <c r="C1099" s="31"/>
      <c r="D1099" s="6"/>
      <c r="E1099" s="72"/>
      <c r="F1099" s="6"/>
      <c r="G1099" s="6"/>
      <c r="H1099" s="6"/>
      <c r="I1099" s="6"/>
      <c r="J1099" s="6"/>
      <c r="K1099" s="6"/>
      <c r="L1099" s="6"/>
      <c r="M1099" s="6"/>
      <c r="N1099" s="6"/>
      <c r="O1099" s="6"/>
      <c r="P1099" s="6"/>
      <c r="Q1099" s="6"/>
      <c r="R1099" s="6"/>
      <c r="S1099" s="6"/>
      <c r="T1099" s="6"/>
      <c r="U1099" s="6"/>
      <c r="V1099" s="6"/>
      <c r="W1099" s="6"/>
      <c r="X1099" s="6"/>
      <c r="Y1099" s="6"/>
      <c r="Z1099" s="6"/>
      <c r="AA1099" s="6"/>
      <c r="AB1099" s="6"/>
      <c r="AC1099" s="6"/>
      <c r="AD1099" s="6"/>
      <c r="AE1099" s="6"/>
      <c r="AF1099" s="6"/>
      <c r="AG1099" s="6"/>
      <c r="AH1099" s="6"/>
      <c r="AI1099" s="6"/>
      <c r="AJ1099" s="6"/>
      <c r="AK1099" s="6"/>
      <c r="AL1099" s="6"/>
      <c r="AM1099" s="73"/>
      <c r="AN1099" s="74"/>
      <c r="AO1099" s="74"/>
      <c r="AP1099" s="74"/>
      <c r="AQ1099" s="71"/>
      <c r="AR1099" s="70"/>
      <c r="AS1099" s="6"/>
      <c r="AT1099" s="6"/>
      <c r="AU1099" s="6"/>
      <c r="AV1099" s="6"/>
      <c r="AW1099" s="6"/>
      <c r="AX1099" s="6"/>
      <c r="AY1099" s="6"/>
      <c r="AZ1099" s="6"/>
      <c r="BA1099" s="6"/>
      <c r="BB1099" s="6"/>
      <c r="BC1099" s="6"/>
      <c r="BD1099" s="6"/>
      <c r="BE1099" s="6"/>
      <c r="BF1099" s="6"/>
      <c r="BG1099" s="6"/>
      <c r="BH1099" s="6"/>
      <c r="BI1099" s="6"/>
      <c r="BJ1099" s="6"/>
      <c r="BK1099" s="6"/>
      <c r="BL1099" s="6"/>
      <c r="BM1099" s="6"/>
    </row>
    <row r="1100" spans="1:65" ht="13.2">
      <c r="A1100" s="6"/>
      <c r="B1100" s="31"/>
      <c r="C1100" s="31"/>
      <c r="D1100" s="6"/>
      <c r="E1100" s="72"/>
      <c r="F1100" s="6"/>
      <c r="G1100" s="6"/>
      <c r="H1100" s="6"/>
      <c r="I1100" s="6"/>
      <c r="J1100" s="6"/>
      <c r="K1100" s="6"/>
      <c r="L1100" s="6"/>
      <c r="M1100" s="6"/>
      <c r="N1100" s="6"/>
      <c r="O1100" s="6"/>
      <c r="P1100" s="6"/>
      <c r="Q1100" s="6"/>
      <c r="R1100" s="6"/>
      <c r="S1100" s="6"/>
      <c r="T1100" s="6"/>
      <c r="U1100" s="6"/>
      <c r="V1100" s="6"/>
      <c r="W1100" s="6"/>
      <c r="X1100" s="6"/>
      <c r="Y1100" s="6"/>
      <c r="Z1100" s="6"/>
      <c r="AA1100" s="6"/>
      <c r="AB1100" s="6"/>
      <c r="AC1100" s="6"/>
      <c r="AD1100" s="6"/>
      <c r="AE1100" s="6"/>
      <c r="AF1100" s="6"/>
      <c r="AG1100" s="6"/>
      <c r="AH1100" s="6"/>
      <c r="AI1100" s="6"/>
      <c r="AJ1100" s="6"/>
      <c r="AK1100" s="6"/>
      <c r="AL1100" s="6"/>
      <c r="AM1100" s="73"/>
      <c r="AN1100" s="74"/>
      <c r="AO1100" s="74"/>
      <c r="AP1100" s="74"/>
      <c r="AQ1100" s="71"/>
      <c r="AR1100" s="70"/>
      <c r="AS1100" s="6"/>
      <c r="AT1100" s="6"/>
      <c r="AU1100" s="6"/>
      <c r="AV1100" s="6"/>
      <c r="AW1100" s="6"/>
      <c r="AX1100" s="6"/>
      <c r="AY1100" s="6"/>
      <c r="AZ1100" s="6"/>
      <c r="BA1100" s="6"/>
      <c r="BB1100" s="6"/>
      <c r="BC1100" s="6"/>
      <c r="BD1100" s="6"/>
      <c r="BE1100" s="6"/>
      <c r="BF1100" s="6"/>
      <c r="BG1100" s="6"/>
      <c r="BH1100" s="6"/>
      <c r="BI1100" s="6"/>
      <c r="BJ1100" s="6"/>
      <c r="BK1100" s="6"/>
      <c r="BL1100" s="6"/>
      <c r="BM1100" s="6"/>
    </row>
    <row r="1101" spans="1:65" ht="13.2">
      <c r="A1101" s="6"/>
      <c r="B1101" s="31"/>
      <c r="C1101" s="31"/>
      <c r="D1101" s="6"/>
      <c r="E1101" s="72"/>
      <c r="F1101" s="6"/>
      <c r="G1101" s="6"/>
      <c r="H1101" s="6"/>
      <c r="I1101" s="6"/>
      <c r="J1101" s="6"/>
      <c r="K1101" s="6"/>
      <c r="L1101" s="6"/>
      <c r="M1101" s="6"/>
      <c r="N1101" s="6"/>
      <c r="O1101" s="6"/>
      <c r="P1101" s="6"/>
      <c r="Q1101" s="6"/>
      <c r="R1101" s="6"/>
      <c r="S1101" s="6"/>
      <c r="T1101" s="6"/>
      <c r="U1101" s="6"/>
      <c r="V1101" s="6"/>
      <c r="W1101" s="6"/>
      <c r="X1101" s="6"/>
      <c r="Y1101" s="6"/>
      <c r="Z1101" s="6"/>
      <c r="AA1101" s="6"/>
      <c r="AB1101" s="6"/>
      <c r="AC1101" s="6"/>
      <c r="AD1101" s="6"/>
      <c r="AE1101" s="6"/>
      <c r="AF1101" s="6"/>
      <c r="AG1101" s="6"/>
      <c r="AH1101" s="6"/>
      <c r="AI1101" s="6"/>
      <c r="AJ1101" s="6"/>
      <c r="AK1101" s="6"/>
      <c r="AL1101" s="6"/>
      <c r="AM1101" s="73"/>
      <c r="AN1101" s="74"/>
      <c r="AO1101" s="74"/>
      <c r="AP1101" s="74"/>
      <c r="AQ1101" s="71"/>
      <c r="AR1101" s="70"/>
      <c r="AS1101" s="6"/>
      <c r="AT1101" s="6"/>
      <c r="AU1101" s="6"/>
      <c r="AV1101" s="6"/>
      <c r="AW1101" s="6"/>
      <c r="AX1101" s="6"/>
      <c r="AY1101" s="6"/>
      <c r="AZ1101" s="6"/>
      <c r="BA1101" s="6"/>
      <c r="BB1101" s="6"/>
      <c r="BC1101" s="6"/>
      <c r="BD1101" s="6"/>
      <c r="BE1101" s="6"/>
      <c r="BF1101" s="6"/>
      <c r="BG1101" s="6"/>
      <c r="BH1101" s="6"/>
      <c r="BI1101" s="6"/>
      <c r="BJ1101" s="6"/>
      <c r="BK1101" s="6"/>
      <c r="BL1101" s="6"/>
      <c r="BM1101" s="6"/>
    </row>
    <row r="1102" spans="1:65" ht="13.2">
      <c r="A1102" s="6"/>
      <c r="B1102" s="31"/>
      <c r="C1102" s="31"/>
      <c r="D1102" s="6"/>
      <c r="E1102" s="72"/>
      <c r="F1102" s="6"/>
      <c r="G1102" s="6"/>
      <c r="H1102" s="6"/>
      <c r="I1102" s="6"/>
      <c r="J1102" s="6"/>
      <c r="K1102" s="6"/>
      <c r="L1102" s="6"/>
      <c r="M1102" s="6"/>
      <c r="N1102" s="6"/>
      <c r="O1102" s="6"/>
      <c r="P1102" s="6"/>
      <c r="Q1102" s="6"/>
      <c r="R1102" s="6"/>
      <c r="S1102" s="6"/>
      <c r="T1102" s="6"/>
      <c r="U1102" s="6"/>
      <c r="V1102" s="6"/>
      <c r="W1102" s="6"/>
      <c r="X1102" s="6"/>
      <c r="Y1102" s="6"/>
      <c r="Z1102" s="6"/>
      <c r="AA1102" s="6"/>
      <c r="AB1102" s="6"/>
      <c r="AC1102" s="6"/>
      <c r="AD1102" s="6"/>
      <c r="AE1102" s="6"/>
      <c r="AF1102" s="6"/>
      <c r="AG1102" s="6"/>
      <c r="AH1102" s="6"/>
      <c r="AI1102" s="6"/>
      <c r="AJ1102" s="6"/>
      <c r="AK1102" s="6"/>
      <c r="AL1102" s="6"/>
      <c r="AM1102" s="73"/>
      <c r="AN1102" s="74"/>
      <c r="AO1102" s="74"/>
      <c r="AP1102" s="74"/>
      <c r="AQ1102" s="71"/>
      <c r="AR1102" s="70"/>
      <c r="AS1102" s="6"/>
      <c r="AT1102" s="6"/>
      <c r="AU1102" s="6"/>
      <c r="AV1102" s="6"/>
      <c r="AW1102" s="6"/>
      <c r="AX1102" s="6"/>
      <c r="AY1102" s="6"/>
      <c r="AZ1102" s="6"/>
      <c r="BA1102" s="6"/>
      <c r="BB1102" s="6"/>
      <c r="BC1102" s="6"/>
      <c r="BD1102" s="6"/>
      <c r="BE1102" s="6"/>
      <c r="BF1102" s="6"/>
      <c r="BG1102" s="6"/>
      <c r="BH1102" s="6"/>
      <c r="BI1102" s="6"/>
      <c r="BJ1102" s="6"/>
      <c r="BK1102" s="6"/>
      <c r="BL1102" s="6"/>
      <c r="BM1102" s="6"/>
    </row>
    <row r="1103" spans="1:65" ht="13.2">
      <c r="A1103" s="6"/>
      <c r="B1103" s="31"/>
      <c r="C1103" s="31"/>
      <c r="D1103" s="6"/>
      <c r="E1103" s="72"/>
      <c r="F1103" s="6"/>
      <c r="G1103" s="6"/>
      <c r="H1103" s="6"/>
      <c r="I1103" s="6"/>
      <c r="J1103" s="6"/>
      <c r="K1103" s="6"/>
      <c r="L1103" s="6"/>
      <c r="M1103" s="6"/>
      <c r="N1103" s="6"/>
      <c r="O1103" s="6"/>
      <c r="P1103" s="6"/>
      <c r="Q1103" s="6"/>
      <c r="R1103" s="6"/>
      <c r="S1103" s="6"/>
      <c r="T1103" s="6"/>
      <c r="U1103" s="6"/>
      <c r="V1103" s="6"/>
      <c r="W1103" s="6"/>
      <c r="X1103" s="6"/>
      <c r="Y1103" s="6"/>
      <c r="Z1103" s="6"/>
      <c r="AA1103" s="6"/>
      <c r="AB1103" s="6"/>
      <c r="AC1103" s="6"/>
      <c r="AD1103" s="6"/>
      <c r="AE1103" s="6"/>
      <c r="AF1103" s="6"/>
      <c r="AG1103" s="6"/>
      <c r="AH1103" s="6"/>
      <c r="AI1103" s="6"/>
      <c r="AJ1103" s="6"/>
      <c r="AK1103" s="6"/>
      <c r="AL1103" s="6"/>
      <c r="AM1103" s="73"/>
      <c r="AN1103" s="74"/>
      <c r="AO1103" s="74"/>
      <c r="AP1103" s="74"/>
      <c r="AQ1103" s="71"/>
      <c r="AR1103" s="70"/>
      <c r="AS1103" s="6"/>
      <c r="AT1103" s="6"/>
      <c r="AU1103" s="6"/>
      <c r="AV1103" s="6"/>
      <c r="AW1103" s="6"/>
      <c r="AX1103" s="6"/>
      <c r="AY1103" s="6"/>
      <c r="AZ1103" s="6"/>
      <c r="BA1103" s="6"/>
      <c r="BB1103" s="6"/>
      <c r="BC1103" s="6"/>
      <c r="BD1103" s="6"/>
      <c r="BE1103" s="6"/>
      <c r="BF1103" s="6"/>
      <c r="BG1103" s="6"/>
      <c r="BH1103" s="6"/>
      <c r="BI1103" s="6"/>
      <c r="BJ1103" s="6"/>
      <c r="BK1103" s="6"/>
      <c r="BL1103" s="6"/>
      <c r="BM1103" s="6"/>
    </row>
    <row r="1104" spans="1:65" ht="13.2">
      <c r="A1104" s="6"/>
      <c r="B1104" s="31"/>
      <c r="C1104" s="31"/>
      <c r="D1104" s="6"/>
      <c r="E1104" s="72"/>
      <c r="F1104" s="6"/>
      <c r="G1104" s="6"/>
      <c r="H1104" s="6"/>
      <c r="I1104" s="6"/>
      <c r="J1104" s="6"/>
      <c r="K1104" s="6"/>
      <c r="L1104" s="6"/>
      <c r="M1104" s="6"/>
      <c r="N1104" s="6"/>
      <c r="O1104" s="6"/>
      <c r="P1104" s="6"/>
      <c r="Q1104" s="6"/>
      <c r="R1104" s="6"/>
      <c r="S1104" s="6"/>
      <c r="T1104" s="6"/>
      <c r="U1104" s="6"/>
      <c r="V1104" s="6"/>
      <c r="W1104" s="6"/>
      <c r="X1104" s="6"/>
      <c r="Y1104" s="6"/>
      <c r="Z1104" s="6"/>
      <c r="AA1104" s="6"/>
      <c r="AB1104" s="6"/>
      <c r="AC1104" s="6"/>
      <c r="AD1104" s="6"/>
      <c r="AE1104" s="6"/>
      <c r="AF1104" s="6"/>
      <c r="AG1104" s="6"/>
      <c r="AH1104" s="6"/>
      <c r="AI1104" s="6"/>
      <c r="AJ1104" s="6"/>
      <c r="AK1104" s="6"/>
      <c r="AL1104" s="6"/>
      <c r="AM1104" s="73"/>
      <c r="AN1104" s="74"/>
      <c r="AO1104" s="74"/>
      <c r="AP1104" s="74"/>
      <c r="AQ1104" s="71"/>
      <c r="AR1104" s="70"/>
      <c r="AS1104" s="6"/>
      <c r="AT1104" s="6"/>
      <c r="AU1104" s="6"/>
      <c r="AV1104" s="6"/>
      <c r="AW1104" s="6"/>
      <c r="AX1104" s="6"/>
      <c r="AY1104" s="6"/>
      <c r="AZ1104" s="6"/>
      <c r="BA1104" s="6"/>
      <c r="BB1104" s="6"/>
      <c r="BC1104" s="6"/>
      <c r="BD1104" s="6"/>
      <c r="BE1104" s="6"/>
      <c r="BF1104" s="6"/>
      <c r="BG1104" s="6"/>
      <c r="BH1104" s="6"/>
      <c r="BI1104" s="6"/>
      <c r="BJ1104" s="6"/>
      <c r="BK1104" s="6"/>
      <c r="BL1104" s="6"/>
      <c r="BM1104" s="6"/>
    </row>
    <row r="1105" spans="1:65" ht="13.2">
      <c r="A1105" s="6"/>
      <c r="B1105" s="31"/>
      <c r="C1105" s="31"/>
      <c r="D1105" s="6"/>
      <c r="E1105" s="72"/>
      <c r="F1105" s="6"/>
      <c r="G1105" s="6"/>
      <c r="H1105" s="6"/>
      <c r="I1105" s="6"/>
      <c r="J1105" s="6"/>
      <c r="K1105" s="6"/>
      <c r="L1105" s="6"/>
      <c r="M1105" s="6"/>
      <c r="N1105" s="6"/>
      <c r="O1105" s="6"/>
      <c r="P1105" s="6"/>
      <c r="Q1105" s="6"/>
      <c r="R1105" s="6"/>
      <c r="S1105" s="6"/>
      <c r="T1105" s="6"/>
      <c r="U1105" s="6"/>
      <c r="V1105" s="6"/>
      <c r="W1105" s="6"/>
      <c r="X1105" s="6"/>
      <c r="Y1105" s="6"/>
      <c r="Z1105" s="6"/>
      <c r="AA1105" s="6"/>
      <c r="AB1105" s="6"/>
      <c r="AC1105" s="6"/>
      <c r="AD1105" s="6"/>
      <c r="AE1105" s="6"/>
      <c r="AF1105" s="6"/>
      <c r="AG1105" s="6"/>
      <c r="AH1105" s="6"/>
      <c r="AI1105" s="6"/>
      <c r="AJ1105" s="6"/>
      <c r="AK1105" s="6"/>
      <c r="AL1105" s="6"/>
      <c r="AM1105" s="73"/>
      <c r="AN1105" s="74"/>
      <c r="AO1105" s="74"/>
      <c r="AP1105" s="74"/>
      <c r="AQ1105" s="71"/>
      <c r="AR1105" s="70"/>
      <c r="AS1105" s="6"/>
      <c r="AT1105" s="6"/>
      <c r="AU1105" s="6"/>
      <c r="AV1105" s="6"/>
      <c r="AW1105" s="6"/>
      <c r="AX1105" s="6"/>
      <c r="AY1105" s="6"/>
      <c r="AZ1105" s="6"/>
      <c r="BA1105" s="6"/>
      <c r="BB1105" s="6"/>
      <c r="BC1105" s="6"/>
      <c r="BD1105" s="6"/>
      <c r="BE1105" s="6"/>
      <c r="BF1105" s="6"/>
      <c r="BG1105" s="6"/>
      <c r="BH1105" s="6"/>
      <c r="BI1105" s="6"/>
      <c r="BJ1105" s="6"/>
      <c r="BK1105" s="6"/>
      <c r="BL1105" s="6"/>
      <c r="BM1105" s="6"/>
    </row>
    <row r="1106" spans="1:65" ht="13.2">
      <c r="A1106" s="6"/>
      <c r="B1106" s="31"/>
      <c r="C1106" s="31"/>
      <c r="D1106" s="6"/>
      <c r="E1106" s="72"/>
      <c r="F1106" s="6"/>
      <c r="G1106" s="6"/>
      <c r="H1106" s="6"/>
      <c r="I1106" s="6"/>
      <c r="J1106" s="6"/>
      <c r="K1106" s="6"/>
      <c r="L1106" s="6"/>
      <c r="M1106" s="6"/>
      <c r="N1106" s="6"/>
      <c r="O1106" s="6"/>
      <c r="P1106" s="6"/>
      <c r="Q1106" s="6"/>
      <c r="R1106" s="6"/>
      <c r="S1106" s="6"/>
      <c r="T1106" s="6"/>
      <c r="U1106" s="6"/>
      <c r="V1106" s="6"/>
      <c r="W1106" s="6"/>
      <c r="X1106" s="6"/>
      <c r="Y1106" s="6"/>
      <c r="Z1106" s="6"/>
      <c r="AA1106" s="6"/>
      <c r="AB1106" s="6"/>
      <c r="AC1106" s="6"/>
      <c r="AD1106" s="6"/>
      <c r="AE1106" s="6"/>
      <c r="AF1106" s="6"/>
      <c r="AG1106" s="6"/>
      <c r="AH1106" s="6"/>
      <c r="AI1106" s="6"/>
      <c r="AJ1106" s="6"/>
      <c r="AK1106" s="6"/>
      <c r="AL1106" s="6"/>
      <c r="AM1106" s="73"/>
      <c r="AN1106" s="74"/>
      <c r="AO1106" s="74"/>
      <c r="AP1106" s="74"/>
      <c r="AQ1106" s="71"/>
      <c r="AR1106" s="70"/>
      <c r="AS1106" s="6"/>
      <c r="AT1106" s="6"/>
      <c r="AU1106" s="6"/>
      <c r="AV1106" s="6"/>
      <c r="AW1106" s="6"/>
      <c r="AX1106" s="6"/>
      <c r="AY1106" s="6"/>
      <c r="AZ1106" s="6"/>
      <c r="BA1106" s="6"/>
      <c r="BB1106" s="6"/>
      <c r="BC1106" s="6"/>
      <c r="BD1106" s="6"/>
      <c r="BE1106" s="6"/>
      <c r="BF1106" s="6"/>
      <c r="BG1106" s="6"/>
      <c r="BH1106" s="6"/>
      <c r="BI1106" s="6"/>
      <c r="BJ1106" s="6"/>
      <c r="BK1106" s="6"/>
      <c r="BL1106" s="6"/>
      <c r="BM1106" s="6"/>
    </row>
    <row r="1107" spans="1:65" ht="13.2">
      <c r="A1107" s="6"/>
      <c r="B1107" s="31"/>
      <c r="C1107" s="31"/>
      <c r="D1107" s="6"/>
      <c r="E1107" s="72"/>
      <c r="F1107" s="6"/>
      <c r="G1107" s="6"/>
      <c r="H1107" s="6"/>
      <c r="I1107" s="6"/>
      <c r="J1107" s="6"/>
      <c r="K1107" s="6"/>
      <c r="L1107" s="6"/>
      <c r="M1107" s="6"/>
      <c r="N1107" s="6"/>
      <c r="O1107" s="6"/>
      <c r="P1107" s="6"/>
      <c r="Q1107" s="6"/>
      <c r="R1107" s="6"/>
      <c r="S1107" s="6"/>
      <c r="T1107" s="6"/>
      <c r="U1107" s="6"/>
      <c r="V1107" s="6"/>
      <c r="W1107" s="6"/>
      <c r="X1107" s="6"/>
      <c r="Y1107" s="6"/>
      <c r="Z1107" s="6"/>
      <c r="AA1107" s="6"/>
      <c r="AB1107" s="6"/>
      <c r="AC1107" s="6"/>
      <c r="AD1107" s="6"/>
      <c r="AE1107" s="6"/>
      <c r="AF1107" s="6"/>
      <c r="AG1107" s="6"/>
      <c r="AH1107" s="6"/>
      <c r="AI1107" s="6"/>
      <c r="AJ1107" s="6"/>
      <c r="AK1107" s="6"/>
      <c r="AL1107" s="6"/>
      <c r="AM1107" s="73"/>
      <c r="AN1107" s="74"/>
      <c r="AO1107" s="74"/>
      <c r="AP1107" s="74"/>
      <c r="AQ1107" s="71"/>
      <c r="AR1107" s="70"/>
      <c r="AS1107" s="6"/>
      <c r="AT1107" s="6"/>
      <c r="AU1107" s="6"/>
      <c r="AV1107" s="6"/>
      <c r="AW1107" s="6"/>
      <c r="AX1107" s="6"/>
      <c r="AY1107" s="6"/>
      <c r="AZ1107" s="6"/>
      <c r="BA1107" s="6"/>
      <c r="BB1107" s="6"/>
      <c r="BC1107" s="6"/>
      <c r="BD1107" s="6"/>
      <c r="BE1107" s="6"/>
      <c r="BF1107" s="6"/>
      <c r="BG1107" s="6"/>
      <c r="BH1107" s="6"/>
      <c r="BI1107" s="6"/>
      <c r="BJ1107" s="6"/>
      <c r="BK1107" s="6"/>
      <c r="BL1107" s="6"/>
      <c r="BM1107" s="6"/>
    </row>
    <row r="1108" spans="1:65" ht="13.2">
      <c r="A1108" s="6"/>
      <c r="B1108" s="31"/>
      <c r="C1108" s="31"/>
      <c r="D1108" s="6"/>
      <c r="E1108" s="72"/>
      <c r="F1108" s="6"/>
      <c r="G1108" s="6"/>
      <c r="H1108" s="6"/>
      <c r="I1108" s="6"/>
      <c r="J1108" s="6"/>
      <c r="K1108" s="6"/>
      <c r="L1108" s="6"/>
      <c r="M1108" s="6"/>
      <c r="N1108" s="6"/>
      <c r="O1108" s="6"/>
      <c r="P1108" s="6"/>
      <c r="Q1108" s="6"/>
      <c r="R1108" s="6"/>
      <c r="S1108" s="6"/>
      <c r="T1108" s="6"/>
      <c r="U1108" s="6"/>
      <c r="V1108" s="6"/>
      <c r="W1108" s="6"/>
      <c r="X1108" s="6"/>
      <c r="Y1108" s="6"/>
      <c r="Z1108" s="6"/>
      <c r="AA1108" s="6"/>
      <c r="AB1108" s="6"/>
      <c r="AC1108" s="6"/>
      <c r="AD1108" s="6"/>
      <c r="AE1108" s="6"/>
      <c r="AF1108" s="6"/>
      <c r="AG1108" s="6"/>
      <c r="AH1108" s="6"/>
      <c r="AI1108" s="6"/>
      <c r="AJ1108" s="6"/>
      <c r="AK1108" s="6"/>
      <c r="AL1108" s="6"/>
      <c r="AM1108" s="73"/>
      <c r="AN1108" s="74"/>
      <c r="AO1108" s="74"/>
      <c r="AP1108" s="74"/>
      <c r="AQ1108" s="71"/>
      <c r="AR1108" s="70"/>
      <c r="AS1108" s="6"/>
      <c r="AT1108" s="6"/>
      <c r="AU1108" s="6"/>
      <c r="AV1108" s="6"/>
      <c r="AW1108" s="6"/>
      <c r="AX1108" s="6"/>
      <c r="AY1108" s="6"/>
      <c r="AZ1108" s="6"/>
      <c r="BA1108" s="6"/>
      <c r="BB1108" s="6"/>
      <c r="BC1108" s="6"/>
      <c r="BD1108" s="6"/>
      <c r="BE1108" s="6"/>
      <c r="BF1108" s="6"/>
      <c r="BG1108" s="6"/>
      <c r="BH1108" s="6"/>
      <c r="BI1108" s="6"/>
      <c r="BJ1108" s="6"/>
      <c r="BK1108" s="6"/>
      <c r="BL1108" s="6"/>
      <c r="BM1108" s="6"/>
    </row>
    <row r="1109" spans="1:65" ht="13.2">
      <c r="A1109" s="6"/>
      <c r="B1109" s="31"/>
      <c r="C1109" s="31"/>
      <c r="D1109" s="6"/>
      <c r="E1109" s="72"/>
      <c r="F1109" s="6"/>
      <c r="G1109" s="6"/>
      <c r="H1109" s="6"/>
      <c r="I1109" s="6"/>
      <c r="J1109" s="6"/>
      <c r="K1109" s="6"/>
      <c r="L1109" s="6"/>
      <c r="M1109" s="6"/>
      <c r="N1109" s="6"/>
      <c r="O1109" s="6"/>
      <c r="P1109" s="6"/>
      <c r="Q1109" s="6"/>
      <c r="R1109" s="6"/>
      <c r="S1109" s="6"/>
      <c r="T1109" s="6"/>
      <c r="U1109" s="6"/>
      <c r="V1109" s="6"/>
      <c r="W1109" s="6"/>
      <c r="X1109" s="6"/>
      <c r="Y1109" s="6"/>
      <c r="Z1109" s="6"/>
      <c r="AA1109" s="6"/>
      <c r="AB1109" s="6"/>
      <c r="AC1109" s="6"/>
      <c r="AD1109" s="6"/>
      <c r="AE1109" s="6"/>
      <c r="AF1109" s="6"/>
      <c r="AG1109" s="6"/>
      <c r="AH1109" s="6"/>
      <c r="AI1109" s="6"/>
      <c r="AJ1109" s="6"/>
      <c r="AK1109" s="6"/>
      <c r="AL1109" s="6"/>
      <c r="AM1109" s="73"/>
      <c r="AN1109" s="74"/>
      <c r="AO1109" s="74"/>
      <c r="AP1109" s="74"/>
      <c r="AQ1109" s="71"/>
      <c r="AR1109" s="70"/>
      <c r="AS1109" s="6"/>
      <c r="AT1109" s="6"/>
      <c r="AU1109" s="6"/>
      <c r="AV1109" s="6"/>
      <c r="AW1109" s="6"/>
      <c r="AX1109" s="6"/>
      <c r="AY1109" s="6"/>
      <c r="AZ1109" s="6"/>
      <c r="BA1109" s="6"/>
      <c r="BB1109" s="6"/>
      <c r="BC1109" s="6"/>
      <c r="BD1109" s="6"/>
      <c r="BE1109" s="6"/>
      <c r="BF1109" s="6"/>
      <c r="BG1109" s="6"/>
      <c r="BH1109" s="6"/>
      <c r="BI1109" s="6"/>
      <c r="BJ1109" s="6"/>
      <c r="BK1109" s="6"/>
      <c r="BL1109" s="6"/>
      <c r="BM1109" s="6"/>
    </row>
    <row r="1110" spans="1:65" ht="13.2">
      <c r="A1110" s="6"/>
      <c r="B1110" s="31"/>
      <c r="C1110" s="31"/>
      <c r="D1110" s="6"/>
      <c r="E1110" s="72"/>
      <c r="F1110" s="6"/>
      <c r="G1110" s="6"/>
      <c r="H1110" s="6"/>
      <c r="I1110" s="6"/>
      <c r="J1110" s="6"/>
      <c r="K1110" s="6"/>
      <c r="L1110" s="6"/>
      <c r="M1110" s="6"/>
      <c r="N1110" s="6"/>
      <c r="O1110" s="6"/>
      <c r="P1110" s="6"/>
      <c r="Q1110" s="6"/>
      <c r="R1110" s="6"/>
      <c r="S1110" s="6"/>
      <c r="T1110" s="6"/>
      <c r="U1110" s="6"/>
      <c r="V1110" s="6"/>
      <c r="W1110" s="6"/>
      <c r="X1110" s="6"/>
      <c r="Y1110" s="6"/>
      <c r="Z1110" s="6"/>
      <c r="AA1110" s="6"/>
      <c r="AB1110" s="6"/>
      <c r="AC1110" s="6"/>
      <c r="AD1110" s="6"/>
      <c r="AE1110" s="6"/>
      <c r="AF1110" s="6"/>
      <c r="AG1110" s="6"/>
      <c r="AH1110" s="6"/>
      <c r="AI1110" s="6"/>
      <c r="AJ1110" s="6"/>
      <c r="AK1110" s="6"/>
      <c r="AL1110" s="6"/>
      <c r="AM1110" s="73"/>
      <c r="AN1110" s="74"/>
      <c r="AO1110" s="74"/>
      <c r="AP1110" s="74"/>
      <c r="AQ1110" s="71"/>
      <c r="AR1110" s="70"/>
      <c r="AS1110" s="6"/>
      <c r="AT1110" s="6"/>
      <c r="AU1110" s="6"/>
      <c r="AV1110" s="6"/>
      <c r="AW1110" s="6"/>
      <c r="AX1110" s="6"/>
      <c r="AY1110" s="6"/>
      <c r="AZ1110" s="6"/>
      <c r="BA1110" s="6"/>
      <c r="BB1110" s="6"/>
      <c r="BC1110" s="6"/>
      <c r="BD1110" s="6"/>
      <c r="BE1110" s="6"/>
      <c r="BF1110" s="6"/>
      <c r="BG1110" s="6"/>
      <c r="BH1110" s="6"/>
      <c r="BI1110" s="6"/>
      <c r="BJ1110" s="6"/>
      <c r="BK1110" s="6"/>
      <c r="BL1110" s="6"/>
      <c r="BM1110" s="6"/>
    </row>
    <row r="1111" spans="1:65" ht="13.2">
      <c r="A1111" s="6"/>
      <c r="B1111" s="31"/>
      <c r="C1111" s="31"/>
      <c r="D1111" s="6"/>
      <c r="E1111" s="72"/>
      <c r="F1111" s="6"/>
      <c r="G1111" s="6"/>
      <c r="H1111" s="6"/>
      <c r="I1111" s="6"/>
      <c r="J1111" s="6"/>
      <c r="K1111" s="6"/>
      <c r="L1111" s="6"/>
      <c r="M1111" s="6"/>
      <c r="N1111" s="6"/>
      <c r="O1111" s="6"/>
      <c r="P1111" s="6"/>
      <c r="Q1111" s="6"/>
      <c r="R1111" s="6"/>
      <c r="S1111" s="6"/>
      <c r="T1111" s="6"/>
      <c r="U1111" s="6"/>
      <c r="V1111" s="6"/>
      <c r="W1111" s="6"/>
      <c r="X1111" s="6"/>
      <c r="Y1111" s="6"/>
      <c r="Z1111" s="6"/>
      <c r="AA1111" s="6"/>
      <c r="AB1111" s="6"/>
      <c r="AC1111" s="6"/>
      <c r="AD1111" s="6"/>
      <c r="AE1111" s="6"/>
      <c r="AF1111" s="6"/>
      <c r="AG1111" s="6"/>
      <c r="AH1111" s="6"/>
      <c r="AI1111" s="6"/>
      <c r="AJ1111" s="6"/>
      <c r="AK1111" s="6"/>
      <c r="AL1111" s="6"/>
      <c r="AM1111" s="73"/>
      <c r="AN1111" s="74"/>
      <c r="AO1111" s="74"/>
      <c r="AP1111" s="74"/>
      <c r="AQ1111" s="71"/>
      <c r="AR1111" s="70"/>
      <c r="AS1111" s="6"/>
      <c r="AT1111" s="6"/>
      <c r="AU1111" s="6"/>
      <c r="AV1111" s="6"/>
      <c r="AW1111" s="6"/>
      <c r="AX1111" s="6"/>
      <c r="AY1111" s="6"/>
      <c r="AZ1111" s="6"/>
      <c r="BA1111" s="6"/>
      <c r="BB1111" s="6"/>
      <c r="BC1111" s="6"/>
      <c r="BD1111" s="6"/>
      <c r="BE1111" s="6"/>
      <c r="BF1111" s="6"/>
      <c r="BG1111" s="6"/>
      <c r="BH1111" s="6"/>
      <c r="BI1111" s="6"/>
      <c r="BJ1111" s="6"/>
      <c r="BK1111" s="6"/>
      <c r="BL1111" s="6"/>
      <c r="BM1111" s="6"/>
    </row>
    <row r="1112" spans="1:65" ht="13.2">
      <c r="A1112" s="6"/>
      <c r="B1112" s="31"/>
      <c r="C1112" s="31"/>
      <c r="D1112" s="6"/>
      <c r="E1112" s="72"/>
      <c r="F1112" s="6"/>
      <c r="G1112" s="6"/>
      <c r="H1112" s="6"/>
      <c r="I1112" s="6"/>
      <c r="J1112" s="6"/>
      <c r="K1112" s="6"/>
      <c r="L1112" s="6"/>
      <c r="M1112" s="6"/>
      <c r="N1112" s="6"/>
      <c r="O1112" s="6"/>
      <c r="P1112" s="6"/>
      <c r="Q1112" s="6"/>
      <c r="R1112" s="6"/>
      <c r="S1112" s="6"/>
      <c r="T1112" s="6"/>
      <c r="U1112" s="6"/>
      <c r="V1112" s="6"/>
      <c r="W1112" s="6"/>
      <c r="X1112" s="6"/>
      <c r="Y1112" s="6"/>
      <c r="Z1112" s="6"/>
      <c r="AA1112" s="6"/>
      <c r="AB1112" s="6"/>
      <c r="AC1112" s="6"/>
      <c r="AD1112" s="6"/>
      <c r="AE1112" s="6"/>
      <c r="AF1112" s="6"/>
      <c r="AG1112" s="6"/>
      <c r="AH1112" s="6"/>
      <c r="AI1112" s="6"/>
      <c r="AJ1112" s="6"/>
      <c r="AK1112" s="6"/>
      <c r="AL1112" s="6"/>
      <c r="AM1112" s="73"/>
      <c r="AN1112" s="74"/>
      <c r="AO1112" s="74"/>
      <c r="AP1112" s="74"/>
      <c r="AQ1112" s="71"/>
      <c r="AR1112" s="70"/>
      <c r="AS1112" s="6"/>
      <c r="AT1112" s="6"/>
      <c r="AU1112" s="6"/>
      <c r="AV1112" s="6"/>
      <c r="AW1112" s="6"/>
      <c r="AX1112" s="6"/>
      <c r="AY1112" s="6"/>
      <c r="AZ1112" s="6"/>
      <c r="BA1112" s="6"/>
      <c r="BB1112" s="6"/>
      <c r="BC1112" s="6"/>
      <c r="BD1112" s="6"/>
      <c r="BE1112" s="6"/>
      <c r="BF1112" s="6"/>
      <c r="BG1112" s="6"/>
      <c r="BH1112" s="6"/>
      <c r="BI1112" s="6"/>
      <c r="BJ1112" s="6"/>
      <c r="BK1112" s="6"/>
      <c r="BL1112" s="6"/>
      <c r="BM1112" s="6"/>
    </row>
    <row r="1113" spans="1:65" ht="13.2">
      <c r="A1113" s="6"/>
      <c r="B1113" s="31"/>
      <c r="C1113" s="31"/>
      <c r="D1113" s="6"/>
      <c r="E1113" s="72"/>
      <c r="F1113" s="6"/>
      <c r="G1113" s="6"/>
      <c r="H1113" s="6"/>
      <c r="I1113" s="6"/>
      <c r="J1113" s="6"/>
      <c r="K1113" s="6"/>
      <c r="L1113" s="6"/>
      <c r="M1113" s="6"/>
      <c r="N1113" s="6"/>
      <c r="O1113" s="6"/>
      <c r="P1113" s="6"/>
      <c r="Q1113" s="6"/>
      <c r="R1113" s="6"/>
      <c r="S1113" s="6"/>
      <c r="T1113" s="6"/>
      <c r="U1113" s="6"/>
      <c r="V1113" s="6"/>
      <c r="W1113" s="6"/>
      <c r="X1113" s="6"/>
      <c r="Y1113" s="6"/>
      <c r="Z1113" s="6"/>
      <c r="AA1113" s="6"/>
      <c r="AB1113" s="6"/>
      <c r="AC1113" s="6"/>
      <c r="AD1113" s="6"/>
      <c r="AE1113" s="6"/>
      <c r="AF1113" s="6"/>
      <c r="AG1113" s="6"/>
      <c r="AH1113" s="6"/>
      <c r="AI1113" s="6"/>
      <c r="AJ1113" s="6"/>
      <c r="AK1113" s="6"/>
      <c r="AL1113" s="6"/>
      <c r="AM1113" s="73"/>
      <c r="AN1113" s="74"/>
      <c r="AO1113" s="74"/>
      <c r="AP1113" s="74"/>
      <c r="AQ1113" s="71"/>
      <c r="AR1113" s="70"/>
      <c r="AS1113" s="6"/>
      <c r="AT1113" s="6"/>
      <c r="AU1113" s="6"/>
      <c r="AV1113" s="6"/>
      <c r="AW1113" s="6"/>
      <c r="AX1113" s="6"/>
      <c r="AY1113" s="6"/>
      <c r="AZ1113" s="6"/>
      <c r="BA1113" s="6"/>
      <c r="BB1113" s="6"/>
      <c r="BC1113" s="6"/>
      <c r="BD1113" s="6"/>
      <c r="BE1113" s="6"/>
      <c r="BF1113" s="6"/>
      <c r="BG1113" s="6"/>
      <c r="BH1113" s="6"/>
      <c r="BI1113" s="6"/>
      <c r="BJ1113" s="6"/>
      <c r="BK1113" s="6"/>
      <c r="BL1113" s="6"/>
      <c r="BM1113" s="6"/>
    </row>
    <row r="1114" spans="1:65" ht="13.2">
      <c r="A1114" s="6"/>
      <c r="B1114" s="31"/>
      <c r="C1114" s="31"/>
      <c r="D1114" s="6"/>
      <c r="E1114" s="72"/>
      <c r="F1114" s="6"/>
      <c r="G1114" s="6"/>
      <c r="H1114" s="6"/>
      <c r="I1114" s="6"/>
      <c r="J1114" s="6"/>
      <c r="K1114" s="6"/>
      <c r="L1114" s="6"/>
      <c r="M1114" s="6"/>
      <c r="N1114" s="6"/>
      <c r="O1114" s="6"/>
      <c r="P1114" s="6"/>
      <c r="Q1114" s="6"/>
      <c r="R1114" s="6"/>
      <c r="S1114" s="6"/>
      <c r="T1114" s="6"/>
      <c r="U1114" s="6"/>
      <c r="V1114" s="6"/>
      <c r="W1114" s="6"/>
      <c r="X1114" s="6"/>
      <c r="Y1114" s="6"/>
      <c r="Z1114" s="6"/>
      <c r="AA1114" s="6"/>
      <c r="AB1114" s="6"/>
      <c r="AC1114" s="6"/>
      <c r="AD1114" s="6"/>
      <c r="AE1114" s="6"/>
      <c r="AF1114" s="6"/>
      <c r="AG1114" s="6"/>
      <c r="AH1114" s="6"/>
      <c r="AI1114" s="6"/>
      <c r="AJ1114" s="6"/>
      <c r="AK1114" s="6"/>
      <c r="AL1114" s="6"/>
      <c r="AM1114" s="73"/>
      <c r="AN1114" s="74"/>
      <c r="AO1114" s="74"/>
      <c r="AP1114" s="74"/>
      <c r="AQ1114" s="71"/>
      <c r="AR1114" s="70"/>
      <c r="AS1114" s="6"/>
      <c r="AT1114" s="6"/>
      <c r="AU1114" s="6"/>
      <c r="AV1114" s="6"/>
      <c r="AW1114" s="6"/>
      <c r="AX1114" s="6"/>
      <c r="AY1114" s="6"/>
      <c r="AZ1114" s="6"/>
      <c r="BA1114" s="6"/>
      <c r="BB1114" s="6"/>
      <c r="BC1114" s="6"/>
      <c r="BD1114" s="6"/>
      <c r="BE1114" s="6"/>
      <c r="BF1114" s="6"/>
      <c r="BG1114" s="6"/>
      <c r="BH1114" s="6"/>
      <c r="BI1114" s="6"/>
      <c r="BJ1114" s="6"/>
      <c r="BK1114" s="6"/>
      <c r="BL1114" s="6"/>
      <c r="BM1114" s="6"/>
    </row>
    <row r="1115" spans="1:65" ht="13.2">
      <c r="A1115" s="6"/>
      <c r="B1115" s="31"/>
      <c r="C1115" s="31"/>
      <c r="D1115" s="6"/>
      <c r="E1115" s="72"/>
      <c r="F1115" s="6"/>
      <c r="G1115" s="6"/>
      <c r="H1115" s="6"/>
      <c r="I1115" s="6"/>
      <c r="J1115" s="6"/>
      <c r="K1115" s="6"/>
      <c r="L1115" s="6"/>
      <c r="M1115" s="6"/>
      <c r="N1115" s="6"/>
      <c r="O1115" s="6"/>
      <c r="P1115" s="6"/>
      <c r="Q1115" s="6"/>
      <c r="R1115" s="6"/>
      <c r="S1115" s="6"/>
      <c r="T1115" s="6"/>
      <c r="U1115" s="6"/>
      <c r="V1115" s="6"/>
      <c r="W1115" s="6"/>
      <c r="X1115" s="6"/>
      <c r="Y1115" s="6"/>
      <c r="Z1115" s="6"/>
      <c r="AA1115" s="6"/>
      <c r="AB1115" s="6"/>
      <c r="AC1115" s="6"/>
      <c r="AD1115" s="6"/>
      <c r="AE1115" s="6"/>
      <c r="AF1115" s="6"/>
      <c r="AG1115" s="6"/>
      <c r="AH1115" s="6"/>
      <c r="AI1115" s="6"/>
      <c r="AJ1115" s="6"/>
      <c r="AK1115" s="6"/>
      <c r="AL1115" s="6"/>
      <c r="AM1115" s="73"/>
      <c r="AN1115" s="74"/>
      <c r="AO1115" s="74"/>
      <c r="AP1115" s="74"/>
      <c r="AQ1115" s="71"/>
      <c r="AR1115" s="70"/>
      <c r="AS1115" s="6"/>
      <c r="AT1115" s="6"/>
      <c r="AU1115" s="6"/>
      <c r="AV1115" s="6"/>
      <c r="AW1115" s="6"/>
      <c r="AX1115" s="6"/>
      <c r="AY1115" s="6"/>
      <c r="AZ1115" s="6"/>
      <c r="BA1115" s="6"/>
      <c r="BB1115" s="6"/>
      <c r="BC1115" s="6"/>
      <c r="BD1115" s="6"/>
      <c r="BE1115" s="6"/>
      <c r="BF1115" s="6"/>
      <c r="BG1115" s="6"/>
      <c r="BH1115" s="6"/>
      <c r="BI1115" s="6"/>
      <c r="BJ1115" s="6"/>
      <c r="BK1115" s="6"/>
      <c r="BL1115" s="6"/>
      <c r="BM1115" s="6"/>
    </row>
    <row r="1116" spans="1:65" ht="13.2">
      <c r="A1116" s="6"/>
      <c r="B1116" s="31"/>
      <c r="C1116" s="31"/>
      <c r="D1116" s="6"/>
      <c r="E1116" s="72"/>
      <c r="F1116" s="6"/>
      <c r="G1116" s="6"/>
      <c r="H1116" s="6"/>
      <c r="I1116" s="6"/>
      <c r="J1116" s="6"/>
      <c r="K1116" s="6"/>
      <c r="L1116" s="6"/>
      <c r="M1116" s="6"/>
      <c r="N1116" s="6"/>
      <c r="O1116" s="6"/>
      <c r="P1116" s="6"/>
      <c r="Q1116" s="6"/>
      <c r="R1116" s="6"/>
      <c r="S1116" s="6"/>
      <c r="T1116" s="6"/>
      <c r="U1116" s="6"/>
      <c r="V1116" s="6"/>
      <c r="W1116" s="6"/>
      <c r="X1116" s="6"/>
      <c r="Y1116" s="6"/>
      <c r="Z1116" s="6"/>
      <c r="AA1116" s="6"/>
      <c r="AB1116" s="6"/>
      <c r="AC1116" s="6"/>
      <c r="AD1116" s="6"/>
      <c r="AE1116" s="6"/>
      <c r="AF1116" s="6"/>
      <c r="AG1116" s="6"/>
      <c r="AH1116" s="6"/>
      <c r="AI1116" s="6"/>
      <c r="AJ1116" s="6"/>
      <c r="AK1116" s="6"/>
      <c r="AL1116" s="6"/>
      <c r="AM1116" s="73"/>
      <c r="AN1116" s="74"/>
      <c r="AO1116" s="74"/>
      <c r="AP1116" s="74"/>
      <c r="AQ1116" s="71"/>
      <c r="AR1116" s="70"/>
      <c r="AS1116" s="6"/>
      <c r="AT1116" s="6"/>
      <c r="AU1116" s="6"/>
      <c r="AV1116" s="6"/>
      <c r="AW1116" s="6"/>
      <c r="AX1116" s="6"/>
      <c r="AY1116" s="6"/>
      <c r="AZ1116" s="6"/>
      <c r="BA1116" s="6"/>
      <c r="BB1116" s="6"/>
      <c r="BC1116" s="6"/>
      <c r="BD1116" s="6"/>
      <c r="BE1116" s="6"/>
      <c r="BF1116" s="6"/>
      <c r="BG1116" s="6"/>
      <c r="BH1116" s="6"/>
      <c r="BI1116" s="6"/>
      <c r="BJ1116" s="6"/>
      <c r="BK1116" s="6"/>
      <c r="BL1116" s="6"/>
      <c r="BM1116" s="6"/>
    </row>
    <row r="1117" spans="1:65" ht="13.2">
      <c r="A1117" s="6"/>
      <c r="B1117" s="31"/>
      <c r="C1117" s="31"/>
      <c r="D1117" s="6"/>
      <c r="E1117" s="72"/>
      <c r="F1117" s="6"/>
      <c r="G1117" s="6"/>
      <c r="H1117" s="6"/>
      <c r="I1117" s="6"/>
      <c r="J1117" s="6"/>
      <c r="K1117" s="6"/>
      <c r="L1117" s="6"/>
      <c r="M1117" s="6"/>
      <c r="N1117" s="6"/>
      <c r="O1117" s="6"/>
      <c r="P1117" s="6"/>
      <c r="Q1117" s="6"/>
      <c r="R1117" s="6"/>
      <c r="S1117" s="6"/>
      <c r="T1117" s="6"/>
      <c r="U1117" s="6"/>
      <c r="V1117" s="6"/>
      <c r="W1117" s="6"/>
      <c r="X1117" s="6"/>
      <c r="Y1117" s="6"/>
      <c r="Z1117" s="6"/>
      <c r="AA1117" s="6"/>
      <c r="AB1117" s="6"/>
      <c r="AC1117" s="6"/>
      <c r="AD1117" s="6"/>
      <c r="AE1117" s="6"/>
      <c r="AF1117" s="6"/>
      <c r="AG1117" s="6"/>
      <c r="AH1117" s="6"/>
      <c r="AI1117" s="6"/>
      <c r="AJ1117" s="6"/>
      <c r="AK1117" s="6"/>
      <c r="AL1117" s="6"/>
      <c r="AM1117" s="73"/>
      <c r="AN1117" s="74"/>
      <c r="AO1117" s="74"/>
      <c r="AP1117" s="74"/>
      <c r="AQ1117" s="71"/>
      <c r="AR1117" s="70"/>
      <c r="AS1117" s="6"/>
      <c r="AT1117" s="6"/>
      <c r="AU1117" s="6"/>
      <c r="AV1117" s="6"/>
      <c r="AW1117" s="6"/>
      <c r="AX1117" s="6"/>
      <c r="AY1117" s="6"/>
      <c r="AZ1117" s="6"/>
      <c r="BA1117" s="6"/>
      <c r="BB1117" s="6"/>
      <c r="BC1117" s="6"/>
      <c r="BD1117" s="6"/>
      <c r="BE1117" s="6"/>
      <c r="BF1117" s="6"/>
      <c r="BG1117" s="6"/>
      <c r="BH1117" s="6"/>
      <c r="BI1117" s="6"/>
      <c r="BJ1117" s="6"/>
      <c r="BK1117" s="6"/>
      <c r="BL1117" s="6"/>
      <c r="BM1117" s="6"/>
    </row>
    <row r="1118" spans="1:65" ht="13.2">
      <c r="A1118" s="6"/>
      <c r="B1118" s="31"/>
      <c r="C1118" s="31"/>
      <c r="D1118" s="6"/>
      <c r="E1118" s="72"/>
      <c r="F1118" s="6"/>
      <c r="G1118" s="6"/>
      <c r="H1118" s="6"/>
      <c r="I1118" s="6"/>
      <c r="J1118" s="6"/>
      <c r="K1118" s="6"/>
      <c r="L1118" s="6"/>
      <c r="M1118" s="6"/>
      <c r="N1118" s="6"/>
      <c r="O1118" s="6"/>
      <c r="P1118" s="6"/>
      <c r="Q1118" s="6"/>
      <c r="R1118" s="6"/>
      <c r="S1118" s="6"/>
      <c r="T1118" s="6"/>
      <c r="U1118" s="6"/>
      <c r="V1118" s="6"/>
      <c r="W1118" s="6"/>
      <c r="X1118" s="6"/>
      <c r="Y1118" s="6"/>
      <c r="Z1118" s="6"/>
      <c r="AA1118" s="6"/>
      <c r="AB1118" s="6"/>
      <c r="AC1118" s="6"/>
      <c r="AD1118" s="6"/>
      <c r="AE1118" s="6"/>
      <c r="AF1118" s="6"/>
      <c r="AG1118" s="6"/>
      <c r="AH1118" s="6"/>
      <c r="AI1118" s="6"/>
      <c r="AJ1118" s="6"/>
      <c r="AK1118" s="6"/>
      <c r="AL1118" s="6"/>
      <c r="AM1118" s="73"/>
      <c r="AN1118" s="74"/>
      <c r="AO1118" s="74"/>
      <c r="AP1118" s="74"/>
      <c r="AQ1118" s="71"/>
      <c r="AR1118" s="70"/>
      <c r="AS1118" s="6"/>
      <c r="AT1118" s="6"/>
      <c r="AU1118" s="6"/>
      <c r="AV1118" s="6"/>
      <c r="AW1118" s="6"/>
      <c r="AX1118" s="6"/>
      <c r="AY1118" s="6"/>
      <c r="AZ1118" s="6"/>
      <c r="BA1118" s="6"/>
      <c r="BB1118" s="6"/>
      <c r="BC1118" s="6"/>
      <c r="BD1118" s="6"/>
      <c r="BE1118" s="6"/>
      <c r="BF1118" s="6"/>
      <c r="BG1118" s="6"/>
      <c r="BH1118" s="6"/>
      <c r="BI1118" s="6"/>
      <c r="BJ1118" s="6"/>
      <c r="BK1118" s="6"/>
      <c r="BL1118" s="6"/>
      <c r="BM1118" s="6"/>
    </row>
    <row r="1119" spans="1:65" ht="13.2">
      <c r="A1119" s="6"/>
      <c r="B1119" s="31"/>
      <c r="C1119" s="31"/>
      <c r="D1119" s="6"/>
      <c r="E1119" s="72"/>
      <c r="F1119" s="6"/>
      <c r="G1119" s="6"/>
      <c r="H1119" s="6"/>
      <c r="I1119" s="6"/>
      <c r="J1119" s="6"/>
      <c r="K1119" s="6"/>
      <c r="L1119" s="6"/>
      <c r="M1119" s="6"/>
      <c r="N1119" s="6"/>
      <c r="O1119" s="6"/>
      <c r="P1119" s="6"/>
      <c r="Q1119" s="6"/>
      <c r="R1119" s="6"/>
      <c r="S1119" s="6"/>
      <c r="T1119" s="6"/>
      <c r="U1119" s="6"/>
      <c r="V1119" s="6"/>
      <c r="W1119" s="6"/>
      <c r="X1119" s="6"/>
      <c r="Y1119" s="6"/>
      <c r="Z1119" s="6"/>
      <c r="AA1119" s="6"/>
      <c r="AB1119" s="6"/>
      <c r="AC1119" s="6"/>
      <c r="AD1119" s="6"/>
      <c r="AE1119" s="6"/>
      <c r="AF1119" s="6"/>
      <c r="AG1119" s="6"/>
      <c r="AH1119" s="6"/>
      <c r="AI1119" s="6"/>
      <c r="AJ1119" s="6"/>
      <c r="AK1119" s="6"/>
      <c r="AL1119" s="6"/>
      <c r="AM1119" s="73"/>
      <c r="AN1119" s="74"/>
      <c r="AO1119" s="74"/>
      <c r="AP1119" s="74"/>
      <c r="AQ1119" s="71"/>
      <c r="AR1119" s="70"/>
      <c r="AS1119" s="6"/>
      <c r="AT1119" s="6"/>
      <c r="AU1119" s="6"/>
      <c r="AV1119" s="6"/>
      <c r="AW1119" s="6"/>
      <c r="AX1119" s="6"/>
      <c r="AY1119" s="6"/>
      <c r="AZ1119" s="6"/>
      <c r="BA1119" s="6"/>
      <c r="BB1119" s="6"/>
      <c r="BC1119" s="6"/>
      <c r="BD1119" s="6"/>
      <c r="BE1119" s="6"/>
      <c r="BF1119" s="6"/>
      <c r="BG1119" s="6"/>
      <c r="BH1119" s="6"/>
      <c r="BI1119" s="6"/>
      <c r="BJ1119" s="6"/>
      <c r="BK1119" s="6"/>
      <c r="BL1119" s="6"/>
      <c r="BM1119" s="6"/>
    </row>
    <row r="1120" spans="1:65" ht="13.2">
      <c r="A1120" s="6"/>
      <c r="B1120" s="31"/>
      <c r="C1120" s="31"/>
      <c r="D1120" s="6"/>
      <c r="E1120" s="72"/>
      <c r="F1120" s="6"/>
      <c r="G1120" s="6"/>
      <c r="H1120" s="6"/>
      <c r="I1120" s="6"/>
      <c r="J1120" s="6"/>
      <c r="K1120" s="6"/>
      <c r="L1120" s="6"/>
      <c r="M1120" s="6"/>
      <c r="N1120" s="6"/>
      <c r="O1120" s="6"/>
      <c r="P1120" s="6"/>
      <c r="Q1120" s="6"/>
      <c r="R1120" s="6"/>
      <c r="S1120" s="6"/>
      <c r="T1120" s="6"/>
      <c r="U1120" s="6"/>
      <c r="V1120" s="6"/>
      <c r="W1120" s="6"/>
      <c r="X1120" s="6"/>
      <c r="Y1120" s="6"/>
      <c r="Z1120" s="6"/>
      <c r="AA1120" s="6"/>
      <c r="AB1120" s="6"/>
      <c r="AC1120" s="6"/>
      <c r="AD1120" s="6"/>
      <c r="AE1120" s="6"/>
      <c r="AF1120" s="6"/>
      <c r="AG1120" s="6"/>
      <c r="AH1120" s="6"/>
      <c r="AI1120" s="6"/>
      <c r="AJ1120" s="6"/>
      <c r="AK1120" s="6"/>
      <c r="AL1120" s="6"/>
      <c r="AM1120" s="73"/>
      <c r="AN1120" s="74"/>
      <c r="AO1120" s="74"/>
      <c r="AP1120" s="74"/>
      <c r="AQ1120" s="71"/>
      <c r="AR1120" s="70"/>
      <c r="AS1120" s="6"/>
      <c r="AT1120" s="6"/>
      <c r="AU1120" s="6"/>
      <c r="AV1120" s="6"/>
      <c r="AW1120" s="6"/>
      <c r="AX1120" s="6"/>
      <c r="AY1120" s="6"/>
      <c r="AZ1120" s="6"/>
      <c r="BA1120" s="6"/>
      <c r="BB1120" s="6"/>
      <c r="BC1120" s="6"/>
      <c r="BD1120" s="6"/>
      <c r="BE1120" s="6"/>
      <c r="BF1120" s="6"/>
      <c r="BG1120" s="6"/>
      <c r="BH1120" s="6"/>
      <c r="BI1120" s="6"/>
      <c r="BJ1120" s="6"/>
      <c r="BK1120" s="6"/>
      <c r="BL1120" s="6"/>
      <c r="BM1120" s="6"/>
    </row>
    <row r="1121" spans="1:65" ht="13.2">
      <c r="A1121" s="6"/>
      <c r="B1121" s="31"/>
      <c r="C1121" s="31"/>
      <c r="D1121" s="6"/>
      <c r="E1121" s="72"/>
      <c r="F1121" s="6"/>
      <c r="G1121" s="6"/>
      <c r="H1121" s="6"/>
      <c r="I1121" s="6"/>
      <c r="J1121" s="6"/>
      <c r="K1121" s="6"/>
      <c r="L1121" s="6"/>
      <c r="M1121" s="6"/>
      <c r="N1121" s="6"/>
      <c r="O1121" s="6"/>
      <c r="P1121" s="6"/>
      <c r="Q1121" s="6"/>
      <c r="R1121" s="6"/>
      <c r="S1121" s="6"/>
      <c r="T1121" s="6"/>
      <c r="U1121" s="6"/>
      <c r="V1121" s="6"/>
      <c r="W1121" s="6"/>
      <c r="X1121" s="6"/>
      <c r="Y1121" s="6"/>
      <c r="Z1121" s="6"/>
      <c r="AA1121" s="6"/>
      <c r="AB1121" s="6"/>
      <c r="AC1121" s="6"/>
      <c r="AD1121" s="6"/>
      <c r="AE1121" s="6"/>
      <c r="AF1121" s="6"/>
      <c r="AG1121" s="6"/>
      <c r="AH1121" s="6"/>
      <c r="AI1121" s="6"/>
      <c r="AJ1121" s="6"/>
      <c r="AK1121" s="6"/>
      <c r="AL1121" s="6"/>
      <c r="AM1121" s="73"/>
      <c r="AN1121" s="74"/>
      <c r="AO1121" s="74"/>
      <c r="AP1121" s="74"/>
      <c r="AQ1121" s="71"/>
      <c r="AR1121" s="70"/>
      <c r="AS1121" s="6"/>
      <c r="AT1121" s="6"/>
      <c r="AU1121" s="6"/>
      <c r="AV1121" s="6"/>
      <c r="AW1121" s="6"/>
      <c r="AX1121" s="6"/>
      <c r="AY1121" s="6"/>
      <c r="AZ1121" s="6"/>
      <c r="BA1121" s="6"/>
      <c r="BB1121" s="6"/>
      <c r="BC1121" s="6"/>
      <c r="BD1121" s="6"/>
      <c r="BE1121" s="6"/>
      <c r="BF1121" s="6"/>
      <c r="BG1121" s="6"/>
      <c r="BH1121" s="6"/>
      <c r="BI1121" s="6"/>
      <c r="BJ1121" s="6"/>
      <c r="BK1121" s="6"/>
      <c r="BL1121" s="6"/>
      <c r="BM1121" s="6"/>
    </row>
    <row r="1122" spans="1:65" ht="13.2">
      <c r="A1122" s="6"/>
      <c r="B1122" s="31"/>
      <c r="C1122" s="31"/>
      <c r="D1122" s="6"/>
      <c r="E1122" s="72"/>
      <c r="F1122" s="6"/>
      <c r="G1122" s="6"/>
      <c r="H1122" s="6"/>
      <c r="I1122" s="6"/>
      <c r="J1122" s="6"/>
      <c r="K1122" s="6"/>
      <c r="L1122" s="6"/>
      <c r="M1122" s="6"/>
      <c r="N1122" s="6"/>
      <c r="O1122" s="6"/>
      <c r="P1122" s="6"/>
      <c r="Q1122" s="6"/>
      <c r="R1122" s="6"/>
      <c r="S1122" s="6"/>
      <c r="T1122" s="6"/>
      <c r="U1122" s="6"/>
      <c r="V1122" s="6"/>
      <c r="W1122" s="6"/>
      <c r="X1122" s="6"/>
      <c r="Y1122" s="6"/>
      <c r="Z1122" s="6"/>
      <c r="AA1122" s="6"/>
      <c r="AB1122" s="6"/>
      <c r="AC1122" s="6"/>
      <c r="AD1122" s="6"/>
      <c r="AE1122" s="6"/>
      <c r="AF1122" s="6"/>
      <c r="AG1122" s="6"/>
      <c r="AH1122" s="6"/>
      <c r="AI1122" s="6"/>
      <c r="AJ1122" s="6"/>
      <c r="AK1122" s="6"/>
      <c r="AL1122" s="6"/>
      <c r="AM1122" s="73"/>
      <c r="AN1122" s="74"/>
      <c r="AO1122" s="74"/>
      <c r="AP1122" s="74"/>
      <c r="AQ1122" s="71"/>
      <c r="AR1122" s="70"/>
      <c r="AS1122" s="6"/>
      <c r="AT1122" s="6"/>
      <c r="AU1122" s="6"/>
      <c r="AV1122" s="6"/>
      <c r="AW1122" s="6"/>
      <c r="AX1122" s="6"/>
      <c r="AY1122" s="6"/>
      <c r="AZ1122" s="6"/>
      <c r="BA1122" s="6"/>
      <c r="BB1122" s="6"/>
      <c r="BC1122" s="6"/>
      <c r="BD1122" s="6"/>
      <c r="BE1122" s="6"/>
      <c r="BF1122" s="6"/>
      <c r="BG1122" s="6"/>
      <c r="BH1122" s="6"/>
      <c r="BI1122" s="6"/>
      <c r="BJ1122" s="6"/>
      <c r="BK1122" s="6"/>
      <c r="BL1122" s="6"/>
      <c r="BM1122" s="6"/>
    </row>
    <row r="1123" spans="1:65" ht="13.2">
      <c r="A1123" s="6"/>
      <c r="B1123" s="31"/>
      <c r="C1123" s="31"/>
      <c r="D1123" s="6"/>
      <c r="E1123" s="72"/>
      <c r="F1123" s="6"/>
      <c r="G1123" s="6"/>
      <c r="H1123" s="6"/>
      <c r="I1123" s="6"/>
      <c r="J1123" s="6"/>
      <c r="K1123" s="6"/>
      <c r="L1123" s="6"/>
      <c r="M1123" s="6"/>
      <c r="N1123" s="6"/>
      <c r="O1123" s="6"/>
      <c r="P1123" s="6"/>
      <c r="Q1123" s="6"/>
      <c r="R1123" s="6"/>
      <c r="S1123" s="6"/>
      <c r="T1123" s="6"/>
      <c r="U1123" s="6"/>
      <c r="V1123" s="6"/>
      <c r="W1123" s="6"/>
      <c r="X1123" s="6"/>
      <c r="Y1123" s="6"/>
      <c r="Z1123" s="6"/>
      <c r="AA1123" s="6"/>
      <c r="AB1123" s="6"/>
      <c r="AC1123" s="6"/>
      <c r="AD1123" s="6"/>
      <c r="AE1123" s="6"/>
      <c r="AF1123" s="6"/>
      <c r="AG1123" s="6"/>
      <c r="AH1123" s="6"/>
      <c r="AI1123" s="6"/>
      <c r="AJ1123" s="6"/>
      <c r="AK1123" s="6"/>
      <c r="AL1123" s="6"/>
      <c r="AM1123" s="73"/>
      <c r="AN1123" s="74"/>
      <c r="AO1123" s="74"/>
      <c r="AP1123" s="74"/>
      <c r="AQ1123" s="71"/>
      <c r="AR1123" s="70"/>
      <c r="AS1123" s="6"/>
      <c r="AT1123" s="6"/>
      <c r="AU1123" s="6"/>
      <c r="AV1123" s="6"/>
      <c r="AW1123" s="6"/>
      <c r="AX1123" s="6"/>
      <c r="AY1123" s="6"/>
      <c r="AZ1123" s="6"/>
      <c r="BA1123" s="6"/>
      <c r="BB1123" s="6"/>
      <c r="BC1123" s="6"/>
      <c r="BD1123" s="6"/>
      <c r="BE1123" s="6"/>
      <c r="BF1123" s="6"/>
      <c r="BG1123" s="6"/>
      <c r="BH1123" s="6"/>
      <c r="BI1123" s="6"/>
      <c r="BJ1123" s="6"/>
      <c r="BK1123" s="6"/>
      <c r="BL1123" s="6"/>
      <c r="BM1123" s="6"/>
    </row>
    <row r="1124" spans="1:65" ht="13.2">
      <c r="A1124" s="6"/>
      <c r="B1124" s="31"/>
      <c r="C1124" s="31"/>
      <c r="D1124" s="6"/>
      <c r="E1124" s="72"/>
      <c r="F1124" s="6"/>
      <c r="G1124" s="6"/>
      <c r="H1124" s="6"/>
      <c r="I1124" s="6"/>
      <c r="J1124" s="6"/>
      <c r="K1124" s="6"/>
      <c r="L1124" s="6"/>
      <c r="M1124" s="6"/>
      <c r="N1124" s="6"/>
      <c r="O1124" s="6"/>
      <c r="P1124" s="6"/>
      <c r="Q1124" s="6"/>
      <c r="R1124" s="6"/>
      <c r="S1124" s="6"/>
      <c r="T1124" s="6"/>
      <c r="U1124" s="6"/>
      <c r="V1124" s="6"/>
      <c r="W1124" s="6"/>
      <c r="X1124" s="6"/>
      <c r="Y1124" s="6"/>
      <c r="Z1124" s="6"/>
      <c r="AA1124" s="6"/>
      <c r="AB1124" s="6"/>
      <c r="AC1124" s="6"/>
      <c r="AD1124" s="6"/>
      <c r="AE1124" s="6"/>
      <c r="AF1124" s="6"/>
      <c r="AG1124" s="6"/>
      <c r="AH1124" s="6"/>
      <c r="AI1124" s="6"/>
      <c r="AJ1124" s="6"/>
      <c r="AK1124" s="6"/>
      <c r="AL1124" s="6"/>
      <c r="AM1124" s="73"/>
      <c r="AN1124" s="74"/>
      <c r="AO1124" s="74"/>
      <c r="AP1124" s="74"/>
      <c r="AQ1124" s="71"/>
      <c r="AR1124" s="70"/>
      <c r="AS1124" s="6"/>
      <c r="AT1124" s="6"/>
      <c r="AU1124" s="6"/>
      <c r="AV1124" s="6"/>
      <c r="AW1124" s="6"/>
      <c r="AX1124" s="6"/>
      <c r="AY1124" s="6"/>
      <c r="AZ1124" s="6"/>
      <c r="BA1124" s="6"/>
      <c r="BB1124" s="6"/>
      <c r="BC1124" s="6"/>
      <c r="BD1124" s="6"/>
      <c r="BE1124" s="6"/>
      <c r="BF1124" s="6"/>
      <c r="BG1124" s="6"/>
      <c r="BH1124" s="6"/>
      <c r="BI1124" s="6"/>
      <c r="BJ1124" s="6"/>
      <c r="BK1124" s="6"/>
      <c r="BL1124" s="6"/>
      <c r="BM1124" s="6"/>
    </row>
    <row r="1125" spans="1:65" ht="13.2">
      <c r="A1125" s="6"/>
      <c r="B1125" s="31"/>
      <c r="C1125" s="31"/>
      <c r="D1125" s="6"/>
      <c r="E1125" s="72"/>
      <c r="F1125" s="6"/>
      <c r="G1125" s="6"/>
      <c r="H1125" s="6"/>
      <c r="I1125" s="6"/>
      <c r="J1125" s="6"/>
      <c r="K1125" s="6"/>
      <c r="L1125" s="6"/>
      <c r="M1125" s="6"/>
      <c r="N1125" s="6"/>
      <c r="O1125" s="6"/>
      <c r="P1125" s="6"/>
      <c r="Q1125" s="6"/>
      <c r="R1125" s="6"/>
      <c r="S1125" s="6"/>
      <c r="T1125" s="6"/>
      <c r="U1125" s="6"/>
      <c r="V1125" s="6"/>
      <c r="W1125" s="6"/>
      <c r="X1125" s="6"/>
      <c r="Y1125" s="6"/>
      <c r="Z1125" s="6"/>
      <c r="AA1125" s="6"/>
      <c r="AB1125" s="6"/>
      <c r="AC1125" s="6"/>
      <c r="AD1125" s="6"/>
      <c r="AE1125" s="6"/>
      <c r="AF1125" s="6"/>
      <c r="AG1125" s="6"/>
      <c r="AH1125" s="6"/>
      <c r="AI1125" s="6"/>
      <c r="AJ1125" s="6"/>
      <c r="AK1125" s="6"/>
      <c r="AL1125" s="6"/>
      <c r="AM1125" s="73"/>
      <c r="AN1125" s="74"/>
      <c r="AO1125" s="74"/>
      <c r="AP1125" s="74"/>
      <c r="AQ1125" s="71"/>
      <c r="AR1125" s="70"/>
      <c r="AS1125" s="6"/>
      <c r="AT1125" s="6"/>
      <c r="AU1125" s="6"/>
      <c r="AV1125" s="6"/>
      <c r="AW1125" s="6"/>
      <c r="AX1125" s="6"/>
      <c r="AY1125" s="6"/>
      <c r="AZ1125" s="6"/>
      <c r="BA1125" s="6"/>
      <c r="BB1125" s="6"/>
      <c r="BC1125" s="6"/>
      <c r="BD1125" s="6"/>
      <c r="BE1125" s="6"/>
      <c r="BF1125" s="6"/>
      <c r="BG1125" s="6"/>
      <c r="BH1125" s="6"/>
      <c r="BI1125" s="6"/>
      <c r="BJ1125" s="6"/>
      <c r="BK1125" s="6"/>
      <c r="BL1125" s="6"/>
      <c r="BM1125" s="6"/>
    </row>
    <row r="1126" spans="1:65" ht="13.2">
      <c r="A1126" s="6"/>
      <c r="B1126" s="31"/>
      <c r="C1126" s="31"/>
      <c r="D1126" s="6"/>
      <c r="E1126" s="72"/>
      <c r="F1126" s="6"/>
      <c r="G1126" s="6"/>
      <c r="H1126" s="6"/>
      <c r="I1126" s="6"/>
      <c r="J1126" s="6"/>
      <c r="K1126" s="6"/>
      <c r="L1126" s="6"/>
      <c r="M1126" s="6"/>
      <c r="N1126" s="6"/>
      <c r="O1126" s="6"/>
      <c r="P1126" s="6"/>
      <c r="Q1126" s="6"/>
      <c r="R1126" s="6"/>
      <c r="S1126" s="6"/>
      <c r="T1126" s="6"/>
      <c r="U1126" s="6"/>
      <c r="V1126" s="6"/>
      <c r="W1126" s="6"/>
      <c r="X1126" s="6"/>
      <c r="Y1126" s="6"/>
      <c r="Z1126" s="6"/>
      <c r="AA1126" s="6"/>
      <c r="AB1126" s="6"/>
      <c r="AC1126" s="6"/>
      <c r="AD1126" s="6"/>
      <c r="AE1126" s="6"/>
      <c r="AF1126" s="6"/>
      <c r="AG1126" s="6"/>
      <c r="AH1126" s="6"/>
      <c r="AI1126" s="6"/>
      <c r="AJ1126" s="6"/>
      <c r="AK1126" s="6"/>
      <c r="AL1126" s="6"/>
      <c r="AM1126" s="73"/>
      <c r="AN1126" s="74"/>
      <c r="AO1126" s="74"/>
      <c r="AP1126" s="74"/>
      <c r="AQ1126" s="71"/>
      <c r="AR1126" s="70"/>
      <c r="AS1126" s="6"/>
      <c r="AT1126" s="6"/>
      <c r="AU1126" s="6"/>
      <c r="AV1126" s="6"/>
      <c r="AW1126" s="6"/>
      <c r="AX1126" s="6"/>
      <c r="AY1126" s="6"/>
      <c r="AZ1126" s="6"/>
      <c r="BA1126" s="6"/>
      <c r="BB1126" s="6"/>
      <c r="BC1126" s="6"/>
      <c r="BD1126" s="6"/>
      <c r="BE1126" s="6"/>
      <c r="BF1126" s="6"/>
      <c r="BG1126" s="6"/>
      <c r="BH1126" s="6"/>
      <c r="BI1126" s="6"/>
      <c r="BJ1126" s="6"/>
      <c r="BK1126" s="6"/>
      <c r="BL1126" s="6"/>
      <c r="BM1126" s="6"/>
    </row>
    <row r="1127" spans="1:65" ht="13.2">
      <c r="A1127" s="6"/>
      <c r="B1127" s="31"/>
      <c r="C1127" s="31"/>
      <c r="D1127" s="6"/>
      <c r="E1127" s="72"/>
      <c r="F1127" s="6"/>
      <c r="G1127" s="6"/>
      <c r="H1127" s="6"/>
      <c r="I1127" s="6"/>
      <c r="J1127" s="6"/>
      <c r="K1127" s="6"/>
      <c r="L1127" s="6"/>
      <c r="M1127" s="6"/>
      <c r="N1127" s="6"/>
      <c r="O1127" s="6"/>
      <c r="P1127" s="6"/>
      <c r="Q1127" s="6"/>
      <c r="R1127" s="6"/>
      <c r="S1127" s="6"/>
      <c r="T1127" s="6"/>
      <c r="U1127" s="6"/>
      <c r="V1127" s="6"/>
      <c r="W1127" s="6"/>
      <c r="X1127" s="6"/>
      <c r="Y1127" s="6"/>
      <c r="Z1127" s="6"/>
      <c r="AA1127" s="6"/>
      <c r="AB1127" s="6"/>
      <c r="AC1127" s="6"/>
      <c r="AD1127" s="6"/>
      <c r="AE1127" s="6"/>
      <c r="AF1127" s="6"/>
      <c r="AG1127" s="6"/>
      <c r="AH1127" s="6"/>
      <c r="AI1127" s="6"/>
      <c r="AJ1127" s="6"/>
      <c r="AK1127" s="6"/>
      <c r="AL1127" s="6"/>
      <c r="AM1127" s="73"/>
      <c r="AN1127" s="74"/>
      <c r="AO1127" s="74"/>
      <c r="AP1127" s="74"/>
      <c r="AQ1127" s="71"/>
      <c r="AR1127" s="70"/>
      <c r="AS1127" s="6"/>
      <c r="AT1127" s="6"/>
      <c r="AU1127" s="6"/>
      <c r="AV1127" s="6"/>
      <c r="AW1127" s="6"/>
      <c r="AX1127" s="6"/>
      <c r="AY1127" s="6"/>
      <c r="AZ1127" s="6"/>
      <c r="BA1127" s="6"/>
      <c r="BB1127" s="6"/>
      <c r="BC1127" s="6"/>
      <c r="BD1127" s="6"/>
      <c r="BE1127" s="6"/>
      <c r="BF1127" s="6"/>
      <c r="BG1127" s="6"/>
      <c r="BH1127" s="6"/>
      <c r="BI1127" s="6"/>
      <c r="BJ1127" s="6"/>
      <c r="BK1127" s="6"/>
      <c r="BL1127" s="6"/>
      <c r="BM1127" s="6"/>
    </row>
    <row r="1128" spans="1:65" ht="13.2">
      <c r="A1128" s="6"/>
      <c r="B1128" s="31"/>
      <c r="C1128" s="31"/>
      <c r="D1128" s="6"/>
      <c r="E1128" s="72"/>
      <c r="F1128" s="6"/>
      <c r="G1128" s="6"/>
      <c r="H1128" s="6"/>
      <c r="I1128" s="6"/>
      <c r="J1128" s="6"/>
      <c r="K1128" s="6"/>
      <c r="L1128" s="6"/>
      <c r="M1128" s="6"/>
      <c r="N1128" s="6"/>
      <c r="O1128" s="6"/>
      <c r="P1128" s="6"/>
      <c r="Q1128" s="6"/>
      <c r="R1128" s="6"/>
      <c r="S1128" s="6"/>
      <c r="T1128" s="6"/>
      <c r="U1128" s="6"/>
      <c r="V1128" s="6"/>
      <c r="W1128" s="6"/>
      <c r="X1128" s="6"/>
      <c r="Y1128" s="6"/>
      <c r="Z1128" s="6"/>
      <c r="AA1128" s="6"/>
      <c r="AB1128" s="6"/>
      <c r="AC1128" s="6"/>
      <c r="AD1128" s="6"/>
      <c r="AE1128" s="6"/>
      <c r="AF1128" s="6"/>
      <c r="AG1128" s="6"/>
      <c r="AH1128" s="6"/>
      <c r="AI1128" s="6"/>
      <c r="AJ1128" s="6"/>
      <c r="AK1128" s="6"/>
      <c r="AL1128" s="6"/>
      <c r="AM1128" s="73"/>
      <c r="AN1128" s="74"/>
      <c r="AO1128" s="74"/>
      <c r="AP1128" s="74"/>
      <c r="AQ1128" s="71"/>
      <c r="AR1128" s="70"/>
      <c r="AS1128" s="6"/>
      <c r="AT1128" s="6"/>
      <c r="AU1128" s="6"/>
      <c r="AV1128" s="6"/>
      <c r="AW1128" s="6"/>
      <c r="AX1128" s="6"/>
      <c r="AY1128" s="6"/>
      <c r="AZ1128" s="6"/>
      <c r="BA1128" s="6"/>
      <c r="BB1128" s="6"/>
      <c r="BC1128" s="6"/>
      <c r="BD1128" s="6"/>
      <c r="BE1128" s="6"/>
      <c r="BF1128" s="6"/>
      <c r="BG1128" s="6"/>
      <c r="BH1128" s="6"/>
      <c r="BI1128" s="6"/>
      <c r="BJ1128" s="6"/>
      <c r="BK1128" s="6"/>
      <c r="BL1128" s="6"/>
      <c r="BM1128" s="6"/>
    </row>
    <row r="1129" spans="1:65" ht="13.2">
      <c r="A1129" s="6"/>
      <c r="B1129" s="31"/>
      <c r="C1129" s="31"/>
      <c r="D1129" s="6"/>
      <c r="E1129" s="72"/>
      <c r="F1129" s="6"/>
      <c r="G1129" s="6"/>
      <c r="H1129" s="6"/>
      <c r="I1129" s="6"/>
      <c r="J1129" s="6"/>
      <c r="K1129" s="6"/>
      <c r="L1129" s="6"/>
      <c r="M1129" s="6"/>
      <c r="N1129" s="6"/>
      <c r="O1129" s="6"/>
      <c r="P1129" s="6"/>
      <c r="Q1129" s="6"/>
      <c r="R1129" s="6"/>
      <c r="S1129" s="6"/>
      <c r="T1129" s="6"/>
      <c r="U1129" s="6"/>
      <c r="V1129" s="6"/>
      <c r="W1129" s="6"/>
      <c r="X1129" s="6"/>
      <c r="Y1129" s="6"/>
      <c r="Z1129" s="6"/>
      <c r="AA1129" s="6"/>
      <c r="AB1129" s="6"/>
      <c r="AC1129" s="6"/>
      <c r="AD1129" s="6"/>
      <c r="AE1129" s="6"/>
      <c r="AF1129" s="6"/>
      <c r="AG1129" s="6"/>
      <c r="AH1129" s="6"/>
      <c r="AI1129" s="6"/>
      <c r="AJ1129" s="6"/>
      <c r="AK1129" s="6"/>
      <c r="AL1129" s="6"/>
      <c r="AM1129" s="73"/>
      <c r="AN1129" s="74"/>
      <c r="AO1129" s="74"/>
      <c r="AP1129" s="74"/>
      <c r="AQ1129" s="71"/>
      <c r="AR1129" s="70"/>
      <c r="AS1129" s="6"/>
      <c r="AT1129" s="6"/>
      <c r="AU1129" s="6"/>
      <c r="AV1129" s="6"/>
      <c r="AW1129" s="6"/>
      <c r="AX1129" s="6"/>
      <c r="AY1129" s="6"/>
      <c r="AZ1129" s="6"/>
      <c r="BA1129" s="6"/>
      <c r="BB1129" s="6"/>
      <c r="BC1129" s="6"/>
      <c r="BD1129" s="6"/>
      <c r="BE1129" s="6"/>
      <c r="BF1129" s="6"/>
      <c r="BG1129" s="6"/>
      <c r="BH1129" s="6"/>
      <c r="BI1129" s="6"/>
      <c r="BJ1129" s="6"/>
      <c r="BK1129" s="6"/>
      <c r="BL1129" s="6"/>
      <c r="BM1129" s="6"/>
    </row>
    <row r="1130" spans="1:65" ht="13.2">
      <c r="A1130" s="6"/>
      <c r="B1130" s="31"/>
      <c r="C1130" s="31"/>
      <c r="D1130" s="6"/>
      <c r="E1130" s="72"/>
      <c r="F1130" s="6"/>
      <c r="G1130" s="6"/>
      <c r="H1130" s="6"/>
      <c r="I1130" s="6"/>
      <c r="J1130" s="6"/>
      <c r="K1130" s="6"/>
      <c r="L1130" s="6"/>
      <c r="M1130" s="6"/>
      <c r="N1130" s="6"/>
      <c r="O1130" s="6"/>
      <c r="P1130" s="6"/>
      <c r="Q1130" s="6"/>
      <c r="R1130" s="6"/>
      <c r="S1130" s="6"/>
      <c r="T1130" s="6"/>
      <c r="U1130" s="6"/>
      <c r="V1130" s="6"/>
      <c r="W1130" s="6"/>
      <c r="X1130" s="6"/>
      <c r="Y1130" s="6"/>
      <c r="Z1130" s="6"/>
      <c r="AA1130" s="6"/>
      <c r="AB1130" s="6"/>
      <c r="AC1130" s="6"/>
      <c r="AD1130" s="6"/>
      <c r="AE1130" s="6"/>
      <c r="AF1130" s="6"/>
      <c r="AG1130" s="6"/>
      <c r="AH1130" s="6"/>
      <c r="AI1130" s="6"/>
      <c r="AJ1130" s="6"/>
      <c r="AK1130" s="6"/>
      <c r="AL1130" s="6"/>
      <c r="AM1130" s="73"/>
      <c r="AN1130" s="74"/>
      <c r="AO1130" s="74"/>
      <c r="AP1130" s="74"/>
      <c r="AQ1130" s="71"/>
      <c r="AR1130" s="70"/>
      <c r="AS1130" s="6"/>
      <c r="AT1130" s="6"/>
      <c r="AU1130" s="6"/>
      <c r="AV1130" s="6"/>
      <c r="AW1130" s="6"/>
      <c r="AX1130" s="6"/>
      <c r="AY1130" s="6"/>
      <c r="AZ1130" s="6"/>
      <c r="BA1130" s="6"/>
      <c r="BB1130" s="6"/>
      <c r="BC1130" s="6"/>
      <c r="BD1130" s="6"/>
      <c r="BE1130" s="6"/>
      <c r="BF1130" s="6"/>
      <c r="BG1130" s="6"/>
      <c r="BH1130" s="6"/>
      <c r="BI1130" s="6"/>
      <c r="BJ1130" s="6"/>
      <c r="BK1130" s="6"/>
      <c r="BL1130" s="6"/>
      <c r="BM1130" s="6"/>
    </row>
    <row r="1131" spans="1:65" ht="13.2">
      <c r="A1131" s="6"/>
      <c r="B1131" s="31"/>
      <c r="C1131" s="31"/>
      <c r="D1131" s="6"/>
      <c r="E1131" s="72"/>
      <c r="F1131" s="6"/>
      <c r="G1131" s="6"/>
      <c r="H1131" s="6"/>
      <c r="I1131" s="6"/>
      <c r="J1131" s="6"/>
      <c r="K1131" s="6"/>
      <c r="L1131" s="6"/>
      <c r="M1131" s="6"/>
      <c r="N1131" s="6"/>
      <c r="O1131" s="6"/>
      <c r="P1131" s="6"/>
      <c r="Q1131" s="6"/>
      <c r="R1131" s="6"/>
      <c r="S1131" s="6"/>
      <c r="T1131" s="6"/>
      <c r="U1131" s="6"/>
      <c r="V1131" s="6"/>
      <c r="W1131" s="6"/>
      <c r="X1131" s="6"/>
      <c r="Y1131" s="6"/>
      <c r="Z1131" s="6"/>
      <c r="AA1131" s="6"/>
      <c r="AB1131" s="6"/>
      <c r="AC1131" s="6"/>
      <c r="AD1131" s="6"/>
      <c r="AE1131" s="6"/>
      <c r="AF1131" s="6"/>
      <c r="AG1131" s="6"/>
      <c r="AH1131" s="6"/>
      <c r="AI1131" s="6"/>
      <c r="AJ1131" s="6"/>
      <c r="AK1131" s="6"/>
      <c r="AL1131" s="6"/>
      <c r="AM1131" s="73"/>
      <c r="AN1131" s="74"/>
      <c r="AO1131" s="74"/>
      <c r="AP1131" s="74"/>
      <c r="AQ1131" s="71"/>
      <c r="AR1131" s="70"/>
      <c r="AS1131" s="6"/>
      <c r="AT1131" s="6"/>
      <c r="AU1131" s="6"/>
      <c r="AV1131" s="6"/>
      <c r="AW1131" s="6"/>
      <c r="AX1131" s="6"/>
      <c r="AY1131" s="6"/>
      <c r="AZ1131" s="6"/>
      <c r="BA1131" s="6"/>
      <c r="BB1131" s="6"/>
      <c r="BC1131" s="6"/>
      <c r="BD1131" s="6"/>
      <c r="BE1131" s="6"/>
      <c r="BF1131" s="6"/>
      <c r="BG1131" s="6"/>
      <c r="BH1131" s="6"/>
      <c r="BI1131" s="6"/>
      <c r="BJ1131" s="6"/>
      <c r="BK1131" s="6"/>
      <c r="BL1131" s="6"/>
      <c r="BM1131" s="6"/>
    </row>
    <row r="1132" spans="1:65" ht="13.2">
      <c r="A1132" s="6"/>
      <c r="B1132" s="31"/>
      <c r="C1132" s="31"/>
      <c r="D1132" s="6"/>
      <c r="E1132" s="72"/>
      <c r="F1132" s="6"/>
      <c r="G1132" s="6"/>
      <c r="H1132" s="6"/>
      <c r="I1132" s="6"/>
      <c r="J1132" s="6"/>
      <c r="K1132" s="6"/>
      <c r="L1132" s="6"/>
      <c r="M1132" s="6"/>
      <c r="N1132" s="6"/>
      <c r="O1132" s="6"/>
      <c r="P1132" s="6"/>
      <c r="Q1132" s="6"/>
      <c r="R1132" s="6"/>
      <c r="S1132" s="6"/>
      <c r="T1132" s="6"/>
      <c r="U1132" s="6"/>
      <c r="V1132" s="6"/>
      <c r="W1132" s="6"/>
      <c r="X1132" s="6"/>
      <c r="Y1132" s="6"/>
      <c r="Z1132" s="6"/>
      <c r="AA1132" s="6"/>
      <c r="AB1132" s="6"/>
      <c r="AC1132" s="6"/>
      <c r="AD1132" s="6"/>
      <c r="AE1132" s="6"/>
      <c r="AF1132" s="6"/>
      <c r="AG1132" s="6"/>
      <c r="AH1132" s="6"/>
      <c r="AI1132" s="6"/>
      <c r="AJ1132" s="6"/>
      <c r="AK1132" s="6"/>
      <c r="AL1132" s="6"/>
      <c r="AM1132" s="73"/>
      <c r="AN1132" s="74"/>
      <c r="AO1132" s="74"/>
      <c r="AP1132" s="74"/>
      <c r="AQ1132" s="71"/>
      <c r="AR1132" s="70"/>
      <c r="AS1132" s="6"/>
      <c r="AT1132" s="6"/>
      <c r="AU1132" s="6"/>
      <c r="AV1132" s="6"/>
      <c r="AW1132" s="6"/>
      <c r="AX1132" s="6"/>
      <c r="AY1132" s="6"/>
      <c r="AZ1132" s="6"/>
      <c r="BA1132" s="6"/>
      <c r="BB1132" s="6"/>
      <c r="BC1132" s="6"/>
      <c r="BD1132" s="6"/>
      <c r="BE1132" s="6"/>
      <c r="BF1132" s="6"/>
      <c r="BG1132" s="6"/>
      <c r="BH1132" s="6"/>
      <c r="BI1132" s="6"/>
      <c r="BJ1132" s="6"/>
      <c r="BK1132" s="6"/>
      <c r="BL1132" s="6"/>
      <c r="BM1132" s="6"/>
    </row>
    <row r="1133" spans="1:65" ht="13.2">
      <c r="A1133" s="6"/>
      <c r="B1133" s="31"/>
      <c r="C1133" s="31"/>
      <c r="D1133" s="6"/>
      <c r="E1133" s="72"/>
      <c r="F1133" s="6"/>
      <c r="G1133" s="6"/>
      <c r="H1133" s="6"/>
      <c r="I1133" s="6"/>
      <c r="J1133" s="6"/>
      <c r="K1133" s="6"/>
      <c r="L1133" s="6"/>
      <c r="M1133" s="6"/>
      <c r="N1133" s="6"/>
      <c r="O1133" s="6"/>
      <c r="P1133" s="6"/>
      <c r="Q1133" s="6"/>
      <c r="R1133" s="6"/>
      <c r="S1133" s="6"/>
      <c r="T1133" s="6"/>
      <c r="U1133" s="6"/>
      <c r="V1133" s="6"/>
      <c r="W1133" s="6"/>
      <c r="X1133" s="6"/>
      <c r="Y1133" s="6"/>
      <c r="Z1133" s="6"/>
      <c r="AA1133" s="6"/>
      <c r="AB1133" s="6"/>
      <c r="AC1133" s="6"/>
      <c r="AD1133" s="6"/>
      <c r="AE1133" s="6"/>
      <c r="AF1133" s="6"/>
      <c r="AG1133" s="6"/>
      <c r="AH1133" s="6"/>
      <c r="AI1133" s="6"/>
      <c r="AJ1133" s="6"/>
      <c r="AK1133" s="6"/>
      <c r="AL1133" s="6"/>
      <c r="AM1133" s="73"/>
      <c r="AN1133" s="74"/>
      <c r="AO1133" s="74"/>
      <c r="AP1133" s="74"/>
      <c r="AQ1133" s="71"/>
      <c r="AR1133" s="70"/>
      <c r="AS1133" s="6"/>
      <c r="AT1133" s="6"/>
      <c r="AU1133" s="6"/>
      <c r="AV1133" s="6"/>
      <c r="AW1133" s="6"/>
      <c r="AX1133" s="6"/>
      <c r="AY1133" s="6"/>
      <c r="AZ1133" s="6"/>
      <c r="BA1133" s="6"/>
      <c r="BB1133" s="6"/>
      <c r="BC1133" s="6"/>
      <c r="BD1133" s="6"/>
      <c r="BE1133" s="6"/>
      <c r="BF1133" s="6"/>
      <c r="BG1133" s="6"/>
      <c r="BH1133" s="6"/>
      <c r="BI1133" s="6"/>
      <c r="BJ1133" s="6"/>
      <c r="BK1133" s="6"/>
      <c r="BL1133" s="6"/>
      <c r="BM1133" s="6"/>
    </row>
    <row r="1134" spans="1:65" ht="13.2">
      <c r="A1134" s="6"/>
      <c r="B1134" s="31"/>
      <c r="C1134" s="31"/>
      <c r="D1134" s="6"/>
      <c r="E1134" s="72"/>
      <c r="F1134" s="6"/>
      <c r="G1134" s="6"/>
      <c r="H1134" s="6"/>
      <c r="I1134" s="6"/>
      <c r="J1134" s="6"/>
      <c r="K1134" s="6"/>
      <c r="L1134" s="6"/>
      <c r="M1134" s="6"/>
      <c r="N1134" s="6"/>
      <c r="O1134" s="6"/>
      <c r="P1134" s="6"/>
      <c r="Q1134" s="6"/>
      <c r="R1134" s="6"/>
      <c r="S1134" s="6"/>
      <c r="T1134" s="6"/>
      <c r="U1134" s="6"/>
      <c r="V1134" s="6"/>
      <c r="W1134" s="6"/>
      <c r="X1134" s="6"/>
      <c r="Y1134" s="6"/>
      <c r="Z1134" s="6"/>
      <c r="AA1134" s="6"/>
      <c r="AB1134" s="6"/>
      <c r="AC1134" s="6"/>
      <c r="AD1134" s="6"/>
      <c r="AE1134" s="6"/>
      <c r="AF1134" s="6"/>
      <c r="AG1134" s="6"/>
      <c r="AH1134" s="6"/>
      <c r="AI1134" s="6"/>
      <c r="AJ1134" s="6"/>
      <c r="AK1134" s="6"/>
      <c r="AL1134" s="6"/>
      <c r="AM1134" s="73"/>
      <c r="AN1134" s="74"/>
      <c r="AO1134" s="74"/>
      <c r="AP1134" s="74"/>
      <c r="AQ1134" s="71"/>
      <c r="AR1134" s="70"/>
      <c r="AS1134" s="6"/>
      <c r="AT1134" s="6"/>
      <c r="AU1134" s="6"/>
      <c r="AV1134" s="6"/>
      <c r="AW1134" s="6"/>
      <c r="AX1134" s="6"/>
      <c r="AY1134" s="6"/>
      <c r="AZ1134" s="6"/>
      <c r="BA1134" s="6"/>
      <c r="BB1134" s="6"/>
      <c r="BC1134" s="6"/>
      <c r="BD1134" s="6"/>
      <c r="BE1134" s="6"/>
      <c r="BF1134" s="6"/>
      <c r="BG1134" s="6"/>
      <c r="BH1134" s="6"/>
      <c r="BI1134" s="6"/>
      <c r="BJ1134" s="6"/>
      <c r="BK1134" s="6"/>
      <c r="BL1134" s="6"/>
      <c r="BM1134" s="6"/>
    </row>
    <row r="1135" spans="1:65" ht="13.2">
      <c r="A1135" s="6"/>
      <c r="B1135" s="31"/>
      <c r="C1135" s="31"/>
      <c r="D1135" s="6"/>
      <c r="E1135" s="72"/>
      <c r="F1135" s="6"/>
      <c r="G1135" s="6"/>
      <c r="H1135" s="6"/>
      <c r="I1135" s="6"/>
      <c r="J1135" s="6"/>
      <c r="K1135" s="6"/>
      <c r="L1135" s="6"/>
      <c r="M1135" s="6"/>
      <c r="N1135" s="6"/>
      <c r="O1135" s="6"/>
      <c r="P1135" s="6"/>
      <c r="Q1135" s="6"/>
      <c r="R1135" s="6"/>
      <c r="S1135" s="6"/>
      <c r="T1135" s="6"/>
      <c r="U1135" s="6"/>
      <c r="V1135" s="6"/>
      <c r="W1135" s="6"/>
      <c r="X1135" s="6"/>
      <c r="Y1135" s="6"/>
      <c r="Z1135" s="6"/>
      <c r="AA1135" s="6"/>
      <c r="AB1135" s="6"/>
      <c r="AC1135" s="6"/>
      <c r="AD1135" s="6"/>
      <c r="AE1135" s="6"/>
      <c r="AF1135" s="6"/>
      <c r="AG1135" s="6"/>
      <c r="AH1135" s="6"/>
      <c r="AI1135" s="6"/>
      <c r="AJ1135" s="6"/>
      <c r="AK1135" s="6"/>
      <c r="AL1135" s="6"/>
      <c r="AM1135" s="73"/>
      <c r="AN1135" s="74"/>
      <c r="AO1135" s="74"/>
      <c r="AP1135" s="74"/>
      <c r="AQ1135" s="71"/>
      <c r="AR1135" s="70"/>
      <c r="AS1135" s="6"/>
      <c r="AT1135" s="6"/>
      <c r="AU1135" s="6"/>
      <c r="AV1135" s="6"/>
      <c r="AW1135" s="6"/>
      <c r="AX1135" s="6"/>
      <c r="AY1135" s="6"/>
      <c r="AZ1135" s="6"/>
      <c r="BA1135" s="6"/>
      <c r="BB1135" s="6"/>
      <c r="BC1135" s="6"/>
      <c r="BD1135" s="6"/>
      <c r="BE1135" s="6"/>
      <c r="BF1135" s="6"/>
      <c r="BG1135" s="6"/>
      <c r="BH1135" s="6"/>
      <c r="BI1135" s="6"/>
      <c r="BJ1135" s="6"/>
      <c r="BK1135" s="6"/>
      <c r="BL1135" s="6"/>
      <c r="BM1135" s="6"/>
    </row>
    <row r="1136" spans="1:65" ht="13.2">
      <c r="A1136" s="6"/>
      <c r="B1136" s="31"/>
      <c r="C1136" s="31"/>
      <c r="D1136" s="6"/>
      <c r="E1136" s="72"/>
      <c r="F1136" s="6"/>
      <c r="G1136" s="6"/>
      <c r="H1136" s="6"/>
      <c r="I1136" s="6"/>
      <c r="J1136" s="6"/>
      <c r="K1136" s="6"/>
      <c r="L1136" s="6"/>
      <c r="M1136" s="6"/>
      <c r="N1136" s="6"/>
      <c r="O1136" s="6"/>
      <c r="P1136" s="6"/>
      <c r="Q1136" s="6"/>
      <c r="R1136" s="6"/>
      <c r="S1136" s="6"/>
      <c r="T1136" s="6"/>
      <c r="U1136" s="6"/>
      <c r="V1136" s="6"/>
      <c r="W1136" s="6"/>
      <c r="X1136" s="6"/>
      <c r="Y1136" s="6"/>
      <c r="Z1136" s="6"/>
      <c r="AA1136" s="6"/>
      <c r="AB1136" s="6"/>
      <c r="AC1136" s="6"/>
      <c r="AD1136" s="6"/>
      <c r="AE1136" s="6"/>
      <c r="AF1136" s="6"/>
      <c r="AG1136" s="6"/>
      <c r="AH1136" s="6"/>
      <c r="AI1136" s="6"/>
      <c r="AJ1136" s="6"/>
      <c r="AK1136" s="6"/>
      <c r="AL1136" s="6"/>
      <c r="AM1136" s="73"/>
      <c r="AN1136" s="74"/>
      <c r="AO1136" s="74"/>
      <c r="AP1136" s="74"/>
      <c r="AQ1136" s="71"/>
      <c r="AR1136" s="70"/>
      <c r="AS1136" s="6"/>
      <c r="AT1136" s="6"/>
      <c r="AU1136" s="6"/>
      <c r="AV1136" s="6"/>
      <c r="AW1136" s="6"/>
      <c r="AX1136" s="6"/>
      <c r="AY1136" s="6"/>
      <c r="AZ1136" s="6"/>
      <c r="BA1136" s="6"/>
      <c r="BB1136" s="6"/>
      <c r="BC1136" s="6"/>
      <c r="BD1136" s="6"/>
      <c r="BE1136" s="6"/>
      <c r="BF1136" s="6"/>
      <c r="BG1136" s="6"/>
      <c r="BH1136" s="6"/>
      <c r="BI1136" s="6"/>
      <c r="BJ1136" s="6"/>
      <c r="BK1136" s="6"/>
      <c r="BL1136" s="6"/>
      <c r="BM1136" s="6"/>
    </row>
    <row r="1137" spans="1:65" ht="13.2">
      <c r="A1137" s="6"/>
      <c r="B1137" s="31"/>
      <c r="C1137" s="31"/>
      <c r="D1137" s="6"/>
      <c r="E1137" s="72"/>
      <c r="F1137" s="6"/>
      <c r="G1137" s="6"/>
      <c r="H1137" s="6"/>
      <c r="I1137" s="6"/>
      <c r="J1137" s="6"/>
      <c r="K1137" s="6"/>
      <c r="L1137" s="6"/>
      <c r="M1137" s="6"/>
      <c r="N1137" s="6"/>
      <c r="O1137" s="6"/>
      <c r="P1137" s="6"/>
      <c r="Q1137" s="6"/>
      <c r="R1137" s="6"/>
      <c r="S1137" s="6"/>
      <c r="T1137" s="6"/>
      <c r="U1137" s="6"/>
      <c r="V1137" s="6"/>
      <c r="W1137" s="6"/>
      <c r="X1137" s="6"/>
      <c r="Y1137" s="6"/>
      <c r="Z1137" s="6"/>
      <c r="AA1137" s="6"/>
      <c r="AB1137" s="6"/>
      <c r="AC1137" s="6"/>
      <c r="AD1137" s="6"/>
      <c r="AE1137" s="6"/>
      <c r="AF1137" s="6"/>
      <c r="AG1137" s="6"/>
      <c r="AH1137" s="6"/>
      <c r="AI1137" s="6"/>
      <c r="AJ1137" s="6"/>
      <c r="AK1137" s="6"/>
      <c r="AL1137" s="6"/>
      <c r="AM1137" s="73"/>
      <c r="AN1137" s="74"/>
      <c r="AO1137" s="74"/>
      <c r="AP1137" s="74"/>
      <c r="AQ1137" s="71"/>
      <c r="AR1137" s="70"/>
      <c r="AS1137" s="6"/>
      <c r="AT1137" s="6"/>
      <c r="AU1137" s="6"/>
      <c r="AV1137" s="6"/>
      <c r="AW1137" s="6"/>
      <c r="AX1137" s="6"/>
      <c r="AY1137" s="6"/>
      <c r="AZ1137" s="6"/>
      <c r="BA1137" s="6"/>
      <c r="BB1137" s="6"/>
      <c r="BC1137" s="6"/>
      <c r="BD1137" s="6"/>
      <c r="BE1137" s="6"/>
      <c r="BF1137" s="6"/>
      <c r="BG1137" s="6"/>
      <c r="BH1137" s="6"/>
      <c r="BI1137" s="6"/>
      <c r="BJ1137" s="6"/>
      <c r="BK1137" s="6"/>
      <c r="BL1137" s="6"/>
      <c r="BM1137" s="6"/>
    </row>
    <row r="1138" spans="1:65" ht="13.2">
      <c r="A1138" s="6"/>
      <c r="B1138" s="31"/>
      <c r="C1138" s="31"/>
      <c r="D1138" s="6"/>
      <c r="E1138" s="72"/>
      <c r="F1138" s="6"/>
      <c r="G1138" s="6"/>
      <c r="H1138" s="6"/>
      <c r="I1138" s="6"/>
      <c r="J1138" s="6"/>
      <c r="K1138" s="6"/>
      <c r="L1138" s="6"/>
      <c r="M1138" s="6"/>
      <c r="N1138" s="6"/>
      <c r="O1138" s="6"/>
      <c r="P1138" s="6"/>
      <c r="Q1138" s="6"/>
      <c r="R1138" s="6"/>
      <c r="S1138" s="6"/>
      <c r="T1138" s="6"/>
      <c r="U1138" s="6"/>
      <c r="V1138" s="6"/>
      <c r="W1138" s="6"/>
      <c r="X1138" s="6"/>
      <c r="Y1138" s="6"/>
      <c r="Z1138" s="6"/>
      <c r="AA1138" s="6"/>
      <c r="AB1138" s="6"/>
      <c r="AC1138" s="6"/>
      <c r="AD1138" s="6"/>
      <c r="AE1138" s="6"/>
      <c r="AF1138" s="6"/>
      <c r="AG1138" s="6"/>
      <c r="AH1138" s="6"/>
      <c r="AI1138" s="6"/>
      <c r="AJ1138" s="6"/>
      <c r="AK1138" s="6"/>
      <c r="AL1138" s="6"/>
      <c r="AM1138" s="73"/>
      <c r="AN1138" s="74"/>
      <c r="AO1138" s="74"/>
      <c r="AP1138" s="74"/>
      <c r="AQ1138" s="71"/>
      <c r="AR1138" s="70"/>
      <c r="AS1138" s="6"/>
      <c r="AT1138" s="6"/>
      <c r="AU1138" s="6"/>
      <c r="AV1138" s="6"/>
      <c r="AW1138" s="6"/>
      <c r="AX1138" s="6"/>
      <c r="AY1138" s="6"/>
      <c r="AZ1138" s="6"/>
      <c r="BA1138" s="6"/>
      <c r="BB1138" s="6"/>
      <c r="BC1138" s="6"/>
      <c r="BD1138" s="6"/>
      <c r="BE1138" s="6"/>
      <c r="BF1138" s="6"/>
      <c r="BG1138" s="6"/>
      <c r="BH1138" s="6"/>
      <c r="BI1138" s="6"/>
      <c r="BJ1138" s="6"/>
      <c r="BK1138" s="6"/>
      <c r="BL1138" s="6"/>
      <c r="BM1138" s="6"/>
    </row>
    <row r="1139" spans="1:65" ht="13.2">
      <c r="A1139" s="6"/>
      <c r="B1139" s="31"/>
      <c r="C1139" s="31"/>
      <c r="D1139" s="6"/>
      <c r="E1139" s="72"/>
      <c r="F1139" s="6"/>
      <c r="G1139" s="6"/>
      <c r="H1139" s="6"/>
      <c r="I1139" s="6"/>
      <c r="J1139" s="6"/>
      <c r="K1139" s="6"/>
      <c r="L1139" s="6"/>
      <c r="M1139" s="6"/>
      <c r="N1139" s="6"/>
      <c r="O1139" s="6"/>
      <c r="P1139" s="6"/>
      <c r="Q1139" s="6"/>
      <c r="R1139" s="6"/>
      <c r="S1139" s="6"/>
      <c r="T1139" s="6"/>
      <c r="U1139" s="6"/>
      <c r="V1139" s="6"/>
      <c r="W1139" s="6"/>
      <c r="X1139" s="6"/>
      <c r="Y1139" s="6"/>
      <c r="Z1139" s="6"/>
      <c r="AA1139" s="6"/>
      <c r="AB1139" s="6"/>
      <c r="AC1139" s="6"/>
      <c r="AD1139" s="6"/>
      <c r="AE1139" s="6"/>
      <c r="AF1139" s="6"/>
      <c r="AG1139" s="6"/>
      <c r="AH1139" s="6"/>
      <c r="AI1139" s="6"/>
      <c r="AJ1139" s="6"/>
      <c r="AK1139" s="6"/>
      <c r="AL1139" s="6"/>
      <c r="AM1139" s="73"/>
      <c r="AN1139" s="74"/>
      <c r="AO1139" s="74"/>
      <c r="AP1139" s="74"/>
      <c r="AQ1139" s="71"/>
      <c r="AR1139" s="70"/>
      <c r="AS1139" s="6"/>
      <c r="AT1139" s="6"/>
      <c r="AU1139" s="6"/>
      <c r="AV1139" s="6"/>
      <c r="AW1139" s="6"/>
      <c r="AX1139" s="6"/>
      <c r="AY1139" s="6"/>
      <c r="AZ1139" s="6"/>
      <c r="BA1139" s="6"/>
      <c r="BB1139" s="6"/>
      <c r="BC1139" s="6"/>
      <c r="BD1139" s="6"/>
      <c r="BE1139" s="6"/>
      <c r="BF1139" s="6"/>
      <c r="BG1139" s="6"/>
      <c r="BH1139" s="6"/>
      <c r="BI1139" s="6"/>
      <c r="BJ1139" s="6"/>
      <c r="BK1139" s="6"/>
      <c r="BL1139" s="6"/>
      <c r="BM1139" s="6"/>
    </row>
    <row r="1140" spans="1:65" ht="13.2">
      <c r="A1140" s="6"/>
      <c r="B1140" s="31"/>
      <c r="C1140" s="31"/>
      <c r="D1140" s="6"/>
      <c r="E1140" s="72"/>
      <c r="F1140" s="6"/>
      <c r="G1140" s="6"/>
      <c r="H1140" s="6"/>
      <c r="I1140" s="6"/>
      <c r="J1140" s="6"/>
      <c r="K1140" s="6"/>
      <c r="L1140" s="6"/>
      <c r="M1140" s="6"/>
      <c r="N1140" s="6"/>
      <c r="O1140" s="6"/>
      <c r="P1140" s="6"/>
      <c r="Q1140" s="6"/>
      <c r="R1140" s="6"/>
      <c r="S1140" s="6"/>
      <c r="T1140" s="6"/>
      <c r="U1140" s="6"/>
      <c r="V1140" s="6"/>
      <c r="W1140" s="6"/>
      <c r="X1140" s="6"/>
      <c r="Y1140" s="6"/>
      <c r="Z1140" s="6"/>
      <c r="AA1140" s="6"/>
      <c r="AB1140" s="6"/>
      <c r="AC1140" s="6"/>
      <c r="AD1140" s="6"/>
      <c r="AE1140" s="6"/>
      <c r="AF1140" s="6"/>
      <c r="AG1140" s="6"/>
      <c r="AH1140" s="6"/>
      <c r="AI1140" s="6"/>
      <c r="AJ1140" s="6"/>
      <c r="AK1140" s="6"/>
      <c r="AL1140" s="6"/>
      <c r="AM1140" s="73"/>
      <c r="AN1140" s="74"/>
      <c r="AO1140" s="74"/>
      <c r="AP1140" s="74"/>
      <c r="AQ1140" s="71"/>
      <c r="AR1140" s="70"/>
      <c r="AS1140" s="6"/>
      <c r="AT1140" s="6"/>
      <c r="AU1140" s="6"/>
      <c r="AV1140" s="6"/>
      <c r="AW1140" s="6"/>
      <c r="AX1140" s="6"/>
      <c r="AY1140" s="6"/>
      <c r="AZ1140" s="6"/>
      <c r="BA1140" s="6"/>
      <c r="BB1140" s="6"/>
      <c r="BC1140" s="6"/>
      <c r="BD1140" s="6"/>
      <c r="BE1140" s="6"/>
      <c r="BF1140" s="6"/>
      <c r="BG1140" s="6"/>
      <c r="BH1140" s="6"/>
      <c r="BI1140" s="6"/>
      <c r="BJ1140" s="6"/>
      <c r="BK1140" s="6"/>
      <c r="BL1140" s="6"/>
      <c r="BM1140" s="6"/>
    </row>
    <row r="1141" spans="1:65" ht="13.2">
      <c r="A1141" s="6"/>
      <c r="B1141" s="31"/>
      <c r="C1141" s="31"/>
      <c r="D1141" s="6"/>
      <c r="E1141" s="72"/>
      <c r="F1141" s="6"/>
      <c r="G1141" s="6"/>
      <c r="H1141" s="6"/>
      <c r="I1141" s="6"/>
      <c r="J1141" s="6"/>
      <c r="K1141" s="6"/>
      <c r="L1141" s="6"/>
      <c r="M1141" s="6"/>
      <c r="N1141" s="6"/>
      <c r="O1141" s="6"/>
      <c r="P1141" s="6"/>
      <c r="Q1141" s="6"/>
      <c r="R1141" s="6"/>
      <c r="S1141" s="6"/>
      <c r="T1141" s="6"/>
      <c r="U1141" s="6"/>
      <c r="V1141" s="6"/>
      <c r="W1141" s="6"/>
      <c r="X1141" s="6"/>
      <c r="Y1141" s="6"/>
      <c r="Z1141" s="6"/>
      <c r="AA1141" s="6"/>
      <c r="AB1141" s="6"/>
      <c r="AC1141" s="6"/>
      <c r="AD1141" s="6"/>
      <c r="AE1141" s="6"/>
      <c r="AF1141" s="6"/>
      <c r="AG1141" s="6"/>
      <c r="AH1141" s="6"/>
      <c r="AI1141" s="6"/>
      <c r="AJ1141" s="6"/>
      <c r="AK1141" s="6"/>
      <c r="AL1141" s="6"/>
      <c r="AM1141" s="73"/>
      <c r="AN1141" s="74"/>
      <c r="AO1141" s="74"/>
      <c r="AP1141" s="74"/>
      <c r="AQ1141" s="71"/>
      <c r="AR1141" s="70"/>
      <c r="AS1141" s="6"/>
      <c r="AT1141" s="6"/>
      <c r="AU1141" s="6"/>
      <c r="AV1141" s="6"/>
      <c r="AW1141" s="6"/>
      <c r="AX1141" s="6"/>
      <c r="AY1141" s="6"/>
      <c r="AZ1141" s="6"/>
      <c r="BA1141" s="6"/>
      <c r="BB1141" s="6"/>
      <c r="BC1141" s="6"/>
      <c r="BD1141" s="6"/>
      <c r="BE1141" s="6"/>
      <c r="BF1141" s="6"/>
      <c r="BG1141" s="6"/>
      <c r="BH1141" s="6"/>
      <c r="BI1141" s="6"/>
      <c r="BJ1141" s="6"/>
      <c r="BK1141" s="6"/>
      <c r="BL1141" s="6"/>
      <c r="BM1141" s="6"/>
    </row>
    <row r="1142" spans="1:65" ht="13.2">
      <c r="A1142" s="6"/>
      <c r="B1142" s="31"/>
      <c r="C1142" s="31"/>
      <c r="D1142" s="6"/>
      <c r="E1142" s="72"/>
      <c r="F1142" s="6"/>
      <c r="G1142" s="6"/>
      <c r="H1142" s="6"/>
      <c r="I1142" s="6"/>
      <c r="J1142" s="6"/>
      <c r="K1142" s="6"/>
      <c r="L1142" s="6"/>
      <c r="M1142" s="6"/>
      <c r="N1142" s="6"/>
      <c r="O1142" s="6"/>
      <c r="P1142" s="6"/>
      <c r="Q1142" s="6"/>
      <c r="R1142" s="6"/>
      <c r="S1142" s="6"/>
      <c r="T1142" s="6"/>
      <c r="U1142" s="6"/>
      <c r="V1142" s="6"/>
      <c r="W1142" s="6"/>
      <c r="X1142" s="6"/>
      <c r="Y1142" s="6"/>
      <c r="Z1142" s="6"/>
      <c r="AA1142" s="6"/>
      <c r="AB1142" s="6"/>
      <c r="AC1142" s="6"/>
      <c r="AD1142" s="6"/>
      <c r="AE1142" s="6"/>
      <c r="AF1142" s="6"/>
      <c r="AG1142" s="6"/>
      <c r="AH1142" s="6"/>
      <c r="AI1142" s="6"/>
      <c r="AJ1142" s="6"/>
      <c r="AK1142" s="6"/>
      <c r="AL1142" s="6"/>
      <c r="AM1142" s="73"/>
      <c r="AN1142" s="74"/>
      <c r="AO1142" s="74"/>
      <c r="AP1142" s="74"/>
      <c r="AQ1142" s="71"/>
      <c r="AR1142" s="70"/>
      <c r="AS1142" s="6"/>
      <c r="AT1142" s="6"/>
      <c r="AU1142" s="6"/>
      <c r="AV1142" s="6"/>
      <c r="AW1142" s="6"/>
      <c r="AX1142" s="6"/>
      <c r="AY1142" s="6"/>
      <c r="AZ1142" s="6"/>
      <c r="BA1142" s="6"/>
      <c r="BB1142" s="6"/>
      <c r="BC1142" s="6"/>
      <c r="BD1142" s="6"/>
      <c r="BE1142" s="6"/>
      <c r="BF1142" s="6"/>
      <c r="BG1142" s="6"/>
      <c r="BH1142" s="6"/>
      <c r="BI1142" s="6"/>
      <c r="BJ1142" s="6"/>
      <c r="BK1142" s="6"/>
      <c r="BL1142" s="6"/>
      <c r="BM1142" s="6"/>
    </row>
    <row r="1143" spans="1:65" ht="13.2">
      <c r="A1143" s="6"/>
      <c r="B1143" s="31"/>
      <c r="C1143" s="31"/>
      <c r="D1143" s="6"/>
      <c r="E1143" s="72"/>
      <c r="F1143" s="6"/>
      <c r="G1143" s="6"/>
      <c r="H1143" s="6"/>
      <c r="I1143" s="6"/>
      <c r="J1143" s="6"/>
      <c r="K1143" s="6"/>
      <c r="L1143" s="6"/>
      <c r="M1143" s="6"/>
      <c r="N1143" s="6"/>
      <c r="O1143" s="6"/>
      <c r="P1143" s="6"/>
      <c r="Q1143" s="6"/>
      <c r="R1143" s="6"/>
      <c r="S1143" s="6"/>
      <c r="T1143" s="6"/>
      <c r="U1143" s="6"/>
      <c r="V1143" s="6"/>
      <c r="W1143" s="6"/>
      <c r="X1143" s="6"/>
      <c r="Y1143" s="6"/>
      <c r="Z1143" s="6"/>
      <c r="AA1143" s="6"/>
      <c r="AB1143" s="6"/>
      <c r="AC1143" s="6"/>
      <c r="AD1143" s="6"/>
      <c r="AE1143" s="6"/>
      <c r="AF1143" s="6"/>
      <c r="AG1143" s="6"/>
      <c r="AH1143" s="6"/>
      <c r="AI1143" s="6"/>
      <c r="AJ1143" s="6"/>
      <c r="AK1143" s="6"/>
      <c r="AL1143" s="6"/>
      <c r="AM1143" s="73"/>
      <c r="AN1143" s="74"/>
      <c r="AO1143" s="74"/>
      <c r="AP1143" s="74"/>
      <c r="AQ1143" s="71"/>
      <c r="AR1143" s="70"/>
      <c r="AS1143" s="6"/>
      <c r="AT1143" s="6"/>
      <c r="AU1143" s="6"/>
      <c r="AV1143" s="6"/>
      <c r="AW1143" s="6"/>
      <c r="AX1143" s="6"/>
      <c r="AY1143" s="6"/>
      <c r="AZ1143" s="6"/>
      <c r="BA1143" s="6"/>
      <c r="BB1143" s="6"/>
      <c r="BC1143" s="6"/>
      <c r="BD1143" s="6"/>
      <c r="BE1143" s="6"/>
      <c r="BF1143" s="6"/>
      <c r="BG1143" s="6"/>
      <c r="BH1143" s="6"/>
      <c r="BI1143" s="6"/>
      <c r="BJ1143" s="6"/>
      <c r="BK1143" s="6"/>
      <c r="BL1143" s="6"/>
      <c r="BM1143" s="6"/>
    </row>
    <row r="1144" spans="1:65" ht="13.2">
      <c r="A1144" s="6"/>
      <c r="B1144" s="31"/>
      <c r="C1144" s="31"/>
      <c r="D1144" s="6"/>
      <c r="E1144" s="72"/>
      <c r="F1144" s="6"/>
      <c r="G1144" s="6"/>
      <c r="H1144" s="6"/>
      <c r="I1144" s="6"/>
      <c r="J1144" s="6"/>
      <c r="K1144" s="6"/>
      <c r="L1144" s="6"/>
      <c r="M1144" s="6"/>
      <c r="N1144" s="6"/>
      <c r="O1144" s="6"/>
      <c r="P1144" s="6"/>
      <c r="Q1144" s="6"/>
      <c r="R1144" s="6"/>
      <c r="S1144" s="6"/>
      <c r="T1144" s="6"/>
      <c r="U1144" s="6"/>
      <c r="V1144" s="6"/>
      <c r="W1144" s="6"/>
      <c r="X1144" s="6"/>
      <c r="Y1144" s="6"/>
      <c r="Z1144" s="6"/>
      <c r="AA1144" s="6"/>
      <c r="AB1144" s="6"/>
      <c r="AC1144" s="6"/>
      <c r="AD1144" s="6"/>
      <c r="AE1144" s="6"/>
      <c r="AF1144" s="6"/>
      <c r="AG1144" s="6"/>
      <c r="AH1144" s="6"/>
      <c r="AI1144" s="6"/>
      <c r="AJ1144" s="6"/>
      <c r="AK1144" s="6"/>
      <c r="AL1144" s="6"/>
      <c r="AM1144" s="73"/>
      <c r="AN1144" s="74"/>
      <c r="AO1144" s="74"/>
      <c r="AP1144" s="74"/>
      <c r="AQ1144" s="71"/>
      <c r="AR1144" s="70"/>
      <c r="AS1144" s="6"/>
      <c r="AT1144" s="6"/>
      <c r="AU1144" s="6"/>
      <c r="AV1144" s="6"/>
      <c r="AW1144" s="6"/>
      <c r="AX1144" s="6"/>
      <c r="AY1144" s="6"/>
      <c r="AZ1144" s="6"/>
      <c r="BA1144" s="6"/>
      <c r="BB1144" s="6"/>
      <c r="BC1144" s="6"/>
      <c r="BD1144" s="6"/>
      <c r="BE1144" s="6"/>
      <c r="BF1144" s="6"/>
      <c r="BG1144" s="6"/>
      <c r="BH1144" s="6"/>
      <c r="BI1144" s="6"/>
      <c r="BJ1144" s="6"/>
      <c r="BK1144" s="6"/>
      <c r="BL1144" s="6"/>
      <c r="BM1144" s="6"/>
    </row>
    <row r="1145" spans="1:65" ht="13.2">
      <c r="A1145" s="6"/>
      <c r="B1145" s="31"/>
      <c r="C1145" s="31"/>
      <c r="D1145" s="6"/>
      <c r="E1145" s="72"/>
      <c r="F1145" s="6"/>
      <c r="G1145" s="6"/>
      <c r="H1145" s="6"/>
      <c r="I1145" s="6"/>
      <c r="J1145" s="6"/>
      <c r="K1145" s="6"/>
      <c r="L1145" s="6"/>
      <c r="M1145" s="6"/>
      <c r="N1145" s="6"/>
      <c r="O1145" s="6"/>
      <c r="P1145" s="6"/>
      <c r="Q1145" s="6"/>
      <c r="R1145" s="6"/>
      <c r="S1145" s="6"/>
      <c r="T1145" s="6"/>
      <c r="U1145" s="6"/>
      <c r="V1145" s="6"/>
      <c r="W1145" s="6"/>
      <c r="X1145" s="6"/>
      <c r="Y1145" s="6"/>
      <c r="Z1145" s="6"/>
      <c r="AA1145" s="6"/>
      <c r="AB1145" s="6"/>
      <c r="AC1145" s="6"/>
      <c r="AD1145" s="6"/>
      <c r="AE1145" s="6"/>
      <c r="AF1145" s="6"/>
      <c r="AG1145" s="6"/>
      <c r="AH1145" s="6"/>
      <c r="AI1145" s="6"/>
      <c r="AJ1145" s="6"/>
      <c r="AK1145" s="6"/>
      <c r="AL1145" s="6"/>
      <c r="AM1145" s="73"/>
      <c r="AN1145" s="74"/>
      <c r="AO1145" s="74"/>
      <c r="AP1145" s="74"/>
      <c r="AQ1145" s="71"/>
      <c r="AR1145" s="70"/>
      <c r="AS1145" s="6"/>
      <c r="AT1145" s="6"/>
      <c r="AU1145" s="6"/>
      <c r="AV1145" s="6"/>
      <c r="AW1145" s="6"/>
      <c r="AX1145" s="6"/>
      <c r="AY1145" s="6"/>
      <c r="AZ1145" s="6"/>
      <c r="BA1145" s="6"/>
      <c r="BB1145" s="6"/>
      <c r="BC1145" s="6"/>
      <c r="BD1145" s="6"/>
      <c r="BE1145" s="6"/>
      <c r="BF1145" s="6"/>
      <c r="BG1145" s="6"/>
      <c r="BH1145" s="6"/>
      <c r="BI1145" s="6"/>
      <c r="BJ1145" s="6"/>
      <c r="BK1145" s="6"/>
      <c r="BL1145" s="6"/>
      <c r="BM1145" s="6"/>
    </row>
    <row r="1146" spans="1:65" ht="13.2">
      <c r="A1146" s="6"/>
      <c r="B1146" s="31"/>
      <c r="C1146" s="31"/>
      <c r="D1146" s="6"/>
      <c r="E1146" s="72"/>
      <c r="F1146" s="6"/>
      <c r="G1146" s="6"/>
      <c r="H1146" s="6"/>
      <c r="I1146" s="6"/>
      <c r="J1146" s="6"/>
      <c r="K1146" s="6"/>
      <c r="L1146" s="6"/>
      <c r="M1146" s="6"/>
      <c r="N1146" s="6"/>
      <c r="O1146" s="6"/>
      <c r="P1146" s="6"/>
      <c r="Q1146" s="6"/>
      <c r="R1146" s="6"/>
      <c r="S1146" s="6"/>
      <c r="T1146" s="6"/>
      <c r="U1146" s="6"/>
      <c r="V1146" s="6"/>
      <c r="W1146" s="6"/>
      <c r="X1146" s="6"/>
      <c r="Y1146" s="6"/>
      <c r="Z1146" s="6"/>
      <c r="AA1146" s="6"/>
      <c r="AB1146" s="6"/>
      <c r="AC1146" s="6"/>
      <c r="AD1146" s="6"/>
      <c r="AE1146" s="6"/>
      <c r="AF1146" s="6"/>
      <c r="AG1146" s="6"/>
      <c r="AH1146" s="6"/>
      <c r="AI1146" s="6"/>
      <c r="AJ1146" s="6"/>
      <c r="AK1146" s="6"/>
      <c r="AL1146" s="6"/>
      <c r="AM1146" s="73"/>
      <c r="AN1146" s="74"/>
      <c r="AO1146" s="74"/>
      <c r="AP1146" s="74"/>
      <c r="AQ1146" s="71"/>
      <c r="AR1146" s="70"/>
      <c r="AS1146" s="6"/>
      <c r="AT1146" s="6"/>
      <c r="AU1146" s="6"/>
      <c r="AV1146" s="6"/>
      <c r="AW1146" s="6"/>
      <c r="AX1146" s="6"/>
      <c r="AY1146" s="6"/>
      <c r="AZ1146" s="6"/>
      <c r="BA1146" s="6"/>
      <c r="BB1146" s="6"/>
      <c r="BC1146" s="6"/>
      <c r="BD1146" s="6"/>
      <c r="BE1146" s="6"/>
      <c r="BF1146" s="6"/>
      <c r="BG1146" s="6"/>
      <c r="BH1146" s="6"/>
      <c r="BI1146" s="6"/>
      <c r="BJ1146" s="6"/>
      <c r="BK1146" s="6"/>
      <c r="BL1146" s="6"/>
      <c r="BM1146" s="6"/>
    </row>
    <row r="1147" spans="1:65" ht="13.2">
      <c r="A1147" s="6"/>
      <c r="B1147" s="31"/>
      <c r="C1147" s="31"/>
      <c r="D1147" s="6"/>
      <c r="E1147" s="72"/>
      <c r="F1147" s="6"/>
      <c r="G1147" s="6"/>
      <c r="H1147" s="6"/>
      <c r="I1147" s="6"/>
      <c r="J1147" s="6"/>
      <c r="K1147" s="6"/>
      <c r="L1147" s="6"/>
      <c r="M1147" s="6"/>
      <c r="N1147" s="6"/>
      <c r="O1147" s="6"/>
      <c r="P1147" s="6"/>
      <c r="Q1147" s="6"/>
      <c r="R1147" s="6"/>
      <c r="S1147" s="6"/>
      <c r="T1147" s="6"/>
      <c r="U1147" s="6"/>
      <c r="V1147" s="6"/>
      <c r="W1147" s="6"/>
      <c r="X1147" s="6"/>
      <c r="Y1147" s="6"/>
      <c r="Z1147" s="6"/>
      <c r="AA1147" s="6"/>
      <c r="AB1147" s="6"/>
      <c r="AC1147" s="6"/>
      <c r="AD1147" s="6"/>
      <c r="AE1147" s="6"/>
      <c r="AF1147" s="6"/>
      <c r="AG1147" s="6"/>
      <c r="AH1147" s="6"/>
      <c r="AI1147" s="6"/>
      <c r="AJ1147" s="6"/>
      <c r="AK1147" s="6"/>
      <c r="AL1147" s="6"/>
      <c r="AM1147" s="73"/>
      <c r="AN1147" s="74"/>
      <c r="AO1147" s="74"/>
      <c r="AP1147" s="74"/>
      <c r="AQ1147" s="71"/>
      <c r="AR1147" s="70"/>
      <c r="AS1147" s="6"/>
      <c r="AT1147" s="6"/>
      <c r="AU1147" s="6"/>
      <c r="AV1147" s="6"/>
      <c r="AW1147" s="6"/>
      <c r="AX1147" s="6"/>
      <c r="AY1147" s="6"/>
      <c r="AZ1147" s="6"/>
      <c r="BA1147" s="6"/>
      <c r="BB1147" s="6"/>
      <c r="BC1147" s="6"/>
      <c r="BD1147" s="6"/>
      <c r="BE1147" s="6"/>
      <c r="BF1147" s="6"/>
      <c r="BG1147" s="6"/>
      <c r="BH1147" s="6"/>
      <c r="BI1147" s="6"/>
      <c r="BJ1147" s="6"/>
      <c r="BK1147" s="6"/>
      <c r="BL1147" s="6"/>
      <c r="BM1147" s="6"/>
    </row>
    <row r="1148" spans="1:65" ht="13.2">
      <c r="A1148" s="6"/>
      <c r="B1148" s="31"/>
      <c r="C1148" s="31"/>
      <c r="D1148" s="6"/>
      <c r="E1148" s="72"/>
      <c r="F1148" s="6"/>
      <c r="G1148" s="6"/>
      <c r="H1148" s="6"/>
      <c r="I1148" s="6"/>
      <c r="J1148" s="6"/>
      <c r="K1148" s="6"/>
      <c r="L1148" s="6"/>
      <c r="M1148" s="6"/>
      <c r="N1148" s="6"/>
      <c r="O1148" s="6"/>
      <c r="P1148" s="6"/>
      <c r="Q1148" s="6"/>
      <c r="R1148" s="6"/>
      <c r="S1148" s="6"/>
      <c r="T1148" s="6"/>
      <c r="U1148" s="6"/>
      <c r="V1148" s="6"/>
      <c r="W1148" s="6"/>
      <c r="X1148" s="6"/>
      <c r="Y1148" s="6"/>
      <c r="Z1148" s="6"/>
      <c r="AA1148" s="6"/>
      <c r="AB1148" s="6"/>
      <c r="AC1148" s="6"/>
      <c r="AD1148" s="6"/>
      <c r="AE1148" s="6"/>
      <c r="AF1148" s="6"/>
      <c r="AG1148" s="6"/>
      <c r="AH1148" s="6"/>
      <c r="AI1148" s="6"/>
      <c r="AJ1148" s="6"/>
      <c r="AK1148" s="6"/>
      <c r="AL1148" s="6"/>
      <c r="AM1148" s="73"/>
      <c r="AN1148" s="74"/>
      <c r="AO1148" s="74"/>
      <c r="AP1148" s="74"/>
      <c r="AQ1148" s="71"/>
      <c r="AR1148" s="70"/>
      <c r="AS1148" s="6"/>
      <c r="AT1148" s="6"/>
      <c r="AU1148" s="6"/>
      <c r="AV1148" s="6"/>
      <c r="AW1148" s="6"/>
      <c r="AX1148" s="6"/>
      <c r="AY1148" s="6"/>
      <c r="AZ1148" s="6"/>
      <c r="BA1148" s="6"/>
      <c r="BB1148" s="6"/>
      <c r="BC1148" s="6"/>
      <c r="BD1148" s="6"/>
      <c r="BE1148" s="6"/>
      <c r="BF1148" s="6"/>
      <c r="BG1148" s="6"/>
      <c r="BH1148" s="6"/>
      <c r="BI1148" s="6"/>
      <c r="BJ1148" s="6"/>
      <c r="BK1148" s="6"/>
      <c r="BL1148" s="6"/>
      <c r="BM1148" s="6"/>
    </row>
    <row r="1149" spans="1:65" ht="13.2">
      <c r="A1149" s="6"/>
      <c r="B1149" s="31"/>
      <c r="C1149" s="31"/>
      <c r="D1149" s="6"/>
      <c r="E1149" s="72"/>
      <c r="F1149" s="6"/>
      <c r="G1149" s="6"/>
      <c r="H1149" s="6"/>
      <c r="I1149" s="6"/>
      <c r="J1149" s="6"/>
      <c r="K1149" s="6"/>
      <c r="L1149" s="6"/>
      <c r="M1149" s="6"/>
      <c r="N1149" s="6"/>
      <c r="O1149" s="6"/>
      <c r="P1149" s="6"/>
      <c r="Q1149" s="6"/>
      <c r="R1149" s="6"/>
      <c r="S1149" s="6"/>
      <c r="T1149" s="6"/>
      <c r="U1149" s="6"/>
      <c r="V1149" s="6"/>
      <c r="W1149" s="6"/>
      <c r="X1149" s="6"/>
      <c r="Y1149" s="6"/>
      <c r="Z1149" s="6"/>
      <c r="AA1149" s="6"/>
      <c r="AB1149" s="6"/>
      <c r="AC1149" s="6"/>
      <c r="AD1149" s="6"/>
      <c r="AE1149" s="6"/>
      <c r="AF1149" s="6"/>
      <c r="AG1149" s="6"/>
      <c r="AH1149" s="6"/>
      <c r="AI1149" s="6"/>
      <c r="AJ1149" s="6"/>
      <c r="AK1149" s="6"/>
      <c r="AL1149" s="6"/>
      <c r="AM1149" s="73"/>
      <c r="AN1149" s="74"/>
      <c r="AO1149" s="74"/>
      <c r="AP1149" s="74"/>
      <c r="AQ1149" s="71"/>
      <c r="AR1149" s="70"/>
      <c r="AS1149" s="6"/>
      <c r="AT1149" s="6"/>
      <c r="AU1149" s="6"/>
      <c r="AV1149" s="6"/>
      <c r="AW1149" s="6"/>
      <c r="AX1149" s="6"/>
      <c r="AY1149" s="6"/>
      <c r="AZ1149" s="6"/>
      <c r="BA1149" s="6"/>
      <c r="BB1149" s="6"/>
      <c r="BC1149" s="6"/>
      <c r="BD1149" s="6"/>
      <c r="BE1149" s="6"/>
      <c r="BF1149" s="6"/>
      <c r="BG1149" s="6"/>
      <c r="BH1149" s="6"/>
      <c r="BI1149" s="6"/>
      <c r="BJ1149" s="6"/>
      <c r="BK1149" s="6"/>
      <c r="BL1149" s="6"/>
      <c r="BM1149" s="6"/>
    </row>
    <row r="1150" spans="1:65" ht="13.2">
      <c r="A1150" s="6"/>
      <c r="B1150" s="31"/>
      <c r="C1150" s="31"/>
      <c r="D1150" s="6"/>
      <c r="E1150" s="72"/>
      <c r="F1150" s="6"/>
      <c r="G1150" s="6"/>
      <c r="H1150" s="6"/>
      <c r="I1150" s="6"/>
      <c r="J1150" s="6"/>
      <c r="K1150" s="6"/>
      <c r="L1150" s="6"/>
      <c r="M1150" s="6"/>
      <c r="N1150" s="6"/>
      <c r="O1150" s="6"/>
      <c r="P1150" s="6"/>
      <c r="Q1150" s="6"/>
      <c r="R1150" s="6"/>
      <c r="S1150" s="6"/>
      <c r="T1150" s="6"/>
      <c r="U1150" s="6"/>
      <c r="V1150" s="6"/>
      <c r="W1150" s="6"/>
      <c r="X1150" s="6"/>
      <c r="Y1150" s="6"/>
      <c r="Z1150" s="6"/>
      <c r="AA1150" s="6"/>
      <c r="AB1150" s="6"/>
      <c r="AC1150" s="6"/>
      <c r="AD1150" s="6"/>
      <c r="AE1150" s="6"/>
      <c r="AF1150" s="6"/>
      <c r="AG1150" s="6"/>
      <c r="AH1150" s="6"/>
      <c r="AI1150" s="6"/>
      <c r="AJ1150" s="6"/>
      <c r="AK1150" s="6"/>
      <c r="AL1150" s="6"/>
      <c r="AM1150" s="73"/>
      <c r="AN1150" s="74"/>
      <c r="AO1150" s="74"/>
      <c r="AP1150" s="74"/>
      <c r="AQ1150" s="71"/>
      <c r="AR1150" s="70"/>
      <c r="AS1150" s="6"/>
      <c r="AT1150" s="6"/>
      <c r="AU1150" s="6"/>
      <c r="AV1150" s="6"/>
      <c r="AW1150" s="6"/>
      <c r="AX1150" s="6"/>
      <c r="AY1150" s="6"/>
      <c r="AZ1150" s="6"/>
      <c r="BA1150" s="6"/>
      <c r="BB1150" s="6"/>
      <c r="BC1150" s="6"/>
      <c r="BD1150" s="6"/>
      <c r="BE1150" s="6"/>
      <c r="BF1150" s="6"/>
      <c r="BG1150" s="6"/>
      <c r="BH1150" s="6"/>
      <c r="BI1150" s="6"/>
      <c r="BJ1150" s="6"/>
      <c r="BK1150" s="6"/>
      <c r="BL1150" s="6"/>
      <c r="BM1150" s="6"/>
    </row>
    <row r="1151" spans="1:65" ht="13.2">
      <c r="A1151" s="6"/>
      <c r="B1151" s="31"/>
      <c r="C1151" s="31"/>
      <c r="D1151" s="6"/>
      <c r="E1151" s="72"/>
      <c r="F1151" s="6"/>
      <c r="G1151" s="6"/>
      <c r="H1151" s="6"/>
      <c r="I1151" s="6"/>
      <c r="J1151" s="6"/>
      <c r="K1151" s="6"/>
      <c r="L1151" s="6"/>
      <c r="M1151" s="6"/>
      <c r="N1151" s="6"/>
      <c r="O1151" s="6"/>
      <c r="P1151" s="6"/>
      <c r="Q1151" s="6"/>
      <c r="R1151" s="6"/>
      <c r="S1151" s="6"/>
      <c r="T1151" s="6"/>
      <c r="U1151" s="6"/>
      <c r="V1151" s="6"/>
      <c r="W1151" s="6"/>
      <c r="X1151" s="6"/>
      <c r="Y1151" s="6"/>
      <c r="Z1151" s="6"/>
      <c r="AA1151" s="6"/>
      <c r="AB1151" s="6"/>
      <c r="AC1151" s="6"/>
      <c r="AD1151" s="6"/>
      <c r="AE1151" s="6"/>
      <c r="AF1151" s="6"/>
      <c r="AG1151" s="6"/>
      <c r="AH1151" s="6"/>
      <c r="AI1151" s="6"/>
      <c r="AJ1151" s="6"/>
      <c r="AK1151" s="6"/>
      <c r="AL1151" s="6"/>
      <c r="AM1151" s="73"/>
      <c r="AN1151" s="74"/>
      <c r="AO1151" s="74"/>
      <c r="AP1151" s="74"/>
      <c r="AQ1151" s="71"/>
      <c r="AR1151" s="70"/>
      <c r="AS1151" s="6"/>
      <c r="AT1151" s="6"/>
      <c r="AU1151" s="6"/>
      <c r="AV1151" s="6"/>
      <c r="AW1151" s="6"/>
      <c r="AX1151" s="6"/>
      <c r="AY1151" s="6"/>
      <c r="AZ1151" s="6"/>
      <c r="BA1151" s="6"/>
      <c r="BB1151" s="6"/>
      <c r="BC1151" s="6"/>
      <c r="BD1151" s="6"/>
      <c r="BE1151" s="6"/>
      <c r="BF1151" s="6"/>
      <c r="BG1151" s="6"/>
      <c r="BH1151" s="6"/>
      <c r="BI1151" s="6"/>
      <c r="BJ1151" s="6"/>
      <c r="BK1151" s="6"/>
      <c r="BL1151" s="6"/>
      <c r="BM1151" s="6"/>
    </row>
    <row r="1152" spans="1:65" ht="13.2">
      <c r="A1152" s="6"/>
      <c r="B1152" s="31"/>
      <c r="C1152" s="31"/>
      <c r="D1152" s="6"/>
      <c r="E1152" s="72"/>
      <c r="F1152" s="6"/>
      <c r="G1152" s="6"/>
      <c r="H1152" s="6"/>
      <c r="I1152" s="6"/>
      <c r="J1152" s="6"/>
      <c r="K1152" s="6"/>
      <c r="L1152" s="6"/>
      <c r="M1152" s="6"/>
      <c r="N1152" s="6"/>
      <c r="O1152" s="6"/>
      <c r="P1152" s="6"/>
      <c r="Q1152" s="6"/>
      <c r="R1152" s="6"/>
      <c r="S1152" s="6"/>
      <c r="T1152" s="6"/>
      <c r="U1152" s="6"/>
      <c r="V1152" s="6"/>
      <c r="W1152" s="6"/>
      <c r="X1152" s="6"/>
      <c r="Y1152" s="6"/>
      <c r="Z1152" s="6"/>
      <c r="AA1152" s="6"/>
      <c r="AB1152" s="6"/>
      <c r="AC1152" s="6"/>
      <c r="AD1152" s="6"/>
      <c r="AE1152" s="6"/>
      <c r="AF1152" s="6"/>
      <c r="AG1152" s="6"/>
      <c r="AH1152" s="6"/>
      <c r="AI1152" s="6"/>
      <c r="AJ1152" s="6"/>
      <c r="AK1152" s="6"/>
      <c r="AL1152" s="6"/>
      <c r="AM1152" s="73"/>
      <c r="AN1152" s="74"/>
      <c r="AO1152" s="74"/>
      <c r="AP1152" s="74"/>
      <c r="AQ1152" s="71"/>
      <c r="AR1152" s="70"/>
      <c r="AS1152" s="6"/>
      <c r="AT1152" s="6"/>
      <c r="AU1152" s="6"/>
      <c r="AV1152" s="6"/>
      <c r="AW1152" s="6"/>
      <c r="AX1152" s="6"/>
      <c r="AY1152" s="6"/>
      <c r="AZ1152" s="6"/>
      <c r="BA1152" s="6"/>
      <c r="BB1152" s="6"/>
      <c r="BC1152" s="6"/>
      <c r="BD1152" s="6"/>
      <c r="BE1152" s="6"/>
      <c r="BF1152" s="6"/>
      <c r="BG1152" s="6"/>
      <c r="BH1152" s="6"/>
      <c r="BI1152" s="6"/>
      <c r="BJ1152" s="6"/>
      <c r="BK1152" s="6"/>
      <c r="BL1152" s="6"/>
      <c r="BM1152" s="6"/>
    </row>
    <row r="1153" spans="1:65" ht="13.2">
      <c r="A1153" s="6"/>
      <c r="B1153" s="31"/>
      <c r="C1153" s="31"/>
      <c r="D1153" s="6"/>
      <c r="E1153" s="72"/>
      <c r="F1153" s="6"/>
      <c r="G1153" s="6"/>
      <c r="H1153" s="6"/>
      <c r="I1153" s="6"/>
      <c r="J1153" s="6"/>
      <c r="K1153" s="6"/>
      <c r="L1153" s="6"/>
      <c r="M1153" s="6"/>
      <c r="N1153" s="6"/>
      <c r="O1153" s="6"/>
      <c r="P1153" s="6"/>
      <c r="Q1153" s="6"/>
      <c r="R1153" s="6"/>
      <c r="S1153" s="6"/>
      <c r="T1153" s="6"/>
      <c r="U1153" s="6"/>
      <c r="V1153" s="6"/>
      <c r="W1153" s="6"/>
      <c r="X1153" s="6"/>
      <c r="Y1153" s="6"/>
      <c r="Z1153" s="6"/>
      <c r="AA1153" s="6"/>
      <c r="AB1153" s="6"/>
      <c r="AC1153" s="6"/>
      <c r="AD1153" s="6"/>
      <c r="AE1153" s="6"/>
      <c r="AF1153" s="6"/>
      <c r="AG1153" s="6"/>
      <c r="AH1153" s="6"/>
      <c r="AI1153" s="6"/>
      <c r="AJ1153" s="6"/>
      <c r="AK1153" s="6"/>
      <c r="AL1153" s="6"/>
      <c r="AM1153" s="73"/>
      <c r="AN1153" s="74"/>
      <c r="AO1153" s="74"/>
      <c r="AP1153" s="74"/>
      <c r="AQ1153" s="71"/>
      <c r="AR1153" s="70"/>
      <c r="AS1153" s="6"/>
      <c r="AT1153" s="6"/>
      <c r="AU1153" s="6"/>
      <c r="AV1153" s="6"/>
      <c r="AW1153" s="6"/>
      <c r="AX1153" s="6"/>
      <c r="AY1153" s="6"/>
      <c r="AZ1153" s="6"/>
      <c r="BA1153" s="6"/>
      <c r="BB1153" s="6"/>
      <c r="BC1153" s="6"/>
      <c r="BD1153" s="6"/>
      <c r="BE1153" s="6"/>
      <c r="BF1153" s="6"/>
      <c r="BG1153" s="6"/>
      <c r="BH1153" s="6"/>
      <c r="BI1153" s="6"/>
      <c r="BJ1153" s="6"/>
      <c r="BK1153" s="6"/>
      <c r="BL1153" s="6"/>
      <c r="BM1153" s="6"/>
    </row>
    <row r="1154" spans="1:65" ht="13.2">
      <c r="A1154" s="6"/>
      <c r="B1154" s="31"/>
      <c r="C1154" s="31"/>
      <c r="D1154" s="6"/>
      <c r="E1154" s="72"/>
      <c r="F1154" s="6"/>
      <c r="G1154" s="6"/>
      <c r="H1154" s="6"/>
      <c r="I1154" s="6"/>
      <c r="J1154" s="6"/>
      <c r="K1154" s="6"/>
      <c r="L1154" s="6"/>
      <c r="M1154" s="6"/>
      <c r="N1154" s="6"/>
      <c r="O1154" s="6"/>
      <c r="P1154" s="6"/>
      <c r="Q1154" s="6"/>
      <c r="R1154" s="6"/>
      <c r="S1154" s="6"/>
      <c r="T1154" s="6"/>
      <c r="U1154" s="6"/>
      <c r="V1154" s="6"/>
      <c r="W1154" s="6"/>
      <c r="X1154" s="6"/>
      <c r="Y1154" s="6"/>
      <c r="Z1154" s="6"/>
      <c r="AA1154" s="6"/>
      <c r="AB1154" s="6"/>
      <c r="AC1154" s="6"/>
      <c r="AD1154" s="6"/>
      <c r="AE1154" s="6"/>
      <c r="AF1154" s="6"/>
      <c r="AG1154" s="6"/>
      <c r="AH1154" s="6"/>
      <c r="AI1154" s="6"/>
      <c r="AJ1154" s="6"/>
      <c r="AK1154" s="6"/>
      <c r="AL1154" s="6"/>
      <c r="AM1154" s="73"/>
      <c r="AN1154" s="74"/>
      <c r="AO1154" s="74"/>
      <c r="AP1154" s="74"/>
      <c r="AQ1154" s="71"/>
      <c r="AR1154" s="70"/>
      <c r="AS1154" s="6"/>
      <c r="AT1154" s="6"/>
      <c r="AU1154" s="6"/>
      <c r="AV1154" s="6"/>
      <c r="AW1154" s="6"/>
      <c r="AX1154" s="6"/>
      <c r="AY1154" s="6"/>
      <c r="AZ1154" s="6"/>
      <c r="BA1154" s="6"/>
      <c r="BB1154" s="6"/>
      <c r="BC1154" s="6"/>
      <c r="BD1154" s="6"/>
      <c r="BE1154" s="6"/>
      <c r="BF1154" s="6"/>
      <c r="BG1154" s="6"/>
      <c r="BH1154" s="6"/>
      <c r="BI1154" s="6"/>
      <c r="BJ1154" s="6"/>
      <c r="BK1154" s="6"/>
      <c r="BL1154" s="6"/>
      <c r="BM1154" s="6"/>
    </row>
    <row r="1155" spans="1:65" ht="13.2">
      <c r="A1155" s="6"/>
      <c r="B1155" s="31"/>
      <c r="C1155" s="31"/>
      <c r="D1155" s="6"/>
      <c r="E1155" s="72"/>
      <c r="F1155" s="6"/>
      <c r="G1155" s="6"/>
      <c r="H1155" s="6"/>
      <c r="I1155" s="6"/>
      <c r="J1155" s="6"/>
      <c r="K1155" s="6"/>
      <c r="L1155" s="6"/>
      <c r="M1155" s="6"/>
      <c r="N1155" s="6"/>
      <c r="O1155" s="6"/>
      <c r="P1155" s="6"/>
      <c r="Q1155" s="6"/>
      <c r="R1155" s="6"/>
      <c r="S1155" s="6"/>
      <c r="T1155" s="6"/>
      <c r="U1155" s="6"/>
      <c r="V1155" s="6"/>
      <c r="W1155" s="6"/>
      <c r="X1155" s="6"/>
      <c r="Y1155" s="6"/>
      <c r="Z1155" s="6"/>
      <c r="AA1155" s="6"/>
      <c r="AB1155" s="6"/>
      <c r="AC1155" s="6"/>
      <c r="AD1155" s="6"/>
      <c r="AE1155" s="6"/>
      <c r="AF1155" s="6"/>
      <c r="AG1155" s="6"/>
      <c r="AH1155" s="6"/>
      <c r="AI1155" s="6"/>
      <c r="AJ1155" s="6"/>
      <c r="AK1155" s="6"/>
      <c r="AL1155" s="6"/>
      <c r="AM1155" s="73"/>
      <c r="AN1155" s="74"/>
      <c r="AO1155" s="74"/>
      <c r="AP1155" s="74"/>
      <c r="AQ1155" s="71"/>
      <c r="AR1155" s="70"/>
      <c r="AS1155" s="6"/>
      <c r="AT1155" s="6"/>
      <c r="AU1155" s="6"/>
      <c r="AV1155" s="6"/>
      <c r="AW1155" s="6"/>
      <c r="AX1155" s="6"/>
      <c r="AY1155" s="6"/>
      <c r="AZ1155" s="6"/>
      <c r="BA1155" s="6"/>
      <c r="BB1155" s="6"/>
      <c r="BC1155" s="6"/>
      <c r="BD1155" s="6"/>
      <c r="BE1155" s="6"/>
      <c r="BF1155" s="6"/>
      <c r="BG1155" s="6"/>
      <c r="BH1155" s="6"/>
      <c r="BI1155" s="6"/>
      <c r="BJ1155" s="6"/>
      <c r="BK1155" s="6"/>
      <c r="BL1155" s="6"/>
      <c r="BM1155" s="6"/>
    </row>
    <row r="1156" spans="1:65" ht="13.2">
      <c r="A1156" s="6"/>
      <c r="B1156" s="31"/>
      <c r="C1156" s="31"/>
      <c r="D1156" s="6"/>
      <c r="E1156" s="72"/>
      <c r="F1156" s="6"/>
      <c r="G1156" s="6"/>
      <c r="H1156" s="6"/>
      <c r="I1156" s="6"/>
      <c r="J1156" s="6"/>
      <c r="K1156" s="6"/>
      <c r="L1156" s="6"/>
      <c r="M1156" s="6"/>
      <c r="N1156" s="6"/>
      <c r="O1156" s="6"/>
      <c r="P1156" s="6"/>
      <c r="Q1156" s="6"/>
      <c r="R1156" s="6"/>
      <c r="S1156" s="6"/>
      <c r="T1156" s="6"/>
      <c r="U1156" s="6"/>
      <c r="V1156" s="6"/>
      <c r="W1156" s="6"/>
      <c r="X1156" s="6"/>
      <c r="Y1156" s="6"/>
      <c r="Z1156" s="6"/>
      <c r="AA1156" s="6"/>
      <c r="AB1156" s="6"/>
      <c r="AC1156" s="6"/>
      <c r="AD1156" s="6"/>
      <c r="AE1156" s="6"/>
      <c r="AF1156" s="6"/>
      <c r="AG1156" s="6"/>
      <c r="AH1156" s="6"/>
      <c r="AI1156" s="6"/>
      <c r="AJ1156" s="6"/>
      <c r="AK1156" s="6"/>
      <c r="AL1156" s="6"/>
      <c r="AM1156" s="73"/>
      <c r="AN1156" s="74"/>
      <c r="AO1156" s="74"/>
      <c r="AP1156" s="74"/>
      <c r="AQ1156" s="71"/>
      <c r="AR1156" s="70"/>
      <c r="AS1156" s="6"/>
      <c r="AT1156" s="6"/>
      <c r="AU1156" s="6"/>
      <c r="AV1156" s="6"/>
      <c r="AW1156" s="6"/>
      <c r="AX1156" s="6"/>
      <c r="AY1156" s="6"/>
      <c r="AZ1156" s="6"/>
      <c r="BA1156" s="6"/>
      <c r="BB1156" s="6"/>
      <c r="BC1156" s="6"/>
      <c r="BD1156" s="6"/>
      <c r="BE1156" s="6"/>
      <c r="BF1156" s="6"/>
      <c r="BG1156" s="6"/>
      <c r="BH1156" s="6"/>
      <c r="BI1156" s="6"/>
      <c r="BJ1156" s="6"/>
      <c r="BK1156" s="6"/>
      <c r="BL1156" s="6"/>
      <c r="BM1156" s="6"/>
    </row>
    <row r="1157" spans="1:65" ht="13.2">
      <c r="A1157" s="6"/>
      <c r="B1157" s="31"/>
      <c r="C1157" s="31"/>
      <c r="D1157" s="6"/>
      <c r="E1157" s="72"/>
      <c r="F1157" s="6"/>
      <c r="G1157" s="6"/>
      <c r="H1157" s="6"/>
      <c r="I1157" s="6"/>
      <c r="J1157" s="6"/>
      <c r="K1157" s="6"/>
      <c r="L1157" s="6"/>
      <c r="M1157" s="6"/>
      <c r="N1157" s="6"/>
      <c r="O1157" s="6"/>
      <c r="P1157" s="6"/>
      <c r="Q1157" s="6"/>
      <c r="R1157" s="6"/>
      <c r="S1157" s="6"/>
      <c r="T1157" s="6"/>
      <c r="U1157" s="6"/>
      <c r="V1157" s="6"/>
      <c r="W1157" s="6"/>
      <c r="X1157" s="6"/>
      <c r="Y1157" s="6"/>
      <c r="Z1157" s="6"/>
      <c r="AA1157" s="6"/>
      <c r="AB1157" s="6"/>
      <c r="AC1157" s="6"/>
      <c r="AD1157" s="6"/>
      <c r="AE1157" s="6"/>
      <c r="AF1157" s="6"/>
      <c r="AG1157" s="6"/>
      <c r="AH1157" s="6"/>
      <c r="AI1157" s="6"/>
      <c r="AJ1157" s="6"/>
      <c r="AK1157" s="6"/>
      <c r="AL1157" s="6"/>
      <c r="AM1157" s="73"/>
      <c r="AN1157" s="74"/>
      <c r="AO1157" s="74"/>
      <c r="AP1157" s="74"/>
      <c r="AQ1157" s="71"/>
      <c r="AR1157" s="70"/>
      <c r="AS1157" s="6"/>
      <c r="AT1157" s="6"/>
      <c r="AU1157" s="6"/>
      <c r="AV1157" s="6"/>
      <c r="AW1157" s="6"/>
      <c r="AX1157" s="6"/>
      <c r="AY1157" s="6"/>
      <c r="AZ1157" s="6"/>
      <c r="BA1157" s="6"/>
      <c r="BB1157" s="6"/>
      <c r="BC1157" s="6"/>
      <c r="BD1157" s="6"/>
      <c r="BE1157" s="6"/>
      <c r="BF1157" s="6"/>
      <c r="BG1157" s="6"/>
      <c r="BH1157" s="6"/>
      <c r="BI1157" s="6"/>
      <c r="BJ1157" s="6"/>
      <c r="BK1157" s="6"/>
      <c r="BL1157" s="6"/>
      <c r="BM1157" s="6"/>
    </row>
    <row r="1158" spans="1:65" ht="13.2">
      <c r="A1158" s="6"/>
      <c r="B1158" s="31"/>
      <c r="C1158" s="31"/>
      <c r="D1158" s="6"/>
      <c r="E1158" s="72"/>
      <c r="F1158" s="6"/>
      <c r="G1158" s="6"/>
      <c r="H1158" s="6"/>
      <c r="I1158" s="6"/>
      <c r="J1158" s="6"/>
      <c r="K1158" s="6"/>
      <c r="L1158" s="6"/>
      <c r="M1158" s="6"/>
      <c r="N1158" s="6"/>
      <c r="O1158" s="6"/>
      <c r="P1158" s="6"/>
      <c r="Q1158" s="6"/>
      <c r="R1158" s="6"/>
      <c r="S1158" s="6"/>
      <c r="T1158" s="6"/>
      <c r="U1158" s="6"/>
      <c r="V1158" s="6"/>
      <c r="W1158" s="6"/>
      <c r="X1158" s="6"/>
      <c r="Y1158" s="6"/>
      <c r="Z1158" s="6"/>
      <c r="AA1158" s="6"/>
      <c r="AB1158" s="6"/>
      <c r="AC1158" s="6"/>
      <c r="AD1158" s="6"/>
      <c r="AE1158" s="6"/>
      <c r="AF1158" s="6"/>
      <c r="AG1158" s="6"/>
      <c r="AH1158" s="6"/>
      <c r="AI1158" s="6"/>
      <c r="AJ1158" s="6"/>
      <c r="AK1158" s="6"/>
      <c r="AL1158" s="6"/>
      <c r="AM1158" s="73"/>
      <c r="AN1158" s="74"/>
      <c r="AO1158" s="74"/>
      <c r="AP1158" s="74"/>
      <c r="AQ1158" s="71"/>
      <c r="AR1158" s="70"/>
      <c r="AS1158" s="6"/>
      <c r="AT1158" s="6"/>
      <c r="AU1158" s="6"/>
      <c r="AV1158" s="6"/>
      <c r="AW1158" s="6"/>
      <c r="AX1158" s="6"/>
      <c r="AY1158" s="6"/>
      <c r="AZ1158" s="6"/>
      <c r="BA1158" s="6"/>
      <c r="BB1158" s="6"/>
      <c r="BC1158" s="6"/>
      <c r="BD1158" s="6"/>
      <c r="BE1158" s="6"/>
      <c r="BF1158" s="6"/>
      <c r="BG1158" s="6"/>
      <c r="BH1158" s="6"/>
      <c r="BI1158" s="6"/>
      <c r="BJ1158" s="6"/>
      <c r="BK1158" s="6"/>
      <c r="BL1158" s="6"/>
      <c r="BM1158" s="6"/>
    </row>
    <row r="1159" spans="1:65" ht="13.2">
      <c r="A1159" s="6"/>
      <c r="B1159" s="31"/>
      <c r="C1159" s="31"/>
      <c r="D1159" s="6"/>
      <c r="E1159" s="72"/>
      <c r="F1159" s="6"/>
      <c r="G1159" s="6"/>
      <c r="H1159" s="6"/>
      <c r="I1159" s="6"/>
      <c r="J1159" s="6"/>
      <c r="K1159" s="6"/>
      <c r="L1159" s="6"/>
      <c r="M1159" s="6"/>
      <c r="N1159" s="6"/>
      <c r="O1159" s="6"/>
      <c r="P1159" s="6"/>
      <c r="Q1159" s="6"/>
      <c r="R1159" s="6"/>
      <c r="S1159" s="6"/>
      <c r="T1159" s="6"/>
      <c r="U1159" s="6"/>
      <c r="V1159" s="6"/>
      <c r="W1159" s="6"/>
      <c r="X1159" s="6"/>
      <c r="Y1159" s="6"/>
      <c r="Z1159" s="6"/>
      <c r="AA1159" s="6"/>
      <c r="AB1159" s="6"/>
      <c r="AC1159" s="6"/>
      <c r="AD1159" s="6"/>
      <c r="AE1159" s="6"/>
      <c r="AF1159" s="6"/>
      <c r="AG1159" s="6"/>
      <c r="AH1159" s="6"/>
      <c r="AI1159" s="6"/>
      <c r="AJ1159" s="6"/>
      <c r="AK1159" s="6"/>
      <c r="AL1159" s="6"/>
      <c r="AM1159" s="73"/>
      <c r="AN1159" s="74"/>
      <c r="AO1159" s="74"/>
      <c r="AP1159" s="74"/>
      <c r="AQ1159" s="71"/>
      <c r="AR1159" s="70"/>
      <c r="AS1159" s="6"/>
      <c r="AT1159" s="6"/>
      <c r="AU1159" s="6"/>
      <c r="AV1159" s="6"/>
      <c r="AW1159" s="6"/>
      <c r="AX1159" s="6"/>
      <c r="AY1159" s="6"/>
      <c r="AZ1159" s="6"/>
      <c r="BA1159" s="6"/>
      <c r="BB1159" s="6"/>
      <c r="BC1159" s="6"/>
      <c r="BD1159" s="6"/>
      <c r="BE1159" s="6"/>
      <c r="BF1159" s="6"/>
      <c r="BG1159" s="6"/>
      <c r="BH1159" s="6"/>
      <c r="BI1159" s="6"/>
      <c r="BJ1159" s="6"/>
      <c r="BK1159" s="6"/>
      <c r="BL1159" s="6"/>
      <c r="BM1159" s="6"/>
    </row>
    <row r="1160" spans="1:65" ht="13.2">
      <c r="A1160" s="6"/>
      <c r="B1160" s="31"/>
      <c r="C1160" s="31"/>
      <c r="D1160" s="6"/>
      <c r="E1160" s="72"/>
      <c r="F1160" s="6"/>
      <c r="G1160" s="6"/>
      <c r="H1160" s="6"/>
      <c r="I1160" s="6"/>
      <c r="J1160" s="6"/>
      <c r="K1160" s="6"/>
      <c r="L1160" s="6"/>
      <c r="M1160" s="6"/>
      <c r="N1160" s="6"/>
      <c r="O1160" s="6"/>
      <c r="P1160" s="6"/>
      <c r="Q1160" s="6"/>
      <c r="R1160" s="6"/>
      <c r="S1160" s="6"/>
      <c r="T1160" s="6"/>
      <c r="U1160" s="6"/>
      <c r="V1160" s="6"/>
      <c r="W1160" s="6"/>
      <c r="X1160" s="6"/>
      <c r="Y1160" s="6"/>
      <c r="Z1160" s="6"/>
      <c r="AA1160" s="6"/>
      <c r="AB1160" s="6"/>
      <c r="AC1160" s="6"/>
      <c r="AD1160" s="6"/>
      <c r="AE1160" s="6"/>
      <c r="AF1160" s="6"/>
      <c r="AG1160" s="6"/>
      <c r="AH1160" s="6"/>
      <c r="AI1160" s="6"/>
      <c r="AJ1160" s="6"/>
      <c r="AK1160" s="6"/>
      <c r="AL1160" s="6"/>
      <c r="AM1160" s="73"/>
      <c r="AN1160" s="74"/>
      <c r="AO1160" s="74"/>
      <c r="AP1160" s="74"/>
      <c r="AQ1160" s="71"/>
      <c r="AR1160" s="70"/>
      <c r="AS1160" s="6"/>
      <c r="AT1160" s="6"/>
      <c r="AU1160" s="6"/>
      <c r="AV1160" s="6"/>
      <c r="AW1160" s="6"/>
      <c r="AX1160" s="6"/>
      <c r="AY1160" s="6"/>
      <c r="AZ1160" s="6"/>
      <c r="BA1160" s="6"/>
      <c r="BB1160" s="6"/>
      <c r="BC1160" s="6"/>
      <c r="BD1160" s="6"/>
      <c r="BE1160" s="6"/>
      <c r="BF1160" s="6"/>
      <c r="BG1160" s="6"/>
      <c r="BH1160" s="6"/>
      <c r="BI1160" s="6"/>
      <c r="BJ1160" s="6"/>
      <c r="BK1160" s="6"/>
      <c r="BL1160" s="6"/>
      <c r="BM1160" s="6"/>
    </row>
    <row r="1161" spans="1:65" ht="13.2">
      <c r="A1161" s="6"/>
      <c r="B1161" s="31"/>
      <c r="C1161" s="31"/>
      <c r="D1161" s="6"/>
      <c r="E1161" s="72"/>
      <c r="F1161" s="6"/>
      <c r="G1161" s="6"/>
      <c r="H1161" s="6"/>
      <c r="I1161" s="6"/>
      <c r="J1161" s="6"/>
      <c r="K1161" s="6"/>
      <c r="L1161" s="6"/>
      <c r="M1161" s="6"/>
      <c r="N1161" s="6"/>
      <c r="O1161" s="6"/>
      <c r="P1161" s="6"/>
      <c r="Q1161" s="6"/>
      <c r="R1161" s="6"/>
      <c r="S1161" s="6"/>
      <c r="T1161" s="6"/>
      <c r="U1161" s="6"/>
      <c r="V1161" s="6"/>
      <c r="W1161" s="6"/>
      <c r="X1161" s="6"/>
      <c r="Y1161" s="6"/>
      <c r="Z1161" s="6"/>
      <c r="AA1161" s="6"/>
      <c r="AB1161" s="6"/>
      <c r="AC1161" s="6"/>
      <c r="AD1161" s="6"/>
      <c r="AE1161" s="6"/>
      <c r="AF1161" s="6"/>
      <c r="AG1161" s="6"/>
      <c r="AH1161" s="6"/>
      <c r="AI1161" s="6"/>
      <c r="AJ1161" s="6"/>
      <c r="AK1161" s="6"/>
      <c r="AL1161" s="6"/>
      <c r="AM1161" s="73"/>
      <c r="AN1161" s="74"/>
      <c r="AO1161" s="74"/>
      <c r="AP1161" s="74"/>
      <c r="AQ1161" s="71"/>
      <c r="AR1161" s="70"/>
      <c r="AS1161" s="6"/>
      <c r="AT1161" s="6"/>
      <c r="AU1161" s="6"/>
      <c r="AV1161" s="6"/>
      <c r="AW1161" s="6"/>
      <c r="AX1161" s="6"/>
      <c r="AY1161" s="6"/>
      <c r="AZ1161" s="6"/>
      <c r="BA1161" s="6"/>
      <c r="BB1161" s="6"/>
      <c r="BC1161" s="6"/>
      <c r="BD1161" s="6"/>
      <c r="BE1161" s="6"/>
      <c r="BF1161" s="6"/>
      <c r="BG1161" s="6"/>
      <c r="BH1161" s="6"/>
      <c r="BI1161" s="6"/>
      <c r="BJ1161" s="6"/>
      <c r="BK1161" s="6"/>
      <c r="BL1161" s="6"/>
      <c r="BM1161" s="6"/>
    </row>
    <row r="1162" spans="1:65" ht="13.2">
      <c r="A1162" s="6"/>
      <c r="B1162" s="31"/>
      <c r="C1162" s="31"/>
      <c r="D1162" s="6"/>
      <c r="E1162" s="72"/>
      <c r="F1162" s="6"/>
      <c r="G1162" s="6"/>
      <c r="H1162" s="6"/>
      <c r="I1162" s="6"/>
      <c r="J1162" s="6"/>
      <c r="K1162" s="6"/>
      <c r="L1162" s="6"/>
      <c r="M1162" s="6"/>
      <c r="N1162" s="6"/>
      <c r="O1162" s="6"/>
      <c r="P1162" s="6"/>
      <c r="Q1162" s="6"/>
      <c r="R1162" s="6"/>
      <c r="S1162" s="6"/>
      <c r="T1162" s="6"/>
      <c r="U1162" s="6"/>
      <c r="V1162" s="6"/>
      <c r="W1162" s="6"/>
      <c r="X1162" s="6"/>
      <c r="Y1162" s="6"/>
      <c r="Z1162" s="6"/>
      <c r="AA1162" s="6"/>
      <c r="AB1162" s="6"/>
      <c r="AC1162" s="6"/>
      <c r="AD1162" s="6"/>
      <c r="AE1162" s="6"/>
      <c r="AF1162" s="6"/>
      <c r="AG1162" s="6"/>
      <c r="AH1162" s="6"/>
      <c r="AI1162" s="6"/>
      <c r="AJ1162" s="6"/>
      <c r="AK1162" s="6"/>
      <c r="AL1162" s="6"/>
      <c r="AM1162" s="73"/>
      <c r="AN1162" s="74"/>
      <c r="AO1162" s="74"/>
      <c r="AP1162" s="74"/>
      <c r="AQ1162" s="71"/>
      <c r="AR1162" s="70"/>
      <c r="AS1162" s="6"/>
      <c r="AT1162" s="6"/>
      <c r="AU1162" s="6"/>
      <c r="AV1162" s="6"/>
      <c r="AW1162" s="6"/>
      <c r="AX1162" s="6"/>
      <c r="AY1162" s="6"/>
      <c r="AZ1162" s="6"/>
      <c r="BA1162" s="6"/>
      <c r="BB1162" s="6"/>
      <c r="BC1162" s="6"/>
      <c r="BD1162" s="6"/>
      <c r="BE1162" s="6"/>
      <c r="BF1162" s="6"/>
      <c r="BG1162" s="6"/>
      <c r="BH1162" s="6"/>
      <c r="BI1162" s="6"/>
      <c r="BJ1162" s="6"/>
      <c r="BK1162" s="6"/>
      <c r="BL1162" s="6"/>
      <c r="BM1162" s="6"/>
    </row>
    <row r="1163" spans="1:65" ht="13.2">
      <c r="A1163" s="6"/>
      <c r="B1163" s="31"/>
      <c r="C1163" s="31"/>
      <c r="D1163" s="6"/>
      <c r="E1163" s="72"/>
      <c r="F1163" s="6"/>
      <c r="G1163" s="6"/>
      <c r="H1163" s="6"/>
      <c r="I1163" s="6"/>
      <c r="J1163" s="6"/>
      <c r="K1163" s="6"/>
      <c r="L1163" s="6"/>
      <c r="M1163" s="6"/>
      <c r="N1163" s="6"/>
      <c r="O1163" s="6"/>
      <c r="P1163" s="6"/>
      <c r="Q1163" s="6"/>
      <c r="R1163" s="6"/>
      <c r="S1163" s="6"/>
      <c r="T1163" s="6"/>
      <c r="U1163" s="6"/>
      <c r="V1163" s="6"/>
      <c r="W1163" s="6"/>
      <c r="X1163" s="6"/>
      <c r="Y1163" s="6"/>
      <c r="Z1163" s="6"/>
      <c r="AA1163" s="6"/>
      <c r="AB1163" s="6"/>
      <c r="AC1163" s="6"/>
      <c r="AD1163" s="6"/>
      <c r="AE1163" s="6"/>
      <c r="AF1163" s="6"/>
      <c r="AG1163" s="6"/>
      <c r="AH1163" s="6"/>
      <c r="AI1163" s="6"/>
      <c r="AJ1163" s="6"/>
      <c r="AK1163" s="6"/>
      <c r="AL1163" s="6"/>
      <c r="AM1163" s="73"/>
      <c r="AN1163" s="74"/>
      <c r="AO1163" s="74"/>
      <c r="AP1163" s="74"/>
      <c r="AQ1163" s="71"/>
      <c r="AR1163" s="70"/>
      <c r="AS1163" s="6"/>
      <c r="AT1163" s="6"/>
      <c r="AU1163" s="6"/>
      <c r="AV1163" s="6"/>
      <c r="AW1163" s="6"/>
      <c r="AX1163" s="6"/>
      <c r="AY1163" s="6"/>
      <c r="AZ1163" s="6"/>
      <c r="BA1163" s="6"/>
      <c r="BB1163" s="6"/>
      <c r="BC1163" s="6"/>
      <c r="BD1163" s="6"/>
      <c r="BE1163" s="6"/>
      <c r="BF1163" s="6"/>
      <c r="BG1163" s="6"/>
      <c r="BH1163" s="6"/>
      <c r="BI1163" s="6"/>
      <c r="BJ1163" s="6"/>
      <c r="BK1163" s="6"/>
      <c r="BL1163" s="6"/>
      <c r="BM1163" s="6"/>
    </row>
    <row r="1164" spans="1:65" ht="13.2">
      <c r="A1164" s="6"/>
      <c r="B1164" s="31"/>
      <c r="C1164" s="31"/>
      <c r="D1164" s="6"/>
      <c r="E1164" s="72"/>
      <c r="F1164" s="6"/>
      <c r="G1164" s="6"/>
      <c r="H1164" s="6"/>
      <c r="I1164" s="6"/>
      <c r="J1164" s="6"/>
      <c r="K1164" s="6"/>
      <c r="L1164" s="6"/>
      <c r="M1164" s="6"/>
      <c r="N1164" s="6"/>
      <c r="O1164" s="6"/>
      <c r="P1164" s="6"/>
      <c r="Q1164" s="6"/>
      <c r="R1164" s="6"/>
      <c r="S1164" s="6"/>
      <c r="T1164" s="6"/>
      <c r="U1164" s="6"/>
      <c r="V1164" s="6"/>
      <c r="W1164" s="6"/>
      <c r="X1164" s="6"/>
      <c r="Y1164" s="6"/>
      <c r="Z1164" s="6"/>
      <c r="AA1164" s="6"/>
      <c r="AB1164" s="6"/>
      <c r="AC1164" s="6"/>
      <c r="AD1164" s="6"/>
      <c r="AE1164" s="6"/>
      <c r="AF1164" s="6"/>
      <c r="AG1164" s="6"/>
      <c r="AH1164" s="6"/>
      <c r="AI1164" s="6"/>
      <c r="AJ1164" s="6"/>
      <c r="AK1164" s="6"/>
      <c r="AL1164" s="6"/>
      <c r="AM1164" s="73"/>
      <c r="AN1164" s="74"/>
      <c r="AO1164" s="74"/>
      <c r="AP1164" s="74"/>
      <c r="AQ1164" s="71"/>
      <c r="AR1164" s="70"/>
      <c r="AS1164" s="6"/>
      <c r="AT1164" s="6"/>
      <c r="AU1164" s="6"/>
      <c r="AV1164" s="6"/>
      <c r="AW1164" s="6"/>
      <c r="AX1164" s="6"/>
      <c r="AY1164" s="6"/>
      <c r="AZ1164" s="6"/>
      <c r="BA1164" s="6"/>
      <c r="BB1164" s="6"/>
      <c r="BC1164" s="6"/>
      <c r="BD1164" s="6"/>
      <c r="BE1164" s="6"/>
      <c r="BF1164" s="6"/>
      <c r="BG1164" s="6"/>
      <c r="BH1164" s="6"/>
      <c r="BI1164" s="6"/>
      <c r="BJ1164" s="6"/>
      <c r="BK1164" s="6"/>
      <c r="BL1164" s="6"/>
      <c r="BM1164" s="6"/>
    </row>
    <row r="1165" spans="1:65" ht="13.2">
      <c r="A1165" s="6"/>
      <c r="B1165" s="31"/>
      <c r="C1165" s="31"/>
      <c r="D1165" s="6"/>
      <c r="E1165" s="72"/>
      <c r="F1165" s="6"/>
      <c r="G1165" s="6"/>
      <c r="H1165" s="6"/>
      <c r="I1165" s="6"/>
      <c r="J1165" s="6"/>
      <c r="K1165" s="6"/>
      <c r="L1165" s="6"/>
      <c r="M1165" s="6"/>
      <c r="N1165" s="6"/>
      <c r="O1165" s="6"/>
      <c r="P1165" s="6"/>
      <c r="Q1165" s="6"/>
      <c r="R1165" s="6"/>
      <c r="S1165" s="6"/>
      <c r="T1165" s="6"/>
      <c r="U1165" s="6"/>
      <c r="V1165" s="6"/>
      <c r="W1165" s="6"/>
      <c r="X1165" s="6"/>
      <c r="Y1165" s="6"/>
      <c r="Z1165" s="6"/>
      <c r="AA1165" s="6"/>
      <c r="AB1165" s="6"/>
      <c r="AC1165" s="6"/>
      <c r="AD1165" s="6"/>
      <c r="AE1165" s="6"/>
      <c r="AF1165" s="6"/>
      <c r="AG1165" s="6"/>
      <c r="AH1165" s="6"/>
      <c r="AI1165" s="6"/>
      <c r="AJ1165" s="6"/>
      <c r="AK1165" s="6"/>
      <c r="AL1165" s="6"/>
      <c r="AM1165" s="73"/>
      <c r="AN1165" s="74"/>
      <c r="AO1165" s="74"/>
      <c r="AP1165" s="74"/>
      <c r="AQ1165" s="71"/>
      <c r="AR1165" s="70"/>
      <c r="AS1165" s="6"/>
      <c r="AT1165" s="6"/>
      <c r="AU1165" s="6"/>
      <c r="AV1165" s="6"/>
      <c r="AW1165" s="6"/>
      <c r="AX1165" s="6"/>
      <c r="AY1165" s="6"/>
      <c r="AZ1165" s="6"/>
      <c r="BA1165" s="6"/>
      <c r="BB1165" s="6"/>
      <c r="BC1165" s="6"/>
      <c r="BD1165" s="6"/>
      <c r="BE1165" s="6"/>
      <c r="BF1165" s="6"/>
      <c r="BG1165" s="6"/>
      <c r="BH1165" s="6"/>
      <c r="BI1165" s="6"/>
      <c r="BJ1165" s="6"/>
      <c r="BK1165" s="6"/>
      <c r="BL1165" s="6"/>
      <c r="BM1165" s="6"/>
    </row>
    <row r="1166" spans="1:65" ht="13.2">
      <c r="A1166" s="6"/>
      <c r="B1166" s="31"/>
      <c r="C1166" s="31"/>
      <c r="D1166" s="6"/>
      <c r="E1166" s="72"/>
      <c r="F1166" s="6"/>
      <c r="G1166" s="6"/>
      <c r="H1166" s="6"/>
      <c r="I1166" s="6"/>
      <c r="J1166" s="6"/>
      <c r="K1166" s="6"/>
      <c r="L1166" s="6"/>
      <c r="M1166" s="6"/>
      <c r="N1166" s="6"/>
      <c r="O1166" s="6"/>
      <c r="P1166" s="6"/>
      <c r="Q1166" s="6"/>
      <c r="R1166" s="6"/>
      <c r="S1166" s="6"/>
      <c r="T1166" s="6"/>
      <c r="U1166" s="6"/>
      <c r="V1166" s="6"/>
      <c r="W1166" s="6"/>
      <c r="X1166" s="6"/>
      <c r="Y1166" s="6"/>
      <c r="Z1166" s="6"/>
      <c r="AA1166" s="6"/>
      <c r="AB1166" s="6"/>
      <c r="AC1166" s="6"/>
      <c r="AD1166" s="6"/>
      <c r="AE1166" s="6"/>
      <c r="AF1166" s="6"/>
      <c r="AG1166" s="6"/>
      <c r="AH1166" s="6"/>
      <c r="AI1166" s="6"/>
      <c r="AJ1166" s="6"/>
      <c r="AK1166" s="6"/>
      <c r="AL1166" s="6"/>
      <c r="AM1166" s="73"/>
      <c r="AN1166" s="74"/>
      <c r="AO1166" s="74"/>
      <c r="AP1166" s="74"/>
      <c r="AQ1166" s="71"/>
      <c r="AR1166" s="70"/>
      <c r="AS1166" s="6"/>
      <c r="AT1166" s="6"/>
      <c r="AU1166" s="6"/>
      <c r="AV1166" s="6"/>
      <c r="AW1166" s="6"/>
      <c r="AX1166" s="6"/>
      <c r="AY1166" s="6"/>
      <c r="AZ1166" s="6"/>
      <c r="BA1166" s="6"/>
      <c r="BB1166" s="6"/>
      <c r="BC1166" s="6"/>
      <c r="BD1166" s="6"/>
      <c r="BE1166" s="6"/>
      <c r="BF1166" s="6"/>
      <c r="BG1166" s="6"/>
      <c r="BH1166" s="6"/>
      <c r="BI1166" s="6"/>
      <c r="BJ1166" s="6"/>
      <c r="BK1166" s="6"/>
      <c r="BL1166" s="6"/>
      <c r="BM1166" s="6"/>
    </row>
    <row r="1167" spans="1:65" ht="13.2">
      <c r="A1167" s="6"/>
      <c r="B1167" s="31"/>
      <c r="C1167" s="31"/>
      <c r="D1167" s="6"/>
      <c r="E1167" s="72"/>
      <c r="F1167" s="6"/>
      <c r="G1167" s="6"/>
      <c r="H1167" s="6"/>
      <c r="I1167" s="6"/>
      <c r="J1167" s="6"/>
      <c r="K1167" s="6"/>
      <c r="L1167" s="6"/>
      <c r="M1167" s="6"/>
      <c r="N1167" s="6"/>
      <c r="O1167" s="6"/>
      <c r="P1167" s="6"/>
      <c r="Q1167" s="6"/>
      <c r="R1167" s="6"/>
      <c r="S1167" s="6"/>
      <c r="T1167" s="6"/>
      <c r="U1167" s="6"/>
      <c r="V1167" s="6"/>
      <c r="W1167" s="6"/>
      <c r="X1167" s="6"/>
      <c r="Y1167" s="6"/>
      <c r="Z1167" s="6"/>
      <c r="AA1167" s="6"/>
      <c r="AB1167" s="6"/>
      <c r="AC1167" s="6"/>
      <c r="AD1167" s="6"/>
      <c r="AE1167" s="6"/>
      <c r="AF1167" s="6"/>
      <c r="AG1167" s="6"/>
      <c r="AH1167" s="6"/>
      <c r="AI1167" s="6"/>
      <c r="AJ1167" s="6"/>
      <c r="AK1167" s="6"/>
      <c r="AL1167" s="6"/>
      <c r="AM1167" s="73"/>
      <c r="AN1167" s="74"/>
      <c r="AO1167" s="74"/>
      <c r="AP1167" s="74"/>
      <c r="AQ1167" s="71"/>
      <c r="AR1167" s="70"/>
      <c r="AS1167" s="6"/>
      <c r="AT1167" s="6"/>
      <c r="AU1167" s="6"/>
      <c r="AV1167" s="6"/>
      <c r="AW1167" s="6"/>
      <c r="AX1167" s="6"/>
      <c r="AY1167" s="6"/>
      <c r="AZ1167" s="6"/>
      <c r="BA1167" s="6"/>
      <c r="BB1167" s="6"/>
      <c r="BC1167" s="6"/>
      <c r="BD1167" s="6"/>
      <c r="BE1167" s="6"/>
      <c r="BF1167" s="6"/>
      <c r="BG1167" s="6"/>
      <c r="BH1167" s="6"/>
      <c r="BI1167" s="6"/>
      <c r="BJ1167" s="6"/>
      <c r="BK1167" s="6"/>
      <c r="BL1167" s="6"/>
      <c r="BM1167" s="6"/>
    </row>
    <row r="1168" spans="1:65" ht="13.2">
      <c r="A1168" s="6"/>
      <c r="B1168" s="31"/>
      <c r="C1168" s="31"/>
      <c r="D1168" s="6"/>
      <c r="E1168" s="72"/>
      <c r="F1168" s="6"/>
      <c r="G1168" s="6"/>
      <c r="H1168" s="6"/>
      <c r="I1168" s="6"/>
      <c r="J1168" s="6"/>
      <c r="K1168" s="6"/>
      <c r="L1168" s="6"/>
      <c r="M1168" s="6"/>
      <c r="N1168" s="6"/>
      <c r="O1168" s="6"/>
      <c r="P1168" s="6"/>
      <c r="Q1168" s="6"/>
      <c r="R1168" s="6"/>
      <c r="S1168" s="6"/>
      <c r="T1168" s="6"/>
      <c r="U1168" s="6"/>
      <c r="V1168" s="6"/>
      <c r="W1168" s="6"/>
      <c r="X1168" s="6"/>
      <c r="Y1168" s="6"/>
      <c r="Z1168" s="6"/>
      <c r="AA1168" s="6"/>
      <c r="AB1168" s="6"/>
      <c r="AC1168" s="6"/>
      <c r="AD1168" s="6"/>
      <c r="AE1168" s="6"/>
      <c r="AF1168" s="6"/>
      <c r="AG1168" s="6"/>
      <c r="AH1168" s="6"/>
      <c r="AI1168" s="6"/>
      <c r="AJ1168" s="6"/>
      <c r="AK1168" s="6"/>
      <c r="AL1168" s="6"/>
      <c r="AM1168" s="73"/>
      <c r="AN1168" s="74"/>
      <c r="AO1168" s="74"/>
      <c r="AP1168" s="74"/>
      <c r="AQ1168" s="71"/>
      <c r="AR1168" s="70"/>
      <c r="AS1168" s="6"/>
      <c r="AT1168" s="6"/>
      <c r="AU1168" s="6"/>
      <c r="AV1168" s="6"/>
      <c r="AW1168" s="6"/>
      <c r="AX1168" s="6"/>
      <c r="AY1168" s="6"/>
      <c r="AZ1168" s="6"/>
      <c r="BA1168" s="6"/>
      <c r="BB1168" s="6"/>
      <c r="BC1168" s="6"/>
      <c r="BD1168" s="6"/>
      <c r="BE1168" s="6"/>
      <c r="BF1168" s="6"/>
      <c r="BG1168" s="6"/>
      <c r="BH1168" s="6"/>
      <c r="BI1168" s="6"/>
      <c r="BJ1168" s="6"/>
      <c r="BK1168" s="6"/>
      <c r="BL1168" s="6"/>
      <c r="BM1168" s="6"/>
    </row>
    <row r="1169" spans="1:65" ht="13.2">
      <c r="A1169" s="6"/>
      <c r="B1169" s="31"/>
      <c r="C1169" s="31"/>
      <c r="D1169" s="6"/>
      <c r="E1169" s="72"/>
      <c r="F1169" s="6"/>
      <c r="G1169" s="6"/>
      <c r="H1169" s="6"/>
      <c r="I1169" s="6"/>
      <c r="J1169" s="6"/>
      <c r="K1169" s="6"/>
      <c r="L1169" s="6"/>
      <c r="M1169" s="6"/>
      <c r="N1169" s="6"/>
      <c r="O1169" s="6"/>
      <c r="P1169" s="6"/>
      <c r="Q1169" s="6"/>
      <c r="R1169" s="6"/>
      <c r="S1169" s="6"/>
      <c r="T1169" s="6"/>
      <c r="U1169" s="6"/>
      <c r="V1169" s="6"/>
      <c r="W1169" s="6"/>
      <c r="X1169" s="6"/>
      <c r="Y1169" s="6"/>
      <c r="Z1169" s="6"/>
      <c r="AA1169" s="6"/>
      <c r="AB1169" s="6"/>
      <c r="AC1169" s="6"/>
      <c r="AD1169" s="6"/>
      <c r="AE1169" s="6"/>
      <c r="AF1169" s="6"/>
      <c r="AG1169" s="6"/>
      <c r="AH1169" s="6"/>
      <c r="AI1169" s="6"/>
      <c r="AJ1169" s="6"/>
      <c r="AK1169" s="6"/>
      <c r="AL1169" s="6"/>
      <c r="AM1169" s="73"/>
      <c r="AN1169" s="74"/>
      <c r="AO1169" s="74"/>
      <c r="AP1169" s="74"/>
      <c r="AQ1169" s="71"/>
      <c r="AR1169" s="70"/>
      <c r="AS1169" s="6"/>
      <c r="AT1169" s="6"/>
      <c r="AU1169" s="6"/>
      <c r="AV1169" s="6"/>
      <c r="AW1169" s="6"/>
      <c r="AX1169" s="6"/>
      <c r="AY1169" s="6"/>
      <c r="AZ1169" s="6"/>
      <c r="BA1169" s="6"/>
      <c r="BB1169" s="6"/>
      <c r="BC1169" s="6"/>
      <c r="BD1169" s="6"/>
      <c r="BE1169" s="6"/>
      <c r="BF1169" s="6"/>
      <c r="BG1169" s="6"/>
      <c r="BH1169" s="6"/>
      <c r="BI1169" s="6"/>
      <c r="BJ1169" s="6"/>
      <c r="BK1169" s="6"/>
      <c r="BL1169" s="6"/>
      <c r="BM1169" s="6"/>
    </row>
    <row r="1170" spans="1:65" ht="13.2">
      <c r="A1170" s="6"/>
      <c r="B1170" s="31"/>
      <c r="C1170" s="31"/>
      <c r="D1170" s="6"/>
      <c r="E1170" s="72"/>
      <c r="F1170" s="6"/>
      <c r="G1170" s="6"/>
      <c r="H1170" s="6"/>
      <c r="I1170" s="6"/>
      <c r="J1170" s="6"/>
      <c r="K1170" s="6"/>
      <c r="L1170" s="6"/>
      <c r="M1170" s="6"/>
      <c r="N1170" s="6"/>
      <c r="O1170" s="6"/>
      <c r="P1170" s="6"/>
      <c r="Q1170" s="6"/>
      <c r="R1170" s="6"/>
      <c r="S1170" s="6"/>
      <c r="T1170" s="6"/>
      <c r="U1170" s="6"/>
      <c r="V1170" s="6"/>
      <c r="W1170" s="6"/>
      <c r="X1170" s="6"/>
      <c r="Y1170" s="6"/>
      <c r="Z1170" s="6"/>
      <c r="AA1170" s="6"/>
      <c r="AB1170" s="6"/>
      <c r="AC1170" s="6"/>
      <c r="AD1170" s="6"/>
      <c r="AE1170" s="6"/>
      <c r="AF1170" s="6"/>
      <c r="AG1170" s="6"/>
      <c r="AH1170" s="6"/>
      <c r="AI1170" s="6"/>
      <c r="AJ1170" s="6"/>
      <c r="AK1170" s="6"/>
      <c r="AL1170" s="6"/>
      <c r="AM1170" s="73"/>
      <c r="AN1170" s="74"/>
      <c r="AO1170" s="74"/>
      <c r="AP1170" s="74"/>
      <c r="AQ1170" s="71"/>
      <c r="AR1170" s="70"/>
      <c r="AS1170" s="6"/>
      <c r="AT1170" s="6"/>
      <c r="AU1170" s="6"/>
      <c r="AV1170" s="6"/>
      <c r="AW1170" s="6"/>
      <c r="AX1170" s="6"/>
      <c r="AY1170" s="6"/>
      <c r="AZ1170" s="6"/>
      <c r="BA1170" s="6"/>
      <c r="BB1170" s="6"/>
      <c r="BC1170" s="6"/>
      <c r="BD1170" s="6"/>
      <c r="BE1170" s="6"/>
      <c r="BF1170" s="6"/>
      <c r="BG1170" s="6"/>
      <c r="BH1170" s="6"/>
      <c r="BI1170" s="6"/>
      <c r="BJ1170" s="6"/>
      <c r="BK1170" s="6"/>
      <c r="BL1170" s="6"/>
      <c r="BM1170" s="6"/>
    </row>
    <row r="1171" spans="1:65" ht="13.2">
      <c r="A1171" s="6"/>
      <c r="B1171" s="31"/>
      <c r="C1171" s="31"/>
      <c r="D1171" s="6"/>
      <c r="E1171" s="72"/>
      <c r="F1171" s="6"/>
      <c r="G1171" s="6"/>
      <c r="H1171" s="6"/>
      <c r="I1171" s="6"/>
      <c r="J1171" s="6"/>
      <c r="K1171" s="6"/>
      <c r="L1171" s="6"/>
      <c r="M1171" s="6"/>
      <c r="N1171" s="6"/>
      <c r="O1171" s="6"/>
      <c r="P1171" s="6"/>
      <c r="Q1171" s="6"/>
      <c r="R1171" s="6"/>
      <c r="S1171" s="6"/>
      <c r="T1171" s="6"/>
      <c r="U1171" s="6"/>
      <c r="V1171" s="6"/>
      <c r="W1171" s="6"/>
      <c r="X1171" s="6"/>
      <c r="Y1171" s="6"/>
      <c r="Z1171" s="6"/>
      <c r="AA1171" s="6"/>
      <c r="AB1171" s="6"/>
      <c r="AC1171" s="6"/>
      <c r="AD1171" s="6"/>
      <c r="AE1171" s="6"/>
      <c r="AF1171" s="6"/>
      <c r="AG1171" s="6"/>
      <c r="AH1171" s="6"/>
      <c r="AI1171" s="6"/>
      <c r="AJ1171" s="6"/>
      <c r="AK1171" s="6"/>
      <c r="AL1171" s="6"/>
      <c r="AM1171" s="73"/>
      <c r="AN1171" s="74"/>
      <c r="AO1171" s="74"/>
      <c r="AP1171" s="74"/>
      <c r="AQ1171" s="71"/>
      <c r="AR1171" s="70"/>
      <c r="AS1171" s="6"/>
      <c r="AT1171" s="6"/>
      <c r="AU1171" s="6"/>
      <c r="AV1171" s="6"/>
      <c r="AW1171" s="6"/>
      <c r="AX1171" s="6"/>
      <c r="AY1171" s="6"/>
      <c r="AZ1171" s="6"/>
      <c r="BA1171" s="6"/>
      <c r="BB1171" s="6"/>
      <c r="BC1171" s="6"/>
      <c r="BD1171" s="6"/>
      <c r="BE1171" s="6"/>
      <c r="BF1171" s="6"/>
      <c r="BG1171" s="6"/>
      <c r="BH1171" s="6"/>
      <c r="BI1171" s="6"/>
      <c r="BJ1171" s="6"/>
      <c r="BK1171" s="6"/>
      <c r="BL1171" s="6"/>
      <c r="BM1171" s="6"/>
    </row>
    <row r="1172" spans="1:65" ht="13.2">
      <c r="A1172" s="6"/>
      <c r="B1172" s="31"/>
      <c r="C1172" s="31"/>
      <c r="D1172" s="6"/>
      <c r="E1172" s="72"/>
      <c r="F1172" s="6"/>
      <c r="G1172" s="6"/>
      <c r="H1172" s="6"/>
      <c r="I1172" s="6"/>
      <c r="J1172" s="6"/>
      <c r="K1172" s="6"/>
      <c r="L1172" s="6"/>
      <c r="M1172" s="6"/>
      <c r="N1172" s="6"/>
      <c r="O1172" s="6"/>
      <c r="P1172" s="6"/>
      <c r="Q1172" s="6"/>
      <c r="R1172" s="6"/>
      <c r="S1172" s="6"/>
      <c r="T1172" s="6"/>
      <c r="U1172" s="6"/>
      <c r="V1172" s="6"/>
      <c r="W1172" s="6"/>
      <c r="X1172" s="6"/>
      <c r="Y1172" s="6"/>
      <c r="Z1172" s="6"/>
      <c r="AA1172" s="6"/>
      <c r="AB1172" s="6"/>
      <c r="AC1172" s="6"/>
      <c r="AD1172" s="6"/>
      <c r="AE1172" s="6"/>
      <c r="AF1172" s="6"/>
      <c r="AG1172" s="6"/>
      <c r="AH1172" s="6"/>
      <c r="AI1172" s="6"/>
      <c r="AJ1172" s="6"/>
      <c r="AK1172" s="6"/>
      <c r="AL1172" s="6"/>
      <c r="AM1172" s="73"/>
      <c r="AN1172" s="74"/>
      <c r="AO1172" s="74"/>
      <c r="AP1172" s="74"/>
      <c r="AQ1172" s="71"/>
      <c r="AR1172" s="70"/>
      <c r="AS1172" s="6"/>
      <c r="AT1172" s="6"/>
      <c r="AU1172" s="6"/>
      <c r="AV1172" s="6"/>
      <c r="AW1172" s="6"/>
      <c r="AX1172" s="6"/>
      <c r="AY1172" s="6"/>
      <c r="AZ1172" s="6"/>
      <c r="BA1172" s="6"/>
      <c r="BB1172" s="6"/>
      <c r="BC1172" s="6"/>
      <c r="BD1172" s="6"/>
      <c r="BE1172" s="6"/>
      <c r="BF1172" s="6"/>
      <c r="BG1172" s="6"/>
      <c r="BH1172" s="6"/>
      <c r="BI1172" s="6"/>
      <c r="BJ1172" s="6"/>
      <c r="BK1172" s="6"/>
      <c r="BL1172" s="6"/>
      <c r="BM1172" s="6"/>
    </row>
    <row r="1173" spans="1:65" ht="13.2">
      <c r="A1173" s="6"/>
      <c r="B1173" s="31"/>
      <c r="C1173" s="31"/>
      <c r="D1173" s="6"/>
      <c r="E1173" s="72"/>
      <c r="F1173" s="6"/>
      <c r="G1173" s="6"/>
      <c r="H1173" s="6"/>
      <c r="I1173" s="6"/>
      <c r="J1173" s="6"/>
      <c r="K1173" s="6"/>
      <c r="L1173" s="6"/>
      <c r="M1173" s="6"/>
      <c r="N1173" s="6"/>
      <c r="O1173" s="6"/>
      <c r="P1173" s="6"/>
      <c r="Q1173" s="6"/>
      <c r="R1173" s="6"/>
      <c r="S1173" s="6"/>
      <c r="T1173" s="6"/>
      <c r="U1173" s="6"/>
      <c r="V1173" s="6"/>
      <c r="W1173" s="6"/>
      <c r="X1173" s="6"/>
      <c r="Y1173" s="6"/>
      <c r="Z1173" s="6"/>
      <c r="AA1173" s="6"/>
      <c r="AB1173" s="6"/>
      <c r="AC1173" s="6"/>
      <c r="AD1173" s="6"/>
      <c r="AE1173" s="6"/>
      <c r="AF1173" s="6"/>
      <c r="AG1173" s="6"/>
      <c r="AH1173" s="6"/>
      <c r="AI1173" s="6"/>
      <c r="AJ1173" s="6"/>
      <c r="AK1173" s="6"/>
      <c r="AL1173" s="6"/>
      <c r="AM1173" s="73"/>
      <c r="AN1173" s="74"/>
      <c r="AO1173" s="74"/>
      <c r="AP1173" s="74"/>
      <c r="AQ1173" s="71"/>
      <c r="AR1173" s="70"/>
      <c r="AS1173" s="6"/>
      <c r="AT1173" s="6"/>
      <c r="AU1173" s="6"/>
      <c r="AV1173" s="6"/>
      <c r="AW1173" s="6"/>
      <c r="AX1173" s="6"/>
      <c r="AY1173" s="6"/>
      <c r="AZ1173" s="6"/>
      <c r="BA1173" s="6"/>
      <c r="BB1173" s="6"/>
      <c r="BC1173" s="6"/>
      <c r="BD1173" s="6"/>
      <c r="BE1173" s="6"/>
      <c r="BF1173" s="6"/>
      <c r="BG1173" s="6"/>
      <c r="BH1173" s="6"/>
      <c r="BI1173" s="6"/>
      <c r="BJ1173" s="6"/>
      <c r="BK1173" s="6"/>
      <c r="BL1173" s="6"/>
      <c r="BM1173" s="6"/>
    </row>
    <row r="1174" spans="1:65" ht="13.2">
      <c r="A1174" s="6"/>
      <c r="B1174" s="31"/>
      <c r="C1174" s="31"/>
      <c r="D1174" s="6"/>
      <c r="E1174" s="72"/>
      <c r="F1174" s="6"/>
      <c r="G1174" s="6"/>
      <c r="H1174" s="6"/>
      <c r="I1174" s="6"/>
      <c r="J1174" s="6"/>
      <c r="K1174" s="6"/>
      <c r="L1174" s="6"/>
      <c r="M1174" s="6"/>
      <c r="N1174" s="6"/>
      <c r="O1174" s="6"/>
      <c r="P1174" s="6"/>
      <c r="Q1174" s="6"/>
      <c r="R1174" s="6"/>
      <c r="S1174" s="6"/>
      <c r="T1174" s="6"/>
      <c r="U1174" s="6"/>
      <c r="V1174" s="6"/>
      <c r="W1174" s="6"/>
      <c r="X1174" s="6"/>
      <c r="Y1174" s="6"/>
      <c r="Z1174" s="6"/>
      <c r="AA1174" s="6"/>
      <c r="AB1174" s="6"/>
      <c r="AC1174" s="6"/>
      <c r="AD1174" s="6"/>
      <c r="AE1174" s="6"/>
      <c r="AF1174" s="6"/>
      <c r="AG1174" s="6"/>
      <c r="AH1174" s="6"/>
      <c r="AI1174" s="6"/>
      <c r="AJ1174" s="6"/>
      <c r="AK1174" s="6"/>
      <c r="AL1174" s="6"/>
      <c r="AM1174" s="73"/>
      <c r="AN1174" s="74"/>
      <c r="AO1174" s="74"/>
      <c r="AP1174" s="74"/>
      <c r="AQ1174" s="71"/>
      <c r="AR1174" s="70"/>
      <c r="AS1174" s="6"/>
      <c r="AT1174" s="6"/>
      <c r="AU1174" s="6"/>
      <c r="AV1174" s="6"/>
      <c r="AW1174" s="6"/>
      <c r="AX1174" s="6"/>
      <c r="AY1174" s="6"/>
      <c r="AZ1174" s="6"/>
      <c r="BA1174" s="6"/>
      <c r="BB1174" s="6"/>
      <c r="BC1174" s="6"/>
      <c r="BD1174" s="6"/>
      <c r="BE1174" s="6"/>
      <c r="BF1174" s="6"/>
      <c r="BG1174" s="6"/>
      <c r="BH1174" s="6"/>
      <c r="BI1174" s="6"/>
      <c r="BJ1174" s="6"/>
      <c r="BK1174" s="6"/>
      <c r="BL1174" s="6"/>
      <c r="BM1174" s="6"/>
    </row>
    <row r="1175" spans="1:65" ht="13.2">
      <c r="A1175" s="6"/>
      <c r="B1175" s="31"/>
      <c r="C1175" s="31"/>
      <c r="D1175" s="6"/>
      <c r="E1175" s="72"/>
      <c r="F1175" s="6"/>
      <c r="G1175" s="6"/>
      <c r="H1175" s="6"/>
      <c r="I1175" s="6"/>
      <c r="J1175" s="6"/>
      <c r="K1175" s="6"/>
      <c r="L1175" s="6"/>
      <c r="M1175" s="6"/>
      <c r="N1175" s="6"/>
      <c r="O1175" s="6"/>
      <c r="P1175" s="6"/>
      <c r="Q1175" s="6"/>
      <c r="R1175" s="6"/>
      <c r="S1175" s="6"/>
      <c r="T1175" s="6"/>
      <c r="U1175" s="6"/>
      <c r="V1175" s="6"/>
      <c r="W1175" s="6"/>
      <c r="X1175" s="6"/>
      <c r="Y1175" s="6"/>
      <c r="Z1175" s="6"/>
      <c r="AA1175" s="6"/>
      <c r="AB1175" s="6"/>
      <c r="AC1175" s="6"/>
      <c r="AD1175" s="6"/>
      <c r="AE1175" s="6"/>
      <c r="AF1175" s="6"/>
      <c r="AG1175" s="6"/>
      <c r="AH1175" s="6"/>
      <c r="AI1175" s="6"/>
      <c r="AJ1175" s="6"/>
      <c r="AK1175" s="6"/>
      <c r="AL1175" s="6"/>
      <c r="AM1175" s="73"/>
      <c r="AN1175" s="74"/>
      <c r="AO1175" s="74"/>
      <c r="AP1175" s="74"/>
      <c r="AQ1175" s="71"/>
      <c r="AR1175" s="70"/>
      <c r="AS1175" s="6"/>
      <c r="AT1175" s="6"/>
      <c r="AU1175" s="6"/>
      <c r="AV1175" s="6"/>
      <c r="AW1175" s="6"/>
      <c r="AX1175" s="6"/>
      <c r="AY1175" s="6"/>
      <c r="AZ1175" s="6"/>
      <c r="BA1175" s="6"/>
      <c r="BB1175" s="6"/>
      <c r="BC1175" s="6"/>
      <c r="BD1175" s="6"/>
      <c r="BE1175" s="6"/>
      <c r="BF1175" s="6"/>
      <c r="BG1175" s="6"/>
      <c r="BH1175" s="6"/>
      <c r="BI1175" s="6"/>
      <c r="BJ1175" s="6"/>
      <c r="BK1175" s="6"/>
      <c r="BL1175" s="6"/>
      <c r="BM1175" s="6"/>
    </row>
    <row r="1176" spans="1:65" ht="13.2">
      <c r="A1176" s="6"/>
      <c r="B1176" s="31"/>
      <c r="C1176" s="31"/>
      <c r="D1176" s="6"/>
      <c r="E1176" s="72"/>
      <c r="F1176" s="6"/>
      <c r="G1176" s="6"/>
      <c r="H1176" s="6"/>
      <c r="I1176" s="6"/>
      <c r="J1176" s="6"/>
      <c r="K1176" s="6"/>
      <c r="L1176" s="6"/>
      <c r="M1176" s="6"/>
      <c r="N1176" s="6"/>
      <c r="O1176" s="6"/>
      <c r="P1176" s="6"/>
      <c r="Q1176" s="6"/>
      <c r="R1176" s="6"/>
      <c r="S1176" s="6"/>
      <c r="T1176" s="6"/>
      <c r="U1176" s="6"/>
      <c r="V1176" s="6"/>
      <c r="W1176" s="6"/>
      <c r="X1176" s="6"/>
      <c r="Y1176" s="6"/>
      <c r="Z1176" s="6"/>
      <c r="AA1176" s="6"/>
      <c r="AB1176" s="6"/>
      <c r="AC1176" s="6"/>
      <c r="AD1176" s="6"/>
      <c r="AE1176" s="6"/>
      <c r="AF1176" s="6"/>
      <c r="AG1176" s="6"/>
      <c r="AH1176" s="6"/>
      <c r="AI1176" s="6"/>
      <c r="AJ1176" s="6"/>
      <c r="AK1176" s="6"/>
      <c r="AL1176" s="6"/>
      <c r="AM1176" s="73"/>
      <c r="AN1176" s="74"/>
      <c r="AO1176" s="74"/>
      <c r="AP1176" s="74"/>
      <c r="AQ1176" s="71"/>
      <c r="AR1176" s="70"/>
      <c r="AS1176" s="6"/>
      <c r="AT1176" s="6"/>
      <c r="AU1176" s="6"/>
      <c r="AV1176" s="6"/>
      <c r="AW1176" s="6"/>
      <c r="AX1176" s="6"/>
      <c r="AY1176" s="6"/>
      <c r="AZ1176" s="6"/>
      <c r="BA1176" s="6"/>
      <c r="BB1176" s="6"/>
      <c r="BC1176" s="6"/>
      <c r="BD1176" s="6"/>
      <c r="BE1176" s="6"/>
      <c r="BF1176" s="6"/>
      <c r="BG1176" s="6"/>
      <c r="BH1176" s="6"/>
      <c r="BI1176" s="6"/>
      <c r="BJ1176" s="6"/>
      <c r="BK1176" s="6"/>
      <c r="BL1176" s="6"/>
      <c r="BM1176" s="6"/>
    </row>
    <row r="1177" spans="1:65" ht="13.2">
      <c r="A1177" s="6"/>
      <c r="B1177" s="31"/>
      <c r="C1177" s="31"/>
      <c r="D1177" s="6"/>
      <c r="E1177" s="72"/>
      <c r="F1177" s="6"/>
      <c r="G1177" s="6"/>
      <c r="H1177" s="6"/>
      <c r="I1177" s="6"/>
      <c r="J1177" s="6"/>
      <c r="K1177" s="6"/>
      <c r="L1177" s="6"/>
      <c r="M1177" s="6"/>
      <c r="N1177" s="6"/>
      <c r="O1177" s="6"/>
      <c r="P1177" s="6"/>
      <c r="Q1177" s="6"/>
      <c r="R1177" s="6"/>
      <c r="S1177" s="6"/>
      <c r="T1177" s="6"/>
      <c r="U1177" s="6"/>
      <c r="V1177" s="6"/>
      <c r="W1177" s="6"/>
      <c r="X1177" s="6"/>
      <c r="Y1177" s="6"/>
      <c r="Z1177" s="6"/>
      <c r="AA1177" s="6"/>
      <c r="AB1177" s="6"/>
      <c r="AC1177" s="6"/>
      <c r="AD1177" s="6"/>
      <c r="AE1177" s="6"/>
      <c r="AF1177" s="6"/>
      <c r="AG1177" s="6"/>
      <c r="AH1177" s="6"/>
      <c r="AI1177" s="6"/>
      <c r="AJ1177" s="6"/>
      <c r="AK1177" s="6"/>
      <c r="AL1177" s="6"/>
      <c r="AM1177" s="73"/>
      <c r="AN1177" s="74"/>
      <c r="AO1177" s="74"/>
      <c r="AP1177" s="74"/>
      <c r="AQ1177" s="71"/>
      <c r="AR1177" s="70"/>
      <c r="AS1177" s="6"/>
      <c r="AT1177" s="6"/>
      <c r="AU1177" s="6"/>
      <c r="AV1177" s="6"/>
      <c r="AW1177" s="6"/>
      <c r="AX1177" s="6"/>
      <c r="AY1177" s="6"/>
      <c r="AZ1177" s="6"/>
      <c r="BA1177" s="6"/>
      <c r="BB1177" s="6"/>
      <c r="BC1177" s="6"/>
      <c r="BD1177" s="6"/>
      <c r="BE1177" s="6"/>
      <c r="BF1177" s="6"/>
      <c r="BG1177" s="6"/>
      <c r="BH1177" s="6"/>
      <c r="BI1177" s="6"/>
      <c r="BJ1177" s="6"/>
      <c r="BK1177" s="6"/>
      <c r="BL1177" s="6"/>
      <c r="BM1177" s="6"/>
    </row>
    <row r="1178" spans="1:65" ht="13.2">
      <c r="A1178" s="6"/>
      <c r="B1178" s="31"/>
      <c r="C1178" s="31"/>
      <c r="D1178" s="6"/>
      <c r="E1178" s="72"/>
      <c r="F1178" s="6"/>
      <c r="G1178" s="6"/>
      <c r="H1178" s="6"/>
      <c r="I1178" s="6"/>
      <c r="J1178" s="6"/>
      <c r="K1178" s="6"/>
      <c r="L1178" s="6"/>
      <c r="M1178" s="6"/>
      <c r="N1178" s="6"/>
      <c r="O1178" s="6"/>
      <c r="P1178" s="6"/>
      <c r="Q1178" s="6"/>
      <c r="R1178" s="6"/>
      <c r="S1178" s="6"/>
      <c r="T1178" s="6"/>
      <c r="U1178" s="6"/>
      <c r="V1178" s="6"/>
      <c r="W1178" s="6"/>
      <c r="X1178" s="6"/>
      <c r="Y1178" s="6"/>
      <c r="Z1178" s="6"/>
      <c r="AA1178" s="6"/>
      <c r="AB1178" s="6"/>
      <c r="AC1178" s="6"/>
      <c r="AD1178" s="6"/>
      <c r="AE1178" s="6"/>
      <c r="AF1178" s="6"/>
      <c r="AG1178" s="6"/>
      <c r="AH1178" s="6"/>
      <c r="AI1178" s="6"/>
      <c r="AJ1178" s="6"/>
      <c r="AK1178" s="6"/>
      <c r="AL1178" s="6"/>
      <c r="AM1178" s="73"/>
      <c r="AN1178" s="74"/>
      <c r="AO1178" s="74"/>
      <c r="AP1178" s="74"/>
      <c r="AQ1178" s="71"/>
      <c r="AR1178" s="70"/>
      <c r="AS1178" s="6"/>
      <c r="AT1178" s="6"/>
      <c r="AU1178" s="6"/>
      <c r="AV1178" s="6"/>
      <c r="AW1178" s="6"/>
      <c r="AX1178" s="6"/>
      <c r="AY1178" s="6"/>
      <c r="AZ1178" s="6"/>
      <c r="BA1178" s="6"/>
      <c r="BB1178" s="6"/>
      <c r="BC1178" s="6"/>
      <c r="BD1178" s="6"/>
      <c r="BE1178" s="6"/>
      <c r="BF1178" s="6"/>
      <c r="BG1178" s="6"/>
      <c r="BH1178" s="6"/>
      <c r="BI1178" s="6"/>
      <c r="BJ1178" s="6"/>
      <c r="BK1178" s="6"/>
      <c r="BL1178" s="6"/>
      <c r="BM1178" s="6"/>
    </row>
    <row r="1179" spans="1:65" ht="13.2">
      <c r="A1179" s="6"/>
      <c r="B1179" s="31"/>
      <c r="C1179" s="31"/>
      <c r="D1179" s="6"/>
      <c r="E1179" s="72"/>
      <c r="F1179" s="6"/>
      <c r="G1179" s="6"/>
      <c r="H1179" s="6"/>
      <c r="I1179" s="6"/>
      <c r="J1179" s="6"/>
      <c r="K1179" s="6"/>
      <c r="L1179" s="6"/>
      <c r="M1179" s="6"/>
      <c r="N1179" s="6"/>
      <c r="O1179" s="6"/>
      <c r="P1179" s="6"/>
      <c r="Q1179" s="6"/>
      <c r="R1179" s="6"/>
      <c r="S1179" s="6"/>
      <c r="T1179" s="6"/>
      <c r="U1179" s="6"/>
      <c r="V1179" s="6"/>
      <c r="W1179" s="6"/>
      <c r="X1179" s="6"/>
      <c r="Y1179" s="6"/>
      <c r="Z1179" s="6"/>
      <c r="AA1179" s="6"/>
      <c r="AB1179" s="6"/>
      <c r="AC1179" s="6"/>
      <c r="AD1179" s="6"/>
      <c r="AE1179" s="6"/>
      <c r="AF1179" s="6"/>
      <c r="AG1179" s="6"/>
      <c r="AH1179" s="6"/>
      <c r="AI1179" s="6"/>
      <c r="AJ1179" s="6"/>
      <c r="AK1179" s="6"/>
      <c r="AL1179" s="6"/>
      <c r="AM1179" s="73"/>
      <c r="AN1179" s="74"/>
      <c r="AO1179" s="74"/>
      <c r="AP1179" s="74"/>
      <c r="AQ1179" s="71"/>
      <c r="AR1179" s="70"/>
      <c r="AS1179" s="6"/>
      <c r="AT1179" s="6"/>
      <c r="AU1179" s="6"/>
      <c r="AV1179" s="6"/>
      <c r="AW1179" s="6"/>
      <c r="AX1179" s="6"/>
      <c r="AY1179" s="6"/>
      <c r="AZ1179" s="6"/>
      <c r="BA1179" s="6"/>
      <c r="BB1179" s="6"/>
      <c r="BC1179" s="6"/>
      <c r="BD1179" s="6"/>
      <c r="BE1179" s="6"/>
      <c r="BF1179" s="6"/>
      <c r="BG1179" s="6"/>
      <c r="BH1179" s="6"/>
      <c r="BI1179" s="6"/>
      <c r="BJ1179" s="6"/>
      <c r="BK1179" s="6"/>
      <c r="BL1179" s="6"/>
      <c r="BM1179" s="6"/>
    </row>
    <row r="1180" spans="1:65" ht="13.2">
      <c r="A1180" s="6"/>
      <c r="B1180" s="31"/>
      <c r="C1180" s="31"/>
      <c r="D1180" s="6"/>
      <c r="E1180" s="72"/>
      <c r="F1180" s="6"/>
      <c r="G1180" s="6"/>
      <c r="H1180" s="6"/>
      <c r="I1180" s="6"/>
      <c r="J1180" s="6"/>
      <c r="K1180" s="6"/>
      <c r="L1180" s="6"/>
      <c r="M1180" s="6"/>
      <c r="N1180" s="6"/>
      <c r="O1180" s="6"/>
      <c r="P1180" s="6"/>
      <c r="Q1180" s="6"/>
      <c r="R1180" s="6"/>
      <c r="S1180" s="6"/>
      <c r="T1180" s="6"/>
      <c r="U1180" s="6"/>
      <c r="V1180" s="6"/>
      <c r="W1180" s="6"/>
      <c r="X1180" s="6"/>
      <c r="Y1180" s="6"/>
      <c r="Z1180" s="6"/>
      <c r="AA1180" s="6"/>
      <c r="AB1180" s="6"/>
      <c r="AC1180" s="6"/>
      <c r="AD1180" s="6"/>
      <c r="AE1180" s="6"/>
      <c r="AF1180" s="6"/>
      <c r="AG1180" s="6"/>
      <c r="AH1180" s="6"/>
      <c r="AI1180" s="6"/>
      <c r="AJ1180" s="6"/>
      <c r="AK1180" s="6"/>
      <c r="AL1180" s="6"/>
      <c r="AM1180" s="73"/>
      <c r="AN1180" s="74"/>
      <c r="AO1180" s="74"/>
      <c r="AP1180" s="74"/>
      <c r="AQ1180" s="71"/>
      <c r="AR1180" s="70"/>
      <c r="AS1180" s="6"/>
      <c r="AT1180" s="6"/>
      <c r="AU1180" s="6"/>
      <c r="AV1180" s="6"/>
      <c r="AW1180" s="6"/>
      <c r="AX1180" s="6"/>
      <c r="AY1180" s="6"/>
      <c r="AZ1180" s="6"/>
      <c r="BA1180" s="6"/>
      <c r="BB1180" s="6"/>
      <c r="BC1180" s="6"/>
      <c r="BD1180" s="6"/>
      <c r="BE1180" s="6"/>
      <c r="BF1180" s="6"/>
      <c r="BG1180" s="6"/>
      <c r="BH1180" s="6"/>
      <c r="BI1180" s="6"/>
      <c r="BJ1180" s="6"/>
      <c r="BK1180" s="6"/>
      <c r="BL1180" s="6"/>
      <c r="BM1180" s="6"/>
    </row>
    <row r="1181" spans="1:65" ht="13.2">
      <c r="A1181" s="6"/>
      <c r="B1181" s="31"/>
      <c r="C1181" s="31"/>
      <c r="D1181" s="6"/>
      <c r="E1181" s="72"/>
      <c r="F1181" s="6"/>
      <c r="G1181" s="6"/>
      <c r="H1181" s="6"/>
      <c r="I1181" s="6"/>
      <c r="J1181" s="6"/>
      <c r="K1181" s="6"/>
      <c r="L1181" s="6"/>
      <c r="M1181" s="6"/>
      <c r="N1181" s="6"/>
      <c r="O1181" s="6"/>
      <c r="P1181" s="6"/>
      <c r="Q1181" s="6"/>
      <c r="R1181" s="6"/>
      <c r="S1181" s="6"/>
      <c r="T1181" s="6"/>
      <c r="U1181" s="6"/>
      <c r="V1181" s="6"/>
      <c r="W1181" s="6"/>
      <c r="X1181" s="6"/>
      <c r="Y1181" s="6"/>
      <c r="Z1181" s="6"/>
      <c r="AA1181" s="6"/>
      <c r="AB1181" s="6"/>
      <c r="AC1181" s="6"/>
      <c r="AD1181" s="6"/>
      <c r="AE1181" s="6"/>
      <c r="AF1181" s="6"/>
      <c r="AG1181" s="6"/>
      <c r="AH1181" s="6"/>
      <c r="AI1181" s="6"/>
      <c r="AJ1181" s="6"/>
      <c r="AK1181" s="6"/>
      <c r="AL1181" s="6"/>
      <c r="AM1181" s="73"/>
      <c r="AN1181" s="74"/>
      <c r="AO1181" s="74"/>
      <c r="AP1181" s="74"/>
      <c r="AQ1181" s="71"/>
      <c r="AR1181" s="70"/>
      <c r="AS1181" s="6"/>
      <c r="AT1181" s="6"/>
      <c r="AU1181" s="6"/>
      <c r="AV1181" s="6"/>
      <c r="AW1181" s="6"/>
      <c r="AX1181" s="6"/>
      <c r="AY1181" s="6"/>
      <c r="AZ1181" s="6"/>
      <c r="BA1181" s="6"/>
      <c r="BB1181" s="6"/>
      <c r="BC1181" s="6"/>
      <c r="BD1181" s="6"/>
      <c r="BE1181" s="6"/>
      <c r="BF1181" s="6"/>
      <c r="BG1181" s="6"/>
      <c r="BH1181" s="6"/>
      <c r="BI1181" s="6"/>
      <c r="BJ1181" s="6"/>
      <c r="BK1181" s="6"/>
      <c r="BL1181" s="6"/>
      <c r="BM1181" s="6"/>
    </row>
    <row r="1182" spans="1:65" ht="13.2">
      <c r="A1182" s="6"/>
      <c r="B1182" s="31"/>
      <c r="C1182" s="31"/>
      <c r="D1182" s="6"/>
      <c r="E1182" s="72"/>
      <c r="F1182" s="6"/>
      <c r="G1182" s="6"/>
      <c r="H1182" s="6"/>
      <c r="I1182" s="6"/>
      <c r="J1182" s="6"/>
      <c r="K1182" s="6"/>
      <c r="L1182" s="6"/>
      <c r="M1182" s="6"/>
      <c r="N1182" s="6"/>
      <c r="O1182" s="6"/>
      <c r="P1182" s="6"/>
      <c r="Q1182" s="6"/>
      <c r="R1182" s="6"/>
      <c r="S1182" s="6"/>
      <c r="T1182" s="6"/>
      <c r="U1182" s="6"/>
      <c r="V1182" s="6"/>
      <c r="W1182" s="6"/>
      <c r="X1182" s="6"/>
      <c r="Y1182" s="6"/>
      <c r="Z1182" s="6"/>
      <c r="AA1182" s="6"/>
      <c r="AB1182" s="6"/>
      <c r="AC1182" s="6"/>
      <c r="AD1182" s="6"/>
      <c r="AE1182" s="6"/>
      <c r="AF1182" s="6"/>
      <c r="AG1182" s="6"/>
      <c r="AH1182" s="6"/>
      <c r="AI1182" s="6"/>
      <c r="AJ1182" s="6"/>
      <c r="AK1182" s="6"/>
      <c r="AL1182" s="6"/>
      <c r="AM1182" s="73"/>
      <c r="AN1182" s="74"/>
      <c r="AO1182" s="74"/>
      <c r="AP1182" s="74"/>
      <c r="AQ1182" s="71"/>
      <c r="AR1182" s="70"/>
      <c r="AS1182" s="6"/>
      <c r="AT1182" s="6"/>
      <c r="AU1182" s="6"/>
      <c r="AV1182" s="6"/>
      <c r="AW1182" s="6"/>
      <c r="AX1182" s="6"/>
      <c r="AY1182" s="6"/>
      <c r="AZ1182" s="6"/>
      <c r="BA1182" s="6"/>
      <c r="BB1182" s="6"/>
      <c r="BC1182" s="6"/>
      <c r="BD1182" s="6"/>
      <c r="BE1182" s="6"/>
      <c r="BF1182" s="6"/>
      <c r="BG1182" s="6"/>
      <c r="BH1182" s="6"/>
      <c r="BI1182" s="6"/>
      <c r="BJ1182" s="6"/>
      <c r="BK1182" s="6"/>
      <c r="BL1182" s="6"/>
      <c r="BM1182" s="6"/>
    </row>
    <row r="1183" spans="1:65" ht="13.2">
      <c r="A1183" s="6"/>
      <c r="B1183" s="31"/>
      <c r="C1183" s="31"/>
      <c r="D1183" s="6"/>
      <c r="E1183" s="72"/>
      <c r="F1183" s="6"/>
      <c r="G1183" s="6"/>
      <c r="H1183" s="6"/>
      <c r="I1183" s="6"/>
      <c r="J1183" s="6"/>
      <c r="K1183" s="6"/>
      <c r="L1183" s="6"/>
      <c r="M1183" s="6"/>
      <c r="N1183" s="6"/>
      <c r="O1183" s="6"/>
      <c r="P1183" s="6"/>
      <c r="Q1183" s="6"/>
      <c r="R1183" s="6"/>
      <c r="S1183" s="6"/>
      <c r="T1183" s="6"/>
      <c r="U1183" s="6"/>
      <c r="V1183" s="6"/>
      <c r="W1183" s="6"/>
      <c r="X1183" s="6"/>
      <c r="Y1183" s="6"/>
      <c r="Z1183" s="6"/>
      <c r="AA1183" s="6"/>
      <c r="AB1183" s="6"/>
      <c r="AC1183" s="6"/>
      <c r="AD1183" s="6"/>
      <c r="AE1183" s="6"/>
      <c r="AF1183" s="6"/>
      <c r="AG1183" s="6"/>
      <c r="AH1183" s="6"/>
      <c r="AI1183" s="6"/>
      <c r="AJ1183" s="6"/>
      <c r="AK1183" s="6"/>
      <c r="AL1183" s="6"/>
      <c r="AM1183" s="73"/>
      <c r="AN1183" s="74"/>
      <c r="AO1183" s="74"/>
      <c r="AP1183" s="74"/>
      <c r="AQ1183" s="71"/>
      <c r="AR1183" s="70"/>
      <c r="AS1183" s="6"/>
      <c r="AT1183" s="6"/>
      <c r="AU1183" s="6"/>
      <c r="AV1183" s="6"/>
      <c r="AW1183" s="6"/>
      <c r="AX1183" s="6"/>
      <c r="AY1183" s="6"/>
      <c r="AZ1183" s="6"/>
      <c r="BA1183" s="6"/>
      <c r="BB1183" s="6"/>
      <c r="BC1183" s="6"/>
      <c r="BD1183" s="6"/>
      <c r="BE1183" s="6"/>
      <c r="BF1183" s="6"/>
      <c r="BG1183" s="6"/>
      <c r="BH1183" s="6"/>
      <c r="BI1183" s="6"/>
      <c r="BJ1183" s="6"/>
      <c r="BK1183" s="6"/>
      <c r="BL1183" s="6"/>
      <c r="BM1183" s="6"/>
    </row>
    <row r="1184" spans="1:65" ht="13.2">
      <c r="A1184" s="6"/>
      <c r="B1184" s="31"/>
      <c r="C1184" s="31"/>
      <c r="D1184" s="6"/>
      <c r="E1184" s="72"/>
      <c r="F1184" s="6"/>
      <c r="G1184" s="6"/>
      <c r="H1184" s="6"/>
      <c r="I1184" s="6"/>
      <c r="J1184" s="6"/>
      <c r="K1184" s="6"/>
      <c r="L1184" s="6"/>
      <c r="M1184" s="6"/>
      <c r="N1184" s="6"/>
      <c r="O1184" s="6"/>
      <c r="P1184" s="6"/>
      <c r="Q1184" s="6"/>
      <c r="R1184" s="6"/>
      <c r="S1184" s="6"/>
      <c r="T1184" s="6"/>
      <c r="U1184" s="6"/>
      <c r="V1184" s="6"/>
      <c r="W1184" s="6"/>
      <c r="X1184" s="6"/>
      <c r="Y1184" s="6"/>
      <c r="Z1184" s="6"/>
      <c r="AA1184" s="6"/>
      <c r="AB1184" s="6"/>
      <c r="AC1184" s="6"/>
      <c r="AD1184" s="6"/>
      <c r="AE1184" s="6"/>
      <c r="AF1184" s="6"/>
      <c r="AG1184" s="6"/>
      <c r="AH1184" s="6"/>
      <c r="AI1184" s="6"/>
      <c r="AJ1184" s="6"/>
      <c r="AK1184" s="6"/>
      <c r="AL1184" s="6"/>
      <c r="AM1184" s="73"/>
      <c r="AN1184" s="74"/>
      <c r="AO1184" s="74"/>
      <c r="AP1184" s="74"/>
      <c r="AQ1184" s="71"/>
      <c r="AR1184" s="70"/>
      <c r="AS1184" s="6"/>
      <c r="AT1184" s="6"/>
      <c r="AU1184" s="6"/>
      <c r="AV1184" s="6"/>
      <c r="AW1184" s="6"/>
      <c r="AX1184" s="6"/>
      <c r="AY1184" s="6"/>
      <c r="AZ1184" s="6"/>
      <c r="BA1184" s="6"/>
      <c r="BB1184" s="6"/>
      <c r="BC1184" s="6"/>
      <c r="BD1184" s="6"/>
      <c r="BE1184" s="6"/>
      <c r="BF1184" s="6"/>
      <c r="BG1184" s="6"/>
      <c r="BH1184" s="6"/>
      <c r="BI1184" s="6"/>
      <c r="BJ1184" s="6"/>
      <c r="BK1184" s="6"/>
      <c r="BL1184" s="6"/>
      <c r="BM1184" s="6"/>
    </row>
    <row r="1185" spans="1:65" ht="13.2">
      <c r="A1185" s="6"/>
      <c r="B1185" s="31"/>
      <c r="C1185" s="31"/>
      <c r="D1185" s="6"/>
      <c r="E1185" s="72"/>
      <c r="F1185" s="6"/>
      <c r="G1185" s="6"/>
      <c r="H1185" s="6"/>
      <c r="I1185" s="6"/>
      <c r="J1185" s="6"/>
      <c r="K1185" s="6"/>
      <c r="L1185" s="6"/>
      <c r="M1185" s="6"/>
      <c r="N1185" s="6"/>
      <c r="O1185" s="6"/>
      <c r="P1185" s="6"/>
      <c r="Q1185" s="6"/>
      <c r="R1185" s="6"/>
      <c r="S1185" s="6"/>
      <c r="T1185" s="6"/>
      <c r="U1185" s="6"/>
      <c r="V1185" s="6"/>
      <c r="W1185" s="6"/>
      <c r="X1185" s="6"/>
      <c r="Y1185" s="6"/>
      <c r="Z1185" s="6"/>
      <c r="AA1185" s="6"/>
      <c r="AB1185" s="6"/>
      <c r="AC1185" s="6"/>
      <c r="AD1185" s="6"/>
      <c r="AE1185" s="6"/>
      <c r="AF1185" s="6"/>
      <c r="AG1185" s="6"/>
      <c r="AH1185" s="6"/>
      <c r="AI1185" s="6"/>
      <c r="AJ1185" s="6"/>
      <c r="AK1185" s="6"/>
      <c r="AL1185" s="6"/>
      <c r="AM1185" s="73"/>
      <c r="AN1185" s="74"/>
      <c r="AO1185" s="74"/>
      <c r="AP1185" s="74"/>
      <c r="AQ1185" s="71"/>
      <c r="AR1185" s="70"/>
      <c r="AS1185" s="6"/>
      <c r="AT1185" s="6"/>
      <c r="AU1185" s="6"/>
      <c r="AV1185" s="6"/>
      <c r="AW1185" s="6"/>
      <c r="AX1185" s="6"/>
      <c r="AY1185" s="6"/>
      <c r="AZ1185" s="6"/>
      <c r="BA1185" s="6"/>
      <c r="BB1185" s="6"/>
      <c r="BC1185" s="6"/>
      <c r="BD1185" s="6"/>
      <c r="BE1185" s="6"/>
      <c r="BF1185" s="6"/>
      <c r="BG1185" s="6"/>
      <c r="BH1185" s="6"/>
      <c r="BI1185" s="6"/>
      <c r="BJ1185" s="6"/>
      <c r="BK1185" s="6"/>
      <c r="BL1185" s="6"/>
      <c r="BM1185" s="6"/>
    </row>
    <row r="1186" spans="1:65" ht="13.2">
      <c r="A1186" s="6"/>
      <c r="B1186" s="31"/>
      <c r="C1186" s="31"/>
      <c r="D1186" s="6"/>
      <c r="E1186" s="72"/>
      <c r="F1186" s="6"/>
      <c r="G1186" s="6"/>
      <c r="H1186" s="6"/>
      <c r="I1186" s="6"/>
      <c r="J1186" s="6"/>
      <c r="K1186" s="6"/>
      <c r="L1186" s="6"/>
      <c r="M1186" s="6"/>
      <c r="N1186" s="6"/>
      <c r="O1186" s="6"/>
      <c r="P1186" s="6"/>
      <c r="Q1186" s="6"/>
      <c r="R1186" s="6"/>
      <c r="S1186" s="6"/>
      <c r="T1186" s="6"/>
      <c r="U1186" s="6"/>
      <c r="V1186" s="6"/>
      <c r="W1186" s="6"/>
      <c r="X1186" s="6"/>
      <c r="Y1186" s="6"/>
      <c r="Z1186" s="6"/>
      <c r="AA1186" s="6"/>
      <c r="AB1186" s="6"/>
      <c r="AC1186" s="6"/>
      <c r="AD1186" s="6"/>
      <c r="AE1186" s="6"/>
      <c r="AF1186" s="6"/>
      <c r="AG1186" s="6"/>
      <c r="AH1186" s="6"/>
      <c r="AI1186" s="6"/>
      <c r="AJ1186" s="6"/>
      <c r="AK1186" s="6"/>
      <c r="AL1186" s="6"/>
      <c r="AM1186" s="73"/>
      <c r="AN1186" s="74"/>
      <c r="AO1186" s="74"/>
      <c r="AP1186" s="74"/>
      <c r="AQ1186" s="71"/>
      <c r="AR1186" s="70"/>
      <c r="AS1186" s="6"/>
      <c r="AT1186" s="6"/>
      <c r="AU1186" s="6"/>
      <c r="AV1186" s="6"/>
      <c r="AW1186" s="6"/>
      <c r="AX1186" s="6"/>
      <c r="AY1186" s="6"/>
      <c r="AZ1186" s="6"/>
      <c r="BA1186" s="6"/>
      <c r="BB1186" s="6"/>
      <c r="BC1186" s="6"/>
      <c r="BD1186" s="6"/>
      <c r="BE1186" s="6"/>
      <c r="BF1186" s="6"/>
      <c r="BG1186" s="6"/>
      <c r="BH1186" s="6"/>
      <c r="BI1186" s="6"/>
      <c r="BJ1186" s="6"/>
      <c r="BK1186" s="6"/>
      <c r="BL1186" s="6"/>
      <c r="BM1186" s="6"/>
    </row>
    <row r="1187" spans="1:65" ht="13.2">
      <c r="A1187" s="6"/>
      <c r="B1187" s="31"/>
      <c r="C1187" s="31"/>
      <c r="D1187" s="6"/>
      <c r="E1187" s="72"/>
      <c r="F1187" s="6"/>
      <c r="G1187" s="6"/>
      <c r="H1187" s="6"/>
      <c r="I1187" s="6"/>
      <c r="J1187" s="6"/>
      <c r="K1187" s="6"/>
      <c r="L1187" s="6"/>
      <c r="M1187" s="6"/>
      <c r="N1187" s="6"/>
      <c r="O1187" s="6"/>
      <c r="P1187" s="6"/>
      <c r="Q1187" s="6"/>
      <c r="R1187" s="6"/>
      <c r="S1187" s="6"/>
      <c r="T1187" s="6"/>
      <c r="U1187" s="6"/>
      <c r="V1187" s="6"/>
      <c r="W1187" s="6"/>
      <c r="X1187" s="6"/>
      <c r="Y1187" s="6"/>
      <c r="Z1187" s="6"/>
      <c r="AA1187" s="6"/>
      <c r="AB1187" s="6"/>
      <c r="AC1187" s="6"/>
      <c r="AD1187" s="6"/>
      <c r="AE1187" s="6"/>
      <c r="AF1187" s="6"/>
      <c r="AG1187" s="6"/>
      <c r="AH1187" s="6"/>
      <c r="AI1187" s="6"/>
      <c r="AJ1187" s="6"/>
      <c r="AK1187" s="6"/>
      <c r="AL1187" s="6"/>
      <c r="AM1187" s="73"/>
      <c r="AN1187" s="74"/>
      <c r="AO1187" s="74"/>
      <c r="AP1187" s="74"/>
      <c r="AQ1187" s="71"/>
      <c r="AR1187" s="70"/>
      <c r="AS1187" s="6"/>
      <c r="AT1187" s="6"/>
      <c r="AU1187" s="6"/>
      <c r="AV1187" s="6"/>
      <c r="AW1187" s="6"/>
      <c r="AX1187" s="6"/>
      <c r="AY1187" s="6"/>
      <c r="AZ1187" s="6"/>
      <c r="BA1187" s="6"/>
      <c r="BB1187" s="6"/>
      <c r="BC1187" s="6"/>
      <c r="BD1187" s="6"/>
      <c r="BE1187" s="6"/>
      <c r="BF1187" s="6"/>
      <c r="BG1187" s="6"/>
      <c r="BH1187" s="6"/>
      <c r="BI1187" s="6"/>
      <c r="BJ1187" s="6"/>
      <c r="BK1187" s="6"/>
      <c r="BL1187" s="6"/>
      <c r="BM1187" s="6"/>
    </row>
    <row r="1188" spans="1:65" ht="13.2">
      <c r="A1188" s="6"/>
      <c r="B1188" s="31"/>
      <c r="C1188" s="31"/>
      <c r="D1188" s="6"/>
      <c r="E1188" s="72"/>
      <c r="F1188" s="6"/>
      <c r="G1188" s="6"/>
      <c r="H1188" s="6"/>
      <c r="I1188" s="6"/>
      <c r="J1188" s="6"/>
      <c r="K1188" s="6"/>
      <c r="L1188" s="6"/>
      <c r="M1188" s="6"/>
      <c r="N1188" s="6"/>
      <c r="O1188" s="6"/>
      <c r="P1188" s="6"/>
      <c r="Q1188" s="6"/>
      <c r="R1188" s="6"/>
      <c r="S1188" s="6"/>
      <c r="T1188" s="6"/>
      <c r="U1188" s="6"/>
      <c r="V1188" s="6"/>
      <c r="W1188" s="6"/>
      <c r="X1188" s="6"/>
      <c r="Y1188" s="6"/>
      <c r="Z1188" s="6"/>
      <c r="AA1188" s="6"/>
      <c r="AB1188" s="6"/>
      <c r="AC1188" s="6"/>
      <c r="AD1188" s="6"/>
      <c r="AE1188" s="6"/>
      <c r="AF1188" s="6"/>
      <c r="AG1188" s="6"/>
      <c r="AH1188" s="6"/>
      <c r="AI1188" s="6"/>
      <c r="AJ1188" s="6"/>
      <c r="AK1188" s="6"/>
      <c r="AL1188" s="6"/>
      <c r="AM1188" s="73"/>
      <c r="AN1188" s="74"/>
      <c r="AO1188" s="74"/>
      <c r="AP1188" s="74"/>
      <c r="AQ1188" s="71"/>
      <c r="AR1188" s="70"/>
      <c r="AS1188" s="6"/>
      <c r="AT1188" s="6"/>
      <c r="AU1188" s="6"/>
      <c r="AV1188" s="6"/>
      <c r="AW1188" s="6"/>
      <c r="AX1188" s="6"/>
      <c r="AY1188" s="6"/>
      <c r="AZ1188" s="6"/>
      <c r="BA1188" s="6"/>
      <c r="BB1188" s="6"/>
      <c r="BC1188" s="6"/>
      <c r="BD1188" s="6"/>
      <c r="BE1188" s="6"/>
      <c r="BF1188" s="6"/>
      <c r="BG1188" s="6"/>
      <c r="BH1188" s="6"/>
      <c r="BI1188" s="6"/>
      <c r="BJ1188" s="6"/>
      <c r="BK1188" s="6"/>
      <c r="BL1188" s="6"/>
      <c r="BM1188" s="6"/>
    </row>
    <row r="1189" spans="1:65" ht="13.2">
      <c r="A1189" s="6"/>
      <c r="B1189" s="31"/>
      <c r="C1189" s="31"/>
      <c r="D1189" s="6"/>
      <c r="E1189" s="72"/>
      <c r="F1189" s="6"/>
      <c r="G1189" s="6"/>
      <c r="H1189" s="6"/>
      <c r="I1189" s="6"/>
      <c r="J1189" s="6"/>
      <c r="K1189" s="6"/>
      <c r="L1189" s="6"/>
      <c r="M1189" s="6"/>
      <c r="N1189" s="6"/>
      <c r="O1189" s="6"/>
      <c r="P1189" s="6"/>
      <c r="Q1189" s="6"/>
      <c r="R1189" s="6"/>
      <c r="S1189" s="6"/>
      <c r="T1189" s="6"/>
      <c r="U1189" s="6"/>
      <c r="V1189" s="6"/>
      <c r="W1189" s="6"/>
      <c r="X1189" s="6"/>
      <c r="Y1189" s="6"/>
      <c r="Z1189" s="6"/>
      <c r="AA1189" s="6"/>
      <c r="AB1189" s="6"/>
      <c r="AC1189" s="6"/>
      <c r="AD1189" s="6"/>
      <c r="AE1189" s="6"/>
      <c r="AF1189" s="6"/>
      <c r="AG1189" s="6"/>
      <c r="AH1189" s="6"/>
      <c r="AI1189" s="6"/>
      <c r="AJ1189" s="6"/>
      <c r="AK1189" s="6"/>
      <c r="AL1189" s="6"/>
      <c r="AM1189" s="73"/>
      <c r="AN1189" s="74"/>
      <c r="AO1189" s="74"/>
      <c r="AP1189" s="74"/>
      <c r="AQ1189" s="71"/>
      <c r="AR1189" s="70"/>
      <c r="AS1189" s="6"/>
      <c r="AT1189" s="6"/>
      <c r="AU1189" s="6"/>
      <c r="AV1189" s="6"/>
      <c r="AW1189" s="6"/>
      <c r="AX1189" s="6"/>
      <c r="AY1189" s="6"/>
      <c r="AZ1189" s="6"/>
      <c r="BA1189" s="6"/>
      <c r="BB1189" s="6"/>
      <c r="BC1189" s="6"/>
      <c r="BD1189" s="6"/>
      <c r="BE1189" s="6"/>
      <c r="BF1189" s="6"/>
      <c r="BG1189" s="6"/>
      <c r="BH1189" s="6"/>
      <c r="BI1189" s="6"/>
      <c r="BJ1189" s="6"/>
      <c r="BK1189" s="6"/>
      <c r="BL1189" s="6"/>
      <c r="BM1189" s="6"/>
    </row>
    <row r="1190" spans="1:65" ht="13.2">
      <c r="A1190" s="6"/>
      <c r="B1190" s="31"/>
      <c r="C1190" s="31"/>
      <c r="D1190" s="6"/>
      <c r="E1190" s="72"/>
      <c r="F1190" s="6"/>
      <c r="G1190" s="6"/>
      <c r="H1190" s="6"/>
      <c r="I1190" s="6"/>
      <c r="J1190" s="6"/>
      <c r="K1190" s="6"/>
      <c r="L1190" s="6"/>
      <c r="M1190" s="6"/>
      <c r="N1190" s="6"/>
      <c r="O1190" s="6"/>
      <c r="P1190" s="6"/>
      <c r="Q1190" s="6"/>
      <c r="R1190" s="6"/>
      <c r="S1190" s="6"/>
      <c r="T1190" s="6"/>
      <c r="U1190" s="6"/>
      <c r="V1190" s="6"/>
      <c r="W1190" s="6"/>
      <c r="X1190" s="6"/>
      <c r="Y1190" s="6"/>
      <c r="Z1190" s="6"/>
      <c r="AA1190" s="6"/>
      <c r="AB1190" s="6"/>
      <c r="AC1190" s="6"/>
      <c r="AD1190" s="6"/>
      <c r="AE1190" s="6"/>
      <c r="AF1190" s="6"/>
      <c r="AG1190" s="6"/>
      <c r="AH1190" s="6"/>
      <c r="AI1190" s="6"/>
      <c r="AJ1190" s="6"/>
      <c r="AK1190" s="6"/>
      <c r="AL1190" s="6"/>
      <c r="AM1190" s="73"/>
      <c r="AN1190" s="74"/>
      <c r="AO1190" s="74"/>
      <c r="AP1190" s="74"/>
      <c r="AQ1190" s="71"/>
      <c r="AR1190" s="70"/>
      <c r="AS1190" s="6"/>
      <c r="AT1190" s="6"/>
      <c r="AU1190" s="6"/>
      <c r="AV1190" s="6"/>
      <c r="AW1190" s="6"/>
      <c r="AX1190" s="6"/>
      <c r="AY1190" s="6"/>
      <c r="AZ1190" s="6"/>
      <c r="BA1190" s="6"/>
      <c r="BB1190" s="6"/>
      <c r="BC1190" s="6"/>
      <c r="BD1190" s="6"/>
      <c r="BE1190" s="6"/>
      <c r="BF1190" s="6"/>
      <c r="BG1190" s="6"/>
      <c r="BH1190" s="6"/>
      <c r="BI1190" s="6"/>
      <c r="BJ1190" s="6"/>
      <c r="BK1190" s="6"/>
      <c r="BL1190" s="6"/>
      <c r="BM1190" s="6"/>
    </row>
    <row r="1191" spans="1:65" ht="13.2">
      <c r="A1191" s="6"/>
      <c r="B1191" s="31"/>
      <c r="C1191" s="31"/>
      <c r="D1191" s="6"/>
      <c r="E1191" s="72"/>
      <c r="F1191" s="6"/>
      <c r="G1191" s="6"/>
      <c r="H1191" s="6"/>
      <c r="I1191" s="6"/>
      <c r="J1191" s="6"/>
      <c r="K1191" s="6"/>
      <c r="L1191" s="6"/>
      <c r="M1191" s="6"/>
      <c r="N1191" s="6"/>
      <c r="O1191" s="6"/>
      <c r="P1191" s="6"/>
      <c r="Q1191" s="6"/>
      <c r="R1191" s="6"/>
      <c r="S1191" s="6"/>
      <c r="T1191" s="6"/>
      <c r="U1191" s="6"/>
      <c r="V1191" s="6"/>
      <c r="W1191" s="6"/>
      <c r="X1191" s="6"/>
      <c r="Y1191" s="6"/>
      <c r="Z1191" s="6"/>
      <c r="AA1191" s="6"/>
      <c r="AB1191" s="6"/>
      <c r="AC1191" s="6"/>
      <c r="AD1191" s="6"/>
      <c r="AE1191" s="6"/>
      <c r="AF1191" s="6"/>
      <c r="AG1191" s="6"/>
      <c r="AH1191" s="6"/>
      <c r="AI1191" s="6"/>
      <c r="AJ1191" s="6"/>
      <c r="AK1191" s="6"/>
      <c r="AL1191" s="6"/>
      <c r="AM1191" s="73"/>
      <c r="AN1191" s="74"/>
      <c r="AO1191" s="74"/>
      <c r="AP1191" s="74"/>
      <c r="AQ1191" s="71"/>
      <c r="AR1191" s="70"/>
      <c r="AS1191" s="6"/>
      <c r="AT1191" s="6"/>
      <c r="AU1191" s="6"/>
      <c r="AV1191" s="6"/>
      <c r="AW1191" s="6"/>
      <c r="AX1191" s="6"/>
      <c r="AY1191" s="6"/>
      <c r="AZ1191" s="6"/>
      <c r="BA1191" s="6"/>
      <c r="BB1191" s="6"/>
      <c r="BC1191" s="6"/>
      <c r="BD1191" s="6"/>
      <c r="BE1191" s="6"/>
      <c r="BF1191" s="6"/>
      <c r="BG1191" s="6"/>
      <c r="BH1191" s="6"/>
      <c r="BI1191" s="6"/>
      <c r="BJ1191" s="6"/>
      <c r="BK1191" s="6"/>
      <c r="BL1191" s="6"/>
      <c r="BM1191" s="6"/>
    </row>
    <row r="1192" spans="1:65" ht="13.2">
      <c r="A1192" s="6"/>
      <c r="B1192" s="31"/>
      <c r="C1192" s="31"/>
      <c r="D1192" s="6"/>
      <c r="E1192" s="72"/>
      <c r="F1192" s="6"/>
      <c r="G1192" s="6"/>
      <c r="H1192" s="6"/>
      <c r="I1192" s="6"/>
      <c r="J1192" s="6"/>
      <c r="K1192" s="6"/>
      <c r="L1192" s="6"/>
      <c r="M1192" s="6"/>
      <c r="N1192" s="6"/>
      <c r="O1192" s="6"/>
      <c r="P1192" s="6"/>
      <c r="Q1192" s="6"/>
      <c r="R1192" s="6"/>
      <c r="S1192" s="6"/>
      <c r="T1192" s="6"/>
      <c r="U1192" s="6"/>
      <c r="V1192" s="6"/>
      <c r="W1192" s="6"/>
      <c r="X1192" s="6"/>
      <c r="Y1192" s="6"/>
      <c r="Z1192" s="6"/>
      <c r="AA1192" s="6"/>
      <c r="AB1192" s="6"/>
      <c r="AC1192" s="6"/>
      <c r="AD1192" s="6"/>
      <c r="AE1192" s="6"/>
      <c r="AF1192" s="6"/>
      <c r="AG1192" s="6"/>
      <c r="AH1192" s="6"/>
      <c r="AI1192" s="6"/>
      <c r="AJ1192" s="6"/>
      <c r="AK1192" s="6"/>
      <c r="AL1192" s="6"/>
      <c r="AM1192" s="73"/>
      <c r="AN1192" s="74"/>
      <c r="AO1192" s="74"/>
      <c r="AP1192" s="74"/>
      <c r="AQ1192" s="71"/>
      <c r="AR1192" s="70"/>
      <c r="AS1192" s="6"/>
      <c r="AT1192" s="6"/>
      <c r="AU1192" s="6"/>
      <c r="AV1192" s="6"/>
      <c r="AW1192" s="6"/>
      <c r="AX1192" s="6"/>
      <c r="AY1192" s="6"/>
      <c r="AZ1192" s="6"/>
      <c r="BA1192" s="6"/>
      <c r="BB1192" s="6"/>
      <c r="BC1192" s="6"/>
      <c r="BD1192" s="6"/>
      <c r="BE1192" s="6"/>
      <c r="BF1192" s="6"/>
      <c r="BG1192" s="6"/>
      <c r="BH1192" s="6"/>
      <c r="BI1192" s="6"/>
      <c r="BJ1192" s="6"/>
      <c r="BK1192" s="6"/>
      <c r="BL1192" s="6"/>
      <c r="BM1192" s="6"/>
    </row>
    <row r="1193" spans="1:65" ht="13.2">
      <c r="A1193" s="6"/>
      <c r="B1193" s="31"/>
      <c r="C1193" s="31"/>
      <c r="D1193" s="6"/>
      <c r="E1193" s="72"/>
      <c r="F1193" s="6"/>
      <c r="G1193" s="6"/>
      <c r="H1193" s="6"/>
      <c r="I1193" s="6"/>
      <c r="J1193" s="6"/>
      <c r="K1193" s="6"/>
      <c r="L1193" s="6"/>
      <c r="M1193" s="6"/>
      <c r="N1193" s="6"/>
      <c r="O1193" s="6"/>
      <c r="P1193" s="6"/>
      <c r="Q1193" s="6"/>
      <c r="R1193" s="6"/>
      <c r="S1193" s="6"/>
      <c r="T1193" s="6"/>
      <c r="U1193" s="6"/>
      <c r="V1193" s="6"/>
      <c r="W1193" s="6"/>
      <c r="X1193" s="6"/>
      <c r="Y1193" s="6"/>
      <c r="Z1193" s="6"/>
      <c r="AA1193" s="6"/>
      <c r="AB1193" s="6"/>
      <c r="AC1193" s="6"/>
      <c r="AD1193" s="6"/>
      <c r="AE1193" s="6"/>
      <c r="AF1193" s="6"/>
      <c r="AG1193" s="6"/>
      <c r="AH1193" s="6"/>
      <c r="AI1193" s="6"/>
      <c r="AJ1193" s="6"/>
      <c r="AK1193" s="6"/>
      <c r="AL1193" s="6"/>
      <c r="AM1193" s="73"/>
      <c r="AN1193" s="74"/>
      <c r="AO1193" s="74"/>
      <c r="AP1193" s="74"/>
      <c r="AQ1193" s="71"/>
      <c r="AR1193" s="70"/>
      <c r="AS1193" s="6"/>
      <c r="AT1193" s="6"/>
      <c r="AU1193" s="6"/>
      <c r="AV1193" s="6"/>
      <c r="AW1193" s="6"/>
      <c r="AX1193" s="6"/>
      <c r="AY1193" s="6"/>
      <c r="AZ1193" s="6"/>
      <c r="BA1193" s="6"/>
      <c r="BB1193" s="6"/>
      <c r="BC1193" s="6"/>
      <c r="BD1193" s="6"/>
      <c r="BE1193" s="6"/>
      <c r="BF1193" s="6"/>
      <c r="BG1193" s="6"/>
      <c r="BH1193" s="6"/>
      <c r="BI1193" s="6"/>
      <c r="BJ1193" s="6"/>
      <c r="BK1193" s="6"/>
      <c r="BL1193" s="6"/>
      <c r="BM1193" s="6"/>
    </row>
    <row r="1194" spans="1:65" ht="13.2">
      <c r="A1194" s="6"/>
      <c r="B1194" s="31"/>
      <c r="C1194" s="31"/>
      <c r="D1194" s="6"/>
      <c r="E1194" s="72"/>
      <c r="F1194" s="6"/>
      <c r="G1194" s="6"/>
      <c r="H1194" s="6"/>
      <c r="I1194" s="6"/>
      <c r="J1194" s="6"/>
      <c r="K1194" s="6"/>
      <c r="L1194" s="6"/>
      <c r="M1194" s="6"/>
      <c r="N1194" s="6"/>
      <c r="O1194" s="6"/>
      <c r="P1194" s="6"/>
      <c r="Q1194" s="6"/>
      <c r="R1194" s="6"/>
      <c r="S1194" s="6"/>
      <c r="T1194" s="6"/>
      <c r="U1194" s="6"/>
      <c r="V1194" s="6"/>
      <c r="W1194" s="6"/>
      <c r="X1194" s="6"/>
      <c r="Y1194" s="6"/>
      <c r="Z1194" s="6"/>
      <c r="AA1194" s="6"/>
      <c r="AB1194" s="6"/>
      <c r="AC1194" s="6"/>
      <c r="AD1194" s="6"/>
      <c r="AE1194" s="6"/>
      <c r="AF1194" s="6"/>
      <c r="AG1194" s="6"/>
      <c r="AH1194" s="6"/>
      <c r="AI1194" s="6"/>
      <c r="AJ1194" s="6"/>
      <c r="AK1194" s="6"/>
      <c r="AL1194" s="6"/>
      <c r="AM1194" s="73"/>
      <c r="AN1194" s="74"/>
      <c r="AO1194" s="74"/>
      <c r="AP1194" s="74"/>
      <c r="AQ1194" s="71"/>
      <c r="AR1194" s="70"/>
      <c r="AS1194" s="6"/>
      <c r="AT1194" s="6"/>
      <c r="AU1194" s="6"/>
      <c r="AV1194" s="6"/>
      <c r="AW1194" s="6"/>
      <c r="AX1194" s="6"/>
      <c r="AY1194" s="6"/>
      <c r="AZ1194" s="6"/>
      <c r="BA1194" s="6"/>
      <c r="BB1194" s="6"/>
      <c r="BC1194" s="6"/>
      <c r="BD1194" s="6"/>
      <c r="BE1194" s="6"/>
      <c r="BF1194" s="6"/>
      <c r="BG1194" s="6"/>
      <c r="BH1194" s="6"/>
      <c r="BI1194" s="6"/>
      <c r="BJ1194" s="6"/>
      <c r="BK1194" s="6"/>
      <c r="BL1194" s="6"/>
      <c r="BM1194" s="6"/>
    </row>
    <row r="1195" spans="1:65" ht="13.2">
      <c r="A1195" s="6"/>
      <c r="B1195" s="31"/>
      <c r="C1195" s="31"/>
      <c r="D1195" s="6"/>
      <c r="E1195" s="72"/>
      <c r="F1195" s="6"/>
      <c r="G1195" s="6"/>
      <c r="H1195" s="6"/>
      <c r="I1195" s="6"/>
      <c r="J1195" s="6"/>
      <c r="K1195" s="6"/>
      <c r="L1195" s="6"/>
      <c r="M1195" s="6"/>
      <c r="N1195" s="6"/>
      <c r="O1195" s="6"/>
      <c r="P1195" s="6"/>
      <c r="Q1195" s="6"/>
      <c r="R1195" s="6"/>
      <c r="S1195" s="6"/>
      <c r="T1195" s="6"/>
      <c r="U1195" s="6"/>
      <c r="V1195" s="6"/>
      <c r="W1195" s="6"/>
      <c r="X1195" s="6"/>
      <c r="Y1195" s="6"/>
      <c r="Z1195" s="6"/>
      <c r="AA1195" s="6"/>
      <c r="AB1195" s="6"/>
      <c r="AC1195" s="6"/>
      <c r="AD1195" s="6"/>
      <c r="AE1195" s="6"/>
      <c r="AF1195" s="6"/>
      <c r="AG1195" s="6"/>
      <c r="AH1195" s="6"/>
      <c r="AI1195" s="6"/>
      <c r="AJ1195" s="6"/>
      <c r="AK1195" s="6"/>
      <c r="AL1195" s="6"/>
      <c r="AM1195" s="73"/>
      <c r="AN1195" s="74"/>
      <c r="AO1195" s="74"/>
      <c r="AP1195" s="74"/>
      <c r="AQ1195" s="71"/>
      <c r="AR1195" s="70"/>
      <c r="AS1195" s="6"/>
      <c r="AT1195" s="6"/>
      <c r="AU1195" s="6"/>
      <c r="AV1195" s="6"/>
      <c r="AW1195" s="6"/>
      <c r="AX1195" s="6"/>
      <c r="AY1195" s="6"/>
      <c r="AZ1195" s="6"/>
      <c r="BA1195" s="6"/>
      <c r="BB1195" s="6"/>
      <c r="BC1195" s="6"/>
      <c r="BD1195" s="6"/>
      <c r="BE1195" s="6"/>
      <c r="BF1195" s="6"/>
      <c r="BG1195" s="6"/>
      <c r="BH1195" s="6"/>
      <c r="BI1195" s="6"/>
      <c r="BJ1195" s="6"/>
      <c r="BK1195" s="6"/>
      <c r="BL1195" s="6"/>
      <c r="BM1195" s="6"/>
    </row>
    <row r="1196" spans="1:65" ht="13.2">
      <c r="A1196" s="6"/>
      <c r="B1196" s="31"/>
      <c r="C1196" s="31"/>
      <c r="D1196" s="6"/>
      <c r="E1196" s="72"/>
      <c r="F1196" s="6"/>
      <c r="G1196" s="6"/>
      <c r="H1196" s="6"/>
      <c r="I1196" s="6"/>
      <c r="J1196" s="6"/>
      <c r="K1196" s="6"/>
      <c r="L1196" s="6"/>
      <c r="M1196" s="6"/>
      <c r="N1196" s="6"/>
      <c r="O1196" s="6"/>
      <c r="P1196" s="6"/>
      <c r="Q1196" s="6"/>
      <c r="R1196" s="6"/>
      <c r="S1196" s="6"/>
      <c r="T1196" s="6"/>
      <c r="U1196" s="6"/>
      <c r="V1196" s="6"/>
      <c r="W1196" s="6"/>
      <c r="X1196" s="6"/>
      <c r="Y1196" s="6"/>
      <c r="Z1196" s="6"/>
      <c r="AA1196" s="6"/>
      <c r="AB1196" s="6"/>
      <c r="AC1196" s="6"/>
      <c r="AD1196" s="6"/>
      <c r="AE1196" s="6"/>
      <c r="AF1196" s="6"/>
      <c r="AG1196" s="6"/>
      <c r="AH1196" s="6"/>
      <c r="AI1196" s="6"/>
      <c r="AJ1196" s="6"/>
      <c r="AK1196" s="6"/>
      <c r="AL1196" s="6"/>
      <c r="AM1196" s="73"/>
      <c r="AN1196" s="74"/>
      <c r="AO1196" s="74"/>
      <c r="AP1196" s="74"/>
      <c r="AQ1196" s="71"/>
      <c r="AR1196" s="70"/>
      <c r="AS1196" s="6"/>
      <c r="AT1196" s="6"/>
      <c r="AU1196" s="6"/>
      <c r="AV1196" s="6"/>
      <c r="AW1196" s="6"/>
      <c r="AX1196" s="6"/>
      <c r="AY1196" s="6"/>
      <c r="AZ1196" s="6"/>
      <c r="BA1196" s="6"/>
      <c r="BB1196" s="6"/>
      <c r="BC1196" s="6"/>
      <c r="BD1196" s="6"/>
      <c r="BE1196" s="6"/>
      <c r="BF1196" s="6"/>
      <c r="BG1196" s="6"/>
      <c r="BH1196" s="6"/>
      <c r="BI1196" s="6"/>
      <c r="BJ1196" s="6"/>
      <c r="BK1196" s="6"/>
      <c r="BL1196" s="6"/>
      <c r="BM1196" s="6"/>
    </row>
    <row r="1197" spans="1:65" ht="13.2">
      <c r="A1197" s="6"/>
      <c r="B1197" s="31"/>
      <c r="C1197" s="31"/>
      <c r="D1197" s="6"/>
      <c r="E1197" s="72"/>
      <c r="F1197" s="6"/>
      <c r="G1197" s="6"/>
      <c r="H1197" s="6"/>
      <c r="I1197" s="6"/>
      <c r="J1197" s="6"/>
      <c r="K1197" s="6"/>
      <c r="L1197" s="6"/>
      <c r="M1197" s="6"/>
      <c r="N1197" s="6"/>
      <c r="O1197" s="6"/>
      <c r="P1197" s="6"/>
      <c r="Q1197" s="6"/>
      <c r="R1197" s="6"/>
      <c r="S1197" s="6"/>
      <c r="T1197" s="6"/>
      <c r="U1197" s="6"/>
      <c r="V1197" s="6"/>
      <c r="W1197" s="6"/>
      <c r="X1197" s="6"/>
      <c r="Y1197" s="6"/>
      <c r="Z1197" s="6"/>
      <c r="AA1197" s="6"/>
      <c r="AB1197" s="6"/>
      <c r="AC1197" s="6"/>
      <c r="AD1197" s="6"/>
      <c r="AE1197" s="6"/>
      <c r="AF1197" s="6"/>
      <c r="AG1197" s="6"/>
      <c r="AH1197" s="6"/>
      <c r="AI1197" s="6"/>
      <c r="AJ1197" s="6"/>
      <c r="AK1197" s="6"/>
      <c r="AL1197" s="6"/>
      <c r="AM1197" s="73"/>
      <c r="AN1197" s="74"/>
      <c r="AO1197" s="74"/>
      <c r="AP1197" s="74"/>
      <c r="AQ1197" s="71"/>
      <c r="AR1197" s="70"/>
      <c r="AS1197" s="6"/>
      <c r="AT1197" s="6"/>
      <c r="AU1197" s="6"/>
      <c r="AV1197" s="6"/>
      <c r="AW1197" s="6"/>
      <c r="AX1197" s="6"/>
      <c r="AY1197" s="6"/>
      <c r="AZ1197" s="6"/>
      <c r="BA1197" s="6"/>
      <c r="BB1197" s="6"/>
      <c r="BC1197" s="6"/>
      <c r="BD1197" s="6"/>
      <c r="BE1197" s="6"/>
      <c r="BF1197" s="6"/>
      <c r="BG1197" s="6"/>
      <c r="BH1197" s="6"/>
      <c r="BI1197" s="6"/>
      <c r="BJ1197" s="6"/>
      <c r="BK1197" s="6"/>
      <c r="BL1197" s="6"/>
      <c r="BM1197" s="6"/>
    </row>
    <row r="1198" spans="1:65" ht="13.2">
      <c r="A1198" s="6"/>
      <c r="B1198" s="31"/>
      <c r="C1198" s="31"/>
      <c r="D1198" s="6"/>
      <c r="E1198" s="72"/>
      <c r="F1198" s="6"/>
      <c r="G1198" s="6"/>
      <c r="H1198" s="6"/>
      <c r="I1198" s="6"/>
      <c r="J1198" s="6"/>
      <c r="K1198" s="6"/>
      <c r="L1198" s="6"/>
      <c r="M1198" s="6"/>
      <c r="N1198" s="6"/>
      <c r="O1198" s="6"/>
      <c r="P1198" s="6"/>
      <c r="Q1198" s="6"/>
      <c r="R1198" s="6"/>
      <c r="S1198" s="6"/>
      <c r="T1198" s="6"/>
      <c r="U1198" s="6"/>
      <c r="V1198" s="6"/>
      <c r="W1198" s="6"/>
      <c r="X1198" s="6"/>
      <c r="Y1198" s="6"/>
      <c r="Z1198" s="6"/>
      <c r="AA1198" s="6"/>
      <c r="AB1198" s="6"/>
      <c r="AC1198" s="6"/>
      <c r="AD1198" s="6"/>
      <c r="AE1198" s="6"/>
      <c r="AF1198" s="6"/>
      <c r="AG1198" s="6"/>
      <c r="AH1198" s="6"/>
      <c r="AI1198" s="6"/>
      <c r="AJ1198" s="6"/>
      <c r="AK1198" s="6"/>
      <c r="AL1198" s="6"/>
      <c r="AM1198" s="73"/>
      <c r="AN1198" s="74"/>
      <c r="AO1198" s="74"/>
      <c r="AP1198" s="74"/>
      <c r="AQ1198" s="71"/>
      <c r="AR1198" s="70"/>
      <c r="AS1198" s="6"/>
      <c r="AT1198" s="6"/>
      <c r="AU1198" s="6"/>
      <c r="AV1198" s="6"/>
      <c r="AW1198" s="6"/>
      <c r="AX1198" s="6"/>
      <c r="AY1198" s="6"/>
      <c r="AZ1198" s="6"/>
      <c r="BA1198" s="6"/>
      <c r="BB1198" s="6"/>
      <c r="BC1198" s="6"/>
      <c r="BD1198" s="6"/>
      <c r="BE1198" s="6"/>
      <c r="BF1198" s="6"/>
      <c r="BG1198" s="6"/>
      <c r="BH1198" s="6"/>
      <c r="BI1198" s="6"/>
      <c r="BJ1198" s="6"/>
      <c r="BK1198" s="6"/>
      <c r="BL1198" s="6"/>
      <c r="BM1198" s="6"/>
    </row>
    <row r="1199" spans="1:65" ht="13.2">
      <c r="A1199" s="6"/>
      <c r="B1199" s="31"/>
      <c r="C1199" s="31"/>
      <c r="D1199" s="6"/>
      <c r="E1199" s="72"/>
      <c r="F1199" s="6"/>
      <c r="G1199" s="6"/>
      <c r="H1199" s="6"/>
      <c r="I1199" s="6"/>
      <c r="J1199" s="6"/>
      <c r="K1199" s="6"/>
      <c r="L1199" s="6"/>
      <c r="M1199" s="6"/>
      <c r="N1199" s="6"/>
      <c r="O1199" s="6"/>
      <c r="P1199" s="6"/>
      <c r="Q1199" s="6"/>
      <c r="R1199" s="6"/>
      <c r="S1199" s="6"/>
      <c r="T1199" s="6"/>
      <c r="U1199" s="6"/>
      <c r="V1199" s="6"/>
      <c r="W1199" s="6"/>
      <c r="X1199" s="6"/>
      <c r="Y1199" s="6"/>
      <c r="Z1199" s="6"/>
      <c r="AA1199" s="6"/>
      <c r="AB1199" s="6"/>
      <c r="AC1199" s="6"/>
      <c r="AD1199" s="6"/>
      <c r="AE1199" s="6"/>
      <c r="AF1199" s="6"/>
      <c r="AG1199" s="6"/>
      <c r="AH1199" s="6"/>
      <c r="AI1199" s="6"/>
      <c r="AJ1199" s="6"/>
      <c r="AK1199" s="6"/>
      <c r="AL1199" s="6"/>
      <c r="AM1199" s="73"/>
      <c r="AN1199" s="74"/>
      <c r="AO1199" s="74"/>
      <c r="AP1199" s="74"/>
      <c r="AQ1199" s="71"/>
      <c r="AR1199" s="70"/>
      <c r="AS1199" s="6"/>
      <c r="AT1199" s="6"/>
      <c r="AU1199" s="6"/>
      <c r="AV1199" s="6"/>
      <c r="AW1199" s="6"/>
      <c r="AX1199" s="6"/>
      <c r="AY1199" s="6"/>
      <c r="AZ1199" s="6"/>
      <c r="BA1199" s="6"/>
      <c r="BB1199" s="6"/>
      <c r="BC1199" s="6"/>
      <c r="BD1199" s="6"/>
      <c r="BE1199" s="6"/>
      <c r="BF1199" s="6"/>
      <c r="BG1199" s="6"/>
      <c r="BH1199" s="6"/>
      <c r="BI1199" s="6"/>
      <c r="BJ1199" s="6"/>
      <c r="BK1199" s="6"/>
      <c r="BL1199" s="6"/>
      <c r="BM1199" s="6"/>
    </row>
    <row r="1200" spans="1:65" ht="13.2">
      <c r="A1200" s="6"/>
      <c r="B1200" s="31"/>
      <c r="C1200" s="31"/>
      <c r="D1200" s="6"/>
      <c r="E1200" s="72"/>
      <c r="F1200" s="6"/>
      <c r="G1200" s="6"/>
      <c r="H1200" s="6"/>
      <c r="I1200" s="6"/>
      <c r="J1200" s="6"/>
      <c r="K1200" s="6"/>
      <c r="L1200" s="6"/>
      <c r="M1200" s="6"/>
      <c r="N1200" s="6"/>
      <c r="O1200" s="6"/>
      <c r="P1200" s="6"/>
      <c r="Q1200" s="6"/>
      <c r="R1200" s="6"/>
      <c r="S1200" s="6"/>
      <c r="T1200" s="6"/>
      <c r="U1200" s="6"/>
      <c r="V1200" s="6"/>
      <c r="W1200" s="6"/>
      <c r="X1200" s="6"/>
      <c r="Y1200" s="6"/>
      <c r="Z1200" s="6"/>
      <c r="AA1200" s="6"/>
      <c r="AB1200" s="6"/>
      <c r="AC1200" s="6"/>
      <c r="AD1200" s="6"/>
      <c r="AE1200" s="6"/>
      <c r="AF1200" s="6"/>
      <c r="AG1200" s="6"/>
      <c r="AH1200" s="6"/>
      <c r="AI1200" s="6"/>
      <c r="AJ1200" s="6"/>
      <c r="AK1200" s="6"/>
      <c r="AL1200" s="6"/>
      <c r="AM1200" s="73"/>
      <c r="AN1200" s="74"/>
      <c r="AO1200" s="74"/>
      <c r="AP1200" s="74"/>
      <c r="AQ1200" s="71"/>
      <c r="AR1200" s="70"/>
      <c r="AS1200" s="6"/>
      <c r="AT1200" s="6"/>
      <c r="AU1200" s="6"/>
      <c r="AV1200" s="6"/>
      <c r="AW1200" s="6"/>
      <c r="AX1200" s="6"/>
      <c r="AY1200" s="6"/>
      <c r="AZ1200" s="6"/>
      <c r="BA1200" s="6"/>
      <c r="BB1200" s="6"/>
      <c r="BC1200" s="6"/>
      <c r="BD1200" s="6"/>
      <c r="BE1200" s="6"/>
      <c r="BF1200" s="6"/>
      <c r="BG1200" s="6"/>
      <c r="BH1200" s="6"/>
      <c r="BI1200" s="6"/>
      <c r="BJ1200" s="6"/>
      <c r="BK1200" s="6"/>
      <c r="BL1200" s="6"/>
      <c r="BM1200" s="6"/>
    </row>
    <row r="1201" spans="1:65" ht="13.2">
      <c r="A1201" s="6"/>
      <c r="B1201" s="31"/>
      <c r="C1201" s="31"/>
      <c r="D1201" s="6"/>
      <c r="E1201" s="72"/>
      <c r="F1201" s="6"/>
      <c r="G1201" s="6"/>
      <c r="H1201" s="6"/>
      <c r="I1201" s="6"/>
      <c r="J1201" s="6"/>
      <c r="K1201" s="6"/>
      <c r="L1201" s="6"/>
      <c r="M1201" s="6"/>
      <c r="N1201" s="6"/>
      <c r="O1201" s="6"/>
      <c r="P1201" s="6"/>
      <c r="Q1201" s="6"/>
      <c r="R1201" s="6"/>
      <c r="S1201" s="6"/>
      <c r="T1201" s="6"/>
      <c r="U1201" s="6"/>
      <c r="V1201" s="6"/>
      <c r="W1201" s="6"/>
      <c r="X1201" s="6"/>
      <c r="Y1201" s="6"/>
      <c r="Z1201" s="6"/>
      <c r="AA1201" s="6"/>
      <c r="AB1201" s="6"/>
      <c r="AC1201" s="6"/>
      <c r="AD1201" s="6"/>
      <c r="AE1201" s="6"/>
      <c r="AF1201" s="6"/>
      <c r="AG1201" s="6"/>
      <c r="AH1201" s="6"/>
      <c r="AI1201" s="6"/>
      <c r="AJ1201" s="6"/>
      <c r="AK1201" s="6"/>
      <c r="AL1201" s="6"/>
      <c r="AM1201" s="73"/>
      <c r="AN1201" s="74"/>
      <c r="AO1201" s="74"/>
      <c r="AP1201" s="74"/>
      <c r="AQ1201" s="71"/>
      <c r="AR1201" s="70"/>
      <c r="AS1201" s="6"/>
      <c r="AT1201" s="6"/>
      <c r="AU1201" s="6"/>
      <c r="AV1201" s="6"/>
      <c r="AW1201" s="6"/>
      <c r="AX1201" s="6"/>
      <c r="AY1201" s="6"/>
      <c r="AZ1201" s="6"/>
      <c r="BA1201" s="6"/>
      <c r="BB1201" s="6"/>
      <c r="BC1201" s="6"/>
      <c r="BD1201" s="6"/>
      <c r="BE1201" s="6"/>
      <c r="BF1201" s="6"/>
      <c r="BG1201" s="6"/>
      <c r="BH1201" s="6"/>
      <c r="BI1201" s="6"/>
      <c r="BJ1201" s="6"/>
      <c r="BK1201" s="6"/>
      <c r="BL1201" s="6"/>
      <c r="BM1201" s="6"/>
    </row>
    <row r="1202" spans="1:65" ht="13.2">
      <c r="A1202" s="6"/>
      <c r="B1202" s="31"/>
      <c r="C1202" s="31"/>
      <c r="D1202" s="6"/>
      <c r="E1202" s="72"/>
      <c r="F1202" s="6"/>
      <c r="G1202" s="6"/>
      <c r="H1202" s="6"/>
      <c r="I1202" s="6"/>
      <c r="J1202" s="6"/>
      <c r="K1202" s="6"/>
      <c r="L1202" s="6"/>
      <c r="M1202" s="6"/>
      <c r="N1202" s="6"/>
      <c r="O1202" s="6"/>
      <c r="P1202" s="6"/>
      <c r="Q1202" s="6"/>
      <c r="R1202" s="6"/>
      <c r="S1202" s="6"/>
      <c r="T1202" s="6"/>
      <c r="U1202" s="6"/>
      <c r="V1202" s="6"/>
      <c r="W1202" s="6"/>
      <c r="X1202" s="6"/>
      <c r="Y1202" s="6"/>
      <c r="Z1202" s="6"/>
      <c r="AA1202" s="6"/>
      <c r="AB1202" s="6"/>
      <c r="AC1202" s="6"/>
      <c r="AD1202" s="6"/>
      <c r="AE1202" s="6"/>
      <c r="AF1202" s="6"/>
      <c r="AG1202" s="6"/>
      <c r="AH1202" s="6"/>
      <c r="AI1202" s="6"/>
      <c r="AJ1202" s="6"/>
      <c r="AK1202" s="6"/>
      <c r="AL1202" s="6"/>
      <c r="AM1202" s="73"/>
      <c r="AN1202" s="74"/>
      <c r="AO1202" s="74"/>
      <c r="AP1202" s="74"/>
      <c r="AQ1202" s="71"/>
      <c r="AR1202" s="70"/>
      <c r="AS1202" s="6"/>
      <c r="AT1202" s="6"/>
      <c r="AU1202" s="6"/>
      <c r="AV1202" s="6"/>
      <c r="AW1202" s="6"/>
      <c r="AX1202" s="6"/>
      <c r="AY1202" s="6"/>
      <c r="AZ1202" s="6"/>
      <c r="BA1202" s="6"/>
      <c r="BB1202" s="6"/>
      <c r="BC1202" s="6"/>
      <c r="BD1202" s="6"/>
      <c r="BE1202" s="6"/>
      <c r="BF1202" s="6"/>
      <c r="BG1202" s="6"/>
      <c r="BH1202" s="6"/>
      <c r="BI1202" s="6"/>
      <c r="BJ1202" s="6"/>
      <c r="BK1202" s="6"/>
      <c r="BL1202" s="6"/>
      <c r="BM1202" s="6"/>
    </row>
    <row r="1203" spans="1:65" ht="13.2">
      <c r="A1203" s="6"/>
      <c r="B1203" s="31"/>
      <c r="C1203" s="31"/>
      <c r="D1203" s="6"/>
      <c r="E1203" s="72"/>
      <c r="F1203" s="6"/>
      <c r="G1203" s="6"/>
      <c r="H1203" s="6"/>
      <c r="I1203" s="6"/>
      <c r="J1203" s="6"/>
      <c r="K1203" s="6"/>
      <c r="L1203" s="6"/>
      <c r="M1203" s="6"/>
      <c r="N1203" s="6"/>
      <c r="O1203" s="6"/>
      <c r="P1203" s="6"/>
      <c r="Q1203" s="6"/>
      <c r="R1203" s="6"/>
      <c r="S1203" s="6"/>
      <c r="T1203" s="6"/>
      <c r="U1203" s="6"/>
      <c r="V1203" s="6"/>
      <c r="W1203" s="6"/>
      <c r="X1203" s="6"/>
      <c r="Y1203" s="6"/>
      <c r="Z1203" s="6"/>
      <c r="AA1203" s="6"/>
      <c r="AB1203" s="6"/>
      <c r="AC1203" s="6"/>
      <c r="AD1203" s="6"/>
      <c r="AE1203" s="6"/>
      <c r="AF1203" s="6"/>
      <c r="AG1203" s="6"/>
      <c r="AH1203" s="6"/>
      <c r="AI1203" s="6"/>
      <c r="AJ1203" s="6"/>
      <c r="AK1203" s="6"/>
      <c r="AL1203" s="6"/>
      <c r="AM1203" s="73"/>
      <c r="AN1203" s="74"/>
      <c r="AO1203" s="74"/>
      <c r="AP1203" s="74"/>
      <c r="AQ1203" s="71"/>
      <c r="AR1203" s="70"/>
      <c r="AS1203" s="6"/>
      <c r="AT1203" s="6"/>
      <c r="AU1203" s="6"/>
      <c r="AV1203" s="6"/>
      <c r="AW1203" s="6"/>
      <c r="AX1203" s="6"/>
      <c r="AY1203" s="6"/>
      <c r="AZ1203" s="6"/>
      <c r="BA1203" s="6"/>
      <c r="BB1203" s="6"/>
      <c r="BC1203" s="6"/>
      <c r="BD1203" s="6"/>
      <c r="BE1203" s="6"/>
      <c r="BF1203" s="6"/>
      <c r="BG1203" s="6"/>
      <c r="BH1203" s="6"/>
      <c r="BI1203" s="6"/>
      <c r="BJ1203" s="6"/>
      <c r="BK1203" s="6"/>
      <c r="BL1203" s="6"/>
      <c r="BM1203" s="6"/>
    </row>
    <row r="1204" spans="1:65" ht="13.2">
      <c r="A1204" s="6"/>
      <c r="B1204" s="31"/>
      <c r="C1204" s="31"/>
      <c r="D1204" s="6"/>
      <c r="E1204" s="72"/>
      <c r="F1204" s="6"/>
      <c r="G1204" s="6"/>
      <c r="H1204" s="6"/>
      <c r="I1204" s="6"/>
      <c r="J1204" s="6"/>
      <c r="K1204" s="6"/>
      <c r="L1204" s="6"/>
      <c r="M1204" s="6"/>
      <c r="N1204" s="6"/>
      <c r="O1204" s="6"/>
      <c r="P1204" s="6"/>
      <c r="Q1204" s="6"/>
      <c r="R1204" s="6"/>
      <c r="S1204" s="6"/>
      <c r="T1204" s="6"/>
      <c r="U1204" s="6"/>
      <c r="V1204" s="6"/>
      <c r="W1204" s="6"/>
      <c r="X1204" s="6"/>
      <c r="Y1204" s="6"/>
      <c r="Z1204" s="6"/>
      <c r="AA1204" s="6"/>
      <c r="AB1204" s="6"/>
      <c r="AC1204" s="6"/>
      <c r="AD1204" s="6"/>
      <c r="AE1204" s="6"/>
      <c r="AF1204" s="6"/>
      <c r="AG1204" s="6"/>
      <c r="AH1204" s="6"/>
      <c r="AI1204" s="6"/>
      <c r="AJ1204" s="6"/>
      <c r="AK1204" s="6"/>
      <c r="AL1204" s="6"/>
      <c r="AM1204" s="73"/>
      <c r="AN1204" s="74"/>
      <c r="AO1204" s="74"/>
      <c r="AP1204" s="74"/>
      <c r="AQ1204" s="71"/>
      <c r="AR1204" s="70"/>
      <c r="AS1204" s="6"/>
      <c r="AT1204" s="6"/>
      <c r="AU1204" s="6"/>
      <c r="AV1204" s="6"/>
      <c r="AW1204" s="6"/>
      <c r="AX1204" s="6"/>
      <c r="AY1204" s="6"/>
      <c r="AZ1204" s="6"/>
      <c r="BA1204" s="6"/>
      <c r="BB1204" s="6"/>
      <c r="BC1204" s="6"/>
      <c r="BD1204" s="6"/>
      <c r="BE1204" s="6"/>
      <c r="BF1204" s="6"/>
      <c r="BG1204" s="6"/>
      <c r="BH1204" s="6"/>
      <c r="BI1204" s="6"/>
      <c r="BJ1204" s="6"/>
      <c r="BK1204" s="6"/>
      <c r="BL1204" s="6"/>
      <c r="BM1204" s="6"/>
    </row>
    <row r="1205" spans="1:65" ht="13.2">
      <c r="A1205" s="6"/>
      <c r="B1205" s="31"/>
      <c r="C1205" s="31"/>
      <c r="D1205" s="6"/>
      <c r="E1205" s="72"/>
      <c r="F1205" s="6"/>
      <c r="G1205" s="6"/>
      <c r="H1205" s="6"/>
      <c r="I1205" s="6"/>
      <c r="J1205" s="6"/>
      <c r="K1205" s="6"/>
      <c r="L1205" s="6"/>
      <c r="M1205" s="6"/>
      <c r="N1205" s="6"/>
      <c r="O1205" s="6"/>
      <c r="P1205" s="6"/>
      <c r="Q1205" s="6"/>
      <c r="R1205" s="6"/>
      <c r="S1205" s="6"/>
      <c r="T1205" s="6"/>
      <c r="U1205" s="6"/>
      <c r="V1205" s="6"/>
      <c r="W1205" s="6"/>
      <c r="X1205" s="6"/>
      <c r="Y1205" s="6"/>
      <c r="Z1205" s="6"/>
      <c r="AA1205" s="6"/>
      <c r="AB1205" s="6"/>
      <c r="AC1205" s="6"/>
      <c r="AD1205" s="6"/>
      <c r="AE1205" s="6"/>
      <c r="AF1205" s="6"/>
      <c r="AG1205" s="6"/>
      <c r="AH1205" s="6"/>
      <c r="AI1205" s="6"/>
      <c r="AJ1205" s="6"/>
      <c r="AK1205" s="6"/>
      <c r="AL1205" s="6"/>
      <c r="AM1205" s="73"/>
      <c r="AN1205" s="74"/>
      <c r="AO1205" s="74"/>
      <c r="AP1205" s="74"/>
      <c r="AQ1205" s="71"/>
      <c r="AR1205" s="70"/>
      <c r="AS1205" s="6"/>
      <c r="AT1205" s="6"/>
      <c r="AU1205" s="6"/>
      <c r="AV1205" s="6"/>
      <c r="AW1205" s="6"/>
      <c r="AX1205" s="6"/>
      <c r="AY1205" s="6"/>
      <c r="AZ1205" s="6"/>
      <c r="BA1205" s="6"/>
      <c r="BB1205" s="6"/>
      <c r="BC1205" s="6"/>
      <c r="BD1205" s="6"/>
      <c r="BE1205" s="6"/>
      <c r="BF1205" s="6"/>
      <c r="BG1205" s="6"/>
      <c r="BH1205" s="6"/>
      <c r="BI1205" s="6"/>
      <c r="BJ1205" s="6"/>
      <c r="BK1205" s="6"/>
      <c r="BL1205" s="6"/>
      <c r="BM1205" s="6"/>
    </row>
    <row r="1206" spans="1:65" ht="13.2">
      <c r="A1206" s="6"/>
      <c r="B1206" s="31"/>
      <c r="C1206" s="31"/>
      <c r="D1206" s="6"/>
      <c r="E1206" s="72"/>
      <c r="F1206" s="6"/>
      <c r="G1206" s="6"/>
      <c r="H1206" s="6"/>
      <c r="I1206" s="6"/>
      <c r="J1206" s="6"/>
      <c r="K1206" s="6"/>
      <c r="L1206" s="6"/>
      <c r="M1206" s="6"/>
      <c r="N1206" s="6"/>
      <c r="O1206" s="6"/>
      <c r="P1206" s="6"/>
      <c r="Q1206" s="6"/>
      <c r="R1206" s="6"/>
      <c r="S1206" s="6"/>
      <c r="T1206" s="6"/>
      <c r="U1206" s="6"/>
      <c r="V1206" s="6"/>
      <c r="W1206" s="6"/>
      <c r="X1206" s="6"/>
      <c r="Y1206" s="6"/>
      <c r="Z1206" s="6"/>
      <c r="AA1206" s="6"/>
      <c r="AB1206" s="6"/>
      <c r="AC1206" s="6"/>
      <c r="AD1206" s="6"/>
      <c r="AE1206" s="6"/>
      <c r="AF1206" s="6"/>
      <c r="AG1206" s="6"/>
      <c r="AH1206" s="6"/>
      <c r="AI1206" s="6"/>
      <c r="AJ1206" s="6"/>
      <c r="AK1206" s="6"/>
      <c r="AL1206" s="6"/>
      <c r="AM1206" s="73"/>
      <c r="AN1206" s="74"/>
      <c r="AO1206" s="74"/>
      <c r="AP1206" s="74"/>
      <c r="AQ1206" s="71"/>
      <c r="AR1206" s="70"/>
      <c r="AS1206" s="6"/>
      <c r="AT1206" s="6"/>
      <c r="AU1206" s="6"/>
      <c r="AV1206" s="6"/>
      <c r="AW1206" s="6"/>
      <c r="AX1206" s="6"/>
      <c r="AY1206" s="6"/>
      <c r="AZ1206" s="6"/>
      <c r="BA1206" s="6"/>
      <c r="BB1206" s="6"/>
      <c r="BC1206" s="6"/>
      <c r="BD1206" s="6"/>
      <c r="BE1206" s="6"/>
      <c r="BF1206" s="6"/>
      <c r="BG1206" s="6"/>
      <c r="BH1206" s="6"/>
      <c r="BI1206" s="6"/>
      <c r="BJ1206" s="6"/>
      <c r="BK1206" s="6"/>
      <c r="BL1206" s="6"/>
      <c r="BM1206" s="6"/>
    </row>
    <row r="1207" spans="1:65" ht="13.2">
      <c r="A1207" s="6"/>
      <c r="B1207" s="31"/>
      <c r="C1207" s="31"/>
      <c r="D1207" s="6"/>
      <c r="E1207" s="72"/>
      <c r="F1207" s="6"/>
      <c r="G1207" s="6"/>
      <c r="H1207" s="6"/>
      <c r="I1207" s="6"/>
      <c r="J1207" s="6"/>
      <c r="K1207" s="6"/>
      <c r="L1207" s="6"/>
      <c r="M1207" s="6"/>
      <c r="N1207" s="6"/>
      <c r="O1207" s="6"/>
      <c r="P1207" s="6"/>
      <c r="Q1207" s="6"/>
      <c r="R1207" s="6"/>
      <c r="S1207" s="6"/>
      <c r="T1207" s="6"/>
      <c r="U1207" s="6"/>
      <c r="V1207" s="6"/>
      <c r="W1207" s="6"/>
      <c r="X1207" s="6"/>
      <c r="Y1207" s="6"/>
      <c r="Z1207" s="6"/>
      <c r="AA1207" s="6"/>
      <c r="AB1207" s="6"/>
      <c r="AC1207" s="6"/>
      <c r="AD1207" s="6"/>
      <c r="AE1207" s="6"/>
      <c r="AF1207" s="6"/>
      <c r="AG1207" s="6"/>
      <c r="AH1207" s="6"/>
      <c r="AI1207" s="6"/>
      <c r="AJ1207" s="6"/>
      <c r="AK1207" s="6"/>
      <c r="AL1207" s="6"/>
      <c r="AM1207" s="73"/>
      <c r="AN1207" s="74"/>
      <c r="AO1207" s="74"/>
      <c r="AP1207" s="74"/>
      <c r="AQ1207" s="71"/>
      <c r="AR1207" s="70"/>
      <c r="AS1207" s="6"/>
      <c r="AT1207" s="6"/>
      <c r="AU1207" s="6"/>
      <c r="AV1207" s="6"/>
      <c r="AW1207" s="6"/>
      <c r="AX1207" s="6"/>
      <c r="AY1207" s="6"/>
      <c r="AZ1207" s="6"/>
      <c r="BA1207" s="6"/>
      <c r="BB1207" s="6"/>
      <c r="BC1207" s="6"/>
      <c r="BD1207" s="6"/>
      <c r="BE1207" s="6"/>
      <c r="BF1207" s="6"/>
      <c r="BG1207" s="6"/>
      <c r="BH1207" s="6"/>
      <c r="BI1207" s="6"/>
      <c r="BJ1207" s="6"/>
      <c r="BK1207" s="6"/>
      <c r="BL1207" s="6"/>
      <c r="BM1207" s="6"/>
    </row>
    <row r="1208" spans="1:65" ht="13.2">
      <c r="A1208" s="6"/>
      <c r="B1208" s="31"/>
      <c r="C1208" s="31"/>
      <c r="D1208" s="6"/>
      <c r="E1208" s="72"/>
      <c r="F1208" s="6"/>
      <c r="G1208" s="6"/>
      <c r="H1208" s="6"/>
      <c r="I1208" s="6"/>
      <c r="J1208" s="6"/>
      <c r="K1208" s="6"/>
      <c r="L1208" s="6"/>
      <c r="M1208" s="6"/>
      <c r="N1208" s="6"/>
      <c r="O1208" s="6"/>
      <c r="P1208" s="6"/>
      <c r="Q1208" s="6"/>
      <c r="R1208" s="6"/>
      <c r="S1208" s="6"/>
      <c r="T1208" s="6"/>
      <c r="U1208" s="6"/>
      <c r="V1208" s="6"/>
      <c r="W1208" s="6"/>
      <c r="X1208" s="6"/>
      <c r="Y1208" s="6"/>
      <c r="Z1208" s="6"/>
      <c r="AA1208" s="6"/>
      <c r="AB1208" s="6"/>
      <c r="AC1208" s="6"/>
      <c r="AD1208" s="6"/>
      <c r="AE1208" s="6"/>
      <c r="AF1208" s="6"/>
      <c r="AG1208" s="6"/>
      <c r="AH1208" s="6"/>
      <c r="AI1208" s="6"/>
      <c r="AJ1208" s="6"/>
      <c r="AK1208" s="6"/>
      <c r="AL1208" s="6"/>
      <c r="AM1208" s="73"/>
      <c r="AN1208" s="74"/>
      <c r="AO1208" s="74"/>
      <c r="AP1208" s="74"/>
      <c r="AQ1208" s="71"/>
      <c r="AR1208" s="70"/>
      <c r="AS1208" s="6"/>
      <c r="AT1208" s="6"/>
      <c r="AU1208" s="6"/>
      <c r="AV1208" s="6"/>
      <c r="AW1208" s="6"/>
      <c r="AX1208" s="6"/>
      <c r="AY1208" s="6"/>
      <c r="AZ1208" s="6"/>
      <c r="BA1208" s="6"/>
      <c r="BB1208" s="6"/>
      <c r="BC1208" s="6"/>
      <c r="BD1208" s="6"/>
      <c r="BE1208" s="6"/>
      <c r="BF1208" s="6"/>
      <c r="BG1208" s="6"/>
      <c r="BH1208" s="6"/>
      <c r="BI1208" s="6"/>
      <c r="BJ1208" s="6"/>
      <c r="BK1208" s="6"/>
      <c r="BL1208" s="6"/>
      <c r="BM1208" s="6"/>
    </row>
    <row r="1209" spans="1:65" ht="13.2">
      <c r="A1209" s="6"/>
      <c r="B1209" s="31"/>
      <c r="C1209" s="31"/>
      <c r="D1209" s="6"/>
      <c r="E1209" s="72"/>
      <c r="F1209" s="6"/>
      <c r="G1209" s="6"/>
      <c r="H1209" s="6"/>
      <c r="I1209" s="6"/>
      <c r="J1209" s="6"/>
      <c r="K1209" s="6"/>
      <c r="L1209" s="6"/>
      <c r="M1209" s="6"/>
      <c r="N1209" s="6"/>
      <c r="O1209" s="6"/>
      <c r="P1209" s="6"/>
      <c r="Q1209" s="6"/>
      <c r="R1209" s="6"/>
      <c r="S1209" s="6"/>
      <c r="T1209" s="6"/>
      <c r="U1209" s="6"/>
      <c r="V1209" s="6"/>
      <c r="W1209" s="6"/>
      <c r="X1209" s="6"/>
      <c r="Y1209" s="6"/>
      <c r="Z1209" s="6"/>
      <c r="AA1209" s="6"/>
      <c r="AB1209" s="6"/>
      <c r="AC1209" s="6"/>
      <c r="AD1209" s="6"/>
      <c r="AE1209" s="6"/>
      <c r="AF1209" s="6"/>
      <c r="AG1209" s="6"/>
      <c r="AH1209" s="6"/>
      <c r="AI1209" s="6"/>
      <c r="AJ1209" s="6"/>
      <c r="AK1209" s="6"/>
      <c r="AL1209" s="6"/>
      <c r="AM1209" s="73"/>
      <c r="AN1209" s="74"/>
      <c r="AO1209" s="74"/>
      <c r="AP1209" s="74"/>
      <c r="AQ1209" s="71"/>
      <c r="AR1209" s="70"/>
      <c r="AS1209" s="6"/>
      <c r="AT1209" s="6"/>
      <c r="AU1209" s="6"/>
      <c r="AV1209" s="6"/>
      <c r="AW1209" s="6"/>
      <c r="AX1209" s="6"/>
      <c r="AY1209" s="6"/>
      <c r="AZ1209" s="6"/>
      <c r="BA1209" s="6"/>
      <c r="BB1209" s="6"/>
      <c r="BC1209" s="6"/>
      <c r="BD1209" s="6"/>
      <c r="BE1209" s="6"/>
      <c r="BF1209" s="6"/>
      <c r="BG1209" s="6"/>
      <c r="BH1209" s="6"/>
      <c r="BI1209" s="6"/>
      <c r="BJ1209" s="6"/>
      <c r="BK1209" s="6"/>
      <c r="BL1209" s="6"/>
      <c r="BM1209" s="6"/>
    </row>
    <row r="1210" spans="1:65" ht="13.2">
      <c r="A1210" s="6"/>
      <c r="B1210" s="31"/>
      <c r="C1210" s="31"/>
      <c r="D1210" s="6"/>
      <c r="E1210" s="72"/>
      <c r="F1210" s="6"/>
      <c r="G1210" s="6"/>
      <c r="H1210" s="6"/>
      <c r="I1210" s="6"/>
      <c r="J1210" s="6"/>
      <c r="K1210" s="6"/>
      <c r="L1210" s="6"/>
      <c r="M1210" s="6"/>
      <c r="N1210" s="6"/>
      <c r="O1210" s="6"/>
      <c r="P1210" s="6"/>
      <c r="Q1210" s="6"/>
      <c r="R1210" s="6"/>
      <c r="S1210" s="6"/>
      <c r="T1210" s="6"/>
      <c r="U1210" s="6"/>
      <c r="V1210" s="6"/>
      <c r="W1210" s="6"/>
      <c r="X1210" s="6"/>
      <c r="Y1210" s="6"/>
      <c r="Z1210" s="6"/>
      <c r="AA1210" s="6"/>
      <c r="AB1210" s="6"/>
      <c r="AC1210" s="6"/>
      <c r="AD1210" s="6"/>
      <c r="AE1210" s="6"/>
      <c r="AF1210" s="6"/>
      <c r="AG1210" s="6"/>
      <c r="AH1210" s="6"/>
      <c r="AI1210" s="6"/>
      <c r="AJ1210" s="6"/>
      <c r="AK1210" s="6"/>
      <c r="AL1210" s="6"/>
      <c r="AM1210" s="73"/>
      <c r="AN1210" s="74"/>
      <c r="AO1210" s="74"/>
      <c r="AP1210" s="74"/>
      <c r="AQ1210" s="71"/>
      <c r="AR1210" s="70"/>
      <c r="AS1210" s="6"/>
      <c r="AT1210" s="6"/>
      <c r="AU1210" s="6"/>
      <c r="AV1210" s="6"/>
      <c r="AW1210" s="6"/>
      <c r="AX1210" s="6"/>
      <c r="AY1210" s="6"/>
      <c r="AZ1210" s="6"/>
      <c r="BA1210" s="6"/>
      <c r="BB1210" s="6"/>
      <c r="BC1210" s="6"/>
      <c r="BD1210" s="6"/>
      <c r="BE1210" s="6"/>
      <c r="BF1210" s="6"/>
      <c r="BG1210" s="6"/>
      <c r="BH1210" s="6"/>
      <c r="BI1210" s="6"/>
      <c r="BJ1210" s="6"/>
      <c r="BK1210" s="6"/>
      <c r="BL1210" s="6"/>
      <c r="BM1210" s="6"/>
    </row>
    <row r="1211" spans="1:65" ht="13.2">
      <c r="A1211" s="6"/>
      <c r="B1211" s="31"/>
      <c r="C1211" s="31"/>
      <c r="D1211" s="6"/>
      <c r="E1211" s="72"/>
      <c r="F1211" s="6"/>
      <c r="G1211" s="6"/>
      <c r="H1211" s="6"/>
      <c r="I1211" s="6"/>
      <c r="J1211" s="6"/>
      <c r="K1211" s="6"/>
      <c r="L1211" s="6"/>
      <c r="M1211" s="6"/>
      <c r="N1211" s="6"/>
      <c r="O1211" s="6"/>
      <c r="P1211" s="6"/>
      <c r="Q1211" s="6"/>
      <c r="R1211" s="6"/>
      <c r="S1211" s="6"/>
      <c r="T1211" s="6"/>
      <c r="U1211" s="6"/>
      <c r="V1211" s="6"/>
      <c r="W1211" s="6"/>
      <c r="X1211" s="6"/>
      <c r="Y1211" s="6"/>
      <c r="Z1211" s="6"/>
      <c r="AA1211" s="6"/>
      <c r="AB1211" s="6"/>
      <c r="AC1211" s="6"/>
      <c r="AD1211" s="6"/>
      <c r="AE1211" s="6"/>
      <c r="AF1211" s="6"/>
      <c r="AG1211" s="6"/>
      <c r="AH1211" s="6"/>
      <c r="AI1211" s="6"/>
      <c r="AJ1211" s="6"/>
      <c r="AK1211" s="6"/>
      <c r="AL1211" s="6"/>
      <c r="AM1211" s="73"/>
      <c r="AN1211" s="74"/>
      <c r="AO1211" s="74"/>
      <c r="AP1211" s="74"/>
      <c r="AQ1211" s="71"/>
      <c r="AR1211" s="70"/>
      <c r="AS1211" s="6"/>
      <c r="AT1211" s="6"/>
      <c r="AU1211" s="6"/>
      <c r="AV1211" s="6"/>
      <c r="AW1211" s="6"/>
      <c r="AX1211" s="6"/>
      <c r="AY1211" s="6"/>
      <c r="AZ1211" s="6"/>
      <c r="BA1211" s="6"/>
      <c r="BB1211" s="6"/>
      <c r="BC1211" s="6"/>
      <c r="BD1211" s="6"/>
      <c r="BE1211" s="6"/>
      <c r="BF1211" s="6"/>
      <c r="BG1211" s="6"/>
      <c r="BH1211" s="6"/>
      <c r="BI1211" s="6"/>
      <c r="BJ1211" s="6"/>
      <c r="BK1211" s="6"/>
      <c r="BL1211" s="6"/>
      <c r="BM1211" s="6"/>
    </row>
    <row r="1212" spans="1:65" ht="13.2">
      <c r="A1212" s="6"/>
      <c r="B1212" s="31"/>
      <c r="C1212" s="31"/>
      <c r="D1212" s="6"/>
      <c r="E1212" s="72"/>
      <c r="F1212" s="6"/>
      <c r="G1212" s="6"/>
      <c r="H1212" s="6"/>
      <c r="I1212" s="6"/>
      <c r="J1212" s="6"/>
      <c r="K1212" s="6"/>
      <c r="L1212" s="6"/>
      <c r="M1212" s="6"/>
      <c r="N1212" s="6"/>
      <c r="O1212" s="6"/>
      <c r="P1212" s="6"/>
      <c r="Q1212" s="6"/>
      <c r="R1212" s="6"/>
      <c r="S1212" s="6"/>
      <c r="T1212" s="6"/>
      <c r="U1212" s="6"/>
      <c r="V1212" s="6"/>
      <c r="W1212" s="6"/>
      <c r="X1212" s="6"/>
      <c r="Y1212" s="6"/>
      <c r="Z1212" s="6"/>
      <c r="AA1212" s="6"/>
      <c r="AB1212" s="6"/>
      <c r="AC1212" s="6"/>
      <c r="AD1212" s="6"/>
      <c r="AE1212" s="6"/>
      <c r="AF1212" s="6"/>
      <c r="AG1212" s="6"/>
      <c r="AH1212" s="6"/>
      <c r="AI1212" s="6"/>
      <c r="AJ1212" s="6"/>
      <c r="AK1212" s="6"/>
      <c r="AL1212" s="6"/>
      <c r="AM1212" s="73"/>
      <c r="AN1212" s="74"/>
      <c r="AO1212" s="74"/>
      <c r="AP1212" s="74"/>
      <c r="AQ1212" s="71"/>
      <c r="AR1212" s="70"/>
      <c r="AS1212" s="6"/>
      <c r="AT1212" s="6"/>
      <c r="AU1212" s="6"/>
      <c r="AV1212" s="6"/>
      <c r="AW1212" s="6"/>
      <c r="AX1212" s="6"/>
      <c r="AY1212" s="6"/>
      <c r="AZ1212" s="6"/>
      <c r="BA1212" s="6"/>
      <c r="BB1212" s="6"/>
      <c r="BC1212" s="6"/>
      <c r="BD1212" s="6"/>
      <c r="BE1212" s="6"/>
      <c r="BF1212" s="6"/>
      <c r="BG1212" s="6"/>
      <c r="BH1212" s="6"/>
      <c r="BI1212" s="6"/>
      <c r="BJ1212" s="6"/>
      <c r="BK1212" s="6"/>
      <c r="BL1212" s="6"/>
      <c r="BM1212" s="6"/>
    </row>
    <row r="1213" spans="1:65" ht="13.2">
      <c r="A1213" s="6"/>
      <c r="B1213" s="31"/>
      <c r="C1213" s="31"/>
      <c r="D1213" s="6"/>
      <c r="E1213" s="72"/>
      <c r="F1213" s="6"/>
      <c r="G1213" s="6"/>
      <c r="H1213" s="6"/>
      <c r="I1213" s="6"/>
      <c r="J1213" s="6"/>
      <c r="K1213" s="6"/>
      <c r="L1213" s="6"/>
      <c r="M1213" s="6"/>
      <c r="N1213" s="6"/>
      <c r="O1213" s="6"/>
      <c r="P1213" s="6"/>
      <c r="Q1213" s="6"/>
      <c r="R1213" s="6"/>
      <c r="S1213" s="6"/>
      <c r="T1213" s="6"/>
      <c r="U1213" s="6"/>
      <c r="V1213" s="6"/>
      <c r="W1213" s="6"/>
      <c r="X1213" s="6"/>
      <c r="Y1213" s="6"/>
      <c r="Z1213" s="6"/>
      <c r="AA1213" s="6"/>
      <c r="AB1213" s="6"/>
      <c r="AC1213" s="6"/>
      <c r="AD1213" s="6"/>
      <c r="AE1213" s="6"/>
      <c r="AF1213" s="6"/>
      <c r="AG1213" s="6"/>
      <c r="AH1213" s="6"/>
      <c r="AI1213" s="6"/>
      <c r="AJ1213" s="6"/>
      <c r="AK1213" s="6"/>
      <c r="AL1213" s="6"/>
      <c r="AM1213" s="73"/>
      <c r="AN1213" s="74"/>
      <c r="AO1213" s="74"/>
      <c r="AP1213" s="74"/>
      <c r="AQ1213" s="71"/>
      <c r="AR1213" s="70"/>
      <c r="AS1213" s="6"/>
      <c r="AT1213" s="6"/>
      <c r="AU1213" s="6"/>
      <c r="AV1213" s="6"/>
      <c r="AW1213" s="6"/>
      <c r="AX1213" s="6"/>
      <c r="AY1213" s="6"/>
      <c r="AZ1213" s="6"/>
      <c r="BA1213" s="6"/>
      <c r="BB1213" s="6"/>
      <c r="BC1213" s="6"/>
      <c r="BD1213" s="6"/>
      <c r="BE1213" s="6"/>
      <c r="BF1213" s="6"/>
      <c r="BG1213" s="6"/>
      <c r="BH1213" s="6"/>
      <c r="BI1213" s="6"/>
      <c r="BJ1213" s="6"/>
      <c r="BK1213" s="6"/>
      <c r="BL1213" s="6"/>
      <c r="BM1213" s="6"/>
    </row>
    <row r="1214" spans="1:65" ht="13.2">
      <c r="A1214" s="6"/>
      <c r="B1214" s="31"/>
      <c r="C1214" s="31"/>
      <c r="D1214" s="6"/>
      <c r="E1214" s="72"/>
      <c r="F1214" s="6"/>
      <c r="G1214" s="6"/>
      <c r="H1214" s="6"/>
      <c r="I1214" s="6"/>
      <c r="J1214" s="6"/>
      <c r="K1214" s="6"/>
      <c r="L1214" s="6"/>
      <c r="M1214" s="6"/>
      <c r="N1214" s="6"/>
      <c r="O1214" s="6"/>
      <c r="P1214" s="6"/>
      <c r="Q1214" s="6"/>
      <c r="R1214" s="6"/>
      <c r="S1214" s="6"/>
      <c r="T1214" s="6"/>
      <c r="U1214" s="6"/>
      <c r="V1214" s="6"/>
      <c r="W1214" s="6"/>
      <c r="X1214" s="6"/>
      <c r="Y1214" s="6"/>
      <c r="Z1214" s="6"/>
      <c r="AA1214" s="6"/>
      <c r="AB1214" s="6"/>
      <c r="AC1214" s="6"/>
      <c r="AD1214" s="6"/>
      <c r="AE1214" s="6"/>
      <c r="AF1214" s="6"/>
      <c r="AG1214" s="6"/>
      <c r="AH1214" s="6"/>
      <c r="AI1214" s="6"/>
      <c r="AJ1214" s="6"/>
      <c r="AK1214" s="6"/>
      <c r="AL1214" s="6"/>
      <c r="AM1214" s="73"/>
      <c r="AN1214" s="74"/>
      <c r="AO1214" s="74"/>
      <c r="AP1214" s="74"/>
      <c r="AQ1214" s="71"/>
      <c r="AR1214" s="70"/>
      <c r="AS1214" s="6"/>
      <c r="AT1214" s="6"/>
      <c r="AU1214" s="6"/>
      <c r="AV1214" s="6"/>
      <c r="AW1214" s="6"/>
      <c r="AX1214" s="6"/>
      <c r="AY1214" s="6"/>
      <c r="AZ1214" s="6"/>
      <c r="BA1214" s="6"/>
      <c r="BB1214" s="6"/>
      <c r="BC1214" s="6"/>
      <c r="BD1214" s="6"/>
      <c r="BE1214" s="6"/>
      <c r="BF1214" s="6"/>
      <c r="BG1214" s="6"/>
      <c r="BH1214" s="6"/>
      <c r="BI1214" s="6"/>
      <c r="BJ1214" s="6"/>
      <c r="BK1214" s="6"/>
      <c r="BL1214" s="6"/>
      <c r="BM1214" s="6"/>
    </row>
    <row r="1215" spans="1:65" ht="13.2">
      <c r="A1215" s="6"/>
      <c r="B1215" s="31"/>
      <c r="C1215" s="31"/>
      <c r="D1215" s="6"/>
      <c r="E1215" s="72"/>
      <c r="F1215" s="6"/>
      <c r="G1215" s="6"/>
      <c r="H1215" s="6"/>
      <c r="I1215" s="6"/>
      <c r="J1215" s="6"/>
      <c r="K1215" s="6"/>
      <c r="L1215" s="6"/>
      <c r="M1215" s="6"/>
      <c r="N1215" s="6"/>
      <c r="O1215" s="6"/>
      <c r="P1215" s="6"/>
      <c r="Q1215" s="6"/>
      <c r="R1215" s="6"/>
      <c r="S1215" s="6"/>
      <c r="T1215" s="6"/>
      <c r="U1215" s="6"/>
      <c r="V1215" s="6"/>
      <c r="W1215" s="6"/>
      <c r="X1215" s="6"/>
      <c r="Y1215" s="6"/>
      <c r="Z1215" s="6"/>
      <c r="AA1215" s="6"/>
      <c r="AB1215" s="6"/>
      <c r="AC1215" s="6"/>
      <c r="AD1215" s="6"/>
      <c r="AE1215" s="6"/>
      <c r="AF1215" s="6"/>
      <c r="AG1215" s="6"/>
      <c r="AH1215" s="6"/>
      <c r="AI1215" s="6"/>
      <c r="AJ1215" s="6"/>
      <c r="AK1215" s="6"/>
      <c r="AL1215" s="6"/>
      <c r="AM1215" s="73"/>
      <c r="AN1215" s="74"/>
      <c r="AO1215" s="74"/>
      <c r="AP1215" s="74"/>
      <c r="AQ1215" s="71"/>
      <c r="AR1215" s="70"/>
      <c r="AS1215" s="6"/>
      <c r="AT1215" s="6"/>
      <c r="AU1215" s="6"/>
      <c r="AV1215" s="6"/>
      <c r="AW1215" s="6"/>
      <c r="AX1215" s="6"/>
      <c r="AY1215" s="6"/>
      <c r="AZ1215" s="6"/>
      <c r="BA1215" s="6"/>
      <c r="BB1215" s="6"/>
      <c r="BC1215" s="6"/>
      <c r="BD1215" s="6"/>
      <c r="BE1215" s="6"/>
      <c r="BF1215" s="6"/>
      <c r="BG1215" s="6"/>
      <c r="BH1215" s="6"/>
      <c r="BI1215" s="6"/>
      <c r="BJ1215" s="6"/>
      <c r="BK1215" s="6"/>
      <c r="BL1215" s="6"/>
      <c r="BM1215" s="6"/>
    </row>
    <row r="1216" spans="1:65" ht="13.2">
      <c r="A1216" s="6"/>
      <c r="B1216" s="31"/>
      <c r="C1216" s="31"/>
      <c r="D1216" s="6"/>
      <c r="E1216" s="72"/>
      <c r="F1216" s="6"/>
      <c r="G1216" s="6"/>
      <c r="H1216" s="6"/>
      <c r="I1216" s="6"/>
      <c r="J1216" s="6"/>
      <c r="K1216" s="6"/>
      <c r="L1216" s="6"/>
      <c r="M1216" s="6"/>
      <c r="N1216" s="6"/>
      <c r="O1216" s="6"/>
      <c r="P1216" s="6"/>
      <c r="Q1216" s="6"/>
      <c r="R1216" s="6"/>
      <c r="S1216" s="6"/>
      <c r="T1216" s="6"/>
      <c r="U1216" s="6"/>
      <c r="V1216" s="6"/>
      <c r="W1216" s="6"/>
      <c r="X1216" s="6"/>
      <c r="Y1216" s="6"/>
      <c r="Z1216" s="6"/>
      <c r="AA1216" s="6"/>
      <c r="AB1216" s="6"/>
      <c r="AC1216" s="6"/>
      <c r="AD1216" s="6"/>
      <c r="AE1216" s="6"/>
      <c r="AF1216" s="6"/>
      <c r="AG1216" s="6"/>
      <c r="AH1216" s="6"/>
      <c r="AI1216" s="6"/>
      <c r="AJ1216" s="6"/>
      <c r="AK1216" s="6"/>
      <c r="AL1216" s="6"/>
      <c r="AM1216" s="73"/>
      <c r="AN1216" s="74"/>
      <c r="AO1216" s="74"/>
      <c r="AP1216" s="74"/>
      <c r="AQ1216" s="71"/>
      <c r="AR1216" s="70"/>
      <c r="AS1216" s="6"/>
      <c r="AT1216" s="6"/>
      <c r="AU1216" s="6"/>
      <c r="AV1216" s="6"/>
      <c r="AW1216" s="6"/>
      <c r="AX1216" s="6"/>
      <c r="AY1216" s="6"/>
      <c r="AZ1216" s="6"/>
      <c r="BA1216" s="6"/>
      <c r="BB1216" s="6"/>
      <c r="BC1216" s="6"/>
      <c r="BD1216" s="6"/>
      <c r="BE1216" s="6"/>
      <c r="BF1216" s="6"/>
      <c r="BG1216" s="6"/>
      <c r="BH1216" s="6"/>
      <c r="BI1216" s="6"/>
      <c r="BJ1216" s="6"/>
      <c r="BK1216" s="6"/>
      <c r="BL1216" s="6"/>
      <c r="BM1216" s="6"/>
    </row>
    <row r="1217" spans="1:65" ht="13.2">
      <c r="A1217" s="6"/>
      <c r="B1217" s="31"/>
      <c r="C1217" s="31"/>
      <c r="D1217" s="6"/>
      <c r="E1217" s="72"/>
      <c r="F1217" s="6"/>
      <c r="G1217" s="6"/>
      <c r="H1217" s="6"/>
      <c r="I1217" s="6"/>
      <c r="J1217" s="6"/>
      <c r="K1217" s="6"/>
      <c r="L1217" s="6"/>
      <c r="M1217" s="6"/>
      <c r="N1217" s="6"/>
      <c r="O1217" s="6"/>
      <c r="P1217" s="6"/>
      <c r="Q1217" s="6"/>
      <c r="R1217" s="6"/>
      <c r="S1217" s="6"/>
      <c r="T1217" s="6"/>
      <c r="U1217" s="6"/>
      <c r="V1217" s="6"/>
      <c r="W1217" s="6"/>
      <c r="X1217" s="6"/>
      <c r="Y1217" s="6"/>
      <c r="Z1217" s="6"/>
      <c r="AA1217" s="6"/>
      <c r="AB1217" s="6"/>
      <c r="AC1217" s="6"/>
      <c r="AD1217" s="6"/>
      <c r="AE1217" s="6"/>
      <c r="AF1217" s="6"/>
      <c r="AG1217" s="6"/>
      <c r="AH1217" s="6"/>
      <c r="AI1217" s="6"/>
      <c r="AJ1217" s="6"/>
      <c r="AK1217" s="6"/>
      <c r="AL1217" s="6"/>
      <c r="AM1217" s="73"/>
      <c r="AN1217" s="74"/>
      <c r="AO1217" s="74"/>
      <c r="AP1217" s="74"/>
      <c r="AQ1217" s="71"/>
      <c r="AR1217" s="70"/>
      <c r="AS1217" s="6"/>
      <c r="AT1217" s="6"/>
      <c r="AU1217" s="6"/>
      <c r="AV1217" s="6"/>
      <c r="AW1217" s="6"/>
      <c r="AX1217" s="6"/>
      <c r="AY1217" s="6"/>
      <c r="AZ1217" s="6"/>
      <c r="BA1217" s="6"/>
      <c r="BB1217" s="6"/>
      <c r="BC1217" s="6"/>
      <c r="BD1217" s="6"/>
      <c r="BE1217" s="6"/>
      <c r="BF1217" s="6"/>
      <c r="BG1217" s="6"/>
      <c r="BH1217" s="6"/>
      <c r="BI1217" s="6"/>
      <c r="BJ1217" s="6"/>
      <c r="BK1217" s="6"/>
      <c r="BL1217" s="6"/>
      <c r="BM1217" s="6"/>
    </row>
    <row r="1218" spans="1:65" ht="13.2">
      <c r="A1218" s="6"/>
      <c r="B1218" s="31"/>
      <c r="C1218" s="31"/>
      <c r="D1218" s="6"/>
      <c r="E1218" s="72"/>
      <c r="F1218" s="6"/>
      <c r="G1218" s="6"/>
      <c r="H1218" s="6"/>
      <c r="I1218" s="6"/>
      <c r="J1218" s="6"/>
      <c r="K1218" s="6"/>
      <c r="L1218" s="6"/>
      <c r="M1218" s="6"/>
      <c r="N1218" s="6"/>
      <c r="O1218" s="6"/>
      <c r="P1218" s="6"/>
      <c r="Q1218" s="6"/>
      <c r="R1218" s="6"/>
      <c r="S1218" s="6"/>
      <c r="T1218" s="6"/>
      <c r="U1218" s="6"/>
      <c r="V1218" s="6"/>
      <c r="W1218" s="6"/>
      <c r="X1218" s="6"/>
      <c r="Y1218" s="6"/>
      <c r="Z1218" s="6"/>
      <c r="AA1218" s="6"/>
      <c r="AB1218" s="6"/>
      <c r="AC1218" s="6"/>
      <c r="AD1218" s="6"/>
      <c r="AE1218" s="6"/>
      <c r="AF1218" s="6"/>
      <c r="AG1218" s="6"/>
      <c r="AH1218" s="6"/>
      <c r="AI1218" s="6"/>
      <c r="AJ1218" s="6"/>
      <c r="AK1218" s="6"/>
      <c r="AL1218" s="6"/>
      <c r="AM1218" s="73"/>
      <c r="AN1218" s="74"/>
      <c r="AO1218" s="74"/>
      <c r="AP1218" s="74"/>
      <c r="AQ1218" s="71"/>
      <c r="AR1218" s="70"/>
      <c r="AS1218" s="6"/>
      <c r="AT1218" s="6"/>
      <c r="AU1218" s="6"/>
      <c r="AV1218" s="6"/>
      <c r="AW1218" s="6"/>
      <c r="AX1218" s="6"/>
      <c r="AY1218" s="6"/>
      <c r="AZ1218" s="6"/>
      <c r="BA1218" s="6"/>
      <c r="BB1218" s="6"/>
      <c r="BC1218" s="6"/>
      <c r="BD1218" s="6"/>
      <c r="BE1218" s="6"/>
      <c r="BF1218" s="6"/>
      <c r="BG1218" s="6"/>
      <c r="BH1218" s="6"/>
      <c r="BI1218" s="6"/>
      <c r="BJ1218" s="6"/>
      <c r="BK1218" s="6"/>
      <c r="BL1218" s="6"/>
      <c r="BM1218" s="6"/>
    </row>
    <row r="1219" spans="1:65" ht="13.2">
      <c r="A1219" s="6"/>
      <c r="B1219" s="31"/>
      <c r="C1219" s="31"/>
      <c r="D1219" s="6"/>
      <c r="E1219" s="72"/>
      <c r="F1219" s="6"/>
      <c r="G1219" s="6"/>
      <c r="H1219" s="6"/>
      <c r="I1219" s="6"/>
      <c r="J1219" s="6"/>
      <c r="K1219" s="6"/>
      <c r="L1219" s="6"/>
      <c r="M1219" s="6"/>
      <c r="N1219" s="6"/>
      <c r="O1219" s="6"/>
      <c r="P1219" s="6"/>
      <c r="Q1219" s="6"/>
      <c r="R1219" s="6"/>
      <c r="S1219" s="6"/>
      <c r="T1219" s="6"/>
      <c r="U1219" s="6"/>
      <c r="V1219" s="6"/>
      <c r="W1219" s="6"/>
      <c r="X1219" s="6"/>
      <c r="Y1219" s="6"/>
      <c r="Z1219" s="6"/>
      <c r="AA1219" s="6"/>
      <c r="AB1219" s="6"/>
      <c r="AC1219" s="6"/>
      <c r="AD1219" s="6"/>
      <c r="AE1219" s="6"/>
      <c r="AF1219" s="6"/>
      <c r="AG1219" s="6"/>
      <c r="AH1219" s="6"/>
      <c r="AI1219" s="6"/>
      <c r="AJ1219" s="6"/>
      <c r="AK1219" s="6"/>
      <c r="AL1219" s="6"/>
      <c r="AM1219" s="73"/>
      <c r="AN1219" s="74"/>
      <c r="AO1219" s="74"/>
      <c r="AP1219" s="74"/>
      <c r="AQ1219" s="71"/>
      <c r="AR1219" s="70"/>
      <c r="AS1219" s="6"/>
      <c r="AT1219" s="6"/>
      <c r="AU1219" s="6"/>
      <c r="AV1219" s="6"/>
      <c r="AW1219" s="6"/>
      <c r="AX1219" s="6"/>
      <c r="AY1219" s="6"/>
      <c r="AZ1219" s="6"/>
      <c r="BA1219" s="6"/>
      <c r="BB1219" s="6"/>
      <c r="BC1219" s="6"/>
      <c r="BD1219" s="6"/>
      <c r="BE1219" s="6"/>
      <c r="BF1219" s="6"/>
      <c r="BG1219" s="6"/>
      <c r="BH1219" s="6"/>
      <c r="BI1219" s="6"/>
      <c r="BJ1219" s="6"/>
      <c r="BK1219" s="6"/>
      <c r="BL1219" s="6"/>
      <c r="BM1219" s="6"/>
    </row>
    <row r="1220" spans="1:65" ht="13.2">
      <c r="A1220" s="6"/>
      <c r="B1220" s="31"/>
      <c r="C1220" s="31"/>
      <c r="D1220" s="6"/>
      <c r="E1220" s="72"/>
      <c r="F1220" s="6"/>
      <c r="G1220" s="6"/>
      <c r="H1220" s="6"/>
      <c r="I1220" s="6"/>
      <c r="J1220" s="6"/>
      <c r="K1220" s="6"/>
      <c r="L1220" s="6"/>
      <c r="M1220" s="6"/>
      <c r="N1220" s="6"/>
      <c r="O1220" s="6"/>
      <c r="P1220" s="6"/>
      <c r="Q1220" s="6"/>
      <c r="R1220" s="6"/>
      <c r="S1220" s="6"/>
      <c r="T1220" s="6"/>
      <c r="U1220" s="6"/>
      <c r="V1220" s="6"/>
      <c r="W1220" s="6"/>
      <c r="X1220" s="6"/>
      <c r="Y1220" s="6"/>
      <c r="Z1220" s="6"/>
      <c r="AA1220" s="6"/>
      <c r="AB1220" s="6"/>
      <c r="AC1220" s="6"/>
      <c r="AD1220" s="6"/>
      <c r="AE1220" s="6"/>
      <c r="AF1220" s="6"/>
      <c r="AG1220" s="6"/>
      <c r="AH1220" s="6"/>
      <c r="AI1220" s="6"/>
      <c r="AJ1220" s="6"/>
      <c r="AK1220" s="6"/>
      <c r="AL1220" s="6"/>
      <c r="AM1220" s="73"/>
      <c r="AN1220" s="74"/>
      <c r="AO1220" s="74"/>
      <c r="AP1220" s="74"/>
      <c r="AQ1220" s="71"/>
      <c r="AR1220" s="70"/>
      <c r="AS1220" s="6"/>
      <c r="AT1220" s="6"/>
      <c r="AU1220" s="6"/>
      <c r="AV1220" s="6"/>
      <c r="AW1220" s="6"/>
      <c r="AX1220" s="6"/>
      <c r="AY1220" s="6"/>
      <c r="AZ1220" s="6"/>
      <c r="BA1220" s="6"/>
      <c r="BB1220" s="6"/>
      <c r="BC1220" s="6"/>
      <c r="BD1220" s="6"/>
      <c r="BE1220" s="6"/>
      <c r="BF1220" s="6"/>
      <c r="BG1220" s="6"/>
      <c r="BH1220" s="6"/>
      <c r="BI1220" s="6"/>
      <c r="BJ1220" s="6"/>
      <c r="BK1220" s="6"/>
      <c r="BL1220" s="6"/>
      <c r="BM1220" s="6"/>
    </row>
    <row r="1221" spans="1:65" ht="13.2">
      <c r="A1221" s="6"/>
      <c r="B1221" s="31"/>
      <c r="C1221" s="31"/>
      <c r="D1221" s="6"/>
      <c r="E1221" s="72"/>
      <c r="F1221" s="6"/>
      <c r="G1221" s="6"/>
      <c r="H1221" s="6"/>
      <c r="I1221" s="6"/>
      <c r="J1221" s="6"/>
      <c r="K1221" s="6"/>
      <c r="L1221" s="6"/>
      <c r="M1221" s="6"/>
      <c r="N1221" s="6"/>
      <c r="O1221" s="6"/>
      <c r="P1221" s="6"/>
      <c r="Q1221" s="6"/>
      <c r="R1221" s="6"/>
      <c r="S1221" s="6"/>
      <c r="T1221" s="6"/>
      <c r="U1221" s="6"/>
      <c r="V1221" s="6"/>
      <c r="W1221" s="6"/>
      <c r="X1221" s="6"/>
      <c r="Y1221" s="6"/>
      <c r="Z1221" s="6"/>
      <c r="AA1221" s="6"/>
      <c r="AB1221" s="6"/>
      <c r="AC1221" s="6"/>
      <c r="AD1221" s="6"/>
      <c r="AE1221" s="6"/>
      <c r="AF1221" s="6"/>
      <c r="AG1221" s="6"/>
      <c r="AH1221" s="6"/>
      <c r="AI1221" s="6"/>
      <c r="AJ1221" s="6"/>
      <c r="AK1221" s="6"/>
      <c r="AL1221" s="6"/>
      <c r="AM1221" s="73"/>
      <c r="AN1221" s="74"/>
      <c r="AO1221" s="74"/>
      <c r="AP1221" s="74"/>
      <c r="AQ1221" s="71"/>
      <c r="AR1221" s="70"/>
      <c r="AS1221" s="6"/>
      <c r="AT1221" s="6"/>
      <c r="AU1221" s="6"/>
      <c r="AV1221" s="6"/>
      <c r="AW1221" s="6"/>
      <c r="AX1221" s="6"/>
      <c r="AY1221" s="6"/>
      <c r="AZ1221" s="6"/>
      <c r="BA1221" s="6"/>
      <c r="BB1221" s="6"/>
      <c r="BC1221" s="6"/>
      <c r="BD1221" s="6"/>
      <c r="BE1221" s="6"/>
      <c r="BF1221" s="6"/>
      <c r="BG1221" s="6"/>
      <c r="BH1221" s="6"/>
      <c r="BI1221" s="6"/>
      <c r="BJ1221" s="6"/>
      <c r="BK1221" s="6"/>
      <c r="BL1221" s="6"/>
      <c r="BM1221" s="6"/>
    </row>
    <row r="1222" spans="1:65" ht="13.2">
      <c r="A1222" s="6"/>
      <c r="B1222" s="31"/>
      <c r="C1222" s="31"/>
      <c r="D1222" s="6"/>
      <c r="E1222" s="72"/>
      <c r="F1222" s="6"/>
      <c r="G1222" s="6"/>
      <c r="H1222" s="6"/>
      <c r="I1222" s="6"/>
      <c r="J1222" s="6"/>
      <c r="K1222" s="6"/>
      <c r="L1222" s="6"/>
      <c r="M1222" s="6"/>
      <c r="N1222" s="6"/>
      <c r="O1222" s="6"/>
      <c r="P1222" s="6"/>
      <c r="Q1222" s="6"/>
      <c r="R1222" s="6"/>
      <c r="S1222" s="6"/>
      <c r="T1222" s="6"/>
      <c r="U1222" s="6"/>
      <c r="V1222" s="6"/>
      <c r="W1222" s="6"/>
      <c r="X1222" s="6"/>
      <c r="Y1222" s="6"/>
      <c r="Z1222" s="6"/>
      <c r="AA1222" s="6"/>
      <c r="AB1222" s="6"/>
      <c r="AC1222" s="6"/>
      <c r="AD1222" s="6"/>
      <c r="AE1222" s="6"/>
      <c r="AF1222" s="6"/>
      <c r="AG1222" s="6"/>
      <c r="AH1222" s="6"/>
      <c r="AI1222" s="6"/>
      <c r="AJ1222" s="6"/>
      <c r="AK1222" s="6"/>
      <c r="AL1222" s="6"/>
      <c r="AM1222" s="73"/>
      <c r="AN1222" s="74"/>
      <c r="AO1222" s="74"/>
      <c r="AP1222" s="74"/>
      <c r="AQ1222" s="71"/>
      <c r="AR1222" s="70"/>
      <c r="AS1222" s="6"/>
      <c r="AT1222" s="6"/>
      <c r="AU1222" s="6"/>
      <c r="AV1222" s="6"/>
      <c r="AW1222" s="6"/>
      <c r="AX1222" s="6"/>
      <c r="AY1222" s="6"/>
      <c r="AZ1222" s="6"/>
      <c r="BA1222" s="6"/>
      <c r="BB1222" s="6"/>
      <c r="BC1222" s="6"/>
      <c r="BD1222" s="6"/>
      <c r="BE1222" s="6"/>
      <c r="BF1222" s="6"/>
      <c r="BG1222" s="6"/>
      <c r="BH1222" s="6"/>
      <c r="BI1222" s="6"/>
      <c r="BJ1222" s="6"/>
      <c r="BK1222" s="6"/>
      <c r="BL1222" s="6"/>
      <c r="BM1222" s="6"/>
    </row>
    <row r="1223" spans="1:65" ht="13.2">
      <c r="A1223" s="6"/>
      <c r="B1223" s="31"/>
      <c r="C1223" s="31"/>
      <c r="D1223" s="6"/>
      <c r="E1223" s="72"/>
      <c r="F1223" s="6"/>
      <c r="G1223" s="6"/>
      <c r="H1223" s="6"/>
      <c r="I1223" s="6"/>
      <c r="J1223" s="6"/>
      <c r="K1223" s="6"/>
      <c r="L1223" s="6"/>
      <c r="M1223" s="6"/>
      <c r="N1223" s="6"/>
      <c r="O1223" s="6"/>
      <c r="P1223" s="6"/>
      <c r="Q1223" s="6"/>
      <c r="R1223" s="6"/>
      <c r="S1223" s="6"/>
      <c r="T1223" s="6"/>
      <c r="U1223" s="6"/>
      <c r="V1223" s="6"/>
      <c r="W1223" s="6"/>
      <c r="X1223" s="6"/>
      <c r="Y1223" s="6"/>
      <c r="Z1223" s="6"/>
      <c r="AA1223" s="6"/>
      <c r="AB1223" s="6"/>
      <c r="AC1223" s="6"/>
      <c r="AD1223" s="6"/>
      <c r="AE1223" s="6"/>
      <c r="AF1223" s="6"/>
      <c r="AG1223" s="6"/>
      <c r="AH1223" s="6"/>
      <c r="AI1223" s="6"/>
      <c r="AJ1223" s="6"/>
      <c r="AK1223" s="6"/>
      <c r="AL1223" s="6"/>
      <c r="AM1223" s="73"/>
      <c r="AN1223" s="74"/>
      <c r="AO1223" s="74"/>
      <c r="AP1223" s="74"/>
      <c r="AQ1223" s="71"/>
      <c r="AR1223" s="70"/>
      <c r="AS1223" s="6"/>
      <c r="AT1223" s="6"/>
      <c r="AU1223" s="6"/>
      <c r="AV1223" s="6"/>
      <c r="AW1223" s="6"/>
      <c r="AX1223" s="6"/>
      <c r="AY1223" s="6"/>
      <c r="AZ1223" s="6"/>
      <c r="BA1223" s="6"/>
      <c r="BB1223" s="6"/>
      <c r="BC1223" s="6"/>
      <c r="BD1223" s="6"/>
      <c r="BE1223" s="6"/>
      <c r="BF1223" s="6"/>
      <c r="BG1223" s="6"/>
      <c r="BH1223" s="6"/>
      <c r="BI1223" s="6"/>
      <c r="BJ1223" s="6"/>
      <c r="BK1223" s="6"/>
      <c r="BL1223" s="6"/>
      <c r="BM1223" s="6"/>
    </row>
    <row r="1224" spans="1:65" ht="13.2">
      <c r="A1224" s="6"/>
      <c r="B1224" s="31"/>
      <c r="C1224" s="31"/>
      <c r="D1224" s="6"/>
      <c r="E1224" s="72"/>
      <c r="F1224" s="6"/>
      <c r="G1224" s="6"/>
      <c r="H1224" s="6"/>
      <c r="I1224" s="6"/>
      <c r="J1224" s="6"/>
      <c r="K1224" s="6"/>
      <c r="L1224" s="6"/>
      <c r="M1224" s="6"/>
      <c r="N1224" s="6"/>
      <c r="O1224" s="6"/>
      <c r="P1224" s="6"/>
      <c r="Q1224" s="6"/>
      <c r="R1224" s="6"/>
      <c r="S1224" s="6"/>
      <c r="T1224" s="6"/>
      <c r="U1224" s="6"/>
      <c r="V1224" s="6"/>
      <c r="W1224" s="6"/>
      <c r="X1224" s="6"/>
      <c r="Y1224" s="6"/>
      <c r="Z1224" s="6"/>
      <c r="AA1224" s="6"/>
      <c r="AB1224" s="6"/>
      <c r="AC1224" s="6"/>
      <c r="AD1224" s="6"/>
      <c r="AE1224" s="6"/>
      <c r="AF1224" s="6"/>
      <c r="AG1224" s="6"/>
      <c r="AH1224" s="6"/>
      <c r="AI1224" s="6"/>
      <c r="AJ1224" s="6"/>
      <c r="AK1224" s="6"/>
      <c r="AL1224" s="6"/>
      <c r="AM1224" s="73"/>
      <c r="AN1224" s="74"/>
      <c r="AO1224" s="74"/>
      <c r="AP1224" s="74"/>
      <c r="AQ1224" s="71"/>
      <c r="AR1224" s="70"/>
      <c r="AS1224" s="6"/>
      <c r="AT1224" s="6"/>
      <c r="AU1224" s="6"/>
      <c r="AV1224" s="6"/>
      <c r="AW1224" s="6"/>
      <c r="AX1224" s="6"/>
      <c r="AY1224" s="6"/>
      <c r="AZ1224" s="6"/>
      <c r="BA1224" s="6"/>
      <c r="BB1224" s="6"/>
      <c r="BC1224" s="6"/>
      <c r="BD1224" s="6"/>
      <c r="BE1224" s="6"/>
      <c r="BF1224" s="6"/>
      <c r="BG1224" s="6"/>
      <c r="BH1224" s="6"/>
      <c r="BI1224" s="6"/>
      <c r="BJ1224" s="6"/>
      <c r="BK1224" s="6"/>
      <c r="BL1224" s="6"/>
      <c r="BM1224" s="6"/>
    </row>
    <row r="1225" spans="1:65" ht="13.2">
      <c r="A1225" s="6"/>
      <c r="B1225" s="31"/>
      <c r="C1225" s="31"/>
      <c r="D1225" s="6"/>
      <c r="E1225" s="72"/>
      <c r="F1225" s="6"/>
      <c r="G1225" s="6"/>
      <c r="H1225" s="6"/>
      <c r="I1225" s="6"/>
      <c r="J1225" s="6"/>
      <c r="K1225" s="6"/>
      <c r="L1225" s="6"/>
      <c r="M1225" s="6"/>
      <c r="N1225" s="6"/>
      <c r="O1225" s="6"/>
      <c r="P1225" s="6"/>
      <c r="Q1225" s="6"/>
      <c r="R1225" s="6"/>
      <c r="S1225" s="6"/>
      <c r="T1225" s="6"/>
      <c r="U1225" s="6"/>
      <c r="V1225" s="6"/>
      <c r="W1225" s="6"/>
      <c r="X1225" s="6"/>
      <c r="Y1225" s="6"/>
      <c r="Z1225" s="6"/>
      <c r="AA1225" s="6"/>
      <c r="AB1225" s="6"/>
      <c r="AC1225" s="6"/>
      <c r="AD1225" s="6"/>
      <c r="AE1225" s="6"/>
      <c r="AF1225" s="6"/>
      <c r="AG1225" s="6"/>
      <c r="AH1225" s="6"/>
      <c r="AI1225" s="6"/>
      <c r="AJ1225" s="6"/>
      <c r="AK1225" s="6"/>
      <c r="AL1225" s="6"/>
      <c r="AM1225" s="73"/>
      <c r="AN1225" s="74"/>
      <c r="AO1225" s="74"/>
      <c r="AP1225" s="74"/>
      <c r="AQ1225" s="71"/>
      <c r="AR1225" s="70"/>
      <c r="AS1225" s="6"/>
      <c r="AT1225" s="6"/>
      <c r="AU1225" s="6"/>
      <c r="AV1225" s="6"/>
      <c r="AW1225" s="6"/>
      <c r="AX1225" s="6"/>
      <c r="AY1225" s="6"/>
      <c r="AZ1225" s="6"/>
      <c r="BA1225" s="6"/>
      <c r="BB1225" s="6"/>
      <c r="BC1225" s="6"/>
      <c r="BD1225" s="6"/>
      <c r="BE1225" s="6"/>
      <c r="BF1225" s="6"/>
      <c r="BG1225" s="6"/>
      <c r="BH1225" s="6"/>
      <c r="BI1225" s="6"/>
      <c r="BJ1225" s="6"/>
      <c r="BK1225" s="6"/>
      <c r="BL1225" s="6"/>
      <c r="BM1225" s="6"/>
    </row>
    <row r="1226" spans="1:65" ht="13.2">
      <c r="A1226" s="6"/>
      <c r="B1226" s="31"/>
      <c r="C1226" s="31"/>
      <c r="D1226" s="6"/>
      <c r="E1226" s="72"/>
      <c r="F1226" s="6"/>
      <c r="G1226" s="6"/>
      <c r="H1226" s="6"/>
      <c r="I1226" s="6"/>
      <c r="J1226" s="6"/>
      <c r="K1226" s="6"/>
      <c r="L1226" s="6"/>
      <c r="M1226" s="6"/>
      <c r="N1226" s="6"/>
      <c r="O1226" s="6"/>
      <c r="P1226" s="6"/>
      <c r="Q1226" s="6"/>
      <c r="R1226" s="6"/>
      <c r="S1226" s="6"/>
      <c r="T1226" s="6"/>
      <c r="U1226" s="6"/>
      <c r="V1226" s="6"/>
      <c r="W1226" s="6"/>
      <c r="X1226" s="6"/>
      <c r="Y1226" s="6"/>
      <c r="Z1226" s="6"/>
      <c r="AA1226" s="6"/>
      <c r="AB1226" s="6"/>
      <c r="AC1226" s="6"/>
      <c r="AD1226" s="6"/>
      <c r="AE1226" s="6"/>
      <c r="AF1226" s="6"/>
      <c r="AG1226" s="6"/>
      <c r="AH1226" s="6"/>
      <c r="AI1226" s="6"/>
      <c r="AJ1226" s="6"/>
      <c r="AK1226" s="6"/>
      <c r="AL1226" s="6"/>
      <c r="AM1226" s="73"/>
      <c r="AN1226" s="74"/>
      <c r="AO1226" s="74"/>
      <c r="AP1226" s="74"/>
      <c r="AQ1226" s="71"/>
      <c r="AR1226" s="70"/>
      <c r="AS1226" s="6"/>
      <c r="AT1226" s="6"/>
      <c r="AU1226" s="6"/>
      <c r="AV1226" s="6"/>
      <c r="AW1226" s="6"/>
      <c r="AX1226" s="6"/>
      <c r="AY1226" s="6"/>
      <c r="AZ1226" s="6"/>
      <c r="BA1226" s="6"/>
      <c r="BB1226" s="6"/>
      <c r="BC1226" s="6"/>
      <c r="BD1226" s="6"/>
      <c r="BE1226" s="6"/>
      <c r="BF1226" s="6"/>
      <c r="BG1226" s="6"/>
      <c r="BH1226" s="6"/>
      <c r="BI1226" s="6"/>
      <c r="BJ1226" s="6"/>
      <c r="BK1226" s="6"/>
      <c r="BL1226" s="6"/>
      <c r="BM1226" s="6"/>
    </row>
    <row r="1227" spans="1:65" ht="13.2">
      <c r="A1227" s="6"/>
      <c r="B1227" s="31"/>
      <c r="C1227" s="31"/>
      <c r="D1227" s="6"/>
      <c r="E1227" s="72"/>
      <c r="F1227" s="6"/>
      <c r="G1227" s="6"/>
      <c r="H1227" s="6"/>
      <c r="I1227" s="6"/>
      <c r="J1227" s="6"/>
      <c r="K1227" s="6"/>
      <c r="L1227" s="6"/>
      <c r="M1227" s="6"/>
      <c r="N1227" s="6"/>
      <c r="O1227" s="6"/>
      <c r="P1227" s="6"/>
      <c r="Q1227" s="6"/>
      <c r="R1227" s="6"/>
      <c r="S1227" s="6"/>
      <c r="T1227" s="6"/>
      <c r="U1227" s="6"/>
      <c r="V1227" s="6"/>
      <c r="W1227" s="6"/>
      <c r="X1227" s="6"/>
      <c r="Y1227" s="6"/>
      <c r="Z1227" s="6"/>
      <c r="AA1227" s="6"/>
      <c r="AB1227" s="6"/>
      <c r="AC1227" s="6"/>
      <c r="AD1227" s="6"/>
      <c r="AE1227" s="6"/>
      <c r="AF1227" s="6"/>
      <c r="AG1227" s="6"/>
      <c r="AH1227" s="6"/>
      <c r="AI1227" s="6"/>
      <c r="AJ1227" s="6"/>
      <c r="AK1227" s="6"/>
      <c r="AL1227" s="6"/>
      <c r="AM1227" s="73"/>
      <c r="AN1227" s="74"/>
      <c r="AO1227" s="74"/>
      <c r="AP1227" s="74"/>
      <c r="AQ1227" s="71"/>
      <c r="AR1227" s="70"/>
      <c r="AS1227" s="6"/>
      <c r="AT1227" s="6"/>
      <c r="AU1227" s="6"/>
      <c r="AV1227" s="6"/>
      <c r="AW1227" s="6"/>
      <c r="AX1227" s="6"/>
      <c r="AY1227" s="6"/>
      <c r="AZ1227" s="6"/>
      <c r="BA1227" s="6"/>
      <c r="BB1227" s="6"/>
      <c r="BC1227" s="6"/>
      <c r="BD1227" s="6"/>
      <c r="BE1227" s="6"/>
      <c r="BF1227" s="6"/>
      <c r="BG1227" s="6"/>
      <c r="BH1227" s="6"/>
      <c r="BI1227" s="6"/>
      <c r="BJ1227" s="6"/>
      <c r="BK1227" s="6"/>
      <c r="BL1227" s="6"/>
      <c r="BM1227" s="6"/>
    </row>
    <row r="1228" spans="1:65" ht="13.2">
      <c r="A1228" s="6"/>
      <c r="B1228" s="31"/>
      <c r="C1228" s="31"/>
      <c r="D1228" s="6"/>
      <c r="E1228" s="72"/>
      <c r="F1228" s="6"/>
      <c r="G1228" s="6"/>
      <c r="H1228" s="6"/>
      <c r="I1228" s="6"/>
      <c r="J1228" s="6"/>
      <c r="K1228" s="6"/>
      <c r="L1228" s="6"/>
      <c r="M1228" s="6"/>
      <c r="N1228" s="6"/>
      <c r="O1228" s="6"/>
      <c r="P1228" s="6"/>
      <c r="Q1228" s="6"/>
      <c r="R1228" s="6"/>
      <c r="S1228" s="6"/>
      <c r="T1228" s="6"/>
      <c r="U1228" s="6"/>
      <c r="V1228" s="6"/>
      <c r="W1228" s="6"/>
      <c r="X1228" s="6"/>
      <c r="Y1228" s="6"/>
      <c r="Z1228" s="6"/>
      <c r="AA1228" s="6"/>
      <c r="AB1228" s="6"/>
      <c r="AC1228" s="6"/>
      <c r="AD1228" s="6"/>
      <c r="AE1228" s="6"/>
      <c r="AF1228" s="6"/>
      <c r="AG1228" s="6"/>
      <c r="AH1228" s="6"/>
      <c r="AI1228" s="6"/>
      <c r="AJ1228" s="6"/>
      <c r="AK1228" s="6"/>
      <c r="AL1228" s="6"/>
      <c r="AM1228" s="73"/>
      <c r="AN1228" s="74"/>
      <c r="AO1228" s="74"/>
      <c r="AP1228" s="74"/>
      <c r="AQ1228" s="71"/>
      <c r="AR1228" s="70"/>
      <c r="AS1228" s="6"/>
      <c r="AT1228" s="6"/>
      <c r="AU1228" s="6"/>
      <c r="AV1228" s="6"/>
      <c r="AW1228" s="6"/>
      <c r="AX1228" s="6"/>
      <c r="AY1228" s="6"/>
      <c r="AZ1228" s="6"/>
      <c r="BA1228" s="6"/>
      <c r="BB1228" s="6"/>
      <c r="BC1228" s="6"/>
      <c r="BD1228" s="6"/>
      <c r="BE1228" s="6"/>
      <c r="BF1228" s="6"/>
      <c r="BG1228" s="6"/>
      <c r="BH1228" s="6"/>
      <c r="BI1228" s="6"/>
      <c r="BJ1228" s="6"/>
      <c r="BK1228" s="6"/>
      <c r="BL1228" s="6"/>
      <c r="BM1228" s="6"/>
    </row>
    <row r="1229" spans="1:65" ht="13.2">
      <c r="A1229" s="6"/>
      <c r="B1229" s="31"/>
      <c r="C1229" s="31"/>
      <c r="D1229" s="6"/>
      <c r="E1229" s="72"/>
      <c r="F1229" s="6"/>
      <c r="G1229" s="6"/>
      <c r="H1229" s="6"/>
      <c r="I1229" s="6"/>
      <c r="J1229" s="6"/>
      <c r="K1229" s="6"/>
      <c r="L1229" s="6"/>
      <c r="M1229" s="6"/>
      <c r="N1229" s="6"/>
      <c r="O1229" s="6"/>
      <c r="P1229" s="6"/>
      <c r="Q1229" s="6"/>
      <c r="R1229" s="6"/>
      <c r="S1229" s="6"/>
      <c r="T1229" s="6"/>
      <c r="U1229" s="6"/>
      <c r="V1229" s="6"/>
      <c r="W1229" s="6"/>
      <c r="X1229" s="6"/>
      <c r="Y1229" s="6"/>
      <c r="Z1229" s="6"/>
      <c r="AA1229" s="6"/>
      <c r="AB1229" s="6"/>
      <c r="AC1229" s="6"/>
      <c r="AD1229" s="6"/>
      <c r="AE1229" s="6"/>
      <c r="AF1229" s="6"/>
      <c r="AG1229" s="6"/>
      <c r="AH1229" s="6"/>
      <c r="AI1229" s="6"/>
      <c r="AJ1229" s="6"/>
      <c r="AK1229" s="6"/>
      <c r="AL1229" s="6"/>
      <c r="AM1229" s="73"/>
      <c r="AN1229" s="74"/>
      <c r="AO1229" s="74"/>
      <c r="AP1229" s="74"/>
      <c r="AQ1229" s="71"/>
      <c r="AR1229" s="70"/>
      <c r="AS1229" s="6"/>
      <c r="AT1229" s="6"/>
      <c r="AU1229" s="6"/>
      <c r="AV1229" s="6"/>
      <c r="AW1229" s="6"/>
      <c r="AX1229" s="6"/>
      <c r="AY1229" s="6"/>
      <c r="AZ1229" s="6"/>
      <c r="BA1229" s="6"/>
      <c r="BB1229" s="6"/>
      <c r="BC1229" s="6"/>
      <c r="BD1229" s="6"/>
      <c r="BE1229" s="6"/>
      <c r="BF1229" s="6"/>
      <c r="BG1229" s="6"/>
      <c r="BH1229" s="6"/>
      <c r="BI1229" s="6"/>
      <c r="BJ1229" s="6"/>
      <c r="BK1229" s="6"/>
      <c r="BL1229" s="6"/>
      <c r="BM1229" s="6"/>
    </row>
    <row r="1230" spans="1:65" ht="13.2">
      <c r="A1230" s="6"/>
      <c r="B1230" s="31"/>
      <c r="C1230" s="31"/>
      <c r="D1230" s="6"/>
      <c r="E1230" s="72"/>
      <c r="F1230" s="6"/>
      <c r="G1230" s="6"/>
      <c r="H1230" s="6"/>
      <c r="I1230" s="6"/>
      <c r="J1230" s="6"/>
      <c r="K1230" s="6"/>
      <c r="L1230" s="6"/>
      <c r="M1230" s="6"/>
      <c r="N1230" s="6"/>
      <c r="O1230" s="6"/>
      <c r="P1230" s="6"/>
      <c r="Q1230" s="6"/>
      <c r="R1230" s="6"/>
      <c r="S1230" s="6"/>
      <c r="T1230" s="6"/>
      <c r="U1230" s="6"/>
      <c r="V1230" s="6"/>
      <c r="W1230" s="6"/>
      <c r="X1230" s="6"/>
      <c r="Y1230" s="6"/>
      <c r="Z1230" s="6"/>
      <c r="AA1230" s="6"/>
      <c r="AB1230" s="6"/>
      <c r="AC1230" s="6"/>
      <c r="AD1230" s="6"/>
      <c r="AE1230" s="6"/>
      <c r="AF1230" s="6"/>
      <c r="AG1230" s="6"/>
      <c r="AH1230" s="6"/>
      <c r="AI1230" s="6"/>
      <c r="AJ1230" s="6"/>
      <c r="AK1230" s="6"/>
      <c r="AL1230" s="6"/>
      <c r="AM1230" s="73"/>
      <c r="AN1230" s="74"/>
      <c r="AO1230" s="74"/>
      <c r="AP1230" s="74"/>
      <c r="AQ1230" s="71"/>
      <c r="AR1230" s="70"/>
      <c r="AS1230" s="6"/>
      <c r="AT1230" s="6"/>
      <c r="AU1230" s="6"/>
      <c r="AV1230" s="6"/>
      <c r="AW1230" s="6"/>
      <c r="AX1230" s="6"/>
      <c r="AY1230" s="6"/>
      <c r="AZ1230" s="6"/>
      <c r="BA1230" s="6"/>
      <c r="BB1230" s="6"/>
      <c r="BC1230" s="6"/>
      <c r="BD1230" s="6"/>
      <c r="BE1230" s="6"/>
      <c r="BF1230" s="6"/>
      <c r="BG1230" s="6"/>
      <c r="BH1230" s="6"/>
      <c r="BI1230" s="6"/>
      <c r="BJ1230" s="6"/>
      <c r="BK1230" s="6"/>
      <c r="BL1230" s="6"/>
      <c r="BM1230" s="6"/>
    </row>
    <row r="1231" spans="1:65" ht="13.2">
      <c r="A1231" s="6"/>
      <c r="B1231" s="31"/>
      <c r="C1231" s="31"/>
      <c r="D1231" s="6"/>
      <c r="E1231" s="72"/>
      <c r="F1231" s="6"/>
      <c r="G1231" s="6"/>
      <c r="H1231" s="6"/>
      <c r="I1231" s="6"/>
      <c r="J1231" s="6"/>
      <c r="K1231" s="6"/>
      <c r="L1231" s="6"/>
      <c r="M1231" s="6"/>
      <c r="N1231" s="6"/>
      <c r="O1231" s="6"/>
      <c r="P1231" s="6"/>
      <c r="Q1231" s="6"/>
      <c r="R1231" s="6"/>
      <c r="S1231" s="6"/>
      <c r="T1231" s="6"/>
      <c r="U1231" s="6"/>
      <c r="V1231" s="6"/>
      <c r="W1231" s="6"/>
      <c r="X1231" s="6"/>
      <c r="Y1231" s="6"/>
      <c r="Z1231" s="6"/>
      <c r="AA1231" s="6"/>
      <c r="AB1231" s="6"/>
      <c r="AC1231" s="6"/>
      <c r="AD1231" s="6"/>
      <c r="AE1231" s="6"/>
      <c r="AF1231" s="6"/>
      <c r="AG1231" s="6"/>
      <c r="AH1231" s="6"/>
      <c r="AI1231" s="6"/>
      <c r="AJ1231" s="6"/>
      <c r="AK1231" s="6"/>
      <c r="AL1231" s="6"/>
      <c r="AM1231" s="73"/>
      <c r="AN1231" s="74"/>
      <c r="AO1231" s="74"/>
      <c r="AP1231" s="74"/>
      <c r="AQ1231" s="71"/>
      <c r="AR1231" s="70"/>
      <c r="AS1231" s="6"/>
      <c r="AT1231" s="6"/>
      <c r="AU1231" s="6"/>
      <c r="AV1231" s="6"/>
      <c r="AW1231" s="6"/>
      <c r="AX1231" s="6"/>
      <c r="AY1231" s="6"/>
      <c r="AZ1231" s="6"/>
      <c r="BA1231" s="6"/>
      <c r="BB1231" s="6"/>
      <c r="BC1231" s="6"/>
      <c r="BD1231" s="6"/>
      <c r="BE1231" s="6"/>
      <c r="BF1231" s="6"/>
      <c r="BG1231" s="6"/>
      <c r="BH1231" s="6"/>
      <c r="BI1231" s="6"/>
      <c r="BJ1231" s="6"/>
      <c r="BK1231" s="6"/>
      <c r="BL1231" s="6"/>
      <c r="BM1231" s="6"/>
    </row>
    <row r="1232" spans="1:65" ht="13.2">
      <c r="A1232" s="6"/>
      <c r="B1232" s="31"/>
      <c r="C1232" s="31"/>
      <c r="D1232" s="6"/>
      <c r="E1232" s="72"/>
      <c r="F1232" s="6"/>
      <c r="G1232" s="6"/>
      <c r="H1232" s="6"/>
      <c r="I1232" s="6"/>
      <c r="J1232" s="6"/>
      <c r="K1232" s="6"/>
      <c r="L1232" s="6"/>
      <c r="M1232" s="6"/>
      <c r="N1232" s="6"/>
      <c r="O1232" s="6"/>
      <c r="P1232" s="6"/>
      <c r="Q1232" s="6"/>
      <c r="R1232" s="6"/>
      <c r="S1232" s="6"/>
      <c r="T1232" s="6"/>
      <c r="U1232" s="6"/>
      <c r="V1232" s="6"/>
      <c r="W1232" s="6"/>
      <c r="X1232" s="6"/>
      <c r="Y1232" s="6"/>
      <c r="Z1232" s="6"/>
      <c r="AA1232" s="6"/>
      <c r="AB1232" s="6"/>
      <c r="AC1232" s="6"/>
      <c r="AD1232" s="6"/>
      <c r="AE1232" s="6"/>
      <c r="AF1232" s="6"/>
      <c r="AG1232" s="6"/>
      <c r="AH1232" s="6"/>
      <c r="AI1232" s="6"/>
      <c r="AJ1232" s="6"/>
      <c r="AK1232" s="6"/>
      <c r="AL1232" s="6"/>
      <c r="AM1232" s="73"/>
      <c r="AN1232" s="74"/>
      <c r="AO1232" s="74"/>
      <c r="AP1232" s="74"/>
      <c r="AQ1232" s="71"/>
      <c r="AR1232" s="70"/>
      <c r="AS1232" s="6"/>
      <c r="AT1232" s="6"/>
      <c r="AU1232" s="6"/>
      <c r="AV1232" s="6"/>
      <c r="AW1232" s="6"/>
      <c r="AX1232" s="6"/>
      <c r="AY1232" s="6"/>
      <c r="AZ1232" s="6"/>
      <c r="BA1232" s="6"/>
      <c r="BB1232" s="6"/>
      <c r="BC1232" s="6"/>
      <c r="BD1232" s="6"/>
      <c r="BE1232" s="6"/>
      <c r="BF1232" s="6"/>
      <c r="BG1232" s="6"/>
      <c r="BH1232" s="6"/>
      <c r="BI1232" s="6"/>
      <c r="BJ1232" s="6"/>
      <c r="BK1232" s="6"/>
      <c r="BL1232" s="6"/>
      <c r="BM1232" s="6"/>
    </row>
    <row r="1233" spans="1:65" ht="13.2">
      <c r="A1233" s="6"/>
      <c r="B1233" s="31"/>
      <c r="C1233" s="31"/>
      <c r="D1233" s="6"/>
      <c r="E1233" s="72"/>
      <c r="F1233" s="6"/>
      <c r="G1233" s="6"/>
      <c r="H1233" s="6"/>
      <c r="I1233" s="6"/>
      <c r="J1233" s="6"/>
      <c r="K1233" s="6"/>
      <c r="L1233" s="6"/>
      <c r="M1233" s="6"/>
      <c r="N1233" s="6"/>
      <c r="O1233" s="6"/>
      <c r="P1233" s="6"/>
      <c r="Q1233" s="6"/>
      <c r="R1233" s="6"/>
      <c r="S1233" s="6"/>
      <c r="T1233" s="6"/>
      <c r="U1233" s="6"/>
      <c r="V1233" s="6"/>
      <c r="W1233" s="6"/>
      <c r="X1233" s="6"/>
      <c r="Y1233" s="6"/>
      <c r="Z1233" s="6"/>
      <c r="AA1233" s="6"/>
      <c r="AB1233" s="6"/>
      <c r="AC1233" s="6"/>
      <c r="AD1233" s="6"/>
      <c r="AE1233" s="6"/>
      <c r="AF1233" s="6"/>
      <c r="AG1233" s="6"/>
      <c r="AH1233" s="6"/>
      <c r="AI1233" s="6"/>
      <c r="AJ1233" s="6"/>
      <c r="AK1233" s="6"/>
      <c r="AL1233" s="6"/>
      <c r="AM1233" s="73"/>
      <c r="AN1233" s="74"/>
      <c r="AO1233" s="74"/>
      <c r="AP1233" s="74"/>
      <c r="AQ1233" s="71"/>
      <c r="AR1233" s="70"/>
      <c r="AS1233" s="6"/>
      <c r="AT1233" s="6"/>
      <c r="AU1233" s="6"/>
      <c r="AV1233" s="6"/>
      <c r="AW1233" s="6"/>
      <c r="AX1233" s="6"/>
      <c r="AY1233" s="6"/>
      <c r="AZ1233" s="6"/>
      <c r="BA1233" s="6"/>
      <c r="BB1233" s="6"/>
      <c r="BC1233" s="6"/>
      <c r="BD1233" s="6"/>
      <c r="BE1233" s="6"/>
      <c r="BF1233" s="6"/>
      <c r="BG1233" s="6"/>
      <c r="BH1233" s="6"/>
      <c r="BI1233" s="6"/>
      <c r="BJ1233" s="6"/>
      <c r="BK1233" s="6"/>
      <c r="BL1233" s="6"/>
      <c r="BM1233" s="6"/>
    </row>
    <row r="1234" spans="1:65" ht="13.2">
      <c r="A1234" s="6"/>
      <c r="B1234" s="31"/>
      <c r="C1234" s="31"/>
      <c r="D1234" s="6"/>
      <c r="E1234" s="72"/>
      <c r="F1234" s="6"/>
      <c r="G1234" s="6"/>
      <c r="H1234" s="6"/>
      <c r="I1234" s="6"/>
      <c r="J1234" s="6"/>
      <c r="K1234" s="6"/>
      <c r="L1234" s="6"/>
      <c r="M1234" s="6"/>
      <c r="N1234" s="6"/>
      <c r="O1234" s="6"/>
      <c r="P1234" s="6"/>
      <c r="Q1234" s="6"/>
      <c r="R1234" s="6"/>
      <c r="S1234" s="6"/>
      <c r="T1234" s="6"/>
      <c r="U1234" s="6"/>
      <c r="V1234" s="6"/>
      <c r="W1234" s="6"/>
      <c r="X1234" s="6"/>
      <c r="Y1234" s="6"/>
      <c r="Z1234" s="6"/>
      <c r="AA1234" s="6"/>
      <c r="AB1234" s="6"/>
      <c r="AC1234" s="6"/>
      <c r="AD1234" s="6"/>
      <c r="AE1234" s="6"/>
      <c r="AF1234" s="6"/>
      <c r="AG1234" s="6"/>
      <c r="AH1234" s="6"/>
      <c r="AI1234" s="6"/>
      <c r="AJ1234" s="6"/>
      <c r="AK1234" s="6"/>
      <c r="AL1234" s="6"/>
      <c r="AM1234" s="73"/>
      <c r="AN1234" s="74"/>
      <c r="AO1234" s="74"/>
      <c r="AP1234" s="74"/>
      <c r="AQ1234" s="71"/>
      <c r="AR1234" s="70"/>
      <c r="AS1234" s="6"/>
      <c r="AT1234" s="6"/>
      <c r="AU1234" s="6"/>
      <c r="AV1234" s="6"/>
      <c r="AW1234" s="6"/>
      <c r="AX1234" s="6"/>
      <c r="AY1234" s="6"/>
      <c r="AZ1234" s="6"/>
      <c r="BA1234" s="6"/>
      <c r="BB1234" s="6"/>
      <c r="BC1234" s="6"/>
      <c r="BD1234" s="6"/>
      <c r="BE1234" s="6"/>
      <c r="BF1234" s="6"/>
      <c r="BG1234" s="6"/>
      <c r="BH1234" s="6"/>
      <c r="BI1234" s="6"/>
      <c r="BJ1234" s="6"/>
      <c r="BK1234" s="6"/>
      <c r="BL1234" s="6"/>
      <c r="BM1234" s="6"/>
    </row>
    <row r="1235" spans="1:65" ht="13.2">
      <c r="A1235" s="6"/>
      <c r="B1235" s="31"/>
      <c r="C1235" s="31"/>
      <c r="D1235" s="6"/>
      <c r="E1235" s="72"/>
      <c r="F1235" s="6"/>
      <c r="G1235" s="6"/>
      <c r="H1235" s="6"/>
      <c r="I1235" s="6"/>
      <c r="J1235" s="6"/>
      <c r="K1235" s="6"/>
      <c r="L1235" s="6"/>
      <c r="M1235" s="6"/>
      <c r="N1235" s="6"/>
      <c r="O1235" s="6"/>
      <c r="P1235" s="6"/>
      <c r="Q1235" s="6"/>
      <c r="R1235" s="6"/>
      <c r="S1235" s="6"/>
      <c r="T1235" s="6"/>
      <c r="U1235" s="6"/>
      <c r="V1235" s="6"/>
      <c r="W1235" s="6"/>
      <c r="X1235" s="6"/>
      <c r="Y1235" s="6"/>
      <c r="Z1235" s="6"/>
      <c r="AA1235" s="6"/>
      <c r="AB1235" s="6"/>
      <c r="AC1235" s="6"/>
      <c r="AD1235" s="6"/>
      <c r="AE1235" s="6"/>
      <c r="AF1235" s="6"/>
      <c r="AG1235" s="6"/>
      <c r="AH1235" s="6"/>
      <c r="AI1235" s="6"/>
      <c r="AJ1235" s="6"/>
      <c r="AK1235" s="6"/>
      <c r="AL1235" s="6"/>
      <c r="AM1235" s="73"/>
      <c r="AN1235" s="74"/>
      <c r="AO1235" s="74"/>
      <c r="AP1235" s="74"/>
      <c r="AQ1235" s="71"/>
      <c r="AR1235" s="70"/>
      <c r="AS1235" s="6"/>
      <c r="AT1235" s="6"/>
      <c r="AU1235" s="6"/>
      <c r="AV1235" s="6"/>
      <c r="AW1235" s="6"/>
      <c r="AX1235" s="6"/>
      <c r="AY1235" s="6"/>
      <c r="AZ1235" s="6"/>
      <c r="BA1235" s="6"/>
      <c r="BB1235" s="6"/>
      <c r="BC1235" s="6"/>
      <c r="BD1235" s="6"/>
      <c r="BE1235" s="6"/>
      <c r="BF1235" s="6"/>
      <c r="BG1235" s="6"/>
      <c r="BH1235" s="6"/>
      <c r="BI1235" s="6"/>
      <c r="BJ1235" s="6"/>
      <c r="BK1235" s="6"/>
      <c r="BL1235" s="6"/>
      <c r="BM1235" s="6"/>
    </row>
    <row r="1236" spans="1:65" ht="13.2">
      <c r="A1236" s="6"/>
      <c r="B1236" s="31"/>
      <c r="C1236" s="31"/>
      <c r="D1236" s="6"/>
      <c r="E1236" s="72"/>
      <c r="F1236" s="6"/>
      <c r="G1236" s="6"/>
      <c r="H1236" s="6"/>
      <c r="I1236" s="6"/>
      <c r="J1236" s="6"/>
      <c r="K1236" s="6"/>
      <c r="L1236" s="6"/>
      <c r="M1236" s="6"/>
      <c r="N1236" s="6"/>
      <c r="O1236" s="6"/>
      <c r="P1236" s="6"/>
      <c r="Q1236" s="6"/>
      <c r="R1236" s="6"/>
      <c r="S1236" s="6"/>
      <c r="T1236" s="6"/>
      <c r="U1236" s="6"/>
      <c r="V1236" s="6"/>
      <c r="W1236" s="6"/>
      <c r="X1236" s="6"/>
      <c r="Y1236" s="6"/>
      <c r="Z1236" s="6"/>
      <c r="AA1236" s="6"/>
      <c r="AB1236" s="6"/>
      <c r="AC1236" s="6"/>
      <c r="AD1236" s="6"/>
      <c r="AE1236" s="6"/>
      <c r="AF1236" s="6"/>
      <c r="AG1236" s="6"/>
      <c r="AH1236" s="6"/>
      <c r="AI1236" s="6"/>
      <c r="AJ1236" s="6"/>
      <c r="AK1236" s="6"/>
      <c r="AL1236" s="6"/>
      <c r="AM1236" s="73"/>
      <c r="AN1236" s="74"/>
      <c r="AO1236" s="74"/>
      <c r="AP1236" s="74"/>
      <c r="AQ1236" s="75"/>
      <c r="AR1236" s="70"/>
      <c r="AS1236" s="6"/>
      <c r="AT1236" s="6"/>
      <c r="AU1236" s="6"/>
      <c r="AV1236" s="6"/>
      <c r="AW1236" s="6"/>
      <c r="AX1236" s="6"/>
      <c r="AY1236" s="6"/>
      <c r="AZ1236" s="6"/>
      <c r="BA1236" s="6"/>
      <c r="BB1236" s="6"/>
      <c r="BC1236" s="6"/>
      <c r="BD1236" s="6"/>
      <c r="BE1236" s="6"/>
      <c r="BF1236" s="6"/>
      <c r="BG1236" s="6"/>
      <c r="BH1236" s="6"/>
      <c r="BI1236" s="6"/>
      <c r="BJ1236" s="6"/>
      <c r="BK1236" s="6"/>
      <c r="BL1236" s="6"/>
      <c r="BM1236" s="6"/>
    </row>
  </sheetData>
  <autoFilter ref="A1:AT313" xr:uid="{00000000-0009-0000-0000-000000000000}"/>
  <hyperlinks>
    <hyperlink ref="Y4" r:id="rId1" xr:uid="{00000000-0004-0000-0000-000000000000}"/>
    <hyperlink ref="AS4" r:id="rId2" location="section=Exposure-Routes" xr:uid="{00000000-0004-0000-0000-000001000000}"/>
    <hyperlink ref="AA5" r:id="rId3" xr:uid="{00000000-0004-0000-0000-000002000000}"/>
    <hyperlink ref="AS5" r:id="rId4" xr:uid="{00000000-0004-0000-0000-000003000000}"/>
    <hyperlink ref="AA6" r:id="rId5" xr:uid="{00000000-0004-0000-0000-000004000000}"/>
    <hyperlink ref="AT6" r:id="rId6" xr:uid="{00000000-0004-0000-0000-000005000000}"/>
    <hyperlink ref="F12" r:id="rId7" xr:uid="{00000000-0004-0000-0000-000006000000}"/>
    <hyperlink ref="G12" r:id="rId8" xr:uid="{00000000-0004-0000-0000-000007000000}"/>
    <hyperlink ref="F13" r:id="rId9" xr:uid="{00000000-0004-0000-0000-000008000000}"/>
    <hyperlink ref="G13" r:id="rId10" xr:uid="{00000000-0004-0000-0000-000009000000}"/>
    <hyperlink ref="F14" r:id="rId11" xr:uid="{00000000-0004-0000-0000-00000A000000}"/>
    <hyperlink ref="G14" r:id="rId12" xr:uid="{00000000-0004-0000-0000-00000B000000}"/>
    <hyperlink ref="F15" r:id="rId13" xr:uid="{00000000-0004-0000-0000-00000C000000}"/>
    <hyperlink ref="G15" r:id="rId14" xr:uid="{00000000-0004-0000-0000-00000D000000}"/>
    <hyperlink ref="F16" r:id="rId15" xr:uid="{00000000-0004-0000-0000-00000E000000}"/>
    <hyperlink ref="G16" r:id="rId16" xr:uid="{00000000-0004-0000-0000-00000F000000}"/>
    <hyperlink ref="F17" r:id="rId17" xr:uid="{00000000-0004-0000-0000-000010000000}"/>
    <hyperlink ref="G17" r:id="rId18" xr:uid="{00000000-0004-0000-0000-000011000000}"/>
    <hyperlink ref="F18" r:id="rId19" xr:uid="{00000000-0004-0000-0000-000012000000}"/>
    <hyperlink ref="G18" r:id="rId20" xr:uid="{00000000-0004-0000-0000-000013000000}"/>
    <hyperlink ref="F19" r:id="rId21" xr:uid="{00000000-0004-0000-0000-000014000000}"/>
    <hyperlink ref="G19" r:id="rId22" xr:uid="{00000000-0004-0000-0000-000015000000}"/>
    <hyperlink ref="F20" r:id="rId23" xr:uid="{00000000-0004-0000-0000-000016000000}"/>
    <hyperlink ref="G20" r:id="rId24" xr:uid="{00000000-0004-0000-0000-000017000000}"/>
    <hyperlink ref="F21" r:id="rId25" xr:uid="{00000000-0004-0000-0000-000018000000}"/>
    <hyperlink ref="G21" r:id="rId26" xr:uid="{00000000-0004-0000-0000-000019000000}"/>
    <hyperlink ref="F22" r:id="rId27" xr:uid="{00000000-0004-0000-0000-00001A000000}"/>
    <hyperlink ref="G22" r:id="rId28" xr:uid="{00000000-0004-0000-0000-00001B000000}"/>
    <hyperlink ref="F23" r:id="rId29" xr:uid="{00000000-0004-0000-0000-00001C000000}"/>
    <hyperlink ref="G23" r:id="rId30" xr:uid="{00000000-0004-0000-0000-00001D000000}"/>
    <hyperlink ref="F24" r:id="rId31" xr:uid="{00000000-0004-0000-0000-00001E000000}"/>
    <hyperlink ref="G24" r:id="rId32" xr:uid="{00000000-0004-0000-0000-00001F000000}"/>
    <hyperlink ref="AA24" r:id="rId33" xr:uid="{00000000-0004-0000-0000-000020000000}"/>
    <hyperlink ref="F25" r:id="rId34" xr:uid="{00000000-0004-0000-0000-000021000000}"/>
    <hyperlink ref="G25" r:id="rId35" xr:uid="{00000000-0004-0000-0000-000022000000}"/>
    <hyperlink ref="F26" r:id="rId36" xr:uid="{00000000-0004-0000-0000-000023000000}"/>
    <hyperlink ref="G26" r:id="rId37" xr:uid="{00000000-0004-0000-0000-000024000000}"/>
    <hyperlink ref="AA26" r:id="rId38" xr:uid="{00000000-0004-0000-0000-000025000000}"/>
    <hyperlink ref="F27" r:id="rId39" xr:uid="{00000000-0004-0000-0000-000026000000}"/>
    <hyperlink ref="G27" r:id="rId40" xr:uid="{00000000-0004-0000-0000-000027000000}"/>
    <hyperlink ref="F28" r:id="rId41" xr:uid="{00000000-0004-0000-0000-000028000000}"/>
    <hyperlink ref="G28" r:id="rId42" xr:uid="{00000000-0004-0000-0000-000029000000}"/>
    <hyperlink ref="F29" r:id="rId43" xr:uid="{00000000-0004-0000-0000-00002A000000}"/>
    <hyperlink ref="G29" r:id="rId44" xr:uid="{00000000-0004-0000-0000-00002B000000}"/>
    <hyperlink ref="AA29" r:id="rId45" xr:uid="{00000000-0004-0000-0000-00002C000000}"/>
    <hyperlink ref="F30" r:id="rId46" xr:uid="{00000000-0004-0000-0000-00002D000000}"/>
    <hyperlink ref="G30" r:id="rId47" xr:uid="{00000000-0004-0000-0000-00002E000000}"/>
    <hyperlink ref="F31" r:id="rId48" xr:uid="{00000000-0004-0000-0000-00002F000000}"/>
    <hyperlink ref="G31" r:id="rId49" xr:uid="{00000000-0004-0000-0000-000030000000}"/>
    <hyperlink ref="F32" r:id="rId50" xr:uid="{00000000-0004-0000-0000-000031000000}"/>
    <hyperlink ref="G32" r:id="rId51" xr:uid="{00000000-0004-0000-0000-000032000000}"/>
    <hyperlink ref="F33" r:id="rId52" xr:uid="{00000000-0004-0000-0000-000033000000}"/>
    <hyperlink ref="G33" r:id="rId53" xr:uid="{00000000-0004-0000-0000-000034000000}"/>
    <hyperlink ref="F34" r:id="rId54" xr:uid="{00000000-0004-0000-0000-000035000000}"/>
    <hyperlink ref="G34" r:id="rId55" xr:uid="{00000000-0004-0000-0000-000036000000}"/>
    <hyperlink ref="F35" r:id="rId56" xr:uid="{00000000-0004-0000-0000-000037000000}"/>
    <hyperlink ref="G35" r:id="rId57" xr:uid="{00000000-0004-0000-0000-000038000000}"/>
    <hyperlink ref="F36" r:id="rId58" xr:uid="{00000000-0004-0000-0000-000039000000}"/>
    <hyperlink ref="G36" r:id="rId59" xr:uid="{00000000-0004-0000-0000-00003A000000}"/>
    <hyperlink ref="F37" r:id="rId60" xr:uid="{00000000-0004-0000-0000-00003B000000}"/>
    <hyperlink ref="G37" r:id="rId61" xr:uid="{00000000-0004-0000-0000-00003C000000}"/>
    <hyperlink ref="F38" r:id="rId62" xr:uid="{00000000-0004-0000-0000-00003D000000}"/>
    <hyperlink ref="G38" r:id="rId63" xr:uid="{00000000-0004-0000-0000-00003E000000}"/>
    <hyperlink ref="F39" r:id="rId64" xr:uid="{00000000-0004-0000-0000-00003F000000}"/>
    <hyperlink ref="G39" r:id="rId65" xr:uid="{00000000-0004-0000-0000-000040000000}"/>
    <hyperlink ref="F40" r:id="rId66" xr:uid="{00000000-0004-0000-0000-000041000000}"/>
    <hyperlink ref="G40" r:id="rId67" xr:uid="{00000000-0004-0000-0000-000042000000}"/>
    <hyperlink ref="AA40" r:id="rId68" xr:uid="{00000000-0004-0000-0000-000043000000}"/>
    <hyperlink ref="F41" r:id="rId69" xr:uid="{00000000-0004-0000-0000-000044000000}"/>
    <hyperlink ref="G41" r:id="rId70" xr:uid="{00000000-0004-0000-0000-000045000000}"/>
    <hyperlink ref="AA41" r:id="rId71" xr:uid="{00000000-0004-0000-0000-000046000000}"/>
    <hyperlink ref="F42" r:id="rId72" xr:uid="{00000000-0004-0000-0000-000047000000}"/>
    <hyperlink ref="G42" r:id="rId73" xr:uid="{00000000-0004-0000-0000-000048000000}"/>
    <hyperlink ref="F43" r:id="rId74" xr:uid="{00000000-0004-0000-0000-000049000000}"/>
    <hyperlink ref="G43" r:id="rId75" xr:uid="{00000000-0004-0000-0000-00004A000000}"/>
    <hyperlink ref="F44" r:id="rId76" xr:uid="{00000000-0004-0000-0000-00004B000000}"/>
    <hyperlink ref="G44" r:id="rId77" xr:uid="{00000000-0004-0000-0000-00004C000000}"/>
    <hyperlink ref="F45" r:id="rId78" xr:uid="{00000000-0004-0000-0000-00004D000000}"/>
    <hyperlink ref="G45" r:id="rId79" xr:uid="{00000000-0004-0000-0000-00004E000000}"/>
    <hyperlink ref="A46" r:id="rId80" xr:uid="{00000000-0004-0000-0000-00004F000000}"/>
    <hyperlink ref="G46" r:id="rId81" xr:uid="{00000000-0004-0000-0000-000050000000}"/>
    <hyperlink ref="F47" r:id="rId82" xr:uid="{00000000-0004-0000-0000-000051000000}"/>
    <hyperlink ref="G47" r:id="rId83" xr:uid="{00000000-0004-0000-0000-000052000000}"/>
    <hyperlink ref="F48" r:id="rId84" xr:uid="{00000000-0004-0000-0000-000053000000}"/>
    <hyperlink ref="G48" r:id="rId85" xr:uid="{00000000-0004-0000-0000-000054000000}"/>
    <hyperlink ref="F49" r:id="rId86" xr:uid="{00000000-0004-0000-0000-000055000000}"/>
    <hyperlink ref="G49" r:id="rId87" xr:uid="{00000000-0004-0000-0000-000056000000}"/>
    <hyperlink ref="F50" r:id="rId88" xr:uid="{00000000-0004-0000-0000-000057000000}"/>
    <hyperlink ref="G50" r:id="rId89" xr:uid="{00000000-0004-0000-0000-000058000000}"/>
    <hyperlink ref="F51" r:id="rId90" xr:uid="{00000000-0004-0000-0000-000059000000}"/>
    <hyperlink ref="G51" r:id="rId91" xr:uid="{00000000-0004-0000-0000-00005A000000}"/>
    <hyperlink ref="F52" r:id="rId92" xr:uid="{00000000-0004-0000-0000-00005B000000}"/>
    <hyperlink ref="F53" r:id="rId93" xr:uid="{00000000-0004-0000-0000-00005C000000}"/>
    <hyperlink ref="G53" r:id="rId94" xr:uid="{00000000-0004-0000-0000-00005D000000}"/>
    <hyperlink ref="AA53" r:id="rId95" xr:uid="{00000000-0004-0000-0000-00005E000000}"/>
    <hyperlink ref="F54" r:id="rId96" xr:uid="{00000000-0004-0000-0000-00005F000000}"/>
    <hyperlink ref="G54" r:id="rId97" xr:uid="{00000000-0004-0000-0000-000060000000}"/>
    <hyperlink ref="F55" r:id="rId98" xr:uid="{00000000-0004-0000-0000-000061000000}"/>
    <hyperlink ref="G55" r:id="rId99" xr:uid="{00000000-0004-0000-0000-000062000000}"/>
    <hyperlink ref="F56" r:id="rId100" xr:uid="{00000000-0004-0000-0000-000063000000}"/>
    <hyperlink ref="G56" r:id="rId101" xr:uid="{00000000-0004-0000-0000-000064000000}"/>
    <hyperlink ref="F57" r:id="rId102" xr:uid="{00000000-0004-0000-0000-000065000000}"/>
    <hyperlink ref="G57" r:id="rId103" xr:uid="{00000000-0004-0000-0000-000066000000}"/>
    <hyperlink ref="F58" r:id="rId104" xr:uid="{00000000-0004-0000-0000-000067000000}"/>
    <hyperlink ref="G58" r:id="rId105" xr:uid="{00000000-0004-0000-0000-000068000000}"/>
    <hyperlink ref="F59" r:id="rId106" xr:uid="{00000000-0004-0000-0000-000069000000}"/>
    <hyperlink ref="G59" r:id="rId107" xr:uid="{00000000-0004-0000-0000-00006A000000}"/>
    <hyperlink ref="AA59" r:id="rId108" xr:uid="{00000000-0004-0000-0000-00006B000000}"/>
    <hyperlink ref="F60" r:id="rId109" xr:uid="{00000000-0004-0000-0000-00006C000000}"/>
    <hyperlink ref="G60" r:id="rId110" xr:uid="{00000000-0004-0000-0000-00006D000000}"/>
    <hyperlink ref="F61" r:id="rId111" xr:uid="{00000000-0004-0000-0000-00006E000000}"/>
    <hyperlink ref="G61" r:id="rId112" xr:uid="{00000000-0004-0000-0000-00006F000000}"/>
    <hyperlink ref="AA61" r:id="rId113" xr:uid="{00000000-0004-0000-0000-000070000000}"/>
    <hyperlink ref="F62" r:id="rId114" xr:uid="{00000000-0004-0000-0000-000071000000}"/>
    <hyperlink ref="G62" r:id="rId115" xr:uid="{00000000-0004-0000-0000-000072000000}"/>
    <hyperlink ref="F63" r:id="rId116" xr:uid="{00000000-0004-0000-0000-000073000000}"/>
    <hyperlink ref="G63" r:id="rId117" xr:uid="{00000000-0004-0000-0000-000074000000}"/>
    <hyperlink ref="F64" r:id="rId118" xr:uid="{00000000-0004-0000-0000-000075000000}"/>
    <hyperlink ref="G64" r:id="rId119" xr:uid="{00000000-0004-0000-0000-000076000000}"/>
    <hyperlink ref="F65" r:id="rId120" xr:uid="{00000000-0004-0000-0000-000077000000}"/>
    <hyperlink ref="G65" r:id="rId121" xr:uid="{00000000-0004-0000-0000-000078000000}"/>
    <hyperlink ref="F66" r:id="rId122" xr:uid="{00000000-0004-0000-0000-000079000000}"/>
    <hyperlink ref="G66" r:id="rId123" xr:uid="{00000000-0004-0000-0000-00007A000000}"/>
    <hyperlink ref="F67" r:id="rId124" xr:uid="{00000000-0004-0000-0000-00007B000000}"/>
    <hyperlink ref="G67" r:id="rId125" xr:uid="{00000000-0004-0000-0000-00007C000000}"/>
    <hyperlink ref="F68" r:id="rId126" xr:uid="{00000000-0004-0000-0000-00007D000000}"/>
    <hyperlink ref="G68" r:id="rId127" xr:uid="{00000000-0004-0000-0000-00007E000000}"/>
    <hyperlink ref="AA68" r:id="rId128" xr:uid="{00000000-0004-0000-0000-00007F000000}"/>
    <hyperlink ref="F69" r:id="rId129" xr:uid="{00000000-0004-0000-0000-000080000000}"/>
    <hyperlink ref="G69" r:id="rId130" xr:uid="{00000000-0004-0000-0000-000081000000}"/>
    <hyperlink ref="F70" r:id="rId131" xr:uid="{00000000-0004-0000-0000-000082000000}"/>
    <hyperlink ref="G70" r:id="rId132" xr:uid="{00000000-0004-0000-0000-000083000000}"/>
    <hyperlink ref="F71" r:id="rId133" xr:uid="{00000000-0004-0000-0000-000084000000}"/>
    <hyperlink ref="G71" r:id="rId134" xr:uid="{00000000-0004-0000-0000-000085000000}"/>
    <hyperlink ref="F72" r:id="rId135" xr:uid="{00000000-0004-0000-0000-000086000000}"/>
    <hyperlink ref="G72" r:id="rId136" xr:uid="{00000000-0004-0000-0000-000087000000}"/>
    <hyperlink ref="F73" r:id="rId137" xr:uid="{00000000-0004-0000-0000-000088000000}"/>
    <hyperlink ref="G73" r:id="rId138" xr:uid="{00000000-0004-0000-0000-000089000000}"/>
    <hyperlink ref="AA74" r:id="rId139" xr:uid="{00000000-0004-0000-0000-00008A000000}"/>
    <hyperlink ref="F75" r:id="rId140" xr:uid="{00000000-0004-0000-0000-00008B000000}"/>
    <hyperlink ref="G75" r:id="rId141" xr:uid="{00000000-0004-0000-0000-00008C000000}"/>
    <hyperlink ref="F76" r:id="rId142" xr:uid="{00000000-0004-0000-0000-00008D000000}"/>
    <hyperlink ref="G76" r:id="rId143" xr:uid="{00000000-0004-0000-0000-00008E000000}"/>
    <hyperlink ref="F77" r:id="rId144" xr:uid="{00000000-0004-0000-0000-00008F000000}"/>
    <hyperlink ref="G77" r:id="rId145" xr:uid="{00000000-0004-0000-0000-000090000000}"/>
    <hyperlink ref="F78" r:id="rId146" xr:uid="{00000000-0004-0000-0000-000091000000}"/>
    <hyperlink ref="G78" r:id="rId147" xr:uid="{00000000-0004-0000-0000-000092000000}"/>
    <hyperlink ref="F79" r:id="rId148" xr:uid="{00000000-0004-0000-0000-000093000000}"/>
    <hyperlink ref="G79" r:id="rId149" xr:uid="{00000000-0004-0000-0000-000094000000}"/>
    <hyperlink ref="F80" r:id="rId150" xr:uid="{00000000-0004-0000-0000-000095000000}"/>
    <hyperlink ref="G80" r:id="rId151" xr:uid="{00000000-0004-0000-0000-000096000000}"/>
    <hyperlink ref="F81" r:id="rId152" xr:uid="{00000000-0004-0000-0000-000097000000}"/>
    <hyperlink ref="G81" r:id="rId153" xr:uid="{00000000-0004-0000-0000-000098000000}"/>
    <hyperlink ref="F82" r:id="rId154" xr:uid="{00000000-0004-0000-0000-000099000000}"/>
    <hyperlink ref="G82" r:id="rId155" xr:uid="{00000000-0004-0000-0000-00009A000000}"/>
    <hyperlink ref="F83" r:id="rId156" xr:uid="{00000000-0004-0000-0000-00009B000000}"/>
    <hyperlink ref="G83" r:id="rId157" xr:uid="{00000000-0004-0000-0000-00009C000000}"/>
    <hyperlink ref="F84" r:id="rId158" xr:uid="{00000000-0004-0000-0000-00009D000000}"/>
    <hyperlink ref="G84" r:id="rId159" xr:uid="{00000000-0004-0000-0000-00009E000000}"/>
    <hyperlink ref="F85" r:id="rId160" xr:uid="{00000000-0004-0000-0000-00009F000000}"/>
    <hyperlink ref="G85" r:id="rId161" xr:uid="{00000000-0004-0000-0000-0000A0000000}"/>
    <hyperlink ref="F86" r:id="rId162" xr:uid="{00000000-0004-0000-0000-0000A1000000}"/>
    <hyperlink ref="G86" r:id="rId163" xr:uid="{00000000-0004-0000-0000-0000A2000000}"/>
    <hyperlink ref="F87" r:id="rId164" xr:uid="{00000000-0004-0000-0000-0000A3000000}"/>
    <hyperlink ref="G87" r:id="rId165" xr:uid="{00000000-0004-0000-0000-0000A4000000}"/>
    <hyperlink ref="F89" r:id="rId166" xr:uid="{00000000-0004-0000-0000-0000A5000000}"/>
    <hyperlink ref="G89" r:id="rId167" xr:uid="{00000000-0004-0000-0000-0000A6000000}"/>
    <hyperlink ref="F90" r:id="rId168" xr:uid="{00000000-0004-0000-0000-0000A7000000}"/>
    <hyperlink ref="G90" r:id="rId169" xr:uid="{00000000-0004-0000-0000-0000A8000000}"/>
    <hyperlink ref="F91" r:id="rId170" xr:uid="{00000000-0004-0000-0000-0000A9000000}"/>
    <hyperlink ref="G91" r:id="rId171" xr:uid="{00000000-0004-0000-0000-0000AA000000}"/>
    <hyperlink ref="F93" r:id="rId172" xr:uid="{00000000-0004-0000-0000-0000AB000000}"/>
    <hyperlink ref="G93" r:id="rId173" xr:uid="{00000000-0004-0000-0000-0000AC000000}"/>
    <hyperlink ref="AA93" r:id="rId174" xr:uid="{00000000-0004-0000-0000-0000AD000000}"/>
    <hyperlink ref="F94" r:id="rId175" xr:uid="{00000000-0004-0000-0000-0000AE000000}"/>
    <hyperlink ref="G94" r:id="rId176" xr:uid="{00000000-0004-0000-0000-0000AF000000}"/>
    <hyperlink ref="AA94" r:id="rId177" xr:uid="{00000000-0004-0000-0000-0000B0000000}"/>
    <hyperlink ref="F95" r:id="rId178" xr:uid="{00000000-0004-0000-0000-0000B1000000}"/>
    <hyperlink ref="G95" r:id="rId179" xr:uid="{00000000-0004-0000-0000-0000B2000000}"/>
    <hyperlink ref="F96" r:id="rId180" xr:uid="{00000000-0004-0000-0000-0000B3000000}"/>
    <hyperlink ref="G96" r:id="rId181" xr:uid="{00000000-0004-0000-0000-0000B4000000}"/>
    <hyperlink ref="AA96" r:id="rId182" xr:uid="{00000000-0004-0000-0000-0000B5000000}"/>
    <hyperlink ref="F97" r:id="rId183" xr:uid="{00000000-0004-0000-0000-0000B6000000}"/>
    <hyperlink ref="G97" r:id="rId184" xr:uid="{00000000-0004-0000-0000-0000B7000000}"/>
    <hyperlink ref="AA97" r:id="rId185" xr:uid="{00000000-0004-0000-0000-0000B8000000}"/>
    <hyperlink ref="F98" r:id="rId186" xr:uid="{00000000-0004-0000-0000-0000B9000000}"/>
    <hyperlink ref="G98" r:id="rId187" xr:uid="{00000000-0004-0000-0000-0000BA000000}"/>
    <hyperlink ref="F99" r:id="rId188" xr:uid="{00000000-0004-0000-0000-0000BB000000}"/>
    <hyperlink ref="G99" r:id="rId189" xr:uid="{00000000-0004-0000-0000-0000BC000000}"/>
    <hyperlink ref="AA99" r:id="rId190" xr:uid="{00000000-0004-0000-0000-0000BD000000}"/>
    <hyperlink ref="F100" r:id="rId191" xr:uid="{00000000-0004-0000-0000-0000BE000000}"/>
    <hyperlink ref="G100" r:id="rId192" xr:uid="{00000000-0004-0000-0000-0000BF000000}"/>
    <hyperlink ref="F101" r:id="rId193" xr:uid="{00000000-0004-0000-0000-0000C0000000}"/>
    <hyperlink ref="G101" r:id="rId194" xr:uid="{00000000-0004-0000-0000-0000C1000000}"/>
    <hyperlink ref="F102" r:id="rId195" xr:uid="{00000000-0004-0000-0000-0000C2000000}"/>
    <hyperlink ref="G102" r:id="rId196" xr:uid="{00000000-0004-0000-0000-0000C3000000}"/>
    <hyperlink ref="F103" r:id="rId197" xr:uid="{00000000-0004-0000-0000-0000C4000000}"/>
    <hyperlink ref="G103" r:id="rId198" xr:uid="{00000000-0004-0000-0000-0000C5000000}"/>
    <hyperlink ref="F104" r:id="rId199" xr:uid="{00000000-0004-0000-0000-0000C6000000}"/>
    <hyperlink ref="G104" r:id="rId200" xr:uid="{00000000-0004-0000-0000-0000C7000000}"/>
    <hyperlink ref="F105" r:id="rId201" xr:uid="{00000000-0004-0000-0000-0000C8000000}"/>
    <hyperlink ref="G105" r:id="rId202" xr:uid="{00000000-0004-0000-0000-0000C9000000}"/>
    <hyperlink ref="F106" r:id="rId203" xr:uid="{00000000-0004-0000-0000-0000CA000000}"/>
    <hyperlink ref="G106" r:id="rId204" xr:uid="{00000000-0004-0000-0000-0000CB000000}"/>
    <hyperlink ref="F107" r:id="rId205" xr:uid="{00000000-0004-0000-0000-0000CC000000}"/>
    <hyperlink ref="G107" r:id="rId206" xr:uid="{00000000-0004-0000-0000-0000CD000000}"/>
    <hyperlink ref="F108" r:id="rId207" xr:uid="{00000000-0004-0000-0000-0000CE000000}"/>
    <hyperlink ref="G108" r:id="rId208" xr:uid="{00000000-0004-0000-0000-0000CF000000}"/>
    <hyperlink ref="F109" r:id="rId209" xr:uid="{00000000-0004-0000-0000-0000D0000000}"/>
    <hyperlink ref="G109" r:id="rId210" xr:uid="{00000000-0004-0000-0000-0000D1000000}"/>
    <hyperlink ref="F110" r:id="rId211" xr:uid="{00000000-0004-0000-0000-0000D2000000}"/>
    <hyperlink ref="G110" r:id="rId212" xr:uid="{00000000-0004-0000-0000-0000D3000000}"/>
    <hyperlink ref="F111" r:id="rId213" xr:uid="{00000000-0004-0000-0000-0000D4000000}"/>
    <hyperlink ref="G111" r:id="rId214" xr:uid="{00000000-0004-0000-0000-0000D5000000}"/>
    <hyperlink ref="F112" r:id="rId215" xr:uid="{00000000-0004-0000-0000-0000D6000000}"/>
    <hyperlink ref="G112" r:id="rId216" xr:uid="{00000000-0004-0000-0000-0000D7000000}"/>
    <hyperlink ref="F113" r:id="rId217" xr:uid="{00000000-0004-0000-0000-0000D8000000}"/>
    <hyperlink ref="G113" r:id="rId218" xr:uid="{00000000-0004-0000-0000-0000D9000000}"/>
    <hyperlink ref="F114" r:id="rId219" xr:uid="{00000000-0004-0000-0000-0000DA000000}"/>
    <hyperlink ref="G114" r:id="rId220" xr:uid="{00000000-0004-0000-0000-0000DB000000}"/>
    <hyperlink ref="F115" r:id="rId221" xr:uid="{00000000-0004-0000-0000-0000DC000000}"/>
    <hyperlink ref="G115" r:id="rId222" xr:uid="{00000000-0004-0000-0000-0000DD000000}"/>
    <hyperlink ref="F116" r:id="rId223" xr:uid="{00000000-0004-0000-0000-0000DE000000}"/>
    <hyperlink ref="G116" r:id="rId224" xr:uid="{00000000-0004-0000-0000-0000DF000000}"/>
    <hyperlink ref="F117" r:id="rId225" xr:uid="{00000000-0004-0000-0000-0000E0000000}"/>
    <hyperlink ref="G117" r:id="rId226" xr:uid="{00000000-0004-0000-0000-0000E1000000}"/>
    <hyperlink ref="AA117" r:id="rId227" xr:uid="{00000000-0004-0000-0000-0000E2000000}"/>
    <hyperlink ref="F118" r:id="rId228" xr:uid="{00000000-0004-0000-0000-0000E3000000}"/>
    <hyperlink ref="G118" r:id="rId229" xr:uid="{00000000-0004-0000-0000-0000E4000000}"/>
    <hyperlink ref="F119" r:id="rId230" xr:uid="{00000000-0004-0000-0000-0000E5000000}"/>
    <hyperlink ref="G119" r:id="rId231" xr:uid="{00000000-0004-0000-0000-0000E6000000}"/>
    <hyperlink ref="F120" r:id="rId232" xr:uid="{00000000-0004-0000-0000-0000E7000000}"/>
    <hyperlink ref="G120" r:id="rId233" xr:uid="{00000000-0004-0000-0000-0000E8000000}"/>
    <hyperlink ref="F121" r:id="rId234" xr:uid="{00000000-0004-0000-0000-0000E9000000}"/>
    <hyperlink ref="G121" r:id="rId235" xr:uid="{00000000-0004-0000-0000-0000EA000000}"/>
    <hyperlink ref="F122" r:id="rId236" xr:uid="{00000000-0004-0000-0000-0000EB000000}"/>
    <hyperlink ref="G122" r:id="rId237" xr:uid="{00000000-0004-0000-0000-0000EC000000}"/>
    <hyperlink ref="F123" r:id="rId238" xr:uid="{00000000-0004-0000-0000-0000ED000000}"/>
    <hyperlink ref="G123" r:id="rId239" xr:uid="{00000000-0004-0000-0000-0000EE000000}"/>
    <hyperlink ref="F124" r:id="rId240" xr:uid="{00000000-0004-0000-0000-0000EF000000}"/>
    <hyperlink ref="G124" r:id="rId241" xr:uid="{00000000-0004-0000-0000-0000F0000000}"/>
    <hyperlink ref="AA124" r:id="rId242" xr:uid="{00000000-0004-0000-0000-0000F1000000}"/>
    <hyperlink ref="F125" r:id="rId243" xr:uid="{00000000-0004-0000-0000-0000F2000000}"/>
    <hyperlink ref="G125" r:id="rId244" xr:uid="{00000000-0004-0000-0000-0000F3000000}"/>
    <hyperlink ref="F126" r:id="rId245" xr:uid="{00000000-0004-0000-0000-0000F4000000}"/>
    <hyperlink ref="G126" r:id="rId246" xr:uid="{00000000-0004-0000-0000-0000F5000000}"/>
    <hyperlink ref="F127" r:id="rId247" xr:uid="{00000000-0004-0000-0000-0000F6000000}"/>
    <hyperlink ref="G127" r:id="rId248" xr:uid="{00000000-0004-0000-0000-0000F7000000}"/>
    <hyperlink ref="F128" r:id="rId249" xr:uid="{00000000-0004-0000-0000-0000F8000000}"/>
    <hyperlink ref="G128" r:id="rId250" xr:uid="{00000000-0004-0000-0000-0000F9000000}"/>
    <hyperlink ref="F129" r:id="rId251" xr:uid="{00000000-0004-0000-0000-0000FA000000}"/>
    <hyperlink ref="G129" r:id="rId252" xr:uid="{00000000-0004-0000-0000-0000FB000000}"/>
    <hyperlink ref="F131" r:id="rId253" xr:uid="{00000000-0004-0000-0000-0000FC000000}"/>
    <hyperlink ref="G131" r:id="rId254" xr:uid="{00000000-0004-0000-0000-0000FD000000}"/>
    <hyperlink ref="F132" r:id="rId255" xr:uid="{00000000-0004-0000-0000-0000FE000000}"/>
    <hyperlink ref="G132" r:id="rId256" xr:uid="{00000000-0004-0000-0000-0000FF000000}"/>
    <hyperlink ref="F133" r:id="rId257" xr:uid="{00000000-0004-0000-0000-000000010000}"/>
    <hyperlink ref="G133" r:id="rId258" xr:uid="{00000000-0004-0000-0000-000001010000}"/>
    <hyperlink ref="F134" r:id="rId259" xr:uid="{00000000-0004-0000-0000-000002010000}"/>
    <hyperlink ref="G134" r:id="rId260" xr:uid="{00000000-0004-0000-0000-000003010000}"/>
    <hyperlink ref="F135" r:id="rId261" xr:uid="{00000000-0004-0000-0000-000004010000}"/>
    <hyperlink ref="G135" r:id="rId262" xr:uid="{00000000-0004-0000-0000-000005010000}"/>
    <hyperlink ref="F136" r:id="rId263" xr:uid="{00000000-0004-0000-0000-000006010000}"/>
    <hyperlink ref="G136" r:id="rId264" xr:uid="{00000000-0004-0000-0000-000007010000}"/>
    <hyperlink ref="F137" r:id="rId265" xr:uid="{00000000-0004-0000-0000-000008010000}"/>
    <hyperlink ref="G137" r:id="rId266" xr:uid="{00000000-0004-0000-0000-000009010000}"/>
    <hyperlink ref="F138" r:id="rId267" xr:uid="{00000000-0004-0000-0000-00000A010000}"/>
    <hyperlink ref="G138" r:id="rId268" xr:uid="{00000000-0004-0000-0000-00000B010000}"/>
    <hyperlink ref="F139" r:id="rId269" xr:uid="{00000000-0004-0000-0000-00000C010000}"/>
    <hyperlink ref="G139" r:id="rId270" xr:uid="{00000000-0004-0000-0000-00000D010000}"/>
    <hyperlink ref="AA139" r:id="rId271" xr:uid="{00000000-0004-0000-0000-00000E010000}"/>
    <hyperlink ref="F140" r:id="rId272" xr:uid="{00000000-0004-0000-0000-00000F010000}"/>
    <hyperlink ref="G140" r:id="rId273" xr:uid="{00000000-0004-0000-0000-000010010000}"/>
    <hyperlink ref="F141" r:id="rId274" xr:uid="{00000000-0004-0000-0000-000011010000}"/>
    <hyperlink ref="G141" r:id="rId275" xr:uid="{00000000-0004-0000-0000-000012010000}"/>
    <hyperlink ref="AA141" r:id="rId276" xr:uid="{00000000-0004-0000-0000-000013010000}"/>
    <hyperlink ref="F142" r:id="rId277" xr:uid="{00000000-0004-0000-0000-000014010000}"/>
    <hyperlink ref="G142" r:id="rId278" xr:uid="{00000000-0004-0000-0000-000015010000}"/>
    <hyperlink ref="AA142" r:id="rId279" xr:uid="{00000000-0004-0000-0000-000016010000}"/>
    <hyperlink ref="F143" r:id="rId280" xr:uid="{00000000-0004-0000-0000-000017010000}"/>
    <hyperlink ref="G143" r:id="rId281" xr:uid="{00000000-0004-0000-0000-000018010000}"/>
    <hyperlink ref="F144" r:id="rId282" xr:uid="{00000000-0004-0000-0000-000019010000}"/>
    <hyperlink ref="G144" r:id="rId283" xr:uid="{00000000-0004-0000-0000-00001A010000}"/>
    <hyperlink ref="F145" r:id="rId284" xr:uid="{00000000-0004-0000-0000-00001B010000}"/>
    <hyperlink ref="G145" r:id="rId285" xr:uid="{00000000-0004-0000-0000-00001C010000}"/>
    <hyperlink ref="AA145" r:id="rId286" xr:uid="{00000000-0004-0000-0000-00001D010000}"/>
    <hyperlink ref="F146" r:id="rId287" xr:uid="{00000000-0004-0000-0000-00001E010000}"/>
    <hyperlink ref="G146" r:id="rId288" xr:uid="{00000000-0004-0000-0000-00001F010000}"/>
    <hyperlink ref="F147" r:id="rId289" xr:uid="{00000000-0004-0000-0000-000020010000}"/>
    <hyperlink ref="G147" r:id="rId290" xr:uid="{00000000-0004-0000-0000-000021010000}"/>
    <hyperlink ref="F148" r:id="rId291" xr:uid="{00000000-0004-0000-0000-000022010000}"/>
    <hyperlink ref="G148" r:id="rId292" xr:uid="{00000000-0004-0000-0000-000023010000}"/>
    <hyperlink ref="F149" r:id="rId293" xr:uid="{00000000-0004-0000-0000-000024010000}"/>
    <hyperlink ref="G149" r:id="rId294" xr:uid="{00000000-0004-0000-0000-000025010000}"/>
    <hyperlink ref="F150" r:id="rId295" xr:uid="{00000000-0004-0000-0000-000026010000}"/>
    <hyperlink ref="G150" r:id="rId296" xr:uid="{00000000-0004-0000-0000-000027010000}"/>
    <hyperlink ref="F151" r:id="rId297" xr:uid="{00000000-0004-0000-0000-000028010000}"/>
    <hyperlink ref="G151" r:id="rId298" xr:uid="{00000000-0004-0000-0000-000029010000}"/>
    <hyperlink ref="F152" r:id="rId299" xr:uid="{00000000-0004-0000-0000-00002A010000}"/>
    <hyperlink ref="G152" r:id="rId300" xr:uid="{00000000-0004-0000-0000-00002B010000}"/>
    <hyperlink ref="F153" r:id="rId301" xr:uid="{00000000-0004-0000-0000-00002C010000}"/>
    <hyperlink ref="G153" r:id="rId302" xr:uid="{00000000-0004-0000-0000-00002D010000}"/>
    <hyperlink ref="F154" r:id="rId303" xr:uid="{00000000-0004-0000-0000-00002E010000}"/>
    <hyperlink ref="G154" r:id="rId304" xr:uid="{00000000-0004-0000-0000-00002F010000}"/>
    <hyperlink ref="F155" r:id="rId305" xr:uid="{00000000-0004-0000-0000-000030010000}"/>
    <hyperlink ref="G155" r:id="rId306" xr:uid="{00000000-0004-0000-0000-000031010000}"/>
    <hyperlink ref="F156" r:id="rId307" xr:uid="{00000000-0004-0000-0000-000032010000}"/>
    <hyperlink ref="G156" r:id="rId308" xr:uid="{00000000-0004-0000-0000-000033010000}"/>
    <hyperlink ref="F157" r:id="rId309" xr:uid="{00000000-0004-0000-0000-000034010000}"/>
    <hyperlink ref="G157" r:id="rId310" xr:uid="{00000000-0004-0000-0000-000035010000}"/>
    <hyperlink ref="F158" r:id="rId311" xr:uid="{00000000-0004-0000-0000-000036010000}"/>
    <hyperlink ref="G158" r:id="rId312" xr:uid="{00000000-0004-0000-0000-000037010000}"/>
    <hyperlink ref="F159" r:id="rId313" xr:uid="{00000000-0004-0000-0000-000038010000}"/>
    <hyperlink ref="G159" r:id="rId314" xr:uid="{00000000-0004-0000-0000-000039010000}"/>
    <hyperlink ref="F160" r:id="rId315" xr:uid="{00000000-0004-0000-0000-00003A010000}"/>
    <hyperlink ref="G160" r:id="rId316" xr:uid="{00000000-0004-0000-0000-00003B010000}"/>
    <hyperlink ref="F161" r:id="rId317" xr:uid="{00000000-0004-0000-0000-00003C010000}"/>
    <hyperlink ref="G161" r:id="rId318" xr:uid="{00000000-0004-0000-0000-00003D010000}"/>
    <hyperlink ref="F162" r:id="rId319" xr:uid="{00000000-0004-0000-0000-00003E010000}"/>
    <hyperlink ref="G162" r:id="rId320" xr:uid="{00000000-0004-0000-0000-00003F010000}"/>
    <hyperlink ref="F163" r:id="rId321" xr:uid="{00000000-0004-0000-0000-000040010000}"/>
    <hyperlink ref="G163" r:id="rId322" xr:uid="{00000000-0004-0000-0000-000041010000}"/>
    <hyperlink ref="F164" r:id="rId323" xr:uid="{00000000-0004-0000-0000-000042010000}"/>
    <hyperlink ref="G164" r:id="rId324" xr:uid="{00000000-0004-0000-0000-000043010000}"/>
    <hyperlink ref="F165" r:id="rId325" xr:uid="{00000000-0004-0000-0000-000044010000}"/>
    <hyperlink ref="G165" r:id="rId326" xr:uid="{00000000-0004-0000-0000-000045010000}"/>
    <hyperlink ref="F166" r:id="rId327" xr:uid="{00000000-0004-0000-0000-000046010000}"/>
    <hyperlink ref="G166" r:id="rId328" xr:uid="{00000000-0004-0000-0000-000047010000}"/>
    <hyperlink ref="F167" r:id="rId329" xr:uid="{00000000-0004-0000-0000-000048010000}"/>
    <hyperlink ref="G167" r:id="rId330" xr:uid="{00000000-0004-0000-0000-000049010000}"/>
    <hyperlink ref="F168" r:id="rId331" xr:uid="{00000000-0004-0000-0000-00004A010000}"/>
    <hyperlink ref="G168" r:id="rId332" xr:uid="{00000000-0004-0000-0000-00004B010000}"/>
    <hyperlink ref="F169" r:id="rId333" xr:uid="{00000000-0004-0000-0000-00004C010000}"/>
    <hyperlink ref="G169" r:id="rId334" xr:uid="{00000000-0004-0000-0000-00004D010000}"/>
    <hyperlink ref="F170" r:id="rId335" xr:uid="{00000000-0004-0000-0000-00004E010000}"/>
    <hyperlink ref="G170" r:id="rId336" xr:uid="{00000000-0004-0000-0000-00004F010000}"/>
    <hyperlink ref="F171" r:id="rId337" xr:uid="{00000000-0004-0000-0000-000050010000}"/>
    <hyperlink ref="G171" r:id="rId338" xr:uid="{00000000-0004-0000-0000-000051010000}"/>
    <hyperlink ref="AA171" r:id="rId339" xr:uid="{00000000-0004-0000-0000-000052010000}"/>
    <hyperlink ref="F173" r:id="rId340" xr:uid="{00000000-0004-0000-0000-000053010000}"/>
    <hyperlink ref="G173" r:id="rId341" xr:uid="{00000000-0004-0000-0000-000054010000}"/>
    <hyperlink ref="F174" r:id="rId342" xr:uid="{00000000-0004-0000-0000-000055010000}"/>
    <hyperlink ref="G174" r:id="rId343" xr:uid="{00000000-0004-0000-0000-000056010000}"/>
    <hyperlink ref="F175" r:id="rId344" xr:uid="{00000000-0004-0000-0000-000057010000}"/>
    <hyperlink ref="G175" r:id="rId345" xr:uid="{00000000-0004-0000-0000-000058010000}"/>
    <hyperlink ref="F176" r:id="rId346" xr:uid="{00000000-0004-0000-0000-000059010000}"/>
    <hyperlink ref="G176" r:id="rId347" xr:uid="{00000000-0004-0000-0000-00005A010000}"/>
    <hyperlink ref="AA176" r:id="rId348" xr:uid="{00000000-0004-0000-0000-00005B010000}"/>
    <hyperlink ref="F177" r:id="rId349" xr:uid="{00000000-0004-0000-0000-00005C010000}"/>
    <hyperlink ref="G177" r:id="rId350" xr:uid="{00000000-0004-0000-0000-00005D010000}"/>
    <hyperlink ref="F178" r:id="rId351" xr:uid="{00000000-0004-0000-0000-00005E010000}"/>
    <hyperlink ref="G178" r:id="rId352" xr:uid="{00000000-0004-0000-0000-00005F010000}"/>
    <hyperlink ref="F179" r:id="rId353" xr:uid="{00000000-0004-0000-0000-000060010000}"/>
    <hyperlink ref="G179" r:id="rId354" xr:uid="{00000000-0004-0000-0000-000061010000}"/>
    <hyperlink ref="F180" r:id="rId355" xr:uid="{00000000-0004-0000-0000-000062010000}"/>
    <hyperlink ref="G180" r:id="rId356" xr:uid="{00000000-0004-0000-0000-000063010000}"/>
    <hyperlink ref="F182" r:id="rId357" xr:uid="{00000000-0004-0000-0000-000064010000}"/>
    <hyperlink ref="G182" r:id="rId358" xr:uid="{00000000-0004-0000-0000-000065010000}"/>
    <hyperlink ref="F183" r:id="rId359" xr:uid="{00000000-0004-0000-0000-000066010000}"/>
    <hyperlink ref="G183" r:id="rId360" xr:uid="{00000000-0004-0000-0000-000067010000}"/>
    <hyperlink ref="F184" r:id="rId361" xr:uid="{00000000-0004-0000-0000-000068010000}"/>
    <hyperlink ref="G184" r:id="rId362" xr:uid="{00000000-0004-0000-0000-000069010000}"/>
    <hyperlink ref="F185" r:id="rId363" xr:uid="{00000000-0004-0000-0000-00006A010000}"/>
    <hyperlink ref="G185" r:id="rId364" xr:uid="{00000000-0004-0000-0000-00006B010000}"/>
    <hyperlink ref="F186" r:id="rId365" xr:uid="{00000000-0004-0000-0000-00006C010000}"/>
    <hyperlink ref="G186" r:id="rId366" xr:uid="{00000000-0004-0000-0000-00006D010000}"/>
    <hyperlink ref="F187" r:id="rId367" xr:uid="{00000000-0004-0000-0000-00006E010000}"/>
    <hyperlink ref="G187" r:id="rId368" xr:uid="{00000000-0004-0000-0000-00006F010000}"/>
    <hyperlink ref="F189" r:id="rId369" xr:uid="{00000000-0004-0000-0000-000070010000}"/>
    <hyperlink ref="G189" r:id="rId370" xr:uid="{00000000-0004-0000-0000-000071010000}"/>
    <hyperlink ref="F190" r:id="rId371" xr:uid="{00000000-0004-0000-0000-000072010000}"/>
    <hyperlink ref="G190" r:id="rId372" xr:uid="{00000000-0004-0000-0000-000073010000}"/>
    <hyperlink ref="F191" r:id="rId373" xr:uid="{00000000-0004-0000-0000-000074010000}"/>
    <hyperlink ref="G191" r:id="rId374" xr:uid="{00000000-0004-0000-0000-000075010000}"/>
    <hyperlink ref="F192" r:id="rId375" xr:uid="{00000000-0004-0000-0000-000076010000}"/>
    <hyperlink ref="G192" r:id="rId376" xr:uid="{00000000-0004-0000-0000-000077010000}"/>
    <hyperlink ref="F193" r:id="rId377" xr:uid="{00000000-0004-0000-0000-000078010000}"/>
    <hyperlink ref="G193" r:id="rId378" xr:uid="{00000000-0004-0000-0000-000079010000}"/>
    <hyperlink ref="F194" r:id="rId379" xr:uid="{00000000-0004-0000-0000-00007A010000}"/>
    <hyperlink ref="G194" r:id="rId380" xr:uid="{00000000-0004-0000-0000-00007B010000}"/>
    <hyperlink ref="F195" r:id="rId381" xr:uid="{00000000-0004-0000-0000-00007C010000}"/>
    <hyperlink ref="G195" r:id="rId382" xr:uid="{00000000-0004-0000-0000-00007D010000}"/>
    <hyperlink ref="F196" r:id="rId383" xr:uid="{00000000-0004-0000-0000-00007E010000}"/>
    <hyperlink ref="G196" r:id="rId384" xr:uid="{00000000-0004-0000-0000-00007F010000}"/>
    <hyperlink ref="F197" r:id="rId385" xr:uid="{00000000-0004-0000-0000-000080010000}"/>
    <hyperlink ref="G197" r:id="rId386" xr:uid="{00000000-0004-0000-0000-000081010000}"/>
    <hyperlink ref="F198" r:id="rId387" xr:uid="{00000000-0004-0000-0000-000082010000}"/>
    <hyperlink ref="G198" r:id="rId388" xr:uid="{00000000-0004-0000-0000-000083010000}"/>
    <hyperlink ref="F199" r:id="rId389" xr:uid="{00000000-0004-0000-0000-000084010000}"/>
    <hyperlink ref="G199" r:id="rId390" xr:uid="{00000000-0004-0000-0000-000085010000}"/>
    <hyperlink ref="F200" r:id="rId391" xr:uid="{00000000-0004-0000-0000-000086010000}"/>
    <hyperlink ref="G200" r:id="rId392" xr:uid="{00000000-0004-0000-0000-000087010000}"/>
    <hyperlink ref="F201" r:id="rId393" xr:uid="{00000000-0004-0000-0000-000088010000}"/>
    <hyperlink ref="G201" r:id="rId394" xr:uid="{00000000-0004-0000-0000-000089010000}"/>
    <hyperlink ref="F202" r:id="rId395" xr:uid="{00000000-0004-0000-0000-00008A010000}"/>
    <hyperlink ref="G202" r:id="rId396" xr:uid="{00000000-0004-0000-0000-00008B010000}"/>
    <hyperlink ref="F203" r:id="rId397" xr:uid="{00000000-0004-0000-0000-00008C010000}"/>
    <hyperlink ref="G203" r:id="rId398" xr:uid="{00000000-0004-0000-0000-00008D010000}"/>
    <hyperlink ref="F204" r:id="rId399" xr:uid="{00000000-0004-0000-0000-00008E010000}"/>
    <hyperlink ref="G204" r:id="rId400" xr:uid="{00000000-0004-0000-0000-00008F010000}"/>
    <hyperlink ref="F205" r:id="rId401" xr:uid="{00000000-0004-0000-0000-000090010000}"/>
    <hyperlink ref="G205" r:id="rId402" xr:uid="{00000000-0004-0000-0000-000091010000}"/>
    <hyperlink ref="F206" r:id="rId403" xr:uid="{00000000-0004-0000-0000-000092010000}"/>
    <hyperlink ref="G206" r:id="rId404" xr:uid="{00000000-0004-0000-0000-000093010000}"/>
    <hyperlink ref="F208" r:id="rId405" xr:uid="{00000000-0004-0000-0000-000094010000}"/>
    <hyperlink ref="G208" r:id="rId406" xr:uid="{00000000-0004-0000-0000-000095010000}"/>
    <hyperlink ref="F209" r:id="rId407" xr:uid="{00000000-0004-0000-0000-000096010000}"/>
    <hyperlink ref="G209" r:id="rId408" xr:uid="{00000000-0004-0000-0000-000097010000}"/>
    <hyperlink ref="F210" r:id="rId409" xr:uid="{00000000-0004-0000-0000-000098010000}"/>
    <hyperlink ref="G210" r:id="rId410" xr:uid="{00000000-0004-0000-0000-000099010000}"/>
    <hyperlink ref="F211" r:id="rId411" xr:uid="{00000000-0004-0000-0000-00009A010000}"/>
    <hyperlink ref="G211" r:id="rId412" xr:uid="{00000000-0004-0000-0000-00009B010000}"/>
    <hyperlink ref="F212" r:id="rId413" xr:uid="{00000000-0004-0000-0000-00009C010000}"/>
    <hyperlink ref="G212" r:id="rId414" xr:uid="{00000000-0004-0000-0000-00009D010000}"/>
    <hyperlink ref="F213" r:id="rId415" xr:uid="{00000000-0004-0000-0000-00009E010000}"/>
    <hyperlink ref="G213" r:id="rId416" xr:uid="{00000000-0004-0000-0000-00009F010000}"/>
    <hyperlink ref="F214" r:id="rId417" xr:uid="{00000000-0004-0000-0000-0000A0010000}"/>
    <hyperlink ref="G214" r:id="rId418" xr:uid="{00000000-0004-0000-0000-0000A1010000}"/>
    <hyperlink ref="F215" r:id="rId419" xr:uid="{00000000-0004-0000-0000-0000A2010000}"/>
    <hyperlink ref="G215" r:id="rId420" xr:uid="{00000000-0004-0000-0000-0000A3010000}"/>
    <hyperlink ref="F216" r:id="rId421" xr:uid="{00000000-0004-0000-0000-0000A4010000}"/>
    <hyperlink ref="G216" r:id="rId422" xr:uid="{00000000-0004-0000-0000-0000A5010000}"/>
    <hyperlink ref="F217" r:id="rId423" xr:uid="{00000000-0004-0000-0000-0000A6010000}"/>
    <hyperlink ref="G217" r:id="rId424" xr:uid="{00000000-0004-0000-0000-0000A7010000}"/>
    <hyperlink ref="F218" r:id="rId425" xr:uid="{00000000-0004-0000-0000-0000A8010000}"/>
    <hyperlink ref="F219" r:id="rId426" xr:uid="{00000000-0004-0000-0000-0000A9010000}"/>
    <hyperlink ref="G219" r:id="rId427" xr:uid="{00000000-0004-0000-0000-0000AA010000}"/>
    <hyperlink ref="F220" r:id="rId428" xr:uid="{00000000-0004-0000-0000-0000AB010000}"/>
    <hyperlink ref="G220" r:id="rId429" xr:uid="{00000000-0004-0000-0000-0000AC010000}"/>
    <hyperlink ref="F221" r:id="rId430" xr:uid="{00000000-0004-0000-0000-0000AD010000}"/>
    <hyperlink ref="G221" r:id="rId431" xr:uid="{00000000-0004-0000-0000-0000AE010000}"/>
    <hyperlink ref="F222" r:id="rId432" xr:uid="{00000000-0004-0000-0000-0000AF010000}"/>
    <hyperlink ref="G222" r:id="rId433" xr:uid="{00000000-0004-0000-0000-0000B0010000}"/>
    <hyperlink ref="F224" r:id="rId434" xr:uid="{00000000-0004-0000-0000-0000B1010000}"/>
    <hyperlink ref="G224" r:id="rId435" xr:uid="{00000000-0004-0000-0000-0000B2010000}"/>
    <hyperlink ref="AA225" r:id="rId436" xr:uid="{00000000-0004-0000-0000-0000B3010000}"/>
    <hyperlink ref="F226" r:id="rId437" xr:uid="{00000000-0004-0000-0000-0000B4010000}"/>
    <hyperlink ref="G226" r:id="rId438" xr:uid="{00000000-0004-0000-0000-0000B5010000}"/>
    <hyperlink ref="F227" r:id="rId439" xr:uid="{00000000-0004-0000-0000-0000B6010000}"/>
    <hyperlink ref="G227" r:id="rId440" xr:uid="{00000000-0004-0000-0000-0000B7010000}"/>
    <hyperlink ref="F228" r:id="rId441" xr:uid="{00000000-0004-0000-0000-0000B8010000}"/>
    <hyperlink ref="G228" r:id="rId442" xr:uid="{00000000-0004-0000-0000-0000B9010000}"/>
    <hyperlink ref="F229" r:id="rId443" xr:uid="{00000000-0004-0000-0000-0000BA010000}"/>
    <hyperlink ref="G229" r:id="rId444" xr:uid="{00000000-0004-0000-0000-0000BB010000}"/>
    <hyperlink ref="F230" r:id="rId445" xr:uid="{00000000-0004-0000-0000-0000BC010000}"/>
    <hyperlink ref="G230" r:id="rId446" xr:uid="{00000000-0004-0000-0000-0000BD010000}"/>
    <hyperlink ref="AA230" r:id="rId447" xr:uid="{00000000-0004-0000-0000-0000BE010000}"/>
    <hyperlink ref="F231" r:id="rId448" xr:uid="{00000000-0004-0000-0000-0000BF010000}"/>
    <hyperlink ref="G231" r:id="rId449" xr:uid="{00000000-0004-0000-0000-0000C0010000}"/>
    <hyperlink ref="F232" r:id="rId450" xr:uid="{00000000-0004-0000-0000-0000C1010000}"/>
    <hyperlink ref="G232" r:id="rId451" xr:uid="{00000000-0004-0000-0000-0000C2010000}"/>
    <hyperlink ref="F233" r:id="rId452" xr:uid="{00000000-0004-0000-0000-0000C3010000}"/>
    <hyperlink ref="G233" r:id="rId453" xr:uid="{00000000-0004-0000-0000-0000C4010000}"/>
    <hyperlink ref="F234" r:id="rId454" xr:uid="{00000000-0004-0000-0000-0000C5010000}"/>
    <hyperlink ref="G234" r:id="rId455" xr:uid="{00000000-0004-0000-0000-0000C6010000}"/>
    <hyperlink ref="AA234" r:id="rId456" xr:uid="{00000000-0004-0000-0000-0000C7010000}"/>
    <hyperlink ref="F238" r:id="rId457" xr:uid="{00000000-0004-0000-0000-0000C8010000}"/>
    <hyperlink ref="G238" r:id="rId458" xr:uid="{00000000-0004-0000-0000-0000C9010000}"/>
    <hyperlink ref="F239" r:id="rId459" xr:uid="{00000000-0004-0000-0000-0000CA010000}"/>
    <hyperlink ref="G239" r:id="rId460" xr:uid="{00000000-0004-0000-0000-0000CB010000}"/>
    <hyperlink ref="F240" r:id="rId461" xr:uid="{00000000-0004-0000-0000-0000CC010000}"/>
    <hyperlink ref="G240" r:id="rId462" xr:uid="{00000000-0004-0000-0000-0000CD010000}"/>
    <hyperlink ref="F241" r:id="rId463" xr:uid="{00000000-0004-0000-0000-0000CE010000}"/>
    <hyperlink ref="G241" r:id="rId464" xr:uid="{00000000-0004-0000-0000-0000CF010000}"/>
    <hyperlink ref="F242" r:id="rId465" xr:uid="{00000000-0004-0000-0000-0000D0010000}"/>
    <hyperlink ref="G242" r:id="rId466" xr:uid="{00000000-0004-0000-0000-0000D1010000}"/>
    <hyperlink ref="F243" r:id="rId467" xr:uid="{00000000-0004-0000-0000-0000D2010000}"/>
    <hyperlink ref="G243" r:id="rId468" xr:uid="{00000000-0004-0000-0000-0000D3010000}"/>
    <hyperlink ref="F244" r:id="rId469" xr:uid="{00000000-0004-0000-0000-0000D4010000}"/>
    <hyperlink ref="G244" r:id="rId470" xr:uid="{00000000-0004-0000-0000-0000D5010000}"/>
    <hyperlink ref="F245" r:id="rId471" xr:uid="{00000000-0004-0000-0000-0000D6010000}"/>
    <hyperlink ref="G245" r:id="rId472" xr:uid="{00000000-0004-0000-0000-0000D7010000}"/>
    <hyperlink ref="F247" r:id="rId473" xr:uid="{00000000-0004-0000-0000-0000D8010000}"/>
    <hyperlink ref="F248" r:id="rId474" xr:uid="{00000000-0004-0000-0000-0000D9010000}"/>
    <hyperlink ref="G248" r:id="rId475" xr:uid="{00000000-0004-0000-0000-0000DA010000}"/>
    <hyperlink ref="F249" r:id="rId476" xr:uid="{00000000-0004-0000-0000-0000DB010000}"/>
    <hyperlink ref="G249" r:id="rId477" xr:uid="{00000000-0004-0000-0000-0000DC010000}"/>
    <hyperlink ref="F250" r:id="rId478" xr:uid="{00000000-0004-0000-0000-0000DD010000}"/>
    <hyperlink ref="G250" r:id="rId479" xr:uid="{00000000-0004-0000-0000-0000DE010000}"/>
    <hyperlink ref="F251" r:id="rId480" xr:uid="{00000000-0004-0000-0000-0000DF010000}"/>
    <hyperlink ref="G251" r:id="rId481" xr:uid="{00000000-0004-0000-0000-0000E0010000}"/>
    <hyperlink ref="AA251" r:id="rId482" xr:uid="{00000000-0004-0000-0000-0000E1010000}"/>
    <hyperlink ref="F252" r:id="rId483" xr:uid="{00000000-0004-0000-0000-0000E2010000}"/>
    <hyperlink ref="G252" r:id="rId484" xr:uid="{00000000-0004-0000-0000-0000E3010000}"/>
    <hyperlink ref="F253" r:id="rId485" xr:uid="{00000000-0004-0000-0000-0000E4010000}"/>
    <hyperlink ref="G253" r:id="rId486" xr:uid="{00000000-0004-0000-0000-0000E5010000}"/>
    <hyperlink ref="F254" r:id="rId487" xr:uid="{00000000-0004-0000-0000-0000E6010000}"/>
    <hyperlink ref="G254" r:id="rId488" xr:uid="{00000000-0004-0000-0000-0000E7010000}"/>
    <hyperlink ref="AA254" r:id="rId489" xr:uid="{00000000-0004-0000-0000-0000E8010000}"/>
    <hyperlink ref="F255" r:id="rId490" xr:uid="{00000000-0004-0000-0000-0000E9010000}"/>
    <hyperlink ref="G255" r:id="rId491" xr:uid="{00000000-0004-0000-0000-0000EA010000}"/>
    <hyperlink ref="F256" r:id="rId492" xr:uid="{00000000-0004-0000-0000-0000EB010000}"/>
    <hyperlink ref="G256" r:id="rId493" xr:uid="{00000000-0004-0000-0000-0000EC010000}"/>
    <hyperlink ref="F258" r:id="rId494" xr:uid="{00000000-0004-0000-0000-0000ED010000}"/>
    <hyperlink ref="F259" r:id="rId495" xr:uid="{00000000-0004-0000-0000-0000EE010000}"/>
    <hyperlink ref="F260" r:id="rId496" xr:uid="{00000000-0004-0000-0000-0000EF010000}"/>
    <hyperlink ref="G260" r:id="rId497" xr:uid="{00000000-0004-0000-0000-0000F0010000}"/>
    <hyperlink ref="F261" r:id="rId498" xr:uid="{00000000-0004-0000-0000-0000F1010000}"/>
    <hyperlink ref="F262" r:id="rId499" xr:uid="{00000000-0004-0000-0000-0000F2010000}"/>
    <hyperlink ref="G262" r:id="rId500" xr:uid="{00000000-0004-0000-0000-0000F3010000}"/>
    <hyperlink ref="F263" r:id="rId501" xr:uid="{00000000-0004-0000-0000-0000F4010000}"/>
    <hyperlink ref="F264" r:id="rId502" xr:uid="{00000000-0004-0000-0000-0000F5010000}"/>
    <hyperlink ref="G264" r:id="rId503" xr:uid="{00000000-0004-0000-0000-0000F6010000}"/>
    <hyperlink ref="F265" r:id="rId504" xr:uid="{00000000-0004-0000-0000-0000F7010000}"/>
    <hyperlink ref="G265" r:id="rId505" xr:uid="{00000000-0004-0000-0000-0000F8010000}"/>
    <hyperlink ref="F266" r:id="rId506" xr:uid="{00000000-0004-0000-0000-0000F9010000}"/>
    <hyperlink ref="G266" r:id="rId507" xr:uid="{00000000-0004-0000-0000-0000FA010000}"/>
    <hyperlink ref="F267" r:id="rId508" xr:uid="{00000000-0004-0000-0000-0000FB010000}"/>
    <hyperlink ref="G267" r:id="rId509" xr:uid="{00000000-0004-0000-0000-0000FC010000}"/>
    <hyperlink ref="F268" r:id="rId510" xr:uid="{00000000-0004-0000-0000-0000FD010000}"/>
    <hyperlink ref="G268" r:id="rId511" xr:uid="{00000000-0004-0000-0000-0000FE010000}"/>
    <hyperlink ref="F269" r:id="rId512" xr:uid="{00000000-0004-0000-0000-0000FF010000}"/>
    <hyperlink ref="G269" r:id="rId513" xr:uid="{00000000-0004-0000-0000-000000020000}"/>
    <hyperlink ref="F270" r:id="rId514" xr:uid="{00000000-0004-0000-0000-000001020000}"/>
    <hyperlink ref="G270" r:id="rId515" xr:uid="{00000000-0004-0000-0000-000002020000}"/>
    <hyperlink ref="F271" r:id="rId516" xr:uid="{00000000-0004-0000-0000-000003020000}"/>
    <hyperlink ref="G271" r:id="rId517" xr:uid="{00000000-0004-0000-0000-000004020000}"/>
    <hyperlink ref="F272" r:id="rId518" xr:uid="{00000000-0004-0000-0000-000005020000}"/>
    <hyperlink ref="G272" r:id="rId519" xr:uid="{00000000-0004-0000-0000-000006020000}"/>
    <hyperlink ref="F273" r:id="rId520" xr:uid="{00000000-0004-0000-0000-000007020000}"/>
    <hyperlink ref="G273" r:id="rId521" xr:uid="{00000000-0004-0000-0000-000008020000}"/>
    <hyperlink ref="F274" r:id="rId522" xr:uid="{00000000-0004-0000-0000-000009020000}"/>
    <hyperlink ref="G274" r:id="rId523" xr:uid="{00000000-0004-0000-0000-00000A020000}"/>
    <hyperlink ref="F275" r:id="rId524" xr:uid="{00000000-0004-0000-0000-00000B020000}"/>
    <hyperlink ref="G275" r:id="rId525" xr:uid="{00000000-0004-0000-0000-00000C020000}"/>
    <hyperlink ref="F276" r:id="rId526" xr:uid="{00000000-0004-0000-0000-00000D020000}"/>
    <hyperlink ref="G276" r:id="rId527" xr:uid="{00000000-0004-0000-0000-00000E020000}"/>
    <hyperlink ref="F277" r:id="rId528" xr:uid="{00000000-0004-0000-0000-00000F020000}"/>
    <hyperlink ref="G277" r:id="rId529" xr:uid="{00000000-0004-0000-0000-000010020000}"/>
    <hyperlink ref="F278" r:id="rId530" xr:uid="{00000000-0004-0000-0000-000011020000}"/>
    <hyperlink ref="G278" r:id="rId531" xr:uid="{00000000-0004-0000-0000-000012020000}"/>
    <hyperlink ref="F279" r:id="rId532" xr:uid="{00000000-0004-0000-0000-000013020000}"/>
    <hyperlink ref="G279" r:id="rId533" xr:uid="{00000000-0004-0000-0000-000014020000}"/>
    <hyperlink ref="F280" r:id="rId534" xr:uid="{00000000-0004-0000-0000-000015020000}"/>
    <hyperlink ref="G280" r:id="rId535" xr:uid="{00000000-0004-0000-0000-000016020000}"/>
    <hyperlink ref="F281" r:id="rId536" xr:uid="{00000000-0004-0000-0000-000017020000}"/>
    <hyperlink ref="G281" r:id="rId537" xr:uid="{00000000-0004-0000-0000-000018020000}"/>
    <hyperlink ref="F282" r:id="rId538" xr:uid="{00000000-0004-0000-0000-000019020000}"/>
    <hyperlink ref="G282" r:id="rId539" xr:uid="{00000000-0004-0000-0000-00001A020000}"/>
    <hyperlink ref="F283" r:id="rId540" xr:uid="{00000000-0004-0000-0000-00001B020000}"/>
    <hyperlink ref="G283" r:id="rId541" xr:uid="{00000000-0004-0000-0000-00001C020000}"/>
    <hyperlink ref="F284" r:id="rId542" xr:uid="{00000000-0004-0000-0000-00001D020000}"/>
    <hyperlink ref="G284" r:id="rId543" xr:uid="{00000000-0004-0000-0000-00001E020000}"/>
    <hyperlink ref="F285" r:id="rId544" xr:uid="{00000000-0004-0000-0000-00001F020000}"/>
    <hyperlink ref="G285" r:id="rId545" xr:uid="{00000000-0004-0000-0000-000020020000}"/>
    <hyperlink ref="F286" r:id="rId546" xr:uid="{00000000-0004-0000-0000-000021020000}"/>
    <hyperlink ref="G286" r:id="rId547" xr:uid="{00000000-0004-0000-0000-000022020000}"/>
    <hyperlink ref="F287" r:id="rId548" xr:uid="{00000000-0004-0000-0000-000023020000}"/>
    <hyperlink ref="G287" r:id="rId549" xr:uid="{00000000-0004-0000-0000-000024020000}"/>
    <hyperlink ref="F288" r:id="rId550" xr:uid="{00000000-0004-0000-0000-000025020000}"/>
    <hyperlink ref="G288" r:id="rId551" xr:uid="{00000000-0004-0000-0000-000026020000}"/>
    <hyperlink ref="F289" r:id="rId552" xr:uid="{00000000-0004-0000-0000-000027020000}"/>
    <hyperlink ref="G289" r:id="rId553" xr:uid="{00000000-0004-0000-0000-000028020000}"/>
    <hyperlink ref="F291" r:id="rId554" xr:uid="{00000000-0004-0000-0000-000029020000}"/>
    <hyperlink ref="G291" r:id="rId555" xr:uid="{00000000-0004-0000-0000-00002A020000}"/>
    <hyperlink ref="F292" r:id="rId556" xr:uid="{00000000-0004-0000-0000-00002B020000}"/>
    <hyperlink ref="G292" r:id="rId557" xr:uid="{00000000-0004-0000-0000-00002C020000}"/>
    <hyperlink ref="F293" r:id="rId558" xr:uid="{00000000-0004-0000-0000-00002D020000}"/>
    <hyperlink ref="G293" r:id="rId559" xr:uid="{00000000-0004-0000-0000-00002E020000}"/>
    <hyperlink ref="F294" r:id="rId560" xr:uid="{00000000-0004-0000-0000-00002F020000}"/>
    <hyperlink ref="G294" r:id="rId561" xr:uid="{00000000-0004-0000-0000-000030020000}"/>
    <hyperlink ref="F295" r:id="rId562" xr:uid="{00000000-0004-0000-0000-000031020000}"/>
    <hyperlink ref="G295" r:id="rId563" xr:uid="{00000000-0004-0000-0000-000032020000}"/>
    <hyperlink ref="F297" r:id="rId564" xr:uid="{00000000-0004-0000-0000-000033020000}"/>
    <hyperlink ref="G297" r:id="rId565" xr:uid="{00000000-0004-0000-0000-000034020000}"/>
    <hyperlink ref="F298" r:id="rId566" xr:uid="{00000000-0004-0000-0000-000035020000}"/>
    <hyperlink ref="G298" r:id="rId567" xr:uid="{00000000-0004-0000-0000-000036020000}"/>
    <hyperlink ref="F300" r:id="rId568" xr:uid="{00000000-0004-0000-0000-000037020000}"/>
    <hyperlink ref="G300" r:id="rId569" xr:uid="{00000000-0004-0000-0000-000038020000}"/>
    <hyperlink ref="F302" r:id="rId570" xr:uid="{00000000-0004-0000-0000-000039020000}"/>
    <hyperlink ref="G302" r:id="rId571" xr:uid="{00000000-0004-0000-0000-00003A020000}"/>
    <hyperlink ref="F303" r:id="rId572" xr:uid="{00000000-0004-0000-0000-00003B020000}"/>
    <hyperlink ref="G303" r:id="rId573" xr:uid="{00000000-0004-0000-0000-00003C020000}"/>
    <hyperlink ref="F304" r:id="rId574" xr:uid="{00000000-0004-0000-0000-00003D020000}"/>
    <hyperlink ref="G304" r:id="rId575" xr:uid="{00000000-0004-0000-0000-00003E020000}"/>
    <hyperlink ref="F305" r:id="rId576" xr:uid="{00000000-0004-0000-0000-00003F020000}"/>
    <hyperlink ref="G305" r:id="rId577" xr:uid="{00000000-0004-0000-0000-000040020000}"/>
    <hyperlink ref="F306" r:id="rId578" xr:uid="{00000000-0004-0000-0000-000041020000}"/>
    <hyperlink ref="G306" r:id="rId579" xr:uid="{00000000-0004-0000-0000-000042020000}"/>
    <hyperlink ref="F307" r:id="rId580" xr:uid="{00000000-0004-0000-0000-000043020000}"/>
    <hyperlink ref="G307" r:id="rId581" xr:uid="{00000000-0004-0000-0000-000044020000}"/>
    <hyperlink ref="F308" r:id="rId582" xr:uid="{00000000-0004-0000-0000-000045020000}"/>
    <hyperlink ref="G308" r:id="rId583" xr:uid="{00000000-0004-0000-0000-000046020000}"/>
    <hyperlink ref="F311" r:id="rId584" xr:uid="{00000000-0004-0000-0000-000047020000}"/>
    <hyperlink ref="G311" r:id="rId585" xr:uid="{00000000-0004-0000-0000-000048020000}"/>
  </hyperlinks>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AY1235"/>
  <sheetViews>
    <sheetView workbookViewId="0">
      <pane xSplit="1" ySplit="2" topLeftCell="B3" activePane="bottomRight" state="frozen"/>
      <selection pane="topRight" activeCell="B1" sqref="B1"/>
      <selection pane="bottomLeft" activeCell="A3" sqref="A3"/>
      <selection pane="bottomRight" activeCell="B3" sqref="B3"/>
    </sheetView>
  </sheetViews>
  <sheetFormatPr defaultColWidth="12.6640625" defaultRowHeight="15.75" customHeight="1"/>
  <cols>
    <col min="1" max="1" width="54.33203125" customWidth="1"/>
    <col min="2" max="2" width="14.109375" customWidth="1"/>
    <col min="3" max="4" width="11.109375" hidden="1" customWidth="1"/>
    <col min="5" max="5" width="30.44140625" hidden="1" customWidth="1"/>
    <col min="6" max="6" width="17.21875" hidden="1" customWidth="1"/>
    <col min="7" max="7" width="30.44140625" hidden="1" customWidth="1"/>
    <col min="8" max="8" width="22" hidden="1" customWidth="1"/>
    <col min="9" max="9" width="22.6640625" hidden="1" customWidth="1"/>
    <col min="10" max="10" width="40.21875" hidden="1" customWidth="1"/>
    <col min="11" max="11" width="22.6640625" customWidth="1"/>
    <col min="12" max="12" width="20.33203125" customWidth="1"/>
    <col min="13" max="13" width="21.109375" customWidth="1"/>
    <col min="14" max="14" width="19.33203125" customWidth="1"/>
    <col min="15" max="15" width="22.33203125" customWidth="1"/>
    <col min="16" max="16" width="20.6640625" customWidth="1"/>
    <col min="17" max="17" width="17.88671875" customWidth="1"/>
    <col min="18" max="18" width="25.109375" customWidth="1"/>
    <col min="19" max="19" width="13.88671875" customWidth="1"/>
    <col min="20" max="20" width="14.109375" customWidth="1"/>
    <col min="21" max="21" width="16.109375" customWidth="1"/>
    <col min="22" max="22" width="15.109375" customWidth="1"/>
    <col min="23" max="23" width="13.44140625" customWidth="1"/>
    <col min="24" max="24" width="20" customWidth="1"/>
    <col min="25" max="25" width="20.109375" customWidth="1"/>
    <col min="26" max="26" width="15.77734375" customWidth="1"/>
    <col min="27" max="27" width="17.21875" customWidth="1"/>
    <col min="28" max="28" width="15.44140625" customWidth="1"/>
    <col min="29" max="29" width="17.6640625" customWidth="1"/>
    <col min="30" max="30" width="19" customWidth="1"/>
    <col min="31" max="31" width="16.21875" customWidth="1"/>
    <col min="32" max="32" width="14.44140625" customWidth="1"/>
    <col min="33" max="33" width="16.6640625" customWidth="1"/>
    <col min="34" max="35" width="16.109375" customWidth="1"/>
    <col min="36" max="36" width="21.88671875" customWidth="1"/>
    <col min="37" max="37" width="13.109375" customWidth="1"/>
    <col min="38" max="38" width="14" customWidth="1"/>
    <col min="39" max="39" width="20.88671875" customWidth="1"/>
    <col min="40" max="40" width="17" customWidth="1"/>
    <col min="41" max="41" width="13.44140625" customWidth="1"/>
    <col min="42" max="42" width="17.44140625" customWidth="1"/>
    <col min="43" max="43" width="18.21875" customWidth="1"/>
    <col min="44" max="44" width="17.88671875" customWidth="1"/>
    <col min="45" max="45" width="19.21875" customWidth="1"/>
    <col min="46" max="46" width="18.6640625" customWidth="1"/>
    <col min="47" max="47" width="17.44140625" customWidth="1"/>
    <col min="48" max="48" width="16.77734375" customWidth="1"/>
    <col min="49" max="49" width="19" customWidth="1"/>
    <col min="50" max="51" width="7.6640625" customWidth="1"/>
  </cols>
  <sheetData>
    <row r="1" spans="1:51" ht="24" customHeight="1">
      <c r="A1" s="76" t="s">
        <v>5075</v>
      </c>
      <c r="B1" s="77"/>
      <c r="C1" s="77"/>
      <c r="D1" s="77"/>
      <c r="E1" s="77"/>
      <c r="F1" s="77"/>
      <c r="G1" s="78"/>
      <c r="H1" s="78"/>
      <c r="I1" s="79"/>
      <c r="J1" s="80"/>
      <c r="K1" s="81"/>
      <c r="L1" s="82"/>
      <c r="M1" s="82"/>
      <c r="N1" s="82"/>
      <c r="O1" s="82"/>
      <c r="P1" s="82"/>
      <c r="Q1" s="82"/>
      <c r="R1" s="82"/>
      <c r="S1" s="82"/>
      <c r="T1" s="82"/>
      <c r="U1" s="82"/>
      <c r="V1" s="82"/>
      <c r="W1" s="82"/>
      <c r="X1" s="82"/>
      <c r="Y1" s="82"/>
      <c r="Z1" s="82"/>
      <c r="AA1" s="82"/>
      <c r="AB1" s="82"/>
      <c r="AC1" s="82"/>
      <c r="AD1" s="82"/>
      <c r="AE1" s="82"/>
      <c r="AF1" s="82"/>
      <c r="AG1" s="82"/>
      <c r="AH1" s="82"/>
      <c r="AI1" s="82"/>
      <c r="AJ1" s="82"/>
      <c r="AK1" s="82"/>
      <c r="AL1" s="82"/>
      <c r="AM1" s="82"/>
      <c r="AN1" s="82"/>
      <c r="AO1" s="82"/>
      <c r="AP1" s="82"/>
      <c r="AQ1" s="82"/>
      <c r="AR1" s="82"/>
      <c r="AS1" s="82"/>
      <c r="AT1" s="82"/>
      <c r="AU1" s="82"/>
      <c r="AV1" s="82"/>
      <c r="AW1" s="82"/>
      <c r="AX1" s="82"/>
      <c r="AY1" s="82"/>
    </row>
    <row r="2" spans="1:51" ht="31.5" customHeight="1">
      <c r="A2" s="83" t="s">
        <v>2</v>
      </c>
      <c r="B2" s="84" t="s">
        <v>9</v>
      </c>
      <c r="C2" s="83" t="s">
        <v>3</v>
      </c>
      <c r="D2" s="83" t="s">
        <v>4</v>
      </c>
      <c r="E2" s="83" t="s">
        <v>5</v>
      </c>
      <c r="F2" s="84" t="s">
        <v>40</v>
      </c>
      <c r="G2" s="84" t="s">
        <v>41</v>
      </c>
      <c r="H2" s="84" t="s">
        <v>42</v>
      </c>
      <c r="I2" s="84" t="s">
        <v>43</v>
      </c>
      <c r="J2" s="85" t="s">
        <v>46</v>
      </c>
      <c r="K2" s="86" t="s">
        <v>6</v>
      </c>
      <c r="L2" s="86" t="s">
        <v>7</v>
      </c>
      <c r="M2" s="86" t="s">
        <v>8</v>
      </c>
      <c r="N2" s="87" t="s">
        <v>10</v>
      </c>
      <c r="O2" s="87" t="s">
        <v>11</v>
      </c>
      <c r="P2" s="87" t="s">
        <v>12</v>
      </c>
      <c r="Q2" s="87" t="s">
        <v>13</v>
      </c>
      <c r="R2" s="87" t="s">
        <v>14</v>
      </c>
      <c r="S2" s="87" t="s">
        <v>15</v>
      </c>
      <c r="T2" s="87" t="s">
        <v>16</v>
      </c>
      <c r="U2" s="87" t="s">
        <v>17</v>
      </c>
      <c r="V2" s="87" t="s">
        <v>18</v>
      </c>
      <c r="W2" s="87" t="s">
        <v>19</v>
      </c>
      <c r="X2" s="87" t="s">
        <v>20</v>
      </c>
      <c r="Y2" s="87" t="s">
        <v>21</v>
      </c>
      <c r="Z2" s="87" t="s">
        <v>22</v>
      </c>
      <c r="AA2" s="87" t="s">
        <v>23</v>
      </c>
      <c r="AB2" s="87" t="s">
        <v>24</v>
      </c>
      <c r="AC2" s="87" t="s">
        <v>25</v>
      </c>
      <c r="AD2" s="87" t="s">
        <v>26</v>
      </c>
      <c r="AE2" s="87" t="s">
        <v>27</v>
      </c>
      <c r="AF2" s="87" t="s">
        <v>28</v>
      </c>
      <c r="AG2" s="87" t="s">
        <v>29</v>
      </c>
      <c r="AH2" s="87" t="s">
        <v>30</v>
      </c>
      <c r="AI2" s="87" t="s">
        <v>31</v>
      </c>
      <c r="AJ2" s="87" t="s">
        <v>32</v>
      </c>
      <c r="AK2" s="87" t="s">
        <v>33</v>
      </c>
      <c r="AL2" s="87" t="s">
        <v>34</v>
      </c>
      <c r="AM2" s="87" t="s">
        <v>35</v>
      </c>
      <c r="AN2" s="87" t="s">
        <v>36</v>
      </c>
      <c r="AO2" s="87" t="s">
        <v>37</v>
      </c>
      <c r="AP2" s="87" t="s">
        <v>38</v>
      </c>
      <c r="AQ2" s="87" t="s">
        <v>39</v>
      </c>
      <c r="AR2" s="86" t="s">
        <v>40</v>
      </c>
      <c r="AS2" s="88" t="s">
        <v>41</v>
      </c>
      <c r="AT2" s="86" t="s">
        <v>42</v>
      </c>
      <c r="AU2" s="86" t="s">
        <v>43</v>
      </c>
      <c r="AV2" s="89" t="s">
        <v>44</v>
      </c>
      <c r="AW2" s="90" t="s">
        <v>45</v>
      </c>
      <c r="AX2" s="91" t="s">
        <v>46</v>
      </c>
      <c r="AY2" s="91" t="s">
        <v>47</v>
      </c>
    </row>
    <row r="3" spans="1:51" ht="409.6">
      <c r="A3" s="92" t="s">
        <v>5076</v>
      </c>
      <c r="B3" s="92" t="s">
        <v>5077</v>
      </c>
      <c r="C3" s="92" t="s">
        <v>5078</v>
      </c>
      <c r="D3" s="92"/>
      <c r="E3" s="92"/>
      <c r="F3" s="92"/>
      <c r="G3" s="93"/>
      <c r="H3" s="93"/>
      <c r="I3" s="93"/>
      <c r="J3" s="94"/>
      <c r="K3" s="95" t="s">
        <v>5079</v>
      </c>
      <c r="L3" s="96" t="s">
        <v>5080</v>
      </c>
      <c r="M3" s="96" t="s">
        <v>5081</v>
      </c>
      <c r="N3" s="96" t="s">
        <v>5082</v>
      </c>
      <c r="O3" s="96" t="s">
        <v>5083</v>
      </c>
      <c r="P3" s="96" t="s">
        <v>5084</v>
      </c>
      <c r="Q3" s="96" t="s">
        <v>5085</v>
      </c>
      <c r="R3" s="96" t="s">
        <v>5086</v>
      </c>
      <c r="S3" s="96" t="s">
        <v>5087</v>
      </c>
      <c r="T3" s="96" t="s">
        <v>5088</v>
      </c>
      <c r="U3" s="96" t="s">
        <v>5089</v>
      </c>
      <c r="V3" s="96" t="s">
        <v>5090</v>
      </c>
      <c r="W3" s="96" t="s">
        <v>5091</v>
      </c>
      <c r="X3" s="96" t="s">
        <v>5092</v>
      </c>
      <c r="Y3" s="96" t="s">
        <v>5093</v>
      </c>
      <c r="Z3" s="96" t="s">
        <v>5094</v>
      </c>
      <c r="AA3" s="96" t="s">
        <v>5095</v>
      </c>
      <c r="AB3" s="96" t="s">
        <v>5096</v>
      </c>
      <c r="AC3" s="96" t="s">
        <v>5097</v>
      </c>
      <c r="AD3" s="96" t="s">
        <v>5090</v>
      </c>
      <c r="AE3" s="96" t="s">
        <v>5098</v>
      </c>
      <c r="AF3" s="96" t="s">
        <v>5099</v>
      </c>
      <c r="AG3" s="96" t="s">
        <v>5100</v>
      </c>
      <c r="AH3" s="96" t="s">
        <v>5098</v>
      </c>
      <c r="AI3" s="96" t="s">
        <v>5101</v>
      </c>
      <c r="AJ3" s="96" t="s">
        <v>5102</v>
      </c>
      <c r="AK3" s="96" t="s">
        <v>5103</v>
      </c>
      <c r="AL3" s="96" t="s">
        <v>5104</v>
      </c>
      <c r="AM3" s="96" t="s">
        <v>5105</v>
      </c>
      <c r="AN3" s="96" t="s">
        <v>5106</v>
      </c>
      <c r="AO3" s="96" t="s">
        <v>5107</v>
      </c>
      <c r="AP3" s="96" t="s">
        <v>5108</v>
      </c>
      <c r="AQ3" s="96" t="s">
        <v>5090</v>
      </c>
      <c r="AR3" s="96" t="s">
        <v>5109</v>
      </c>
      <c r="AS3" s="96" t="s">
        <v>5110</v>
      </c>
      <c r="AT3" s="96" t="s">
        <v>5111</v>
      </c>
      <c r="AU3" s="96" t="s">
        <v>5112</v>
      </c>
      <c r="AV3" s="96" t="s">
        <v>5113</v>
      </c>
      <c r="AW3" s="96" t="s">
        <v>5114</v>
      </c>
      <c r="AX3" s="82"/>
      <c r="AY3" s="82"/>
    </row>
    <row r="4" spans="1:51" ht="409.6">
      <c r="A4" s="92" t="s">
        <v>5115</v>
      </c>
      <c r="B4" s="97" t="s">
        <v>5116</v>
      </c>
      <c r="C4" s="92" t="s">
        <v>5078</v>
      </c>
      <c r="D4" s="92"/>
      <c r="E4" s="92"/>
      <c r="F4" s="92"/>
      <c r="G4" s="93"/>
      <c r="H4" s="93"/>
      <c r="I4" s="93"/>
      <c r="J4" s="94"/>
      <c r="K4" s="95" t="s">
        <v>5117</v>
      </c>
      <c r="L4" s="96" t="s">
        <v>5118</v>
      </c>
      <c r="M4" s="96" t="s">
        <v>5119</v>
      </c>
      <c r="N4" s="96" t="s">
        <v>5120</v>
      </c>
      <c r="O4" s="45"/>
      <c r="P4" s="96" t="s">
        <v>5121</v>
      </c>
      <c r="Q4" s="96" t="s">
        <v>5122</v>
      </c>
      <c r="R4" s="45"/>
      <c r="S4" s="96" t="s">
        <v>5123</v>
      </c>
      <c r="T4" s="96" t="s">
        <v>5124</v>
      </c>
      <c r="U4" s="96" t="s">
        <v>5125</v>
      </c>
      <c r="V4" s="96" t="s">
        <v>5090</v>
      </c>
      <c r="W4" s="96" t="s">
        <v>5126</v>
      </c>
      <c r="X4" s="96" t="s">
        <v>5127</v>
      </c>
      <c r="Y4" s="96" t="s">
        <v>5098</v>
      </c>
      <c r="Z4" s="45"/>
      <c r="AA4" s="96" t="s">
        <v>5128</v>
      </c>
      <c r="AB4" s="96" t="s">
        <v>5129</v>
      </c>
      <c r="AC4" s="96" t="s">
        <v>5130</v>
      </c>
      <c r="AD4" s="96" t="s">
        <v>5090</v>
      </c>
      <c r="AE4" s="96" t="s">
        <v>5098</v>
      </c>
      <c r="AF4" s="45"/>
      <c r="AG4" s="96" t="s">
        <v>5131</v>
      </c>
      <c r="AH4" s="96" t="s">
        <v>5098</v>
      </c>
      <c r="AI4" s="96" t="s">
        <v>5132</v>
      </c>
      <c r="AJ4" s="45"/>
      <c r="AK4" s="96" t="s">
        <v>5133</v>
      </c>
      <c r="AL4" s="96" t="s">
        <v>5134</v>
      </c>
      <c r="AM4" s="45"/>
      <c r="AN4" s="96" t="s">
        <v>5135</v>
      </c>
      <c r="AO4" s="96" t="s">
        <v>5136</v>
      </c>
      <c r="AP4" s="45"/>
      <c r="AQ4" s="45"/>
      <c r="AR4" s="45"/>
      <c r="AS4" s="96" t="s">
        <v>5137</v>
      </c>
      <c r="AT4" s="96" t="s">
        <v>5138</v>
      </c>
      <c r="AU4" s="96" t="s">
        <v>5139</v>
      </c>
      <c r="AV4" s="96" t="s">
        <v>5140</v>
      </c>
      <c r="AW4" s="45"/>
      <c r="AX4" s="82"/>
      <c r="AY4" s="82"/>
    </row>
    <row r="5" spans="1:51" ht="409.6">
      <c r="A5" s="92" t="s">
        <v>5141</v>
      </c>
      <c r="B5" s="92" t="s">
        <v>5142</v>
      </c>
      <c r="C5" s="92" t="s">
        <v>5078</v>
      </c>
      <c r="D5" s="92"/>
      <c r="E5" s="92"/>
      <c r="F5" s="92"/>
      <c r="G5" s="93"/>
      <c r="H5" s="93"/>
      <c r="I5" s="93"/>
      <c r="J5" s="94"/>
      <c r="K5" s="95">
        <v>1</v>
      </c>
      <c r="L5" s="96" t="s">
        <v>5143</v>
      </c>
      <c r="M5" s="96" t="s">
        <v>5144</v>
      </c>
      <c r="N5" s="96" t="s">
        <v>5145</v>
      </c>
      <c r="O5" s="96" t="s">
        <v>5146</v>
      </c>
      <c r="P5" s="96" t="s">
        <v>5147</v>
      </c>
      <c r="Q5" s="96" t="s">
        <v>5148</v>
      </c>
      <c r="R5" s="96" t="s">
        <v>5149</v>
      </c>
      <c r="S5" s="96" t="s">
        <v>5150</v>
      </c>
      <c r="T5" s="96" t="s">
        <v>5151</v>
      </c>
      <c r="U5" s="96" t="s">
        <v>5152</v>
      </c>
      <c r="V5" s="96" t="s">
        <v>5153</v>
      </c>
      <c r="W5" s="96" t="s">
        <v>5154</v>
      </c>
      <c r="X5" s="96" t="s">
        <v>5155</v>
      </c>
      <c r="Y5" s="96" t="s">
        <v>5156</v>
      </c>
      <c r="Z5" s="96" t="s">
        <v>5157</v>
      </c>
      <c r="AA5" s="96" t="s">
        <v>5158</v>
      </c>
      <c r="AB5" s="96" t="s">
        <v>5159</v>
      </c>
      <c r="AC5" s="96" t="s">
        <v>5160</v>
      </c>
      <c r="AD5" s="45"/>
      <c r="AE5" s="96" t="s">
        <v>5098</v>
      </c>
      <c r="AF5" s="96" t="s">
        <v>5161</v>
      </c>
      <c r="AG5" s="96" t="s">
        <v>5162</v>
      </c>
      <c r="AH5" s="96" t="s">
        <v>5098</v>
      </c>
      <c r="AI5" s="96" t="s">
        <v>5163</v>
      </c>
      <c r="AJ5" s="96" t="s">
        <v>5164</v>
      </c>
      <c r="AK5" s="96" t="s">
        <v>5165</v>
      </c>
      <c r="AL5" s="96" t="s">
        <v>5166</v>
      </c>
      <c r="AM5" s="45"/>
      <c r="AN5" s="96" t="s">
        <v>5167</v>
      </c>
      <c r="AO5" s="96" t="s">
        <v>5168</v>
      </c>
      <c r="AP5" s="45"/>
      <c r="AQ5" s="45"/>
      <c r="AR5" s="45"/>
      <c r="AS5" s="96" t="s">
        <v>5169</v>
      </c>
      <c r="AT5" s="96" t="s">
        <v>5170</v>
      </c>
      <c r="AU5" s="96" t="s">
        <v>5171</v>
      </c>
      <c r="AV5" s="96" t="s">
        <v>5172</v>
      </c>
      <c r="AW5" s="96" t="s">
        <v>5173</v>
      </c>
      <c r="AX5" s="82"/>
      <c r="AY5" s="82"/>
    </row>
    <row r="6" spans="1:51" ht="409.6">
      <c r="A6" s="92" t="s">
        <v>5174</v>
      </c>
      <c r="B6" s="92" t="s">
        <v>5175</v>
      </c>
      <c r="C6" s="92" t="s">
        <v>5078</v>
      </c>
      <c r="D6" s="92"/>
      <c r="E6" s="92"/>
      <c r="F6" s="92"/>
      <c r="G6" s="93"/>
      <c r="H6" s="93"/>
      <c r="I6" s="93"/>
      <c r="J6" s="94"/>
      <c r="K6" s="95" t="s">
        <v>5176</v>
      </c>
      <c r="L6" s="96" t="s">
        <v>5177</v>
      </c>
      <c r="M6" s="96" t="s">
        <v>5178</v>
      </c>
      <c r="N6" s="96" t="s">
        <v>5179</v>
      </c>
      <c r="O6" s="96" t="s">
        <v>5180</v>
      </c>
      <c r="P6" s="96" t="s">
        <v>5181</v>
      </c>
      <c r="Q6" s="96" t="s">
        <v>5182</v>
      </c>
      <c r="R6" s="45"/>
      <c r="S6" s="96" t="s">
        <v>5183</v>
      </c>
      <c r="T6" s="96" t="s">
        <v>5184</v>
      </c>
      <c r="U6" s="96" t="s">
        <v>5185</v>
      </c>
      <c r="V6" s="45"/>
      <c r="W6" s="96" t="s">
        <v>5186</v>
      </c>
      <c r="X6" s="96" t="s">
        <v>5187</v>
      </c>
      <c r="Y6" s="96" t="s">
        <v>5188</v>
      </c>
      <c r="Z6" s="96" t="s">
        <v>5189</v>
      </c>
      <c r="AA6" s="96" t="s">
        <v>5190</v>
      </c>
      <c r="AB6" s="96" t="s">
        <v>5191</v>
      </c>
      <c r="AC6" s="96" t="s">
        <v>5192</v>
      </c>
      <c r="AD6" s="45"/>
      <c r="AE6" s="96" t="s">
        <v>5098</v>
      </c>
      <c r="AF6" s="96" t="s">
        <v>5193</v>
      </c>
      <c r="AG6" s="96" t="s">
        <v>5194</v>
      </c>
      <c r="AH6" s="96" t="s">
        <v>5098</v>
      </c>
      <c r="AI6" s="96" t="s">
        <v>5195</v>
      </c>
      <c r="AJ6" s="96" t="s">
        <v>5196</v>
      </c>
      <c r="AK6" s="96" t="s">
        <v>5197</v>
      </c>
      <c r="AL6" s="96" t="s">
        <v>5198</v>
      </c>
      <c r="AM6" s="96" t="s">
        <v>5199</v>
      </c>
      <c r="AN6" s="96" t="s">
        <v>5200</v>
      </c>
      <c r="AO6" s="96" t="s">
        <v>5201</v>
      </c>
      <c r="AP6" s="96" t="s">
        <v>5202</v>
      </c>
      <c r="AQ6" s="96" t="s">
        <v>5203</v>
      </c>
      <c r="AR6" s="96" t="s">
        <v>5204</v>
      </c>
      <c r="AS6" s="96" t="s">
        <v>5205</v>
      </c>
      <c r="AT6" s="96" t="s">
        <v>5206</v>
      </c>
      <c r="AU6" s="96" t="s">
        <v>5207</v>
      </c>
      <c r="AV6" s="96" t="s">
        <v>5208</v>
      </c>
      <c r="AW6" s="96" t="s">
        <v>5209</v>
      </c>
      <c r="AX6" s="82"/>
      <c r="AY6" s="82"/>
    </row>
    <row r="7" spans="1:51" ht="409.6">
      <c r="A7" s="92" t="s">
        <v>5210</v>
      </c>
      <c r="B7" s="92" t="s">
        <v>5211</v>
      </c>
      <c r="C7" s="92" t="s">
        <v>5078</v>
      </c>
      <c r="D7" s="92"/>
      <c r="E7" s="92"/>
      <c r="F7" s="92"/>
      <c r="G7" s="93"/>
      <c r="H7" s="93"/>
      <c r="I7" s="93"/>
      <c r="J7" s="94"/>
      <c r="K7" s="95">
        <v>1</v>
      </c>
      <c r="L7" s="96" t="s">
        <v>5212</v>
      </c>
      <c r="M7" s="96" t="s">
        <v>5213</v>
      </c>
      <c r="N7" s="96" t="s">
        <v>5214</v>
      </c>
      <c r="O7" s="96" t="s">
        <v>5215</v>
      </c>
      <c r="P7" s="96" t="s">
        <v>5216</v>
      </c>
      <c r="Q7" s="96" t="s">
        <v>5217</v>
      </c>
      <c r="R7" s="45"/>
      <c r="S7" s="96" t="s">
        <v>5218</v>
      </c>
      <c r="T7" s="96" t="s">
        <v>5219</v>
      </c>
      <c r="U7" s="96" t="s">
        <v>5220</v>
      </c>
      <c r="V7" s="96" t="s">
        <v>5221</v>
      </c>
      <c r="W7" s="96" t="s">
        <v>5222</v>
      </c>
      <c r="X7" s="96" t="s">
        <v>5223</v>
      </c>
      <c r="Y7" s="96" t="s">
        <v>5224</v>
      </c>
      <c r="Z7" s="96" t="s">
        <v>5225</v>
      </c>
      <c r="AA7" s="96" t="s">
        <v>5226</v>
      </c>
      <c r="AB7" s="96" t="s">
        <v>5227</v>
      </c>
      <c r="AC7" s="96" t="s">
        <v>5228</v>
      </c>
      <c r="AD7" s="45"/>
      <c r="AE7" s="45"/>
      <c r="AF7" s="45"/>
      <c r="AG7" s="45"/>
      <c r="AH7" s="96" t="s">
        <v>5098</v>
      </c>
      <c r="AI7" s="96" t="s">
        <v>5229</v>
      </c>
      <c r="AJ7" s="96" t="s">
        <v>5230</v>
      </c>
      <c r="AK7" s="96" t="s">
        <v>5231</v>
      </c>
      <c r="AL7" s="96" t="s">
        <v>5232</v>
      </c>
      <c r="AM7" s="96" t="s">
        <v>5233</v>
      </c>
      <c r="AN7" s="96" t="s">
        <v>5234</v>
      </c>
      <c r="AO7" s="96" t="s">
        <v>5235</v>
      </c>
      <c r="AP7" s="45"/>
      <c r="AQ7" s="96" t="s">
        <v>5236</v>
      </c>
      <c r="AR7" s="45"/>
      <c r="AS7" s="96" t="s">
        <v>5237</v>
      </c>
      <c r="AT7" s="96" t="s">
        <v>5238</v>
      </c>
      <c r="AU7" s="96" t="s">
        <v>5239</v>
      </c>
      <c r="AV7" s="96" t="s">
        <v>5240</v>
      </c>
      <c r="AW7" s="96" t="s">
        <v>5241</v>
      </c>
      <c r="AX7" s="82"/>
      <c r="AY7" s="82"/>
    </row>
    <row r="8" spans="1:51" ht="13.2">
      <c r="A8" s="92" t="s">
        <v>5242</v>
      </c>
      <c r="B8" s="92" t="s">
        <v>5243</v>
      </c>
      <c r="C8" s="92" t="s">
        <v>5244</v>
      </c>
      <c r="D8" s="92"/>
      <c r="E8" s="92"/>
      <c r="F8" s="92"/>
      <c r="G8" s="93"/>
      <c r="H8" s="93"/>
      <c r="I8" s="93"/>
      <c r="J8" s="94"/>
      <c r="K8" s="98"/>
      <c r="L8" s="82"/>
      <c r="M8" s="82"/>
      <c r="N8" s="82"/>
      <c r="O8" s="82"/>
      <c r="P8" s="82"/>
      <c r="Q8" s="82"/>
      <c r="R8" s="82"/>
      <c r="S8" s="82"/>
      <c r="T8" s="82"/>
      <c r="U8" s="82"/>
      <c r="V8" s="82"/>
      <c r="W8" s="82"/>
      <c r="X8" s="82"/>
      <c r="Y8" s="82"/>
      <c r="Z8" s="82"/>
      <c r="AA8" s="82"/>
      <c r="AB8" s="82"/>
      <c r="AC8" s="82"/>
      <c r="AD8" s="82"/>
      <c r="AE8" s="82"/>
      <c r="AF8" s="82"/>
      <c r="AG8" s="82"/>
      <c r="AH8" s="82"/>
      <c r="AI8" s="82"/>
      <c r="AJ8" s="82"/>
      <c r="AK8" s="82"/>
      <c r="AL8" s="82"/>
      <c r="AM8" s="82"/>
      <c r="AN8" s="82"/>
      <c r="AO8" s="82"/>
      <c r="AP8" s="82"/>
      <c r="AQ8" s="82"/>
      <c r="AR8" s="82"/>
      <c r="AS8" s="82"/>
      <c r="AT8" s="82"/>
      <c r="AU8" s="82"/>
      <c r="AV8" s="82"/>
      <c r="AW8" s="82"/>
      <c r="AX8" s="82"/>
      <c r="AY8" s="82"/>
    </row>
    <row r="9" spans="1:51" ht="13.2">
      <c r="A9" s="92" t="s">
        <v>5245</v>
      </c>
      <c r="B9" s="92" t="s">
        <v>5246</v>
      </c>
      <c r="C9" s="92" t="s">
        <v>5244</v>
      </c>
      <c r="D9" s="92"/>
      <c r="E9" s="92"/>
      <c r="F9" s="92"/>
      <c r="G9" s="93"/>
      <c r="H9" s="93"/>
      <c r="I9" s="93"/>
      <c r="J9" s="94"/>
      <c r="K9" s="98"/>
      <c r="L9" s="82"/>
      <c r="M9" s="82"/>
      <c r="N9" s="82"/>
      <c r="O9" s="82"/>
      <c r="P9" s="82"/>
      <c r="Q9" s="82"/>
      <c r="R9" s="82"/>
      <c r="S9" s="82"/>
      <c r="T9" s="82"/>
      <c r="U9" s="82"/>
      <c r="V9" s="82"/>
      <c r="W9" s="82"/>
      <c r="X9" s="82"/>
      <c r="Y9" s="82"/>
      <c r="Z9" s="82"/>
      <c r="AA9" s="82"/>
      <c r="AB9" s="82"/>
      <c r="AC9" s="82"/>
      <c r="AD9" s="82"/>
      <c r="AE9" s="82"/>
      <c r="AF9" s="82"/>
      <c r="AG9" s="82"/>
      <c r="AH9" s="82"/>
      <c r="AI9" s="82"/>
      <c r="AJ9" s="82"/>
      <c r="AK9" s="82"/>
      <c r="AL9" s="82"/>
      <c r="AM9" s="82"/>
      <c r="AN9" s="82"/>
      <c r="AO9" s="82"/>
      <c r="AP9" s="82"/>
      <c r="AQ9" s="82"/>
      <c r="AR9" s="82"/>
      <c r="AS9" s="82"/>
      <c r="AT9" s="82"/>
      <c r="AU9" s="82"/>
      <c r="AV9" s="82"/>
      <c r="AW9" s="82"/>
      <c r="AX9" s="82"/>
      <c r="AY9" s="82"/>
    </row>
    <row r="10" spans="1:51" ht="409.6">
      <c r="A10" s="92" t="s">
        <v>5247</v>
      </c>
      <c r="B10" s="92" t="s">
        <v>5248</v>
      </c>
      <c r="C10" s="92" t="s">
        <v>5078</v>
      </c>
      <c r="D10" s="92"/>
      <c r="E10" s="92"/>
      <c r="F10" s="92"/>
      <c r="G10" s="93"/>
      <c r="H10" s="93"/>
      <c r="I10" s="93"/>
      <c r="J10" s="94"/>
      <c r="K10" s="95" t="s">
        <v>5176</v>
      </c>
      <c r="L10" s="96" t="s">
        <v>5249</v>
      </c>
      <c r="M10" s="96" t="s">
        <v>5250</v>
      </c>
      <c r="N10" s="96" t="s">
        <v>5251</v>
      </c>
      <c r="O10" s="96" t="s">
        <v>5252</v>
      </c>
      <c r="P10" s="96" t="s">
        <v>5253</v>
      </c>
      <c r="Q10" s="96" t="s">
        <v>5254</v>
      </c>
      <c r="R10" s="96" t="s">
        <v>5255</v>
      </c>
      <c r="S10" s="96" t="s">
        <v>5256</v>
      </c>
      <c r="T10" s="96" t="s">
        <v>5257</v>
      </c>
      <c r="U10" s="96" t="s">
        <v>5258</v>
      </c>
      <c r="V10" s="96" t="s">
        <v>5259</v>
      </c>
      <c r="W10" s="96" t="s">
        <v>5260</v>
      </c>
      <c r="X10" s="96" t="s">
        <v>5261</v>
      </c>
      <c r="Y10" s="96" t="s">
        <v>5262</v>
      </c>
      <c r="Z10" s="96" t="s">
        <v>5263</v>
      </c>
      <c r="AA10" s="96" t="s">
        <v>5264</v>
      </c>
      <c r="AB10" s="96" t="s">
        <v>5265</v>
      </c>
      <c r="AC10" s="96" t="s">
        <v>5266</v>
      </c>
      <c r="AD10" s="45"/>
      <c r="AE10" s="45"/>
      <c r="AF10" s="45"/>
      <c r="AG10" s="45"/>
      <c r="AH10" s="45"/>
      <c r="AI10" s="96" t="s">
        <v>5267</v>
      </c>
      <c r="AJ10" s="96" t="s">
        <v>5268</v>
      </c>
      <c r="AK10" s="96" t="s">
        <v>5269</v>
      </c>
      <c r="AL10" s="96" t="s">
        <v>5270</v>
      </c>
      <c r="AM10" s="96" t="s">
        <v>5271</v>
      </c>
      <c r="AN10" s="96" t="s">
        <v>5272</v>
      </c>
      <c r="AO10" s="96" t="s">
        <v>5273</v>
      </c>
      <c r="AP10" s="45"/>
      <c r="AQ10" s="96" t="s">
        <v>5274</v>
      </c>
      <c r="AR10" s="45"/>
      <c r="AS10" s="96" t="s">
        <v>5275</v>
      </c>
      <c r="AT10" s="96" t="s">
        <v>5276</v>
      </c>
      <c r="AU10" s="96" t="s">
        <v>5277</v>
      </c>
      <c r="AV10" s="96" t="s">
        <v>5278</v>
      </c>
      <c r="AW10" s="96" t="s">
        <v>5279</v>
      </c>
      <c r="AX10" s="82"/>
      <c r="AY10" s="82"/>
    </row>
    <row r="11" spans="1:51" ht="409.6">
      <c r="A11" s="92" t="s">
        <v>5280</v>
      </c>
      <c r="B11" s="92" t="s">
        <v>5281</v>
      </c>
      <c r="C11" s="92" t="s">
        <v>5078</v>
      </c>
      <c r="D11" s="92"/>
      <c r="E11" s="92"/>
      <c r="F11" s="92"/>
      <c r="G11" s="93"/>
      <c r="H11" s="93"/>
      <c r="I11" s="93"/>
      <c r="J11" s="94"/>
      <c r="K11" s="95">
        <v>1</v>
      </c>
      <c r="L11" s="96" t="s">
        <v>5282</v>
      </c>
      <c r="M11" s="96" t="s">
        <v>5283</v>
      </c>
      <c r="N11" s="96" t="s">
        <v>5284</v>
      </c>
      <c r="O11" s="96" t="s">
        <v>5285</v>
      </c>
      <c r="P11" s="96" t="s">
        <v>5286</v>
      </c>
      <c r="Q11" s="96" t="s">
        <v>5287</v>
      </c>
      <c r="R11" s="45"/>
      <c r="S11" s="96" t="s">
        <v>5288</v>
      </c>
      <c r="T11" s="96" t="s">
        <v>5289</v>
      </c>
      <c r="U11" s="96" t="s">
        <v>5290</v>
      </c>
      <c r="V11" s="96" t="s">
        <v>5291</v>
      </c>
      <c r="W11" s="96" t="s">
        <v>5292</v>
      </c>
      <c r="X11" s="96" t="s">
        <v>5293</v>
      </c>
      <c r="Y11" s="96" t="s">
        <v>5294</v>
      </c>
      <c r="Z11" s="96" t="s">
        <v>5295</v>
      </c>
      <c r="AA11" s="96" t="s">
        <v>5296</v>
      </c>
      <c r="AB11" s="96" t="s">
        <v>5297</v>
      </c>
      <c r="AC11" s="96" t="s">
        <v>5298</v>
      </c>
      <c r="AD11" s="45"/>
      <c r="AE11" s="96" t="s">
        <v>5098</v>
      </c>
      <c r="AF11" s="45"/>
      <c r="AG11" s="96" t="s">
        <v>5299</v>
      </c>
      <c r="AH11" s="96" t="s">
        <v>5098</v>
      </c>
      <c r="AI11" s="96" t="s">
        <v>5300</v>
      </c>
      <c r="AJ11" s="96" t="s">
        <v>5301</v>
      </c>
      <c r="AK11" s="96" t="s">
        <v>5302</v>
      </c>
      <c r="AL11" s="45"/>
      <c r="AM11" s="45"/>
      <c r="AN11" s="96" t="s">
        <v>5303</v>
      </c>
      <c r="AO11" s="96" t="s">
        <v>5304</v>
      </c>
      <c r="AP11" s="45"/>
      <c r="AQ11" s="45"/>
      <c r="AR11" s="96" t="s">
        <v>5305</v>
      </c>
      <c r="AS11" s="96" t="s">
        <v>5306</v>
      </c>
      <c r="AT11" s="96" t="s">
        <v>5307</v>
      </c>
      <c r="AU11" s="96" t="s">
        <v>5308</v>
      </c>
      <c r="AV11" s="96" t="s">
        <v>5309</v>
      </c>
      <c r="AW11" s="96" t="s">
        <v>5310</v>
      </c>
      <c r="AX11" s="82"/>
      <c r="AY11" s="82"/>
    </row>
    <row r="12" spans="1:51" ht="409.6">
      <c r="A12" s="92" t="s">
        <v>5311</v>
      </c>
      <c r="B12" s="92" t="s">
        <v>5312</v>
      </c>
      <c r="C12" s="92" t="s">
        <v>5078</v>
      </c>
      <c r="D12" s="92"/>
      <c r="E12" s="92"/>
      <c r="F12" s="92"/>
      <c r="G12" s="93"/>
      <c r="H12" s="93"/>
      <c r="I12" s="93"/>
      <c r="J12" s="94"/>
      <c r="K12" s="95">
        <v>1</v>
      </c>
      <c r="L12" s="96" t="s">
        <v>5313</v>
      </c>
      <c r="M12" s="96" t="s">
        <v>5314</v>
      </c>
      <c r="N12" s="96" t="s">
        <v>5315</v>
      </c>
      <c r="O12" s="96" t="s">
        <v>5316</v>
      </c>
      <c r="P12" s="96" t="s">
        <v>5317</v>
      </c>
      <c r="Q12" s="96" t="s">
        <v>5318</v>
      </c>
      <c r="R12" s="96" t="s">
        <v>5090</v>
      </c>
      <c r="S12" s="96" t="s">
        <v>5319</v>
      </c>
      <c r="T12" s="96" t="s">
        <v>5320</v>
      </c>
      <c r="U12" s="96" t="s">
        <v>5321</v>
      </c>
      <c r="V12" s="96" t="s">
        <v>5090</v>
      </c>
      <c r="W12" s="96" t="s">
        <v>5322</v>
      </c>
      <c r="X12" s="45"/>
      <c r="Y12" s="45"/>
      <c r="Z12" s="96" t="s">
        <v>5323</v>
      </c>
      <c r="AA12" s="96" t="s">
        <v>5324</v>
      </c>
      <c r="AB12" s="96" t="s">
        <v>5090</v>
      </c>
      <c r="AC12" s="96" t="s">
        <v>5325</v>
      </c>
      <c r="AD12" s="45"/>
      <c r="AE12" s="45"/>
      <c r="AF12" s="45"/>
      <c r="AG12" s="96" t="s">
        <v>5326</v>
      </c>
      <c r="AH12" s="45"/>
      <c r="AI12" s="45"/>
      <c r="AJ12" s="45"/>
      <c r="AK12" s="96" t="s">
        <v>5327</v>
      </c>
      <c r="AL12" s="45"/>
      <c r="AM12" s="45"/>
      <c r="AN12" s="45"/>
      <c r="AO12" s="96" t="s">
        <v>5328</v>
      </c>
      <c r="AP12" s="45"/>
      <c r="AQ12" s="45"/>
      <c r="AR12" s="45"/>
      <c r="AS12" s="96" t="s">
        <v>5329</v>
      </c>
      <c r="AT12" s="96" t="s">
        <v>5330</v>
      </c>
      <c r="AU12" s="96" t="s">
        <v>5331</v>
      </c>
      <c r="AV12" s="96" t="s">
        <v>5332</v>
      </c>
      <c r="AW12" s="45"/>
      <c r="AX12" s="82"/>
      <c r="AY12" s="82"/>
    </row>
    <row r="13" spans="1:51" ht="409.6">
      <c r="A13" s="92" t="s">
        <v>5333</v>
      </c>
      <c r="B13" s="92" t="s">
        <v>5334</v>
      </c>
      <c r="C13" s="92" t="s">
        <v>5078</v>
      </c>
      <c r="D13" s="92"/>
      <c r="E13" s="92"/>
      <c r="F13" s="92"/>
      <c r="G13" s="93"/>
      <c r="H13" s="93"/>
      <c r="I13" s="93"/>
      <c r="J13" s="94"/>
      <c r="K13" s="95">
        <v>1</v>
      </c>
      <c r="L13" s="96" t="s">
        <v>5335</v>
      </c>
      <c r="M13" s="96" t="s">
        <v>5336</v>
      </c>
      <c r="N13" s="96" t="s">
        <v>5337</v>
      </c>
      <c r="O13" s="96" t="s">
        <v>5090</v>
      </c>
      <c r="P13" s="96" t="s">
        <v>5338</v>
      </c>
      <c r="Q13" s="96" t="s">
        <v>5339</v>
      </c>
      <c r="R13" s="45"/>
      <c r="S13" s="96" t="s">
        <v>5340</v>
      </c>
      <c r="T13" s="96" t="s">
        <v>5341</v>
      </c>
      <c r="U13" s="96" t="s">
        <v>5342</v>
      </c>
      <c r="V13" s="96" t="s">
        <v>5090</v>
      </c>
      <c r="W13" s="96" t="s">
        <v>5343</v>
      </c>
      <c r="X13" s="45"/>
      <c r="Y13" s="45"/>
      <c r="Z13" s="45"/>
      <c r="AA13" s="96" t="s">
        <v>5344</v>
      </c>
      <c r="AB13" s="45"/>
      <c r="AC13" s="96" t="s">
        <v>5345</v>
      </c>
      <c r="AD13" s="45"/>
      <c r="AE13" s="45"/>
      <c r="AF13" s="45"/>
      <c r="AG13" s="45"/>
      <c r="AH13" s="45"/>
      <c r="AI13" s="96" t="s">
        <v>5346</v>
      </c>
      <c r="AJ13" s="96" t="s">
        <v>5347</v>
      </c>
      <c r="AK13" s="96" t="s">
        <v>5348</v>
      </c>
      <c r="AL13" s="96" t="s">
        <v>5349</v>
      </c>
      <c r="AM13" s="45"/>
      <c r="AN13" s="45"/>
      <c r="AO13" s="45"/>
      <c r="AP13" s="45"/>
      <c r="AQ13" s="45"/>
      <c r="AR13" s="45"/>
      <c r="AS13" s="96" t="s">
        <v>5350</v>
      </c>
      <c r="AT13" s="45"/>
      <c r="AU13" s="96" t="s">
        <v>5351</v>
      </c>
      <c r="AV13" s="96" t="s">
        <v>5352</v>
      </c>
      <c r="AW13" s="45"/>
      <c r="AX13" s="82"/>
      <c r="AY13" s="82"/>
    </row>
    <row r="14" spans="1:51" ht="409.6">
      <c r="A14" s="92" t="s">
        <v>5353</v>
      </c>
      <c r="B14" s="92" t="s">
        <v>5354</v>
      </c>
      <c r="C14" s="92" t="s">
        <v>5078</v>
      </c>
      <c r="D14" s="92"/>
      <c r="E14" s="92"/>
      <c r="F14" s="92"/>
      <c r="G14" s="93"/>
      <c r="H14" s="93"/>
      <c r="I14" s="93"/>
      <c r="J14" s="94"/>
      <c r="K14" s="45">
        <v>1</v>
      </c>
      <c r="L14" s="96" t="s">
        <v>5355</v>
      </c>
      <c r="M14" s="96" t="s">
        <v>5356</v>
      </c>
      <c r="N14" s="96" t="s">
        <v>5357</v>
      </c>
      <c r="O14" s="96" t="s">
        <v>5098</v>
      </c>
      <c r="P14" s="96" t="s">
        <v>5358</v>
      </c>
      <c r="Q14" s="96" t="s">
        <v>5359</v>
      </c>
      <c r="R14" s="96" t="s">
        <v>5360</v>
      </c>
      <c r="S14" s="96" t="s">
        <v>5361</v>
      </c>
      <c r="T14" s="96" t="s">
        <v>5362</v>
      </c>
      <c r="U14" s="96" t="s">
        <v>5363</v>
      </c>
      <c r="V14" s="96" t="s">
        <v>5098</v>
      </c>
      <c r="W14" s="96" t="s">
        <v>5364</v>
      </c>
      <c r="X14" s="96" t="s">
        <v>5365</v>
      </c>
      <c r="Y14" s="96" t="s">
        <v>5098</v>
      </c>
      <c r="Z14" s="96" t="s">
        <v>5366</v>
      </c>
      <c r="AA14" s="96" t="s">
        <v>5367</v>
      </c>
      <c r="AB14" s="96" t="s">
        <v>5368</v>
      </c>
      <c r="AC14" s="96" t="s">
        <v>5369</v>
      </c>
      <c r="AD14" s="45"/>
      <c r="AE14" s="96" t="s">
        <v>5098</v>
      </c>
      <c r="AF14" s="45"/>
      <c r="AG14" s="45"/>
      <c r="AH14" s="96" t="s">
        <v>5098</v>
      </c>
      <c r="AI14" s="96" t="s">
        <v>5370</v>
      </c>
      <c r="AJ14" s="96" t="s">
        <v>5371</v>
      </c>
      <c r="AK14" s="96" t="s">
        <v>5372</v>
      </c>
      <c r="AL14" s="96" t="s">
        <v>5373</v>
      </c>
      <c r="AM14" s="45"/>
      <c r="AN14" s="96" t="s">
        <v>5374</v>
      </c>
      <c r="AO14" s="45"/>
      <c r="AP14" s="45"/>
      <c r="AQ14" s="96" t="s">
        <v>5375</v>
      </c>
      <c r="AR14" s="45"/>
      <c r="AS14" s="96" t="s">
        <v>5376</v>
      </c>
      <c r="AT14" s="96" t="s">
        <v>5377</v>
      </c>
      <c r="AU14" s="96" t="s">
        <v>5378</v>
      </c>
      <c r="AV14" s="96" t="s">
        <v>5379</v>
      </c>
      <c r="AW14" s="96" t="s">
        <v>5380</v>
      </c>
      <c r="AX14" s="82"/>
      <c r="AY14" s="82"/>
    </row>
    <row r="15" spans="1:51" ht="13.2">
      <c r="A15" s="92" t="s">
        <v>5381</v>
      </c>
      <c r="B15" s="92" t="s">
        <v>5382</v>
      </c>
      <c r="C15" s="92" t="s">
        <v>5078</v>
      </c>
      <c r="D15" s="92"/>
      <c r="E15" s="92"/>
      <c r="F15" s="92"/>
      <c r="G15" s="93"/>
      <c r="H15" s="93"/>
      <c r="I15" s="93"/>
      <c r="J15" s="94"/>
      <c r="K15" s="98"/>
      <c r="L15" s="82"/>
      <c r="M15" s="82"/>
      <c r="N15" s="82"/>
      <c r="O15" s="82"/>
      <c r="P15" s="82"/>
      <c r="Q15" s="82"/>
      <c r="R15" s="82"/>
      <c r="S15" s="82"/>
      <c r="T15" s="82"/>
      <c r="U15" s="82"/>
      <c r="V15" s="82"/>
      <c r="W15" s="82"/>
      <c r="X15" s="82"/>
      <c r="Y15" s="82"/>
      <c r="Z15" s="82"/>
      <c r="AA15" s="82"/>
      <c r="AB15" s="82"/>
      <c r="AC15" s="82"/>
      <c r="AD15" s="82"/>
      <c r="AE15" s="82"/>
      <c r="AF15" s="82"/>
      <c r="AG15" s="82"/>
      <c r="AH15" s="82"/>
      <c r="AI15" s="82"/>
      <c r="AJ15" s="82"/>
      <c r="AK15" s="82"/>
      <c r="AL15" s="82"/>
      <c r="AM15" s="82"/>
      <c r="AN15" s="82"/>
      <c r="AO15" s="82"/>
      <c r="AP15" s="82"/>
      <c r="AQ15" s="82"/>
      <c r="AR15" s="82"/>
      <c r="AS15" s="82"/>
      <c r="AT15" s="82"/>
      <c r="AU15" s="82"/>
      <c r="AV15" s="82"/>
      <c r="AW15" s="82"/>
      <c r="AX15" s="82"/>
      <c r="AY15" s="82"/>
    </row>
    <row r="16" spans="1:51" ht="409.6">
      <c r="A16" s="92" t="s">
        <v>5383</v>
      </c>
      <c r="B16" s="92" t="s">
        <v>5384</v>
      </c>
      <c r="C16" s="92" t="s">
        <v>5078</v>
      </c>
      <c r="D16" s="92"/>
      <c r="E16" s="92"/>
      <c r="F16" s="92"/>
      <c r="G16" s="93"/>
      <c r="H16" s="93"/>
      <c r="I16" s="93"/>
      <c r="J16" s="94"/>
      <c r="K16" s="95">
        <v>1</v>
      </c>
      <c r="L16" s="96" t="s">
        <v>5385</v>
      </c>
      <c r="M16" s="96" t="s">
        <v>5386</v>
      </c>
      <c r="N16" s="96" t="s">
        <v>5387</v>
      </c>
      <c r="O16" s="96" t="s">
        <v>5388</v>
      </c>
      <c r="P16" s="96" t="s">
        <v>5389</v>
      </c>
      <c r="Q16" s="96" t="s">
        <v>5390</v>
      </c>
      <c r="R16" s="45"/>
      <c r="S16" s="96" t="s">
        <v>5391</v>
      </c>
      <c r="T16" s="96" t="s">
        <v>5392</v>
      </c>
      <c r="U16" s="96" t="s">
        <v>5393</v>
      </c>
      <c r="V16" s="96" t="s">
        <v>5394</v>
      </c>
      <c r="W16" s="96" t="s">
        <v>5395</v>
      </c>
      <c r="X16" s="96" t="s">
        <v>5396</v>
      </c>
      <c r="Y16" s="96" t="s">
        <v>5397</v>
      </c>
      <c r="Z16" s="96" t="s">
        <v>5398</v>
      </c>
      <c r="AA16" s="96" t="s">
        <v>5399</v>
      </c>
      <c r="AB16" s="96" t="s">
        <v>5400</v>
      </c>
      <c r="AC16" s="96" t="s">
        <v>5401</v>
      </c>
      <c r="AD16" s="45"/>
      <c r="AE16" s="45"/>
      <c r="AF16" s="45"/>
      <c r="AG16" s="45"/>
      <c r="AH16" s="45"/>
      <c r="AI16" s="96" t="s">
        <v>5402</v>
      </c>
      <c r="AJ16" s="96" t="s">
        <v>5403</v>
      </c>
      <c r="AK16" s="96" t="s">
        <v>5404</v>
      </c>
      <c r="AL16" s="45"/>
      <c r="AM16" s="96" t="s">
        <v>5405</v>
      </c>
      <c r="AN16" s="96" t="s">
        <v>5406</v>
      </c>
      <c r="AO16" s="45"/>
      <c r="AP16" s="45"/>
      <c r="AQ16" s="96" t="s">
        <v>5407</v>
      </c>
      <c r="AR16" s="45"/>
      <c r="AS16" s="96" t="s">
        <v>5408</v>
      </c>
      <c r="AT16" s="96" t="s">
        <v>5409</v>
      </c>
      <c r="AU16" s="96" t="s">
        <v>5410</v>
      </c>
      <c r="AV16" s="96" t="s">
        <v>5411</v>
      </c>
      <c r="AW16" s="96" t="s">
        <v>5412</v>
      </c>
      <c r="AX16" s="82"/>
      <c r="AY16" s="82"/>
    </row>
    <row r="17" spans="1:51" ht="409.6">
      <c r="A17" s="92" t="s">
        <v>294</v>
      </c>
      <c r="B17" s="92" t="s">
        <v>297</v>
      </c>
      <c r="C17" s="92" t="s">
        <v>5078</v>
      </c>
      <c r="D17" s="92"/>
      <c r="E17" s="92"/>
      <c r="F17" s="92"/>
      <c r="G17" s="93"/>
      <c r="H17" s="93"/>
      <c r="I17" s="93"/>
      <c r="J17" s="94"/>
      <c r="K17" s="95">
        <v>1</v>
      </c>
      <c r="L17" s="96" t="s">
        <v>5413</v>
      </c>
      <c r="M17" s="96" t="s">
        <v>5414</v>
      </c>
      <c r="N17" s="96" t="s">
        <v>5415</v>
      </c>
      <c r="O17" s="45"/>
      <c r="P17" s="96" t="s">
        <v>5416</v>
      </c>
      <c r="Q17" s="96" t="s">
        <v>5417</v>
      </c>
      <c r="R17" s="45"/>
      <c r="S17" s="96" t="s">
        <v>5418</v>
      </c>
      <c r="T17" s="96" t="s">
        <v>5419</v>
      </c>
      <c r="U17" s="96" t="s">
        <v>5420</v>
      </c>
      <c r="V17" s="45"/>
      <c r="W17" s="96" t="s">
        <v>5421</v>
      </c>
      <c r="X17" s="96" t="s">
        <v>5422</v>
      </c>
      <c r="Y17" s="45"/>
      <c r="Z17" s="45"/>
      <c r="AA17" s="96" t="s">
        <v>5423</v>
      </c>
      <c r="AB17" s="96" t="s">
        <v>5424</v>
      </c>
      <c r="AC17" s="96" t="s">
        <v>5425</v>
      </c>
      <c r="AD17" s="45"/>
      <c r="AE17" s="45"/>
      <c r="AF17" s="45"/>
      <c r="AG17" s="45"/>
      <c r="AH17" s="45"/>
      <c r="AI17" s="96" t="s">
        <v>5426</v>
      </c>
      <c r="AJ17" s="96" t="s">
        <v>5427</v>
      </c>
      <c r="AK17" s="96" t="s">
        <v>5428</v>
      </c>
      <c r="AL17" s="45"/>
      <c r="AM17" s="96" t="s">
        <v>5429</v>
      </c>
      <c r="AN17" s="45"/>
      <c r="AO17" s="96" t="s">
        <v>5430</v>
      </c>
      <c r="AP17" s="45"/>
      <c r="AQ17" s="45"/>
      <c r="AR17" s="45"/>
      <c r="AS17" s="96" t="s">
        <v>5431</v>
      </c>
      <c r="AT17" s="96" t="s">
        <v>5432</v>
      </c>
      <c r="AU17" s="96" t="s">
        <v>5433</v>
      </c>
      <c r="AV17" s="96" t="s">
        <v>5434</v>
      </c>
      <c r="AW17" s="96" t="s">
        <v>5435</v>
      </c>
      <c r="AX17" s="82"/>
      <c r="AY17" s="82"/>
    </row>
    <row r="18" spans="1:51" ht="409.6">
      <c r="A18" s="92" t="s">
        <v>5436</v>
      </c>
      <c r="B18" s="92" t="s">
        <v>5437</v>
      </c>
      <c r="C18" s="92" t="s">
        <v>5078</v>
      </c>
      <c r="D18" s="92"/>
      <c r="E18" s="92"/>
      <c r="F18" s="92"/>
      <c r="G18" s="93"/>
      <c r="H18" s="93"/>
      <c r="I18" s="93"/>
      <c r="J18" s="94"/>
      <c r="K18" s="99">
        <v>1</v>
      </c>
      <c r="L18" s="96" t="s">
        <v>5438</v>
      </c>
      <c r="M18" s="96" t="s">
        <v>5439</v>
      </c>
      <c r="N18" s="96" t="s">
        <v>5440</v>
      </c>
      <c r="O18" s="96" t="s">
        <v>5441</v>
      </c>
      <c r="P18" s="96" t="s">
        <v>5442</v>
      </c>
      <c r="Q18" s="96" t="s">
        <v>5443</v>
      </c>
      <c r="R18" s="96" t="s">
        <v>5444</v>
      </c>
      <c r="S18" s="96" t="s">
        <v>5445</v>
      </c>
      <c r="T18" s="96" t="s">
        <v>5446</v>
      </c>
      <c r="U18" s="96" t="s">
        <v>5447</v>
      </c>
      <c r="V18" s="96" t="s">
        <v>5448</v>
      </c>
      <c r="W18" s="96" t="s">
        <v>5449</v>
      </c>
      <c r="X18" s="96" t="s">
        <v>5450</v>
      </c>
      <c r="Y18" s="96" t="s">
        <v>5451</v>
      </c>
      <c r="Z18" s="96" t="s">
        <v>5452</v>
      </c>
      <c r="AA18" s="96" t="s">
        <v>5453</v>
      </c>
      <c r="AB18" s="96" t="s">
        <v>5454</v>
      </c>
      <c r="AC18" s="96" t="s">
        <v>5455</v>
      </c>
      <c r="AD18" s="45"/>
      <c r="AE18" s="45"/>
      <c r="AF18" s="45"/>
      <c r="AG18" s="45"/>
      <c r="AH18" s="45"/>
      <c r="AI18" s="96" t="s">
        <v>5456</v>
      </c>
      <c r="AJ18" s="96" t="s">
        <v>5457</v>
      </c>
      <c r="AK18" s="96" t="s">
        <v>5458</v>
      </c>
      <c r="AL18" s="96" t="s">
        <v>5459</v>
      </c>
      <c r="AM18" s="96" t="s">
        <v>5460</v>
      </c>
      <c r="AN18" s="96" t="s">
        <v>5461</v>
      </c>
      <c r="AO18" s="96" t="s">
        <v>5462</v>
      </c>
      <c r="AP18" s="96" t="s">
        <v>5463</v>
      </c>
      <c r="AQ18" s="96" t="s">
        <v>5464</v>
      </c>
      <c r="AR18" s="45"/>
      <c r="AS18" s="96" t="s">
        <v>5465</v>
      </c>
      <c r="AT18" s="96" t="s">
        <v>5466</v>
      </c>
      <c r="AU18" s="96" t="s">
        <v>5467</v>
      </c>
      <c r="AV18" s="96" t="s">
        <v>5468</v>
      </c>
      <c r="AW18" s="96" t="s">
        <v>5469</v>
      </c>
      <c r="AX18" s="82"/>
      <c r="AY18" s="82"/>
    </row>
    <row r="19" spans="1:51" ht="372.6">
      <c r="A19" s="92" t="s">
        <v>5470</v>
      </c>
      <c r="B19" s="92" t="s">
        <v>5471</v>
      </c>
      <c r="C19" s="92" t="s">
        <v>5244</v>
      </c>
      <c r="D19" s="92"/>
      <c r="E19" s="92"/>
      <c r="F19" s="92"/>
      <c r="G19" s="93"/>
      <c r="H19" s="93"/>
      <c r="I19" s="93"/>
      <c r="J19" s="94"/>
      <c r="K19" s="95">
        <v>1</v>
      </c>
      <c r="L19" s="96" t="s">
        <v>5472</v>
      </c>
      <c r="M19" s="45"/>
      <c r="N19" s="45"/>
      <c r="O19" s="45"/>
      <c r="P19" s="45"/>
      <c r="Q19" s="45"/>
      <c r="R19" s="45"/>
      <c r="S19" s="96" t="s">
        <v>5473</v>
      </c>
      <c r="T19" s="45"/>
      <c r="U19" s="45"/>
      <c r="V19" s="45"/>
      <c r="W19" s="45"/>
      <c r="X19" s="45"/>
      <c r="Y19" s="45"/>
      <c r="Z19" s="96" t="s">
        <v>5474</v>
      </c>
      <c r="AA19" s="45"/>
      <c r="AB19" s="45"/>
      <c r="AC19" s="45"/>
      <c r="AD19" s="45"/>
      <c r="AE19" s="45"/>
      <c r="AF19" s="45"/>
      <c r="AG19" s="45"/>
      <c r="AH19" s="45"/>
      <c r="AI19" s="45"/>
      <c r="AJ19" s="45"/>
      <c r="AK19" s="45"/>
      <c r="AL19" s="45"/>
      <c r="AM19" s="45"/>
      <c r="AN19" s="45"/>
      <c r="AO19" s="45"/>
      <c r="AP19" s="45"/>
      <c r="AQ19" s="45"/>
      <c r="AR19" s="45"/>
      <c r="AS19" s="45"/>
      <c r="AT19" s="45"/>
      <c r="AU19" s="45"/>
      <c r="AV19" s="100" t="s">
        <v>5475</v>
      </c>
      <c r="AW19" s="82"/>
      <c r="AX19" s="82"/>
      <c r="AY19" s="82"/>
    </row>
    <row r="20" spans="1:51" ht="409.6">
      <c r="A20" s="92" t="s">
        <v>359</v>
      </c>
      <c r="B20" s="92" t="s">
        <v>363</v>
      </c>
      <c r="C20" s="92" t="s">
        <v>5078</v>
      </c>
      <c r="D20" s="92"/>
      <c r="E20" s="92"/>
      <c r="F20" s="92"/>
      <c r="G20" s="93"/>
      <c r="H20" s="93"/>
      <c r="I20" s="93"/>
      <c r="J20" s="94"/>
      <c r="K20" s="45">
        <v>1</v>
      </c>
      <c r="L20" s="96" t="s">
        <v>5476</v>
      </c>
      <c r="M20" s="96" t="s">
        <v>5477</v>
      </c>
      <c r="N20" s="96" t="s">
        <v>5478</v>
      </c>
      <c r="O20" s="45"/>
      <c r="P20" s="96" t="s">
        <v>5479</v>
      </c>
      <c r="Q20" s="96" t="s">
        <v>5480</v>
      </c>
      <c r="R20" s="96" t="s">
        <v>5481</v>
      </c>
      <c r="S20" s="96" t="s">
        <v>5482</v>
      </c>
      <c r="T20" s="96" t="s">
        <v>5483</v>
      </c>
      <c r="U20" s="96" t="s">
        <v>5484</v>
      </c>
      <c r="V20" s="45"/>
      <c r="W20" s="96" t="s">
        <v>5485</v>
      </c>
      <c r="X20" s="96" t="s">
        <v>5486</v>
      </c>
      <c r="Y20" s="45"/>
      <c r="Z20" s="96" t="s">
        <v>5487</v>
      </c>
      <c r="AA20" s="96" t="s">
        <v>5488</v>
      </c>
      <c r="AB20" s="96" t="s">
        <v>5489</v>
      </c>
      <c r="AC20" s="96" t="s">
        <v>5490</v>
      </c>
      <c r="AD20" s="45"/>
      <c r="AE20" s="45"/>
      <c r="AF20" s="45"/>
      <c r="AG20" s="96" t="s">
        <v>5491</v>
      </c>
      <c r="AH20" s="45"/>
      <c r="AI20" s="96" t="s">
        <v>5492</v>
      </c>
      <c r="AJ20" s="45"/>
      <c r="AK20" s="96" t="s">
        <v>5493</v>
      </c>
      <c r="AL20" s="45"/>
      <c r="AM20" s="45"/>
      <c r="AN20" s="45"/>
      <c r="AO20" s="96" t="s">
        <v>5494</v>
      </c>
      <c r="AP20" s="45"/>
      <c r="AQ20" s="45"/>
      <c r="AR20" s="45"/>
      <c r="AS20" s="96" t="s">
        <v>5495</v>
      </c>
      <c r="AT20" s="96" t="s">
        <v>5496</v>
      </c>
      <c r="AU20" s="96" t="s">
        <v>5497</v>
      </c>
      <c r="AV20" s="100" t="s">
        <v>5498</v>
      </c>
      <c r="AW20" s="96" t="s">
        <v>5499</v>
      </c>
      <c r="AX20" s="82"/>
      <c r="AY20" s="82"/>
    </row>
    <row r="21" spans="1:51" ht="409.6">
      <c r="A21" s="92" t="s">
        <v>5500</v>
      </c>
      <c r="B21" s="92" t="s">
        <v>5501</v>
      </c>
      <c r="C21" s="92" t="s">
        <v>5078</v>
      </c>
      <c r="D21" s="92"/>
      <c r="E21" s="92"/>
      <c r="F21" s="92"/>
      <c r="G21" s="93"/>
      <c r="H21" s="93"/>
      <c r="I21" s="93"/>
      <c r="J21" s="94"/>
      <c r="K21" s="45">
        <v>1</v>
      </c>
      <c r="L21" s="96" t="s">
        <v>5502</v>
      </c>
      <c r="M21" s="96" t="s">
        <v>5503</v>
      </c>
      <c r="N21" s="96" t="s">
        <v>5504</v>
      </c>
      <c r="O21" s="45"/>
      <c r="P21" s="96" t="s">
        <v>5505</v>
      </c>
      <c r="Q21" s="96" t="s">
        <v>5506</v>
      </c>
      <c r="R21" s="45"/>
      <c r="S21" s="96" t="s">
        <v>5507</v>
      </c>
      <c r="T21" s="96" t="s">
        <v>5508</v>
      </c>
      <c r="U21" s="96" t="s">
        <v>5509</v>
      </c>
      <c r="V21" s="45"/>
      <c r="W21" s="96" t="s">
        <v>5510</v>
      </c>
      <c r="X21" s="96" t="s">
        <v>5511</v>
      </c>
      <c r="Y21" s="45"/>
      <c r="Z21" s="96" t="s">
        <v>5512</v>
      </c>
      <c r="AA21" s="96" t="s">
        <v>5513</v>
      </c>
      <c r="AB21" s="96" t="s">
        <v>5514</v>
      </c>
      <c r="AC21" s="96" t="s">
        <v>5515</v>
      </c>
      <c r="AD21" s="45"/>
      <c r="AE21" s="45"/>
      <c r="AF21" s="45"/>
      <c r="AG21" s="45"/>
      <c r="AH21" s="45"/>
      <c r="AI21" s="96" t="s">
        <v>5516</v>
      </c>
      <c r="AJ21" s="45"/>
      <c r="AK21" s="96" t="s">
        <v>5517</v>
      </c>
      <c r="AL21" s="45"/>
      <c r="AM21" s="45"/>
      <c r="AN21" s="45"/>
      <c r="AO21" s="96" t="s">
        <v>5518</v>
      </c>
      <c r="AP21" s="45"/>
      <c r="AQ21" s="45"/>
      <c r="AR21" s="45"/>
      <c r="AS21" s="96" t="s">
        <v>5519</v>
      </c>
      <c r="AT21" s="96" t="s">
        <v>5520</v>
      </c>
      <c r="AU21" s="96" t="s">
        <v>5521</v>
      </c>
      <c r="AV21" s="100" t="s">
        <v>5522</v>
      </c>
      <c r="AW21" s="96" t="s">
        <v>5523</v>
      </c>
      <c r="AX21" s="82"/>
      <c r="AY21" s="82"/>
    </row>
    <row r="22" spans="1:51" ht="13.2">
      <c r="A22" s="92" t="s">
        <v>5524</v>
      </c>
      <c r="B22" s="92" t="s">
        <v>5525</v>
      </c>
      <c r="C22" s="92" t="s">
        <v>5078</v>
      </c>
      <c r="D22" s="92"/>
      <c r="E22" s="92"/>
      <c r="F22" s="92"/>
      <c r="G22" s="93"/>
      <c r="H22" s="93"/>
      <c r="I22" s="93"/>
      <c r="J22" s="94"/>
      <c r="K22" s="98"/>
      <c r="L22" s="82"/>
      <c r="M22" s="82"/>
      <c r="N22" s="82"/>
      <c r="O22" s="82"/>
      <c r="P22" s="82"/>
      <c r="Q22" s="82"/>
      <c r="R22" s="82"/>
      <c r="S22" s="82"/>
      <c r="T22" s="82"/>
      <c r="U22" s="82"/>
      <c r="V22" s="82"/>
      <c r="W22" s="82"/>
      <c r="X22" s="82"/>
      <c r="Y22" s="82"/>
      <c r="Z22" s="82"/>
      <c r="AA22" s="82"/>
      <c r="AB22" s="82"/>
      <c r="AC22" s="82"/>
      <c r="AD22" s="82"/>
      <c r="AE22" s="82"/>
      <c r="AF22" s="82"/>
      <c r="AG22" s="82"/>
      <c r="AH22" s="82"/>
      <c r="AI22" s="82"/>
      <c r="AJ22" s="82"/>
      <c r="AK22" s="82"/>
      <c r="AL22" s="82"/>
      <c r="AM22" s="82"/>
      <c r="AN22" s="82"/>
      <c r="AO22" s="82"/>
      <c r="AP22" s="82"/>
      <c r="AQ22" s="82"/>
      <c r="AR22" s="82"/>
      <c r="AS22" s="82"/>
      <c r="AT22" s="82"/>
      <c r="AU22" s="82"/>
      <c r="AV22" s="82"/>
      <c r="AW22" s="82"/>
      <c r="AX22" s="82"/>
      <c r="AY22" s="82"/>
    </row>
    <row r="23" spans="1:51" ht="13.2">
      <c r="A23" s="92" t="s">
        <v>5526</v>
      </c>
      <c r="B23" s="92" t="s">
        <v>5527</v>
      </c>
      <c r="C23" s="92" t="s">
        <v>5244</v>
      </c>
      <c r="D23" s="92"/>
      <c r="E23" s="92"/>
      <c r="F23" s="92"/>
      <c r="G23" s="93"/>
      <c r="H23" s="93"/>
      <c r="I23" s="93"/>
      <c r="J23" s="94"/>
      <c r="K23" s="98"/>
      <c r="L23" s="82"/>
      <c r="M23" s="82"/>
      <c r="N23" s="82"/>
      <c r="O23" s="82"/>
      <c r="P23" s="82"/>
      <c r="Q23" s="82"/>
      <c r="R23" s="82"/>
      <c r="S23" s="82"/>
      <c r="T23" s="82"/>
      <c r="U23" s="82"/>
      <c r="V23" s="82"/>
      <c r="W23" s="82"/>
      <c r="X23" s="82"/>
      <c r="Y23" s="82"/>
      <c r="Z23" s="82"/>
      <c r="AA23" s="82"/>
      <c r="AB23" s="82"/>
      <c r="AC23" s="82"/>
      <c r="AD23" s="82"/>
      <c r="AE23" s="82"/>
      <c r="AF23" s="82"/>
      <c r="AG23" s="82"/>
      <c r="AH23" s="82"/>
      <c r="AI23" s="82"/>
      <c r="AJ23" s="82"/>
      <c r="AK23" s="82"/>
      <c r="AL23" s="82"/>
      <c r="AM23" s="82"/>
      <c r="AN23" s="82"/>
      <c r="AO23" s="82"/>
      <c r="AP23" s="82"/>
      <c r="AQ23" s="82"/>
      <c r="AR23" s="82"/>
      <c r="AS23" s="82"/>
      <c r="AT23" s="82"/>
      <c r="AU23" s="82"/>
      <c r="AV23" s="82"/>
      <c r="AW23" s="82"/>
      <c r="AX23" s="82"/>
      <c r="AY23" s="82"/>
    </row>
    <row r="24" spans="1:51" ht="13.2">
      <c r="A24" s="92" t="s">
        <v>5528</v>
      </c>
      <c r="B24" s="92" t="s">
        <v>5529</v>
      </c>
      <c r="C24" s="92" t="s">
        <v>5244</v>
      </c>
      <c r="D24" s="92"/>
      <c r="E24" s="92"/>
      <c r="F24" s="92"/>
      <c r="G24" s="93"/>
      <c r="H24" s="93"/>
      <c r="I24" s="93"/>
      <c r="J24" s="94"/>
      <c r="K24" s="98"/>
      <c r="L24" s="82"/>
      <c r="M24" s="82"/>
      <c r="N24" s="82"/>
      <c r="O24" s="82"/>
      <c r="P24" s="82"/>
      <c r="Q24" s="82"/>
      <c r="R24" s="82"/>
      <c r="S24" s="82"/>
      <c r="T24" s="82"/>
      <c r="U24" s="82"/>
      <c r="V24" s="82"/>
      <c r="W24" s="82"/>
      <c r="X24" s="82"/>
      <c r="Y24" s="82"/>
      <c r="Z24" s="82"/>
      <c r="AA24" s="82"/>
      <c r="AB24" s="82"/>
      <c r="AC24" s="82"/>
      <c r="AD24" s="82"/>
      <c r="AE24" s="82"/>
      <c r="AF24" s="82"/>
      <c r="AG24" s="82"/>
      <c r="AH24" s="82"/>
      <c r="AI24" s="82"/>
      <c r="AJ24" s="82"/>
      <c r="AK24" s="82"/>
      <c r="AL24" s="82"/>
      <c r="AM24" s="82"/>
      <c r="AN24" s="82"/>
      <c r="AO24" s="82"/>
      <c r="AP24" s="82"/>
      <c r="AQ24" s="82"/>
      <c r="AR24" s="82"/>
      <c r="AS24" s="82"/>
      <c r="AT24" s="82"/>
      <c r="AU24" s="82"/>
      <c r="AV24" s="82"/>
      <c r="AW24" s="82"/>
      <c r="AX24" s="82"/>
      <c r="AY24" s="82"/>
    </row>
    <row r="25" spans="1:51" ht="13.2">
      <c r="A25" s="92" t="s">
        <v>5530</v>
      </c>
      <c r="B25" s="92" t="s">
        <v>5531</v>
      </c>
      <c r="C25" s="92" t="s">
        <v>5244</v>
      </c>
      <c r="D25" s="92"/>
      <c r="E25" s="92"/>
      <c r="F25" s="92"/>
      <c r="G25" s="93"/>
      <c r="H25" s="93"/>
      <c r="I25" s="93"/>
      <c r="J25" s="94"/>
      <c r="K25" s="98"/>
      <c r="L25" s="82"/>
      <c r="M25" s="82"/>
      <c r="N25" s="82"/>
      <c r="O25" s="82"/>
      <c r="P25" s="82"/>
      <c r="Q25" s="82"/>
      <c r="R25" s="82"/>
      <c r="S25" s="82"/>
      <c r="T25" s="82"/>
      <c r="U25" s="82"/>
      <c r="V25" s="82"/>
      <c r="W25" s="82"/>
      <c r="X25" s="82"/>
      <c r="Y25" s="82"/>
      <c r="Z25" s="82"/>
      <c r="AA25" s="82"/>
      <c r="AB25" s="82"/>
      <c r="AC25" s="82"/>
      <c r="AD25" s="82"/>
      <c r="AE25" s="82"/>
      <c r="AF25" s="82"/>
      <c r="AG25" s="82"/>
      <c r="AH25" s="82"/>
      <c r="AI25" s="82"/>
      <c r="AJ25" s="82"/>
      <c r="AK25" s="82"/>
      <c r="AL25" s="82"/>
      <c r="AM25" s="82"/>
      <c r="AN25" s="82"/>
      <c r="AO25" s="82"/>
      <c r="AP25" s="82"/>
      <c r="AQ25" s="82"/>
      <c r="AR25" s="82"/>
      <c r="AS25" s="82"/>
      <c r="AT25" s="82"/>
      <c r="AU25" s="82"/>
      <c r="AV25" s="82"/>
      <c r="AW25" s="82"/>
      <c r="AX25" s="82"/>
      <c r="AY25" s="82"/>
    </row>
    <row r="26" spans="1:51" ht="13.2">
      <c r="A26" s="92" t="s">
        <v>5532</v>
      </c>
      <c r="B26" s="92" t="s">
        <v>5533</v>
      </c>
      <c r="C26" s="92" t="s">
        <v>5244</v>
      </c>
      <c r="D26" s="92"/>
      <c r="E26" s="92"/>
      <c r="F26" s="92"/>
      <c r="G26" s="93"/>
      <c r="H26" s="93"/>
      <c r="I26" s="93"/>
      <c r="J26" s="94"/>
      <c r="K26" s="98"/>
      <c r="L26" s="82"/>
      <c r="M26" s="82"/>
      <c r="N26" s="82"/>
      <c r="O26" s="82"/>
      <c r="P26" s="82"/>
      <c r="Q26" s="82"/>
      <c r="R26" s="82"/>
      <c r="S26" s="82"/>
      <c r="T26" s="82"/>
      <c r="U26" s="82"/>
      <c r="V26" s="82"/>
      <c r="W26" s="82"/>
      <c r="X26" s="82"/>
      <c r="Y26" s="82"/>
      <c r="Z26" s="82"/>
      <c r="AA26" s="82"/>
      <c r="AB26" s="82"/>
      <c r="AC26" s="82"/>
      <c r="AD26" s="82"/>
      <c r="AE26" s="82"/>
      <c r="AF26" s="82"/>
      <c r="AG26" s="82"/>
      <c r="AH26" s="82"/>
      <c r="AI26" s="82"/>
      <c r="AJ26" s="82"/>
      <c r="AK26" s="82"/>
      <c r="AL26" s="82"/>
      <c r="AM26" s="82"/>
      <c r="AN26" s="82"/>
      <c r="AO26" s="82"/>
      <c r="AP26" s="82"/>
      <c r="AQ26" s="82"/>
      <c r="AR26" s="82"/>
      <c r="AS26" s="82"/>
      <c r="AT26" s="82"/>
      <c r="AU26" s="82"/>
      <c r="AV26" s="82"/>
      <c r="AW26" s="82"/>
      <c r="AX26" s="82"/>
      <c r="AY26" s="82"/>
    </row>
    <row r="27" spans="1:51" ht="13.2">
      <c r="A27" s="92" t="s">
        <v>429</v>
      </c>
      <c r="B27" s="92" t="s">
        <v>432</v>
      </c>
      <c r="C27" s="92" t="s">
        <v>5244</v>
      </c>
      <c r="D27" s="92"/>
      <c r="E27" s="92"/>
      <c r="F27" s="92"/>
      <c r="G27" s="93"/>
      <c r="H27" s="93"/>
      <c r="I27" s="93"/>
      <c r="J27" s="94"/>
      <c r="K27" s="98"/>
      <c r="L27" s="82"/>
      <c r="M27" s="82"/>
      <c r="N27" s="82"/>
      <c r="O27" s="82"/>
      <c r="P27" s="82"/>
      <c r="Q27" s="82"/>
      <c r="R27" s="82"/>
      <c r="S27" s="82"/>
      <c r="T27" s="82"/>
      <c r="U27" s="82"/>
      <c r="V27" s="82"/>
      <c r="W27" s="82"/>
      <c r="X27" s="82"/>
      <c r="Y27" s="82"/>
      <c r="Z27" s="82"/>
      <c r="AA27" s="82"/>
      <c r="AB27" s="82"/>
      <c r="AC27" s="82"/>
      <c r="AD27" s="82"/>
      <c r="AE27" s="82"/>
      <c r="AF27" s="82"/>
      <c r="AG27" s="82"/>
      <c r="AH27" s="82"/>
      <c r="AI27" s="82"/>
      <c r="AJ27" s="82"/>
      <c r="AK27" s="82"/>
      <c r="AL27" s="82"/>
      <c r="AM27" s="82"/>
      <c r="AN27" s="82"/>
      <c r="AO27" s="82"/>
      <c r="AP27" s="82"/>
      <c r="AQ27" s="82"/>
      <c r="AR27" s="82"/>
      <c r="AS27" s="82"/>
      <c r="AT27" s="82"/>
      <c r="AU27" s="82"/>
      <c r="AV27" s="82"/>
      <c r="AW27" s="82"/>
      <c r="AX27" s="82"/>
      <c r="AY27" s="82"/>
    </row>
    <row r="28" spans="1:51" ht="13.2">
      <c r="A28" s="92" t="s">
        <v>462</v>
      </c>
      <c r="B28" s="92" t="s">
        <v>465</v>
      </c>
      <c r="C28" s="92" t="s">
        <v>5244</v>
      </c>
      <c r="D28" s="92"/>
      <c r="E28" s="92"/>
      <c r="F28" s="92"/>
      <c r="G28" s="93"/>
      <c r="H28" s="93"/>
      <c r="I28" s="93"/>
      <c r="J28" s="94"/>
      <c r="K28" s="98"/>
      <c r="L28" s="82"/>
      <c r="M28" s="82"/>
      <c r="N28" s="82"/>
      <c r="O28" s="82"/>
      <c r="P28" s="82"/>
      <c r="Q28" s="82"/>
      <c r="R28" s="82"/>
      <c r="S28" s="82"/>
      <c r="T28" s="82"/>
      <c r="U28" s="82"/>
      <c r="V28" s="82"/>
      <c r="W28" s="82"/>
      <c r="X28" s="82"/>
      <c r="Y28" s="82"/>
      <c r="Z28" s="82"/>
      <c r="AA28" s="82"/>
      <c r="AB28" s="82"/>
      <c r="AC28" s="82"/>
      <c r="AD28" s="82"/>
      <c r="AE28" s="82"/>
      <c r="AF28" s="82"/>
      <c r="AG28" s="82"/>
      <c r="AH28" s="82"/>
      <c r="AI28" s="82"/>
      <c r="AJ28" s="82"/>
      <c r="AK28" s="82"/>
      <c r="AL28" s="82"/>
      <c r="AM28" s="82"/>
      <c r="AN28" s="82"/>
      <c r="AO28" s="82"/>
      <c r="AP28" s="82"/>
      <c r="AQ28" s="82"/>
      <c r="AR28" s="82"/>
      <c r="AS28" s="82"/>
      <c r="AT28" s="82"/>
      <c r="AU28" s="82"/>
      <c r="AV28" s="82"/>
      <c r="AW28" s="82"/>
      <c r="AX28" s="82"/>
      <c r="AY28" s="82"/>
    </row>
    <row r="29" spans="1:51" ht="13.2">
      <c r="A29" s="92" t="s">
        <v>494</v>
      </c>
      <c r="B29" s="92" t="s">
        <v>497</v>
      </c>
      <c r="C29" s="92" t="s">
        <v>5244</v>
      </c>
      <c r="D29" s="92"/>
      <c r="E29" s="92"/>
      <c r="F29" s="92"/>
      <c r="G29" s="93"/>
      <c r="H29" s="93"/>
      <c r="I29" s="93"/>
      <c r="J29" s="94"/>
      <c r="K29" s="98"/>
      <c r="L29" s="82"/>
      <c r="M29" s="82"/>
      <c r="N29" s="82"/>
      <c r="O29" s="82"/>
      <c r="P29" s="82"/>
      <c r="Q29" s="82"/>
      <c r="R29" s="82"/>
      <c r="S29" s="82"/>
      <c r="T29" s="82"/>
      <c r="U29" s="82"/>
      <c r="V29" s="82"/>
      <c r="W29" s="82"/>
      <c r="X29" s="82"/>
      <c r="Y29" s="82"/>
      <c r="Z29" s="82"/>
      <c r="AA29" s="82"/>
      <c r="AB29" s="82"/>
      <c r="AC29" s="82"/>
      <c r="AD29" s="82"/>
      <c r="AE29" s="82"/>
      <c r="AF29" s="82"/>
      <c r="AG29" s="82"/>
      <c r="AH29" s="82"/>
      <c r="AI29" s="82"/>
      <c r="AJ29" s="82"/>
      <c r="AK29" s="82"/>
      <c r="AL29" s="82"/>
      <c r="AM29" s="82"/>
      <c r="AN29" s="82"/>
      <c r="AO29" s="82"/>
      <c r="AP29" s="82"/>
      <c r="AQ29" s="82"/>
      <c r="AR29" s="82"/>
      <c r="AS29" s="82"/>
      <c r="AT29" s="82"/>
      <c r="AU29" s="82"/>
      <c r="AV29" s="82"/>
      <c r="AW29" s="82"/>
      <c r="AX29" s="82"/>
      <c r="AY29" s="82"/>
    </row>
    <row r="30" spans="1:51" ht="13.2">
      <c r="A30" s="92" t="s">
        <v>528</v>
      </c>
      <c r="B30" s="92" t="s">
        <v>530</v>
      </c>
      <c r="C30" s="92" t="s">
        <v>5244</v>
      </c>
      <c r="D30" s="92"/>
      <c r="E30" s="92"/>
      <c r="F30" s="92"/>
      <c r="G30" s="93"/>
      <c r="H30" s="93"/>
      <c r="I30" s="93"/>
      <c r="J30" s="94"/>
      <c r="K30" s="98"/>
      <c r="L30" s="82"/>
      <c r="M30" s="82"/>
      <c r="N30" s="82"/>
      <c r="O30" s="82"/>
      <c r="P30" s="82"/>
      <c r="Q30" s="82"/>
      <c r="R30" s="82"/>
      <c r="S30" s="82"/>
      <c r="T30" s="82"/>
      <c r="U30" s="82"/>
      <c r="V30" s="82"/>
      <c r="W30" s="82"/>
      <c r="X30" s="82"/>
      <c r="Y30" s="82"/>
      <c r="Z30" s="82"/>
      <c r="AA30" s="82"/>
      <c r="AB30" s="82"/>
      <c r="AC30" s="82"/>
      <c r="AD30" s="82"/>
      <c r="AE30" s="82"/>
      <c r="AF30" s="82"/>
      <c r="AG30" s="82"/>
      <c r="AH30" s="82"/>
      <c r="AI30" s="82"/>
      <c r="AJ30" s="82"/>
      <c r="AK30" s="82"/>
      <c r="AL30" s="82"/>
      <c r="AM30" s="82"/>
      <c r="AN30" s="82"/>
      <c r="AO30" s="82"/>
      <c r="AP30" s="82"/>
      <c r="AQ30" s="82"/>
      <c r="AR30" s="82"/>
      <c r="AS30" s="82"/>
      <c r="AT30" s="82"/>
      <c r="AU30" s="82"/>
      <c r="AV30" s="82"/>
      <c r="AW30" s="82"/>
      <c r="AX30" s="82"/>
      <c r="AY30" s="82"/>
    </row>
    <row r="31" spans="1:51" ht="13.2">
      <c r="A31" s="92" t="s">
        <v>5534</v>
      </c>
      <c r="B31" s="92" t="s">
        <v>5535</v>
      </c>
      <c r="C31" s="92" t="s">
        <v>5244</v>
      </c>
      <c r="D31" s="92"/>
      <c r="E31" s="92"/>
      <c r="F31" s="92"/>
      <c r="G31" s="93"/>
      <c r="H31" s="93"/>
      <c r="I31" s="93"/>
      <c r="J31" s="94"/>
      <c r="K31" s="98"/>
      <c r="L31" s="82"/>
      <c r="M31" s="82"/>
      <c r="N31" s="82"/>
      <c r="O31" s="82"/>
      <c r="P31" s="82"/>
      <c r="Q31" s="82"/>
      <c r="R31" s="82"/>
      <c r="S31" s="82"/>
      <c r="T31" s="82"/>
      <c r="U31" s="82"/>
      <c r="V31" s="82"/>
      <c r="W31" s="82"/>
      <c r="X31" s="82"/>
      <c r="Y31" s="82"/>
      <c r="Z31" s="82"/>
      <c r="AA31" s="82"/>
      <c r="AB31" s="82"/>
      <c r="AC31" s="82"/>
      <c r="AD31" s="82"/>
      <c r="AE31" s="82"/>
      <c r="AF31" s="82"/>
      <c r="AG31" s="82"/>
      <c r="AH31" s="82"/>
      <c r="AI31" s="82"/>
      <c r="AJ31" s="82"/>
      <c r="AK31" s="82"/>
      <c r="AL31" s="82"/>
      <c r="AM31" s="82"/>
      <c r="AN31" s="82"/>
      <c r="AO31" s="82"/>
      <c r="AP31" s="82"/>
      <c r="AQ31" s="82"/>
      <c r="AR31" s="82"/>
      <c r="AS31" s="82"/>
      <c r="AT31" s="82"/>
      <c r="AU31" s="82"/>
      <c r="AV31" s="82"/>
      <c r="AW31" s="82"/>
      <c r="AX31" s="82"/>
      <c r="AY31" s="82"/>
    </row>
    <row r="32" spans="1:51" ht="13.2">
      <c r="A32" s="92" t="s">
        <v>5536</v>
      </c>
      <c r="B32" s="92" t="s">
        <v>5537</v>
      </c>
      <c r="C32" s="92" t="s">
        <v>5244</v>
      </c>
      <c r="D32" s="92"/>
      <c r="E32" s="92"/>
      <c r="F32" s="92"/>
      <c r="G32" s="93"/>
      <c r="H32" s="93"/>
      <c r="I32" s="93"/>
      <c r="J32" s="94"/>
      <c r="K32" s="98"/>
      <c r="L32" s="82"/>
      <c r="M32" s="82"/>
      <c r="N32" s="82"/>
      <c r="O32" s="82"/>
      <c r="P32" s="82"/>
      <c r="Q32" s="82"/>
      <c r="R32" s="82"/>
      <c r="S32" s="82"/>
      <c r="T32" s="82"/>
      <c r="U32" s="82"/>
      <c r="V32" s="82"/>
      <c r="W32" s="82"/>
      <c r="X32" s="82"/>
      <c r="Y32" s="82"/>
      <c r="Z32" s="82"/>
      <c r="AA32" s="82"/>
      <c r="AB32" s="82"/>
      <c r="AC32" s="82"/>
      <c r="AD32" s="82"/>
      <c r="AE32" s="82"/>
      <c r="AF32" s="82"/>
      <c r="AG32" s="82"/>
      <c r="AH32" s="82"/>
      <c r="AI32" s="82"/>
      <c r="AJ32" s="82"/>
      <c r="AK32" s="82"/>
      <c r="AL32" s="82"/>
      <c r="AM32" s="82"/>
      <c r="AN32" s="82"/>
      <c r="AO32" s="82"/>
      <c r="AP32" s="82"/>
      <c r="AQ32" s="82"/>
      <c r="AR32" s="82"/>
      <c r="AS32" s="82"/>
      <c r="AT32" s="82"/>
      <c r="AU32" s="82"/>
      <c r="AV32" s="82"/>
      <c r="AW32" s="82"/>
      <c r="AX32" s="82"/>
      <c r="AY32" s="82"/>
    </row>
    <row r="33" spans="1:51" ht="409.6">
      <c r="A33" s="92" t="s">
        <v>561</v>
      </c>
      <c r="B33" s="92" t="s">
        <v>565</v>
      </c>
      <c r="C33" s="92" t="s">
        <v>5244</v>
      </c>
      <c r="D33" s="92"/>
      <c r="E33" s="92"/>
      <c r="F33" s="92"/>
      <c r="G33" s="93"/>
      <c r="H33" s="93"/>
      <c r="I33" s="93"/>
      <c r="J33" s="94"/>
      <c r="K33" s="101">
        <v>1</v>
      </c>
      <c r="L33" s="96" t="s">
        <v>5538</v>
      </c>
      <c r="M33" s="96" t="s">
        <v>5539</v>
      </c>
      <c r="N33" s="96" t="s">
        <v>5540</v>
      </c>
      <c r="O33" s="96" t="s">
        <v>5541</v>
      </c>
      <c r="P33" s="96" t="s">
        <v>5542</v>
      </c>
      <c r="Q33" s="96" t="s">
        <v>5543</v>
      </c>
      <c r="R33" s="96" t="s">
        <v>5544</v>
      </c>
      <c r="S33" s="96" t="s">
        <v>5545</v>
      </c>
      <c r="T33" s="96" t="s">
        <v>5546</v>
      </c>
      <c r="U33" s="96" t="s">
        <v>5547</v>
      </c>
      <c r="V33" s="45"/>
      <c r="W33" s="96" t="s">
        <v>5548</v>
      </c>
      <c r="X33" s="96" t="s">
        <v>5549</v>
      </c>
      <c r="Y33" s="96" t="s">
        <v>5550</v>
      </c>
      <c r="Z33" s="96" t="s">
        <v>5551</v>
      </c>
      <c r="AA33" s="96" t="s">
        <v>5552</v>
      </c>
      <c r="AB33" s="96" t="s">
        <v>5553</v>
      </c>
      <c r="AC33" s="96" t="s">
        <v>5554</v>
      </c>
      <c r="AD33" s="45"/>
      <c r="AE33" s="45"/>
      <c r="AF33" s="96" t="s">
        <v>5555</v>
      </c>
      <c r="AG33" s="96" t="s">
        <v>5556</v>
      </c>
      <c r="AH33" s="45"/>
      <c r="AI33" s="96" t="s">
        <v>5557</v>
      </c>
      <c r="AJ33" s="96" t="s">
        <v>5558</v>
      </c>
      <c r="AK33" s="96" t="s">
        <v>5559</v>
      </c>
      <c r="AL33" s="96" t="s">
        <v>5560</v>
      </c>
      <c r="AM33" s="96" t="s">
        <v>5561</v>
      </c>
      <c r="AN33" s="96" t="s">
        <v>5562</v>
      </c>
      <c r="AO33" s="96" t="s">
        <v>5563</v>
      </c>
      <c r="AP33" s="96" t="s">
        <v>5564</v>
      </c>
      <c r="AQ33" s="96" t="s">
        <v>5565</v>
      </c>
      <c r="AR33" s="96" t="s">
        <v>5566</v>
      </c>
      <c r="AS33" s="96" t="s">
        <v>5567</v>
      </c>
      <c r="AT33" s="96" t="s">
        <v>5568</v>
      </c>
      <c r="AU33" s="96" t="s">
        <v>5569</v>
      </c>
      <c r="AV33" s="96" t="s">
        <v>5570</v>
      </c>
      <c r="AW33" s="96" t="s">
        <v>5571</v>
      </c>
      <c r="AX33" s="82"/>
      <c r="AY33" s="82"/>
    </row>
    <row r="34" spans="1:51" ht="13.2">
      <c r="A34" s="92" t="s">
        <v>5572</v>
      </c>
      <c r="B34" s="92" t="s">
        <v>5573</v>
      </c>
      <c r="C34" s="92" t="s">
        <v>5244</v>
      </c>
      <c r="D34" s="92"/>
      <c r="E34" s="92"/>
      <c r="F34" s="92"/>
      <c r="G34" s="93"/>
      <c r="H34" s="93"/>
      <c r="I34" s="93"/>
      <c r="J34" s="94"/>
      <c r="K34" s="98"/>
      <c r="L34" s="82"/>
      <c r="M34" s="82"/>
      <c r="N34" s="82"/>
      <c r="O34" s="82"/>
      <c r="P34" s="82"/>
      <c r="Q34" s="82"/>
      <c r="R34" s="82"/>
      <c r="S34" s="82"/>
      <c r="T34" s="82"/>
      <c r="U34" s="82"/>
      <c r="V34" s="82"/>
      <c r="W34" s="82"/>
      <c r="X34" s="82"/>
      <c r="Y34" s="82"/>
      <c r="Z34" s="82"/>
      <c r="AA34" s="82"/>
      <c r="AB34" s="82"/>
      <c r="AC34" s="82"/>
      <c r="AD34" s="82"/>
      <c r="AE34" s="82"/>
      <c r="AF34" s="82"/>
      <c r="AG34" s="82"/>
      <c r="AH34" s="82"/>
      <c r="AI34" s="82"/>
      <c r="AJ34" s="82"/>
      <c r="AK34" s="82"/>
      <c r="AL34" s="82"/>
      <c r="AM34" s="82"/>
      <c r="AN34" s="82"/>
      <c r="AO34" s="82"/>
      <c r="AP34" s="82"/>
      <c r="AQ34" s="82"/>
      <c r="AR34" s="82"/>
      <c r="AS34" s="82"/>
      <c r="AT34" s="82"/>
      <c r="AU34" s="82"/>
      <c r="AV34" s="82"/>
      <c r="AW34" s="82"/>
      <c r="AX34" s="82"/>
      <c r="AY34" s="82"/>
    </row>
    <row r="35" spans="1:51" ht="409.6">
      <c r="A35" s="92" t="s">
        <v>5574</v>
      </c>
      <c r="B35" s="92" t="s">
        <v>5575</v>
      </c>
      <c r="C35" s="92" t="s">
        <v>5244</v>
      </c>
      <c r="D35" s="92"/>
      <c r="E35" s="92"/>
      <c r="F35" s="92"/>
      <c r="G35" s="93"/>
      <c r="H35" s="93"/>
      <c r="I35" s="93"/>
      <c r="J35" s="94"/>
      <c r="K35" s="101">
        <v>1</v>
      </c>
      <c r="L35" s="96" t="s">
        <v>5576</v>
      </c>
      <c r="M35" s="96" t="s">
        <v>5577</v>
      </c>
      <c r="N35" s="45"/>
      <c r="O35" s="96" t="s">
        <v>5578</v>
      </c>
      <c r="P35" s="96" t="s">
        <v>5579</v>
      </c>
      <c r="Q35" s="96" t="s">
        <v>5580</v>
      </c>
      <c r="R35" s="96" t="s">
        <v>5581</v>
      </c>
      <c r="S35" s="96" t="s">
        <v>5582</v>
      </c>
      <c r="T35" s="96" t="s">
        <v>5583</v>
      </c>
      <c r="U35" s="96" t="s">
        <v>5584</v>
      </c>
      <c r="V35" s="96" t="s">
        <v>5585</v>
      </c>
      <c r="W35" s="96" t="s">
        <v>5586</v>
      </c>
      <c r="X35" s="96" t="s">
        <v>5587</v>
      </c>
      <c r="Y35" s="96" t="s">
        <v>5588</v>
      </c>
      <c r="Z35" s="96" t="s">
        <v>5589</v>
      </c>
      <c r="AA35" s="96" t="s">
        <v>5590</v>
      </c>
      <c r="AB35" s="96" t="s">
        <v>5591</v>
      </c>
      <c r="AC35" s="96" t="s">
        <v>5592</v>
      </c>
      <c r="AD35" s="45"/>
      <c r="AE35" s="45"/>
      <c r="AF35" s="96" t="s">
        <v>5593</v>
      </c>
      <c r="AG35" s="96" t="s">
        <v>5594</v>
      </c>
      <c r="AH35" s="45"/>
      <c r="AI35" s="96" t="s">
        <v>5595</v>
      </c>
      <c r="AJ35" s="96" t="s">
        <v>5596</v>
      </c>
      <c r="AK35" s="96" t="s">
        <v>5597</v>
      </c>
      <c r="AL35" s="96" t="s">
        <v>5598</v>
      </c>
      <c r="AM35" s="96" t="s">
        <v>5599</v>
      </c>
      <c r="AN35" s="96" t="s">
        <v>5600</v>
      </c>
      <c r="AO35" s="96" t="s">
        <v>5601</v>
      </c>
      <c r="AP35" s="96" t="s">
        <v>5602</v>
      </c>
      <c r="AQ35" s="96" t="s">
        <v>5603</v>
      </c>
      <c r="AR35" s="96" t="s">
        <v>5604</v>
      </c>
      <c r="AS35" s="96" t="s">
        <v>5605</v>
      </c>
      <c r="AT35" s="96" t="s">
        <v>5606</v>
      </c>
      <c r="AU35" s="96" t="s">
        <v>5607</v>
      </c>
      <c r="AV35" s="96" t="s">
        <v>5608</v>
      </c>
      <c r="AW35" s="96" t="s">
        <v>5609</v>
      </c>
      <c r="AX35" s="82"/>
      <c r="AY35" s="82"/>
    </row>
    <row r="36" spans="1:51" ht="409.6">
      <c r="A36" s="92" t="s">
        <v>5610</v>
      </c>
      <c r="B36" s="92" t="s">
        <v>5611</v>
      </c>
      <c r="C36" s="92" t="s">
        <v>5244</v>
      </c>
      <c r="D36" s="92"/>
      <c r="E36" s="92"/>
      <c r="F36" s="92"/>
      <c r="G36" s="93"/>
      <c r="H36" s="93"/>
      <c r="I36" s="93"/>
      <c r="J36" s="94"/>
      <c r="K36" s="101"/>
      <c r="L36" s="96" t="s">
        <v>5612</v>
      </c>
      <c r="M36" s="45"/>
      <c r="N36" s="45"/>
      <c r="O36" s="45"/>
      <c r="P36" s="96" t="s">
        <v>5613</v>
      </c>
      <c r="Q36" s="45"/>
      <c r="R36" s="45"/>
      <c r="S36" s="96" t="s">
        <v>5614</v>
      </c>
      <c r="T36" s="45"/>
      <c r="U36" s="45"/>
      <c r="V36" s="45"/>
      <c r="W36" s="45"/>
      <c r="X36" s="45"/>
      <c r="Y36" s="45"/>
      <c r="Z36" s="45"/>
      <c r="AA36" s="45"/>
      <c r="AB36" s="45"/>
      <c r="AC36" s="45"/>
      <c r="AD36" s="45"/>
      <c r="AE36" s="45"/>
      <c r="AF36" s="45"/>
      <c r="AG36" s="45"/>
      <c r="AH36" s="45"/>
      <c r="AI36" s="45"/>
      <c r="AJ36" s="45"/>
      <c r="AK36" s="45"/>
      <c r="AL36" s="45"/>
      <c r="AM36" s="45"/>
      <c r="AN36" s="45"/>
      <c r="AO36" s="45"/>
      <c r="AP36" s="45"/>
      <c r="AQ36" s="45"/>
      <c r="AR36" s="45"/>
      <c r="AS36" s="45"/>
      <c r="AT36" s="45"/>
      <c r="AU36" s="45"/>
      <c r="AV36" s="96" t="s">
        <v>5615</v>
      </c>
      <c r="AW36" s="45"/>
      <c r="AX36" s="82"/>
      <c r="AY36" s="82"/>
    </row>
    <row r="37" spans="1:51" ht="409.6">
      <c r="A37" s="92" t="s">
        <v>5616</v>
      </c>
      <c r="B37" s="92" t="s">
        <v>5617</v>
      </c>
      <c r="C37" s="92" t="s">
        <v>5244</v>
      </c>
      <c r="D37" s="92"/>
      <c r="E37" s="92"/>
      <c r="F37" s="92"/>
      <c r="G37" s="93"/>
      <c r="H37" s="93"/>
      <c r="I37" s="93"/>
      <c r="J37" s="94"/>
      <c r="K37" s="101"/>
      <c r="L37" s="96" t="s">
        <v>5618</v>
      </c>
      <c r="M37" s="96" t="s">
        <v>5619</v>
      </c>
      <c r="N37" s="45"/>
      <c r="O37" s="96" t="s">
        <v>5620</v>
      </c>
      <c r="P37" s="96" t="s">
        <v>5621</v>
      </c>
      <c r="Q37" s="45"/>
      <c r="R37" s="45"/>
      <c r="S37" s="96" t="s">
        <v>5622</v>
      </c>
      <c r="T37" s="45"/>
      <c r="U37" s="45"/>
      <c r="V37" s="45"/>
      <c r="W37" s="45"/>
      <c r="X37" s="96" t="s">
        <v>5623</v>
      </c>
      <c r="Y37" s="96" t="s">
        <v>5624</v>
      </c>
      <c r="Z37" s="96" t="s">
        <v>5625</v>
      </c>
      <c r="AA37" s="96" t="s">
        <v>5626</v>
      </c>
      <c r="AB37" s="96" t="s">
        <v>5627</v>
      </c>
      <c r="AC37" s="96" t="s">
        <v>5628</v>
      </c>
      <c r="AD37" s="45"/>
      <c r="AE37" s="45"/>
      <c r="AF37" s="96" t="s">
        <v>5629</v>
      </c>
      <c r="AG37" s="96" t="s">
        <v>5630</v>
      </c>
      <c r="AH37" s="45"/>
      <c r="AI37" s="96" t="s">
        <v>5631</v>
      </c>
      <c r="AJ37" s="96" t="s">
        <v>5632</v>
      </c>
      <c r="AK37" s="96" t="s">
        <v>5633</v>
      </c>
      <c r="AL37" s="96" t="s">
        <v>5634</v>
      </c>
      <c r="AM37" s="45"/>
      <c r="AN37" s="96" t="s">
        <v>5635</v>
      </c>
      <c r="AO37" s="45"/>
      <c r="AP37" s="45"/>
      <c r="AQ37" s="96" t="s">
        <v>5636</v>
      </c>
      <c r="AR37" s="96" t="s">
        <v>5637</v>
      </c>
      <c r="AS37" s="96" t="s">
        <v>5638</v>
      </c>
      <c r="AT37" s="96" t="s">
        <v>5639</v>
      </c>
      <c r="AU37" s="96" t="s">
        <v>5640</v>
      </c>
      <c r="AV37" s="96" t="s">
        <v>5641</v>
      </c>
      <c r="AW37" s="45"/>
      <c r="AX37" s="82"/>
      <c r="AY37" s="82"/>
    </row>
    <row r="38" spans="1:51" ht="409.6">
      <c r="A38" s="92" t="s">
        <v>5642</v>
      </c>
      <c r="B38" s="92" t="s">
        <v>5643</v>
      </c>
      <c r="C38" s="92" t="s">
        <v>5244</v>
      </c>
      <c r="D38" s="92"/>
      <c r="E38" s="92"/>
      <c r="F38" s="92"/>
      <c r="G38" s="93"/>
      <c r="H38" s="93"/>
      <c r="I38" s="93"/>
      <c r="J38" s="94"/>
      <c r="K38" s="101"/>
      <c r="L38" s="96" t="s">
        <v>5644</v>
      </c>
      <c r="M38" s="96" t="s">
        <v>5645</v>
      </c>
      <c r="N38" s="96" t="s">
        <v>5646</v>
      </c>
      <c r="O38" s="96" t="s">
        <v>5647</v>
      </c>
      <c r="P38" s="96" t="s">
        <v>5648</v>
      </c>
      <c r="Q38" s="96" t="s">
        <v>5649</v>
      </c>
      <c r="R38" s="45"/>
      <c r="S38" s="96" t="s">
        <v>5650</v>
      </c>
      <c r="T38" s="96" t="s">
        <v>5651</v>
      </c>
      <c r="U38" s="96" t="s">
        <v>5652</v>
      </c>
      <c r="V38" s="45"/>
      <c r="W38" s="96" t="s">
        <v>5653</v>
      </c>
      <c r="X38" s="96" t="s">
        <v>5654</v>
      </c>
      <c r="Y38" s="96" t="s">
        <v>5655</v>
      </c>
      <c r="Z38" s="96" t="s">
        <v>5656</v>
      </c>
      <c r="AA38" s="96" t="s">
        <v>5657</v>
      </c>
      <c r="AB38" s="96" t="s">
        <v>5658</v>
      </c>
      <c r="AC38" s="45"/>
      <c r="AD38" s="45"/>
      <c r="AE38" s="45"/>
      <c r="AF38" s="96" t="s">
        <v>5659</v>
      </c>
      <c r="AG38" s="96" t="s">
        <v>5660</v>
      </c>
      <c r="AH38" s="45"/>
      <c r="AI38" s="96" t="s">
        <v>5661</v>
      </c>
      <c r="AJ38" s="96" t="s">
        <v>5662</v>
      </c>
      <c r="AK38" s="96" t="s">
        <v>5663</v>
      </c>
      <c r="AL38" s="96" t="s">
        <v>5664</v>
      </c>
      <c r="AM38" s="45"/>
      <c r="AN38" s="96" t="s">
        <v>5665</v>
      </c>
      <c r="AO38" s="96" t="s">
        <v>5666</v>
      </c>
      <c r="AP38" s="96" t="s">
        <v>5667</v>
      </c>
      <c r="AQ38" s="96" t="s">
        <v>5668</v>
      </c>
      <c r="AR38" s="96" t="s">
        <v>5669</v>
      </c>
      <c r="AS38" s="96" t="s">
        <v>5670</v>
      </c>
      <c r="AT38" s="96" t="s">
        <v>5671</v>
      </c>
      <c r="AU38" s="96" t="s">
        <v>5672</v>
      </c>
      <c r="AV38" s="96" t="s">
        <v>5673</v>
      </c>
      <c r="AW38" s="96" t="s">
        <v>5674</v>
      </c>
      <c r="AX38" s="82"/>
      <c r="AY38" s="82"/>
    </row>
    <row r="39" spans="1:51" ht="409.6">
      <c r="A39" s="92" t="s">
        <v>5675</v>
      </c>
      <c r="B39" s="92" t="s">
        <v>5676</v>
      </c>
      <c r="C39" s="92" t="s">
        <v>5244</v>
      </c>
      <c r="D39" s="92"/>
      <c r="E39" s="92"/>
      <c r="F39" s="92"/>
      <c r="G39" s="93"/>
      <c r="H39" s="93"/>
      <c r="I39" s="93"/>
      <c r="J39" s="94"/>
      <c r="K39" s="101"/>
      <c r="L39" s="96" t="s">
        <v>5677</v>
      </c>
      <c r="M39" s="96" t="s">
        <v>5678</v>
      </c>
      <c r="N39" s="96" t="s">
        <v>5679</v>
      </c>
      <c r="O39" s="45"/>
      <c r="P39" s="96" t="s">
        <v>5680</v>
      </c>
      <c r="Q39" s="45"/>
      <c r="R39" s="45"/>
      <c r="S39" s="96" t="s">
        <v>5681</v>
      </c>
      <c r="T39" s="96" t="s">
        <v>5682</v>
      </c>
      <c r="U39" s="96" t="s">
        <v>5683</v>
      </c>
      <c r="V39" s="45"/>
      <c r="W39" s="96" t="s">
        <v>5684</v>
      </c>
      <c r="X39" s="96" t="s">
        <v>5685</v>
      </c>
      <c r="Y39" s="96" t="s">
        <v>5686</v>
      </c>
      <c r="Z39" s="96" t="s">
        <v>5687</v>
      </c>
      <c r="AA39" s="96" t="s">
        <v>5688</v>
      </c>
      <c r="AB39" s="96" t="s">
        <v>5689</v>
      </c>
      <c r="AC39" s="96" t="s">
        <v>5690</v>
      </c>
      <c r="AD39" s="45"/>
      <c r="AE39" s="45"/>
      <c r="AF39" s="96" t="s">
        <v>5691</v>
      </c>
      <c r="AG39" s="96" t="s">
        <v>5692</v>
      </c>
      <c r="AH39" s="45"/>
      <c r="AI39" s="96" t="s">
        <v>5693</v>
      </c>
      <c r="AJ39" s="96" t="s">
        <v>5694</v>
      </c>
      <c r="AK39" s="96" t="s">
        <v>5695</v>
      </c>
      <c r="AL39" s="96" t="s">
        <v>5696</v>
      </c>
      <c r="AM39" s="96" t="s">
        <v>5697</v>
      </c>
      <c r="AN39" s="96" t="s">
        <v>5698</v>
      </c>
      <c r="AO39" s="96" t="s">
        <v>5699</v>
      </c>
      <c r="AP39" s="45"/>
      <c r="AQ39" s="96" t="s">
        <v>5700</v>
      </c>
      <c r="AR39" s="45"/>
      <c r="AS39" s="96" t="s">
        <v>5701</v>
      </c>
      <c r="AT39" s="96" t="s">
        <v>5702</v>
      </c>
      <c r="AU39" s="96" t="s">
        <v>5703</v>
      </c>
      <c r="AV39" s="45"/>
      <c r="AW39" s="96" t="s">
        <v>5704</v>
      </c>
      <c r="AX39" s="82"/>
      <c r="AY39" s="82"/>
    </row>
    <row r="40" spans="1:51" ht="13.2">
      <c r="A40" s="92" t="s">
        <v>5705</v>
      </c>
      <c r="B40" s="92" t="s">
        <v>5706</v>
      </c>
      <c r="C40" s="92" t="s">
        <v>5244</v>
      </c>
      <c r="D40" s="92"/>
      <c r="E40" s="92"/>
      <c r="F40" s="92"/>
      <c r="G40" s="93"/>
      <c r="H40" s="93"/>
      <c r="I40" s="93"/>
      <c r="J40" s="94"/>
      <c r="K40" s="98"/>
      <c r="L40" s="82"/>
      <c r="M40" s="82"/>
      <c r="N40" s="82"/>
      <c r="O40" s="82"/>
      <c r="P40" s="82"/>
      <c r="Q40" s="82"/>
      <c r="R40" s="82"/>
      <c r="S40" s="82"/>
      <c r="T40" s="82"/>
      <c r="U40" s="82"/>
      <c r="V40" s="82"/>
      <c r="W40" s="82"/>
      <c r="X40" s="82"/>
      <c r="Y40" s="82"/>
      <c r="Z40" s="82"/>
      <c r="AA40" s="82"/>
      <c r="AB40" s="82"/>
      <c r="AC40" s="82"/>
      <c r="AD40" s="82"/>
      <c r="AE40" s="82"/>
      <c r="AF40" s="82"/>
      <c r="AG40" s="82"/>
      <c r="AH40" s="82"/>
      <c r="AI40" s="82"/>
      <c r="AJ40" s="82"/>
      <c r="AK40" s="82"/>
      <c r="AL40" s="82"/>
      <c r="AM40" s="82"/>
      <c r="AN40" s="82"/>
      <c r="AO40" s="82"/>
      <c r="AP40" s="82"/>
      <c r="AQ40" s="82"/>
      <c r="AR40" s="82"/>
      <c r="AS40" s="82"/>
      <c r="AT40" s="82"/>
      <c r="AU40" s="82"/>
      <c r="AV40" s="82"/>
      <c r="AW40" s="82"/>
      <c r="AX40" s="82"/>
      <c r="AY40" s="82"/>
    </row>
    <row r="41" spans="1:51" ht="409.6">
      <c r="A41" s="92" t="s">
        <v>5707</v>
      </c>
      <c r="B41" s="92" t="s">
        <v>5708</v>
      </c>
      <c r="C41" s="92" t="s">
        <v>5244</v>
      </c>
      <c r="D41" s="92"/>
      <c r="E41" s="92"/>
      <c r="F41" s="92"/>
      <c r="G41" s="93"/>
      <c r="H41" s="93"/>
      <c r="I41" s="93"/>
      <c r="J41" s="94"/>
      <c r="K41" s="101"/>
      <c r="L41" s="96" t="s">
        <v>5709</v>
      </c>
      <c r="M41" s="96" t="s">
        <v>5710</v>
      </c>
      <c r="N41" s="96" t="s">
        <v>5711</v>
      </c>
      <c r="O41" s="96" t="s">
        <v>5712</v>
      </c>
      <c r="P41" s="96" t="s">
        <v>5713</v>
      </c>
      <c r="Q41" s="96" t="s">
        <v>5714</v>
      </c>
      <c r="R41" s="96" t="s">
        <v>5715</v>
      </c>
      <c r="S41" s="96" t="s">
        <v>5716</v>
      </c>
      <c r="T41" s="96" t="s">
        <v>5717</v>
      </c>
      <c r="U41" s="96" t="s">
        <v>5718</v>
      </c>
      <c r="V41" s="96" t="s">
        <v>5719</v>
      </c>
      <c r="W41" s="96" t="s">
        <v>5720</v>
      </c>
      <c r="X41" s="45"/>
      <c r="Y41" s="96" t="s">
        <v>5721</v>
      </c>
      <c r="Z41" s="96" t="s">
        <v>5722</v>
      </c>
      <c r="AA41" s="96" t="s">
        <v>5723</v>
      </c>
      <c r="AB41" s="96" t="s">
        <v>5724</v>
      </c>
      <c r="AC41" s="45"/>
      <c r="AD41" s="45"/>
      <c r="AE41" s="45"/>
      <c r="AF41" s="96" t="s">
        <v>5725</v>
      </c>
      <c r="AG41" s="96" t="s">
        <v>5726</v>
      </c>
      <c r="AH41" s="45"/>
      <c r="AI41" s="96" t="s">
        <v>5727</v>
      </c>
      <c r="AJ41" s="45"/>
      <c r="AK41" s="96" t="s">
        <v>5728</v>
      </c>
      <c r="AL41" s="45"/>
      <c r="AM41" s="45"/>
      <c r="AN41" s="96" t="s">
        <v>5729</v>
      </c>
      <c r="AO41" s="96" t="s">
        <v>5730</v>
      </c>
      <c r="AP41" s="96" t="s">
        <v>5731</v>
      </c>
      <c r="AQ41" s="96" t="s">
        <v>5732</v>
      </c>
      <c r="AR41" s="45"/>
      <c r="AS41" s="96" t="s">
        <v>5733</v>
      </c>
      <c r="AT41" s="96" t="s">
        <v>5734</v>
      </c>
      <c r="AU41" s="96" t="s">
        <v>5735</v>
      </c>
      <c r="AV41" s="96" t="s">
        <v>5736</v>
      </c>
      <c r="AW41" s="96" t="s">
        <v>5737</v>
      </c>
      <c r="AX41" s="82"/>
      <c r="AY41" s="82"/>
    </row>
    <row r="42" spans="1:51" ht="409.6">
      <c r="A42" s="92" t="s">
        <v>599</v>
      </c>
      <c r="B42" s="92" t="s">
        <v>602</v>
      </c>
      <c r="C42" s="92" t="s">
        <v>5244</v>
      </c>
      <c r="D42" s="92"/>
      <c r="E42" s="92"/>
      <c r="F42" s="92"/>
      <c r="G42" s="93"/>
      <c r="H42" s="93"/>
      <c r="I42" s="93"/>
      <c r="J42" s="94"/>
      <c r="K42" s="101"/>
      <c r="L42" s="96" t="s">
        <v>5738</v>
      </c>
      <c r="M42" s="96" t="s">
        <v>5739</v>
      </c>
      <c r="N42" s="96" t="s">
        <v>5740</v>
      </c>
      <c r="O42" s="96" t="s">
        <v>5741</v>
      </c>
      <c r="P42" s="96" t="s">
        <v>5742</v>
      </c>
      <c r="Q42" s="96" t="s">
        <v>5743</v>
      </c>
      <c r="R42" s="96" t="s">
        <v>5744</v>
      </c>
      <c r="S42" s="96" t="s">
        <v>5745</v>
      </c>
      <c r="T42" s="96" t="s">
        <v>5746</v>
      </c>
      <c r="U42" s="96" t="s">
        <v>5747</v>
      </c>
      <c r="V42" s="45"/>
      <c r="W42" s="96" t="s">
        <v>5748</v>
      </c>
      <c r="X42" s="96" t="s">
        <v>5749</v>
      </c>
      <c r="Y42" s="96" t="s">
        <v>5750</v>
      </c>
      <c r="Z42" s="96" t="s">
        <v>5751</v>
      </c>
      <c r="AA42" s="96" t="s">
        <v>5752</v>
      </c>
      <c r="AB42" s="96" t="s">
        <v>5753</v>
      </c>
      <c r="AC42" s="96" t="s">
        <v>5754</v>
      </c>
      <c r="AD42" s="101" t="s">
        <v>5755</v>
      </c>
      <c r="AE42" s="45"/>
      <c r="AF42" s="96" t="s">
        <v>5756</v>
      </c>
      <c r="AG42" s="96" t="s">
        <v>5757</v>
      </c>
      <c r="AH42" s="45"/>
      <c r="AI42" s="45"/>
      <c r="AJ42" s="45"/>
      <c r="AK42" s="45"/>
      <c r="AL42" s="45"/>
      <c r="AM42" s="96" t="s">
        <v>5758</v>
      </c>
      <c r="AN42" s="96" t="s">
        <v>5759</v>
      </c>
      <c r="AO42" s="45"/>
      <c r="AP42" s="96" t="s">
        <v>5760</v>
      </c>
      <c r="AQ42" s="96" t="s">
        <v>5761</v>
      </c>
      <c r="AR42" s="45"/>
      <c r="AS42" s="96" t="s">
        <v>5762</v>
      </c>
      <c r="AT42" s="96" t="s">
        <v>5763</v>
      </c>
      <c r="AU42" s="96" t="s">
        <v>5764</v>
      </c>
      <c r="AV42" s="45"/>
      <c r="AW42" s="96" t="s">
        <v>5765</v>
      </c>
      <c r="AX42" s="82"/>
      <c r="AY42" s="82"/>
    </row>
    <row r="43" spans="1:51" ht="13.2">
      <c r="A43" s="92" t="s">
        <v>5766</v>
      </c>
      <c r="B43" s="92" t="s">
        <v>5767</v>
      </c>
      <c r="C43" s="92" t="s">
        <v>5244</v>
      </c>
      <c r="D43" s="92"/>
      <c r="E43" s="92"/>
      <c r="F43" s="92"/>
      <c r="G43" s="93"/>
      <c r="H43" s="93"/>
      <c r="I43" s="93"/>
      <c r="J43" s="94"/>
      <c r="K43" s="98"/>
      <c r="L43" s="82"/>
      <c r="M43" s="82"/>
      <c r="N43" s="82"/>
      <c r="O43" s="82"/>
      <c r="P43" s="82"/>
      <c r="Q43" s="82"/>
      <c r="R43" s="82"/>
      <c r="S43" s="82"/>
      <c r="T43" s="82"/>
      <c r="U43" s="82"/>
      <c r="V43" s="82"/>
      <c r="W43" s="82"/>
      <c r="X43" s="82"/>
      <c r="Y43" s="82"/>
      <c r="Z43" s="82"/>
      <c r="AA43" s="82"/>
      <c r="AB43" s="82"/>
      <c r="AC43" s="82"/>
      <c r="AD43" s="82"/>
      <c r="AE43" s="82"/>
      <c r="AF43" s="82"/>
      <c r="AG43" s="82"/>
      <c r="AH43" s="82"/>
      <c r="AI43" s="82"/>
      <c r="AJ43" s="82"/>
      <c r="AK43" s="82"/>
      <c r="AL43" s="82"/>
      <c r="AM43" s="82"/>
      <c r="AN43" s="82"/>
      <c r="AO43" s="82"/>
      <c r="AP43" s="82"/>
      <c r="AQ43" s="82"/>
      <c r="AR43" s="82"/>
      <c r="AS43" s="82"/>
      <c r="AT43" s="82"/>
      <c r="AU43" s="82"/>
      <c r="AV43" s="82"/>
      <c r="AW43" s="82"/>
      <c r="AX43" s="82"/>
      <c r="AY43" s="82"/>
    </row>
    <row r="44" spans="1:51" ht="409.6">
      <c r="A44" s="92" t="s">
        <v>5768</v>
      </c>
      <c r="B44" s="92" t="s">
        <v>5769</v>
      </c>
      <c r="C44" s="92" t="s">
        <v>5078</v>
      </c>
      <c r="D44" s="92"/>
      <c r="E44" s="92"/>
      <c r="F44" s="92"/>
      <c r="G44" s="93"/>
      <c r="H44" s="93"/>
      <c r="I44" s="93"/>
      <c r="J44" s="94"/>
      <c r="K44" s="101"/>
      <c r="L44" s="96" t="s">
        <v>5770</v>
      </c>
      <c r="M44" s="96" t="s">
        <v>5771</v>
      </c>
      <c r="N44" s="96" t="s">
        <v>5772</v>
      </c>
      <c r="O44" s="45"/>
      <c r="P44" s="96" t="s">
        <v>5773</v>
      </c>
      <c r="Q44" s="96" t="s">
        <v>5774</v>
      </c>
      <c r="R44" s="45"/>
      <c r="S44" s="96" t="s">
        <v>5775</v>
      </c>
      <c r="T44" s="96" t="s">
        <v>5776</v>
      </c>
      <c r="U44" s="96" t="s">
        <v>5777</v>
      </c>
      <c r="V44" s="45"/>
      <c r="W44" s="96" t="s">
        <v>5778</v>
      </c>
      <c r="X44" s="96" t="s">
        <v>5779</v>
      </c>
      <c r="Y44" s="45"/>
      <c r="Z44" s="45"/>
      <c r="AA44" s="96" t="s">
        <v>5780</v>
      </c>
      <c r="AB44" s="96" t="s">
        <v>5781</v>
      </c>
      <c r="AC44" s="96" t="s">
        <v>5782</v>
      </c>
      <c r="AD44" s="45"/>
      <c r="AE44" s="45"/>
      <c r="AF44" s="45"/>
      <c r="AG44" s="45"/>
      <c r="AH44" s="45"/>
      <c r="AI44" s="45"/>
      <c r="AJ44" s="45"/>
      <c r="AK44" s="96" t="s">
        <v>5783</v>
      </c>
      <c r="AL44" s="96" t="s">
        <v>5784</v>
      </c>
      <c r="AM44" s="45"/>
      <c r="AN44" s="45"/>
      <c r="AO44" s="96" t="s">
        <v>5785</v>
      </c>
      <c r="AP44" s="96" t="s">
        <v>5786</v>
      </c>
      <c r="AQ44" s="45"/>
      <c r="AR44" s="45"/>
      <c r="AS44" s="96" t="s">
        <v>5787</v>
      </c>
      <c r="AT44" s="96" t="s">
        <v>5788</v>
      </c>
      <c r="AU44" s="96" t="s">
        <v>5789</v>
      </c>
      <c r="AV44" s="96" t="s">
        <v>5790</v>
      </c>
      <c r="AW44" s="96" t="s">
        <v>5791</v>
      </c>
      <c r="AX44" s="82"/>
      <c r="AY44" s="82"/>
    </row>
    <row r="45" spans="1:51" ht="409.6">
      <c r="A45" s="92" t="s">
        <v>5792</v>
      </c>
      <c r="B45" s="92" t="s">
        <v>5793</v>
      </c>
      <c r="C45" s="92" t="s">
        <v>5078</v>
      </c>
      <c r="D45" s="92"/>
      <c r="E45" s="92"/>
      <c r="F45" s="92"/>
      <c r="G45" s="93"/>
      <c r="H45" s="93"/>
      <c r="I45" s="93"/>
      <c r="J45" s="94"/>
      <c r="K45" s="101"/>
      <c r="L45" s="96" t="s">
        <v>5794</v>
      </c>
      <c r="M45" s="96" t="s">
        <v>5795</v>
      </c>
      <c r="N45" s="96" t="s">
        <v>5796</v>
      </c>
      <c r="O45" s="45"/>
      <c r="P45" s="96" t="s">
        <v>5797</v>
      </c>
      <c r="Q45" s="96" t="s">
        <v>5798</v>
      </c>
      <c r="R45" s="45"/>
      <c r="S45" s="96" t="s">
        <v>5799</v>
      </c>
      <c r="T45" s="96" t="s">
        <v>5800</v>
      </c>
      <c r="U45" s="96" t="s">
        <v>5801</v>
      </c>
      <c r="V45" s="45"/>
      <c r="W45" s="45"/>
      <c r="X45" s="96" t="s">
        <v>5802</v>
      </c>
      <c r="Y45" s="96" t="s">
        <v>5803</v>
      </c>
      <c r="Z45" s="96" t="s">
        <v>5804</v>
      </c>
      <c r="AA45" s="96" t="s">
        <v>5805</v>
      </c>
      <c r="AB45" s="96" t="s">
        <v>5806</v>
      </c>
      <c r="AC45" s="96" t="s">
        <v>5807</v>
      </c>
      <c r="AD45" s="45"/>
      <c r="AE45" s="45"/>
      <c r="AF45" s="45"/>
      <c r="AG45" s="45"/>
      <c r="AH45" s="45"/>
      <c r="AI45" s="96" t="s">
        <v>5808</v>
      </c>
      <c r="AJ45" s="45"/>
      <c r="AK45" s="96" t="s">
        <v>5809</v>
      </c>
      <c r="AL45" s="45"/>
      <c r="AM45" s="96" t="s">
        <v>5810</v>
      </c>
      <c r="AN45" s="96" t="s">
        <v>5811</v>
      </c>
      <c r="AO45" s="96" t="s">
        <v>5812</v>
      </c>
      <c r="AP45" s="96" t="s">
        <v>5813</v>
      </c>
      <c r="AQ45" s="96" t="s">
        <v>5814</v>
      </c>
      <c r="AR45" s="45"/>
      <c r="AS45" s="96" t="s">
        <v>5815</v>
      </c>
      <c r="AT45" s="96" t="s">
        <v>5816</v>
      </c>
      <c r="AU45" s="96" t="s">
        <v>5817</v>
      </c>
      <c r="AV45" s="96" t="s">
        <v>5818</v>
      </c>
      <c r="AW45" s="96" t="s">
        <v>5819</v>
      </c>
      <c r="AX45" s="82"/>
      <c r="AY45" s="82"/>
    </row>
    <row r="46" spans="1:51" ht="13.2">
      <c r="A46" s="92" t="s">
        <v>5820</v>
      </c>
      <c r="B46" s="92" t="s">
        <v>5821</v>
      </c>
      <c r="C46" s="92" t="s">
        <v>5244</v>
      </c>
      <c r="D46" s="92"/>
      <c r="E46" s="92"/>
      <c r="F46" s="92"/>
      <c r="G46" s="93"/>
      <c r="H46" s="93"/>
      <c r="I46" s="93"/>
      <c r="J46" s="94"/>
      <c r="K46" s="98"/>
      <c r="L46" s="82"/>
      <c r="M46" s="82"/>
      <c r="N46" s="82"/>
      <c r="O46" s="82"/>
      <c r="P46" s="82"/>
      <c r="Q46" s="82"/>
      <c r="R46" s="82"/>
      <c r="S46" s="82"/>
      <c r="T46" s="82"/>
      <c r="U46" s="82"/>
      <c r="V46" s="82"/>
      <c r="W46" s="82"/>
      <c r="X46" s="82"/>
      <c r="Y46" s="82"/>
      <c r="Z46" s="82"/>
      <c r="AA46" s="82"/>
      <c r="AB46" s="82"/>
      <c r="AC46" s="82"/>
      <c r="AD46" s="82"/>
      <c r="AE46" s="82"/>
      <c r="AF46" s="82"/>
      <c r="AG46" s="82"/>
      <c r="AH46" s="82"/>
      <c r="AI46" s="82"/>
      <c r="AJ46" s="82"/>
      <c r="AK46" s="82"/>
      <c r="AL46" s="82"/>
      <c r="AM46" s="82"/>
      <c r="AN46" s="82"/>
      <c r="AO46" s="82"/>
      <c r="AP46" s="82"/>
      <c r="AQ46" s="82"/>
      <c r="AR46" s="82"/>
      <c r="AS46" s="82"/>
      <c r="AT46" s="82"/>
      <c r="AU46" s="82"/>
      <c r="AV46" s="82"/>
      <c r="AW46" s="82"/>
      <c r="AX46" s="82"/>
      <c r="AY46" s="82"/>
    </row>
    <row r="47" spans="1:51" ht="13.2">
      <c r="A47" s="92" t="s">
        <v>5822</v>
      </c>
      <c r="B47" s="92" t="s">
        <v>5823</v>
      </c>
      <c r="C47" s="92" t="s">
        <v>5244</v>
      </c>
      <c r="D47" s="92"/>
      <c r="E47" s="92"/>
      <c r="F47" s="92"/>
      <c r="G47" s="93"/>
      <c r="H47" s="93"/>
      <c r="I47" s="93"/>
      <c r="J47" s="94"/>
      <c r="K47" s="98"/>
      <c r="L47" s="82"/>
      <c r="M47" s="82"/>
      <c r="N47" s="82"/>
      <c r="O47" s="82"/>
      <c r="P47" s="82"/>
      <c r="Q47" s="82"/>
      <c r="R47" s="82"/>
      <c r="S47" s="82"/>
      <c r="T47" s="82"/>
      <c r="U47" s="82"/>
      <c r="V47" s="82"/>
      <c r="W47" s="82"/>
      <c r="X47" s="82"/>
      <c r="Y47" s="82"/>
      <c r="Z47" s="82"/>
      <c r="AA47" s="82"/>
      <c r="AB47" s="82"/>
      <c r="AC47" s="82"/>
      <c r="AD47" s="82"/>
      <c r="AE47" s="82"/>
      <c r="AF47" s="82"/>
      <c r="AG47" s="82"/>
      <c r="AH47" s="82"/>
      <c r="AI47" s="82"/>
      <c r="AJ47" s="82"/>
      <c r="AK47" s="82"/>
      <c r="AL47" s="82"/>
      <c r="AM47" s="82"/>
      <c r="AN47" s="82"/>
      <c r="AO47" s="82"/>
      <c r="AP47" s="82"/>
      <c r="AQ47" s="82"/>
      <c r="AR47" s="82"/>
      <c r="AS47" s="82"/>
      <c r="AT47" s="82"/>
      <c r="AU47" s="82"/>
      <c r="AV47" s="82"/>
      <c r="AW47" s="82"/>
      <c r="AX47" s="82"/>
      <c r="AY47" s="82"/>
    </row>
    <row r="48" spans="1:51" ht="13.2">
      <c r="A48" s="92" t="s">
        <v>5824</v>
      </c>
      <c r="B48" s="92" t="s">
        <v>5825</v>
      </c>
      <c r="C48" s="92" t="s">
        <v>5244</v>
      </c>
      <c r="D48" s="92"/>
      <c r="E48" s="92"/>
      <c r="F48" s="92"/>
      <c r="G48" s="93"/>
      <c r="H48" s="93"/>
      <c r="I48" s="93"/>
      <c r="J48" s="94"/>
      <c r="K48" s="98"/>
      <c r="L48" s="82"/>
      <c r="M48" s="82"/>
      <c r="N48" s="82"/>
      <c r="O48" s="82"/>
      <c r="P48" s="82"/>
      <c r="Q48" s="82"/>
      <c r="R48" s="82"/>
      <c r="S48" s="82"/>
      <c r="T48" s="82"/>
      <c r="U48" s="82"/>
      <c r="V48" s="82"/>
      <c r="W48" s="82"/>
      <c r="X48" s="82"/>
      <c r="Y48" s="82"/>
      <c r="Z48" s="82"/>
      <c r="AA48" s="82"/>
      <c r="AB48" s="82"/>
      <c r="AC48" s="82"/>
      <c r="AD48" s="82"/>
      <c r="AE48" s="82"/>
      <c r="AF48" s="82"/>
      <c r="AG48" s="82"/>
      <c r="AH48" s="82"/>
      <c r="AI48" s="82"/>
      <c r="AJ48" s="82"/>
      <c r="AK48" s="82"/>
      <c r="AL48" s="82"/>
      <c r="AM48" s="82"/>
      <c r="AN48" s="82"/>
      <c r="AO48" s="82"/>
      <c r="AP48" s="82"/>
      <c r="AQ48" s="82"/>
      <c r="AR48" s="82"/>
      <c r="AS48" s="82"/>
      <c r="AT48" s="82"/>
      <c r="AU48" s="82"/>
      <c r="AV48" s="82"/>
      <c r="AW48" s="82"/>
      <c r="AX48" s="82"/>
      <c r="AY48" s="82"/>
    </row>
    <row r="49" spans="1:51" ht="13.8">
      <c r="A49" s="92" t="s">
        <v>5826</v>
      </c>
      <c r="B49" s="102" t="s">
        <v>5827</v>
      </c>
      <c r="C49" s="92" t="s">
        <v>5244</v>
      </c>
      <c r="D49" s="92"/>
      <c r="E49" s="92"/>
      <c r="F49" s="92"/>
      <c r="G49" s="93"/>
      <c r="H49" s="93"/>
      <c r="I49" s="93"/>
      <c r="J49" s="94"/>
      <c r="K49" s="98"/>
      <c r="L49" s="82"/>
      <c r="M49" s="82"/>
      <c r="N49" s="82"/>
      <c r="O49" s="82"/>
      <c r="P49" s="82"/>
      <c r="Q49" s="82"/>
      <c r="R49" s="82"/>
      <c r="S49" s="82"/>
      <c r="T49" s="82"/>
      <c r="U49" s="82"/>
      <c r="V49" s="82"/>
      <c r="W49" s="82"/>
      <c r="X49" s="82"/>
      <c r="Y49" s="82"/>
      <c r="Z49" s="82"/>
      <c r="AA49" s="82"/>
      <c r="AB49" s="82"/>
      <c r="AC49" s="82"/>
      <c r="AD49" s="82"/>
      <c r="AE49" s="82"/>
      <c r="AF49" s="82"/>
      <c r="AG49" s="82"/>
      <c r="AH49" s="82"/>
      <c r="AI49" s="82"/>
      <c r="AJ49" s="82"/>
      <c r="AK49" s="82"/>
      <c r="AL49" s="82"/>
      <c r="AM49" s="82"/>
      <c r="AN49" s="82"/>
      <c r="AO49" s="82"/>
      <c r="AP49" s="82"/>
      <c r="AQ49" s="82"/>
      <c r="AR49" s="82"/>
      <c r="AS49" s="82"/>
      <c r="AT49" s="82"/>
      <c r="AU49" s="82"/>
      <c r="AV49" s="82"/>
      <c r="AW49" s="82"/>
      <c r="AX49" s="82"/>
      <c r="AY49" s="82"/>
    </row>
    <row r="50" spans="1:51" ht="13.2">
      <c r="A50" s="92" t="s">
        <v>5828</v>
      </c>
      <c r="B50" s="92" t="s">
        <v>5829</v>
      </c>
      <c r="C50" s="92" t="s">
        <v>5244</v>
      </c>
      <c r="D50" s="92"/>
      <c r="E50" s="92"/>
      <c r="F50" s="92"/>
      <c r="G50" s="93"/>
      <c r="H50" s="93"/>
      <c r="I50" s="93"/>
      <c r="J50" s="94"/>
      <c r="K50" s="98"/>
      <c r="L50" s="82"/>
      <c r="M50" s="82"/>
      <c r="N50" s="82"/>
      <c r="O50" s="82"/>
      <c r="P50" s="82"/>
      <c r="Q50" s="82"/>
      <c r="R50" s="82"/>
      <c r="S50" s="82"/>
      <c r="T50" s="82"/>
      <c r="U50" s="82"/>
      <c r="V50" s="82"/>
      <c r="W50" s="82"/>
      <c r="X50" s="82"/>
      <c r="Y50" s="82"/>
      <c r="Z50" s="82"/>
      <c r="AA50" s="82"/>
      <c r="AB50" s="82"/>
      <c r="AC50" s="82"/>
      <c r="AD50" s="82"/>
      <c r="AE50" s="82"/>
      <c r="AF50" s="82"/>
      <c r="AG50" s="82"/>
      <c r="AH50" s="82"/>
      <c r="AI50" s="82"/>
      <c r="AJ50" s="82"/>
      <c r="AK50" s="82"/>
      <c r="AL50" s="82"/>
      <c r="AM50" s="82"/>
      <c r="AN50" s="82"/>
      <c r="AO50" s="82"/>
      <c r="AP50" s="82"/>
      <c r="AQ50" s="82"/>
      <c r="AR50" s="82"/>
      <c r="AS50" s="82"/>
      <c r="AT50" s="82"/>
      <c r="AU50" s="82"/>
      <c r="AV50" s="82"/>
      <c r="AW50" s="82"/>
      <c r="AX50" s="82"/>
      <c r="AY50" s="82"/>
    </row>
    <row r="51" spans="1:51" ht="13.2">
      <c r="A51" s="92" t="s">
        <v>5830</v>
      </c>
      <c r="B51" s="92" t="s">
        <v>5831</v>
      </c>
      <c r="C51" s="92" t="s">
        <v>5244</v>
      </c>
      <c r="D51" s="92"/>
      <c r="E51" s="92"/>
      <c r="F51" s="92"/>
      <c r="G51" s="93"/>
      <c r="H51" s="93"/>
      <c r="I51" s="93"/>
      <c r="J51" s="94"/>
      <c r="K51" s="98"/>
      <c r="L51" s="82"/>
      <c r="M51" s="82"/>
      <c r="N51" s="82"/>
      <c r="O51" s="82"/>
      <c r="P51" s="82"/>
      <c r="Q51" s="82"/>
      <c r="R51" s="82"/>
      <c r="S51" s="82"/>
      <c r="T51" s="82"/>
      <c r="U51" s="82"/>
      <c r="V51" s="82"/>
      <c r="W51" s="82"/>
      <c r="X51" s="82"/>
      <c r="Y51" s="82"/>
      <c r="Z51" s="82"/>
      <c r="AA51" s="82"/>
      <c r="AB51" s="82"/>
      <c r="AC51" s="82"/>
      <c r="AD51" s="82"/>
      <c r="AE51" s="82"/>
      <c r="AF51" s="82"/>
      <c r="AG51" s="82"/>
      <c r="AH51" s="82"/>
      <c r="AI51" s="82"/>
      <c r="AJ51" s="82"/>
      <c r="AK51" s="82"/>
      <c r="AL51" s="82"/>
      <c r="AM51" s="82"/>
      <c r="AN51" s="82"/>
      <c r="AO51" s="82"/>
      <c r="AP51" s="82"/>
      <c r="AQ51" s="82"/>
      <c r="AR51" s="82"/>
      <c r="AS51" s="82"/>
      <c r="AT51" s="82"/>
      <c r="AU51" s="82"/>
      <c r="AV51" s="82"/>
      <c r="AW51" s="82"/>
      <c r="AX51" s="82"/>
      <c r="AY51" s="82"/>
    </row>
    <row r="52" spans="1:51" ht="409.6">
      <c r="A52" s="92" t="s">
        <v>5832</v>
      </c>
      <c r="B52" s="92" t="s">
        <v>5833</v>
      </c>
      <c r="C52" s="92" t="s">
        <v>5078</v>
      </c>
      <c r="D52" s="92"/>
      <c r="E52" s="92"/>
      <c r="F52" s="92"/>
      <c r="G52" s="93"/>
      <c r="H52" s="93"/>
      <c r="I52" s="93"/>
      <c r="J52" s="94"/>
      <c r="K52" s="101"/>
      <c r="L52" s="96" t="s">
        <v>5834</v>
      </c>
      <c r="M52" s="96" t="s">
        <v>5835</v>
      </c>
      <c r="N52" s="45"/>
      <c r="O52" s="45"/>
      <c r="P52" s="96" t="s">
        <v>5836</v>
      </c>
      <c r="Q52" s="45"/>
      <c r="R52" s="45"/>
      <c r="S52" s="96" t="s">
        <v>5837</v>
      </c>
      <c r="T52" s="96" t="s">
        <v>5838</v>
      </c>
      <c r="U52" s="96" t="s">
        <v>5839</v>
      </c>
      <c r="V52" s="45"/>
      <c r="W52" s="45"/>
      <c r="X52" s="96" t="s">
        <v>5840</v>
      </c>
      <c r="Y52" s="45"/>
      <c r="Z52" s="96" t="s">
        <v>5841</v>
      </c>
      <c r="AA52" s="45"/>
      <c r="AB52" s="96" t="s">
        <v>5842</v>
      </c>
      <c r="AC52" s="45"/>
      <c r="AD52" s="45"/>
      <c r="AE52" s="45"/>
      <c r="AF52" s="45"/>
      <c r="AG52" s="45"/>
      <c r="AH52" s="45"/>
      <c r="AI52" s="45"/>
      <c r="AJ52" s="45"/>
      <c r="AK52" s="45"/>
      <c r="AL52" s="45"/>
      <c r="AM52" s="45"/>
      <c r="AN52" s="45"/>
      <c r="AO52" s="45"/>
      <c r="AP52" s="96" t="s">
        <v>5843</v>
      </c>
      <c r="AQ52" s="45"/>
      <c r="AR52" s="45"/>
      <c r="AS52" s="96" t="s">
        <v>5844</v>
      </c>
      <c r="AT52" s="96" t="s">
        <v>5845</v>
      </c>
      <c r="AU52" s="96" t="s">
        <v>5846</v>
      </c>
      <c r="AV52" s="96" t="s">
        <v>5847</v>
      </c>
      <c r="AW52" s="96" t="s">
        <v>5848</v>
      </c>
      <c r="AX52" s="82"/>
      <c r="AY52" s="82"/>
    </row>
    <row r="53" spans="1:51" ht="409.6">
      <c r="A53" s="92" t="s">
        <v>5849</v>
      </c>
      <c r="B53" s="92" t="s">
        <v>5850</v>
      </c>
      <c r="C53" s="92" t="s">
        <v>5078</v>
      </c>
      <c r="D53" s="92"/>
      <c r="E53" s="92"/>
      <c r="F53" s="92"/>
      <c r="G53" s="93"/>
      <c r="H53" s="93"/>
      <c r="I53" s="93"/>
      <c r="J53" s="94"/>
      <c r="K53" s="101"/>
      <c r="L53" s="45"/>
      <c r="M53" s="45"/>
      <c r="N53" s="96" t="s">
        <v>5851</v>
      </c>
      <c r="O53" s="45"/>
      <c r="P53" s="45"/>
      <c r="Q53" s="45"/>
      <c r="R53" s="45"/>
      <c r="S53" s="45"/>
      <c r="T53" s="96" t="s">
        <v>5852</v>
      </c>
      <c r="U53" s="96" t="s">
        <v>5853</v>
      </c>
      <c r="V53" s="45"/>
      <c r="W53" s="45"/>
      <c r="X53" s="45"/>
      <c r="Y53" s="45"/>
      <c r="Z53" s="45"/>
      <c r="AA53" s="96" t="s">
        <v>5854</v>
      </c>
      <c r="AB53" s="45"/>
      <c r="AC53" s="45"/>
      <c r="AD53" s="45"/>
      <c r="AE53" s="45"/>
      <c r="AF53" s="45"/>
      <c r="AG53" s="45"/>
      <c r="AH53" s="45"/>
      <c r="AI53" s="45"/>
      <c r="AJ53" s="45"/>
      <c r="AK53" s="45"/>
      <c r="AL53" s="45"/>
      <c r="AM53" s="45"/>
      <c r="AN53" s="96" t="s">
        <v>5855</v>
      </c>
      <c r="AO53" s="96" t="s">
        <v>5856</v>
      </c>
      <c r="AP53" s="45"/>
      <c r="AQ53" s="45"/>
      <c r="AR53" s="45"/>
      <c r="AS53" s="96" t="s">
        <v>5857</v>
      </c>
      <c r="AT53" s="45"/>
      <c r="AU53" s="45"/>
      <c r="AV53" s="96" t="s">
        <v>5858</v>
      </c>
      <c r="AW53" s="45"/>
      <c r="AX53" s="82"/>
      <c r="AY53" s="82"/>
    </row>
    <row r="54" spans="1:51" ht="409.6">
      <c r="A54" s="92" t="s">
        <v>5859</v>
      </c>
      <c r="B54" s="92">
        <v>1327543</v>
      </c>
      <c r="C54" s="92" t="s">
        <v>5078</v>
      </c>
      <c r="D54" s="92"/>
      <c r="E54" s="92"/>
      <c r="F54" s="92"/>
      <c r="G54" s="93"/>
      <c r="H54" s="93"/>
      <c r="I54" s="93"/>
      <c r="J54" s="94"/>
      <c r="K54" s="101"/>
      <c r="L54" s="96" t="s">
        <v>5860</v>
      </c>
      <c r="M54" s="96" t="s">
        <v>5861</v>
      </c>
      <c r="N54" s="96" t="s">
        <v>5862</v>
      </c>
      <c r="O54" s="45"/>
      <c r="P54" s="96" t="s">
        <v>5863</v>
      </c>
      <c r="Q54" s="96" t="s">
        <v>5864</v>
      </c>
      <c r="R54" s="45"/>
      <c r="S54" s="96" t="s">
        <v>5865</v>
      </c>
      <c r="T54" s="96" t="s">
        <v>5866</v>
      </c>
      <c r="U54" s="96" t="s">
        <v>5867</v>
      </c>
      <c r="V54" s="45"/>
      <c r="W54" s="96" t="s">
        <v>5868</v>
      </c>
      <c r="X54" s="45"/>
      <c r="Y54" s="45"/>
      <c r="Z54" s="45"/>
      <c r="AA54" s="45"/>
      <c r="AB54" s="45"/>
      <c r="AC54" s="96" t="s">
        <v>5869</v>
      </c>
      <c r="AD54" s="45"/>
      <c r="AE54" s="45"/>
      <c r="AF54" s="45"/>
      <c r="AG54" s="45"/>
      <c r="AH54" s="45"/>
      <c r="AI54" s="96" t="s">
        <v>5870</v>
      </c>
      <c r="AJ54" s="96" t="s">
        <v>5871</v>
      </c>
      <c r="AK54" s="45"/>
      <c r="AL54" s="45"/>
      <c r="AM54" s="45"/>
      <c r="AN54" s="45"/>
      <c r="AO54" s="45"/>
      <c r="AP54" s="45"/>
      <c r="AQ54" s="45"/>
      <c r="AR54" s="45"/>
      <c r="AS54" s="96" t="s">
        <v>5872</v>
      </c>
      <c r="AT54" s="45"/>
      <c r="AU54" s="96" t="s">
        <v>5873</v>
      </c>
      <c r="AV54" s="45"/>
      <c r="AW54" s="96" t="s">
        <v>5874</v>
      </c>
      <c r="AX54" s="82"/>
      <c r="AY54" s="82"/>
    </row>
    <row r="55" spans="1:51" ht="409.6">
      <c r="A55" s="92" t="s">
        <v>698</v>
      </c>
      <c r="B55" s="92" t="s">
        <v>702</v>
      </c>
      <c r="C55" s="92" t="s">
        <v>5078</v>
      </c>
      <c r="D55" s="92"/>
      <c r="E55" s="92"/>
      <c r="F55" s="92"/>
      <c r="G55" s="93"/>
      <c r="H55" s="93"/>
      <c r="I55" s="93"/>
      <c r="J55" s="94"/>
      <c r="K55" s="101"/>
      <c r="L55" s="96" t="s">
        <v>5875</v>
      </c>
      <c r="M55" s="96" t="s">
        <v>5876</v>
      </c>
      <c r="N55" s="96" t="s">
        <v>5877</v>
      </c>
      <c r="O55" s="96" t="s">
        <v>5878</v>
      </c>
      <c r="P55" s="96" t="s">
        <v>5879</v>
      </c>
      <c r="Q55" s="96" t="s">
        <v>5880</v>
      </c>
      <c r="R55" s="96" t="s">
        <v>5881</v>
      </c>
      <c r="S55" s="96" t="s">
        <v>5882</v>
      </c>
      <c r="T55" s="96" t="s">
        <v>5883</v>
      </c>
      <c r="U55" s="96" t="s">
        <v>5884</v>
      </c>
      <c r="V55" s="96" t="s">
        <v>5885</v>
      </c>
      <c r="W55" s="96" t="s">
        <v>5886</v>
      </c>
      <c r="X55" s="96" t="s">
        <v>5887</v>
      </c>
      <c r="Y55" s="96" t="s">
        <v>5888</v>
      </c>
      <c r="Z55" s="96" t="s">
        <v>5889</v>
      </c>
      <c r="AA55" s="96" t="s">
        <v>5890</v>
      </c>
      <c r="AB55" s="96" t="s">
        <v>5891</v>
      </c>
      <c r="AC55" s="96" t="s">
        <v>5892</v>
      </c>
      <c r="AD55" s="45"/>
      <c r="AE55" s="45"/>
      <c r="AF55" s="96" t="s">
        <v>5893</v>
      </c>
      <c r="AG55" s="96" t="s">
        <v>5894</v>
      </c>
      <c r="AH55" s="45"/>
      <c r="AI55" s="96" t="s">
        <v>5895</v>
      </c>
      <c r="AJ55" s="96" t="s">
        <v>5896</v>
      </c>
      <c r="AK55" s="96" t="s">
        <v>5897</v>
      </c>
      <c r="AL55" s="96" t="s">
        <v>5898</v>
      </c>
      <c r="AM55" s="96" t="s">
        <v>5899</v>
      </c>
      <c r="AN55" s="96" t="s">
        <v>5900</v>
      </c>
      <c r="AO55" s="96" t="s">
        <v>5901</v>
      </c>
      <c r="AP55" s="96" t="s">
        <v>5902</v>
      </c>
      <c r="AQ55" s="45"/>
      <c r="AR55" s="96" t="s">
        <v>5903</v>
      </c>
      <c r="AS55" s="96" t="s">
        <v>5904</v>
      </c>
      <c r="AT55" s="96" t="s">
        <v>5905</v>
      </c>
      <c r="AU55" s="96" t="s">
        <v>5906</v>
      </c>
      <c r="AV55" s="96" t="s">
        <v>5907</v>
      </c>
      <c r="AW55" s="96" t="s">
        <v>5908</v>
      </c>
      <c r="AX55" s="82"/>
      <c r="AY55" s="82"/>
    </row>
    <row r="56" spans="1:51" ht="409.6">
      <c r="A56" s="92" t="s">
        <v>732</v>
      </c>
      <c r="B56" s="92" t="s">
        <v>735</v>
      </c>
      <c r="C56" s="92" t="s">
        <v>5078</v>
      </c>
      <c r="D56" s="92"/>
      <c r="E56" s="92"/>
      <c r="F56" s="92"/>
      <c r="G56" s="93"/>
      <c r="H56" s="93"/>
      <c r="I56" s="93"/>
      <c r="J56" s="94"/>
      <c r="K56" s="103">
        <v>1</v>
      </c>
      <c r="L56" s="96" t="s">
        <v>5909</v>
      </c>
      <c r="M56" s="96" t="s">
        <v>5910</v>
      </c>
      <c r="N56" s="96" t="s">
        <v>5911</v>
      </c>
      <c r="O56" s="96" t="s">
        <v>5912</v>
      </c>
      <c r="P56" s="96" t="s">
        <v>5913</v>
      </c>
      <c r="Q56" s="96" t="s">
        <v>5914</v>
      </c>
      <c r="R56" s="96" t="s">
        <v>5915</v>
      </c>
      <c r="S56" s="96" t="s">
        <v>5916</v>
      </c>
      <c r="T56" s="96" t="s">
        <v>5917</v>
      </c>
      <c r="U56" s="96" t="s">
        <v>5918</v>
      </c>
      <c r="V56" s="96" t="s">
        <v>5919</v>
      </c>
      <c r="W56" s="96" t="s">
        <v>5920</v>
      </c>
      <c r="X56" s="96" t="s">
        <v>5921</v>
      </c>
      <c r="Y56" s="96" t="s">
        <v>5922</v>
      </c>
      <c r="Z56" s="45"/>
      <c r="AA56" s="96" t="s">
        <v>5923</v>
      </c>
      <c r="AB56" s="96" t="s">
        <v>5924</v>
      </c>
      <c r="AC56" s="96" t="s">
        <v>5925</v>
      </c>
      <c r="AD56" s="45"/>
      <c r="AE56" s="45"/>
      <c r="AF56" s="96" t="s">
        <v>5926</v>
      </c>
      <c r="AG56" s="96" t="s">
        <v>5927</v>
      </c>
      <c r="AH56" s="45"/>
      <c r="AI56" s="96" t="s">
        <v>5928</v>
      </c>
      <c r="AJ56" s="96" t="s">
        <v>5929</v>
      </c>
      <c r="AK56" s="96" t="s">
        <v>5930</v>
      </c>
      <c r="AL56" s="45"/>
      <c r="AM56" s="45"/>
      <c r="AN56" s="96" t="s">
        <v>5931</v>
      </c>
      <c r="AO56" s="45"/>
      <c r="AP56" s="96" t="s">
        <v>5932</v>
      </c>
      <c r="AQ56" s="45"/>
      <c r="AR56" s="96" t="s">
        <v>5933</v>
      </c>
      <c r="AS56" s="96" t="s">
        <v>5934</v>
      </c>
      <c r="AT56" s="96" t="s">
        <v>5935</v>
      </c>
      <c r="AU56" s="96" t="s">
        <v>5936</v>
      </c>
      <c r="AV56" s="45"/>
      <c r="AW56" s="96" t="s">
        <v>5937</v>
      </c>
      <c r="AX56" s="82"/>
      <c r="AY56" s="82"/>
    </row>
    <row r="57" spans="1:51" ht="13.2">
      <c r="A57" s="92" t="s">
        <v>5938</v>
      </c>
      <c r="B57" s="92" t="s">
        <v>5939</v>
      </c>
      <c r="C57" s="92" t="s">
        <v>5244</v>
      </c>
      <c r="D57" s="92"/>
      <c r="E57" s="92"/>
      <c r="F57" s="92"/>
      <c r="G57" s="93"/>
      <c r="H57" s="93"/>
      <c r="I57" s="93"/>
      <c r="J57" s="94"/>
      <c r="K57" s="98"/>
      <c r="L57" s="82"/>
      <c r="M57" s="82"/>
      <c r="N57" s="82"/>
      <c r="O57" s="82"/>
      <c r="P57" s="82"/>
      <c r="Q57" s="82"/>
      <c r="R57" s="82"/>
      <c r="S57" s="82"/>
      <c r="T57" s="82"/>
      <c r="U57" s="82"/>
      <c r="V57" s="82"/>
      <c r="W57" s="82"/>
      <c r="X57" s="82"/>
      <c r="Y57" s="82"/>
      <c r="Z57" s="82"/>
      <c r="AA57" s="82"/>
      <c r="AB57" s="82"/>
      <c r="AC57" s="82"/>
      <c r="AD57" s="82"/>
      <c r="AE57" s="82"/>
      <c r="AF57" s="82"/>
      <c r="AG57" s="82"/>
      <c r="AH57" s="82"/>
      <c r="AI57" s="82"/>
      <c r="AJ57" s="82"/>
      <c r="AK57" s="82"/>
      <c r="AL57" s="82"/>
      <c r="AM57" s="82"/>
      <c r="AN57" s="82"/>
      <c r="AO57" s="82"/>
      <c r="AP57" s="82"/>
      <c r="AQ57" s="82"/>
      <c r="AR57" s="82"/>
      <c r="AS57" s="82"/>
      <c r="AT57" s="82"/>
      <c r="AU57" s="82"/>
      <c r="AV57" s="82"/>
      <c r="AW57" s="82"/>
      <c r="AX57" s="82"/>
      <c r="AY57" s="82"/>
    </row>
    <row r="58" spans="1:51" ht="13.2">
      <c r="A58" s="92" t="s">
        <v>5940</v>
      </c>
      <c r="B58" s="92" t="s">
        <v>5941</v>
      </c>
      <c r="C58" s="92" t="s">
        <v>5078</v>
      </c>
      <c r="D58" s="92"/>
      <c r="E58" s="92"/>
      <c r="F58" s="92"/>
      <c r="G58" s="93"/>
      <c r="H58" s="93"/>
      <c r="I58" s="93"/>
      <c r="J58" s="94"/>
      <c r="K58" s="98"/>
      <c r="L58" s="82"/>
      <c r="M58" s="82"/>
      <c r="N58" s="82"/>
      <c r="O58" s="82"/>
      <c r="P58" s="82"/>
      <c r="Q58" s="82"/>
      <c r="R58" s="82"/>
      <c r="S58" s="82"/>
      <c r="T58" s="82"/>
      <c r="U58" s="82"/>
      <c r="V58" s="82"/>
      <c r="W58" s="82"/>
      <c r="X58" s="82"/>
      <c r="Y58" s="82"/>
      <c r="Z58" s="82"/>
      <c r="AA58" s="82"/>
      <c r="AB58" s="82"/>
      <c r="AC58" s="82"/>
      <c r="AD58" s="82"/>
      <c r="AE58" s="82"/>
      <c r="AF58" s="82"/>
      <c r="AG58" s="82"/>
      <c r="AH58" s="82"/>
      <c r="AI58" s="82"/>
      <c r="AJ58" s="82"/>
      <c r="AK58" s="82"/>
      <c r="AL58" s="82"/>
      <c r="AM58" s="82"/>
      <c r="AN58" s="82"/>
      <c r="AO58" s="82"/>
      <c r="AP58" s="82"/>
      <c r="AQ58" s="82"/>
      <c r="AR58" s="82"/>
      <c r="AS58" s="82"/>
      <c r="AT58" s="82"/>
      <c r="AU58" s="82"/>
      <c r="AV58" s="82"/>
      <c r="AW58" s="82"/>
      <c r="AX58" s="82"/>
      <c r="AY58" s="82"/>
    </row>
    <row r="59" spans="1:51" ht="409.6">
      <c r="A59" s="92" t="s">
        <v>5942</v>
      </c>
      <c r="B59" s="92" t="s">
        <v>5943</v>
      </c>
      <c r="C59" s="92" t="s">
        <v>5078</v>
      </c>
      <c r="D59" s="92"/>
      <c r="E59" s="92"/>
      <c r="F59" s="92"/>
      <c r="G59" s="93"/>
      <c r="H59" s="93"/>
      <c r="I59" s="93"/>
      <c r="J59" s="94"/>
      <c r="K59" s="104">
        <v>1</v>
      </c>
      <c r="L59" s="96" t="s">
        <v>5944</v>
      </c>
      <c r="M59" s="96" t="s">
        <v>5945</v>
      </c>
      <c r="N59" s="96" t="s">
        <v>5946</v>
      </c>
      <c r="O59" s="96" t="s">
        <v>5947</v>
      </c>
      <c r="P59" s="96" t="s">
        <v>5948</v>
      </c>
      <c r="Q59" s="96" t="s">
        <v>5949</v>
      </c>
      <c r="R59" s="45"/>
      <c r="S59" s="96" t="s">
        <v>5950</v>
      </c>
      <c r="T59" s="96" t="s">
        <v>5951</v>
      </c>
      <c r="U59" s="96" t="s">
        <v>5952</v>
      </c>
      <c r="V59" s="96" t="s">
        <v>5953</v>
      </c>
      <c r="W59" s="96" t="s">
        <v>5954</v>
      </c>
      <c r="X59" s="96" t="s">
        <v>5955</v>
      </c>
      <c r="Y59" s="96" t="s">
        <v>5956</v>
      </c>
      <c r="Z59" s="45"/>
      <c r="AA59" s="96" t="s">
        <v>5957</v>
      </c>
      <c r="AB59" s="45"/>
      <c r="AC59" s="45"/>
      <c r="AD59" s="45"/>
      <c r="AE59" s="45"/>
      <c r="AF59" s="45"/>
      <c r="AG59" s="45"/>
      <c r="AH59" s="45"/>
      <c r="AI59" s="96" t="s">
        <v>5958</v>
      </c>
      <c r="AJ59" s="96" t="s">
        <v>5959</v>
      </c>
      <c r="AK59" s="96" t="s">
        <v>5960</v>
      </c>
      <c r="AL59" s="45"/>
      <c r="AM59" s="45"/>
      <c r="AN59" s="45"/>
      <c r="AO59" s="45"/>
      <c r="AP59" s="45"/>
      <c r="AQ59" s="45"/>
      <c r="AR59" s="96" t="s">
        <v>5961</v>
      </c>
      <c r="AS59" s="96" t="s">
        <v>5962</v>
      </c>
      <c r="AT59" s="96" t="s">
        <v>5963</v>
      </c>
      <c r="AU59" s="45"/>
      <c r="AV59" s="96" t="s">
        <v>5964</v>
      </c>
      <c r="AW59" s="45"/>
      <c r="AX59" s="82"/>
      <c r="AY59" s="82"/>
    </row>
    <row r="60" spans="1:51" ht="13.2">
      <c r="A60" s="92" t="s">
        <v>5965</v>
      </c>
      <c r="B60" s="92" t="s">
        <v>5966</v>
      </c>
      <c r="C60" s="92" t="s">
        <v>5244</v>
      </c>
      <c r="D60" s="92"/>
      <c r="E60" s="92"/>
      <c r="F60" s="92"/>
      <c r="G60" s="93"/>
      <c r="H60" s="93"/>
      <c r="I60" s="93"/>
      <c r="J60" s="94"/>
      <c r="K60" s="98"/>
      <c r="L60" s="82"/>
      <c r="M60" s="82"/>
      <c r="N60" s="82"/>
      <c r="O60" s="82"/>
      <c r="P60" s="82"/>
      <c r="Q60" s="82"/>
      <c r="R60" s="82"/>
      <c r="S60" s="82"/>
      <c r="T60" s="82"/>
      <c r="U60" s="82"/>
      <c r="V60" s="82"/>
      <c r="W60" s="82"/>
      <c r="X60" s="82"/>
      <c r="Y60" s="82"/>
      <c r="Z60" s="82"/>
      <c r="AA60" s="82"/>
      <c r="AB60" s="82"/>
      <c r="AC60" s="82"/>
      <c r="AD60" s="82"/>
      <c r="AE60" s="82"/>
      <c r="AF60" s="82"/>
      <c r="AG60" s="82"/>
      <c r="AH60" s="82"/>
      <c r="AI60" s="82"/>
      <c r="AJ60" s="82"/>
      <c r="AK60" s="82"/>
      <c r="AL60" s="82"/>
      <c r="AM60" s="82"/>
      <c r="AN60" s="82"/>
      <c r="AO60" s="82"/>
      <c r="AP60" s="82"/>
      <c r="AQ60" s="82"/>
      <c r="AR60" s="82"/>
      <c r="AS60" s="82"/>
      <c r="AT60" s="82"/>
      <c r="AU60" s="82"/>
      <c r="AV60" s="82"/>
      <c r="AW60" s="82"/>
      <c r="AX60" s="82"/>
      <c r="AY60" s="82"/>
    </row>
    <row r="61" spans="1:51" ht="409.6">
      <c r="A61" s="92" t="s">
        <v>1127</v>
      </c>
      <c r="B61" s="92" t="s">
        <v>1131</v>
      </c>
      <c r="C61" s="92" t="s">
        <v>5078</v>
      </c>
      <c r="D61" s="92"/>
      <c r="E61" s="92"/>
      <c r="F61" s="92"/>
      <c r="G61" s="93"/>
      <c r="H61" s="93"/>
      <c r="I61" s="93"/>
      <c r="J61" s="94"/>
      <c r="K61" s="104">
        <v>1</v>
      </c>
      <c r="L61" s="96" t="s">
        <v>5967</v>
      </c>
      <c r="M61" s="96" t="s">
        <v>5968</v>
      </c>
      <c r="N61" s="96" t="s">
        <v>5969</v>
      </c>
      <c r="O61" s="96" t="s">
        <v>5970</v>
      </c>
      <c r="P61" s="96" t="s">
        <v>5971</v>
      </c>
      <c r="Q61" s="96" t="s">
        <v>5972</v>
      </c>
      <c r="R61" s="96" t="s">
        <v>5973</v>
      </c>
      <c r="S61" s="96" t="s">
        <v>5974</v>
      </c>
      <c r="T61" s="96" t="s">
        <v>5975</v>
      </c>
      <c r="U61" s="96" t="s">
        <v>5976</v>
      </c>
      <c r="V61" s="45"/>
      <c r="W61" s="96" t="s">
        <v>5977</v>
      </c>
      <c r="X61" s="96" t="s">
        <v>5978</v>
      </c>
      <c r="Y61" s="96" t="s">
        <v>5979</v>
      </c>
      <c r="Z61" s="96" t="s">
        <v>5980</v>
      </c>
      <c r="AA61" s="96" t="s">
        <v>5981</v>
      </c>
      <c r="AB61" s="96" t="s">
        <v>5982</v>
      </c>
      <c r="AC61" s="96" t="s">
        <v>5983</v>
      </c>
      <c r="AD61" s="45"/>
      <c r="AE61" s="45"/>
      <c r="AF61" s="96" t="s">
        <v>5984</v>
      </c>
      <c r="AG61" s="96" t="s">
        <v>5985</v>
      </c>
      <c r="AH61" s="45"/>
      <c r="AI61" s="96" t="s">
        <v>5986</v>
      </c>
      <c r="AJ61" s="45"/>
      <c r="AK61" s="96" t="s">
        <v>5987</v>
      </c>
      <c r="AL61" s="96" t="s">
        <v>5988</v>
      </c>
      <c r="AM61" s="45"/>
      <c r="AN61" s="96" t="s">
        <v>5989</v>
      </c>
      <c r="AO61" s="96" t="s">
        <v>5990</v>
      </c>
      <c r="AP61" s="45"/>
      <c r="AQ61" s="45"/>
      <c r="AR61" s="96" t="s">
        <v>5991</v>
      </c>
      <c r="AS61" s="96" t="s">
        <v>5992</v>
      </c>
      <c r="AT61" s="96" t="s">
        <v>5993</v>
      </c>
      <c r="AU61" s="96" t="s">
        <v>5994</v>
      </c>
      <c r="AV61" s="96" t="s">
        <v>5995</v>
      </c>
      <c r="AW61" s="96" t="s">
        <v>5996</v>
      </c>
      <c r="AX61" s="82"/>
      <c r="AY61" s="82"/>
    </row>
    <row r="62" spans="1:51" ht="386.4">
      <c r="A62" s="92" t="s">
        <v>5997</v>
      </c>
      <c r="B62" s="92" t="s">
        <v>5998</v>
      </c>
      <c r="C62" s="92" t="s">
        <v>5244</v>
      </c>
      <c r="D62" s="92"/>
      <c r="E62" s="92"/>
      <c r="F62" s="92"/>
      <c r="G62" s="93"/>
      <c r="H62" s="93"/>
      <c r="I62" s="93"/>
      <c r="J62" s="94"/>
      <c r="K62" s="104">
        <v>1</v>
      </c>
      <c r="L62" s="96" t="s">
        <v>5999</v>
      </c>
      <c r="M62" s="96" t="s">
        <v>6000</v>
      </c>
      <c r="N62" s="96" t="s">
        <v>6001</v>
      </c>
      <c r="O62" s="96" t="s">
        <v>6002</v>
      </c>
      <c r="P62" s="96" t="s">
        <v>6003</v>
      </c>
      <c r="Q62" s="45"/>
      <c r="R62" s="45"/>
      <c r="S62" s="96" t="s">
        <v>6004</v>
      </c>
      <c r="T62" s="96" t="s">
        <v>6005</v>
      </c>
      <c r="U62" s="96" t="s">
        <v>6006</v>
      </c>
      <c r="V62" s="45"/>
      <c r="W62" s="45"/>
      <c r="X62" s="96" t="s">
        <v>6007</v>
      </c>
      <c r="Y62" s="96" t="s">
        <v>6008</v>
      </c>
      <c r="Z62" s="45"/>
      <c r="AA62" s="45"/>
      <c r="AB62" s="96" t="s">
        <v>6009</v>
      </c>
      <c r="AC62" s="45"/>
      <c r="AD62" s="45"/>
      <c r="AE62" s="45"/>
      <c r="AF62" s="96" t="s">
        <v>6010</v>
      </c>
      <c r="AG62" s="96" t="s">
        <v>6011</v>
      </c>
      <c r="AH62" s="45"/>
      <c r="AI62" s="96" t="s">
        <v>6012</v>
      </c>
      <c r="AJ62" s="45"/>
      <c r="AK62" s="96" t="s">
        <v>6013</v>
      </c>
      <c r="AL62" s="45"/>
      <c r="AM62" s="45"/>
      <c r="AN62" s="96" t="s">
        <v>6014</v>
      </c>
      <c r="AO62" s="45"/>
      <c r="AP62" s="45"/>
      <c r="AQ62" s="96" t="s">
        <v>6015</v>
      </c>
      <c r="AR62" s="96" t="s">
        <v>6016</v>
      </c>
      <c r="AS62" s="96" t="s">
        <v>6017</v>
      </c>
      <c r="AT62" s="96" t="s">
        <v>6018</v>
      </c>
      <c r="AU62" s="45"/>
      <c r="AV62" s="96" t="s">
        <v>6019</v>
      </c>
      <c r="AW62" s="45"/>
      <c r="AX62" s="45"/>
      <c r="AY62" s="82"/>
    </row>
    <row r="63" spans="1:51" ht="409.6">
      <c r="A63" s="92" t="s">
        <v>6020</v>
      </c>
      <c r="B63" s="92" t="s">
        <v>6021</v>
      </c>
      <c r="C63" s="92" t="s">
        <v>5078</v>
      </c>
      <c r="D63" s="92"/>
      <c r="E63" s="92"/>
      <c r="F63" s="92"/>
      <c r="G63" s="93"/>
      <c r="H63" s="93"/>
      <c r="I63" s="93"/>
      <c r="J63" s="94"/>
      <c r="K63" s="104">
        <v>1</v>
      </c>
      <c r="L63" s="96" t="s">
        <v>6022</v>
      </c>
      <c r="M63" s="96" t="s">
        <v>6023</v>
      </c>
      <c r="N63" s="96" t="s">
        <v>6024</v>
      </c>
      <c r="O63" s="96" t="s">
        <v>6025</v>
      </c>
      <c r="P63" s="96" t="s">
        <v>6026</v>
      </c>
      <c r="Q63" s="96" t="s">
        <v>6027</v>
      </c>
      <c r="R63" s="45"/>
      <c r="S63" s="96" t="s">
        <v>6028</v>
      </c>
      <c r="T63" s="96" t="s">
        <v>6029</v>
      </c>
      <c r="U63" s="96" t="s">
        <v>6030</v>
      </c>
      <c r="V63" s="45"/>
      <c r="W63" s="96" t="s">
        <v>6031</v>
      </c>
      <c r="X63" s="96" t="s">
        <v>6032</v>
      </c>
      <c r="Y63" s="96" t="s">
        <v>6033</v>
      </c>
      <c r="Z63" s="45"/>
      <c r="AA63" s="96" t="s">
        <v>6034</v>
      </c>
      <c r="AB63" s="96" t="s">
        <v>6035</v>
      </c>
      <c r="AC63" s="45"/>
      <c r="AD63" s="45"/>
      <c r="AE63" s="45"/>
      <c r="AF63" s="45"/>
      <c r="AG63" s="45"/>
      <c r="AH63" s="45"/>
      <c r="AI63" s="45"/>
      <c r="AJ63" s="96" t="s">
        <v>6036</v>
      </c>
      <c r="AK63" s="96" t="s">
        <v>6037</v>
      </c>
      <c r="AL63" s="45"/>
      <c r="AM63" s="45"/>
      <c r="AN63" s="96" t="s">
        <v>6038</v>
      </c>
      <c r="AO63" s="45"/>
      <c r="AP63" s="45"/>
      <c r="AQ63" s="45"/>
      <c r="AR63" s="96" t="s">
        <v>6039</v>
      </c>
      <c r="AS63" s="96" t="s">
        <v>6040</v>
      </c>
      <c r="AT63" s="96" t="s">
        <v>6041</v>
      </c>
      <c r="AU63" s="45"/>
      <c r="AV63" s="45"/>
      <c r="AW63" s="45"/>
      <c r="AX63" s="45"/>
      <c r="AY63" s="82"/>
    </row>
    <row r="64" spans="1:51" ht="409.6">
      <c r="A64" s="93" t="s">
        <v>1267</v>
      </c>
      <c r="B64" s="92" t="s">
        <v>1270</v>
      </c>
      <c r="C64" s="92" t="s">
        <v>5078</v>
      </c>
      <c r="D64" s="92"/>
      <c r="E64" s="92"/>
      <c r="F64" s="92"/>
      <c r="G64" s="93"/>
      <c r="H64" s="93"/>
      <c r="I64" s="93"/>
      <c r="J64" s="94"/>
      <c r="K64" s="104">
        <v>1</v>
      </c>
      <c r="L64" s="96" t="s">
        <v>6042</v>
      </c>
      <c r="M64" s="96" t="s">
        <v>6043</v>
      </c>
      <c r="N64" s="96" t="s">
        <v>6044</v>
      </c>
      <c r="O64" s="96" t="s">
        <v>6045</v>
      </c>
      <c r="P64" s="96" t="s">
        <v>6046</v>
      </c>
      <c r="Q64" s="96" t="s">
        <v>6047</v>
      </c>
      <c r="R64" s="45"/>
      <c r="S64" s="96" t="s">
        <v>6048</v>
      </c>
      <c r="T64" s="96" t="s">
        <v>6049</v>
      </c>
      <c r="U64" s="96" t="s">
        <v>6050</v>
      </c>
      <c r="V64" s="45"/>
      <c r="W64" s="96" t="s">
        <v>6051</v>
      </c>
      <c r="X64" s="96" t="s">
        <v>6052</v>
      </c>
      <c r="Y64" s="96" t="s">
        <v>6053</v>
      </c>
      <c r="Z64" s="96" t="s">
        <v>6054</v>
      </c>
      <c r="AA64" s="96" t="s">
        <v>6055</v>
      </c>
      <c r="AB64" s="96" t="s">
        <v>6056</v>
      </c>
      <c r="AC64" s="96" t="s">
        <v>6057</v>
      </c>
      <c r="AD64" s="45"/>
      <c r="AE64" s="45"/>
      <c r="AF64" s="45"/>
      <c r="AG64" s="45"/>
      <c r="AH64" s="45"/>
      <c r="AI64" s="96" t="s">
        <v>6058</v>
      </c>
      <c r="AJ64" s="96" t="s">
        <v>6059</v>
      </c>
      <c r="AK64" s="96" t="s">
        <v>6060</v>
      </c>
      <c r="AL64" s="96" t="s">
        <v>6061</v>
      </c>
      <c r="AM64" s="96" t="s">
        <v>6062</v>
      </c>
      <c r="AN64" s="45"/>
      <c r="AO64" s="45"/>
      <c r="AP64" s="96" t="s">
        <v>6063</v>
      </c>
      <c r="AQ64" s="96" t="s">
        <v>6064</v>
      </c>
      <c r="AR64" s="96" t="s">
        <v>6065</v>
      </c>
      <c r="AS64" s="96" t="s">
        <v>6066</v>
      </c>
      <c r="AT64" s="96" t="s">
        <v>6067</v>
      </c>
      <c r="AU64" s="45"/>
      <c r="AV64" s="45"/>
      <c r="AW64" s="45"/>
      <c r="AX64" s="45"/>
      <c r="AY64" s="82"/>
    </row>
    <row r="65" spans="1:51" ht="409.6">
      <c r="A65" s="92" t="s">
        <v>6068</v>
      </c>
      <c r="B65" s="92" t="s">
        <v>6069</v>
      </c>
      <c r="C65" s="92" t="s">
        <v>5078</v>
      </c>
      <c r="D65" s="92"/>
      <c r="E65" s="92"/>
      <c r="F65" s="92"/>
      <c r="G65" s="93"/>
      <c r="H65" s="93"/>
      <c r="I65" s="93"/>
      <c r="J65" s="94"/>
      <c r="K65" s="104">
        <v>1</v>
      </c>
      <c r="L65" s="96" t="s">
        <v>6070</v>
      </c>
      <c r="M65" s="96" t="s">
        <v>6071</v>
      </c>
      <c r="N65" s="96" t="s">
        <v>6072</v>
      </c>
      <c r="O65" s="96" t="s">
        <v>6073</v>
      </c>
      <c r="P65" s="96" t="s">
        <v>6074</v>
      </c>
      <c r="Q65" s="96" t="s">
        <v>6075</v>
      </c>
      <c r="R65" s="96" t="s">
        <v>6076</v>
      </c>
      <c r="S65" s="96" t="s">
        <v>6077</v>
      </c>
      <c r="T65" s="96" t="s">
        <v>6078</v>
      </c>
      <c r="U65" s="96" t="s">
        <v>6079</v>
      </c>
      <c r="V65" s="45"/>
      <c r="W65" s="96" t="s">
        <v>6080</v>
      </c>
      <c r="X65" s="96" t="s">
        <v>6081</v>
      </c>
      <c r="Y65" s="96" t="s">
        <v>6082</v>
      </c>
      <c r="Z65" s="45"/>
      <c r="AA65" s="96" t="s">
        <v>6083</v>
      </c>
      <c r="AB65" s="96" t="s">
        <v>6084</v>
      </c>
      <c r="AC65" s="96" t="s">
        <v>6085</v>
      </c>
      <c r="AD65" s="45"/>
      <c r="AE65" s="96" t="s">
        <v>6086</v>
      </c>
      <c r="AF65" s="45"/>
      <c r="AG65" s="45"/>
      <c r="AH65" s="45"/>
      <c r="AI65" s="96" t="s">
        <v>6087</v>
      </c>
      <c r="AJ65" s="96" t="s">
        <v>6088</v>
      </c>
      <c r="AK65" s="96" t="s">
        <v>6089</v>
      </c>
      <c r="AL65" s="45"/>
      <c r="AM65" s="45"/>
      <c r="AN65" s="45"/>
      <c r="AO65" s="45"/>
      <c r="AP65" s="45"/>
      <c r="AQ65" s="45"/>
      <c r="AR65" s="96" t="s">
        <v>6090</v>
      </c>
      <c r="AS65" s="96" t="s">
        <v>6091</v>
      </c>
      <c r="AT65" s="96" t="s">
        <v>6092</v>
      </c>
      <c r="AU65" s="45"/>
      <c r="AV65" s="96" t="s">
        <v>6093</v>
      </c>
      <c r="AW65" s="96" t="s">
        <v>6094</v>
      </c>
      <c r="AX65" s="82"/>
      <c r="AY65" s="82"/>
    </row>
    <row r="66" spans="1:51" ht="409.6">
      <c r="A66" s="92" t="s">
        <v>6095</v>
      </c>
      <c r="B66" s="92" t="s">
        <v>6096</v>
      </c>
      <c r="C66" s="92" t="s">
        <v>5078</v>
      </c>
      <c r="D66" s="92"/>
      <c r="E66" s="92"/>
      <c r="F66" s="92"/>
      <c r="G66" s="93"/>
      <c r="H66" s="93"/>
      <c r="I66" s="93"/>
      <c r="J66" s="94"/>
      <c r="K66" s="105">
        <v>1</v>
      </c>
      <c r="L66" s="96" t="s">
        <v>6097</v>
      </c>
      <c r="M66" s="96" t="s">
        <v>6098</v>
      </c>
      <c r="N66" s="96" t="s">
        <v>6099</v>
      </c>
      <c r="O66" s="96" t="s">
        <v>6100</v>
      </c>
      <c r="P66" s="96" t="s">
        <v>6101</v>
      </c>
      <c r="Q66" s="96" t="s">
        <v>6102</v>
      </c>
      <c r="R66" s="45"/>
      <c r="S66" s="96" t="s">
        <v>6103</v>
      </c>
      <c r="T66" s="96" t="s">
        <v>6104</v>
      </c>
      <c r="U66" s="96" t="s">
        <v>6105</v>
      </c>
      <c r="V66" s="45"/>
      <c r="W66" s="96" t="s">
        <v>6106</v>
      </c>
      <c r="X66" s="96" t="s">
        <v>6107</v>
      </c>
      <c r="Y66" s="96" t="s">
        <v>6108</v>
      </c>
      <c r="Z66" s="45"/>
      <c r="AA66" s="96" t="s">
        <v>6109</v>
      </c>
      <c r="AB66" s="96" t="s">
        <v>6110</v>
      </c>
      <c r="AC66" s="96" t="s">
        <v>6111</v>
      </c>
      <c r="AD66" s="45"/>
      <c r="AE66" s="96" t="s">
        <v>6112</v>
      </c>
      <c r="AF66" s="45"/>
      <c r="AG66" s="45"/>
      <c r="AH66" s="45"/>
      <c r="AI66" s="96" t="s">
        <v>6113</v>
      </c>
      <c r="AJ66" s="96" t="s">
        <v>6114</v>
      </c>
      <c r="AK66" s="96" t="s">
        <v>6115</v>
      </c>
      <c r="AL66" s="45"/>
      <c r="AM66" s="96" t="s">
        <v>6116</v>
      </c>
      <c r="AN66" s="45"/>
      <c r="AO66" s="45"/>
      <c r="AP66" s="45"/>
      <c r="AQ66" s="45"/>
      <c r="AR66" s="96" t="s">
        <v>6117</v>
      </c>
      <c r="AS66" s="96" t="s">
        <v>6118</v>
      </c>
      <c r="AT66" s="96" t="s">
        <v>6119</v>
      </c>
      <c r="AU66" s="96" t="s">
        <v>6120</v>
      </c>
      <c r="AV66" s="96" t="s">
        <v>6121</v>
      </c>
      <c r="AW66" s="96" t="s">
        <v>6122</v>
      </c>
      <c r="AX66" s="82"/>
      <c r="AY66" s="82"/>
    </row>
    <row r="67" spans="1:51" ht="409.6">
      <c r="A67" s="92" t="s">
        <v>6123</v>
      </c>
      <c r="B67" s="92" t="s">
        <v>6124</v>
      </c>
      <c r="C67" s="92" t="s">
        <v>5078</v>
      </c>
      <c r="D67" s="92"/>
      <c r="E67" s="92"/>
      <c r="F67" s="92"/>
      <c r="G67" s="93"/>
      <c r="H67" s="93"/>
      <c r="I67" s="93"/>
      <c r="J67" s="94"/>
      <c r="K67" s="105">
        <v>1</v>
      </c>
      <c r="L67" s="96" t="s">
        <v>6125</v>
      </c>
      <c r="M67" s="96" t="s">
        <v>6126</v>
      </c>
      <c r="N67" s="96" t="s">
        <v>6127</v>
      </c>
      <c r="O67" s="96" t="s">
        <v>6128</v>
      </c>
      <c r="P67" s="96" t="s">
        <v>6129</v>
      </c>
      <c r="Q67" s="96" t="s">
        <v>6130</v>
      </c>
      <c r="R67" s="45"/>
      <c r="S67" s="96" t="s">
        <v>6131</v>
      </c>
      <c r="T67" s="96" t="s">
        <v>6132</v>
      </c>
      <c r="U67" s="96" t="s">
        <v>6133</v>
      </c>
      <c r="V67" s="45"/>
      <c r="W67" s="45"/>
      <c r="X67" s="96" t="s">
        <v>6134</v>
      </c>
      <c r="Y67" s="96" t="s">
        <v>6135</v>
      </c>
      <c r="Z67" s="96" t="s">
        <v>6136</v>
      </c>
      <c r="AA67" s="45"/>
      <c r="AB67" s="96" t="s">
        <v>6137</v>
      </c>
      <c r="AC67" s="96" t="s">
        <v>6138</v>
      </c>
      <c r="AD67" s="45"/>
      <c r="AE67" s="45"/>
      <c r="AF67" s="45"/>
      <c r="AG67" s="45"/>
      <c r="AH67" s="45"/>
      <c r="AI67" s="96" t="s">
        <v>6139</v>
      </c>
      <c r="AJ67" s="96" t="s">
        <v>6140</v>
      </c>
      <c r="AK67" s="96" t="s">
        <v>6141</v>
      </c>
      <c r="AL67" s="45"/>
      <c r="AM67" s="45"/>
      <c r="AN67" s="45"/>
      <c r="AO67" s="45"/>
      <c r="AP67" s="45"/>
      <c r="AQ67" s="45"/>
      <c r="AR67" s="45"/>
      <c r="AS67" s="96" t="s">
        <v>6142</v>
      </c>
      <c r="AT67" s="45"/>
      <c r="AU67" s="45"/>
      <c r="AV67" s="96" t="s">
        <v>6143</v>
      </c>
      <c r="AW67" s="45"/>
      <c r="AX67" s="82"/>
      <c r="AY67" s="82"/>
    </row>
    <row r="68" spans="1:51" ht="409.6">
      <c r="A68" s="92" t="s">
        <v>6144</v>
      </c>
      <c r="B68" s="92" t="s">
        <v>6145</v>
      </c>
      <c r="C68" s="92" t="s">
        <v>5078</v>
      </c>
      <c r="D68" s="92"/>
      <c r="E68" s="92"/>
      <c r="F68" s="92"/>
      <c r="G68" s="93"/>
      <c r="H68" s="93"/>
      <c r="I68" s="93"/>
      <c r="J68" s="94"/>
      <c r="K68" s="41"/>
      <c r="L68" s="106" t="s">
        <v>1777</v>
      </c>
      <c r="M68" s="106" t="s">
        <v>1778</v>
      </c>
      <c r="N68" s="41"/>
      <c r="O68" s="40" t="s">
        <v>6146</v>
      </c>
      <c r="P68" s="40" t="s">
        <v>6147</v>
      </c>
      <c r="Q68" s="40" t="s">
        <v>6148</v>
      </c>
      <c r="R68" s="41"/>
      <c r="S68" s="40" t="s">
        <v>6149</v>
      </c>
      <c r="T68" s="40" t="s">
        <v>6150</v>
      </c>
      <c r="U68" s="40" t="s">
        <v>6151</v>
      </c>
      <c r="V68" s="41"/>
      <c r="W68" s="41"/>
      <c r="X68" s="41"/>
      <c r="Y68" s="40" t="s">
        <v>6152</v>
      </c>
      <c r="Z68" s="40" t="s">
        <v>6153</v>
      </c>
      <c r="AA68" s="40" t="s">
        <v>6154</v>
      </c>
      <c r="AB68" s="40" t="s">
        <v>6155</v>
      </c>
      <c r="AC68" s="40" t="s">
        <v>6156</v>
      </c>
      <c r="AD68" s="40" t="s">
        <v>6157</v>
      </c>
      <c r="AE68" s="41"/>
      <c r="AF68" s="106" t="s">
        <v>1792</v>
      </c>
      <c r="AG68" s="41"/>
      <c r="AH68" s="41"/>
      <c r="AI68" s="41"/>
      <c r="AJ68" s="41"/>
      <c r="AK68" s="40" t="s">
        <v>6158</v>
      </c>
      <c r="AL68" s="41"/>
      <c r="AM68" s="41"/>
      <c r="AN68" s="41"/>
      <c r="AO68" s="41"/>
      <c r="AP68" s="41"/>
      <c r="AQ68" s="41"/>
      <c r="AR68" s="41"/>
      <c r="AS68" s="41"/>
      <c r="AT68" s="40" t="s">
        <v>6159</v>
      </c>
      <c r="AU68" s="40" t="s">
        <v>6160</v>
      </c>
      <c r="AV68" s="107"/>
      <c r="AW68" s="108" t="s">
        <v>6161</v>
      </c>
      <c r="AX68" s="82"/>
      <c r="AY68" s="82"/>
    </row>
    <row r="69" spans="1:51" ht="409.6">
      <c r="A69" s="92" t="s">
        <v>6162</v>
      </c>
      <c r="B69" s="92" t="s">
        <v>6163</v>
      </c>
      <c r="C69" s="92" t="s">
        <v>5078</v>
      </c>
      <c r="D69" s="92"/>
      <c r="E69" s="92"/>
      <c r="F69" s="92"/>
      <c r="G69" s="93"/>
      <c r="H69" s="93"/>
      <c r="I69" s="93"/>
      <c r="J69" s="94"/>
      <c r="K69" s="41"/>
      <c r="L69" s="106" t="s">
        <v>1798</v>
      </c>
      <c r="M69" s="106" t="s">
        <v>1799</v>
      </c>
      <c r="N69" s="41"/>
      <c r="O69" s="40" t="s">
        <v>6164</v>
      </c>
      <c r="P69" s="40" t="s">
        <v>6165</v>
      </c>
      <c r="Q69" s="40" t="s">
        <v>6166</v>
      </c>
      <c r="R69" s="41"/>
      <c r="S69" s="40" t="s">
        <v>6167</v>
      </c>
      <c r="T69" s="40" t="s">
        <v>6168</v>
      </c>
      <c r="U69" s="40" t="s">
        <v>6169</v>
      </c>
      <c r="V69" s="41"/>
      <c r="W69" s="41"/>
      <c r="X69" s="41"/>
      <c r="Y69" s="40" t="s">
        <v>6170</v>
      </c>
      <c r="Z69" s="40" t="s">
        <v>6171</v>
      </c>
      <c r="AA69" s="40" t="s">
        <v>6172</v>
      </c>
      <c r="AB69" s="40" t="s">
        <v>6173</v>
      </c>
      <c r="AC69" s="40" t="s">
        <v>6174</v>
      </c>
      <c r="AD69" s="40" t="s">
        <v>6175</v>
      </c>
      <c r="AE69" s="41"/>
      <c r="AF69" s="41"/>
      <c r="AG69" s="41"/>
      <c r="AH69" s="41"/>
      <c r="AI69" s="41"/>
      <c r="AJ69" s="41"/>
      <c r="AK69" s="41"/>
      <c r="AL69" s="41"/>
      <c r="AM69" s="41"/>
      <c r="AN69" s="41"/>
      <c r="AO69" s="41"/>
      <c r="AP69" s="41"/>
      <c r="AQ69" s="41"/>
      <c r="AR69" s="41"/>
      <c r="AS69" s="41"/>
      <c r="AT69" s="40" t="s">
        <v>6176</v>
      </c>
      <c r="AU69" s="40" t="s">
        <v>6177</v>
      </c>
      <c r="AV69" s="107"/>
      <c r="AW69" s="108" t="s">
        <v>6178</v>
      </c>
      <c r="AX69" s="82"/>
      <c r="AY69" s="82"/>
    </row>
    <row r="70" spans="1:51" ht="248.4">
      <c r="A70" s="92" t="s">
        <v>1514</v>
      </c>
      <c r="B70" s="92" t="s">
        <v>1518</v>
      </c>
      <c r="C70" s="92" t="s">
        <v>5078</v>
      </c>
      <c r="D70" s="92"/>
      <c r="E70" s="92"/>
      <c r="F70" s="92"/>
      <c r="G70" s="93"/>
      <c r="H70" s="93"/>
      <c r="I70" s="93"/>
      <c r="J70" s="94"/>
      <c r="K70" s="41"/>
      <c r="L70" s="106" t="s">
        <v>1817</v>
      </c>
      <c r="M70" s="106" t="s">
        <v>1818</v>
      </c>
      <c r="N70" s="41"/>
      <c r="O70" s="41"/>
      <c r="P70" s="40" t="s">
        <v>6179</v>
      </c>
      <c r="Q70" s="40" t="s">
        <v>6180</v>
      </c>
      <c r="R70" s="41"/>
      <c r="S70" s="41"/>
      <c r="T70" s="40" t="s">
        <v>6181</v>
      </c>
      <c r="U70" s="40" t="s">
        <v>6182</v>
      </c>
      <c r="V70" s="41"/>
      <c r="W70" s="41"/>
      <c r="X70" s="41"/>
      <c r="Y70" s="41"/>
      <c r="Z70" s="41"/>
      <c r="AA70" s="41"/>
      <c r="AB70" s="41"/>
      <c r="AC70" s="40" t="s">
        <v>6183</v>
      </c>
      <c r="AD70" s="40" t="s">
        <v>6184</v>
      </c>
      <c r="AE70" s="41"/>
      <c r="AF70" s="41"/>
      <c r="AG70" s="41"/>
      <c r="AH70" s="41"/>
      <c r="AI70" s="41"/>
      <c r="AJ70" s="41"/>
      <c r="AK70" s="40" t="s">
        <v>6185</v>
      </c>
      <c r="AL70" s="41"/>
      <c r="AM70" s="41"/>
      <c r="AN70" s="41"/>
      <c r="AO70" s="41"/>
      <c r="AP70" s="41"/>
      <c r="AQ70" s="41"/>
      <c r="AR70" s="41"/>
      <c r="AS70" s="41"/>
      <c r="AT70" s="40" t="s">
        <v>6186</v>
      </c>
      <c r="AU70" s="40" t="s">
        <v>6187</v>
      </c>
      <c r="AV70" s="107"/>
      <c r="AW70" s="41"/>
      <c r="AX70" s="82"/>
      <c r="AY70" s="82"/>
    </row>
    <row r="71" spans="1:51" ht="409.6">
      <c r="A71" s="92" t="s">
        <v>6188</v>
      </c>
      <c r="B71" s="92" t="s">
        <v>6189</v>
      </c>
      <c r="C71" s="92" t="s">
        <v>5244</v>
      </c>
      <c r="D71" s="92"/>
      <c r="E71" s="92"/>
      <c r="F71" s="92"/>
      <c r="G71" s="93"/>
      <c r="H71" s="93"/>
      <c r="I71" s="93"/>
      <c r="J71" s="94"/>
      <c r="K71" s="109">
        <v>1</v>
      </c>
      <c r="L71" s="96" t="s">
        <v>6190</v>
      </c>
      <c r="M71" s="96" t="s">
        <v>6191</v>
      </c>
      <c r="N71" s="96" t="s">
        <v>6192</v>
      </c>
      <c r="O71" s="96" t="s">
        <v>6193</v>
      </c>
      <c r="P71" s="96" t="s">
        <v>6194</v>
      </c>
      <c r="Q71" s="96" t="s">
        <v>6195</v>
      </c>
      <c r="R71" s="96" t="s">
        <v>6196</v>
      </c>
      <c r="S71" s="96" t="s">
        <v>6197</v>
      </c>
      <c r="T71" s="96" t="s">
        <v>6198</v>
      </c>
      <c r="U71" s="96" t="s">
        <v>6199</v>
      </c>
      <c r="V71" s="96" t="s">
        <v>6200</v>
      </c>
      <c r="W71" s="96" t="s">
        <v>6201</v>
      </c>
      <c r="X71" s="96" t="s">
        <v>6202</v>
      </c>
      <c r="Y71" s="96" t="s">
        <v>6203</v>
      </c>
      <c r="Z71" s="96" t="s">
        <v>6204</v>
      </c>
      <c r="AA71" s="96" t="s">
        <v>6205</v>
      </c>
      <c r="AB71" s="96" t="s">
        <v>6206</v>
      </c>
      <c r="AC71" s="96" t="s">
        <v>6207</v>
      </c>
      <c r="AD71" s="45"/>
      <c r="AE71" s="45"/>
      <c r="AF71" s="96" t="s">
        <v>6208</v>
      </c>
      <c r="AG71" s="96" t="s">
        <v>6209</v>
      </c>
      <c r="AH71" s="45"/>
      <c r="AI71" s="96" t="s">
        <v>6210</v>
      </c>
      <c r="AJ71" s="96" t="s">
        <v>6211</v>
      </c>
      <c r="AK71" s="96" t="s">
        <v>6212</v>
      </c>
      <c r="AL71" s="96" t="s">
        <v>6213</v>
      </c>
      <c r="AM71" s="45"/>
      <c r="AN71" s="96" t="s">
        <v>6214</v>
      </c>
      <c r="AO71" s="96" t="s">
        <v>6215</v>
      </c>
      <c r="AP71" s="45"/>
      <c r="AQ71" s="96" t="s">
        <v>6216</v>
      </c>
      <c r="AR71" s="96" t="s">
        <v>6217</v>
      </c>
      <c r="AS71" s="96" t="s">
        <v>6218</v>
      </c>
      <c r="AT71" s="96" t="s">
        <v>6219</v>
      </c>
      <c r="AU71" s="96" t="s">
        <v>6220</v>
      </c>
      <c r="AV71" s="96" t="s">
        <v>6221</v>
      </c>
      <c r="AW71" s="96" t="s">
        <v>6222</v>
      </c>
      <c r="AX71" s="82"/>
      <c r="AY71" s="82"/>
    </row>
    <row r="72" spans="1:51" ht="13.2">
      <c r="A72" s="92" t="s">
        <v>6223</v>
      </c>
      <c r="B72" s="92" t="s">
        <v>6224</v>
      </c>
      <c r="C72" s="92" t="s">
        <v>5244</v>
      </c>
      <c r="D72" s="92"/>
      <c r="E72" s="92"/>
      <c r="F72" s="92"/>
      <c r="G72" s="93"/>
      <c r="H72" s="93"/>
      <c r="I72" s="93"/>
      <c r="J72" s="94"/>
      <c r="K72" s="98"/>
      <c r="L72" s="82"/>
      <c r="M72" s="82"/>
      <c r="N72" s="82"/>
      <c r="O72" s="82"/>
      <c r="P72" s="82"/>
      <c r="Q72" s="82"/>
      <c r="R72" s="82"/>
      <c r="S72" s="82"/>
      <c r="T72" s="82"/>
      <c r="U72" s="82"/>
      <c r="V72" s="82"/>
      <c r="W72" s="82"/>
      <c r="X72" s="82"/>
      <c r="Y72" s="82"/>
      <c r="Z72" s="82"/>
      <c r="AA72" s="82"/>
      <c r="AB72" s="82"/>
      <c r="AC72" s="82"/>
      <c r="AD72" s="82"/>
      <c r="AE72" s="82"/>
      <c r="AF72" s="82"/>
      <c r="AG72" s="82"/>
      <c r="AH72" s="82"/>
      <c r="AI72" s="82"/>
      <c r="AJ72" s="82"/>
      <c r="AK72" s="82"/>
      <c r="AL72" s="82"/>
      <c r="AM72" s="82"/>
      <c r="AN72" s="82"/>
      <c r="AO72" s="82"/>
      <c r="AP72" s="82"/>
      <c r="AQ72" s="82"/>
      <c r="AR72" s="82"/>
      <c r="AS72" s="82"/>
      <c r="AT72" s="82"/>
      <c r="AU72" s="82"/>
      <c r="AV72" s="82"/>
      <c r="AW72" s="82"/>
      <c r="AX72" s="82"/>
      <c r="AY72" s="82"/>
    </row>
    <row r="73" spans="1:51" ht="409.6">
      <c r="A73" s="92" t="s">
        <v>1614</v>
      </c>
      <c r="B73" s="92" t="s">
        <v>1618</v>
      </c>
      <c r="C73" s="92" t="s">
        <v>5078</v>
      </c>
      <c r="D73" s="92"/>
      <c r="E73" s="92"/>
      <c r="F73" s="92"/>
      <c r="G73" s="93"/>
      <c r="H73" s="93"/>
      <c r="I73" s="93"/>
      <c r="J73" s="94"/>
      <c r="K73" s="109">
        <v>1</v>
      </c>
      <c r="L73" s="96" t="s">
        <v>6225</v>
      </c>
      <c r="M73" s="96" t="s">
        <v>6226</v>
      </c>
      <c r="N73" s="96" t="s">
        <v>6227</v>
      </c>
      <c r="O73" s="96" t="s">
        <v>6228</v>
      </c>
      <c r="P73" s="96" t="s">
        <v>6229</v>
      </c>
      <c r="Q73" s="96" t="s">
        <v>6230</v>
      </c>
      <c r="R73" s="96" t="s">
        <v>6231</v>
      </c>
      <c r="S73" s="96" t="s">
        <v>6232</v>
      </c>
      <c r="T73" s="96" t="s">
        <v>6233</v>
      </c>
      <c r="U73" s="96" t="s">
        <v>6234</v>
      </c>
      <c r="V73" s="45"/>
      <c r="W73" s="96" t="s">
        <v>6235</v>
      </c>
      <c r="X73" s="96" t="s">
        <v>6236</v>
      </c>
      <c r="Y73" s="96" t="s">
        <v>6237</v>
      </c>
      <c r="Z73" s="96" t="s">
        <v>6238</v>
      </c>
      <c r="AA73" s="96" t="s">
        <v>6239</v>
      </c>
      <c r="AB73" s="96" t="s">
        <v>6240</v>
      </c>
      <c r="AC73" s="96" t="s">
        <v>6241</v>
      </c>
      <c r="AD73" s="45"/>
      <c r="AE73" s="96" t="s">
        <v>6242</v>
      </c>
      <c r="AF73" s="45"/>
      <c r="AG73" s="45"/>
      <c r="AH73" s="45"/>
      <c r="AI73" s="96" t="s">
        <v>6243</v>
      </c>
      <c r="AJ73" s="96" t="s">
        <v>6244</v>
      </c>
      <c r="AK73" s="96" t="s">
        <v>6245</v>
      </c>
      <c r="AL73" s="96" t="s">
        <v>6246</v>
      </c>
      <c r="AM73" s="45"/>
      <c r="AN73" s="96" t="s">
        <v>6247</v>
      </c>
      <c r="AO73" s="45"/>
      <c r="AP73" s="45"/>
      <c r="AQ73" s="96" t="s">
        <v>6248</v>
      </c>
      <c r="AR73" s="96" t="s">
        <v>6249</v>
      </c>
      <c r="AS73" s="96" t="s">
        <v>6250</v>
      </c>
      <c r="AT73" s="96" t="s">
        <v>6251</v>
      </c>
      <c r="AU73" s="96" t="s">
        <v>6252</v>
      </c>
      <c r="AV73" s="96" t="s">
        <v>6253</v>
      </c>
      <c r="AW73" s="96" t="s">
        <v>6254</v>
      </c>
      <c r="AX73" s="82"/>
      <c r="AY73" s="82"/>
    </row>
    <row r="74" spans="1:51" ht="409.6">
      <c r="A74" s="92" t="s">
        <v>6255</v>
      </c>
      <c r="B74" s="92" t="s">
        <v>6256</v>
      </c>
      <c r="C74" s="92" t="s">
        <v>5078</v>
      </c>
      <c r="D74" s="92"/>
      <c r="E74" s="92"/>
      <c r="F74" s="92"/>
      <c r="G74" s="93"/>
      <c r="H74" s="93"/>
      <c r="I74" s="93"/>
      <c r="J74" s="94"/>
      <c r="K74" s="109">
        <v>1</v>
      </c>
      <c r="L74" s="96" t="s">
        <v>6257</v>
      </c>
      <c r="M74" s="96" t="s">
        <v>6258</v>
      </c>
      <c r="N74" s="96" t="s">
        <v>6259</v>
      </c>
      <c r="O74" s="96" t="s">
        <v>6260</v>
      </c>
      <c r="P74" s="96" t="s">
        <v>6261</v>
      </c>
      <c r="Q74" s="96" t="s">
        <v>6262</v>
      </c>
      <c r="R74" s="45"/>
      <c r="S74" s="96" t="s">
        <v>6263</v>
      </c>
      <c r="T74" s="96" t="s">
        <v>6264</v>
      </c>
      <c r="U74" s="96" t="s">
        <v>6265</v>
      </c>
      <c r="V74" s="45"/>
      <c r="W74" s="96" t="s">
        <v>6266</v>
      </c>
      <c r="X74" s="96" t="s">
        <v>6267</v>
      </c>
      <c r="Y74" s="96" t="s">
        <v>6268</v>
      </c>
      <c r="Z74" s="96" t="s">
        <v>6269</v>
      </c>
      <c r="AA74" s="96" t="s">
        <v>6270</v>
      </c>
      <c r="AB74" s="96" t="s">
        <v>6271</v>
      </c>
      <c r="AC74" s="96" t="s">
        <v>6272</v>
      </c>
      <c r="AD74" s="45"/>
      <c r="AE74" s="96" t="s">
        <v>6273</v>
      </c>
      <c r="AF74" s="96" t="s">
        <v>6274</v>
      </c>
      <c r="AG74" s="45"/>
      <c r="AH74" s="45"/>
      <c r="AI74" s="96" t="s">
        <v>6275</v>
      </c>
      <c r="AJ74" s="96" t="s">
        <v>6276</v>
      </c>
      <c r="AK74" s="96" t="s">
        <v>6277</v>
      </c>
      <c r="AL74" s="96" t="s">
        <v>6278</v>
      </c>
      <c r="AM74" s="96" t="s">
        <v>6279</v>
      </c>
      <c r="AN74" s="45"/>
      <c r="AO74" s="96" t="s">
        <v>6280</v>
      </c>
      <c r="AP74" s="45"/>
      <c r="AQ74" s="96" t="s">
        <v>6281</v>
      </c>
      <c r="AR74" s="96" t="s">
        <v>6282</v>
      </c>
      <c r="AS74" s="96" t="s">
        <v>6283</v>
      </c>
      <c r="AT74" s="96" t="s">
        <v>6284</v>
      </c>
      <c r="AU74" s="96" t="s">
        <v>6285</v>
      </c>
      <c r="AV74" s="96" t="s">
        <v>6286</v>
      </c>
      <c r="AW74" s="96" t="s">
        <v>6287</v>
      </c>
      <c r="AX74" s="82"/>
      <c r="AY74" s="82"/>
    </row>
    <row r="75" spans="1:51" ht="409.6">
      <c r="A75" s="92" t="s">
        <v>6288</v>
      </c>
      <c r="B75" s="92" t="s">
        <v>6289</v>
      </c>
      <c r="C75" s="92" t="s">
        <v>5078</v>
      </c>
      <c r="D75" s="92"/>
      <c r="E75" s="92"/>
      <c r="F75" s="92"/>
      <c r="G75" s="93"/>
      <c r="H75" s="93"/>
      <c r="I75" s="93"/>
      <c r="J75" s="94"/>
      <c r="K75" s="109">
        <v>1</v>
      </c>
      <c r="L75" s="96" t="s">
        <v>6290</v>
      </c>
      <c r="M75" s="96" t="s">
        <v>6291</v>
      </c>
      <c r="N75" s="96" t="s">
        <v>6292</v>
      </c>
      <c r="O75" s="96" t="s">
        <v>6293</v>
      </c>
      <c r="P75" s="96" t="s">
        <v>6294</v>
      </c>
      <c r="Q75" s="96" t="s">
        <v>6295</v>
      </c>
      <c r="R75" s="45"/>
      <c r="S75" s="96" t="s">
        <v>6296</v>
      </c>
      <c r="T75" s="96" t="s">
        <v>6297</v>
      </c>
      <c r="U75" s="96" t="s">
        <v>6298</v>
      </c>
      <c r="V75" s="96" t="s">
        <v>6299</v>
      </c>
      <c r="W75" s="96" t="s">
        <v>6300</v>
      </c>
      <c r="X75" s="96" t="s">
        <v>6301</v>
      </c>
      <c r="Y75" s="96" t="s">
        <v>6302</v>
      </c>
      <c r="Z75" s="96" t="s">
        <v>6303</v>
      </c>
      <c r="AA75" s="96" t="s">
        <v>6304</v>
      </c>
      <c r="AB75" s="96" t="s">
        <v>6305</v>
      </c>
      <c r="AC75" s="96" t="s">
        <v>6306</v>
      </c>
      <c r="AD75" s="45"/>
      <c r="AE75" s="45"/>
      <c r="AF75" s="45"/>
      <c r="AG75" s="45"/>
      <c r="AH75" s="45"/>
      <c r="AI75" s="96" t="s">
        <v>6307</v>
      </c>
      <c r="AJ75" s="45"/>
      <c r="AK75" s="96" t="s">
        <v>6308</v>
      </c>
      <c r="AL75" s="45"/>
      <c r="AM75" s="45"/>
      <c r="AN75" s="96" t="s">
        <v>6309</v>
      </c>
      <c r="AO75" s="45"/>
      <c r="AP75" s="45"/>
      <c r="AQ75" s="96" t="s">
        <v>6310</v>
      </c>
      <c r="AR75" s="45"/>
      <c r="AS75" s="45"/>
      <c r="AT75" s="96" t="s">
        <v>6311</v>
      </c>
      <c r="AU75" s="45"/>
      <c r="AV75" s="96" t="s">
        <v>6312</v>
      </c>
      <c r="AW75" s="96" t="s">
        <v>6313</v>
      </c>
      <c r="AX75" s="82"/>
      <c r="AY75" s="82"/>
    </row>
    <row r="76" spans="1:51" ht="409.6">
      <c r="A76" s="92" t="s">
        <v>6314</v>
      </c>
      <c r="B76" s="92" t="s">
        <v>6315</v>
      </c>
      <c r="C76" s="92" t="s">
        <v>5078</v>
      </c>
      <c r="D76" s="92"/>
      <c r="E76" s="92"/>
      <c r="F76" s="92"/>
      <c r="G76" s="93"/>
      <c r="H76" s="93"/>
      <c r="I76" s="93"/>
      <c r="J76" s="94"/>
      <c r="K76" s="109">
        <v>1</v>
      </c>
      <c r="L76" s="96" t="s">
        <v>6316</v>
      </c>
      <c r="M76" s="96" t="s">
        <v>6317</v>
      </c>
      <c r="N76" s="96" t="s">
        <v>6318</v>
      </c>
      <c r="O76" s="96" t="s">
        <v>6319</v>
      </c>
      <c r="P76" s="96" t="s">
        <v>6320</v>
      </c>
      <c r="Q76" s="96" t="s">
        <v>6321</v>
      </c>
      <c r="R76" s="45"/>
      <c r="S76" s="96" t="s">
        <v>6322</v>
      </c>
      <c r="T76" s="96" t="s">
        <v>6323</v>
      </c>
      <c r="U76" s="45"/>
      <c r="V76" s="45"/>
      <c r="W76" s="96" t="s">
        <v>6324</v>
      </c>
      <c r="X76" s="96" t="s">
        <v>6325</v>
      </c>
      <c r="Y76" s="96" t="s">
        <v>6326</v>
      </c>
      <c r="Z76" s="45"/>
      <c r="AA76" s="45"/>
      <c r="AB76" s="96" t="s">
        <v>6327</v>
      </c>
      <c r="AC76" s="96" t="s">
        <v>6328</v>
      </c>
      <c r="AD76" s="45"/>
      <c r="AE76" s="45"/>
      <c r="AF76" s="45"/>
      <c r="AG76" s="45"/>
      <c r="AH76" s="45"/>
      <c r="AI76" s="96" t="s">
        <v>6329</v>
      </c>
      <c r="AJ76" s="96" t="s">
        <v>6330</v>
      </c>
      <c r="AK76" s="96" t="s">
        <v>6331</v>
      </c>
      <c r="AL76" s="45"/>
      <c r="AM76" s="45"/>
      <c r="AN76" s="96" t="s">
        <v>6332</v>
      </c>
      <c r="AO76" s="45"/>
      <c r="AP76" s="45"/>
      <c r="AQ76" s="45"/>
      <c r="AR76" s="45"/>
      <c r="AS76" s="45"/>
      <c r="AT76" s="45"/>
      <c r="AU76" s="45"/>
      <c r="AV76" s="96" t="s">
        <v>6333</v>
      </c>
      <c r="AW76" s="96" t="s">
        <v>6334</v>
      </c>
      <c r="AX76" s="82"/>
      <c r="AY76" s="82"/>
    </row>
    <row r="77" spans="1:51" ht="13.2">
      <c r="A77" s="92" t="s">
        <v>6335</v>
      </c>
      <c r="B77" s="92">
        <v>196869</v>
      </c>
      <c r="C77" s="92" t="s">
        <v>5078</v>
      </c>
      <c r="D77" s="92"/>
      <c r="E77" s="92"/>
      <c r="F77" s="92"/>
      <c r="G77" s="93"/>
      <c r="H77" s="93"/>
      <c r="I77" s="93"/>
      <c r="J77" s="94"/>
      <c r="K77" s="98"/>
      <c r="L77" s="82"/>
      <c r="M77" s="82"/>
      <c r="N77" s="82"/>
      <c r="O77" s="82"/>
      <c r="P77" s="82"/>
      <c r="Q77" s="82"/>
      <c r="R77" s="82"/>
      <c r="S77" s="82"/>
      <c r="T77" s="82"/>
      <c r="U77" s="82"/>
      <c r="V77" s="82"/>
      <c r="W77" s="82"/>
      <c r="X77" s="82"/>
      <c r="Y77" s="82"/>
      <c r="Z77" s="82"/>
      <c r="AA77" s="82"/>
      <c r="AB77" s="82"/>
      <c r="AC77" s="82"/>
      <c r="AD77" s="82"/>
      <c r="AE77" s="82"/>
      <c r="AF77" s="82"/>
      <c r="AG77" s="82"/>
      <c r="AH77" s="82"/>
      <c r="AI77" s="82"/>
      <c r="AJ77" s="82"/>
      <c r="AK77" s="82"/>
      <c r="AL77" s="82"/>
      <c r="AM77" s="82"/>
      <c r="AN77" s="82"/>
      <c r="AO77" s="82"/>
      <c r="AP77" s="82"/>
      <c r="AQ77" s="82"/>
      <c r="AR77" s="82"/>
      <c r="AS77" s="82"/>
      <c r="AT77" s="82"/>
      <c r="AU77" s="82"/>
      <c r="AV77" s="82"/>
      <c r="AW77" s="82"/>
      <c r="AX77" s="82"/>
      <c r="AY77" s="82"/>
    </row>
    <row r="78" spans="1:51" ht="409.6">
      <c r="A78" s="92" t="s">
        <v>6336</v>
      </c>
      <c r="B78" s="92" t="s">
        <v>6337</v>
      </c>
      <c r="C78" s="92" t="s">
        <v>5078</v>
      </c>
      <c r="D78" s="92"/>
      <c r="E78" s="92"/>
      <c r="F78" s="92"/>
      <c r="G78" s="93"/>
      <c r="H78" s="93"/>
      <c r="I78" s="93"/>
      <c r="J78" s="94"/>
      <c r="K78" s="109">
        <v>1</v>
      </c>
      <c r="L78" s="96" t="s">
        <v>6338</v>
      </c>
      <c r="M78" s="96" t="s">
        <v>6339</v>
      </c>
      <c r="N78" s="96" t="s">
        <v>6340</v>
      </c>
      <c r="O78" s="96" t="s">
        <v>6341</v>
      </c>
      <c r="P78" s="96" t="s">
        <v>6342</v>
      </c>
      <c r="Q78" s="96" t="s">
        <v>6343</v>
      </c>
      <c r="R78" s="45"/>
      <c r="S78" s="96" t="s">
        <v>6344</v>
      </c>
      <c r="T78" s="96" t="s">
        <v>6345</v>
      </c>
      <c r="U78" s="96" t="s">
        <v>6346</v>
      </c>
      <c r="V78" s="96" t="s">
        <v>6347</v>
      </c>
      <c r="W78" s="96" t="s">
        <v>6348</v>
      </c>
      <c r="X78" s="96" t="s">
        <v>6349</v>
      </c>
      <c r="Y78" s="96" t="s">
        <v>6350</v>
      </c>
      <c r="Z78" s="96" t="s">
        <v>6351</v>
      </c>
      <c r="AA78" s="96" t="s">
        <v>6352</v>
      </c>
      <c r="AB78" s="96" t="s">
        <v>6353</v>
      </c>
      <c r="AC78" s="96" t="s">
        <v>6354</v>
      </c>
      <c r="AD78" s="45"/>
      <c r="AE78" s="45"/>
      <c r="AF78" s="45"/>
      <c r="AG78" s="45"/>
      <c r="AH78" s="45"/>
      <c r="AI78" s="96" t="s">
        <v>6355</v>
      </c>
      <c r="AJ78" s="96" t="s">
        <v>6356</v>
      </c>
      <c r="AK78" s="96" t="s">
        <v>6357</v>
      </c>
      <c r="AL78" s="45"/>
      <c r="AM78" s="96" t="s">
        <v>6358</v>
      </c>
      <c r="AN78" s="96" t="s">
        <v>6359</v>
      </c>
      <c r="AO78" s="45"/>
      <c r="AP78" s="45"/>
      <c r="AQ78" s="96" t="s">
        <v>6360</v>
      </c>
      <c r="AR78" s="96" t="s">
        <v>6361</v>
      </c>
      <c r="AS78" s="96" t="s">
        <v>6362</v>
      </c>
      <c r="AT78" s="96" t="s">
        <v>6363</v>
      </c>
      <c r="AU78" s="45"/>
      <c r="AV78" s="45"/>
      <c r="AW78" s="96" t="s">
        <v>6364</v>
      </c>
      <c r="AX78" s="82"/>
      <c r="AY78" s="82"/>
    </row>
    <row r="79" spans="1:51" ht="13.2">
      <c r="A79" s="92" t="s">
        <v>6365</v>
      </c>
      <c r="B79" s="92" t="s">
        <v>6366</v>
      </c>
      <c r="C79" s="92" t="s">
        <v>5078</v>
      </c>
      <c r="D79" s="92"/>
      <c r="E79" s="92"/>
      <c r="F79" s="92"/>
      <c r="G79" s="93"/>
      <c r="H79" s="93"/>
      <c r="I79" s="93"/>
      <c r="J79" s="94"/>
      <c r="K79" s="98"/>
      <c r="L79" s="82"/>
      <c r="M79" s="82"/>
      <c r="N79" s="82"/>
      <c r="O79" s="82"/>
      <c r="P79" s="82"/>
      <c r="Q79" s="82"/>
      <c r="R79" s="82"/>
      <c r="S79" s="82"/>
      <c r="T79" s="82"/>
      <c r="U79" s="82"/>
      <c r="V79" s="82"/>
      <c r="W79" s="82"/>
      <c r="X79" s="82"/>
      <c r="Y79" s="82"/>
      <c r="Z79" s="82"/>
      <c r="AA79" s="82"/>
      <c r="AB79" s="82"/>
      <c r="AC79" s="82"/>
      <c r="AD79" s="82"/>
      <c r="AE79" s="82"/>
      <c r="AF79" s="82"/>
      <c r="AG79" s="82"/>
      <c r="AH79" s="82"/>
      <c r="AI79" s="82"/>
      <c r="AJ79" s="82"/>
      <c r="AK79" s="82"/>
      <c r="AL79" s="82"/>
      <c r="AM79" s="82"/>
      <c r="AN79" s="82"/>
      <c r="AO79" s="82"/>
      <c r="AP79" s="82"/>
      <c r="AQ79" s="82"/>
      <c r="AR79" s="82"/>
      <c r="AS79" s="82"/>
      <c r="AT79" s="82"/>
      <c r="AU79" s="82"/>
      <c r="AV79" s="82"/>
      <c r="AW79" s="82"/>
      <c r="AX79" s="82"/>
      <c r="AY79" s="82"/>
    </row>
    <row r="80" spans="1:51" ht="409.6">
      <c r="A80" s="92" t="s">
        <v>1678</v>
      </c>
      <c r="B80" s="92" t="s">
        <v>1682</v>
      </c>
      <c r="C80" s="92" t="s">
        <v>5078</v>
      </c>
      <c r="D80" s="92"/>
      <c r="E80" s="92"/>
      <c r="F80" s="92"/>
      <c r="G80" s="93"/>
      <c r="H80" s="93"/>
      <c r="I80" s="93"/>
      <c r="J80" s="94"/>
      <c r="K80" s="109">
        <v>1</v>
      </c>
      <c r="L80" s="96" t="s">
        <v>6367</v>
      </c>
      <c r="M80" s="96" t="s">
        <v>6368</v>
      </c>
      <c r="N80" s="96" t="s">
        <v>6369</v>
      </c>
      <c r="O80" s="96" t="s">
        <v>6370</v>
      </c>
      <c r="P80" s="96" t="s">
        <v>6371</v>
      </c>
      <c r="Q80" s="96" t="s">
        <v>6372</v>
      </c>
      <c r="R80" s="96" t="s">
        <v>6373</v>
      </c>
      <c r="S80" s="96" t="s">
        <v>6374</v>
      </c>
      <c r="T80" s="96" t="s">
        <v>6375</v>
      </c>
      <c r="U80" s="96" t="s">
        <v>6376</v>
      </c>
      <c r="V80" s="96" t="s">
        <v>6377</v>
      </c>
      <c r="W80" s="96" t="s">
        <v>6378</v>
      </c>
      <c r="X80" s="96" t="s">
        <v>6379</v>
      </c>
      <c r="Y80" s="96" t="s">
        <v>6380</v>
      </c>
      <c r="Z80" s="96" t="s">
        <v>6381</v>
      </c>
      <c r="AA80" s="96" t="s">
        <v>6382</v>
      </c>
      <c r="AB80" s="96" t="s">
        <v>6383</v>
      </c>
      <c r="AC80" s="96" t="s">
        <v>6384</v>
      </c>
      <c r="AD80" s="45"/>
      <c r="AE80" s="45"/>
      <c r="AF80" s="96" t="s">
        <v>6385</v>
      </c>
      <c r="AG80" s="96" t="s">
        <v>6386</v>
      </c>
      <c r="AH80" s="45"/>
      <c r="AI80" s="96" t="s">
        <v>6387</v>
      </c>
      <c r="AJ80" s="45"/>
      <c r="AK80" s="96" t="s">
        <v>6388</v>
      </c>
      <c r="AL80" s="96" t="s">
        <v>6389</v>
      </c>
      <c r="AM80" s="45"/>
      <c r="AN80" s="45"/>
      <c r="AO80" s="45"/>
      <c r="AP80" s="45"/>
      <c r="AQ80" s="96" t="s">
        <v>6390</v>
      </c>
      <c r="AR80" s="96" t="s">
        <v>6391</v>
      </c>
      <c r="AS80" s="96" t="s">
        <v>6392</v>
      </c>
      <c r="AT80" s="96" t="s">
        <v>6393</v>
      </c>
      <c r="AU80" s="96" t="s">
        <v>6394</v>
      </c>
      <c r="AV80" s="96" t="s">
        <v>6395</v>
      </c>
      <c r="AW80" s="96" t="s">
        <v>6396</v>
      </c>
      <c r="AX80" s="82"/>
      <c r="AY80" s="82"/>
    </row>
    <row r="81" spans="1:51" ht="409.6">
      <c r="A81" s="92" t="s">
        <v>6397</v>
      </c>
      <c r="B81" s="92" t="s">
        <v>6398</v>
      </c>
      <c r="C81" s="92" t="s">
        <v>5078</v>
      </c>
      <c r="D81" s="92"/>
      <c r="E81" s="92"/>
      <c r="F81" s="92"/>
      <c r="G81" s="93"/>
      <c r="H81" s="93"/>
      <c r="I81" s="93"/>
      <c r="J81" s="94"/>
      <c r="K81" s="109">
        <v>1</v>
      </c>
      <c r="L81" s="96" t="s">
        <v>6399</v>
      </c>
      <c r="M81" s="96" t="s">
        <v>6400</v>
      </c>
      <c r="N81" s="96" t="s">
        <v>6401</v>
      </c>
      <c r="O81" s="96" t="s">
        <v>6402</v>
      </c>
      <c r="P81" s="96" t="s">
        <v>6403</v>
      </c>
      <c r="Q81" s="96" t="s">
        <v>6404</v>
      </c>
      <c r="R81" s="45"/>
      <c r="S81" s="96" t="s">
        <v>6405</v>
      </c>
      <c r="T81" s="96" t="s">
        <v>6406</v>
      </c>
      <c r="U81" s="96" t="s">
        <v>6407</v>
      </c>
      <c r="V81" s="45"/>
      <c r="W81" s="96" t="s">
        <v>6408</v>
      </c>
      <c r="X81" s="96" t="s">
        <v>6409</v>
      </c>
      <c r="Y81" s="96" t="s">
        <v>6410</v>
      </c>
      <c r="Z81" s="96" t="s">
        <v>6411</v>
      </c>
      <c r="AA81" s="45"/>
      <c r="AB81" s="96" t="s">
        <v>6412</v>
      </c>
      <c r="AC81" s="96" t="s">
        <v>6413</v>
      </c>
      <c r="AD81" s="45"/>
      <c r="AE81" s="96" t="s">
        <v>6414</v>
      </c>
      <c r="AF81" s="45"/>
      <c r="AG81" s="45"/>
      <c r="AH81" s="45"/>
      <c r="AI81" s="96" t="s">
        <v>6415</v>
      </c>
      <c r="AJ81" s="96" t="s">
        <v>6416</v>
      </c>
      <c r="AK81" s="96" t="s">
        <v>6417</v>
      </c>
      <c r="AL81" s="96" t="s">
        <v>6418</v>
      </c>
      <c r="AM81" s="45"/>
      <c r="AN81" s="96" t="s">
        <v>6419</v>
      </c>
      <c r="AO81" s="45"/>
      <c r="AP81" s="45"/>
      <c r="AQ81" s="96" t="s">
        <v>6420</v>
      </c>
      <c r="AR81" s="96" t="s">
        <v>6421</v>
      </c>
      <c r="AS81" s="96" t="s">
        <v>6422</v>
      </c>
      <c r="AT81" s="96" t="s">
        <v>6423</v>
      </c>
      <c r="AU81" s="96" t="s">
        <v>6424</v>
      </c>
      <c r="AV81" s="45"/>
      <c r="AW81" s="110" t="s">
        <v>6425</v>
      </c>
      <c r="AX81" s="82"/>
      <c r="AY81" s="82"/>
    </row>
    <row r="82" spans="1:51" ht="13.2">
      <c r="A82" s="92" t="s">
        <v>6426</v>
      </c>
      <c r="B82" s="92" t="s">
        <v>6427</v>
      </c>
      <c r="C82" s="92" t="s">
        <v>5078</v>
      </c>
      <c r="D82" s="92"/>
      <c r="E82" s="92"/>
      <c r="F82" s="92"/>
      <c r="G82" s="93"/>
      <c r="H82" s="93"/>
      <c r="I82" s="93"/>
      <c r="J82" s="94"/>
      <c r="K82" s="98"/>
      <c r="L82" s="82"/>
      <c r="M82" s="82"/>
      <c r="N82" s="82"/>
      <c r="O82" s="82"/>
      <c r="P82" s="82"/>
      <c r="Q82" s="82"/>
      <c r="R82" s="82"/>
      <c r="S82" s="82"/>
      <c r="T82" s="82"/>
      <c r="U82" s="82"/>
      <c r="V82" s="82"/>
      <c r="W82" s="82"/>
      <c r="X82" s="82"/>
      <c r="Y82" s="82"/>
      <c r="Z82" s="82"/>
      <c r="AA82" s="82"/>
      <c r="AB82" s="82"/>
      <c r="AC82" s="82"/>
      <c r="AD82" s="82"/>
      <c r="AE82" s="82"/>
      <c r="AF82" s="82"/>
      <c r="AG82" s="82"/>
      <c r="AH82" s="82"/>
      <c r="AI82" s="82"/>
      <c r="AJ82" s="82"/>
      <c r="AK82" s="82"/>
      <c r="AL82" s="82"/>
      <c r="AM82" s="82"/>
      <c r="AN82" s="82"/>
      <c r="AO82" s="82"/>
      <c r="AP82" s="82"/>
      <c r="AQ82" s="82"/>
      <c r="AR82" s="82"/>
      <c r="AS82" s="82"/>
      <c r="AT82" s="82"/>
      <c r="AU82" s="82"/>
      <c r="AV82" s="82"/>
      <c r="AW82" s="82"/>
      <c r="AX82" s="82"/>
      <c r="AY82" s="82"/>
    </row>
    <row r="83" spans="1:51" ht="409.6">
      <c r="A83" s="92" t="s">
        <v>6428</v>
      </c>
      <c r="B83" s="92" t="s">
        <v>6429</v>
      </c>
      <c r="C83" s="92" t="s">
        <v>5244</v>
      </c>
      <c r="D83" s="92"/>
      <c r="E83" s="92"/>
      <c r="F83" s="92"/>
      <c r="G83" s="93"/>
      <c r="H83" s="93"/>
      <c r="I83" s="93"/>
      <c r="J83" s="94"/>
      <c r="K83" s="109">
        <v>1</v>
      </c>
      <c r="L83" s="96" t="s">
        <v>6430</v>
      </c>
      <c r="M83" s="96" t="s">
        <v>6431</v>
      </c>
      <c r="N83" s="96" t="s">
        <v>6432</v>
      </c>
      <c r="O83" s="96" t="s">
        <v>6433</v>
      </c>
      <c r="P83" s="96" t="s">
        <v>6434</v>
      </c>
      <c r="Q83" s="96" t="s">
        <v>6435</v>
      </c>
      <c r="R83" s="45"/>
      <c r="S83" s="96" t="s">
        <v>6436</v>
      </c>
      <c r="T83" s="96" t="s">
        <v>6437</v>
      </c>
      <c r="U83" s="96" t="s">
        <v>6438</v>
      </c>
      <c r="V83" s="96" t="s">
        <v>6439</v>
      </c>
      <c r="W83" s="96" t="s">
        <v>6440</v>
      </c>
      <c r="X83" s="96" t="s">
        <v>6441</v>
      </c>
      <c r="Y83" s="96" t="s">
        <v>6442</v>
      </c>
      <c r="Z83" s="96" t="s">
        <v>6443</v>
      </c>
      <c r="AA83" s="96" t="s">
        <v>6444</v>
      </c>
      <c r="AB83" s="96" t="s">
        <v>6445</v>
      </c>
      <c r="AC83" s="96" t="s">
        <v>6446</v>
      </c>
      <c r="AD83" s="45"/>
      <c r="AE83" s="45"/>
      <c r="AF83" s="45"/>
      <c r="AG83" s="45"/>
      <c r="AH83" s="45"/>
      <c r="AI83" s="96" t="s">
        <v>6447</v>
      </c>
      <c r="AJ83" s="96" t="s">
        <v>6448</v>
      </c>
      <c r="AK83" s="96" t="s">
        <v>6449</v>
      </c>
      <c r="AL83" s="45"/>
      <c r="AM83" s="45"/>
      <c r="AN83" s="45"/>
      <c r="AO83" s="96" t="s">
        <v>6450</v>
      </c>
      <c r="AP83" s="96" t="s">
        <v>6451</v>
      </c>
      <c r="AQ83" s="96" t="s">
        <v>6452</v>
      </c>
      <c r="AR83" s="96" t="s">
        <v>6453</v>
      </c>
      <c r="AS83" s="45"/>
      <c r="AT83" s="45"/>
      <c r="AU83" s="45"/>
      <c r="AV83" s="45"/>
      <c r="AW83" s="96" t="s">
        <v>6454</v>
      </c>
      <c r="AX83" s="82"/>
      <c r="AY83" s="82"/>
    </row>
    <row r="84" spans="1:51" ht="409.6">
      <c r="A84" s="92" t="s">
        <v>6455</v>
      </c>
      <c r="B84" s="92" t="s">
        <v>6456</v>
      </c>
      <c r="C84" s="92" t="s">
        <v>5244</v>
      </c>
      <c r="D84" s="92"/>
      <c r="E84" s="92"/>
      <c r="F84" s="92"/>
      <c r="G84" s="93"/>
      <c r="H84" s="93"/>
      <c r="I84" s="93"/>
      <c r="J84" s="94"/>
      <c r="K84" s="109">
        <v>1</v>
      </c>
      <c r="L84" s="96" t="s">
        <v>6457</v>
      </c>
      <c r="M84" s="96" t="s">
        <v>6458</v>
      </c>
      <c r="N84" s="96" t="s">
        <v>6459</v>
      </c>
      <c r="O84" s="96" t="s">
        <v>6460</v>
      </c>
      <c r="P84" s="96" t="s">
        <v>6461</v>
      </c>
      <c r="Q84" s="96" t="s">
        <v>6462</v>
      </c>
      <c r="R84" s="96" t="s">
        <v>6463</v>
      </c>
      <c r="S84" s="96" t="s">
        <v>6464</v>
      </c>
      <c r="T84" s="96" t="s">
        <v>6465</v>
      </c>
      <c r="U84" s="96" t="s">
        <v>6466</v>
      </c>
      <c r="V84" s="96" t="s">
        <v>6467</v>
      </c>
      <c r="W84" s="96" t="s">
        <v>6468</v>
      </c>
      <c r="X84" s="96" t="s">
        <v>6469</v>
      </c>
      <c r="Y84" s="96" t="s">
        <v>6470</v>
      </c>
      <c r="Z84" s="96" t="s">
        <v>6471</v>
      </c>
      <c r="AA84" s="96" t="s">
        <v>6472</v>
      </c>
      <c r="AB84" s="96" t="s">
        <v>6473</v>
      </c>
      <c r="AC84" s="96" t="s">
        <v>6474</v>
      </c>
      <c r="AD84" s="96" t="s">
        <v>6475</v>
      </c>
      <c r="AE84" s="45"/>
      <c r="AF84" s="45"/>
      <c r="AG84" s="45"/>
      <c r="AH84" s="45"/>
      <c r="AI84" s="96" t="s">
        <v>6476</v>
      </c>
      <c r="AJ84" s="96" t="s">
        <v>6477</v>
      </c>
      <c r="AK84" s="96" t="s">
        <v>6478</v>
      </c>
      <c r="AL84" s="45"/>
      <c r="AM84" s="45"/>
      <c r="AN84" s="45"/>
      <c r="AO84" s="96" t="s">
        <v>6479</v>
      </c>
      <c r="AP84" s="45"/>
      <c r="AQ84" s="96" t="s">
        <v>6480</v>
      </c>
      <c r="AR84" s="96" t="s">
        <v>6481</v>
      </c>
      <c r="AS84" s="45"/>
      <c r="AT84" s="45"/>
      <c r="AU84" s="45"/>
      <c r="AV84" s="45"/>
      <c r="AW84" s="100" t="s">
        <v>6482</v>
      </c>
      <c r="AX84" s="82"/>
      <c r="AY84" s="82"/>
    </row>
    <row r="85" spans="1:51" ht="372.6">
      <c r="A85" s="92" t="s">
        <v>6483</v>
      </c>
      <c r="B85" s="92" t="s">
        <v>6484</v>
      </c>
      <c r="C85" s="92" t="s">
        <v>5244</v>
      </c>
      <c r="D85" s="92"/>
      <c r="E85" s="92"/>
      <c r="F85" s="92"/>
      <c r="G85" s="93"/>
      <c r="H85" s="93"/>
      <c r="I85" s="93"/>
      <c r="J85" s="94"/>
      <c r="K85" s="109">
        <v>1</v>
      </c>
      <c r="L85" s="96" t="s">
        <v>6485</v>
      </c>
      <c r="M85" s="96" t="s">
        <v>6486</v>
      </c>
      <c r="N85" s="96" t="s">
        <v>6487</v>
      </c>
      <c r="O85" s="96" t="s">
        <v>6488</v>
      </c>
      <c r="P85" s="96" t="s">
        <v>6489</v>
      </c>
      <c r="Q85" s="96" t="s">
        <v>6490</v>
      </c>
      <c r="R85" s="45"/>
      <c r="S85" s="96" t="s">
        <v>6491</v>
      </c>
      <c r="T85" s="96" t="s">
        <v>6492</v>
      </c>
      <c r="U85" s="96" t="s">
        <v>6493</v>
      </c>
      <c r="V85" s="96" t="s">
        <v>6494</v>
      </c>
      <c r="W85" s="96" t="s">
        <v>6495</v>
      </c>
      <c r="X85" s="45"/>
      <c r="Y85" s="96" t="s">
        <v>6496</v>
      </c>
      <c r="Z85" s="96" t="s">
        <v>6497</v>
      </c>
      <c r="AA85" s="96" t="s">
        <v>6498</v>
      </c>
      <c r="AB85" s="45"/>
      <c r="AC85" s="96" t="s">
        <v>6499</v>
      </c>
      <c r="AD85" s="96" t="s">
        <v>6500</v>
      </c>
      <c r="AE85" s="45"/>
      <c r="AF85" s="96" t="s">
        <v>6501</v>
      </c>
      <c r="AG85" s="45"/>
      <c r="AH85" s="45"/>
      <c r="AI85" s="96" t="s">
        <v>6502</v>
      </c>
      <c r="AJ85" s="96" t="s">
        <v>6503</v>
      </c>
      <c r="AK85" s="96" t="s">
        <v>6504</v>
      </c>
      <c r="AL85" s="45"/>
      <c r="AM85" s="45"/>
      <c r="AN85" s="45"/>
      <c r="AO85" s="45"/>
      <c r="AP85" s="96" t="s">
        <v>6505</v>
      </c>
      <c r="AQ85" s="96" t="s">
        <v>6506</v>
      </c>
      <c r="AR85" s="45"/>
      <c r="AS85" s="96" t="s">
        <v>6507</v>
      </c>
      <c r="AT85" s="96" t="s">
        <v>6508</v>
      </c>
      <c r="AU85" s="45"/>
      <c r="AV85" s="96" t="s">
        <v>6509</v>
      </c>
      <c r="AW85" s="96" t="s">
        <v>6510</v>
      </c>
      <c r="AX85" s="82"/>
      <c r="AY85" s="82"/>
    </row>
    <row r="86" spans="1:51" ht="13.2">
      <c r="A86" s="92" t="s">
        <v>6511</v>
      </c>
      <c r="B86" s="92" t="s">
        <v>6512</v>
      </c>
      <c r="C86" s="92" t="s">
        <v>5078</v>
      </c>
      <c r="D86" s="92"/>
      <c r="E86" s="92"/>
      <c r="F86" s="92"/>
      <c r="G86" s="93"/>
      <c r="H86" s="93"/>
      <c r="I86" s="93"/>
      <c r="J86" s="94"/>
      <c r="K86" s="98"/>
      <c r="L86" s="82"/>
      <c r="M86" s="82"/>
      <c r="N86" s="82"/>
      <c r="O86" s="82"/>
      <c r="P86" s="82"/>
      <c r="Q86" s="82"/>
      <c r="R86" s="82"/>
      <c r="S86" s="82"/>
      <c r="T86" s="82"/>
      <c r="U86" s="82"/>
      <c r="V86" s="82"/>
      <c r="W86" s="82"/>
      <c r="X86" s="82"/>
      <c r="Y86" s="82"/>
      <c r="Z86" s="82"/>
      <c r="AA86" s="82"/>
      <c r="AB86" s="82"/>
      <c r="AC86" s="82"/>
      <c r="AD86" s="82"/>
      <c r="AE86" s="82"/>
      <c r="AF86" s="82"/>
      <c r="AG86" s="82"/>
      <c r="AH86" s="82"/>
      <c r="AI86" s="82"/>
      <c r="AJ86" s="82"/>
      <c r="AK86" s="82"/>
      <c r="AL86" s="82"/>
      <c r="AM86" s="82"/>
      <c r="AN86" s="82"/>
      <c r="AO86" s="82"/>
      <c r="AP86" s="82"/>
      <c r="AQ86" s="82"/>
      <c r="AR86" s="82"/>
      <c r="AS86" s="82"/>
      <c r="AT86" s="82"/>
      <c r="AU86" s="82"/>
      <c r="AV86" s="82"/>
      <c r="AW86" s="82"/>
      <c r="AX86" s="82"/>
      <c r="AY86" s="82"/>
    </row>
    <row r="87" spans="1:51" ht="409.6">
      <c r="A87" s="92" t="s">
        <v>6513</v>
      </c>
      <c r="B87" s="92" t="s">
        <v>6514</v>
      </c>
      <c r="C87" s="92" t="s">
        <v>5078</v>
      </c>
      <c r="D87" s="92"/>
      <c r="E87" s="92"/>
      <c r="F87" s="92"/>
      <c r="G87" s="93"/>
      <c r="H87" s="93"/>
      <c r="I87" s="93"/>
      <c r="J87" s="94"/>
      <c r="K87" s="109">
        <v>1</v>
      </c>
      <c r="L87" s="96" t="s">
        <v>6515</v>
      </c>
      <c r="M87" s="96" t="s">
        <v>6516</v>
      </c>
      <c r="N87" s="96" t="s">
        <v>6517</v>
      </c>
      <c r="O87" s="96" t="s">
        <v>6518</v>
      </c>
      <c r="P87" s="96" t="s">
        <v>6519</v>
      </c>
      <c r="Q87" s="96" t="s">
        <v>6520</v>
      </c>
      <c r="R87" s="96" t="s">
        <v>6521</v>
      </c>
      <c r="S87" s="96" t="s">
        <v>6522</v>
      </c>
      <c r="T87" s="96" t="s">
        <v>6523</v>
      </c>
      <c r="U87" s="96" t="s">
        <v>6524</v>
      </c>
      <c r="V87" s="96" t="s">
        <v>6525</v>
      </c>
      <c r="W87" s="96" t="s">
        <v>6526</v>
      </c>
      <c r="X87" s="96" t="s">
        <v>6527</v>
      </c>
      <c r="Y87" s="96" t="s">
        <v>6528</v>
      </c>
      <c r="Z87" s="96" t="s">
        <v>6529</v>
      </c>
      <c r="AA87" s="45"/>
      <c r="AB87" s="96" t="s">
        <v>6530</v>
      </c>
      <c r="AC87" s="96" t="s">
        <v>6531</v>
      </c>
      <c r="AD87" s="45"/>
      <c r="AE87" s="45"/>
      <c r="AF87" s="45"/>
      <c r="AG87" s="45"/>
      <c r="AH87" s="45"/>
      <c r="AI87" s="96" t="s">
        <v>6532</v>
      </c>
      <c r="AJ87" s="96" t="s">
        <v>6533</v>
      </c>
      <c r="AK87" s="96" t="s">
        <v>6534</v>
      </c>
      <c r="AL87" s="45"/>
      <c r="AM87" s="45"/>
      <c r="AN87" s="45"/>
      <c r="AO87" s="45"/>
      <c r="AP87" s="96" t="s">
        <v>6535</v>
      </c>
      <c r="AQ87" s="96" t="s">
        <v>6536</v>
      </c>
      <c r="AR87" s="96" t="s">
        <v>6537</v>
      </c>
      <c r="AS87" s="100" t="s">
        <v>6538</v>
      </c>
      <c r="AT87" s="96" t="s">
        <v>6539</v>
      </c>
      <c r="AU87" s="111" t="s">
        <v>6540</v>
      </c>
      <c r="AV87" s="45"/>
      <c r="AW87" s="96" t="s">
        <v>6541</v>
      </c>
      <c r="AX87" s="82"/>
      <c r="AY87" s="82"/>
    </row>
    <row r="88" spans="1:51" ht="13.2">
      <c r="A88" s="92" t="s">
        <v>6542</v>
      </c>
      <c r="B88" s="92" t="s">
        <v>6543</v>
      </c>
      <c r="C88" s="92" t="s">
        <v>5244</v>
      </c>
      <c r="D88" s="92"/>
      <c r="E88" s="92"/>
      <c r="F88" s="92"/>
      <c r="G88" s="93"/>
      <c r="H88" s="93"/>
      <c r="I88" s="93"/>
      <c r="J88" s="94"/>
      <c r="K88" s="98"/>
      <c r="L88" s="82"/>
      <c r="M88" s="82"/>
      <c r="N88" s="82"/>
      <c r="O88" s="82"/>
      <c r="P88" s="82"/>
      <c r="Q88" s="82"/>
      <c r="R88" s="82"/>
      <c r="S88" s="82"/>
      <c r="T88" s="82"/>
      <c r="U88" s="82"/>
      <c r="V88" s="82"/>
      <c r="W88" s="82"/>
      <c r="X88" s="82"/>
      <c r="Y88" s="82"/>
      <c r="Z88" s="82"/>
      <c r="AA88" s="82"/>
      <c r="AB88" s="82"/>
      <c r="AC88" s="82"/>
      <c r="AD88" s="82"/>
      <c r="AE88" s="82"/>
      <c r="AF88" s="82"/>
      <c r="AG88" s="82"/>
      <c r="AH88" s="82"/>
      <c r="AI88" s="82"/>
      <c r="AJ88" s="82"/>
      <c r="AK88" s="82"/>
      <c r="AL88" s="82"/>
      <c r="AM88" s="82"/>
      <c r="AN88" s="82"/>
      <c r="AO88" s="82"/>
      <c r="AP88" s="82"/>
      <c r="AQ88" s="82"/>
      <c r="AR88" s="82"/>
      <c r="AS88" s="82"/>
      <c r="AT88" s="82"/>
      <c r="AU88" s="82"/>
      <c r="AV88" s="82"/>
      <c r="AW88" s="82"/>
      <c r="AX88" s="82"/>
      <c r="AY88" s="82"/>
    </row>
    <row r="89" spans="1:51" ht="409.6">
      <c r="A89" s="92" t="s">
        <v>6544</v>
      </c>
      <c r="B89" s="92" t="s">
        <v>6545</v>
      </c>
      <c r="C89" s="92" t="s">
        <v>5078</v>
      </c>
      <c r="D89" s="92"/>
      <c r="E89" s="92"/>
      <c r="F89" s="92"/>
      <c r="G89" s="93"/>
      <c r="H89" s="93"/>
      <c r="I89" s="93"/>
      <c r="J89" s="94"/>
      <c r="K89" s="109">
        <v>1</v>
      </c>
      <c r="L89" s="96" t="s">
        <v>6546</v>
      </c>
      <c r="M89" s="96" t="s">
        <v>6547</v>
      </c>
      <c r="N89" s="96" t="s">
        <v>6548</v>
      </c>
      <c r="O89" s="96" t="s">
        <v>6549</v>
      </c>
      <c r="P89" s="96" t="s">
        <v>6550</v>
      </c>
      <c r="Q89" s="96" t="s">
        <v>6551</v>
      </c>
      <c r="R89" s="96" t="s">
        <v>6552</v>
      </c>
      <c r="S89" s="96" t="s">
        <v>6553</v>
      </c>
      <c r="T89" s="96" t="s">
        <v>6554</v>
      </c>
      <c r="U89" s="96" t="s">
        <v>6555</v>
      </c>
      <c r="V89" s="45"/>
      <c r="W89" s="96" t="s">
        <v>6556</v>
      </c>
      <c r="X89" s="96" t="s">
        <v>6557</v>
      </c>
      <c r="Y89" s="96" t="s">
        <v>6558</v>
      </c>
      <c r="Z89" s="96" t="s">
        <v>6559</v>
      </c>
      <c r="AA89" s="96" t="s">
        <v>6560</v>
      </c>
      <c r="AB89" s="96" t="s">
        <v>6561</v>
      </c>
      <c r="AC89" s="96" t="s">
        <v>6562</v>
      </c>
      <c r="AD89" s="45"/>
      <c r="AE89" s="45"/>
      <c r="AF89" s="96" t="s">
        <v>6563</v>
      </c>
      <c r="AG89" s="45"/>
      <c r="AH89" s="45"/>
      <c r="AI89" s="96" t="s">
        <v>6564</v>
      </c>
      <c r="AJ89" s="96" t="s">
        <v>6565</v>
      </c>
      <c r="AK89" s="96" t="s">
        <v>6566</v>
      </c>
      <c r="AL89" s="96" t="s">
        <v>6567</v>
      </c>
      <c r="AM89" s="45"/>
      <c r="AN89" s="96" t="s">
        <v>6568</v>
      </c>
      <c r="AO89" s="96" t="s">
        <v>6569</v>
      </c>
      <c r="AP89" s="45"/>
      <c r="AQ89" s="45"/>
      <c r="AR89" s="45"/>
      <c r="AS89" s="96" t="s">
        <v>6570</v>
      </c>
      <c r="AT89" s="96" t="s">
        <v>6571</v>
      </c>
      <c r="AU89" s="96" t="s">
        <v>6572</v>
      </c>
      <c r="AV89" s="96" t="s">
        <v>6573</v>
      </c>
      <c r="AW89" s="96" t="s">
        <v>6574</v>
      </c>
      <c r="AX89" s="82"/>
      <c r="AY89" s="82"/>
    </row>
    <row r="90" spans="1:51" ht="13.2">
      <c r="A90" s="92" t="s">
        <v>6575</v>
      </c>
      <c r="B90" s="92" t="s">
        <v>6576</v>
      </c>
      <c r="C90" s="92" t="s">
        <v>5244</v>
      </c>
      <c r="D90" s="92"/>
      <c r="E90" s="92"/>
      <c r="F90" s="92"/>
      <c r="G90" s="93"/>
      <c r="H90" s="93"/>
      <c r="I90" s="93"/>
      <c r="J90" s="94"/>
      <c r="K90" s="98"/>
      <c r="L90" s="82"/>
      <c r="M90" s="82"/>
      <c r="N90" s="82"/>
      <c r="O90" s="82"/>
      <c r="P90" s="82"/>
      <c r="Q90" s="82"/>
      <c r="R90" s="82"/>
      <c r="S90" s="82"/>
      <c r="T90" s="82"/>
      <c r="U90" s="82"/>
      <c r="V90" s="82"/>
      <c r="W90" s="82"/>
      <c r="X90" s="82"/>
      <c r="Y90" s="82"/>
      <c r="Z90" s="82"/>
      <c r="AA90" s="82"/>
      <c r="AB90" s="82"/>
      <c r="AC90" s="82"/>
      <c r="AD90" s="82"/>
      <c r="AE90" s="82"/>
      <c r="AF90" s="82"/>
      <c r="AG90" s="82"/>
      <c r="AH90" s="82"/>
      <c r="AI90" s="82"/>
      <c r="AJ90" s="82"/>
      <c r="AK90" s="82"/>
      <c r="AL90" s="82"/>
      <c r="AM90" s="82"/>
      <c r="AN90" s="82"/>
      <c r="AO90" s="82"/>
      <c r="AP90" s="82"/>
      <c r="AQ90" s="82"/>
      <c r="AR90" s="82"/>
      <c r="AS90" s="82"/>
      <c r="AT90" s="82"/>
      <c r="AU90" s="82"/>
      <c r="AV90" s="82"/>
      <c r="AW90" s="82"/>
      <c r="AX90" s="82"/>
      <c r="AY90" s="82"/>
    </row>
    <row r="91" spans="1:51" ht="409.6">
      <c r="A91" s="92" t="s">
        <v>6577</v>
      </c>
      <c r="B91" s="92" t="s">
        <v>6578</v>
      </c>
      <c r="C91" s="92" t="s">
        <v>5078</v>
      </c>
      <c r="D91" s="92"/>
      <c r="E91" s="92"/>
      <c r="F91" s="92"/>
      <c r="G91" s="93"/>
      <c r="H91" s="93"/>
      <c r="I91" s="93"/>
      <c r="J91" s="94"/>
      <c r="K91" s="109">
        <v>1</v>
      </c>
      <c r="L91" s="96" t="s">
        <v>6579</v>
      </c>
      <c r="M91" s="96" t="s">
        <v>6580</v>
      </c>
      <c r="N91" s="96" t="s">
        <v>6581</v>
      </c>
      <c r="O91" s="96" t="s">
        <v>6582</v>
      </c>
      <c r="P91" s="96" t="s">
        <v>6583</v>
      </c>
      <c r="Q91" s="96" t="s">
        <v>6584</v>
      </c>
      <c r="R91" s="45"/>
      <c r="S91" s="96" t="s">
        <v>6585</v>
      </c>
      <c r="T91" s="96" t="s">
        <v>6586</v>
      </c>
      <c r="U91" s="96" t="s">
        <v>6587</v>
      </c>
      <c r="V91" s="96" t="s">
        <v>6588</v>
      </c>
      <c r="W91" s="96" t="s">
        <v>6589</v>
      </c>
      <c r="X91" s="96" t="s">
        <v>6590</v>
      </c>
      <c r="Y91" s="96" t="s">
        <v>6591</v>
      </c>
      <c r="Z91" s="96" t="s">
        <v>6592</v>
      </c>
      <c r="AA91" s="96" t="s">
        <v>6593</v>
      </c>
      <c r="AB91" s="96" t="s">
        <v>6594</v>
      </c>
      <c r="AC91" s="96" t="s">
        <v>6595</v>
      </c>
      <c r="AD91" s="45"/>
      <c r="AE91" s="45"/>
      <c r="AF91" s="45"/>
      <c r="AG91" s="45"/>
      <c r="AH91" s="45"/>
      <c r="AI91" s="96" t="s">
        <v>6596</v>
      </c>
      <c r="AJ91" s="96" t="s">
        <v>6597</v>
      </c>
      <c r="AK91" s="96" t="s">
        <v>6598</v>
      </c>
      <c r="AL91" s="96" t="s">
        <v>6599</v>
      </c>
      <c r="AM91" s="96" t="s">
        <v>6600</v>
      </c>
      <c r="AN91" s="96" t="s">
        <v>6601</v>
      </c>
      <c r="AO91" s="96" t="s">
        <v>6602</v>
      </c>
      <c r="AP91" s="45"/>
      <c r="AQ91" s="45"/>
      <c r="AR91" s="45"/>
      <c r="AS91" s="96" t="s">
        <v>6603</v>
      </c>
      <c r="AT91" s="96" t="s">
        <v>6604</v>
      </c>
      <c r="AU91" s="96" t="s">
        <v>6605</v>
      </c>
      <c r="AV91" s="96" t="s">
        <v>6606</v>
      </c>
      <c r="AW91" s="96" t="s">
        <v>6607</v>
      </c>
      <c r="AX91" s="82"/>
      <c r="AY91" s="82"/>
    </row>
    <row r="92" spans="1:51" ht="409.6">
      <c r="A92" s="92" t="s">
        <v>6608</v>
      </c>
      <c r="B92" s="92" t="s">
        <v>6609</v>
      </c>
      <c r="C92" s="92" t="s">
        <v>5078</v>
      </c>
      <c r="D92" s="92"/>
      <c r="E92" s="92"/>
      <c r="F92" s="92"/>
      <c r="G92" s="93"/>
      <c r="H92" s="93"/>
      <c r="I92" s="93"/>
      <c r="J92" s="94"/>
      <c r="K92" s="109">
        <v>1</v>
      </c>
      <c r="L92" s="96" t="s">
        <v>6610</v>
      </c>
      <c r="M92" s="96" t="s">
        <v>6611</v>
      </c>
      <c r="N92" s="96" t="s">
        <v>6612</v>
      </c>
      <c r="O92" s="96" t="s">
        <v>6613</v>
      </c>
      <c r="P92" s="96" t="s">
        <v>6614</v>
      </c>
      <c r="Q92" s="96" t="s">
        <v>6615</v>
      </c>
      <c r="R92" s="45"/>
      <c r="S92" s="96" t="s">
        <v>6616</v>
      </c>
      <c r="T92" s="96" t="s">
        <v>6617</v>
      </c>
      <c r="U92" s="96" t="s">
        <v>6618</v>
      </c>
      <c r="V92" s="96" t="s">
        <v>6619</v>
      </c>
      <c r="W92" s="96" t="s">
        <v>6620</v>
      </c>
      <c r="X92" s="96" t="s">
        <v>6621</v>
      </c>
      <c r="Y92" s="96" t="s">
        <v>6622</v>
      </c>
      <c r="Z92" s="96" t="s">
        <v>6623</v>
      </c>
      <c r="AA92" s="96" t="s">
        <v>6624</v>
      </c>
      <c r="AB92" s="96" t="s">
        <v>6625</v>
      </c>
      <c r="AC92" s="96" t="s">
        <v>6626</v>
      </c>
      <c r="AD92" s="45"/>
      <c r="AE92" s="45"/>
      <c r="AF92" s="45"/>
      <c r="AG92" s="45"/>
      <c r="AH92" s="45"/>
      <c r="AI92" s="96" t="s">
        <v>6627</v>
      </c>
      <c r="AJ92" s="96" t="s">
        <v>6628</v>
      </c>
      <c r="AK92" s="96" t="s">
        <v>6629</v>
      </c>
      <c r="AL92" s="45"/>
      <c r="AM92" s="45"/>
      <c r="AN92" s="96" t="s">
        <v>6630</v>
      </c>
      <c r="AO92" s="45"/>
      <c r="AP92" s="45"/>
      <c r="AQ92" s="45"/>
      <c r="AR92" s="45"/>
      <c r="AS92" s="96" t="s">
        <v>6631</v>
      </c>
      <c r="AT92" s="96" t="s">
        <v>6632</v>
      </c>
      <c r="AU92" s="96" t="s">
        <v>6633</v>
      </c>
      <c r="AV92" s="100" t="s">
        <v>6634</v>
      </c>
      <c r="AW92" s="96" t="s">
        <v>6635</v>
      </c>
      <c r="AX92" s="82"/>
      <c r="AY92" s="82"/>
    </row>
    <row r="93" spans="1:51" ht="409.6">
      <c r="A93" s="92" t="s">
        <v>6636</v>
      </c>
      <c r="B93" s="92" t="s">
        <v>6637</v>
      </c>
      <c r="C93" s="92" t="s">
        <v>5078</v>
      </c>
      <c r="D93" s="92"/>
      <c r="E93" s="92"/>
      <c r="F93" s="92"/>
      <c r="G93" s="93"/>
      <c r="H93" s="93"/>
      <c r="I93" s="93"/>
      <c r="J93" s="94"/>
      <c r="K93" s="109">
        <v>1</v>
      </c>
      <c r="L93" s="96" t="s">
        <v>6638</v>
      </c>
      <c r="M93" s="96" t="s">
        <v>6639</v>
      </c>
      <c r="N93" s="96" t="s">
        <v>6640</v>
      </c>
      <c r="O93" s="96" t="s">
        <v>6641</v>
      </c>
      <c r="P93" s="96" t="s">
        <v>6642</v>
      </c>
      <c r="Q93" s="96" t="s">
        <v>6643</v>
      </c>
      <c r="R93" s="96" t="s">
        <v>6644</v>
      </c>
      <c r="S93" s="96" t="s">
        <v>6645</v>
      </c>
      <c r="T93" s="96" t="s">
        <v>6646</v>
      </c>
      <c r="U93" s="96" t="s">
        <v>6647</v>
      </c>
      <c r="V93" s="96" t="s">
        <v>6648</v>
      </c>
      <c r="W93" s="96" t="s">
        <v>6649</v>
      </c>
      <c r="X93" s="45"/>
      <c r="Y93" s="96" t="s">
        <v>6650</v>
      </c>
      <c r="Z93" s="96" t="s">
        <v>6651</v>
      </c>
      <c r="AA93" s="96" t="s">
        <v>6652</v>
      </c>
      <c r="AB93" s="96" t="s">
        <v>6653</v>
      </c>
      <c r="AC93" s="96" t="s">
        <v>6654</v>
      </c>
      <c r="AD93" s="96" t="s">
        <v>6655</v>
      </c>
      <c r="AE93" s="45"/>
      <c r="AF93" s="45"/>
      <c r="AG93" s="45"/>
      <c r="AH93" s="96" t="s">
        <v>6656</v>
      </c>
      <c r="AI93" s="96" t="s">
        <v>6657</v>
      </c>
      <c r="AJ93" s="96" t="s">
        <v>6658</v>
      </c>
      <c r="AK93" s="96" t="s">
        <v>6659</v>
      </c>
      <c r="AL93" s="45"/>
      <c r="AM93" s="96" t="s">
        <v>6660</v>
      </c>
      <c r="AN93" s="96" t="s">
        <v>6661</v>
      </c>
      <c r="AO93" s="45"/>
      <c r="AP93" s="96" t="s">
        <v>6662</v>
      </c>
      <c r="AQ93" s="96" t="s">
        <v>6663</v>
      </c>
      <c r="AR93" s="96" t="s">
        <v>6664</v>
      </c>
      <c r="AS93" s="96" t="s">
        <v>6665</v>
      </c>
      <c r="AT93" s="96" t="s">
        <v>6666</v>
      </c>
      <c r="AU93" s="96" t="s">
        <v>6667</v>
      </c>
      <c r="AV93" s="45"/>
      <c r="AW93" s="45"/>
      <c r="AX93" s="82"/>
      <c r="AY93" s="82"/>
    </row>
    <row r="94" spans="1:51" ht="13.2">
      <c r="A94" s="92" t="s">
        <v>6668</v>
      </c>
      <c r="B94" s="92" t="s">
        <v>6669</v>
      </c>
      <c r="C94" s="92" t="s">
        <v>5078</v>
      </c>
      <c r="D94" s="92"/>
      <c r="E94" s="92"/>
      <c r="F94" s="92"/>
      <c r="G94" s="93"/>
      <c r="H94" s="93"/>
      <c r="I94" s="93"/>
      <c r="J94" s="94"/>
      <c r="K94" s="98"/>
      <c r="L94" s="82"/>
      <c r="M94" s="82"/>
      <c r="N94" s="82"/>
      <c r="O94" s="82"/>
      <c r="P94" s="82"/>
      <c r="Q94" s="82"/>
      <c r="R94" s="82"/>
      <c r="S94" s="82"/>
      <c r="T94" s="82"/>
      <c r="U94" s="82"/>
      <c r="V94" s="82"/>
      <c r="W94" s="82"/>
      <c r="X94" s="82"/>
      <c r="Y94" s="82"/>
      <c r="Z94" s="82"/>
      <c r="AA94" s="82"/>
      <c r="AB94" s="82"/>
      <c r="AC94" s="82"/>
      <c r="AD94" s="82"/>
      <c r="AE94" s="82"/>
      <c r="AF94" s="82"/>
      <c r="AG94" s="82"/>
      <c r="AH94" s="82"/>
      <c r="AI94" s="82"/>
      <c r="AJ94" s="82"/>
      <c r="AK94" s="82"/>
      <c r="AL94" s="82"/>
      <c r="AM94" s="82"/>
      <c r="AN94" s="82"/>
      <c r="AO94" s="82"/>
      <c r="AP94" s="82"/>
      <c r="AQ94" s="82"/>
      <c r="AR94" s="82"/>
      <c r="AS94" s="82"/>
      <c r="AT94" s="82"/>
      <c r="AU94" s="82"/>
      <c r="AV94" s="82"/>
      <c r="AW94" s="82"/>
      <c r="AX94" s="82"/>
      <c r="AY94" s="82"/>
    </row>
    <row r="95" spans="1:51" ht="409.6">
      <c r="A95" s="92" t="s">
        <v>6670</v>
      </c>
      <c r="B95" s="92" t="s">
        <v>6671</v>
      </c>
      <c r="C95" s="92" t="s">
        <v>5078</v>
      </c>
      <c r="D95" s="92"/>
      <c r="E95" s="92"/>
      <c r="F95" s="92"/>
      <c r="G95" s="93"/>
      <c r="H95" s="93"/>
      <c r="I95" s="93"/>
      <c r="J95" s="94"/>
      <c r="K95" s="109">
        <v>1</v>
      </c>
      <c r="L95" s="96" t="s">
        <v>6672</v>
      </c>
      <c r="M95" s="96" t="s">
        <v>6673</v>
      </c>
      <c r="N95" s="96" t="s">
        <v>6674</v>
      </c>
      <c r="O95" s="96" t="s">
        <v>6675</v>
      </c>
      <c r="P95" s="96" t="s">
        <v>6676</v>
      </c>
      <c r="Q95" s="96" t="s">
        <v>6677</v>
      </c>
      <c r="R95" s="96" t="s">
        <v>6678</v>
      </c>
      <c r="S95" s="96" t="s">
        <v>6679</v>
      </c>
      <c r="T95" s="96" t="s">
        <v>6680</v>
      </c>
      <c r="U95" s="96" t="s">
        <v>6681</v>
      </c>
      <c r="V95" s="45"/>
      <c r="W95" s="96" t="s">
        <v>6682</v>
      </c>
      <c r="X95" s="96" t="s">
        <v>6683</v>
      </c>
      <c r="Y95" s="45"/>
      <c r="Z95" s="96" t="s">
        <v>6684</v>
      </c>
      <c r="AA95" s="96" t="s">
        <v>6685</v>
      </c>
      <c r="AB95" s="96" t="s">
        <v>6686</v>
      </c>
      <c r="AC95" s="96" t="s">
        <v>6687</v>
      </c>
      <c r="AD95" s="96" t="s">
        <v>6688</v>
      </c>
      <c r="AE95" s="96" t="s">
        <v>5098</v>
      </c>
      <c r="AF95" s="45"/>
      <c r="AG95" s="45"/>
      <c r="AH95" s="45"/>
      <c r="AI95" s="96" t="s">
        <v>6689</v>
      </c>
      <c r="AJ95" s="96" t="s">
        <v>6690</v>
      </c>
      <c r="AK95" s="96" t="s">
        <v>6691</v>
      </c>
      <c r="AL95" s="96" t="s">
        <v>6692</v>
      </c>
      <c r="AM95" s="96" t="s">
        <v>6693</v>
      </c>
      <c r="AN95" s="101"/>
      <c r="AO95" s="96" t="s">
        <v>6694</v>
      </c>
      <c r="AP95" s="45"/>
      <c r="AQ95" s="96" t="s">
        <v>6695</v>
      </c>
      <c r="AR95" s="96" t="s">
        <v>6696</v>
      </c>
      <c r="AS95" s="96" t="s">
        <v>6697</v>
      </c>
      <c r="AT95" s="96" t="s">
        <v>6698</v>
      </c>
      <c r="AU95" s="96" t="s">
        <v>6699</v>
      </c>
      <c r="AV95" s="45"/>
      <c r="AW95" s="45"/>
      <c r="AX95" s="82"/>
      <c r="AY95" s="82"/>
    </row>
    <row r="96" spans="1:51" ht="409.6">
      <c r="A96" s="92" t="s">
        <v>6700</v>
      </c>
      <c r="B96" s="92" t="s">
        <v>6701</v>
      </c>
      <c r="C96" s="92" t="s">
        <v>5078</v>
      </c>
      <c r="D96" s="92"/>
      <c r="E96" s="92"/>
      <c r="F96" s="92"/>
      <c r="G96" s="93"/>
      <c r="H96" s="93"/>
      <c r="I96" s="93"/>
      <c r="J96" s="94"/>
      <c r="K96" s="109">
        <v>1</v>
      </c>
      <c r="L96" s="96" t="s">
        <v>6702</v>
      </c>
      <c r="M96" s="96" t="s">
        <v>6703</v>
      </c>
      <c r="N96" s="96" t="s">
        <v>6704</v>
      </c>
      <c r="O96" s="96" t="s">
        <v>6705</v>
      </c>
      <c r="P96" s="96" t="s">
        <v>6706</v>
      </c>
      <c r="Q96" s="96" t="s">
        <v>6707</v>
      </c>
      <c r="R96" s="96" t="s">
        <v>6708</v>
      </c>
      <c r="S96" s="96" t="s">
        <v>6709</v>
      </c>
      <c r="T96" s="96" t="s">
        <v>6710</v>
      </c>
      <c r="U96" s="96" t="s">
        <v>6711</v>
      </c>
      <c r="V96" s="96" t="s">
        <v>6712</v>
      </c>
      <c r="W96" s="96" t="s">
        <v>6713</v>
      </c>
      <c r="X96" s="96" t="s">
        <v>6714</v>
      </c>
      <c r="Y96" s="96" t="s">
        <v>6715</v>
      </c>
      <c r="Z96" s="96" t="s">
        <v>6716</v>
      </c>
      <c r="AA96" s="96" t="s">
        <v>6717</v>
      </c>
      <c r="AB96" s="96" t="s">
        <v>6718</v>
      </c>
      <c r="AC96" s="96" t="s">
        <v>6719</v>
      </c>
      <c r="AD96" s="96" t="s">
        <v>6720</v>
      </c>
      <c r="AE96" s="96" t="s">
        <v>6721</v>
      </c>
      <c r="AF96" s="45"/>
      <c r="AG96" s="45"/>
      <c r="AH96" s="45"/>
      <c r="AI96" s="96" t="s">
        <v>6722</v>
      </c>
      <c r="AJ96" s="96" t="s">
        <v>6723</v>
      </c>
      <c r="AK96" s="96" t="s">
        <v>6724</v>
      </c>
      <c r="AL96" s="96" t="s">
        <v>6725</v>
      </c>
      <c r="AM96" s="96" t="s">
        <v>6726</v>
      </c>
      <c r="AN96" s="96" t="s">
        <v>6727</v>
      </c>
      <c r="AO96" s="45"/>
      <c r="AP96" s="45"/>
      <c r="AQ96" s="96" t="s">
        <v>6728</v>
      </c>
      <c r="AR96" s="96" t="s">
        <v>6729</v>
      </c>
      <c r="AS96" s="96" t="s">
        <v>6730</v>
      </c>
      <c r="AT96" s="96" t="s">
        <v>6731</v>
      </c>
      <c r="AU96" s="45"/>
      <c r="AV96" s="96" t="s">
        <v>6732</v>
      </c>
      <c r="AW96" s="96" t="s">
        <v>6733</v>
      </c>
      <c r="AX96" s="82"/>
      <c r="AY96" s="82"/>
    </row>
    <row r="97" spans="1:51" ht="13.2">
      <c r="A97" s="92" t="s">
        <v>6734</v>
      </c>
      <c r="B97" s="92" t="s">
        <v>6735</v>
      </c>
      <c r="C97" s="92" t="s">
        <v>5078</v>
      </c>
      <c r="D97" s="92"/>
      <c r="E97" s="92"/>
      <c r="F97" s="92"/>
      <c r="G97" s="93"/>
      <c r="H97" s="93"/>
      <c r="I97" s="93"/>
      <c r="J97" s="94"/>
      <c r="K97" s="98"/>
      <c r="L97" s="82"/>
      <c r="M97" s="82"/>
      <c r="N97" s="82"/>
      <c r="O97" s="82"/>
      <c r="P97" s="82"/>
      <c r="Q97" s="82"/>
      <c r="R97" s="82"/>
      <c r="S97" s="82"/>
      <c r="T97" s="82"/>
      <c r="U97" s="82"/>
      <c r="V97" s="82"/>
      <c r="W97" s="82"/>
      <c r="X97" s="82"/>
      <c r="Y97" s="82"/>
      <c r="Z97" s="82"/>
      <c r="AA97" s="82"/>
      <c r="AB97" s="82"/>
      <c r="AC97" s="82"/>
      <c r="AD97" s="82"/>
      <c r="AE97" s="82"/>
      <c r="AF97" s="82"/>
      <c r="AG97" s="82"/>
      <c r="AH97" s="82"/>
      <c r="AI97" s="82"/>
      <c r="AJ97" s="82"/>
      <c r="AK97" s="82"/>
      <c r="AL97" s="82"/>
      <c r="AM97" s="82"/>
      <c r="AN97" s="82"/>
      <c r="AO97" s="82"/>
      <c r="AP97" s="82"/>
      <c r="AQ97" s="82"/>
      <c r="AR97" s="82"/>
      <c r="AS97" s="82"/>
      <c r="AT97" s="82"/>
      <c r="AU97" s="82"/>
      <c r="AV97" s="82"/>
      <c r="AW97" s="82"/>
      <c r="AX97" s="82"/>
      <c r="AY97" s="82"/>
    </row>
    <row r="98" spans="1:51" ht="409.6">
      <c r="A98" s="92" t="s">
        <v>6736</v>
      </c>
      <c r="B98" s="92" t="s">
        <v>6737</v>
      </c>
      <c r="C98" s="92" t="s">
        <v>5078</v>
      </c>
      <c r="D98" s="92"/>
      <c r="E98" s="92"/>
      <c r="F98" s="92"/>
      <c r="G98" s="93"/>
      <c r="H98" s="93"/>
      <c r="I98" s="93"/>
      <c r="J98" s="94"/>
      <c r="K98" s="109">
        <v>1</v>
      </c>
      <c r="L98" s="96" t="s">
        <v>6738</v>
      </c>
      <c r="M98" s="96" t="s">
        <v>6739</v>
      </c>
      <c r="N98" s="96" t="s">
        <v>6740</v>
      </c>
      <c r="O98" s="96" t="s">
        <v>6741</v>
      </c>
      <c r="P98" s="96" t="s">
        <v>6742</v>
      </c>
      <c r="Q98" s="96" t="s">
        <v>6743</v>
      </c>
      <c r="R98" s="45"/>
      <c r="S98" s="96" t="s">
        <v>6744</v>
      </c>
      <c r="T98" s="96" t="s">
        <v>6745</v>
      </c>
      <c r="U98" s="96" t="s">
        <v>6746</v>
      </c>
      <c r="V98" s="96" t="s">
        <v>6747</v>
      </c>
      <c r="W98" s="96" t="s">
        <v>6748</v>
      </c>
      <c r="X98" s="45"/>
      <c r="Y98" s="96" t="s">
        <v>6749</v>
      </c>
      <c r="Z98" s="96" t="s">
        <v>6750</v>
      </c>
      <c r="AA98" s="96" t="s">
        <v>6751</v>
      </c>
      <c r="AB98" s="96" t="s">
        <v>6752</v>
      </c>
      <c r="AC98" s="45"/>
      <c r="AD98" s="96" t="s">
        <v>6753</v>
      </c>
      <c r="AE98" s="96" t="s">
        <v>6754</v>
      </c>
      <c r="AF98" s="45"/>
      <c r="AG98" s="45"/>
      <c r="AH98" s="45"/>
      <c r="AI98" s="96" t="s">
        <v>6755</v>
      </c>
      <c r="AJ98" s="96" t="s">
        <v>6756</v>
      </c>
      <c r="AK98" s="96" t="s">
        <v>6757</v>
      </c>
      <c r="AL98" s="45"/>
      <c r="AM98" s="96" t="s">
        <v>6758</v>
      </c>
      <c r="AN98" s="96" t="s">
        <v>6759</v>
      </c>
      <c r="AO98" s="96" t="s">
        <v>6760</v>
      </c>
      <c r="AP98" s="96" t="s">
        <v>6761</v>
      </c>
      <c r="AQ98" s="96" t="s">
        <v>6762</v>
      </c>
      <c r="AR98" s="96" t="s">
        <v>6763</v>
      </c>
      <c r="AS98" s="96" t="s">
        <v>6764</v>
      </c>
      <c r="AT98" s="96" t="s">
        <v>6765</v>
      </c>
      <c r="AU98" s="45"/>
      <c r="AV98" s="45"/>
      <c r="AW98" s="96" t="s">
        <v>6766</v>
      </c>
      <c r="AX98" s="82"/>
      <c r="AY98" s="82"/>
    </row>
    <row r="99" spans="1:51" ht="13.2">
      <c r="A99" s="92" t="s">
        <v>6767</v>
      </c>
      <c r="B99" s="92" t="s">
        <v>6768</v>
      </c>
      <c r="C99" s="92" t="s">
        <v>5078</v>
      </c>
      <c r="D99" s="92"/>
      <c r="E99" s="92"/>
      <c r="F99" s="92"/>
      <c r="G99" s="93"/>
      <c r="H99" s="93"/>
      <c r="I99" s="93"/>
      <c r="J99" s="94"/>
      <c r="K99" s="98"/>
      <c r="L99" s="82"/>
      <c r="M99" s="82"/>
      <c r="N99" s="82"/>
      <c r="O99" s="82"/>
      <c r="P99" s="82"/>
      <c r="Q99" s="82"/>
      <c r="R99" s="82"/>
      <c r="S99" s="82"/>
      <c r="T99" s="82"/>
      <c r="U99" s="82"/>
      <c r="V99" s="82"/>
      <c r="W99" s="82"/>
      <c r="X99" s="82"/>
      <c r="Y99" s="82"/>
      <c r="Z99" s="82"/>
      <c r="AA99" s="82"/>
      <c r="AB99" s="82"/>
      <c r="AC99" s="82"/>
      <c r="AD99" s="82"/>
      <c r="AE99" s="82"/>
      <c r="AF99" s="82"/>
      <c r="AG99" s="82"/>
      <c r="AH99" s="82"/>
      <c r="AI99" s="82"/>
      <c r="AJ99" s="82"/>
      <c r="AK99" s="82"/>
      <c r="AL99" s="82"/>
      <c r="AM99" s="82"/>
      <c r="AN99" s="82"/>
      <c r="AO99" s="82"/>
      <c r="AP99" s="82"/>
      <c r="AQ99" s="82"/>
      <c r="AR99" s="82"/>
      <c r="AS99" s="82"/>
      <c r="AT99" s="82"/>
      <c r="AU99" s="82"/>
      <c r="AV99" s="82"/>
      <c r="AW99" s="82"/>
      <c r="AX99" s="82"/>
      <c r="AY99" s="82"/>
    </row>
    <row r="100" spans="1:51" ht="409.6">
      <c r="A100" s="92" t="s">
        <v>6769</v>
      </c>
      <c r="B100" s="92" t="s">
        <v>6770</v>
      </c>
      <c r="C100" s="92" t="s">
        <v>5244</v>
      </c>
      <c r="D100" s="92"/>
      <c r="E100" s="92"/>
      <c r="F100" s="92"/>
      <c r="G100" s="93"/>
      <c r="H100" s="93"/>
      <c r="I100" s="93"/>
      <c r="J100" s="94"/>
      <c r="K100" s="109">
        <v>1</v>
      </c>
      <c r="L100" s="96" t="s">
        <v>6771</v>
      </c>
      <c r="M100" s="96" t="s">
        <v>6772</v>
      </c>
      <c r="N100" s="96" t="s">
        <v>6773</v>
      </c>
      <c r="O100" s="96" t="s">
        <v>6774</v>
      </c>
      <c r="P100" s="96" t="s">
        <v>6775</v>
      </c>
      <c r="Q100" s="96" t="s">
        <v>6776</v>
      </c>
      <c r="R100" s="45"/>
      <c r="S100" s="96" t="s">
        <v>6777</v>
      </c>
      <c r="T100" s="96" t="s">
        <v>6778</v>
      </c>
      <c r="U100" s="96" t="s">
        <v>6779</v>
      </c>
      <c r="V100" s="96" t="s">
        <v>6780</v>
      </c>
      <c r="W100" s="96" t="s">
        <v>6781</v>
      </c>
      <c r="X100" s="45"/>
      <c r="Y100" s="96" t="s">
        <v>6782</v>
      </c>
      <c r="Z100" s="96" t="s">
        <v>6783</v>
      </c>
      <c r="AA100" s="96" t="s">
        <v>6784</v>
      </c>
      <c r="AB100" s="96" t="s">
        <v>6785</v>
      </c>
      <c r="AC100" s="45"/>
      <c r="AD100" s="96" t="s">
        <v>6786</v>
      </c>
      <c r="AE100" s="45"/>
      <c r="AF100" s="96" t="s">
        <v>6787</v>
      </c>
      <c r="AG100" s="96" t="s">
        <v>6788</v>
      </c>
      <c r="AH100" s="45"/>
      <c r="AI100" s="96" t="s">
        <v>6789</v>
      </c>
      <c r="AJ100" s="96" t="s">
        <v>6790</v>
      </c>
      <c r="AK100" s="96" t="s">
        <v>6791</v>
      </c>
      <c r="AL100" s="96" t="s">
        <v>6792</v>
      </c>
      <c r="AM100" s="45"/>
      <c r="AN100" s="96" t="s">
        <v>6793</v>
      </c>
      <c r="AO100" s="45"/>
      <c r="AP100" s="96" t="s">
        <v>6794</v>
      </c>
      <c r="AQ100" s="96" t="s">
        <v>6795</v>
      </c>
      <c r="AR100" s="96" t="s">
        <v>6796</v>
      </c>
      <c r="AS100" s="96" t="s">
        <v>6797</v>
      </c>
      <c r="AT100" s="96" t="s">
        <v>6798</v>
      </c>
      <c r="AU100" s="45"/>
      <c r="AV100" s="96" t="s">
        <v>6799</v>
      </c>
      <c r="AW100" s="45"/>
      <c r="AX100" s="82"/>
      <c r="AY100" s="82"/>
    </row>
    <row r="101" spans="1:51" ht="409.6">
      <c r="A101" s="92" t="s">
        <v>6800</v>
      </c>
      <c r="B101" s="92" t="s">
        <v>6801</v>
      </c>
      <c r="C101" s="92" t="s">
        <v>5078</v>
      </c>
      <c r="D101" s="92"/>
      <c r="E101" s="92"/>
      <c r="F101" s="92"/>
      <c r="G101" s="93"/>
      <c r="H101" s="93"/>
      <c r="I101" s="93"/>
      <c r="J101" s="94"/>
      <c r="K101" s="109">
        <v>1</v>
      </c>
      <c r="L101" s="96" t="s">
        <v>6802</v>
      </c>
      <c r="M101" s="96" t="s">
        <v>6803</v>
      </c>
      <c r="N101" s="96" t="s">
        <v>6804</v>
      </c>
      <c r="O101" s="96" t="s">
        <v>6805</v>
      </c>
      <c r="P101" s="96" t="s">
        <v>6806</v>
      </c>
      <c r="Q101" s="96" t="s">
        <v>6807</v>
      </c>
      <c r="R101" s="96" t="s">
        <v>6808</v>
      </c>
      <c r="S101" s="96" t="s">
        <v>6809</v>
      </c>
      <c r="T101" s="96" t="s">
        <v>6810</v>
      </c>
      <c r="U101" s="96" t="s">
        <v>6811</v>
      </c>
      <c r="V101" s="96" t="s">
        <v>6812</v>
      </c>
      <c r="W101" s="96" t="s">
        <v>6813</v>
      </c>
      <c r="X101" s="45"/>
      <c r="Y101" s="96" t="s">
        <v>6814</v>
      </c>
      <c r="Z101" s="96" t="s">
        <v>6815</v>
      </c>
      <c r="AA101" s="45"/>
      <c r="AB101" s="96" t="s">
        <v>6816</v>
      </c>
      <c r="AC101" s="96" t="s">
        <v>6817</v>
      </c>
      <c r="AD101" s="45"/>
      <c r="AE101" s="96" t="s">
        <v>6818</v>
      </c>
      <c r="AF101" s="96" t="s">
        <v>6819</v>
      </c>
      <c r="AG101" s="96" t="s">
        <v>6820</v>
      </c>
      <c r="AH101" s="45"/>
      <c r="AI101" s="96" t="s">
        <v>6821</v>
      </c>
      <c r="AJ101" s="96" t="s">
        <v>6822</v>
      </c>
      <c r="AK101" s="96" t="s">
        <v>6823</v>
      </c>
      <c r="AL101" s="96" t="s">
        <v>6824</v>
      </c>
      <c r="AM101" s="45"/>
      <c r="AN101" s="45"/>
      <c r="AO101" s="45"/>
      <c r="AP101" s="96" t="s">
        <v>6825</v>
      </c>
      <c r="AQ101" s="96" t="s">
        <v>6826</v>
      </c>
      <c r="AR101" s="96" t="s">
        <v>6827</v>
      </c>
      <c r="AS101" s="96" t="s">
        <v>6828</v>
      </c>
      <c r="AT101" s="96" t="s">
        <v>6829</v>
      </c>
      <c r="AU101" s="45"/>
      <c r="AV101" s="96" t="s">
        <v>6830</v>
      </c>
      <c r="AW101" s="96" t="s">
        <v>6831</v>
      </c>
      <c r="AX101" s="82"/>
      <c r="AY101" s="82"/>
    </row>
    <row r="102" spans="1:51" ht="13.2">
      <c r="A102" s="92" t="s">
        <v>6832</v>
      </c>
      <c r="B102" s="92" t="s">
        <v>6833</v>
      </c>
      <c r="C102" s="92" t="s">
        <v>5244</v>
      </c>
      <c r="D102" s="92"/>
      <c r="E102" s="92"/>
      <c r="F102" s="92"/>
      <c r="G102" s="93"/>
      <c r="H102" s="93"/>
      <c r="I102" s="93"/>
      <c r="J102" s="94"/>
      <c r="K102" s="98"/>
      <c r="L102" s="82"/>
      <c r="M102" s="82"/>
      <c r="N102" s="82"/>
      <c r="O102" s="82"/>
      <c r="P102" s="82"/>
      <c r="Q102" s="82"/>
      <c r="R102" s="82"/>
      <c r="S102" s="82"/>
      <c r="T102" s="82"/>
      <c r="U102" s="82"/>
      <c r="V102" s="82"/>
      <c r="W102" s="82"/>
      <c r="X102" s="82"/>
      <c r="Y102" s="82"/>
      <c r="Z102" s="82"/>
      <c r="AA102" s="82"/>
      <c r="AB102" s="82"/>
      <c r="AC102" s="82"/>
      <c r="AD102" s="82"/>
      <c r="AE102" s="82"/>
      <c r="AF102" s="82"/>
      <c r="AG102" s="82"/>
      <c r="AH102" s="82"/>
      <c r="AI102" s="82"/>
      <c r="AJ102" s="82"/>
      <c r="AK102" s="82"/>
      <c r="AL102" s="82"/>
      <c r="AM102" s="82"/>
      <c r="AN102" s="82"/>
      <c r="AO102" s="82"/>
      <c r="AP102" s="82"/>
      <c r="AQ102" s="82"/>
      <c r="AR102" s="82"/>
      <c r="AS102" s="82"/>
      <c r="AT102" s="82"/>
      <c r="AU102" s="82"/>
      <c r="AV102" s="82"/>
      <c r="AW102" s="82"/>
      <c r="AX102" s="82"/>
      <c r="AY102" s="82"/>
    </row>
    <row r="103" spans="1:51" ht="13.2">
      <c r="A103" s="92" t="s">
        <v>6834</v>
      </c>
      <c r="B103" s="92" t="s">
        <v>6835</v>
      </c>
      <c r="C103" s="92" t="s">
        <v>5078</v>
      </c>
      <c r="D103" s="92"/>
      <c r="E103" s="92"/>
      <c r="F103" s="92"/>
      <c r="G103" s="93"/>
      <c r="H103" s="93"/>
      <c r="I103" s="93"/>
      <c r="J103" s="94"/>
      <c r="K103" s="98"/>
      <c r="L103" s="82"/>
      <c r="M103" s="82"/>
      <c r="N103" s="82"/>
      <c r="O103" s="82"/>
      <c r="P103" s="82"/>
      <c r="Q103" s="82"/>
      <c r="R103" s="82"/>
      <c r="S103" s="82"/>
      <c r="T103" s="82"/>
      <c r="U103" s="82"/>
      <c r="V103" s="82"/>
      <c r="W103" s="82"/>
      <c r="X103" s="82"/>
      <c r="Y103" s="82"/>
      <c r="Z103" s="82"/>
      <c r="AA103" s="82"/>
      <c r="AB103" s="82"/>
      <c r="AC103" s="82"/>
      <c r="AD103" s="82"/>
      <c r="AE103" s="82"/>
      <c r="AF103" s="82"/>
      <c r="AG103" s="82"/>
      <c r="AH103" s="82"/>
      <c r="AI103" s="82"/>
      <c r="AJ103" s="82"/>
      <c r="AK103" s="82"/>
      <c r="AL103" s="82"/>
      <c r="AM103" s="82"/>
      <c r="AN103" s="82"/>
      <c r="AO103" s="82"/>
      <c r="AP103" s="82"/>
      <c r="AQ103" s="82"/>
      <c r="AR103" s="82"/>
      <c r="AS103" s="82"/>
      <c r="AT103" s="82"/>
      <c r="AU103" s="82"/>
      <c r="AV103" s="82"/>
      <c r="AW103" s="82"/>
      <c r="AX103" s="82"/>
      <c r="AY103" s="82"/>
    </row>
    <row r="104" spans="1:51" ht="13.2">
      <c r="A104" s="92" t="s">
        <v>6836</v>
      </c>
      <c r="B104" s="92" t="s">
        <v>6837</v>
      </c>
      <c r="C104" s="92" t="s">
        <v>5078</v>
      </c>
      <c r="D104" s="92"/>
      <c r="E104" s="92"/>
      <c r="F104" s="92"/>
      <c r="G104" s="93"/>
      <c r="H104" s="93"/>
      <c r="I104" s="93"/>
      <c r="J104" s="94"/>
      <c r="K104" s="98"/>
      <c r="L104" s="82"/>
      <c r="M104" s="82"/>
      <c r="N104" s="82"/>
      <c r="O104" s="82"/>
      <c r="P104" s="82"/>
      <c r="Q104" s="82"/>
      <c r="R104" s="82"/>
      <c r="S104" s="82"/>
      <c r="T104" s="82"/>
      <c r="U104" s="82"/>
      <c r="V104" s="82"/>
      <c r="W104" s="82"/>
      <c r="X104" s="82"/>
      <c r="Y104" s="82"/>
      <c r="Z104" s="82"/>
      <c r="AA104" s="82"/>
      <c r="AB104" s="82"/>
      <c r="AC104" s="82"/>
      <c r="AD104" s="82"/>
      <c r="AE104" s="82"/>
      <c r="AF104" s="82"/>
      <c r="AG104" s="82"/>
      <c r="AH104" s="82"/>
      <c r="AI104" s="82"/>
      <c r="AJ104" s="82"/>
      <c r="AK104" s="82"/>
      <c r="AL104" s="82"/>
      <c r="AM104" s="82"/>
      <c r="AN104" s="82"/>
      <c r="AO104" s="82"/>
      <c r="AP104" s="82"/>
      <c r="AQ104" s="82"/>
      <c r="AR104" s="82"/>
      <c r="AS104" s="82"/>
      <c r="AT104" s="82"/>
      <c r="AU104" s="82"/>
      <c r="AV104" s="82"/>
      <c r="AW104" s="82"/>
      <c r="AX104" s="82"/>
      <c r="AY104" s="82"/>
    </row>
    <row r="105" spans="1:51" ht="13.2">
      <c r="A105" s="92" t="s">
        <v>6838</v>
      </c>
      <c r="B105" s="92" t="s">
        <v>6839</v>
      </c>
      <c r="C105" s="92" t="s">
        <v>5078</v>
      </c>
      <c r="D105" s="92"/>
      <c r="E105" s="92"/>
      <c r="F105" s="92"/>
      <c r="G105" s="93"/>
      <c r="H105" s="93"/>
      <c r="I105" s="93"/>
      <c r="J105" s="94"/>
      <c r="K105" s="98"/>
      <c r="L105" s="82"/>
      <c r="M105" s="82"/>
      <c r="N105" s="82"/>
      <c r="O105" s="82"/>
      <c r="P105" s="82"/>
      <c r="Q105" s="82"/>
      <c r="R105" s="82"/>
      <c r="S105" s="82"/>
      <c r="T105" s="82"/>
      <c r="U105" s="82"/>
      <c r="V105" s="82"/>
      <c r="W105" s="82"/>
      <c r="X105" s="82"/>
      <c r="Y105" s="82"/>
      <c r="Z105" s="82"/>
      <c r="AA105" s="82"/>
      <c r="AB105" s="82"/>
      <c r="AC105" s="82"/>
      <c r="AD105" s="82"/>
      <c r="AE105" s="82"/>
      <c r="AF105" s="82"/>
      <c r="AG105" s="82"/>
      <c r="AH105" s="82"/>
      <c r="AI105" s="82"/>
      <c r="AJ105" s="82"/>
      <c r="AK105" s="82"/>
      <c r="AL105" s="82"/>
      <c r="AM105" s="82"/>
      <c r="AN105" s="82"/>
      <c r="AO105" s="82"/>
      <c r="AP105" s="82"/>
      <c r="AQ105" s="82"/>
      <c r="AR105" s="82"/>
      <c r="AS105" s="82"/>
      <c r="AT105" s="82"/>
      <c r="AU105" s="82"/>
      <c r="AV105" s="82"/>
      <c r="AW105" s="82"/>
      <c r="AX105" s="82"/>
      <c r="AY105" s="82"/>
    </row>
    <row r="106" spans="1:51" ht="13.2">
      <c r="A106" s="92" t="s">
        <v>6840</v>
      </c>
      <c r="B106" s="92" t="s">
        <v>6841</v>
      </c>
      <c r="C106" s="92" t="s">
        <v>5078</v>
      </c>
      <c r="D106" s="92"/>
      <c r="E106" s="92"/>
      <c r="F106" s="92"/>
      <c r="G106" s="93"/>
      <c r="H106" s="93"/>
      <c r="I106" s="93"/>
      <c r="J106" s="94"/>
      <c r="K106" s="98"/>
      <c r="L106" s="82"/>
      <c r="M106" s="82"/>
      <c r="N106" s="82"/>
      <c r="O106" s="82"/>
      <c r="P106" s="82"/>
      <c r="Q106" s="82"/>
      <c r="R106" s="82"/>
      <c r="S106" s="82"/>
      <c r="T106" s="82"/>
      <c r="U106" s="82"/>
      <c r="V106" s="82"/>
      <c r="W106" s="82"/>
      <c r="X106" s="82"/>
      <c r="Y106" s="82"/>
      <c r="Z106" s="82"/>
      <c r="AA106" s="82"/>
      <c r="AB106" s="82"/>
      <c r="AC106" s="82"/>
      <c r="AD106" s="82"/>
      <c r="AE106" s="82"/>
      <c r="AF106" s="82"/>
      <c r="AG106" s="82"/>
      <c r="AH106" s="82"/>
      <c r="AI106" s="82"/>
      <c r="AJ106" s="82"/>
      <c r="AK106" s="82"/>
      <c r="AL106" s="82"/>
      <c r="AM106" s="82"/>
      <c r="AN106" s="82"/>
      <c r="AO106" s="82"/>
      <c r="AP106" s="82"/>
      <c r="AQ106" s="82"/>
      <c r="AR106" s="82"/>
      <c r="AS106" s="82"/>
      <c r="AT106" s="82"/>
      <c r="AU106" s="82"/>
      <c r="AV106" s="82"/>
      <c r="AW106" s="82"/>
      <c r="AX106" s="82"/>
      <c r="AY106" s="82"/>
    </row>
    <row r="107" spans="1:51" ht="13.2">
      <c r="A107" s="92" t="s">
        <v>6842</v>
      </c>
      <c r="B107" s="92" t="s">
        <v>6843</v>
      </c>
      <c r="C107" s="92" t="s">
        <v>5078</v>
      </c>
      <c r="D107" s="92"/>
      <c r="E107" s="92"/>
      <c r="F107" s="92"/>
      <c r="G107" s="93"/>
      <c r="H107" s="93"/>
      <c r="I107" s="93"/>
      <c r="J107" s="94"/>
      <c r="K107" s="98"/>
      <c r="L107" s="82"/>
      <c r="M107" s="82"/>
      <c r="N107" s="82"/>
      <c r="O107" s="82"/>
      <c r="P107" s="82"/>
      <c r="Q107" s="82"/>
      <c r="R107" s="82"/>
      <c r="S107" s="82"/>
      <c r="T107" s="82"/>
      <c r="U107" s="82"/>
      <c r="V107" s="82"/>
      <c r="W107" s="82"/>
      <c r="X107" s="82"/>
      <c r="Y107" s="82"/>
      <c r="Z107" s="82"/>
      <c r="AA107" s="82"/>
      <c r="AB107" s="82"/>
      <c r="AC107" s="82"/>
      <c r="AD107" s="82"/>
      <c r="AE107" s="82"/>
      <c r="AF107" s="82"/>
      <c r="AG107" s="82"/>
      <c r="AH107" s="82"/>
      <c r="AI107" s="82"/>
      <c r="AJ107" s="82"/>
      <c r="AK107" s="82"/>
      <c r="AL107" s="82"/>
      <c r="AM107" s="82"/>
      <c r="AN107" s="82"/>
      <c r="AO107" s="82"/>
      <c r="AP107" s="82"/>
      <c r="AQ107" s="82"/>
      <c r="AR107" s="82"/>
      <c r="AS107" s="82"/>
      <c r="AT107" s="82"/>
      <c r="AU107" s="82"/>
      <c r="AV107" s="82"/>
      <c r="AW107" s="82"/>
      <c r="AX107" s="82"/>
      <c r="AY107" s="82"/>
    </row>
    <row r="108" spans="1:51" ht="13.2">
      <c r="A108" s="92" t="s">
        <v>6844</v>
      </c>
      <c r="B108" s="92" t="s">
        <v>6845</v>
      </c>
      <c r="C108" s="92" t="s">
        <v>5078</v>
      </c>
      <c r="D108" s="92"/>
      <c r="E108" s="92"/>
      <c r="F108" s="92"/>
      <c r="G108" s="93"/>
      <c r="H108" s="93"/>
      <c r="I108" s="93"/>
      <c r="J108" s="94"/>
      <c r="K108" s="98"/>
      <c r="L108" s="82"/>
      <c r="M108" s="82"/>
      <c r="N108" s="82"/>
      <c r="O108" s="82"/>
      <c r="P108" s="82"/>
      <c r="Q108" s="82"/>
      <c r="R108" s="82"/>
      <c r="S108" s="82"/>
      <c r="T108" s="82"/>
      <c r="U108" s="82"/>
      <c r="V108" s="82"/>
      <c r="W108" s="82"/>
      <c r="X108" s="82"/>
      <c r="Y108" s="82"/>
      <c r="Z108" s="82"/>
      <c r="AA108" s="82"/>
      <c r="AB108" s="82"/>
      <c r="AC108" s="82"/>
      <c r="AD108" s="82"/>
      <c r="AE108" s="82"/>
      <c r="AF108" s="82"/>
      <c r="AG108" s="82"/>
      <c r="AH108" s="82"/>
      <c r="AI108" s="82"/>
      <c r="AJ108" s="82"/>
      <c r="AK108" s="82"/>
      <c r="AL108" s="82"/>
      <c r="AM108" s="82"/>
      <c r="AN108" s="82"/>
      <c r="AO108" s="82"/>
      <c r="AP108" s="82"/>
      <c r="AQ108" s="82"/>
      <c r="AR108" s="82"/>
      <c r="AS108" s="82"/>
      <c r="AT108" s="82"/>
      <c r="AU108" s="82"/>
      <c r="AV108" s="82"/>
      <c r="AW108" s="82"/>
      <c r="AX108" s="82"/>
      <c r="AY108" s="82"/>
    </row>
    <row r="109" spans="1:51" ht="13.2">
      <c r="A109" s="92" t="s">
        <v>6846</v>
      </c>
      <c r="B109" s="92" t="s">
        <v>6847</v>
      </c>
      <c r="C109" s="92" t="s">
        <v>5078</v>
      </c>
      <c r="D109" s="92"/>
      <c r="E109" s="92"/>
      <c r="F109" s="92"/>
      <c r="G109" s="93"/>
      <c r="H109" s="93"/>
      <c r="I109" s="93"/>
      <c r="J109" s="94"/>
      <c r="K109" s="98"/>
      <c r="L109" s="82"/>
      <c r="M109" s="82"/>
      <c r="N109" s="82"/>
      <c r="O109" s="82"/>
      <c r="P109" s="82"/>
      <c r="Q109" s="82"/>
      <c r="R109" s="82"/>
      <c r="S109" s="82"/>
      <c r="T109" s="82"/>
      <c r="U109" s="82"/>
      <c r="V109" s="82"/>
      <c r="W109" s="82"/>
      <c r="X109" s="82"/>
      <c r="Y109" s="82"/>
      <c r="Z109" s="82"/>
      <c r="AA109" s="82"/>
      <c r="AB109" s="82"/>
      <c r="AC109" s="82"/>
      <c r="AD109" s="82"/>
      <c r="AE109" s="82"/>
      <c r="AF109" s="82"/>
      <c r="AG109" s="82"/>
      <c r="AH109" s="82"/>
      <c r="AI109" s="82"/>
      <c r="AJ109" s="82"/>
      <c r="AK109" s="82"/>
      <c r="AL109" s="82"/>
      <c r="AM109" s="82"/>
      <c r="AN109" s="82"/>
      <c r="AO109" s="82"/>
      <c r="AP109" s="82"/>
      <c r="AQ109" s="82"/>
      <c r="AR109" s="82"/>
      <c r="AS109" s="82"/>
      <c r="AT109" s="82"/>
      <c r="AU109" s="82"/>
      <c r="AV109" s="82"/>
      <c r="AW109" s="82"/>
      <c r="AX109" s="82"/>
      <c r="AY109" s="82"/>
    </row>
    <row r="110" spans="1:51" ht="13.2">
      <c r="A110" s="92" t="s">
        <v>6848</v>
      </c>
      <c r="B110" s="92" t="s">
        <v>6849</v>
      </c>
      <c r="C110" s="92" t="s">
        <v>5244</v>
      </c>
      <c r="D110" s="92"/>
      <c r="E110" s="92"/>
      <c r="F110" s="92"/>
      <c r="G110" s="93"/>
      <c r="H110" s="93"/>
      <c r="I110" s="93"/>
      <c r="J110" s="94"/>
      <c r="K110" s="98"/>
      <c r="L110" s="82"/>
      <c r="M110" s="82"/>
      <c r="N110" s="82"/>
      <c r="O110" s="82"/>
      <c r="P110" s="82"/>
      <c r="Q110" s="82"/>
      <c r="R110" s="82"/>
      <c r="S110" s="82"/>
      <c r="T110" s="82"/>
      <c r="U110" s="82"/>
      <c r="V110" s="82"/>
      <c r="W110" s="82"/>
      <c r="X110" s="82"/>
      <c r="Y110" s="82"/>
      <c r="Z110" s="82"/>
      <c r="AA110" s="82"/>
      <c r="AB110" s="82"/>
      <c r="AC110" s="82"/>
      <c r="AD110" s="82"/>
      <c r="AE110" s="82"/>
      <c r="AF110" s="82"/>
      <c r="AG110" s="82"/>
      <c r="AH110" s="82"/>
      <c r="AI110" s="82"/>
      <c r="AJ110" s="82"/>
      <c r="AK110" s="82"/>
      <c r="AL110" s="82"/>
      <c r="AM110" s="82"/>
      <c r="AN110" s="82"/>
      <c r="AO110" s="82"/>
      <c r="AP110" s="82"/>
      <c r="AQ110" s="82"/>
      <c r="AR110" s="82"/>
      <c r="AS110" s="82"/>
      <c r="AT110" s="82"/>
      <c r="AU110" s="82"/>
      <c r="AV110" s="82"/>
      <c r="AW110" s="82"/>
      <c r="AX110" s="82"/>
      <c r="AY110" s="82"/>
    </row>
    <row r="111" spans="1:51" ht="13.2">
      <c r="A111" s="92" t="s">
        <v>6850</v>
      </c>
      <c r="B111" s="92">
        <v>891986</v>
      </c>
      <c r="C111" s="92" t="s">
        <v>5078</v>
      </c>
      <c r="D111" s="92"/>
      <c r="E111" s="92"/>
      <c r="F111" s="92"/>
      <c r="G111" s="93"/>
      <c r="H111" s="93"/>
      <c r="I111" s="93"/>
      <c r="J111" s="94"/>
      <c r="K111" s="98"/>
      <c r="L111" s="82"/>
      <c r="M111" s="82"/>
      <c r="N111" s="82"/>
      <c r="O111" s="82"/>
      <c r="P111" s="82"/>
      <c r="Q111" s="82"/>
      <c r="R111" s="82"/>
      <c r="S111" s="82"/>
      <c r="T111" s="82"/>
      <c r="U111" s="82"/>
      <c r="V111" s="82"/>
      <c r="W111" s="82"/>
      <c r="X111" s="82"/>
      <c r="Y111" s="82"/>
      <c r="Z111" s="82"/>
      <c r="AA111" s="82"/>
      <c r="AB111" s="82"/>
      <c r="AC111" s="82"/>
      <c r="AD111" s="82"/>
      <c r="AE111" s="82"/>
      <c r="AF111" s="82"/>
      <c r="AG111" s="82"/>
      <c r="AH111" s="82"/>
      <c r="AI111" s="82"/>
      <c r="AJ111" s="82"/>
      <c r="AK111" s="82"/>
      <c r="AL111" s="82"/>
      <c r="AM111" s="82"/>
      <c r="AN111" s="82"/>
      <c r="AO111" s="82"/>
      <c r="AP111" s="82"/>
      <c r="AQ111" s="82"/>
      <c r="AR111" s="82"/>
      <c r="AS111" s="82"/>
      <c r="AT111" s="82"/>
      <c r="AU111" s="82"/>
      <c r="AV111" s="82"/>
      <c r="AW111" s="82"/>
      <c r="AX111" s="82"/>
      <c r="AY111" s="82"/>
    </row>
    <row r="112" spans="1:51" ht="13.2">
      <c r="A112" s="92" t="s">
        <v>6851</v>
      </c>
      <c r="B112" s="92" t="s">
        <v>6852</v>
      </c>
      <c r="C112" s="92" t="s">
        <v>5078</v>
      </c>
      <c r="D112" s="92"/>
      <c r="E112" s="92"/>
      <c r="F112" s="92"/>
      <c r="G112" s="93"/>
      <c r="H112" s="93"/>
      <c r="I112" s="93"/>
      <c r="J112" s="94"/>
      <c r="K112" s="98"/>
      <c r="L112" s="82"/>
      <c r="M112" s="82"/>
      <c r="N112" s="82"/>
      <c r="O112" s="82"/>
      <c r="P112" s="82"/>
      <c r="Q112" s="82"/>
      <c r="R112" s="82"/>
      <c r="S112" s="82"/>
      <c r="T112" s="82"/>
      <c r="U112" s="82"/>
      <c r="V112" s="82"/>
      <c r="W112" s="82"/>
      <c r="X112" s="82"/>
      <c r="Y112" s="82"/>
      <c r="Z112" s="82"/>
      <c r="AA112" s="82"/>
      <c r="AB112" s="82"/>
      <c r="AC112" s="82"/>
      <c r="AD112" s="82"/>
      <c r="AE112" s="82"/>
      <c r="AF112" s="82"/>
      <c r="AG112" s="82"/>
      <c r="AH112" s="82"/>
      <c r="AI112" s="82"/>
      <c r="AJ112" s="82"/>
      <c r="AK112" s="82"/>
      <c r="AL112" s="82"/>
      <c r="AM112" s="82"/>
      <c r="AN112" s="82"/>
      <c r="AO112" s="82"/>
      <c r="AP112" s="82"/>
      <c r="AQ112" s="82"/>
      <c r="AR112" s="82"/>
      <c r="AS112" s="82"/>
      <c r="AT112" s="82"/>
      <c r="AU112" s="82"/>
      <c r="AV112" s="82"/>
      <c r="AW112" s="82"/>
      <c r="AX112" s="82"/>
      <c r="AY112" s="82"/>
    </row>
    <row r="113" spans="1:51" ht="13.2">
      <c r="A113" s="92" t="s">
        <v>6853</v>
      </c>
      <c r="B113" s="92" t="s">
        <v>6854</v>
      </c>
      <c r="C113" s="92" t="s">
        <v>5078</v>
      </c>
      <c r="D113" s="92"/>
      <c r="E113" s="92"/>
      <c r="F113" s="92"/>
      <c r="G113" s="93"/>
      <c r="H113" s="93"/>
      <c r="I113" s="93"/>
      <c r="J113" s="94"/>
      <c r="K113" s="98"/>
      <c r="L113" s="82"/>
      <c r="M113" s="82"/>
      <c r="N113" s="82"/>
      <c r="O113" s="82"/>
      <c r="P113" s="82"/>
      <c r="Q113" s="82"/>
      <c r="R113" s="82"/>
      <c r="S113" s="82"/>
      <c r="T113" s="82"/>
      <c r="U113" s="82"/>
      <c r="V113" s="82"/>
      <c r="W113" s="82"/>
      <c r="X113" s="82"/>
      <c r="Y113" s="82"/>
      <c r="Z113" s="82"/>
      <c r="AA113" s="82"/>
      <c r="AB113" s="82"/>
      <c r="AC113" s="82"/>
      <c r="AD113" s="82"/>
      <c r="AE113" s="82"/>
      <c r="AF113" s="82"/>
      <c r="AG113" s="82"/>
      <c r="AH113" s="82"/>
      <c r="AI113" s="82"/>
      <c r="AJ113" s="82"/>
      <c r="AK113" s="82"/>
      <c r="AL113" s="82"/>
      <c r="AM113" s="82"/>
      <c r="AN113" s="82"/>
      <c r="AO113" s="82"/>
      <c r="AP113" s="82"/>
      <c r="AQ113" s="82"/>
      <c r="AR113" s="82"/>
      <c r="AS113" s="82"/>
      <c r="AT113" s="82"/>
      <c r="AU113" s="82"/>
      <c r="AV113" s="82"/>
      <c r="AW113" s="82"/>
      <c r="AX113" s="82"/>
      <c r="AY113" s="82"/>
    </row>
    <row r="114" spans="1:51" ht="13.2">
      <c r="A114" s="92" t="s">
        <v>2004</v>
      </c>
      <c r="B114" s="92" t="s">
        <v>2008</v>
      </c>
      <c r="C114" s="92" t="s">
        <v>5078</v>
      </c>
      <c r="D114" s="92"/>
      <c r="E114" s="92"/>
      <c r="F114" s="92"/>
      <c r="G114" s="93"/>
      <c r="H114" s="93"/>
      <c r="I114" s="93"/>
      <c r="J114" s="94"/>
      <c r="K114" s="98"/>
      <c r="L114" s="82"/>
      <c r="M114" s="82"/>
      <c r="N114" s="82"/>
      <c r="O114" s="82"/>
      <c r="P114" s="82"/>
      <c r="Q114" s="82"/>
      <c r="R114" s="82"/>
      <c r="S114" s="82"/>
      <c r="T114" s="82"/>
      <c r="U114" s="82"/>
      <c r="V114" s="82"/>
      <c r="W114" s="82"/>
      <c r="X114" s="82"/>
      <c r="Y114" s="82"/>
      <c r="Z114" s="82"/>
      <c r="AA114" s="82"/>
      <c r="AB114" s="82"/>
      <c r="AC114" s="82"/>
      <c r="AD114" s="82"/>
      <c r="AE114" s="82"/>
      <c r="AF114" s="82"/>
      <c r="AG114" s="82"/>
      <c r="AH114" s="82"/>
      <c r="AI114" s="82"/>
      <c r="AJ114" s="82"/>
      <c r="AK114" s="82"/>
      <c r="AL114" s="82"/>
      <c r="AM114" s="82"/>
      <c r="AN114" s="82"/>
      <c r="AO114" s="82"/>
      <c r="AP114" s="82"/>
      <c r="AQ114" s="82"/>
      <c r="AR114" s="82"/>
      <c r="AS114" s="82"/>
      <c r="AT114" s="82"/>
      <c r="AU114" s="82"/>
      <c r="AV114" s="82"/>
      <c r="AW114" s="82"/>
      <c r="AX114" s="82"/>
      <c r="AY114" s="82"/>
    </row>
    <row r="115" spans="1:51" ht="13.2">
      <c r="A115" s="92" t="s">
        <v>6855</v>
      </c>
      <c r="B115" s="92" t="s">
        <v>6856</v>
      </c>
      <c r="C115" s="92" t="s">
        <v>5244</v>
      </c>
      <c r="D115" s="92"/>
      <c r="E115" s="92"/>
      <c r="F115" s="92"/>
      <c r="G115" s="93"/>
      <c r="H115" s="93"/>
      <c r="I115" s="93"/>
      <c r="J115" s="94"/>
      <c r="K115" s="98"/>
      <c r="L115" s="82"/>
      <c r="M115" s="82"/>
      <c r="N115" s="82"/>
      <c r="O115" s="82"/>
      <c r="P115" s="82"/>
      <c r="Q115" s="82"/>
      <c r="R115" s="82"/>
      <c r="S115" s="82"/>
      <c r="T115" s="82"/>
      <c r="U115" s="82"/>
      <c r="V115" s="82"/>
      <c r="W115" s="82"/>
      <c r="X115" s="82"/>
      <c r="Y115" s="82"/>
      <c r="Z115" s="82"/>
      <c r="AA115" s="82"/>
      <c r="AB115" s="82"/>
      <c r="AC115" s="82"/>
      <c r="AD115" s="82"/>
      <c r="AE115" s="82"/>
      <c r="AF115" s="82"/>
      <c r="AG115" s="82"/>
      <c r="AH115" s="82"/>
      <c r="AI115" s="82"/>
      <c r="AJ115" s="82"/>
      <c r="AK115" s="82"/>
      <c r="AL115" s="82"/>
      <c r="AM115" s="82"/>
      <c r="AN115" s="82"/>
      <c r="AO115" s="82"/>
      <c r="AP115" s="82"/>
      <c r="AQ115" s="82"/>
      <c r="AR115" s="82"/>
      <c r="AS115" s="82"/>
      <c r="AT115" s="82"/>
      <c r="AU115" s="82"/>
      <c r="AV115" s="82"/>
      <c r="AW115" s="82"/>
      <c r="AX115" s="82"/>
      <c r="AY115" s="82"/>
    </row>
    <row r="116" spans="1:51" ht="13.2">
      <c r="A116" s="92" t="s">
        <v>6857</v>
      </c>
      <c r="B116" s="92" t="s">
        <v>6858</v>
      </c>
      <c r="C116" s="92" t="s">
        <v>5244</v>
      </c>
      <c r="D116" s="92"/>
      <c r="E116" s="92"/>
      <c r="F116" s="92"/>
      <c r="G116" s="93"/>
      <c r="H116" s="93"/>
      <c r="I116" s="93"/>
      <c r="J116" s="94"/>
      <c r="K116" s="98"/>
      <c r="L116" s="82"/>
      <c r="M116" s="82"/>
      <c r="N116" s="82"/>
      <c r="O116" s="82"/>
      <c r="P116" s="82"/>
      <c r="Q116" s="82"/>
      <c r="R116" s="82"/>
      <c r="S116" s="82"/>
      <c r="T116" s="82"/>
      <c r="U116" s="82"/>
      <c r="V116" s="82"/>
      <c r="W116" s="82"/>
      <c r="X116" s="82"/>
      <c r="Y116" s="82"/>
      <c r="Z116" s="82"/>
      <c r="AA116" s="82"/>
      <c r="AB116" s="82"/>
      <c r="AC116" s="82"/>
      <c r="AD116" s="82"/>
      <c r="AE116" s="82"/>
      <c r="AF116" s="82"/>
      <c r="AG116" s="82"/>
      <c r="AH116" s="82"/>
      <c r="AI116" s="82"/>
      <c r="AJ116" s="82"/>
      <c r="AK116" s="82"/>
      <c r="AL116" s="82"/>
      <c r="AM116" s="82"/>
      <c r="AN116" s="82"/>
      <c r="AO116" s="82"/>
      <c r="AP116" s="82"/>
      <c r="AQ116" s="82"/>
      <c r="AR116" s="82"/>
      <c r="AS116" s="82"/>
      <c r="AT116" s="82"/>
      <c r="AU116" s="82"/>
      <c r="AV116" s="82"/>
      <c r="AW116" s="82"/>
      <c r="AX116" s="82"/>
      <c r="AY116" s="82"/>
    </row>
    <row r="117" spans="1:51" ht="13.2">
      <c r="A117" s="92" t="s">
        <v>6859</v>
      </c>
      <c r="B117" s="92" t="s">
        <v>6860</v>
      </c>
      <c r="C117" s="92" t="s">
        <v>5078</v>
      </c>
      <c r="D117" s="92"/>
      <c r="E117" s="92"/>
      <c r="F117" s="92"/>
      <c r="G117" s="93"/>
      <c r="H117" s="93"/>
      <c r="I117" s="93"/>
      <c r="J117" s="94"/>
      <c r="K117" s="98"/>
      <c r="L117" s="82"/>
      <c r="M117" s="82"/>
      <c r="N117" s="82"/>
      <c r="O117" s="82"/>
      <c r="P117" s="82"/>
      <c r="Q117" s="82"/>
      <c r="R117" s="82"/>
      <c r="S117" s="82"/>
      <c r="T117" s="82"/>
      <c r="U117" s="82"/>
      <c r="V117" s="82"/>
      <c r="W117" s="82"/>
      <c r="X117" s="82"/>
      <c r="Y117" s="82"/>
      <c r="Z117" s="82"/>
      <c r="AA117" s="82"/>
      <c r="AB117" s="82"/>
      <c r="AC117" s="82"/>
      <c r="AD117" s="82"/>
      <c r="AE117" s="82"/>
      <c r="AF117" s="82"/>
      <c r="AG117" s="82"/>
      <c r="AH117" s="82"/>
      <c r="AI117" s="82"/>
      <c r="AJ117" s="82"/>
      <c r="AK117" s="82"/>
      <c r="AL117" s="82"/>
      <c r="AM117" s="82"/>
      <c r="AN117" s="82"/>
      <c r="AO117" s="82"/>
      <c r="AP117" s="82"/>
      <c r="AQ117" s="82"/>
      <c r="AR117" s="82"/>
      <c r="AS117" s="82"/>
      <c r="AT117" s="82"/>
      <c r="AU117" s="82"/>
      <c r="AV117" s="82"/>
      <c r="AW117" s="82"/>
      <c r="AX117" s="82"/>
      <c r="AY117" s="82"/>
    </row>
    <row r="118" spans="1:51" ht="13.2">
      <c r="A118" s="92" t="s">
        <v>6861</v>
      </c>
      <c r="B118" s="92" t="s">
        <v>6862</v>
      </c>
      <c r="C118" s="92" t="s">
        <v>5244</v>
      </c>
      <c r="D118" s="92"/>
      <c r="E118" s="92"/>
      <c r="F118" s="92"/>
      <c r="G118" s="93"/>
      <c r="H118" s="93"/>
      <c r="I118" s="93"/>
      <c r="J118" s="94"/>
      <c r="K118" s="98"/>
      <c r="L118" s="82"/>
      <c r="M118" s="82"/>
      <c r="N118" s="82"/>
      <c r="O118" s="82"/>
      <c r="P118" s="82"/>
      <c r="Q118" s="82"/>
      <c r="R118" s="82"/>
      <c r="S118" s="82"/>
      <c r="T118" s="82"/>
      <c r="U118" s="82"/>
      <c r="V118" s="82"/>
      <c r="W118" s="82"/>
      <c r="X118" s="82"/>
      <c r="Y118" s="82"/>
      <c r="Z118" s="82"/>
      <c r="AA118" s="82"/>
      <c r="AB118" s="82"/>
      <c r="AC118" s="82"/>
      <c r="AD118" s="82"/>
      <c r="AE118" s="82"/>
      <c r="AF118" s="82"/>
      <c r="AG118" s="82"/>
      <c r="AH118" s="82"/>
      <c r="AI118" s="82"/>
      <c r="AJ118" s="82"/>
      <c r="AK118" s="82"/>
      <c r="AL118" s="82"/>
      <c r="AM118" s="82"/>
      <c r="AN118" s="82"/>
      <c r="AO118" s="82"/>
      <c r="AP118" s="82"/>
      <c r="AQ118" s="82"/>
      <c r="AR118" s="82"/>
      <c r="AS118" s="82"/>
      <c r="AT118" s="82"/>
      <c r="AU118" s="82"/>
      <c r="AV118" s="82"/>
      <c r="AW118" s="82"/>
      <c r="AX118" s="82"/>
      <c r="AY118" s="82"/>
    </row>
    <row r="119" spans="1:51" ht="13.2">
      <c r="A119" s="92" t="s">
        <v>6863</v>
      </c>
      <c r="B119" s="92" t="s">
        <v>6864</v>
      </c>
      <c r="C119" s="92" t="s">
        <v>5244</v>
      </c>
      <c r="D119" s="92"/>
      <c r="E119" s="92"/>
      <c r="F119" s="92"/>
      <c r="G119" s="93"/>
      <c r="H119" s="93"/>
      <c r="I119" s="93"/>
      <c r="J119" s="94"/>
      <c r="K119" s="98"/>
      <c r="L119" s="82"/>
      <c r="M119" s="82"/>
      <c r="N119" s="82"/>
      <c r="O119" s="82"/>
      <c r="P119" s="82"/>
      <c r="Q119" s="82"/>
      <c r="R119" s="82"/>
      <c r="S119" s="82"/>
      <c r="T119" s="82"/>
      <c r="U119" s="82"/>
      <c r="V119" s="82"/>
      <c r="W119" s="82"/>
      <c r="X119" s="82"/>
      <c r="Y119" s="82"/>
      <c r="Z119" s="82"/>
      <c r="AA119" s="82"/>
      <c r="AB119" s="82"/>
      <c r="AC119" s="82"/>
      <c r="AD119" s="82"/>
      <c r="AE119" s="82"/>
      <c r="AF119" s="82"/>
      <c r="AG119" s="82"/>
      <c r="AH119" s="82"/>
      <c r="AI119" s="82"/>
      <c r="AJ119" s="82"/>
      <c r="AK119" s="82"/>
      <c r="AL119" s="82"/>
      <c r="AM119" s="82"/>
      <c r="AN119" s="82"/>
      <c r="AO119" s="82"/>
      <c r="AP119" s="82"/>
      <c r="AQ119" s="82"/>
      <c r="AR119" s="82"/>
      <c r="AS119" s="82"/>
      <c r="AT119" s="82"/>
      <c r="AU119" s="82"/>
      <c r="AV119" s="82"/>
      <c r="AW119" s="82"/>
      <c r="AX119" s="82"/>
      <c r="AY119" s="82"/>
    </row>
    <row r="120" spans="1:51" ht="13.2">
      <c r="A120" s="92" t="s">
        <v>6865</v>
      </c>
      <c r="B120" s="92" t="s">
        <v>6866</v>
      </c>
      <c r="C120" s="92" t="s">
        <v>5078</v>
      </c>
      <c r="D120" s="92"/>
      <c r="E120" s="92"/>
      <c r="F120" s="92"/>
      <c r="G120" s="93"/>
      <c r="H120" s="93"/>
      <c r="I120" s="93"/>
      <c r="J120" s="94"/>
      <c r="K120" s="98"/>
      <c r="L120" s="82"/>
      <c r="M120" s="82"/>
      <c r="N120" s="82"/>
      <c r="O120" s="82"/>
      <c r="P120" s="82"/>
      <c r="Q120" s="82"/>
      <c r="R120" s="82"/>
      <c r="S120" s="82"/>
      <c r="T120" s="82"/>
      <c r="U120" s="82"/>
      <c r="V120" s="82"/>
      <c r="W120" s="82"/>
      <c r="X120" s="82"/>
      <c r="Y120" s="82"/>
      <c r="Z120" s="82"/>
      <c r="AA120" s="82"/>
      <c r="AB120" s="82"/>
      <c r="AC120" s="82"/>
      <c r="AD120" s="82"/>
      <c r="AE120" s="82"/>
      <c r="AF120" s="82"/>
      <c r="AG120" s="82"/>
      <c r="AH120" s="82"/>
      <c r="AI120" s="82"/>
      <c r="AJ120" s="82"/>
      <c r="AK120" s="82"/>
      <c r="AL120" s="82"/>
      <c r="AM120" s="82"/>
      <c r="AN120" s="82"/>
      <c r="AO120" s="82"/>
      <c r="AP120" s="82"/>
      <c r="AQ120" s="82"/>
      <c r="AR120" s="82"/>
      <c r="AS120" s="82"/>
      <c r="AT120" s="82"/>
      <c r="AU120" s="82"/>
      <c r="AV120" s="82"/>
      <c r="AW120" s="82"/>
      <c r="AX120" s="82"/>
      <c r="AY120" s="82"/>
    </row>
    <row r="121" spans="1:51" ht="13.2">
      <c r="A121" s="92" t="s">
        <v>6867</v>
      </c>
      <c r="B121" s="92" t="s">
        <v>6868</v>
      </c>
      <c r="C121" s="92" t="s">
        <v>5078</v>
      </c>
      <c r="D121" s="92"/>
      <c r="E121" s="92"/>
      <c r="F121" s="92"/>
      <c r="G121" s="93"/>
      <c r="H121" s="93"/>
      <c r="I121" s="93"/>
      <c r="J121" s="94"/>
      <c r="K121" s="98"/>
      <c r="L121" s="82"/>
      <c r="M121" s="82"/>
      <c r="N121" s="82"/>
      <c r="O121" s="82"/>
      <c r="P121" s="82"/>
      <c r="Q121" s="82"/>
      <c r="R121" s="82"/>
      <c r="S121" s="82"/>
      <c r="T121" s="82"/>
      <c r="U121" s="82"/>
      <c r="V121" s="82"/>
      <c r="W121" s="82"/>
      <c r="X121" s="82"/>
      <c r="Y121" s="82"/>
      <c r="Z121" s="82"/>
      <c r="AA121" s="82"/>
      <c r="AB121" s="82"/>
      <c r="AC121" s="82"/>
      <c r="AD121" s="82"/>
      <c r="AE121" s="82"/>
      <c r="AF121" s="82"/>
      <c r="AG121" s="82"/>
      <c r="AH121" s="82"/>
      <c r="AI121" s="82"/>
      <c r="AJ121" s="82"/>
      <c r="AK121" s="82"/>
      <c r="AL121" s="82"/>
      <c r="AM121" s="82"/>
      <c r="AN121" s="82"/>
      <c r="AO121" s="82"/>
      <c r="AP121" s="82"/>
      <c r="AQ121" s="82"/>
      <c r="AR121" s="82"/>
      <c r="AS121" s="82"/>
      <c r="AT121" s="82"/>
      <c r="AU121" s="82"/>
      <c r="AV121" s="82"/>
      <c r="AW121" s="82"/>
      <c r="AX121" s="82"/>
      <c r="AY121" s="82"/>
    </row>
    <row r="122" spans="1:51" ht="13.2">
      <c r="A122" s="92" t="s">
        <v>2169</v>
      </c>
      <c r="B122" s="92" t="s">
        <v>2172</v>
      </c>
      <c r="C122" s="92" t="s">
        <v>5078</v>
      </c>
      <c r="D122" s="92"/>
      <c r="E122" s="92"/>
      <c r="F122" s="92"/>
      <c r="G122" s="93"/>
      <c r="H122" s="93"/>
      <c r="I122" s="93"/>
      <c r="J122" s="94"/>
      <c r="K122" s="98"/>
      <c r="L122" s="82"/>
      <c r="M122" s="82"/>
      <c r="N122" s="82"/>
      <c r="O122" s="82"/>
      <c r="P122" s="82"/>
      <c r="Q122" s="82"/>
      <c r="R122" s="82"/>
      <c r="S122" s="82"/>
      <c r="T122" s="82"/>
      <c r="U122" s="82"/>
      <c r="V122" s="82"/>
      <c r="W122" s="82"/>
      <c r="X122" s="82"/>
      <c r="Y122" s="82"/>
      <c r="Z122" s="82"/>
      <c r="AA122" s="82"/>
      <c r="AB122" s="82"/>
      <c r="AC122" s="82"/>
      <c r="AD122" s="82"/>
      <c r="AE122" s="82"/>
      <c r="AF122" s="82"/>
      <c r="AG122" s="82"/>
      <c r="AH122" s="82"/>
      <c r="AI122" s="82"/>
      <c r="AJ122" s="82"/>
      <c r="AK122" s="82"/>
      <c r="AL122" s="82"/>
      <c r="AM122" s="82"/>
      <c r="AN122" s="82"/>
      <c r="AO122" s="82"/>
      <c r="AP122" s="82"/>
      <c r="AQ122" s="82"/>
      <c r="AR122" s="82"/>
      <c r="AS122" s="82"/>
      <c r="AT122" s="82"/>
      <c r="AU122" s="82"/>
      <c r="AV122" s="82"/>
      <c r="AW122" s="82"/>
      <c r="AX122" s="82"/>
      <c r="AY122" s="82"/>
    </row>
    <row r="123" spans="1:51" ht="13.2">
      <c r="A123" s="92" t="s">
        <v>6869</v>
      </c>
      <c r="B123" s="92" t="s">
        <v>6870</v>
      </c>
      <c r="C123" s="92" t="s">
        <v>5244</v>
      </c>
      <c r="D123" s="92"/>
      <c r="E123" s="92"/>
      <c r="F123" s="92"/>
      <c r="G123" s="93"/>
      <c r="H123" s="93"/>
      <c r="I123" s="93"/>
      <c r="J123" s="94"/>
      <c r="K123" s="98"/>
      <c r="L123" s="82"/>
      <c r="M123" s="82"/>
      <c r="N123" s="82"/>
      <c r="O123" s="82"/>
      <c r="P123" s="82"/>
      <c r="Q123" s="82"/>
      <c r="R123" s="82"/>
      <c r="S123" s="82"/>
      <c r="T123" s="82"/>
      <c r="U123" s="82"/>
      <c r="V123" s="82"/>
      <c r="W123" s="82"/>
      <c r="X123" s="82"/>
      <c r="Y123" s="82"/>
      <c r="Z123" s="82"/>
      <c r="AA123" s="82"/>
      <c r="AB123" s="82"/>
      <c r="AC123" s="82"/>
      <c r="AD123" s="82"/>
      <c r="AE123" s="82"/>
      <c r="AF123" s="82"/>
      <c r="AG123" s="82"/>
      <c r="AH123" s="82"/>
      <c r="AI123" s="82"/>
      <c r="AJ123" s="82"/>
      <c r="AK123" s="82"/>
      <c r="AL123" s="82"/>
      <c r="AM123" s="82"/>
      <c r="AN123" s="82"/>
      <c r="AO123" s="82"/>
      <c r="AP123" s="82"/>
      <c r="AQ123" s="82"/>
      <c r="AR123" s="82"/>
      <c r="AS123" s="82"/>
      <c r="AT123" s="82"/>
      <c r="AU123" s="82"/>
      <c r="AV123" s="82"/>
      <c r="AW123" s="82"/>
      <c r="AX123" s="82"/>
      <c r="AY123" s="82"/>
    </row>
    <row r="124" spans="1:51" ht="13.2">
      <c r="A124" s="92" t="s">
        <v>6871</v>
      </c>
      <c r="B124" s="92" t="s">
        <v>6872</v>
      </c>
      <c r="C124" s="92" t="s">
        <v>5244</v>
      </c>
      <c r="D124" s="92"/>
      <c r="E124" s="92"/>
      <c r="F124" s="92"/>
      <c r="G124" s="93"/>
      <c r="H124" s="93"/>
      <c r="I124" s="93"/>
      <c r="J124" s="94"/>
      <c r="K124" s="98"/>
      <c r="L124" s="82"/>
      <c r="M124" s="82"/>
      <c r="N124" s="82"/>
      <c r="O124" s="82"/>
      <c r="P124" s="82"/>
      <c r="Q124" s="82"/>
      <c r="R124" s="82"/>
      <c r="S124" s="82"/>
      <c r="T124" s="82"/>
      <c r="U124" s="82"/>
      <c r="V124" s="82"/>
      <c r="W124" s="82"/>
      <c r="X124" s="82"/>
      <c r="Y124" s="82"/>
      <c r="Z124" s="82"/>
      <c r="AA124" s="82"/>
      <c r="AB124" s="82"/>
      <c r="AC124" s="82"/>
      <c r="AD124" s="82"/>
      <c r="AE124" s="82"/>
      <c r="AF124" s="82"/>
      <c r="AG124" s="82"/>
      <c r="AH124" s="82"/>
      <c r="AI124" s="82"/>
      <c r="AJ124" s="82"/>
      <c r="AK124" s="82"/>
      <c r="AL124" s="82"/>
      <c r="AM124" s="82"/>
      <c r="AN124" s="82"/>
      <c r="AO124" s="82"/>
      <c r="AP124" s="82"/>
      <c r="AQ124" s="82"/>
      <c r="AR124" s="82"/>
      <c r="AS124" s="82"/>
      <c r="AT124" s="82"/>
      <c r="AU124" s="82"/>
      <c r="AV124" s="82"/>
      <c r="AW124" s="82"/>
      <c r="AX124" s="82"/>
      <c r="AY124" s="82"/>
    </row>
    <row r="125" spans="1:51" ht="13.2">
      <c r="A125" s="92" t="s">
        <v>6873</v>
      </c>
      <c r="B125" s="92" t="s">
        <v>6874</v>
      </c>
      <c r="C125" s="92" t="s">
        <v>5244</v>
      </c>
      <c r="D125" s="92"/>
      <c r="E125" s="92"/>
      <c r="F125" s="92"/>
      <c r="G125" s="93"/>
      <c r="H125" s="93"/>
      <c r="I125" s="93"/>
      <c r="J125" s="94"/>
      <c r="K125" s="98"/>
      <c r="L125" s="82"/>
      <c r="M125" s="82"/>
      <c r="N125" s="82"/>
      <c r="O125" s="82"/>
      <c r="P125" s="82"/>
      <c r="Q125" s="82"/>
      <c r="R125" s="82"/>
      <c r="S125" s="82"/>
      <c r="T125" s="82"/>
      <c r="U125" s="82"/>
      <c r="V125" s="82"/>
      <c r="W125" s="82"/>
      <c r="X125" s="82"/>
      <c r="Y125" s="82"/>
      <c r="Z125" s="82"/>
      <c r="AA125" s="82"/>
      <c r="AB125" s="82"/>
      <c r="AC125" s="82"/>
      <c r="AD125" s="82"/>
      <c r="AE125" s="82"/>
      <c r="AF125" s="82"/>
      <c r="AG125" s="82"/>
      <c r="AH125" s="82"/>
      <c r="AI125" s="82"/>
      <c r="AJ125" s="82"/>
      <c r="AK125" s="82"/>
      <c r="AL125" s="82"/>
      <c r="AM125" s="82"/>
      <c r="AN125" s="82"/>
      <c r="AO125" s="82"/>
      <c r="AP125" s="82"/>
      <c r="AQ125" s="82"/>
      <c r="AR125" s="82"/>
      <c r="AS125" s="82"/>
      <c r="AT125" s="82"/>
      <c r="AU125" s="82"/>
      <c r="AV125" s="82"/>
      <c r="AW125" s="82"/>
      <c r="AX125" s="82"/>
      <c r="AY125" s="82"/>
    </row>
    <row r="126" spans="1:51" ht="13.2">
      <c r="A126" s="92" t="s">
        <v>6875</v>
      </c>
      <c r="B126" s="92" t="s">
        <v>6876</v>
      </c>
      <c r="C126" s="92" t="s">
        <v>5244</v>
      </c>
      <c r="D126" s="92"/>
      <c r="E126" s="92"/>
      <c r="F126" s="92"/>
      <c r="G126" s="93"/>
      <c r="H126" s="93"/>
      <c r="I126" s="93"/>
      <c r="J126" s="94"/>
      <c r="K126" s="98"/>
      <c r="L126" s="82"/>
      <c r="M126" s="82"/>
      <c r="N126" s="82"/>
      <c r="O126" s="82"/>
      <c r="P126" s="82"/>
      <c r="Q126" s="82"/>
      <c r="R126" s="82"/>
      <c r="S126" s="82"/>
      <c r="T126" s="82"/>
      <c r="U126" s="82"/>
      <c r="V126" s="82"/>
      <c r="W126" s="82"/>
      <c r="X126" s="82"/>
      <c r="Y126" s="82"/>
      <c r="Z126" s="82"/>
      <c r="AA126" s="82"/>
      <c r="AB126" s="82"/>
      <c r="AC126" s="82"/>
      <c r="AD126" s="82"/>
      <c r="AE126" s="82"/>
      <c r="AF126" s="82"/>
      <c r="AG126" s="82"/>
      <c r="AH126" s="82"/>
      <c r="AI126" s="82"/>
      <c r="AJ126" s="82"/>
      <c r="AK126" s="82"/>
      <c r="AL126" s="82"/>
      <c r="AM126" s="82"/>
      <c r="AN126" s="82"/>
      <c r="AO126" s="82"/>
      <c r="AP126" s="82"/>
      <c r="AQ126" s="82"/>
      <c r="AR126" s="82"/>
      <c r="AS126" s="82"/>
      <c r="AT126" s="82"/>
      <c r="AU126" s="82"/>
      <c r="AV126" s="82"/>
      <c r="AW126" s="82"/>
      <c r="AX126" s="82"/>
      <c r="AY126" s="82"/>
    </row>
    <row r="127" spans="1:51" ht="13.2">
      <c r="A127" s="92" t="s">
        <v>6877</v>
      </c>
      <c r="B127" s="92" t="s">
        <v>6878</v>
      </c>
      <c r="C127" s="92" t="s">
        <v>5244</v>
      </c>
      <c r="D127" s="92"/>
      <c r="E127" s="92"/>
      <c r="F127" s="92"/>
      <c r="G127" s="93"/>
      <c r="H127" s="93"/>
      <c r="I127" s="93"/>
      <c r="J127" s="94"/>
      <c r="K127" s="98"/>
      <c r="L127" s="82"/>
      <c r="M127" s="82"/>
      <c r="N127" s="82"/>
      <c r="O127" s="82"/>
      <c r="P127" s="82"/>
      <c r="Q127" s="82"/>
      <c r="R127" s="82"/>
      <c r="S127" s="82"/>
      <c r="T127" s="82"/>
      <c r="U127" s="82"/>
      <c r="V127" s="82"/>
      <c r="W127" s="82"/>
      <c r="X127" s="82"/>
      <c r="Y127" s="82"/>
      <c r="Z127" s="82"/>
      <c r="AA127" s="82"/>
      <c r="AB127" s="82"/>
      <c r="AC127" s="82"/>
      <c r="AD127" s="82"/>
      <c r="AE127" s="82"/>
      <c r="AF127" s="82"/>
      <c r="AG127" s="82"/>
      <c r="AH127" s="82"/>
      <c r="AI127" s="82"/>
      <c r="AJ127" s="82"/>
      <c r="AK127" s="82"/>
      <c r="AL127" s="82"/>
      <c r="AM127" s="82"/>
      <c r="AN127" s="82"/>
      <c r="AO127" s="82"/>
      <c r="AP127" s="82"/>
      <c r="AQ127" s="82"/>
      <c r="AR127" s="82"/>
      <c r="AS127" s="82"/>
      <c r="AT127" s="82"/>
      <c r="AU127" s="82"/>
      <c r="AV127" s="82"/>
      <c r="AW127" s="82"/>
      <c r="AX127" s="82"/>
      <c r="AY127" s="82"/>
    </row>
    <row r="128" spans="1:51" ht="13.2">
      <c r="A128" s="92" t="s">
        <v>6879</v>
      </c>
      <c r="B128" s="92" t="s">
        <v>6880</v>
      </c>
      <c r="C128" s="92" t="s">
        <v>5244</v>
      </c>
      <c r="D128" s="92"/>
      <c r="E128" s="92"/>
      <c r="F128" s="92"/>
      <c r="G128" s="93"/>
      <c r="H128" s="93"/>
      <c r="I128" s="93"/>
      <c r="J128" s="94"/>
      <c r="K128" s="98"/>
      <c r="L128" s="82"/>
      <c r="M128" s="82"/>
      <c r="N128" s="82"/>
      <c r="O128" s="82"/>
      <c r="P128" s="82"/>
      <c r="Q128" s="82"/>
      <c r="R128" s="82"/>
      <c r="S128" s="82"/>
      <c r="T128" s="82"/>
      <c r="U128" s="82"/>
      <c r="V128" s="82"/>
      <c r="W128" s="82"/>
      <c r="X128" s="82"/>
      <c r="Y128" s="82"/>
      <c r="Z128" s="82"/>
      <c r="AA128" s="82"/>
      <c r="AB128" s="82"/>
      <c r="AC128" s="82"/>
      <c r="AD128" s="82"/>
      <c r="AE128" s="82"/>
      <c r="AF128" s="82"/>
      <c r="AG128" s="82"/>
      <c r="AH128" s="82"/>
      <c r="AI128" s="82"/>
      <c r="AJ128" s="82"/>
      <c r="AK128" s="82"/>
      <c r="AL128" s="82"/>
      <c r="AM128" s="82"/>
      <c r="AN128" s="82"/>
      <c r="AO128" s="82"/>
      <c r="AP128" s="82"/>
      <c r="AQ128" s="82"/>
      <c r="AR128" s="82"/>
      <c r="AS128" s="82"/>
      <c r="AT128" s="82"/>
      <c r="AU128" s="82"/>
      <c r="AV128" s="82"/>
      <c r="AW128" s="82"/>
      <c r="AX128" s="82"/>
      <c r="AY128" s="82"/>
    </row>
    <row r="129" spans="1:51" ht="13.2">
      <c r="A129" s="92" t="s">
        <v>6881</v>
      </c>
      <c r="B129" s="92" t="s">
        <v>6882</v>
      </c>
      <c r="C129" s="92" t="s">
        <v>5244</v>
      </c>
      <c r="D129" s="92"/>
      <c r="E129" s="92"/>
      <c r="F129" s="92"/>
      <c r="G129" s="93"/>
      <c r="H129" s="93"/>
      <c r="I129" s="93"/>
      <c r="J129" s="94"/>
      <c r="K129" s="98"/>
      <c r="L129" s="82"/>
      <c r="M129" s="82"/>
      <c r="N129" s="82"/>
      <c r="O129" s="82"/>
      <c r="P129" s="82"/>
      <c r="Q129" s="82"/>
      <c r="R129" s="82"/>
      <c r="S129" s="82"/>
      <c r="T129" s="82"/>
      <c r="U129" s="82"/>
      <c r="V129" s="82"/>
      <c r="W129" s="82"/>
      <c r="X129" s="82"/>
      <c r="Y129" s="82"/>
      <c r="Z129" s="82"/>
      <c r="AA129" s="82"/>
      <c r="AB129" s="82"/>
      <c r="AC129" s="82"/>
      <c r="AD129" s="82"/>
      <c r="AE129" s="82"/>
      <c r="AF129" s="82"/>
      <c r="AG129" s="82"/>
      <c r="AH129" s="82"/>
      <c r="AI129" s="82"/>
      <c r="AJ129" s="82"/>
      <c r="AK129" s="82"/>
      <c r="AL129" s="82"/>
      <c r="AM129" s="82"/>
      <c r="AN129" s="82"/>
      <c r="AO129" s="82"/>
      <c r="AP129" s="82"/>
      <c r="AQ129" s="82"/>
      <c r="AR129" s="82"/>
      <c r="AS129" s="82"/>
      <c r="AT129" s="82"/>
      <c r="AU129" s="82"/>
      <c r="AV129" s="82"/>
      <c r="AW129" s="82"/>
      <c r="AX129" s="82"/>
      <c r="AY129" s="82"/>
    </row>
    <row r="130" spans="1:51" ht="13.2">
      <c r="A130" s="92" t="s">
        <v>6883</v>
      </c>
      <c r="B130" s="92" t="s">
        <v>6884</v>
      </c>
      <c r="C130" s="92" t="s">
        <v>5244</v>
      </c>
      <c r="D130" s="92"/>
      <c r="E130" s="92"/>
      <c r="F130" s="92"/>
      <c r="G130" s="93"/>
      <c r="H130" s="93"/>
      <c r="I130" s="93"/>
      <c r="J130" s="94"/>
      <c r="K130" s="98"/>
      <c r="L130" s="82"/>
      <c r="M130" s="82"/>
      <c r="N130" s="82"/>
      <c r="O130" s="82"/>
      <c r="P130" s="82"/>
      <c r="Q130" s="82"/>
      <c r="R130" s="82"/>
      <c r="S130" s="82"/>
      <c r="T130" s="82"/>
      <c r="U130" s="82"/>
      <c r="V130" s="82"/>
      <c r="W130" s="82"/>
      <c r="X130" s="82"/>
      <c r="Y130" s="82"/>
      <c r="Z130" s="82"/>
      <c r="AA130" s="82"/>
      <c r="AB130" s="82"/>
      <c r="AC130" s="82"/>
      <c r="AD130" s="82"/>
      <c r="AE130" s="82"/>
      <c r="AF130" s="82"/>
      <c r="AG130" s="82"/>
      <c r="AH130" s="82"/>
      <c r="AI130" s="82"/>
      <c r="AJ130" s="82"/>
      <c r="AK130" s="82"/>
      <c r="AL130" s="82"/>
      <c r="AM130" s="82"/>
      <c r="AN130" s="82"/>
      <c r="AO130" s="82"/>
      <c r="AP130" s="82"/>
      <c r="AQ130" s="82"/>
      <c r="AR130" s="82"/>
      <c r="AS130" s="82"/>
      <c r="AT130" s="82"/>
      <c r="AU130" s="82"/>
      <c r="AV130" s="82"/>
      <c r="AW130" s="82"/>
      <c r="AX130" s="82"/>
      <c r="AY130" s="82"/>
    </row>
    <row r="131" spans="1:51" ht="13.2">
      <c r="A131" s="92" t="s">
        <v>6885</v>
      </c>
      <c r="B131" s="92" t="s">
        <v>6886</v>
      </c>
      <c r="C131" s="92" t="s">
        <v>5244</v>
      </c>
      <c r="D131" s="92"/>
      <c r="E131" s="92"/>
      <c r="F131" s="92"/>
      <c r="G131" s="93"/>
      <c r="H131" s="93"/>
      <c r="I131" s="93"/>
      <c r="J131" s="94"/>
      <c r="K131" s="98"/>
      <c r="L131" s="82"/>
      <c r="M131" s="82"/>
      <c r="N131" s="82"/>
      <c r="O131" s="82"/>
      <c r="P131" s="82"/>
      <c r="Q131" s="82"/>
      <c r="R131" s="82"/>
      <c r="S131" s="82"/>
      <c r="T131" s="82"/>
      <c r="U131" s="82"/>
      <c r="V131" s="82"/>
      <c r="W131" s="82"/>
      <c r="X131" s="82"/>
      <c r="Y131" s="82"/>
      <c r="Z131" s="82"/>
      <c r="AA131" s="82"/>
      <c r="AB131" s="82"/>
      <c r="AC131" s="82"/>
      <c r="AD131" s="82"/>
      <c r="AE131" s="82"/>
      <c r="AF131" s="82"/>
      <c r="AG131" s="82"/>
      <c r="AH131" s="82"/>
      <c r="AI131" s="82"/>
      <c r="AJ131" s="82"/>
      <c r="AK131" s="82"/>
      <c r="AL131" s="82"/>
      <c r="AM131" s="82"/>
      <c r="AN131" s="82"/>
      <c r="AO131" s="82"/>
      <c r="AP131" s="82"/>
      <c r="AQ131" s="82"/>
      <c r="AR131" s="82"/>
      <c r="AS131" s="82"/>
      <c r="AT131" s="82"/>
      <c r="AU131" s="82"/>
      <c r="AV131" s="82"/>
      <c r="AW131" s="82"/>
      <c r="AX131" s="82"/>
      <c r="AY131" s="82"/>
    </row>
    <row r="132" spans="1:51" ht="13.2">
      <c r="A132" s="92" t="s">
        <v>6887</v>
      </c>
      <c r="B132" s="92" t="s">
        <v>6888</v>
      </c>
      <c r="C132" s="92" t="s">
        <v>5244</v>
      </c>
      <c r="D132" s="92"/>
      <c r="E132" s="92"/>
      <c r="F132" s="92"/>
      <c r="G132" s="93"/>
      <c r="H132" s="93"/>
      <c r="I132" s="93"/>
      <c r="J132" s="94"/>
      <c r="K132" s="98"/>
      <c r="L132" s="82"/>
      <c r="M132" s="82"/>
      <c r="N132" s="82"/>
      <c r="O132" s="82"/>
      <c r="P132" s="82"/>
      <c r="Q132" s="82"/>
      <c r="R132" s="82"/>
      <c r="S132" s="82"/>
      <c r="T132" s="82"/>
      <c r="U132" s="82"/>
      <c r="V132" s="82"/>
      <c r="W132" s="82"/>
      <c r="X132" s="82"/>
      <c r="Y132" s="82"/>
      <c r="Z132" s="82"/>
      <c r="AA132" s="82"/>
      <c r="AB132" s="82"/>
      <c r="AC132" s="82"/>
      <c r="AD132" s="82"/>
      <c r="AE132" s="82"/>
      <c r="AF132" s="82"/>
      <c r="AG132" s="82"/>
      <c r="AH132" s="82"/>
      <c r="AI132" s="82"/>
      <c r="AJ132" s="82"/>
      <c r="AK132" s="82"/>
      <c r="AL132" s="82"/>
      <c r="AM132" s="82"/>
      <c r="AN132" s="82"/>
      <c r="AO132" s="82"/>
      <c r="AP132" s="82"/>
      <c r="AQ132" s="82"/>
      <c r="AR132" s="82"/>
      <c r="AS132" s="82"/>
      <c r="AT132" s="82"/>
      <c r="AU132" s="82"/>
      <c r="AV132" s="82"/>
      <c r="AW132" s="82"/>
      <c r="AX132" s="82"/>
      <c r="AY132" s="82"/>
    </row>
    <row r="133" spans="1:51" ht="13.2">
      <c r="A133" s="92" t="s">
        <v>6889</v>
      </c>
      <c r="B133" s="92" t="s">
        <v>6890</v>
      </c>
      <c r="C133" s="92" t="s">
        <v>5078</v>
      </c>
      <c r="D133" s="92"/>
      <c r="E133" s="92"/>
      <c r="F133" s="92"/>
      <c r="G133" s="93"/>
      <c r="H133" s="93"/>
      <c r="I133" s="93"/>
      <c r="J133" s="94"/>
      <c r="K133" s="98"/>
      <c r="L133" s="82"/>
      <c r="M133" s="82"/>
      <c r="N133" s="82"/>
      <c r="O133" s="82"/>
      <c r="P133" s="82"/>
      <c r="Q133" s="82"/>
      <c r="R133" s="82"/>
      <c r="S133" s="82"/>
      <c r="T133" s="82"/>
      <c r="U133" s="82"/>
      <c r="V133" s="82"/>
      <c r="W133" s="82"/>
      <c r="X133" s="82"/>
      <c r="Y133" s="82"/>
      <c r="Z133" s="82"/>
      <c r="AA133" s="82"/>
      <c r="AB133" s="82"/>
      <c r="AC133" s="82"/>
      <c r="AD133" s="82"/>
      <c r="AE133" s="82"/>
      <c r="AF133" s="82"/>
      <c r="AG133" s="82"/>
      <c r="AH133" s="82"/>
      <c r="AI133" s="82"/>
      <c r="AJ133" s="82"/>
      <c r="AK133" s="82"/>
      <c r="AL133" s="82"/>
      <c r="AM133" s="82"/>
      <c r="AN133" s="82"/>
      <c r="AO133" s="82"/>
      <c r="AP133" s="82"/>
      <c r="AQ133" s="82"/>
      <c r="AR133" s="82"/>
      <c r="AS133" s="82"/>
      <c r="AT133" s="82"/>
      <c r="AU133" s="82"/>
      <c r="AV133" s="82"/>
      <c r="AW133" s="82"/>
      <c r="AX133" s="82"/>
      <c r="AY133" s="82"/>
    </row>
    <row r="134" spans="1:51" ht="13.2">
      <c r="A134" s="92" t="s">
        <v>6891</v>
      </c>
      <c r="B134" s="92" t="s">
        <v>6892</v>
      </c>
      <c r="C134" s="92" t="s">
        <v>5078</v>
      </c>
      <c r="D134" s="92"/>
      <c r="E134" s="92"/>
      <c r="F134" s="92"/>
      <c r="G134" s="93"/>
      <c r="H134" s="93"/>
      <c r="I134" s="93"/>
      <c r="J134" s="94"/>
      <c r="K134" s="98"/>
      <c r="L134" s="82"/>
      <c r="M134" s="82"/>
      <c r="N134" s="82"/>
      <c r="O134" s="82"/>
      <c r="P134" s="82"/>
      <c r="Q134" s="82"/>
      <c r="R134" s="82"/>
      <c r="S134" s="82"/>
      <c r="T134" s="82"/>
      <c r="U134" s="82"/>
      <c r="V134" s="82"/>
      <c r="W134" s="82"/>
      <c r="X134" s="82"/>
      <c r="Y134" s="82"/>
      <c r="Z134" s="82"/>
      <c r="AA134" s="82"/>
      <c r="AB134" s="82"/>
      <c r="AC134" s="82"/>
      <c r="AD134" s="82"/>
      <c r="AE134" s="82"/>
      <c r="AF134" s="82"/>
      <c r="AG134" s="82"/>
      <c r="AH134" s="82"/>
      <c r="AI134" s="82"/>
      <c r="AJ134" s="82"/>
      <c r="AK134" s="82"/>
      <c r="AL134" s="82"/>
      <c r="AM134" s="82"/>
      <c r="AN134" s="82"/>
      <c r="AO134" s="82"/>
      <c r="AP134" s="82"/>
      <c r="AQ134" s="82"/>
      <c r="AR134" s="82"/>
      <c r="AS134" s="82"/>
      <c r="AT134" s="82"/>
      <c r="AU134" s="82"/>
      <c r="AV134" s="82"/>
      <c r="AW134" s="82"/>
      <c r="AX134" s="82"/>
      <c r="AY134" s="82"/>
    </row>
    <row r="135" spans="1:51" ht="13.2">
      <c r="A135" s="92" t="s">
        <v>6893</v>
      </c>
      <c r="B135" s="92" t="s">
        <v>6894</v>
      </c>
      <c r="C135" s="92" t="s">
        <v>5078</v>
      </c>
      <c r="D135" s="92"/>
      <c r="E135" s="92"/>
      <c r="F135" s="92"/>
      <c r="G135" s="93"/>
      <c r="H135" s="93"/>
      <c r="I135" s="93"/>
      <c r="J135" s="94"/>
      <c r="K135" s="98"/>
      <c r="L135" s="82"/>
      <c r="M135" s="82"/>
      <c r="N135" s="82"/>
      <c r="O135" s="82"/>
      <c r="P135" s="82"/>
      <c r="Q135" s="82"/>
      <c r="R135" s="82"/>
      <c r="S135" s="82"/>
      <c r="T135" s="82"/>
      <c r="U135" s="82"/>
      <c r="V135" s="82"/>
      <c r="W135" s="82"/>
      <c r="X135" s="82"/>
      <c r="Y135" s="82"/>
      <c r="Z135" s="82"/>
      <c r="AA135" s="82"/>
      <c r="AB135" s="82"/>
      <c r="AC135" s="82"/>
      <c r="AD135" s="82"/>
      <c r="AE135" s="82"/>
      <c r="AF135" s="82"/>
      <c r="AG135" s="82"/>
      <c r="AH135" s="82"/>
      <c r="AI135" s="82"/>
      <c r="AJ135" s="82"/>
      <c r="AK135" s="82"/>
      <c r="AL135" s="82"/>
      <c r="AM135" s="82"/>
      <c r="AN135" s="82"/>
      <c r="AO135" s="82"/>
      <c r="AP135" s="82"/>
      <c r="AQ135" s="82"/>
      <c r="AR135" s="82"/>
      <c r="AS135" s="82"/>
      <c r="AT135" s="82"/>
      <c r="AU135" s="82"/>
      <c r="AV135" s="82"/>
      <c r="AW135" s="82"/>
      <c r="AX135" s="82"/>
      <c r="AY135" s="82"/>
    </row>
    <row r="136" spans="1:51" ht="13.2">
      <c r="A136" s="92" t="s">
        <v>6895</v>
      </c>
      <c r="B136" s="92" t="s">
        <v>6896</v>
      </c>
      <c r="C136" s="92" t="s">
        <v>5078</v>
      </c>
      <c r="D136" s="92"/>
      <c r="E136" s="92"/>
      <c r="F136" s="92"/>
      <c r="G136" s="93"/>
      <c r="H136" s="93"/>
      <c r="I136" s="93"/>
      <c r="J136" s="94"/>
      <c r="K136" s="98"/>
      <c r="L136" s="82"/>
      <c r="M136" s="82"/>
      <c r="N136" s="82"/>
      <c r="O136" s="82"/>
      <c r="P136" s="82"/>
      <c r="Q136" s="82"/>
      <c r="R136" s="82"/>
      <c r="S136" s="82"/>
      <c r="T136" s="82"/>
      <c r="U136" s="82"/>
      <c r="V136" s="82"/>
      <c r="W136" s="82"/>
      <c r="X136" s="82"/>
      <c r="Y136" s="82"/>
      <c r="Z136" s="82"/>
      <c r="AA136" s="82"/>
      <c r="AB136" s="82"/>
      <c r="AC136" s="82"/>
      <c r="AD136" s="82"/>
      <c r="AE136" s="82"/>
      <c r="AF136" s="82"/>
      <c r="AG136" s="82"/>
      <c r="AH136" s="82"/>
      <c r="AI136" s="82"/>
      <c r="AJ136" s="82"/>
      <c r="AK136" s="82"/>
      <c r="AL136" s="82"/>
      <c r="AM136" s="82"/>
      <c r="AN136" s="82"/>
      <c r="AO136" s="82"/>
      <c r="AP136" s="82"/>
      <c r="AQ136" s="82"/>
      <c r="AR136" s="82"/>
      <c r="AS136" s="82"/>
      <c r="AT136" s="82"/>
      <c r="AU136" s="82"/>
      <c r="AV136" s="82"/>
      <c r="AW136" s="82"/>
      <c r="AX136" s="82"/>
      <c r="AY136" s="82"/>
    </row>
    <row r="137" spans="1:51" ht="13.2">
      <c r="A137" s="92" t="s">
        <v>6897</v>
      </c>
      <c r="B137" s="92" t="s">
        <v>6898</v>
      </c>
      <c r="C137" s="92" t="s">
        <v>5244</v>
      </c>
      <c r="D137" s="92"/>
      <c r="E137" s="92"/>
      <c r="F137" s="92"/>
      <c r="G137" s="93"/>
      <c r="H137" s="93"/>
      <c r="I137" s="93"/>
      <c r="J137" s="94"/>
      <c r="K137" s="98"/>
      <c r="L137" s="82"/>
      <c r="M137" s="82"/>
      <c r="N137" s="82"/>
      <c r="O137" s="82"/>
      <c r="P137" s="82"/>
      <c r="Q137" s="82"/>
      <c r="R137" s="82"/>
      <c r="S137" s="82"/>
      <c r="T137" s="82"/>
      <c r="U137" s="82"/>
      <c r="V137" s="82"/>
      <c r="W137" s="82"/>
      <c r="X137" s="82"/>
      <c r="Y137" s="82"/>
      <c r="Z137" s="82"/>
      <c r="AA137" s="82"/>
      <c r="AB137" s="82"/>
      <c r="AC137" s="82"/>
      <c r="AD137" s="82"/>
      <c r="AE137" s="82"/>
      <c r="AF137" s="82"/>
      <c r="AG137" s="82"/>
      <c r="AH137" s="82"/>
      <c r="AI137" s="82"/>
      <c r="AJ137" s="82"/>
      <c r="AK137" s="82"/>
      <c r="AL137" s="82"/>
      <c r="AM137" s="82"/>
      <c r="AN137" s="82"/>
      <c r="AO137" s="82"/>
      <c r="AP137" s="82"/>
      <c r="AQ137" s="82"/>
      <c r="AR137" s="82"/>
      <c r="AS137" s="82"/>
      <c r="AT137" s="82"/>
      <c r="AU137" s="82"/>
      <c r="AV137" s="82"/>
      <c r="AW137" s="82"/>
      <c r="AX137" s="82"/>
      <c r="AY137" s="82"/>
    </row>
    <row r="138" spans="1:51" ht="13.2">
      <c r="A138" s="92" t="s">
        <v>2390</v>
      </c>
      <c r="B138" s="92" t="s">
        <v>2393</v>
      </c>
      <c r="C138" s="92" t="s">
        <v>5078</v>
      </c>
      <c r="D138" s="92"/>
      <c r="E138" s="92"/>
      <c r="F138" s="92"/>
      <c r="G138" s="93"/>
      <c r="H138" s="93"/>
      <c r="I138" s="93"/>
      <c r="J138" s="94"/>
      <c r="K138" s="98"/>
      <c r="L138" s="82"/>
      <c r="M138" s="82"/>
      <c r="N138" s="82"/>
      <c r="O138" s="82"/>
      <c r="P138" s="82"/>
      <c r="Q138" s="82"/>
      <c r="R138" s="82"/>
      <c r="S138" s="82"/>
      <c r="T138" s="82"/>
      <c r="U138" s="82"/>
      <c r="V138" s="82"/>
      <c r="W138" s="82"/>
      <c r="X138" s="82"/>
      <c r="Y138" s="82"/>
      <c r="Z138" s="82"/>
      <c r="AA138" s="82"/>
      <c r="AB138" s="82"/>
      <c r="AC138" s="82"/>
      <c r="AD138" s="82"/>
      <c r="AE138" s="82"/>
      <c r="AF138" s="82"/>
      <c r="AG138" s="82"/>
      <c r="AH138" s="82"/>
      <c r="AI138" s="82"/>
      <c r="AJ138" s="82"/>
      <c r="AK138" s="82"/>
      <c r="AL138" s="82"/>
      <c r="AM138" s="82"/>
      <c r="AN138" s="82"/>
      <c r="AO138" s="82"/>
      <c r="AP138" s="82"/>
      <c r="AQ138" s="82"/>
      <c r="AR138" s="82"/>
      <c r="AS138" s="82"/>
      <c r="AT138" s="82"/>
      <c r="AU138" s="82"/>
      <c r="AV138" s="82"/>
      <c r="AW138" s="82"/>
      <c r="AX138" s="82"/>
      <c r="AY138" s="82"/>
    </row>
    <row r="139" spans="1:51" ht="13.2">
      <c r="A139" s="92" t="s">
        <v>6899</v>
      </c>
      <c r="B139" s="92" t="s">
        <v>6900</v>
      </c>
      <c r="C139" s="92" t="s">
        <v>5078</v>
      </c>
      <c r="D139" s="92"/>
      <c r="E139" s="92"/>
      <c r="F139" s="92"/>
      <c r="G139" s="93"/>
      <c r="H139" s="93"/>
      <c r="I139" s="93"/>
      <c r="J139" s="94"/>
      <c r="K139" s="98"/>
      <c r="L139" s="82"/>
      <c r="M139" s="82"/>
      <c r="N139" s="82"/>
      <c r="O139" s="82"/>
      <c r="P139" s="82"/>
      <c r="Q139" s="82"/>
      <c r="R139" s="82"/>
      <c r="S139" s="82"/>
      <c r="T139" s="82"/>
      <c r="U139" s="82"/>
      <c r="V139" s="82"/>
      <c r="W139" s="82"/>
      <c r="X139" s="82"/>
      <c r="Y139" s="82"/>
      <c r="Z139" s="82"/>
      <c r="AA139" s="82"/>
      <c r="AB139" s="82"/>
      <c r="AC139" s="82"/>
      <c r="AD139" s="82"/>
      <c r="AE139" s="82"/>
      <c r="AF139" s="82"/>
      <c r="AG139" s="82"/>
      <c r="AH139" s="82"/>
      <c r="AI139" s="82"/>
      <c r="AJ139" s="82"/>
      <c r="AK139" s="82"/>
      <c r="AL139" s="82"/>
      <c r="AM139" s="82"/>
      <c r="AN139" s="82"/>
      <c r="AO139" s="82"/>
      <c r="AP139" s="82"/>
      <c r="AQ139" s="82"/>
      <c r="AR139" s="82"/>
      <c r="AS139" s="82"/>
      <c r="AT139" s="82"/>
      <c r="AU139" s="82"/>
      <c r="AV139" s="82"/>
      <c r="AW139" s="82"/>
      <c r="AX139" s="82"/>
      <c r="AY139" s="82"/>
    </row>
    <row r="140" spans="1:51" ht="13.2">
      <c r="A140" s="92" t="s">
        <v>6901</v>
      </c>
      <c r="B140" s="92" t="s">
        <v>6902</v>
      </c>
      <c r="C140" s="92" t="s">
        <v>5244</v>
      </c>
      <c r="D140" s="92"/>
      <c r="E140" s="92"/>
      <c r="F140" s="92"/>
      <c r="G140" s="93"/>
      <c r="H140" s="93"/>
      <c r="I140" s="93"/>
      <c r="J140" s="94"/>
      <c r="K140" s="98"/>
      <c r="L140" s="82"/>
      <c r="M140" s="82"/>
      <c r="N140" s="82"/>
      <c r="O140" s="82"/>
      <c r="P140" s="82"/>
      <c r="Q140" s="82"/>
      <c r="R140" s="82"/>
      <c r="S140" s="82"/>
      <c r="T140" s="82"/>
      <c r="U140" s="82"/>
      <c r="V140" s="82"/>
      <c r="W140" s="82"/>
      <c r="X140" s="82"/>
      <c r="Y140" s="82"/>
      <c r="Z140" s="82"/>
      <c r="AA140" s="82"/>
      <c r="AB140" s="82"/>
      <c r="AC140" s="82"/>
      <c r="AD140" s="82"/>
      <c r="AE140" s="82"/>
      <c r="AF140" s="82"/>
      <c r="AG140" s="82"/>
      <c r="AH140" s="82"/>
      <c r="AI140" s="82"/>
      <c r="AJ140" s="82"/>
      <c r="AK140" s="82"/>
      <c r="AL140" s="82"/>
      <c r="AM140" s="82"/>
      <c r="AN140" s="82"/>
      <c r="AO140" s="82"/>
      <c r="AP140" s="82"/>
      <c r="AQ140" s="82"/>
      <c r="AR140" s="82"/>
      <c r="AS140" s="82"/>
      <c r="AT140" s="82"/>
      <c r="AU140" s="82"/>
      <c r="AV140" s="82"/>
      <c r="AW140" s="82"/>
      <c r="AX140" s="82"/>
      <c r="AY140" s="82"/>
    </row>
    <row r="141" spans="1:51" ht="13.2">
      <c r="A141" s="92" t="s">
        <v>6903</v>
      </c>
      <c r="B141" s="92" t="s">
        <v>6904</v>
      </c>
      <c r="C141" s="92" t="s">
        <v>5078</v>
      </c>
      <c r="D141" s="92"/>
      <c r="E141" s="92"/>
      <c r="F141" s="92"/>
      <c r="G141" s="93"/>
      <c r="H141" s="93"/>
      <c r="I141" s="93"/>
      <c r="J141" s="94"/>
      <c r="K141" s="98"/>
      <c r="L141" s="82"/>
      <c r="M141" s="82"/>
      <c r="N141" s="82"/>
      <c r="O141" s="82"/>
      <c r="P141" s="82"/>
      <c r="Q141" s="82"/>
      <c r="R141" s="82"/>
      <c r="S141" s="82"/>
      <c r="T141" s="82"/>
      <c r="U141" s="82"/>
      <c r="V141" s="82"/>
      <c r="W141" s="82"/>
      <c r="X141" s="82"/>
      <c r="Y141" s="82"/>
      <c r="Z141" s="82"/>
      <c r="AA141" s="82"/>
      <c r="AB141" s="82"/>
      <c r="AC141" s="82"/>
      <c r="AD141" s="82"/>
      <c r="AE141" s="82"/>
      <c r="AF141" s="82"/>
      <c r="AG141" s="82"/>
      <c r="AH141" s="82"/>
      <c r="AI141" s="82"/>
      <c r="AJ141" s="82"/>
      <c r="AK141" s="82"/>
      <c r="AL141" s="82"/>
      <c r="AM141" s="82"/>
      <c r="AN141" s="82"/>
      <c r="AO141" s="82"/>
      <c r="AP141" s="82"/>
      <c r="AQ141" s="82"/>
      <c r="AR141" s="82"/>
      <c r="AS141" s="82"/>
      <c r="AT141" s="82"/>
      <c r="AU141" s="82"/>
      <c r="AV141" s="82"/>
      <c r="AW141" s="82"/>
      <c r="AX141" s="82"/>
      <c r="AY141" s="82"/>
    </row>
    <row r="142" spans="1:51" ht="13.2">
      <c r="A142" s="92" t="s">
        <v>6905</v>
      </c>
      <c r="B142" s="92" t="s">
        <v>6906</v>
      </c>
      <c r="C142" s="92" t="s">
        <v>5244</v>
      </c>
      <c r="D142" s="92"/>
      <c r="E142" s="92"/>
      <c r="F142" s="92"/>
      <c r="G142" s="93"/>
      <c r="H142" s="93"/>
      <c r="I142" s="93"/>
      <c r="J142" s="94"/>
      <c r="K142" s="98"/>
      <c r="L142" s="82"/>
      <c r="M142" s="82"/>
      <c r="N142" s="82"/>
      <c r="O142" s="82"/>
      <c r="P142" s="82"/>
      <c r="Q142" s="82"/>
      <c r="R142" s="82"/>
      <c r="S142" s="82"/>
      <c r="T142" s="82"/>
      <c r="U142" s="82"/>
      <c r="V142" s="82"/>
      <c r="W142" s="82"/>
      <c r="X142" s="82"/>
      <c r="Y142" s="82"/>
      <c r="Z142" s="82"/>
      <c r="AA142" s="82"/>
      <c r="AB142" s="82"/>
      <c r="AC142" s="82"/>
      <c r="AD142" s="82"/>
      <c r="AE142" s="82"/>
      <c r="AF142" s="82"/>
      <c r="AG142" s="82"/>
      <c r="AH142" s="82"/>
      <c r="AI142" s="82"/>
      <c r="AJ142" s="82"/>
      <c r="AK142" s="82"/>
      <c r="AL142" s="82"/>
      <c r="AM142" s="82"/>
      <c r="AN142" s="82"/>
      <c r="AO142" s="82"/>
      <c r="AP142" s="82"/>
      <c r="AQ142" s="82"/>
      <c r="AR142" s="82"/>
      <c r="AS142" s="82"/>
      <c r="AT142" s="82"/>
      <c r="AU142" s="82"/>
      <c r="AV142" s="82"/>
      <c r="AW142" s="82"/>
      <c r="AX142" s="82"/>
      <c r="AY142" s="82"/>
    </row>
    <row r="143" spans="1:51" ht="13.2">
      <c r="A143" s="92" t="s">
        <v>2453</v>
      </c>
      <c r="B143" s="92" t="s">
        <v>2456</v>
      </c>
      <c r="C143" s="92" t="s">
        <v>5078</v>
      </c>
      <c r="D143" s="92"/>
      <c r="E143" s="92"/>
      <c r="F143" s="92"/>
      <c r="G143" s="93"/>
      <c r="H143" s="93"/>
      <c r="I143" s="93"/>
      <c r="J143" s="94"/>
      <c r="K143" s="98"/>
      <c r="L143" s="82"/>
      <c r="M143" s="82"/>
      <c r="N143" s="82"/>
      <c r="O143" s="82"/>
      <c r="P143" s="82"/>
      <c r="Q143" s="82"/>
      <c r="R143" s="82"/>
      <c r="S143" s="82"/>
      <c r="T143" s="82"/>
      <c r="U143" s="82"/>
      <c r="V143" s="82"/>
      <c r="W143" s="82"/>
      <c r="X143" s="82"/>
      <c r="Y143" s="82"/>
      <c r="Z143" s="82"/>
      <c r="AA143" s="82"/>
      <c r="AB143" s="82"/>
      <c r="AC143" s="82"/>
      <c r="AD143" s="82"/>
      <c r="AE143" s="82"/>
      <c r="AF143" s="82"/>
      <c r="AG143" s="82"/>
      <c r="AH143" s="82"/>
      <c r="AI143" s="82"/>
      <c r="AJ143" s="82"/>
      <c r="AK143" s="82"/>
      <c r="AL143" s="82"/>
      <c r="AM143" s="82"/>
      <c r="AN143" s="82"/>
      <c r="AO143" s="82"/>
      <c r="AP143" s="82"/>
      <c r="AQ143" s="82"/>
      <c r="AR143" s="82"/>
      <c r="AS143" s="82"/>
      <c r="AT143" s="82"/>
      <c r="AU143" s="82"/>
      <c r="AV143" s="82"/>
      <c r="AW143" s="82"/>
      <c r="AX143" s="82"/>
      <c r="AY143" s="82"/>
    </row>
    <row r="144" spans="1:51" ht="13.2">
      <c r="A144" s="92" t="s">
        <v>2476</v>
      </c>
      <c r="B144" s="92" t="s">
        <v>2479</v>
      </c>
      <c r="C144" s="92" t="s">
        <v>5078</v>
      </c>
      <c r="D144" s="92"/>
      <c r="E144" s="92"/>
      <c r="F144" s="92"/>
      <c r="G144" s="93"/>
      <c r="H144" s="93"/>
      <c r="I144" s="93"/>
      <c r="J144" s="94"/>
      <c r="K144" s="98"/>
      <c r="L144" s="82"/>
      <c r="M144" s="82"/>
      <c r="N144" s="82"/>
      <c r="O144" s="82"/>
      <c r="P144" s="82"/>
      <c r="Q144" s="82"/>
      <c r="R144" s="82"/>
      <c r="S144" s="82"/>
      <c r="T144" s="82"/>
      <c r="U144" s="82"/>
      <c r="V144" s="82"/>
      <c r="W144" s="82"/>
      <c r="X144" s="82"/>
      <c r="Y144" s="82"/>
      <c r="Z144" s="82"/>
      <c r="AA144" s="82"/>
      <c r="AB144" s="82"/>
      <c r="AC144" s="82"/>
      <c r="AD144" s="82"/>
      <c r="AE144" s="82"/>
      <c r="AF144" s="82"/>
      <c r="AG144" s="82"/>
      <c r="AH144" s="82"/>
      <c r="AI144" s="82"/>
      <c r="AJ144" s="82"/>
      <c r="AK144" s="82"/>
      <c r="AL144" s="82"/>
      <c r="AM144" s="82"/>
      <c r="AN144" s="82"/>
      <c r="AO144" s="82"/>
      <c r="AP144" s="82"/>
      <c r="AQ144" s="82"/>
      <c r="AR144" s="82"/>
      <c r="AS144" s="82"/>
      <c r="AT144" s="82"/>
      <c r="AU144" s="82"/>
      <c r="AV144" s="82"/>
      <c r="AW144" s="82"/>
      <c r="AX144" s="82"/>
      <c r="AY144" s="82"/>
    </row>
    <row r="145" spans="1:51" ht="13.2">
      <c r="A145" s="92" t="s">
        <v>6907</v>
      </c>
      <c r="B145" s="92" t="s">
        <v>6908</v>
      </c>
      <c r="C145" s="92" t="s">
        <v>5078</v>
      </c>
      <c r="D145" s="92"/>
      <c r="E145" s="92"/>
      <c r="F145" s="92"/>
      <c r="G145" s="93"/>
      <c r="H145" s="93"/>
      <c r="I145" s="93"/>
      <c r="J145" s="94"/>
      <c r="K145" s="98"/>
      <c r="L145" s="82"/>
      <c r="M145" s="82"/>
      <c r="N145" s="82"/>
      <c r="O145" s="82"/>
      <c r="P145" s="82"/>
      <c r="Q145" s="82"/>
      <c r="R145" s="82"/>
      <c r="S145" s="82"/>
      <c r="T145" s="82"/>
      <c r="U145" s="82"/>
      <c r="V145" s="82"/>
      <c r="W145" s="82"/>
      <c r="X145" s="82"/>
      <c r="Y145" s="82"/>
      <c r="Z145" s="82"/>
      <c r="AA145" s="82"/>
      <c r="AB145" s="82"/>
      <c r="AC145" s="82"/>
      <c r="AD145" s="82"/>
      <c r="AE145" s="82"/>
      <c r="AF145" s="82"/>
      <c r="AG145" s="82"/>
      <c r="AH145" s="82"/>
      <c r="AI145" s="82"/>
      <c r="AJ145" s="82"/>
      <c r="AK145" s="82"/>
      <c r="AL145" s="82"/>
      <c r="AM145" s="82"/>
      <c r="AN145" s="82"/>
      <c r="AO145" s="82"/>
      <c r="AP145" s="82"/>
      <c r="AQ145" s="82"/>
      <c r="AR145" s="82"/>
      <c r="AS145" s="82"/>
      <c r="AT145" s="82"/>
      <c r="AU145" s="82"/>
      <c r="AV145" s="82"/>
      <c r="AW145" s="82"/>
      <c r="AX145" s="82"/>
      <c r="AY145" s="82"/>
    </row>
    <row r="146" spans="1:51" ht="13.2">
      <c r="A146" s="92" t="s">
        <v>6909</v>
      </c>
      <c r="B146" s="92" t="s">
        <v>6910</v>
      </c>
      <c r="C146" s="92" t="s">
        <v>5078</v>
      </c>
      <c r="D146" s="92"/>
      <c r="E146" s="92"/>
      <c r="F146" s="92"/>
      <c r="G146" s="93"/>
      <c r="H146" s="93"/>
      <c r="I146" s="93"/>
      <c r="J146" s="94"/>
      <c r="K146" s="98"/>
      <c r="L146" s="82"/>
      <c r="M146" s="82"/>
      <c r="N146" s="82"/>
      <c r="O146" s="82"/>
      <c r="P146" s="82"/>
      <c r="Q146" s="82"/>
      <c r="R146" s="82"/>
      <c r="S146" s="82"/>
      <c r="T146" s="82"/>
      <c r="U146" s="82"/>
      <c r="V146" s="82"/>
      <c r="W146" s="82"/>
      <c r="X146" s="82"/>
      <c r="Y146" s="82"/>
      <c r="Z146" s="82"/>
      <c r="AA146" s="82"/>
      <c r="AB146" s="82"/>
      <c r="AC146" s="82"/>
      <c r="AD146" s="82"/>
      <c r="AE146" s="82"/>
      <c r="AF146" s="82"/>
      <c r="AG146" s="82"/>
      <c r="AH146" s="82"/>
      <c r="AI146" s="82"/>
      <c r="AJ146" s="82"/>
      <c r="AK146" s="82"/>
      <c r="AL146" s="82"/>
      <c r="AM146" s="82"/>
      <c r="AN146" s="82"/>
      <c r="AO146" s="82"/>
      <c r="AP146" s="82"/>
      <c r="AQ146" s="82"/>
      <c r="AR146" s="82"/>
      <c r="AS146" s="82"/>
      <c r="AT146" s="82"/>
      <c r="AU146" s="82"/>
      <c r="AV146" s="82"/>
      <c r="AW146" s="82"/>
      <c r="AX146" s="82"/>
      <c r="AY146" s="82"/>
    </row>
    <row r="147" spans="1:51" ht="13.2">
      <c r="A147" s="92" t="s">
        <v>6911</v>
      </c>
      <c r="B147" s="92" t="s">
        <v>6912</v>
      </c>
      <c r="C147" s="92" t="s">
        <v>5078</v>
      </c>
      <c r="D147" s="92"/>
      <c r="E147" s="92"/>
      <c r="F147" s="92"/>
      <c r="G147" s="93"/>
      <c r="H147" s="93"/>
      <c r="I147" s="93"/>
      <c r="J147" s="94"/>
      <c r="K147" s="98"/>
      <c r="L147" s="82"/>
      <c r="M147" s="82"/>
      <c r="N147" s="82"/>
      <c r="O147" s="82"/>
      <c r="P147" s="82"/>
      <c r="Q147" s="82"/>
      <c r="R147" s="82"/>
      <c r="S147" s="82"/>
      <c r="T147" s="82"/>
      <c r="U147" s="82"/>
      <c r="V147" s="82"/>
      <c r="W147" s="82"/>
      <c r="X147" s="82"/>
      <c r="Y147" s="82"/>
      <c r="Z147" s="82"/>
      <c r="AA147" s="82"/>
      <c r="AB147" s="82"/>
      <c r="AC147" s="82"/>
      <c r="AD147" s="82"/>
      <c r="AE147" s="82"/>
      <c r="AF147" s="82"/>
      <c r="AG147" s="82"/>
      <c r="AH147" s="82"/>
      <c r="AI147" s="82"/>
      <c r="AJ147" s="82"/>
      <c r="AK147" s="82"/>
      <c r="AL147" s="82"/>
      <c r="AM147" s="82"/>
      <c r="AN147" s="82"/>
      <c r="AO147" s="82"/>
      <c r="AP147" s="82"/>
      <c r="AQ147" s="82"/>
      <c r="AR147" s="82"/>
      <c r="AS147" s="82"/>
      <c r="AT147" s="82"/>
      <c r="AU147" s="82"/>
      <c r="AV147" s="82"/>
      <c r="AW147" s="82"/>
      <c r="AX147" s="82"/>
      <c r="AY147" s="82"/>
    </row>
    <row r="148" spans="1:51" ht="13.2">
      <c r="A148" s="92" t="s">
        <v>6913</v>
      </c>
      <c r="B148" s="92" t="s">
        <v>6914</v>
      </c>
      <c r="C148" s="92" t="s">
        <v>5078</v>
      </c>
      <c r="D148" s="92"/>
      <c r="E148" s="92"/>
      <c r="F148" s="92"/>
      <c r="G148" s="93"/>
      <c r="H148" s="93"/>
      <c r="I148" s="93"/>
      <c r="J148" s="94"/>
      <c r="K148" s="98"/>
      <c r="L148" s="82"/>
      <c r="M148" s="82"/>
      <c r="N148" s="82"/>
      <c r="O148" s="82"/>
      <c r="P148" s="82"/>
      <c r="Q148" s="82"/>
      <c r="R148" s="82"/>
      <c r="S148" s="82"/>
      <c r="T148" s="82"/>
      <c r="U148" s="82"/>
      <c r="V148" s="82"/>
      <c r="W148" s="82"/>
      <c r="X148" s="82"/>
      <c r="Y148" s="82"/>
      <c r="Z148" s="82"/>
      <c r="AA148" s="82"/>
      <c r="AB148" s="82"/>
      <c r="AC148" s="82"/>
      <c r="AD148" s="82"/>
      <c r="AE148" s="82"/>
      <c r="AF148" s="82"/>
      <c r="AG148" s="82"/>
      <c r="AH148" s="82"/>
      <c r="AI148" s="82"/>
      <c r="AJ148" s="82"/>
      <c r="AK148" s="82"/>
      <c r="AL148" s="82"/>
      <c r="AM148" s="82"/>
      <c r="AN148" s="82"/>
      <c r="AO148" s="82"/>
      <c r="AP148" s="82"/>
      <c r="AQ148" s="82"/>
      <c r="AR148" s="82"/>
      <c r="AS148" s="82"/>
      <c r="AT148" s="82"/>
      <c r="AU148" s="82"/>
      <c r="AV148" s="82"/>
      <c r="AW148" s="82"/>
      <c r="AX148" s="82"/>
      <c r="AY148" s="82"/>
    </row>
    <row r="149" spans="1:51" ht="13.2">
      <c r="A149" s="92" t="s">
        <v>6915</v>
      </c>
      <c r="B149" s="92" t="s">
        <v>6916</v>
      </c>
      <c r="C149" s="92" t="s">
        <v>5078</v>
      </c>
      <c r="D149" s="92"/>
      <c r="E149" s="92"/>
      <c r="F149" s="92"/>
      <c r="G149" s="93"/>
      <c r="H149" s="93"/>
      <c r="I149" s="93"/>
      <c r="J149" s="94"/>
      <c r="K149" s="98"/>
      <c r="L149" s="82"/>
      <c r="M149" s="82"/>
      <c r="N149" s="82"/>
      <c r="O149" s="82"/>
      <c r="P149" s="82"/>
      <c r="Q149" s="82"/>
      <c r="R149" s="82"/>
      <c r="S149" s="82"/>
      <c r="T149" s="82"/>
      <c r="U149" s="82"/>
      <c r="V149" s="82"/>
      <c r="W149" s="82"/>
      <c r="X149" s="82"/>
      <c r="Y149" s="82"/>
      <c r="Z149" s="82"/>
      <c r="AA149" s="82"/>
      <c r="AB149" s="82"/>
      <c r="AC149" s="82"/>
      <c r="AD149" s="82"/>
      <c r="AE149" s="82"/>
      <c r="AF149" s="82"/>
      <c r="AG149" s="82"/>
      <c r="AH149" s="82"/>
      <c r="AI149" s="82"/>
      <c r="AJ149" s="82"/>
      <c r="AK149" s="82"/>
      <c r="AL149" s="82"/>
      <c r="AM149" s="82"/>
      <c r="AN149" s="82"/>
      <c r="AO149" s="82"/>
      <c r="AP149" s="82"/>
      <c r="AQ149" s="82"/>
      <c r="AR149" s="82"/>
      <c r="AS149" s="82"/>
      <c r="AT149" s="82"/>
      <c r="AU149" s="82"/>
      <c r="AV149" s="82"/>
      <c r="AW149" s="82"/>
      <c r="AX149" s="82"/>
      <c r="AY149" s="82"/>
    </row>
    <row r="150" spans="1:51" ht="13.2">
      <c r="A150" s="92" t="s">
        <v>6917</v>
      </c>
      <c r="B150" s="92" t="s">
        <v>6918</v>
      </c>
      <c r="C150" s="92" t="s">
        <v>5244</v>
      </c>
      <c r="D150" s="92"/>
      <c r="E150" s="92"/>
      <c r="F150" s="92"/>
      <c r="G150" s="93"/>
      <c r="H150" s="93"/>
      <c r="I150" s="93"/>
      <c r="J150" s="94"/>
      <c r="K150" s="98"/>
      <c r="L150" s="82"/>
      <c r="M150" s="82"/>
      <c r="N150" s="82"/>
      <c r="O150" s="82"/>
      <c r="P150" s="82"/>
      <c r="Q150" s="82"/>
      <c r="R150" s="82"/>
      <c r="S150" s="82"/>
      <c r="T150" s="82"/>
      <c r="U150" s="82"/>
      <c r="V150" s="82"/>
      <c r="W150" s="82"/>
      <c r="X150" s="82"/>
      <c r="Y150" s="82"/>
      <c r="Z150" s="82"/>
      <c r="AA150" s="82"/>
      <c r="AB150" s="82"/>
      <c r="AC150" s="82"/>
      <c r="AD150" s="82"/>
      <c r="AE150" s="82"/>
      <c r="AF150" s="82"/>
      <c r="AG150" s="82"/>
      <c r="AH150" s="82"/>
      <c r="AI150" s="82"/>
      <c r="AJ150" s="82"/>
      <c r="AK150" s="82"/>
      <c r="AL150" s="82"/>
      <c r="AM150" s="82"/>
      <c r="AN150" s="82"/>
      <c r="AO150" s="82"/>
      <c r="AP150" s="82"/>
      <c r="AQ150" s="82"/>
      <c r="AR150" s="82"/>
      <c r="AS150" s="82"/>
      <c r="AT150" s="82"/>
      <c r="AU150" s="82"/>
      <c r="AV150" s="82"/>
      <c r="AW150" s="82"/>
      <c r="AX150" s="82"/>
      <c r="AY150" s="82"/>
    </row>
    <row r="151" spans="1:51" ht="13.2">
      <c r="A151" s="92" t="s">
        <v>6919</v>
      </c>
      <c r="B151" s="92" t="s">
        <v>6920</v>
      </c>
      <c r="C151" s="92" t="s">
        <v>5244</v>
      </c>
      <c r="D151" s="92"/>
      <c r="E151" s="92"/>
      <c r="F151" s="92"/>
      <c r="G151" s="93"/>
      <c r="H151" s="93"/>
      <c r="I151" s="93"/>
      <c r="J151" s="94"/>
      <c r="K151" s="98"/>
      <c r="L151" s="82"/>
      <c r="M151" s="82"/>
      <c r="N151" s="82"/>
      <c r="O151" s="82"/>
      <c r="P151" s="82"/>
      <c r="Q151" s="82"/>
      <c r="R151" s="82"/>
      <c r="S151" s="82"/>
      <c r="T151" s="82"/>
      <c r="U151" s="82"/>
      <c r="V151" s="82"/>
      <c r="W151" s="82"/>
      <c r="X151" s="82"/>
      <c r="Y151" s="82"/>
      <c r="Z151" s="82"/>
      <c r="AA151" s="82"/>
      <c r="AB151" s="82"/>
      <c r="AC151" s="82"/>
      <c r="AD151" s="82"/>
      <c r="AE151" s="82"/>
      <c r="AF151" s="82"/>
      <c r="AG151" s="82"/>
      <c r="AH151" s="82"/>
      <c r="AI151" s="82"/>
      <c r="AJ151" s="82"/>
      <c r="AK151" s="82"/>
      <c r="AL151" s="82"/>
      <c r="AM151" s="82"/>
      <c r="AN151" s="82"/>
      <c r="AO151" s="82"/>
      <c r="AP151" s="82"/>
      <c r="AQ151" s="82"/>
      <c r="AR151" s="82"/>
      <c r="AS151" s="82"/>
      <c r="AT151" s="82"/>
      <c r="AU151" s="82"/>
      <c r="AV151" s="82"/>
      <c r="AW151" s="82"/>
      <c r="AX151" s="82"/>
      <c r="AY151" s="82"/>
    </row>
    <row r="152" spans="1:51" ht="13.2">
      <c r="A152" s="92" t="s">
        <v>6921</v>
      </c>
      <c r="B152" s="92" t="s">
        <v>6922</v>
      </c>
      <c r="C152" s="92" t="s">
        <v>5078</v>
      </c>
      <c r="D152" s="92"/>
      <c r="E152" s="92"/>
      <c r="F152" s="92"/>
      <c r="G152" s="93"/>
      <c r="H152" s="93"/>
      <c r="I152" s="93"/>
      <c r="J152" s="94"/>
      <c r="K152" s="98"/>
      <c r="L152" s="82"/>
      <c r="M152" s="82"/>
      <c r="N152" s="82"/>
      <c r="O152" s="82"/>
      <c r="P152" s="82"/>
      <c r="Q152" s="82"/>
      <c r="R152" s="82"/>
      <c r="S152" s="82"/>
      <c r="T152" s="82"/>
      <c r="U152" s="82"/>
      <c r="V152" s="82"/>
      <c r="W152" s="82"/>
      <c r="X152" s="82"/>
      <c r="Y152" s="82"/>
      <c r="Z152" s="82"/>
      <c r="AA152" s="82"/>
      <c r="AB152" s="82"/>
      <c r="AC152" s="82"/>
      <c r="AD152" s="82"/>
      <c r="AE152" s="82"/>
      <c r="AF152" s="82"/>
      <c r="AG152" s="82"/>
      <c r="AH152" s="82"/>
      <c r="AI152" s="82"/>
      <c r="AJ152" s="82"/>
      <c r="AK152" s="82"/>
      <c r="AL152" s="82"/>
      <c r="AM152" s="82"/>
      <c r="AN152" s="82"/>
      <c r="AO152" s="82"/>
      <c r="AP152" s="82"/>
      <c r="AQ152" s="82"/>
      <c r="AR152" s="82"/>
      <c r="AS152" s="82"/>
      <c r="AT152" s="82"/>
      <c r="AU152" s="82"/>
      <c r="AV152" s="82"/>
      <c r="AW152" s="82"/>
      <c r="AX152" s="82"/>
      <c r="AY152" s="82"/>
    </row>
    <row r="153" spans="1:51" ht="13.2">
      <c r="A153" s="92" t="s">
        <v>2565</v>
      </c>
      <c r="B153" s="92" t="s">
        <v>2568</v>
      </c>
      <c r="C153" s="92" t="s">
        <v>5078</v>
      </c>
      <c r="D153" s="92"/>
      <c r="E153" s="92"/>
      <c r="F153" s="92"/>
      <c r="G153" s="93"/>
      <c r="H153" s="93"/>
      <c r="I153" s="93"/>
      <c r="J153" s="94"/>
      <c r="K153" s="98"/>
      <c r="L153" s="82"/>
      <c r="M153" s="82"/>
      <c r="N153" s="82"/>
      <c r="O153" s="82"/>
      <c r="P153" s="82"/>
      <c r="Q153" s="82"/>
      <c r="R153" s="82"/>
      <c r="S153" s="82"/>
      <c r="T153" s="82"/>
      <c r="U153" s="82"/>
      <c r="V153" s="82"/>
      <c r="W153" s="82"/>
      <c r="X153" s="82"/>
      <c r="Y153" s="82"/>
      <c r="Z153" s="82"/>
      <c r="AA153" s="82"/>
      <c r="AB153" s="82"/>
      <c r="AC153" s="82"/>
      <c r="AD153" s="82"/>
      <c r="AE153" s="82"/>
      <c r="AF153" s="82"/>
      <c r="AG153" s="82"/>
      <c r="AH153" s="82"/>
      <c r="AI153" s="82"/>
      <c r="AJ153" s="82"/>
      <c r="AK153" s="82"/>
      <c r="AL153" s="82"/>
      <c r="AM153" s="82"/>
      <c r="AN153" s="82"/>
      <c r="AO153" s="82"/>
      <c r="AP153" s="82"/>
      <c r="AQ153" s="82"/>
      <c r="AR153" s="82"/>
      <c r="AS153" s="82"/>
      <c r="AT153" s="82"/>
      <c r="AU153" s="82"/>
      <c r="AV153" s="82"/>
      <c r="AW153" s="82"/>
      <c r="AX153" s="82"/>
      <c r="AY153" s="82"/>
    </row>
    <row r="154" spans="1:51" ht="13.2">
      <c r="A154" s="92" t="s">
        <v>6923</v>
      </c>
      <c r="B154" s="92" t="s">
        <v>6924</v>
      </c>
      <c r="C154" s="92" t="s">
        <v>5078</v>
      </c>
      <c r="D154" s="92"/>
      <c r="E154" s="92"/>
      <c r="F154" s="92"/>
      <c r="G154" s="93"/>
      <c r="H154" s="93"/>
      <c r="I154" s="93"/>
      <c r="J154" s="94"/>
      <c r="K154" s="98"/>
      <c r="L154" s="82"/>
      <c r="M154" s="82"/>
      <c r="N154" s="82"/>
      <c r="O154" s="82"/>
      <c r="P154" s="82"/>
      <c r="Q154" s="82"/>
      <c r="R154" s="82"/>
      <c r="S154" s="82"/>
      <c r="T154" s="82"/>
      <c r="U154" s="82"/>
      <c r="V154" s="82"/>
      <c r="W154" s="82"/>
      <c r="X154" s="82"/>
      <c r="Y154" s="82"/>
      <c r="Z154" s="82"/>
      <c r="AA154" s="82"/>
      <c r="AB154" s="82"/>
      <c r="AC154" s="82"/>
      <c r="AD154" s="82"/>
      <c r="AE154" s="82"/>
      <c r="AF154" s="82"/>
      <c r="AG154" s="82"/>
      <c r="AH154" s="82"/>
      <c r="AI154" s="82"/>
      <c r="AJ154" s="82"/>
      <c r="AK154" s="82"/>
      <c r="AL154" s="82"/>
      <c r="AM154" s="82"/>
      <c r="AN154" s="82"/>
      <c r="AO154" s="82"/>
      <c r="AP154" s="82"/>
      <c r="AQ154" s="82"/>
      <c r="AR154" s="82"/>
      <c r="AS154" s="82"/>
      <c r="AT154" s="82"/>
      <c r="AU154" s="82"/>
      <c r="AV154" s="82"/>
      <c r="AW154" s="82"/>
      <c r="AX154" s="82"/>
      <c r="AY154" s="82"/>
    </row>
    <row r="155" spans="1:51" ht="13.2">
      <c r="A155" s="92" t="s">
        <v>6925</v>
      </c>
      <c r="B155" s="92" t="s">
        <v>6926</v>
      </c>
      <c r="C155" s="92" t="s">
        <v>5078</v>
      </c>
      <c r="D155" s="92"/>
      <c r="E155" s="92"/>
      <c r="F155" s="92"/>
      <c r="G155" s="93"/>
      <c r="H155" s="93"/>
      <c r="I155" s="93"/>
      <c r="J155" s="94"/>
      <c r="K155" s="98"/>
      <c r="L155" s="82"/>
      <c r="M155" s="82"/>
      <c r="N155" s="82"/>
      <c r="O155" s="82"/>
      <c r="P155" s="82"/>
      <c r="Q155" s="82"/>
      <c r="R155" s="82"/>
      <c r="S155" s="82"/>
      <c r="T155" s="82"/>
      <c r="U155" s="82"/>
      <c r="V155" s="82"/>
      <c r="W155" s="82"/>
      <c r="X155" s="82"/>
      <c r="Y155" s="82"/>
      <c r="Z155" s="82"/>
      <c r="AA155" s="82"/>
      <c r="AB155" s="82"/>
      <c r="AC155" s="82"/>
      <c r="AD155" s="82"/>
      <c r="AE155" s="82"/>
      <c r="AF155" s="82"/>
      <c r="AG155" s="82"/>
      <c r="AH155" s="82"/>
      <c r="AI155" s="82"/>
      <c r="AJ155" s="82"/>
      <c r="AK155" s="82"/>
      <c r="AL155" s="82"/>
      <c r="AM155" s="82"/>
      <c r="AN155" s="82"/>
      <c r="AO155" s="82"/>
      <c r="AP155" s="82"/>
      <c r="AQ155" s="82"/>
      <c r="AR155" s="82"/>
      <c r="AS155" s="82"/>
      <c r="AT155" s="82"/>
      <c r="AU155" s="82"/>
      <c r="AV155" s="82"/>
      <c r="AW155" s="82"/>
      <c r="AX155" s="82"/>
      <c r="AY155" s="82"/>
    </row>
    <row r="156" spans="1:51" ht="13.2">
      <c r="A156" s="92" t="s">
        <v>6927</v>
      </c>
      <c r="B156" s="92" t="s">
        <v>6928</v>
      </c>
      <c r="C156" s="92" t="s">
        <v>5078</v>
      </c>
      <c r="D156" s="92"/>
      <c r="E156" s="92"/>
      <c r="F156" s="92"/>
      <c r="G156" s="93"/>
      <c r="H156" s="93"/>
      <c r="I156" s="93"/>
      <c r="J156" s="94"/>
      <c r="K156" s="98"/>
      <c r="L156" s="82"/>
      <c r="M156" s="82"/>
      <c r="N156" s="82"/>
      <c r="O156" s="82"/>
      <c r="P156" s="82"/>
      <c r="Q156" s="82"/>
      <c r="R156" s="82"/>
      <c r="S156" s="82"/>
      <c r="T156" s="82"/>
      <c r="U156" s="82"/>
      <c r="V156" s="82"/>
      <c r="W156" s="82"/>
      <c r="X156" s="82"/>
      <c r="Y156" s="82"/>
      <c r="Z156" s="82"/>
      <c r="AA156" s="82"/>
      <c r="AB156" s="82"/>
      <c r="AC156" s="82"/>
      <c r="AD156" s="82"/>
      <c r="AE156" s="82"/>
      <c r="AF156" s="82"/>
      <c r="AG156" s="82"/>
      <c r="AH156" s="82"/>
      <c r="AI156" s="82"/>
      <c r="AJ156" s="82"/>
      <c r="AK156" s="82"/>
      <c r="AL156" s="82"/>
      <c r="AM156" s="82"/>
      <c r="AN156" s="82"/>
      <c r="AO156" s="82"/>
      <c r="AP156" s="82"/>
      <c r="AQ156" s="82"/>
      <c r="AR156" s="82"/>
      <c r="AS156" s="82"/>
      <c r="AT156" s="82"/>
      <c r="AU156" s="82"/>
      <c r="AV156" s="82"/>
      <c r="AW156" s="82"/>
      <c r="AX156" s="82"/>
      <c r="AY156" s="82"/>
    </row>
    <row r="157" spans="1:51" ht="13.2">
      <c r="A157" s="92" t="s">
        <v>6929</v>
      </c>
      <c r="B157" s="92" t="s">
        <v>6930</v>
      </c>
      <c r="C157" s="92" t="s">
        <v>5078</v>
      </c>
      <c r="D157" s="92"/>
      <c r="E157" s="92"/>
      <c r="F157" s="92"/>
      <c r="G157" s="93"/>
      <c r="H157" s="93"/>
      <c r="I157" s="93"/>
      <c r="J157" s="94"/>
      <c r="K157" s="98"/>
      <c r="L157" s="82"/>
      <c r="M157" s="82"/>
      <c r="N157" s="82"/>
      <c r="O157" s="82"/>
      <c r="P157" s="82"/>
      <c r="Q157" s="82"/>
      <c r="R157" s="82"/>
      <c r="S157" s="82"/>
      <c r="T157" s="82"/>
      <c r="U157" s="82"/>
      <c r="V157" s="82"/>
      <c r="W157" s="82"/>
      <c r="X157" s="82"/>
      <c r="Y157" s="82"/>
      <c r="Z157" s="82"/>
      <c r="AA157" s="82"/>
      <c r="AB157" s="82"/>
      <c r="AC157" s="82"/>
      <c r="AD157" s="82"/>
      <c r="AE157" s="82"/>
      <c r="AF157" s="82"/>
      <c r="AG157" s="82"/>
      <c r="AH157" s="82"/>
      <c r="AI157" s="82"/>
      <c r="AJ157" s="82"/>
      <c r="AK157" s="82"/>
      <c r="AL157" s="82"/>
      <c r="AM157" s="82"/>
      <c r="AN157" s="82"/>
      <c r="AO157" s="82"/>
      <c r="AP157" s="82"/>
      <c r="AQ157" s="82"/>
      <c r="AR157" s="82"/>
      <c r="AS157" s="82"/>
      <c r="AT157" s="82"/>
      <c r="AU157" s="82"/>
      <c r="AV157" s="82"/>
      <c r="AW157" s="82"/>
      <c r="AX157" s="82"/>
      <c r="AY157" s="82"/>
    </row>
    <row r="158" spans="1:51" ht="13.2">
      <c r="A158" s="92" t="s">
        <v>6931</v>
      </c>
      <c r="B158" s="92" t="s">
        <v>6932</v>
      </c>
      <c r="C158" s="92" t="s">
        <v>5078</v>
      </c>
      <c r="D158" s="92"/>
      <c r="E158" s="92"/>
      <c r="F158" s="92"/>
      <c r="G158" s="93"/>
      <c r="H158" s="93"/>
      <c r="I158" s="93"/>
      <c r="J158" s="94"/>
      <c r="K158" s="98"/>
      <c r="L158" s="82"/>
      <c r="M158" s="82"/>
      <c r="N158" s="82"/>
      <c r="O158" s="82"/>
      <c r="P158" s="82"/>
      <c r="Q158" s="82"/>
      <c r="R158" s="82"/>
      <c r="S158" s="82"/>
      <c r="T158" s="82"/>
      <c r="U158" s="82"/>
      <c r="V158" s="82"/>
      <c r="W158" s="82"/>
      <c r="X158" s="82"/>
      <c r="Y158" s="82"/>
      <c r="Z158" s="82"/>
      <c r="AA158" s="82"/>
      <c r="AB158" s="82"/>
      <c r="AC158" s="82"/>
      <c r="AD158" s="82"/>
      <c r="AE158" s="82"/>
      <c r="AF158" s="82"/>
      <c r="AG158" s="82"/>
      <c r="AH158" s="82"/>
      <c r="AI158" s="82"/>
      <c r="AJ158" s="82"/>
      <c r="AK158" s="82"/>
      <c r="AL158" s="82"/>
      <c r="AM158" s="82"/>
      <c r="AN158" s="82"/>
      <c r="AO158" s="82"/>
      <c r="AP158" s="82"/>
      <c r="AQ158" s="82"/>
      <c r="AR158" s="82"/>
      <c r="AS158" s="82"/>
      <c r="AT158" s="82"/>
      <c r="AU158" s="82"/>
      <c r="AV158" s="82"/>
      <c r="AW158" s="82"/>
      <c r="AX158" s="82"/>
      <c r="AY158" s="82"/>
    </row>
    <row r="159" spans="1:51" ht="13.2">
      <c r="A159" s="92" t="s">
        <v>2697</v>
      </c>
      <c r="B159" s="92" t="s">
        <v>2700</v>
      </c>
      <c r="C159" s="92" t="s">
        <v>5078</v>
      </c>
      <c r="D159" s="92"/>
      <c r="E159" s="92"/>
      <c r="F159" s="92"/>
      <c r="G159" s="93"/>
      <c r="H159" s="93"/>
      <c r="I159" s="93"/>
      <c r="J159" s="94"/>
      <c r="K159" s="98"/>
      <c r="L159" s="82"/>
      <c r="M159" s="82"/>
      <c r="N159" s="82"/>
      <c r="O159" s="82"/>
      <c r="P159" s="82"/>
      <c r="Q159" s="82"/>
      <c r="R159" s="82"/>
      <c r="S159" s="82"/>
      <c r="T159" s="82"/>
      <c r="U159" s="82"/>
      <c r="V159" s="82"/>
      <c r="W159" s="82"/>
      <c r="X159" s="82"/>
      <c r="Y159" s="82"/>
      <c r="Z159" s="82"/>
      <c r="AA159" s="82"/>
      <c r="AB159" s="82"/>
      <c r="AC159" s="82"/>
      <c r="AD159" s="82"/>
      <c r="AE159" s="82"/>
      <c r="AF159" s="82"/>
      <c r="AG159" s="82"/>
      <c r="AH159" s="82"/>
      <c r="AI159" s="82"/>
      <c r="AJ159" s="82"/>
      <c r="AK159" s="82"/>
      <c r="AL159" s="82"/>
      <c r="AM159" s="82"/>
      <c r="AN159" s="82"/>
      <c r="AO159" s="82"/>
      <c r="AP159" s="82"/>
      <c r="AQ159" s="82"/>
      <c r="AR159" s="82"/>
      <c r="AS159" s="82"/>
      <c r="AT159" s="82"/>
      <c r="AU159" s="82"/>
      <c r="AV159" s="82"/>
      <c r="AW159" s="82"/>
      <c r="AX159" s="82"/>
      <c r="AY159" s="82"/>
    </row>
    <row r="160" spans="1:51" ht="13.2">
      <c r="A160" s="92" t="s">
        <v>6933</v>
      </c>
      <c r="B160" s="92" t="s">
        <v>6934</v>
      </c>
      <c r="C160" s="92" t="s">
        <v>5078</v>
      </c>
      <c r="D160" s="92"/>
      <c r="E160" s="92"/>
      <c r="F160" s="92"/>
      <c r="G160" s="93"/>
      <c r="H160" s="93"/>
      <c r="I160" s="93"/>
      <c r="J160" s="94"/>
      <c r="K160" s="98"/>
      <c r="L160" s="82"/>
      <c r="M160" s="82"/>
      <c r="N160" s="82"/>
      <c r="O160" s="82"/>
      <c r="P160" s="82"/>
      <c r="Q160" s="82"/>
      <c r="R160" s="82"/>
      <c r="S160" s="82"/>
      <c r="T160" s="82"/>
      <c r="U160" s="82"/>
      <c r="V160" s="82"/>
      <c r="W160" s="82"/>
      <c r="X160" s="82"/>
      <c r="Y160" s="82"/>
      <c r="Z160" s="82"/>
      <c r="AA160" s="82"/>
      <c r="AB160" s="82"/>
      <c r="AC160" s="82"/>
      <c r="AD160" s="82"/>
      <c r="AE160" s="82"/>
      <c r="AF160" s="82"/>
      <c r="AG160" s="82"/>
      <c r="AH160" s="82"/>
      <c r="AI160" s="82"/>
      <c r="AJ160" s="82"/>
      <c r="AK160" s="82"/>
      <c r="AL160" s="82"/>
      <c r="AM160" s="82"/>
      <c r="AN160" s="82"/>
      <c r="AO160" s="82"/>
      <c r="AP160" s="82"/>
      <c r="AQ160" s="82"/>
      <c r="AR160" s="82"/>
      <c r="AS160" s="82"/>
      <c r="AT160" s="82"/>
      <c r="AU160" s="82"/>
      <c r="AV160" s="82"/>
      <c r="AW160" s="82"/>
      <c r="AX160" s="82"/>
      <c r="AY160" s="82"/>
    </row>
    <row r="161" spans="1:51" ht="13.2">
      <c r="A161" s="92" t="s">
        <v>2701</v>
      </c>
      <c r="B161" s="92" t="s">
        <v>2704</v>
      </c>
      <c r="C161" s="92" t="s">
        <v>5078</v>
      </c>
      <c r="D161" s="92"/>
      <c r="E161" s="92"/>
      <c r="F161" s="92"/>
      <c r="G161" s="93"/>
      <c r="H161" s="93"/>
      <c r="I161" s="93"/>
      <c r="J161" s="94"/>
      <c r="K161" s="98"/>
      <c r="L161" s="82"/>
      <c r="M161" s="82"/>
      <c r="N161" s="82"/>
      <c r="O161" s="82"/>
      <c r="P161" s="82"/>
      <c r="Q161" s="82"/>
      <c r="R161" s="82"/>
      <c r="S161" s="82"/>
      <c r="T161" s="82"/>
      <c r="U161" s="82"/>
      <c r="V161" s="82"/>
      <c r="W161" s="82"/>
      <c r="X161" s="82"/>
      <c r="Y161" s="82"/>
      <c r="Z161" s="82"/>
      <c r="AA161" s="82"/>
      <c r="AB161" s="82"/>
      <c r="AC161" s="82"/>
      <c r="AD161" s="82"/>
      <c r="AE161" s="82"/>
      <c r="AF161" s="82"/>
      <c r="AG161" s="82"/>
      <c r="AH161" s="82"/>
      <c r="AI161" s="82"/>
      <c r="AJ161" s="82"/>
      <c r="AK161" s="82"/>
      <c r="AL161" s="82"/>
      <c r="AM161" s="82"/>
      <c r="AN161" s="82"/>
      <c r="AO161" s="82"/>
      <c r="AP161" s="82"/>
      <c r="AQ161" s="82"/>
      <c r="AR161" s="82"/>
      <c r="AS161" s="82"/>
      <c r="AT161" s="82"/>
      <c r="AU161" s="82"/>
      <c r="AV161" s="82"/>
      <c r="AW161" s="82"/>
      <c r="AX161" s="82"/>
      <c r="AY161" s="82"/>
    </row>
    <row r="162" spans="1:51" ht="13.2">
      <c r="A162" s="92" t="s">
        <v>6935</v>
      </c>
      <c r="B162" s="92" t="s">
        <v>6936</v>
      </c>
      <c r="C162" s="92" t="s">
        <v>5078</v>
      </c>
      <c r="D162" s="92"/>
      <c r="E162" s="92"/>
      <c r="F162" s="92"/>
      <c r="G162" s="93"/>
      <c r="H162" s="93"/>
      <c r="I162" s="93"/>
      <c r="J162" s="94"/>
      <c r="K162" s="98"/>
      <c r="L162" s="82"/>
      <c r="M162" s="82"/>
      <c r="N162" s="82"/>
      <c r="O162" s="82"/>
      <c r="P162" s="82"/>
      <c r="Q162" s="82"/>
      <c r="R162" s="82"/>
      <c r="S162" s="82"/>
      <c r="T162" s="82"/>
      <c r="U162" s="82"/>
      <c r="V162" s="82"/>
      <c r="W162" s="82"/>
      <c r="X162" s="82"/>
      <c r="Y162" s="82"/>
      <c r="Z162" s="82"/>
      <c r="AA162" s="82"/>
      <c r="AB162" s="82"/>
      <c r="AC162" s="82"/>
      <c r="AD162" s="82"/>
      <c r="AE162" s="82"/>
      <c r="AF162" s="82"/>
      <c r="AG162" s="82"/>
      <c r="AH162" s="82"/>
      <c r="AI162" s="82"/>
      <c r="AJ162" s="82"/>
      <c r="AK162" s="82"/>
      <c r="AL162" s="82"/>
      <c r="AM162" s="82"/>
      <c r="AN162" s="82"/>
      <c r="AO162" s="82"/>
      <c r="AP162" s="82"/>
      <c r="AQ162" s="82"/>
      <c r="AR162" s="82"/>
      <c r="AS162" s="82"/>
      <c r="AT162" s="82"/>
      <c r="AU162" s="82"/>
      <c r="AV162" s="82"/>
      <c r="AW162" s="82"/>
      <c r="AX162" s="82"/>
      <c r="AY162" s="82"/>
    </row>
    <row r="163" spans="1:51" ht="13.2">
      <c r="A163" s="92" t="s">
        <v>2705</v>
      </c>
      <c r="B163" s="92" t="s">
        <v>2709</v>
      </c>
      <c r="C163" s="92" t="s">
        <v>5078</v>
      </c>
      <c r="D163" s="92"/>
      <c r="E163" s="92"/>
      <c r="F163" s="92"/>
      <c r="G163" s="93"/>
      <c r="H163" s="93"/>
      <c r="I163" s="93"/>
      <c r="J163" s="94"/>
      <c r="K163" s="98"/>
      <c r="L163" s="82"/>
      <c r="M163" s="82"/>
      <c r="N163" s="82"/>
      <c r="O163" s="82"/>
      <c r="P163" s="82"/>
      <c r="Q163" s="82"/>
      <c r="R163" s="82"/>
      <c r="S163" s="82"/>
      <c r="T163" s="82"/>
      <c r="U163" s="82"/>
      <c r="V163" s="82"/>
      <c r="W163" s="82"/>
      <c r="X163" s="82"/>
      <c r="Y163" s="82"/>
      <c r="Z163" s="82"/>
      <c r="AA163" s="82"/>
      <c r="AB163" s="82"/>
      <c r="AC163" s="82"/>
      <c r="AD163" s="82"/>
      <c r="AE163" s="82"/>
      <c r="AF163" s="82"/>
      <c r="AG163" s="82"/>
      <c r="AH163" s="82"/>
      <c r="AI163" s="82"/>
      <c r="AJ163" s="82"/>
      <c r="AK163" s="82"/>
      <c r="AL163" s="82"/>
      <c r="AM163" s="82"/>
      <c r="AN163" s="82"/>
      <c r="AO163" s="82"/>
      <c r="AP163" s="82"/>
      <c r="AQ163" s="82"/>
      <c r="AR163" s="82"/>
      <c r="AS163" s="82"/>
      <c r="AT163" s="82"/>
      <c r="AU163" s="82"/>
      <c r="AV163" s="82"/>
      <c r="AW163" s="82"/>
      <c r="AX163" s="82"/>
      <c r="AY163" s="82"/>
    </row>
    <row r="164" spans="1:51" ht="13.2">
      <c r="A164" s="92" t="s">
        <v>6937</v>
      </c>
      <c r="B164" s="92" t="s">
        <v>6938</v>
      </c>
      <c r="C164" s="92" t="s">
        <v>5244</v>
      </c>
      <c r="D164" s="92"/>
      <c r="E164" s="92"/>
      <c r="F164" s="92"/>
      <c r="G164" s="93"/>
      <c r="H164" s="93"/>
      <c r="I164" s="93"/>
      <c r="J164" s="94"/>
      <c r="K164" s="98"/>
      <c r="L164" s="82"/>
      <c r="M164" s="82"/>
      <c r="N164" s="82"/>
      <c r="O164" s="82"/>
      <c r="P164" s="82"/>
      <c r="Q164" s="82"/>
      <c r="R164" s="82"/>
      <c r="S164" s="82"/>
      <c r="T164" s="82"/>
      <c r="U164" s="82"/>
      <c r="V164" s="82"/>
      <c r="W164" s="82"/>
      <c r="X164" s="82"/>
      <c r="Y164" s="82"/>
      <c r="Z164" s="82"/>
      <c r="AA164" s="82"/>
      <c r="AB164" s="82"/>
      <c r="AC164" s="82"/>
      <c r="AD164" s="82"/>
      <c r="AE164" s="82"/>
      <c r="AF164" s="82"/>
      <c r="AG164" s="82"/>
      <c r="AH164" s="82"/>
      <c r="AI164" s="82"/>
      <c r="AJ164" s="82"/>
      <c r="AK164" s="82"/>
      <c r="AL164" s="82"/>
      <c r="AM164" s="82"/>
      <c r="AN164" s="82"/>
      <c r="AO164" s="82"/>
      <c r="AP164" s="82"/>
      <c r="AQ164" s="82"/>
      <c r="AR164" s="82"/>
      <c r="AS164" s="82"/>
      <c r="AT164" s="82"/>
      <c r="AU164" s="82"/>
      <c r="AV164" s="82"/>
      <c r="AW164" s="82"/>
      <c r="AX164" s="82"/>
      <c r="AY164" s="82"/>
    </row>
    <row r="165" spans="1:51" ht="13.2">
      <c r="A165" s="92" t="s">
        <v>2726</v>
      </c>
      <c r="B165" s="92" t="s">
        <v>2729</v>
      </c>
      <c r="C165" s="92" t="s">
        <v>5078</v>
      </c>
      <c r="D165" s="92"/>
      <c r="E165" s="92"/>
      <c r="F165" s="92"/>
      <c r="G165" s="93"/>
      <c r="H165" s="93"/>
      <c r="I165" s="93"/>
      <c r="J165" s="94"/>
      <c r="K165" s="98"/>
      <c r="L165" s="82"/>
      <c r="M165" s="82"/>
      <c r="N165" s="82"/>
      <c r="O165" s="82"/>
      <c r="P165" s="82"/>
      <c r="Q165" s="82"/>
      <c r="R165" s="82"/>
      <c r="S165" s="82"/>
      <c r="T165" s="82"/>
      <c r="U165" s="82"/>
      <c r="V165" s="82"/>
      <c r="W165" s="82"/>
      <c r="X165" s="82"/>
      <c r="Y165" s="82"/>
      <c r="Z165" s="82"/>
      <c r="AA165" s="82"/>
      <c r="AB165" s="82"/>
      <c r="AC165" s="82"/>
      <c r="AD165" s="82"/>
      <c r="AE165" s="82"/>
      <c r="AF165" s="82"/>
      <c r="AG165" s="82"/>
      <c r="AH165" s="82"/>
      <c r="AI165" s="82"/>
      <c r="AJ165" s="82"/>
      <c r="AK165" s="82"/>
      <c r="AL165" s="82"/>
      <c r="AM165" s="82"/>
      <c r="AN165" s="82"/>
      <c r="AO165" s="82"/>
      <c r="AP165" s="82"/>
      <c r="AQ165" s="82"/>
      <c r="AR165" s="82"/>
      <c r="AS165" s="82"/>
      <c r="AT165" s="82"/>
      <c r="AU165" s="82"/>
      <c r="AV165" s="82"/>
      <c r="AW165" s="82"/>
      <c r="AX165" s="82"/>
      <c r="AY165" s="82"/>
    </row>
    <row r="166" spans="1:51" ht="13.2">
      <c r="A166" s="92" t="s">
        <v>6939</v>
      </c>
      <c r="B166" s="92" t="s">
        <v>6940</v>
      </c>
      <c r="C166" s="92" t="s">
        <v>5078</v>
      </c>
      <c r="D166" s="92"/>
      <c r="E166" s="92"/>
      <c r="F166" s="92"/>
      <c r="G166" s="93"/>
      <c r="H166" s="93"/>
      <c r="I166" s="93"/>
      <c r="J166" s="94"/>
      <c r="K166" s="98"/>
      <c r="L166" s="82"/>
      <c r="M166" s="82"/>
      <c r="N166" s="82"/>
      <c r="O166" s="82"/>
      <c r="P166" s="82"/>
      <c r="Q166" s="82"/>
      <c r="R166" s="82"/>
      <c r="S166" s="82"/>
      <c r="T166" s="82"/>
      <c r="U166" s="82"/>
      <c r="V166" s="82"/>
      <c r="W166" s="82"/>
      <c r="X166" s="82"/>
      <c r="Y166" s="82"/>
      <c r="Z166" s="82"/>
      <c r="AA166" s="82"/>
      <c r="AB166" s="82"/>
      <c r="AC166" s="82"/>
      <c r="AD166" s="82"/>
      <c r="AE166" s="82"/>
      <c r="AF166" s="82"/>
      <c r="AG166" s="82"/>
      <c r="AH166" s="82"/>
      <c r="AI166" s="82"/>
      <c r="AJ166" s="82"/>
      <c r="AK166" s="82"/>
      <c r="AL166" s="82"/>
      <c r="AM166" s="82"/>
      <c r="AN166" s="82"/>
      <c r="AO166" s="82"/>
      <c r="AP166" s="82"/>
      <c r="AQ166" s="82"/>
      <c r="AR166" s="82"/>
      <c r="AS166" s="82"/>
      <c r="AT166" s="82"/>
      <c r="AU166" s="82"/>
      <c r="AV166" s="82"/>
      <c r="AW166" s="82"/>
      <c r="AX166" s="82"/>
      <c r="AY166" s="82"/>
    </row>
    <row r="167" spans="1:51" ht="13.2">
      <c r="A167" s="92" t="s">
        <v>6941</v>
      </c>
      <c r="B167" s="92" t="s">
        <v>6942</v>
      </c>
      <c r="C167" s="92" t="s">
        <v>5078</v>
      </c>
      <c r="D167" s="92"/>
      <c r="E167" s="92"/>
      <c r="F167" s="92"/>
      <c r="G167" s="93"/>
      <c r="H167" s="93"/>
      <c r="I167" s="93"/>
      <c r="J167" s="94"/>
      <c r="K167" s="98"/>
      <c r="L167" s="82"/>
      <c r="M167" s="82"/>
      <c r="N167" s="82"/>
      <c r="O167" s="82"/>
      <c r="P167" s="82"/>
      <c r="Q167" s="82"/>
      <c r="R167" s="82"/>
      <c r="S167" s="82"/>
      <c r="T167" s="82"/>
      <c r="U167" s="82"/>
      <c r="V167" s="82"/>
      <c r="W167" s="82"/>
      <c r="X167" s="82"/>
      <c r="Y167" s="82"/>
      <c r="Z167" s="82"/>
      <c r="AA167" s="82"/>
      <c r="AB167" s="82"/>
      <c r="AC167" s="82"/>
      <c r="AD167" s="82"/>
      <c r="AE167" s="82"/>
      <c r="AF167" s="82"/>
      <c r="AG167" s="82"/>
      <c r="AH167" s="82"/>
      <c r="AI167" s="82"/>
      <c r="AJ167" s="82"/>
      <c r="AK167" s="82"/>
      <c r="AL167" s="82"/>
      <c r="AM167" s="82"/>
      <c r="AN167" s="82"/>
      <c r="AO167" s="82"/>
      <c r="AP167" s="82"/>
      <c r="AQ167" s="82"/>
      <c r="AR167" s="82"/>
      <c r="AS167" s="82"/>
      <c r="AT167" s="82"/>
      <c r="AU167" s="82"/>
      <c r="AV167" s="82"/>
      <c r="AW167" s="82"/>
      <c r="AX167" s="82"/>
      <c r="AY167" s="82"/>
    </row>
    <row r="168" spans="1:51" ht="13.8">
      <c r="A168" s="92" t="s">
        <v>6943</v>
      </c>
      <c r="B168" s="102" t="s">
        <v>6944</v>
      </c>
      <c r="C168" s="92" t="s">
        <v>5078</v>
      </c>
      <c r="D168" s="92"/>
      <c r="E168" s="92"/>
      <c r="F168" s="92"/>
      <c r="G168" s="93"/>
      <c r="H168" s="93"/>
      <c r="I168" s="93"/>
      <c r="J168" s="94"/>
      <c r="K168" s="98"/>
      <c r="L168" s="82"/>
      <c r="M168" s="82"/>
      <c r="N168" s="82"/>
      <c r="O168" s="82"/>
      <c r="P168" s="82"/>
      <c r="Q168" s="82"/>
      <c r="R168" s="82"/>
      <c r="S168" s="82"/>
      <c r="T168" s="82"/>
      <c r="U168" s="82"/>
      <c r="V168" s="82"/>
      <c r="W168" s="82"/>
      <c r="X168" s="82"/>
      <c r="Y168" s="82"/>
      <c r="Z168" s="82"/>
      <c r="AA168" s="82"/>
      <c r="AB168" s="82"/>
      <c r="AC168" s="82"/>
      <c r="AD168" s="82"/>
      <c r="AE168" s="82"/>
      <c r="AF168" s="82"/>
      <c r="AG168" s="82"/>
      <c r="AH168" s="82"/>
      <c r="AI168" s="82"/>
      <c r="AJ168" s="82"/>
      <c r="AK168" s="82"/>
      <c r="AL168" s="82"/>
      <c r="AM168" s="82"/>
      <c r="AN168" s="82"/>
      <c r="AO168" s="82"/>
      <c r="AP168" s="82"/>
      <c r="AQ168" s="82"/>
      <c r="AR168" s="82"/>
      <c r="AS168" s="82"/>
      <c r="AT168" s="82"/>
      <c r="AU168" s="82"/>
      <c r="AV168" s="82"/>
      <c r="AW168" s="82"/>
      <c r="AX168" s="82"/>
      <c r="AY168" s="82"/>
    </row>
    <row r="169" spans="1:51" ht="13.2">
      <c r="A169" s="92" t="s">
        <v>6945</v>
      </c>
      <c r="B169" s="92" t="s">
        <v>6946</v>
      </c>
      <c r="C169" s="92" t="s">
        <v>5244</v>
      </c>
      <c r="D169" s="92"/>
      <c r="E169" s="92"/>
      <c r="F169" s="92"/>
      <c r="G169" s="93"/>
      <c r="H169" s="93"/>
      <c r="I169" s="93"/>
      <c r="J169" s="94"/>
      <c r="K169" s="98"/>
      <c r="L169" s="82"/>
      <c r="M169" s="82"/>
      <c r="N169" s="82"/>
      <c r="O169" s="82"/>
      <c r="P169" s="82"/>
      <c r="Q169" s="82"/>
      <c r="R169" s="82"/>
      <c r="S169" s="82"/>
      <c r="T169" s="82"/>
      <c r="U169" s="82"/>
      <c r="V169" s="82"/>
      <c r="W169" s="82"/>
      <c r="X169" s="82"/>
      <c r="Y169" s="82"/>
      <c r="Z169" s="82"/>
      <c r="AA169" s="82"/>
      <c r="AB169" s="82"/>
      <c r="AC169" s="82"/>
      <c r="AD169" s="82"/>
      <c r="AE169" s="82"/>
      <c r="AF169" s="82"/>
      <c r="AG169" s="82"/>
      <c r="AH169" s="82"/>
      <c r="AI169" s="82"/>
      <c r="AJ169" s="82"/>
      <c r="AK169" s="82"/>
      <c r="AL169" s="82"/>
      <c r="AM169" s="82"/>
      <c r="AN169" s="82"/>
      <c r="AO169" s="82"/>
      <c r="AP169" s="82"/>
      <c r="AQ169" s="82"/>
      <c r="AR169" s="82"/>
      <c r="AS169" s="82"/>
      <c r="AT169" s="82"/>
      <c r="AU169" s="82"/>
      <c r="AV169" s="82"/>
      <c r="AW169" s="82"/>
      <c r="AX169" s="82"/>
      <c r="AY169" s="82"/>
    </row>
    <row r="170" spans="1:51" ht="13.2">
      <c r="A170" s="92" t="s">
        <v>2883</v>
      </c>
      <c r="B170" s="92" t="s">
        <v>2886</v>
      </c>
      <c r="C170" s="92" t="s">
        <v>5244</v>
      </c>
      <c r="D170" s="92"/>
      <c r="E170" s="92"/>
      <c r="F170" s="92"/>
      <c r="G170" s="93"/>
      <c r="H170" s="93"/>
      <c r="I170" s="93"/>
      <c r="J170" s="94"/>
      <c r="K170" s="98"/>
      <c r="L170" s="82"/>
      <c r="M170" s="82"/>
      <c r="N170" s="82"/>
      <c r="O170" s="82"/>
      <c r="P170" s="82"/>
      <c r="Q170" s="82"/>
      <c r="R170" s="82"/>
      <c r="S170" s="82"/>
      <c r="T170" s="82"/>
      <c r="U170" s="82"/>
      <c r="V170" s="82"/>
      <c r="W170" s="82"/>
      <c r="X170" s="82"/>
      <c r="Y170" s="82"/>
      <c r="Z170" s="82"/>
      <c r="AA170" s="82"/>
      <c r="AB170" s="82"/>
      <c r="AC170" s="82"/>
      <c r="AD170" s="82"/>
      <c r="AE170" s="82"/>
      <c r="AF170" s="82"/>
      <c r="AG170" s="82"/>
      <c r="AH170" s="82"/>
      <c r="AI170" s="82"/>
      <c r="AJ170" s="82"/>
      <c r="AK170" s="82"/>
      <c r="AL170" s="82"/>
      <c r="AM170" s="82"/>
      <c r="AN170" s="82"/>
      <c r="AO170" s="82"/>
      <c r="AP170" s="82"/>
      <c r="AQ170" s="82"/>
      <c r="AR170" s="82"/>
      <c r="AS170" s="82"/>
      <c r="AT170" s="82"/>
      <c r="AU170" s="82"/>
      <c r="AV170" s="82"/>
      <c r="AW170" s="82"/>
      <c r="AX170" s="82"/>
      <c r="AY170" s="82"/>
    </row>
    <row r="171" spans="1:51" ht="13.2">
      <c r="A171" s="92" t="s">
        <v>6947</v>
      </c>
      <c r="B171" s="92" t="s">
        <v>6948</v>
      </c>
      <c r="C171" s="92" t="s">
        <v>5078</v>
      </c>
      <c r="D171" s="92"/>
      <c r="E171" s="92"/>
      <c r="F171" s="92"/>
      <c r="G171" s="93"/>
      <c r="H171" s="93"/>
      <c r="I171" s="93"/>
      <c r="J171" s="94"/>
      <c r="K171" s="98"/>
      <c r="L171" s="82"/>
      <c r="M171" s="82"/>
      <c r="N171" s="82"/>
      <c r="O171" s="82"/>
      <c r="P171" s="82"/>
      <c r="Q171" s="82"/>
      <c r="R171" s="82"/>
      <c r="S171" s="82"/>
      <c r="T171" s="82"/>
      <c r="U171" s="82"/>
      <c r="V171" s="82"/>
      <c r="W171" s="82"/>
      <c r="X171" s="82"/>
      <c r="Y171" s="82"/>
      <c r="Z171" s="82"/>
      <c r="AA171" s="82"/>
      <c r="AB171" s="82"/>
      <c r="AC171" s="82"/>
      <c r="AD171" s="82"/>
      <c r="AE171" s="82"/>
      <c r="AF171" s="82"/>
      <c r="AG171" s="82"/>
      <c r="AH171" s="82"/>
      <c r="AI171" s="82"/>
      <c r="AJ171" s="82"/>
      <c r="AK171" s="82"/>
      <c r="AL171" s="82"/>
      <c r="AM171" s="82"/>
      <c r="AN171" s="82"/>
      <c r="AO171" s="82"/>
      <c r="AP171" s="82"/>
      <c r="AQ171" s="82"/>
      <c r="AR171" s="82"/>
      <c r="AS171" s="82"/>
      <c r="AT171" s="82"/>
      <c r="AU171" s="82"/>
      <c r="AV171" s="82"/>
      <c r="AW171" s="82"/>
      <c r="AX171" s="82"/>
      <c r="AY171" s="82"/>
    </row>
    <row r="172" spans="1:51" ht="13.2">
      <c r="A172" s="92" t="s">
        <v>6949</v>
      </c>
      <c r="B172" s="92">
        <v>542449</v>
      </c>
      <c r="C172" s="92" t="s">
        <v>5078</v>
      </c>
      <c r="D172" s="92"/>
      <c r="E172" s="92"/>
      <c r="F172" s="92"/>
      <c r="G172" s="93"/>
      <c r="H172" s="93"/>
      <c r="I172" s="93"/>
      <c r="J172" s="94"/>
      <c r="K172" s="98"/>
      <c r="L172" s="82"/>
      <c r="M172" s="82"/>
      <c r="N172" s="82"/>
      <c r="O172" s="82"/>
      <c r="P172" s="82"/>
      <c r="Q172" s="82"/>
      <c r="R172" s="82"/>
      <c r="S172" s="82"/>
      <c r="T172" s="82"/>
      <c r="U172" s="82"/>
      <c r="V172" s="82"/>
      <c r="W172" s="82"/>
      <c r="X172" s="82"/>
      <c r="Y172" s="82"/>
      <c r="Z172" s="82"/>
      <c r="AA172" s="82"/>
      <c r="AB172" s="82"/>
      <c r="AC172" s="82"/>
      <c r="AD172" s="82"/>
      <c r="AE172" s="82"/>
      <c r="AF172" s="82"/>
      <c r="AG172" s="82"/>
      <c r="AH172" s="82"/>
      <c r="AI172" s="82"/>
      <c r="AJ172" s="82"/>
      <c r="AK172" s="82"/>
      <c r="AL172" s="82"/>
      <c r="AM172" s="82"/>
      <c r="AN172" s="82"/>
      <c r="AO172" s="82"/>
      <c r="AP172" s="82"/>
      <c r="AQ172" s="82"/>
      <c r="AR172" s="82"/>
      <c r="AS172" s="82"/>
      <c r="AT172" s="82"/>
      <c r="AU172" s="82"/>
      <c r="AV172" s="82"/>
      <c r="AW172" s="82"/>
      <c r="AX172" s="82"/>
      <c r="AY172" s="82"/>
    </row>
    <row r="173" spans="1:51" ht="13.2">
      <c r="A173" s="92" t="s">
        <v>6950</v>
      </c>
      <c r="B173" s="92" t="s">
        <v>6951</v>
      </c>
      <c r="C173" s="92" t="s">
        <v>5078</v>
      </c>
      <c r="D173" s="92"/>
      <c r="E173" s="92"/>
      <c r="F173" s="92"/>
      <c r="G173" s="93"/>
      <c r="H173" s="93"/>
      <c r="I173" s="93"/>
      <c r="J173" s="94"/>
      <c r="K173" s="98"/>
      <c r="L173" s="82"/>
      <c r="M173" s="82"/>
      <c r="N173" s="82"/>
      <c r="O173" s="82"/>
      <c r="P173" s="82"/>
      <c r="Q173" s="82"/>
      <c r="R173" s="82"/>
      <c r="S173" s="82"/>
      <c r="T173" s="82"/>
      <c r="U173" s="82"/>
      <c r="V173" s="82"/>
      <c r="W173" s="82"/>
      <c r="X173" s="82"/>
      <c r="Y173" s="82"/>
      <c r="Z173" s="82"/>
      <c r="AA173" s="82"/>
      <c r="AB173" s="82"/>
      <c r="AC173" s="82"/>
      <c r="AD173" s="82"/>
      <c r="AE173" s="82"/>
      <c r="AF173" s="82"/>
      <c r="AG173" s="82"/>
      <c r="AH173" s="82"/>
      <c r="AI173" s="82"/>
      <c r="AJ173" s="82"/>
      <c r="AK173" s="82"/>
      <c r="AL173" s="82"/>
      <c r="AM173" s="82"/>
      <c r="AN173" s="82"/>
      <c r="AO173" s="82"/>
      <c r="AP173" s="82"/>
      <c r="AQ173" s="82"/>
      <c r="AR173" s="82"/>
      <c r="AS173" s="82"/>
      <c r="AT173" s="82"/>
      <c r="AU173" s="82"/>
      <c r="AV173" s="82"/>
      <c r="AW173" s="82"/>
      <c r="AX173" s="82"/>
      <c r="AY173" s="82"/>
    </row>
    <row r="174" spans="1:51" ht="13.2">
      <c r="A174" s="92" t="s">
        <v>6952</v>
      </c>
      <c r="B174" s="92" t="s">
        <v>6953</v>
      </c>
      <c r="C174" s="92" t="s">
        <v>5078</v>
      </c>
      <c r="D174" s="92"/>
      <c r="E174" s="92"/>
      <c r="F174" s="92"/>
      <c r="G174" s="93"/>
      <c r="H174" s="93"/>
      <c r="I174" s="93"/>
      <c r="J174" s="94"/>
      <c r="K174" s="98"/>
      <c r="L174" s="82"/>
      <c r="M174" s="82"/>
      <c r="N174" s="82"/>
      <c r="O174" s="82"/>
      <c r="P174" s="82"/>
      <c r="Q174" s="82"/>
      <c r="R174" s="82"/>
      <c r="S174" s="82"/>
      <c r="T174" s="82"/>
      <c r="U174" s="82"/>
      <c r="V174" s="82"/>
      <c r="W174" s="82"/>
      <c r="X174" s="82"/>
      <c r="Y174" s="82"/>
      <c r="Z174" s="82"/>
      <c r="AA174" s="82"/>
      <c r="AB174" s="82"/>
      <c r="AC174" s="82"/>
      <c r="AD174" s="82"/>
      <c r="AE174" s="82"/>
      <c r="AF174" s="82"/>
      <c r="AG174" s="82"/>
      <c r="AH174" s="82"/>
      <c r="AI174" s="82"/>
      <c r="AJ174" s="82"/>
      <c r="AK174" s="82"/>
      <c r="AL174" s="82"/>
      <c r="AM174" s="82"/>
      <c r="AN174" s="82"/>
      <c r="AO174" s="82"/>
      <c r="AP174" s="82"/>
      <c r="AQ174" s="82"/>
      <c r="AR174" s="82"/>
      <c r="AS174" s="82"/>
      <c r="AT174" s="82"/>
      <c r="AU174" s="82"/>
      <c r="AV174" s="82"/>
      <c r="AW174" s="82"/>
      <c r="AX174" s="82"/>
      <c r="AY174" s="82"/>
    </row>
    <row r="175" spans="1:51" ht="13.2">
      <c r="A175" s="92" t="s">
        <v>6954</v>
      </c>
      <c r="B175" s="92" t="s">
        <v>6955</v>
      </c>
      <c r="C175" s="92" t="s">
        <v>5078</v>
      </c>
      <c r="D175" s="92"/>
      <c r="E175" s="92"/>
      <c r="F175" s="92"/>
      <c r="G175" s="93"/>
      <c r="H175" s="93"/>
      <c r="I175" s="93"/>
      <c r="J175" s="94"/>
      <c r="K175" s="98"/>
      <c r="L175" s="82"/>
      <c r="M175" s="82"/>
      <c r="N175" s="82"/>
      <c r="O175" s="82"/>
      <c r="P175" s="82"/>
      <c r="Q175" s="82"/>
      <c r="R175" s="82"/>
      <c r="S175" s="82"/>
      <c r="T175" s="82"/>
      <c r="U175" s="82"/>
      <c r="V175" s="82"/>
      <c r="W175" s="82"/>
      <c r="X175" s="82"/>
      <c r="Y175" s="82"/>
      <c r="Z175" s="82"/>
      <c r="AA175" s="82"/>
      <c r="AB175" s="82"/>
      <c r="AC175" s="82"/>
      <c r="AD175" s="82"/>
      <c r="AE175" s="82"/>
      <c r="AF175" s="82"/>
      <c r="AG175" s="82"/>
      <c r="AH175" s="82"/>
      <c r="AI175" s="82"/>
      <c r="AJ175" s="82"/>
      <c r="AK175" s="82"/>
      <c r="AL175" s="82"/>
      <c r="AM175" s="82"/>
      <c r="AN175" s="82"/>
      <c r="AO175" s="82"/>
      <c r="AP175" s="82"/>
      <c r="AQ175" s="82"/>
      <c r="AR175" s="82"/>
      <c r="AS175" s="82"/>
      <c r="AT175" s="82"/>
      <c r="AU175" s="82"/>
      <c r="AV175" s="82"/>
      <c r="AW175" s="82"/>
      <c r="AX175" s="82"/>
      <c r="AY175" s="82"/>
    </row>
    <row r="176" spans="1:51" ht="13.2">
      <c r="A176" s="92" t="s">
        <v>6956</v>
      </c>
      <c r="B176" s="92" t="s">
        <v>6957</v>
      </c>
      <c r="C176" s="92" t="s">
        <v>5078</v>
      </c>
      <c r="D176" s="92"/>
      <c r="E176" s="92"/>
      <c r="F176" s="92"/>
      <c r="G176" s="93"/>
      <c r="H176" s="93"/>
      <c r="I176" s="93"/>
      <c r="J176" s="94"/>
      <c r="K176" s="98"/>
      <c r="L176" s="82"/>
      <c r="M176" s="82"/>
      <c r="N176" s="82"/>
      <c r="O176" s="82"/>
      <c r="P176" s="82"/>
      <c r="Q176" s="82"/>
      <c r="R176" s="82"/>
      <c r="S176" s="82"/>
      <c r="T176" s="82"/>
      <c r="U176" s="82"/>
      <c r="V176" s="82"/>
      <c r="W176" s="82"/>
      <c r="X176" s="82"/>
      <c r="Y176" s="82"/>
      <c r="Z176" s="82"/>
      <c r="AA176" s="82"/>
      <c r="AB176" s="82"/>
      <c r="AC176" s="82"/>
      <c r="AD176" s="82"/>
      <c r="AE176" s="82"/>
      <c r="AF176" s="82"/>
      <c r="AG176" s="82"/>
      <c r="AH176" s="82"/>
      <c r="AI176" s="82"/>
      <c r="AJ176" s="82"/>
      <c r="AK176" s="82"/>
      <c r="AL176" s="82"/>
      <c r="AM176" s="82"/>
      <c r="AN176" s="82"/>
      <c r="AO176" s="82"/>
      <c r="AP176" s="82"/>
      <c r="AQ176" s="82"/>
      <c r="AR176" s="82"/>
      <c r="AS176" s="82"/>
      <c r="AT176" s="82"/>
      <c r="AU176" s="82"/>
      <c r="AV176" s="82"/>
      <c r="AW176" s="82"/>
      <c r="AX176" s="82"/>
      <c r="AY176" s="82"/>
    </row>
    <row r="177" spans="1:51" ht="13.2">
      <c r="A177" s="92" t="s">
        <v>6958</v>
      </c>
      <c r="B177" s="92" t="s">
        <v>6959</v>
      </c>
      <c r="C177" s="92" t="s">
        <v>5078</v>
      </c>
      <c r="D177" s="92"/>
      <c r="E177" s="92"/>
      <c r="F177" s="92"/>
      <c r="G177" s="93"/>
      <c r="H177" s="93"/>
      <c r="I177" s="93"/>
      <c r="J177" s="94"/>
      <c r="K177" s="98"/>
      <c r="L177" s="82"/>
      <c r="M177" s="82"/>
      <c r="N177" s="82"/>
      <c r="O177" s="82"/>
      <c r="P177" s="82"/>
      <c r="Q177" s="82"/>
      <c r="R177" s="82"/>
      <c r="S177" s="82"/>
      <c r="T177" s="82"/>
      <c r="U177" s="82"/>
      <c r="V177" s="82"/>
      <c r="W177" s="82"/>
      <c r="X177" s="82"/>
      <c r="Y177" s="82"/>
      <c r="Z177" s="82"/>
      <c r="AA177" s="82"/>
      <c r="AB177" s="82"/>
      <c r="AC177" s="82"/>
      <c r="AD177" s="82"/>
      <c r="AE177" s="82"/>
      <c r="AF177" s="82"/>
      <c r="AG177" s="82"/>
      <c r="AH177" s="82"/>
      <c r="AI177" s="82"/>
      <c r="AJ177" s="82"/>
      <c r="AK177" s="82"/>
      <c r="AL177" s="82"/>
      <c r="AM177" s="82"/>
      <c r="AN177" s="82"/>
      <c r="AO177" s="82"/>
      <c r="AP177" s="82"/>
      <c r="AQ177" s="82"/>
      <c r="AR177" s="82"/>
      <c r="AS177" s="82"/>
      <c r="AT177" s="82"/>
      <c r="AU177" s="82"/>
      <c r="AV177" s="82"/>
      <c r="AW177" s="82"/>
      <c r="AX177" s="82"/>
      <c r="AY177" s="82"/>
    </row>
    <row r="178" spans="1:51" ht="13.2">
      <c r="A178" s="92" t="s">
        <v>6960</v>
      </c>
      <c r="B178" s="92" t="s">
        <v>6961</v>
      </c>
      <c r="C178" s="92" t="s">
        <v>5078</v>
      </c>
      <c r="D178" s="92"/>
      <c r="E178" s="92"/>
      <c r="F178" s="92"/>
      <c r="G178" s="93"/>
      <c r="H178" s="93"/>
      <c r="I178" s="93"/>
      <c r="J178" s="94"/>
      <c r="K178" s="98"/>
      <c r="L178" s="82"/>
      <c r="M178" s="82"/>
      <c r="N178" s="82"/>
      <c r="O178" s="82"/>
      <c r="P178" s="82"/>
      <c r="Q178" s="82"/>
      <c r="R178" s="82"/>
      <c r="S178" s="82"/>
      <c r="T178" s="82"/>
      <c r="U178" s="82"/>
      <c r="V178" s="82"/>
      <c r="W178" s="82"/>
      <c r="X178" s="82"/>
      <c r="Y178" s="82"/>
      <c r="Z178" s="82"/>
      <c r="AA178" s="82"/>
      <c r="AB178" s="82"/>
      <c r="AC178" s="82"/>
      <c r="AD178" s="82"/>
      <c r="AE178" s="82"/>
      <c r="AF178" s="82"/>
      <c r="AG178" s="82"/>
      <c r="AH178" s="82"/>
      <c r="AI178" s="82"/>
      <c r="AJ178" s="82"/>
      <c r="AK178" s="82"/>
      <c r="AL178" s="82"/>
      <c r="AM178" s="82"/>
      <c r="AN178" s="82"/>
      <c r="AO178" s="82"/>
      <c r="AP178" s="82"/>
      <c r="AQ178" s="82"/>
      <c r="AR178" s="82"/>
      <c r="AS178" s="82"/>
      <c r="AT178" s="82"/>
      <c r="AU178" s="82"/>
      <c r="AV178" s="82"/>
      <c r="AW178" s="82"/>
      <c r="AX178" s="82"/>
      <c r="AY178" s="82"/>
    </row>
    <row r="179" spans="1:51" ht="13.2">
      <c r="A179" s="92" t="s">
        <v>6962</v>
      </c>
      <c r="B179" s="92" t="s">
        <v>6963</v>
      </c>
      <c r="C179" s="92" t="s">
        <v>5244</v>
      </c>
      <c r="D179" s="92"/>
      <c r="E179" s="92"/>
      <c r="F179" s="92"/>
      <c r="G179" s="93"/>
      <c r="H179" s="93"/>
      <c r="I179" s="93"/>
      <c r="J179" s="94"/>
      <c r="K179" s="98"/>
      <c r="L179" s="82"/>
      <c r="M179" s="82"/>
      <c r="N179" s="82"/>
      <c r="O179" s="82"/>
      <c r="P179" s="82"/>
      <c r="Q179" s="82"/>
      <c r="R179" s="82"/>
      <c r="S179" s="82"/>
      <c r="T179" s="82"/>
      <c r="U179" s="82"/>
      <c r="V179" s="82"/>
      <c r="W179" s="82"/>
      <c r="X179" s="82"/>
      <c r="Y179" s="82"/>
      <c r="Z179" s="82"/>
      <c r="AA179" s="82"/>
      <c r="AB179" s="82"/>
      <c r="AC179" s="82"/>
      <c r="AD179" s="82"/>
      <c r="AE179" s="82"/>
      <c r="AF179" s="82"/>
      <c r="AG179" s="82"/>
      <c r="AH179" s="82"/>
      <c r="AI179" s="82"/>
      <c r="AJ179" s="82"/>
      <c r="AK179" s="82"/>
      <c r="AL179" s="82"/>
      <c r="AM179" s="82"/>
      <c r="AN179" s="82"/>
      <c r="AO179" s="82"/>
      <c r="AP179" s="82"/>
      <c r="AQ179" s="82"/>
      <c r="AR179" s="82"/>
      <c r="AS179" s="82"/>
      <c r="AT179" s="82"/>
      <c r="AU179" s="82"/>
      <c r="AV179" s="82"/>
      <c r="AW179" s="82"/>
      <c r="AX179" s="82"/>
      <c r="AY179" s="82"/>
    </row>
    <row r="180" spans="1:51" ht="13.2">
      <c r="A180" s="92" t="s">
        <v>6964</v>
      </c>
      <c r="B180" s="92" t="s">
        <v>6965</v>
      </c>
      <c r="C180" s="92" t="s">
        <v>5244</v>
      </c>
      <c r="D180" s="92"/>
      <c r="E180" s="92"/>
      <c r="F180" s="92"/>
      <c r="G180" s="93"/>
      <c r="H180" s="93"/>
      <c r="I180" s="93"/>
      <c r="J180" s="94"/>
      <c r="K180" s="98"/>
      <c r="L180" s="82"/>
      <c r="M180" s="82"/>
      <c r="N180" s="82"/>
      <c r="O180" s="82"/>
      <c r="P180" s="82"/>
      <c r="Q180" s="82"/>
      <c r="R180" s="82"/>
      <c r="S180" s="82"/>
      <c r="T180" s="82"/>
      <c r="U180" s="82"/>
      <c r="V180" s="82"/>
      <c r="W180" s="82"/>
      <c r="X180" s="82"/>
      <c r="Y180" s="82"/>
      <c r="Z180" s="82"/>
      <c r="AA180" s="82"/>
      <c r="AB180" s="82"/>
      <c r="AC180" s="82"/>
      <c r="AD180" s="82"/>
      <c r="AE180" s="82"/>
      <c r="AF180" s="82"/>
      <c r="AG180" s="82"/>
      <c r="AH180" s="82"/>
      <c r="AI180" s="82"/>
      <c r="AJ180" s="82"/>
      <c r="AK180" s="82"/>
      <c r="AL180" s="82"/>
      <c r="AM180" s="82"/>
      <c r="AN180" s="82"/>
      <c r="AO180" s="82"/>
      <c r="AP180" s="82"/>
      <c r="AQ180" s="82"/>
      <c r="AR180" s="82"/>
      <c r="AS180" s="82"/>
      <c r="AT180" s="82"/>
      <c r="AU180" s="82"/>
      <c r="AV180" s="82"/>
      <c r="AW180" s="82"/>
      <c r="AX180" s="82"/>
      <c r="AY180" s="82"/>
    </row>
    <row r="181" spans="1:51" ht="13.2">
      <c r="A181" s="92" t="s">
        <v>6966</v>
      </c>
      <c r="B181" s="92" t="s">
        <v>6967</v>
      </c>
      <c r="C181" s="92" t="s">
        <v>5078</v>
      </c>
      <c r="D181" s="92"/>
      <c r="E181" s="92"/>
      <c r="F181" s="92"/>
      <c r="G181" s="93"/>
      <c r="H181" s="93"/>
      <c r="I181" s="93"/>
      <c r="J181" s="94"/>
      <c r="K181" s="98"/>
      <c r="L181" s="82"/>
      <c r="M181" s="82"/>
      <c r="N181" s="82"/>
      <c r="O181" s="82"/>
      <c r="P181" s="82"/>
      <c r="Q181" s="82"/>
      <c r="R181" s="82"/>
      <c r="S181" s="82"/>
      <c r="T181" s="82"/>
      <c r="U181" s="82"/>
      <c r="V181" s="82"/>
      <c r="W181" s="82"/>
      <c r="X181" s="82"/>
      <c r="Y181" s="82"/>
      <c r="Z181" s="82"/>
      <c r="AA181" s="82"/>
      <c r="AB181" s="82"/>
      <c r="AC181" s="82"/>
      <c r="AD181" s="82"/>
      <c r="AE181" s="82"/>
      <c r="AF181" s="82"/>
      <c r="AG181" s="82"/>
      <c r="AH181" s="82"/>
      <c r="AI181" s="82"/>
      <c r="AJ181" s="82"/>
      <c r="AK181" s="82"/>
      <c r="AL181" s="82"/>
      <c r="AM181" s="82"/>
      <c r="AN181" s="82"/>
      <c r="AO181" s="82"/>
      <c r="AP181" s="82"/>
      <c r="AQ181" s="82"/>
      <c r="AR181" s="82"/>
      <c r="AS181" s="82"/>
      <c r="AT181" s="82"/>
      <c r="AU181" s="82"/>
      <c r="AV181" s="82"/>
      <c r="AW181" s="82"/>
      <c r="AX181" s="82"/>
      <c r="AY181" s="82"/>
    </row>
    <row r="182" spans="1:51" ht="13.2">
      <c r="A182" s="92" t="s">
        <v>6968</v>
      </c>
      <c r="B182" s="92" t="s">
        <v>6969</v>
      </c>
      <c r="C182" s="92" t="s">
        <v>5078</v>
      </c>
      <c r="D182" s="92"/>
      <c r="E182" s="92"/>
      <c r="F182" s="92"/>
      <c r="G182" s="93"/>
      <c r="H182" s="93"/>
      <c r="I182" s="93"/>
      <c r="J182" s="94"/>
      <c r="K182" s="98"/>
      <c r="L182" s="82"/>
      <c r="M182" s="82"/>
      <c r="N182" s="82"/>
      <c r="O182" s="82"/>
      <c r="P182" s="82"/>
      <c r="Q182" s="82"/>
      <c r="R182" s="82"/>
      <c r="S182" s="82"/>
      <c r="T182" s="82"/>
      <c r="U182" s="82"/>
      <c r="V182" s="82"/>
      <c r="W182" s="82"/>
      <c r="X182" s="82"/>
      <c r="Y182" s="82"/>
      <c r="Z182" s="82"/>
      <c r="AA182" s="82"/>
      <c r="AB182" s="82"/>
      <c r="AC182" s="82"/>
      <c r="AD182" s="82"/>
      <c r="AE182" s="82"/>
      <c r="AF182" s="82"/>
      <c r="AG182" s="82"/>
      <c r="AH182" s="82"/>
      <c r="AI182" s="82"/>
      <c r="AJ182" s="82"/>
      <c r="AK182" s="82"/>
      <c r="AL182" s="82"/>
      <c r="AM182" s="82"/>
      <c r="AN182" s="82"/>
      <c r="AO182" s="82"/>
      <c r="AP182" s="82"/>
      <c r="AQ182" s="82"/>
      <c r="AR182" s="82"/>
      <c r="AS182" s="82"/>
      <c r="AT182" s="82"/>
      <c r="AU182" s="82"/>
      <c r="AV182" s="82"/>
      <c r="AW182" s="82"/>
      <c r="AX182" s="82"/>
      <c r="AY182" s="82"/>
    </row>
    <row r="183" spans="1:51" ht="13.2">
      <c r="A183" s="92" t="s">
        <v>6970</v>
      </c>
      <c r="B183" s="92" t="s">
        <v>6971</v>
      </c>
      <c r="C183" s="92" t="s">
        <v>5078</v>
      </c>
      <c r="D183" s="92"/>
      <c r="E183" s="92"/>
      <c r="F183" s="92"/>
      <c r="G183" s="93"/>
      <c r="H183" s="93"/>
      <c r="I183" s="93"/>
      <c r="J183" s="94"/>
      <c r="K183" s="98"/>
      <c r="L183" s="82"/>
      <c r="M183" s="82"/>
      <c r="N183" s="82"/>
      <c r="O183" s="82"/>
      <c r="P183" s="82"/>
      <c r="Q183" s="82"/>
      <c r="R183" s="82"/>
      <c r="S183" s="82"/>
      <c r="T183" s="82"/>
      <c r="U183" s="82"/>
      <c r="V183" s="82"/>
      <c r="W183" s="82"/>
      <c r="X183" s="82"/>
      <c r="Y183" s="82"/>
      <c r="Z183" s="82"/>
      <c r="AA183" s="82"/>
      <c r="AB183" s="82"/>
      <c r="AC183" s="82"/>
      <c r="AD183" s="82"/>
      <c r="AE183" s="82"/>
      <c r="AF183" s="82"/>
      <c r="AG183" s="82"/>
      <c r="AH183" s="82"/>
      <c r="AI183" s="82"/>
      <c r="AJ183" s="82"/>
      <c r="AK183" s="82"/>
      <c r="AL183" s="82"/>
      <c r="AM183" s="82"/>
      <c r="AN183" s="82"/>
      <c r="AO183" s="82"/>
      <c r="AP183" s="82"/>
      <c r="AQ183" s="82"/>
      <c r="AR183" s="82"/>
      <c r="AS183" s="82"/>
      <c r="AT183" s="82"/>
      <c r="AU183" s="82"/>
      <c r="AV183" s="82"/>
      <c r="AW183" s="82"/>
      <c r="AX183" s="82"/>
      <c r="AY183" s="82"/>
    </row>
    <row r="184" spans="1:51" ht="13.2">
      <c r="A184" s="92" t="s">
        <v>6972</v>
      </c>
      <c r="B184" s="92" t="s">
        <v>6973</v>
      </c>
      <c r="C184" s="92" t="s">
        <v>5078</v>
      </c>
      <c r="D184" s="92"/>
      <c r="E184" s="92"/>
      <c r="F184" s="92"/>
      <c r="G184" s="93"/>
      <c r="H184" s="93"/>
      <c r="I184" s="93"/>
      <c r="J184" s="94"/>
      <c r="K184" s="98"/>
      <c r="L184" s="82"/>
      <c r="M184" s="82"/>
      <c r="N184" s="82"/>
      <c r="O184" s="82"/>
      <c r="P184" s="82"/>
      <c r="Q184" s="82"/>
      <c r="R184" s="82"/>
      <c r="S184" s="82"/>
      <c r="T184" s="82"/>
      <c r="U184" s="82"/>
      <c r="V184" s="82"/>
      <c r="W184" s="82"/>
      <c r="X184" s="82"/>
      <c r="Y184" s="82"/>
      <c r="Z184" s="82"/>
      <c r="AA184" s="82"/>
      <c r="AB184" s="82"/>
      <c r="AC184" s="82"/>
      <c r="AD184" s="82"/>
      <c r="AE184" s="82"/>
      <c r="AF184" s="82"/>
      <c r="AG184" s="82"/>
      <c r="AH184" s="82"/>
      <c r="AI184" s="82"/>
      <c r="AJ184" s="82"/>
      <c r="AK184" s="82"/>
      <c r="AL184" s="82"/>
      <c r="AM184" s="82"/>
      <c r="AN184" s="82"/>
      <c r="AO184" s="82"/>
      <c r="AP184" s="82"/>
      <c r="AQ184" s="82"/>
      <c r="AR184" s="82"/>
      <c r="AS184" s="82"/>
      <c r="AT184" s="82"/>
      <c r="AU184" s="82"/>
      <c r="AV184" s="82"/>
      <c r="AW184" s="82"/>
      <c r="AX184" s="82"/>
      <c r="AY184" s="82"/>
    </row>
    <row r="185" spans="1:51" ht="13.2">
      <c r="A185" s="92" t="s">
        <v>6974</v>
      </c>
      <c r="B185" s="92" t="s">
        <v>6975</v>
      </c>
      <c r="C185" s="92" t="s">
        <v>5244</v>
      </c>
      <c r="D185" s="92"/>
      <c r="E185" s="92"/>
      <c r="F185" s="92"/>
      <c r="G185" s="93"/>
      <c r="H185" s="93"/>
      <c r="I185" s="93"/>
      <c r="J185" s="94"/>
      <c r="K185" s="98"/>
      <c r="L185" s="82"/>
      <c r="M185" s="82"/>
      <c r="N185" s="82"/>
      <c r="O185" s="82"/>
      <c r="P185" s="82"/>
      <c r="Q185" s="82"/>
      <c r="R185" s="82"/>
      <c r="S185" s="82"/>
      <c r="T185" s="82"/>
      <c r="U185" s="82"/>
      <c r="V185" s="82"/>
      <c r="W185" s="82"/>
      <c r="X185" s="82"/>
      <c r="Y185" s="82"/>
      <c r="Z185" s="82"/>
      <c r="AA185" s="82"/>
      <c r="AB185" s="82"/>
      <c r="AC185" s="82"/>
      <c r="AD185" s="82"/>
      <c r="AE185" s="82"/>
      <c r="AF185" s="82"/>
      <c r="AG185" s="82"/>
      <c r="AH185" s="82"/>
      <c r="AI185" s="82"/>
      <c r="AJ185" s="82"/>
      <c r="AK185" s="82"/>
      <c r="AL185" s="82"/>
      <c r="AM185" s="82"/>
      <c r="AN185" s="82"/>
      <c r="AO185" s="82"/>
      <c r="AP185" s="82"/>
      <c r="AQ185" s="82"/>
      <c r="AR185" s="82"/>
      <c r="AS185" s="82"/>
      <c r="AT185" s="82"/>
      <c r="AU185" s="82"/>
      <c r="AV185" s="82"/>
      <c r="AW185" s="82"/>
      <c r="AX185" s="82"/>
      <c r="AY185" s="82"/>
    </row>
    <row r="186" spans="1:51" ht="13.2">
      <c r="A186" s="92" t="s">
        <v>2927</v>
      </c>
      <c r="B186" s="92" t="s">
        <v>2931</v>
      </c>
      <c r="C186" s="92" t="s">
        <v>5078</v>
      </c>
      <c r="D186" s="92"/>
      <c r="E186" s="92"/>
      <c r="F186" s="92"/>
      <c r="G186" s="93"/>
      <c r="H186" s="93"/>
      <c r="I186" s="93"/>
      <c r="J186" s="94"/>
      <c r="K186" s="98"/>
      <c r="L186" s="82"/>
      <c r="M186" s="82"/>
      <c r="N186" s="82"/>
      <c r="O186" s="82"/>
      <c r="P186" s="82"/>
      <c r="Q186" s="82"/>
      <c r="R186" s="82"/>
      <c r="S186" s="82"/>
      <c r="T186" s="82"/>
      <c r="U186" s="82"/>
      <c r="V186" s="82"/>
      <c r="W186" s="82"/>
      <c r="X186" s="82"/>
      <c r="Y186" s="82"/>
      <c r="Z186" s="82"/>
      <c r="AA186" s="82"/>
      <c r="AB186" s="82"/>
      <c r="AC186" s="82"/>
      <c r="AD186" s="82"/>
      <c r="AE186" s="82"/>
      <c r="AF186" s="82"/>
      <c r="AG186" s="82"/>
      <c r="AH186" s="82"/>
      <c r="AI186" s="82"/>
      <c r="AJ186" s="82"/>
      <c r="AK186" s="82"/>
      <c r="AL186" s="82"/>
      <c r="AM186" s="82"/>
      <c r="AN186" s="82"/>
      <c r="AO186" s="82"/>
      <c r="AP186" s="82"/>
      <c r="AQ186" s="82"/>
      <c r="AR186" s="82"/>
      <c r="AS186" s="82"/>
      <c r="AT186" s="82"/>
      <c r="AU186" s="82"/>
      <c r="AV186" s="82"/>
      <c r="AW186" s="82"/>
      <c r="AX186" s="82"/>
      <c r="AY186" s="82"/>
    </row>
    <row r="187" spans="1:51" ht="13.2">
      <c r="A187" s="92" t="s">
        <v>6976</v>
      </c>
      <c r="B187" s="92" t="s">
        <v>6977</v>
      </c>
      <c r="C187" s="92" t="s">
        <v>5244</v>
      </c>
      <c r="D187" s="92"/>
      <c r="E187" s="92"/>
      <c r="F187" s="92"/>
      <c r="G187" s="93"/>
      <c r="H187" s="93"/>
      <c r="I187" s="93"/>
      <c r="J187" s="94"/>
      <c r="K187" s="98"/>
      <c r="L187" s="82"/>
      <c r="M187" s="82"/>
      <c r="N187" s="82"/>
      <c r="O187" s="82"/>
      <c r="P187" s="82"/>
      <c r="Q187" s="82"/>
      <c r="R187" s="82"/>
      <c r="S187" s="82"/>
      <c r="T187" s="82"/>
      <c r="U187" s="82"/>
      <c r="V187" s="82"/>
      <c r="W187" s="82"/>
      <c r="X187" s="82"/>
      <c r="Y187" s="82"/>
      <c r="Z187" s="82"/>
      <c r="AA187" s="82"/>
      <c r="AB187" s="82"/>
      <c r="AC187" s="82"/>
      <c r="AD187" s="82"/>
      <c r="AE187" s="82"/>
      <c r="AF187" s="82"/>
      <c r="AG187" s="82"/>
      <c r="AH187" s="82"/>
      <c r="AI187" s="82"/>
      <c r="AJ187" s="82"/>
      <c r="AK187" s="82"/>
      <c r="AL187" s="82"/>
      <c r="AM187" s="82"/>
      <c r="AN187" s="82"/>
      <c r="AO187" s="82"/>
      <c r="AP187" s="82"/>
      <c r="AQ187" s="82"/>
      <c r="AR187" s="82"/>
      <c r="AS187" s="82"/>
      <c r="AT187" s="82"/>
      <c r="AU187" s="82"/>
      <c r="AV187" s="82"/>
      <c r="AW187" s="82"/>
      <c r="AX187" s="82"/>
      <c r="AY187" s="82"/>
    </row>
    <row r="188" spans="1:51" ht="13.2">
      <c r="A188" s="92" t="s">
        <v>6978</v>
      </c>
      <c r="B188" s="92" t="s">
        <v>6979</v>
      </c>
      <c r="C188" s="92" t="s">
        <v>5244</v>
      </c>
      <c r="D188" s="92"/>
      <c r="E188" s="92"/>
      <c r="F188" s="92"/>
      <c r="G188" s="93"/>
      <c r="H188" s="93"/>
      <c r="I188" s="93"/>
      <c r="J188" s="94"/>
      <c r="K188" s="98"/>
      <c r="L188" s="82"/>
      <c r="M188" s="82"/>
      <c r="N188" s="82"/>
      <c r="O188" s="82"/>
      <c r="P188" s="82"/>
      <c r="Q188" s="82"/>
      <c r="R188" s="82"/>
      <c r="S188" s="82"/>
      <c r="T188" s="82"/>
      <c r="U188" s="82"/>
      <c r="V188" s="82"/>
      <c r="W188" s="82"/>
      <c r="X188" s="82"/>
      <c r="Y188" s="82"/>
      <c r="Z188" s="82"/>
      <c r="AA188" s="82"/>
      <c r="AB188" s="82"/>
      <c r="AC188" s="82"/>
      <c r="AD188" s="82"/>
      <c r="AE188" s="82"/>
      <c r="AF188" s="82"/>
      <c r="AG188" s="82"/>
      <c r="AH188" s="82"/>
      <c r="AI188" s="82"/>
      <c r="AJ188" s="82"/>
      <c r="AK188" s="82"/>
      <c r="AL188" s="82"/>
      <c r="AM188" s="82"/>
      <c r="AN188" s="82"/>
      <c r="AO188" s="82"/>
      <c r="AP188" s="82"/>
      <c r="AQ188" s="82"/>
      <c r="AR188" s="82"/>
      <c r="AS188" s="82"/>
      <c r="AT188" s="82"/>
      <c r="AU188" s="82"/>
      <c r="AV188" s="82"/>
      <c r="AW188" s="82"/>
      <c r="AX188" s="82"/>
      <c r="AY188" s="82"/>
    </row>
    <row r="189" spans="1:51" ht="13.2">
      <c r="A189" s="92" t="s">
        <v>6980</v>
      </c>
      <c r="B189" s="92" t="s">
        <v>6981</v>
      </c>
      <c r="C189" s="92" t="s">
        <v>5244</v>
      </c>
      <c r="D189" s="92"/>
      <c r="E189" s="92"/>
      <c r="F189" s="92"/>
      <c r="G189" s="93"/>
      <c r="H189" s="93"/>
      <c r="I189" s="93"/>
      <c r="J189" s="94"/>
      <c r="K189" s="98"/>
      <c r="L189" s="82"/>
      <c r="M189" s="82"/>
      <c r="N189" s="82"/>
      <c r="O189" s="82"/>
      <c r="P189" s="82"/>
      <c r="Q189" s="82"/>
      <c r="R189" s="82"/>
      <c r="S189" s="82"/>
      <c r="T189" s="82"/>
      <c r="U189" s="82"/>
      <c r="V189" s="82"/>
      <c r="W189" s="82"/>
      <c r="X189" s="82"/>
      <c r="Y189" s="82"/>
      <c r="Z189" s="82"/>
      <c r="AA189" s="82"/>
      <c r="AB189" s="82"/>
      <c r="AC189" s="82"/>
      <c r="AD189" s="82"/>
      <c r="AE189" s="82"/>
      <c r="AF189" s="82"/>
      <c r="AG189" s="82"/>
      <c r="AH189" s="82"/>
      <c r="AI189" s="82"/>
      <c r="AJ189" s="82"/>
      <c r="AK189" s="82"/>
      <c r="AL189" s="82"/>
      <c r="AM189" s="82"/>
      <c r="AN189" s="82"/>
      <c r="AO189" s="82"/>
      <c r="AP189" s="82"/>
      <c r="AQ189" s="82"/>
      <c r="AR189" s="82"/>
      <c r="AS189" s="82"/>
      <c r="AT189" s="82"/>
      <c r="AU189" s="82"/>
      <c r="AV189" s="82"/>
      <c r="AW189" s="82"/>
      <c r="AX189" s="82"/>
      <c r="AY189" s="82"/>
    </row>
    <row r="190" spans="1:51" ht="13.2">
      <c r="A190" s="92" t="s">
        <v>6982</v>
      </c>
      <c r="B190" s="92" t="s">
        <v>6983</v>
      </c>
      <c r="C190" s="92" t="s">
        <v>5244</v>
      </c>
      <c r="D190" s="92"/>
      <c r="E190" s="92"/>
      <c r="F190" s="92"/>
      <c r="G190" s="93"/>
      <c r="H190" s="93"/>
      <c r="I190" s="93"/>
      <c r="J190" s="94"/>
      <c r="K190" s="98"/>
      <c r="L190" s="82"/>
      <c r="M190" s="82"/>
      <c r="N190" s="82"/>
      <c r="O190" s="82"/>
      <c r="P190" s="82"/>
      <c r="Q190" s="82"/>
      <c r="R190" s="82"/>
      <c r="S190" s="82"/>
      <c r="T190" s="82"/>
      <c r="U190" s="82"/>
      <c r="V190" s="82"/>
      <c r="W190" s="82"/>
      <c r="X190" s="82"/>
      <c r="Y190" s="82"/>
      <c r="Z190" s="82"/>
      <c r="AA190" s="82"/>
      <c r="AB190" s="82"/>
      <c r="AC190" s="82"/>
      <c r="AD190" s="82"/>
      <c r="AE190" s="82"/>
      <c r="AF190" s="82"/>
      <c r="AG190" s="82"/>
      <c r="AH190" s="82"/>
      <c r="AI190" s="82"/>
      <c r="AJ190" s="82"/>
      <c r="AK190" s="82"/>
      <c r="AL190" s="82"/>
      <c r="AM190" s="82"/>
      <c r="AN190" s="82"/>
      <c r="AO190" s="82"/>
      <c r="AP190" s="82"/>
      <c r="AQ190" s="82"/>
      <c r="AR190" s="82"/>
      <c r="AS190" s="82"/>
      <c r="AT190" s="82"/>
      <c r="AU190" s="82"/>
      <c r="AV190" s="82"/>
      <c r="AW190" s="82"/>
      <c r="AX190" s="82"/>
      <c r="AY190" s="82"/>
    </row>
    <row r="191" spans="1:51" ht="13.2">
      <c r="A191" s="92" t="s">
        <v>6984</v>
      </c>
      <c r="B191" s="92" t="s">
        <v>6985</v>
      </c>
      <c r="C191" s="92" t="s">
        <v>5244</v>
      </c>
      <c r="D191" s="92"/>
      <c r="E191" s="92"/>
      <c r="F191" s="92"/>
      <c r="G191" s="93"/>
      <c r="H191" s="93"/>
      <c r="I191" s="93"/>
      <c r="J191" s="94"/>
      <c r="K191" s="98"/>
      <c r="L191" s="82"/>
      <c r="M191" s="82"/>
      <c r="N191" s="82"/>
      <c r="O191" s="82"/>
      <c r="P191" s="82"/>
      <c r="Q191" s="82"/>
      <c r="R191" s="82"/>
      <c r="S191" s="82"/>
      <c r="T191" s="82"/>
      <c r="U191" s="82"/>
      <c r="V191" s="82"/>
      <c r="W191" s="82"/>
      <c r="X191" s="82"/>
      <c r="Y191" s="82"/>
      <c r="Z191" s="82"/>
      <c r="AA191" s="82"/>
      <c r="AB191" s="82"/>
      <c r="AC191" s="82"/>
      <c r="AD191" s="82"/>
      <c r="AE191" s="82"/>
      <c r="AF191" s="82"/>
      <c r="AG191" s="82"/>
      <c r="AH191" s="82"/>
      <c r="AI191" s="82"/>
      <c r="AJ191" s="82"/>
      <c r="AK191" s="82"/>
      <c r="AL191" s="82"/>
      <c r="AM191" s="82"/>
      <c r="AN191" s="82"/>
      <c r="AO191" s="82"/>
      <c r="AP191" s="82"/>
      <c r="AQ191" s="82"/>
      <c r="AR191" s="82"/>
      <c r="AS191" s="82"/>
      <c r="AT191" s="82"/>
      <c r="AU191" s="82"/>
      <c r="AV191" s="82"/>
      <c r="AW191" s="82"/>
      <c r="AX191" s="82"/>
      <c r="AY191" s="82"/>
    </row>
    <row r="192" spans="1:51" ht="13.2">
      <c r="A192" s="92" t="s">
        <v>6986</v>
      </c>
      <c r="B192" s="92" t="s">
        <v>6987</v>
      </c>
      <c r="C192" s="92" t="s">
        <v>5244</v>
      </c>
      <c r="D192" s="92"/>
      <c r="E192" s="92"/>
      <c r="F192" s="92"/>
      <c r="G192" s="93"/>
      <c r="H192" s="93"/>
      <c r="I192" s="93"/>
      <c r="J192" s="94"/>
      <c r="K192" s="98"/>
      <c r="L192" s="82"/>
      <c r="M192" s="82"/>
      <c r="N192" s="82"/>
      <c r="O192" s="82"/>
      <c r="P192" s="82"/>
      <c r="Q192" s="82"/>
      <c r="R192" s="82"/>
      <c r="S192" s="82"/>
      <c r="T192" s="82"/>
      <c r="U192" s="82"/>
      <c r="V192" s="82"/>
      <c r="W192" s="82"/>
      <c r="X192" s="82"/>
      <c r="Y192" s="82"/>
      <c r="Z192" s="82"/>
      <c r="AA192" s="82"/>
      <c r="AB192" s="82"/>
      <c r="AC192" s="82"/>
      <c r="AD192" s="82"/>
      <c r="AE192" s="82"/>
      <c r="AF192" s="82"/>
      <c r="AG192" s="82"/>
      <c r="AH192" s="82"/>
      <c r="AI192" s="82"/>
      <c r="AJ192" s="82"/>
      <c r="AK192" s="82"/>
      <c r="AL192" s="82"/>
      <c r="AM192" s="82"/>
      <c r="AN192" s="82"/>
      <c r="AO192" s="82"/>
      <c r="AP192" s="82"/>
      <c r="AQ192" s="82"/>
      <c r="AR192" s="82"/>
      <c r="AS192" s="82"/>
      <c r="AT192" s="82"/>
      <c r="AU192" s="82"/>
      <c r="AV192" s="82"/>
      <c r="AW192" s="82"/>
      <c r="AX192" s="82"/>
      <c r="AY192" s="82"/>
    </row>
    <row r="193" spans="1:51" ht="13.2">
      <c r="A193" s="92" t="s">
        <v>3005</v>
      </c>
      <c r="B193" s="92" t="s">
        <v>3009</v>
      </c>
      <c r="C193" s="92" t="s">
        <v>5078</v>
      </c>
      <c r="D193" s="92"/>
      <c r="E193" s="92"/>
      <c r="F193" s="92"/>
      <c r="G193" s="93"/>
      <c r="H193" s="93"/>
      <c r="I193" s="93"/>
      <c r="J193" s="94"/>
      <c r="K193" s="98"/>
      <c r="L193" s="82"/>
      <c r="M193" s="82"/>
      <c r="N193" s="82"/>
      <c r="O193" s="82"/>
      <c r="P193" s="82"/>
      <c r="Q193" s="82"/>
      <c r="R193" s="82"/>
      <c r="S193" s="82"/>
      <c r="T193" s="82"/>
      <c r="U193" s="82"/>
      <c r="V193" s="82"/>
      <c r="W193" s="82"/>
      <c r="X193" s="82"/>
      <c r="Y193" s="82"/>
      <c r="Z193" s="82"/>
      <c r="AA193" s="82"/>
      <c r="AB193" s="82"/>
      <c r="AC193" s="82"/>
      <c r="AD193" s="82"/>
      <c r="AE193" s="82"/>
      <c r="AF193" s="82"/>
      <c r="AG193" s="82"/>
      <c r="AH193" s="82"/>
      <c r="AI193" s="82"/>
      <c r="AJ193" s="82"/>
      <c r="AK193" s="82"/>
      <c r="AL193" s="82"/>
      <c r="AM193" s="82"/>
      <c r="AN193" s="82"/>
      <c r="AO193" s="82"/>
      <c r="AP193" s="82"/>
      <c r="AQ193" s="82"/>
      <c r="AR193" s="82"/>
      <c r="AS193" s="82"/>
      <c r="AT193" s="82"/>
      <c r="AU193" s="82"/>
      <c r="AV193" s="82"/>
      <c r="AW193" s="82"/>
      <c r="AX193" s="82"/>
      <c r="AY193" s="82"/>
    </row>
    <row r="194" spans="1:51" ht="13.2">
      <c r="A194" s="92" t="s">
        <v>6988</v>
      </c>
      <c r="B194" s="92" t="s">
        <v>6989</v>
      </c>
      <c r="C194" s="92" t="s">
        <v>5244</v>
      </c>
      <c r="D194" s="92"/>
      <c r="E194" s="92"/>
      <c r="F194" s="92"/>
      <c r="G194" s="93"/>
      <c r="H194" s="93"/>
      <c r="I194" s="93"/>
      <c r="J194" s="94"/>
      <c r="K194" s="98"/>
      <c r="L194" s="82"/>
      <c r="M194" s="82"/>
      <c r="N194" s="82"/>
      <c r="O194" s="82"/>
      <c r="P194" s="82"/>
      <c r="Q194" s="82"/>
      <c r="R194" s="82"/>
      <c r="S194" s="82"/>
      <c r="T194" s="82"/>
      <c r="U194" s="82"/>
      <c r="V194" s="82"/>
      <c r="W194" s="82"/>
      <c r="X194" s="82"/>
      <c r="Y194" s="82"/>
      <c r="Z194" s="82"/>
      <c r="AA194" s="82"/>
      <c r="AB194" s="82"/>
      <c r="AC194" s="82"/>
      <c r="AD194" s="82"/>
      <c r="AE194" s="82"/>
      <c r="AF194" s="82"/>
      <c r="AG194" s="82"/>
      <c r="AH194" s="82"/>
      <c r="AI194" s="82"/>
      <c r="AJ194" s="82"/>
      <c r="AK194" s="82"/>
      <c r="AL194" s="82"/>
      <c r="AM194" s="82"/>
      <c r="AN194" s="82"/>
      <c r="AO194" s="82"/>
      <c r="AP194" s="82"/>
      <c r="AQ194" s="82"/>
      <c r="AR194" s="82"/>
      <c r="AS194" s="82"/>
      <c r="AT194" s="82"/>
      <c r="AU194" s="82"/>
      <c r="AV194" s="82"/>
      <c r="AW194" s="82"/>
      <c r="AX194" s="82"/>
      <c r="AY194" s="82"/>
    </row>
    <row r="195" spans="1:51" ht="13.2">
      <c r="A195" s="92" t="s">
        <v>6990</v>
      </c>
      <c r="B195" s="92" t="s">
        <v>6991</v>
      </c>
      <c r="C195" s="92" t="s">
        <v>5244</v>
      </c>
      <c r="D195" s="92"/>
      <c r="E195" s="92"/>
      <c r="F195" s="92"/>
      <c r="G195" s="93"/>
      <c r="H195" s="93"/>
      <c r="I195" s="93"/>
      <c r="J195" s="94"/>
      <c r="K195" s="98"/>
      <c r="L195" s="82"/>
      <c r="M195" s="82"/>
      <c r="N195" s="82"/>
      <c r="O195" s="82"/>
      <c r="P195" s="82"/>
      <c r="Q195" s="82"/>
      <c r="R195" s="82"/>
      <c r="S195" s="82"/>
      <c r="T195" s="82"/>
      <c r="U195" s="82"/>
      <c r="V195" s="82"/>
      <c r="W195" s="82"/>
      <c r="X195" s="82"/>
      <c r="Y195" s="82"/>
      <c r="Z195" s="82"/>
      <c r="AA195" s="82"/>
      <c r="AB195" s="82"/>
      <c r="AC195" s="82"/>
      <c r="AD195" s="82"/>
      <c r="AE195" s="82"/>
      <c r="AF195" s="82"/>
      <c r="AG195" s="82"/>
      <c r="AH195" s="82"/>
      <c r="AI195" s="82"/>
      <c r="AJ195" s="82"/>
      <c r="AK195" s="82"/>
      <c r="AL195" s="82"/>
      <c r="AM195" s="82"/>
      <c r="AN195" s="82"/>
      <c r="AO195" s="82"/>
      <c r="AP195" s="82"/>
      <c r="AQ195" s="82"/>
      <c r="AR195" s="82"/>
      <c r="AS195" s="82"/>
      <c r="AT195" s="82"/>
      <c r="AU195" s="82"/>
      <c r="AV195" s="82"/>
      <c r="AW195" s="82"/>
      <c r="AX195" s="82"/>
      <c r="AY195" s="82"/>
    </row>
    <row r="196" spans="1:51" ht="13.2">
      <c r="A196" s="92" t="s">
        <v>6992</v>
      </c>
      <c r="B196" s="92" t="s">
        <v>6993</v>
      </c>
      <c r="C196" s="92" t="s">
        <v>5244</v>
      </c>
      <c r="D196" s="92"/>
      <c r="E196" s="92"/>
      <c r="F196" s="92"/>
      <c r="G196" s="93"/>
      <c r="H196" s="93"/>
      <c r="I196" s="93"/>
      <c r="J196" s="94"/>
      <c r="K196" s="98"/>
      <c r="L196" s="82"/>
      <c r="M196" s="82"/>
      <c r="N196" s="82"/>
      <c r="O196" s="82"/>
      <c r="P196" s="82"/>
      <c r="Q196" s="82"/>
      <c r="R196" s="82"/>
      <c r="S196" s="82"/>
      <c r="T196" s="82"/>
      <c r="U196" s="82"/>
      <c r="V196" s="82"/>
      <c r="W196" s="82"/>
      <c r="X196" s="82"/>
      <c r="Y196" s="82"/>
      <c r="Z196" s="82"/>
      <c r="AA196" s="82"/>
      <c r="AB196" s="82"/>
      <c r="AC196" s="82"/>
      <c r="AD196" s="82"/>
      <c r="AE196" s="82"/>
      <c r="AF196" s="82"/>
      <c r="AG196" s="82"/>
      <c r="AH196" s="82"/>
      <c r="AI196" s="82"/>
      <c r="AJ196" s="82"/>
      <c r="AK196" s="82"/>
      <c r="AL196" s="82"/>
      <c r="AM196" s="82"/>
      <c r="AN196" s="82"/>
      <c r="AO196" s="82"/>
      <c r="AP196" s="82"/>
      <c r="AQ196" s="82"/>
      <c r="AR196" s="82"/>
      <c r="AS196" s="82"/>
      <c r="AT196" s="82"/>
      <c r="AU196" s="82"/>
      <c r="AV196" s="82"/>
      <c r="AW196" s="82"/>
      <c r="AX196" s="82"/>
      <c r="AY196" s="82"/>
    </row>
    <row r="197" spans="1:51" ht="13.2">
      <c r="A197" s="92" t="s">
        <v>6994</v>
      </c>
      <c r="B197" s="92" t="s">
        <v>6995</v>
      </c>
      <c r="C197" s="92" t="s">
        <v>5244</v>
      </c>
      <c r="D197" s="92"/>
      <c r="E197" s="92"/>
      <c r="F197" s="92"/>
      <c r="G197" s="93"/>
      <c r="H197" s="93"/>
      <c r="I197" s="93"/>
      <c r="J197" s="94"/>
      <c r="K197" s="98"/>
      <c r="L197" s="82"/>
      <c r="M197" s="82"/>
      <c r="N197" s="82"/>
      <c r="O197" s="82"/>
      <c r="P197" s="82"/>
      <c r="Q197" s="82"/>
      <c r="R197" s="82"/>
      <c r="S197" s="82"/>
      <c r="T197" s="82"/>
      <c r="U197" s="82"/>
      <c r="V197" s="82"/>
      <c r="W197" s="82"/>
      <c r="X197" s="82"/>
      <c r="Y197" s="82"/>
      <c r="Z197" s="82"/>
      <c r="AA197" s="82"/>
      <c r="AB197" s="82"/>
      <c r="AC197" s="82"/>
      <c r="AD197" s="82"/>
      <c r="AE197" s="82"/>
      <c r="AF197" s="82"/>
      <c r="AG197" s="82"/>
      <c r="AH197" s="82"/>
      <c r="AI197" s="82"/>
      <c r="AJ197" s="82"/>
      <c r="AK197" s="82"/>
      <c r="AL197" s="82"/>
      <c r="AM197" s="82"/>
      <c r="AN197" s="82"/>
      <c r="AO197" s="82"/>
      <c r="AP197" s="82"/>
      <c r="AQ197" s="82"/>
      <c r="AR197" s="82"/>
      <c r="AS197" s="82"/>
      <c r="AT197" s="82"/>
      <c r="AU197" s="82"/>
      <c r="AV197" s="82"/>
      <c r="AW197" s="82"/>
      <c r="AX197" s="82"/>
      <c r="AY197" s="82"/>
    </row>
    <row r="198" spans="1:51" ht="13.2">
      <c r="A198" s="92" t="s">
        <v>6996</v>
      </c>
      <c r="B198" s="92" t="s">
        <v>6997</v>
      </c>
      <c r="C198" s="92" t="s">
        <v>5244</v>
      </c>
      <c r="D198" s="92"/>
      <c r="E198" s="92"/>
      <c r="F198" s="92"/>
      <c r="G198" s="93"/>
      <c r="H198" s="93"/>
      <c r="I198" s="93"/>
      <c r="J198" s="94"/>
      <c r="K198" s="98"/>
      <c r="L198" s="82"/>
      <c r="M198" s="82"/>
      <c r="N198" s="82"/>
      <c r="O198" s="82"/>
      <c r="P198" s="82"/>
      <c r="Q198" s="82"/>
      <c r="R198" s="82"/>
      <c r="S198" s="82"/>
      <c r="T198" s="82"/>
      <c r="U198" s="82"/>
      <c r="V198" s="82"/>
      <c r="W198" s="82"/>
      <c r="X198" s="82"/>
      <c r="Y198" s="82"/>
      <c r="Z198" s="82"/>
      <c r="AA198" s="82"/>
      <c r="AB198" s="82"/>
      <c r="AC198" s="82"/>
      <c r="AD198" s="82"/>
      <c r="AE198" s="82"/>
      <c r="AF198" s="82"/>
      <c r="AG198" s="82"/>
      <c r="AH198" s="82"/>
      <c r="AI198" s="82"/>
      <c r="AJ198" s="82"/>
      <c r="AK198" s="82"/>
      <c r="AL198" s="82"/>
      <c r="AM198" s="82"/>
      <c r="AN198" s="82"/>
      <c r="AO198" s="82"/>
      <c r="AP198" s="82"/>
      <c r="AQ198" s="82"/>
      <c r="AR198" s="82"/>
      <c r="AS198" s="82"/>
      <c r="AT198" s="82"/>
      <c r="AU198" s="82"/>
      <c r="AV198" s="82"/>
      <c r="AW198" s="82"/>
      <c r="AX198" s="82"/>
      <c r="AY198" s="82"/>
    </row>
    <row r="199" spans="1:51" ht="13.2">
      <c r="A199" s="92" t="s">
        <v>6998</v>
      </c>
      <c r="B199" s="92" t="s">
        <v>6999</v>
      </c>
      <c r="C199" s="92" t="s">
        <v>5244</v>
      </c>
      <c r="D199" s="92"/>
      <c r="E199" s="92"/>
      <c r="F199" s="92"/>
      <c r="G199" s="93"/>
      <c r="H199" s="93"/>
      <c r="I199" s="93"/>
      <c r="J199" s="94"/>
      <c r="K199" s="98"/>
      <c r="L199" s="82"/>
      <c r="M199" s="82"/>
      <c r="N199" s="82"/>
      <c r="O199" s="82"/>
      <c r="P199" s="82"/>
      <c r="Q199" s="82"/>
      <c r="R199" s="82"/>
      <c r="S199" s="82"/>
      <c r="T199" s="82"/>
      <c r="U199" s="82"/>
      <c r="V199" s="82"/>
      <c r="W199" s="82"/>
      <c r="X199" s="82"/>
      <c r="Y199" s="82"/>
      <c r="Z199" s="82"/>
      <c r="AA199" s="82"/>
      <c r="AB199" s="82"/>
      <c r="AC199" s="82"/>
      <c r="AD199" s="82"/>
      <c r="AE199" s="82"/>
      <c r="AF199" s="82"/>
      <c r="AG199" s="82"/>
      <c r="AH199" s="82"/>
      <c r="AI199" s="82"/>
      <c r="AJ199" s="82"/>
      <c r="AK199" s="82"/>
      <c r="AL199" s="82"/>
      <c r="AM199" s="82"/>
      <c r="AN199" s="82"/>
      <c r="AO199" s="82"/>
      <c r="AP199" s="82"/>
      <c r="AQ199" s="82"/>
      <c r="AR199" s="82"/>
      <c r="AS199" s="82"/>
      <c r="AT199" s="82"/>
      <c r="AU199" s="82"/>
      <c r="AV199" s="82"/>
      <c r="AW199" s="82"/>
      <c r="AX199" s="82"/>
      <c r="AY199" s="82"/>
    </row>
    <row r="200" spans="1:51" ht="13.2">
      <c r="A200" s="92" t="s">
        <v>3027</v>
      </c>
      <c r="B200" s="92" t="s">
        <v>3030</v>
      </c>
      <c r="C200" s="92" t="s">
        <v>5244</v>
      </c>
      <c r="D200" s="92"/>
      <c r="E200" s="92"/>
      <c r="F200" s="92"/>
      <c r="G200" s="93"/>
      <c r="H200" s="93"/>
      <c r="I200" s="93"/>
      <c r="J200" s="94"/>
      <c r="K200" s="98"/>
      <c r="L200" s="82"/>
      <c r="M200" s="82"/>
      <c r="N200" s="82"/>
      <c r="O200" s="82"/>
      <c r="P200" s="82"/>
      <c r="Q200" s="82"/>
      <c r="R200" s="82"/>
      <c r="S200" s="82"/>
      <c r="T200" s="82"/>
      <c r="U200" s="82"/>
      <c r="V200" s="82"/>
      <c r="W200" s="82"/>
      <c r="X200" s="82"/>
      <c r="Y200" s="82"/>
      <c r="Z200" s="82"/>
      <c r="AA200" s="82"/>
      <c r="AB200" s="82"/>
      <c r="AC200" s="82"/>
      <c r="AD200" s="82"/>
      <c r="AE200" s="82"/>
      <c r="AF200" s="82"/>
      <c r="AG200" s="82"/>
      <c r="AH200" s="82"/>
      <c r="AI200" s="82"/>
      <c r="AJ200" s="82"/>
      <c r="AK200" s="82"/>
      <c r="AL200" s="82"/>
      <c r="AM200" s="82"/>
      <c r="AN200" s="82"/>
      <c r="AO200" s="82"/>
      <c r="AP200" s="82"/>
      <c r="AQ200" s="82"/>
      <c r="AR200" s="82"/>
      <c r="AS200" s="82"/>
      <c r="AT200" s="82"/>
      <c r="AU200" s="82"/>
      <c r="AV200" s="82"/>
      <c r="AW200" s="82"/>
      <c r="AX200" s="82"/>
      <c r="AY200" s="82"/>
    </row>
    <row r="201" spans="1:51" ht="13.2">
      <c r="A201" s="92" t="s">
        <v>7000</v>
      </c>
      <c r="B201" s="92" t="s">
        <v>7001</v>
      </c>
      <c r="C201" s="92" t="s">
        <v>5244</v>
      </c>
      <c r="D201" s="92"/>
      <c r="E201" s="92"/>
      <c r="F201" s="92"/>
      <c r="G201" s="93"/>
      <c r="H201" s="93"/>
      <c r="I201" s="93"/>
      <c r="J201" s="94"/>
      <c r="K201" s="98"/>
      <c r="L201" s="82"/>
      <c r="M201" s="82"/>
      <c r="N201" s="82"/>
      <c r="O201" s="82"/>
      <c r="P201" s="82"/>
      <c r="Q201" s="82"/>
      <c r="R201" s="82"/>
      <c r="S201" s="82"/>
      <c r="T201" s="82"/>
      <c r="U201" s="82"/>
      <c r="V201" s="82"/>
      <c r="W201" s="82"/>
      <c r="X201" s="82"/>
      <c r="Y201" s="82"/>
      <c r="Z201" s="82"/>
      <c r="AA201" s="82"/>
      <c r="AB201" s="82"/>
      <c r="AC201" s="82"/>
      <c r="AD201" s="82"/>
      <c r="AE201" s="82"/>
      <c r="AF201" s="82"/>
      <c r="AG201" s="82"/>
      <c r="AH201" s="82"/>
      <c r="AI201" s="82"/>
      <c r="AJ201" s="82"/>
      <c r="AK201" s="82"/>
      <c r="AL201" s="82"/>
      <c r="AM201" s="82"/>
      <c r="AN201" s="82"/>
      <c r="AO201" s="82"/>
      <c r="AP201" s="82"/>
      <c r="AQ201" s="82"/>
      <c r="AR201" s="82"/>
      <c r="AS201" s="82"/>
      <c r="AT201" s="82"/>
      <c r="AU201" s="82"/>
      <c r="AV201" s="82"/>
      <c r="AW201" s="82"/>
      <c r="AX201" s="82"/>
      <c r="AY201" s="82"/>
    </row>
    <row r="202" spans="1:51" ht="13.2">
      <c r="A202" s="92" t="s">
        <v>7002</v>
      </c>
      <c r="B202" s="92" t="s">
        <v>7003</v>
      </c>
      <c r="C202" s="92" t="s">
        <v>5244</v>
      </c>
      <c r="D202" s="92"/>
      <c r="E202" s="92"/>
      <c r="F202" s="92"/>
      <c r="G202" s="93"/>
      <c r="H202" s="93"/>
      <c r="I202" s="93"/>
      <c r="J202" s="94"/>
      <c r="K202" s="98"/>
      <c r="L202" s="82"/>
      <c r="M202" s="82"/>
      <c r="N202" s="82"/>
      <c r="O202" s="82"/>
      <c r="P202" s="82"/>
      <c r="Q202" s="82"/>
      <c r="R202" s="82"/>
      <c r="S202" s="82"/>
      <c r="T202" s="82"/>
      <c r="U202" s="82"/>
      <c r="V202" s="82"/>
      <c r="W202" s="82"/>
      <c r="X202" s="82"/>
      <c r="Y202" s="82"/>
      <c r="Z202" s="82"/>
      <c r="AA202" s="82"/>
      <c r="AB202" s="82"/>
      <c r="AC202" s="82"/>
      <c r="AD202" s="82"/>
      <c r="AE202" s="82"/>
      <c r="AF202" s="82"/>
      <c r="AG202" s="82"/>
      <c r="AH202" s="82"/>
      <c r="AI202" s="82"/>
      <c r="AJ202" s="82"/>
      <c r="AK202" s="82"/>
      <c r="AL202" s="82"/>
      <c r="AM202" s="82"/>
      <c r="AN202" s="82"/>
      <c r="AO202" s="82"/>
      <c r="AP202" s="82"/>
      <c r="AQ202" s="82"/>
      <c r="AR202" s="82"/>
      <c r="AS202" s="82"/>
      <c r="AT202" s="82"/>
      <c r="AU202" s="82"/>
      <c r="AV202" s="82"/>
      <c r="AW202" s="82"/>
      <c r="AX202" s="82"/>
      <c r="AY202" s="82"/>
    </row>
    <row r="203" spans="1:51" ht="13.2">
      <c r="A203" s="92" t="s">
        <v>3046</v>
      </c>
      <c r="B203" s="92" t="s">
        <v>3048</v>
      </c>
      <c r="C203" s="92" t="s">
        <v>5244</v>
      </c>
      <c r="D203" s="92"/>
      <c r="E203" s="92"/>
      <c r="F203" s="92"/>
      <c r="G203" s="93"/>
      <c r="H203" s="93"/>
      <c r="I203" s="93"/>
      <c r="J203" s="94"/>
      <c r="K203" s="98"/>
      <c r="L203" s="82"/>
      <c r="M203" s="82"/>
      <c r="N203" s="82"/>
      <c r="O203" s="82"/>
      <c r="P203" s="82"/>
      <c r="Q203" s="82"/>
      <c r="R203" s="82"/>
      <c r="S203" s="82"/>
      <c r="T203" s="82"/>
      <c r="U203" s="82"/>
      <c r="V203" s="82"/>
      <c r="W203" s="82"/>
      <c r="X203" s="82"/>
      <c r="Y203" s="82"/>
      <c r="Z203" s="82"/>
      <c r="AA203" s="82"/>
      <c r="AB203" s="82"/>
      <c r="AC203" s="82"/>
      <c r="AD203" s="82"/>
      <c r="AE203" s="82"/>
      <c r="AF203" s="82"/>
      <c r="AG203" s="82"/>
      <c r="AH203" s="82"/>
      <c r="AI203" s="82"/>
      <c r="AJ203" s="82"/>
      <c r="AK203" s="82"/>
      <c r="AL203" s="82"/>
      <c r="AM203" s="82"/>
      <c r="AN203" s="82"/>
      <c r="AO203" s="82"/>
      <c r="AP203" s="82"/>
      <c r="AQ203" s="82"/>
      <c r="AR203" s="82"/>
      <c r="AS203" s="82"/>
      <c r="AT203" s="82"/>
      <c r="AU203" s="82"/>
      <c r="AV203" s="82"/>
      <c r="AW203" s="82"/>
      <c r="AX203" s="82"/>
      <c r="AY203" s="82"/>
    </row>
    <row r="204" spans="1:51" ht="13.2">
      <c r="A204" s="92" t="s">
        <v>7004</v>
      </c>
      <c r="B204" s="92" t="s">
        <v>7005</v>
      </c>
      <c r="C204" s="92" t="s">
        <v>5078</v>
      </c>
      <c r="D204" s="92"/>
      <c r="E204" s="92"/>
      <c r="F204" s="92"/>
      <c r="G204" s="93"/>
      <c r="H204" s="93"/>
      <c r="I204" s="93"/>
      <c r="J204" s="94"/>
      <c r="K204" s="98"/>
      <c r="L204" s="82"/>
      <c r="M204" s="82"/>
      <c r="N204" s="82"/>
      <c r="O204" s="82"/>
      <c r="P204" s="82"/>
      <c r="Q204" s="82"/>
      <c r="R204" s="82"/>
      <c r="S204" s="82"/>
      <c r="T204" s="82"/>
      <c r="U204" s="82"/>
      <c r="V204" s="82"/>
      <c r="W204" s="82"/>
      <c r="X204" s="82"/>
      <c r="Y204" s="82"/>
      <c r="Z204" s="82"/>
      <c r="AA204" s="82"/>
      <c r="AB204" s="82"/>
      <c r="AC204" s="82"/>
      <c r="AD204" s="82"/>
      <c r="AE204" s="82"/>
      <c r="AF204" s="82"/>
      <c r="AG204" s="82"/>
      <c r="AH204" s="82"/>
      <c r="AI204" s="82"/>
      <c r="AJ204" s="82"/>
      <c r="AK204" s="82"/>
      <c r="AL204" s="82"/>
      <c r="AM204" s="82"/>
      <c r="AN204" s="82"/>
      <c r="AO204" s="82"/>
      <c r="AP204" s="82"/>
      <c r="AQ204" s="82"/>
      <c r="AR204" s="82"/>
      <c r="AS204" s="82"/>
      <c r="AT204" s="82"/>
      <c r="AU204" s="82"/>
      <c r="AV204" s="82"/>
      <c r="AW204" s="82"/>
      <c r="AX204" s="82"/>
      <c r="AY204" s="82"/>
    </row>
    <row r="205" spans="1:51" ht="13.2">
      <c r="A205" s="92" t="s">
        <v>7006</v>
      </c>
      <c r="B205" s="92" t="s">
        <v>7007</v>
      </c>
      <c r="C205" s="92" t="s">
        <v>5078</v>
      </c>
      <c r="D205" s="92"/>
      <c r="E205" s="92"/>
      <c r="F205" s="92"/>
      <c r="G205" s="93"/>
      <c r="H205" s="93"/>
      <c r="I205" s="93"/>
      <c r="J205" s="94"/>
      <c r="K205" s="98"/>
      <c r="L205" s="82"/>
      <c r="M205" s="82"/>
      <c r="N205" s="82"/>
      <c r="O205" s="82"/>
      <c r="P205" s="82"/>
      <c r="Q205" s="82"/>
      <c r="R205" s="82"/>
      <c r="S205" s="82"/>
      <c r="T205" s="82"/>
      <c r="U205" s="82"/>
      <c r="V205" s="82"/>
      <c r="W205" s="82"/>
      <c r="X205" s="82"/>
      <c r="Y205" s="82"/>
      <c r="Z205" s="82"/>
      <c r="AA205" s="82"/>
      <c r="AB205" s="82"/>
      <c r="AC205" s="82"/>
      <c r="AD205" s="82"/>
      <c r="AE205" s="82"/>
      <c r="AF205" s="82"/>
      <c r="AG205" s="82"/>
      <c r="AH205" s="82"/>
      <c r="AI205" s="82"/>
      <c r="AJ205" s="82"/>
      <c r="AK205" s="82"/>
      <c r="AL205" s="82"/>
      <c r="AM205" s="82"/>
      <c r="AN205" s="82"/>
      <c r="AO205" s="82"/>
      <c r="AP205" s="82"/>
      <c r="AQ205" s="82"/>
      <c r="AR205" s="82"/>
      <c r="AS205" s="82"/>
      <c r="AT205" s="82"/>
      <c r="AU205" s="82"/>
      <c r="AV205" s="82"/>
      <c r="AW205" s="82"/>
      <c r="AX205" s="82"/>
      <c r="AY205" s="82"/>
    </row>
    <row r="206" spans="1:51" ht="13.2">
      <c r="A206" s="92" t="s">
        <v>7008</v>
      </c>
      <c r="B206" s="92" t="s">
        <v>7009</v>
      </c>
      <c r="C206" s="92" t="s">
        <v>5244</v>
      </c>
      <c r="D206" s="92"/>
      <c r="E206" s="92"/>
      <c r="F206" s="92"/>
      <c r="G206" s="93"/>
      <c r="H206" s="93"/>
      <c r="I206" s="93"/>
      <c r="J206" s="94"/>
      <c r="K206" s="98"/>
      <c r="L206" s="82"/>
      <c r="M206" s="82"/>
      <c r="N206" s="82"/>
      <c r="O206" s="82"/>
      <c r="P206" s="82"/>
      <c r="Q206" s="82"/>
      <c r="R206" s="82"/>
      <c r="S206" s="82"/>
      <c r="T206" s="82"/>
      <c r="U206" s="82"/>
      <c r="V206" s="82"/>
      <c r="W206" s="82"/>
      <c r="X206" s="82"/>
      <c r="Y206" s="82"/>
      <c r="Z206" s="82"/>
      <c r="AA206" s="82"/>
      <c r="AB206" s="82"/>
      <c r="AC206" s="82"/>
      <c r="AD206" s="82"/>
      <c r="AE206" s="82"/>
      <c r="AF206" s="82"/>
      <c r="AG206" s="82"/>
      <c r="AH206" s="82"/>
      <c r="AI206" s="82"/>
      <c r="AJ206" s="82"/>
      <c r="AK206" s="82"/>
      <c r="AL206" s="82"/>
      <c r="AM206" s="82"/>
      <c r="AN206" s="82"/>
      <c r="AO206" s="82"/>
      <c r="AP206" s="82"/>
      <c r="AQ206" s="82"/>
      <c r="AR206" s="82"/>
      <c r="AS206" s="82"/>
      <c r="AT206" s="82"/>
      <c r="AU206" s="82"/>
      <c r="AV206" s="82"/>
      <c r="AW206" s="82"/>
      <c r="AX206" s="82"/>
      <c r="AY206" s="82"/>
    </row>
    <row r="207" spans="1:51" ht="13.2">
      <c r="A207" s="92" t="s">
        <v>7010</v>
      </c>
      <c r="B207" s="92" t="s">
        <v>7011</v>
      </c>
      <c r="C207" s="92" t="s">
        <v>5078</v>
      </c>
      <c r="D207" s="92"/>
      <c r="E207" s="92"/>
      <c r="F207" s="92"/>
      <c r="G207" s="93"/>
      <c r="H207" s="93"/>
      <c r="I207" s="93"/>
      <c r="J207" s="94"/>
      <c r="K207" s="98"/>
      <c r="L207" s="82"/>
      <c r="M207" s="82"/>
      <c r="N207" s="82"/>
      <c r="O207" s="82"/>
      <c r="P207" s="82"/>
      <c r="Q207" s="82"/>
      <c r="R207" s="82"/>
      <c r="S207" s="82"/>
      <c r="T207" s="82"/>
      <c r="U207" s="82"/>
      <c r="V207" s="82"/>
      <c r="W207" s="82"/>
      <c r="X207" s="82"/>
      <c r="Y207" s="82"/>
      <c r="Z207" s="82"/>
      <c r="AA207" s="82"/>
      <c r="AB207" s="82"/>
      <c r="AC207" s="82"/>
      <c r="AD207" s="82"/>
      <c r="AE207" s="82"/>
      <c r="AF207" s="82"/>
      <c r="AG207" s="82"/>
      <c r="AH207" s="82"/>
      <c r="AI207" s="82"/>
      <c r="AJ207" s="82"/>
      <c r="AK207" s="82"/>
      <c r="AL207" s="82"/>
      <c r="AM207" s="82"/>
      <c r="AN207" s="82"/>
      <c r="AO207" s="82"/>
      <c r="AP207" s="82"/>
      <c r="AQ207" s="82"/>
      <c r="AR207" s="82"/>
      <c r="AS207" s="82"/>
      <c r="AT207" s="82"/>
      <c r="AU207" s="82"/>
      <c r="AV207" s="82"/>
      <c r="AW207" s="82"/>
      <c r="AX207" s="82"/>
      <c r="AY207" s="82"/>
    </row>
    <row r="208" spans="1:51" ht="13.2">
      <c r="A208" s="92" t="s">
        <v>7012</v>
      </c>
      <c r="B208" s="92" t="s">
        <v>7013</v>
      </c>
      <c r="C208" s="92" t="s">
        <v>5078</v>
      </c>
      <c r="D208" s="92"/>
      <c r="E208" s="92"/>
      <c r="F208" s="92"/>
      <c r="G208" s="93"/>
      <c r="H208" s="93"/>
      <c r="I208" s="93"/>
      <c r="J208" s="94"/>
      <c r="K208" s="98"/>
      <c r="L208" s="82"/>
      <c r="M208" s="82"/>
      <c r="N208" s="82"/>
      <c r="O208" s="82"/>
      <c r="P208" s="82"/>
      <c r="Q208" s="82"/>
      <c r="R208" s="82"/>
      <c r="S208" s="82"/>
      <c r="T208" s="82"/>
      <c r="U208" s="82"/>
      <c r="V208" s="82"/>
      <c r="W208" s="82"/>
      <c r="X208" s="82"/>
      <c r="Y208" s="82"/>
      <c r="Z208" s="82"/>
      <c r="AA208" s="82"/>
      <c r="AB208" s="82"/>
      <c r="AC208" s="82"/>
      <c r="AD208" s="82"/>
      <c r="AE208" s="82"/>
      <c r="AF208" s="82"/>
      <c r="AG208" s="82"/>
      <c r="AH208" s="82"/>
      <c r="AI208" s="82"/>
      <c r="AJ208" s="82"/>
      <c r="AK208" s="82"/>
      <c r="AL208" s="82"/>
      <c r="AM208" s="82"/>
      <c r="AN208" s="82"/>
      <c r="AO208" s="82"/>
      <c r="AP208" s="82"/>
      <c r="AQ208" s="82"/>
      <c r="AR208" s="82"/>
      <c r="AS208" s="82"/>
      <c r="AT208" s="82"/>
      <c r="AU208" s="82"/>
      <c r="AV208" s="82"/>
      <c r="AW208" s="82"/>
      <c r="AX208" s="82"/>
      <c r="AY208" s="82"/>
    </row>
    <row r="209" spans="1:51" ht="13.2">
      <c r="A209" s="92" t="s">
        <v>7014</v>
      </c>
      <c r="B209" s="92" t="s">
        <v>7015</v>
      </c>
      <c r="C209" s="92" t="s">
        <v>5244</v>
      </c>
      <c r="D209" s="92"/>
      <c r="E209" s="92"/>
      <c r="F209" s="92"/>
      <c r="G209" s="93"/>
      <c r="H209" s="93"/>
      <c r="I209" s="93"/>
      <c r="J209" s="94"/>
      <c r="K209" s="98"/>
      <c r="L209" s="82"/>
      <c r="M209" s="82"/>
      <c r="N209" s="82"/>
      <c r="O209" s="82"/>
      <c r="P209" s="82"/>
      <c r="Q209" s="82"/>
      <c r="R209" s="82"/>
      <c r="S209" s="82"/>
      <c r="T209" s="82"/>
      <c r="U209" s="82"/>
      <c r="V209" s="82"/>
      <c r="W209" s="82"/>
      <c r="X209" s="82"/>
      <c r="Y209" s="82"/>
      <c r="Z209" s="82"/>
      <c r="AA209" s="82"/>
      <c r="AB209" s="82"/>
      <c r="AC209" s="82"/>
      <c r="AD209" s="82"/>
      <c r="AE209" s="82"/>
      <c r="AF209" s="82"/>
      <c r="AG209" s="82"/>
      <c r="AH209" s="82"/>
      <c r="AI209" s="82"/>
      <c r="AJ209" s="82"/>
      <c r="AK209" s="82"/>
      <c r="AL209" s="82"/>
      <c r="AM209" s="82"/>
      <c r="AN209" s="82"/>
      <c r="AO209" s="82"/>
      <c r="AP209" s="82"/>
      <c r="AQ209" s="82"/>
      <c r="AR209" s="82"/>
      <c r="AS209" s="82"/>
      <c r="AT209" s="82"/>
      <c r="AU209" s="82"/>
      <c r="AV209" s="82"/>
      <c r="AW209" s="82"/>
      <c r="AX209" s="82"/>
      <c r="AY209" s="82"/>
    </row>
    <row r="210" spans="1:51" ht="13.2">
      <c r="A210" s="92" t="s">
        <v>7016</v>
      </c>
      <c r="B210" s="92" t="s">
        <v>7017</v>
      </c>
      <c r="C210" s="92" t="s">
        <v>5244</v>
      </c>
      <c r="D210" s="92"/>
      <c r="E210" s="92"/>
      <c r="F210" s="92"/>
      <c r="G210" s="93"/>
      <c r="H210" s="93"/>
      <c r="I210" s="93"/>
      <c r="J210" s="94"/>
      <c r="K210" s="98"/>
      <c r="L210" s="82"/>
      <c r="M210" s="82"/>
      <c r="N210" s="82"/>
      <c r="O210" s="82"/>
      <c r="P210" s="82"/>
      <c r="Q210" s="82"/>
      <c r="R210" s="82"/>
      <c r="S210" s="82"/>
      <c r="T210" s="82"/>
      <c r="U210" s="82"/>
      <c r="V210" s="82"/>
      <c r="W210" s="82"/>
      <c r="X210" s="82"/>
      <c r="Y210" s="82"/>
      <c r="Z210" s="82"/>
      <c r="AA210" s="82"/>
      <c r="AB210" s="82"/>
      <c r="AC210" s="82"/>
      <c r="AD210" s="82"/>
      <c r="AE210" s="82"/>
      <c r="AF210" s="82"/>
      <c r="AG210" s="82"/>
      <c r="AH210" s="82"/>
      <c r="AI210" s="82"/>
      <c r="AJ210" s="82"/>
      <c r="AK210" s="82"/>
      <c r="AL210" s="82"/>
      <c r="AM210" s="82"/>
      <c r="AN210" s="82"/>
      <c r="AO210" s="82"/>
      <c r="AP210" s="82"/>
      <c r="AQ210" s="82"/>
      <c r="AR210" s="82"/>
      <c r="AS210" s="82"/>
      <c r="AT210" s="82"/>
      <c r="AU210" s="82"/>
      <c r="AV210" s="82"/>
      <c r="AW210" s="82"/>
      <c r="AX210" s="82"/>
      <c r="AY210" s="82"/>
    </row>
    <row r="211" spans="1:51" ht="13.2">
      <c r="A211" s="92" t="s">
        <v>7018</v>
      </c>
      <c r="B211" s="92" t="s">
        <v>7019</v>
      </c>
      <c r="C211" s="92" t="s">
        <v>5244</v>
      </c>
      <c r="D211" s="92"/>
      <c r="E211" s="92"/>
      <c r="F211" s="92"/>
      <c r="G211" s="93"/>
      <c r="H211" s="93"/>
      <c r="I211" s="93"/>
      <c r="J211" s="94"/>
      <c r="K211" s="98"/>
      <c r="L211" s="82"/>
      <c r="M211" s="82"/>
      <c r="N211" s="82"/>
      <c r="O211" s="82"/>
      <c r="P211" s="82"/>
      <c r="Q211" s="82"/>
      <c r="R211" s="82"/>
      <c r="S211" s="82"/>
      <c r="T211" s="82"/>
      <c r="U211" s="82"/>
      <c r="V211" s="82"/>
      <c r="W211" s="82"/>
      <c r="X211" s="82"/>
      <c r="Y211" s="82"/>
      <c r="Z211" s="82"/>
      <c r="AA211" s="82"/>
      <c r="AB211" s="82"/>
      <c r="AC211" s="82"/>
      <c r="AD211" s="82"/>
      <c r="AE211" s="82"/>
      <c r="AF211" s="82"/>
      <c r="AG211" s="82"/>
      <c r="AH211" s="82"/>
      <c r="AI211" s="82"/>
      <c r="AJ211" s="82"/>
      <c r="AK211" s="82"/>
      <c r="AL211" s="82"/>
      <c r="AM211" s="82"/>
      <c r="AN211" s="82"/>
      <c r="AO211" s="82"/>
      <c r="AP211" s="82"/>
      <c r="AQ211" s="82"/>
      <c r="AR211" s="82"/>
      <c r="AS211" s="82"/>
      <c r="AT211" s="82"/>
      <c r="AU211" s="82"/>
      <c r="AV211" s="82"/>
      <c r="AW211" s="82"/>
      <c r="AX211" s="82"/>
      <c r="AY211" s="82"/>
    </row>
    <row r="212" spans="1:51" ht="13.2">
      <c r="A212" s="92" t="s">
        <v>7020</v>
      </c>
      <c r="B212" s="92" t="s">
        <v>7021</v>
      </c>
      <c r="C212" s="92" t="s">
        <v>5244</v>
      </c>
      <c r="D212" s="92"/>
      <c r="E212" s="92"/>
      <c r="F212" s="92"/>
      <c r="G212" s="93"/>
      <c r="H212" s="93"/>
      <c r="I212" s="93"/>
      <c r="J212" s="94"/>
      <c r="K212" s="98"/>
      <c r="L212" s="82"/>
      <c r="M212" s="82"/>
      <c r="N212" s="82"/>
      <c r="O212" s="82"/>
      <c r="P212" s="82"/>
      <c r="Q212" s="82"/>
      <c r="R212" s="82"/>
      <c r="S212" s="82"/>
      <c r="T212" s="82"/>
      <c r="U212" s="82"/>
      <c r="V212" s="82"/>
      <c r="W212" s="82"/>
      <c r="X212" s="82"/>
      <c r="Y212" s="82"/>
      <c r="Z212" s="82"/>
      <c r="AA212" s="82"/>
      <c r="AB212" s="82"/>
      <c r="AC212" s="82"/>
      <c r="AD212" s="82"/>
      <c r="AE212" s="82"/>
      <c r="AF212" s="82"/>
      <c r="AG212" s="82"/>
      <c r="AH212" s="82"/>
      <c r="AI212" s="82"/>
      <c r="AJ212" s="82"/>
      <c r="AK212" s="82"/>
      <c r="AL212" s="82"/>
      <c r="AM212" s="82"/>
      <c r="AN212" s="82"/>
      <c r="AO212" s="82"/>
      <c r="AP212" s="82"/>
      <c r="AQ212" s="82"/>
      <c r="AR212" s="82"/>
      <c r="AS212" s="82"/>
      <c r="AT212" s="82"/>
      <c r="AU212" s="82"/>
      <c r="AV212" s="82"/>
      <c r="AW212" s="82"/>
      <c r="AX212" s="82"/>
      <c r="AY212" s="82"/>
    </row>
    <row r="213" spans="1:51" ht="13.2">
      <c r="A213" s="92" t="s">
        <v>7022</v>
      </c>
      <c r="B213" s="92" t="s">
        <v>7023</v>
      </c>
      <c r="C213" s="92" t="s">
        <v>5244</v>
      </c>
      <c r="D213" s="92"/>
      <c r="E213" s="92"/>
      <c r="F213" s="92"/>
      <c r="G213" s="93"/>
      <c r="H213" s="93"/>
      <c r="I213" s="93"/>
      <c r="J213" s="94"/>
      <c r="K213" s="98"/>
      <c r="L213" s="82"/>
      <c r="M213" s="82"/>
      <c r="N213" s="82"/>
      <c r="O213" s="82"/>
      <c r="P213" s="82"/>
      <c r="Q213" s="82"/>
      <c r="R213" s="82"/>
      <c r="S213" s="82"/>
      <c r="T213" s="82"/>
      <c r="U213" s="82"/>
      <c r="V213" s="82"/>
      <c r="W213" s="82"/>
      <c r="X213" s="82"/>
      <c r="Y213" s="82"/>
      <c r="Z213" s="82"/>
      <c r="AA213" s="82"/>
      <c r="AB213" s="82"/>
      <c r="AC213" s="82"/>
      <c r="AD213" s="82"/>
      <c r="AE213" s="82"/>
      <c r="AF213" s="82"/>
      <c r="AG213" s="82"/>
      <c r="AH213" s="82"/>
      <c r="AI213" s="82"/>
      <c r="AJ213" s="82"/>
      <c r="AK213" s="82"/>
      <c r="AL213" s="82"/>
      <c r="AM213" s="82"/>
      <c r="AN213" s="82"/>
      <c r="AO213" s="82"/>
      <c r="AP213" s="82"/>
      <c r="AQ213" s="82"/>
      <c r="AR213" s="82"/>
      <c r="AS213" s="82"/>
      <c r="AT213" s="82"/>
      <c r="AU213" s="82"/>
      <c r="AV213" s="82"/>
      <c r="AW213" s="82"/>
      <c r="AX213" s="82"/>
      <c r="AY213" s="82"/>
    </row>
    <row r="214" spans="1:51" ht="13.2">
      <c r="A214" s="92" t="s">
        <v>7024</v>
      </c>
      <c r="B214" s="92" t="s">
        <v>7025</v>
      </c>
      <c r="C214" s="92" t="s">
        <v>5244</v>
      </c>
      <c r="D214" s="92"/>
      <c r="E214" s="92"/>
      <c r="F214" s="92"/>
      <c r="G214" s="93"/>
      <c r="H214" s="93"/>
      <c r="I214" s="93"/>
      <c r="J214" s="94"/>
      <c r="K214" s="98"/>
      <c r="L214" s="82"/>
      <c r="M214" s="82"/>
      <c r="N214" s="82"/>
      <c r="O214" s="82"/>
      <c r="P214" s="82"/>
      <c r="Q214" s="82"/>
      <c r="R214" s="82"/>
      <c r="S214" s="82"/>
      <c r="T214" s="82"/>
      <c r="U214" s="82"/>
      <c r="V214" s="82"/>
      <c r="W214" s="82"/>
      <c r="X214" s="82"/>
      <c r="Y214" s="82"/>
      <c r="Z214" s="82"/>
      <c r="AA214" s="82"/>
      <c r="AB214" s="82"/>
      <c r="AC214" s="82"/>
      <c r="AD214" s="82"/>
      <c r="AE214" s="82"/>
      <c r="AF214" s="82"/>
      <c r="AG214" s="82"/>
      <c r="AH214" s="82"/>
      <c r="AI214" s="82"/>
      <c r="AJ214" s="82"/>
      <c r="AK214" s="82"/>
      <c r="AL214" s="82"/>
      <c r="AM214" s="82"/>
      <c r="AN214" s="82"/>
      <c r="AO214" s="82"/>
      <c r="AP214" s="82"/>
      <c r="AQ214" s="82"/>
      <c r="AR214" s="82"/>
      <c r="AS214" s="82"/>
      <c r="AT214" s="82"/>
      <c r="AU214" s="82"/>
      <c r="AV214" s="82"/>
      <c r="AW214" s="82"/>
      <c r="AX214" s="82"/>
      <c r="AY214" s="82"/>
    </row>
    <row r="215" spans="1:51" ht="13.2">
      <c r="A215" s="92" t="s">
        <v>7026</v>
      </c>
      <c r="B215" s="92" t="s">
        <v>7027</v>
      </c>
      <c r="C215" s="92" t="s">
        <v>5244</v>
      </c>
      <c r="D215" s="92"/>
      <c r="E215" s="92"/>
      <c r="F215" s="92"/>
      <c r="G215" s="93"/>
      <c r="H215" s="93"/>
      <c r="I215" s="93"/>
      <c r="J215" s="94"/>
      <c r="K215" s="98"/>
      <c r="L215" s="82"/>
      <c r="M215" s="82"/>
      <c r="N215" s="82"/>
      <c r="O215" s="82"/>
      <c r="P215" s="82"/>
      <c r="Q215" s="82"/>
      <c r="R215" s="82"/>
      <c r="S215" s="82"/>
      <c r="T215" s="82"/>
      <c r="U215" s="82"/>
      <c r="V215" s="82"/>
      <c r="W215" s="82"/>
      <c r="X215" s="82"/>
      <c r="Y215" s="82"/>
      <c r="Z215" s="82"/>
      <c r="AA215" s="82"/>
      <c r="AB215" s="82"/>
      <c r="AC215" s="82"/>
      <c r="AD215" s="82"/>
      <c r="AE215" s="82"/>
      <c r="AF215" s="82"/>
      <c r="AG215" s="82"/>
      <c r="AH215" s="82"/>
      <c r="AI215" s="82"/>
      <c r="AJ215" s="82"/>
      <c r="AK215" s="82"/>
      <c r="AL215" s="82"/>
      <c r="AM215" s="82"/>
      <c r="AN215" s="82"/>
      <c r="AO215" s="82"/>
      <c r="AP215" s="82"/>
      <c r="AQ215" s="82"/>
      <c r="AR215" s="82"/>
      <c r="AS215" s="82"/>
      <c r="AT215" s="82"/>
      <c r="AU215" s="82"/>
      <c r="AV215" s="82"/>
      <c r="AW215" s="82"/>
      <c r="AX215" s="82"/>
      <c r="AY215" s="82"/>
    </row>
    <row r="216" spans="1:51" ht="13.2">
      <c r="A216" s="92" t="s">
        <v>7028</v>
      </c>
      <c r="B216" s="92" t="s">
        <v>7029</v>
      </c>
      <c r="C216" s="92" t="s">
        <v>5244</v>
      </c>
      <c r="D216" s="92"/>
      <c r="E216" s="92"/>
      <c r="F216" s="92"/>
      <c r="G216" s="93"/>
      <c r="H216" s="93"/>
      <c r="I216" s="93"/>
      <c r="J216" s="94"/>
      <c r="K216" s="98"/>
      <c r="L216" s="82"/>
      <c r="M216" s="82"/>
      <c r="N216" s="82"/>
      <c r="O216" s="82"/>
      <c r="P216" s="82"/>
      <c r="Q216" s="82"/>
      <c r="R216" s="82"/>
      <c r="S216" s="82"/>
      <c r="T216" s="82"/>
      <c r="U216" s="82"/>
      <c r="V216" s="82"/>
      <c r="W216" s="82"/>
      <c r="X216" s="82"/>
      <c r="Y216" s="82"/>
      <c r="Z216" s="82"/>
      <c r="AA216" s="82"/>
      <c r="AB216" s="82"/>
      <c r="AC216" s="82"/>
      <c r="AD216" s="82"/>
      <c r="AE216" s="82"/>
      <c r="AF216" s="82"/>
      <c r="AG216" s="82"/>
      <c r="AH216" s="82"/>
      <c r="AI216" s="82"/>
      <c r="AJ216" s="82"/>
      <c r="AK216" s="82"/>
      <c r="AL216" s="82"/>
      <c r="AM216" s="82"/>
      <c r="AN216" s="82"/>
      <c r="AO216" s="82"/>
      <c r="AP216" s="82"/>
      <c r="AQ216" s="82"/>
      <c r="AR216" s="82"/>
      <c r="AS216" s="82"/>
      <c r="AT216" s="82"/>
      <c r="AU216" s="82"/>
      <c r="AV216" s="82"/>
      <c r="AW216" s="82"/>
      <c r="AX216" s="82"/>
      <c r="AY216" s="82"/>
    </row>
    <row r="217" spans="1:51" ht="13.2">
      <c r="A217" s="92" t="s">
        <v>7030</v>
      </c>
      <c r="B217" s="92" t="s">
        <v>7031</v>
      </c>
      <c r="C217" s="92" t="s">
        <v>5244</v>
      </c>
      <c r="D217" s="92"/>
      <c r="E217" s="92"/>
      <c r="F217" s="92"/>
      <c r="G217" s="93"/>
      <c r="H217" s="93"/>
      <c r="I217" s="93"/>
      <c r="J217" s="94"/>
      <c r="K217" s="98"/>
      <c r="L217" s="82"/>
      <c r="M217" s="82"/>
      <c r="N217" s="82"/>
      <c r="O217" s="82"/>
      <c r="P217" s="82"/>
      <c r="Q217" s="82"/>
      <c r="R217" s="82"/>
      <c r="S217" s="82"/>
      <c r="T217" s="82"/>
      <c r="U217" s="82"/>
      <c r="V217" s="82"/>
      <c r="W217" s="82"/>
      <c r="X217" s="82"/>
      <c r="Y217" s="82"/>
      <c r="Z217" s="82"/>
      <c r="AA217" s="82"/>
      <c r="AB217" s="82"/>
      <c r="AC217" s="82"/>
      <c r="AD217" s="82"/>
      <c r="AE217" s="82"/>
      <c r="AF217" s="82"/>
      <c r="AG217" s="82"/>
      <c r="AH217" s="82"/>
      <c r="AI217" s="82"/>
      <c r="AJ217" s="82"/>
      <c r="AK217" s="82"/>
      <c r="AL217" s="82"/>
      <c r="AM217" s="82"/>
      <c r="AN217" s="82"/>
      <c r="AO217" s="82"/>
      <c r="AP217" s="82"/>
      <c r="AQ217" s="82"/>
      <c r="AR217" s="82"/>
      <c r="AS217" s="82"/>
      <c r="AT217" s="82"/>
      <c r="AU217" s="82"/>
      <c r="AV217" s="82"/>
      <c r="AW217" s="82"/>
      <c r="AX217" s="82"/>
      <c r="AY217" s="82"/>
    </row>
    <row r="218" spans="1:51" ht="13.2">
      <c r="A218" s="92" t="s">
        <v>7032</v>
      </c>
      <c r="B218" s="92" t="s">
        <v>7033</v>
      </c>
      <c r="C218" s="92" t="s">
        <v>5244</v>
      </c>
      <c r="D218" s="92"/>
      <c r="E218" s="92"/>
      <c r="F218" s="92"/>
      <c r="G218" s="93"/>
      <c r="H218" s="93"/>
      <c r="I218" s="93"/>
      <c r="J218" s="94"/>
      <c r="K218" s="98"/>
      <c r="L218" s="82"/>
      <c r="M218" s="82"/>
      <c r="N218" s="82"/>
      <c r="O218" s="82"/>
      <c r="P218" s="82"/>
      <c r="Q218" s="82"/>
      <c r="R218" s="82"/>
      <c r="S218" s="82"/>
      <c r="T218" s="82"/>
      <c r="U218" s="82"/>
      <c r="V218" s="82"/>
      <c r="W218" s="82"/>
      <c r="X218" s="82"/>
      <c r="Y218" s="82"/>
      <c r="Z218" s="82"/>
      <c r="AA218" s="82"/>
      <c r="AB218" s="82"/>
      <c r="AC218" s="82"/>
      <c r="AD218" s="82"/>
      <c r="AE218" s="82"/>
      <c r="AF218" s="82"/>
      <c r="AG218" s="82"/>
      <c r="AH218" s="82"/>
      <c r="AI218" s="82"/>
      <c r="AJ218" s="82"/>
      <c r="AK218" s="82"/>
      <c r="AL218" s="82"/>
      <c r="AM218" s="82"/>
      <c r="AN218" s="82"/>
      <c r="AO218" s="82"/>
      <c r="AP218" s="82"/>
      <c r="AQ218" s="82"/>
      <c r="AR218" s="82"/>
      <c r="AS218" s="82"/>
      <c r="AT218" s="82"/>
      <c r="AU218" s="82"/>
      <c r="AV218" s="82"/>
      <c r="AW218" s="82"/>
      <c r="AX218" s="82"/>
      <c r="AY218" s="82"/>
    </row>
    <row r="219" spans="1:51" ht="13.2">
      <c r="A219" s="92" t="s">
        <v>7034</v>
      </c>
      <c r="B219" s="92" t="s">
        <v>7035</v>
      </c>
      <c r="C219" s="92" t="s">
        <v>5244</v>
      </c>
      <c r="D219" s="92"/>
      <c r="E219" s="92"/>
      <c r="F219" s="92"/>
      <c r="G219" s="93"/>
      <c r="H219" s="93"/>
      <c r="I219" s="93"/>
      <c r="J219" s="94"/>
      <c r="K219" s="98"/>
      <c r="L219" s="82"/>
      <c r="M219" s="82"/>
      <c r="N219" s="82"/>
      <c r="O219" s="82"/>
      <c r="P219" s="82"/>
      <c r="Q219" s="82"/>
      <c r="R219" s="82"/>
      <c r="S219" s="82"/>
      <c r="T219" s="82"/>
      <c r="U219" s="82"/>
      <c r="V219" s="82"/>
      <c r="W219" s="82"/>
      <c r="X219" s="82"/>
      <c r="Y219" s="82"/>
      <c r="Z219" s="82"/>
      <c r="AA219" s="82"/>
      <c r="AB219" s="82"/>
      <c r="AC219" s="82"/>
      <c r="AD219" s="82"/>
      <c r="AE219" s="82"/>
      <c r="AF219" s="82"/>
      <c r="AG219" s="82"/>
      <c r="AH219" s="82"/>
      <c r="AI219" s="82"/>
      <c r="AJ219" s="82"/>
      <c r="AK219" s="82"/>
      <c r="AL219" s="82"/>
      <c r="AM219" s="82"/>
      <c r="AN219" s="82"/>
      <c r="AO219" s="82"/>
      <c r="AP219" s="82"/>
      <c r="AQ219" s="82"/>
      <c r="AR219" s="82"/>
      <c r="AS219" s="82"/>
      <c r="AT219" s="82"/>
      <c r="AU219" s="82"/>
      <c r="AV219" s="82"/>
      <c r="AW219" s="82"/>
      <c r="AX219" s="82"/>
      <c r="AY219" s="82"/>
    </row>
    <row r="220" spans="1:51" ht="13.2">
      <c r="A220" s="92" t="s">
        <v>7036</v>
      </c>
      <c r="B220" s="92" t="s">
        <v>7037</v>
      </c>
      <c r="C220" s="92" t="s">
        <v>5244</v>
      </c>
      <c r="D220" s="92"/>
      <c r="E220" s="92"/>
      <c r="F220" s="92"/>
      <c r="G220" s="93"/>
      <c r="H220" s="93"/>
      <c r="I220" s="93"/>
      <c r="J220" s="94"/>
      <c r="K220" s="98"/>
      <c r="L220" s="82"/>
      <c r="M220" s="82"/>
      <c r="N220" s="82"/>
      <c r="O220" s="82"/>
      <c r="P220" s="82"/>
      <c r="Q220" s="82"/>
      <c r="R220" s="82"/>
      <c r="S220" s="82"/>
      <c r="T220" s="82"/>
      <c r="U220" s="82"/>
      <c r="V220" s="82"/>
      <c r="W220" s="82"/>
      <c r="X220" s="82"/>
      <c r="Y220" s="82"/>
      <c r="Z220" s="82"/>
      <c r="AA220" s="82"/>
      <c r="AB220" s="82"/>
      <c r="AC220" s="82"/>
      <c r="AD220" s="82"/>
      <c r="AE220" s="82"/>
      <c r="AF220" s="82"/>
      <c r="AG220" s="82"/>
      <c r="AH220" s="82"/>
      <c r="AI220" s="82"/>
      <c r="AJ220" s="82"/>
      <c r="AK220" s="82"/>
      <c r="AL220" s="82"/>
      <c r="AM220" s="82"/>
      <c r="AN220" s="82"/>
      <c r="AO220" s="82"/>
      <c r="AP220" s="82"/>
      <c r="AQ220" s="82"/>
      <c r="AR220" s="82"/>
      <c r="AS220" s="82"/>
      <c r="AT220" s="82"/>
      <c r="AU220" s="82"/>
      <c r="AV220" s="82"/>
      <c r="AW220" s="82"/>
      <c r="AX220" s="82"/>
      <c r="AY220" s="82"/>
    </row>
    <row r="221" spans="1:51" ht="13.2">
      <c r="A221" s="92" t="s">
        <v>7038</v>
      </c>
      <c r="B221" s="92" t="s">
        <v>7039</v>
      </c>
      <c r="C221" s="92" t="s">
        <v>5244</v>
      </c>
      <c r="D221" s="92"/>
      <c r="E221" s="92"/>
      <c r="F221" s="92"/>
      <c r="G221" s="93"/>
      <c r="H221" s="93"/>
      <c r="I221" s="93"/>
      <c r="J221" s="94"/>
      <c r="K221" s="98"/>
      <c r="L221" s="82"/>
      <c r="M221" s="82"/>
      <c r="N221" s="82"/>
      <c r="O221" s="82"/>
      <c r="P221" s="82"/>
      <c r="Q221" s="82"/>
      <c r="R221" s="82"/>
      <c r="S221" s="82"/>
      <c r="T221" s="82"/>
      <c r="U221" s="82"/>
      <c r="V221" s="82"/>
      <c r="W221" s="82"/>
      <c r="X221" s="82"/>
      <c r="Y221" s="82"/>
      <c r="Z221" s="82"/>
      <c r="AA221" s="82"/>
      <c r="AB221" s="82"/>
      <c r="AC221" s="82"/>
      <c r="AD221" s="82"/>
      <c r="AE221" s="82"/>
      <c r="AF221" s="82"/>
      <c r="AG221" s="82"/>
      <c r="AH221" s="82"/>
      <c r="AI221" s="82"/>
      <c r="AJ221" s="82"/>
      <c r="AK221" s="82"/>
      <c r="AL221" s="82"/>
      <c r="AM221" s="82"/>
      <c r="AN221" s="82"/>
      <c r="AO221" s="82"/>
      <c r="AP221" s="82"/>
      <c r="AQ221" s="82"/>
      <c r="AR221" s="82"/>
      <c r="AS221" s="82"/>
      <c r="AT221" s="82"/>
      <c r="AU221" s="82"/>
      <c r="AV221" s="82"/>
      <c r="AW221" s="82"/>
      <c r="AX221" s="82"/>
      <c r="AY221" s="82"/>
    </row>
    <row r="222" spans="1:51" ht="13.2">
      <c r="A222" s="92" t="s">
        <v>7040</v>
      </c>
      <c r="B222" s="92" t="s">
        <v>7041</v>
      </c>
      <c r="C222" s="92" t="s">
        <v>5244</v>
      </c>
      <c r="D222" s="92"/>
      <c r="E222" s="92"/>
      <c r="F222" s="92"/>
      <c r="G222" s="93"/>
      <c r="H222" s="93"/>
      <c r="I222" s="93"/>
      <c r="J222" s="94"/>
      <c r="K222" s="98"/>
      <c r="L222" s="82"/>
      <c r="M222" s="82"/>
      <c r="N222" s="82"/>
      <c r="O222" s="82"/>
      <c r="P222" s="82"/>
      <c r="Q222" s="82"/>
      <c r="R222" s="82"/>
      <c r="S222" s="82"/>
      <c r="T222" s="82"/>
      <c r="U222" s="82"/>
      <c r="V222" s="82"/>
      <c r="W222" s="82"/>
      <c r="X222" s="82"/>
      <c r="Y222" s="82"/>
      <c r="Z222" s="82"/>
      <c r="AA222" s="82"/>
      <c r="AB222" s="82"/>
      <c r="AC222" s="82"/>
      <c r="AD222" s="82"/>
      <c r="AE222" s="82"/>
      <c r="AF222" s="82"/>
      <c r="AG222" s="82"/>
      <c r="AH222" s="82"/>
      <c r="AI222" s="82"/>
      <c r="AJ222" s="82"/>
      <c r="AK222" s="82"/>
      <c r="AL222" s="82"/>
      <c r="AM222" s="82"/>
      <c r="AN222" s="82"/>
      <c r="AO222" s="82"/>
      <c r="AP222" s="82"/>
      <c r="AQ222" s="82"/>
      <c r="AR222" s="82"/>
      <c r="AS222" s="82"/>
      <c r="AT222" s="82"/>
      <c r="AU222" s="82"/>
      <c r="AV222" s="82"/>
      <c r="AW222" s="82"/>
      <c r="AX222" s="82"/>
      <c r="AY222" s="82"/>
    </row>
    <row r="223" spans="1:51" ht="13.2">
      <c r="A223" s="92" t="s">
        <v>7042</v>
      </c>
      <c r="B223" s="92" t="s">
        <v>7043</v>
      </c>
      <c r="C223" s="92" t="s">
        <v>5244</v>
      </c>
      <c r="D223" s="92"/>
      <c r="E223" s="92"/>
      <c r="F223" s="92"/>
      <c r="G223" s="93"/>
      <c r="H223" s="93"/>
      <c r="I223" s="93"/>
      <c r="J223" s="94"/>
      <c r="K223" s="98"/>
      <c r="L223" s="82"/>
      <c r="M223" s="82"/>
      <c r="N223" s="82"/>
      <c r="O223" s="82"/>
      <c r="P223" s="82"/>
      <c r="Q223" s="82"/>
      <c r="R223" s="82"/>
      <c r="S223" s="82"/>
      <c r="T223" s="82"/>
      <c r="U223" s="82"/>
      <c r="V223" s="82"/>
      <c r="W223" s="82"/>
      <c r="X223" s="82"/>
      <c r="Y223" s="82"/>
      <c r="Z223" s="82"/>
      <c r="AA223" s="82"/>
      <c r="AB223" s="82"/>
      <c r="AC223" s="82"/>
      <c r="AD223" s="82"/>
      <c r="AE223" s="82"/>
      <c r="AF223" s="82"/>
      <c r="AG223" s="82"/>
      <c r="AH223" s="82"/>
      <c r="AI223" s="82"/>
      <c r="AJ223" s="82"/>
      <c r="AK223" s="82"/>
      <c r="AL223" s="82"/>
      <c r="AM223" s="82"/>
      <c r="AN223" s="82"/>
      <c r="AO223" s="82"/>
      <c r="AP223" s="82"/>
      <c r="AQ223" s="82"/>
      <c r="AR223" s="82"/>
      <c r="AS223" s="82"/>
      <c r="AT223" s="82"/>
      <c r="AU223" s="82"/>
      <c r="AV223" s="82"/>
      <c r="AW223" s="82"/>
      <c r="AX223" s="82"/>
      <c r="AY223" s="82"/>
    </row>
    <row r="224" spans="1:51" ht="13.2">
      <c r="A224" s="92" t="s">
        <v>7044</v>
      </c>
      <c r="B224" s="92" t="s">
        <v>7045</v>
      </c>
      <c r="C224" s="92" t="s">
        <v>5244</v>
      </c>
      <c r="D224" s="92"/>
      <c r="E224" s="92"/>
      <c r="F224" s="92"/>
      <c r="G224" s="93"/>
      <c r="H224" s="93"/>
      <c r="I224" s="93"/>
      <c r="J224" s="94"/>
      <c r="K224" s="98"/>
      <c r="L224" s="82"/>
      <c r="M224" s="82"/>
      <c r="N224" s="82"/>
      <c r="O224" s="82"/>
      <c r="P224" s="82"/>
      <c r="Q224" s="82"/>
      <c r="R224" s="82"/>
      <c r="S224" s="82"/>
      <c r="T224" s="82"/>
      <c r="U224" s="82"/>
      <c r="V224" s="82"/>
      <c r="W224" s="82"/>
      <c r="X224" s="82"/>
      <c r="Y224" s="82"/>
      <c r="Z224" s="82"/>
      <c r="AA224" s="82"/>
      <c r="AB224" s="82"/>
      <c r="AC224" s="82"/>
      <c r="AD224" s="82"/>
      <c r="AE224" s="82"/>
      <c r="AF224" s="82"/>
      <c r="AG224" s="82"/>
      <c r="AH224" s="82"/>
      <c r="AI224" s="82"/>
      <c r="AJ224" s="82"/>
      <c r="AK224" s="82"/>
      <c r="AL224" s="82"/>
      <c r="AM224" s="82"/>
      <c r="AN224" s="82"/>
      <c r="AO224" s="82"/>
      <c r="AP224" s="82"/>
      <c r="AQ224" s="82"/>
      <c r="AR224" s="82"/>
      <c r="AS224" s="82"/>
      <c r="AT224" s="82"/>
      <c r="AU224" s="82"/>
      <c r="AV224" s="82"/>
      <c r="AW224" s="82"/>
      <c r="AX224" s="82"/>
      <c r="AY224" s="82"/>
    </row>
    <row r="225" spans="1:51" ht="13.2">
      <c r="A225" s="92" t="s">
        <v>7046</v>
      </c>
      <c r="B225" s="92" t="s">
        <v>7047</v>
      </c>
      <c r="C225" s="92" t="s">
        <v>5244</v>
      </c>
      <c r="D225" s="92"/>
      <c r="E225" s="92"/>
      <c r="F225" s="92"/>
      <c r="G225" s="93"/>
      <c r="H225" s="93"/>
      <c r="I225" s="93"/>
      <c r="J225" s="94"/>
      <c r="K225" s="98"/>
      <c r="L225" s="82"/>
      <c r="M225" s="82"/>
      <c r="N225" s="82"/>
      <c r="O225" s="82"/>
      <c r="P225" s="82"/>
      <c r="Q225" s="82"/>
      <c r="R225" s="82"/>
      <c r="S225" s="82"/>
      <c r="T225" s="82"/>
      <c r="U225" s="82"/>
      <c r="V225" s="82"/>
      <c r="W225" s="82"/>
      <c r="X225" s="82"/>
      <c r="Y225" s="82"/>
      <c r="Z225" s="82"/>
      <c r="AA225" s="82"/>
      <c r="AB225" s="82"/>
      <c r="AC225" s="82"/>
      <c r="AD225" s="82"/>
      <c r="AE225" s="82"/>
      <c r="AF225" s="82"/>
      <c r="AG225" s="82"/>
      <c r="AH225" s="82"/>
      <c r="AI225" s="82"/>
      <c r="AJ225" s="82"/>
      <c r="AK225" s="82"/>
      <c r="AL225" s="82"/>
      <c r="AM225" s="82"/>
      <c r="AN225" s="82"/>
      <c r="AO225" s="82"/>
      <c r="AP225" s="82"/>
      <c r="AQ225" s="82"/>
      <c r="AR225" s="82"/>
      <c r="AS225" s="82"/>
      <c r="AT225" s="82"/>
      <c r="AU225" s="82"/>
      <c r="AV225" s="82"/>
      <c r="AW225" s="82"/>
      <c r="AX225" s="82"/>
      <c r="AY225" s="82"/>
    </row>
    <row r="226" spans="1:51" ht="13.2">
      <c r="A226" s="92" t="s">
        <v>7048</v>
      </c>
      <c r="B226" s="92" t="s">
        <v>7049</v>
      </c>
      <c r="C226" s="92" t="s">
        <v>5244</v>
      </c>
      <c r="D226" s="92"/>
      <c r="E226" s="92"/>
      <c r="F226" s="92"/>
      <c r="G226" s="93"/>
      <c r="H226" s="93"/>
      <c r="I226" s="93"/>
      <c r="J226" s="94"/>
      <c r="K226" s="98"/>
      <c r="L226" s="82"/>
      <c r="M226" s="82"/>
      <c r="N226" s="82"/>
      <c r="O226" s="82"/>
      <c r="P226" s="82"/>
      <c r="Q226" s="82"/>
      <c r="R226" s="82"/>
      <c r="S226" s="82"/>
      <c r="T226" s="82"/>
      <c r="U226" s="82"/>
      <c r="V226" s="82"/>
      <c r="W226" s="82"/>
      <c r="X226" s="82"/>
      <c r="Y226" s="82"/>
      <c r="Z226" s="82"/>
      <c r="AA226" s="82"/>
      <c r="AB226" s="82"/>
      <c r="AC226" s="82"/>
      <c r="AD226" s="82"/>
      <c r="AE226" s="82"/>
      <c r="AF226" s="82"/>
      <c r="AG226" s="82"/>
      <c r="AH226" s="82"/>
      <c r="AI226" s="82"/>
      <c r="AJ226" s="82"/>
      <c r="AK226" s="82"/>
      <c r="AL226" s="82"/>
      <c r="AM226" s="82"/>
      <c r="AN226" s="82"/>
      <c r="AO226" s="82"/>
      <c r="AP226" s="82"/>
      <c r="AQ226" s="82"/>
      <c r="AR226" s="82"/>
      <c r="AS226" s="82"/>
      <c r="AT226" s="82"/>
      <c r="AU226" s="82"/>
      <c r="AV226" s="82"/>
      <c r="AW226" s="82"/>
      <c r="AX226" s="82"/>
      <c r="AY226" s="82"/>
    </row>
    <row r="227" spans="1:51" ht="13.2">
      <c r="A227" s="92" t="s">
        <v>7050</v>
      </c>
      <c r="B227" s="92" t="s">
        <v>7051</v>
      </c>
      <c r="C227" s="92" t="s">
        <v>5244</v>
      </c>
      <c r="D227" s="92"/>
      <c r="E227" s="92"/>
      <c r="F227" s="92"/>
      <c r="G227" s="93"/>
      <c r="H227" s="93"/>
      <c r="I227" s="93"/>
      <c r="J227" s="94"/>
      <c r="K227" s="98"/>
      <c r="L227" s="82"/>
      <c r="M227" s="82"/>
      <c r="N227" s="82"/>
      <c r="O227" s="82"/>
      <c r="P227" s="82"/>
      <c r="Q227" s="82"/>
      <c r="R227" s="82"/>
      <c r="S227" s="82"/>
      <c r="T227" s="82"/>
      <c r="U227" s="82"/>
      <c r="V227" s="82"/>
      <c r="W227" s="82"/>
      <c r="X227" s="82"/>
      <c r="Y227" s="82"/>
      <c r="Z227" s="82"/>
      <c r="AA227" s="82"/>
      <c r="AB227" s="82"/>
      <c r="AC227" s="82"/>
      <c r="AD227" s="82"/>
      <c r="AE227" s="82"/>
      <c r="AF227" s="82"/>
      <c r="AG227" s="82"/>
      <c r="AH227" s="82"/>
      <c r="AI227" s="82"/>
      <c r="AJ227" s="82"/>
      <c r="AK227" s="82"/>
      <c r="AL227" s="82"/>
      <c r="AM227" s="82"/>
      <c r="AN227" s="82"/>
      <c r="AO227" s="82"/>
      <c r="AP227" s="82"/>
      <c r="AQ227" s="82"/>
      <c r="AR227" s="82"/>
      <c r="AS227" s="82"/>
      <c r="AT227" s="82"/>
      <c r="AU227" s="82"/>
      <c r="AV227" s="82"/>
      <c r="AW227" s="82"/>
      <c r="AX227" s="82"/>
      <c r="AY227" s="82"/>
    </row>
    <row r="228" spans="1:51" ht="13.2">
      <c r="A228" s="92" t="s">
        <v>7052</v>
      </c>
      <c r="B228" s="92" t="s">
        <v>7053</v>
      </c>
      <c r="C228" s="92" t="s">
        <v>5244</v>
      </c>
      <c r="D228" s="92"/>
      <c r="E228" s="92"/>
      <c r="F228" s="92"/>
      <c r="G228" s="93"/>
      <c r="H228" s="93"/>
      <c r="I228" s="93"/>
      <c r="J228" s="94"/>
      <c r="K228" s="98"/>
      <c r="L228" s="82"/>
      <c r="M228" s="82"/>
      <c r="N228" s="82"/>
      <c r="O228" s="82"/>
      <c r="P228" s="82"/>
      <c r="Q228" s="82"/>
      <c r="R228" s="82"/>
      <c r="S228" s="82"/>
      <c r="T228" s="82"/>
      <c r="U228" s="82"/>
      <c r="V228" s="82"/>
      <c r="W228" s="82"/>
      <c r="X228" s="82"/>
      <c r="Y228" s="82"/>
      <c r="Z228" s="82"/>
      <c r="AA228" s="82"/>
      <c r="AB228" s="82"/>
      <c r="AC228" s="82"/>
      <c r="AD228" s="82"/>
      <c r="AE228" s="82"/>
      <c r="AF228" s="82"/>
      <c r="AG228" s="82"/>
      <c r="AH228" s="82"/>
      <c r="AI228" s="82"/>
      <c r="AJ228" s="82"/>
      <c r="AK228" s="82"/>
      <c r="AL228" s="82"/>
      <c r="AM228" s="82"/>
      <c r="AN228" s="82"/>
      <c r="AO228" s="82"/>
      <c r="AP228" s="82"/>
      <c r="AQ228" s="82"/>
      <c r="AR228" s="82"/>
      <c r="AS228" s="82"/>
      <c r="AT228" s="82"/>
      <c r="AU228" s="82"/>
      <c r="AV228" s="82"/>
      <c r="AW228" s="82"/>
      <c r="AX228" s="82"/>
      <c r="AY228" s="82"/>
    </row>
    <row r="229" spans="1:51" ht="13.2">
      <c r="A229" s="92" t="s">
        <v>7054</v>
      </c>
      <c r="B229" s="92" t="s">
        <v>7055</v>
      </c>
      <c r="C229" s="92" t="s">
        <v>5244</v>
      </c>
      <c r="D229" s="92"/>
      <c r="E229" s="92"/>
      <c r="F229" s="92"/>
      <c r="G229" s="93"/>
      <c r="H229" s="93"/>
      <c r="I229" s="93"/>
      <c r="J229" s="94"/>
      <c r="K229" s="98"/>
      <c r="L229" s="82"/>
      <c r="M229" s="82"/>
      <c r="N229" s="82"/>
      <c r="O229" s="82"/>
      <c r="P229" s="82"/>
      <c r="Q229" s="82"/>
      <c r="R229" s="82"/>
      <c r="S229" s="82"/>
      <c r="T229" s="82"/>
      <c r="U229" s="82"/>
      <c r="V229" s="82"/>
      <c r="W229" s="82"/>
      <c r="X229" s="82"/>
      <c r="Y229" s="82"/>
      <c r="Z229" s="82"/>
      <c r="AA229" s="82"/>
      <c r="AB229" s="82"/>
      <c r="AC229" s="82"/>
      <c r="AD229" s="82"/>
      <c r="AE229" s="82"/>
      <c r="AF229" s="82"/>
      <c r="AG229" s="82"/>
      <c r="AH229" s="82"/>
      <c r="AI229" s="82"/>
      <c r="AJ229" s="82"/>
      <c r="AK229" s="82"/>
      <c r="AL229" s="82"/>
      <c r="AM229" s="82"/>
      <c r="AN229" s="82"/>
      <c r="AO229" s="82"/>
      <c r="AP229" s="82"/>
      <c r="AQ229" s="82"/>
      <c r="AR229" s="82"/>
      <c r="AS229" s="82"/>
      <c r="AT229" s="82"/>
      <c r="AU229" s="82"/>
      <c r="AV229" s="82"/>
      <c r="AW229" s="82"/>
      <c r="AX229" s="82"/>
      <c r="AY229" s="82"/>
    </row>
    <row r="230" spans="1:51" ht="13.2">
      <c r="A230" s="92" t="s">
        <v>7056</v>
      </c>
      <c r="B230" s="92" t="s">
        <v>7057</v>
      </c>
      <c r="C230" s="92" t="s">
        <v>5244</v>
      </c>
      <c r="D230" s="92"/>
      <c r="E230" s="92"/>
      <c r="F230" s="92"/>
      <c r="G230" s="93"/>
      <c r="H230" s="93"/>
      <c r="I230" s="93"/>
      <c r="J230" s="94"/>
      <c r="K230" s="98"/>
      <c r="L230" s="82"/>
      <c r="M230" s="82"/>
      <c r="N230" s="82"/>
      <c r="O230" s="82"/>
      <c r="P230" s="82"/>
      <c r="Q230" s="82"/>
      <c r="R230" s="82"/>
      <c r="S230" s="82"/>
      <c r="T230" s="82"/>
      <c r="U230" s="82"/>
      <c r="V230" s="82"/>
      <c r="W230" s="82"/>
      <c r="X230" s="82"/>
      <c r="Y230" s="82"/>
      <c r="Z230" s="82"/>
      <c r="AA230" s="82"/>
      <c r="AB230" s="82"/>
      <c r="AC230" s="82"/>
      <c r="AD230" s="82"/>
      <c r="AE230" s="82"/>
      <c r="AF230" s="82"/>
      <c r="AG230" s="82"/>
      <c r="AH230" s="82"/>
      <c r="AI230" s="82"/>
      <c r="AJ230" s="82"/>
      <c r="AK230" s="82"/>
      <c r="AL230" s="82"/>
      <c r="AM230" s="82"/>
      <c r="AN230" s="82"/>
      <c r="AO230" s="82"/>
      <c r="AP230" s="82"/>
      <c r="AQ230" s="82"/>
      <c r="AR230" s="82"/>
      <c r="AS230" s="82"/>
      <c r="AT230" s="82"/>
      <c r="AU230" s="82"/>
      <c r="AV230" s="82"/>
      <c r="AW230" s="82"/>
      <c r="AX230" s="82"/>
      <c r="AY230" s="82"/>
    </row>
    <row r="231" spans="1:51" ht="13.2">
      <c r="A231" s="92" t="s">
        <v>7058</v>
      </c>
      <c r="B231" s="92" t="s">
        <v>7059</v>
      </c>
      <c r="C231" s="92" t="s">
        <v>5244</v>
      </c>
      <c r="D231" s="92"/>
      <c r="E231" s="92"/>
      <c r="F231" s="92"/>
      <c r="G231" s="93"/>
      <c r="H231" s="93"/>
      <c r="I231" s="93"/>
      <c r="J231" s="94"/>
      <c r="K231" s="98"/>
      <c r="L231" s="82"/>
      <c r="M231" s="82"/>
      <c r="N231" s="82"/>
      <c r="O231" s="82"/>
      <c r="P231" s="82"/>
      <c r="Q231" s="82"/>
      <c r="R231" s="82"/>
      <c r="S231" s="82"/>
      <c r="T231" s="82"/>
      <c r="U231" s="82"/>
      <c r="V231" s="82"/>
      <c r="W231" s="82"/>
      <c r="X231" s="82"/>
      <c r="Y231" s="82"/>
      <c r="Z231" s="82"/>
      <c r="AA231" s="82"/>
      <c r="AB231" s="82"/>
      <c r="AC231" s="82"/>
      <c r="AD231" s="82"/>
      <c r="AE231" s="82"/>
      <c r="AF231" s="82"/>
      <c r="AG231" s="82"/>
      <c r="AH231" s="82"/>
      <c r="AI231" s="82"/>
      <c r="AJ231" s="82"/>
      <c r="AK231" s="82"/>
      <c r="AL231" s="82"/>
      <c r="AM231" s="82"/>
      <c r="AN231" s="82"/>
      <c r="AO231" s="82"/>
      <c r="AP231" s="82"/>
      <c r="AQ231" s="82"/>
      <c r="AR231" s="82"/>
      <c r="AS231" s="82"/>
      <c r="AT231" s="82"/>
      <c r="AU231" s="82"/>
      <c r="AV231" s="82"/>
      <c r="AW231" s="82"/>
      <c r="AX231" s="82"/>
      <c r="AY231" s="82"/>
    </row>
    <row r="232" spans="1:51" ht="13.2">
      <c r="A232" s="92" t="s">
        <v>7060</v>
      </c>
      <c r="B232" s="92" t="s">
        <v>7061</v>
      </c>
      <c r="C232" s="92" t="s">
        <v>5244</v>
      </c>
      <c r="D232" s="92"/>
      <c r="E232" s="92"/>
      <c r="F232" s="92"/>
      <c r="G232" s="93"/>
      <c r="H232" s="93"/>
      <c r="I232" s="93"/>
      <c r="J232" s="94"/>
      <c r="K232" s="98"/>
      <c r="L232" s="82"/>
      <c r="M232" s="82"/>
      <c r="N232" s="82"/>
      <c r="O232" s="82"/>
      <c r="P232" s="82"/>
      <c r="Q232" s="82"/>
      <c r="R232" s="82"/>
      <c r="S232" s="82"/>
      <c r="T232" s="82"/>
      <c r="U232" s="82"/>
      <c r="V232" s="82"/>
      <c r="W232" s="82"/>
      <c r="X232" s="82"/>
      <c r="Y232" s="82"/>
      <c r="Z232" s="82"/>
      <c r="AA232" s="82"/>
      <c r="AB232" s="82"/>
      <c r="AC232" s="82"/>
      <c r="AD232" s="82"/>
      <c r="AE232" s="82"/>
      <c r="AF232" s="82"/>
      <c r="AG232" s="82"/>
      <c r="AH232" s="82"/>
      <c r="AI232" s="82"/>
      <c r="AJ232" s="82"/>
      <c r="AK232" s="82"/>
      <c r="AL232" s="82"/>
      <c r="AM232" s="82"/>
      <c r="AN232" s="82"/>
      <c r="AO232" s="82"/>
      <c r="AP232" s="82"/>
      <c r="AQ232" s="82"/>
      <c r="AR232" s="82"/>
      <c r="AS232" s="82"/>
      <c r="AT232" s="82"/>
      <c r="AU232" s="82"/>
      <c r="AV232" s="82"/>
      <c r="AW232" s="82"/>
      <c r="AX232" s="82"/>
      <c r="AY232" s="82"/>
    </row>
    <row r="233" spans="1:51" ht="13.8">
      <c r="A233" s="92" t="s">
        <v>7062</v>
      </c>
      <c r="B233" s="102" t="s">
        <v>7063</v>
      </c>
      <c r="C233" s="92" t="s">
        <v>5244</v>
      </c>
      <c r="D233" s="92"/>
      <c r="E233" s="92"/>
      <c r="F233" s="92"/>
      <c r="G233" s="93"/>
      <c r="H233" s="93"/>
      <c r="I233" s="93"/>
      <c r="J233" s="94"/>
      <c r="K233" s="98"/>
      <c r="L233" s="82"/>
      <c r="M233" s="82"/>
      <c r="N233" s="82"/>
      <c r="O233" s="82"/>
      <c r="P233" s="82"/>
      <c r="Q233" s="82"/>
      <c r="R233" s="82"/>
      <c r="S233" s="82"/>
      <c r="T233" s="82"/>
      <c r="U233" s="82"/>
      <c r="V233" s="82"/>
      <c r="W233" s="82"/>
      <c r="X233" s="82"/>
      <c r="Y233" s="82"/>
      <c r="Z233" s="82"/>
      <c r="AA233" s="82"/>
      <c r="AB233" s="82"/>
      <c r="AC233" s="82"/>
      <c r="AD233" s="82"/>
      <c r="AE233" s="82"/>
      <c r="AF233" s="82"/>
      <c r="AG233" s="82"/>
      <c r="AH233" s="82"/>
      <c r="AI233" s="82"/>
      <c r="AJ233" s="82"/>
      <c r="AK233" s="82"/>
      <c r="AL233" s="82"/>
      <c r="AM233" s="82"/>
      <c r="AN233" s="82"/>
      <c r="AO233" s="82"/>
      <c r="AP233" s="82"/>
      <c r="AQ233" s="82"/>
      <c r="AR233" s="82"/>
      <c r="AS233" s="82"/>
      <c r="AT233" s="82"/>
      <c r="AU233" s="82"/>
      <c r="AV233" s="82"/>
      <c r="AW233" s="82"/>
      <c r="AX233" s="82"/>
      <c r="AY233" s="82"/>
    </row>
    <row r="234" spans="1:51" ht="13.2">
      <c r="A234" s="92" t="s">
        <v>7064</v>
      </c>
      <c r="B234" s="92" t="s">
        <v>7065</v>
      </c>
      <c r="C234" s="92" t="s">
        <v>5244</v>
      </c>
      <c r="D234" s="92"/>
      <c r="E234" s="92"/>
      <c r="F234" s="92"/>
      <c r="G234" s="93"/>
      <c r="H234" s="93"/>
      <c r="I234" s="93"/>
      <c r="J234" s="94"/>
      <c r="K234" s="98"/>
      <c r="L234" s="82"/>
      <c r="M234" s="82"/>
      <c r="N234" s="82"/>
      <c r="O234" s="82"/>
      <c r="P234" s="82"/>
      <c r="Q234" s="82"/>
      <c r="R234" s="82"/>
      <c r="S234" s="82"/>
      <c r="T234" s="82"/>
      <c r="U234" s="82"/>
      <c r="V234" s="82"/>
      <c r="W234" s="82"/>
      <c r="X234" s="82"/>
      <c r="Y234" s="82"/>
      <c r="Z234" s="82"/>
      <c r="AA234" s="82"/>
      <c r="AB234" s="82"/>
      <c r="AC234" s="82"/>
      <c r="AD234" s="82"/>
      <c r="AE234" s="82"/>
      <c r="AF234" s="82"/>
      <c r="AG234" s="82"/>
      <c r="AH234" s="82"/>
      <c r="AI234" s="82"/>
      <c r="AJ234" s="82"/>
      <c r="AK234" s="82"/>
      <c r="AL234" s="82"/>
      <c r="AM234" s="82"/>
      <c r="AN234" s="82"/>
      <c r="AO234" s="82"/>
      <c r="AP234" s="82"/>
      <c r="AQ234" s="82"/>
      <c r="AR234" s="82"/>
      <c r="AS234" s="82"/>
      <c r="AT234" s="82"/>
      <c r="AU234" s="82"/>
      <c r="AV234" s="82"/>
      <c r="AW234" s="82"/>
      <c r="AX234" s="82"/>
      <c r="AY234" s="82"/>
    </row>
    <row r="235" spans="1:51" ht="13.2">
      <c r="A235" s="92" t="s">
        <v>7066</v>
      </c>
      <c r="B235" s="92" t="s">
        <v>7067</v>
      </c>
      <c r="C235" s="92" t="s">
        <v>5244</v>
      </c>
      <c r="D235" s="92"/>
      <c r="E235" s="92"/>
      <c r="F235" s="92"/>
      <c r="G235" s="93"/>
      <c r="H235" s="93"/>
      <c r="I235" s="93"/>
      <c r="J235" s="94"/>
      <c r="K235" s="98"/>
      <c r="L235" s="82"/>
      <c r="M235" s="82"/>
      <c r="N235" s="82"/>
      <c r="O235" s="82"/>
      <c r="P235" s="82"/>
      <c r="Q235" s="82"/>
      <c r="R235" s="82"/>
      <c r="S235" s="82"/>
      <c r="T235" s="82"/>
      <c r="U235" s="82"/>
      <c r="V235" s="82"/>
      <c r="W235" s="82"/>
      <c r="X235" s="82"/>
      <c r="Y235" s="82"/>
      <c r="Z235" s="82"/>
      <c r="AA235" s="82"/>
      <c r="AB235" s="82"/>
      <c r="AC235" s="82"/>
      <c r="AD235" s="82"/>
      <c r="AE235" s="82"/>
      <c r="AF235" s="82"/>
      <c r="AG235" s="82"/>
      <c r="AH235" s="82"/>
      <c r="AI235" s="82"/>
      <c r="AJ235" s="82"/>
      <c r="AK235" s="82"/>
      <c r="AL235" s="82"/>
      <c r="AM235" s="82"/>
      <c r="AN235" s="82"/>
      <c r="AO235" s="82"/>
      <c r="AP235" s="82"/>
      <c r="AQ235" s="82"/>
      <c r="AR235" s="82"/>
      <c r="AS235" s="82"/>
      <c r="AT235" s="82"/>
      <c r="AU235" s="82"/>
      <c r="AV235" s="82"/>
      <c r="AW235" s="82"/>
      <c r="AX235" s="82"/>
      <c r="AY235" s="82"/>
    </row>
    <row r="236" spans="1:51" ht="13.2">
      <c r="A236" s="92" t="s">
        <v>7068</v>
      </c>
      <c r="B236" s="92" t="s">
        <v>7069</v>
      </c>
      <c r="C236" s="92" t="s">
        <v>5244</v>
      </c>
      <c r="D236" s="92"/>
      <c r="E236" s="92"/>
      <c r="F236" s="92"/>
      <c r="G236" s="93"/>
      <c r="H236" s="93"/>
      <c r="I236" s="93"/>
      <c r="J236" s="94"/>
      <c r="K236" s="98"/>
      <c r="L236" s="82"/>
      <c r="M236" s="82"/>
      <c r="N236" s="82"/>
      <c r="O236" s="82"/>
      <c r="P236" s="82"/>
      <c r="Q236" s="82"/>
      <c r="R236" s="82"/>
      <c r="S236" s="82"/>
      <c r="T236" s="82"/>
      <c r="U236" s="82"/>
      <c r="V236" s="82"/>
      <c r="W236" s="82"/>
      <c r="X236" s="82"/>
      <c r="Y236" s="82"/>
      <c r="Z236" s="82"/>
      <c r="AA236" s="82"/>
      <c r="AB236" s="82"/>
      <c r="AC236" s="82"/>
      <c r="AD236" s="82"/>
      <c r="AE236" s="82"/>
      <c r="AF236" s="82"/>
      <c r="AG236" s="82"/>
      <c r="AH236" s="82"/>
      <c r="AI236" s="82"/>
      <c r="AJ236" s="82"/>
      <c r="AK236" s="82"/>
      <c r="AL236" s="82"/>
      <c r="AM236" s="82"/>
      <c r="AN236" s="82"/>
      <c r="AO236" s="82"/>
      <c r="AP236" s="82"/>
      <c r="AQ236" s="82"/>
      <c r="AR236" s="82"/>
      <c r="AS236" s="82"/>
      <c r="AT236" s="82"/>
      <c r="AU236" s="82"/>
      <c r="AV236" s="82"/>
      <c r="AW236" s="82"/>
      <c r="AX236" s="82"/>
      <c r="AY236" s="82"/>
    </row>
    <row r="237" spans="1:51" ht="13.2">
      <c r="A237" s="92" t="s">
        <v>7070</v>
      </c>
      <c r="B237" s="92" t="s">
        <v>7071</v>
      </c>
      <c r="C237" s="92" t="s">
        <v>5244</v>
      </c>
      <c r="D237" s="92"/>
      <c r="E237" s="92"/>
      <c r="F237" s="92"/>
      <c r="G237" s="93"/>
      <c r="H237" s="93"/>
      <c r="I237" s="93"/>
      <c r="J237" s="94"/>
      <c r="K237" s="98"/>
      <c r="L237" s="82"/>
      <c r="M237" s="82"/>
      <c r="N237" s="82"/>
      <c r="O237" s="82"/>
      <c r="P237" s="82"/>
      <c r="Q237" s="82"/>
      <c r="R237" s="82"/>
      <c r="S237" s="82"/>
      <c r="T237" s="82"/>
      <c r="U237" s="82"/>
      <c r="V237" s="82"/>
      <c r="W237" s="82"/>
      <c r="X237" s="82"/>
      <c r="Y237" s="82"/>
      <c r="Z237" s="82"/>
      <c r="AA237" s="82"/>
      <c r="AB237" s="82"/>
      <c r="AC237" s="82"/>
      <c r="AD237" s="82"/>
      <c r="AE237" s="82"/>
      <c r="AF237" s="82"/>
      <c r="AG237" s="82"/>
      <c r="AH237" s="82"/>
      <c r="AI237" s="82"/>
      <c r="AJ237" s="82"/>
      <c r="AK237" s="82"/>
      <c r="AL237" s="82"/>
      <c r="AM237" s="82"/>
      <c r="AN237" s="82"/>
      <c r="AO237" s="82"/>
      <c r="AP237" s="82"/>
      <c r="AQ237" s="82"/>
      <c r="AR237" s="82"/>
      <c r="AS237" s="82"/>
      <c r="AT237" s="82"/>
      <c r="AU237" s="82"/>
      <c r="AV237" s="82"/>
      <c r="AW237" s="82"/>
      <c r="AX237" s="82"/>
      <c r="AY237" s="82"/>
    </row>
    <row r="238" spans="1:51" ht="13.2">
      <c r="A238" s="92" t="s">
        <v>7072</v>
      </c>
      <c r="B238" s="92" t="s">
        <v>7073</v>
      </c>
      <c r="C238" s="92" t="s">
        <v>5244</v>
      </c>
      <c r="D238" s="92"/>
      <c r="E238" s="92"/>
      <c r="F238" s="92"/>
      <c r="G238" s="93"/>
      <c r="H238" s="93"/>
      <c r="I238" s="93"/>
      <c r="J238" s="94"/>
      <c r="K238" s="98"/>
      <c r="L238" s="82"/>
      <c r="M238" s="82"/>
      <c r="N238" s="82"/>
      <c r="O238" s="82"/>
      <c r="P238" s="82"/>
      <c r="Q238" s="82"/>
      <c r="R238" s="82"/>
      <c r="S238" s="82"/>
      <c r="T238" s="82"/>
      <c r="U238" s="82"/>
      <c r="V238" s="82"/>
      <c r="W238" s="82"/>
      <c r="X238" s="82"/>
      <c r="Y238" s="82"/>
      <c r="Z238" s="82"/>
      <c r="AA238" s="82"/>
      <c r="AB238" s="82"/>
      <c r="AC238" s="82"/>
      <c r="AD238" s="82"/>
      <c r="AE238" s="82"/>
      <c r="AF238" s="82"/>
      <c r="AG238" s="82"/>
      <c r="AH238" s="82"/>
      <c r="AI238" s="82"/>
      <c r="AJ238" s="82"/>
      <c r="AK238" s="82"/>
      <c r="AL238" s="82"/>
      <c r="AM238" s="82"/>
      <c r="AN238" s="82"/>
      <c r="AO238" s="82"/>
      <c r="AP238" s="82"/>
      <c r="AQ238" s="82"/>
      <c r="AR238" s="82"/>
      <c r="AS238" s="82"/>
      <c r="AT238" s="82"/>
      <c r="AU238" s="82"/>
      <c r="AV238" s="82"/>
      <c r="AW238" s="82"/>
      <c r="AX238" s="82"/>
      <c r="AY238" s="82"/>
    </row>
    <row r="239" spans="1:51" ht="13.2">
      <c r="A239" s="92" t="s">
        <v>7074</v>
      </c>
      <c r="B239" s="92" t="s">
        <v>7075</v>
      </c>
      <c r="C239" s="92" t="s">
        <v>5244</v>
      </c>
      <c r="D239" s="92"/>
      <c r="E239" s="92"/>
      <c r="F239" s="92"/>
      <c r="G239" s="93"/>
      <c r="H239" s="93"/>
      <c r="I239" s="93"/>
      <c r="J239" s="94"/>
      <c r="K239" s="98"/>
      <c r="L239" s="82"/>
      <c r="M239" s="82"/>
      <c r="N239" s="82"/>
      <c r="O239" s="82"/>
      <c r="P239" s="82"/>
      <c r="Q239" s="82"/>
      <c r="R239" s="82"/>
      <c r="S239" s="82"/>
      <c r="T239" s="82"/>
      <c r="U239" s="82"/>
      <c r="V239" s="82"/>
      <c r="W239" s="82"/>
      <c r="X239" s="82"/>
      <c r="Y239" s="82"/>
      <c r="Z239" s="82"/>
      <c r="AA239" s="82"/>
      <c r="AB239" s="82"/>
      <c r="AC239" s="82"/>
      <c r="AD239" s="82"/>
      <c r="AE239" s="82"/>
      <c r="AF239" s="82"/>
      <c r="AG239" s="82"/>
      <c r="AH239" s="82"/>
      <c r="AI239" s="82"/>
      <c r="AJ239" s="82"/>
      <c r="AK239" s="82"/>
      <c r="AL239" s="82"/>
      <c r="AM239" s="82"/>
      <c r="AN239" s="82"/>
      <c r="AO239" s="82"/>
      <c r="AP239" s="82"/>
      <c r="AQ239" s="82"/>
      <c r="AR239" s="82"/>
      <c r="AS239" s="82"/>
      <c r="AT239" s="82"/>
      <c r="AU239" s="82"/>
      <c r="AV239" s="82"/>
      <c r="AW239" s="82"/>
      <c r="AX239" s="82"/>
      <c r="AY239" s="82"/>
    </row>
    <row r="240" spans="1:51" ht="13.2">
      <c r="A240" s="92" t="s">
        <v>7076</v>
      </c>
      <c r="B240" s="92" t="s">
        <v>7077</v>
      </c>
      <c r="C240" s="92" t="s">
        <v>5244</v>
      </c>
      <c r="D240" s="92"/>
      <c r="E240" s="92"/>
      <c r="F240" s="92"/>
      <c r="G240" s="93"/>
      <c r="H240" s="93"/>
      <c r="I240" s="93"/>
      <c r="J240" s="94"/>
      <c r="K240" s="98"/>
      <c r="L240" s="82"/>
      <c r="M240" s="82"/>
      <c r="N240" s="82"/>
      <c r="O240" s="82"/>
      <c r="P240" s="82"/>
      <c r="Q240" s="82"/>
      <c r="R240" s="82"/>
      <c r="S240" s="82"/>
      <c r="T240" s="82"/>
      <c r="U240" s="82"/>
      <c r="V240" s="82"/>
      <c r="W240" s="82"/>
      <c r="X240" s="82"/>
      <c r="Y240" s="82"/>
      <c r="Z240" s="82"/>
      <c r="AA240" s="82"/>
      <c r="AB240" s="82"/>
      <c r="AC240" s="82"/>
      <c r="AD240" s="82"/>
      <c r="AE240" s="82"/>
      <c r="AF240" s="82"/>
      <c r="AG240" s="82"/>
      <c r="AH240" s="82"/>
      <c r="AI240" s="82"/>
      <c r="AJ240" s="82"/>
      <c r="AK240" s="82"/>
      <c r="AL240" s="82"/>
      <c r="AM240" s="82"/>
      <c r="AN240" s="82"/>
      <c r="AO240" s="82"/>
      <c r="AP240" s="82"/>
      <c r="AQ240" s="82"/>
      <c r="AR240" s="82"/>
      <c r="AS240" s="82"/>
      <c r="AT240" s="82"/>
      <c r="AU240" s="82"/>
      <c r="AV240" s="82"/>
      <c r="AW240" s="82"/>
      <c r="AX240" s="82"/>
      <c r="AY240" s="82"/>
    </row>
    <row r="241" spans="1:51" ht="13.2">
      <c r="A241" s="92" t="s">
        <v>7078</v>
      </c>
      <c r="B241" s="92" t="s">
        <v>7079</v>
      </c>
      <c r="C241" s="92" t="s">
        <v>5244</v>
      </c>
      <c r="D241" s="92"/>
      <c r="E241" s="92"/>
      <c r="F241" s="92"/>
      <c r="G241" s="93"/>
      <c r="H241" s="93"/>
      <c r="I241" s="93"/>
      <c r="J241" s="94"/>
      <c r="K241" s="98"/>
      <c r="L241" s="82"/>
      <c r="M241" s="82"/>
      <c r="N241" s="82"/>
      <c r="O241" s="82"/>
      <c r="P241" s="82"/>
      <c r="Q241" s="82"/>
      <c r="R241" s="82"/>
      <c r="S241" s="82"/>
      <c r="T241" s="82"/>
      <c r="U241" s="82"/>
      <c r="V241" s="82"/>
      <c r="W241" s="82"/>
      <c r="X241" s="82"/>
      <c r="Y241" s="82"/>
      <c r="Z241" s="82"/>
      <c r="AA241" s="82"/>
      <c r="AB241" s="82"/>
      <c r="AC241" s="82"/>
      <c r="AD241" s="82"/>
      <c r="AE241" s="82"/>
      <c r="AF241" s="82"/>
      <c r="AG241" s="82"/>
      <c r="AH241" s="82"/>
      <c r="AI241" s="82"/>
      <c r="AJ241" s="82"/>
      <c r="AK241" s="82"/>
      <c r="AL241" s="82"/>
      <c r="AM241" s="82"/>
      <c r="AN241" s="82"/>
      <c r="AO241" s="82"/>
      <c r="AP241" s="82"/>
      <c r="AQ241" s="82"/>
      <c r="AR241" s="82"/>
      <c r="AS241" s="82"/>
      <c r="AT241" s="82"/>
      <c r="AU241" s="82"/>
      <c r="AV241" s="82"/>
      <c r="AW241" s="82"/>
      <c r="AX241" s="82"/>
      <c r="AY241" s="82"/>
    </row>
    <row r="242" spans="1:51" ht="13.2">
      <c r="A242" s="92" t="s">
        <v>7080</v>
      </c>
      <c r="B242" s="92" t="s">
        <v>7081</v>
      </c>
      <c r="C242" s="92" t="s">
        <v>5244</v>
      </c>
      <c r="D242" s="92"/>
      <c r="E242" s="92"/>
      <c r="F242" s="92"/>
      <c r="G242" s="93"/>
      <c r="H242" s="93"/>
      <c r="I242" s="93"/>
      <c r="J242" s="94"/>
      <c r="K242" s="98"/>
      <c r="L242" s="82"/>
      <c r="M242" s="82"/>
      <c r="N242" s="82"/>
      <c r="O242" s="82"/>
      <c r="P242" s="82"/>
      <c r="Q242" s="82"/>
      <c r="R242" s="82"/>
      <c r="S242" s="82"/>
      <c r="T242" s="82"/>
      <c r="U242" s="82"/>
      <c r="V242" s="82"/>
      <c r="W242" s="82"/>
      <c r="X242" s="82"/>
      <c r="Y242" s="82"/>
      <c r="Z242" s="82"/>
      <c r="AA242" s="82"/>
      <c r="AB242" s="82"/>
      <c r="AC242" s="82"/>
      <c r="AD242" s="82"/>
      <c r="AE242" s="82"/>
      <c r="AF242" s="82"/>
      <c r="AG242" s="82"/>
      <c r="AH242" s="82"/>
      <c r="AI242" s="82"/>
      <c r="AJ242" s="82"/>
      <c r="AK242" s="82"/>
      <c r="AL242" s="82"/>
      <c r="AM242" s="82"/>
      <c r="AN242" s="82"/>
      <c r="AO242" s="82"/>
      <c r="AP242" s="82"/>
      <c r="AQ242" s="82"/>
      <c r="AR242" s="82"/>
      <c r="AS242" s="82"/>
      <c r="AT242" s="82"/>
      <c r="AU242" s="82"/>
      <c r="AV242" s="82"/>
      <c r="AW242" s="82"/>
      <c r="AX242" s="82"/>
      <c r="AY242" s="82"/>
    </row>
    <row r="243" spans="1:51" ht="13.2">
      <c r="A243" s="92" t="s">
        <v>7082</v>
      </c>
      <c r="B243" s="92" t="s">
        <v>7083</v>
      </c>
      <c r="C243" s="92" t="s">
        <v>5244</v>
      </c>
      <c r="D243" s="92"/>
      <c r="E243" s="92"/>
      <c r="F243" s="92"/>
      <c r="G243" s="93"/>
      <c r="H243" s="93"/>
      <c r="I243" s="93"/>
      <c r="J243" s="94"/>
      <c r="K243" s="98"/>
      <c r="L243" s="82"/>
      <c r="M243" s="82"/>
      <c r="N243" s="82"/>
      <c r="O243" s="82"/>
      <c r="P243" s="82"/>
      <c r="Q243" s="82"/>
      <c r="R243" s="82"/>
      <c r="S243" s="82"/>
      <c r="T243" s="82"/>
      <c r="U243" s="82"/>
      <c r="V243" s="82"/>
      <c r="W243" s="82"/>
      <c r="X243" s="82"/>
      <c r="Y243" s="82"/>
      <c r="Z243" s="82"/>
      <c r="AA243" s="82"/>
      <c r="AB243" s="82"/>
      <c r="AC243" s="82"/>
      <c r="AD243" s="82"/>
      <c r="AE243" s="82"/>
      <c r="AF243" s="82"/>
      <c r="AG243" s="82"/>
      <c r="AH243" s="82"/>
      <c r="AI243" s="82"/>
      <c r="AJ243" s="82"/>
      <c r="AK243" s="82"/>
      <c r="AL243" s="82"/>
      <c r="AM243" s="82"/>
      <c r="AN243" s="82"/>
      <c r="AO243" s="82"/>
      <c r="AP243" s="82"/>
      <c r="AQ243" s="82"/>
      <c r="AR243" s="82"/>
      <c r="AS243" s="82"/>
      <c r="AT243" s="82"/>
      <c r="AU243" s="82"/>
      <c r="AV243" s="82"/>
      <c r="AW243" s="82"/>
      <c r="AX243" s="82"/>
      <c r="AY243" s="82"/>
    </row>
    <row r="244" spans="1:51" ht="13.2">
      <c r="A244" s="92" t="s">
        <v>7084</v>
      </c>
      <c r="B244" s="92" t="s">
        <v>7085</v>
      </c>
      <c r="C244" s="92" t="s">
        <v>5244</v>
      </c>
      <c r="D244" s="92"/>
      <c r="E244" s="92"/>
      <c r="F244" s="92"/>
      <c r="G244" s="93"/>
      <c r="H244" s="93"/>
      <c r="I244" s="93"/>
      <c r="J244" s="94"/>
      <c r="K244" s="98"/>
      <c r="L244" s="82"/>
      <c r="M244" s="82"/>
      <c r="N244" s="82"/>
      <c r="O244" s="82"/>
      <c r="P244" s="82"/>
      <c r="Q244" s="82"/>
      <c r="R244" s="82"/>
      <c r="S244" s="82"/>
      <c r="T244" s="82"/>
      <c r="U244" s="82"/>
      <c r="V244" s="82"/>
      <c r="W244" s="82"/>
      <c r="X244" s="82"/>
      <c r="Y244" s="82"/>
      <c r="Z244" s="82"/>
      <c r="AA244" s="82"/>
      <c r="AB244" s="82"/>
      <c r="AC244" s="82"/>
      <c r="AD244" s="82"/>
      <c r="AE244" s="82"/>
      <c r="AF244" s="82"/>
      <c r="AG244" s="82"/>
      <c r="AH244" s="82"/>
      <c r="AI244" s="82"/>
      <c r="AJ244" s="82"/>
      <c r="AK244" s="82"/>
      <c r="AL244" s="82"/>
      <c r="AM244" s="82"/>
      <c r="AN244" s="82"/>
      <c r="AO244" s="82"/>
      <c r="AP244" s="82"/>
      <c r="AQ244" s="82"/>
      <c r="AR244" s="82"/>
      <c r="AS244" s="82"/>
      <c r="AT244" s="82"/>
      <c r="AU244" s="82"/>
      <c r="AV244" s="82"/>
      <c r="AW244" s="82"/>
      <c r="AX244" s="82"/>
      <c r="AY244" s="82"/>
    </row>
    <row r="245" spans="1:51" ht="13.2">
      <c r="A245" s="92" t="s">
        <v>7086</v>
      </c>
      <c r="B245" s="92" t="s">
        <v>7087</v>
      </c>
      <c r="C245" s="92" t="s">
        <v>5244</v>
      </c>
      <c r="D245" s="92"/>
      <c r="E245" s="92"/>
      <c r="F245" s="92"/>
      <c r="G245" s="93"/>
      <c r="H245" s="93"/>
      <c r="I245" s="93"/>
      <c r="J245" s="94"/>
      <c r="K245" s="98"/>
      <c r="L245" s="82"/>
      <c r="M245" s="82"/>
      <c r="N245" s="82"/>
      <c r="O245" s="82"/>
      <c r="P245" s="82"/>
      <c r="Q245" s="82"/>
      <c r="R245" s="82"/>
      <c r="S245" s="82"/>
      <c r="T245" s="82"/>
      <c r="U245" s="82"/>
      <c r="V245" s="82"/>
      <c r="W245" s="82"/>
      <c r="X245" s="82"/>
      <c r="Y245" s="82"/>
      <c r="Z245" s="82"/>
      <c r="AA245" s="82"/>
      <c r="AB245" s="82"/>
      <c r="AC245" s="82"/>
      <c r="AD245" s="82"/>
      <c r="AE245" s="82"/>
      <c r="AF245" s="82"/>
      <c r="AG245" s="82"/>
      <c r="AH245" s="82"/>
      <c r="AI245" s="82"/>
      <c r="AJ245" s="82"/>
      <c r="AK245" s="82"/>
      <c r="AL245" s="82"/>
      <c r="AM245" s="82"/>
      <c r="AN245" s="82"/>
      <c r="AO245" s="82"/>
      <c r="AP245" s="82"/>
      <c r="AQ245" s="82"/>
      <c r="AR245" s="82"/>
      <c r="AS245" s="82"/>
      <c r="AT245" s="82"/>
      <c r="AU245" s="82"/>
      <c r="AV245" s="82"/>
      <c r="AW245" s="82"/>
      <c r="AX245" s="82"/>
      <c r="AY245" s="82"/>
    </row>
    <row r="246" spans="1:51" ht="13.2">
      <c r="A246" s="92" t="s">
        <v>7088</v>
      </c>
      <c r="B246" s="92" t="s">
        <v>7089</v>
      </c>
      <c r="C246" s="92" t="s">
        <v>5244</v>
      </c>
      <c r="D246" s="92"/>
      <c r="E246" s="92"/>
      <c r="F246" s="92"/>
      <c r="G246" s="93"/>
      <c r="H246" s="93"/>
      <c r="I246" s="93"/>
      <c r="J246" s="94"/>
      <c r="K246" s="98"/>
      <c r="L246" s="82"/>
      <c r="M246" s="82"/>
      <c r="N246" s="82"/>
      <c r="O246" s="82"/>
      <c r="P246" s="82"/>
      <c r="Q246" s="82"/>
      <c r="R246" s="82"/>
      <c r="S246" s="82"/>
      <c r="T246" s="82"/>
      <c r="U246" s="82"/>
      <c r="V246" s="82"/>
      <c r="W246" s="82"/>
      <c r="X246" s="82"/>
      <c r="Y246" s="82"/>
      <c r="Z246" s="82"/>
      <c r="AA246" s="82"/>
      <c r="AB246" s="82"/>
      <c r="AC246" s="82"/>
      <c r="AD246" s="82"/>
      <c r="AE246" s="82"/>
      <c r="AF246" s="82"/>
      <c r="AG246" s="82"/>
      <c r="AH246" s="82"/>
      <c r="AI246" s="82"/>
      <c r="AJ246" s="82"/>
      <c r="AK246" s="82"/>
      <c r="AL246" s="82"/>
      <c r="AM246" s="82"/>
      <c r="AN246" s="82"/>
      <c r="AO246" s="82"/>
      <c r="AP246" s="82"/>
      <c r="AQ246" s="82"/>
      <c r="AR246" s="82"/>
      <c r="AS246" s="82"/>
      <c r="AT246" s="82"/>
      <c r="AU246" s="82"/>
      <c r="AV246" s="82"/>
      <c r="AW246" s="82"/>
      <c r="AX246" s="82"/>
      <c r="AY246" s="82"/>
    </row>
    <row r="247" spans="1:51" ht="13.2">
      <c r="A247" s="92" t="s">
        <v>7090</v>
      </c>
      <c r="B247" s="92" t="s">
        <v>7091</v>
      </c>
      <c r="C247" s="92" t="s">
        <v>5244</v>
      </c>
      <c r="D247" s="92"/>
      <c r="E247" s="92"/>
      <c r="F247" s="92"/>
      <c r="G247" s="93"/>
      <c r="H247" s="93"/>
      <c r="I247" s="93"/>
      <c r="J247" s="94"/>
      <c r="K247" s="98"/>
      <c r="L247" s="82"/>
      <c r="M247" s="82"/>
      <c r="N247" s="82"/>
      <c r="O247" s="82"/>
      <c r="P247" s="82"/>
      <c r="Q247" s="82"/>
      <c r="R247" s="82"/>
      <c r="S247" s="82"/>
      <c r="T247" s="82"/>
      <c r="U247" s="82"/>
      <c r="V247" s="82"/>
      <c r="W247" s="82"/>
      <c r="X247" s="82"/>
      <c r="Y247" s="82"/>
      <c r="Z247" s="82"/>
      <c r="AA247" s="82"/>
      <c r="AB247" s="82"/>
      <c r="AC247" s="82"/>
      <c r="AD247" s="82"/>
      <c r="AE247" s="82"/>
      <c r="AF247" s="82"/>
      <c r="AG247" s="82"/>
      <c r="AH247" s="82"/>
      <c r="AI247" s="82"/>
      <c r="AJ247" s="82"/>
      <c r="AK247" s="82"/>
      <c r="AL247" s="82"/>
      <c r="AM247" s="82"/>
      <c r="AN247" s="82"/>
      <c r="AO247" s="82"/>
      <c r="AP247" s="82"/>
      <c r="AQ247" s="82"/>
      <c r="AR247" s="82"/>
      <c r="AS247" s="82"/>
      <c r="AT247" s="82"/>
      <c r="AU247" s="82"/>
      <c r="AV247" s="82"/>
      <c r="AW247" s="82"/>
      <c r="AX247" s="82"/>
      <c r="AY247" s="82"/>
    </row>
    <row r="248" spans="1:51" ht="13.2">
      <c r="A248" s="92" t="s">
        <v>7092</v>
      </c>
      <c r="B248" s="92" t="s">
        <v>7093</v>
      </c>
      <c r="C248" s="92" t="s">
        <v>5244</v>
      </c>
      <c r="D248" s="92"/>
      <c r="E248" s="92"/>
      <c r="F248" s="92"/>
      <c r="G248" s="93"/>
      <c r="H248" s="93"/>
      <c r="I248" s="93"/>
      <c r="J248" s="94"/>
      <c r="K248" s="98"/>
      <c r="L248" s="82"/>
      <c r="M248" s="82"/>
      <c r="N248" s="82"/>
      <c r="O248" s="82"/>
      <c r="P248" s="82"/>
      <c r="Q248" s="82"/>
      <c r="R248" s="82"/>
      <c r="S248" s="82"/>
      <c r="T248" s="82"/>
      <c r="U248" s="82"/>
      <c r="V248" s="82"/>
      <c r="W248" s="82"/>
      <c r="X248" s="82"/>
      <c r="Y248" s="82"/>
      <c r="Z248" s="82"/>
      <c r="AA248" s="82"/>
      <c r="AB248" s="82"/>
      <c r="AC248" s="82"/>
      <c r="AD248" s="82"/>
      <c r="AE248" s="82"/>
      <c r="AF248" s="82"/>
      <c r="AG248" s="82"/>
      <c r="AH248" s="82"/>
      <c r="AI248" s="82"/>
      <c r="AJ248" s="82"/>
      <c r="AK248" s="82"/>
      <c r="AL248" s="82"/>
      <c r="AM248" s="82"/>
      <c r="AN248" s="82"/>
      <c r="AO248" s="82"/>
      <c r="AP248" s="82"/>
      <c r="AQ248" s="82"/>
      <c r="AR248" s="82"/>
      <c r="AS248" s="82"/>
      <c r="AT248" s="82"/>
      <c r="AU248" s="82"/>
      <c r="AV248" s="82"/>
      <c r="AW248" s="82"/>
      <c r="AX248" s="82"/>
      <c r="AY248" s="82"/>
    </row>
    <row r="249" spans="1:51" ht="13.2">
      <c r="A249" s="92" t="s">
        <v>3145</v>
      </c>
      <c r="B249" s="92" t="s">
        <v>3148</v>
      </c>
      <c r="C249" s="92" t="s">
        <v>5244</v>
      </c>
      <c r="D249" s="92"/>
      <c r="E249" s="92"/>
      <c r="F249" s="92"/>
      <c r="G249" s="93"/>
      <c r="H249" s="93"/>
      <c r="I249" s="93"/>
      <c r="J249" s="94"/>
      <c r="K249" s="98"/>
      <c r="L249" s="82"/>
      <c r="M249" s="82"/>
      <c r="N249" s="82"/>
      <c r="O249" s="82"/>
      <c r="P249" s="82"/>
      <c r="Q249" s="82"/>
      <c r="R249" s="82"/>
      <c r="S249" s="82"/>
      <c r="T249" s="82"/>
      <c r="U249" s="82"/>
      <c r="V249" s="82"/>
      <c r="W249" s="82"/>
      <c r="X249" s="82"/>
      <c r="Y249" s="82"/>
      <c r="Z249" s="82"/>
      <c r="AA249" s="82"/>
      <c r="AB249" s="82"/>
      <c r="AC249" s="82"/>
      <c r="AD249" s="82"/>
      <c r="AE249" s="82"/>
      <c r="AF249" s="82"/>
      <c r="AG249" s="82"/>
      <c r="AH249" s="82"/>
      <c r="AI249" s="82"/>
      <c r="AJ249" s="82"/>
      <c r="AK249" s="82"/>
      <c r="AL249" s="82"/>
      <c r="AM249" s="82"/>
      <c r="AN249" s="82"/>
      <c r="AO249" s="82"/>
      <c r="AP249" s="82"/>
      <c r="AQ249" s="82"/>
      <c r="AR249" s="82"/>
      <c r="AS249" s="82"/>
      <c r="AT249" s="82"/>
      <c r="AU249" s="82"/>
      <c r="AV249" s="82"/>
      <c r="AW249" s="82"/>
      <c r="AX249" s="82"/>
      <c r="AY249" s="82"/>
    </row>
    <row r="250" spans="1:51" ht="13.2">
      <c r="A250" s="92" t="s">
        <v>7094</v>
      </c>
      <c r="B250" s="92" t="s">
        <v>7095</v>
      </c>
      <c r="C250" s="92" t="s">
        <v>5244</v>
      </c>
      <c r="D250" s="92"/>
      <c r="E250" s="92"/>
      <c r="F250" s="92"/>
      <c r="G250" s="93"/>
      <c r="H250" s="93"/>
      <c r="I250" s="93"/>
      <c r="J250" s="94"/>
      <c r="K250" s="98"/>
      <c r="L250" s="82"/>
      <c r="M250" s="82"/>
      <c r="N250" s="82"/>
      <c r="O250" s="82"/>
      <c r="P250" s="82"/>
      <c r="Q250" s="82"/>
      <c r="R250" s="82"/>
      <c r="S250" s="82"/>
      <c r="T250" s="82"/>
      <c r="U250" s="82"/>
      <c r="V250" s="82"/>
      <c r="W250" s="82"/>
      <c r="X250" s="82"/>
      <c r="Y250" s="82"/>
      <c r="Z250" s="82"/>
      <c r="AA250" s="82"/>
      <c r="AB250" s="82"/>
      <c r="AC250" s="82"/>
      <c r="AD250" s="82"/>
      <c r="AE250" s="82"/>
      <c r="AF250" s="82"/>
      <c r="AG250" s="82"/>
      <c r="AH250" s="82"/>
      <c r="AI250" s="82"/>
      <c r="AJ250" s="82"/>
      <c r="AK250" s="82"/>
      <c r="AL250" s="82"/>
      <c r="AM250" s="82"/>
      <c r="AN250" s="82"/>
      <c r="AO250" s="82"/>
      <c r="AP250" s="82"/>
      <c r="AQ250" s="82"/>
      <c r="AR250" s="82"/>
      <c r="AS250" s="82"/>
      <c r="AT250" s="82"/>
      <c r="AU250" s="82"/>
      <c r="AV250" s="82"/>
      <c r="AW250" s="82"/>
      <c r="AX250" s="82"/>
      <c r="AY250" s="82"/>
    </row>
    <row r="251" spans="1:51" ht="13.2">
      <c r="A251" s="92" t="s">
        <v>7096</v>
      </c>
      <c r="B251" s="92" t="s">
        <v>7097</v>
      </c>
      <c r="C251" s="92" t="s">
        <v>5244</v>
      </c>
      <c r="D251" s="92"/>
      <c r="E251" s="92"/>
      <c r="F251" s="92"/>
      <c r="G251" s="93"/>
      <c r="H251" s="93"/>
      <c r="I251" s="93"/>
      <c r="J251" s="94"/>
      <c r="K251" s="98"/>
      <c r="L251" s="82"/>
      <c r="M251" s="82"/>
      <c r="N251" s="82"/>
      <c r="O251" s="82"/>
      <c r="P251" s="82"/>
      <c r="Q251" s="82"/>
      <c r="R251" s="82"/>
      <c r="S251" s="82"/>
      <c r="T251" s="82"/>
      <c r="U251" s="82"/>
      <c r="V251" s="82"/>
      <c r="W251" s="82"/>
      <c r="X251" s="82"/>
      <c r="Y251" s="82"/>
      <c r="Z251" s="82"/>
      <c r="AA251" s="82"/>
      <c r="AB251" s="82"/>
      <c r="AC251" s="82"/>
      <c r="AD251" s="82"/>
      <c r="AE251" s="82"/>
      <c r="AF251" s="82"/>
      <c r="AG251" s="82"/>
      <c r="AH251" s="82"/>
      <c r="AI251" s="82"/>
      <c r="AJ251" s="82"/>
      <c r="AK251" s="82"/>
      <c r="AL251" s="82"/>
      <c r="AM251" s="82"/>
      <c r="AN251" s="82"/>
      <c r="AO251" s="82"/>
      <c r="AP251" s="82"/>
      <c r="AQ251" s="82"/>
      <c r="AR251" s="82"/>
      <c r="AS251" s="82"/>
      <c r="AT251" s="82"/>
      <c r="AU251" s="82"/>
      <c r="AV251" s="82"/>
      <c r="AW251" s="82"/>
      <c r="AX251" s="82"/>
      <c r="AY251" s="82"/>
    </row>
    <row r="252" spans="1:51" ht="13.2">
      <c r="A252" s="92" t="s">
        <v>7098</v>
      </c>
      <c r="B252" s="92" t="s">
        <v>7099</v>
      </c>
      <c r="C252" s="92" t="s">
        <v>5244</v>
      </c>
      <c r="D252" s="92"/>
      <c r="E252" s="92"/>
      <c r="F252" s="92"/>
      <c r="G252" s="93"/>
      <c r="H252" s="93"/>
      <c r="I252" s="93"/>
      <c r="J252" s="94"/>
      <c r="K252" s="98"/>
      <c r="L252" s="82"/>
      <c r="M252" s="82"/>
      <c r="N252" s="82"/>
      <c r="O252" s="82"/>
      <c r="P252" s="82"/>
      <c r="Q252" s="82"/>
      <c r="R252" s="82"/>
      <c r="S252" s="82"/>
      <c r="T252" s="82"/>
      <c r="U252" s="82"/>
      <c r="V252" s="82"/>
      <c r="W252" s="82"/>
      <c r="X252" s="82"/>
      <c r="Y252" s="82"/>
      <c r="Z252" s="82"/>
      <c r="AA252" s="82"/>
      <c r="AB252" s="82"/>
      <c r="AC252" s="82"/>
      <c r="AD252" s="82"/>
      <c r="AE252" s="82"/>
      <c r="AF252" s="82"/>
      <c r="AG252" s="82"/>
      <c r="AH252" s="82"/>
      <c r="AI252" s="82"/>
      <c r="AJ252" s="82"/>
      <c r="AK252" s="82"/>
      <c r="AL252" s="82"/>
      <c r="AM252" s="82"/>
      <c r="AN252" s="82"/>
      <c r="AO252" s="82"/>
      <c r="AP252" s="82"/>
      <c r="AQ252" s="82"/>
      <c r="AR252" s="82"/>
      <c r="AS252" s="82"/>
      <c r="AT252" s="82"/>
      <c r="AU252" s="82"/>
      <c r="AV252" s="82"/>
      <c r="AW252" s="82"/>
      <c r="AX252" s="82"/>
      <c r="AY252" s="82"/>
    </row>
    <row r="253" spans="1:51" ht="13.2">
      <c r="A253" s="92" t="s">
        <v>7100</v>
      </c>
      <c r="B253" s="92" t="s">
        <v>7101</v>
      </c>
      <c r="C253" s="92" t="s">
        <v>5244</v>
      </c>
      <c r="D253" s="92"/>
      <c r="E253" s="92"/>
      <c r="F253" s="92"/>
      <c r="G253" s="93"/>
      <c r="H253" s="93"/>
      <c r="I253" s="93"/>
      <c r="J253" s="94"/>
      <c r="K253" s="98"/>
      <c r="L253" s="82"/>
      <c r="M253" s="82"/>
      <c r="N253" s="82"/>
      <c r="O253" s="82"/>
      <c r="P253" s="82"/>
      <c r="Q253" s="82"/>
      <c r="R253" s="82"/>
      <c r="S253" s="82"/>
      <c r="T253" s="82"/>
      <c r="U253" s="82"/>
      <c r="V253" s="82"/>
      <c r="W253" s="82"/>
      <c r="X253" s="82"/>
      <c r="Y253" s="82"/>
      <c r="Z253" s="82"/>
      <c r="AA253" s="82"/>
      <c r="AB253" s="82"/>
      <c r="AC253" s="82"/>
      <c r="AD253" s="82"/>
      <c r="AE253" s="82"/>
      <c r="AF253" s="82"/>
      <c r="AG253" s="82"/>
      <c r="AH253" s="82"/>
      <c r="AI253" s="82"/>
      <c r="AJ253" s="82"/>
      <c r="AK253" s="82"/>
      <c r="AL253" s="82"/>
      <c r="AM253" s="82"/>
      <c r="AN253" s="82"/>
      <c r="AO253" s="82"/>
      <c r="AP253" s="82"/>
      <c r="AQ253" s="82"/>
      <c r="AR253" s="82"/>
      <c r="AS253" s="82"/>
      <c r="AT253" s="82"/>
      <c r="AU253" s="82"/>
      <c r="AV253" s="82"/>
      <c r="AW253" s="82"/>
      <c r="AX253" s="82"/>
      <c r="AY253" s="82"/>
    </row>
    <row r="254" spans="1:51" ht="13.2">
      <c r="A254" s="92" t="s">
        <v>7102</v>
      </c>
      <c r="B254" s="92" t="s">
        <v>7103</v>
      </c>
      <c r="C254" s="92" t="s">
        <v>5244</v>
      </c>
      <c r="D254" s="92"/>
      <c r="E254" s="92"/>
      <c r="F254" s="92"/>
      <c r="G254" s="93"/>
      <c r="H254" s="93"/>
      <c r="I254" s="93"/>
      <c r="J254" s="94"/>
      <c r="K254" s="98"/>
      <c r="L254" s="82"/>
      <c r="M254" s="82"/>
      <c r="N254" s="82"/>
      <c r="O254" s="82"/>
      <c r="P254" s="82"/>
      <c r="Q254" s="82"/>
      <c r="R254" s="82"/>
      <c r="S254" s="82"/>
      <c r="T254" s="82"/>
      <c r="U254" s="82"/>
      <c r="V254" s="82"/>
      <c r="W254" s="82"/>
      <c r="X254" s="82"/>
      <c r="Y254" s="82"/>
      <c r="Z254" s="82"/>
      <c r="AA254" s="82"/>
      <c r="AB254" s="82"/>
      <c r="AC254" s="82"/>
      <c r="AD254" s="82"/>
      <c r="AE254" s="82"/>
      <c r="AF254" s="82"/>
      <c r="AG254" s="82"/>
      <c r="AH254" s="82"/>
      <c r="AI254" s="82"/>
      <c r="AJ254" s="82"/>
      <c r="AK254" s="82"/>
      <c r="AL254" s="82"/>
      <c r="AM254" s="82"/>
      <c r="AN254" s="82"/>
      <c r="AO254" s="82"/>
      <c r="AP254" s="82"/>
      <c r="AQ254" s="82"/>
      <c r="AR254" s="82"/>
      <c r="AS254" s="82"/>
      <c r="AT254" s="82"/>
      <c r="AU254" s="82"/>
      <c r="AV254" s="82"/>
      <c r="AW254" s="82"/>
      <c r="AX254" s="82"/>
      <c r="AY254" s="82"/>
    </row>
    <row r="255" spans="1:51" ht="13.2">
      <c r="A255" s="92" t="s">
        <v>7104</v>
      </c>
      <c r="B255" s="92" t="s">
        <v>7105</v>
      </c>
      <c r="C255" s="92" t="s">
        <v>5244</v>
      </c>
      <c r="D255" s="92"/>
      <c r="E255" s="92"/>
      <c r="F255" s="92"/>
      <c r="G255" s="93"/>
      <c r="H255" s="93"/>
      <c r="I255" s="93"/>
      <c r="J255" s="94"/>
      <c r="K255" s="98"/>
      <c r="L255" s="82"/>
      <c r="M255" s="82"/>
      <c r="N255" s="82"/>
      <c r="O255" s="82"/>
      <c r="P255" s="82"/>
      <c r="Q255" s="82"/>
      <c r="R255" s="82"/>
      <c r="S255" s="82"/>
      <c r="T255" s="82"/>
      <c r="U255" s="82"/>
      <c r="V255" s="82"/>
      <c r="W255" s="82"/>
      <c r="X255" s="82"/>
      <c r="Y255" s="82"/>
      <c r="Z255" s="82"/>
      <c r="AA255" s="82"/>
      <c r="AB255" s="82"/>
      <c r="AC255" s="82"/>
      <c r="AD255" s="82"/>
      <c r="AE255" s="82"/>
      <c r="AF255" s="82"/>
      <c r="AG255" s="82"/>
      <c r="AH255" s="82"/>
      <c r="AI255" s="82"/>
      <c r="AJ255" s="82"/>
      <c r="AK255" s="82"/>
      <c r="AL255" s="82"/>
      <c r="AM255" s="82"/>
      <c r="AN255" s="82"/>
      <c r="AO255" s="82"/>
      <c r="AP255" s="82"/>
      <c r="AQ255" s="82"/>
      <c r="AR255" s="82"/>
      <c r="AS255" s="82"/>
      <c r="AT255" s="82"/>
      <c r="AU255" s="82"/>
      <c r="AV255" s="82"/>
      <c r="AW255" s="82"/>
      <c r="AX255" s="82"/>
      <c r="AY255" s="82"/>
    </row>
    <row r="256" spans="1:51" ht="13.2">
      <c r="A256" s="92" t="s">
        <v>7106</v>
      </c>
      <c r="B256" s="92" t="s">
        <v>7107</v>
      </c>
      <c r="C256" s="92" t="s">
        <v>5244</v>
      </c>
      <c r="D256" s="92"/>
      <c r="E256" s="92"/>
      <c r="F256" s="92"/>
      <c r="G256" s="93"/>
      <c r="H256" s="93"/>
      <c r="I256" s="93"/>
      <c r="J256" s="94"/>
      <c r="K256" s="98"/>
      <c r="L256" s="82"/>
      <c r="M256" s="82"/>
      <c r="N256" s="82"/>
      <c r="O256" s="82"/>
      <c r="P256" s="82"/>
      <c r="Q256" s="82"/>
      <c r="R256" s="82"/>
      <c r="S256" s="82"/>
      <c r="T256" s="82"/>
      <c r="U256" s="82"/>
      <c r="V256" s="82"/>
      <c r="W256" s="82"/>
      <c r="X256" s="82"/>
      <c r="Y256" s="82"/>
      <c r="Z256" s="82"/>
      <c r="AA256" s="82"/>
      <c r="AB256" s="82"/>
      <c r="AC256" s="82"/>
      <c r="AD256" s="82"/>
      <c r="AE256" s="82"/>
      <c r="AF256" s="82"/>
      <c r="AG256" s="82"/>
      <c r="AH256" s="82"/>
      <c r="AI256" s="82"/>
      <c r="AJ256" s="82"/>
      <c r="AK256" s="82"/>
      <c r="AL256" s="82"/>
      <c r="AM256" s="82"/>
      <c r="AN256" s="82"/>
      <c r="AO256" s="82"/>
      <c r="AP256" s="82"/>
      <c r="AQ256" s="82"/>
      <c r="AR256" s="82"/>
      <c r="AS256" s="82"/>
      <c r="AT256" s="82"/>
      <c r="AU256" s="82"/>
      <c r="AV256" s="82"/>
      <c r="AW256" s="82"/>
      <c r="AX256" s="82"/>
      <c r="AY256" s="82"/>
    </row>
    <row r="257" spans="1:51" ht="13.2">
      <c r="A257" s="92" t="s">
        <v>7108</v>
      </c>
      <c r="B257" s="92" t="s">
        <v>7109</v>
      </c>
      <c r="C257" s="92" t="s">
        <v>5244</v>
      </c>
      <c r="D257" s="92"/>
      <c r="E257" s="92"/>
      <c r="F257" s="92"/>
      <c r="G257" s="93"/>
      <c r="H257" s="93"/>
      <c r="I257" s="93"/>
      <c r="J257" s="94"/>
      <c r="K257" s="98"/>
      <c r="L257" s="82"/>
      <c r="M257" s="82"/>
      <c r="N257" s="82"/>
      <c r="O257" s="82"/>
      <c r="P257" s="82"/>
      <c r="Q257" s="82"/>
      <c r="R257" s="82"/>
      <c r="S257" s="82"/>
      <c r="T257" s="82"/>
      <c r="U257" s="82"/>
      <c r="V257" s="82"/>
      <c r="W257" s="82"/>
      <c r="X257" s="82"/>
      <c r="Y257" s="82"/>
      <c r="Z257" s="82"/>
      <c r="AA257" s="82"/>
      <c r="AB257" s="82"/>
      <c r="AC257" s="82"/>
      <c r="AD257" s="82"/>
      <c r="AE257" s="82"/>
      <c r="AF257" s="82"/>
      <c r="AG257" s="82"/>
      <c r="AH257" s="82"/>
      <c r="AI257" s="82"/>
      <c r="AJ257" s="82"/>
      <c r="AK257" s="82"/>
      <c r="AL257" s="82"/>
      <c r="AM257" s="82"/>
      <c r="AN257" s="82"/>
      <c r="AO257" s="82"/>
      <c r="AP257" s="82"/>
      <c r="AQ257" s="82"/>
      <c r="AR257" s="82"/>
      <c r="AS257" s="82"/>
      <c r="AT257" s="82"/>
      <c r="AU257" s="82"/>
      <c r="AV257" s="82"/>
      <c r="AW257" s="82"/>
      <c r="AX257" s="82"/>
      <c r="AY257" s="82"/>
    </row>
    <row r="258" spans="1:51" ht="13.2">
      <c r="A258" s="92" t="s">
        <v>7110</v>
      </c>
      <c r="B258" s="92" t="s">
        <v>7111</v>
      </c>
      <c r="C258" s="92" t="s">
        <v>5244</v>
      </c>
      <c r="D258" s="92"/>
      <c r="E258" s="92"/>
      <c r="F258" s="92"/>
      <c r="G258" s="93"/>
      <c r="H258" s="93"/>
      <c r="I258" s="93"/>
      <c r="J258" s="94"/>
      <c r="K258" s="98"/>
      <c r="L258" s="82"/>
      <c r="M258" s="82"/>
      <c r="N258" s="82"/>
      <c r="O258" s="82"/>
      <c r="P258" s="82"/>
      <c r="Q258" s="82"/>
      <c r="R258" s="82"/>
      <c r="S258" s="82"/>
      <c r="T258" s="82"/>
      <c r="U258" s="82"/>
      <c r="V258" s="82"/>
      <c r="W258" s="82"/>
      <c r="X258" s="82"/>
      <c r="Y258" s="82"/>
      <c r="Z258" s="82"/>
      <c r="AA258" s="82"/>
      <c r="AB258" s="82"/>
      <c r="AC258" s="82"/>
      <c r="AD258" s="82"/>
      <c r="AE258" s="82"/>
      <c r="AF258" s="82"/>
      <c r="AG258" s="82"/>
      <c r="AH258" s="82"/>
      <c r="AI258" s="82"/>
      <c r="AJ258" s="82"/>
      <c r="AK258" s="82"/>
      <c r="AL258" s="82"/>
      <c r="AM258" s="82"/>
      <c r="AN258" s="82"/>
      <c r="AO258" s="82"/>
      <c r="AP258" s="82"/>
      <c r="AQ258" s="82"/>
      <c r="AR258" s="82"/>
      <c r="AS258" s="82"/>
      <c r="AT258" s="82"/>
      <c r="AU258" s="82"/>
      <c r="AV258" s="82"/>
      <c r="AW258" s="82"/>
      <c r="AX258" s="82"/>
      <c r="AY258" s="82"/>
    </row>
    <row r="259" spans="1:51" ht="13.2">
      <c r="A259" s="92" t="s">
        <v>7112</v>
      </c>
      <c r="B259" s="92" t="s">
        <v>7113</v>
      </c>
      <c r="C259" s="92" t="s">
        <v>5244</v>
      </c>
      <c r="D259" s="92"/>
      <c r="E259" s="92"/>
      <c r="F259" s="92"/>
      <c r="G259" s="93"/>
      <c r="H259" s="93"/>
      <c r="I259" s="93"/>
      <c r="J259" s="94"/>
      <c r="K259" s="98"/>
      <c r="L259" s="82"/>
      <c r="M259" s="82"/>
      <c r="N259" s="82"/>
      <c r="O259" s="82"/>
      <c r="P259" s="82"/>
      <c r="Q259" s="82"/>
      <c r="R259" s="82"/>
      <c r="S259" s="82"/>
      <c r="T259" s="82"/>
      <c r="U259" s="82"/>
      <c r="V259" s="82"/>
      <c r="W259" s="82"/>
      <c r="X259" s="82"/>
      <c r="Y259" s="82"/>
      <c r="Z259" s="82"/>
      <c r="AA259" s="82"/>
      <c r="AB259" s="82"/>
      <c r="AC259" s="82"/>
      <c r="AD259" s="82"/>
      <c r="AE259" s="82"/>
      <c r="AF259" s="82"/>
      <c r="AG259" s="82"/>
      <c r="AH259" s="82"/>
      <c r="AI259" s="82"/>
      <c r="AJ259" s="82"/>
      <c r="AK259" s="82"/>
      <c r="AL259" s="82"/>
      <c r="AM259" s="82"/>
      <c r="AN259" s="82"/>
      <c r="AO259" s="82"/>
      <c r="AP259" s="82"/>
      <c r="AQ259" s="82"/>
      <c r="AR259" s="82"/>
      <c r="AS259" s="82"/>
      <c r="AT259" s="82"/>
      <c r="AU259" s="82"/>
      <c r="AV259" s="82"/>
      <c r="AW259" s="82"/>
      <c r="AX259" s="82"/>
      <c r="AY259" s="82"/>
    </row>
    <row r="260" spans="1:51" ht="13.2">
      <c r="A260" s="92" t="s">
        <v>7114</v>
      </c>
      <c r="B260" s="92" t="s">
        <v>7115</v>
      </c>
      <c r="C260" s="92" t="s">
        <v>5078</v>
      </c>
      <c r="D260" s="92"/>
      <c r="E260" s="92"/>
      <c r="F260" s="92"/>
      <c r="G260" s="93"/>
      <c r="H260" s="93"/>
      <c r="I260" s="93"/>
      <c r="J260" s="94"/>
      <c r="K260" s="98"/>
      <c r="L260" s="82"/>
      <c r="M260" s="82"/>
      <c r="N260" s="82"/>
      <c r="O260" s="82"/>
      <c r="P260" s="82"/>
      <c r="Q260" s="82"/>
      <c r="R260" s="82"/>
      <c r="S260" s="82"/>
      <c r="T260" s="82"/>
      <c r="U260" s="82"/>
      <c r="V260" s="82"/>
      <c r="W260" s="82"/>
      <c r="X260" s="82"/>
      <c r="Y260" s="82"/>
      <c r="Z260" s="82"/>
      <c r="AA260" s="82"/>
      <c r="AB260" s="82"/>
      <c r="AC260" s="82"/>
      <c r="AD260" s="82"/>
      <c r="AE260" s="82"/>
      <c r="AF260" s="82"/>
      <c r="AG260" s="82"/>
      <c r="AH260" s="82"/>
      <c r="AI260" s="82"/>
      <c r="AJ260" s="82"/>
      <c r="AK260" s="82"/>
      <c r="AL260" s="82"/>
      <c r="AM260" s="82"/>
      <c r="AN260" s="82"/>
      <c r="AO260" s="82"/>
      <c r="AP260" s="82"/>
      <c r="AQ260" s="82"/>
      <c r="AR260" s="82"/>
      <c r="AS260" s="82"/>
      <c r="AT260" s="82"/>
      <c r="AU260" s="82"/>
      <c r="AV260" s="82"/>
      <c r="AW260" s="82"/>
      <c r="AX260" s="82"/>
      <c r="AY260" s="82"/>
    </row>
    <row r="261" spans="1:51" ht="13.2">
      <c r="A261" s="92" t="s">
        <v>7116</v>
      </c>
      <c r="B261" s="92" t="s">
        <v>7117</v>
      </c>
      <c r="C261" s="92" t="s">
        <v>5078</v>
      </c>
      <c r="D261" s="92"/>
      <c r="E261" s="92"/>
      <c r="F261" s="92"/>
      <c r="G261" s="93"/>
      <c r="H261" s="93"/>
      <c r="I261" s="93"/>
      <c r="J261" s="94"/>
      <c r="K261" s="98"/>
      <c r="L261" s="82"/>
      <c r="M261" s="82"/>
      <c r="N261" s="82"/>
      <c r="O261" s="82"/>
      <c r="P261" s="82"/>
      <c r="Q261" s="82"/>
      <c r="R261" s="82"/>
      <c r="S261" s="82"/>
      <c r="T261" s="82"/>
      <c r="U261" s="82"/>
      <c r="V261" s="82"/>
      <c r="W261" s="82"/>
      <c r="X261" s="82"/>
      <c r="Y261" s="82"/>
      <c r="Z261" s="82"/>
      <c r="AA261" s="82"/>
      <c r="AB261" s="82"/>
      <c r="AC261" s="82"/>
      <c r="AD261" s="82"/>
      <c r="AE261" s="82"/>
      <c r="AF261" s="82"/>
      <c r="AG261" s="82"/>
      <c r="AH261" s="82"/>
      <c r="AI261" s="82"/>
      <c r="AJ261" s="82"/>
      <c r="AK261" s="82"/>
      <c r="AL261" s="82"/>
      <c r="AM261" s="82"/>
      <c r="AN261" s="82"/>
      <c r="AO261" s="82"/>
      <c r="AP261" s="82"/>
      <c r="AQ261" s="82"/>
      <c r="AR261" s="82"/>
      <c r="AS261" s="82"/>
      <c r="AT261" s="82"/>
      <c r="AU261" s="82"/>
      <c r="AV261" s="82"/>
      <c r="AW261" s="82"/>
      <c r="AX261" s="82"/>
      <c r="AY261" s="82"/>
    </row>
    <row r="262" spans="1:51" ht="13.2">
      <c r="A262" s="92" t="s">
        <v>7118</v>
      </c>
      <c r="B262" s="92" t="s">
        <v>7119</v>
      </c>
      <c r="C262" s="92" t="s">
        <v>5078</v>
      </c>
      <c r="D262" s="92"/>
      <c r="E262" s="92"/>
      <c r="F262" s="92"/>
      <c r="G262" s="93"/>
      <c r="H262" s="93"/>
      <c r="I262" s="93"/>
      <c r="J262" s="94"/>
      <c r="K262" s="98"/>
      <c r="L262" s="82"/>
      <c r="M262" s="82"/>
      <c r="N262" s="82"/>
      <c r="O262" s="82"/>
      <c r="P262" s="82"/>
      <c r="Q262" s="82"/>
      <c r="R262" s="82"/>
      <c r="S262" s="82"/>
      <c r="T262" s="82"/>
      <c r="U262" s="82"/>
      <c r="V262" s="82"/>
      <c r="W262" s="82"/>
      <c r="X262" s="82"/>
      <c r="Y262" s="82"/>
      <c r="Z262" s="82"/>
      <c r="AA262" s="82"/>
      <c r="AB262" s="82"/>
      <c r="AC262" s="82"/>
      <c r="AD262" s="82"/>
      <c r="AE262" s="82"/>
      <c r="AF262" s="82"/>
      <c r="AG262" s="82"/>
      <c r="AH262" s="82"/>
      <c r="AI262" s="82"/>
      <c r="AJ262" s="82"/>
      <c r="AK262" s="82"/>
      <c r="AL262" s="82"/>
      <c r="AM262" s="82"/>
      <c r="AN262" s="82"/>
      <c r="AO262" s="82"/>
      <c r="AP262" s="82"/>
      <c r="AQ262" s="82"/>
      <c r="AR262" s="82"/>
      <c r="AS262" s="82"/>
      <c r="AT262" s="82"/>
      <c r="AU262" s="82"/>
      <c r="AV262" s="82"/>
      <c r="AW262" s="82"/>
      <c r="AX262" s="82"/>
      <c r="AY262" s="82"/>
    </row>
    <row r="263" spans="1:51" ht="13.2">
      <c r="A263" s="92" t="s">
        <v>7120</v>
      </c>
      <c r="B263" s="92">
        <v>1128</v>
      </c>
      <c r="C263" s="92" t="s">
        <v>5244</v>
      </c>
      <c r="D263" s="92"/>
      <c r="E263" s="92"/>
      <c r="F263" s="92"/>
      <c r="G263" s="93"/>
      <c r="H263" s="93"/>
      <c r="I263" s="93"/>
      <c r="J263" s="94"/>
      <c r="K263" s="98"/>
      <c r="L263" s="82"/>
      <c r="M263" s="82"/>
      <c r="N263" s="82"/>
      <c r="O263" s="82"/>
      <c r="P263" s="82"/>
      <c r="Q263" s="82"/>
      <c r="R263" s="82"/>
      <c r="S263" s="82"/>
      <c r="T263" s="82"/>
      <c r="U263" s="82"/>
      <c r="V263" s="82"/>
      <c r="W263" s="82"/>
      <c r="X263" s="82"/>
      <c r="Y263" s="82"/>
      <c r="Z263" s="82"/>
      <c r="AA263" s="82"/>
      <c r="AB263" s="82"/>
      <c r="AC263" s="82"/>
      <c r="AD263" s="82"/>
      <c r="AE263" s="82"/>
      <c r="AF263" s="82"/>
      <c r="AG263" s="82"/>
      <c r="AH263" s="82"/>
      <c r="AI263" s="82"/>
      <c r="AJ263" s="82"/>
      <c r="AK263" s="82"/>
      <c r="AL263" s="82"/>
      <c r="AM263" s="82"/>
      <c r="AN263" s="82"/>
      <c r="AO263" s="82"/>
      <c r="AP263" s="82"/>
      <c r="AQ263" s="82"/>
      <c r="AR263" s="82"/>
      <c r="AS263" s="82"/>
      <c r="AT263" s="82"/>
      <c r="AU263" s="82"/>
      <c r="AV263" s="82"/>
      <c r="AW263" s="82"/>
      <c r="AX263" s="82"/>
      <c r="AY263" s="82"/>
    </row>
    <row r="264" spans="1:51" ht="13.2">
      <c r="A264" s="92" t="s">
        <v>7121</v>
      </c>
      <c r="B264" s="92" t="s">
        <v>7122</v>
      </c>
      <c r="C264" s="92" t="s">
        <v>5244</v>
      </c>
      <c r="D264" s="92"/>
      <c r="E264" s="92"/>
      <c r="F264" s="92"/>
      <c r="G264" s="93"/>
      <c r="H264" s="93"/>
      <c r="I264" s="93"/>
      <c r="J264" s="94"/>
      <c r="K264" s="98"/>
      <c r="L264" s="82"/>
      <c r="M264" s="82"/>
      <c r="N264" s="82"/>
      <c r="O264" s="82"/>
      <c r="P264" s="82"/>
      <c r="Q264" s="82"/>
      <c r="R264" s="82"/>
      <c r="S264" s="82"/>
      <c r="T264" s="82"/>
      <c r="U264" s="82"/>
      <c r="V264" s="82"/>
      <c r="W264" s="82"/>
      <c r="X264" s="82"/>
      <c r="Y264" s="82"/>
      <c r="Z264" s="82"/>
      <c r="AA264" s="82"/>
      <c r="AB264" s="82"/>
      <c r="AC264" s="82"/>
      <c r="AD264" s="82"/>
      <c r="AE264" s="82"/>
      <c r="AF264" s="82"/>
      <c r="AG264" s="82"/>
      <c r="AH264" s="82"/>
      <c r="AI264" s="82"/>
      <c r="AJ264" s="82"/>
      <c r="AK264" s="82"/>
      <c r="AL264" s="82"/>
      <c r="AM264" s="82"/>
      <c r="AN264" s="82"/>
      <c r="AO264" s="82"/>
      <c r="AP264" s="82"/>
      <c r="AQ264" s="82"/>
      <c r="AR264" s="82"/>
      <c r="AS264" s="82"/>
      <c r="AT264" s="82"/>
      <c r="AU264" s="82"/>
      <c r="AV264" s="82"/>
      <c r="AW264" s="82"/>
      <c r="AX264" s="82"/>
      <c r="AY264" s="82"/>
    </row>
    <row r="265" spans="1:51" ht="13.2">
      <c r="A265" s="92" t="s">
        <v>3193</v>
      </c>
      <c r="B265" s="92" t="s">
        <v>3195</v>
      </c>
      <c r="C265" s="92" t="s">
        <v>5078</v>
      </c>
      <c r="D265" s="92"/>
      <c r="E265" s="92"/>
      <c r="F265" s="92"/>
      <c r="G265" s="93"/>
      <c r="H265" s="93"/>
      <c r="I265" s="93"/>
      <c r="J265" s="94"/>
      <c r="K265" s="98"/>
      <c r="L265" s="82"/>
      <c r="M265" s="82"/>
      <c r="N265" s="82"/>
      <c r="O265" s="82"/>
      <c r="P265" s="82"/>
      <c r="Q265" s="82"/>
      <c r="R265" s="82"/>
      <c r="S265" s="82"/>
      <c r="T265" s="82"/>
      <c r="U265" s="82"/>
      <c r="V265" s="82"/>
      <c r="W265" s="82"/>
      <c r="X265" s="82"/>
      <c r="Y265" s="82"/>
      <c r="Z265" s="82"/>
      <c r="AA265" s="82"/>
      <c r="AB265" s="82"/>
      <c r="AC265" s="82"/>
      <c r="AD265" s="82"/>
      <c r="AE265" s="82"/>
      <c r="AF265" s="82"/>
      <c r="AG265" s="82"/>
      <c r="AH265" s="82"/>
      <c r="AI265" s="82"/>
      <c r="AJ265" s="82"/>
      <c r="AK265" s="82"/>
      <c r="AL265" s="82"/>
      <c r="AM265" s="82"/>
      <c r="AN265" s="82"/>
      <c r="AO265" s="82"/>
      <c r="AP265" s="82"/>
      <c r="AQ265" s="82"/>
      <c r="AR265" s="82"/>
      <c r="AS265" s="82"/>
      <c r="AT265" s="82"/>
      <c r="AU265" s="82"/>
      <c r="AV265" s="82"/>
      <c r="AW265" s="82"/>
      <c r="AX265" s="82"/>
      <c r="AY265" s="82"/>
    </row>
    <row r="266" spans="1:51" ht="13.2">
      <c r="A266" s="92" t="s">
        <v>7123</v>
      </c>
      <c r="B266" s="92" t="s">
        <v>7124</v>
      </c>
      <c r="C266" s="92" t="s">
        <v>5078</v>
      </c>
      <c r="D266" s="92"/>
      <c r="E266" s="92"/>
      <c r="F266" s="92"/>
      <c r="G266" s="93"/>
      <c r="H266" s="93"/>
      <c r="I266" s="93"/>
      <c r="J266" s="94"/>
      <c r="K266" s="98"/>
      <c r="L266" s="82"/>
      <c r="M266" s="82"/>
      <c r="N266" s="82"/>
      <c r="O266" s="82"/>
      <c r="P266" s="82"/>
      <c r="Q266" s="82"/>
      <c r="R266" s="82"/>
      <c r="S266" s="82"/>
      <c r="T266" s="82"/>
      <c r="U266" s="82"/>
      <c r="V266" s="82"/>
      <c r="W266" s="82"/>
      <c r="X266" s="82"/>
      <c r="Y266" s="82"/>
      <c r="Z266" s="82"/>
      <c r="AA266" s="82"/>
      <c r="AB266" s="82"/>
      <c r="AC266" s="82"/>
      <c r="AD266" s="82"/>
      <c r="AE266" s="82"/>
      <c r="AF266" s="82"/>
      <c r="AG266" s="82"/>
      <c r="AH266" s="82"/>
      <c r="AI266" s="82"/>
      <c r="AJ266" s="82"/>
      <c r="AK266" s="82"/>
      <c r="AL266" s="82"/>
      <c r="AM266" s="82"/>
      <c r="AN266" s="82"/>
      <c r="AO266" s="82"/>
      <c r="AP266" s="82"/>
      <c r="AQ266" s="82"/>
      <c r="AR266" s="82"/>
      <c r="AS266" s="82"/>
      <c r="AT266" s="82"/>
      <c r="AU266" s="82"/>
      <c r="AV266" s="82"/>
      <c r="AW266" s="82"/>
      <c r="AX266" s="82"/>
      <c r="AY266" s="82"/>
    </row>
    <row r="267" spans="1:51" ht="13.2">
      <c r="A267" s="92" t="s">
        <v>3277</v>
      </c>
      <c r="B267" s="92" t="s">
        <v>3281</v>
      </c>
      <c r="C267" s="92" t="s">
        <v>5078</v>
      </c>
      <c r="D267" s="92"/>
      <c r="E267" s="92"/>
      <c r="F267" s="92"/>
      <c r="G267" s="93"/>
      <c r="H267" s="93"/>
      <c r="I267" s="93"/>
      <c r="J267" s="94"/>
      <c r="K267" s="98"/>
      <c r="L267" s="82"/>
      <c r="M267" s="82"/>
      <c r="N267" s="82"/>
      <c r="O267" s="82"/>
      <c r="P267" s="82"/>
      <c r="Q267" s="82"/>
      <c r="R267" s="82"/>
      <c r="S267" s="82"/>
      <c r="T267" s="82"/>
      <c r="U267" s="82"/>
      <c r="V267" s="82"/>
      <c r="W267" s="82"/>
      <c r="X267" s="82"/>
      <c r="Y267" s="82"/>
      <c r="Z267" s="82"/>
      <c r="AA267" s="82"/>
      <c r="AB267" s="82"/>
      <c r="AC267" s="82"/>
      <c r="AD267" s="82"/>
      <c r="AE267" s="82"/>
      <c r="AF267" s="82"/>
      <c r="AG267" s="82"/>
      <c r="AH267" s="82"/>
      <c r="AI267" s="82"/>
      <c r="AJ267" s="82"/>
      <c r="AK267" s="82"/>
      <c r="AL267" s="82"/>
      <c r="AM267" s="82"/>
      <c r="AN267" s="82"/>
      <c r="AO267" s="82"/>
      <c r="AP267" s="82"/>
      <c r="AQ267" s="82"/>
      <c r="AR267" s="82"/>
      <c r="AS267" s="82"/>
      <c r="AT267" s="82"/>
      <c r="AU267" s="82"/>
      <c r="AV267" s="82"/>
      <c r="AW267" s="82"/>
      <c r="AX267" s="82"/>
      <c r="AY267" s="82"/>
    </row>
    <row r="268" spans="1:51" ht="13.2">
      <c r="A268" s="92" t="s">
        <v>7125</v>
      </c>
      <c r="B268" s="92" t="s">
        <v>7126</v>
      </c>
      <c r="C268" s="92" t="s">
        <v>5244</v>
      </c>
      <c r="D268" s="92"/>
      <c r="E268" s="92"/>
      <c r="F268" s="92"/>
      <c r="G268" s="93"/>
      <c r="H268" s="93"/>
      <c r="I268" s="93"/>
      <c r="J268" s="94"/>
      <c r="K268" s="98"/>
      <c r="L268" s="82"/>
      <c r="M268" s="82"/>
      <c r="N268" s="82"/>
      <c r="O268" s="82"/>
      <c r="P268" s="82"/>
      <c r="Q268" s="82"/>
      <c r="R268" s="82"/>
      <c r="S268" s="82"/>
      <c r="T268" s="82"/>
      <c r="U268" s="82"/>
      <c r="V268" s="82"/>
      <c r="W268" s="82"/>
      <c r="X268" s="82"/>
      <c r="Y268" s="82"/>
      <c r="Z268" s="82"/>
      <c r="AA268" s="82"/>
      <c r="AB268" s="82"/>
      <c r="AC268" s="82"/>
      <c r="AD268" s="82"/>
      <c r="AE268" s="82"/>
      <c r="AF268" s="82"/>
      <c r="AG268" s="82"/>
      <c r="AH268" s="82"/>
      <c r="AI268" s="82"/>
      <c r="AJ268" s="82"/>
      <c r="AK268" s="82"/>
      <c r="AL268" s="82"/>
      <c r="AM268" s="82"/>
      <c r="AN268" s="82"/>
      <c r="AO268" s="82"/>
      <c r="AP268" s="82"/>
      <c r="AQ268" s="82"/>
      <c r="AR268" s="82"/>
      <c r="AS268" s="82"/>
      <c r="AT268" s="82"/>
      <c r="AU268" s="82"/>
      <c r="AV268" s="82"/>
      <c r="AW268" s="82"/>
      <c r="AX268" s="82"/>
      <c r="AY268" s="82"/>
    </row>
    <row r="269" spans="1:51" ht="13.2">
      <c r="A269" s="92" t="s">
        <v>7127</v>
      </c>
      <c r="B269" s="92" t="s">
        <v>7128</v>
      </c>
      <c r="C269" s="92" t="s">
        <v>5244</v>
      </c>
      <c r="D269" s="92"/>
      <c r="E269" s="92"/>
      <c r="F269" s="92"/>
      <c r="G269" s="93"/>
      <c r="H269" s="93"/>
      <c r="I269" s="93"/>
      <c r="J269" s="94"/>
      <c r="K269" s="98"/>
      <c r="L269" s="82"/>
      <c r="M269" s="82"/>
      <c r="N269" s="82"/>
      <c r="O269" s="82"/>
      <c r="P269" s="82"/>
      <c r="Q269" s="82"/>
      <c r="R269" s="82"/>
      <c r="S269" s="82"/>
      <c r="T269" s="82"/>
      <c r="U269" s="82"/>
      <c r="V269" s="82"/>
      <c r="W269" s="82"/>
      <c r="X269" s="82"/>
      <c r="Y269" s="82"/>
      <c r="Z269" s="82"/>
      <c r="AA269" s="82"/>
      <c r="AB269" s="82"/>
      <c r="AC269" s="82"/>
      <c r="AD269" s="82"/>
      <c r="AE269" s="82"/>
      <c r="AF269" s="82"/>
      <c r="AG269" s="82"/>
      <c r="AH269" s="82"/>
      <c r="AI269" s="82"/>
      <c r="AJ269" s="82"/>
      <c r="AK269" s="82"/>
      <c r="AL269" s="82"/>
      <c r="AM269" s="82"/>
      <c r="AN269" s="82"/>
      <c r="AO269" s="82"/>
      <c r="AP269" s="82"/>
      <c r="AQ269" s="82"/>
      <c r="AR269" s="82"/>
      <c r="AS269" s="82"/>
      <c r="AT269" s="82"/>
      <c r="AU269" s="82"/>
      <c r="AV269" s="82"/>
      <c r="AW269" s="82"/>
      <c r="AX269" s="82"/>
      <c r="AY269" s="82"/>
    </row>
    <row r="270" spans="1:51" ht="13.2">
      <c r="A270" s="92" t="s">
        <v>7129</v>
      </c>
      <c r="B270" s="92" t="s">
        <v>7130</v>
      </c>
      <c r="C270" s="92" t="s">
        <v>5244</v>
      </c>
      <c r="D270" s="92"/>
      <c r="E270" s="92"/>
      <c r="F270" s="92"/>
      <c r="G270" s="93"/>
      <c r="H270" s="93"/>
      <c r="I270" s="93"/>
      <c r="J270" s="94"/>
      <c r="K270" s="98"/>
      <c r="L270" s="82"/>
      <c r="M270" s="82"/>
      <c r="N270" s="82"/>
      <c r="O270" s="82"/>
      <c r="P270" s="82"/>
      <c r="Q270" s="82"/>
      <c r="R270" s="82"/>
      <c r="S270" s="82"/>
      <c r="T270" s="82"/>
      <c r="U270" s="82"/>
      <c r="V270" s="82"/>
      <c r="W270" s="82"/>
      <c r="X270" s="82"/>
      <c r="Y270" s="82"/>
      <c r="Z270" s="82"/>
      <c r="AA270" s="82"/>
      <c r="AB270" s="82"/>
      <c r="AC270" s="82"/>
      <c r="AD270" s="82"/>
      <c r="AE270" s="82"/>
      <c r="AF270" s="82"/>
      <c r="AG270" s="82"/>
      <c r="AH270" s="82"/>
      <c r="AI270" s="82"/>
      <c r="AJ270" s="82"/>
      <c r="AK270" s="82"/>
      <c r="AL270" s="82"/>
      <c r="AM270" s="82"/>
      <c r="AN270" s="82"/>
      <c r="AO270" s="82"/>
      <c r="AP270" s="82"/>
      <c r="AQ270" s="82"/>
      <c r="AR270" s="82"/>
      <c r="AS270" s="82"/>
      <c r="AT270" s="82"/>
      <c r="AU270" s="82"/>
      <c r="AV270" s="82"/>
      <c r="AW270" s="82"/>
      <c r="AX270" s="82"/>
      <c r="AY270" s="82"/>
    </row>
    <row r="271" spans="1:51" ht="13.2">
      <c r="A271" s="92" t="s">
        <v>7131</v>
      </c>
      <c r="B271" s="92" t="s">
        <v>7132</v>
      </c>
      <c r="C271" s="92" t="s">
        <v>5244</v>
      </c>
      <c r="D271" s="92"/>
      <c r="E271" s="92"/>
      <c r="F271" s="92"/>
      <c r="G271" s="93"/>
      <c r="H271" s="93"/>
      <c r="I271" s="93"/>
      <c r="J271" s="94"/>
      <c r="K271" s="98"/>
      <c r="L271" s="82"/>
      <c r="M271" s="82"/>
      <c r="N271" s="82"/>
      <c r="O271" s="82"/>
      <c r="P271" s="82"/>
      <c r="Q271" s="82"/>
      <c r="R271" s="82"/>
      <c r="S271" s="82"/>
      <c r="T271" s="82"/>
      <c r="U271" s="82"/>
      <c r="V271" s="82"/>
      <c r="W271" s="82"/>
      <c r="X271" s="82"/>
      <c r="Y271" s="82"/>
      <c r="Z271" s="82"/>
      <c r="AA271" s="82"/>
      <c r="AB271" s="82"/>
      <c r="AC271" s="82"/>
      <c r="AD271" s="82"/>
      <c r="AE271" s="82"/>
      <c r="AF271" s="82"/>
      <c r="AG271" s="82"/>
      <c r="AH271" s="82"/>
      <c r="AI271" s="82"/>
      <c r="AJ271" s="82"/>
      <c r="AK271" s="82"/>
      <c r="AL271" s="82"/>
      <c r="AM271" s="82"/>
      <c r="AN271" s="82"/>
      <c r="AO271" s="82"/>
      <c r="AP271" s="82"/>
      <c r="AQ271" s="82"/>
      <c r="AR271" s="82"/>
      <c r="AS271" s="82"/>
      <c r="AT271" s="82"/>
      <c r="AU271" s="82"/>
      <c r="AV271" s="82"/>
      <c r="AW271" s="82"/>
      <c r="AX271" s="82"/>
      <c r="AY271" s="82"/>
    </row>
    <row r="272" spans="1:51" ht="13.2">
      <c r="A272" s="92" t="s">
        <v>7133</v>
      </c>
      <c r="B272" s="92" t="s">
        <v>7134</v>
      </c>
      <c r="C272" s="92" t="s">
        <v>5244</v>
      </c>
      <c r="D272" s="92"/>
      <c r="E272" s="92"/>
      <c r="F272" s="92"/>
      <c r="G272" s="93"/>
      <c r="H272" s="93"/>
      <c r="I272" s="93"/>
      <c r="J272" s="94"/>
      <c r="K272" s="98"/>
      <c r="L272" s="82"/>
      <c r="M272" s="82"/>
      <c r="N272" s="82"/>
      <c r="O272" s="82"/>
      <c r="P272" s="82"/>
      <c r="Q272" s="82"/>
      <c r="R272" s="82"/>
      <c r="S272" s="82"/>
      <c r="T272" s="82"/>
      <c r="U272" s="82"/>
      <c r="V272" s="82"/>
      <c r="W272" s="82"/>
      <c r="X272" s="82"/>
      <c r="Y272" s="82"/>
      <c r="Z272" s="82"/>
      <c r="AA272" s="82"/>
      <c r="AB272" s="82"/>
      <c r="AC272" s="82"/>
      <c r="AD272" s="82"/>
      <c r="AE272" s="82"/>
      <c r="AF272" s="82"/>
      <c r="AG272" s="82"/>
      <c r="AH272" s="82"/>
      <c r="AI272" s="82"/>
      <c r="AJ272" s="82"/>
      <c r="AK272" s="82"/>
      <c r="AL272" s="82"/>
      <c r="AM272" s="82"/>
      <c r="AN272" s="82"/>
      <c r="AO272" s="82"/>
      <c r="AP272" s="82"/>
      <c r="AQ272" s="82"/>
      <c r="AR272" s="82"/>
      <c r="AS272" s="82"/>
      <c r="AT272" s="82"/>
      <c r="AU272" s="82"/>
      <c r="AV272" s="82"/>
      <c r="AW272" s="82"/>
      <c r="AX272" s="82"/>
      <c r="AY272" s="82"/>
    </row>
    <row r="273" spans="1:51" ht="13.2">
      <c r="A273" s="92" t="s">
        <v>7135</v>
      </c>
      <c r="B273" s="92" t="s">
        <v>7136</v>
      </c>
      <c r="C273" s="92" t="s">
        <v>5244</v>
      </c>
      <c r="D273" s="92"/>
      <c r="E273" s="92"/>
      <c r="F273" s="92"/>
      <c r="G273" s="93"/>
      <c r="H273" s="93"/>
      <c r="I273" s="93"/>
      <c r="J273" s="94"/>
      <c r="K273" s="98"/>
      <c r="L273" s="82"/>
      <c r="M273" s="82"/>
      <c r="N273" s="82"/>
      <c r="O273" s="82"/>
      <c r="P273" s="82"/>
      <c r="Q273" s="82"/>
      <c r="R273" s="82"/>
      <c r="S273" s="82"/>
      <c r="T273" s="82"/>
      <c r="U273" s="82"/>
      <c r="V273" s="82"/>
      <c r="W273" s="82"/>
      <c r="X273" s="82"/>
      <c r="Y273" s="82"/>
      <c r="Z273" s="82"/>
      <c r="AA273" s="82"/>
      <c r="AB273" s="82"/>
      <c r="AC273" s="82"/>
      <c r="AD273" s="82"/>
      <c r="AE273" s="82"/>
      <c r="AF273" s="82"/>
      <c r="AG273" s="82"/>
      <c r="AH273" s="82"/>
      <c r="AI273" s="82"/>
      <c r="AJ273" s="82"/>
      <c r="AK273" s="82"/>
      <c r="AL273" s="82"/>
      <c r="AM273" s="82"/>
      <c r="AN273" s="82"/>
      <c r="AO273" s="82"/>
      <c r="AP273" s="82"/>
      <c r="AQ273" s="82"/>
      <c r="AR273" s="82"/>
      <c r="AS273" s="82"/>
      <c r="AT273" s="82"/>
      <c r="AU273" s="82"/>
      <c r="AV273" s="82"/>
      <c r="AW273" s="82"/>
      <c r="AX273" s="82"/>
      <c r="AY273" s="82"/>
    </row>
    <row r="274" spans="1:51" ht="13.2">
      <c r="A274" s="92" t="s">
        <v>7137</v>
      </c>
      <c r="B274" s="92" t="s">
        <v>7138</v>
      </c>
      <c r="C274" s="92" t="s">
        <v>5244</v>
      </c>
      <c r="D274" s="92"/>
      <c r="E274" s="92"/>
      <c r="F274" s="92"/>
      <c r="G274" s="93"/>
      <c r="H274" s="93"/>
      <c r="I274" s="93"/>
      <c r="J274" s="94"/>
      <c r="K274" s="98"/>
      <c r="L274" s="82"/>
      <c r="M274" s="82"/>
      <c r="N274" s="82"/>
      <c r="O274" s="82"/>
      <c r="P274" s="82"/>
      <c r="Q274" s="82"/>
      <c r="R274" s="82"/>
      <c r="S274" s="82"/>
      <c r="T274" s="82"/>
      <c r="U274" s="82"/>
      <c r="V274" s="82"/>
      <c r="W274" s="82"/>
      <c r="X274" s="82"/>
      <c r="Y274" s="82"/>
      <c r="Z274" s="82"/>
      <c r="AA274" s="82"/>
      <c r="AB274" s="82"/>
      <c r="AC274" s="82"/>
      <c r="AD274" s="82"/>
      <c r="AE274" s="82"/>
      <c r="AF274" s="82"/>
      <c r="AG274" s="82"/>
      <c r="AH274" s="82"/>
      <c r="AI274" s="82"/>
      <c r="AJ274" s="82"/>
      <c r="AK274" s="82"/>
      <c r="AL274" s="82"/>
      <c r="AM274" s="82"/>
      <c r="AN274" s="82"/>
      <c r="AO274" s="82"/>
      <c r="AP274" s="82"/>
      <c r="AQ274" s="82"/>
      <c r="AR274" s="82"/>
      <c r="AS274" s="82"/>
      <c r="AT274" s="82"/>
      <c r="AU274" s="82"/>
      <c r="AV274" s="82"/>
      <c r="AW274" s="82"/>
      <c r="AX274" s="82"/>
      <c r="AY274" s="82"/>
    </row>
    <row r="275" spans="1:51" ht="13.2">
      <c r="A275" s="92" t="s">
        <v>7139</v>
      </c>
      <c r="B275" s="92" t="s">
        <v>7140</v>
      </c>
      <c r="C275" s="92" t="s">
        <v>5078</v>
      </c>
      <c r="D275" s="92"/>
      <c r="E275" s="92"/>
      <c r="F275" s="92"/>
      <c r="G275" s="93"/>
      <c r="H275" s="93"/>
      <c r="I275" s="93"/>
      <c r="J275" s="94"/>
      <c r="K275" s="98"/>
      <c r="L275" s="82"/>
      <c r="M275" s="82"/>
      <c r="N275" s="82"/>
      <c r="O275" s="82"/>
      <c r="P275" s="82"/>
      <c r="Q275" s="82"/>
      <c r="R275" s="82"/>
      <c r="S275" s="82"/>
      <c r="T275" s="82"/>
      <c r="U275" s="82"/>
      <c r="V275" s="82"/>
      <c r="W275" s="82"/>
      <c r="X275" s="82"/>
      <c r="Y275" s="82"/>
      <c r="Z275" s="82"/>
      <c r="AA275" s="82"/>
      <c r="AB275" s="82"/>
      <c r="AC275" s="82"/>
      <c r="AD275" s="82"/>
      <c r="AE275" s="82"/>
      <c r="AF275" s="82"/>
      <c r="AG275" s="82"/>
      <c r="AH275" s="82"/>
      <c r="AI275" s="82"/>
      <c r="AJ275" s="82"/>
      <c r="AK275" s="82"/>
      <c r="AL275" s="82"/>
      <c r="AM275" s="82"/>
      <c r="AN275" s="82"/>
      <c r="AO275" s="82"/>
      <c r="AP275" s="82"/>
      <c r="AQ275" s="82"/>
      <c r="AR275" s="82"/>
      <c r="AS275" s="82"/>
      <c r="AT275" s="82"/>
      <c r="AU275" s="82"/>
      <c r="AV275" s="82"/>
      <c r="AW275" s="82"/>
      <c r="AX275" s="82"/>
      <c r="AY275" s="82"/>
    </row>
    <row r="276" spans="1:51" ht="13.2">
      <c r="A276" s="92" t="s">
        <v>7141</v>
      </c>
      <c r="B276" s="92" t="s">
        <v>7142</v>
      </c>
      <c r="C276" s="92" t="s">
        <v>5244</v>
      </c>
      <c r="D276" s="92"/>
      <c r="E276" s="92"/>
      <c r="F276" s="92"/>
      <c r="G276" s="93"/>
      <c r="H276" s="93"/>
      <c r="I276" s="93"/>
      <c r="J276" s="94"/>
      <c r="K276" s="98"/>
      <c r="L276" s="82"/>
      <c r="M276" s="82"/>
      <c r="N276" s="82"/>
      <c r="O276" s="82"/>
      <c r="P276" s="82"/>
      <c r="Q276" s="82"/>
      <c r="R276" s="82"/>
      <c r="S276" s="82"/>
      <c r="T276" s="82"/>
      <c r="U276" s="82"/>
      <c r="V276" s="82"/>
      <c r="W276" s="82"/>
      <c r="X276" s="82"/>
      <c r="Y276" s="82"/>
      <c r="Z276" s="82"/>
      <c r="AA276" s="82"/>
      <c r="AB276" s="82"/>
      <c r="AC276" s="82"/>
      <c r="AD276" s="82"/>
      <c r="AE276" s="82"/>
      <c r="AF276" s="82"/>
      <c r="AG276" s="82"/>
      <c r="AH276" s="82"/>
      <c r="AI276" s="82"/>
      <c r="AJ276" s="82"/>
      <c r="AK276" s="82"/>
      <c r="AL276" s="82"/>
      <c r="AM276" s="82"/>
      <c r="AN276" s="82"/>
      <c r="AO276" s="82"/>
      <c r="AP276" s="82"/>
      <c r="AQ276" s="82"/>
      <c r="AR276" s="82"/>
      <c r="AS276" s="82"/>
      <c r="AT276" s="82"/>
      <c r="AU276" s="82"/>
      <c r="AV276" s="82"/>
      <c r="AW276" s="82"/>
      <c r="AX276" s="82"/>
      <c r="AY276" s="82"/>
    </row>
    <row r="277" spans="1:51" ht="13.2">
      <c r="A277" s="92" t="s">
        <v>7143</v>
      </c>
      <c r="B277" s="92" t="s">
        <v>7144</v>
      </c>
      <c r="C277" s="92" t="s">
        <v>5244</v>
      </c>
      <c r="D277" s="92"/>
      <c r="E277" s="92"/>
      <c r="F277" s="92"/>
      <c r="G277" s="93"/>
      <c r="H277" s="93"/>
      <c r="I277" s="93"/>
      <c r="J277" s="94"/>
      <c r="K277" s="98"/>
      <c r="L277" s="82"/>
      <c r="M277" s="82"/>
      <c r="N277" s="82"/>
      <c r="O277" s="82"/>
      <c r="P277" s="82"/>
      <c r="Q277" s="82"/>
      <c r="R277" s="82"/>
      <c r="S277" s="82"/>
      <c r="T277" s="82"/>
      <c r="U277" s="82"/>
      <c r="V277" s="82"/>
      <c r="W277" s="82"/>
      <c r="X277" s="82"/>
      <c r="Y277" s="82"/>
      <c r="Z277" s="82"/>
      <c r="AA277" s="82"/>
      <c r="AB277" s="82"/>
      <c r="AC277" s="82"/>
      <c r="AD277" s="82"/>
      <c r="AE277" s="82"/>
      <c r="AF277" s="82"/>
      <c r="AG277" s="82"/>
      <c r="AH277" s="82"/>
      <c r="AI277" s="82"/>
      <c r="AJ277" s="82"/>
      <c r="AK277" s="82"/>
      <c r="AL277" s="82"/>
      <c r="AM277" s="82"/>
      <c r="AN277" s="82"/>
      <c r="AO277" s="82"/>
      <c r="AP277" s="82"/>
      <c r="AQ277" s="82"/>
      <c r="AR277" s="82"/>
      <c r="AS277" s="82"/>
      <c r="AT277" s="82"/>
      <c r="AU277" s="82"/>
      <c r="AV277" s="82"/>
      <c r="AW277" s="82"/>
      <c r="AX277" s="82"/>
      <c r="AY277" s="82"/>
    </row>
    <row r="278" spans="1:51" ht="13.2">
      <c r="A278" s="92" t="s">
        <v>7145</v>
      </c>
      <c r="B278" s="92" t="s">
        <v>7146</v>
      </c>
      <c r="C278" s="92" t="s">
        <v>5244</v>
      </c>
      <c r="D278" s="92"/>
      <c r="E278" s="92"/>
      <c r="F278" s="92"/>
      <c r="G278" s="93"/>
      <c r="H278" s="93"/>
      <c r="I278" s="93"/>
      <c r="J278" s="94"/>
      <c r="K278" s="98"/>
      <c r="L278" s="82"/>
      <c r="M278" s="82"/>
      <c r="N278" s="82"/>
      <c r="O278" s="82"/>
      <c r="P278" s="82"/>
      <c r="Q278" s="82"/>
      <c r="R278" s="82"/>
      <c r="S278" s="82"/>
      <c r="T278" s="82"/>
      <c r="U278" s="82"/>
      <c r="V278" s="82"/>
      <c r="W278" s="82"/>
      <c r="X278" s="82"/>
      <c r="Y278" s="82"/>
      <c r="Z278" s="82"/>
      <c r="AA278" s="82"/>
      <c r="AB278" s="82"/>
      <c r="AC278" s="82"/>
      <c r="AD278" s="82"/>
      <c r="AE278" s="82"/>
      <c r="AF278" s="82"/>
      <c r="AG278" s="82"/>
      <c r="AH278" s="82"/>
      <c r="AI278" s="82"/>
      <c r="AJ278" s="82"/>
      <c r="AK278" s="82"/>
      <c r="AL278" s="82"/>
      <c r="AM278" s="82"/>
      <c r="AN278" s="82"/>
      <c r="AO278" s="82"/>
      <c r="AP278" s="82"/>
      <c r="AQ278" s="82"/>
      <c r="AR278" s="82"/>
      <c r="AS278" s="82"/>
      <c r="AT278" s="82"/>
      <c r="AU278" s="82"/>
      <c r="AV278" s="82"/>
      <c r="AW278" s="82"/>
      <c r="AX278" s="82"/>
      <c r="AY278" s="82"/>
    </row>
    <row r="279" spans="1:51" ht="13.2">
      <c r="A279" s="92" t="s">
        <v>7147</v>
      </c>
      <c r="B279" s="92" t="s">
        <v>7148</v>
      </c>
      <c r="C279" s="92" t="s">
        <v>5244</v>
      </c>
      <c r="D279" s="92"/>
      <c r="E279" s="92"/>
      <c r="F279" s="92"/>
      <c r="G279" s="93"/>
      <c r="H279" s="93"/>
      <c r="I279" s="93"/>
      <c r="J279" s="94"/>
      <c r="K279" s="98"/>
      <c r="L279" s="82"/>
      <c r="M279" s="82"/>
      <c r="N279" s="82"/>
      <c r="O279" s="82"/>
      <c r="P279" s="82"/>
      <c r="Q279" s="82"/>
      <c r="R279" s="82"/>
      <c r="S279" s="82"/>
      <c r="T279" s="82"/>
      <c r="U279" s="82"/>
      <c r="V279" s="82"/>
      <c r="W279" s="82"/>
      <c r="X279" s="82"/>
      <c r="Y279" s="82"/>
      <c r="Z279" s="82"/>
      <c r="AA279" s="82"/>
      <c r="AB279" s="82"/>
      <c r="AC279" s="82"/>
      <c r="AD279" s="82"/>
      <c r="AE279" s="82"/>
      <c r="AF279" s="82"/>
      <c r="AG279" s="82"/>
      <c r="AH279" s="82"/>
      <c r="AI279" s="82"/>
      <c r="AJ279" s="82"/>
      <c r="AK279" s="82"/>
      <c r="AL279" s="82"/>
      <c r="AM279" s="82"/>
      <c r="AN279" s="82"/>
      <c r="AO279" s="82"/>
      <c r="AP279" s="82"/>
      <c r="AQ279" s="82"/>
      <c r="AR279" s="82"/>
      <c r="AS279" s="82"/>
      <c r="AT279" s="82"/>
      <c r="AU279" s="82"/>
      <c r="AV279" s="82"/>
      <c r="AW279" s="82"/>
      <c r="AX279" s="82"/>
      <c r="AY279" s="82"/>
    </row>
    <row r="280" spans="1:51" ht="13.2">
      <c r="A280" s="92" t="s">
        <v>7149</v>
      </c>
      <c r="B280" s="92" t="s">
        <v>7150</v>
      </c>
      <c r="C280" s="92" t="s">
        <v>5244</v>
      </c>
      <c r="D280" s="92"/>
      <c r="E280" s="92"/>
      <c r="F280" s="92"/>
      <c r="G280" s="93"/>
      <c r="H280" s="93"/>
      <c r="I280" s="93"/>
      <c r="J280" s="94"/>
      <c r="K280" s="98"/>
      <c r="L280" s="82"/>
      <c r="M280" s="82"/>
      <c r="N280" s="82"/>
      <c r="O280" s="82"/>
      <c r="P280" s="82"/>
      <c r="Q280" s="82"/>
      <c r="R280" s="82"/>
      <c r="S280" s="82"/>
      <c r="T280" s="82"/>
      <c r="U280" s="82"/>
      <c r="V280" s="82"/>
      <c r="W280" s="82"/>
      <c r="X280" s="82"/>
      <c r="Y280" s="82"/>
      <c r="Z280" s="82"/>
      <c r="AA280" s="82"/>
      <c r="AB280" s="82"/>
      <c r="AC280" s="82"/>
      <c r="AD280" s="82"/>
      <c r="AE280" s="82"/>
      <c r="AF280" s="82"/>
      <c r="AG280" s="82"/>
      <c r="AH280" s="82"/>
      <c r="AI280" s="82"/>
      <c r="AJ280" s="82"/>
      <c r="AK280" s="82"/>
      <c r="AL280" s="82"/>
      <c r="AM280" s="82"/>
      <c r="AN280" s="82"/>
      <c r="AO280" s="82"/>
      <c r="AP280" s="82"/>
      <c r="AQ280" s="82"/>
      <c r="AR280" s="82"/>
      <c r="AS280" s="82"/>
      <c r="AT280" s="82"/>
      <c r="AU280" s="82"/>
      <c r="AV280" s="82"/>
      <c r="AW280" s="82"/>
      <c r="AX280" s="82"/>
      <c r="AY280" s="82"/>
    </row>
    <row r="281" spans="1:51" ht="13.2">
      <c r="A281" s="92" t="s">
        <v>7151</v>
      </c>
      <c r="B281" s="92" t="s">
        <v>7152</v>
      </c>
      <c r="C281" s="92" t="s">
        <v>5244</v>
      </c>
      <c r="D281" s="92"/>
      <c r="E281" s="92"/>
      <c r="F281" s="92"/>
      <c r="G281" s="93"/>
      <c r="H281" s="93"/>
      <c r="I281" s="93"/>
      <c r="J281" s="94"/>
      <c r="K281" s="98"/>
      <c r="L281" s="82"/>
      <c r="M281" s="82"/>
      <c r="N281" s="82"/>
      <c r="O281" s="82"/>
      <c r="P281" s="82"/>
      <c r="Q281" s="82"/>
      <c r="R281" s="82"/>
      <c r="S281" s="82"/>
      <c r="T281" s="82"/>
      <c r="U281" s="82"/>
      <c r="V281" s="82"/>
      <c r="W281" s="82"/>
      <c r="X281" s="82"/>
      <c r="Y281" s="82"/>
      <c r="Z281" s="82"/>
      <c r="AA281" s="82"/>
      <c r="AB281" s="82"/>
      <c r="AC281" s="82"/>
      <c r="AD281" s="82"/>
      <c r="AE281" s="82"/>
      <c r="AF281" s="82"/>
      <c r="AG281" s="82"/>
      <c r="AH281" s="82"/>
      <c r="AI281" s="82"/>
      <c r="AJ281" s="82"/>
      <c r="AK281" s="82"/>
      <c r="AL281" s="82"/>
      <c r="AM281" s="82"/>
      <c r="AN281" s="82"/>
      <c r="AO281" s="82"/>
      <c r="AP281" s="82"/>
      <c r="AQ281" s="82"/>
      <c r="AR281" s="82"/>
      <c r="AS281" s="82"/>
      <c r="AT281" s="82"/>
      <c r="AU281" s="82"/>
      <c r="AV281" s="82"/>
      <c r="AW281" s="82"/>
      <c r="AX281" s="82"/>
      <c r="AY281" s="82"/>
    </row>
    <row r="282" spans="1:51" ht="13.2">
      <c r="A282" s="92" t="s">
        <v>7153</v>
      </c>
      <c r="B282" s="92" t="s">
        <v>7154</v>
      </c>
      <c r="C282" s="92" t="s">
        <v>5244</v>
      </c>
      <c r="D282" s="92"/>
      <c r="E282" s="92"/>
      <c r="F282" s="92"/>
      <c r="G282" s="93"/>
      <c r="H282" s="93"/>
      <c r="I282" s="93"/>
      <c r="J282" s="94"/>
      <c r="K282" s="98"/>
      <c r="L282" s="82"/>
      <c r="M282" s="82"/>
      <c r="N282" s="82"/>
      <c r="O282" s="82"/>
      <c r="P282" s="82"/>
      <c r="Q282" s="82"/>
      <c r="R282" s="82"/>
      <c r="S282" s="82"/>
      <c r="T282" s="82"/>
      <c r="U282" s="82"/>
      <c r="V282" s="82"/>
      <c r="W282" s="82"/>
      <c r="X282" s="82"/>
      <c r="Y282" s="82"/>
      <c r="Z282" s="82"/>
      <c r="AA282" s="82"/>
      <c r="AB282" s="82"/>
      <c r="AC282" s="82"/>
      <c r="AD282" s="82"/>
      <c r="AE282" s="82"/>
      <c r="AF282" s="82"/>
      <c r="AG282" s="82"/>
      <c r="AH282" s="82"/>
      <c r="AI282" s="82"/>
      <c r="AJ282" s="82"/>
      <c r="AK282" s="82"/>
      <c r="AL282" s="82"/>
      <c r="AM282" s="82"/>
      <c r="AN282" s="82"/>
      <c r="AO282" s="82"/>
      <c r="AP282" s="82"/>
      <c r="AQ282" s="82"/>
      <c r="AR282" s="82"/>
      <c r="AS282" s="82"/>
      <c r="AT282" s="82"/>
      <c r="AU282" s="82"/>
      <c r="AV282" s="82"/>
      <c r="AW282" s="82"/>
      <c r="AX282" s="82"/>
      <c r="AY282" s="82"/>
    </row>
    <row r="283" spans="1:51" ht="13.2">
      <c r="A283" s="92" t="s">
        <v>7155</v>
      </c>
      <c r="B283" s="92" t="s">
        <v>7156</v>
      </c>
      <c r="C283" s="92" t="s">
        <v>5244</v>
      </c>
      <c r="D283" s="92"/>
      <c r="E283" s="92"/>
      <c r="F283" s="92"/>
      <c r="G283" s="93"/>
      <c r="H283" s="93"/>
      <c r="I283" s="93"/>
      <c r="J283" s="94"/>
      <c r="K283" s="98"/>
      <c r="L283" s="82"/>
      <c r="M283" s="82"/>
      <c r="N283" s="82"/>
      <c r="O283" s="82"/>
      <c r="P283" s="82"/>
      <c r="Q283" s="82"/>
      <c r="R283" s="82"/>
      <c r="S283" s="82"/>
      <c r="T283" s="82"/>
      <c r="U283" s="82"/>
      <c r="V283" s="82"/>
      <c r="W283" s="82"/>
      <c r="X283" s="82"/>
      <c r="Y283" s="82"/>
      <c r="Z283" s="82"/>
      <c r="AA283" s="82"/>
      <c r="AB283" s="82"/>
      <c r="AC283" s="82"/>
      <c r="AD283" s="82"/>
      <c r="AE283" s="82"/>
      <c r="AF283" s="82"/>
      <c r="AG283" s="82"/>
      <c r="AH283" s="82"/>
      <c r="AI283" s="82"/>
      <c r="AJ283" s="82"/>
      <c r="AK283" s="82"/>
      <c r="AL283" s="82"/>
      <c r="AM283" s="82"/>
      <c r="AN283" s="82"/>
      <c r="AO283" s="82"/>
      <c r="AP283" s="82"/>
      <c r="AQ283" s="82"/>
      <c r="AR283" s="82"/>
      <c r="AS283" s="82"/>
      <c r="AT283" s="82"/>
      <c r="AU283" s="82"/>
      <c r="AV283" s="82"/>
      <c r="AW283" s="82"/>
      <c r="AX283" s="82"/>
      <c r="AY283" s="82"/>
    </row>
    <row r="284" spans="1:51" ht="13.2">
      <c r="A284" s="92" t="s">
        <v>7157</v>
      </c>
      <c r="B284" s="92" t="s">
        <v>7158</v>
      </c>
      <c r="C284" s="92" t="s">
        <v>5244</v>
      </c>
      <c r="D284" s="92"/>
      <c r="E284" s="92"/>
      <c r="F284" s="92"/>
      <c r="G284" s="93"/>
      <c r="H284" s="93"/>
      <c r="I284" s="93"/>
      <c r="J284" s="94"/>
      <c r="K284" s="98"/>
      <c r="L284" s="82"/>
      <c r="M284" s="82"/>
      <c r="N284" s="82"/>
      <c r="O284" s="82"/>
      <c r="P284" s="82"/>
      <c r="Q284" s="82"/>
      <c r="R284" s="82"/>
      <c r="S284" s="82"/>
      <c r="T284" s="82"/>
      <c r="U284" s="82"/>
      <c r="V284" s="82"/>
      <c r="W284" s="82"/>
      <c r="X284" s="82"/>
      <c r="Y284" s="82"/>
      <c r="Z284" s="82"/>
      <c r="AA284" s="82"/>
      <c r="AB284" s="82"/>
      <c r="AC284" s="82"/>
      <c r="AD284" s="82"/>
      <c r="AE284" s="82"/>
      <c r="AF284" s="82"/>
      <c r="AG284" s="82"/>
      <c r="AH284" s="82"/>
      <c r="AI284" s="82"/>
      <c r="AJ284" s="82"/>
      <c r="AK284" s="82"/>
      <c r="AL284" s="82"/>
      <c r="AM284" s="82"/>
      <c r="AN284" s="82"/>
      <c r="AO284" s="82"/>
      <c r="AP284" s="82"/>
      <c r="AQ284" s="82"/>
      <c r="AR284" s="82"/>
      <c r="AS284" s="82"/>
      <c r="AT284" s="82"/>
      <c r="AU284" s="82"/>
      <c r="AV284" s="82"/>
      <c r="AW284" s="82"/>
      <c r="AX284" s="82"/>
      <c r="AY284" s="82"/>
    </row>
    <row r="285" spans="1:51" ht="13.2">
      <c r="A285" s="92" t="s">
        <v>7159</v>
      </c>
      <c r="B285" s="92" t="s">
        <v>7160</v>
      </c>
      <c r="C285" s="92" t="s">
        <v>5244</v>
      </c>
      <c r="D285" s="92"/>
      <c r="E285" s="92"/>
      <c r="F285" s="92"/>
      <c r="G285" s="93"/>
      <c r="H285" s="93"/>
      <c r="I285" s="93"/>
      <c r="J285" s="94"/>
      <c r="K285" s="98"/>
      <c r="L285" s="82"/>
      <c r="M285" s="82"/>
      <c r="N285" s="82"/>
      <c r="O285" s="82"/>
      <c r="P285" s="82"/>
      <c r="Q285" s="82"/>
      <c r="R285" s="82"/>
      <c r="S285" s="82"/>
      <c r="T285" s="82"/>
      <c r="U285" s="82"/>
      <c r="V285" s="82"/>
      <c r="W285" s="82"/>
      <c r="X285" s="82"/>
      <c r="Y285" s="82"/>
      <c r="Z285" s="82"/>
      <c r="AA285" s="82"/>
      <c r="AB285" s="82"/>
      <c r="AC285" s="82"/>
      <c r="AD285" s="82"/>
      <c r="AE285" s="82"/>
      <c r="AF285" s="82"/>
      <c r="AG285" s="82"/>
      <c r="AH285" s="82"/>
      <c r="AI285" s="82"/>
      <c r="AJ285" s="82"/>
      <c r="AK285" s="82"/>
      <c r="AL285" s="82"/>
      <c r="AM285" s="82"/>
      <c r="AN285" s="82"/>
      <c r="AO285" s="82"/>
      <c r="AP285" s="82"/>
      <c r="AQ285" s="82"/>
      <c r="AR285" s="82"/>
      <c r="AS285" s="82"/>
      <c r="AT285" s="82"/>
      <c r="AU285" s="82"/>
      <c r="AV285" s="82"/>
      <c r="AW285" s="82"/>
      <c r="AX285" s="82"/>
      <c r="AY285" s="82"/>
    </row>
    <row r="286" spans="1:51" ht="13.2">
      <c r="A286" s="92" t="s">
        <v>7161</v>
      </c>
      <c r="B286" s="92" t="s">
        <v>7162</v>
      </c>
      <c r="C286" s="92" t="s">
        <v>5244</v>
      </c>
      <c r="D286" s="92"/>
      <c r="E286" s="92"/>
      <c r="F286" s="92"/>
      <c r="G286" s="93"/>
      <c r="H286" s="93"/>
      <c r="I286" s="93"/>
      <c r="J286" s="94"/>
      <c r="K286" s="98"/>
      <c r="L286" s="82"/>
      <c r="M286" s="82"/>
      <c r="N286" s="82"/>
      <c r="O286" s="82"/>
      <c r="P286" s="82"/>
      <c r="Q286" s="82"/>
      <c r="R286" s="82"/>
      <c r="S286" s="82"/>
      <c r="T286" s="82"/>
      <c r="U286" s="82"/>
      <c r="V286" s="82"/>
      <c r="W286" s="82"/>
      <c r="X286" s="82"/>
      <c r="Y286" s="82"/>
      <c r="Z286" s="82"/>
      <c r="AA286" s="82"/>
      <c r="AB286" s="82"/>
      <c r="AC286" s="82"/>
      <c r="AD286" s="82"/>
      <c r="AE286" s="82"/>
      <c r="AF286" s="82"/>
      <c r="AG286" s="82"/>
      <c r="AH286" s="82"/>
      <c r="AI286" s="82"/>
      <c r="AJ286" s="82"/>
      <c r="AK286" s="82"/>
      <c r="AL286" s="82"/>
      <c r="AM286" s="82"/>
      <c r="AN286" s="82"/>
      <c r="AO286" s="82"/>
      <c r="AP286" s="82"/>
      <c r="AQ286" s="82"/>
      <c r="AR286" s="82"/>
      <c r="AS286" s="82"/>
      <c r="AT286" s="82"/>
      <c r="AU286" s="82"/>
      <c r="AV286" s="82"/>
      <c r="AW286" s="82"/>
      <c r="AX286" s="82"/>
      <c r="AY286" s="82"/>
    </row>
    <row r="287" spans="1:51" ht="13.2">
      <c r="A287" s="92" t="s">
        <v>7163</v>
      </c>
      <c r="B287" s="92" t="s">
        <v>7164</v>
      </c>
      <c r="C287" s="92" t="s">
        <v>5244</v>
      </c>
      <c r="D287" s="92"/>
      <c r="E287" s="92"/>
      <c r="F287" s="92"/>
      <c r="G287" s="93"/>
      <c r="H287" s="93"/>
      <c r="I287" s="93"/>
      <c r="J287" s="94"/>
      <c r="K287" s="98"/>
      <c r="L287" s="82"/>
      <c r="M287" s="82"/>
      <c r="N287" s="82"/>
      <c r="O287" s="82"/>
      <c r="P287" s="82"/>
      <c r="Q287" s="82"/>
      <c r="R287" s="82"/>
      <c r="S287" s="82"/>
      <c r="T287" s="82"/>
      <c r="U287" s="82"/>
      <c r="V287" s="82"/>
      <c r="W287" s="82"/>
      <c r="X287" s="82"/>
      <c r="Y287" s="82"/>
      <c r="Z287" s="82"/>
      <c r="AA287" s="82"/>
      <c r="AB287" s="82"/>
      <c r="AC287" s="82"/>
      <c r="AD287" s="82"/>
      <c r="AE287" s="82"/>
      <c r="AF287" s="82"/>
      <c r="AG287" s="82"/>
      <c r="AH287" s="82"/>
      <c r="AI287" s="82"/>
      <c r="AJ287" s="82"/>
      <c r="AK287" s="82"/>
      <c r="AL287" s="82"/>
      <c r="AM287" s="82"/>
      <c r="AN287" s="82"/>
      <c r="AO287" s="82"/>
      <c r="AP287" s="82"/>
      <c r="AQ287" s="82"/>
      <c r="AR287" s="82"/>
      <c r="AS287" s="82"/>
      <c r="AT287" s="82"/>
      <c r="AU287" s="82"/>
      <c r="AV287" s="82"/>
      <c r="AW287" s="82"/>
      <c r="AX287" s="82"/>
      <c r="AY287" s="82"/>
    </row>
    <row r="288" spans="1:51" ht="13.2">
      <c r="A288" s="92" t="s">
        <v>7165</v>
      </c>
      <c r="B288" s="92" t="s">
        <v>7166</v>
      </c>
      <c r="C288" s="92" t="s">
        <v>5244</v>
      </c>
      <c r="D288" s="92"/>
      <c r="E288" s="92"/>
      <c r="F288" s="92"/>
      <c r="G288" s="93"/>
      <c r="H288" s="93"/>
      <c r="I288" s="93"/>
      <c r="J288" s="94"/>
      <c r="K288" s="98"/>
      <c r="L288" s="82"/>
      <c r="M288" s="82"/>
      <c r="N288" s="82"/>
      <c r="O288" s="82"/>
      <c r="P288" s="82"/>
      <c r="Q288" s="82"/>
      <c r="R288" s="82"/>
      <c r="S288" s="82"/>
      <c r="T288" s="82"/>
      <c r="U288" s="82"/>
      <c r="V288" s="82"/>
      <c r="W288" s="82"/>
      <c r="X288" s="82"/>
      <c r="Y288" s="82"/>
      <c r="Z288" s="82"/>
      <c r="AA288" s="82"/>
      <c r="AB288" s="82"/>
      <c r="AC288" s="82"/>
      <c r="AD288" s="82"/>
      <c r="AE288" s="82"/>
      <c r="AF288" s="82"/>
      <c r="AG288" s="82"/>
      <c r="AH288" s="82"/>
      <c r="AI288" s="82"/>
      <c r="AJ288" s="82"/>
      <c r="AK288" s="82"/>
      <c r="AL288" s="82"/>
      <c r="AM288" s="82"/>
      <c r="AN288" s="82"/>
      <c r="AO288" s="82"/>
      <c r="AP288" s="82"/>
      <c r="AQ288" s="82"/>
      <c r="AR288" s="82"/>
      <c r="AS288" s="82"/>
      <c r="AT288" s="82"/>
      <c r="AU288" s="82"/>
      <c r="AV288" s="82"/>
      <c r="AW288" s="82"/>
      <c r="AX288" s="82"/>
      <c r="AY288" s="82"/>
    </row>
    <row r="289" spans="1:51" ht="13.2">
      <c r="A289" s="92" t="s">
        <v>7167</v>
      </c>
      <c r="B289" s="92" t="s">
        <v>7168</v>
      </c>
      <c r="C289" s="92" t="s">
        <v>5244</v>
      </c>
      <c r="D289" s="92"/>
      <c r="E289" s="92"/>
      <c r="F289" s="92"/>
      <c r="G289" s="93"/>
      <c r="H289" s="93"/>
      <c r="I289" s="93"/>
      <c r="J289" s="94"/>
      <c r="K289" s="98"/>
      <c r="L289" s="82"/>
      <c r="M289" s="82"/>
      <c r="N289" s="82"/>
      <c r="O289" s="82"/>
      <c r="P289" s="82"/>
      <c r="Q289" s="82"/>
      <c r="R289" s="82"/>
      <c r="S289" s="82"/>
      <c r="T289" s="82"/>
      <c r="U289" s="82"/>
      <c r="V289" s="82"/>
      <c r="W289" s="82"/>
      <c r="X289" s="82"/>
      <c r="Y289" s="82"/>
      <c r="Z289" s="82"/>
      <c r="AA289" s="82"/>
      <c r="AB289" s="82"/>
      <c r="AC289" s="82"/>
      <c r="AD289" s="82"/>
      <c r="AE289" s="82"/>
      <c r="AF289" s="82"/>
      <c r="AG289" s="82"/>
      <c r="AH289" s="82"/>
      <c r="AI289" s="82"/>
      <c r="AJ289" s="82"/>
      <c r="AK289" s="82"/>
      <c r="AL289" s="82"/>
      <c r="AM289" s="82"/>
      <c r="AN289" s="82"/>
      <c r="AO289" s="82"/>
      <c r="AP289" s="82"/>
      <c r="AQ289" s="82"/>
      <c r="AR289" s="82"/>
      <c r="AS289" s="82"/>
      <c r="AT289" s="82"/>
      <c r="AU289" s="82"/>
      <c r="AV289" s="82"/>
      <c r="AW289" s="82"/>
      <c r="AX289" s="82"/>
      <c r="AY289" s="82"/>
    </row>
    <row r="290" spans="1:51" ht="13.8">
      <c r="A290" s="92" t="s">
        <v>7169</v>
      </c>
      <c r="B290" s="102" t="s">
        <v>7170</v>
      </c>
      <c r="C290" s="92" t="s">
        <v>5078</v>
      </c>
      <c r="D290" s="92"/>
      <c r="E290" s="92"/>
      <c r="F290" s="92"/>
      <c r="G290" s="93"/>
      <c r="H290" s="93"/>
      <c r="I290" s="93"/>
      <c r="J290" s="94"/>
      <c r="K290" s="98"/>
      <c r="L290" s="82"/>
      <c r="M290" s="82"/>
      <c r="N290" s="82"/>
      <c r="O290" s="82"/>
      <c r="P290" s="82"/>
      <c r="Q290" s="82"/>
      <c r="R290" s="82"/>
      <c r="S290" s="82"/>
      <c r="T290" s="82"/>
      <c r="U290" s="82"/>
      <c r="V290" s="82"/>
      <c r="W290" s="82"/>
      <c r="X290" s="82"/>
      <c r="Y290" s="82"/>
      <c r="Z290" s="82"/>
      <c r="AA290" s="82"/>
      <c r="AB290" s="82"/>
      <c r="AC290" s="82"/>
      <c r="AD290" s="82"/>
      <c r="AE290" s="82"/>
      <c r="AF290" s="82"/>
      <c r="AG290" s="82"/>
      <c r="AH290" s="82"/>
      <c r="AI290" s="82"/>
      <c r="AJ290" s="82"/>
      <c r="AK290" s="82"/>
      <c r="AL290" s="82"/>
      <c r="AM290" s="82"/>
      <c r="AN290" s="82"/>
      <c r="AO290" s="82"/>
      <c r="AP290" s="82"/>
      <c r="AQ290" s="82"/>
      <c r="AR290" s="82"/>
      <c r="AS290" s="82"/>
      <c r="AT290" s="82"/>
      <c r="AU290" s="82"/>
      <c r="AV290" s="82"/>
      <c r="AW290" s="82"/>
      <c r="AX290" s="82"/>
      <c r="AY290" s="82"/>
    </row>
    <row r="291" spans="1:51" ht="13.2">
      <c r="A291" s="92" t="s">
        <v>3297</v>
      </c>
      <c r="B291" s="92" t="s">
        <v>3300</v>
      </c>
      <c r="C291" s="92" t="s">
        <v>5078</v>
      </c>
      <c r="D291" s="92"/>
      <c r="E291" s="92"/>
      <c r="F291" s="92"/>
      <c r="G291" s="93"/>
      <c r="H291" s="93"/>
      <c r="I291" s="93"/>
      <c r="J291" s="94"/>
      <c r="K291" s="98"/>
      <c r="L291" s="82"/>
      <c r="M291" s="82"/>
      <c r="N291" s="82"/>
      <c r="O291" s="82"/>
      <c r="P291" s="82"/>
      <c r="Q291" s="82"/>
      <c r="R291" s="82"/>
      <c r="S291" s="82"/>
      <c r="T291" s="82"/>
      <c r="U291" s="82"/>
      <c r="V291" s="82"/>
      <c r="W291" s="82"/>
      <c r="X291" s="82"/>
      <c r="Y291" s="82"/>
      <c r="Z291" s="82"/>
      <c r="AA291" s="82"/>
      <c r="AB291" s="82"/>
      <c r="AC291" s="82"/>
      <c r="AD291" s="82"/>
      <c r="AE291" s="82"/>
      <c r="AF291" s="82"/>
      <c r="AG291" s="82"/>
      <c r="AH291" s="82"/>
      <c r="AI291" s="82"/>
      <c r="AJ291" s="82"/>
      <c r="AK291" s="82"/>
      <c r="AL291" s="82"/>
      <c r="AM291" s="82"/>
      <c r="AN291" s="82"/>
      <c r="AO291" s="82"/>
      <c r="AP291" s="82"/>
      <c r="AQ291" s="82"/>
      <c r="AR291" s="82"/>
      <c r="AS291" s="82"/>
      <c r="AT291" s="82"/>
      <c r="AU291" s="82"/>
      <c r="AV291" s="82"/>
      <c r="AW291" s="82"/>
      <c r="AX291" s="82"/>
      <c r="AY291" s="82"/>
    </row>
    <row r="292" spans="1:51" ht="13.2">
      <c r="A292" s="92" t="s">
        <v>3317</v>
      </c>
      <c r="B292" s="92" t="s">
        <v>3320</v>
      </c>
      <c r="C292" s="92" t="s">
        <v>5078</v>
      </c>
      <c r="D292" s="92"/>
      <c r="E292" s="92"/>
      <c r="F292" s="92"/>
      <c r="G292" s="93"/>
      <c r="H292" s="93"/>
      <c r="I292" s="93"/>
      <c r="J292" s="94"/>
      <c r="K292" s="98"/>
      <c r="L292" s="82"/>
      <c r="M292" s="82"/>
      <c r="N292" s="82"/>
      <c r="O292" s="82"/>
      <c r="P292" s="82"/>
      <c r="Q292" s="82"/>
      <c r="R292" s="82"/>
      <c r="S292" s="82"/>
      <c r="T292" s="82"/>
      <c r="U292" s="82"/>
      <c r="V292" s="82"/>
      <c r="W292" s="82"/>
      <c r="X292" s="82"/>
      <c r="Y292" s="82"/>
      <c r="Z292" s="82"/>
      <c r="AA292" s="82"/>
      <c r="AB292" s="82"/>
      <c r="AC292" s="82"/>
      <c r="AD292" s="82"/>
      <c r="AE292" s="82"/>
      <c r="AF292" s="82"/>
      <c r="AG292" s="82"/>
      <c r="AH292" s="82"/>
      <c r="AI292" s="82"/>
      <c r="AJ292" s="82"/>
      <c r="AK292" s="82"/>
      <c r="AL292" s="82"/>
      <c r="AM292" s="82"/>
      <c r="AN292" s="82"/>
      <c r="AO292" s="82"/>
      <c r="AP292" s="82"/>
      <c r="AQ292" s="82"/>
      <c r="AR292" s="82"/>
      <c r="AS292" s="82"/>
      <c r="AT292" s="82"/>
      <c r="AU292" s="82"/>
      <c r="AV292" s="82"/>
      <c r="AW292" s="82"/>
      <c r="AX292" s="82"/>
      <c r="AY292" s="82"/>
    </row>
    <row r="293" spans="1:51" ht="13.2">
      <c r="A293" s="92" t="s">
        <v>7171</v>
      </c>
      <c r="B293" s="92" t="s">
        <v>7172</v>
      </c>
      <c r="C293" s="92" t="s">
        <v>5078</v>
      </c>
      <c r="D293" s="92"/>
      <c r="E293" s="92"/>
      <c r="F293" s="92"/>
      <c r="G293" s="93"/>
      <c r="H293" s="93"/>
      <c r="I293" s="93"/>
      <c r="J293" s="94"/>
      <c r="K293" s="98"/>
      <c r="L293" s="82"/>
      <c r="M293" s="82"/>
      <c r="N293" s="82"/>
      <c r="O293" s="82"/>
      <c r="P293" s="82"/>
      <c r="Q293" s="82"/>
      <c r="R293" s="82"/>
      <c r="S293" s="82"/>
      <c r="T293" s="82"/>
      <c r="U293" s="82"/>
      <c r="V293" s="82"/>
      <c r="W293" s="82"/>
      <c r="X293" s="82"/>
      <c r="Y293" s="82"/>
      <c r="Z293" s="82"/>
      <c r="AA293" s="82"/>
      <c r="AB293" s="82"/>
      <c r="AC293" s="82"/>
      <c r="AD293" s="82"/>
      <c r="AE293" s="82"/>
      <c r="AF293" s="82"/>
      <c r="AG293" s="82"/>
      <c r="AH293" s="82"/>
      <c r="AI293" s="82"/>
      <c r="AJ293" s="82"/>
      <c r="AK293" s="82"/>
      <c r="AL293" s="82"/>
      <c r="AM293" s="82"/>
      <c r="AN293" s="82"/>
      <c r="AO293" s="82"/>
      <c r="AP293" s="82"/>
      <c r="AQ293" s="82"/>
      <c r="AR293" s="82"/>
      <c r="AS293" s="82"/>
      <c r="AT293" s="82"/>
      <c r="AU293" s="82"/>
      <c r="AV293" s="82"/>
      <c r="AW293" s="82"/>
      <c r="AX293" s="82"/>
      <c r="AY293" s="82"/>
    </row>
    <row r="294" spans="1:51" ht="13.2">
      <c r="A294" s="92" t="s">
        <v>3336</v>
      </c>
      <c r="B294" s="92" t="s">
        <v>3339</v>
      </c>
      <c r="C294" s="92" t="s">
        <v>5078</v>
      </c>
      <c r="D294" s="92"/>
      <c r="E294" s="92"/>
      <c r="F294" s="92"/>
      <c r="G294" s="93"/>
      <c r="H294" s="93"/>
      <c r="I294" s="93"/>
      <c r="J294" s="94"/>
      <c r="K294" s="98"/>
      <c r="L294" s="82"/>
      <c r="M294" s="82"/>
      <c r="N294" s="82"/>
      <c r="O294" s="82"/>
      <c r="P294" s="82"/>
      <c r="Q294" s="82"/>
      <c r="R294" s="82"/>
      <c r="S294" s="82"/>
      <c r="T294" s="82"/>
      <c r="U294" s="82"/>
      <c r="V294" s="82"/>
      <c r="W294" s="82"/>
      <c r="X294" s="82"/>
      <c r="Y294" s="82"/>
      <c r="Z294" s="82"/>
      <c r="AA294" s="82"/>
      <c r="AB294" s="82"/>
      <c r="AC294" s="82"/>
      <c r="AD294" s="82"/>
      <c r="AE294" s="82"/>
      <c r="AF294" s="82"/>
      <c r="AG294" s="82"/>
      <c r="AH294" s="82"/>
      <c r="AI294" s="82"/>
      <c r="AJ294" s="82"/>
      <c r="AK294" s="82"/>
      <c r="AL294" s="82"/>
      <c r="AM294" s="82"/>
      <c r="AN294" s="82"/>
      <c r="AO294" s="82"/>
      <c r="AP294" s="82"/>
      <c r="AQ294" s="82"/>
      <c r="AR294" s="82"/>
      <c r="AS294" s="82"/>
      <c r="AT294" s="82"/>
      <c r="AU294" s="82"/>
      <c r="AV294" s="82"/>
      <c r="AW294" s="82"/>
      <c r="AX294" s="82"/>
      <c r="AY294" s="82"/>
    </row>
    <row r="295" spans="1:51" ht="13.2">
      <c r="A295" s="92" t="s">
        <v>7173</v>
      </c>
      <c r="B295" s="92" t="s">
        <v>7174</v>
      </c>
      <c r="C295" s="92" t="s">
        <v>5078</v>
      </c>
      <c r="D295" s="92"/>
      <c r="E295" s="92"/>
      <c r="F295" s="92"/>
      <c r="G295" s="93"/>
      <c r="H295" s="93"/>
      <c r="I295" s="93"/>
      <c r="J295" s="94"/>
      <c r="K295" s="98"/>
      <c r="L295" s="82"/>
      <c r="M295" s="82"/>
      <c r="N295" s="82"/>
      <c r="O295" s="82"/>
      <c r="P295" s="82"/>
      <c r="Q295" s="82"/>
      <c r="R295" s="82"/>
      <c r="S295" s="82"/>
      <c r="T295" s="82"/>
      <c r="U295" s="82"/>
      <c r="V295" s="82"/>
      <c r="W295" s="82"/>
      <c r="X295" s="82"/>
      <c r="Y295" s="82"/>
      <c r="Z295" s="82"/>
      <c r="AA295" s="82"/>
      <c r="AB295" s="82"/>
      <c r="AC295" s="82"/>
      <c r="AD295" s="82"/>
      <c r="AE295" s="82"/>
      <c r="AF295" s="82"/>
      <c r="AG295" s="82"/>
      <c r="AH295" s="82"/>
      <c r="AI295" s="82"/>
      <c r="AJ295" s="82"/>
      <c r="AK295" s="82"/>
      <c r="AL295" s="82"/>
      <c r="AM295" s="82"/>
      <c r="AN295" s="82"/>
      <c r="AO295" s="82"/>
      <c r="AP295" s="82"/>
      <c r="AQ295" s="82"/>
      <c r="AR295" s="82"/>
      <c r="AS295" s="82"/>
      <c r="AT295" s="82"/>
      <c r="AU295" s="82"/>
      <c r="AV295" s="82"/>
      <c r="AW295" s="82"/>
      <c r="AX295" s="82"/>
      <c r="AY295" s="82"/>
    </row>
    <row r="296" spans="1:51" ht="13.2">
      <c r="A296" s="92" t="s">
        <v>7175</v>
      </c>
      <c r="B296" s="92" t="s">
        <v>7176</v>
      </c>
      <c r="C296" s="92" t="s">
        <v>5078</v>
      </c>
      <c r="D296" s="92"/>
      <c r="E296" s="92"/>
      <c r="F296" s="92"/>
      <c r="G296" s="93"/>
      <c r="H296" s="93"/>
      <c r="I296" s="93"/>
      <c r="J296" s="94"/>
      <c r="K296" s="98"/>
      <c r="L296" s="82"/>
      <c r="M296" s="82"/>
      <c r="N296" s="82"/>
      <c r="O296" s="82"/>
      <c r="P296" s="82"/>
      <c r="Q296" s="82"/>
      <c r="R296" s="82"/>
      <c r="S296" s="82"/>
      <c r="T296" s="82"/>
      <c r="U296" s="82"/>
      <c r="V296" s="82"/>
      <c r="W296" s="82"/>
      <c r="X296" s="82"/>
      <c r="Y296" s="82"/>
      <c r="Z296" s="82"/>
      <c r="AA296" s="82"/>
      <c r="AB296" s="82"/>
      <c r="AC296" s="82"/>
      <c r="AD296" s="82"/>
      <c r="AE296" s="82"/>
      <c r="AF296" s="82"/>
      <c r="AG296" s="82"/>
      <c r="AH296" s="82"/>
      <c r="AI296" s="82"/>
      <c r="AJ296" s="82"/>
      <c r="AK296" s="82"/>
      <c r="AL296" s="82"/>
      <c r="AM296" s="82"/>
      <c r="AN296" s="82"/>
      <c r="AO296" s="82"/>
      <c r="AP296" s="82"/>
      <c r="AQ296" s="82"/>
      <c r="AR296" s="82"/>
      <c r="AS296" s="82"/>
      <c r="AT296" s="82"/>
      <c r="AU296" s="82"/>
      <c r="AV296" s="82"/>
      <c r="AW296" s="82"/>
      <c r="AX296" s="82"/>
      <c r="AY296" s="82"/>
    </row>
    <row r="297" spans="1:51" ht="13.2">
      <c r="A297" s="92" t="s">
        <v>7177</v>
      </c>
      <c r="B297" s="92" t="s">
        <v>7178</v>
      </c>
      <c r="C297" s="92" t="s">
        <v>5244</v>
      </c>
      <c r="D297" s="92"/>
      <c r="E297" s="92"/>
      <c r="F297" s="92"/>
      <c r="G297" s="93"/>
      <c r="H297" s="93"/>
      <c r="I297" s="93"/>
      <c r="J297" s="94"/>
      <c r="K297" s="98"/>
      <c r="L297" s="82"/>
      <c r="M297" s="82"/>
      <c r="N297" s="82"/>
      <c r="O297" s="82"/>
      <c r="P297" s="82"/>
      <c r="Q297" s="82"/>
      <c r="R297" s="82"/>
      <c r="S297" s="82"/>
      <c r="T297" s="82"/>
      <c r="U297" s="82"/>
      <c r="V297" s="82"/>
      <c r="W297" s="82"/>
      <c r="X297" s="82"/>
      <c r="Y297" s="82"/>
      <c r="Z297" s="82"/>
      <c r="AA297" s="82"/>
      <c r="AB297" s="82"/>
      <c r="AC297" s="82"/>
      <c r="AD297" s="82"/>
      <c r="AE297" s="82"/>
      <c r="AF297" s="82"/>
      <c r="AG297" s="82"/>
      <c r="AH297" s="82"/>
      <c r="AI297" s="82"/>
      <c r="AJ297" s="82"/>
      <c r="AK297" s="82"/>
      <c r="AL297" s="82"/>
      <c r="AM297" s="82"/>
      <c r="AN297" s="82"/>
      <c r="AO297" s="82"/>
      <c r="AP297" s="82"/>
      <c r="AQ297" s="82"/>
      <c r="AR297" s="82"/>
      <c r="AS297" s="82"/>
      <c r="AT297" s="82"/>
      <c r="AU297" s="82"/>
      <c r="AV297" s="82"/>
      <c r="AW297" s="82"/>
      <c r="AX297" s="82"/>
      <c r="AY297" s="82"/>
    </row>
    <row r="298" spans="1:51" ht="13.2">
      <c r="A298" s="92" t="s">
        <v>7179</v>
      </c>
      <c r="B298" s="92" t="s">
        <v>7180</v>
      </c>
      <c r="C298" s="92" t="s">
        <v>5078</v>
      </c>
      <c r="D298" s="92"/>
      <c r="E298" s="92"/>
      <c r="F298" s="92"/>
      <c r="G298" s="93"/>
      <c r="H298" s="93"/>
      <c r="I298" s="93"/>
      <c r="J298" s="94"/>
      <c r="K298" s="98"/>
      <c r="L298" s="82"/>
      <c r="M298" s="82"/>
      <c r="N298" s="82"/>
      <c r="O298" s="82"/>
      <c r="P298" s="82"/>
      <c r="Q298" s="82"/>
      <c r="R298" s="82"/>
      <c r="S298" s="82"/>
      <c r="T298" s="82"/>
      <c r="U298" s="82"/>
      <c r="V298" s="82"/>
      <c r="W298" s="82"/>
      <c r="X298" s="82"/>
      <c r="Y298" s="82"/>
      <c r="Z298" s="82"/>
      <c r="AA298" s="82"/>
      <c r="AB298" s="82"/>
      <c r="AC298" s="82"/>
      <c r="AD298" s="82"/>
      <c r="AE298" s="82"/>
      <c r="AF298" s="82"/>
      <c r="AG298" s="82"/>
      <c r="AH298" s="82"/>
      <c r="AI298" s="82"/>
      <c r="AJ298" s="82"/>
      <c r="AK298" s="82"/>
      <c r="AL298" s="82"/>
      <c r="AM298" s="82"/>
      <c r="AN298" s="82"/>
      <c r="AO298" s="82"/>
      <c r="AP298" s="82"/>
      <c r="AQ298" s="82"/>
      <c r="AR298" s="82"/>
      <c r="AS298" s="82"/>
      <c r="AT298" s="82"/>
      <c r="AU298" s="82"/>
      <c r="AV298" s="82"/>
      <c r="AW298" s="82"/>
      <c r="AX298" s="82"/>
      <c r="AY298" s="82"/>
    </row>
    <row r="299" spans="1:51" ht="13.2">
      <c r="A299" s="92" t="s">
        <v>7181</v>
      </c>
      <c r="B299" s="92" t="s">
        <v>7182</v>
      </c>
      <c r="C299" s="92" t="s">
        <v>5078</v>
      </c>
      <c r="D299" s="92"/>
      <c r="E299" s="92"/>
      <c r="F299" s="92"/>
      <c r="G299" s="93"/>
      <c r="H299" s="93"/>
      <c r="I299" s="93"/>
      <c r="J299" s="94"/>
      <c r="K299" s="98"/>
      <c r="L299" s="82"/>
      <c r="M299" s="82"/>
      <c r="N299" s="82"/>
      <c r="O299" s="82"/>
      <c r="P299" s="82"/>
      <c r="Q299" s="82"/>
      <c r="R299" s="82"/>
      <c r="S299" s="82"/>
      <c r="T299" s="82"/>
      <c r="U299" s="82"/>
      <c r="V299" s="82"/>
      <c r="W299" s="82"/>
      <c r="X299" s="82"/>
      <c r="Y299" s="82"/>
      <c r="Z299" s="82"/>
      <c r="AA299" s="82"/>
      <c r="AB299" s="82"/>
      <c r="AC299" s="82"/>
      <c r="AD299" s="82"/>
      <c r="AE299" s="82"/>
      <c r="AF299" s="82"/>
      <c r="AG299" s="82"/>
      <c r="AH299" s="82"/>
      <c r="AI299" s="82"/>
      <c r="AJ299" s="82"/>
      <c r="AK299" s="82"/>
      <c r="AL299" s="82"/>
      <c r="AM299" s="82"/>
      <c r="AN299" s="82"/>
      <c r="AO299" s="82"/>
      <c r="AP299" s="82"/>
      <c r="AQ299" s="82"/>
      <c r="AR299" s="82"/>
      <c r="AS299" s="82"/>
      <c r="AT299" s="82"/>
      <c r="AU299" s="82"/>
      <c r="AV299" s="82"/>
      <c r="AW299" s="82"/>
      <c r="AX299" s="82"/>
      <c r="AY299" s="82"/>
    </row>
    <row r="300" spans="1:51" ht="13.2">
      <c r="A300" s="92" t="s">
        <v>7183</v>
      </c>
      <c r="B300" s="92" t="s">
        <v>7184</v>
      </c>
      <c r="C300" s="92" t="s">
        <v>5078</v>
      </c>
      <c r="D300" s="92"/>
      <c r="E300" s="92"/>
      <c r="F300" s="92"/>
      <c r="G300" s="93"/>
      <c r="H300" s="93"/>
      <c r="I300" s="93"/>
      <c r="J300" s="94"/>
      <c r="K300" s="98"/>
      <c r="L300" s="82"/>
      <c r="M300" s="82"/>
      <c r="N300" s="82"/>
      <c r="O300" s="82"/>
      <c r="P300" s="82"/>
      <c r="Q300" s="82"/>
      <c r="R300" s="82"/>
      <c r="S300" s="82"/>
      <c r="T300" s="82"/>
      <c r="U300" s="82"/>
      <c r="V300" s="82"/>
      <c r="W300" s="82"/>
      <c r="X300" s="82"/>
      <c r="Y300" s="82"/>
      <c r="Z300" s="82"/>
      <c r="AA300" s="82"/>
      <c r="AB300" s="82"/>
      <c r="AC300" s="82"/>
      <c r="AD300" s="82"/>
      <c r="AE300" s="82"/>
      <c r="AF300" s="82"/>
      <c r="AG300" s="82"/>
      <c r="AH300" s="82"/>
      <c r="AI300" s="82"/>
      <c r="AJ300" s="82"/>
      <c r="AK300" s="82"/>
      <c r="AL300" s="82"/>
      <c r="AM300" s="82"/>
      <c r="AN300" s="82"/>
      <c r="AO300" s="82"/>
      <c r="AP300" s="82"/>
      <c r="AQ300" s="82"/>
      <c r="AR300" s="82"/>
      <c r="AS300" s="82"/>
      <c r="AT300" s="82"/>
      <c r="AU300" s="82"/>
      <c r="AV300" s="82"/>
      <c r="AW300" s="82"/>
      <c r="AX300" s="82"/>
      <c r="AY300" s="82"/>
    </row>
    <row r="301" spans="1:51" ht="13.2">
      <c r="A301" s="92" t="s">
        <v>7185</v>
      </c>
      <c r="B301" s="92" t="s">
        <v>7186</v>
      </c>
      <c r="C301" s="92" t="s">
        <v>5078</v>
      </c>
      <c r="D301" s="92"/>
      <c r="E301" s="92"/>
      <c r="F301" s="92"/>
      <c r="G301" s="93"/>
      <c r="H301" s="93"/>
      <c r="I301" s="93"/>
      <c r="J301" s="94"/>
      <c r="K301" s="98"/>
      <c r="L301" s="82"/>
      <c r="M301" s="82"/>
      <c r="N301" s="82"/>
      <c r="O301" s="82"/>
      <c r="P301" s="82"/>
      <c r="Q301" s="82"/>
      <c r="R301" s="82"/>
      <c r="S301" s="82"/>
      <c r="T301" s="82"/>
      <c r="U301" s="82"/>
      <c r="V301" s="82"/>
      <c r="W301" s="82"/>
      <c r="X301" s="82"/>
      <c r="Y301" s="82"/>
      <c r="Z301" s="82"/>
      <c r="AA301" s="82"/>
      <c r="AB301" s="82"/>
      <c r="AC301" s="82"/>
      <c r="AD301" s="82"/>
      <c r="AE301" s="82"/>
      <c r="AF301" s="82"/>
      <c r="AG301" s="82"/>
      <c r="AH301" s="82"/>
      <c r="AI301" s="82"/>
      <c r="AJ301" s="82"/>
      <c r="AK301" s="82"/>
      <c r="AL301" s="82"/>
      <c r="AM301" s="82"/>
      <c r="AN301" s="82"/>
      <c r="AO301" s="82"/>
      <c r="AP301" s="82"/>
      <c r="AQ301" s="82"/>
      <c r="AR301" s="82"/>
      <c r="AS301" s="82"/>
      <c r="AT301" s="82"/>
      <c r="AU301" s="82"/>
      <c r="AV301" s="82"/>
      <c r="AW301" s="82"/>
      <c r="AX301" s="82"/>
      <c r="AY301" s="82"/>
    </row>
    <row r="302" spans="1:51" ht="13.2">
      <c r="A302" s="92" t="s">
        <v>7187</v>
      </c>
      <c r="B302" s="92" t="s">
        <v>7188</v>
      </c>
      <c r="C302" s="92" t="s">
        <v>5078</v>
      </c>
      <c r="D302" s="92"/>
      <c r="E302" s="92"/>
      <c r="F302" s="92"/>
      <c r="G302" s="93"/>
      <c r="H302" s="93"/>
      <c r="I302" s="93"/>
      <c r="J302" s="94"/>
      <c r="K302" s="98"/>
      <c r="L302" s="82"/>
      <c r="M302" s="82"/>
      <c r="N302" s="82"/>
      <c r="O302" s="82"/>
      <c r="P302" s="82"/>
      <c r="Q302" s="82"/>
      <c r="R302" s="82"/>
      <c r="S302" s="82"/>
      <c r="T302" s="82"/>
      <c r="U302" s="82"/>
      <c r="V302" s="82"/>
      <c r="W302" s="82"/>
      <c r="X302" s="82"/>
      <c r="Y302" s="82"/>
      <c r="Z302" s="82"/>
      <c r="AA302" s="82"/>
      <c r="AB302" s="82"/>
      <c r="AC302" s="82"/>
      <c r="AD302" s="82"/>
      <c r="AE302" s="82"/>
      <c r="AF302" s="82"/>
      <c r="AG302" s="82"/>
      <c r="AH302" s="82"/>
      <c r="AI302" s="82"/>
      <c r="AJ302" s="82"/>
      <c r="AK302" s="82"/>
      <c r="AL302" s="82"/>
      <c r="AM302" s="82"/>
      <c r="AN302" s="82"/>
      <c r="AO302" s="82"/>
      <c r="AP302" s="82"/>
      <c r="AQ302" s="82"/>
      <c r="AR302" s="82"/>
      <c r="AS302" s="82"/>
      <c r="AT302" s="82"/>
      <c r="AU302" s="82"/>
      <c r="AV302" s="82"/>
      <c r="AW302" s="82"/>
      <c r="AX302" s="82"/>
      <c r="AY302" s="82"/>
    </row>
    <row r="303" spans="1:51" ht="13.2">
      <c r="A303" s="92" t="s">
        <v>7189</v>
      </c>
      <c r="B303" s="92" t="s">
        <v>7190</v>
      </c>
      <c r="C303" s="92" t="s">
        <v>5078</v>
      </c>
      <c r="D303" s="92"/>
      <c r="E303" s="92"/>
      <c r="F303" s="92"/>
      <c r="G303" s="93"/>
      <c r="H303" s="93"/>
      <c r="I303" s="93"/>
      <c r="J303" s="94"/>
      <c r="K303" s="98"/>
      <c r="L303" s="82"/>
      <c r="M303" s="82"/>
      <c r="N303" s="82"/>
      <c r="O303" s="82"/>
      <c r="P303" s="82"/>
      <c r="Q303" s="82"/>
      <c r="R303" s="82"/>
      <c r="S303" s="82"/>
      <c r="T303" s="82"/>
      <c r="U303" s="82"/>
      <c r="V303" s="82"/>
      <c r="W303" s="82"/>
      <c r="X303" s="82"/>
      <c r="Y303" s="82"/>
      <c r="Z303" s="82"/>
      <c r="AA303" s="82"/>
      <c r="AB303" s="82"/>
      <c r="AC303" s="82"/>
      <c r="AD303" s="82"/>
      <c r="AE303" s="82"/>
      <c r="AF303" s="82"/>
      <c r="AG303" s="82"/>
      <c r="AH303" s="82"/>
      <c r="AI303" s="82"/>
      <c r="AJ303" s="82"/>
      <c r="AK303" s="82"/>
      <c r="AL303" s="82"/>
      <c r="AM303" s="82"/>
      <c r="AN303" s="82"/>
      <c r="AO303" s="82"/>
      <c r="AP303" s="82"/>
      <c r="AQ303" s="82"/>
      <c r="AR303" s="82"/>
      <c r="AS303" s="82"/>
      <c r="AT303" s="82"/>
      <c r="AU303" s="82"/>
      <c r="AV303" s="82"/>
      <c r="AW303" s="82"/>
      <c r="AX303" s="82"/>
      <c r="AY303" s="82"/>
    </row>
    <row r="304" spans="1:51" ht="13.2">
      <c r="A304" s="92" t="s">
        <v>7191</v>
      </c>
      <c r="B304" s="92" t="s">
        <v>7192</v>
      </c>
      <c r="C304" s="92" t="s">
        <v>5078</v>
      </c>
      <c r="D304" s="92"/>
      <c r="E304" s="92"/>
      <c r="F304" s="92"/>
      <c r="G304" s="93"/>
      <c r="H304" s="93"/>
      <c r="I304" s="93"/>
      <c r="J304" s="94"/>
      <c r="K304" s="98"/>
      <c r="L304" s="82"/>
      <c r="M304" s="82"/>
      <c r="N304" s="82"/>
      <c r="O304" s="82"/>
      <c r="P304" s="82"/>
      <c r="Q304" s="82"/>
      <c r="R304" s="82"/>
      <c r="S304" s="82"/>
      <c r="T304" s="82"/>
      <c r="U304" s="82"/>
      <c r="V304" s="82"/>
      <c r="W304" s="82"/>
      <c r="X304" s="82"/>
      <c r="Y304" s="82"/>
      <c r="Z304" s="82"/>
      <c r="AA304" s="82"/>
      <c r="AB304" s="82"/>
      <c r="AC304" s="82"/>
      <c r="AD304" s="82"/>
      <c r="AE304" s="82"/>
      <c r="AF304" s="82"/>
      <c r="AG304" s="82"/>
      <c r="AH304" s="82"/>
      <c r="AI304" s="82"/>
      <c r="AJ304" s="82"/>
      <c r="AK304" s="82"/>
      <c r="AL304" s="82"/>
      <c r="AM304" s="82"/>
      <c r="AN304" s="82"/>
      <c r="AO304" s="82"/>
      <c r="AP304" s="82"/>
      <c r="AQ304" s="82"/>
      <c r="AR304" s="82"/>
      <c r="AS304" s="82"/>
      <c r="AT304" s="82"/>
      <c r="AU304" s="82"/>
      <c r="AV304" s="82"/>
      <c r="AW304" s="82"/>
      <c r="AX304" s="82"/>
      <c r="AY304" s="82"/>
    </row>
    <row r="305" spans="1:51" ht="13.2">
      <c r="A305" s="92" t="s">
        <v>7193</v>
      </c>
      <c r="B305" s="92" t="s">
        <v>7194</v>
      </c>
      <c r="C305" s="92" t="s">
        <v>5078</v>
      </c>
      <c r="D305" s="92"/>
      <c r="E305" s="92"/>
      <c r="F305" s="92"/>
      <c r="G305" s="93"/>
      <c r="H305" s="93"/>
      <c r="I305" s="93"/>
      <c r="J305" s="94"/>
      <c r="K305" s="98"/>
      <c r="L305" s="82"/>
      <c r="M305" s="82"/>
      <c r="N305" s="82"/>
      <c r="O305" s="82"/>
      <c r="P305" s="82"/>
      <c r="Q305" s="82"/>
      <c r="R305" s="82"/>
      <c r="S305" s="82"/>
      <c r="T305" s="82"/>
      <c r="U305" s="82"/>
      <c r="V305" s="82"/>
      <c r="W305" s="82"/>
      <c r="X305" s="82"/>
      <c r="Y305" s="82"/>
      <c r="Z305" s="82"/>
      <c r="AA305" s="82"/>
      <c r="AB305" s="82"/>
      <c r="AC305" s="82"/>
      <c r="AD305" s="82"/>
      <c r="AE305" s="82"/>
      <c r="AF305" s="82"/>
      <c r="AG305" s="82"/>
      <c r="AH305" s="82"/>
      <c r="AI305" s="82"/>
      <c r="AJ305" s="82"/>
      <c r="AK305" s="82"/>
      <c r="AL305" s="82"/>
      <c r="AM305" s="82"/>
      <c r="AN305" s="82"/>
      <c r="AO305" s="82"/>
      <c r="AP305" s="82"/>
      <c r="AQ305" s="82"/>
      <c r="AR305" s="82"/>
      <c r="AS305" s="82"/>
      <c r="AT305" s="82"/>
      <c r="AU305" s="82"/>
      <c r="AV305" s="82"/>
      <c r="AW305" s="82"/>
      <c r="AX305" s="82"/>
      <c r="AY305" s="82"/>
    </row>
    <row r="306" spans="1:51" ht="13.2">
      <c r="A306" s="92" t="s">
        <v>7195</v>
      </c>
      <c r="B306" s="92" t="s">
        <v>7196</v>
      </c>
      <c r="C306" s="92" t="s">
        <v>5244</v>
      </c>
      <c r="D306" s="92"/>
      <c r="E306" s="92"/>
      <c r="F306" s="92"/>
      <c r="G306" s="93"/>
      <c r="H306" s="93"/>
      <c r="I306" s="93"/>
      <c r="J306" s="94"/>
      <c r="K306" s="98"/>
      <c r="L306" s="82"/>
      <c r="M306" s="82"/>
      <c r="N306" s="82"/>
      <c r="O306" s="82"/>
      <c r="P306" s="82"/>
      <c r="Q306" s="82"/>
      <c r="R306" s="82"/>
      <c r="S306" s="82"/>
      <c r="T306" s="82"/>
      <c r="U306" s="82"/>
      <c r="V306" s="82"/>
      <c r="W306" s="82"/>
      <c r="X306" s="82"/>
      <c r="Y306" s="82"/>
      <c r="Z306" s="82"/>
      <c r="AA306" s="82"/>
      <c r="AB306" s="82"/>
      <c r="AC306" s="82"/>
      <c r="AD306" s="82"/>
      <c r="AE306" s="82"/>
      <c r="AF306" s="82"/>
      <c r="AG306" s="82"/>
      <c r="AH306" s="82"/>
      <c r="AI306" s="82"/>
      <c r="AJ306" s="82"/>
      <c r="AK306" s="82"/>
      <c r="AL306" s="82"/>
      <c r="AM306" s="82"/>
      <c r="AN306" s="82"/>
      <c r="AO306" s="82"/>
      <c r="AP306" s="82"/>
      <c r="AQ306" s="82"/>
      <c r="AR306" s="82"/>
      <c r="AS306" s="82"/>
      <c r="AT306" s="82"/>
      <c r="AU306" s="82"/>
      <c r="AV306" s="82"/>
      <c r="AW306" s="82"/>
      <c r="AX306" s="82"/>
      <c r="AY306" s="82"/>
    </row>
    <row r="307" spans="1:51" ht="13.2">
      <c r="A307" s="92" t="s">
        <v>7197</v>
      </c>
      <c r="B307" s="92" t="s">
        <v>7198</v>
      </c>
      <c r="C307" s="92" t="s">
        <v>5244</v>
      </c>
      <c r="D307" s="92"/>
      <c r="E307" s="92"/>
      <c r="F307" s="92"/>
      <c r="G307" s="93"/>
      <c r="H307" s="93"/>
      <c r="I307" s="93"/>
      <c r="J307" s="94"/>
      <c r="K307" s="98"/>
      <c r="L307" s="82"/>
      <c r="M307" s="82"/>
      <c r="N307" s="82"/>
      <c r="O307" s="82"/>
      <c r="P307" s="82"/>
      <c r="Q307" s="82"/>
      <c r="R307" s="82"/>
      <c r="S307" s="82"/>
      <c r="T307" s="82"/>
      <c r="U307" s="82"/>
      <c r="V307" s="82"/>
      <c r="W307" s="82"/>
      <c r="X307" s="82"/>
      <c r="Y307" s="82"/>
      <c r="Z307" s="82"/>
      <c r="AA307" s="82"/>
      <c r="AB307" s="82"/>
      <c r="AC307" s="82"/>
      <c r="AD307" s="82"/>
      <c r="AE307" s="82"/>
      <c r="AF307" s="82"/>
      <c r="AG307" s="82"/>
      <c r="AH307" s="82"/>
      <c r="AI307" s="82"/>
      <c r="AJ307" s="82"/>
      <c r="AK307" s="82"/>
      <c r="AL307" s="82"/>
      <c r="AM307" s="82"/>
      <c r="AN307" s="82"/>
      <c r="AO307" s="82"/>
      <c r="AP307" s="82"/>
      <c r="AQ307" s="82"/>
      <c r="AR307" s="82"/>
      <c r="AS307" s="82"/>
      <c r="AT307" s="82"/>
      <c r="AU307" s="82"/>
      <c r="AV307" s="82"/>
      <c r="AW307" s="82"/>
      <c r="AX307" s="82"/>
      <c r="AY307" s="82"/>
    </row>
    <row r="308" spans="1:51" ht="13.2">
      <c r="A308" s="92" t="s">
        <v>7199</v>
      </c>
      <c r="B308" s="92" t="s">
        <v>7200</v>
      </c>
      <c r="C308" s="92" t="s">
        <v>5244</v>
      </c>
      <c r="D308" s="92"/>
      <c r="E308" s="92"/>
      <c r="F308" s="92"/>
      <c r="G308" s="93"/>
      <c r="H308" s="93"/>
      <c r="I308" s="93"/>
      <c r="J308" s="94"/>
      <c r="K308" s="98"/>
      <c r="L308" s="82"/>
      <c r="M308" s="82"/>
      <c r="N308" s="82"/>
      <c r="O308" s="82"/>
      <c r="P308" s="82"/>
      <c r="Q308" s="82"/>
      <c r="R308" s="82"/>
      <c r="S308" s="82"/>
      <c r="T308" s="82"/>
      <c r="U308" s="82"/>
      <c r="V308" s="82"/>
      <c r="W308" s="82"/>
      <c r="X308" s="82"/>
      <c r="Y308" s="82"/>
      <c r="Z308" s="82"/>
      <c r="AA308" s="82"/>
      <c r="AB308" s="82"/>
      <c r="AC308" s="82"/>
      <c r="AD308" s="82"/>
      <c r="AE308" s="82"/>
      <c r="AF308" s="82"/>
      <c r="AG308" s="82"/>
      <c r="AH308" s="82"/>
      <c r="AI308" s="82"/>
      <c r="AJ308" s="82"/>
      <c r="AK308" s="82"/>
      <c r="AL308" s="82"/>
      <c r="AM308" s="82"/>
      <c r="AN308" s="82"/>
      <c r="AO308" s="82"/>
      <c r="AP308" s="82"/>
      <c r="AQ308" s="82"/>
      <c r="AR308" s="82"/>
      <c r="AS308" s="82"/>
      <c r="AT308" s="82"/>
      <c r="AU308" s="82"/>
      <c r="AV308" s="82"/>
      <c r="AW308" s="82"/>
      <c r="AX308" s="82"/>
      <c r="AY308" s="82"/>
    </row>
    <row r="309" spans="1:51" ht="13.2">
      <c r="A309" s="92" t="s">
        <v>7201</v>
      </c>
      <c r="B309" s="92" t="s">
        <v>7202</v>
      </c>
      <c r="C309" s="92" t="s">
        <v>5244</v>
      </c>
      <c r="D309" s="92"/>
      <c r="E309" s="92"/>
      <c r="F309" s="92"/>
      <c r="G309" s="93"/>
      <c r="H309" s="93"/>
      <c r="I309" s="93"/>
      <c r="J309" s="94"/>
      <c r="K309" s="98"/>
      <c r="L309" s="82"/>
      <c r="M309" s="82"/>
      <c r="N309" s="82"/>
      <c r="O309" s="82"/>
      <c r="P309" s="82"/>
      <c r="Q309" s="82"/>
      <c r="R309" s="82"/>
      <c r="S309" s="82"/>
      <c r="T309" s="82"/>
      <c r="U309" s="82"/>
      <c r="V309" s="82"/>
      <c r="W309" s="82"/>
      <c r="X309" s="82"/>
      <c r="Y309" s="82"/>
      <c r="Z309" s="82"/>
      <c r="AA309" s="82"/>
      <c r="AB309" s="82"/>
      <c r="AC309" s="82"/>
      <c r="AD309" s="82"/>
      <c r="AE309" s="82"/>
      <c r="AF309" s="82"/>
      <c r="AG309" s="82"/>
      <c r="AH309" s="82"/>
      <c r="AI309" s="82"/>
      <c r="AJ309" s="82"/>
      <c r="AK309" s="82"/>
      <c r="AL309" s="82"/>
      <c r="AM309" s="82"/>
      <c r="AN309" s="82"/>
      <c r="AO309" s="82"/>
      <c r="AP309" s="82"/>
      <c r="AQ309" s="82"/>
      <c r="AR309" s="82"/>
      <c r="AS309" s="82"/>
      <c r="AT309" s="82"/>
      <c r="AU309" s="82"/>
      <c r="AV309" s="82"/>
      <c r="AW309" s="82"/>
      <c r="AX309" s="82"/>
      <c r="AY309" s="82"/>
    </row>
    <row r="310" spans="1:51" ht="13.2">
      <c r="A310" s="92" t="s">
        <v>7203</v>
      </c>
      <c r="B310" s="92" t="s">
        <v>7204</v>
      </c>
      <c r="C310" s="92" t="s">
        <v>5244</v>
      </c>
      <c r="D310" s="92"/>
      <c r="E310" s="92"/>
      <c r="F310" s="92"/>
      <c r="G310" s="93"/>
      <c r="H310" s="93"/>
      <c r="I310" s="93"/>
      <c r="J310" s="94"/>
      <c r="K310" s="98"/>
      <c r="L310" s="82"/>
      <c r="M310" s="82"/>
      <c r="N310" s="82"/>
      <c r="O310" s="82"/>
      <c r="P310" s="82"/>
      <c r="Q310" s="82"/>
      <c r="R310" s="82"/>
      <c r="S310" s="82"/>
      <c r="T310" s="82"/>
      <c r="U310" s="82"/>
      <c r="V310" s="82"/>
      <c r="W310" s="82"/>
      <c r="X310" s="82"/>
      <c r="Y310" s="82"/>
      <c r="Z310" s="82"/>
      <c r="AA310" s="82"/>
      <c r="AB310" s="82"/>
      <c r="AC310" s="82"/>
      <c r="AD310" s="82"/>
      <c r="AE310" s="82"/>
      <c r="AF310" s="82"/>
      <c r="AG310" s="82"/>
      <c r="AH310" s="82"/>
      <c r="AI310" s="82"/>
      <c r="AJ310" s="82"/>
      <c r="AK310" s="82"/>
      <c r="AL310" s="82"/>
      <c r="AM310" s="82"/>
      <c r="AN310" s="82"/>
      <c r="AO310" s="82"/>
      <c r="AP310" s="82"/>
      <c r="AQ310" s="82"/>
      <c r="AR310" s="82"/>
      <c r="AS310" s="82"/>
      <c r="AT310" s="82"/>
      <c r="AU310" s="82"/>
      <c r="AV310" s="82"/>
      <c r="AW310" s="82"/>
      <c r="AX310" s="82"/>
      <c r="AY310" s="82"/>
    </row>
    <row r="311" spans="1:51" ht="13.2">
      <c r="A311" s="92" t="s">
        <v>7205</v>
      </c>
      <c r="B311" s="92" t="s">
        <v>7206</v>
      </c>
      <c r="C311" s="92" t="s">
        <v>5244</v>
      </c>
      <c r="D311" s="92"/>
      <c r="E311" s="92"/>
      <c r="F311" s="92"/>
      <c r="G311" s="93"/>
      <c r="H311" s="93"/>
      <c r="I311" s="93"/>
      <c r="J311" s="94"/>
      <c r="K311" s="98"/>
      <c r="L311" s="82"/>
      <c r="M311" s="82"/>
      <c r="N311" s="82"/>
      <c r="O311" s="82"/>
      <c r="P311" s="82"/>
      <c r="Q311" s="82"/>
      <c r="R311" s="82"/>
      <c r="S311" s="82"/>
      <c r="T311" s="82"/>
      <c r="U311" s="82"/>
      <c r="V311" s="82"/>
      <c r="W311" s="82"/>
      <c r="X311" s="82"/>
      <c r="Y311" s="82"/>
      <c r="Z311" s="82"/>
      <c r="AA311" s="82"/>
      <c r="AB311" s="82"/>
      <c r="AC311" s="82"/>
      <c r="AD311" s="82"/>
      <c r="AE311" s="82"/>
      <c r="AF311" s="82"/>
      <c r="AG311" s="82"/>
      <c r="AH311" s="82"/>
      <c r="AI311" s="82"/>
      <c r="AJ311" s="82"/>
      <c r="AK311" s="82"/>
      <c r="AL311" s="82"/>
      <c r="AM311" s="82"/>
      <c r="AN311" s="82"/>
      <c r="AO311" s="82"/>
      <c r="AP311" s="82"/>
      <c r="AQ311" s="82"/>
      <c r="AR311" s="82"/>
      <c r="AS311" s="82"/>
      <c r="AT311" s="82"/>
      <c r="AU311" s="82"/>
      <c r="AV311" s="82"/>
      <c r="AW311" s="82"/>
      <c r="AX311" s="82"/>
      <c r="AY311" s="82"/>
    </row>
    <row r="312" spans="1:51" ht="13.2">
      <c r="A312" s="92" t="s">
        <v>7207</v>
      </c>
      <c r="B312" s="92" t="s">
        <v>7208</v>
      </c>
      <c r="C312" s="92" t="s">
        <v>5244</v>
      </c>
      <c r="D312" s="92"/>
      <c r="E312" s="92"/>
      <c r="F312" s="92"/>
      <c r="G312" s="93"/>
      <c r="H312" s="93"/>
      <c r="I312" s="93"/>
      <c r="J312" s="94"/>
      <c r="K312" s="98"/>
      <c r="L312" s="82"/>
      <c r="M312" s="82"/>
      <c r="N312" s="82"/>
      <c r="O312" s="82"/>
      <c r="P312" s="82"/>
      <c r="Q312" s="82"/>
      <c r="R312" s="82"/>
      <c r="S312" s="82"/>
      <c r="T312" s="82"/>
      <c r="U312" s="82"/>
      <c r="V312" s="82"/>
      <c r="W312" s="82"/>
      <c r="X312" s="82"/>
      <c r="Y312" s="82"/>
      <c r="Z312" s="82"/>
      <c r="AA312" s="82"/>
      <c r="AB312" s="82"/>
      <c r="AC312" s="82"/>
      <c r="AD312" s="82"/>
      <c r="AE312" s="82"/>
      <c r="AF312" s="82"/>
      <c r="AG312" s="82"/>
      <c r="AH312" s="82"/>
      <c r="AI312" s="82"/>
      <c r="AJ312" s="82"/>
      <c r="AK312" s="82"/>
      <c r="AL312" s="82"/>
      <c r="AM312" s="82"/>
      <c r="AN312" s="82"/>
      <c r="AO312" s="82"/>
      <c r="AP312" s="82"/>
      <c r="AQ312" s="82"/>
      <c r="AR312" s="82"/>
      <c r="AS312" s="82"/>
      <c r="AT312" s="82"/>
      <c r="AU312" s="82"/>
      <c r="AV312" s="82"/>
      <c r="AW312" s="82"/>
      <c r="AX312" s="82"/>
      <c r="AY312" s="82"/>
    </row>
    <row r="313" spans="1:51" ht="13.2">
      <c r="A313" s="92" t="s">
        <v>7209</v>
      </c>
      <c r="B313" s="92" t="s">
        <v>7210</v>
      </c>
      <c r="C313" s="92" t="s">
        <v>5244</v>
      </c>
      <c r="D313" s="92"/>
      <c r="E313" s="92"/>
      <c r="F313" s="92"/>
      <c r="G313" s="93"/>
      <c r="H313" s="93"/>
      <c r="I313" s="93"/>
      <c r="J313" s="94"/>
      <c r="K313" s="98"/>
      <c r="L313" s="82"/>
      <c r="M313" s="82"/>
      <c r="N313" s="82"/>
      <c r="O313" s="82"/>
      <c r="P313" s="82"/>
      <c r="Q313" s="82"/>
      <c r="R313" s="82"/>
      <c r="S313" s="82"/>
      <c r="T313" s="82"/>
      <c r="U313" s="82"/>
      <c r="V313" s="82"/>
      <c r="W313" s="82"/>
      <c r="X313" s="82"/>
      <c r="Y313" s="82"/>
      <c r="Z313" s="82"/>
      <c r="AA313" s="82"/>
      <c r="AB313" s="82"/>
      <c r="AC313" s="82"/>
      <c r="AD313" s="82"/>
      <c r="AE313" s="82"/>
      <c r="AF313" s="82"/>
      <c r="AG313" s="82"/>
      <c r="AH313" s="82"/>
      <c r="AI313" s="82"/>
      <c r="AJ313" s="82"/>
      <c r="AK313" s="82"/>
      <c r="AL313" s="82"/>
      <c r="AM313" s="82"/>
      <c r="AN313" s="82"/>
      <c r="AO313" s="82"/>
      <c r="AP313" s="82"/>
      <c r="AQ313" s="82"/>
      <c r="AR313" s="82"/>
      <c r="AS313" s="82"/>
      <c r="AT313" s="82"/>
      <c r="AU313" s="82"/>
      <c r="AV313" s="82"/>
      <c r="AW313" s="82"/>
      <c r="AX313" s="82"/>
      <c r="AY313" s="82"/>
    </row>
    <row r="314" spans="1:51" ht="13.2">
      <c r="A314" s="92" t="s">
        <v>7211</v>
      </c>
      <c r="B314" s="92" t="s">
        <v>7212</v>
      </c>
      <c r="C314" s="92" t="s">
        <v>5244</v>
      </c>
      <c r="D314" s="92"/>
      <c r="E314" s="92"/>
      <c r="F314" s="92"/>
      <c r="G314" s="93"/>
      <c r="H314" s="93"/>
      <c r="I314" s="93"/>
      <c r="J314" s="94"/>
      <c r="K314" s="98"/>
      <c r="L314" s="82"/>
      <c r="M314" s="82"/>
      <c r="N314" s="82"/>
      <c r="O314" s="82"/>
      <c r="P314" s="82"/>
      <c r="Q314" s="82"/>
      <c r="R314" s="82"/>
      <c r="S314" s="82"/>
      <c r="T314" s="82"/>
      <c r="U314" s="82"/>
      <c r="V314" s="82"/>
      <c r="W314" s="82"/>
      <c r="X314" s="82"/>
      <c r="Y314" s="82"/>
      <c r="Z314" s="82"/>
      <c r="AA314" s="82"/>
      <c r="AB314" s="82"/>
      <c r="AC314" s="82"/>
      <c r="AD314" s="82"/>
      <c r="AE314" s="82"/>
      <c r="AF314" s="82"/>
      <c r="AG314" s="82"/>
      <c r="AH314" s="82"/>
      <c r="AI314" s="82"/>
      <c r="AJ314" s="82"/>
      <c r="AK314" s="82"/>
      <c r="AL314" s="82"/>
      <c r="AM314" s="82"/>
      <c r="AN314" s="82"/>
      <c r="AO314" s="82"/>
      <c r="AP314" s="82"/>
      <c r="AQ314" s="82"/>
      <c r="AR314" s="82"/>
      <c r="AS314" s="82"/>
      <c r="AT314" s="82"/>
      <c r="AU314" s="82"/>
      <c r="AV314" s="82"/>
      <c r="AW314" s="82"/>
      <c r="AX314" s="82"/>
      <c r="AY314" s="82"/>
    </row>
    <row r="315" spans="1:51" ht="13.2">
      <c r="A315" s="92" t="s">
        <v>7213</v>
      </c>
      <c r="B315" s="92" t="s">
        <v>7214</v>
      </c>
      <c r="C315" s="92" t="s">
        <v>5244</v>
      </c>
      <c r="D315" s="92"/>
      <c r="E315" s="92"/>
      <c r="F315" s="92"/>
      <c r="G315" s="93"/>
      <c r="H315" s="93"/>
      <c r="I315" s="93"/>
      <c r="J315" s="94"/>
      <c r="K315" s="98"/>
      <c r="L315" s="82"/>
      <c r="M315" s="82"/>
      <c r="N315" s="82"/>
      <c r="O315" s="82"/>
      <c r="P315" s="82"/>
      <c r="Q315" s="82"/>
      <c r="R315" s="82"/>
      <c r="S315" s="82"/>
      <c r="T315" s="82"/>
      <c r="U315" s="82"/>
      <c r="V315" s="82"/>
      <c r="W315" s="82"/>
      <c r="X315" s="82"/>
      <c r="Y315" s="82"/>
      <c r="Z315" s="82"/>
      <c r="AA315" s="82"/>
      <c r="AB315" s="82"/>
      <c r="AC315" s="82"/>
      <c r="AD315" s="82"/>
      <c r="AE315" s="82"/>
      <c r="AF315" s="82"/>
      <c r="AG315" s="82"/>
      <c r="AH315" s="82"/>
      <c r="AI315" s="82"/>
      <c r="AJ315" s="82"/>
      <c r="AK315" s="82"/>
      <c r="AL315" s="82"/>
      <c r="AM315" s="82"/>
      <c r="AN315" s="82"/>
      <c r="AO315" s="82"/>
      <c r="AP315" s="82"/>
      <c r="AQ315" s="82"/>
      <c r="AR315" s="82"/>
      <c r="AS315" s="82"/>
      <c r="AT315" s="82"/>
      <c r="AU315" s="82"/>
      <c r="AV315" s="82"/>
      <c r="AW315" s="82"/>
      <c r="AX315" s="82"/>
      <c r="AY315" s="82"/>
    </row>
    <row r="316" spans="1:51" ht="13.2">
      <c r="A316" s="92" t="s">
        <v>3409</v>
      </c>
      <c r="B316" s="92" t="s">
        <v>3412</v>
      </c>
      <c r="C316" s="92" t="s">
        <v>5078</v>
      </c>
      <c r="D316" s="92"/>
      <c r="E316" s="92"/>
      <c r="F316" s="92"/>
      <c r="G316" s="93"/>
      <c r="H316" s="93"/>
      <c r="I316" s="93"/>
      <c r="J316" s="94"/>
      <c r="K316" s="98"/>
      <c r="L316" s="82"/>
      <c r="M316" s="82"/>
      <c r="N316" s="82"/>
      <c r="O316" s="82"/>
      <c r="P316" s="82"/>
      <c r="Q316" s="82"/>
      <c r="R316" s="82"/>
      <c r="S316" s="82"/>
      <c r="T316" s="82"/>
      <c r="U316" s="82"/>
      <c r="V316" s="82"/>
      <c r="W316" s="82"/>
      <c r="X316" s="82"/>
      <c r="Y316" s="82"/>
      <c r="Z316" s="82"/>
      <c r="AA316" s="82"/>
      <c r="AB316" s="82"/>
      <c r="AC316" s="82"/>
      <c r="AD316" s="82"/>
      <c r="AE316" s="82"/>
      <c r="AF316" s="82"/>
      <c r="AG316" s="82"/>
      <c r="AH316" s="82"/>
      <c r="AI316" s="82"/>
      <c r="AJ316" s="82"/>
      <c r="AK316" s="82"/>
      <c r="AL316" s="82"/>
      <c r="AM316" s="82"/>
      <c r="AN316" s="82"/>
      <c r="AO316" s="82"/>
      <c r="AP316" s="82"/>
      <c r="AQ316" s="82"/>
      <c r="AR316" s="82"/>
      <c r="AS316" s="82"/>
      <c r="AT316" s="82"/>
      <c r="AU316" s="82"/>
      <c r="AV316" s="82"/>
      <c r="AW316" s="82"/>
      <c r="AX316" s="82"/>
      <c r="AY316" s="82"/>
    </row>
    <row r="317" spans="1:51" ht="13.2">
      <c r="A317" s="92" t="s">
        <v>3430</v>
      </c>
      <c r="B317" s="92" t="s">
        <v>3431</v>
      </c>
      <c r="C317" s="92" t="s">
        <v>5244</v>
      </c>
      <c r="D317" s="92"/>
      <c r="E317" s="92"/>
      <c r="F317" s="92"/>
      <c r="G317" s="93"/>
      <c r="H317" s="93"/>
      <c r="I317" s="93"/>
      <c r="J317" s="94"/>
      <c r="K317" s="98"/>
      <c r="L317" s="82"/>
      <c r="M317" s="82"/>
      <c r="N317" s="82"/>
      <c r="O317" s="82"/>
      <c r="P317" s="82"/>
      <c r="Q317" s="82"/>
      <c r="R317" s="82"/>
      <c r="S317" s="82"/>
      <c r="T317" s="82"/>
      <c r="U317" s="82"/>
      <c r="V317" s="82"/>
      <c r="W317" s="82"/>
      <c r="X317" s="82"/>
      <c r="Y317" s="82"/>
      <c r="Z317" s="82"/>
      <c r="AA317" s="82"/>
      <c r="AB317" s="82"/>
      <c r="AC317" s="82"/>
      <c r="AD317" s="82"/>
      <c r="AE317" s="82"/>
      <c r="AF317" s="82"/>
      <c r="AG317" s="82"/>
      <c r="AH317" s="82"/>
      <c r="AI317" s="82"/>
      <c r="AJ317" s="82"/>
      <c r="AK317" s="82"/>
      <c r="AL317" s="82"/>
      <c r="AM317" s="82"/>
      <c r="AN317" s="82"/>
      <c r="AO317" s="82"/>
      <c r="AP317" s="82"/>
      <c r="AQ317" s="82"/>
      <c r="AR317" s="82"/>
      <c r="AS317" s="82"/>
      <c r="AT317" s="82"/>
      <c r="AU317" s="82"/>
      <c r="AV317" s="82"/>
      <c r="AW317" s="82"/>
      <c r="AX317" s="82"/>
      <c r="AY317" s="82"/>
    </row>
    <row r="318" spans="1:51" ht="13.2">
      <c r="A318" s="92" t="s">
        <v>7215</v>
      </c>
      <c r="B318" s="92" t="s">
        <v>7216</v>
      </c>
      <c r="C318" s="92" t="s">
        <v>5078</v>
      </c>
      <c r="D318" s="92"/>
      <c r="E318" s="92"/>
      <c r="F318" s="92"/>
      <c r="G318" s="93"/>
      <c r="H318" s="93"/>
      <c r="I318" s="93"/>
      <c r="J318" s="94"/>
      <c r="K318" s="98"/>
      <c r="L318" s="82"/>
      <c r="M318" s="82"/>
      <c r="N318" s="82"/>
      <c r="O318" s="82"/>
      <c r="P318" s="82"/>
      <c r="Q318" s="82"/>
      <c r="R318" s="82"/>
      <c r="S318" s="82"/>
      <c r="T318" s="82"/>
      <c r="U318" s="82"/>
      <c r="V318" s="82"/>
      <c r="W318" s="82"/>
      <c r="X318" s="82"/>
      <c r="Y318" s="82"/>
      <c r="Z318" s="82"/>
      <c r="AA318" s="82"/>
      <c r="AB318" s="82"/>
      <c r="AC318" s="82"/>
      <c r="AD318" s="82"/>
      <c r="AE318" s="82"/>
      <c r="AF318" s="82"/>
      <c r="AG318" s="82"/>
      <c r="AH318" s="82"/>
      <c r="AI318" s="82"/>
      <c r="AJ318" s="82"/>
      <c r="AK318" s="82"/>
      <c r="AL318" s="82"/>
      <c r="AM318" s="82"/>
      <c r="AN318" s="82"/>
      <c r="AO318" s="82"/>
      <c r="AP318" s="82"/>
      <c r="AQ318" s="82"/>
      <c r="AR318" s="82"/>
      <c r="AS318" s="82"/>
      <c r="AT318" s="82"/>
      <c r="AU318" s="82"/>
      <c r="AV318" s="82"/>
      <c r="AW318" s="82"/>
      <c r="AX318" s="82"/>
      <c r="AY318" s="82"/>
    </row>
    <row r="319" spans="1:51" ht="13.2">
      <c r="A319" s="92" t="s">
        <v>7217</v>
      </c>
      <c r="B319" s="92" t="s">
        <v>7218</v>
      </c>
      <c r="C319" s="92" t="s">
        <v>5078</v>
      </c>
      <c r="D319" s="92"/>
      <c r="E319" s="92"/>
      <c r="F319" s="92"/>
      <c r="G319" s="93"/>
      <c r="H319" s="93"/>
      <c r="I319" s="93"/>
      <c r="J319" s="94"/>
      <c r="K319" s="98"/>
      <c r="L319" s="82"/>
      <c r="M319" s="82"/>
      <c r="N319" s="82"/>
      <c r="O319" s="82"/>
      <c r="P319" s="82"/>
      <c r="Q319" s="82"/>
      <c r="R319" s="82"/>
      <c r="S319" s="82"/>
      <c r="T319" s="82"/>
      <c r="U319" s="82"/>
      <c r="V319" s="82"/>
      <c r="W319" s="82"/>
      <c r="X319" s="82"/>
      <c r="Y319" s="82"/>
      <c r="Z319" s="82"/>
      <c r="AA319" s="82"/>
      <c r="AB319" s="82"/>
      <c r="AC319" s="82"/>
      <c r="AD319" s="82"/>
      <c r="AE319" s="82"/>
      <c r="AF319" s="82"/>
      <c r="AG319" s="82"/>
      <c r="AH319" s="82"/>
      <c r="AI319" s="82"/>
      <c r="AJ319" s="82"/>
      <c r="AK319" s="82"/>
      <c r="AL319" s="82"/>
      <c r="AM319" s="82"/>
      <c r="AN319" s="82"/>
      <c r="AO319" s="82"/>
      <c r="AP319" s="82"/>
      <c r="AQ319" s="82"/>
      <c r="AR319" s="82"/>
      <c r="AS319" s="82"/>
      <c r="AT319" s="82"/>
      <c r="AU319" s="82"/>
      <c r="AV319" s="82"/>
      <c r="AW319" s="82"/>
      <c r="AX319" s="82"/>
      <c r="AY319" s="82"/>
    </row>
    <row r="320" spans="1:51" ht="13.2">
      <c r="A320" s="92" t="s">
        <v>3448</v>
      </c>
      <c r="B320" s="92" t="s">
        <v>3451</v>
      </c>
      <c r="C320" s="92" t="s">
        <v>5078</v>
      </c>
      <c r="D320" s="92"/>
      <c r="E320" s="92"/>
      <c r="F320" s="92"/>
      <c r="G320" s="93"/>
      <c r="H320" s="93"/>
      <c r="I320" s="93"/>
      <c r="J320" s="94"/>
      <c r="K320" s="98"/>
      <c r="L320" s="82"/>
      <c r="M320" s="82"/>
      <c r="N320" s="82"/>
      <c r="O320" s="82"/>
      <c r="P320" s="82"/>
      <c r="Q320" s="82"/>
      <c r="R320" s="82"/>
      <c r="S320" s="82"/>
      <c r="T320" s="82"/>
      <c r="U320" s="82"/>
      <c r="V320" s="82"/>
      <c r="W320" s="82"/>
      <c r="X320" s="82"/>
      <c r="Y320" s="82"/>
      <c r="Z320" s="82"/>
      <c r="AA320" s="82"/>
      <c r="AB320" s="82"/>
      <c r="AC320" s="82"/>
      <c r="AD320" s="82"/>
      <c r="AE320" s="82"/>
      <c r="AF320" s="82"/>
      <c r="AG320" s="82"/>
      <c r="AH320" s="82"/>
      <c r="AI320" s="82"/>
      <c r="AJ320" s="82"/>
      <c r="AK320" s="82"/>
      <c r="AL320" s="82"/>
      <c r="AM320" s="82"/>
      <c r="AN320" s="82"/>
      <c r="AO320" s="82"/>
      <c r="AP320" s="82"/>
      <c r="AQ320" s="82"/>
      <c r="AR320" s="82"/>
      <c r="AS320" s="82"/>
      <c r="AT320" s="82"/>
      <c r="AU320" s="82"/>
      <c r="AV320" s="82"/>
      <c r="AW320" s="82"/>
      <c r="AX320" s="82"/>
      <c r="AY320" s="82"/>
    </row>
    <row r="321" spans="1:51" ht="13.2">
      <c r="A321" s="92" t="s">
        <v>7219</v>
      </c>
      <c r="B321" s="92" t="s">
        <v>7220</v>
      </c>
      <c r="C321" s="92" t="s">
        <v>5078</v>
      </c>
      <c r="D321" s="92"/>
      <c r="E321" s="92"/>
      <c r="F321" s="92"/>
      <c r="G321" s="93"/>
      <c r="H321" s="93"/>
      <c r="I321" s="93"/>
      <c r="J321" s="94"/>
      <c r="K321" s="98"/>
      <c r="L321" s="82"/>
      <c r="M321" s="82"/>
      <c r="N321" s="82"/>
      <c r="O321" s="82"/>
      <c r="P321" s="82"/>
      <c r="Q321" s="82"/>
      <c r="R321" s="82"/>
      <c r="S321" s="82"/>
      <c r="T321" s="82"/>
      <c r="U321" s="82"/>
      <c r="V321" s="82"/>
      <c r="W321" s="82"/>
      <c r="X321" s="82"/>
      <c r="Y321" s="82"/>
      <c r="Z321" s="82"/>
      <c r="AA321" s="82"/>
      <c r="AB321" s="82"/>
      <c r="AC321" s="82"/>
      <c r="AD321" s="82"/>
      <c r="AE321" s="82"/>
      <c r="AF321" s="82"/>
      <c r="AG321" s="82"/>
      <c r="AH321" s="82"/>
      <c r="AI321" s="82"/>
      <c r="AJ321" s="82"/>
      <c r="AK321" s="82"/>
      <c r="AL321" s="82"/>
      <c r="AM321" s="82"/>
      <c r="AN321" s="82"/>
      <c r="AO321" s="82"/>
      <c r="AP321" s="82"/>
      <c r="AQ321" s="82"/>
      <c r="AR321" s="82"/>
      <c r="AS321" s="82"/>
      <c r="AT321" s="82"/>
      <c r="AU321" s="82"/>
      <c r="AV321" s="82"/>
      <c r="AW321" s="82"/>
      <c r="AX321" s="82"/>
      <c r="AY321" s="82"/>
    </row>
    <row r="322" spans="1:51" ht="13.2">
      <c r="A322" s="92" t="s">
        <v>3467</v>
      </c>
      <c r="B322" s="92" t="s">
        <v>3470</v>
      </c>
      <c r="C322" s="92" t="s">
        <v>5078</v>
      </c>
      <c r="D322" s="92"/>
      <c r="E322" s="92"/>
      <c r="F322" s="92"/>
      <c r="G322" s="93"/>
      <c r="H322" s="93"/>
      <c r="I322" s="93"/>
      <c r="J322" s="94"/>
      <c r="K322" s="98"/>
      <c r="L322" s="82"/>
      <c r="M322" s="82"/>
      <c r="N322" s="82"/>
      <c r="O322" s="82"/>
      <c r="P322" s="82"/>
      <c r="Q322" s="82"/>
      <c r="R322" s="82"/>
      <c r="S322" s="82"/>
      <c r="T322" s="82"/>
      <c r="U322" s="82"/>
      <c r="V322" s="82"/>
      <c r="W322" s="82"/>
      <c r="X322" s="82"/>
      <c r="Y322" s="82"/>
      <c r="Z322" s="82"/>
      <c r="AA322" s="82"/>
      <c r="AB322" s="82"/>
      <c r="AC322" s="82"/>
      <c r="AD322" s="82"/>
      <c r="AE322" s="82"/>
      <c r="AF322" s="82"/>
      <c r="AG322" s="82"/>
      <c r="AH322" s="82"/>
      <c r="AI322" s="82"/>
      <c r="AJ322" s="82"/>
      <c r="AK322" s="82"/>
      <c r="AL322" s="82"/>
      <c r="AM322" s="82"/>
      <c r="AN322" s="82"/>
      <c r="AO322" s="82"/>
      <c r="AP322" s="82"/>
      <c r="AQ322" s="82"/>
      <c r="AR322" s="82"/>
      <c r="AS322" s="82"/>
      <c r="AT322" s="82"/>
      <c r="AU322" s="82"/>
      <c r="AV322" s="82"/>
      <c r="AW322" s="82"/>
      <c r="AX322" s="82"/>
      <c r="AY322" s="82"/>
    </row>
    <row r="323" spans="1:51" ht="13.2">
      <c r="A323" s="92" t="s">
        <v>7221</v>
      </c>
      <c r="B323" s="92" t="s">
        <v>7222</v>
      </c>
      <c r="C323" s="92" t="s">
        <v>5078</v>
      </c>
      <c r="D323" s="92"/>
      <c r="E323" s="92"/>
      <c r="F323" s="92"/>
      <c r="G323" s="93"/>
      <c r="H323" s="93"/>
      <c r="I323" s="93"/>
      <c r="J323" s="94"/>
      <c r="K323" s="98"/>
      <c r="L323" s="82"/>
      <c r="M323" s="82"/>
      <c r="N323" s="82"/>
      <c r="O323" s="82"/>
      <c r="P323" s="82"/>
      <c r="Q323" s="82"/>
      <c r="R323" s="82"/>
      <c r="S323" s="82"/>
      <c r="T323" s="82"/>
      <c r="U323" s="82"/>
      <c r="V323" s="82"/>
      <c r="W323" s="82"/>
      <c r="X323" s="82"/>
      <c r="Y323" s="82"/>
      <c r="Z323" s="82"/>
      <c r="AA323" s="82"/>
      <c r="AB323" s="82"/>
      <c r="AC323" s="82"/>
      <c r="AD323" s="82"/>
      <c r="AE323" s="82"/>
      <c r="AF323" s="82"/>
      <c r="AG323" s="82"/>
      <c r="AH323" s="82"/>
      <c r="AI323" s="82"/>
      <c r="AJ323" s="82"/>
      <c r="AK323" s="82"/>
      <c r="AL323" s="82"/>
      <c r="AM323" s="82"/>
      <c r="AN323" s="82"/>
      <c r="AO323" s="82"/>
      <c r="AP323" s="82"/>
      <c r="AQ323" s="82"/>
      <c r="AR323" s="82"/>
      <c r="AS323" s="82"/>
      <c r="AT323" s="82"/>
      <c r="AU323" s="82"/>
      <c r="AV323" s="82"/>
      <c r="AW323" s="82"/>
      <c r="AX323" s="82"/>
      <c r="AY323" s="82"/>
    </row>
    <row r="324" spans="1:51" ht="13.2">
      <c r="A324" s="92" t="s">
        <v>7223</v>
      </c>
      <c r="B324" s="92" t="s">
        <v>7224</v>
      </c>
      <c r="C324" s="92" t="s">
        <v>5078</v>
      </c>
      <c r="D324" s="92"/>
      <c r="E324" s="92"/>
      <c r="F324" s="92"/>
      <c r="G324" s="93"/>
      <c r="H324" s="93"/>
      <c r="I324" s="93"/>
      <c r="J324" s="94"/>
      <c r="K324" s="98"/>
      <c r="L324" s="82"/>
      <c r="M324" s="82"/>
      <c r="N324" s="82"/>
      <c r="O324" s="82"/>
      <c r="P324" s="82"/>
      <c r="Q324" s="82"/>
      <c r="R324" s="82"/>
      <c r="S324" s="82"/>
      <c r="T324" s="82"/>
      <c r="U324" s="82"/>
      <c r="V324" s="82"/>
      <c r="W324" s="82"/>
      <c r="X324" s="82"/>
      <c r="Y324" s="82"/>
      <c r="Z324" s="82"/>
      <c r="AA324" s="82"/>
      <c r="AB324" s="82"/>
      <c r="AC324" s="82"/>
      <c r="AD324" s="82"/>
      <c r="AE324" s="82"/>
      <c r="AF324" s="82"/>
      <c r="AG324" s="82"/>
      <c r="AH324" s="82"/>
      <c r="AI324" s="82"/>
      <c r="AJ324" s="82"/>
      <c r="AK324" s="82"/>
      <c r="AL324" s="82"/>
      <c r="AM324" s="82"/>
      <c r="AN324" s="82"/>
      <c r="AO324" s="82"/>
      <c r="AP324" s="82"/>
      <c r="AQ324" s="82"/>
      <c r="AR324" s="82"/>
      <c r="AS324" s="82"/>
      <c r="AT324" s="82"/>
      <c r="AU324" s="82"/>
      <c r="AV324" s="82"/>
      <c r="AW324" s="82"/>
      <c r="AX324" s="82"/>
      <c r="AY324" s="82"/>
    </row>
    <row r="325" spans="1:51" ht="13.2">
      <c r="A325" s="92" t="s">
        <v>7225</v>
      </c>
      <c r="B325" s="92" t="s">
        <v>7226</v>
      </c>
      <c r="C325" s="92" t="s">
        <v>5244</v>
      </c>
      <c r="D325" s="92"/>
      <c r="E325" s="92"/>
      <c r="F325" s="92"/>
      <c r="G325" s="93"/>
      <c r="H325" s="93"/>
      <c r="I325" s="93"/>
      <c r="J325" s="94"/>
      <c r="K325" s="98"/>
      <c r="L325" s="82"/>
      <c r="M325" s="82"/>
      <c r="N325" s="82"/>
      <c r="O325" s="82"/>
      <c r="P325" s="82"/>
      <c r="Q325" s="82"/>
      <c r="R325" s="82"/>
      <c r="S325" s="82"/>
      <c r="T325" s="82"/>
      <c r="U325" s="82"/>
      <c r="V325" s="82"/>
      <c r="W325" s="82"/>
      <c r="X325" s="82"/>
      <c r="Y325" s="82"/>
      <c r="Z325" s="82"/>
      <c r="AA325" s="82"/>
      <c r="AB325" s="82"/>
      <c r="AC325" s="82"/>
      <c r="AD325" s="82"/>
      <c r="AE325" s="82"/>
      <c r="AF325" s="82"/>
      <c r="AG325" s="82"/>
      <c r="AH325" s="82"/>
      <c r="AI325" s="82"/>
      <c r="AJ325" s="82"/>
      <c r="AK325" s="82"/>
      <c r="AL325" s="82"/>
      <c r="AM325" s="82"/>
      <c r="AN325" s="82"/>
      <c r="AO325" s="82"/>
      <c r="AP325" s="82"/>
      <c r="AQ325" s="82"/>
      <c r="AR325" s="82"/>
      <c r="AS325" s="82"/>
      <c r="AT325" s="82"/>
      <c r="AU325" s="82"/>
      <c r="AV325" s="82"/>
      <c r="AW325" s="82"/>
      <c r="AX325" s="82"/>
      <c r="AY325" s="82"/>
    </row>
    <row r="326" spans="1:51" ht="39.6">
      <c r="A326" s="93" t="s">
        <v>7227</v>
      </c>
      <c r="B326" s="92" t="s">
        <v>7228</v>
      </c>
      <c r="C326" s="92" t="s">
        <v>5078</v>
      </c>
      <c r="D326" s="92"/>
      <c r="E326" s="92"/>
      <c r="F326" s="92"/>
      <c r="G326" s="93"/>
      <c r="H326" s="93"/>
      <c r="I326" s="93"/>
      <c r="J326" s="94"/>
      <c r="K326" s="98"/>
      <c r="L326" s="82"/>
      <c r="M326" s="82"/>
      <c r="N326" s="82"/>
      <c r="O326" s="82"/>
      <c r="P326" s="82"/>
      <c r="Q326" s="82"/>
      <c r="R326" s="82"/>
      <c r="S326" s="82"/>
      <c r="T326" s="82"/>
      <c r="U326" s="82"/>
      <c r="V326" s="82"/>
      <c r="W326" s="82"/>
      <c r="X326" s="82"/>
      <c r="Y326" s="82"/>
      <c r="Z326" s="82"/>
      <c r="AA326" s="82"/>
      <c r="AB326" s="82"/>
      <c r="AC326" s="82"/>
      <c r="AD326" s="82"/>
      <c r="AE326" s="82"/>
      <c r="AF326" s="82"/>
      <c r="AG326" s="82"/>
      <c r="AH326" s="82"/>
      <c r="AI326" s="82"/>
      <c r="AJ326" s="82"/>
      <c r="AK326" s="82"/>
      <c r="AL326" s="82"/>
      <c r="AM326" s="82"/>
      <c r="AN326" s="82"/>
      <c r="AO326" s="82"/>
      <c r="AP326" s="82"/>
      <c r="AQ326" s="82"/>
      <c r="AR326" s="82"/>
      <c r="AS326" s="82"/>
      <c r="AT326" s="82"/>
      <c r="AU326" s="82"/>
      <c r="AV326" s="82"/>
      <c r="AW326" s="82"/>
      <c r="AX326" s="82"/>
      <c r="AY326" s="82"/>
    </row>
    <row r="327" spans="1:51" ht="13.2">
      <c r="A327" s="92" t="s">
        <v>7229</v>
      </c>
      <c r="B327" s="92" t="s">
        <v>7230</v>
      </c>
      <c r="C327" s="92" t="s">
        <v>5078</v>
      </c>
      <c r="D327" s="92"/>
      <c r="E327" s="92"/>
      <c r="F327" s="92"/>
      <c r="G327" s="93"/>
      <c r="H327" s="93"/>
      <c r="I327" s="93"/>
      <c r="J327" s="94"/>
      <c r="K327" s="98"/>
      <c r="L327" s="82"/>
      <c r="M327" s="82"/>
      <c r="N327" s="82"/>
      <c r="O327" s="82"/>
      <c r="P327" s="82"/>
      <c r="Q327" s="82"/>
      <c r="R327" s="82"/>
      <c r="S327" s="82"/>
      <c r="T327" s="82"/>
      <c r="U327" s="82"/>
      <c r="V327" s="82"/>
      <c r="W327" s="82"/>
      <c r="X327" s="82"/>
      <c r="Y327" s="82"/>
      <c r="Z327" s="82"/>
      <c r="AA327" s="82"/>
      <c r="AB327" s="82"/>
      <c r="AC327" s="82"/>
      <c r="AD327" s="82"/>
      <c r="AE327" s="82"/>
      <c r="AF327" s="82"/>
      <c r="AG327" s="82"/>
      <c r="AH327" s="82"/>
      <c r="AI327" s="82"/>
      <c r="AJ327" s="82"/>
      <c r="AK327" s="82"/>
      <c r="AL327" s="82"/>
      <c r="AM327" s="82"/>
      <c r="AN327" s="82"/>
      <c r="AO327" s="82"/>
      <c r="AP327" s="82"/>
      <c r="AQ327" s="82"/>
      <c r="AR327" s="82"/>
      <c r="AS327" s="82"/>
      <c r="AT327" s="82"/>
      <c r="AU327" s="82"/>
      <c r="AV327" s="82"/>
      <c r="AW327" s="82"/>
      <c r="AX327" s="82"/>
      <c r="AY327" s="82"/>
    </row>
    <row r="328" spans="1:51" ht="13.2">
      <c r="A328" s="92" t="s">
        <v>7231</v>
      </c>
      <c r="B328" s="92" t="s">
        <v>7232</v>
      </c>
      <c r="C328" s="92" t="s">
        <v>5078</v>
      </c>
      <c r="D328" s="92"/>
      <c r="E328" s="92"/>
      <c r="F328" s="92"/>
      <c r="G328" s="93"/>
      <c r="H328" s="93"/>
      <c r="I328" s="93"/>
      <c r="J328" s="94"/>
      <c r="K328" s="98"/>
      <c r="L328" s="82"/>
      <c r="M328" s="82"/>
      <c r="N328" s="82"/>
      <c r="O328" s="82"/>
      <c r="P328" s="82"/>
      <c r="Q328" s="82"/>
      <c r="R328" s="82"/>
      <c r="S328" s="82"/>
      <c r="T328" s="82"/>
      <c r="U328" s="82"/>
      <c r="V328" s="82"/>
      <c r="W328" s="82"/>
      <c r="X328" s="82"/>
      <c r="Y328" s="82"/>
      <c r="Z328" s="82"/>
      <c r="AA328" s="82"/>
      <c r="AB328" s="82"/>
      <c r="AC328" s="82"/>
      <c r="AD328" s="82"/>
      <c r="AE328" s="82"/>
      <c r="AF328" s="82"/>
      <c r="AG328" s="82"/>
      <c r="AH328" s="82"/>
      <c r="AI328" s="82"/>
      <c r="AJ328" s="82"/>
      <c r="AK328" s="82"/>
      <c r="AL328" s="82"/>
      <c r="AM328" s="82"/>
      <c r="AN328" s="82"/>
      <c r="AO328" s="82"/>
      <c r="AP328" s="82"/>
      <c r="AQ328" s="82"/>
      <c r="AR328" s="82"/>
      <c r="AS328" s="82"/>
      <c r="AT328" s="82"/>
      <c r="AU328" s="82"/>
      <c r="AV328" s="82"/>
      <c r="AW328" s="82"/>
      <c r="AX328" s="82"/>
      <c r="AY328" s="82"/>
    </row>
    <row r="329" spans="1:51" ht="13.2">
      <c r="A329" s="92" t="s">
        <v>7233</v>
      </c>
      <c r="B329" s="92" t="s">
        <v>7234</v>
      </c>
      <c r="C329" s="92" t="s">
        <v>5244</v>
      </c>
      <c r="D329" s="92"/>
      <c r="E329" s="92"/>
      <c r="F329" s="92"/>
      <c r="G329" s="93"/>
      <c r="H329" s="93"/>
      <c r="I329" s="93"/>
      <c r="J329" s="94"/>
      <c r="K329" s="98"/>
      <c r="L329" s="82"/>
      <c r="M329" s="82"/>
      <c r="N329" s="82"/>
      <c r="O329" s="82"/>
      <c r="P329" s="82"/>
      <c r="Q329" s="82"/>
      <c r="R329" s="82"/>
      <c r="S329" s="82"/>
      <c r="T329" s="82"/>
      <c r="U329" s="82"/>
      <c r="V329" s="82"/>
      <c r="W329" s="82"/>
      <c r="X329" s="82"/>
      <c r="Y329" s="82"/>
      <c r="Z329" s="82"/>
      <c r="AA329" s="82"/>
      <c r="AB329" s="82"/>
      <c r="AC329" s="82"/>
      <c r="AD329" s="82"/>
      <c r="AE329" s="82"/>
      <c r="AF329" s="82"/>
      <c r="AG329" s="82"/>
      <c r="AH329" s="82"/>
      <c r="AI329" s="82"/>
      <c r="AJ329" s="82"/>
      <c r="AK329" s="82"/>
      <c r="AL329" s="82"/>
      <c r="AM329" s="82"/>
      <c r="AN329" s="82"/>
      <c r="AO329" s="82"/>
      <c r="AP329" s="82"/>
      <c r="AQ329" s="82"/>
      <c r="AR329" s="82"/>
      <c r="AS329" s="82"/>
      <c r="AT329" s="82"/>
      <c r="AU329" s="82"/>
      <c r="AV329" s="82"/>
      <c r="AW329" s="82"/>
      <c r="AX329" s="82"/>
      <c r="AY329" s="82"/>
    </row>
    <row r="330" spans="1:51" ht="13.2">
      <c r="A330" s="92" t="s">
        <v>7235</v>
      </c>
      <c r="B330" s="92" t="s">
        <v>7236</v>
      </c>
      <c r="C330" s="92" t="s">
        <v>5244</v>
      </c>
      <c r="D330" s="92"/>
      <c r="E330" s="92"/>
      <c r="F330" s="92"/>
      <c r="G330" s="93"/>
      <c r="H330" s="93"/>
      <c r="I330" s="93"/>
      <c r="J330" s="94"/>
      <c r="K330" s="98"/>
      <c r="L330" s="82"/>
      <c r="M330" s="82"/>
      <c r="N330" s="82"/>
      <c r="O330" s="82"/>
      <c r="P330" s="82"/>
      <c r="Q330" s="82"/>
      <c r="R330" s="82"/>
      <c r="S330" s="82"/>
      <c r="T330" s="82"/>
      <c r="U330" s="82"/>
      <c r="V330" s="82"/>
      <c r="W330" s="82"/>
      <c r="X330" s="82"/>
      <c r="Y330" s="82"/>
      <c r="Z330" s="82"/>
      <c r="AA330" s="82"/>
      <c r="AB330" s="82"/>
      <c r="AC330" s="82"/>
      <c r="AD330" s="82"/>
      <c r="AE330" s="82"/>
      <c r="AF330" s="82"/>
      <c r="AG330" s="82"/>
      <c r="AH330" s="82"/>
      <c r="AI330" s="82"/>
      <c r="AJ330" s="82"/>
      <c r="AK330" s="82"/>
      <c r="AL330" s="82"/>
      <c r="AM330" s="82"/>
      <c r="AN330" s="82"/>
      <c r="AO330" s="82"/>
      <c r="AP330" s="82"/>
      <c r="AQ330" s="82"/>
      <c r="AR330" s="82"/>
      <c r="AS330" s="82"/>
      <c r="AT330" s="82"/>
      <c r="AU330" s="82"/>
      <c r="AV330" s="82"/>
      <c r="AW330" s="82"/>
      <c r="AX330" s="82"/>
      <c r="AY330" s="82"/>
    </row>
    <row r="331" spans="1:51" ht="13.2">
      <c r="A331" s="92" t="s">
        <v>7237</v>
      </c>
      <c r="B331" s="92" t="s">
        <v>7238</v>
      </c>
      <c r="C331" s="92" t="s">
        <v>5244</v>
      </c>
      <c r="D331" s="92"/>
      <c r="E331" s="92"/>
      <c r="F331" s="92"/>
      <c r="G331" s="93"/>
      <c r="H331" s="93"/>
      <c r="I331" s="93"/>
      <c r="J331" s="94"/>
      <c r="K331" s="98"/>
      <c r="L331" s="82"/>
      <c r="M331" s="82"/>
      <c r="N331" s="82"/>
      <c r="O331" s="82"/>
      <c r="P331" s="82"/>
      <c r="Q331" s="82"/>
      <c r="R331" s="82"/>
      <c r="S331" s="82"/>
      <c r="T331" s="82"/>
      <c r="U331" s="82"/>
      <c r="V331" s="82"/>
      <c r="W331" s="82"/>
      <c r="X331" s="82"/>
      <c r="Y331" s="82"/>
      <c r="Z331" s="82"/>
      <c r="AA331" s="82"/>
      <c r="AB331" s="82"/>
      <c r="AC331" s="82"/>
      <c r="AD331" s="82"/>
      <c r="AE331" s="82"/>
      <c r="AF331" s="82"/>
      <c r="AG331" s="82"/>
      <c r="AH331" s="82"/>
      <c r="AI331" s="82"/>
      <c r="AJ331" s="82"/>
      <c r="AK331" s="82"/>
      <c r="AL331" s="82"/>
      <c r="AM331" s="82"/>
      <c r="AN331" s="82"/>
      <c r="AO331" s="82"/>
      <c r="AP331" s="82"/>
      <c r="AQ331" s="82"/>
      <c r="AR331" s="82"/>
      <c r="AS331" s="82"/>
      <c r="AT331" s="82"/>
      <c r="AU331" s="82"/>
      <c r="AV331" s="82"/>
      <c r="AW331" s="82"/>
      <c r="AX331" s="82"/>
      <c r="AY331" s="82"/>
    </row>
    <row r="332" spans="1:51" ht="13.2">
      <c r="A332" s="92" t="s">
        <v>7239</v>
      </c>
      <c r="B332" s="92" t="s">
        <v>7240</v>
      </c>
      <c r="C332" s="92" t="s">
        <v>5078</v>
      </c>
      <c r="D332" s="92"/>
      <c r="E332" s="92"/>
      <c r="F332" s="92"/>
      <c r="G332" s="93"/>
      <c r="H332" s="93"/>
      <c r="I332" s="93"/>
      <c r="J332" s="94"/>
      <c r="K332" s="98"/>
      <c r="L332" s="82"/>
      <c r="M332" s="82"/>
      <c r="N332" s="82"/>
      <c r="O332" s="82"/>
      <c r="P332" s="82"/>
      <c r="Q332" s="82"/>
      <c r="R332" s="82"/>
      <c r="S332" s="82"/>
      <c r="T332" s="82"/>
      <c r="U332" s="82"/>
      <c r="V332" s="82"/>
      <c r="W332" s="82"/>
      <c r="X332" s="82"/>
      <c r="Y332" s="82"/>
      <c r="Z332" s="82"/>
      <c r="AA332" s="82"/>
      <c r="AB332" s="82"/>
      <c r="AC332" s="82"/>
      <c r="AD332" s="82"/>
      <c r="AE332" s="82"/>
      <c r="AF332" s="82"/>
      <c r="AG332" s="82"/>
      <c r="AH332" s="82"/>
      <c r="AI332" s="82"/>
      <c r="AJ332" s="82"/>
      <c r="AK332" s="82"/>
      <c r="AL332" s="82"/>
      <c r="AM332" s="82"/>
      <c r="AN332" s="82"/>
      <c r="AO332" s="82"/>
      <c r="AP332" s="82"/>
      <c r="AQ332" s="82"/>
      <c r="AR332" s="82"/>
      <c r="AS332" s="82"/>
      <c r="AT332" s="82"/>
      <c r="AU332" s="82"/>
      <c r="AV332" s="82"/>
      <c r="AW332" s="82"/>
      <c r="AX332" s="82"/>
      <c r="AY332" s="82"/>
    </row>
    <row r="333" spans="1:51" ht="13.2">
      <c r="A333" s="92" t="s">
        <v>3597</v>
      </c>
      <c r="B333" s="92" t="s">
        <v>3600</v>
      </c>
      <c r="C333" s="92" t="s">
        <v>5078</v>
      </c>
      <c r="D333" s="92"/>
      <c r="E333" s="92"/>
      <c r="F333" s="92"/>
      <c r="G333" s="93"/>
      <c r="H333" s="93"/>
      <c r="I333" s="93"/>
      <c r="J333" s="94"/>
      <c r="K333" s="98"/>
      <c r="L333" s="82"/>
      <c r="M333" s="82"/>
      <c r="N333" s="82"/>
      <c r="O333" s="82"/>
      <c r="P333" s="82"/>
      <c r="Q333" s="82"/>
      <c r="R333" s="82"/>
      <c r="S333" s="82"/>
      <c r="T333" s="82"/>
      <c r="U333" s="82"/>
      <c r="V333" s="82"/>
      <c r="W333" s="82"/>
      <c r="X333" s="82"/>
      <c r="Y333" s="82"/>
      <c r="Z333" s="82"/>
      <c r="AA333" s="82"/>
      <c r="AB333" s="82"/>
      <c r="AC333" s="82"/>
      <c r="AD333" s="82"/>
      <c r="AE333" s="82"/>
      <c r="AF333" s="82"/>
      <c r="AG333" s="82"/>
      <c r="AH333" s="82"/>
      <c r="AI333" s="82"/>
      <c r="AJ333" s="82"/>
      <c r="AK333" s="82"/>
      <c r="AL333" s="82"/>
      <c r="AM333" s="82"/>
      <c r="AN333" s="82"/>
      <c r="AO333" s="82"/>
      <c r="AP333" s="82"/>
      <c r="AQ333" s="82"/>
      <c r="AR333" s="82"/>
      <c r="AS333" s="82"/>
      <c r="AT333" s="82"/>
      <c r="AU333" s="82"/>
      <c r="AV333" s="82"/>
      <c r="AW333" s="82"/>
      <c r="AX333" s="82"/>
      <c r="AY333" s="82"/>
    </row>
    <row r="334" spans="1:51" ht="13.2">
      <c r="A334" s="92" t="s">
        <v>7241</v>
      </c>
      <c r="B334" s="92" t="s">
        <v>7242</v>
      </c>
      <c r="C334" s="92" t="s">
        <v>5078</v>
      </c>
      <c r="D334" s="92"/>
      <c r="E334" s="92"/>
      <c r="F334" s="92"/>
      <c r="G334" s="93"/>
      <c r="H334" s="93"/>
      <c r="I334" s="93"/>
      <c r="J334" s="94"/>
      <c r="K334" s="98"/>
      <c r="L334" s="82"/>
      <c r="M334" s="82"/>
      <c r="N334" s="82"/>
      <c r="O334" s="82"/>
      <c r="P334" s="82"/>
      <c r="Q334" s="82"/>
      <c r="R334" s="82"/>
      <c r="S334" s="82"/>
      <c r="T334" s="82"/>
      <c r="U334" s="82"/>
      <c r="V334" s="82"/>
      <c r="W334" s="82"/>
      <c r="X334" s="82"/>
      <c r="Y334" s="82"/>
      <c r="Z334" s="82"/>
      <c r="AA334" s="82"/>
      <c r="AB334" s="82"/>
      <c r="AC334" s="82"/>
      <c r="AD334" s="82"/>
      <c r="AE334" s="82"/>
      <c r="AF334" s="82"/>
      <c r="AG334" s="82"/>
      <c r="AH334" s="82"/>
      <c r="AI334" s="82"/>
      <c r="AJ334" s="82"/>
      <c r="AK334" s="82"/>
      <c r="AL334" s="82"/>
      <c r="AM334" s="82"/>
      <c r="AN334" s="82"/>
      <c r="AO334" s="82"/>
      <c r="AP334" s="82"/>
      <c r="AQ334" s="82"/>
      <c r="AR334" s="82"/>
      <c r="AS334" s="82"/>
      <c r="AT334" s="82"/>
      <c r="AU334" s="82"/>
      <c r="AV334" s="82"/>
      <c r="AW334" s="82"/>
      <c r="AX334" s="82"/>
      <c r="AY334" s="82"/>
    </row>
    <row r="335" spans="1:51" ht="13.2">
      <c r="A335" s="92" t="s">
        <v>7243</v>
      </c>
      <c r="B335" s="92" t="s">
        <v>7244</v>
      </c>
      <c r="C335" s="92" t="s">
        <v>5078</v>
      </c>
      <c r="D335" s="92"/>
      <c r="E335" s="92"/>
      <c r="F335" s="92"/>
      <c r="G335" s="93"/>
      <c r="H335" s="93"/>
      <c r="I335" s="93"/>
      <c r="J335" s="94"/>
      <c r="K335" s="98"/>
      <c r="L335" s="82"/>
      <c r="M335" s="82"/>
      <c r="N335" s="82"/>
      <c r="O335" s="82"/>
      <c r="P335" s="82"/>
      <c r="Q335" s="82"/>
      <c r="R335" s="82"/>
      <c r="S335" s="82"/>
      <c r="T335" s="82"/>
      <c r="U335" s="82"/>
      <c r="V335" s="82"/>
      <c r="W335" s="82"/>
      <c r="X335" s="82"/>
      <c r="Y335" s="82"/>
      <c r="Z335" s="82"/>
      <c r="AA335" s="82"/>
      <c r="AB335" s="82"/>
      <c r="AC335" s="82"/>
      <c r="AD335" s="82"/>
      <c r="AE335" s="82"/>
      <c r="AF335" s="82"/>
      <c r="AG335" s="82"/>
      <c r="AH335" s="82"/>
      <c r="AI335" s="82"/>
      <c r="AJ335" s="82"/>
      <c r="AK335" s="82"/>
      <c r="AL335" s="82"/>
      <c r="AM335" s="82"/>
      <c r="AN335" s="82"/>
      <c r="AO335" s="82"/>
      <c r="AP335" s="82"/>
      <c r="AQ335" s="82"/>
      <c r="AR335" s="82"/>
      <c r="AS335" s="82"/>
      <c r="AT335" s="82"/>
      <c r="AU335" s="82"/>
      <c r="AV335" s="82"/>
      <c r="AW335" s="82"/>
      <c r="AX335" s="82"/>
      <c r="AY335" s="82"/>
    </row>
    <row r="336" spans="1:51" ht="13.2">
      <c r="A336" s="92" t="s">
        <v>7245</v>
      </c>
      <c r="B336" s="92" t="s">
        <v>7246</v>
      </c>
      <c r="C336" s="92" t="s">
        <v>5078</v>
      </c>
      <c r="D336" s="92"/>
      <c r="E336" s="92"/>
      <c r="F336" s="92"/>
      <c r="G336" s="93"/>
      <c r="H336" s="93"/>
      <c r="I336" s="93"/>
      <c r="J336" s="94"/>
      <c r="K336" s="98"/>
      <c r="L336" s="82"/>
      <c r="M336" s="82"/>
      <c r="N336" s="82"/>
      <c r="O336" s="82"/>
      <c r="P336" s="82"/>
      <c r="Q336" s="82"/>
      <c r="R336" s="82"/>
      <c r="S336" s="82"/>
      <c r="T336" s="82"/>
      <c r="U336" s="82"/>
      <c r="V336" s="82"/>
      <c r="W336" s="82"/>
      <c r="X336" s="82"/>
      <c r="Y336" s="82"/>
      <c r="Z336" s="82"/>
      <c r="AA336" s="82"/>
      <c r="AB336" s="82"/>
      <c r="AC336" s="82"/>
      <c r="AD336" s="82"/>
      <c r="AE336" s="82"/>
      <c r="AF336" s="82"/>
      <c r="AG336" s="82"/>
      <c r="AH336" s="82"/>
      <c r="AI336" s="82"/>
      <c r="AJ336" s="82"/>
      <c r="AK336" s="82"/>
      <c r="AL336" s="82"/>
      <c r="AM336" s="82"/>
      <c r="AN336" s="82"/>
      <c r="AO336" s="82"/>
      <c r="AP336" s="82"/>
      <c r="AQ336" s="82"/>
      <c r="AR336" s="82"/>
      <c r="AS336" s="82"/>
      <c r="AT336" s="82"/>
      <c r="AU336" s="82"/>
      <c r="AV336" s="82"/>
      <c r="AW336" s="82"/>
      <c r="AX336" s="82"/>
      <c r="AY336" s="82"/>
    </row>
    <row r="337" spans="1:51" ht="13.2">
      <c r="A337" s="92" t="s">
        <v>3677</v>
      </c>
      <c r="B337" s="92" t="s">
        <v>3680</v>
      </c>
      <c r="C337" s="92" t="s">
        <v>5244</v>
      </c>
      <c r="D337" s="92"/>
      <c r="E337" s="92"/>
      <c r="F337" s="92"/>
      <c r="G337" s="93"/>
      <c r="H337" s="93"/>
      <c r="I337" s="93"/>
      <c r="J337" s="94"/>
      <c r="K337" s="98"/>
      <c r="L337" s="82"/>
      <c r="M337" s="82"/>
      <c r="N337" s="82"/>
      <c r="O337" s="82"/>
      <c r="P337" s="82"/>
      <c r="Q337" s="82"/>
      <c r="R337" s="82"/>
      <c r="S337" s="82"/>
      <c r="T337" s="82"/>
      <c r="U337" s="82"/>
      <c r="V337" s="82"/>
      <c r="W337" s="82"/>
      <c r="X337" s="82"/>
      <c r="Y337" s="82"/>
      <c r="Z337" s="82"/>
      <c r="AA337" s="82"/>
      <c r="AB337" s="82"/>
      <c r="AC337" s="82"/>
      <c r="AD337" s="82"/>
      <c r="AE337" s="82"/>
      <c r="AF337" s="82"/>
      <c r="AG337" s="82"/>
      <c r="AH337" s="82"/>
      <c r="AI337" s="82"/>
      <c r="AJ337" s="82"/>
      <c r="AK337" s="82"/>
      <c r="AL337" s="82"/>
      <c r="AM337" s="82"/>
      <c r="AN337" s="82"/>
      <c r="AO337" s="82"/>
      <c r="AP337" s="82"/>
      <c r="AQ337" s="82"/>
      <c r="AR337" s="82"/>
      <c r="AS337" s="82"/>
      <c r="AT337" s="82"/>
      <c r="AU337" s="82"/>
      <c r="AV337" s="82"/>
      <c r="AW337" s="82"/>
      <c r="AX337" s="82"/>
      <c r="AY337" s="82"/>
    </row>
    <row r="338" spans="1:51" ht="13.2">
      <c r="A338" s="92" t="s">
        <v>7247</v>
      </c>
      <c r="B338" s="92" t="s">
        <v>7248</v>
      </c>
      <c r="C338" s="92" t="s">
        <v>5078</v>
      </c>
      <c r="D338" s="92"/>
      <c r="E338" s="92"/>
      <c r="F338" s="92"/>
      <c r="G338" s="93"/>
      <c r="H338" s="93"/>
      <c r="I338" s="93"/>
      <c r="J338" s="94"/>
      <c r="K338" s="98"/>
      <c r="L338" s="82"/>
      <c r="M338" s="82"/>
      <c r="N338" s="82"/>
      <c r="O338" s="82"/>
      <c r="P338" s="82"/>
      <c r="Q338" s="82"/>
      <c r="R338" s="82"/>
      <c r="S338" s="82"/>
      <c r="T338" s="82"/>
      <c r="U338" s="82"/>
      <c r="V338" s="82"/>
      <c r="W338" s="82"/>
      <c r="X338" s="82"/>
      <c r="Y338" s="82"/>
      <c r="Z338" s="82"/>
      <c r="AA338" s="82"/>
      <c r="AB338" s="82"/>
      <c r="AC338" s="82"/>
      <c r="AD338" s="82"/>
      <c r="AE338" s="82"/>
      <c r="AF338" s="82"/>
      <c r="AG338" s="82"/>
      <c r="AH338" s="82"/>
      <c r="AI338" s="82"/>
      <c r="AJ338" s="82"/>
      <c r="AK338" s="82"/>
      <c r="AL338" s="82"/>
      <c r="AM338" s="82"/>
      <c r="AN338" s="82"/>
      <c r="AO338" s="82"/>
      <c r="AP338" s="82"/>
      <c r="AQ338" s="82"/>
      <c r="AR338" s="82"/>
      <c r="AS338" s="82"/>
      <c r="AT338" s="82"/>
      <c r="AU338" s="82"/>
      <c r="AV338" s="82"/>
      <c r="AW338" s="82"/>
      <c r="AX338" s="82"/>
      <c r="AY338" s="82"/>
    </row>
    <row r="339" spans="1:51" ht="13.2">
      <c r="A339" s="92" t="s">
        <v>7249</v>
      </c>
      <c r="B339" s="92" t="s">
        <v>7250</v>
      </c>
      <c r="C339" s="92" t="s">
        <v>5078</v>
      </c>
      <c r="D339" s="92"/>
      <c r="E339" s="92"/>
      <c r="F339" s="92"/>
      <c r="G339" s="93"/>
      <c r="H339" s="93"/>
      <c r="I339" s="93"/>
      <c r="J339" s="94"/>
      <c r="K339" s="98"/>
      <c r="L339" s="82"/>
      <c r="M339" s="82"/>
      <c r="N339" s="82"/>
      <c r="O339" s="82"/>
      <c r="P339" s="82"/>
      <c r="Q339" s="82"/>
      <c r="R339" s="82"/>
      <c r="S339" s="82"/>
      <c r="T339" s="82"/>
      <c r="U339" s="82"/>
      <c r="V339" s="82"/>
      <c r="W339" s="82"/>
      <c r="X339" s="82"/>
      <c r="Y339" s="82"/>
      <c r="Z339" s="82"/>
      <c r="AA339" s="82"/>
      <c r="AB339" s="82"/>
      <c r="AC339" s="82"/>
      <c r="AD339" s="82"/>
      <c r="AE339" s="82"/>
      <c r="AF339" s="82"/>
      <c r="AG339" s="82"/>
      <c r="AH339" s="82"/>
      <c r="AI339" s="82"/>
      <c r="AJ339" s="82"/>
      <c r="AK339" s="82"/>
      <c r="AL339" s="82"/>
      <c r="AM339" s="82"/>
      <c r="AN339" s="82"/>
      <c r="AO339" s="82"/>
      <c r="AP339" s="82"/>
      <c r="AQ339" s="82"/>
      <c r="AR339" s="82"/>
      <c r="AS339" s="82"/>
      <c r="AT339" s="82"/>
      <c r="AU339" s="82"/>
      <c r="AV339" s="82"/>
      <c r="AW339" s="82"/>
      <c r="AX339" s="82"/>
      <c r="AY339" s="82"/>
    </row>
    <row r="340" spans="1:51" ht="13.2">
      <c r="A340" s="92" t="s">
        <v>3747</v>
      </c>
      <c r="B340" s="92" t="s">
        <v>3750</v>
      </c>
      <c r="C340" s="92" t="s">
        <v>5078</v>
      </c>
      <c r="D340" s="92"/>
      <c r="E340" s="92"/>
      <c r="F340" s="92"/>
      <c r="G340" s="93"/>
      <c r="H340" s="93"/>
      <c r="I340" s="93"/>
      <c r="J340" s="94"/>
      <c r="K340" s="98"/>
      <c r="L340" s="82"/>
      <c r="M340" s="82"/>
      <c r="N340" s="82"/>
      <c r="O340" s="82"/>
      <c r="P340" s="82"/>
      <c r="Q340" s="82"/>
      <c r="R340" s="82"/>
      <c r="S340" s="82"/>
      <c r="T340" s="82"/>
      <c r="U340" s="82"/>
      <c r="V340" s="82"/>
      <c r="W340" s="82"/>
      <c r="X340" s="82"/>
      <c r="Y340" s="82"/>
      <c r="Z340" s="82"/>
      <c r="AA340" s="82"/>
      <c r="AB340" s="82"/>
      <c r="AC340" s="82"/>
      <c r="AD340" s="82"/>
      <c r="AE340" s="82"/>
      <c r="AF340" s="82"/>
      <c r="AG340" s="82"/>
      <c r="AH340" s="82"/>
      <c r="AI340" s="82"/>
      <c r="AJ340" s="82"/>
      <c r="AK340" s="82"/>
      <c r="AL340" s="82"/>
      <c r="AM340" s="82"/>
      <c r="AN340" s="82"/>
      <c r="AO340" s="82"/>
      <c r="AP340" s="82"/>
      <c r="AQ340" s="82"/>
      <c r="AR340" s="82"/>
      <c r="AS340" s="82"/>
      <c r="AT340" s="82"/>
      <c r="AU340" s="82"/>
      <c r="AV340" s="82"/>
      <c r="AW340" s="82"/>
      <c r="AX340" s="82"/>
      <c r="AY340" s="82"/>
    </row>
    <row r="341" spans="1:51" ht="13.2">
      <c r="A341" s="92" t="s">
        <v>7251</v>
      </c>
      <c r="B341" s="92" t="s">
        <v>7252</v>
      </c>
      <c r="C341" s="92" t="s">
        <v>5078</v>
      </c>
      <c r="D341" s="92"/>
      <c r="E341" s="92"/>
      <c r="F341" s="92"/>
      <c r="G341" s="93"/>
      <c r="H341" s="93"/>
      <c r="I341" s="93"/>
      <c r="J341" s="94"/>
      <c r="K341" s="98"/>
      <c r="L341" s="82"/>
      <c r="M341" s="82"/>
      <c r="N341" s="82"/>
      <c r="O341" s="82"/>
      <c r="P341" s="82"/>
      <c r="Q341" s="82"/>
      <c r="R341" s="82"/>
      <c r="S341" s="82"/>
      <c r="T341" s="82"/>
      <c r="U341" s="82"/>
      <c r="V341" s="82"/>
      <c r="W341" s="82"/>
      <c r="X341" s="82"/>
      <c r="Y341" s="82"/>
      <c r="Z341" s="82"/>
      <c r="AA341" s="82"/>
      <c r="AB341" s="82"/>
      <c r="AC341" s="82"/>
      <c r="AD341" s="82"/>
      <c r="AE341" s="82"/>
      <c r="AF341" s="82"/>
      <c r="AG341" s="82"/>
      <c r="AH341" s="82"/>
      <c r="AI341" s="82"/>
      <c r="AJ341" s="82"/>
      <c r="AK341" s="82"/>
      <c r="AL341" s="82"/>
      <c r="AM341" s="82"/>
      <c r="AN341" s="82"/>
      <c r="AO341" s="82"/>
      <c r="AP341" s="82"/>
      <c r="AQ341" s="82"/>
      <c r="AR341" s="82"/>
      <c r="AS341" s="82"/>
      <c r="AT341" s="82"/>
      <c r="AU341" s="82"/>
      <c r="AV341" s="82"/>
      <c r="AW341" s="82"/>
      <c r="AX341" s="82"/>
      <c r="AY341" s="82"/>
    </row>
    <row r="342" spans="1:51" ht="13.2">
      <c r="A342" s="92" t="s">
        <v>7253</v>
      </c>
      <c r="B342" s="92" t="s">
        <v>7254</v>
      </c>
      <c r="C342" s="92" t="s">
        <v>5078</v>
      </c>
      <c r="D342" s="92"/>
      <c r="E342" s="92"/>
      <c r="F342" s="92"/>
      <c r="G342" s="93"/>
      <c r="H342" s="93"/>
      <c r="I342" s="93"/>
      <c r="J342" s="94"/>
      <c r="K342" s="98"/>
      <c r="L342" s="82"/>
      <c r="M342" s="82"/>
      <c r="N342" s="82"/>
      <c r="O342" s="82"/>
      <c r="P342" s="82"/>
      <c r="Q342" s="82"/>
      <c r="R342" s="82"/>
      <c r="S342" s="82"/>
      <c r="T342" s="82"/>
      <c r="U342" s="82"/>
      <c r="V342" s="82"/>
      <c r="W342" s="82"/>
      <c r="X342" s="82"/>
      <c r="Y342" s="82"/>
      <c r="Z342" s="82"/>
      <c r="AA342" s="82"/>
      <c r="AB342" s="82"/>
      <c r="AC342" s="82"/>
      <c r="AD342" s="82"/>
      <c r="AE342" s="82"/>
      <c r="AF342" s="82"/>
      <c r="AG342" s="82"/>
      <c r="AH342" s="82"/>
      <c r="AI342" s="82"/>
      <c r="AJ342" s="82"/>
      <c r="AK342" s="82"/>
      <c r="AL342" s="82"/>
      <c r="AM342" s="82"/>
      <c r="AN342" s="82"/>
      <c r="AO342" s="82"/>
      <c r="AP342" s="82"/>
      <c r="AQ342" s="82"/>
      <c r="AR342" s="82"/>
      <c r="AS342" s="82"/>
      <c r="AT342" s="82"/>
      <c r="AU342" s="82"/>
      <c r="AV342" s="82"/>
      <c r="AW342" s="82"/>
      <c r="AX342" s="82"/>
      <c r="AY342" s="82"/>
    </row>
    <row r="343" spans="1:51" ht="13.2">
      <c r="A343" s="92" t="s">
        <v>7255</v>
      </c>
      <c r="B343" s="92" t="s">
        <v>7256</v>
      </c>
      <c r="C343" s="92" t="s">
        <v>5078</v>
      </c>
      <c r="D343" s="92"/>
      <c r="E343" s="92"/>
      <c r="F343" s="92"/>
      <c r="G343" s="93"/>
      <c r="H343" s="93"/>
      <c r="I343" s="93"/>
      <c r="J343" s="94"/>
      <c r="K343" s="98"/>
      <c r="L343" s="82"/>
      <c r="M343" s="82"/>
      <c r="N343" s="82"/>
      <c r="O343" s="82"/>
      <c r="P343" s="82"/>
      <c r="Q343" s="82"/>
      <c r="R343" s="82"/>
      <c r="S343" s="82"/>
      <c r="T343" s="82"/>
      <c r="U343" s="82"/>
      <c r="V343" s="82"/>
      <c r="W343" s="82"/>
      <c r="X343" s="82"/>
      <c r="Y343" s="82"/>
      <c r="Z343" s="82"/>
      <c r="AA343" s="82"/>
      <c r="AB343" s="82"/>
      <c r="AC343" s="82"/>
      <c r="AD343" s="82"/>
      <c r="AE343" s="82"/>
      <c r="AF343" s="82"/>
      <c r="AG343" s="82"/>
      <c r="AH343" s="82"/>
      <c r="AI343" s="82"/>
      <c r="AJ343" s="82"/>
      <c r="AK343" s="82"/>
      <c r="AL343" s="82"/>
      <c r="AM343" s="82"/>
      <c r="AN343" s="82"/>
      <c r="AO343" s="82"/>
      <c r="AP343" s="82"/>
      <c r="AQ343" s="82"/>
      <c r="AR343" s="82"/>
      <c r="AS343" s="82"/>
      <c r="AT343" s="82"/>
      <c r="AU343" s="82"/>
      <c r="AV343" s="82"/>
      <c r="AW343" s="82"/>
      <c r="AX343" s="82"/>
      <c r="AY343" s="82"/>
    </row>
    <row r="344" spans="1:51" ht="13.2">
      <c r="A344" s="92" t="s">
        <v>7257</v>
      </c>
      <c r="B344" s="92" t="s">
        <v>7258</v>
      </c>
      <c r="C344" s="92" t="s">
        <v>5078</v>
      </c>
      <c r="D344" s="92"/>
      <c r="E344" s="92"/>
      <c r="F344" s="92"/>
      <c r="G344" s="93"/>
      <c r="H344" s="93"/>
      <c r="I344" s="93"/>
      <c r="J344" s="94"/>
      <c r="K344" s="98"/>
      <c r="L344" s="82"/>
      <c r="M344" s="82"/>
      <c r="N344" s="82"/>
      <c r="O344" s="82"/>
      <c r="P344" s="82"/>
      <c r="Q344" s="82"/>
      <c r="R344" s="82"/>
      <c r="S344" s="82"/>
      <c r="T344" s="82"/>
      <c r="U344" s="82"/>
      <c r="V344" s="82"/>
      <c r="W344" s="82"/>
      <c r="X344" s="82"/>
      <c r="Y344" s="82"/>
      <c r="Z344" s="82"/>
      <c r="AA344" s="82"/>
      <c r="AB344" s="82"/>
      <c r="AC344" s="82"/>
      <c r="AD344" s="82"/>
      <c r="AE344" s="82"/>
      <c r="AF344" s="82"/>
      <c r="AG344" s="82"/>
      <c r="AH344" s="82"/>
      <c r="AI344" s="82"/>
      <c r="AJ344" s="82"/>
      <c r="AK344" s="82"/>
      <c r="AL344" s="82"/>
      <c r="AM344" s="82"/>
      <c r="AN344" s="82"/>
      <c r="AO344" s="82"/>
      <c r="AP344" s="82"/>
      <c r="AQ344" s="82"/>
      <c r="AR344" s="82"/>
      <c r="AS344" s="82"/>
      <c r="AT344" s="82"/>
      <c r="AU344" s="82"/>
      <c r="AV344" s="82"/>
      <c r="AW344" s="82"/>
      <c r="AX344" s="82"/>
      <c r="AY344" s="82"/>
    </row>
    <row r="345" spans="1:51" ht="13.2">
      <c r="A345" s="92" t="s">
        <v>7259</v>
      </c>
      <c r="B345" s="92" t="s">
        <v>7260</v>
      </c>
      <c r="C345" s="92" t="s">
        <v>5078</v>
      </c>
      <c r="D345" s="92"/>
      <c r="E345" s="92"/>
      <c r="F345" s="92"/>
      <c r="G345" s="93"/>
      <c r="H345" s="93"/>
      <c r="I345" s="93"/>
      <c r="J345" s="94"/>
      <c r="K345" s="98"/>
      <c r="L345" s="82"/>
      <c r="M345" s="82"/>
      <c r="N345" s="82"/>
      <c r="O345" s="82"/>
      <c r="P345" s="82"/>
      <c r="Q345" s="82"/>
      <c r="R345" s="82"/>
      <c r="S345" s="82"/>
      <c r="T345" s="82"/>
      <c r="U345" s="82"/>
      <c r="V345" s="82"/>
      <c r="W345" s="82"/>
      <c r="X345" s="82"/>
      <c r="Y345" s="82"/>
      <c r="Z345" s="82"/>
      <c r="AA345" s="82"/>
      <c r="AB345" s="82"/>
      <c r="AC345" s="82"/>
      <c r="AD345" s="82"/>
      <c r="AE345" s="82"/>
      <c r="AF345" s="82"/>
      <c r="AG345" s="82"/>
      <c r="AH345" s="82"/>
      <c r="AI345" s="82"/>
      <c r="AJ345" s="82"/>
      <c r="AK345" s="82"/>
      <c r="AL345" s="82"/>
      <c r="AM345" s="82"/>
      <c r="AN345" s="82"/>
      <c r="AO345" s="82"/>
      <c r="AP345" s="82"/>
      <c r="AQ345" s="82"/>
      <c r="AR345" s="82"/>
      <c r="AS345" s="82"/>
      <c r="AT345" s="82"/>
      <c r="AU345" s="82"/>
      <c r="AV345" s="82"/>
      <c r="AW345" s="82"/>
      <c r="AX345" s="82"/>
      <c r="AY345" s="82"/>
    </row>
    <row r="346" spans="1:51" ht="13.2">
      <c r="A346" s="92" t="s">
        <v>7261</v>
      </c>
      <c r="B346" s="92" t="s">
        <v>7262</v>
      </c>
      <c r="C346" s="92" t="s">
        <v>5078</v>
      </c>
      <c r="D346" s="92"/>
      <c r="E346" s="92"/>
      <c r="F346" s="92"/>
      <c r="G346" s="93"/>
      <c r="H346" s="93"/>
      <c r="I346" s="93"/>
      <c r="J346" s="94"/>
      <c r="K346" s="98"/>
      <c r="L346" s="82"/>
      <c r="M346" s="82"/>
      <c r="N346" s="82"/>
      <c r="O346" s="82"/>
      <c r="P346" s="82"/>
      <c r="Q346" s="82"/>
      <c r="R346" s="82"/>
      <c r="S346" s="82"/>
      <c r="T346" s="82"/>
      <c r="U346" s="82"/>
      <c r="V346" s="82"/>
      <c r="W346" s="82"/>
      <c r="X346" s="82"/>
      <c r="Y346" s="82"/>
      <c r="Z346" s="82"/>
      <c r="AA346" s="82"/>
      <c r="AB346" s="82"/>
      <c r="AC346" s="82"/>
      <c r="AD346" s="82"/>
      <c r="AE346" s="82"/>
      <c r="AF346" s="82"/>
      <c r="AG346" s="82"/>
      <c r="AH346" s="82"/>
      <c r="AI346" s="82"/>
      <c r="AJ346" s="82"/>
      <c r="AK346" s="82"/>
      <c r="AL346" s="82"/>
      <c r="AM346" s="82"/>
      <c r="AN346" s="82"/>
      <c r="AO346" s="82"/>
      <c r="AP346" s="82"/>
      <c r="AQ346" s="82"/>
      <c r="AR346" s="82"/>
      <c r="AS346" s="82"/>
      <c r="AT346" s="82"/>
      <c r="AU346" s="82"/>
      <c r="AV346" s="82"/>
      <c r="AW346" s="82"/>
      <c r="AX346" s="82"/>
      <c r="AY346" s="82"/>
    </row>
    <row r="347" spans="1:51" ht="13.2">
      <c r="A347" s="92" t="s">
        <v>7263</v>
      </c>
      <c r="B347" s="92" t="s">
        <v>7264</v>
      </c>
      <c r="C347" s="92" t="s">
        <v>5078</v>
      </c>
      <c r="D347" s="92"/>
      <c r="E347" s="92"/>
      <c r="F347" s="92"/>
      <c r="G347" s="93"/>
      <c r="H347" s="93"/>
      <c r="I347" s="93"/>
      <c r="J347" s="94"/>
      <c r="K347" s="98"/>
      <c r="L347" s="82"/>
      <c r="M347" s="82"/>
      <c r="N347" s="82"/>
      <c r="O347" s="82"/>
      <c r="P347" s="82"/>
      <c r="Q347" s="82"/>
      <c r="R347" s="82"/>
      <c r="S347" s="82"/>
      <c r="T347" s="82"/>
      <c r="U347" s="82"/>
      <c r="V347" s="82"/>
      <c r="W347" s="82"/>
      <c r="X347" s="82"/>
      <c r="Y347" s="82"/>
      <c r="Z347" s="82"/>
      <c r="AA347" s="82"/>
      <c r="AB347" s="82"/>
      <c r="AC347" s="82"/>
      <c r="AD347" s="82"/>
      <c r="AE347" s="82"/>
      <c r="AF347" s="82"/>
      <c r="AG347" s="82"/>
      <c r="AH347" s="82"/>
      <c r="AI347" s="82"/>
      <c r="AJ347" s="82"/>
      <c r="AK347" s="82"/>
      <c r="AL347" s="82"/>
      <c r="AM347" s="82"/>
      <c r="AN347" s="82"/>
      <c r="AO347" s="82"/>
      <c r="AP347" s="82"/>
      <c r="AQ347" s="82"/>
      <c r="AR347" s="82"/>
      <c r="AS347" s="82"/>
      <c r="AT347" s="82"/>
      <c r="AU347" s="82"/>
      <c r="AV347" s="82"/>
      <c r="AW347" s="82"/>
      <c r="AX347" s="82"/>
      <c r="AY347" s="82"/>
    </row>
    <row r="348" spans="1:51" ht="13.2">
      <c r="A348" s="92" t="s">
        <v>7265</v>
      </c>
      <c r="B348" s="92" t="s">
        <v>7266</v>
      </c>
      <c r="C348" s="92" t="s">
        <v>5078</v>
      </c>
      <c r="D348" s="92"/>
      <c r="E348" s="92"/>
      <c r="F348" s="92"/>
      <c r="G348" s="93"/>
      <c r="H348" s="93"/>
      <c r="I348" s="93"/>
      <c r="J348" s="94"/>
      <c r="K348" s="98"/>
      <c r="L348" s="82"/>
      <c r="M348" s="82"/>
      <c r="N348" s="82"/>
      <c r="O348" s="82"/>
      <c r="P348" s="82"/>
      <c r="Q348" s="82"/>
      <c r="R348" s="82"/>
      <c r="S348" s="82"/>
      <c r="T348" s="82"/>
      <c r="U348" s="82"/>
      <c r="V348" s="82"/>
      <c r="W348" s="82"/>
      <c r="X348" s="82"/>
      <c r="Y348" s="82"/>
      <c r="Z348" s="82"/>
      <c r="AA348" s="82"/>
      <c r="AB348" s="82"/>
      <c r="AC348" s="82"/>
      <c r="AD348" s="82"/>
      <c r="AE348" s="82"/>
      <c r="AF348" s="82"/>
      <c r="AG348" s="82"/>
      <c r="AH348" s="82"/>
      <c r="AI348" s="82"/>
      <c r="AJ348" s="82"/>
      <c r="AK348" s="82"/>
      <c r="AL348" s="82"/>
      <c r="AM348" s="82"/>
      <c r="AN348" s="82"/>
      <c r="AO348" s="82"/>
      <c r="AP348" s="82"/>
      <c r="AQ348" s="82"/>
      <c r="AR348" s="82"/>
      <c r="AS348" s="82"/>
      <c r="AT348" s="82"/>
      <c r="AU348" s="82"/>
      <c r="AV348" s="82"/>
      <c r="AW348" s="82"/>
      <c r="AX348" s="82"/>
      <c r="AY348" s="82"/>
    </row>
    <row r="349" spans="1:51" ht="13.2">
      <c r="A349" s="92" t="s">
        <v>7267</v>
      </c>
      <c r="B349" s="92" t="s">
        <v>7268</v>
      </c>
      <c r="C349" s="92" t="s">
        <v>5244</v>
      </c>
      <c r="D349" s="92"/>
      <c r="E349" s="92"/>
      <c r="F349" s="92"/>
      <c r="G349" s="93"/>
      <c r="H349" s="93"/>
      <c r="I349" s="93"/>
      <c r="J349" s="94"/>
      <c r="K349" s="98"/>
      <c r="L349" s="82"/>
      <c r="M349" s="82"/>
      <c r="N349" s="82"/>
      <c r="O349" s="82"/>
      <c r="P349" s="82"/>
      <c r="Q349" s="82"/>
      <c r="R349" s="82"/>
      <c r="S349" s="82"/>
      <c r="T349" s="82"/>
      <c r="U349" s="82"/>
      <c r="V349" s="82"/>
      <c r="W349" s="82"/>
      <c r="X349" s="82"/>
      <c r="Y349" s="82"/>
      <c r="Z349" s="82"/>
      <c r="AA349" s="82"/>
      <c r="AB349" s="82"/>
      <c r="AC349" s="82"/>
      <c r="AD349" s="82"/>
      <c r="AE349" s="82"/>
      <c r="AF349" s="82"/>
      <c r="AG349" s="82"/>
      <c r="AH349" s="82"/>
      <c r="AI349" s="82"/>
      <c r="AJ349" s="82"/>
      <c r="AK349" s="82"/>
      <c r="AL349" s="82"/>
      <c r="AM349" s="82"/>
      <c r="AN349" s="82"/>
      <c r="AO349" s="82"/>
      <c r="AP349" s="82"/>
      <c r="AQ349" s="82"/>
      <c r="AR349" s="82"/>
      <c r="AS349" s="82"/>
      <c r="AT349" s="82"/>
      <c r="AU349" s="82"/>
      <c r="AV349" s="82"/>
      <c r="AW349" s="82"/>
      <c r="AX349" s="82"/>
      <c r="AY349" s="82"/>
    </row>
    <row r="350" spans="1:51" ht="13.2">
      <c r="A350" s="92" t="s">
        <v>7269</v>
      </c>
      <c r="B350" s="92" t="s">
        <v>7270</v>
      </c>
      <c r="C350" s="92" t="s">
        <v>5244</v>
      </c>
      <c r="D350" s="92"/>
      <c r="E350" s="92"/>
      <c r="F350" s="92"/>
      <c r="G350" s="93"/>
      <c r="H350" s="93"/>
      <c r="I350" s="93"/>
      <c r="J350" s="94"/>
      <c r="K350" s="98"/>
      <c r="L350" s="82"/>
      <c r="M350" s="82"/>
      <c r="N350" s="82"/>
      <c r="O350" s="82"/>
      <c r="P350" s="82"/>
      <c r="Q350" s="82"/>
      <c r="R350" s="82"/>
      <c r="S350" s="82"/>
      <c r="T350" s="82"/>
      <c r="U350" s="82"/>
      <c r="V350" s="82"/>
      <c r="W350" s="82"/>
      <c r="X350" s="82"/>
      <c r="Y350" s="82"/>
      <c r="Z350" s="82"/>
      <c r="AA350" s="82"/>
      <c r="AB350" s="82"/>
      <c r="AC350" s="82"/>
      <c r="AD350" s="82"/>
      <c r="AE350" s="82"/>
      <c r="AF350" s="82"/>
      <c r="AG350" s="82"/>
      <c r="AH350" s="82"/>
      <c r="AI350" s="82"/>
      <c r="AJ350" s="82"/>
      <c r="AK350" s="82"/>
      <c r="AL350" s="82"/>
      <c r="AM350" s="82"/>
      <c r="AN350" s="82"/>
      <c r="AO350" s="82"/>
      <c r="AP350" s="82"/>
      <c r="AQ350" s="82"/>
      <c r="AR350" s="82"/>
      <c r="AS350" s="82"/>
      <c r="AT350" s="82"/>
      <c r="AU350" s="82"/>
      <c r="AV350" s="82"/>
      <c r="AW350" s="82"/>
      <c r="AX350" s="82"/>
      <c r="AY350" s="82"/>
    </row>
    <row r="351" spans="1:51" ht="13.2">
      <c r="A351" s="92" t="s">
        <v>7271</v>
      </c>
      <c r="B351" s="92" t="s">
        <v>7272</v>
      </c>
      <c r="C351" s="92" t="s">
        <v>5244</v>
      </c>
      <c r="D351" s="92"/>
      <c r="E351" s="92"/>
      <c r="F351" s="92"/>
      <c r="G351" s="93"/>
      <c r="H351" s="93"/>
      <c r="I351" s="93"/>
      <c r="J351" s="94"/>
      <c r="K351" s="98"/>
      <c r="L351" s="82"/>
      <c r="M351" s="82"/>
      <c r="N351" s="82"/>
      <c r="O351" s="82"/>
      <c r="P351" s="82"/>
      <c r="Q351" s="82"/>
      <c r="R351" s="82"/>
      <c r="S351" s="82"/>
      <c r="T351" s="82"/>
      <c r="U351" s="82"/>
      <c r="V351" s="82"/>
      <c r="W351" s="82"/>
      <c r="X351" s="82"/>
      <c r="Y351" s="82"/>
      <c r="Z351" s="82"/>
      <c r="AA351" s="82"/>
      <c r="AB351" s="82"/>
      <c r="AC351" s="82"/>
      <c r="AD351" s="82"/>
      <c r="AE351" s="82"/>
      <c r="AF351" s="82"/>
      <c r="AG351" s="82"/>
      <c r="AH351" s="82"/>
      <c r="AI351" s="82"/>
      <c r="AJ351" s="82"/>
      <c r="AK351" s="82"/>
      <c r="AL351" s="82"/>
      <c r="AM351" s="82"/>
      <c r="AN351" s="82"/>
      <c r="AO351" s="82"/>
      <c r="AP351" s="82"/>
      <c r="AQ351" s="82"/>
      <c r="AR351" s="82"/>
      <c r="AS351" s="82"/>
      <c r="AT351" s="82"/>
      <c r="AU351" s="82"/>
      <c r="AV351" s="82"/>
      <c r="AW351" s="82"/>
      <c r="AX351" s="82"/>
      <c r="AY351" s="82"/>
    </row>
    <row r="352" spans="1:51" ht="13.2">
      <c r="A352" s="92" t="s">
        <v>7273</v>
      </c>
      <c r="B352" s="92" t="s">
        <v>7274</v>
      </c>
      <c r="C352" s="92" t="s">
        <v>5244</v>
      </c>
      <c r="D352" s="92"/>
      <c r="E352" s="92"/>
      <c r="F352" s="92"/>
      <c r="G352" s="93"/>
      <c r="H352" s="93"/>
      <c r="I352" s="93"/>
      <c r="J352" s="94"/>
      <c r="K352" s="98"/>
      <c r="L352" s="82"/>
      <c r="M352" s="82"/>
      <c r="N352" s="82"/>
      <c r="O352" s="82"/>
      <c r="P352" s="82"/>
      <c r="Q352" s="82"/>
      <c r="R352" s="82"/>
      <c r="S352" s="82"/>
      <c r="T352" s="82"/>
      <c r="U352" s="82"/>
      <c r="V352" s="82"/>
      <c r="W352" s="82"/>
      <c r="X352" s="82"/>
      <c r="Y352" s="82"/>
      <c r="Z352" s="82"/>
      <c r="AA352" s="82"/>
      <c r="AB352" s="82"/>
      <c r="AC352" s="82"/>
      <c r="AD352" s="82"/>
      <c r="AE352" s="82"/>
      <c r="AF352" s="82"/>
      <c r="AG352" s="82"/>
      <c r="AH352" s="82"/>
      <c r="AI352" s="82"/>
      <c r="AJ352" s="82"/>
      <c r="AK352" s="82"/>
      <c r="AL352" s="82"/>
      <c r="AM352" s="82"/>
      <c r="AN352" s="82"/>
      <c r="AO352" s="82"/>
      <c r="AP352" s="82"/>
      <c r="AQ352" s="82"/>
      <c r="AR352" s="82"/>
      <c r="AS352" s="82"/>
      <c r="AT352" s="82"/>
      <c r="AU352" s="82"/>
      <c r="AV352" s="82"/>
      <c r="AW352" s="82"/>
      <c r="AX352" s="82"/>
      <c r="AY352" s="82"/>
    </row>
    <row r="353" spans="1:51" ht="13.2">
      <c r="A353" s="92" t="s">
        <v>3893</v>
      </c>
      <c r="B353" s="92" t="s">
        <v>3896</v>
      </c>
      <c r="C353" s="92" t="s">
        <v>5078</v>
      </c>
      <c r="D353" s="92"/>
      <c r="E353" s="92"/>
      <c r="F353" s="92"/>
      <c r="G353" s="93"/>
      <c r="H353" s="93"/>
      <c r="I353" s="93"/>
      <c r="J353" s="94"/>
      <c r="K353" s="98"/>
      <c r="L353" s="82"/>
      <c r="M353" s="82"/>
      <c r="N353" s="82"/>
      <c r="O353" s="82"/>
      <c r="P353" s="82"/>
      <c r="Q353" s="82"/>
      <c r="R353" s="82"/>
      <c r="S353" s="82"/>
      <c r="T353" s="82"/>
      <c r="U353" s="82"/>
      <c r="V353" s="82"/>
      <c r="W353" s="82"/>
      <c r="X353" s="82"/>
      <c r="Y353" s="82"/>
      <c r="Z353" s="82"/>
      <c r="AA353" s="82"/>
      <c r="AB353" s="82"/>
      <c r="AC353" s="82"/>
      <c r="AD353" s="82"/>
      <c r="AE353" s="82"/>
      <c r="AF353" s="82"/>
      <c r="AG353" s="82"/>
      <c r="AH353" s="82"/>
      <c r="AI353" s="82"/>
      <c r="AJ353" s="82"/>
      <c r="AK353" s="82"/>
      <c r="AL353" s="82"/>
      <c r="AM353" s="82"/>
      <c r="AN353" s="82"/>
      <c r="AO353" s="82"/>
      <c r="AP353" s="82"/>
      <c r="AQ353" s="82"/>
      <c r="AR353" s="82"/>
      <c r="AS353" s="82"/>
      <c r="AT353" s="82"/>
      <c r="AU353" s="82"/>
      <c r="AV353" s="82"/>
      <c r="AW353" s="82"/>
      <c r="AX353" s="82"/>
      <c r="AY353" s="82"/>
    </row>
    <row r="354" spans="1:51" ht="13.2">
      <c r="A354" s="92" t="s">
        <v>7275</v>
      </c>
      <c r="B354" s="92" t="s">
        <v>7276</v>
      </c>
      <c r="C354" s="92" t="s">
        <v>5078</v>
      </c>
      <c r="D354" s="92"/>
      <c r="E354" s="92"/>
      <c r="F354" s="92"/>
      <c r="G354" s="93"/>
      <c r="H354" s="93"/>
      <c r="I354" s="93"/>
      <c r="J354" s="94"/>
      <c r="K354" s="98"/>
      <c r="L354" s="82"/>
      <c r="M354" s="82"/>
      <c r="N354" s="82"/>
      <c r="O354" s="82"/>
      <c r="P354" s="82"/>
      <c r="Q354" s="82"/>
      <c r="R354" s="82"/>
      <c r="S354" s="82"/>
      <c r="T354" s="82"/>
      <c r="U354" s="82"/>
      <c r="V354" s="82"/>
      <c r="W354" s="82"/>
      <c r="X354" s="82"/>
      <c r="Y354" s="82"/>
      <c r="Z354" s="82"/>
      <c r="AA354" s="82"/>
      <c r="AB354" s="82"/>
      <c r="AC354" s="82"/>
      <c r="AD354" s="82"/>
      <c r="AE354" s="82"/>
      <c r="AF354" s="82"/>
      <c r="AG354" s="82"/>
      <c r="AH354" s="82"/>
      <c r="AI354" s="82"/>
      <c r="AJ354" s="82"/>
      <c r="AK354" s="82"/>
      <c r="AL354" s="82"/>
      <c r="AM354" s="82"/>
      <c r="AN354" s="82"/>
      <c r="AO354" s="82"/>
      <c r="AP354" s="82"/>
      <c r="AQ354" s="82"/>
      <c r="AR354" s="82"/>
      <c r="AS354" s="82"/>
      <c r="AT354" s="82"/>
      <c r="AU354" s="82"/>
      <c r="AV354" s="82"/>
      <c r="AW354" s="82"/>
      <c r="AX354" s="82"/>
      <c r="AY354" s="82"/>
    </row>
    <row r="355" spans="1:51" ht="13.2">
      <c r="A355" s="92" t="s">
        <v>7277</v>
      </c>
      <c r="B355" s="92" t="s">
        <v>7278</v>
      </c>
      <c r="C355" s="92" t="s">
        <v>5078</v>
      </c>
      <c r="D355" s="92"/>
      <c r="E355" s="92"/>
      <c r="F355" s="92"/>
      <c r="G355" s="93"/>
      <c r="H355" s="93"/>
      <c r="I355" s="93"/>
      <c r="J355" s="94"/>
      <c r="K355" s="98"/>
      <c r="L355" s="82"/>
      <c r="M355" s="82"/>
      <c r="N355" s="82"/>
      <c r="O355" s="82"/>
      <c r="P355" s="82"/>
      <c r="Q355" s="82"/>
      <c r="R355" s="82"/>
      <c r="S355" s="82"/>
      <c r="T355" s="82"/>
      <c r="U355" s="82"/>
      <c r="V355" s="82"/>
      <c r="W355" s="82"/>
      <c r="X355" s="82"/>
      <c r="Y355" s="82"/>
      <c r="Z355" s="82"/>
      <c r="AA355" s="82"/>
      <c r="AB355" s="82"/>
      <c r="AC355" s="82"/>
      <c r="AD355" s="82"/>
      <c r="AE355" s="82"/>
      <c r="AF355" s="82"/>
      <c r="AG355" s="82"/>
      <c r="AH355" s="82"/>
      <c r="AI355" s="82"/>
      <c r="AJ355" s="82"/>
      <c r="AK355" s="82"/>
      <c r="AL355" s="82"/>
      <c r="AM355" s="82"/>
      <c r="AN355" s="82"/>
      <c r="AO355" s="82"/>
      <c r="AP355" s="82"/>
      <c r="AQ355" s="82"/>
      <c r="AR355" s="82"/>
      <c r="AS355" s="82"/>
      <c r="AT355" s="82"/>
      <c r="AU355" s="82"/>
      <c r="AV355" s="82"/>
      <c r="AW355" s="82"/>
      <c r="AX355" s="82"/>
      <c r="AY355" s="82"/>
    </row>
    <row r="356" spans="1:51" ht="13.2">
      <c r="A356" s="92" t="s">
        <v>7279</v>
      </c>
      <c r="B356" s="92" t="s">
        <v>7280</v>
      </c>
      <c r="C356" s="92" t="s">
        <v>5078</v>
      </c>
      <c r="D356" s="92"/>
      <c r="E356" s="92"/>
      <c r="F356" s="92"/>
      <c r="G356" s="93"/>
      <c r="H356" s="93"/>
      <c r="I356" s="93"/>
      <c r="J356" s="94"/>
      <c r="K356" s="98"/>
      <c r="L356" s="82"/>
      <c r="M356" s="82"/>
      <c r="N356" s="82"/>
      <c r="O356" s="82"/>
      <c r="P356" s="82"/>
      <c r="Q356" s="82"/>
      <c r="R356" s="82"/>
      <c r="S356" s="82"/>
      <c r="T356" s="82"/>
      <c r="U356" s="82"/>
      <c r="V356" s="82"/>
      <c r="W356" s="82"/>
      <c r="X356" s="82"/>
      <c r="Y356" s="82"/>
      <c r="Z356" s="82"/>
      <c r="AA356" s="82"/>
      <c r="AB356" s="82"/>
      <c r="AC356" s="82"/>
      <c r="AD356" s="82"/>
      <c r="AE356" s="82"/>
      <c r="AF356" s="82"/>
      <c r="AG356" s="82"/>
      <c r="AH356" s="82"/>
      <c r="AI356" s="82"/>
      <c r="AJ356" s="82"/>
      <c r="AK356" s="82"/>
      <c r="AL356" s="82"/>
      <c r="AM356" s="82"/>
      <c r="AN356" s="82"/>
      <c r="AO356" s="82"/>
      <c r="AP356" s="82"/>
      <c r="AQ356" s="82"/>
      <c r="AR356" s="82"/>
      <c r="AS356" s="82"/>
      <c r="AT356" s="82"/>
      <c r="AU356" s="82"/>
      <c r="AV356" s="82"/>
      <c r="AW356" s="82"/>
      <c r="AX356" s="82"/>
      <c r="AY356" s="82"/>
    </row>
    <row r="357" spans="1:51" ht="13.2">
      <c r="A357" s="92" t="s">
        <v>7281</v>
      </c>
      <c r="B357" s="92" t="s">
        <v>7282</v>
      </c>
      <c r="C357" s="92" t="s">
        <v>5078</v>
      </c>
      <c r="D357" s="92"/>
      <c r="E357" s="92"/>
      <c r="F357" s="92"/>
      <c r="G357" s="93"/>
      <c r="H357" s="93"/>
      <c r="I357" s="93"/>
      <c r="J357" s="94"/>
      <c r="K357" s="98"/>
      <c r="L357" s="82"/>
      <c r="M357" s="82"/>
      <c r="N357" s="82"/>
      <c r="O357" s="82"/>
      <c r="P357" s="82"/>
      <c r="Q357" s="82"/>
      <c r="R357" s="82"/>
      <c r="S357" s="82"/>
      <c r="T357" s="82"/>
      <c r="U357" s="82"/>
      <c r="V357" s="82"/>
      <c r="W357" s="82"/>
      <c r="X357" s="82"/>
      <c r="Y357" s="82"/>
      <c r="Z357" s="82"/>
      <c r="AA357" s="82"/>
      <c r="AB357" s="82"/>
      <c r="AC357" s="82"/>
      <c r="AD357" s="82"/>
      <c r="AE357" s="82"/>
      <c r="AF357" s="82"/>
      <c r="AG357" s="82"/>
      <c r="AH357" s="82"/>
      <c r="AI357" s="82"/>
      <c r="AJ357" s="82"/>
      <c r="AK357" s="82"/>
      <c r="AL357" s="82"/>
      <c r="AM357" s="82"/>
      <c r="AN357" s="82"/>
      <c r="AO357" s="82"/>
      <c r="AP357" s="82"/>
      <c r="AQ357" s="82"/>
      <c r="AR357" s="82"/>
      <c r="AS357" s="82"/>
      <c r="AT357" s="82"/>
      <c r="AU357" s="82"/>
      <c r="AV357" s="82"/>
      <c r="AW357" s="82"/>
      <c r="AX357" s="82"/>
      <c r="AY357" s="82"/>
    </row>
    <row r="358" spans="1:51" ht="13.2">
      <c r="A358" s="92" t="s">
        <v>3918</v>
      </c>
      <c r="B358" s="92" t="s">
        <v>3921</v>
      </c>
      <c r="C358" s="92" t="s">
        <v>5078</v>
      </c>
      <c r="D358" s="92"/>
      <c r="E358" s="92"/>
      <c r="F358" s="92"/>
      <c r="G358" s="93"/>
      <c r="H358" s="93"/>
      <c r="I358" s="93"/>
      <c r="J358" s="94"/>
      <c r="K358" s="98"/>
      <c r="L358" s="82"/>
      <c r="M358" s="82"/>
      <c r="N358" s="82"/>
      <c r="O358" s="82"/>
      <c r="P358" s="82"/>
      <c r="Q358" s="82"/>
      <c r="R358" s="82"/>
      <c r="S358" s="82"/>
      <c r="T358" s="82"/>
      <c r="U358" s="82"/>
      <c r="V358" s="82"/>
      <c r="W358" s="82"/>
      <c r="X358" s="82"/>
      <c r="Y358" s="82"/>
      <c r="Z358" s="82"/>
      <c r="AA358" s="82"/>
      <c r="AB358" s="82"/>
      <c r="AC358" s="82"/>
      <c r="AD358" s="82"/>
      <c r="AE358" s="82"/>
      <c r="AF358" s="82"/>
      <c r="AG358" s="82"/>
      <c r="AH358" s="82"/>
      <c r="AI358" s="82"/>
      <c r="AJ358" s="82"/>
      <c r="AK358" s="82"/>
      <c r="AL358" s="82"/>
      <c r="AM358" s="82"/>
      <c r="AN358" s="82"/>
      <c r="AO358" s="82"/>
      <c r="AP358" s="82"/>
      <c r="AQ358" s="82"/>
      <c r="AR358" s="82"/>
      <c r="AS358" s="82"/>
      <c r="AT358" s="82"/>
      <c r="AU358" s="82"/>
      <c r="AV358" s="82"/>
      <c r="AW358" s="82"/>
      <c r="AX358" s="82"/>
      <c r="AY358" s="82"/>
    </row>
    <row r="359" spans="1:51" ht="13.2">
      <c r="A359" s="92" t="s">
        <v>3922</v>
      </c>
      <c r="B359" s="92" t="s">
        <v>3925</v>
      </c>
      <c r="C359" s="92" t="s">
        <v>5078</v>
      </c>
      <c r="D359" s="92"/>
      <c r="E359" s="92"/>
      <c r="F359" s="92"/>
      <c r="G359" s="93"/>
      <c r="H359" s="93"/>
      <c r="I359" s="93"/>
      <c r="J359" s="94"/>
      <c r="K359" s="98"/>
      <c r="L359" s="82"/>
      <c r="M359" s="82"/>
      <c r="N359" s="82"/>
      <c r="O359" s="82"/>
      <c r="P359" s="82"/>
      <c r="Q359" s="82"/>
      <c r="R359" s="82"/>
      <c r="S359" s="82"/>
      <c r="T359" s="82"/>
      <c r="U359" s="82"/>
      <c r="V359" s="82"/>
      <c r="W359" s="82"/>
      <c r="X359" s="82"/>
      <c r="Y359" s="82"/>
      <c r="Z359" s="82"/>
      <c r="AA359" s="82"/>
      <c r="AB359" s="82"/>
      <c r="AC359" s="82"/>
      <c r="AD359" s="82"/>
      <c r="AE359" s="82"/>
      <c r="AF359" s="82"/>
      <c r="AG359" s="82"/>
      <c r="AH359" s="82"/>
      <c r="AI359" s="82"/>
      <c r="AJ359" s="82"/>
      <c r="AK359" s="82"/>
      <c r="AL359" s="82"/>
      <c r="AM359" s="82"/>
      <c r="AN359" s="82"/>
      <c r="AO359" s="82"/>
      <c r="AP359" s="82"/>
      <c r="AQ359" s="82"/>
      <c r="AR359" s="82"/>
      <c r="AS359" s="82"/>
      <c r="AT359" s="82"/>
      <c r="AU359" s="82"/>
      <c r="AV359" s="82"/>
      <c r="AW359" s="82"/>
      <c r="AX359" s="82"/>
      <c r="AY359" s="82"/>
    </row>
    <row r="360" spans="1:51" ht="13.2">
      <c r="A360" s="92" t="s">
        <v>7283</v>
      </c>
      <c r="B360" s="92" t="s">
        <v>7284</v>
      </c>
      <c r="C360" s="92" t="s">
        <v>5244</v>
      </c>
      <c r="D360" s="92"/>
      <c r="E360" s="92"/>
      <c r="F360" s="92"/>
      <c r="G360" s="93"/>
      <c r="H360" s="93"/>
      <c r="I360" s="93"/>
      <c r="J360" s="94"/>
      <c r="K360" s="98"/>
      <c r="L360" s="82"/>
      <c r="M360" s="82"/>
      <c r="N360" s="82"/>
      <c r="O360" s="82"/>
      <c r="P360" s="82"/>
      <c r="Q360" s="82"/>
      <c r="R360" s="82"/>
      <c r="S360" s="82"/>
      <c r="T360" s="82"/>
      <c r="U360" s="82"/>
      <c r="V360" s="82"/>
      <c r="W360" s="82"/>
      <c r="X360" s="82"/>
      <c r="Y360" s="82"/>
      <c r="Z360" s="82"/>
      <c r="AA360" s="82"/>
      <c r="AB360" s="82"/>
      <c r="AC360" s="82"/>
      <c r="AD360" s="82"/>
      <c r="AE360" s="82"/>
      <c r="AF360" s="82"/>
      <c r="AG360" s="82"/>
      <c r="AH360" s="82"/>
      <c r="AI360" s="82"/>
      <c r="AJ360" s="82"/>
      <c r="AK360" s="82"/>
      <c r="AL360" s="82"/>
      <c r="AM360" s="82"/>
      <c r="AN360" s="82"/>
      <c r="AO360" s="82"/>
      <c r="AP360" s="82"/>
      <c r="AQ360" s="82"/>
      <c r="AR360" s="82"/>
      <c r="AS360" s="82"/>
      <c r="AT360" s="82"/>
      <c r="AU360" s="82"/>
      <c r="AV360" s="82"/>
      <c r="AW360" s="82"/>
      <c r="AX360" s="82"/>
      <c r="AY360" s="82"/>
    </row>
    <row r="361" spans="1:51" ht="13.2">
      <c r="A361" s="92" t="s">
        <v>7285</v>
      </c>
      <c r="B361" s="92" t="s">
        <v>7286</v>
      </c>
      <c r="C361" s="92" t="s">
        <v>5244</v>
      </c>
      <c r="D361" s="92"/>
      <c r="E361" s="92"/>
      <c r="F361" s="92"/>
      <c r="G361" s="93"/>
      <c r="H361" s="93"/>
      <c r="I361" s="93"/>
      <c r="J361" s="94"/>
      <c r="K361" s="98"/>
      <c r="L361" s="82"/>
      <c r="M361" s="82"/>
      <c r="N361" s="82"/>
      <c r="O361" s="82"/>
      <c r="P361" s="82"/>
      <c r="Q361" s="82"/>
      <c r="R361" s="82"/>
      <c r="S361" s="82"/>
      <c r="T361" s="82"/>
      <c r="U361" s="82"/>
      <c r="V361" s="82"/>
      <c r="W361" s="82"/>
      <c r="X361" s="82"/>
      <c r="Y361" s="82"/>
      <c r="Z361" s="82"/>
      <c r="AA361" s="82"/>
      <c r="AB361" s="82"/>
      <c r="AC361" s="82"/>
      <c r="AD361" s="82"/>
      <c r="AE361" s="82"/>
      <c r="AF361" s="82"/>
      <c r="AG361" s="82"/>
      <c r="AH361" s="82"/>
      <c r="AI361" s="82"/>
      <c r="AJ361" s="82"/>
      <c r="AK361" s="82"/>
      <c r="AL361" s="82"/>
      <c r="AM361" s="82"/>
      <c r="AN361" s="82"/>
      <c r="AO361" s="82"/>
      <c r="AP361" s="82"/>
      <c r="AQ361" s="82"/>
      <c r="AR361" s="82"/>
      <c r="AS361" s="82"/>
      <c r="AT361" s="82"/>
      <c r="AU361" s="82"/>
      <c r="AV361" s="82"/>
      <c r="AW361" s="82"/>
      <c r="AX361" s="82"/>
      <c r="AY361" s="82"/>
    </row>
    <row r="362" spans="1:51" ht="13.2">
      <c r="A362" s="92" t="s">
        <v>7287</v>
      </c>
      <c r="B362" s="92" t="s">
        <v>7288</v>
      </c>
      <c r="C362" s="92" t="s">
        <v>5244</v>
      </c>
      <c r="D362" s="92"/>
      <c r="E362" s="92"/>
      <c r="F362" s="92"/>
      <c r="G362" s="93"/>
      <c r="H362" s="93"/>
      <c r="I362" s="93"/>
      <c r="J362" s="94"/>
      <c r="K362" s="98"/>
      <c r="L362" s="82"/>
      <c r="M362" s="82"/>
      <c r="N362" s="82"/>
      <c r="O362" s="82"/>
      <c r="P362" s="82"/>
      <c r="Q362" s="82"/>
      <c r="R362" s="82"/>
      <c r="S362" s="82"/>
      <c r="T362" s="82"/>
      <c r="U362" s="82"/>
      <c r="V362" s="82"/>
      <c r="W362" s="82"/>
      <c r="X362" s="82"/>
      <c r="Y362" s="82"/>
      <c r="Z362" s="82"/>
      <c r="AA362" s="82"/>
      <c r="AB362" s="82"/>
      <c r="AC362" s="82"/>
      <c r="AD362" s="82"/>
      <c r="AE362" s="82"/>
      <c r="AF362" s="82"/>
      <c r="AG362" s="82"/>
      <c r="AH362" s="82"/>
      <c r="AI362" s="82"/>
      <c r="AJ362" s="82"/>
      <c r="AK362" s="82"/>
      <c r="AL362" s="82"/>
      <c r="AM362" s="82"/>
      <c r="AN362" s="82"/>
      <c r="AO362" s="82"/>
      <c r="AP362" s="82"/>
      <c r="AQ362" s="82"/>
      <c r="AR362" s="82"/>
      <c r="AS362" s="82"/>
      <c r="AT362" s="82"/>
      <c r="AU362" s="82"/>
      <c r="AV362" s="82"/>
      <c r="AW362" s="82"/>
      <c r="AX362" s="82"/>
      <c r="AY362" s="82"/>
    </row>
    <row r="363" spans="1:51" ht="13.2">
      <c r="A363" s="92" t="s">
        <v>7289</v>
      </c>
      <c r="B363" s="92" t="s">
        <v>7290</v>
      </c>
      <c r="C363" s="92" t="s">
        <v>5244</v>
      </c>
      <c r="D363" s="92"/>
      <c r="E363" s="92"/>
      <c r="F363" s="92"/>
      <c r="G363" s="93"/>
      <c r="H363" s="93"/>
      <c r="I363" s="93"/>
      <c r="J363" s="94"/>
      <c r="K363" s="98"/>
      <c r="L363" s="82"/>
      <c r="M363" s="82"/>
      <c r="N363" s="82"/>
      <c r="O363" s="82"/>
      <c r="P363" s="82"/>
      <c r="Q363" s="82"/>
      <c r="R363" s="82"/>
      <c r="S363" s="82"/>
      <c r="T363" s="82"/>
      <c r="U363" s="82"/>
      <c r="V363" s="82"/>
      <c r="W363" s="82"/>
      <c r="X363" s="82"/>
      <c r="Y363" s="82"/>
      <c r="Z363" s="82"/>
      <c r="AA363" s="82"/>
      <c r="AB363" s="82"/>
      <c r="AC363" s="82"/>
      <c r="AD363" s="82"/>
      <c r="AE363" s="82"/>
      <c r="AF363" s="82"/>
      <c r="AG363" s="82"/>
      <c r="AH363" s="82"/>
      <c r="AI363" s="82"/>
      <c r="AJ363" s="82"/>
      <c r="AK363" s="82"/>
      <c r="AL363" s="82"/>
      <c r="AM363" s="82"/>
      <c r="AN363" s="82"/>
      <c r="AO363" s="82"/>
      <c r="AP363" s="82"/>
      <c r="AQ363" s="82"/>
      <c r="AR363" s="82"/>
      <c r="AS363" s="82"/>
      <c r="AT363" s="82"/>
      <c r="AU363" s="82"/>
      <c r="AV363" s="82"/>
      <c r="AW363" s="82"/>
      <c r="AX363" s="82"/>
      <c r="AY363" s="82"/>
    </row>
    <row r="364" spans="1:51" ht="13.2">
      <c r="A364" s="92" t="s">
        <v>7291</v>
      </c>
      <c r="B364" s="92" t="s">
        <v>7292</v>
      </c>
      <c r="C364" s="92" t="s">
        <v>5244</v>
      </c>
      <c r="D364" s="92"/>
      <c r="E364" s="92"/>
      <c r="F364" s="92"/>
      <c r="G364" s="93"/>
      <c r="H364" s="93"/>
      <c r="I364" s="93"/>
      <c r="J364" s="94"/>
      <c r="K364" s="98"/>
      <c r="L364" s="82"/>
      <c r="M364" s="82"/>
      <c r="N364" s="82"/>
      <c r="O364" s="82"/>
      <c r="P364" s="82"/>
      <c r="Q364" s="82"/>
      <c r="R364" s="82"/>
      <c r="S364" s="82"/>
      <c r="T364" s="82"/>
      <c r="U364" s="82"/>
      <c r="V364" s="82"/>
      <c r="W364" s="82"/>
      <c r="X364" s="82"/>
      <c r="Y364" s="82"/>
      <c r="Z364" s="82"/>
      <c r="AA364" s="82"/>
      <c r="AB364" s="82"/>
      <c r="AC364" s="82"/>
      <c r="AD364" s="82"/>
      <c r="AE364" s="82"/>
      <c r="AF364" s="82"/>
      <c r="AG364" s="82"/>
      <c r="AH364" s="82"/>
      <c r="AI364" s="82"/>
      <c r="AJ364" s="82"/>
      <c r="AK364" s="82"/>
      <c r="AL364" s="82"/>
      <c r="AM364" s="82"/>
      <c r="AN364" s="82"/>
      <c r="AO364" s="82"/>
      <c r="AP364" s="82"/>
      <c r="AQ364" s="82"/>
      <c r="AR364" s="82"/>
      <c r="AS364" s="82"/>
      <c r="AT364" s="82"/>
      <c r="AU364" s="82"/>
      <c r="AV364" s="82"/>
      <c r="AW364" s="82"/>
      <c r="AX364" s="82"/>
      <c r="AY364" s="82"/>
    </row>
    <row r="365" spans="1:51" ht="13.2">
      <c r="A365" s="92" t="s">
        <v>7293</v>
      </c>
      <c r="B365" s="92" t="s">
        <v>7294</v>
      </c>
      <c r="C365" s="92" t="s">
        <v>5244</v>
      </c>
      <c r="D365" s="92"/>
      <c r="E365" s="92"/>
      <c r="F365" s="92"/>
      <c r="G365" s="93"/>
      <c r="H365" s="93"/>
      <c r="I365" s="93"/>
      <c r="J365" s="94"/>
      <c r="K365" s="98"/>
      <c r="L365" s="82"/>
      <c r="M365" s="82"/>
      <c r="N365" s="82"/>
      <c r="O365" s="82"/>
      <c r="P365" s="82"/>
      <c r="Q365" s="82"/>
      <c r="R365" s="82"/>
      <c r="S365" s="82"/>
      <c r="T365" s="82"/>
      <c r="U365" s="82"/>
      <c r="V365" s="82"/>
      <c r="W365" s="82"/>
      <c r="X365" s="82"/>
      <c r="Y365" s="82"/>
      <c r="Z365" s="82"/>
      <c r="AA365" s="82"/>
      <c r="AB365" s="82"/>
      <c r="AC365" s="82"/>
      <c r="AD365" s="82"/>
      <c r="AE365" s="82"/>
      <c r="AF365" s="82"/>
      <c r="AG365" s="82"/>
      <c r="AH365" s="82"/>
      <c r="AI365" s="82"/>
      <c r="AJ365" s="82"/>
      <c r="AK365" s="82"/>
      <c r="AL365" s="82"/>
      <c r="AM365" s="82"/>
      <c r="AN365" s="82"/>
      <c r="AO365" s="82"/>
      <c r="AP365" s="82"/>
      <c r="AQ365" s="82"/>
      <c r="AR365" s="82"/>
      <c r="AS365" s="82"/>
      <c r="AT365" s="82"/>
      <c r="AU365" s="82"/>
      <c r="AV365" s="82"/>
      <c r="AW365" s="82"/>
      <c r="AX365" s="82"/>
      <c r="AY365" s="82"/>
    </row>
    <row r="366" spans="1:51" ht="13.2">
      <c r="A366" s="92" t="s">
        <v>7295</v>
      </c>
      <c r="B366" s="92" t="s">
        <v>7296</v>
      </c>
      <c r="C366" s="92" t="s">
        <v>5244</v>
      </c>
      <c r="D366" s="92"/>
      <c r="E366" s="92"/>
      <c r="F366" s="92"/>
      <c r="G366" s="93"/>
      <c r="H366" s="93"/>
      <c r="I366" s="93"/>
      <c r="J366" s="94"/>
      <c r="K366" s="98"/>
      <c r="L366" s="82"/>
      <c r="M366" s="82"/>
      <c r="N366" s="82"/>
      <c r="O366" s="82"/>
      <c r="P366" s="82"/>
      <c r="Q366" s="82"/>
      <c r="R366" s="82"/>
      <c r="S366" s="82"/>
      <c r="T366" s="82"/>
      <c r="U366" s="82"/>
      <c r="V366" s="82"/>
      <c r="W366" s="82"/>
      <c r="X366" s="82"/>
      <c r="Y366" s="82"/>
      <c r="Z366" s="82"/>
      <c r="AA366" s="82"/>
      <c r="AB366" s="82"/>
      <c r="AC366" s="82"/>
      <c r="AD366" s="82"/>
      <c r="AE366" s="82"/>
      <c r="AF366" s="82"/>
      <c r="AG366" s="82"/>
      <c r="AH366" s="82"/>
      <c r="AI366" s="82"/>
      <c r="AJ366" s="82"/>
      <c r="AK366" s="82"/>
      <c r="AL366" s="82"/>
      <c r="AM366" s="82"/>
      <c r="AN366" s="82"/>
      <c r="AO366" s="82"/>
      <c r="AP366" s="82"/>
      <c r="AQ366" s="82"/>
      <c r="AR366" s="82"/>
      <c r="AS366" s="82"/>
      <c r="AT366" s="82"/>
      <c r="AU366" s="82"/>
      <c r="AV366" s="82"/>
      <c r="AW366" s="82"/>
      <c r="AX366" s="82"/>
      <c r="AY366" s="82"/>
    </row>
    <row r="367" spans="1:51" ht="13.2">
      <c r="A367" s="92" t="s">
        <v>4009</v>
      </c>
      <c r="B367" s="92" t="s">
        <v>4012</v>
      </c>
      <c r="C367" s="92" t="s">
        <v>5078</v>
      </c>
      <c r="D367" s="92"/>
      <c r="E367" s="92"/>
      <c r="F367" s="92"/>
      <c r="G367" s="93"/>
      <c r="H367" s="93"/>
      <c r="I367" s="93"/>
      <c r="J367" s="94"/>
      <c r="K367" s="98"/>
      <c r="L367" s="82"/>
      <c r="M367" s="82"/>
      <c r="N367" s="82"/>
      <c r="O367" s="82"/>
      <c r="P367" s="82"/>
      <c r="Q367" s="82"/>
      <c r="R367" s="82"/>
      <c r="S367" s="82"/>
      <c r="T367" s="82"/>
      <c r="U367" s="82"/>
      <c r="V367" s="82"/>
      <c r="W367" s="82"/>
      <c r="X367" s="82"/>
      <c r="Y367" s="82"/>
      <c r="Z367" s="82"/>
      <c r="AA367" s="82"/>
      <c r="AB367" s="82"/>
      <c r="AC367" s="82"/>
      <c r="AD367" s="82"/>
      <c r="AE367" s="82"/>
      <c r="AF367" s="82"/>
      <c r="AG367" s="82"/>
      <c r="AH367" s="82"/>
      <c r="AI367" s="82"/>
      <c r="AJ367" s="82"/>
      <c r="AK367" s="82"/>
      <c r="AL367" s="82"/>
      <c r="AM367" s="82"/>
      <c r="AN367" s="82"/>
      <c r="AO367" s="82"/>
      <c r="AP367" s="82"/>
      <c r="AQ367" s="82"/>
      <c r="AR367" s="82"/>
      <c r="AS367" s="82"/>
      <c r="AT367" s="82"/>
      <c r="AU367" s="82"/>
      <c r="AV367" s="82"/>
      <c r="AW367" s="82"/>
      <c r="AX367" s="82"/>
      <c r="AY367" s="82"/>
    </row>
    <row r="368" spans="1:51" ht="13.2">
      <c r="A368" s="92" t="s">
        <v>7297</v>
      </c>
      <c r="B368" s="92" t="s">
        <v>7298</v>
      </c>
      <c r="C368" s="92" t="s">
        <v>5078</v>
      </c>
      <c r="D368" s="92"/>
      <c r="E368" s="92"/>
      <c r="F368" s="92"/>
      <c r="G368" s="93"/>
      <c r="H368" s="93"/>
      <c r="I368" s="93"/>
      <c r="J368" s="94"/>
      <c r="K368" s="98"/>
      <c r="L368" s="82"/>
      <c r="M368" s="82"/>
      <c r="N368" s="82"/>
      <c r="O368" s="82"/>
      <c r="P368" s="82"/>
      <c r="Q368" s="82"/>
      <c r="R368" s="82"/>
      <c r="S368" s="82"/>
      <c r="T368" s="82"/>
      <c r="U368" s="82"/>
      <c r="V368" s="82"/>
      <c r="W368" s="82"/>
      <c r="X368" s="82"/>
      <c r="Y368" s="82"/>
      <c r="Z368" s="82"/>
      <c r="AA368" s="82"/>
      <c r="AB368" s="82"/>
      <c r="AC368" s="82"/>
      <c r="AD368" s="82"/>
      <c r="AE368" s="82"/>
      <c r="AF368" s="82"/>
      <c r="AG368" s="82"/>
      <c r="AH368" s="82"/>
      <c r="AI368" s="82"/>
      <c r="AJ368" s="82"/>
      <c r="AK368" s="82"/>
      <c r="AL368" s="82"/>
      <c r="AM368" s="82"/>
      <c r="AN368" s="82"/>
      <c r="AO368" s="82"/>
      <c r="AP368" s="82"/>
      <c r="AQ368" s="82"/>
      <c r="AR368" s="82"/>
      <c r="AS368" s="82"/>
      <c r="AT368" s="82"/>
      <c r="AU368" s="82"/>
      <c r="AV368" s="82"/>
      <c r="AW368" s="82"/>
      <c r="AX368" s="82"/>
      <c r="AY368" s="82"/>
    </row>
    <row r="369" spans="1:51" ht="13.2">
      <c r="A369" s="92" t="s">
        <v>7299</v>
      </c>
      <c r="B369" s="92" t="s">
        <v>7300</v>
      </c>
      <c r="C369" s="92" t="s">
        <v>5078</v>
      </c>
      <c r="D369" s="92"/>
      <c r="E369" s="92"/>
      <c r="F369" s="92"/>
      <c r="G369" s="93"/>
      <c r="H369" s="93"/>
      <c r="I369" s="93"/>
      <c r="J369" s="94"/>
      <c r="K369" s="98"/>
      <c r="L369" s="82"/>
      <c r="M369" s="82"/>
      <c r="N369" s="82"/>
      <c r="O369" s="82"/>
      <c r="P369" s="82"/>
      <c r="Q369" s="82"/>
      <c r="R369" s="82"/>
      <c r="S369" s="82"/>
      <c r="T369" s="82"/>
      <c r="U369" s="82"/>
      <c r="V369" s="82"/>
      <c r="W369" s="82"/>
      <c r="X369" s="82"/>
      <c r="Y369" s="82"/>
      <c r="Z369" s="82"/>
      <c r="AA369" s="82"/>
      <c r="AB369" s="82"/>
      <c r="AC369" s="82"/>
      <c r="AD369" s="82"/>
      <c r="AE369" s="82"/>
      <c r="AF369" s="82"/>
      <c r="AG369" s="82"/>
      <c r="AH369" s="82"/>
      <c r="AI369" s="82"/>
      <c r="AJ369" s="82"/>
      <c r="AK369" s="82"/>
      <c r="AL369" s="82"/>
      <c r="AM369" s="82"/>
      <c r="AN369" s="82"/>
      <c r="AO369" s="82"/>
      <c r="AP369" s="82"/>
      <c r="AQ369" s="82"/>
      <c r="AR369" s="82"/>
      <c r="AS369" s="82"/>
      <c r="AT369" s="82"/>
      <c r="AU369" s="82"/>
      <c r="AV369" s="82"/>
      <c r="AW369" s="82"/>
      <c r="AX369" s="82"/>
      <c r="AY369" s="82"/>
    </row>
    <row r="370" spans="1:51" ht="13.2">
      <c r="A370" s="92" t="s">
        <v>7301</v>
      </c>
      <c r="B370" s="92" t="s">
        <v>7302</v>
      </c>
      <c r="C370" s="92" t="s">
        <v>5078</v>
      </c>
      <c r="D370" s="92"/>
      <c r="E370" s="92"/>
      <c r="F370" s="92"/>
      <c r="G370" s="93"/>
      <c r="H370" s="93"/>
      <c r="I370" s="93"/>
      <c r="J370" s="94"/>
      <c r="K370" s="98"/>
      <c r="L370" s="82"/>
      <c r="M370" s="82"/>
      <c r="N370" s="82"/>
      <c r="O370" s="82"/>
      <c r="P370" s="82"/>
      <c r="Q370" s="82"/>
      <c r="R370" s="82"/>
      <c r="S370" s="82"/>
      <c r="T370" s="82"/>
      <c r="U370" s="82"/>
      <c r="V370" s="82"/>
      <c r="W370" s="82"/>
      <c r="X370" s="82"/>
      <c r="Y370" s="82"/>
      <c r="Z370" s="82"/>
      <c r="AA370" s="82"/>
      <c r="AB370" s="82"/>
      <c r="AC370" s="82"/>
      <c r="AD370" s="82"/>
      <c r="AE370" s="82"/>
      <c r="AF370" s="82"/>
      <c r="AG370" s="82"/>
      <c r="AH370" s="82"/>
      <c r="AI370" s="82"/>
      <c r="AJ370" s="82"/>
      <c r="AK370" s="82"/>
      <c r="AL370" s="82"/>
      <c r="AM370" s="82"/>
      <c r="AN370" s="82"/>
      <c r="AO370" s="82"/>
      <c r="AP370" s="82"/>
      <c r="AQ370" s="82"/>
      <c r="AR370" s="82"/>
      <c r="AS370" s="82"/>
      <c r="AT370" s="82"/>
      <c r="AU370" s="82"/>
      <c r="AV370" s="82"/>
      <c r="AW370" s="82"/>
      <c r="AX370" s="82"/>
      <c r="AY370" s="82"/>
    </row>
    <row r="371" spans="1:51" ht="13.2">
      <c r="A371" s="92" t="s">
        <v>7303</v>
      </c>
      <c r="B371" s="92" t="s">
        <v>7304</v>
      </c>
      <c r="C371" s="92" t="s">
        <v>5078</v>
      </c>
      <c r="D371" s="92"/>
      <c r="E371" s="92"/>
      <c r="F371" s="92"/>
      <c r="G371" s="93"/>
      <c r="H371" s="93"/>
      <c r="I371" s="93"/>
      <c r="J371" s="94"/>
      <c r="K371" s="98"/>
      <c r="L371" s="82"/>
      <c r="M371" s="82"/>
      <c r="N371" s="82"/>
      <c r="O371" s="82"/>
      <c r="P371" s="82"/>
      <c r="Q371" s="82"/>
      <c r="R371" s="82"/>
      <c r="S371" s="82"/>
      <c r="T371" s="82"/>
      <c r="U371" s="82"/>
      <c r="V371" s="82"/>
      <c r="W371" s="82"/>
      <c r="X371" s="82"/>
      <c r="Y371" s="82"/>
      <c r="Z371" s="82"/>
      <c r="AA371" s="82"/>
      <c r="AB371" s="82"/>
      <c r="AC371" s="82"/>
      <c r="AD371" s="82"/>
      <c r="AE371" s="82"/>
      <c r="AF371" s="82"/>
      <c r="AG371" s="82"/>
      <c r="AH371" s="82"/>
      <c r="AI371" s="82"/>
      <c r="AJ371" s="82"/>
      <c r="AK371" s="82"/>
      <c r="AL371" s="82"/>
      <c r="AM371" s="82"/>
      <c r="AN371" s="82"/>
      <c r="AO371" s="82"/>
      <c r="AP371" s="82"/>
      <c r="AQ371" s="82"/>
      <c r="AR371" s="82"/>
      <c r="AS371" s="82"/>
      <c r="AT371" s="82"/>
      <c r="AU371" s="82"/>
      <c r="AV371" s="82"/>
      <c r="AW371" s="82"/>
      <c r="AX371" s="82"/>
      <c r="AY371" s="82"/>
    </row>
    <row r="372" spans="1:51" ht="13.2">
      <c r="A372" s="92" t="s">
        <v>7305</v>
      </c>
      <c r="B372" s="92" t="s">
        <v>7306</v>
      </c>
      <c r="C372" s="92" t="s">
        <v>5244</v>
      </c>
      <c r="D372" s="92"/>
      <c r="E372" s="92"/>
      <c r="F372" s="92"/>
      <c r="G372" s="93"/>
      <c r="H372" s="93"/>
      <c r="I372" s="93"/>
      <c r="J372" s="94"/>
      <c r="K372" s="98"/>
      <c r="L372" s="82"/>
      <c r="M372" s="82"/>
      <c r="N372" s="82"/>
      <c r="O372" s="82"/>
      <c r="P372" s="82"/>
      <c r="Q372" s="82"/>
      <c r="R372" s="82"/>
      <c r="S372" s="82"/>
      <c r="T372" s="82"/>
      <c r="U372" s="82"/>
      <c r="V372" s="82"/>
      <c r="W372" s="82"/>
      <c r="X372" s="82"/>
      <c r="Y372" s="82"/>
      <c r="Z372" s="82"/>
      <c r="AA372" s="82"/>
      <c r="AB372" s="82"/>
      <c r="AC372" s="82"/>
      <c r="AD372" s="82"/>
      <c r="AE372" s="82"/>
      <c r="AF372" s="82"/>
      <c r="AG372" s="82"/>
      <c r="AH372" s="82"/>
      <c r="AI372" s="82"/>
      <c r="AJ372" s="82"/>
      <c r="AK372" s="82"/>
      <c r="AL372" s="82"/>
      <c r="AM372" s="82"/>
      <c r="AN372" s="82"/>
      <c r="AO372" s="82"/>
      <c r="AP372" s="82"/>
      <c r="AQ372" s="82"/>
      <c r="AR372" s="82"/>
      <c r="AS372" s="82"/>
      <c r="AT372" s="82"/>
      <c r="AU372" s="82"/>
      <c r="AV372" s="82"/>
      <c r="AW372" s="82"/>
      <c r="AX372" s="82"/>
      <c r="AY372" s="82"/>
    </row>
    <row r="373" spans="1:51" ht="13.2">
      <c r="A373" s="92" t="s">
        <v>7307</v>
      </c>
      <c r="B373" s="92" t="s">
        <v>7308</v>
      </c>
      <c r="C373" s="92" t="s">
        <v>5244</v>
      </c>
      <c r="D373" s="92"/>
      <c r="E373" s="92"/>
      <c r="F373" s="92"/>
      <c r="G373" s="93"/>
      <c r="H373" s="93"/>
      <c r="I373" s="93"/>
      <c r="J373" s="94"/>
      <c r="K373" s="98"/>
      <c r="L373" s="82"/>
      <c r="M373" s="82"/>
      <c r="N373" s="82"/>
      <c r="O373" s="82"/>
      <c r="P373" s="82"/>
      <c r="Q373" s="82"/>
      <c r="R373" s="82"/>
      <c r="S373" s="82"/>
      <c r="T373" s="82"/>
      <c r="U373" s="82"/>
      <c r="V373" s="82"/>
      <c r="W373" s="82"/>
      <c r="X373" s="82"/>
      <c r="Y373" s="82"/>
      <c r="Z373" s="82"/>
      <c r="AA373" s="82"/>
      <c r="AB373" s="82"/>
      <c r="AC373" s="82"/>
      <c r="AD373" s="82"/>
      <c r="AE373" s="82"/>
      <c r="AF373" s="82"/>
      <c r="AG373" s="82"/>
      <c r="AH373" s="82"/>
      <c r="AI373" s="82"/>
      <c r="AJ373" s="82"/>
      <c r="AK373" s="82"/>
      <c r="AL373" s="82"/>
      <c r="AM373" s="82"/>
      <c r="AN373" s="82"/>
      <c r="AO373" s="82"/>
      <c r="AP373" s="82"/>
      <c r="AQ373" s="82"/>
      <c r="AR373" s="82"/>
      <c r="AS373" s="82"/>
      <c r="AT373" s="82"/>
      <c r="AU373" s="82"/>
      <c r="AV373" s="82"/>
      <c r="AW373" s="82"/>
      <c r="AX373" s="82"/>
      <c r="AY373" s="82"/>
    </row>
    <row r="374" spans="1:51" ht="13.2">
      <c r="A374" s="92" t="s">
        <v>7309</v>
      </c>
      <c r="B374" s="92" t="s">
        <v>7310</v>
      </c>
      <c r="C374" s="92" t="s">
        <v>5244</v>
      </c>
      <c r="D374" s="92"/>
      <c r="E374" s="92"/>
      <c r="F374" s="92"/>
      <c r="G374" s="93"/>
      <c r="H374" s="93"/>
      <c r="I374" s="93"/>
      <c r="J374" s="94"/>
      <c r="K374" s="98"/>
      <c r="L374" s="82"/>
      <c r="M374" s="82"/>
      <c r="N374" s="82"/>
      <c r="O374" s="82"/>
      <c r="P374" s="82"/>
      <c r="Q374" s="82"/>
      <c r="R374" s="82"/>
      <c r="S374" s="82"/>
      <c r="T374" s="82"/>
      <c r="U374" s="82"/>
      <c r="V374" s="82"/>
      <c r="W374" s="82"/>
      <c r="X374" s="82"/>
      <c r="Y374" s="82"/>
      <c r="Z374" s="82"/>
      <c r="AA374" s="82"/>
      <c r="AB374" s="82"/>
      <c r="AC374" s="82"/>
      <c r="AD374" s="82"/>
      <c r="AE374" s="82"/>
      <c r="AF374" s="82"/>
      <c r="AG374" s="82"/>
      <c r="AH374" s="82"/>
      <c r="AI374" s="82"/>
      <c r="AJ374" s="82"/>
      <c r="AK374" s="82"/>
      <c r="AL374" s="82"/>
      <c r="AM374" s="82"/>
      <c r="AN374" s="82"/>
      <c r="AO374" s="82"/>
      <c r="AP374" s="82"/>
      <c r="AQ374" s="82"/>
      <c r="AR374" s="82"/>
      <c r="AS374" s="82"/>
      <c r="AT374" s="82"/>
      <c r="AU374" s="82"/>
      <c r="AV374" s="82"/>
      <c r="AW374" s="82"/>
      <c r="AX374" s="82"/>
      <c r="AY374" s="82"/>
    </row>
    <row r="375" spans="1:51" ht="13.2">
      <c r="A375" s="92" t="s">
        <v>7311</v>
      </c>
      <c r="B375" s="92" t="s">
        <v>7312</v>
      </c>
      <c r="C375" s="92" t="s">
        <v>5244</v>
      </c>
      <c r="D375" s="92"/>
      <c r="E375" s="92"/>
      <c r="F375" s="92"/>
      <c r="G375" s="93"/>
      <c r="H375" s="93"/>
      <c r="I375" s="93"/>
      <c r="J375" s="94"/>
      <c r="K375" s="98"/>
      <c r="L375" s="82"/>
      <c r="M375" s="82"/>
      <c r="N375" s="82"/>
      <c r="O375" s="82"/>
      <c r="P375" s="82"/>
      <c r="Q375" s="82"/>
      <c r="R375" s="82"/>
      <c r="S375" s="82"/>
      <c r="T375" s="82"/>
      <c r="U375" s="82"/>
      <c r="V375" s="82"/>
      <c r="W375" s="82"/>
      <c r="X375" s="82"/>
      <c r="Y375" s="82"/>
      <c r="Z375" s="82"/>
      <c r="AA375" s="82"/>
      <c r="AB375" s="82"/>
      <c r="AC375" s="82"/>
      <c r="AD375" s="82"/>
      <c r="AE375" s="82"/>
      <c r="AF375" s="82"/>
      <c r="AG375" s="82"/>
      <c r="AH375" s="82"/>
      <c r="AI375" s="82"/>
      <c r="AJ375" s="82"/>
      <c r="AK375" s="82"/>
      <c r="AL375" s="82"/>
      <c r="AM375" s="82"/>
      <c r="AN375" s="82"/>
      <c r="AO375" s="82"/>
      <c r="AP375" s="82"/>
      <c r="AQ375" s="82"/>
      <c r="AR375" s="82"/>
      <c r="AS375" s="82"/>
      <c r="AT375" s="82"/>
      <c r="AU375" s="82"/>
      <c r="AV375" s="82"/>
      <c r="AW375" s="82"/>
      <c r="AX375" s="82"/>
      <c r="AY375" s="82"/>
    </row>
    <row r="376" spans="1:51" ht="13.2">
      <c r="A376" s="92" t="s">
        <v>7313</v>
      </c>
      <c r="B376" s="92" t="s">
        <v>7314</v>
      </c>
      <c r="C376" s="92" t="s">
        <v>5244</v>
      </c>
      <c r="D376" s="92"/>
      <c r="E376" s="92"/>
      <c r="F376" s="92"/>
      <c r="G376" s="93"/>
      <c r="H376" s="93"/>
      <c r="I376" s="93"/>
      <c r="J376" s="94"/>
      <c r="K376" s="98"/>
      <c r="L376" s="82"/>
      <c r="M376" s="82"/>
      <c r="N376" s="82"/>
      <c r="O376" s="82"/>
      <c r="P376" s="82"/>
      <c r="Q376" s="82"/>
      <c r="R376" s="82"/>
      <c r="S376" s="82"/>
      <c r="T376" s="82"/>
      <c r="U376" s="82"/>
      <c r="V376" s="82"/>
      <c r="W376" s="82"/>
      <c r="X376" s="82"/>
      <c r="Y376" s="82"/>
      <c r="Z376" s="82"/>
      <c r="AA376" s="82"/>
      <c r="AB376" s="82"/>
      <c r="AC376" s="82"/>
      <c r="AD376" s="82"/>
      <c r="AE376" s="82"/>
      <c r="AF376" s="82"/>
      <c r="AG376" s="82"/>
      <c r="AH376" s="82"/>
      <c r="AI376" s="82"/>
      <c r="AJ376" s="82"/>
      <c r="AK376" s="82"/>
      <c r="AL376" s="82"/>
      <c r="AM376" s="82"/>
      <c r="AN376" s="82"/>
      <c r="AO376" s="82"/>
      <c r="AP376" s="82"/>
      <c r="AQ376" s="82"/>
      <c r="AR376" s="82"/>
      <c r="AS376" s="82"/>
      <c r="AT376" s="82"/>
      <c r="AU376" s="82"/>
      <c r="AV376" s="82"/>
      <c r="AW376" s="82"/>
      <c r="AX376" s="82"/>
      <c r="AY376" s="82"/>
    </row>
    <row r="377" spans="1:51" ht="13.2">
      <c r="A377" s="92" t="s">
        <v>7315</v>
      </c>
      <c r="B377" s="92" t="s">
        <v>7316</v>
      </c>
      <c r="C377" s="92" t="s">
        <v>5244</v>
      </c>
      <c r="D377" s="92"/>
      <c r="E377" s="92"/>
      <c r="F377" s="92"/>
      <c r="G377" s="93"/>
      <c r="H377" s="93"/>
      <c r="I377" s="93"/>
      <c r="J377" s="94"/>
      <c r="K377" s="98"/>
      <c r="L377" s="82"/>
      <c r="M377" s="82"/>
      <c r="N377" s="82"/>
      <c r="O377" s="82"/>
      <c r="P377" s="82"/>
      <c r="Q377" s="82"/>
      <c r="R377" s="82"/>
      <c r="S377" s="82"/>
      <c r="T377" s="82"/>
      <c r="U377" s="82"/>
      <c r="V377" s="82"/>
      <c r="W377" s="82"/>
      <c r="X377" s="82"/>
      <c r="Y377" s="82"/>
      <c r="Z377" s="82"/>
      <c r="AA377" s="82"/>
      <c r="AB377" s="82"/>
      <c r="AC377" s="82"/>
      <c r="AD377" s="82"/>
      <c r="AE377" s="82"/>
      <c r="AF377" s="82"/>
      <c r="AG377" s="82"/>
      <c r="AH377" s="82"/>
      <c r="AI377" s="82"/>
      <c r="AJ377" s="82"/>
      <c r="AK377" s="82"/>
      <c r="AL377" s="82"/>
      <c r="AM377" s="82"/>
      <c r="AN377" s="82"/>
      <c r="AO377" s="82"/>
      <c r="AP377" s="82"/>
      <c r="AQ377" s="82"/>
      <c r="AR377" s="82"/>
      <c r="AS377" s="82"/>
      <c r="AT377" s="82"/>
      <c r="AU377" s="82"/>
      <c r="AV377" s="82"/>
      <c r="AW377" s="82"/>
      <c r="AX377" s="82"/>
      <c r="AY377" s="82"/>
    </row>
    <row r="378" spans="1:51" ht="13.2">
      <c r="A378" s="92" t="s">
        <v>7317</v>
      </c>
      <c r="B378" s="92" t="s">
        <v>7318</v>
      </c>
      <c r="C378" s="92" t="s">
        <v>5244</v>
      </c>
      <c r="D378" s="92"/>
      <c r="E378" s="92"/>
      <c r="F378" s="92"/>
      <c r="G378" s="93"/>
      <c r="H378" s="93"/>
      <c r="I378" s="93"/>
      <c r="J378" s="94"/>
      <c r="K378" s="98"/>
      <c r="L378" s="82"/>
      <c r="M378" s="82"/>
      <c r="N378" s="82"/>
      <c r="O378" s="82"/>
      <c r="P378" s="82"/>
      <c r="Q378" s="82"/>
      <c r="R378" s="82"/>
      <c r="S378" s="82"/>
      <c r="T378" s="82"/>
      <c r="U378" s="82"/>
      <c r="V378" s="82"/>
      <c r="W378" s="82"/>
      <c r="X378" s="82"/>
      <c r="Y378" s="82"/>
      <c r="Z378" s="82"/>
      <c r="AA378" s="82"/>
      <c r="AB378" s="82"/>
      <c r="AC378" s="82"/>
      <c r="AD378" s="82"/>
      <c r="AE378" s="82"/>
      <c r="AF378" s="82"/>
      <c r="AG378" s="82"/>
      <c r="AH378" s="82"/>
      <c r="AI378" s="82"/>
      <c r="AJ378" s="82"/>
      <c r="AK378" s="82"/>
      <c r="AL378" s="82"/>
      <c r="AM378" s="82"/>
      <c r="AN378" s="82"/>
      <c r="AO378" s="82"/>
      <c r="AP378" s="82"/>
      <c r="AQ378" s="82"/>
      <c r="AR378" s="82"/>
      <c r="AS378" s="82"/>
      <c r="AT378" s="82"/>
      <c r="AU378" s="82"/>
      <c r="AV378" s="82"/>
      <c r="AW378" s="82"/>
      <c r="AX378" s="82"/>
      <c r="AY378" s="82"/>
    </row>
    <row r="379" spans="1:51" ht="13.2">
      <c r="A379" s="92" t="s">
        <v>7319</v>
      </c>
      <c r="B379" s="92" t="s">
        <v>7320</v>
      </c>
      <c r="C379" s="92" t="s">
        <v>5244</v>
      </c>
      <c r="D379" s="92"/>
      <c r="E379" s="92"/>
      <c r="F379" s="92"/>
      <c r="G379" s="93"/>
      <c r="H379" s="93"/>
      <c r="I379" s="93"/>
      <c r="J379" s="94"/>
      <c r="K379" s="98"/>
      <c r="L379" s="82"/>
      <c r="M379" s="82"/>
      <c r="N379" s="82"/>
      <c r="O379" s="82"/>
      <c r="P379" s="82"/>
      <c r="Q379" s="82"/>
      <c r="R379" s="82"/>
      <c r="S379" s="82"/>
      <c r="T379" s="82"/>
      <c r="U379" s="82"/>
      <c r="V379" s="82"/>
      <c r="W379" s="82"/>
      <c r="X379" s="82"/>
      <c r="Y379" s="82"/>
      <c r="Z379" s="82"/>
      <c r="AA379" s="82"/>
      <c r="AB379" s="82"/>
      <c r="AC379" s="82"/>
      <c r="AD379" s="82"/>
      <c r="AE379" s="82"/>
      <c r="AF379" s="82"/>
      <c r="AG379" s="82"/>
      <c r="AH379" s="82"/>
      <c r="AI379" s="82"/>
      <c r="AJ379" s="82"/>
      <c r="AK379" s="82"/>
      <c r="AL379" s="82"/>
      <c r="AM379" s="82"/>
      <c r="AN379" s="82"/>
      <c r="AO379" s="82"/>
      <c r="AP379" s="82"/>
      <c r="AQ379" s="82"/>
      <c r="AR379" s="82"/>
      <c r="AS379" s="82"/>
      <c r="AT379" s="82"/>
      <c r="AU379" s="82"/>
      <c r="AV379" s="82"/>
      <c r="AW379" s="82"/>
      <c r="AX379" s="82"/>
      <c r="AY379" s="82"/>
    </row>
    <row r="380" spans="1:51" ht="13.2">
      <c r="A380" s="92" t="s">
        <v>7321</v>
      </c>
      <c r="B380" s="92" t="s">
        <v>7322</v>
      </c>
      <c r="C380" s="92" t="s">
        <v>5078</v>
      </c>
      <c r="D380" s="92"/>
      <c r="E380" s="92"/>
      <c r="F380" s="92"/>
      <c r="G380" s="93"/>
      <c r="H380" s="93"/>
      <c r="I380" s="93"/>
      <c r="J380" s="94"/>
      <c r="K380" s="98"/>
      <c r="L380" s="82"/>
      <c r="M380" s="82"/>
      <c r="N380" s="82"/>
      <c r="O380" s="82"/>
      <c r="P380" s="82"/>
      <c r="Q380" s="82"/>
      <c r="R380" s="82"/>
      <c r="S380" s="82"/>
      <c r="T380" s="82"/>
      <c r="U380" s="82"/>
      <c r="V380" s="82"/>
      <c r="W380" s="82"/>
      <c r="X380" s="82"/>
      <c r="Y380" s="82"/>
      <c r="Z380" s="82"/>
      <c r="AA380" s="82"/>
      <c r="AB380" s="82"/>
      <c r="AC380" s="82"/>
      <c r="AD380" s="82"/>
      <c r="AE380" s="82"/>
      <c r="AF380" s="82"/>
      <c r="AG380" s="82"/>
      <c r="AH380" s="82"/>
      <c r="AI380" s="82"/>
      <c r="AJ380" s="82"/>
      <c r="AK380" s="82"/>
      <c r="AL380" s="82"/>
      <c r="AM380" s="82"/>
      <c r="AN380" s="82"/>
      <c r="AO380" s="82"/>
      <c r="AP380" s="82"/>
      <c r="AQ380" s="82"/>
      <c r="AR380" s="82"/>
      <c r="AS380" s="82"/>
      <c r="AT380" s="82"/>
      <c r="AU380" s="82"/>
      <c r="AV380" s="82"/>
      <c r="AW380" s="82"/>
      <c r="AX380" s="82"/>
      <c r="AY380" s="82"/>
    </row>
    <row r="381" spans="1:51" ht="13.2">
      <c r="A381" s="92" t="s">
        <v>7323</v>
      </c>
      <c r="B381" s="92" t="s">
        <v>7324</v>
      </c>
      <c r="C381" s="92" t="s">
        <v>5078</v>
      </c>
      <c r="D381" s="92"/>
      <c r="E381" s="92"/>
      <c r="F381" s="92"/>
      <c r="G381" s="93"/>
      <c r="H381" s="93"/>
      <c r="I381" s="93"/>
      <c r="J381" s="94"/>
      <c r="K381" s="98"/>
      <c r="L381" s="82"/>
      <c r="M381" s="82"/>
      <c r="N381" s="82"/>
      <c r="O381" s="82"/>
      <c r="P381" s="82"/>
      <c r="Q381" s="82"/>
      <c r="R381" s="82"/>
      <c r="S381" s="82"/>
      <c r="T381" s="82"/>
      <c r="U381" s="82"/>
      <c r="V381" s="82"/>
      <c r="W381" s="82"/>
      <c r="X381" s="82"/>
      <c r="Y381" s="82"/>
      <c r="Z381" s="82"/>
      <c r="AA381" s="82"/>
      <c r="AB381" s="82"/>
      <c r="AC381" s="82"/>
      <c r="AD381" s="82"/>
      <c r="AE381" s="82"/>
      <c r="AF381" s="82"/>
      <c r="AG381" s="82"/>
      <c r="AH381" s="82"/>
      <c r="AI381" s="82"/>
      <c r="AJ381" s="82"/>
      <c r="AK381" s="82"/>
      <c r="AL381" s="82"/>
      <c r="AM381" s="82"/>
      <c r="AN381" s="82"/>
      <c r="AO381" s="82"/>
      <c r="AP381" s="82"/>
      <c r="AQ381" s="82"/>
      <c r="AR381" s="82"/>
      <c r="AS381" s="82"/>
      <c r="AT381" s="82"/>
      <c r="AU381" s="82"/>
      <c r="AV381" s="82"/>
      <c r="AW381" s="82"/>
      <c r="AX381" s="82"/>
      <c r="AY381" s="82"/>
    </row>
    <row r="382" spans="1:51" ht="13.2">
      <c r="A382" s="92" t="s">
        <v>7325</v>
      </c>
      <c r="B382" s="92" t="s">
        <v>7326</v>
      </c>
      <c r="C382" s="92" t="s">
        <v>5078</v>
      </c>
      <c r="D382" s="92"/>
      <c r="E382" s="92"/>
      <c r="F382" s="92"/>
      <c r="G382" s="93"/>
      <c r="H382" s="93"/>
      <c r="I382" s="93"/>
      <c r="J382" s="94"/>
      <c r="K382" s="98"/>
      <c r="L382" s="82"/>
      <c r="M382" s="82"/>
      <c r="N382" s="82"/>
      <c r="O382" s="82"/>
      <c r="P382" s="82"/>
      <c r="Q382" s="82"/>
      <c r="R382" s="82"/>
      <c r="S382" s="82"/>
      <c r="T382" s="82"/>
      <c r="U382" s="82"/>
      <c r="V382" s="82"/>
      <c r="W382" s="82"/>
      <c r="X382" s="82"/>
      <c r="Y382" s="82"/>
      <c r="Z382" s="82"/>
      <c r="AA382" s="82"/>
      <c r="AB382" s="82"/>
      <c r="AC382" s="82"/>
      <c r="AD382" s="82"/>
      <c r="AE382" s="82"/>
      <c r="AF382" s="82"/>
      <c r="AG382" s="82"/>
      <c r="AH382" s="82"/>
      <c r="AI382" s="82"/>
      <c r="AJ382" s="82"/>
      <c r="AK382" s="82"/>
      <c r="AL382" s="82"/>
      <c r="AM382" s="82"/>
      <c r="AN382" s="82"/>
      <c r="AO382" s="82"/>
      <c r="AP382" s="82"/>
      <c r="AQ382" s="82"/>
      <c r="AR382" s="82"/>
      <c r="AS382" s="82"/>
      <c r="AT382" s="82"/>
      <c r="AU382" s="82"/>
      <c r="AV382" s="82"/>
      <c r="AW382" s="82"/>
      <c r="AX382" s="82"/>
      <c r="AY382" s="82"/>
    </row>
    <row r="383" spans="1:51" ht="13.2">
      <c r="A383" s="92" t="s">
        <v>7327</v>
      </c>
      <c r="B383" s="92" t="s">
        <v>7328</v>
      </c>
      <c r="C383" s="92" t="s">
        <v>5244</v>
      </c>
      <c r="D383" s="92"/>
      <c r="E383" s="92"/>
      <c r="F383" s="92"/>
      <c r="G383" s="93"/>
      <c r="H383" s="93"/>
      <c r="I383" s="93"/>
      <c r="J383" s="94"/>
      <c r="K383" s="98"/>
      <c r="L383" s="82"/>
      <c r="M383" s="82"/>
      <c r="N383" s="82"/>
      <c r="O383" s="82"/>
      <c r="P383" s="82"/>
      <c r="Q383" s="82"/>
      <c r="R383" s="82"/>
      <c r="S383" s="82"/>
      <c r="T383" s="82"/>
      <c r="U383" s="82"/>
      <c r="V383" s="82"/>
      <c r="W383" s="82"/>
      <c r="X383" s="82"/>
      <c r="Y383" s="82"/>
      <c r="Z383" s="82"/>
      <c r="AA383" s="82"/>
      <c r="AB383" s="82"/>
      <c r="AC383" s="82"/>
      <c r="AD383" s="82"/>
      <c r="AE383" s="82"/>
      <c r="AF383" s="82"/>
      <c r="AG383" s="82"/>
      <c r="AH383" s="82"/>
      <c r="AI383" s="82"/>
      <c r="AJ383" s="82"/>
      <c r="AK383" s="82"/>
      <c r="AL383" s="82"/>
      <c r="AM383" s="82"/>
      <c r="AN383" s="82"/>
      <c r="AO383" s="82"/>
      <c r="AP383" s="82"/>
      <c r="AQ383" s="82"/>
      <c r="AR383" s="82"/>
      <c r="AS383" s="82"/>
      <c r="AT383" s="82"/>
      <c r="AU383" s="82"/>
      <c r="AV383" s="82"/>
      <c r="AW383" s="82"/>
      <c r="AX383" s="82"/>
      <c r="AY383" s="82"/>
    </row>
    <row r="384" spans="1:51" ht="13.2">
      <c r="A384" s="92" t="s">
        <v>7329</v>
      </c>
      <c r="B384" s="92" t="s">
        <v>7330</v>
      </c>
      <c r="C384" s="92" t="s">
        <v>5244</v>
      </c>
      <c r="D384" s="92"/>
      <c r="E384" s="92"/>
      <c r="F384" s="92"/>
      <c r="G384" s="93"/>
      <c r="H384" s="93"/>
      <c r="I384" s="93"/>
      <c r="J384" s="94"/>
      <c r="K384" s="98"/>
      <c r="L384" s="82"/>
      <c r="M384" s="82"/>
      <c r="N384" s="82"/>
      <c r="O384" s="82"/>
      <c r="P384" s="82"/>
      <c r="Q384" s="82"/>
      <c r="R384" s="82"/>
      <c r="S384" s="82"/>
      <c r="T384" s="82"/>
      <c r="U384" s="82"/>
      <c r="V384" s="82"/>
      <c r="W384" s="82"/>
      <c r="X384" s="82"/>
      <c r="Y384" s="82"/>
      <c r="Z384" s="82"/>
      <c r="AA384" s="82"/>
      <c r="AB384" s="82"/>
      <c r="AC384" s="82"/>
      <c r="AD384" s="82"/>
      <c r="AE384" s="82"/>
      <c r="AF384" s="82"/>
      <c r="AG384" s="82"/>
      <c r="AH384" s="82"/>
      <c r="AI384" s="82"/>
      <c r="AJ384" s="82"/>
      <c r="AK384" s="82"/>
      <c r="AL384" s="82"/>
      <c r="AM384" s="82"/>
      <c r="AN384" s="82"/>
      <c r="AO384" s="82"/>
      <c r="AP384" s="82"/>
      <c r="AQ384" s="82"/>
      <c r="AR384" s="82"/>
      <c r="AS384" s="82"/>
      <c r="AT384" s="82"/>
      <c r="AU384" s="82"/>
      <c r="AV384" s="82"/>
      <c r="AW384" s="82"/>
      <c r="AX384" s="82"/>
      <c r="AY384" s="82"/>
    </row>
    <row r="385" spans="1:51" ht="13.2">
      <c r="A385" s="92" t="s">
        <v>7331</v>
      </c>
      <c r="B385" s="92" t="s">
        <v>7332</v>
      </c>
      <c r="C385" s="92" t="s">
        <v>5244</v>
      </c>
      <c r="D385" s="92"/>
      <c r="E385" s="92"/>
      <c r="F385" s="92"/>
      <c r="G385" s="93"/>
      <c r="H385" s="93"/>
      <c r="I385" s="93"/>
      <c r="J385" s="94"/>
      <c r="K385" s="98"/>
      <c r="L385" s="82"/>
      <c r="M385" s="82"/>
      <c r="N385" s="82"/>
      <c r="O385" s="82"/>
      <c r="P385" s="82"/>
      <c r="Q385" s="82"/>
      <c r="R385" s="82"/>
      <c r="S385" s="82"/>
      <c r="T385" s="82"/>
      <c r="U385" s="82"/>
      <c r="V385" s="82"/>
      <c r="W385" s="82"/>
      <c r="X385" s="82"/>
      <c r="Y385" s="82"/>
      <c r="Z385" s="82"/>
      <c r="AA385" s="82"/>
      <c r="AB385" s="82"/>
      <c r="AC385" s="82"/>
      <c r="AD385" s="82"/>
      <c r="AE385" s="82"/>
      <c r="AF385" s="82"/>
      <c r="AG385" s="82"/>
      <c r="AH385" s="82"/>
      <c r="AI385" s="82"/>
      <c r="AJ385" s="82"/>
      <c r="AK385" s="82"/>
      <c r="AL385" s="82"/>
      <c r="AM385" s="82"/>
      <c r="AN385" s="82"/>
      <c r="AO385" s="82"/>
      <c r="AP385" s="82"/>
      <c r="AQ385" s="82"/>
      <c r="AR385" s="82"/>
      <c r="AS385" s="82"/>
      <c r="AT385" s="82"/>
      <c r="AU385" s="82"/>
      <c r="AV385" s="82"/>
      <c r="AW385" s="82"/>
      <c r="AX385" s="82"/>
      <c r="AY385" s="82"/>
    </row>
    <row r="386" spans="1:51" ht="13.2">
      <c r="A386" s="92" t="s">
        <v>7333</v>
      </c>
      <c r="B386" s="92" t="s">
        <v>7334</v>
      </c>
      <c r="C386" s="92" t="s">
        <v>5244</v>
      </c>
      <c r="D386" s="92"/>
      <c r="E386" s="92"/>
      <c r="F386" s="92"/>
      <c r="G386" s="93"/>
      <c r="H386" s="93"/>
      <c r="I386" s="93"/>
      <c r="J386" s="94"/>
      <c r="K386" s="98"/>
      <c r="L386" s="82"/>
      <c r="M386" s="82"/>
      <c r="N386" s="82"/>
      <c r="O386" s="82"/>
      <c r="P386" s="82"/>
      <c r="Q386" s="82"/>
      <c r="R386" s="82"/>
      <c r="S386" s="82"/>
      <c r="T386" s="82"/>
      <c r="U386" s="82"/>
      <c r="V386" s="82"/>
      <c r="W386" s="82"/>
      <c r="X386" s="82"/>
      <c r="Y386" s="82"/>
      <c r="Z386" s="82"/>
      <c r="AA386" s="82"/>
      <c r="AB386" s="82"/>
      <c r="AC386" s="82"/>
      <c r="AD386" s="82"/>
      <c r="AE386" s="82"/>
      <c r="AF386" s="82"/>
      <c r="AG386" s="82"/>
      <c r="AH386" s="82"/>
      <c r="AI386" s="82"/>
      <c r="AJ386" s="82"/>
      <c r="AK386" s="82"/>
      <c r="AL386" s="82"/>
      <c r="AM386" s="82"/>
      <c r="AN386" s="82"/>
      <c r="AO386" s="82"/>
      <c r="AP386" s="82"/>
      <c r="AQ386" s="82"/>
      <c r="AR386" s="82"/>
      <c r="AS386" s="82"/>
      <c r="AT386" s="82"/>
      <c r="AU386" s="82"/>
      <c r="AV386" s="82"/>
      <c r="AW386" s="82"/>
      <c r="AX386" s="82"/>
      <c r="AY386" s="82"/>
    </row>
    <row r="387" spans="1:51" ht="13.2">
      <c r="A387" s="92" t="s">
        <v>7335</v>
      </c>
      <c r="B387" s="92" t="s">
        <v>7336</v>
      </c>
      <c r="C387" s="92" t="s">
        <v>5244</v>
      </c>
      <c r="D387" s="92"/>
      <c r="E387" s="92"/>
      <c r="F387" s="92"/>
      <c r="G387" s="93"/>
      <c r="H387" s="93"/>
      <c r="I387" s="93"/>
      <c r="J387" s="94"/>
      <c r="K387" s="98"/>
      <c r="L387" s="82"/>
      <c r="M387" s="82"/>
      <c r="N387" s="82"/>
      <c r="O387" s="82"/>
      <c r="P387" s="82"/>
      <c r="Q387" s="82"/>
      <c r="R387" s="82"/>
      <c r="S387" s="82"/>
      <c r="T387" s="82"/>
      <c r="U387" s="82"/>
      <c r="V387" s="82"/>
      <c r="W387" s="82"/>
      <c r="X387" s="82"/>
      <c r="Y387" s="82"/>
      <c r="Z387" s="82"/>
      <c r="AA387" s="82"/>
      <c r="AB387" s="82"/>
      <c r="AC387" s="82"/>
      <c r="AD387" s="82"/>
      <c r="AE387" s="82"/>
      <c r="AF387" s="82"/>
      <c r="AG387" s="82"/>
      <c r="AH387" s="82"/>
      <c r="AI387" s="82"/>
      <c r="AJ387" s="82"/>
      <c r="AK387" s="82"/>
      <c r="AL387" s="82"/>
      <c r="AM387" s="82"/>
      <c r="AN387" s="82"/>
      <c r="AO387" s="82"/>
      <c r="AP387" s="82"/>
      <c r="AQ387" s="82"/>
      <c r="AR387" s="82"/>
      <c r="AS387" s="82"/>
      <c r="AT387" s="82"/>
      <c r="AU387" s="82"/>
      <c r="AV387" s="82"/>
      <c r="AW387" s="82"/>
      <c r="AX387" s="82"/>
      <c r="AY387" s="82"/>
    </row>
    <row r="388" spans="1:51" ht="13.2">
      <c r="A388" s="92" t="s">
        <v>4181</v>
      </c>
      <c r="B388" s="92" t="s">
        <v>4184</v>
      </c>
      <c r="C388" s="92" t="s">
        <v>5244</v>
      </c>
      <c r="D388" s="92"/>
      <c r="E388" s="92"/>
      <c r="F388" s="92"/>
      <c r="G388" s="93"/>
      <c r="H388" s="93"/>
      <c r="I388" s="93"/>
      <c r="J388" s="94"/>
      <c r="K388" s="98"/>
      <c r="L388" s="82"/>
      <c r="M388" s="82"/>
      <c r="N388" s="82"/>
      <c r="O388" s="82"/>
      <c r="P388" s="82"/>
      <c r="Q388" s="82"/>
      <c r="R388" s="82"/>
      <c r="S388" s="82"/>
      <c r="T388" s="82"/>
      <c r="U388" s="82"/>
      <c r="V388" s="82"/>
      <c r="W388" s="82"/>
      <c r="X388" s="82"/>
      <c r="Y388" s="82"/>
      <c r="Z388" s="82"/>
      <c r="AA388" s="82"/>
      <c r="AB388" s="82"/>
      <c r="AC388" s="82"/>
      <c r="AD388" s="82"/>
      <c r="AE388" s="82"/>
      <c r="AF388" s="82"/>
      <c r="AG388" s="82"/>
      <c r="AH388" s="82"/>
      <c r="AI388" s="82"/>
      <c r="AJ388" s="82"/>
      <c r="AK388" s="82"/>
      <c r="AL388" s="82"/>
      <c r="AM388" s="82"/>
      <c r="AN388" s="82"/>
      <c r="AO388" s="82"/>
      <c r="AP388" s="82"/>
      <c r="AQ388" s="82"/>
      <c r="AR388" s="82"/>
      <c r="AS388" s="82"/>
      <c r="AT388" s="82"/>
      <c r="AU388" s="82"/>
      <c r="AV388" s="82"/>
      <c r="AW388" s="82"/>
      <c r="AX388" s="82"/>
      <c r="AY388" s="82"/>
    </row>
    <row r="389" spans="1:51" ht="13.2">
      <c r="A389" s="92" t="s">
        <v>7337</v>
      </c>
      <c r="B389" s="92" t="s">
        <v>7338</v>
      </c>
      <c r="C389" s="92" t="s">
        <v>5244</v>
      </c>
      <c r="D389" s="92"/>
      <c r="E389" s="92"/>
      <c r="F389" s="92"/>
      <c r="G389" s="93"/>
      <c r="H389" s="93"/>
      <c r="I389" s="93"/>
      <c r="J389" s="94"/>
      <c r="K389" s="98"/>
      <c r="L389" s="82"/>
      <c r="M389" s="82"/>
      <c r="N389" s="82"/>
      <c r="O389" s="82"/>
      <c r="P389" s="82"/>
      <c r="Q389" s="82"/>
      <c r="R389" s="82"/>
      <c r="S389" s="82"/>
      <c r="T389" s="82"/>
      <c r="U389" s="82"/>
      <c r="V389" s="82"/>
      <c r="W389" s="82"/>
      <c r="X389" s="82"/>
      <c r="Y389" s="82"/>
      <c r="Z389" s="82"/>
      <c r="AA389" s="82"/>
      <c r="AB389" s="82"/>
      <c r="AC389" s="82"/>
      <c r="AD389" s="82"/>
      <c r="AE389" s="82"/>
      <c r="AF389" s="82"/>
      <c r="AG389" s="82"/>
      <c r="AH389" s="82"/>
      <c r="AI389" s="82"/>
      <c r="AJ389" s="82"/>
      <c r="AK389" s="82"/>
      <c r="AL389" s="82"/>
      <c r="AM389" s="82"/>
      <c r="AN389" s="82"/>
      <c r="AO389" s="82"/>
      <c r="AP389" s="82"/>
      <c r="AQ389" s="82"/>
      <c r="AR389" s="82"/>
      <c r="AS389" s="82"/>
      <c r="AT389" s="82"/>
      <c r="AU389" s="82"/>
      <c r="AV389" s="82"/>
      <c r="AW389" s="82"/>
      <c r="AX389" s="82"/>
      <c r="AY389" s="82"/>
    </row>
    <row r="390" spans="1:51" ht="13.2">
      <c r="A390" s="92" t="s">
        <v>7339</v>
      </c>
      <c r="B390" s="92" t="s">
        <v>7340</v>
      </c>
      <c r="C390" s="92" t="s">
        <v>5244</v>
      </c>
      <c r="D390" s="92"/>
      <c r="E390" s="92"/>
      <c r="F390" s="92"/>
      <c r="G390" s="93"/>
      <c r="H390" s="93"/>
      <c r="I390" s="93"/>
      <c r="J390" s="94"/>
      <c r="K390" s="98"/>
      <c r="L390" s="82"/>
      <c r="M390" s="82"/>
      <c r="N390" s="82"/>
      <c r="O390" s="82"/>
      <c r="P390" s="82"/>
      <c r="Q390" s="82"/>
      <c r="R390" s="82"/>
      <c r="S390" s="82"/>
      <c r="T390" s="82"/>
      <c r="U390" s="82"/>
      <c r="V390" s="82"/>
      <c r="W390" s="82"/>
      <c r="X390" s="82"/>
      <c r="Y390" s="82"/>
      <c r="Z390" s="82"/>
      <c r="AA390" s="82"/>
      <c r="AB390" s="82"/>
      <c r="AC390" s="82"/>
      <c r="AD390" s="82"/>
      <c r="AE390" s="82"/>
      <c r="AF390" s="82"/>
      <c r="AG390" s="82"/>
      <c r="AH390" s="82"/>
      <c r="AI390" s="82"/>
      <c r="AJ390" s="82"/>
      <c r="AK390" s="82"/>
      <c r="AL390" s="82"/>
      <c r="AM390" s="82"/>
      <c r="AN390" s="82"/>
      <c r="AO390" s="82"/>
      <c r="AP390" s="82"/>
      <c r="AQ390" s="82"/>
      <c r="AR390" s="82"/>
      <c r="AS390" s="82"/>
      <c r="AT390" s="82"/>
      <c r="AU390" s="82"/>
      <c r="AV390" s="82"/>
      <c r="AW390" s="82"/>
      <c r="AX390" s="82"/>
      <c r="AY390" s="82"/>
    </row>
    <row r="391" spans="1:51" ht="13.2">
      <c r="A391" s="92" t="s">
        <v>7341</v>
      </c>
      <c r="B391" s="92" t="s">
        <v>7342</v>
      </c>
      <c r="C391" s="92" t="s">
        <v>5244</v>
      </c>
      <c r="D391" s="92"/>
      <c r="E391" s="92"/>
      <c r="F391" s="92"/>
      <c r="G391" s="93"/>
      <c r="H391" s="93"/>
      <c r="I391" s="93"/>
      <c r="J391" s="94"/>
      <c r="K391" s="98"/>
      <c r="L391" s="82"/>
      <c r="M391" s="82"/>
      <c r="N391" s="82"/>
      <c r="O391" s="82"/>
      <c r="P391" s="82"/>
      <c r="Q391" s="82"/>
      <c r="R391" s="82"/>
      <c r="S391" s="82"/>
      <c r="T391" s="82"/>
      <c r="U391" s="82"/>
      <c r="V391" s="82"/>
      <c r="W391" s="82"/>
      <c r="X391" s="82"/>
      <c r="Y391" s="82"/>
      <c r="Z391" s="82"/>
      <c r="AA391" s="82"/>
      <c r="AB391" s="82"/>
      <c r="AC391" s="82"/>
      <c r="AD391" s="82"/>
      <c r="AE391" s="82"/>
      <c r="AF391" s="82"/>
      <c r="AG391" s="82"/>
      <c r="AH391" s="82"/>
      <c r="AI391" s="82"/>
      <c r="AJ391" s="82"/>
      <c r="AK391" s="82"/>
      <c r="AL391" s="82"/>
      <c r="AM391" s="82"/>
      <c r="AN391" s="82"/>
      <c r="AO391" s="82"/>
      <c r="AP391" s="82"/>
      <c r="AQ391" s="82"/>
      <c r="AR391" s="82"/>
      <c r="AS391" s="82"/>
      <c r="AT391" s="82"/>
      <c r="AU391" s="82"/>
      <c r="AV391" s="82"/>
      <c r="AW391" s="82"/>
      <c r="AX391" s="82"/>
      <c r="AY391" s="82"/>
    </row>
    <row r="392" spans="1:51" ht="13.2">
      <c r="A392" s="92" t="s">
        <v>7343</v>
      </c>
      <c r="B392" s="92" t="s">
        <v>7344</v>
      </c>
      <c r="C392" s="92" t="s">
        <v>5244</v>
      </c>
      <c r="D392" s="92"/>
      <c r="E392" s="92"/>
      <c r="F392" s="92"/>
      <c r="G392" s="93"/>
      <c r="H392" s="93"/>
      <c r="I392" s="93"/>
      <c r="J392" s="94"/>
      <c r="K392" s="98"/>
      <c r="L392" s="82"/>
      <c r="M392" s="82"/>
      <c r="N392" s="82"/>
      <c r="O392" s="82"/>
      <c r="P392" s="82"/>
      <c r="Q392" s="82"/>
      <c r="R392" s="82"/>
      <c r="S392" s="82"/>
      <c r="T392" s="82"/>
      <c r="U392" s="82"/>
      <c r="V392" s="82"/>
      <c r="W392" s="82"/>
      <c r="X392" s="82"/>
      <c r="Y392" s="82"/>
      <c r="Z392" s="82"/>
      <c r="AA392" s="82"/>
      <c r="AB392" s="82"/>
      <c r="AC392" s="82"/>
      <c r="AD392" s="82"/>
      <c r="AE392" s="82"/>
      <c r="AF392" s="82"/>
      <c r="AG392" s="82"/>
      <c r="AH392" s="82"/>
      <c r="AI392" s="82"/>
      <c r="AJ392" s="82"/>
      <c r="AK392" s="82"/>
      <c r="AL392" s="82"/>
      <c r="AM392" s="82"/>
      <c r="AN392" s="82"/>
      <c r="AO392" s="82"/>
      <c r="AP392" s="82"/>
      <c r="AQ392" s="82"/>
      <c r="AR392" s="82"/>
      <c r="AS392" s="82"/>
      <c r="AT392" s="82"/>
      <c r="AU392" s="82"/>
      <c r="AV392" s="82"/>
      <c r="AW392" s="82"/>
      <c r="AX392" s="82"/>
      <c r="AY392" s="82"/>
    </row>
    <row r="393" spans="1:51" ht="13.2">
      <c r="A393" s="92" t="s">
        <v>7345</v>
      </c>
      <c r="B393" s="92" t="s">
        <v>7346</v>
      </c>
      <c r="C393" s="92" t="s">
        <v>5244</v>
      </c>
      <c r="D393" s="92"/>
      <c r="E393" s="92"/>
      <c r="F393" s="92"/>
      <c r="G393" s="93"/>
      <c r="H393" s="93"/>
      <c r="I393" s="93"/>
      <c r="J393" s="94"/>
      <c r="K393" s="98"/>
      <c r="L393" s="82"/>
      <c r="M393" s="82"/>
      <c r="N393" s="82"/>
      <c r="O393" s="82"/>
      <c r="P393" s="82"/>
      <c r="Q393" s="82"/>
      <c r="R393" s="82"/>
      <c r="S393" s="82"/>
      <c r="T393" s="82"/>
      <c r="U393" s="82"/>
      <c r="V393" s="82"/>
      <c r="W393" s="82"/>
      <c r="X393" s="82"/>
      <c r="Y393" s="82"/>
      <c r="Z393" s="82"/>
      <c r="AA393" s="82"/>
      <c r="AB393" s="82"/>
      <c r="AC393" s="82"/>
      <c r="AD393" s="82"/>
      <c r="AE393" s="82"/>
      <c r="AF393" s="82"/>
      <c r="AG393" s="82"/>
      <c r="AH393" s="82"/>
      <c r="AI393" s="82"/>
      <c r="AJ393" s="82"/>
      <c r="AK393" s="82"/>
      <c r="AL393" s="82"/>
      <c r="AM393" s="82"/>
      <c r="AN393" s="82"/>
      <c r="AO393" s="82"/>
      <c r="AP393" s="82"/>
      <c r="AQ393" s="82"/>
      <c r="AR393" s="82"/>
      <c r="AS393" s="82"/>
      <c r="AT393" s="82"/>
      <c r="AU393" s="82"/>
      <c r="AV393" s="82"/>
      <c r="AW393" s="82"/>
      <c r="AX393" s="82"/>
      <c r="AY393" s="82"/>
    </row>
    <row r="394" spans="1:51" ht="13.2">
      <c r="A394" s="92" t="s">
        <v>7347</v>
      </c>
      <c r="B394" s="92" t="s">
        <v>7348</v>
      </c>
      <c r="C394" s="92" t="s">
        <v>5244</v>
      </c>
      <c r="D394" s="92"/>
      <c r="E394" s="92"/>
      <c r="F394" s="92"/>
      <c r="G394" s="93"/>
      <c r="H394" s="93"/>
      <c r="I394" s="93"/>
      <c r="J394" s="94"/>
      <c r="K394" s="98"/>
      <c r="L394" s="82"/>
      <c r="M394" s="82"/>
      <c r="N394" s="82"/>
      <c r="O394" s="82"/>
      <c r="P394" s="82"/>
      <c r="Q394" s="82"/>
      <c r="R394" s="82"/>
      <c r="S394" s="82"/>
      <c r="T394" s="82"/>
      <c r="U394" s="82"/>
      <c r="V394" s="82"/>
      <c r="W394" s="82"/>
      <c r="X394" s="82"/>
      <c r="Y394" s="82"/>
      <c r="Z394" s="82"/>
      <c r="AA394" s="82"/>
      <c r="AB394" s="82"/>
      <c r="AC394" s="82"/>
      <c r="AD394" s="82"/>
      <c r="AE394" s="82"/>
      <c r="AF394" s="82"/>
      <c r="AG394" s="82"/>
      <c r="AH394" s="82"/>
      <c r="AI394" s="82"/>
      <c r="AJ394" s="82"/>
      <c r="AK394" s="82"/>
      <c r="AL394" s="82"/>
      <c r="AM394" s="82"/>
      <c r="AN394" s="82"/>
      <c r="AO394" s="82"/>
      <c r="AP394" s="82"/>
      <c r="AQ394" s="82"/>
      <c r="AR394" s="82"/>
      <c r="AS394" s="82"/>
      <c r="AT394" s="82"/>
      <c r="AU394" s="82"/>
      <c r="AV394" s="82"/>
      <c r="AW394" s="82"/>
      <c r="AX394" s="82"/>
      <c r="AY394" s="82"/>
    </row>
    <row r="395" spans="1:51" ht="13.2">
      <c r="A395" s="92" t="s">
        <v>7349</v>
      </c>
      <c r="B395" s="92" t="s">
        <v>7350</v>
      </c>
      <c r="C395" s="92" t="s">
        <v>5244</v>
      </c>
      <c r="D395" s="92"/>
      <c r="E395" s="92"/>
      <c r="F395" s="92"/>
      <c r="G395" s="93"/>
      <c r="H395" s="93"/>
      <c r="I395" s="93"/>
      <c r="J395" s="94"/>
      <c r="K395" s="98"/>
      <c r="L395" s="82"/>
      <c r="M395" s="82"/>
      <c r="N395" s="82"/>
      <c r="O395" s="82"/>
      <c r="P395" s="82"/>
      <c r="Q395" s="82"/>
      <c r="R395" s="82"/>
      <c r="S395" s="82"/>
      <c r="T395" s="82"/>
      <c r="U395" s="82"/>
      <c r="V395" s="82"/>
      <c r="W395" s="82"/>
      <c r="X395" s="82"/>
      <c r="Y395" s="82"/>
      <c r="Z395" s="82"/>
      <c r="AA395" s="82"/>
      <c r="AB395" s="82"/>
      <c r="AC395" s="82"/>
      <c r="AD395" s="82"/>
      <c r="AE395" s="82"/>
      <c r="AF395" s="82"/>
      <c r="AG395" s="82"/>
      <c r="AH395" s="82"/>
      <c r="AI395" s="82"/>
      <c r="AJ395" s="82"/>
      <c r="AK395" s="82"/>
      <c r="AL395" s="82"/>
      <c r="AM395" s="82"/>
      <c r="AN395" s="82"/>
      <c r="AO395" s="82"/>
      <c r="AP395" s="82"/>
      <c r="AQ395" s="82"/>
      <c r="AR395" s="82"/>
      <c r="AS395" s="82"/>
      <c r="AT395" s="82"/>
      <c r="AU395" s="82"/>
      <c r="AV395" s="82"/>
      <c r="AW395" s="82"/>
      <c r="AX395" s="82"/>
      <c r="AY395" s="82"/>
    </row>
    <row r="396" spans="1:51" ht="13.2">
      <c r="A396" s="92" t="s">
        <v>7351</v>
      </c>
      <c r="B396" s="92" t="s">
        <v>7352</v>
      </c>
      <c r="C396" s="92" t="s">
        <v>5244</v>
      </c>
      <c r="D396" s="92"/>
      <c r="E396" s="92"/>
      <c r="F396" s="92"/>
      <c r="G396" s="93"/>
      <c r="H396" s="93"/>
      <c r="I396" s="93"/>
      <c r="J396" s="94"/>
      <c r="K396" s="98"/>
      <c r="L396" s="82"/>
      <c r="M396" s="82"/>
      <c r="N396" s="82"/>
      <c r="O396" s="82"/>
      <c r="P396" s="82"/>
      <c r="Q396" s="82"/>
      <c r="R396" s="82"/>
      <c r="S396" s="82"/>
      <c r="T396" s="82"/>
      <c r="U396" s="82"/>
      <c r="V396" s="82"/>
      <c r="W396" s="82"/>
      <c r="X396" s="82"/>
      <c r="Y396" s="82"/>
      <c r="Z396" s="82"/>
      <c r="AA396" s="82"/>
      <c r="AB396" s="82"/>
      <c r="AC396" s="82"/>
      <c r="AD396" s="82"/>
      <c r="AE396" s="82"/>
      <c r="AF396" s="82"/>
      <c r="AG396" s="82"/>
      <c r="AH396" s="82"/>
      <c r="AI396" s="82"/>
      <c r="AJ396" s="82"/>
      <c r="AK396" s="82"/>
      <c r="AL396" s="82"/>
      <c r="AM396" s="82"/>
      <c r="AN396" s="82"/>
      <c r="AO396" s="82"/>
      <c r="AP396" s="82"/>
      <c r="AQ396" s="82"/>
      <c r="AR396" s="82"/>
      <c r="AS396" s="82"/>
      <c r="AT396" s="82"/>
      <c r="AU396" s="82"/>
      <c r="AV396" s="82"/>
      <c r="AW396" s="82"/>
      <c r="AX396" s="82"/>
      <c r="AY396" s="82"/>
    </row>
    <row r="397" spans="1:51" ht="13.2">
      <c r="A397" s="92" t="s">
        <v>7353</v>
      </c>
      <c r="B397" s="92" t="s">
        <v>7354</v>
      </c>
      <c r="C397" s="92" t="s">
        <v>5244</v>
      </c>
      <c r="D397" s="92"/>
      <c r="E397" s="92"/>
      <c r="F397" s="92"/>
      <c r="G397" s="93"/>
      <c r="H397" s="93"/>
      <c r="I397" s="93"/>
      <c r="J397" s="94"/>
      <c r="K397" s="98"/>
      <c r="L397" s="82"/>
      <c r="M397" s="82"/>
      <c r="N397" s="82"/>
      <c r="O397" s="82"/>
      <c r="P397" s="82"/>
      <c r="Q397" s="82"/>
      <c r="R397" s="82"/>
      <c r="S397" s="82"/>
      <c r="T397" s="82"/>
      <c r="U397" s="82"/>
      <c r="V397" s="82"/>
      <c r="W397" s="82"/>
      <c r="X397" s="82"/>
      <c r="Y397" s="82"/>
      <c r="Z397" s="82"/>
      <c r="AA397" s="82"/>
      <c r="AB397" s="82"/>
      <c r="AC397" s="82"/>
      <c r="AD397" s="82"/>
      <c r="AE397" s="82"/>
      <c r="AF397" s="82"/>
      <c r="AG397" s="82"/>
      <c r="AH397" s="82"/>
      <c r="AI397" s="82"/>
      <c r="AJ397" s="82"/>
      <c r="AK397" s="82"/>
      <c r="AL397" s="82"/>
      <c r="AM397" s="82"/>
      <c r="AN397" s="82"/>
      <c r="AO397" s="82"/>
      <c r="AP397" s="82"/>
      <c r="AQ397" s="82"/>
      <c r="AR397" s="82"/>
      <c r="AS397" s="82"/>
      <c r="AT397" s="82"/>
      <c r="AU397" s="82"/>
      <c r="AV397" s="82"/>
      <c r="AW397" s="82"/>
      <c r="AX397" s="82"/>
      <c r="AY397" s="82"/>
    </row>
    <row r="398" spans="1:51" ht="13.2">
      <c r="A398" s="92" t="s">
        <v>7355</v>
      </c>
      <c r="B398" s="92" t="s">
        <v>7356</v>
      </c>
      <c r="C398" s="92" t="s">
        <v>5078</v>
      </c>
      <c r="D398" s="92"/>
      <c r="E398" s="92"/>
      <c r="F398" s="92"/>
      <c r="G398" s="93"/>
      <c r="H398" s="93"/>
      <c r="I398" s="93"/>
      <c r="J398" s="94"/>
      <c r="K398" s="98"/>
      <c r="L398" s="82"/>
      <c r="M398" s="82"/>
      <c r="N398" s="82"/>
      <c r="O398" s="82"/>
      <c r="P398" s="82"/>
      <c r="Q398" s="82"/>
      <c r="R398" s="82"/>
      <c r="S398" s="82"/>
      <c r="T398" s="82"/>
      <c r="U398" s="82"/>
      <c r="V398" s="82"/>
      <c r="W398" s="82"/>
      <c r="X398" s="82"/>
      <c r="Y398" s="82"/>
      <c r="Z398" s="82"/>
      <c r="AA398" s="82"/>
      <c r="AB398" s="82"/>
      <c r="AC398" s="82"/>
      <c r="AD398" s="82"/>
      <c r="AE398" s="82"/>
      <c r="AF398" s="82"/>
      <c r="AG398" s="82"/>
      <c r="AH398" s="82"/>
      <c r="AI398" s="82"/>
      <c r="AJ398" s="82"/>
      <c r="AK398" s="82"/>
      <c r="AL398" s="82"/>
      <c r="AM398" s="82"/>
      <c r="AN398" s="82"/>
      <c r="AO398" s="82"/>
      <c r="AP398" s="82"/>
      <c r="AQ398" s="82"/>
      <c r="AR398" s="82"/>
      <c r="AS398" s="82"/>
      <c r="AT398" s="82"/>
      <c r="AU398" s="82"/>
      <c r="AV398" s="82"/>
      <c r="AW398" s="82"/>
      <c r="AX398" s="82"/>
      <c r="AY398" s="82"/>
    </row>
    <row r="399" spans="1:51" ht="13.2">
      <c r="A399" s="92" t="s">
        <v>7357</v>
      </c>
      <c r="B399" s="92" t="s">
        <v>7358</v>
      </c>
      <c r="C399" s="92" t="s">
        <v>5078</v>
      </c>
      <c r="D399" s="92"/>
      <c r="E399" s="92"/>
      <c r="F399" s="92"/>
      <c r="G399" s="93"/>
      <c r="H399" s="93"/>
      <c r="I399" s="93"/>
      <c r="J399" s="94"/>
      <c r="K399" s="98"/>
      <c r="L399" s="82"/>
      <c r="M399" s="82"/>
      <c r="N399" s="82"/>
      <c r="O399" s="82"/>
      <c r="P399" s="82"/>
      <c r="Q399" s="82"/>
      <c r="R399" s="82"/>
      <c r="S399" s="82"/>
      <c r="T399" s="82"/>
      <c r="U399" s="82"/>
      <c r="V399" s="82"/>
      <c r="W399" s="82"/>
      <c r="X399" s="82"/>
      <c r="Y399" s="82"/>
      <c r="Z399" s="82"/>
      <c r="AA399" s="82"/>
      <c r="AB399" s="82"/>
      <c r="AC399" s="82"/>
      <c r="AD399" s="82"/>
      <c r="AE399" s="82"/>
      <c r="AF399" s="82"/>
      <c r="AG399" s="82"/>
      <c r="AH399" s="82"/>
      <c r="AI399" s="82"/>
      <c r="AJ399" s="82"/>
      <c r="AK399" s="82"/>
      <c r="AL399" s="82"/>
      <c r="AM399" s="82"/>
      <c r="AN399" s="82"/>
      <c r="AO399" s="82"/>
      <c r="AP399" s="82"/>
      <c r="AQ399" s="82"/>
      <c r="AR399" s="82"/>
      <c r="AS399" s="82"/>
      <c r="AT399" s="82"/>
      <c r="AU399" s="82"/>
      <c r="AV399" s="82"/>
      <c r="AW399" s="82"/>
      <c r="AX399" s="82"/>
      <c r="AY399" s="82"/>
    </row>
    <row r="400" spans="1:51" ht="13.2">
      <c r="A400" s="92" t="s">
        <v>7359</v>
      </c>
      <c r="B400" s="92" t="s">
        <v>7360</v>
      </c>
      <c r="C400" s="92" t="s">
        <v>5078</v>
      </c>
      <c r="D400" s="92"/>
      <c r="E400" s="92"/>
      <c r="F400" s="92"/>
      <c r="G400" s="93"/>
      <c r="H400" s="93"/>
      <c r="I400" s="93"/>
      <c r="J400" s="94"/>
      <c r="K400" s="98"/>
      <c r="L400" s="82"/>
      <c r="M400" s="82"/>
      <c r="N400" s="82"/>
      <c r="O400" s="82"/>
      <c r="P400" s="82"/>
      <c r="Q400" s="82"/>
      <c r="R400" s="82"/>
      <c r="S400" s="82"/>
      <c r="T400" s="82"/>
      <c r="U400" s="82"/>
      <c r="V400" s="82"/>
      <c r="W400" s="82"/>
      <c r="X400" s="82"/>
      <c r="Y400" s="82"/>
      <c r="Z400" s="82"/>
      <c r="AA400" s="82"/>
      <c r="AB400" s="82"/>
      <c r="AC400" s="82"/>
      <c r="AD400" s="82"/>
      <c r="AE400" s="82"/>
      <c r="AF400" s="82"/>
      <c r="AG400" s="82"/>
      <c r="AH400" s="82"/>
      <c r="AI400" s="82"/>
      <c r="AJ400" s="82"/>
      <c r="AK400" s="82"/>
      <c r="AL400" s="82"/>
      <c r="AM400" s="82"/>
      <c r="AN400" s="82"/>
      <c r="AO400" s="82"/>
      <c r="AP400" s="82"/>
      <c r="AQ400" s="82"/>
      <c r="AR400" s="82"/>
      <c r="AS400" s="82"/>
      <c r="AT400" s="82"/>
      <c r="AU400" s="82"/>
      <c r="AV400" s="82"/>
      <c r="AW400" s="82"/>
      <c r="AX400" s="82"/>
      <c r="AY400" s="82"/>
    </row>
    <row r="401" spans="1:51" ht="13.2">
      <c r="A401" s="92" t="s">
        <v>7361</v>
      </c>
      <c r="B401" s="92" t="s">
        <v>7362</v>
      </c>
      <c r="C401" s="92" t="s">
        <v>5078</v>
      </c>
      <c r="D401" s="92"/>
      <c r="E401" s="92"/>
      <c r="F401" s="92"/>
      <c r="G401" s="93"/>
      <c r="H401" s="93"/>
      <c r="I401" s="93"/>
      <c r="J401" s="94"/>
      <c r="K401" s="98"/>
      <c r="L401" s="82"/>
      <c r="M401" s="82"/>
      <c r="N401" s="82"/>
      <c r="O401" s="82"/>
      <c r="P401" s="82"/>
      <c r="Q401" s="82"/>
      <c r="R401" s="82"/>
      <c r="S401" s="82"/>
      <c r="T401" s="82"/>
      <c r="U401" s="82"/>
      <c r="V401" s="82"/>
      <c r="W401" s="82"/>
      <c r="X401" s="82"/>
      <c r="Y401" s="82"/>
      <c r="Z401" s="82"/>
      <c r="AA401" s="82"/>
      <c r="AB401" s="82"/>
      <c r="AC401" s="82"/>
      <c r="AD401" s="82"/>
      <c r="AE401" s="82"/>
      <c r="AF401" s="82"/>
      <c r="AG401" s="82"/>
      <c r="AH401" s="82"/>
      <c r="AI401" s="82"/>
      <c r="AJ401" s="82"/>
      <c r="AK401" s="82"/>
      <c r="AL401" s="82"/>
      <c r="AM401" s="82"/>
      <c r="AN401" s="82"/>
      <c r="AO401" s="82"/>
      <c r="AP401" s="82"/>
      <c r="AQ401" s="82"/>
      <c r="AR401" s="82"/>
      <c r="AS401" s="82"/>
      <c r="AT401" s="82"/>
      <c r="AU401" s="82"/>
      <c r="AV401" s="82"/>
      <c r="AW401" s="82"/>
      <c r="AX401" s="82"/>
      <c r="AY401" s="82"/>
    </row>
    <row r="402" spans="1:51" ht="13.2">
      <c r="A402" s="92" t="s">
        <v>7363</v>
      </c>
      <c r="B402" s="92" t="s">
        <v>7364</v>
      </c>
      <c r="C402" s="92" t="s">
        <v>5244</v>
      </c>
      <c r="D402" s="92"/>
      <c r="E402" s="92"/>
      <c r="F402" s="92"/>
      <c r="G402" s="93"/>
      <c r="H402" s="93"/>
      <c r="I402" s="93"/>
      <c r="J402" s="94"/>
      <c r="K402" s="98"/>
      <c r="L402" s="82"/>
      <c r="M402" s="82"/>
      <c r="N402" s="82"/>
      <c r="O402" s="82"/>
      <c r="P402" s="82"/>
      <c r="Q402" s="82"/>
      <c r="R402" s="82"/>
      <c r="S402" s="82"/>
      <c r="T402" s="82"/>
      <c r="U402" s="82"/>
      <c r="V402" s="82"/>
      <c r="W402" s="82"/>
      <c r="X402" s="82"/>
      <c r="Y402" s="82"/>
      <c r="Z402" s="82"/>
      <c r="AA402" s="82"/>
      <c r="AB402" s="82"/>
      <c r="AC402" s="82"/>
      <c r="AD402" s="82"/>
      <c r="AE402" s="82"/>
      <c r="AF402" s="82"/>
      <c r="AG402" s="82"/>
      <c r="AH402" s="82"/>
      <c r="AI402" s="82"/>
      <c r="AJ402" s="82"/>
      <c r="AK402" s="82"/>
      <c r="AL402" s="82"/>
      <c r="AM402" s="82"/>
      <c r="AN402" s="82"/>
      <c r="AO402" s="82"/>
      <c r="AP402" s="82"/>
      <c r="AQ402" s="82"/>
      <c r="AR402" s="82"/>
      <c r="AS402" s="82"/>
      <c r="AT402" s="82"/>
      <c r="AU402" s="82"/>
      <c r="AV402" s="82"/>
      <c r="AW402" s="82"/>
      <c r="AX402" s="82"/>
      <c r="AY402" s="82"/>
    </row>
    <row r="403" spans="1:51" ht="13.2">
      <c r="A403" s="92" t="s">
        <v>7365</v>
      </c>
      <c r="B403" s="92" t="s">
        <v>7366</v>
      </c>
      <c r="C403" s="92" t="s">
        <v>5244</v>
      </c>
      <c r="D403" s="92"/>
      <c r="E403" s="92"/>
      <c r="F403" s="92"/>
      <c r="G403" s="93"/>
      <c r="H403" s="93"/>
      <c r="I403" s="93"/>
      <c r="J403" s="94"/>
      <c r="K403" s="98"/>
      <c r="L403" s="82"/>
      <c r="M403" s="82"/>
      <c r="N403" s="82"/>
      <c r="O403" s="82"/>
      <c r="P403" s="82"/>
      <c r="Q403" s="82"/>
      <c r="R403" s="82"/>
      <c r="S403" s="82"/>
      <c r="T403" s="82"/>
      <c r="U403" s="82"/>
      <c r="V403" s="82"/>
      <c r="W403" s="82"/>
      <c r="X403" s="82"/>
      <c r="Y403" s="82"/>
      <c r="Z403" s="82"/>
      <c r="AA403" s="82"/>
      <c r="AB403" s="82"/>
      <c r="AC403" s="82"/>
      <c r="AD403" s="82"/>
      <c r="AE403" s="82"/>
      <c r="AF403" s="82"/>
      <c r="AG403" s="82"/>
      <c r="AH403" s="82"/>
      <c r="AI403" s="82"/>
      <c r="AJ403" s="82"/>
      <c r="AK403" s="82"/>
      <c r="AL403" s="82"/>
      <c r="AM403" s="82"/>
      <c r="AN403" s="82"/>
      <c r="AO403" s="82"/>
      <c r="AP403" s="82"/>
      <c r="AQ403" s="82"/>
      <c r="AR403" s="82"/>
      <c r="AS403" s="82"/>
      <c r="AT403" s="82"/>
      <c r="AU403" s="82"/>
      <c r="AV403" s="82"/>
      <c r="AW403" s="82"/>
      <c r="AX403" s="82"/>
      <c r="AY403" s="82"/>
    </row>
    <row r="404" spans="1:51" ht="13.2">
      <c r="A404" s="92" t="s">
        <v>7367</v>
      </c>
      <c r="B404" s="92" t="s">
        <v>7368</v>
      </c>
      <c r="C404" s="92" t="s">
        <v>5244</v>
      </c>
      <c r="D404" s="92"/>
      <c r="E404" s="92"/>
      <c r="F404" s="92"/>
      <c r="G404" s="93"/>
      <c r="H404" s="93"/>
      <c r="I404" s="93"/>
      <c r="J404" s="94"/>
      <c r="K404" s="98"/>
      <c r="L404" s="82"/>
      <c r="M404" s="82"/>
      <c r="N404" s="82"/>
      <c r="O404" s="82"/>
      <c r="P404" s="82"/>
      <c r="Q404" s="82"/>
      <c r="R404" s="82"/>
      <c r="S404" s="82"/>
      <c r="T404" s="82"/>
      <c r="U404" s="82"/>
      <c r="V404" s="82"/>
      <c r="W404" s="82"/>
      <c r="X404" s="82"/>
      <c r="Y404" s="82"/>
      <c r="Z404" s="82"/>
      <c r="AA404" s="82"/>
      <c r="AB404" s="82"/>
      <c r="AC404" s="82"/>
      <c r="AD404" s="82"/>
      <c r="AE404" s="82"/>
      <c r="AF404" s="82"/>
      <c r="AG404" s="82"/>
      <c r="AH404" s="82"/>
      <c r="AI404" s="82"/>
      <c r="AJ404" s="82"/>
      <c r="AK404" s="82"/>
      <c r="AL404" s="82"/>
      <c r="AM404" s="82"/>
      <c r="AN404" s="82"/>
      <c r="AO404" s="82"/>
      <c r="AP404" s="82"/>
      <c r="AQ404" s="82"/>
      <c r="AR404" s="82"/>
      <c r="AS404" s="82"/>
      <c r="AT404" s="82"/>
      <c r="AU404" s="82"/>
      <c r="AV404" s="82"/>
      <c r="AW404" s="82"/>
      <c r="AX404" s="82"/>
      <c r="AY404" s="82"/>
    </row>
    <row r="405" spans="1:51" ht="13.2">
      <c r="A405" s="92" t="s">
        <v>7369</v>
      </c>
      <c r="B405" s="92" t="s">
        <v>7370</v>
      </c>
      <c r="C405" s="92" t="s">
        <v>5078</v>
      </c>
      <c r="D405" s="92"/>
      <c r="E405" s="92"/>
      <c r="F405" s="92"/>
      <c r="G405" s="93"/>
      <c r="H405" s="93"/>
      <c r="I405" s="93"/>
      <c r="J405" s="94"/>
      <c r="K405" s="98"/>
      <c r="L405" s="82"/>
      <c r="M405" s="82"/>
      <c r="N405" s="82"/>
      <c r="O405" s="82"/>
      <c r="P405" s="82"/>
      <c r="Q405" s="82"/>
      <c r="R405" s="82"/>
      <c r="S405" s="82"/>
      <c r="T405" s="82"/>
      <c r="U405" s="82"/>
      <c r="V405" s="82"/>
      <c r="W405" s="82"/>
      <c r="X405" s="82"/>
      <c r="Y405" s="82"/>
      <c r="Z405" s="82"/>
      <c r="AA405" s="82"/>
      <c r="AB405" s="82"/>
      <c r="AC405" s="82"/>
      <c r="AD405" s="82"/>
      <c r="AE405" s="82"/>
      <c r="AF405" s="82"/>
      <c r="AG405" s="82"/>
      <c r="AH405" s="82"/>
      <c r="AI405" s="82"/>
      <c r="AJ405" s="82"/>
      <c r="AK405" s="82"/>
      <c r="AL405" s="82"/>
      <c r="AM405" s="82"/>
      <c r="AN405" s="82"/>
      <c r="AO405" s="82"/>
      <c r="AP405" s="82"/>
      <c r="AQ405" s="82"/>
      <c r="AR405" s="82"/>
      <c r="AS405" s="82"/>
      <c r="AT405" s="82"/>
      <c r="AU405" s="82"/>
      <c r="AV405" s="82"/>
      <c r="AW405" s="82"/>
      <c r="AX405" s="82"/>
      <c r="AY405" s="82"/>
    </row>
    <row r="406" spans="1:51" ht="13.2">
      <c r="A406" s="92" t="s">
        <v>7371</v>
      </c>
      <c r="B406" s="92" t="s">
        <v>7372</v>
      </c>
      <c r="C406" s="92" t="s">
        <v>5078</v>
      </c>
      <c r="D406" s="92"/>
      <c r="E406" s="92"/>
      <c r="F406" s="92"/>
      <c r="G406" s="93"/>
      <c r="H406" s="93"/>
      <c r="I406" s="93"/>
      <c r="J406" s="94"/>
      <c r="K406" s="98"/>
      <c r="L406" s="82"/>
      <c r="M406" s="82"/>
      <c r="N406" s="82"/>
      <c r="O406" s="82"/>
      <c r="P406" s="82"/>
      <c r="Q406" s="82"/>
      <c r="R406" s="82"/>
      <c r="S406" s="82"/>
      <c r="T406" s="82"/>
      <c r="U406" s="82"/>
      <c r="V406" s="82"/>
      <c r="W406" s="82"/>
      <c r="X406" s="82"/>
      <c r="Y406" s="82"/>
      <c r="Z406" s="82"/>
      <c r="AA406" s="82"/>
      <c r="AB406" s="82"/>
      <c r="AC406" s="82"/>
      <c r="AD406" s="82"/>
      <c r="AE406" s="82"/>
      <c r="AF406" s="82"/>
      <c r="AG406" s="82"/>
      <c r="AH406" s="82"/>
      <c r="AI406" s="82"/>
      <c r="AJ406" s="82"/>
      <c r="AK406" s="82"/>
      <c r="AL406" s="82"/>
      <c r="AM406" s="82"/>
      <c r="AN406" s="82"/>
      <c r="AO406" s="82"/>
      <c r="AP406" s="82"/>
      <c r="AQ406" s="82"/>
      <c r="AR406" s="82"/>
      <c r="AS406" s="82"/>
      <c r="AT406" s="82"/>
      <c r="AU406" s="82"/>
      <c r="AV406" s="82"/>
      <c r="AW406" s="82"/>
      <c r="AX406" s="82"/>
      <c r="AY406" s="82"/>
    </row>
    <row r="407" spans="1:51" ht="13.2">
      <c r="A407" s="92" t="s">
        <v>7373</v>
      </c>
      <c r="B407" s="92" t="s">
        <v>7374</v>
      </c>
      <c r="C407" s="92" t="s">
        <v>5078</v>
      </c>
      <c r="D407" s="92"/>
      <c r="E407" s="92"/>
      <c r="F407" s="92"/>
      <c r="G407" s="93"/>
      <c r="H407" s="93"/>
      <c r="I407" s="93"/>
      <c r="J407" s="94"/>
      <c r="K407" s="98"/>
      <c r="L407" s="82"/>
      <c r="M407" s="82"/>
      <c r="N407" s="82"/>
      <c r="O407" s="82"/>
      <c r="P407" s="82"/>
      <c r="Q407" s="82"/>
      <c r="R407" s="82"/>
      <c r="S407" s="82"/>
      <c r="T407" s="82"/>
      <c r="U407" s="82"/>
      <c r="V407" s="82"/>
      <c r="W407" s="82"/>
      <c r="X407" s="82"/>
      <c r="Y407" s="82"/>
      <c r="Z407" s="82"/>
      <c r="AA407" s="82"/>
      <c r="AB407" s="82"/>
      <c r="AC407" s="82"/>
      <c r="AD407" s="82"/>
      <c r="AE407" s="82"/>
      <c r="AF407" s="82"/>
      <c r="AG407" s="82"/>
      <c r="AH407" s="82"/>
      <c r="AI407" s="82"/>
      <c r="AJ407" s="82"/>
      <c r="AK407" s="82"/>
      <c r="AL407" s="82"/>
      <c r="AM407" s="82"/>
      <c r="AN407" s="82"/>
      <c r="AO407" s="82"/>
      <c r="AP407" s="82"/>
      <c r="AQ407" s="82"/>
      <c r="AR407" s="82"/>
      <c r="AS407" s="82"/>
      <c r="AT407" s="82"/>
      <c r="AU407" s="82"/>
      <c r="AV407" s="82"/>
      <c r="AW407" s="82"/>
      <c r="AX407" s="82"/>
      <c r="AY407" s="82"/>
    </row>
    <row r="408" spans="1:51" ht="13.2">
      <c r="A408" s="92" t="s">
        <v>4282</v>
      </c>
      <c r="B408" s="92" t="s">
        <v>4284</v>
      </c>
      <c r="C408" s="92" t="s">
        <v>5078</v>
      </c>
      <c r="D408" s="92"/>
      <c r="E408" s="92"/>
      <c r="F408" s="92"/>
      <c r="G408" s="93"/>
      <c r="H408" s="93"/>
      <c r="I408" s="93"/>
      <c r="J408" s="94"/>
      <c r="K408" s="98"/>
      <c r="L408" s="82"/>
      <c r="M408" s="82"/>
      <c r="N408" s="82"/>
      <c r="O408" s="82"/>
      <c r="P408" s="82"/>
      <c r="Q408" s="82"/>
      <c r="R408" s="82"/>
      <c r="S408" s="82"/>
      <c r="T408" s="82"/>
      <c r="U408" s="82"/>
      <c r="V408" s="82"/>
      <c r="W408" s="82"/>
      <c r="X408" s="82"/>
      <c r="Y408" s="82"/>
      <c r="Z408" s="82"/>
      <c r="AA408" s="82"/>
      <c r="AB408" s="82"/>
      <c r="AC408" s="82"/>
      <c r="AD408" s="82"/>
      <c r="AE408" s="82"/>
      <c r="AF408" s="82"/>
      <c r="AG408" s="82"/>
      <c r="AH408" s="82"/>
      <c r="AI408" s="82"/>
      <c r="AJ408" s="82"/>
      <c r="AK408" s="82"/>
      <c r="AL408" s="82"/>
      <c r="AM408" s="82"/>
      <c r="AN408" s="82"/>
      <c r="AO408" s="82"/>
      <c r="AP408" s="82"/>
      <c r="AQ408" s="82"/>
      <c r="AR408" s="82"/>
      <c r="AS408" s="82"/>
      <c r="AT408" s="82"/>
      <c r="AU408" s="82"/>
      <c r="AV408" s="82"/>
      <c r="AW408" s="82"/>
      <c r="AX408" s="82"/>
      <c r="AY408" s="82"/>
    </row>
    <row r="409" spans="1:51" ht="13.2">
      <c r="A409" s="92" t="s">
        <v>4285</v>
      </c>
      <c r="B409" s="92" t="s">
        <v>4287</v>
      </c>
      <c r="C409" s="92" t="s">
        <v>5078</v>
      </c>
      <c r="D409" s="92"/>
      <c r="E409" s="92"/>
      <c r="F409" s="92"/>
      <c r="G409" s="93"/>
      <c r="H409" s="93"/>
      <c r="I409" s="93"/>
      <c r="J409" s="94"/>
      <c r="K409" s="98"/>
      <c r="L409" s="82"/>
      <c r="M409" s="82"/>
      <c r="N409" s="82"/>
      <c r="O409" s="82"/>
      <c r="P409" s="82"/>
      <c r="Q409" s="82"/>
      <c r="R409" s="82"/>
      <c r="S409" s="82"/>
      <c r="T409" s="82"/>
      <c r="U409" s="82"/>
      <c r="V409" s="82"/>
      <c r="W409" s="82"/>
      <c r="X409" s="82"/>
      <c r="Y409" s="82"/>
      <c r="Z409" s="82"/>
      <c r="AA409" s="82"/>
      <c r="AB409" s="82"/>
      <c r="AC409" s="82"/>
      <c r="AD409" s="82"/>
      <c r="AE409" s="82"/>
      <c r="AF409" s="82"/>
      <c r="AG409" s="82"/>
      <c r="AH409" s="82"/>
      <c r="AI409" s="82"/>
      <c r="AJ409" s="82"/>
      <c r="AK409" s="82"/>
      <c r="AL409" s="82"/>
      <c r="AM409" s="82"/>
      <c r="AN409" s="82"/>
      <c r="AO409" s="82"/>
      <c r="AP409" s="82"/>
      <c r="AQ409" s="82"/>
      <c r="AR409" s="82"/>
      <c r="AS409" s="82"/>
      <c r="AT409" s="82"/>
      <c r="AU409" s="82"/>
      <c r="AV409" s="82"/>
      <c r="AW409" s="82"/>
      <c r="AX409" s="82"/>
      <c r="AY409" s="82"/>
    </row>
    <row r="410" spans="1:51" ht="13.2">
      <c r="A410" s="92" t="s">
        <v>7375</v>
      </c>
      <c r="B410" s="92" t="s">
        <v>7376</v>
      </c>
      <c r="C410" s="92" t="s">
        <v>5244</v>
      </c>
      <c r="D410" s="92"/>
      <c r="E410" s="92"/>
      <c r="F410" s="92"/>
      <c r="G410" s="93"/>
      <c r="H410" s="93"/>
      <c r="I410" s="93"/>
      <c r="J410" s="94"/>
      <c r="K410" s="98"/>
      <c r="L410" s="82"/>
      <c r="M410" s="82"/>
      <c r="N410" s="82"/>
      <c r="O410" s="82"/>
      <c r="P410" s="82"/>
      <c r="Q410" s="82"/>
      <c r="R410" s="82"/>
      <c r="S410" s="82"/>
      <c r="T410" s="82"/>
      <c r="U410" s="82"/>
      <c r="V410" s="82"/>
      <c r="W410" s="82"/>
      <c r="X410" s="82"/>
      <c r="Y410" s="82"/>
      <c r="Z410" s="82"/>
      <c r="AA410" s="82"/>
      <c r="AB410" s="82"/>
      <c r="AC410" s="82"/>
      <c r="AD410" s="82"/>
      <c r="AE410" s="82"/>
      <c r="AF410" s="82"/>
      <c r="AG410" s="82"/>
      <c r="AH410" s="82"/>
      <c r="AI410" s="82"/>
      <c r="AJ410" s="82"/>
      <c r="AK410" s="82"/>
      <c r="AL410" s="82"/>
      <c r="AM410" s="82"/>
      <c r="AN410" s="82"/>
      <c r="AO410" s="82"/>
      <c r="AP410" s="82"/>
      <c r="AQ410" s="82"/>
      <c r="AR410" s="82"/>
      <c r="AS410" s="82"/>
      <c r="AT410" s="82"/>
      <c r="AU410" s="82"/>
      <c r="AV410" s="82"/>
      <c r="AW410" s="82"/>
      <c r="AX410" s="82"/>
      <c r="AY410" s="82"/>
    </row>
    <row r="411" spans="1:51" ht="13.2">
      <c r="A411" s="92" t="s">
        <v>7377</v>
      </c>
      <c r="B411" s="92" t="s">
        <v>7378</v>
      </c>
      <c r="C411" s="92" t="s">
        <v>5244</v>
      </c>
      <c r="D411" s="92"/>
      <c r="E411" s="92"/>
      <c r="F411" s="92"/>
      <c r="G411" s="93"/>
      <c r="H411" s="93"/>
      <c r="I411" s="93"/>
      <c r="J411" s="94"/>
      <c r="K411" s="98"/>
      <c r="L411" s="82"/>
      <c r="M411" s="82"/>
      <c r="N411" s="82"/>
      <c r="O411" s="82"/>
      <c r="P411" s="82"/>
      <c r="Q411" s="82"/>
      <c r="R411" s="82"/>
      <c r="S411" s="82"/>
      <c r="T411" s="82"/>
      <c r="U411" s="82"/>
      <c r="V411" s="82"/>
      <c r="W411" s="82"/>
      <c r="X411" s="82"/>
      <c r="Y411" s="82"/>
      <c r="Z411" s="82"/>
      <c r="AA411" s="82"/>
      <c r="AB411" s="82"/>
      <c r="AC411" s="82"/>
      <c r="AD411" s="82"/>
      <c r="AE411" s="82"/>
      <c r="AF411" s="82"/>
      <c r="AG411" s="82"/>
      <c r="AH411" s="82"/>
      <c r="AI411" s="82"/>
      <c r="AJ411" s="82"/>
      <c r="AK411" s="82"/>
      <c r="AL411" s="82"/>
      <c r="AM411" s="82"/>
      <c r="AN411" s="82"/>
      <c r="AO411" s="82"/>
      <c r="AP411" s="82"/>
      <c r="AQ411" s="82"/>
      <c r="AR411" s="82"/>
      <c r="AS411" s="82"/>
      <c r="AT411" s="82"/>
      <c r="AU411" s="82"/>
      <c r="AV411" s="82"/>
      <c r="AW411" s="82"/>
      <c r="AX411" s="82"/>
      <c r="AY411" s="82"/>
    </row>
    <row r="412" spans="1:51" ht="13.2">
      <c r="A412" s="92" t="s">
        <v>7379</v>
      </c>
      <c r="B412" s="92" t="s">
        <v>7380</v>
      </c>
      <c r="C412" s="92" t="s">
        <v>5078</v>
      </c>
      <c r="D412" s="92"/>
      <c r="E412" s="92"/>
      <c r="F412" s="92"/>
      <c r="G412" s="93"/>
      <c r="H412" s="93"/>
      <c r="I412" s="93"/>
      <c r="J412" s="94"/>
      <c r="K412" s="98"/>
      <c r="L412" s="82"/>
      <c r="M412" s="82"/>
      <c r="N412" s="82"/>
      <c r="O412" s="82"/>
      <c r="P412" s="82"/>
      <c r="Q412" s="82"/>
      <c r="R412" s="82"/>
      <c r="S412" s="82"/>
      <c r="T412" s="82"/>
      <c r="U412" s="82"/>
      <c r="V412" s="82"/>
      <c r="W412" s="82"/>
      <c r="X412" s="82"/>
      <c r="Y412" s="82"/>
      <c r="Z412" s="82"/>
      <c r="AA412" s="82"/>
      <c r="AB412" s="82"/>
      <c r="AC412" s="82"/>
      <c r="AD412" s="82"/>
      <c r="AE412" s="82"/>
      <c r="AF412" s="82"/>
      <c r="AG412" s="82"/>
      <c r="AH412" s="82"/>
      <c r="AI412" s="82"/>
      <c r="AJ412" s="82"/>
      <c r="AK412" s="82"/>
      <c r="AL412" s="82"/>
      <c r="AM412" s="82"/>
      <c r="AN412" s="82"/>
      <c r="AO412" s="82"/>
      <c r="AP412" s="82"/>
      <c r="AQ412" s="82"/>
      <c r="AR412" s="82"/>
      <c r="AS412" s="82"/>
      <c r="AT412" s="82"/>
      <c r="AU412" s="82"/>
      <c r="AV412" s="82"/>
      <c r="AW412" s="82"/>
      <c r="AX412" s="82"/>
      <c r="AY412" s="82"/>
    </row>
    <row r="413" spans="1:51" ht="13.2">
      <c r="A413" s="92" t="s">
        <v>7381</v>
      </c>
      <c r="B413" s="92" t="s">
        <v>7382</v>
      </c>
      <c r="C413" s="92" t="s">
        <v>5078</v>
      </c>
      <c r="D413" s="92"/>
      <c r="E413" s="92"/>
      <c r="F413" s="92"/>
      <c r="G413" s="93"/>
      <c r="H413" s="93"/>
      <c r="I413" s="93"/>
      <c r="J413" s="94"/>
      <c r="K413" s="98"/>
      <c r="L413" s="82"/>
      <c r="M413" s="82"/>
      <c r="N413" s="82"/>
      <c r="O413" s="82"/>
      <c r="P413" s="82"/>
      <c r="Q413" s="82"/>
      <c r="R413" s="82"/>
      <c r="S413" s="82"/>
      <c r="T413" s="82"/>
      <c r="U413" s="82"/>
      <c r="V413" s="82"/>
      <c r="W413" s="82"/>
      <c r="X413" s="82"/>
      <c r="Y413" s="82"/>
      <c r="Z413" s="82"/>
      <c r="AA413" s="82"/>
      <c r="AB413" s="82"/>
      <c r="AC413" s="82"/>
      <c r="AD413" s="82"/>
      <c r="AE413" s="82"/>
      <c r="AF413" s="82"/>
      <c r="AG413" s="82"/>
      <c r="AH413" s="82"/>
      <c r="AI413" s="82"/>
      <c r="AJ413" s="82"/>
      <c r="AK413" s="82"/>
      <c r="AL413" s="82"/>
      <c r="AM413" s="82"/>
      <c r="AN413" s="82"/>
      <c r="AO413" s="82"/>
      <c r="AP413" s="82"/>
      <c r="AQ413" s="82"/>
      <c r="AR413" s="82"/>
      <c r="AS413" s="82"/>
      <c r="AT413" s="82"/>
      <c r="AU413" s="82"/>
      <c r="AV413" s="82"/>
      <c r="AW413" s="82"/>
      <c r="AX413" s="82"/>
      <c r="AY413" s="82"/>
    </row>
    <row r="414" spans="1:51" ht="13.2">
      <c r="A414" s="92" t="s">
        <v>4290</v>
      </c>
      <c r="B414" s="92" t="s">
        <v>4293</v>
      </c>
      <c r="C414" s="92" t="s">
        <v>5078</v>
      </c>
      <c r="D414" s="92"/>
      <c r="E414" s="92"/>
      <c r="F414" s="92"/>
      <c r="G414" s="93"/>
      <c r="H414" s="93"/>
      <c r="I414" s="93"/>
      <c r="J414" s="94"/>
      <c r="K414" s="98"/>
      <c r="L414" s="82"/>
      <c r="M414" s="82"/>
      <c r="N414" s="82"/>
      <c r="O414" s="82"/>
      <c r="P414" s="82"/>
      <c r="Q414" s="82"/>
      <c r="R414" s="82"/>
      <c r="S414" s="82"/>
      <c r="T414" s="82"/>
      <c r="U414" s="82"/>
      <c r="V414" s="82"/>
      <c r="W414" s="82"/>
      <c r="X414" s="82"/>
      <c r="Y414" s="82"/>
      <c r="Z414" s="82"/>
      <c r="AA414" s="82"/>
      <c r="AB414" s="82"/>
      <c r="AC414" s="82"/>
      <c r="AD414" s="82"/>
      <c r="AE414" s="82"/>
      <c r="AF414" s="82"/>
      <c r="AG414" s="82"/>
      <c r="AH414" s="82"/>
      <c r="AI414" s="82"/>
      <c r="AJ414" s="82"/>
      <c r="AK414" s="82"/>
      <c r="AL414" s="82"/>
      <c r="AM414" s="82"/>
      <c r="AN414" s="82"/>
      <c r="AO414" s="82"/>
      <c r="AP414" s="82"/>
      <c r="AQ414" s="82"/>
      <c r="AR414" s="82"/>
      <c r="AS414" s="82"/>
      <c r="AT414" s="82"/>
      <c r="AU414" s="82"/>
      <c r="AV414" s="82"/>
      <c r="AW414" s="82"/>
      <c r="AX414" s="82"/>
      <c r="AY414" s="82"/>
    </row>
    <row r="415" spans="1:51" ht="13.2">
      <c r="A415" s="92" t="s">
        <v>7383</v>
      </c>
      <c r="B415" s="92" t="s">
        <v>7384</v>
      </c>
      <c r="C415" s="92" t="s">
        <v>5078</v>
      </c>
      <c r="D415" s="92"/>
      <c r="E415" s="92"/>
      <c r="F415" s="92"/>
      <c r="G415" s="93"/>
      <c r="H415" s="93"/>
      <c r="I415" s="93"/>
      <c r="J415" s="94"/>
      <c r="K415" s="98"/>
      <c r="L415" s="82"/>
      <c r="M415" s="82"/>
      <c r="N415" s="82"/>
      <c r="O415" s="82"/>
      <c r="P415" s="82"/>
      <c r="Q415" s="82"/>
      <c r="R415" s="82"/>
      <c r="S415" s="82"/>
      <c r="T415" s="82"/>
      <c r="U415" s="82"/>
      <c r="V415" s="82"/>
      <c r="W415" s="82"/>
      <c r="X415" s="82"/>
      <c r="Y415" s="82"/>
      <c r="Z415" s="82"/>
      <c r="AA415" s="82"/>
      <c r="AB415" s="82"/>
      <c r="AC415" s="82"/>
      <c r="AD415" s="82"/>
      <c r="AE415" s="82"/>
      <c r="AF415" s="82"/>
      <c r="AG415" s="82"/>
      <c r="AH415" s="82"/>
      <c r="AI415" s="82"/>
      <c r="AJ415" s="82"/>
      <c r="AK415" s="82"/>
      <c r="AL415" s="82"/>
      <c r="AM415" s="82"/>
      <c r="AN415" s="82"/>
      <c r="AO415" s="82"/>
      <c r="AP415" s="82"/>
      <c r="AQ415" s="82"/>
      <c r="AR415" s="82"/>
      <c r="AS415" s="82"/>
      <c r="AT415" s="82"/>
      <c r="AU415" s="82"/>
      <c r="AV415" s="82"/>
      <c r="AW415" s="82"/>
      <c r="AX415" s="82"/>
      <c r="AY415" s="82"/>
    </row>
    <row r="416" spans="1:51" ht="13.2">
      <c r="A416" s="92" t="s">
        <v>4346</v>
      </c>
      <c r="B416" s="92" t="s">
        <v>4349</v>
      </c>
      <c r="C416" s="92" t="s">
        <v>5078</v>
      </c>
      <c r="D416" s="92"/>
      <c r="E416" s="92"/>
      <c r="F416" s="92"/>
      <c r="G416" s="93"/>
      <c r="H416" s="93"/>
      <c r="I416" s="93"/>
      <c r="J416" s="94"/>
      <c r="K416" s="98"/>
      <c r="L416" s="82"/>
      <c r="M416" s="82"/>
      <c r="N416" s="82"/>
      <c r="O416" s="82"/>
      <c r="P416" s="82"/>
      <c r="Q416" s="82"/>
      <c r="R416" s="82"/>
      <c r="S416" s="82"/>
      <c r="T416" s="82"/>
      <c r="U416" s="82"/>
      <c r="V416" s="82"/>
      <c r="W416" s="82"/>
      <c r="X416" s="82"/>
      <c r="Y416" s="82"/>
      <c r="Z416" s="82"/>
      <c r="AA416" s="82"/>
      <c r="AB416" s="82"/>
      <c r="AC416" s="82"/>
      <c r="AD416" s="82"/>
      <c r="AE416" s="82"/>
      <c r="AF416" s="82"/>
      <c r="AG416" s="82"/>
      <c r="AH416" s="82"/>
      <c r="AI416" s="82"/>
      <c r="AJ416" s="82"/>
      <c r="AK416" s="82"/>
      <c r="AL416" s="82"/>
      <c r="AM416" s="82"/>
      <c r="AN416" s="82"/>
      <c r="AO416" s="82"/>
      <c r="AP416" s="82"/>
      <c r="AQ416" s="82"/>
      <c r="AR416" s="82"/>
      <c r="AS416" s="82"/>
      <c r="AT416" s="82"/>
      <c r="AU416" s="82"/>
      <c r="AV416" s="82"/>
      <c r="AW416" s="82"/>
      <c r="AX416" s="82"/>
      <c r="AY416" s="82"/>
    </row>
    <row r="417" spans="1:51" ht="13.2">
      <c r="A417" s="92" t="s">
        <v>7385</v>
      </c>
      <c r="B417" s="92" t="s">
        <v>7386</v>
      </c>
      <c r="C417" s="92" t="s">
        <v>5078</v>
      </c>
      <c r="D417" s="92"/>
      <c r="E417" s="92"/>
      <c r="F417" s="92"/>
      <c r="G417" s="93"/>
      <c r="H417" s="93"/>
      <c r="I417" s="93"/>
      <c r="J417" s="94"/>
      <c r="K417" s="98"/>
      <c r="L417" s="82"/>
      <c r="M417" s="82"/>
      <c r="N417" s="82"/>
      <c r="O417" s="82"/>
      <c r="P417" s="82"/>
      <c r="Q417" s="82"/>
      <c r="R417" s="82"/>
      <c r="S417" s="82"/>
      <c r="T417" s="82"/>
      <c r="U417" s="82"/>
      <c r="V417" s="82"/>
      <c r="W417" s="82"/>
      <c r="X417" s="82"/>
      <c r="Y417" s="82"/>
      <c r="Z417" s="82"/>
      <c r="AA417" s="82"/>
      <c r="AB417" s="82"/>
      <c r="AC417" s="82"/>
      <c r="AD417" s="82"/>
      <c r="AE417" s="82"/>
      <c r="AF417" s="82"/>
      <c r="AG417" s="82"/>
      <c r="AH417" s="82"/>
      <c r="AI417" s="82"/>
      <c r="AJ417" s="82"/>
      <c r="AK417" s="82"/>
      <c r="AL417" s="82"/>
      <c r="AM417" s="82"/>
      <c r="AN417" s="82"/>
      <c r="AO417" s="82"/>
      <c r="AP417" s="82"/>
      <c r="AQ417" s="82"/>
      <c r="AR417" s="82"/>
      <c r="AS417" s="82"/>
      <c r="AT417" s="82"/>
      <c r="AU417" s="82"/>
      <c r="AV417" s="82"/>
      <c r="AW417" s="82"/>
      <c r="AX417" s="82"/>
      <c r="AY417" s="82"/>
    </row>
    <row r="418" spans="1:51" ht="13.2">
      <c r="A418" s="92" t="s">
        <v>7387</v>
      </c>
      <c r="B418" s="92" t="s">
        <v>7388</v>
      </c>
      <c r="C418" s="92" t="s">
        <v>5244</v>
      </c>
      <c r="D418" s="92"/>
      <c r="E418" s="92"/>
      <c r="F418" s="92"/>
      <c r="G418" s="93"/>
      <c r="H418" s="93"/>
      <c r="I418" s="93"/>
      <c r="J418" s="94"/>
      <c r="K418" s="98"/>
      <c r="L418" s="82"/>
      <c r="M418" s="82"/>
      <c r="N418" s="82"/>
      <c r="O418" s="82"/>
      <c r="P418" s="82"/>
      <c r="Q418" s="82"/>
      <c r="R418" s="82"/>
      <c r="S418" s="82"/>
      <c r="T418" s="82"/>
      <c r="U418" s="82"/>
      <c r="V418" s="82"/>
      <c r="W418" s="82"/>
      <c r="X418" s="82"/>
      <c r="Y418" s="82"/>
      <c r="Z418" s="82"/>
      <c r="AA418" s="82"/>
      <c r="AB418" s="82"/>
      <c r="AC418" s="82"/>
      <c r="AD418" s="82"/>
      <c r="AE418" s="82"/>
      <c r="AF418" s="82"/>
      <c r="AG418" s="82"/>
      <c r="AH418" s="82"/>
      <c r="AI418" s="82"/>
      <c r="AJ418" s="82"/>
      <c r="AK418" s="82"/>
      <c r="AL418" s="82"/>
      <c r="AM418" s="82"/>
      <c r="AN418" s="82"/>
      <c r="AO418" s="82"/>
      <c r="AP418" s="82"/>
      <c r="AQ418" s="82"/>
      <c r="AR418" s="82"/>
      <c r="AS418" s="82"/>
      <c r="AT418" s="82"/>
      <c r="AU418" s="82"/>
      <c r="AV418" s="82"/>
      <c r="AW418" s="82"/>
      <c r="AX418" s="82"/>
      <c r="AY418" s="82"/>
    </row>
    <row r="419" spans="1:51" ht="13.2">
      <c r="A419" s="92" t="s">
        <v>7389</v>
      </c>
      <c r="B419" s="92" t="s">
        <v>7390</v>
      </c>
      <c r="C419" s="92" t="s">
        <v>5244</v>
      </c>
      <c r="D419" s="92"/>
      <c r="E419" s="92"/>
      <c r="F419" s="92"/>
      <c r="G419" s="93"/>
      <c r="H419" s="93"/>
      <c r="I419" s="93"/>
      <c r="J419" s="94"/>
      <c r="K419" s="98"/>
      <c r="L419" s="82"/>
      <c r="M419" s="82"/>
      <c r="N419" s="82"/>
      <c r="O419" s="82"/>
      <c r="P419" s="82"/>
      <c r="Q419" s="82"/>
      <c r="R419" s="82"/>
      <c r="S419" s="82"/>
      <c r="T419" s="82"/>
      <c r="U419" s="82"/>
      <c r="V419" s="82"/>
      <c r="W419" s="82"/>
      <c r="X419" s="82"/>
      <c r="Y419" s="82"/>
      <c r="Z419" s="82"/>
      <c r="AA419" s="82"/>
      <c r="AB419" s="82"/>
      <c r="AC419" s="82"/>
      <c r="AD419" s="82"/>
      <c r="AE419" s="82"/>
      <c r="AF419" s="82"/>
      <c r="AG419" s="82"/>
      <c r="AH419" s="82"/>
      <c r="AI419" s="82"/>
      <c r="AJ419" s="82"/>
      <c r="AK419" s="82"/>
      <c r="AL419" s="82"/>
      <c r="AM419" s="82"/>
      <c r="AN419" s="82"/>
      <c r="AO419" s="82"/>
      <c r="AP419" s="82"/>
      <c r="AQ419" s="82"/>
      <c r="AR419" s="82"/>
      <c r="AS419" s="82"/>
      <c r="AT419" s="82"/>
      <c r="AU419" s="82"/>
      <c r="AV419" s="82"/>
      <c r="AW419" s="82"/>
      <c r="AX419" s="82"/>
      <c r="AY419" s="82"/>
    </row>
    <row r="420" spans="1:51" ht="13.2">
      <c r="A420" s="92" t="s">
        <v>7391</v>
      </c>
      <c r="B420" s="92" t="s">
        <v>7392</v>
      </c>
      <c r="C420" s="92" t="s">
        <v>5244</v>
      </c>
      <c r="D420" s="92"/>
      <c r="E420" s="92"/>
      <c r="F420" s="92"/>
      <c r="G420" s="93"/>
      <c r="H420" s="93"/>
      <c r="I420" s="93"/>
      <c r="J420" s="94"/>
      <c r="K420" s="98"/>
      <c r="L420" s="82"/>
      <c r="M420" s="82"/>
      <c r="N420" s="82"/>
      <c r="O420" s="82"/>
      <c r="P420" s="82"/>
      <c r="Q420" s="82"/>
      <c r="R420" s="82"/>
      <c r="S420" s="82"/>
      <c r="T420" s="82"/>
      <c r="U420" s="82"/>
      <c r="V420" s="82"/>
      <c r="W420" s="82"/>
      <c r="X420" s="82"/>
      <c r="Y420" s="82"/>
      <c r="Z420" s="82"/>
      <c r="AA420" s="82"/>
      <c r="AB420" s="82"/>
      <c r="AC420" s="82"/>
      <c r="AD420" s="82"/>
      <c r="AE420" s="82"/>
      <c r="AF420" s="82"/>
      <c r="AG420" s="82"/>
      <c r="AH420" s="82"/>
      <c r="AI420" s="82"/>
      <c r="AJ420" s="82"/>
      <c r="AK420" s="82"/>
      <c r="AL420" s="82"/>
      <c r="AM420" s="82"/>
      <c r="AN420" s="82"/>
      <c r="AO420" s="82"/>
      <c r="AP420" s="82"/>
      <c r="AQ420" s="82"/>
      <c r="AR420" s="82"/>
      <c r="AS420" s="82"/>
      <c r="AT420" s="82"/>
      <c r="AU420" s="82"/>
      <c r="AV420" s="82"/>
      <c r="AW420" s="82"/>
      <c r="AX420" s="82"/>
      <c r="AY420" s="82"/>
    </row>
    <row r="421" spans="1:51" ht="13.2">
      <c r="A421" s="92" t="s">
        <v>7393</v>
      </c>
      <c r="B421" s="92" t="s">
        <v>7394</v>
      </c>
      <c r="C421" s="92" t="s">
        <v>5244</v>
      </c>
      <c r="D421" s="92"/>
      <c r="E421" s="92"/>
      <c r="F421" s="92"/>
      <c r="G421" s="93"/>
      <c r="H421" s="93"/>
      <c r="I421" s="93"/>
      <c r="J421" s="94"/>
      <c r="K421" s="98"/>
      <c r="L421" s="82"/>
      <c r="M421" s="82"/>
      <c r="N421" s="82"/>
      <c r="O421" s="82"/>
      <c r="P421" s="82"/>
      <c r="Q421" s="82"/>
      <c r="R421" s="82"/>
      <c r="S421" s="82"/>
      <c r="T421" s="82"/>
      <c r="U421" s="82"/>
      <c r="V421" s="82"/>
      <c r="W421" s="82"/>
      <c r="X421" s="82"/>
      <c r="Y421" s="82"/>
      <c r="Z421" s="82"/>
      <c r="AA421" s="82"/>
      <c r="AB421" s="82"/>
      <c r="AC421" s="82"/>
      <c r="AD421" s="82"/>
      <c r="AE421" s="82"/>
      <c r="AF421" s="82"/>
      <c r="AG421" s="82"/>
      <c r="AH421" s="82"/>
      <c r="AI421" s="82"/>
      <c r="AJ421" s="82"/>
      <c r="AK421" s="82"/>
      <c r="AL421" s="82"/>
      <c r="AM421" s="82"/>
      <c r="AN421" s="82"/>
      <c r="AO421" s="82"/>
      <c r="AP421" s="82"/>
      <c r="AQ421" s="82"/>
      <c r="AR421" s="82"/>
      <c r="AS421" s="82"/>
      <c r="AT421" s="82"/>
      <c r="AU421" s="82"/>
      <c r="AV421" s="82"/>
      <c r="AW421" s="82"/>
      <c r="AX421" s="82"/>
      <c r="AY421" s="82"/>
    </row>
    <row r="422" spans="1:51" ht="13.2">
      <c r="A422" s="92" t="s">
        <v>7395</v>
      </c>
      <c r="B422" s="92" t="s">
        <v>7396</v>
      </c>
      <c r="C422" s="92" t="s">
        <v>5244</v>
      </c>
      <c r="D422" s="92"/>
      <c r="E422" s="92"/>
      <c r="F422" s="92"/>
      <c r="G422" s="93"/>
      <c r="H422" s="93"/>
      <c r="I422" s="93"/>
      <c r="J422" s="94"/>
      <c r="K422" s="98"/>
      <c r="L422" s="82"/>
      <c r="M422" s="82"/>
      <c r="N422" s="82"/>
      <c r="O422" s="82"/>
      <c r="P422" s="82"/>
      <c r="Q422" s="82"/>
      <c r="R422" s="82"/>
      <c r="S422" s="82"/>
      <c r="T422" s="82"/>
      <c r="U422" s="82"/>
      <c r="V422" s="82"/>
      <c r="W422" s="82"/>
      <c r="X422" s="82"/>
      <c r="Y422" s="82"/>
      <c r="Z422" s="82"/>
      <c r="AA422" s="82"/>
      <c r="AB422" s="82"/>
      <c r="AC422" s="82"/>
      <c r="AD422" s="82"/>
      <c r="AE422" s="82"/>
      <c r="AF422" s="82"/>
      <c r="AG422" s="82"/>
      <c r="AH422" s="82"/>
      <c r="AI422" s="82"/>
      <c r="AJ422" s="82"/>
      <c r="AK422" s="82"/>
      <c r="AL422" s="82"/>
      <c r="AM422" s="82"/>
      <c r="AN422" s="82"/>
      <c r="AO422" s="82"/>
      <c r="AP422" s="82"/>
      <c r="AQ422" s="82"/>
      <c r="AR422" s="82"/>
      <c r="AS422" s="82"/>
      <c r="AT422" s="82"/>
      <c r="AU422" s="82"/>
      <c r="AV422" s="82"/>
      <c r="AW422" s="82"/>
      <c r="AX422" s="82"/>
      <c r="AY422" s="82"/>
    </row>
    <row r="423" spans="1:51" ht="13.2">
      <c r="A423" s="92" t="s">
        <v>7397</v>
      </c>
      <c r="B423" s="92" t="s">
        <v>7398</v>
      </c>
      <c r="C423" s="92" t="s">
        <v>5244</v>
      </c>
      <c r="D423" s="92"/>
      <c r="E423" s="92"/>
      <c r="F423" s="92"/>
      <c r="G423" s="93"/>
      <c r="H423" s="93"/>
      <c r="I423" s="93"/>
      <c r="J423" s="94"/>
      <c r="K423" s="98"/>
      <c r="L423" s="82"/>
      <c r="M423" s="82"/>
      <c r="N423" s="82"/>
      <c r="O423" s="82"/>
      <c r="P423" s="82"/>
      <c r="Q423" s="82"/>
      <c r="R423" s="82"/>
      <c r="S423" s="82"/>
      <c r="T423" s="82"/>
      <c r="U423" s="82"/>
      <c r="V423" s="82"/>
      <c r="W423" s="82"/>
      <c r="X423" s="82"/>
      <c r="Y423" s="82"/>
      <c r="Z423" s="82"/>
      <c r="AA423" s="82"/>
      <c r="AB423" s="82"/>
      <c r="AC423" s="82"/>
      <c r="AD423" s="82"/>
      <c r="AE423" s="82"/>
      <c r="AF423" s="82"/>
      <c r="AG423" s="82"/>
      <c r="AH423" s="82"/>
      <c r="AI423" s="82"/>
      <c r="AJ423" s="82"/>
      <c r="AK423" s="82"/>
      <c r="AL423" s="82"/>
      <c r="AM423" s="82"/>
      <c r="AN423" s="82"/>
      <c r="AO423" s="82"/>
      <c r="AP423" s="82"/>
      <c r="AQ423" s="82"/>
      <c r="AR423" s="82"/>
      <c r="AS423" s="82"/>
      <c r="AT423" s="82"/>
      <c r="AU423" s="82"/>
      <c r="AV423" s="82"/>
      <c r="AW423" s="82"/>
      <c r="AX423" s="82"/>
      <c r="AY423" s="82"/>
    </row>
    <row r="424" spans="1:51" ht="13.2">
      <c r="A424" s="92" t="s">
        <v>7399</v>
      </c>
      <c r="B424" s="92" t="s">
        <v>7400</v>
      </c>
      <c r="C424" s="92" t="s">
        <v>5244</v>
      </c>
      <c r="D424" s="92"/>
      <c r="E424" s="92"/>
      <c r="F424" s="92"/>
      <c r="G424" s="93"/>
      <c r="H424" s="93"/>
      <c r="I424" s="93"/>
      <c r="J424" s="94"/>
      <c r="K424" s="98"/>
      <c r="L424" s="82"/>
      <c r="M424" s="82"/>
      <c r="N424" s="82"/>
      <c r="O424" s="82"/>
      <c r="P424" s="82"/>
      <c r="Q424" s="82"/>
      <c r="R424" s="82"/>
      <c r="S424" s="82"/>
      <c r="T424" s="82"/>
      <c r="U424" s="82"/>
      <c r="V424" s="82"/>
      <c r="W424" s="82"/>
      <c r="X424" s="82"/>
      <c r="Y424" s="82"/>
      <c r="Z424" s="82"/>
      <c r="AA424" s="82"/>
      <c r="AB424" s="82"/>
      <c r="AC424" s="82"/>
      <c r="AD424" s="82"/>
      <c r="AE424" s="82"/>
      <c r="AF424" s="82"/>
      <c r="AG424" s="82"/>
      <c r="AH424" s="82"/>
      <c r="AI424" s="82"/>
      <c r="AJ424" s="82"/>
      <c r="AK424" s="82"/>
      <c r="AL424" s="82"/>
      <c r="AM424" s="82"/>
      <c r="AN424" s="82"/>
      <c r="AO424" s="82"/>
      <c r="AP424" s="82"/>
      <c r="AQ424" s="82"/>
      <c r="AR424" s="82"/>
      <c r="AS424" s="82"/>
      <c r="AT424" s="82"/>
      <c r="AU424" s="82"/>
      <c r="AV424" s="82"/>
      <c r="AW424" s="82"/>
      <c r="AX424" s="82"/>
      <c r="AY424" s="82"/>
    </row>
    <row r="425" spans="1:51" ht="13.2">
      <c r="A425" s="92" t="s">
        <v>7401</v>
      </c>
      <c r="B425" s="92" t="s">
        <v>7402</v>
      </c>
      <c r="C425" s="92" t="s">
        <v>5244</v>
      </c>
      <c r="D425" s="92"/>
      <c r="E425" s="92"/>
      <c r="F425" s="92"/>
      <c r="G425" s="93"/>
      <c r="H425" s="93"/>
      <c r="I425" s="93"/>
      <c r="J425" s="94"/>
      <c r="K425" s="98"/>
      <c r="L425" s="82"/>
      <c r="M425" s="82"/>
      <c r="N425" s="82"/>
      <c r="O425" s="82"/>
      <c r="P425" s="82"/>
      <c r="Q425" s="82"/>
      <c r="R425" s="82"/>
      <c r="S425" s="82"/>
      <c r="T425" s="82"/>
      <c r="U425" s="82"/>
      <c r="V425" s="82"/>
      <c r="W425" s="82"/>
      <c r="X425" s="82"/>
      <c r="Y425" s="82"/>
      <c r="Z425" s="82"/>
      <c r="AA425" s="82"/>
      <c r="AB425" s="82"/>
      <c r="AC425" s="82"/>
      <c r="AD425" s="82"/>
      <c r="AE425" s="82"/>
      <c r="AF425" s="82"/>
      <c r="AG425" s="82"/>
      <c r="AH425" s="82"/>
      <c r="AI425" s="82"/>
      <c r="AJ425" s="82"/>
      <c r="AK425" s="82"/>
      <c r="AL425" s="82"/>
      <c r="AM425" s="82"/>
      <c r="AN425" s="82"/>
      <c r="AO425" s="82"/>
      <c r="AP425" s="82"/>
      <c r="AQ425" s="82"/>
      <c r="AR425" s="82"/>
      <c r="AS425" s="82"/>
      <c r="AT425" s="82"/>
      <c r="AU425" s="82"/>
      <c r="AV425" s="82"/>
      <c r="AW425" s="82"/>
      <c r="AX425" s="82"/>
      <c r="AY425" s="82"/>
    </row>
    <row r="426" spans="1:51" ht="13.2">
      <c r="A426" s="92" t="s">
        <v>7403</v>
      </c>
      <c r="B426" s="92" t="s">
        <v>7404</v>
      </c>
      <c r="C426" s="92" t="s">
        <v>5244</v>
      </c>
      <c r="D426" s="92"/>
      <c r="E426" s="92"/>
      <c r="F426" s="92"/>
      <c r="G426" s="93"/>
      <c r="H426" s="93"/>
      <c r="I426" s="93"/>
      <c r="J426" s="94"/>
      <c r="K426" s="98"/>
      <c r="L426" s="82"/>
      <c r="M426" s="82"/>
      <c r="N426" s="82"/>
      <c r="O426" s="82"/>
      <c r="P426" s="82"/>
      <c r="Q426" s="82"/>
      <c r="R426" s="82"/>
      <c r="S426" s="82"/>
      <c r="T426" s="82"/>
      <c r="U426" s="82"/>
      <c r="V426" s="82"/>
      <c r="W426" s="82"/>
      <c r="X426" s="82"/>
      <c r="Y426" s="82"/>
      <c r="Z426" s="82"/>
      <c r="AA426" s="82"/>
      <c r="AB426" s="82"/>
      <c r="AC426" s="82"/>
      <c r="AD426" s="82"/>
      <c r="AE426" s="82"/>
      <c r="AF426" s="82"/>
      <c r="AG426" s="82"/>
      <c r="AH426" s="82"/>
      <c r="AI426" s="82"/>
      <c r="AJ426" s="82"/>
      <c r="AK426" s="82"/>
      <c r="AL426" s="82"/>
      <c r="AM426" s="82"/>
      <c r="AN426" s="82"/>
      <c r="AO426" s="82"/>
      <c r="AP426" s="82"/>
      <c r="AQ426" s="82"/>
      <c r="AR426" s="82"/>
      <c r="AS426" s="82"/>
      <c r="AT426" s="82"/>
      <c r="AU426" s="82"/>
      <c r="AV426" s="82"/>
      <c r="AW426" s="82"/>
      <c r="AX426" s="82"/>
      <c r="AY426" s="82"/>
    </row>
    <row r="427" spans="1:51" ht="13.2">
      <c r="A427" s="92" t="s">
        <v>7405</v>
      </c>
      <c r="B427" s="92" t="s">
        <v>7406</v>
      </c>
      <c r="C427" s="92" t="s">
        <v>5244</v>
      </c>
      <c r="D427" s="92"/>
      <c r="E427" s="92"/>
      <c r="F427" s="92"/>
      <c r="G427" s="93"/>
      <c r="H427" s="93"/>
      <c r="I427" s="93"/>
      <c r="J427" s="94"/>
      <c r="K427" s="98"/>
      <c r="L427" s="82"/>
      <c r="M427" s="82"/>
      <c r="N427" s="82"/>
      <c r="O427" s="82"/>
      <c r="P427" s="82"/>
      <c r="Q427" s="82"/>
      <c r="R427" s="82"/>
      <c r="S427" s="82"/>
      <c r="T427" s="82"/>
      <c r="U427" s="82"/>
      <c r="V427" s="82"/>
      <c r="W427" s="82"/>
      <c r="X427" s="82"/>
      <c r="Y427" s="82"/>
      <c r="Z427" s="82"/>
      <c r="AA427" s="82"/>
      <c r="AB427" s="82"/>
      <c r="AC427" s="82"/>
      <c r="AD427" s="82"/>
      <c r="AE427" s="82"/>
      <c r="AF427" s="82"/>
      <c r="AG427" s="82"/>
      <c r="AH427" s="82"/>
      <c r="AI427" s="82"/>
      <c r="AJ427" s="82"/>
      <c r="AK427" s="82"/>
      <c r="AL427" s="82"/>
      <c r="AM427" s="82"/>
      <c r="AN427" s="82"/>
      <c r="AO427" s="82"/>
      <c r="AP427" s="82"/>
      <c r="AQ427" s="82"/>
      <c r="AR427" s="82"/>
      <c r="AS427" s="82"/>
      <c r="AT427" s="82"/>
      <c r="AU427" s="82"/>
      <c r="AV427" s="82"/>
      <c r="AW427" s="82"/>
      <c r="AX427" s="82"/>
      <c r="AY427" s="82"/>
    </row>
    <row r="428" spans="1:51" ht="13.2">
      <c r="A428" s="92" t="s">
        <v>7407</v>
      </c>
      <c r="B428" s="92" t="s">
        <v>7408</v>
      </c>
      <c r="C428" s="92" t="s">
        <v>5244</v>
      </c>
      <c r="D428" s="92"/>
      <c r="E428" s="92"/>
      <c r="F428" s="92"/>
      <c r="G428" s="93"/>
      <c r="H428" s="93"/>
      <c r="I428" s="93"/>
      <c r="J428" s="94"/>
      <c r="K428" s="98"/>
      <c r="L428" s="82"/>
      <c r="M428" s="82"/>
      <c r="N428" s="82"/>
      <c r="O428" s="82"/>
      <c r="P428" s="82"/>
      <c r="Q428" s="82"/>
      <c r="R428" s="82"/>
      <c r="S428" s="82"/>
      <c r="T428" s="82"/>
      <c r="U428" s="82"/>
      <c r="V428" s="82"/>
      <c r="W428" s="82"/>
      <c r="X428" s="82"/>
      <c r="Y428" s="82"/>
      <c r="Z428" s="82"/>
      <c r="AA428" s="82"/>
      <c r="AB428" s="82"/>
      <c r="AC428" s="82"/>
      <c r="AD428" s="82"/>
      <c r="AE428" s="82"/>
      <c r="AF428" s="82"/>
      <c r="AG428" s="82"/>
      <c r="AH428" s="82"/>
      <c r="AI428" s="82"/>
      <c r="AJ428" s="82"/>
      <c r="AK428" s="82"/>
      <c r="AL428" s="82"/>
      <c r="AM428" s="82"/>
      <c r="AN428" s="82"/>
      <c r="AO428" s="82"/>
      <c r="AP428" s="82"/>
      <c r="AQ428" s="82"/>
      <c r="AR428" s="82"/>
      <c r="AS428" s="82"/>
      <c r="AT428" s="82"/>
      <c r="AU428" s="82"/>
      <c r="AV428" s="82"/>
      <c r="AW428" s="82"/>
      <c r="AX428" s="82"/>
      <c r="AY428" s="82"/>
    </row>
    <row r="429" spans="1:51" ht="13.2">
      <c r="A429" s="92" t="s">
        <v>7409</v>
      </c>
      <c r="B429" s="92" t="s">
        <v>7410</v>
      </c>
      <c r="C429" s="92" t="s">
        <v>5244</v>
      </c>
      <c r="D429" s="92"/>
      <c r="E429" s="92"/>
      <c r="F429" s="92"/>
      <c r="G429" s="93"/>
      <c r="H429" s="93"/>
      <c r="I429" s="93"/>
      <c r="J429" s="94"/>
      <c r="K429" s="98"/>
      <c r="L429" s="82"/>
      <c r="M429" s="82"/>
      <c r="N429" s="82"/>
      <c r="O429" s="82"/>
      <c r="P429" s="82"/>
      <c r="Q429" s="82"/>
      <c r="R429" s="82"/>
      <c r="S429" s="82"/>
      <c r="T429" s="82"/>
      <c r="U429" s="82"/>
      <c r="V429" s="82"/>
      <c r="W429" s="82"/>
      <c r="X429" s="82"/>
      <c r="Y429" s="82"/>
      <c r="Z429" s="82"/>
      <c r="AA429" s="82"/>
      <c r="AB429" s="82"/>
      <c r="AC429" s="82"/>
      <c r="AD429" s="82"/>
      <c r="AE429" s="82"/>
      <c r="AF429" s="82"/>
      <c r="AG429" s="82"/>
      <c r="AH429" s="82"/>
      <c r="AI429" s="82"/>
      <c r="AJ429" s="82"/>
      <c r="AK429" s="82"/>
      <c r="AL429" s="82"/>
      <c r="AM429" s="82"/>
      <c r="AN429" s="82"/>
      <c r="AO429" s="82"/>
      <c r="AP429" s="82"/>
      <c r="AQ429" s="82"/>
      <c r="AR429" s="82"/>
      <c r="AS429" s="82"/>
      <c r="AT429" s="82"/>
      <c r="AU429" s="82"/>
      <c r="AV429" s="82"/>
      <c r="AW429" s="82"/>
      <c r="AX429" s="82"/>
      <c r="AY429" s="82"/>
    </row>
    <row r="430" spans="1:51" ht="13.2">
      <c r="A430" s="92" t="s">
        <v>7411</v>
      </c>
      <c r="B430" s="92" t="s">
        <v>7412</v>
      </c>
      <c r="C430" s="92" t="s">
        <v>5244</v>
      </c>
      <c r="D430" s="92"/>
      <c r="E430" s="92"/>
      <c r="F430" s="92"/>
      <c r="G430" s="93"/>
      <c r="H430" s="93"/>
      <c r="I430" s="93"/>
      <c r="J430" s="94"/>
      <c r="K430" s="98"/>
      <c r="L430" s="82"/>
      <c r="M430" s="82"/>
      <c r="N430" s="82"/>
      <c r="O430" s="82"/>
      <c r="P430" s="82"/>
      <c r="Q430" s="82"/>
      <c r="R430" s="82"/>
      <c r="S430" s="82"/>
      <c r="T430" s="82"/>
      <c r="U430" s="82"/>
      <c r="V430" s="82"/>
      <c r="W430" s="82"/>
      <c r="X430" s="82"/>
      <c r="Y430" s="82"/>
      <c r="Z430" s="82"/>
      <c r="AA430" s="82"/>
      <c r="AB430" s="82"/>
      <c r="AC430" s="82"/>
      <c r="AD430" s="82"/>
      <c r="AE430" s="82"/>
      <c r="AF430" s="82"/>
      <c r="AG430" s="82"/>
      <c r="AH430" s="82"/>
      <c r="AI430" s="82"/>
      <c r="AJ430" s="82"/>
      <c r="AK430" s="82"/>
      <c r="AL430" s="82"/>
      <c r="AM430" s="82"/>
      <c r="AN430" s="82"/>
      <c r="AO430" s="82"/>
      <c r="AP430" s="82"/>
      <c r="AQ430" s="82"/>
      <c r="AR430" s="82"/>
      <c r="AS430" s="82"/>
      <c r="AT430" s="82"/>
      <c r="AU430" s="82"/>
      <c r="AV430" s="82"/>
      <c r="AW430" s="82"/>
      <c r="AX430" s="82"/>
      <c r="AY430" s="82"/>
    </row>
    <row r="431" spans="1:51" ht="13.2">
      <c r="A431" s="92" t="s">
        <v>7413</v>
      </c>
      <c r="B431" s="92" t="s">
        <v>7414</v>
      </c>
      <c r="C431" s="92" t="s">
        <v>5244</v>
      </c>
      <c r="D431" s="92"/>
      <c r="E431" s="92"/>
      <c r="F431" s="92"/>
      <c r="G431" s="93"/>
      <c r="H431" s="93"/>
      <c r="I431" s="93"/>
      <c r="J431" s="94"/>
      <c r="K431" s="98"/>
      <c r="L431" s="82"/>
      <c r="M431" s="82"/>
      <c r="N431" s="82"/>
      <c r="O431" s="82"/>
      <c r="P431" s="82"/>
      <c r="Q431" s="82"/>
      <c r="R431" s="82"/>
      <c r="S431" s="82"/>
      <c r="T431" s="82"/>
      <c r="U431" s="82"/>
      <c r="V431" s="82"/>
      <c r="W431" s="82"/>
      <c r="X431" s="82"/>
      <c r="Y431" s="82"/>
      <c r="Z431" s="82"/>
      <c r="AA431" s="82"/>
      <c r="AB431" s="82"/>
      <c r="AC431" s="82"/>
      <c r="AD431" s="82"/>
      <c r="AE431" s="82"/>
      <c r="AF431" s="82"/>
      <c r="AG431" s="82"/>
      <c r="AH431" s="82"/>
      <c r="AI431" s="82"/>
      <c r="AJ431" s="82"/>
      <c r="AK431" s="82"/>
      <c r="AL431" s="82"/>
      <c r="AM431" s="82"/>
      <c r="AN431" s="82"/>
      <c r="AO431" s="82"/>
      <c r="AP431" s="82"/>
      <c r="AQ431" s="82"/>
      <c r="AR431" s="82"/>
      <c r="AS431" s="82"/>
      <c r="AT431" s="82"/>
      <c r="AU431" s="82"/>
      <c r="AV431" s="82"/>
      <c r="AW431" s="82"/>
      <c r="AX431" s="82"/>
      <c r="AY431" s="82"/>
    </row>
    <row r="432" spans="1:51" ht="13.2">
      <c r="A432" s="92" t="s">
        <v>7415</v>
      </c>
      <c r="B432" s="92" t="s">
        <v>7416</v>
      </c>
      <c r="C432" s="92" t="s">
        <v>5244</v>
      </c>
      <c r="D432" s="92"/>
      <c r="E432" s="92"/>
      <c r="F432" s="92"/>
      <c r="G432" s="93"/>
      <c r="H432" s="93"/>
      <c r="I432" s="93"/>
      <c r="J432" s="94"/>
      <c r="K432" s="98"/>
      <c r="L432" s="82"/>
      <c r="M432" s="82"/>
      <c r="N432" s="82"/>
      <c r="O432" s="82"/>
      <c r="P432" s="82"/>
      <c r="Q432" s="82"/>
      <c r="R432" s="82"/>
      <c r="S432" s="82"/>
      <c r="T432" s="82"/>
      <c r="U432" s="82"/>
      <c r="V432" s="82"/>
      <c r="W432" s="82"/>
      <c r="X432" s="82"/>
      <c r="Y432" s="82"/>
      <c r="Z432" s="82"/>
      <c r="AA432" s="82"/>
      <c r="AB432" s="82"/>
      <c r="AC432" s="82"/>
      <c r="AD432" s="82"/>
      <c r="AE432" s="82"/>
      <c r="AF432" s="82"/>
      <c r="AG432" s="82"/>
      <c r="AH432" s="82"/>
      <c r="AI432" s="82"/>
      <c r="AJ432" s="82"/>
      <c r="AK432" s="82"/>
      <c r="AL432" s="82"/>
      <c r="AM432" s="82"/>
      <c r="AN432" s="82"/>
      <c r="AO432" s="82"/>
      <c r="AP432" s="82"/>
      <c r="AQ432" s="82"/>
      <c r="AR432" s="82"/>
      <c r="AS432" s="82"/>
      <c r="AT432" s="82"/>
      <c r="AU432" s="82"/>
      <c r="AV432" s="82"/>
      <c r="AW432" s="82"/>
      <c r="AX432" s="82"/>
      <c r="AY432" s="82"/>
    </row>
    <row r="433" spans="1:51" ht="13.2">
      <c r="A433" s="92" t="s">
        <v>7417</v>
      </c>
      <c r="B433" s="92" t="s">
        <v>7418</v>
      </c>
      <c r="C433" s="92" t="s">
        <v>5244</v>
      </c>
      <c r="D433" s="92"/>
      <c r="E433" s="92"/>
      <c r="F433" s="92"/>
      <c r="G433" s="93"/>
      <c r="H433" s="93"/>
      <c r="I433" s="93"/>
      <c r="J433" s="94"/>
      <c r="K433" s="98"/>
      <c r="L433" s="82"/>
      <c r="M433" s="82"/>
      <c r="N433" s="82"/>
      <c r="O433" s="82"/>
      <c r="P433" s="82"/>
      <c r="Q433" s="82"/>
      <c r="R433" s="82"/>
      <c r="S433" s="82"/>
      <c r="T433" s="82"/>
      <c r="U433" s="82"/>
      <c r="V433" s="82"/>
      <c r="W433" s="82"/>
      <c r="X433" s="82"/>
      <c r="Y433" s="82"/>
      <c r="Z433" s="82"/>
      <c r="AA433" s="82"/>
      <c r="AB433" s="82"/>
      <c r="AC433" s="82"/>
      <c r="AD433" s="82"/>
      <c r="AE433" s="82"/>
      <c r="AF433" s="82"/>
      <c r="AG433" s="82"/>
      <c r="AH433" s="82"/>
      <c r="AI433" s="82"/>
      <c r="AJ433" s="82"/>
      <c r="AK433" s="82"/>
      <c r="AL433" s="82"/>
      <c r="AM433" s="82"/>
      <c r="AN433" s="82"/>
      <c r="AO433" s="82"/>
      <c r="AP433" s="82"/>
      <c r="AQ433" s="82"/>
      <c r="AR433" s="82"/>
      <c r="AS433" s="82"/>
      <c r="AT433" s="82"/>
      <c r="AU433" s="82"/>
      <c r="AV433" s="82"/>
      <c r="AW433" s="82"/>
      <c r="AX433" s="82"/>
      <c r="AY433" s="82"/>
    </row>
    <row r="434" spans="1:51" ht="13.2">
      <c r="A434" s="92" t="s">
        <v>7419</v>
      </c>
      <c r="B434" s="92" t="s">
        <v>7420</v>
      </c>
      <c r="C434" s="92" t="s">
        <v>5244</v>
      </c>
      <c r="D434" s="92"/>
      <c r="E434" s="92"/>
      <c r="F434" s="92"/>
      <c r="G434" s="93"/>
      <c r="H434" s="93"/>
      <c r="I434" s="93"/>
      <c r="J434" s="94"/>
      <c r="K434" s="98"/>
      <c r="L434" s="82"/>
      <c r="M434" s="82"/>
      <c r="N434" s="82"/>
      <c r="O434" s="82"/>
      <c r="P434" s="82"/>
      <c r="Q434" s="82"/>
      <c r="R434" s="82"/>
      <c r="S434" s="82"/>
      <c r="T434" s="82"/>
      <c r="U434" s="82"/>
      <c r="V434" s="82"/>
      <c r="W434" s="82"/>
      <c r="X434" s="82"/>
      <c r="Y434" s="82"/>
      <c r="Z434" s="82"/>
      <c r="AA434" s="82"/>
      <c r="AB434" s="82"/>
      <c r="AC434" s="82"/>
      <c r="AD434" s="82"/>
      <c r="AE434" s="82"/>
      <c r="AF434" s="82"/>
      <c r="AG434" s="82"/>
      <c r="AH434" s="82"/>
      <c r="AI434" s="82"/>
      <c r="AJ434" s="82"/>
      <c r="AK434" s="82"/>
      <c r="AL434" s="82"/>
      <c r="AM434" s="82"/>
      <c r="AN434" s="82"/>
      <c r="AO434" s="82"/>
      <c r="AP434" s="82"/>
      <c r="AQ434" s="82"/>
      <c r="AR434" s="82"/>
      <c r="AS434" s="82"/>
      <c r="AT434" s="82"/>
      <c r="AU434" s="82"/>
      <c r="AV434" s="82"/>
      <c r="AW434" s="82"/>
      <c r="AX434" s="82"/>
      <c r="AY434" s="82"/>
    </row>
    <row r="435" spans="1:51" ht="13.2">
      <c r="A435" s="92" t="s">
        <v>7421</v>
      </c>
      <c r="B435" s="92" t="s">
        <v>7422</v>
      </c>
      <c r="C435" s="92" t="s">
        <v>5244</v>
      </c>
      <c r="D435" s="92"/>
      <c r="E435" s="92"/>
      <c r="F435" s="92"/>
      <c r="G435" s="93"/>
      <c r="H435" s="93"/>
      <c r="I435" s="93"/>
      <c r="J435" s="94"/>
      <c r="K435" s="98"/>
      <c r="L435" s="82"/>
      <c r="M435" s="82"/>
      <c r="N435" s="82"/>
      <c r="O435" s="82"/>
      <c r="P435" s="82"/>
      <c r="Q435" s="82"/>
      <c r="R435" s="82"/>
      <c r="S435" s="82"/>
      <c r="T435" s="82"/>
      <c r="U435" s="82"/>
      <c r="V435" s="82"/>
      <c r="W435" s="82"/>
      <c r="X435" s="82"/>
      <c r="Y435" s="82"/>
      <c r="Z435" s="82"/>
      <c r="AA435" s="82"/>
      <c r="AB435" s="82"/>
      <c r="AC435" s="82"/>
      <c r="AD435" s="82"/>
      <c r="AE435" s="82"/>
      <c r="AF435" s="82"/>
      <c r="AG435" s="82"/>
      <c r="AH435" s="82"/>
      <c r="AI435" s="82"/>
      <c r="AJ435" s="82"/>
      <c r="AK435" s="82"/>
      <c r="AL435" s="82"/>
      <c r="AM435" s="82"/>
      <c r="AN435" s="82"/>
      <c r="AO435" s="82"/>
      <c r="AP435" s="82"/>
      <c r="AQ435" s="82"/>
      <c r="AR435" s="82"/>
      <c r="AS435" s="82"/>
      <c r="AT435" s="82"/>
      <c r="AU435" s="82"/>
      <c r="AV435" s="82"/>
      <c r="AW435" s="82"/>
      <c r="AX435" s="82"/>
      <c r="AY435" s="82"/>
    </row>
    <row r="436" spans="1:51" ht="13.2">
      <c r="A436" s="92" t="s">
        <v>7423</v>
      </c>
      <c r="B436" s="92" t="s">
        <v>7424</v>
      </c>
      <c r="C436" s="92" t="s">
        <v>5244</v>
      </c>
      <c r="D436" s="92"/>
      <c r="E436" s="92"/>
      <c r="F436" s="92"/>
      <c r="G436" s="93"/>
      <c r="H436" s="93"/>
      <c r="I436" s="93"/>
      <c r="J436" s="94"/>
      <c r="K436" s="98"/>
      <c r="L436" s="82"/>
      <c r="M436" s="82"/>
      <c r="N436" s="82"/>
      <c r="O436" s="82"/>
      <c r="P436" s="82"/>
      <c r="Q436" s="82"/>
      <c r="R436" s="82"/>
      <c r="S436" s="82"/>
      <c r="T436" s="82"/>
      <c r="U436" s="82"/>
      <c r="V436" s="82"/>
      <c r="W436" s="82"/>
      <c r="X436" s="82"/>
      <c r="Y436" s="82"/>
      <c r="Z436" s="82"/>
      <c r="AA436" s="82"/>
      <c r="AB436" s="82"/>
      <c r="AC436" s="82"/>
      <c r="AD436" s="82"/>
      <c r="AE436" s="82"/>
      <c r="AF436" s="82"/>
      <c r="AG436" s="82"/>
      <c r="AH436" s="82"/>
      <c r="AI436" s="82"/>
      <c r="AJ436" s="82"/>
      <c r="AK436" s="82"/>
      <c r="AL436" s="82"/>
      <c r="AM436" s="82"/>
      <c r="AN436" s="82"/>
      <c r="AO436" s="82"/>
      <c r="AP436" s="82"/>
      <c r="AQ436" s="82"/>
      <c r="AR436" s="82"/>
      <c r="AS436" s="82"/>
      <c r="AT436" s="82"/>
      <c r="AU436" s="82"/>
      <c r="AV436" s="82"/>
      <c r="AW436" s="82"/>
      <c r="AX436" s="82"/>
      <c r="AY436" s="82"/>
    </row>
    <row r="437" spans="1:51" ht="13.2">
      <c r="A437" s="92" t="s">
        <v>7425</v>
      </c>
      <c r="B437" s="92" t="s">
        <v>7426</v>
      </c>
      <c r="C437" s="92" t="s">
        <v>5244</v>
      </c>
      <c r="D437" s="92"/>
      <c r="E437" s="92"/>
      <c r="F437" s="92"/>
      <c r="G437" s="93"/>
      <c r="H437" s="93"/>
      <c r="I437" s="93"/>
      <c r="J437" s="94"/>
      <c r="K437" s="98"/>
      <c r="L437" s="82"/>
      <c r="M437" s="82"/>
      <c r="N437" s="82"/>
      <c r="O437" s="82"/>
      <c r="P437" s="82"/>
      <c r="Q437" s="82"/>
      <c r="R437" s="82"/>
      <c r="S437" s="82"/>
      <c r="T437" s="82"/>
      <c r="U437" s="82"/>
      <c r="V437" s="82"/>
      <c r="W437" s="82"/>
      <c r="X437" s="82"/>
      <c r="Y437" s="82"/>
      <c r="Z437" s="82"/>
      <c r="AA437" s="82"/>
      <c r="AB437" s="82"/>
      <c r="AC437" s="82"/>
      <c r="AD437" s="82"/>
      <c r="AE437" s="82"/>
      <c r="AF437" s="82"/>
      <c r="AG437" s="82"/>
      <c r="AH437" s="82"/>
      <c r="AI437" s="82"/>
      <c r="AJ437" s="82"/>
      <c r="AK437" s="82"/>
      <c r="AL437" s="82"/>
      <c r="AM437" s="82"/>
      <c r="AN437" s="82"/>
      <c r="AO437" s="82"/>
      <c r="AP437" s="82"/>
      <c r="AQ437" s="82"/>
      <c r="AR437" s="82"/>
      <c r="AS437" s="82"/>
      <c r="AT437" s="82"/>
      <c r="AU437" s="82"/>
      <c r="AV437" s="82"/>
      <c r="AW437" s="82"/>
      <c r="AX437" s="82"/>
      <c r="AY437" s="82"/>
    </row>
    <row r="438" spans="1:51" ht="13.2">
      <c r="A438" s="92" t="s">
        <v>7427</v>
      </c>
      <c r="B438" s="92" t="s">
        <v>7428</v>
      </c>
      <c r="C438" s="92" t="s">
        <v>5244</v>
      </c>
      <c r="D438" s="92"/>
      <c r="E438" s="92"/>
      <c r="F438" s="92"/>
      <c r="G438" s="93"/>
      <c r="H438" s="93"/>
      <c r="I438" s="93"/>
      <c r="J438" s="94"/>
      <c r="K438" s="98"/>
      <c r="L438" s="82"/>
      <c r="M438" s="82"/>
      <c r="N438" s="82"/>
      <c r="O438" s="82"/>
      <c r="P438" s="82"/>
      <c r="Q438" s="82"/>
      <c r="R438" s="82"/>
      <c r="S438" s="82"/>
      <c r="T438" s="82"/>
      <c r="U438" s="82"/>
      <c r="V438" s="82"/>
      <c r="W438" s="82"/>
      <c r="X438" s="82"/>
      <c r="Y438" s="82"/>
      <c r="Z438" s="82"/>
      <c r="AA438" s="82"/>
      <c r="AB438" s="82"/>
      <c r="AC438" s="82"/>
      <c r="AD438" s="82"/>
      <c r="AE438" s="82"/>
      <c r="AF438" s="82"/>
      <c r="AG438" s="82"/>
      <c r="AH438" s="82"/>
      <c r="AI438" s="82"/>
      <c r="AJ438" s="82"/>
      <c r="AK438" s="82"/>
      <c r="AL438" s="82"/>
      <c r="AM438" s="82"/>
      <c r="AN438" s="82"/>
      <c r="AO438" s="82"/>
      <c r="AP438" s="82"/>
      <c r="AQ438" s="82"/>
      <c r="AR438" s="82"/>
      <c r="AS438" s="82"/>
      <c r="AT438" s="82"/>
      <c r="AU438" s="82"/>
      <c r="AV438" s="82"/>
      <c r="AW438" s="82"/>
      <c r="AX438" s="82"/>
      <c r="AY438" s="82"/>
    </row>
    <row r="439" spans="1:51" ht="13.2">
      <c r="A439" s="92" t="s">
        <v>7429</v>
      </c>
      <c r="B439" s="92" t="s">
        <v>7430</v>
      </c>
      <c r="C439" s="92" t="s">
        <v>5244</v>
      </c>
      <c r="D439" s="92"/>
      <c r="E439" s="92"/>
      <c r="F439" s="92"/>
      <c r="G439" s="93"/>
      <c r="H439" s="93"/>
      <c r="I439" s="93"/>
      <c r="J439" s="94"/>
      <c r="K439" s="98"/>
      <c r="L439" s="82"/>
      <c r="M439" s="82"/>
      <c r="N439" s="82"/>
      <c r="O439" s="82"/>
      <c r="P439" s="82"/>
      <c r="Q439" s="82"/>
      <c r="R439" s="82"/>
      <c r="S439" s="82"/>
      <c r="T439" s="82"/>
      <c r="U439" s="82"/>
      <c r="V439" s="82"/>
      <c r="W439" s="82"/>
      <c r="X439" s="82"/>
      <c r="Y439" s="82"/>
      <c r="Z439" s="82"/>
      <c r="AA439" s="82"/>
      <c r="AB439" s="82"/>
      <c r="AC439" s="82"/>
      <c r="AD439" s="82"/>
      <c r="AE439" s="82"/>
      <c r="AF439" s="82"/>
      <c r="AG439" s="82"/>
      <c r="AH439" s="82"/>
      <c r="AI439" s="82"/>
      <c r="AJ439" s="82"/>
      <c r="AK439" s="82"/>
      <c r="AL439" s="82"/>
      <c r="AM439" s="82"/>
      <c r="AN439" s="82"/>
      <c r="AO439" s="82"/>
      <c r="AP439" s="82"/>
      <c r="AQ439" s="82"/>
      <c r="AR439" s="82"/>
      <c r="AS439" s="82"/>
      <c r="AT439" s="82"/>
      <c r="AU439" s="82"/>
      <c r="AV439" s="82"/>
      <c r="AW439" s="82"/>
      <c r="AX439" s="82"/>
      <c r="AY439" s="82"/>
    </row>
    <row r="440" spans="1:51" ht="13.2">
      <c r="A440" s="92" t="s">
        <v>7431</v>
      </c>
      <c r="B440" s="92" t="s">
        <v>7432</v>
      </c>
      <c r="C440" s="92" t="s">
        <v>5244</v>
      </c>
      <c r="D440" s="92"/>
      <c r="E440" s="92"/>
      <c r="F440" s="92"/>
      <c r="G440" s="93"/>
      <c r="H440" s="93"/>
      <c r="I440" s="93"/>
      <c r="J440" s="94"/>
      <c r="K440" s="98"/>
      <c r="L440" s="82"/>
      <c r="M440" s="82"/>
      <c r="N440" s="82"/>
      <c r="O440" s="82"/>
      <c r="P440" s="82"/>
      <c r="Q440" s="82"/>
      <c r="R440" s="82"/>
      <c r="S440" s="82"/>
      <c r="T440" s="82"/>
      <c r="U440" s="82"/>
      <c r="V440" s="82"/>
      <c r="W440" s="82"/>
      <c r="X440" s="82"/>
      <c r="Y440" s="82"/>
      <c r="Z440" s="82"/>
      <c r="AA440" s="82"/>
      <c r="AB440" s="82"/>
      <c r="AC440" s="82"/>
      <c r="AD440" s="82"/>
      <c r="AE440" s="82"/>
      <c r="AF440" s="82"/>
      <c r="AG440" s="82"/>
      <c r="AH440" s="82"/>
      <c r="AI440" s="82"/>
      <c r="AJ440" s="82"/>
      <c r="AK440" s="82"/>
      <c r="AL440" s="82"/>
      <c r="AM440" s="82"/>
      <c r="AN440" s="82"/>
      <c r="AO440" s="82"/>
      <c r="AP440" s="82"/>
      <c r="AQ440" s="82"/>
      <c r="AR440" s="82"/>
      <c r="AS440" s="82"/>
      <c r="AT440" s="82"/>
      <c r="AU440" s="82"/>
      <c r="AV440" s="82"/>
      <c r="AW440" s="82"/>
      <c r="AX440" s="82"/>
      <c r="AY440" s="82"/>
    </row>
    <row r="441" spans="1:51" ht="13.2">
      <c r="A441" s="92" t="s">
        <v>7433</v>
      </c>
      <c r="B441" s="92" t="s">
        <v>7434</v>
      </c>
      <c r="C441" s="92" t="s">
        <v>5244</v>
      </c>
      <c r="D441" s="92"/>
      <c r="E441" s="92"/>
      <c r="F441" s="92"/>
      <c r="G441" s="93"/>
      <c r="H441" s="93"/>
      <c r="I441" s="93"/>
      <c r="J441" s="94"/>
      <c r="K441" s="98"/>
      <c r="L441" s="82"/>
      <c r="M441" s="82"/>
      <c r="N441" s="82"/>
      <c r="O441" s="82"/>
      <c r="P441" s="82"/>
      <c r="Q441" s="82"/>
      <c r="R441" s="82"/>
      <c r="S441" s="82"/>
      <c r="T441" s="82"/>
      <c r="U441" s="82"/>
      <c r="V441" s="82"/>
      <c r="W441" s="82"/>
      <c r="X441" s="82"/>
      <c r="Y441" s="82"/>
      <c r="Z441" s="82"/>
      <c r="AA441" s="82"/>
      <c r="AB441" s="82"/>
      <c r="AC441" s="82"/>
      <c r="AD441" s="82"/>
      <c r="AE441" s="82"/>
      <c r="AF441" s="82"/>
      <c r="AG441" s="82"/>
      <c r="AH441" s="82"/>
      <c r="AI441" s="82"/>
      <c r="AJ441" s="82"/>
      <c r="AK441" s="82"/>
      <c r="AL441" s="82"/>
      <c r="AM441" s="82"/>
      <c r="AN441" s="82"/>
      <c r="AO441" s="82"/>
      <c r="AP441" s="82"/>
      <c r="AQ441" s="82"/>
      <c r="AR441" s="82"/>
      <c r="AS441" s="82"/>
      <c r="AT441" s="82"/>
      <c r="AU441" s="82"/>
      <c r="AV441" s="82"/>
      <c r="AW441" s="82"/>
      <c r="AX441" s="82"/>
      <c r="AY441" s="82"/>
    </row>
    <row r="442" spans="1:51" ht="13.2">
      <c r="A442" s="92" t="s">
        <v>7435</v>
      </c>
      <c r="B442" s="92" t="s">
        <v>7436</v>
      </c>
      <c r="C442" s="92" t="s">
        <v>5244</v>
      </c>
      <c r="D442" s="92"/>
      <c r="E442" s="92"/>
      <c r="F442" s="92"/>
      <c r="G442" s="93"/>
      <c r="H442" s="93"/>
      <c r="I442" s="93"/>
      <c r="J442" s="94"/>
      <c r="K442" s="98"/>
      <c r="L442" s="82"/>
      <c r="M442" s="82"/>
      <c r="N442" s="82"/>
      <c r="O442" s="82"/>
      <c r="P442" s="82"/>
      <c r="Q442" s="82"/>
      <c r="R442" s="82"/>
      <c r="S442" s="82"/>
      <c r="T442" s="82"/>
      <c r="U442" s="82"/>
      <c r="V442" s="82"/>
      <c r="W442" s="82"/>
      <c r="X442" s="82"/>
      <c r="Y442" s="82"/>
      <c r="Z442" s="82"/>
      <c r="AA442" s="82"/>
      <c r="AB442" s="82"/>
      <c r="AC442" s="82"/>
      <c r="AD442" s="82"/>
      <c r="AE442" s="82"/>
      <c r="AF442" s="82"/>
      <c r="AG442" s="82"/>
      <c r="AH442" s="82"/>
      <c r="AI442" s="82"/>
      <c r="AJ442" s="82"/>
      <c r="AK442" s="82"/>
      <c r="AL442" s="82"/>
      <c r="AM442" s="82"/>
      <c r="AN442" s="82"/>
      <c r="AO442" s="82"/>
      <c r="AP442" s="82"/>
      <c r="AQ442" s="82"/>
      <c r="AR442" s="82"/>
      <c r="AS442" s="82"/>
      <c r="AT442" s="82"/>
      <c r="AU442" s="82"/>
      <c r="AV442" s="82"/>
      <c r="AW442" s="82"/>
      <c r="AX442" s="82"/>
      <c r="AY442" s="82"/>
    </row>
    <row r="443" spans="1:51" ht="13.2">
      <c r="A443" s="92" t="s">
        <v>7437</v>
      </c>
      <c r="B443" s="92" t="s">
        <v>7438</v>
      </c>
      <c r="C443" s="92" t="s">
        <v>5244</v>
      </c>
      <c r="D443" s="92"/>
      <c r="E443" s="92"/>
      <c r="F443" s="92"/>
      <c r="G443" s="93"/>
      <c r="H443" s="93"/>
      <c r="I443" s="93"/>
      <c r="J443" s="94"/>
      <c r="K443" s="98"/>
      <c r="L443" s="82"/>
      <c r="M443" s="82"/>
      <c r="N443" s="82"/>
      <c r="O443" s="82"/>
      <c r="P443" s="82"/>
      <c r="Q443" s="82"/>
      <c r="R443" s="82"/>
      <c r="S443" s="82"/>
      <c r="T443" s="82"/>
      <c r="U443" s="82"/>
      <c r="V443" s="82"/>
      <c r="W443" s="82"/>
      <c r="X443" s="82"/>
      <c r="Y443" s="82"/>
      <c r="Z443" s="82"/>
      <c r="AA443" s="82"/>
      <c r="AB443" s="82"/>
      <c r="AC443" s="82"/>
      <c r="AD443" s="82"/>
      <c r="AE443" s="82"/>
      <c r="AF443" s="82"/>
      <c r="AG443" s="82"/>
      <c r="AH443" s="82"/>
      <c r="AI443" s="82"/>
      <c r="AJ443" s="82"/>
      <c r="AK443" s="82"/>
      <c r="AL443" s="82"/>
      <c r="AM443" s="82"/>
      <c r="AN443" s="82"/>
      <c r="AO443" s="82"/>
      <c r="AP443" s="82"/>
      <c r="AQ443" s="82"/>
      <c r="AR443" s="82"/>
      <c r="AS443" s="82"/>
      <c r="AT443" s="82"/>
      <c r="AU443" s="82"/>
      <c r="AV443" s="82"/>
      <c r="AW443" s="82"/>
      <c r="AX443" s="82"/>
      <c r="AY443" s="82"/>
    </row>
    <row r="444" spans="1:51" ht="13.2">
      <c r="A444" s="92" t="s">
        <v>7439</v>
      </c>
      <c r="B444" s="92" t="s">
        <v>7440</v>
      </c>
      <c r="C444" s="92" t="s">
        <v>5244</v>
      </c>
      <c r="D444" s="92"/>
      <c r="E444" s="92"/>
      <c r="F444" s="92"/>
      <c r="G444" s="93"/>
      <c r="H444" s="93"/>
      <c r="I444" s="93"/>
      <c r="J444" s="94"/>
      <c r="K444" s="98"/>
      <c r="L444" s="82"/>
      <c r="M444" s="82"/>
      <c r="N444" s="82"/>
      <c r="O444" s="82"/>
      <c r="P444" s="82"/>
      <c r="Q444" s="82"/>
      <c r="R444" s="82"/>
      <c r="S444" s="82"/>
      <c r="T444" s="82"/>
      <c r="U444" s="82"/>
      <c r="V444" s="82"/>
      <c r="W444" s="82"/>
      <c r="X444" s="82"/>
      <c r="Y444" s="82"/>
      <c r="Z444" s="82"/>
      <c r="AA444" s="82"/>
      <c r="AB444" s="82"/>
      <c r="AC444" s="82"/>
      <c r="AD444" s="82"/>
      <c r="AE444" s="82"/>
      <c r="AF444" s="82"/>
      <c r="AG444" s="82"/>
      <c r="AH444" s="82"/>
      <c r="AI444" s="82"/>
      <c r="AJ444" s="82"/>
      <c r="AK444" s="82"/>
      <c r="AL444" s="82"/>
      <c r="AM444" s="82"/>
      <c r="AN444" s="82"/>
      <c r="AO444" s="82"/>
      <c r="AP444" s="82"/>
      <c r="AQ444" s="82"/>
      <c r="AR444" s="82"/>
      <c r="AS444" s="82"/>
      <c r="AT444" s="82"/>
      <c r="AU444" s="82"/>
      <c r="AV444" s="82"/>
      <c r="AW444" s="82"/>
      <c r="AX444" s="82"/>
      <c r="AY444" s="82"/>
    </row>
    <row r="445" spans="1:51" ht="13.2">
      <c r="A445" s="92" t="s">
        <v>7441</v>
      </c>
      <c r="B445" s="92" t="s">
        <v>7442</v>
      </c>
      <c r="C445" s="92" t="s">
        <v>5244</v>
      </c>
      <c r="D445" s="92"/>
      <c r="E445" s="92"/>
      <c r="F445" s="92"/>
      <c r="G445" s="93"/>
      <c r="H445" s="93"/>
      <c r="I445" s="93"/>
      <c r="J445" s="94"/>
      <c r="K445" s="98"/>
      <c r="L445" s="82"/>
      <c r="M445" s="82"/>
      <c r="N445" s="82"/>
      <c r="O445" s="82"/>
      <c r="P445" s="82"/>
      <c r="Q445" s="82"/>
      <c r="R445" s="82"/>
      <c r="S445" s="82"/>
      <c r="T445" s="82"/>
      <c r="U445" s="82"/>
      <c r="V445" s="82"/>
      <c r="W445" s="82"/>
      <c r="X445" s="82"/>
      <c r="Y445" s="82"/>
      <c r="Z445" s="82"/>
      <c r="AA445" s="82"/>
      <c r="AB445" s="82"/>
      <c r="AC445" s="82"/>
      <c r="AD445" s="82"/>
      <c r="AE445" s="82"/>
      <c r="AF445" s="82"/>
      <c r="AG445" s="82"/>
      <c r="AH445" s="82"/>
      <c r="AI445" s="82"/>
      <c r="AJ445" s="82"/>
      <c r="AK445" s="82"/>
      <c r="AL445" s="82"/>
      <c r="AM445" s="82"/>
      <c r="AN445" s="82"/>
      <c r="AO445" s="82"/>
      <c r="AP445" s="82"/>
      <c r="AQ445" s="82"/>
      <c r="AR445" s="82"/>
      <c r="AS445" s="82"/>
      <c r="AT445" s="82"/>
      <c r="AU445" s="82"/>
      <c r="AV445" s="82"/>
      <c r="AW445" s="82"/>
      <c r="AX445" s="82"/>
      <c r="AY445" s="82"/>
    </row>
    <row r="446" spans="1:51" ht="13.2">
      <c r="A446" s="92" t="s">
        <v>7443</v>
      </c>
      <c r="B446" s="92" t="s">
        <v>7444</v>
      </c>
      <c r="C446" s="92" t="s">
        <v>5244</v>
      </c>
      <c r="D446" s="92"/>
      <c r="E446" s="92"/>
      <c r="F446" s="92"/>
      <c r="G446" s="93"/>
      <c r="H446" s="93"/>
      <c r="I446" s="93"/>
      <c r="J446" s="94"/>
      <c r="K446" s="98"/>
      <c r="L446" s="82"/>
      <c r="M446" s="82"/>
      <c r="N446" s="82"/>
      <c r="O446" s="82"/>
      <c r="P446" s="82"/>
      <c r="Q446" s="82"/>
      <c r="R446" s="82"/>
      <c r="S446" s="82"/>
      <c r="T446" s="82"/>
      <c r="U446" s="82"/>
      <c r="V446" s="82"/>
      <c r="W446" s="82"/>
      <c r="X446" s="82"/>
      <c r="Y446" s="82"/>
      <c r="Z446" s="82"/>
      <c r="AA446" s="82"/>
      <c r="AB446" s="82"/>
      <c r="AC446" s="82"/>
      <c r="AD446" s="82"/>
      <c r="AE446" s="82"/>
      <c r="AF446" s="82"/>
      <c r="AG446" s="82"/>
      <c r="AH446" s="82"/>
      <c r="AI446" s="82"/>
      <c r="AJ446" s="82"/>
      <c r="AK446" s="82"/>
      <c r="AL446" s="82"/>
      <c r="AM446" s="82"/>
      <c r="AN446" s="82"/>
      <c r="AO446" s="82"/>
      <c r="AP446" s="82"/>
      <c r="AQ446" s="82"/>
      <c r="AR446" s="82"/>
      <c r="AS446" s="82"/>
      <c r="AT446" s="82"/>
      <c r="AU446" s="82"/>
      <c r="AV446" s="82"/>
      <c r="AW446" s="82"/>
      <c r="AX446" s="82"/>
      <c r="AY446" s="82"/>
    </row>
    <row r="447" spans="1:51" ht="13.2">
      <c r="A447" s="92" t="s">
        <v>7445</v>
      </c>
      <c r="B447" s="92" t="s">
        <v>7446</v>
      </c>
      <c r="C447" s="92" t="s">
        <v>5244</v>
      </c>
      <c r="D447" s="92"/>
      <c r="E447" s="92"/>
      <c r="F447" s="92"/>
      <c r="G447" s="93"/>
      <c r="H447" s="93"/>
      <c r="I447" s="93"/>
      <c r="J447" s="94"/>
      <c r="K447" s="98"/>
      <c r="L447" s="82"/>
      <c r="M447" s="82"/>
      <c r="N447" s="82"/>
      <c r="O447" s="82"/>
      <c r="P447" s="82"/>
      <c r="Q447" s="82"/>
      <c r="R447" s="82"/>
      <c r="S447" s="82"/>
      <c r="T447" s="82"/>
      <c r="U447" s="82"/>
      <c r="V447" s="82"/>
      <c r="W447" s="82"/>
      <c r="X447" s="82"/>
      <c r="Y447" s="82"/>
      <c r="Z447" s="82"/>
      <c r="AA447" s="82"/>
      <c r="AB447" s="82"/>
      <c r="AC447" s="82"/>
      <c r="AD447" s="82"/>
      <c r="AE447" s="82"/>
      <c r="AF447" s="82"/>
      <c r="AG447" s="82"/>
      <c r="AH447" s="82"/>
      <c r="AI447" s="82"/>
      <c r="AJ447" s="82"/>
      <c r="AK447" s="82"/>
      <c r="AL447" s="82"/>
      <c r="AM447" s="82"/>
      <c r="AN447" s="82"/>
      <c r="AO447" s="82"/>
      <c r="AP447" s="82"/>
      <c r="AQ447" s="82"/>
      <c r="AR447" s="82"/>
      <c r="AS447" s="82"/>
      <c r="AT447" s="82"/>
      <c r="AU447" s="82"/>
      <c r="AV447" s="82"/>
      <c r="AW447" s="82"/>
      <c r="AX447" s="82"/>
      <c r="AY447" s="82"/>
    </row>
    <row r="448" spans="1:51" ht="13.2">
      <c r="A448" s="92" t="s">
        <v>7447</v>
      </c>
      <c r="B448" s="92" t="s">
        <v>7448</v>
      </c>
      <c r="C448" s="92" t="s">
        <v>5244</v>
      </c>
      <c r="D448" s="92"/>
      <c r="E448" s="92"/>
      <c r="F448" s="92"/>
      <c r="G448" s="93"/>
      <c r="H448" s="93"/>
      <c r="I448" s="93"/>
      <c r="J448" s="94"/>
      <c r="K448" s="98"/>
      <c r="L448" s="82"/>
      <c r="M448" s="82"/>
      <c r="N448" s="82"/>
      <c r="O448" s="82"/>
      <c r="P448" s="82"/>
      <c r="Q448" s="82"/>
      <c r="R448" s="82"/>
      <c r="S448" s="82"/>
      <c r="T448" s="82"/>
      <c r="U448" s="82"/>
      <c r="V448" s="82"/>
      <c r="W448" s="82"/>
      <c r="X448" s="82"/>
      <c r="Y448" s="82"/>
      <c r="Z448" s="82"/>
      <c r="AA448" s="82"/>
      <c r="AB448" s="82"/>
      <c r="AC448" s="82"/>
      <c r="AD448" s="82"/>
      <c r="AE448" s="82"/>
      <c r="AF448" s="82"/>
      <c r="AG448" s="82"/>
      <c r="AH448" s="82"/>
      <c r="AI448" s="82"/>
      <c r="AJ448" s="82"/>
      <c r="AK448" s="82"/>
      <c r="AL448" s="82"/>
      <c r="AM448" s="82"/>
      <c r="AN448" s="82"/>
      <c r="AO448" s="82"/>
      <c r="AP448" s="82"/>
      <c r="AQ448" s="82"/>
      <c r="AR448" s="82"/>
      <c r="AS448" s="82"/>
      <c r="AT448" s="82"/>
      <c r="AU448" s="82"/>
      <c r="AV448" s="82"/>
      <c r="AW448" s="82"/>
      <c r="AX448" s="82"/>
      <c r="AY448" s="82"/>
    </row>
    <row r="449" spans="1:51" ht="13.2">
      <c r="A449" s="92" t="s">
        <v>7449</v>
      </c>
      <c r="B449" s="92" t="s">
        <v>7450</v>
      </c>
      <c r="C449" s="92" t="s">
        <v>5244</v>
      </c>
      <c r="D449" s="92"/>
      <c r="E449" s="92"/>
      <c r="F449" s="92"/>
      <c r="G449" s="93"/>
      <c r="H449" s="93"/>
      <c r="I449" s="93"/>
      <c r="J449" s="94"/>
      <c r="K449" s="98"/>
      <c r="L449" s="82"/>
      <c r="M449" s="82"/>
      <c r="N449" s="82"/>
      <c r="O449" s="82"/>
      <c r="P449" s="82"/>
      <c r="Q449" s="82"/>
      <c r="R449" s="82"/>
      <c r="S449" s="82"/>
      <c r="T449" s="82"/>
      <c r="U449" s="82"/>
      <c r="V449" s="82"/>
      <c r="W449" s="82"/>
      <c r="X449" s="82"/>
      <c r="Y449" s="82"/>
      <c r="Z449" s="82"/>
      <c r="AA449" s="82"/>
      <c r="AB449" s="82"/>
      <c r="AC449" s="82"/>
      <c r="AD449" s="82"/>
      <c r="AE449" s="82"/>
      <c r="AF449" s="82"/>
      <c r="AG449" s="82"/>
      <c r="AH449" s="82"/>
      <c r="AI449" s="82"/>
      <c r="AJ449" s="82"/>
      <c r="AK449" s="82"/>
      <c r="AL449" s="82"/>
      <c r="AM449" s="82"/>
      <c r="AN449" s="82"/>
      <c r="AO449" s="82"/>
      <c r="AP449" s="82"/>
      <c r="AQ449" s="82"/>
      <c r="AR449" s="82"/>
      <c r="AS449" s="82"/>
      <c r="AT449" s="82"/>
      <c r="AU449" s="82"/>
      <c r="AV449" s="82"/>
      <c r="AW449" s="82"/>
      <c r="AX449" s="82"/>
      <c r="AY449" s="82"/>
    </row>
    <row r="450" spans="1:51" ht="13.2">
      <c r="A450" s="92" t="s">
        <v>7451</v>
      </c>
      <c r="B450" s="92" t="s">
        <v>7452</v>
      </c>
      <c r="C450" s="92" t="s">
        <v>5078</v>
      </c>
      <c r="D450" s="92"/>
      <c r="E450" s="92"/>
      <c r="F450" s="92"/>
      <c r="G450" s="93"/>
      <c r="H450" s="93"/>
      <c r="I450" s="93"/>
      <c r="J450" s="94"/>
      <c r="K450" s="98"/>
      <c r="L450" s="82"/>
      <c r="M450" s="82"/>
      <c r="N450" s="82"/>
      <c r="O450" s="82"/>
      <c r="P450" s="82"/>
      <c r="Q450" s="82"/>
      <c r="R450" s="82"/>
      <c r="S450" s="82"/>
      <c r="T450" s="82"/>
      <c r="U450" s="82"/>
      <c r="V450" s="82"/>
      <c r="W450" s="82"/>
      <c r="X450" s="82"/>
      <c r="Y450" s="82"/>
      <c r="Z450" s="82"/>
      <c r="AA450" s="82"/>
      <c r="AB450" s="82"/>
      <c r="AC450" s="82"/>
      <c r="AD450" s="82"/>
      <c r="AE450" s="82"/>
      <c r="AF450" s="82"/>
      <c r="AG450" s="82"/>
      <c r="AH450" s="82"/>
      <c r="AI450" s="82"/>
      <c r="AJ450" s="82"/>
      <c r="AK450" s="82"/>
      <c r="AL450" s="82"/>
      <c r="AM450" s="82"/>
      <c r="AN450" s="82"/>
      <c r="AO450" s="82"/>
      <c r="AP450" s="82"/>
      <c r="AQ450" s="82"/>
      <c r="AR450" s="82"/>
      <c r="AS450" s="82"/>
      <c r="AT450" s="82"/>
      <c r="AU450" s="82"/>
      <c r="AV450" s="82"/>
      <c r="AW450" s="82"/>
      <c r="AX450" s="82"/>
      <c r="AY450" s="82"/>
    </row>
    <row r="451" spans="1:51" ht="13.2">
      <c r="A451" s="92" t="s">
        <v>7453</v>
      </c>
      <c r="B451" s="92" t="s">
        <v>7454</v>
      </c>
      <c r="C451" s="92" t="s">
        <v>5078</v>
      </c>
      <c r="D451" s="92"/>
      <c r="E451" s="92"/>
      <c r="F451" s="92"/>
      <c r="G451" s="93"/>
      <c r="H451" s="93"/>
      <c r="I451" s="93"/>
      <c r="J451" s="94"/>
      <c r="K451" s="98"/>
      <c r="L451" s="82"/>
      <c r="M451" s="82"/>
      <c r="N451" s="82"/>
      <c r="O451" s="82"/>
      <c r="P451" s="82"/>
      <c r="Q451" s="82"/>
      <c r="R451" s="82"/>
      <c r="S451" s="82"/>
      <c r="T451" s="82"/>
      <c r="U451" s="82"/>
      <c r="V451" s="82"/>
      <c r="W451" s="82"/>
      <c r="X451" s="82"/>
      <c r="Y451" s="82"/>
      <c r="Z451" s="82"/>
      <c r="AA451" s="82"/>
      <c r="AB451" s="82"/>
      <c r="AC451" s="82"/>
      <c r="AD451" s="82"/>
      <c r="AE451" s="82"/>
      <c r="AF451" s="82"/>
      <c r="AG451" s="82"/>
      <c r="AH451" s="82"/>
      <c r="AI451" s="82"/>
      <c r="AJ451" s="82"/>
      <c r="AK451" s="82"/>
      <c r="AL451" s="82"/>
      <c r="AM451" s="82"/>
      <c r="AN451" s="82"/>
      <c r="AO451" s="82"/>
      <c r="AP451" s="82"/>
      <c r="AQ451" s="82"/>
      <c r="AR451" s="82"/>
      <c r="AS451" s="82"/>
      <c r="AT451" s="82"/>
      <c r="AU451" s="82"/>
      <c r="AV451" s="82"/>
      <c r="AW451" s="82"/>
      <c r="AX451" s="82"/>
      <c r="AY451" s="82"/>
    </row>
    <row r="452" spans="1:51" ht="26.4">
      <c r="A452" s="93" t="s">
        <v>7455</v>
      </c>
      <c r="B452" s="92" t="s">
        <v>7456</v>
      </c>
      <c r="C452" s="92" t="s">
        <v>5078</v>
      </c>
      <c r="D452" s="92"/>
      <c r="E452" s="92"/>
      <c r="F452" s="92"/>
      <c r="G452" s="93"/>
      <c r="H452" s="93"/>
      <c r="I452" s="93"/>
      <c r="J452" s="94"/>
      <c r="K452" s="98"/>
      <c r="L452" s="82"/>
      <c r="M452" s="82"/>
      <c r="N452" s="82"/>
      <c r="O452" s="82"/>
      <c r="P452" s="82"/>
      <c r="Q452" s="82"/>
      <c r="R452" s="82"/>
      <c r="S452" s="82"/>
      <c r="T452" s="82"/>
      <c r="U452" s="82"/>
      <c r="V452" s="82"/>
      <c r="W452" s="82"/>
      <c r="X452" s="82"/>
      <c r="Y452" s="82"/>
      <c r="Z452" s="82"/>
      <c r="AA452" s="82"/>
      <c r="AB452" s="82"/>
      <c r="AC452" s="82"/>
      <c r="AD452" s="82"/>
      <c r="AE452" s="82"/>
      <c r="AF452" s="82"/>
      <c r="AG452" s="82"/>
      <c r="AH452" s="82"/>
      <c r="AI452" s="82"/>
      <c r="AJ452" s="82"/>
      <c r="AK452" s="82"/>
      <c r="AL452" s="82"/>
      <c r="AM452" s="82"/>
      <c r="AN452" s="82"/>
      <c r="AO452" s="82"/>
      <c r="AP452" s="82"/>
      <c r="AQ452" s="82"/>
      <c r="AR452" s="82"/>
      <c r="AS452" s="82"/>
      <c r="AT452" s="82"/>
      <c r="AU452" s="82"/>
      <c r="AV452" s="82"/>
      <c r="AW452" s="82"/>
      <c r="AX452" s="82"/>
      <c r="AY452" s="82"/>
    </row>
    <row r="453" spans="1:51" ht="13.2">
      <c r="A453" s="92" t="s">
        <v>7457</v>
      </c>
      <c r="B453" s="92" t="s">
        <v>7458</v>
      </c>
      <c r="C453" s="92" t="s">
        <v>5078</v>
      </c>
      <c r="D453" s="92"/>
      <c r="E453" s="92"/>
      <c r="F453" s="92"/>
      <c r="G453" s="93"/>
      <c r="H453" s="93"/>
      <c r="I453" s="93"/>
      <c r="J453" s="94"/>
      <c r="K453" s="98"/>
      <c r="L453" s="82"/>
      <c r="M453" s="82"/>
      <c r="N453" s="82"/>
      <c r="O453" s="82"/>
      <c r="P453" s="82"/>
      <c r="Q453" s="82"/>
      <c r="R453" s="82"/>
      <c r="S453" s="82"/>
      <c r="T453" s="82"/>
      <c r="U453" s="82"/>
      <c r="V453" s="82"/>
      <c r="W453" s="82"/>
      <c r="X453" s="82"/>
      <c r="Y453" s="82"/>
      <c r="Z453" s="82"/>
      <c r="AA453" s="82"/>
      <c r="AB453" s="82"/>
      <c r="AC453" s="82"/>
      <c r="AD453" s="82"/>
      <c r="AE453" s="82"/>
      <c r="AF453" s="82"/>
      <c r="AG453" s="82"/>
      <c r="AH453" s="82"/>
      <c r="AI453" s="82"/>
      <c r="AJ453" s="82"/>
      <c r="AK453" s="82"/>
      <c r="AL453" s="82"/>
      <c r="AM453" s="82"/>
      <c r="AN453" s="82"/>
      <c r="AO453" s="82"/>
      <c r="AP453" s="82"/>
      <c r="AQ453" s="82"/>
      <c r="AR453" s="82"/>
      <c r="AS453" s="82"/>
      <c r="AT453" s="82"/>
      <c r="AU453" s="82"/>
      <c r="AV453" s="82"/>
      <c r="AW453" s="82"/>
      <c r="AX453" s="82"/>
      <c r="AY453" s="82"/>
    </row>
    <row r="454" spans="1:51" ht="13.2">
      <c r="A454" s="92" t="s">
        <v>7459</v>
      </c>
      <c r="B454" s="92" t="s">
        <v>7460</v>
      </c>
      <c r="C454" s="92" t="s">
        <v>5078</v>
      </c>
      <c r="D454" s="92"/>
      <c r="E454" s="92"/>
      <c r="F454" s="92"/>
      <c r="G454" s="93"/>
      <c r="H454" s="93"/>
      <c r="I454" s="93"/>
      <c r="J454" s="94"/>
      <c r="K454" s="98"/>
      <c r="L454" s="82"/>
      <c r="M454" s="82"/>
      <c r="N454" s="82"/>
      <c r="O454" s="82"/>
      <c r="P454" s="82"/>
      <c r="Q454" s="82"/>
      <c r="R454" s="82"/>
      <c r="S454" s="82"/>
      <c r="T454" s="82"/>
      <c r="U454" s="82"/>
      <c r="V454" s="82"/>
      <c r="W454" s="82"/>
      <c r="X454" s="82"/>
      <c r="Y454" s="82"/>
      <c r="Z454" s="82"/>
      <c r="AA454" s="82"/>
      <c r="AB454" s="82"/>
      <c r="AC454" s="82"/>
      <c r="AD454" s="82"/>
      <c r="AE454" s="82"/>
      <c r="AF454" s="82"/>
      <c r="AG454" s="82"/>
      <c r="AH454" s="82"/>
      <c r="AI454" s="82"/>
      <c r="AJ454" s="82"/>
      <c r="AK454" s="82"/>
      <c r="AL454" s="82"/>
      <c r="AM454" s="82"/>
      <c r="AN454" s="82"/>
      <c r="AO454" s="82"/>
      <c r="AP454" s="82"/>
      <c r="AQ454" s="82"/>
      <c r="AR454" s="82"/>
      <c r="AS454" s="82"/>
      <c r="AT454" s="82"/>
      <c r="AU454" s="82"/>
      <c r="AV454" s="82"/>
      <c r="AW454" s="82"/>
      <c r="AX454" s="82"/>
      <c r="AY454" s="82"/>
    </row>
    <row r="455" spans="1:51" ht="13.2">
      <c r="A455" s="92" t="s">
        <v>7461</v>
      </c>
      <c r="B455" s="92" t="s">
        <v>7462</v>
      </c>
      <c r="C455" s="92" t="s">
        <v>5078</v>
      </c>
      <c r="D455" s="92"/>
      <c r="E455" s="92"/>
      <c r="F455" s="92"/>
      <c r="G455" s="93"/>
      <c r="H455" s="93"/>
      <c r="I455" s="93"/>
      <c r="J455" s="94"/>
      <c r="K455" s="98"/>
      <c r="L455" s="82"/>
      <c r="M455" s="82"/>
      <c r="N455" s="82"/>
      <c r="O455" s="82"/>
      <c r="P455" s="82"/>
      <c r="Q455" s="82"/>
      <c r="R455" s="82"/>
      <c r="S455" s="82"/>
      <c r="T455" s="82"/>
      <c r="U455" s="82"/>
      <c r="V455" s="82"/>
      <c r="W455" s="82"/>
      <c r="X455" s="82"/>
      <c r="Y455" s="82"/>
      <c r="Z455" s="82"/>
      <c r="AA455" s="82"/>
      <c r="AB455" s="82"/>
      <c r="AC455" s="82"/>
      <c r="AD455" s="82"/>
      <c r="AE455" s="82"/>
      <c r="AF455" s="82"/>
      <c r="AG455" s="82"/>
      <c r="AH455" s="82"/>
      <c r="AI455" s="82"/>
      <c r="AJ455" s="82"/>
      <c r="AK455" s="82"/>
      <c r="AL455" s="82"/>
      <c r="AM455" s="82"/>
      <c r="AN455" s="82"/>
      <c r="AO455" s="82"/>
      <c r="AP455" s="82"/>
      <c r="AQ455" s="82"/>
      <c r="AR455" s="82"/>
      <c r="AS455" s="82"/>
      <c r="AT455" s="82"/>
      <c r="AU455" s="82"/>
      <c r="AV455" s="82"/>
      <c r="AW455" s="82"/>
      <c r="AX455" s="82"/>
      <c r="AY455" s="82"/>
    </row>
    <row r="456" spans="1:51" ht="13.2">
      <c r="A456" s="92" t="s">
        <v>7463</v>
      </c>
      <c r="B456" s="92" t="s">
        <v>7464</v>
      </c>
      <c r="C456" s="92" t="s">
        <v>5244</v>
      </c>
      <c r="D456" s="92"/>
      <c r="E456" s="92"/>
      <c r="F456" s="92"/>
      <c r="G456" s="93"/>
      <c r="H456" s="93"/>
      <c r="I456" s="93"/>
      <c r="J456" s="94"/>
      <c r="K456" s="98"/>
      <c r="L456" s="82"/>
      <c r="M456" s="82"/>
      <c r="N456" s="82"/>
      <c r="O456" s="82"/>
      <c r="P456" s="82"/>
      <c r="Q456" s="82"/>
      <c r="R456" s="82"/>
      <c r="S456" s="82"/>
      <c r="T456" s="82"/>
      <c r="U456" s="82"/>
      <c r="V456" s="82"/>
      <c r="W456" s="82"/>
      <c r="X456" s="82"/>
      <c r="Y456" s="82"/>
      <c r="Z456" s="82"/>
      <c r="AA456" s="82"/>
      <c r="AB456" s="82"/>
      <c r="AC456" s="82"/>
      <c r="AD456" s="82"/>
      <c r="AE456" s="82"/>
      <c r="AF456" s="82"/>
      <c r="AG456" s="82"/>
      <c r="AH456" s="82"/>
      <c r="AI456" s="82"/>
      <c r="AJ456" s="82"/>
      <c r="AK456" s="82"/>
      <c r="AL456" s="82"/>
      <c r="AM456" s="82"/>
      <c r="AN456" s="82"/>
      <c r="AO456" s="82"/>
      <c r="AP456" s="82"/>
      <c r="AQ456" s="82"/>
      <c r="AR456" s="82"/>
      <c r="AS456" s="82"/>
      <c r="AT456" s="82"/>
      <c r="AU456" s="82"/>
      <c r="AV456" s="82"/>
      <c r="AW456" s="82"/>
      <c r="AX456" s="82"/>
      <c r="AY456" s="82"/>
    </row>
    <row r="457" spans="1:51" ht="13.2">
      <c r="A457" s="92" t="s">
        <v>7465</v>
      </c>
      <c r="B457" s="92" t="s">
        <v>7466</v>
      </c>
      <c r="C457" s="92" t="s">
        <v>5244</v>
      </c>
      <c r="D457" s="92"/>
      <c r="E457" s="92"/>
      <c r="F457" s="92"/>
      <c r="G457" s="93"/>
      <c r="H457" s="93"/>
      <c r="I457" s="93"/>
      <c r="J457" s="94"/>
      <c r="K457" s="98"/>
      <c r="L457" s="82"/>
      <c r="M457" s="82"/>
      <c r="N457" s="82"/>
      <c r="O457" s="82"/>
      <c r="P457" s="82"/>
      <c r="Q457" s="82"/>
      <c r="R457" s="82"/>
      <c r="S457" s="82"/>
      <c r="T457" s="82"/>
      <c r="U457" s="82"/>
      <c r="V457" s="82"/>
      <c r="W457" s="82"/>
      <c r="X457" s="82"/>
      <c r="Y457" s="82"/>
      <c r="Z457" s="82"/>
      <c r="AA457" s="82"/>
      <c r="AB457" s="82"/>
      <c r="AC457" s="82"/>
      <c r="AD457" s="82"/>
      <c r="AE457" s="82"/>
      <c r="AF457" s="82"/>
      <c r="AG457" s="82"/>
      <c r="AH457" s="82"/>
      <c r="AI457" s="82"/>
      <c r="AJ457" s="82"/>
      <c r="AK457" s="82"/>
      <c r="AL457" s="82"/>
      <c r="AM457" s="82"/>
      <c r="AN457" s="82"/>
      <c r="AO457" s="82"/>
      <c r="AP457" s="82"/>
      <c r="AQ457" s="82"/>
      <c r="AR457" s="82"/>
      <c r="AS457" s="82"/>
      <c r="AT457" s="82"/>
      <c r="AU457" s="82"/>
      <c r="AV457" s="82"/>
      <c r="AW457" s="82"/>
      <c r="AX457" s="82"/>
      <c r="AY457" s="82"/>
    </row>
    <row r="458" spans="1:51" ht="13.2">
      <c r="A458" s="92" t="s">
        <v>7467</v>
      </c>
      <c r="B458" s="92" t="s">
        <v>7468</v>
      </c>
      <c r="C458" s="92" t="s">
        <v>5244</v>
      </c>
      <c r="D458" s="92"/>
      <c r="E458" s="92"/>
      <c r="F458" s="92"/>
      <c r="G458" s="93"/>
      <c r="H458" s="93"/>
      <c r="I458" s="93"/>
      <c r="J458" s="94"/>
      <c r="K458" s="98"/>
      <c r="L458" s="82"/>
      <c r="M458" s="82"/>
      <c r="N458" s="82"/>
      <c r="O458" s="82"/>
      <c r="P458" s="82"/>
      <c r="Q458" s="82"/>
      <c r="R458" s="82"/>
      <c r="S458" s="82"/>
      <c r="T458" s="82"/>
      <c r="U458" s="82"/>
      <c r="V458" s="82"/>
      <c r="W458" s="82"/>
      <c r="X458" s="82"/>
      <c r="Y458" s="82"/>
      <c r="Z458" s="82"/>
      <c r="AA458" s="82"/>
      <c r="AB458" s="82"/>
      <c r="AC458" s="82"/>
      <c r="AD458" s="82"/>
      <c r="AE458" s="82"/>
      <c r="AF458" s="82"/>
      <c r="AG458" s="82"/>
      <c r="AH458" s="82"/>
      <c r="AI458" s="82"/>
      <c r="AJ458" s="82"/>
      <c r="AK458" s="82"/>
      <c r="AL458" s="82"/>
      <c r="AM458" s="82"/>
      <c r="AN458" s="82"/>
      <c r="AO458" s="82"/>
      <c r="AP458" s="82"/>
      <c r="AQ458" s="82"/>
      <c r="AR458" s="82"/>
      <c r="AS458" s="82"/>
      <c r="AT458" s="82"/>
      <c r="AU458" s="82"/>
      <c r="AV458" s="82"/>
      <c r="AW458" s="82"/>
      <c r="AX458" s="82"/>
      <c r="AY458" s="82"/>
    </row>
    <row r="459" spans="1:51" ht="13.2">
      <c r="A459" s="92" t="s">
        <v>7469</v>
      </c>
      <c r="B459" s="92" t="s">
        <v>7470</v>
      </c>
      <c r="C459" s="92" t="s">
        <v>5078</v>
      </c>
      <c r="D459" s="92"/>
      <c r="E459" s="92"/>
      <c r="F459" s="92"/>
      <c r="G459" s="93"/>
      <c r="H459" s="93"/>
      <c r="I459" s="93"/>
      <c r="J459" s="94"/>
      <c r="K459" s="98"/>
      <c r="L459" s="82"/>
      <c r="M459" s="82"/>
      <c r="N459" s="82"/>
      <c r="O459" s="82"/>
      <c r="P459" s="82"/>
      <c r="Q459" s="82"/>
      <c r="R459" s="82"/>
      <c r="S459" s="82"/>
      <c r="T459" s="82"/>
      <c r="U459" s="82"/>
      <c r="V459" s="82"/>
      <c r="W459" s="82"/>
      <c r="X459" s="82"/>
      <c r="Y459" s="82"/>
      <c r="Z459" s="82"/>
      <c r="AA459" s="82"/>
      <c r="AB459" s="82"/>
      <c r="AC459" s="82"/>
      <c r="AD459" s="82"/>
      <c r="AE459" s="82"/>
      <c r="AF459" s="82"/>
      <c r="AG459" s="82"/>
      <c r="AH459" s="82"/>
      <c r="AI459" s="82"/>
      <c r="AJ459" s="82"/>
      <c r="AK459" s="82"/>
      <c r="AL459" s="82"/>
      <c r="AM459" s="82"/>
      <c r="AN459" s="82"/>
      <c r="AO459" s="82"/>
      <c r="AP459" s="82"/>
      <c r="AQ459" s="82"/>
      <c r="AR459" s="82"/>
      <c r="AS459" s="82"/>
      <c r="AT459" s="82"/>
      <c r="AU459" s="82"/>
      <c r="AV459" s="82"/>
      <c r="AW459" s="82"/>
      <c r="AX459" s="82"/>
      <c r="AY459" s="82"/>
    </row>
    <row r="460" spans="1:51" ht="13.2">
      <c r="A460" s="92" t="s">
        <v>7471</v>
      </c>
      <c r="B460" s="92" t="s">
        <v>7472</v>
      </c>
      <c r="C460" s="92" t="s">
        <v>5078</v>
      </c>
      <c r="D460" s="92"/>
      <c r="E460" s="92"/>
      <c r="F460" s="92"/>
      <c r="G460" s="93"/>
      <c r="H460" s="93"/>
      <c r="I460" s="93"/>
      <c r="J460" s="94"/>
      <c r="K460" s="98"/>
      <c r="L460" s="82"/>
      <c r="M460" s="82"/>
      <c r="N460" s="82"/>
      <c r="O460" s="82"/>
      <c r="P460" s="82"/>
      <c r="Q460" s="82"/>
      <c r="R460" s="82"/>
      <c r="S460" s="82"/>
      <c r="T460" s="82"/>
      <c r="U460" s="82"/>
      <c r="V460" s="82"/>
      <c r="W460" s="82"/>
      <c r="X460" s="82"/>
      <c r="Y460" s="82"/>
      <c r="Z460" s="82"/>
      <c r="AA460" s="82"/>
      <c r="AB460" s="82"/>
      <c r="AC460" s="82"/>
      <c r="AD460" s="82"/>
      <c r="AE460" s="82"/>
      <c r="AF460" s="82"/>
      <c r="AG460" s="82"/>
      <c r="AH460" s="82"/>
      <c r="AI460" s="82"/>
      <c r="AJ460" s="82"/>
      <c r="AK460" s="82"/>
      <c r="AL460" s="82"/>
      <c r="AM460" s="82"/>
      <c r="AN460" s="82"/>
      <c r="AO460" s="82"/>
      <c r="AP460" s="82"/>
      <c r="AQ460" s="82"/>
      <c r="AR460" s="82"/>
      <c r="AS460" s="82"/>
      <c r="AT460" s="82"/>
      <c r="AU460" s="82"/>
      <c r="AV460" s="82"/>
      <c r="AW460" s="82"/>
      <c r="AX460" s="82"/>
      <c r="AY460" s="82"/>
    </row>
    <row r="461" spans="1:51" ht="13.2">
      <c r="A461" s="92" t="s">
        <v>7473</v>
      </c>
      <c r="B461" s="92" t="s">
        <v>7474</v>
      </c>
      <c r="C461" s="92" t="s">
        <v>5078</v>
      </c>
      <c r="D461" s="92"/>
      <c r="E461" s="92"/>
      <c r="F461" s="92"/>
      <c r="G461" s="93"/>
      <c r="H461" s="93"/>
      <c r="I461" s="93"/>
      <c r="J461" s="94"/>
      <c r="K461" s="98"/>
      <c r="L461" s="82"/>
      <c r="M461" s="82"/>
      <c r="N461" s="82"/>
      <c r="O461" s="82"/>
      <c r="P461" s="82"/>
      <c r="Q461" s="82"/>
      <c r="R461" s="82"/>
      <c r="S461" s="82"/>
      <c r="T461" s="82"/>
      <c r="U461" s="82"/>
      <c r="V461" s="82"/>
      <c r="W461" s="82"/>
      <c r="X461" s="82"/>
      <c r="Y461" s="82"/>
      <c r="Z461" s="82"/>
      <c r="AA461" s="82"/>
      <c r="AB461" s="82"/>
      <c r="AC461" s="82"/>
      <c r="AD461" s="82"/>
      <c r="AE461" s="82"/>
      <c r="AF461" s="82"/>
      <c r="AG461" s="82"/>
      <c r="AH461" s="82"/>
      <c r="AI461" s="82"/>
      <c r="AJ461" s="82"/>
      <c r="AK461" s="82"/>
      <c r="AL461" s="82"/>
      <c r="AM461" s="82"/>
      <c r="AN461" s="82"/>
      <c r="AO461" s="82"/>
      <c r="AP461" s="82"/>
      <c r="AQ461" s="82"/>
      <c r="AR461" s="82"/>
      <c r="AS461" s="82"/>
      <c r="AT461" s="82"/>
      <c r="AU461" s="82"/>
      <c r="AV461" s="82"/>
      <c r="AW461" s="82"/>
      <c r="AX461" s="82"/>
      <c r="AY461" s="82"/>
    </row>
    <row r="462" spans="1:51" ht="13.2">
      <c r="A462" s="92" t="s">
        <v>7475</v>
      </c>
      <c r="B462" s="92" t="s">
        <v>7476</v>
      </c>
      <c r="C462" s="92" t="s">
        <v>5078</v>
      </c>
      <c r="D462" s="92"/>
      <c r="E462" s="92"/>
      <c r="F462" s="92"/>
      <c r="G462" s="93"/>
      <c r="H462" s="93"/>
      <c r="I462" s="93"/>
      <c r="J462" s="94"/>
      <c r="K462" s="98"/>
      <c r="L462" s="82"/>
      <c r="M462" s="82"/>
      <c r="N462" s="82"/>
      <c r="O462" s="82"/>
      <c r="P462" s="82"/>
      <c r="Q462" s="82"/>
      <c r="R462" s="82"/>
      <c r="S462" s="82"/>
      <c r="T462" s="82"/>
      <c r="U462" s="82"/>
      <c r="V462" s="82"/>
      <c r="W462" s="82"/>
      <c r="X462" s="82"/>
      <c r="Y462" s="82"/>
      <c r="Z462" s="82"/>
      <c r="AA462" s="82"/>
      <c r="AB462" s="82"/>
      <c r="AC462" s="82"/>
      <c r="AD462" s="82"/>
      <c r="AE462" s="82"/>
      <c r="AF462" s="82"/>
      <c r="AG462" s="82"/>
      <c r="AH462" s="82"/>
      <c r="AI462" s="82"/>
      <c r="AJ462" s="82"/>
      <c r="AK462" s="82"/>
      <c r="AL462" s="82"/>
      <c r="AM462" s="82"/>
      <c r="AN462" s="82"/>
      <c r="AO462" s="82"/>
      <c r="AP462" s="82"/>
      <c r="AQ462" s="82"/>
      <c r="AR462" s="82"/>
      <c r="AS462" s="82"/>
      <c r="AT462" s="82"/>
      <c r="AU462" s="82"/>
      <c r="AV462" s="82"/>
      <c r="AW462" s="82"/>
      <c r="AX462" s="82"/>
      <c r="AY462" s="82"/>
    </row>
    <row r="463" spans="1:51" ht="13.2">
      <c r="A463" s="92" t="s">
        <v>7477</v>
      </c>
      <c r="B463" s="92" t="s">
        <v>7478</v>
      </c>
      <c r="C463" s="92" t="s">
        <v>5078</v>
      </c>
      <c r="D463" s="92"/>
      <c r="E463" s="92"/>
      <c r="F463" s="92"/>
      <c r="G463" s="93"/>
      <c r="H463" s="93"/>
      <c r="I463" s="93"/>
      <c r="J463" s="94"/>
      <c r="K463" s="98"/>
      <c r="L463" s="82"/>
      <c r="M463" s="82"/>
      <c r="N463" s="82"/>
      <c r="O463" s="82"/>
      <c r="P463" s="82"/>
      <c r="Q463" s="82"/>
      <c r="R463" s="82"/>
      <c r="S463" s="82"/>
      <c r="T463" s="82"/>
      <c r="U463" s="82"/>
      <c r="V463" s="82"/>
      <c r="W463" s="82"/>
      <c r="X463" s="82"/>
      <c r="Y463" s="82"/>
      <c r="Z463" s="82"/>
      <c r="AA463" s="82"/>
      <c r="AB463" s="82"/>
      <c r="AC463" s="82"/>
      <c r="AD463" s="82"/>
      <c r="AE463" s="82"/>
      <c r="AF463" s="82"/>
      <c r="AG463" s="82"/>
      <c r="AH463" s="82"/>
      <c r="AI463" s="82"/>
      <c r="AJ463" s="82"/>
      <c r="AK463" s="82"/>
      <c r="AL463" s="82"/>
      <c r="AM463" s="82"/>
      <c r="AN463" s="82"/>
      <c r="AO463" s="82"/>
      <c r="AP463" s="82"/>
      <c r="AQ463" s="82"/>
      <c r="AR463" s="82"/>
      <c r="AS463" s="82"/>
      <c r="AT463" s="82"/>
      <c r="AU463" s="82"/>
      <c r="AV463" s="82"/>
      <c r="AW463" s="82"/>
      <c r="AX463" s="82"/>
      <c r="AY463" s="82"/>
    </row>
    <row r="464" spans="1:51" ht="13.2">
      <c r="A464" s="92" t="s">
        <v>7479</v>
      </c>
      <c r="B464" s="92" t="s">
        <v>7480</v>
      </c>
      <c r="C464" s="92" t="s">
        <v>5078</v>
      </c>
      <c r="D464" s="92"/>
      <c r="E464" s="92"/>
      <c r="F464" s="92"/>
      <c r="G464" s="93"/>
      <c r="H464" s="93"/>
      <c r="I464" s="93"/>
      <c r="J464" s="94"/>
      <c r="K464" s="98"/>
      <c r="L464" s="82"/>
      <c r="M464" s="82"/>
      <c r="N464" s="82"/>
      <c r="O464" s="82"/>
      <c r="P464" s="82"/>
      <c r="Q464" s="82"/>
      <c r="R464" s="82"/>
      <c r="S464" s="82"/>
      <c r="T464" s="82"/>
      <c r="U464" s="82"/>
      <c r="V464" s="82"/>
      <c r="W464" s="82"/>
      <c r="X464" s="82"/>
      <c r="Y464" s="82"/>
      <c r="Z464" s="82"/>
      <c r="AA464" s="82"/>
      <c r="AB464" s="82"/>
      <c r="AC464" s="82"/>
      <c r="AD464" s="82"/>
      <c r="AE464" s="82"/>
      <c r="AF464" s="82"/>
      <c r="AG464" s="82"/>
      <c r="AH464" s="82"/>
      <c r="AI464" s="82"/>
      <c r="AJ464" s="82"/>
      <c r="AK464" s="82"/>
      <c r="AL464" s="82"/>
      <c r="AM464" s="82"/>
      <c r="AN464" s="82"/>
      <c r="AO464" s="82"/>
      <c r="AP464" s="82"/>
      <c r="AQ464" s="82"/>
      <c r="AR464" s="82"/>
      <c r="AS464" s="82"/>
      <c r="AT464" s="82"/>
      <c r="AU464" s="82"/>
      <c r="AV464" s="82"/>
      <c r="AW464" s="82"/>
      <c r="AX464" s="82"/>
      <c r="AY464" s="82"/>
    </row>
    <row r="465" spans="1:51" ht="13.2">
      <c r="A465" s="92" t="s">
        <v>7481</v>
      </c>
      <c r="B465" s="92" t="s">
        <v>7482</v>
      </c>
      <c r="C465" s="92" t="s">
        <v>5078</v>
      </c>
      <c r="D465" s="92"/>
      <c r="E465" s="92"/>
      <c r="F465" s="92"/>
      <c r="G465" s="93"/>
      <c r="H465" s="93"/>
      <c r="I465" s="93"/>
      <c r="J465" s="94"/>
      <c r="K465" s="98"/>
      <c r="L465" s="82"/>
      <c r="M465" s="82"/>
      <c r="N465" s="82"/>
      <c r="O465" s="82"/>
      <c r="P465" s="82"/>
      <c r="Q465" s="82"/>
      <c r="R465" s="82"/>
      <c r="S465" s="82"/>
      <c r="T465" s="82"/>
      <c r="U465" s="82"/>
      <c r="V465" s="82"/>
      <c r="W465" s="82"/>
      <c r="X465" s="82"/>
      <c r="Y465" s="82"/>
      <c r="Z465" s="82"/>
      <c r="AA465" s="82"/>
      <c r="AB465" s="82"/>
      <c r="AC465" s="82"/>
      <c r="AD465" s="82"/>
      <c r="AE465" s="82"/>
      <c r="AF465" s="82"/>
      <c r="AG465" s="82"/>
      <c r="AH465" s="82"/>
      <c r="AI465" s="82"/>
      <c r="AJ465" s="82"/>
      <c r="AK465" s="82"/>
      <c r="AL465" s="82"/>
      <c r="AM465" s="82"/>
      <c r="AN465" s="82"/>
      <c r="AO465" s="82"/>
      <c r="AP465" s="82"/>
      <c r="AQ465" s="82"/>
      <c r="AR465" s="82"/>
      <c r="AS465" s="82"/>
      <c r="AT465" s="82"/>
      <c r="AU465" s="82"/>
      <c r="AV465" s="82"/>
      <c r="AW465" s="82"/>
      <c r="AX465" s="82"/>
      <c r="AY465" s="82"/>
    </row>
    <row r="466" spans="1:51" ht="13.2">
      <c r="A466" s="92" t="s">
        <v>7483</v>
      </c>
      <c r="B466" s="92" t="s">
        <v>7484</v>
      </c>
      <c r="C466" s="92" t="s">
        <v>5078</v>
      </c>
      <c r="D466" s="92"/>
      <c r="E466" s="92"/>
      <c r="F466" s="92"/>
      <c r="G466" s="93"/>
      <c r="H466" s="93"/>
      <c r="I466" s="93"/>
      <c r="J466" s="94"/>
      <c r="K466" s="98"/>
      <c r="L466" s="82"/>
      <c r="M466" s="82"/>
      <c r="N466" s="82"/>
      <c r="O466" s="82"/>
      <c r="P466" s="82"/>
      <c r="Q466" s="82"/>
      <c r="R466" s="82"/>
      <c r="S466" s="82"/>
      <c r="T466" s="82"/>
      <c r="U466" s="82"/>
      <c r="V466" s="82"/>
      <c r="W466" s="82"/>
      <c r="X466" s="82"/>
      <c r="Y466" s="82"/>
      <c r="Z466" s="82"/>
      <c r="AA466" s="82"/>
      <c r="AB466" s="82"/>
      <c r="AC466" s="82"/>
      <c r="AD466" s="82"/>
      <c r="AE466" s="82"/>
      <c r="AF466" s="82"/>
      <c r="AG466" s="82"/>
      <c r="AH466" s="82"/>
      <c r="AI466" s="82"/>
      <c r="AJ466" s="82"/>
      <c r="AK466" s="82"/>
      <c r="AL466" s="82"/>
      <c r="AM466" s="82"/>
      <c r="AN466" s="82"/>
      <c r="AO466" s="82"/>
      <c r="AP466" s="82"/>
      <c r="AQ466" s="82"/>
      <c r="AR466" s="82"/>
      <c r="AS466" s="82"/>
      <c r="AT466" s="82"/>
      <c r="AU466" s="82"/>
      <c r="AV466" s="82"/>
      <c r="AW466" s="82"/>
      <c r="AX466" s="82"/>
      <c r="AY466" s="82"/>
    </row>
    <row r="467" spans="1:51" ht="13.2">
      <c r="A467" s="92" t="s">
        <v>7485</v>
      </c>
      <c r="B467" s="92" t="s">
        <v>7486</v>
      </c>
      <c r="C467" s="92" t="s">
        <v>5078</v>
      </c>
      <c r="D467" s="92"/>
      <c r="E467" s="92"/>
      <c r="F467" s="92"/>
      <c r="G467" s="93"/>
      <c r="H467" s="93"/>
      <c r="I467" s="93"/>
      <c r="J467" s="94"/>
      <c r="K467" s="98"/>
      <c r="L467" s="82"/>
      <c r="M467" s="82"/>
      <c r="N467" s="82"/>
      <c r="O467" s="82"/>
      <c r="P467" s="82"/>
      <c r="Q467" s="82"/>
      <c r="R467" s="82"/>
      <c r="S467" s="82"/>
      <c r="T467" s="82"/>
      <c r="U467" s="82"/>
      <c r="V467" s="82"/>
      <c r="W467" s="82"/>
      <c r="X467" s="82"/>
      <c r="Y467" s="82"/>
      <c r="Z467" s="82"/>
      <c r="AA467" s="82"/>
      <c r="AB467" s="82"/>
      <c r="AC467" s="82"/>
      <c r="AD467" s="82"/>
      <c r="AE467" s="82"/>
      <c r="AF467" s="82"/>
      <c r="AG467" s="82"/>
      <c r="AH467" s="82"/>
      <c r="AI467" s="82"/>
      <c r="AJ467" s="82"/>
      <c r="AK467" s="82"/>
      <c r="AL467" s="82"/>
      <c r="AM467" s="82"/>
      <c r="AN467" s="82"/>
      <c r="AO467" s="82"/>
      <c r="AP467" s="82"/>
      <c r="AQ467" s="82"/>
      <c r="AR467" s="82"/>
      <c r="AS467" s="82"/>
      <c r="AT467" s="82"/>
      <c r="AU467" s="82"/>
      <c r="AV467" s="82"/>
      <c r="AW467" s="82"/>
      <c r="AX467" s="82"/>
      <c r="AY467" s="82"/>
    </row>
    <row r="468" spans="1:51" ht="13.2">
      <c r="A468" s="92" t="s">
        <v>7487</v>
      </c>
      <c r="B468" s="92" t="s">
        <v>7488</v>
      </c>
      <c r="C468" s="92" t="s">
        <v>5078</v>
      </c>
      <c r="D468" s="92"/>
      <c r="E468" s="92"/>
      <c r="F468" s="92"/>
      <c r="G468" s="93"/>
      <c r="H468" s="93"/>
      <c r="I468" s="93"/>
      <c r="J468" s="94"/>
      <c r="K468" s="98"/>
      <c r="L468" s="82"/>
      <c r="M468" s="82"/>
      <c r="N468" s="82"/>
      <c r="O468" s="82"/>
      <c r="P468" s="82"/>
      <c r="Q468" s="82"/>
      <c r="R468" s="82"/>
      <c r="S468" s="82"/>
      <c r="T468" s="82"/>
      <c r="U468" s="82"/>
      <c r="V468" s="82"/>
      <c r="W468" s="82"/>
      <c r="X468" s="82"/>
      <c r="Y468" s="82"/>
      <c r="Z468" s="82"/>
      <c r="AA468" s="82"/>
      <c r="AB468" s="82"/>
      <c r="AC468" s="82"/>
      <c r="AD468" s="82"/>
      <c r="AE468" s="82"/>
      <c r="AF468" s="82"/>
      <c r="AG468" s="82"/>
      <c r="AH468" s="82"/>
      <c r="AI468" s="82"/>
      <c r="AJ468" s="82"/>
      <c r="AK468" s="82"/>
      <c r="AL468" s="82"/>
      <c r="AM468" s="82"/>
      <c r="AN468" s="82"/>
      <c r="AO468" s="82"/>
      <c r="AP468" s="82"/>
      <c r="AQ468" s="82"/>
      <c r="AR468" s="82"/>
      <c r="AS468" s="82"/>
      <c r="AT468" s="82"/>
      <c r="AU468" s="82"/>
      <c r="AV468" s="82"/>
      <c r="AW468" s="82"/>
      <c r="AX468" s="82"/>
      <c r="AY468" s="82"/>
    </row>
    <row r="469" spans="1:51" ht="13.2">
      <c r="A469" s="92" t="s">
        <v>7489</v>
      </c>
      <c r="B469" s="92" t="s">
        <v>7490</v>
      </c>
      <c r="C469" s="92" t="s">
        <v>5244</v>
      </c>
      <c r="D469" s="92"/>
      <c r="E469" s="92"/>
      <c r="F469" s="92"/>
      <c r="G469" s="93"/>
      <c r="H469" s="93"/>
      <c r="I469" s="93"/>
      <c r="J469" s="94"/>
      <c r="K469" s="98"/>
      <c r="L469" s="82"/>
      <c r="M469" s="82"/>
      <c r="N469" s="82"/>
      <c r="O469" s="82"/>
      <c r="P469" s="82"/>
      <c r="Q469" s="82"/>
      <c r="R469" s="82"/>
      <c r="S469" s="82"/>
      <c r="T469" s="82"/>
      <c r="U469" s="82"/>
      <c r="V469" s="82"/>
      <c r="W469" s="82"/>
      <c r="X469" s="82"/>
      <c r="Y469" s="82"/>
      <c r="Z469" s="82"/>
      <c r="AA469" s="82"/>
      <c r="AB469" s="82"/>
      <c r="AC469" s="82"/>
      <c r="AD469" s="82"/>
      <c r="AE469" s="82"/>
      <c r="AF469" s="82"/>
      <c r="AG469" s="82"/>
      <c r="AH469" s="82"/>
      <c r="AI469" s="82"/>
      <c r="AJ469" s="82"/>
      <c r="AK469" s="82"/>
      <c r="AL469" s="82"/>
      <c r="AM469" s="82"/>
      <c r="AN469" s="82"/>
      <c r="AO469" s="82"/>
      <c r="AP469" s="82"/>
      <c r="AQ469" s="82"/>
      <c r="AR469" s="82"/>
      <c r="AS469" s="82"/>
      <c r="AT469" s="82"/>
      <c r="AU469" s="82"/>
      <c r="AV469" s="82"/>
      <c r="AW469" s="82"/>
      <c r="AX469" s="82"/>
      <c r="AY469" s="82"/>
    </row>
    <row r="470" spans="1:51" ht="13.2">
      <c r="A470" s="92" t="s">
        <v>7491</v>
      </c>
      <c r="B470" s="92" t="s">
        <v>7492</v>
      </c>
      <c r="C470" s="92" t="s">
        <v>5244</v>
      </c>
      <c r="D470" s="92"/>
      <c r="E470" s="92"/>
      <c r="F470" s="92"/>
      <c r="G470" s="93"/>
      <c r="H470" s="93"/>
      <c r="I470" s="93"/>
      <c r="J470" s="94"/>
      <c r="K470" s="98"/>
      <c r="L470" s="82"/>
      <c r="M470" s="82"/>
      <c r="N470" s="82"/>
      <c r="O470" s="82"/>
      <c r="P470" s="82"/>
      <c r="Q470" s="82"/>
      <c r="R470" s="82"/>
      <c r="S470" s="82"/>
      <c r="T470" s="82"/>
      <c r="U470" s="82"/>
      <c r="V470" s="82"/>
      <c r="W470" s="82"/>
      <c r="X470" s="82"/>
      <c r="Y470" s="82"/>
      <c r="Z470" s="82"/>
      <c r="AA470" s="82"/>
      <c r="AB470" s="82"/>
      <c r="AC470" s="82"/>
      <c r="AD470" s="82"/>
      <c r="AE470" s="82"/>
      <c r="AF470" s="82"/>
      <c r="AG470" s="82"/>
      <c r="AH470" s="82"/>
      <c r="AI470" s="82"/>
      <c r="AJ470" s="82"/>
      <c r="AK470" s="82"/>
      <c r="AL470" s="82"/>
      <c r="AM470" s="82"/>
      <c r="AN470" s="82"/>
      <c r="AO470" s="82"/>
      <c r="AP470" s="82"/>
      <c r="AQ470" s="82"/>
      <c r="AR470" s="82"/>
      <c r="AS470" s="82"/>
      <c r="AT470" s="82"/>
      <c r="AU470" s="82"/>
      <c r="AV470" s="82"/>
      <c r="AW470" s="82"/>
      <c r="AX470" s="82"/>
      <c r="AY470" s="82"/>
    </row>
    <row r="471" spans="1:51" ht="13.2">
      <c r="A471" s="92" t="s">
        <v>7493</v>
      </c>
      <c r="B471" s="92" t="s">
        <v>7494</v>
      </c>
      <c r="C471" s="92" t="s">
        <v>5244</v>
      </c>
      <c r="D471" s="92"/>
      <c r="E471" s="92"/>
      <c r="F471" s="92"/>
      <c r="G471" s="93"/>
      <c r="H471" s="93"/>
      <c r="I471" s="93"/>
      <c r="J471" s="94"/>
      <c r="K471" s="98"/>
      <c r="L471" s="82"/>
      <c r="M471" s="82"/>
      <c r="N471" s="82"/>
      <c r="O471" s="82"/>
      <c r="P471" s="82"/>
      <c r="Q471" s="82"/>
      <c r="R471" s="82"/>
      <c r="S471" s="82"/>
      <c r="T471" s="82"/>
      <c r="U471" s="82"/>
      <c r="V471" s="82"/>
      <c r="W471" s="82"/>
      <c r="X471" s="82"/>
      <c r="Y471" s="82"/>
      <c r="Z471" s="82"/>
      <c r="AA471" s="82"/>
      <c r="AB471" s="82"/>
      <c r="AC471" s="82"/>
      <c r="AD471" s="82"/>
      <c r="AE471" s="82"/>
      <c r="AF471" s="82"/>
      <c r="AG471" s="82"/>
      <c r="AH471" s="82"/>
      <c r="AI471" s="82"/>
      <c r="AJ471" s="82"/>
      <c r="AK471" s="82"/>
      <c r="AL471" s="82"/>
      <c r="AM471" s="82"/>
      <c r="AN471" s="82"/>
      <c r="AO471" s="82"/>
      <c r="AP471" s="82"/>
      <c r="AQ471" s="82"/>
      <c r="AR471" s="82"/>
      <c r="AS471" s="82"/>
      <c r="AT471" s="82"/>
      <c r="AU471" s="82"/>
      <c r="AV471" s="82"/>
      <c r="AW471" s="82"/>
      <c r="AX471" s="82"/>
      <c r="AY471" s="82"/>
    </row>
    <row r="472" spans="1:51" ht="13.2">
      <c r="A472" s="92" t="s">
        <v>7495</v>
      </c>
      <c r="B472" s="92" t="s">
        <v>7496</v>
      </c>
      <c r="C472" s="92" t="s">
        <v>5244</v>
      </c>
      <c r="D472" s="92"/>
      <c r="E472" s="92"/>
      <c r="F472" s="92"/>
      <c r="G472" s="93"/>
      <c r="H472" s="93"/>
      <c r="I472" s="93"/>
      <c r="J472" s="94"/>
      <c r="K472" s="98"/>
      <c r="L472" s="82"/>
      <c r="M472" s="82"/>
      <c r="N472" s="82"/>
      <c r="O472" s="82"/>
      <c r="P472" s="82"/>
      <c r="Q472" s="82"/>
      <c r="R472" s="82"/>
      <c r="S472" s="82"/>
      <c r="T472" s="82"/>
      <c r="U472" s="82"/>
      <c r="V472" s="82"/>
      <c r="W472" s="82"/>
      <c r="X472" s="82"/>
      <c r="Y472" s="82"/>
      <c r="Z472" s="82"/>
      <c r="AA472" s="82"/>
      <c r="AB472" s="82"/>
      <c r="AC472" s="82"/>
      <c r="AD472" s="82"/>
      <c r="AE472" s="82"/>
      <c r="AF472" s="82"/>
      <c r="AG472" s="82"/>
      <c r="AH472" s="82"/>
      <c r="AI472" s="82"/>
      <c r="AJ472" s="82"/>
      <c r="AK472" s="82"/>
      <c r="AL472" s="82"/>
      <c r="AM472" s="82"/>
      <c r="AN472" s="82"/>
      <c r="AO472" s="82"/>
      <c r="AP472" s="82"/>
      <c r="AQ472" s="82"/>
      <c r="AR472" s="82"/>
      <c r="AS472" s="82"/>
      <c r="AT472" s="82"/>
      <c r="AU472" s="82"/>
      <c r="AV472" s="82"/>
      <c r="AW472" s="82"/>
      <c r="AX472" s="82"/>
      <c r="AY472" s="82"/>
    </row>
    <row r="473" spans="1:51" ht="13.2">
      <c r="A473" s="92" t="s">
        <v>4620</v>
      </c>
      <c r="B473" s="92" t="s">
        <v>4623</v>
      </c>
      <c r="C473" s="92" t="s">
        <v>5244</v>
      </c>
      <c r="D473" s="92"/>
      <c r="E473" s="92"/>
      <c r="F473" s="92"/>
      <c r="G473" s="93"/>
      <c r="H473" s="93"/>
      <c r="I473" s="93"/>
      <c r="J473" s="94"/>
      <c r="K473" s="98"/>
      <c r="L473" s="82"/>
      <c r="M473" s="82"/>
      <c r="N473" s="82"/>
      <c r="O473" s="82"/>
      <c r="P473" s="82"/>
      <c r="Q473" s="82"/>
      <c r="R473" s="82"/>
      <c r="S473" s="82"/>
      <c r="T473" s="82"/>
      <c r="U473" s="82"/>
      <c r="V473" s="82"/>
      <c r="W473" s="82"/>
      <c r="X473" s="82"/>
      <c r="Y473" s="82"/>
      <c r="Z473" s="82"/>
      <c r="AA473" s="82"/>
      <c r="AB473" s="82"/>
      <c r="AC473" s="82"/>
      <c r="AD473" s="82"/>
      <c r="AE473" s="82"/>
      <c r="AF473" s="82"/>
      <c r="AG473" s="82"/>
      <c r="AH473" s="82"/>
      <c r="AI473" s="82"/>
      <c r="AJ473" s="82"/>
      <c r="AK473" s="82"/>
      <c r="AL473" s="82"/>
      <c r="AM473" s="82"/>
      <c r="AN473" s="82"/>
      <c r="AO473" s="82"/>
      <c r="AP473" s="82"/>
      <c r="AQ473" s="82"/>
      <c r="AR473" s="82"/>
      <c r="AS473" s="82"/>
      <c r="AT473" s="82"/>
      <c r="AU473" s="82"/>
      <c r="AV473" s="82"/>
      <c r="AW473" s="82"/>
      <c r="AX473" s="82"/>
      <c r="AY473" s="82"/>
    </row>
    <row r="474" spans="1:51" ht="13.2">
      <c r="A474" s="92" t="s">
        <v>7497</v>
      </c>
      <c r="B474" s="92" t="s">
        <v>7498</v>
      </c>
      <c r="C474" s="92" t="s">
        <v>5244</v>
      </c>
      <c r="D474" s="92"/>
      <c r="E474" s="92"/>
      <c r="F474" s="92"/>
      <c r="G474" s="93"/>
      <c r="H474" s="93"/>
      <c r="I474" s="93"/>
      <c r="J474" s="94"/>
      <c r="K474" s="98"/>
      <c r="L474" s="82"/>
      <c r="M474" s="82"/>
      <c r="N474" s="82"/>
      <c r="O474" s="82"/>
      <c r="P474" s="82"/>
      <c r="Q474" s="82"/>
      <c r="R474" s="82"/>
      <c r="S474" s="82"/>
      <c r="T474" s="82"/>
      <c r="U474" s="82"/>
      <c r="V474" s="82"/>
      <c r="W474" s="82"/>
      <c r="X474" s="82"/>
      <c r="Y474" s="82"/>
      <c r="Z474" s="82"/>
      <c r="AA474" s="82"/>
      <c r="AB474" s="82"/>
      <c r="AC474" s="82"/>
      <c r="AD474" s="82"/>
      <c r="AE474" s="82"/>
      <c r="AF474" s="82"/>
      <c r="AG474" s="82"/>
      <c r="AH474" s="82"/>
      <c r="AI474" s="82"/>
      <c r="AJ474" s="82"/>
      <c r="AK474" s="82"/>
      <c r="AL474" s="82"/>
      <c r="AM474" s="82"/>
      <c r="AN474" s="82"/>
      <c r="AO474" s="82"/>
      <c r="AP474" s="82"/>
      <c r="AQ474" s="82"/>
      <c r="AR474" s="82"/>
      <c r="AS474" s="82"/>
      <c r="AT474" s="82"/>
      <c r="AU474" s="82"/>
      <c r="AV474" s="82"/>
      <c r="AW474" s="82"/>
      <c r="AX474" s="82"/>
      <c r="AY474" s="82"/>
    </row>
    <row r="475" spans="1:51" ht="13.2">
      <c r="A475" s="92" t="s">
        <v>7499</v>
      </c>
      <c r="B475" s="92" t="s">
        <v>7500</v>
      </c>
      <c r="C475" s="92" t="s">
        <v>5244</v>
      </c>
      <c r="D475" s="92"/>
      <c r="E475" s="92"/>
      <c r="F475" s="92"/>
      <c r="G475" s="93"/>
      <c r="H475" s="93"/>
      <c r="I475" s="93"/>
      <c r="J475" s="94"/>
      <c r="K475" s="98"/>
      <c r="L475" s="82"/>
      <c r="M475" s="82"/>
      <c r="N475" s="82"/>
      <c r="O475" s="82"/>
      <c r="P475" s="82"/>
      <c r="Q475" s="82"/>
      <c r="R475" s="82"/>
      <c r="S475" s="82"/>
      <c r="T475" s="82"/>
      <c r="U475" s="82"/>
      <c r="V475" s="82"/>
      <c r="W475" s="82"/>
      <c r="X475" s="82"/>
      <c r="Y475" s="82"/>
      <c r="Z475" s="82"/>
      <c r="AA475" s="82"/>
      <c r="AB475" s="82"/>
      <c r="AC475" s="82"/>
      <c r="AD475" s="82"/>
      <c r="AE475" s="82"/>
      <c r="AF475" s="82"/>
      <c r="AG475" s="82"/>
      <c r="AH475" s="82"/>
      <c r="AI475" s="82"/>
      <c r="AJ475" s="82"/>
      <c r="AK475" s="82"/>
      <c r="AL475" s="82"/>
      <c r="AM475" s="82"/>
      <c r="AN475" s="82"/>
      <c r="AO475" s="82"/>
      <c r="AP475" s="82"/>
      <c r="AQ475" s="82"/>
      <c r="AR475" s="82"/>
      <c r="AS475" s="82"/>
      <c r="AT475" s="82"/>
      <c r="AU475" s="82"/>
      <c r="AV475" s="82"/>
      <c r="AW475" s="82"/>
      <c r="AX475" s="82"/>
      <c r="AY475" s="82"/>
    </row>
    <row r="476" spans="1:51" ht="13.2">
      <c r="A476" s="92" t="s">
        <v>7501</v>
      </c>
      <c r="B476" s="92" t="s">
        <v>7502</v>
      </c>
      <c r="C476" s="92" t="s">
        <v>5244</v>
      </c>
      <c r="D476" s="92"/>
      <c r="E476" s="92"/>
      <c r="F476" s="92"/>
      <c r="G476" s="93"/>
      <c r="H476" s="93"/>
      <c r="I476" s="93"/>
      <c r="J476" s="94"/>
      <c r="K476" s="98"/>
      <c r="L476" s="82"/>
      <c r="M476" s="82"/>
      <c r="N476" s="82"/>
      <c r="O476" s="82"/>
      <c r="P476" s="82"/>
      <c r="Q476" s="82"/>
      <c r="R476" s="82"/>
      <c r="S476" s="82"/>
      <c r="T476" s="82"/>
      <c r="U476" s="82"/>
      <c r="V476" s="82"/>
      <c r="W476" s="82"/>
      <c r="X476" s="82"/>
      <c r="Y476" s="82"/>
      <c r="Z476" s="82"/>
      <c r="AA476" s="82"/>
      <c r="AB476" s="82"/>
      <c r="AC476" s="82"/>
      <c r="AD476" s="82"/>
      <c r="AE476" s="82"/>
      <c r="AF476" s="82"/>
      <c r="AG476" s="82"/>
      <c r="AH476" s="82"/>
      <c r="AI476" s="82"/>
      <c r="AJ476" s="82"/>
      <c r="AK476" s="82"/>
      <c r="AL476" s="82"/>
      <c r="AM476" s="82"/>
      <c r="AN476" s="82"/>
      <c r="AO476" s="82"/>
      <c r="AP476" s="82"/>
      <c r="AQ476" s="82"/>
      <c r="AR476" s="82"/>
      <c r="AS476" s="82"/>
      <c r="AT476" s="82"/>
      <c r="AU476" s="82"/>
      <c r="AV476" s="82"/>
      <c r="AW476" s="82"/>
      <c r="AX476" s="82"/>
      <c r="AY476" s="82"/>
    </row>
    <row r="477" spans="1:51" ht="13.2">
      <c r="A477" s="92" t="s">
        <v>7503</v>
      </c>
      <c r="B477" s="92" t="s">
        <v>7504</v>
      </c>
      <c r="C477" s="92" t="s">
        <v>5244</v>
      </c>
      <c r="D477" s="92"/>
      <c r="E477" s="92"/>
      <c r="F477" s="92"/>
      <c r="G477" s="93"/>
      <c r="H477" s="93"/>
      <c r="I477" s="93"/>
      <c r="J477" s="94"/>
      <c r="K477" s="98"/>
      <c r="L477" s="82"/>
      <c r="M477" s="82"/>
      <c r="N477" s="82"/>
      <c r="O477" s="82"/>
      <c r="P477" s="82"/>
      <c r="Q477" s="82"/>
      <c r="R477" s="82"/>
      <c r="S477" s="82"/>
      <c r="T477" s="82"/>
      <c r="U477" s="82"/>
      <c r="V477" s="82"/>
      <c r="W477" s="82"/>
      <c r="X477" s="82"/>
      <c r="Y477" s="82"/>
      <c r="Z477" s="82"/>
      <c r="AA477" s="82"/>
      <c r="AB477" s="82"/>
      <c r="AC477" s="82"/>
      <c r="AD477" s="82"/>
      <c r="AE477" s="82"/>
      <c r="AF477" s="82"/>
      <c r="AG477" s="82"/>
      <c r="AH477" s="82"/>
      <c r="AI477" s="82"/>
      <c r="AJ477" s="82"/>
      <c r="AK477" s="82"/>
      <c r="AL477" s="82"/>
      <c r="AM477" s="82"/>
      <c r="AN477" s="82"/>
      <c r="AO477" s="82"/>
      <c r="AP477" s="82"/>
      <c r="AQ477" s="82"/>
      <c r="AR477" s="82"/>
      <c r="AS477" s="82"/>
      <c r="AT477" s="82"/>
      <c r="AU477" s="82"/>
      <c r="AV477" s="82"/>
      <c r="AW477" s="82"/>
      <c r="AX477" s="82"/>
      <c r="AY477" s="82"/>
    </row>
    <row r="478" spans="1:51" ht="13.2">
      <c r="A478" s="92" t="s">
        <v>7505</v>
      </c>
      <c r="B478" s="92" t="s">
        <v>7506</v>
      </c>
      <c r="C478" s="92" t="s">
        <v>5244</v>
      </c>
      <c r="D478" s="92"/>
      <c r="E478" s="92"/>
      <c r="F478" s="92"/>
      <c r="G478" s="93"/>
      <c r="H478" s="93"/>
      <c r="I478" s="93"/>
      <c r="J478" s="94"/>
      <c r="K478" s="98"/>
      <c r="L478" s="82"/>
      <c r="M478" s="82"/>
      <c r="N478" s="82"/>
      <c r="O478" s="82"/>
      <c r="P478" s="82"/>
      <c r="Q478" s="82"/>
      <c r="R478" s="82"/>
      <c r="S478" s="82"/>
      <c r="T478" s="82"/>
      <c r="U478" s="82"/>
      <c r="V478" s="82"/>
      <c r="W478" s="82"/>
      <c r="X478" s="82"/>
      <c r="Y478" s="82"/>
      <c r="Z478" s="82"/>
      <c r="AA478" s="82"/>
      <c r="AB478" s="82"/>
      <c r="AC478" s="82"/>
      <c r="AD478" s="82"/>
      <c r="AE478" s="82"/>
      <c r="AF478" s="82"/>
      <c r="AG478" s="82"/>
      <c r="AH478" s="82"/>
      <c r="AI478" s="82"/>
      <c r="AJ478" s="82"/>
      <c r="AK478" s="82"/>
      <c r="AL478" s="82"/>
      <c r="AM478" s="82"/>
      <c r="AN478" s="82"/>
      <c r="AO478" s="82"/>
      <c r="AP478" s="82"/>
      <c r="AQ478" s="82"/>
      <c r="AR478" s="82"/>
      <c r="AS478" s="82"/>
      <c r="AT478" s="82"/>
      <c r="AU478" s="82"/>
      <c r="AV478" s="82"/>
      <c r="AW478" s="82"/>
      <c r="AX478" s="82"/>
      <c r="AY478" s="82"/>
    </row>
    <row r="479" spans="1:51" ht="13.2">
      <c r="A479" s="92" t="s">
        <v>7507</v>
      </c>
      <c r="B479" s="92" t="s">
        <v>7508</v>
      </c>
      <c r="C479" s="92" t="s">
        <v>5244</v>
      </c>
      <c r="D479" s="92"/>
      <c r="E479" s="92"/>
      <c r="F479" s="92"/>
      <c r="G479" s="93"/>
      <c r="H479" s="93"/>
      <c r="I479" s="93"/>
      <c r="J479" s="94"/>
      <c r="K479" s="98"/>
      <c r="L479" s="82"/>
      <c r="M479" s="82"/>
      <c r="N479" s="82"/>
      <c r="O479" s="82"/>
      <c r="P479" s="82"/>
      <c r="Q479" s="82"/>
      <c r="R479" s="82"/>
      <c r="S479" s="82"/>
      <c r="T479" s="82"/>
      <c r="U479" s="82"/>
      <c r="V479" s="82"/>
      <c r="W479" s="82"/>
      <c r="X479" s="82"/>
      <c r="Y479" s="82"/>
      <c r="Z479" s="82"/>
      <c r="AA479" s="82"/>
      <c r="AB479" s="82"/>
      <c r="AC479" s="82"/>
      <c r="AD479" s="82"/>
      <c r="AE479" s="82"/>
      <c r="AF479" s="82"/>
      <c r="AG479" s="82"/>
      <c r="AH479" s="82"/>
      <c r="AI479" s="82"/>
      <c r="AJ479" s="82"/>
      <c r="AK479" s="82"/>
      <c r="AL479" s="82"/>
      <c r="AM479" s="82"/>
      <c r="AN479" s="82"/>
      <c r="AO479" s="82"/>
      <c r="AP479" s="82"/>
      <c r="AQ479" s="82"/>
      <c r="AR479" s="82"/>
      <c r="AS479" s="82"/>
      <c r="AT479" s="82"/>
      <c r="AU479" s="82"/>
      <c r="AV479" s="82"/>
      <c r="AW479" s="82"/>
      <c r="AX479" s="82"/>
      <c r="AY479" s="82"/>
    </row>
    <row r="480" spans="1:51" ht="13.2">
      <c r="A480" s="92" t="s">
        <v>7509</v>
      </c>
      <c r="B480" s="92" t="s">
        <v>7510</v>
      </c>
      <c r="C480" s="92" t="s">
        <v>5244</v>
      </c>
      <c r="D480" s="92"/>
      <c r="E480" s="92"/>
      <c r="F480" s="92"/>
      <c r="G480" s="93"/>
      <c r="H480" s="93"/>
      <c r="I480" s="93"/>
      <c r="J480" s="94"/>
      <c r="K480" s="98"/>
      <c r="L480" s="82"/>
      <c r="M480" s="82"/>
      <c r="N480" s="82"/>
      <c r="O480" s="82"/>
      <c r="P480" s="82"/>
      <c r="Q480" s="82"/>
      <c r="R480" s="82"/>
      <c r="S480" s="82"/>
      <c r="T480" s="82"/>
      <c r="U480" s="82"/>
      <c r="V480" s="82"/>
      <c r="W480" s="82"/>
      <c r="X480" s="82"/>
      <c r="Y480" s="82"/>
      <c r="Z480" s="82"/>
      <c r="AA480" s="82"/>
      <c r="AB480" s="82"/>
      <c r="AC480" s="82"/>
      <c r="AD480" s="82"/>
      <c r="AE480" s="82"/>
      <c r="AF480" s="82"/>
      <c r="AG480" s="82"/>
      <c r="AH480" s="82"/>
      <c r="AI480" s="82"/>
      <c r="AJ480" s="82"/>
      <c r="AK480" s="82"/>
      <c r="AL480" s="82"/>
      <c r="AM480" s="82"/>
      <c r="AN480" s="82"/>
      <c r="AO480" s="82"/>
      <c r="AP480" s="82"/>
      <c r="AQ480" s="82"/>
      <c r="AR480" s="82"/>
      <c r="AS480" s="82"/>
      <c r="AT480" s="82"/>
      <c r="AU480" s="82"/>
      <c r="AV480" s="82"/>
      <c r="AW480" s="82"/>
      <c r="AX480" s="82"/>
      <c r="AY480" s="82"/>
    </row>
    <row r="481" spans="1:51" ht="13.2">
      <c r="A481" s="92" t="s">
        <v>7511</v>
      </c>
      <c r="B481" s="92" t="s">
        <v>7512</v>
      </c>
      <c r="C481" s="92" t="s">
        <v>5244</v>
      </c>
      <c r="D481" s="92"/>
      <c r="E481" s="92"/>
      <c r="F481" s="92"/>
      <c r="G481" s="93"/>
      <c r="H481" s="93"/>
      <c r="I481" s="93"/>
      <c r="J481" s="94"/>
      <c r="K481" s="98"/>
      <c r="L481" s="82"/>
      <c r="M481" s="82"/>
      <c r="N481" s="82"/>
      <c r="O481" s="82"/>
      <c r="P481" s="82"/>
      <c r="Q481" s="82"/>
      <c r="R481" s="82"/>
      <c r="S481" s="82"/>
      <c r="T481" s="82"/>
      <c r="U481" s="82"/>
      <c r="V481" s="82"/>
      <c r="W481" s="82"/>
      <c r="X481" s="82"/>
      <c r="Y481" s="82"/>
      <c r="Z481" s="82"/>
      <c r="AA481" s="82"/>
      <c r="AB481" s="82"/>
      <c r="AC481" s="82"/>
      <c r="AD481" s="82"/>
      <c r="AE481" s="82"/>
      <c r="AF481" s="82"/>
      <c r="AG481" s="82"/>
      <c r="AH481" s="82"/>
      <c r="AI481" s="82"/>
      <c r="AJ481" s="82"/>
      <c r="AK481" s="82"/>
      <c r="AL481" s="82"/>
      <c r="AM481" s="82"/>
      <c r="AN481" s="82"/>
      <c r="AO481" s="82"/>
      <c r="AP481" s="82"/>
      <c r="AQ481" s="82"/>
      <c r="AR481" s="82"/>
      <c r="AS481" s="82"/>
      <c r="AT481" s="82"/>
      <c r="AU481" s="82"/>
      <c r="AV481" s="82"/>
      <c r="AW481" s="82"/>
      <c r="AX481" s="82"/>
      <c r="AY481" s="82"/>
    </row>
    <row r="482" spans="1:51" ht="13.2">
      <c r="A482" s="92" t="s">
        <v>7513</v>
      </c>
      <c r="B482" s="92" t="s">
        <v>7514</v>
      </c>
      <c r="C482" s="92" t="s">
        <v>5244</v>
      </c>
      <c r="D482" s="92"/>
      <c r="E482" s="92"/>
      <c r="F482" s="92"/>
      <c r="G482" s="93"/>
      <c r="H482" s="93"/>
      <c r="I482" s="93"/>
      <c r="J482" s="94"/>
      <c r="K482" s="98"/>
      <c r="L482" s="82"/>
      <c r="M482" s="82"/>
      <c r="N482" s="82"/>
      <c r="O482" s="82"/>
      <c r="P482" s="82"/>
      <c r="Q482" s="82"/>
      <c r="R482" s="82"/>
      <c r="S482" s="82"/>
      <c r="T482" s="82"/>
      <c r="U482" s="82"/>
      <c r="V482" s="82"/>
      <c r="W482" s="82"/>
      <c r="X482" s="82"/>
      <c r="Y482" s="82"/>
      <c r="Z482" s="82"/>
      <c r="AA482" s="82"/>
      <c r="AB482" s="82"/>
      <c r="AC482" s="82"/>
      <c r="AD482" s="82"/>
      <c r="AE482" s="82"/>
      <c r="AF482" s="82"/>
      <c r="AG482" s="82"/>
      <c r="AH482" s="82"/>
      <c r="AI482" s="82"/>
      <c r="AJ482" s="82"/>
      <c r="AK482" s="82"/>
      <c r="AL482" s="82"/>
      <c r="AM482" s="82"/>
      <c r="AN482" s="82"/>
      <c r="AO482" s="82"/>
      <c r="AP482" s="82"/>
      <c r="AQ482" s="82"/>
      <c r="AR482" s="82"/>
      <c r="AS482" s="82"/>
      <c r="AT482" s="82"/>
      <c r="AU482" s="82"/>
      <c r="AV482" s="82"/>
      <c r="AW482" s="82"/>
      <c r="AX482" s="82"/>
      <c r="AY482" s="82"/>
    </row>
    <row r="483" spans="1:51" ht="13.2">
      <c r="A483" s="92" t="s">
        <v>7515</v>
      </c>
      <c r="B483" s="92" t="s">
        <v>7516</v>
      </c>
      <c r="C483" s="92" t="s">
        <v>5244</v>
      </c>
      <c r="D483" s="92"/>
      <c r="E483" s="92"/>
      <c r="F483" s="92"/>
      <c r="G483" s="93"/>
      <c r="H483" s="93"/>
      <c r="I483" s="93"/>
      <c r="J483" s="94"/>
      <c r="K483" s="98"/>
      <c r="L483" s="82"/>
      <c r="M483" s="82"/>
      <c r="N483" s="82"/>
      <c r="O483" s="82"/>
      <c r="P483" s="82"/>
      <c r="Q483" s="82"/>
      <c r="R483" s="82"/>
      <c r="S483" s="82"/>
      <c r="T483" s="82"/>
      <c r="U483" s="82"/>
      <c r="V483" s="82"/>
      <c r="W483" s="82"/>
      <c r="X483" s="82"/>
      <c r="Y483" s="82"/>
      <c r="Z483" s="82"/>
      <c r="AA483" s="82"/>
      <c r="AB483" s="82"/>
      <c r="AC483" s="82"/>
      <c r="AD483" s="82"/>
      <c r="AE483" s="82"/>
      <c r="AF483" s="82"/>
      <c r="AG483" s="82"/>
      <c r="AH483" s="82"/>
      <c r="AI483" s="82"/>
      <c r="AJ483" s="82"/>
      <c r="AK483" s="82"/>
      <c r="AL483" s="82"/>
      <c r="AM483" s="82"/>
      <c r="AN483" s="82"/>
      <c r="AO483" s="82"/>
      <c r="AP483" s="82"/>
      <c r="AQ483" s="82"/>
      <c r="AR483" s="82"/>
      <c r="AS483" s="82"/>
      <c r="AT483" s="82"/>
      <c r="AU483" s="82"/>
      <c r="AV483" s="82"/>
      <c r="AW483" s="82"/>
      <c r="AX483" s="82"/>
      <c r="AY483" s="82"/>
    </row>
    <row r="484" spans="1:51" ht="13.2">
      <c r="A484" s="92" t="s">
        <v>7517</v>
      </c>
      <c r="B484" s="92" t="s">
        <v>7518</v>
      </c>
      <c r="C484" s="92" t="s">
        <v>5244</v>
      </c>
      <c r="D484" s="92"/>
      <c r="E484" s="92"/>
      <c r="F484" s="92"/>
      <c r="G484" s="93"/>
      <c r="H484" s="93"/>
      <c r="I484" s="93"/>
      <c r="J484" s="94"/>
      <c r="K484" s="98"/>
      <c r="L484" s="82"/>
      <c r="M484" s="82"/>
      <c r="N484" s="82"/>
      <c r="O484" s="82"/>
      <c r="P484" s="82"/>
      <c r="Q484" s="82"/>
      <c r="R484" s="82"/>
      <c r="S484" s="82"/>
      <c r="T484" s="82"/>
      <c r="U484" s="82"/>
      <c r="V484" s="82"/>
      <c r="W484" s="82"/>
      <c r="X484" s="82"/>
      <c r="Y484" s="82"/>
      <c r="Z484" s="82"/>
      <c r="AA484" s="82"/>
      <c r="AB484" s="82"/>
      <c r="AC484" s="82"/>
      <c r="AD484" s="82"/>
      <c r="AE484" s="82"/>
      <c r="AF484" s="82"/>
      <c r="AG484" s="82"/>
      <c r="AH484" s="82"/>
      <c r="AI484" s="82"/>
      <c r="AJ484" s="82"/>
      <c r="AK484" s="82"/>
      <c r="AL484" s="82"/>
      <c r="AM484" s="82"/>
      <c r="AN484" s="82"/>
      <c r="AO484" s="82"/>
      <c r="AP484" s="82"/>
      <c r="AQ484" s="82"/>
      <c r="AR484" s="82"/>
      <c r="AS484" s="82"/>
      <c r="AT484" s="82"/>
      <c r="AU484" s="82"/>
      <c r="AV484" s="82"/>
      <c r="AW484" s="82"/>
      <c r="AX484" s="82"/>
      <c r="AY484" s="82"/>
    </row>
    <row r="485" spans="1:51" ht="13.2">
      <c r="A485" s="92" t="s">
        <v>7519</v>
      </c>
      <c r="B485" s="92" t="s">
        <v>7520</v>
      </c>
      <c r="C485" s="92" t="s">
        <v>5244</v>
      </c>
      <c r="D485" s="92"/>
      <c r="E485" s="92"/>
      <c r="F485" s="92"/>
      <c r="G485" s="93"/>
      <c r="H485" s="93"/>
      <c r="I485" s="93"/>
      <c r="J485" s="94"/>
      <c r="K485" s="98"/>
      <c r="L485" s="82"/>
      <c r="M485" s="82"/>
      <c r="N485" s="82"/>
      <c r="O485" s="82"/>
      <c r="P485" s="82"/>
      <c r="Q485" s="82"/>
      <c r="R485" s="82"/>
      <c r="S485" s="82"/>
      <c r="T485" s="82"/>
      <c r="U485" s="82"/>
      <c r="V485" s="82"/>
      <c r="W485" s="82"/>
      <c r="X485" s="82"/>
      <c r="Y485" s="82"/>
      <c r="Z485" s="82"/>
      <c r="AA485" s="82"/>
      <c r="AB485" s="82"/>
      <c r="AC485" s="82"/>
      <c r="AD485" s="82"/>
      <c r="AE485" s="82"/>
      <c r="AF485" s="82"/>
      <c r="AG485" s="82"/>
      <c r="AH485" s="82"/>
      <c r="AI485" s="82"/>
      <c r="AJ485" s="82"/>
      <c r="AK485" s="82"/>
      <c r="AL485" s="82"/>
      <c r="AM485" s="82"/>
      <c r="AN485" s="82"/>
      <c r="AO485" s="82"/>
      <c r="AP485" s="82"/>
      <c r="AQ485" s="82"/>
      <c r="AR485" s="82"/>
      <c r="AS485" s="82"/>
      <c r="AT485" s="82"/>
      <c r="AU485" s="82"/>
      <c r="AV485" s="82"/>
      <c r="AW485" s="82"/>
      <c r="AX485" s="82"/>
      <c r="AY485" s="82"/>
    </row>
    <row r="486" spans="1:51" ht="13.2">
      <c r="A486" s="92" t="s">
        <v>4624</v>
      </c>
      <c r="B486" s="92" t="s">
        <v>4627</v>
      </c>
      <c r="C486" s="92" t="s">
        <v>5244</v>
      </c>
      <c r="D486" s="92"/>
      <c r="E486" s="92"/>
      <c r="F486" s="92"/>
      <c r="G486" s="93"/>
      <c r="H486" s="93"/>
      <c r="I486" s="93"/>
      <c r="J486" s="94"/>
      <c r="K486" s="98"/>
      <c r="L486" s="82"/>
      <c r="M486" s="82"/>
      <c r="N486" s="82"/>
      <c r="O486" s="82"/>
      <c r="P486" s="82"/>
      <c r="Q486" s="82"/>
      <c r="R486" s="82"/>
      <c r="S486" s="82"/>
      <c r="T486" s="82"/>
      <c r="U486" s="82"/>
      <c r="V486" s="82"/>
      <c r="W486" s="82"/>
      <c r="X486" s="82"/>
      <c r="Y486" s="82"/>
      <c r="Z486" s="82"/>
      <c r="AA486" s="82"/>
      <c r="AB486" s="82"/>
      <c r="AC486" s="82"/>
      <c r="AD486" s="82"/>
      <c r="AE486" s="82"/>
      <c r="AF486" s="82"/>
      <c r="AG486" s="82"/>
      <c r="AH486" s="82"/>
      <c r="AI486" s="82"/>
      <c r="AJ486" s="82"/>
      <c r="AK486" s="82"/>
      <c r="AL486" s="82"/>
      <c r="AM486" s="82"/>
      <c r="AN486" s="82"/>
      <c r="AO486" s="82"/>
      <c r="AP486" s="82"/>
      <c r="AQ486" s="82"/>
      <c r="AR486" s="82"/>
      <c r="AS486" s="82"/>
      <c r="AT486" s="82"/>
      <c r="AU486" s="82"/>
      <c r="AV486" s="82"/>
      <c r="AW486" s="82"/>
      <c r="AX486" s="82"/>
      <c r="AY486" s="82"/>
    </row>
    <row r="487" spans="1:51" ht="13.2">
      <c r="A487" s="92" t="s">
        <v>7521</v>
      </c>
      <c r="B487" s="92" t="s">
        <v>7522</v>
      </c>
      <c r="C487" s="92" t="s">
        <v>5244</v>
      </c>
      <c r="D487" s="92"/>
      <c r="E487" s="92"/>
      <c r="F487" s="92"/>
      <c r="G487" s="93"/>
      <c r="H487" s="93"/>
      <c r="I487" s="93"/>
      <c r="J487" s="94"/>
      <c r="K487" s="98"/>
      <c r="L487" s="82"/>
      <c r="M487" s="82"/>
      <c r="N487" s="82"/>
      <c r="O487" s="82"/>
      <c r="P487" s="82"/>
      <c r="Q487" s="82"/>
      <c r="R487" s="82"/>
      <c r="S487" s="82"/>
      <c r="T487" s="82"/>
      <c r="U487" s="82"/>
      <c r="V487" s="82"/>
      <c r="W487" s="82"/>
      <c r="X487" s="82"/>
      <c r="Y487" s="82"/>
      <c r="Z487" s="82"/>
      <c r="AA487" s="82"/>
      <c r="AB487" s="82"/>
      <c r="AC487" s="82"/>
      <c r="AD487" s="82"/>
      <c r="AE487" s="82"/>
      <c r="AF487" s="82"/>
      <c r="AG487" s="82"/>
      <c r="AH487" s="82"/>
      <c r="AI487" s="82"/>
      <c r="AJ487" s="82"/>
      <c r="AK487" s="82"/>
      <c r="AL487" s="82"/>
      <c r="AM487" s="82"/>
      <c r="AN487" s="82"/>
      <c r="AO487" s="82"/>
      <c r="AP487" s="82"/>
      <c r="AQ487" s="82"/>
      <c r="AR487" s="82"/>
      <c r="AS487" s="82"/>
      <c r="AT487" s="82"/>
      <c r="AU487" s="82"/>
      <c r="AV487" s="82"/>
      <c r="AW487" s="82"/>
      <c r="AX487" s="82"/>
      <c r="AY487" s="82"/>
    </row>
    <row r="488" spans="1:51" ht="13.2">
      <c r="A488" s="92" t="s">
        <v>4638</v>
      </c>
      <c r="B488" s="92" t="s">
        <v>4642</v>
      </c>
      <c r="C488" s="92" t="s">
        <v>5078</v>
      </c>
      <c r="D488" s="92"/>
      <c r="E488" s="92"/>
      <c r="F488" s="92"/>
      <c r="G488" s="93"/>
      <c r="H488" s="93"/>
      <c r="I488" s="93"/>
      <c r="J488" s="94"/>
      <c r="K488" s="98"/>
      <c r="L488" s="82"/>
      <c r="M488" s="82"/>
      <c r="N488" s="82"/>
      <c r="O488" s="82"/>
      <c r="P488" s="82"/>
      <c r="Q488" s="82"/>
      <c r="R488" s="82"/>
      <c r="S488" s="82"/>
      <c r="T488" s="82"/>
      <c r="U488" s="82"/>
      <c r="V488" s="82"/>
      <c r="W488" s="82"/>
      <c r="X488" s="82"/>
      <c r="Y488" s="82"/>
      <c r="Z488" s="82"/>
      <c r="AA488" s="82"/>
      <c r="AB488" s="82"/>
      <c r="AC488" s="82"/>
      <c r="AD488" s="82"/>
      <c r="AE488" s="82"/>
      <c r="AF488" s="82"/>
      <c r="AG488" s="82"/>
      <c r="AH488" s="82"/>
      <c r="AI488" s="82"/>
      <c r="AJ488" s="82"/>
      <c r="AK488" s="82"/>
      <c r="AL488" s="82"/>
      <c r="AM488" s="82"/>
      <c r="AN488" s="82"/>
      <c r="AO488" s="82"/>
      <c r="AP488" s="82"/>
      <c r="AQ488" s="82"/>
      <c r="AR488" s="82"/>
      <c r="AS488" s="82"/>
      <c r="AT488" s="82"/>
      <c r="AU488" s="82"/>
      <c r="AV488" s="82"/>
      <c r="AW488" s="82"/>
      <c r="AX488" s="82"/>
      <c r="AY488" s="82"/>
    </row>
    <row r="489" spans="1:51" ht="13.2">
      <c r="A489" s="92" t="s">
        <v>7523</v>
      </c>
      <c r="B489" s="92" t="s">
        <v>7524</v>
      </c>
      <c r="C489" s="92" t="s">
        <v>5078</v>
      </c>
      <c r="D489" s="92"/>
      <c r="E489" s="92"/>
      <c r="F489" s="92"/>
      <c r="G489" s="93"/>
      <c r="H489" s="93"/>
      <c r="I489" s="93"/>
      <c r="J489" s="94"/>
      <c r="K489" s="98"/>
      <c r="L489" s="82"/>
      <c r="M489" s="82"/>
      <c r="N489" s="82"/>
      <c r="O489" s="82"/>
      <c r="P489" s="82"/>
      <c r="Q489" s="82"/>
      <c r="R489" s="82"/>
      <c r="S489" s="82"/>
      <c r="T489" s="82"/>
      <c r="U489" s="82"/>
      <c r="V489" s="82"/>
      <c r="W489" s="82"/>
      <c r="X489" s="82"/>
      <c r="Y489" s="82"/>
      <c r="Z489" s="82"/>
      <c r="AA489" s="82"/>
      <c r="AB489" s="82"/>
      <c r="AC489" s="82"/>
      <c r="AD489" s="82"/>
      <c r="AE489" s="82"/>
      <c r="AF489" s="82"/>
      <c r="AG489" s="82"/>
      <c r="AH489" s="82"/>
      <c r="AI489" s="82"/>
      <c r="AJ489" s="82"/>
      <c r="AK489" s="82"/>
      <c r="AL489" s="82"/>
      <c r="AM489" s="82"/>
      <c r="AN489" s="82"/>
      <c r="AO489" s="82"/>
      <c r="AP489" s="82"/>
      <c r="AQ489" s="82"/>
      <c r="AR489" s="82"/>
      <c r="AS489" s="82"/>
      <c r="AT489" s="82"/>
      <c r="AU489" s="82"/>
      <c r="AV489" s="82"/>
      <c r="AW489" s="82"/>
      <c r="AX489" s="82"/>
      <c r="AY489" s="82"/>
    </row>
    <row r="490" spans="1:51" ht="13.2">
      <c r="A490" s="92" t="s">
        <v>7525</v>
      </c>
      <c r="B490" s="92" t="s">
        <v>7526</v>
      </c>
      <c r="C490" s="92" t="s">
        <v>5078</v>
      </c>
      <c r="D490" s="92"/>
      <c r="E490" s="92"/>
      <c r="F490" s="92"/>
      <c r="G490" s="93"/>
      <c r="H490" s="93"/>
      <c r="I490" s="93"/>
      <c r="J490" s="94"/>
      <c r="K490" s="98"/>
      <c r="L490" s="82"/>
      <c r="M490" s="82"/>
      <c r="N490" s="82"/>
      <c r="O490" s="82"/>
      <c r="P490" s="82"/>
      <c r="Q490" s="82"/>
      <c r="R490" s="82"/>
      <c r="S490" s="82"/>
      <c r="T490" s="82"/>
      <c r="U490" s="82"/>
      <c r="V490" s="82"/>
      <c r="W490" s="82"/>
      <c r="X490" s="82"/>
      <c r="Y490" s="82"/>
      <c r="Z490" s="82"/>
      <c r="AA490" s="82"/>
      <c r="AB490" s="82"/>
      <c r="AC490" s="82"/>
      <c r="AD490" s="82"/>
      <c r="AE490" s="82"/>
      <c r="AF490" s="82"/>
      <c r="AG490" s="82"/>
      <c r="AH490" s="82"/>
      <c r="AI490" s="82"/>
      <c r="AJ490" s="82"/>
      <c r="AK490" s="82"/>
      <c r="AL490" s="82"/>
      <c r="AM490" s="82"/>
      <c r="AN490" s="82"/>
      <c r="AO490" s="82"/>
      <c r="AP490" s="82"/>
      <c r="AQ490" s="82"/>
      <c r="AR490" s="82"/>
      <c r="AS490" s="82"/>
      <c r="AT490" s="82"/>
      <c r="AU490" s="82"/>
      <c r="AV490" s="82"/>
      <c r="AW490" s="82"/>
      <c r="AX490" s="82"/>
      <c r="AY490" s="82"/>
    </row>
    <row r="491" spans="1:51" ht="13.2">
      <c r="A491" s="92" t="s">
        <v>7527</v>
      </c>
      <c r="B491" s="92" t="s">
        <v>7528</v>
      </c>
      <c r="C491" s="92" t="s">
        <v>5078</v>
      </c>
      <c r="D491" s="92"/>
      <c r="E491" s="92"/>
      <c r="F491" s="92"/>
      <c r="G491" s="93"/>
      <c r="H491" s="93"/>
      <c r="I491" s="93"/>
      <c r="J491" s="94"/>
      <c r="K491" s="98"/>
      <c r="L491" s="82"/>
      <c r="M491" s="82"/>
      <c r="N491" s="82"/>
      <c r="O491" s="82"/>
      <c r="P491" s="82"/>
      <c r="Q491" s="82"/>
      <c r="R491" s="82"/>
      <c r="S491" s="82"/>
      <c r="T491" s="82"/>
      <c r="U491" s="82"/>
      <c r="V491" s="82"/>
      <c r="W491" s="82"/>
      <c r="X491" s="82"/>
      <c r="Y491" s="82"/>
      <c r="Z491" s="82"/>
      <c r="AA491" s="82"/>
      <c r="AB491" s="82"/>
      <c r="AC491" s="82"/>
      <c r="AD491" s="82"/>
      <c r="AE491" s="82"/>
      <c r="AF491" s="82"/>
      <c r="AG491" s="82"/>
      <c r="AH491" s="82"/>
      <c r="AI491" s="82"/>
      <c r="AJ491" s="82"/>
      <c r="AK491" s="82"/>
      <c r="AL491" s="82"/>
      <c r="AM491" s="82"/>
      <c r="AN491" s="82"/>
      <c r="AO491" s="82"/>
      <c r="AP491" s="82"/>
      <c r="AQ491" s="82"/>
      <c r="AR491" s="82"/>
      <c r="AS491" s="82"/>
      <c r="AT491" s="82"/>
      <c r="AU491" s="82"/>
      <c r="AV491" s="82"/>
      <c r="AW491" s="82"/>
      <c r="AX491" s="82"/>
      <c r="AY491" s="82"/>
    </row>
    <row r="492" spans="1:51" ht="13.2">
      <c r="A492" s="92" t="s">
        <v>7529</v>
      </c>
      <c r="B492" s="92" t="s">
        <v>7530</v>
      </c>
      <c r="C492" s="92" t="s">
        <v>5244</v>
      </c>
      <c r="D492" s="92"/>
      <c r="E492" s="92"/>
      <c r="F492" s="92"/>
      <c r="G492" s="93"/>
      <c r="H492" s="93"/>
      <c r="I492" s="93"/>
      <c r="J492" s="94"/>
      <c r="K492" s="98"/>
      <c r="L492" s="82"/>
      <c r="M492" s="82"/>
      <c r="N492" s="82"/>
      <c r="O492" s="82"/>
      <c r="P492" s="82"/>
      <c r="Q492" s="82"/>
      <c r="R492" s="82"/>
      <c r="S492" s="82"/>
      <c r="T492" s="82"/>
      <c r="U492" s="82"/>
      <c r="V492" s="82"/>
      <c r="W492" s="82"/>
      <c r="X492" s="82"/>
      <c r="Y492" s="82"/>
      <c r="Z492" s="82"/>
      <c r="AA492" s="82"/>
      <c r="AB492" s="82"/>
      <c r="AC492" s="82"/>
      <c r="AD492" s="82"/>
      <c r="AE492" s="82"/>
      <c r="AF492" s="82"/>
      <c r="AG492" s="82"/>
      <c r="AH492" s="82"/>
      <c r="AI492" s="82"/>
      <c r="AJ492" s="82"/>
      <c r="AK492" s="82"/>
      <c r="AL492" s="82"/>
      <c r="AM492" s="82"/>
      <c r="AN492" s="82"/>
      <c r="AO492" s="82"/>
      <c r="AP492" s="82"/>
      <c r="AQ492" s="82"/>
      <c r="AR492" s="82"/>
      <c r="AS492" s="82"/>
      <c r="AT492" s="82"/>
      <c r="AU492" s="82"/>
      <c r="AV492" s="82"/>
      <c r="AW492" s="82"/>
      <c r="AX492" s="82"/>
      <c r="AY492" s="82"/>
    </row>
    <row r="493" spans="1:51" ht="13.2">
      <c r="A493" s="92" t="s">
        <v>7531</v>
      </c>
      <c r="B493" s="92" t="s">
        <v>7532</v>
      </c>
      <c r="C493" s="92" t="s">
        <v>5244</v>
      </c>
      <c r="D493" s="92"/>
      <c r="E493" s="92"/>
      <c r="F493" s="92"/>
      <c r="G493" s="93"/>
      <c r="H493" s="93"/>
      <c r="I493" s="93"/>
      <c r="J493" s="94"/>
      <c r="K493" s="98"/>
      <c r="L493" s="82"/>
      <c r="M493" s="82"/>
      <c r="N493" s="82"/>
      <c r="O493" s="82"/>
      <c r="P493" s="82"/>
      <c r="Q493" s="82"/>
      <c r="R493" s="82"/>
      <c r="S493" s="82"/>
      <c r="T493" s="82"/>
      <c r="U493" s="82"/>
      <c r="V493" s="82"/>
      <c r="W493" s="82"/>
      <c r="X493" s="82"/>
      <c r="Y493" s="82"/>
      <c r="Z493" s="82"/>
      <c r="AA493" s="82"/>
      <c r="AB493" s="82"/>
      <c r="AC493" s="82"/>
      <c r="AD493" s="82"/>
      <c r="AE493" s="82"/>
      <c r="AF493" s="82"/>
      <c r="AG493" s="82"/>
      <c r="AH493" s="82"/>
      <c r="AI493" s="82"/>
      <c r="AJ493" s="82"/>
      <c r="AK493" s="82"/>
      <c r="AL493" s="82"/>
      <c r="AM493" s="82"/>
      <c r="AN493" s="82"/>
      <c r="AO493" s="82"/>
      <c r="AP493" s="82"/>
      <c r="AQ493" s="82"/>
      <c r="AR493" s="82"/>
      <c r="AS493" s="82"/>
      <c r="AT493" s="82"/>
      <c r="AU493" s="82"/>
      <c r="AV493" s="82"/>
      <c r="AW493" s="82"/>
      <c r="AX493" s="82"/>
      <c r="AY493" s="82"/>
    </row>
    <row r="494" spans="1:51" ht="13.2">
      <c r="A494" s="92" t="s">
        <v>7533</v>
      </c>
      <c r="B494" s="92" t="s">
        <v>7534</v>
      </c>
      <c r="C494" s="92" t="s">
        <v>5078</v>
      </c>
      <c r="D494" s="92"/>
      <c r="E494" s="92"/>
      <c r="F494" s="92"/>
      <c r="G494" s="93"/>
      <c r="H494" s="93"/>
      <c r="I494" s="93"/>
      <c r="J494" s="94"/>
      <c r="K494" s="98"/>
      <c r="L494" s="82"/>
      <c r="M494" s="82"/>
      <c r="N494" s="82"/>
      <c r="O494" s="82"/>
      <c r="P494" s="82"/>
      <c r="Q494" s="82"/>
      <c r="R494" s="82"/>
      <c r="S494" s="82"/>
      <c r="T494" s="82"/>
      <c r="U494" s="82"/>
      <c r="V494" s="82"/>
      <c r="W494" s="82"/>
      <c r="X494" s="82"/>
      <c r="Y494" s="82"/>
      <c r="Z494" s="82"/>
      <c r="AA494" s="82"/>
      <c r="AB494" s="82"/>
      <c r="AC494" s="82"/>
      <c r="AD494" s="82"/>
      <c r="AE494" s="82"/>
      <c r="AF494" s="82"/>
      <c r="AG494" s="82"/>
      <c r="AH494" s="82"/>
      <c r="AI494" s="82"/>
      <c r="AJ494" s="82"/>
      <c r="AK494" s="82"/>
      <c r="AL494" s="82"/>
      <c r="AM494" s="82"/>
      <c r="AN494" s="82"/>
      <c r="AO494" s="82"/>
      <c r="AP494" s="82"/>
      <c r="AQ494" s="82"/>
      <c r="AR494" s="82"/>
      <c r="AS494" s="82"/>
      <c r="AT494" s="82"/>
      <c r="AU494" s="82"/>
      <c r="AV494" s="82"/>
      <c r="AW494" s="82"/>
      <c r="AX494" s="82"/>
      <c r="AY494" s="82"/>
    </row>
    <row r="495" spans="1:51" ht="13.2">
      <c r="A495" s="92" t="s">
        <v>7535</v>
      </c>
      <c r="B495" s="92" t="s">
        <v>7536</v>
      </c>
      <c r="C495" s="92" t="s">
        <v>5244</v>
      </c>
      <c r="D495" s="92"/>
      <c r="E495" s="92"/>
      <c r="F495" s="92"/>
      <c r="G495" s="93"/>
      <c r="H495" s="93"/>
      <c r="I495" s="93"/>
      <c r="J495" s="94"/>
      <c r="K495" s="98"/>
      <c r="L495" s="82"/>
      <c r="M495" s="82"/>
      <c r="N495" s="82"/>
      <c r="O495" s="82"/>
      <c r="P495" s="82"/>
      <c r="Q495" s="82"/>
      <c r="R495" s="82"/>
      <c r="S495" s="82"/>
      <c r="T495" s="82"/>
      <c r="U495" s="82"/>
      <c r="V495" s="82"/>
      <c r="W495" s="82"/>
      <c r="X495" s="82"/>
      <c r="Y495" s="82"/>
      <c r="Z495" s="82"/>
      <c r="AA495" s="82"/>
      <c r="AB495" s="82"/>
      <c r="AC495" s="82"/>
      <c r="AD495" s="82"/>
      <c r="AE495" s="82"/>
      <c r="AF495" s="82"/>
      <c r="AG495" s="82"/>
      <c r="AH495" s="82"/>
      <c r="AI495" s="82"/>
      <c r="AJ495" s="82"/>
      <c r="AK495" s="82"/>
      <c r="AL495" s="82"/>
      <c r="AM495" s="82"/>
      <c r="AN495" s="82"/>
      <c r="AO495" s="82"/>
      <c r="AP495" s="82"/>
      <c r="AQ495" s="82"/>
      <c r="AR495" s="82"/>
      <c r="AS495" s="82"/>
      <c r="AT495" s="82"/>
      <c r="AU495" s="82"/>
      <c r="AV495" s="82"/>
      <c r="AW495" s="82"/>
      <c r="AX495" s="82"/>
      <c r="AY495" s="82"/>
    </row>
    <row r="496" spans="1:51" ht="13.2">
      <c r="A496" s="92" t="s">
        <v>7537</v>
      </c>
      <c r="B496" s="92" t="s">
        <v>7538</v>
      </c>
      <c r="C496" s="92" t="s">
        <v>5078</v>
      </c>
      <c r="D496" s="92"/>
      <c r="E496" s="92"/>
      <c r="F496" s="92"/>
      <c r="G496" s="93"/>
      <c r="H496" s="93"/>
      <c r="I496" s="93"/>
      <c r="J496" s="94"/>
      <c r="K496" s="98"/>
      <c r="L496" s="82"/>
      <c r="M496" s="82"/>
      <c r="N496" s="82"/>
      <c r="O496" s="82"/>
      <c r="P496" s="82"/>
      <c r="Q496" s="82"/>
      <c r="R496" s="82"/>
      <c r="S496" s="82"/>
      <c r="T496" s="82"/>
      <c r="U496" s="82"/>
      <c r="V496" s="82"/>
      <c r="W496" s="82"/>
      <c r="X496" s="82"/>
      <c r="Y496" s="82"/>
      <c r="Z496" s="82"/>
      <c r="AA496" s="82"/>
      <c r="AB496" s="82"/>
      <c r="AC496" s="82"/>
      <c r="AD496" s="82"/>
      <c r="AE496" s="82"/>
      <c r="AF496" s="82"/>
      <c r="AG496" s="82"/>
      <c r="AH496" s="82"/>
      <c r="AI496" s="82"/>
      <c r="AJ496" s="82"/>
      <c r="AK496" s="82"/>
      <c r="AL496" s="82"/>
      <c r="AM496" s="82"/>
      <c r="AN496" s="82"/>
      <c r="AO496" s="82"/>
      <c r="AP496" s="82"/>
      <c r="AQ496" s="82"/>
      <c r="AR496" s="82"/>
      <c r="AS496" s="82"/>
      <c r="AT496" s="82"/>
      <c r="AU496" s="82"/>
      <c r="AV496" s="82"/>
      <c r="AW496" s="82"/>
      <c r="AX496" s="82"/>
      <c r="AY496" s="82"/>
    </row>
    <row r="497" spans="1:51" ht="13.2">
      <c r="A497" s="92" t="s">
        <v>7539</v>
      </c>
      <c r="B497" s="92" t="s">
        <v>7540</v>
      </c>
      <c r="C497" s="92" t="s">
        <v>5078</v>
      </c>
      <c r="D497" s="92"/>
      <c r="E497" s="92"/>
      <c r="F497" s="92"/>
      <c r="G497" s="93"/>
      <c r="H497" s="93"/>
      <c r="I497" s="93"/>
      <c r="J497" s="94"/>
      <c r="K497" s="98"/>
      <c r="L497" s="82"/>
      <c r="M497" s="82"/>
      <c r="N497" s="82"/>
      <c r="O497" s="82"/>
      <c r="P497" s="82"/>
      <c r="Q497" s="82"/>
      <c r="R497" s="82"/>
      <c r="S497" s="82"/>
      <c r="T497" s="82"/>
      <c r="U497" s="82"/>
      <c r="V497" s="82"/>
      <c r="W497" s="82"/>
      <c r="X497" s="82"/>
      <c r="Y497" s="82"/>
      <c r="Z497" s="82"/>
      <c r="AA497" s="82"/>
      <c r="AB497" s="82"/>
      <c r="AC497" s="82"/>
      <c r="AD497" s="82"/>
      <c r="AE497" s="82"/>
      <c r="AF497" s="82"/>
      <c r="AG497" s="82"/>
      <c r="AH497" s="82"/>
      <c r="AI497" s="82"/>
      <c r="AJ497" s="82"/>
      <c r="AK497" s="82"/>
      <c r="AL497" s="82"/>
      <c r="AM497" s="82"/>
      <c r="AN497" s="82"/>
      <c r="AO497" s="82"/>
      <c r="AP497" s="82"/>
      <c r="AQ497" s="82"/>
      <c r="AR497" s="82"/>
      <c r="AS497" s="82"/>
      <c r="AT497" s="82"/>
      <c r="AU497" s="82"/>
      <c r="AV497" s="82"/>
      <c r="AW497" s="82"/>
      <c r="AX497" s="82"/>
      <c r="AY497" s="82"/>
    </row>
    <row r="498" spans="1:51" ht="13.2">
      <c r="A498" s="92" t="s">
        <v>7541</v>
      </c>
      <c r="B498" s="92" t="s">
        <v>7542</v>
      </c>
      <c r="C498" s="92" t="s">
        <v>5078</v>
      </c>
      <c r="D498" s="92"/>
      <c r="E498" s="92"/>
      <c r="F498" s="92"/>
      <c r="G498" s="93"/>
      <c r="H498" s="93"/>
      <c r="I498" s="93"/>
      <c r="J498" s="94"/>
      <c r="K498" s="98"/>
      <c r="L498" s="82"/>
      <c r="M498" s="82"/>
      <c r="N498" s="82"/>
      <c r="O498" s="82"/>
      <c r="P498" s="82"/>
      <c r="Q498" s="82"/>
      <c r="R498" s="82"/>
      <c r="S498" s="82"/>
      <c r="T498" s="82"/>
      <c r="U498" s="82"/>
      <c r="V498" s="82"/>
      <c r="W498" s="82"/>
      <c r="X498" s="82"/>
      <c r="Y498" s="82"/>
      <c r="Z498" s="82"/>
      <c r="AA498" s="82"/>
      <c r="AB498" s="82"/>
      <c r="AC498" s="82"/>
      <c r="AD498" s="82"/>
      <c r="AE498" s="82"/>
      <c r="AF498" s="82"/>
      <c r="AG498" s="82"/>
      <c r="AH498" s="82"/>
      <c r="AI498" s="82"/>
      <c r="AJ498" s="82"/>
      <c r="AK498" s="82"/>
      <c r="AL498" s="82"/>
      <c r="AM498" s="82"/>
      <c r="AN498" s="82"/>
      <c r="AO498" s="82"/>
      <c r="AP498" s="82"/>
      <c r="AQ498" s="82"/>
      <c r="AR498" s="82"/>
      <c r="AS498" s="82"/>
      <c r="AT498" s="82"/>
      <c r="AU498" s="82"/>
      <c r="AV498" s="82"/>
      <c r="AW498" s="82"/>
      <c r="AX498" s="82"/>
      <c r="AY498" s="82"/>
    </row>
    <row r="499" spans="1:51" ht="13.2">
      <c r="A499" s="92" t="s">
        <v>7543</v>
      </c>
      <c r="B499" s="92" t="s">
        <v>7544</v>
      </c>
      <c r="C499" s="92" t="s">
        <v>5078</v>
      </c>
      <c r="D499" s="92"/>
      <c r="E499" s="92"/>
      <c r="F499" s="92"/>
      <c r="G499" s="93"/>
      <c r="H499" s="93"/>
      <c r="I499" s="93"/>
      <c r="J499" s="94"/>
      <c r="K499" s="98"/>
      <c r="L499" s="82"/>
      <c r="M499" s="82"/>
      <c r="N499" s="82"/>
      <c r="O499" s="82"/>
      <c r="P499" s="82"/>
      <c r="Q499" s="82"/>
      <c r="R499" s="82"/>
      <c r="S499" s="82"/>
      <c r="T499" s="82"/>
      <c r="U499" s="82"/>
      <c r="V499" s="82"/>
      <c r="W499" s="82"/>
      <c r="X499" s="82"/>
      <c r="Y499" s="82"/>
      <c r="Z499" s="82"/>
      <c r="AA499" s="82"/>
      <c r="AB499" s="82"/>
      <c r="AC499" s="82"/>
      <c r="AD499" s="82"/>
      <c r="AE499" s="82"/>
      <c r="AF499" s="82"/>
      <c r="AG499" s="82"/>
      <c r="AH499" s="82"/>
      <c r="AI499" s="82"/>
      <c r="AJ499" s="82"/>
      <c r="AK499" s="82"/>
      <c r="AL499" s="82"/>
      <c r="AM499" s="82"/>
      <c r="AN499" s="82"/>
      <c r="AO499" s="82"/>
      <c r="AP499" s="82"/>
      <c r="AQ499" s="82"/>
      <c r="AR499" s="82"/>
      <c r="AS499" s="82"/>
      <c r="AT499" s="82"/>
      <c r="AU499" s="82"/>
      <c r="AV499" s="82"/>
      <c r="AW499" s="82"/>
      <c r="AX499" s="82"/>
      <c r="AY499" s="82"/>
    </row>
    <row r="500" spans="1:51" ht="13.2">
      <c r="A500" s="92" t="s">
        <v>7545</v>
      </c>
      <c r="B500" s="92" t="s">
        <v>7546</v>
      </c>
      <c r="C500" s="92" t="s">
        <v>5244</v>
      </c>
      <c r="D500" s="92"/>
      <c r="E500" s="92"/>
      <c r="F500" s="92"/>
      <c r="G500" s="93"/>
      <c r="H500" s="93"/>
      <c r="I500" s="93"/>
      <c r="J500" s="94"/>
      <c r="K500" s="98"/>
      <c r="L500" s="82"/>
      <c r="M500" s="82"/>
      <c r="N500" s="82"/>
      <c r="O500" s="82"/>
      <c r="P500" s="82"/>
      <c r="Q500" s="82"/>
      <c r="R500" s="82"/>
      <c r="S500" s="82"/>
      <c r="T500" s="82"/>
      <c r="U500" s="82"/>
      <c r="V500" s="82"/>
      <c r="W500" s="82"/>
      <c r="X500" s="82"/>
      <c r="Y500" s="82"/>
      <c r="Z500" s="82"/>
      <c r="AA500" s="82"/>
      <c r="AB500" s="82"/>
      <c r="AC500" s="82"/>
      <c r="AD500" s="82"/>
      <c r="AE500" s="82"/>
      <c r="AF500" s="82"/>
      <c r="AG500" s="82"/>
      <c r="AH500" s="82"/>
      <c r="AI500" s="82"/>
      <c r="AJ500" s="82"/>
      <c r="AK500" s="82"/>
      <c r="AL500" s="82"/>
      <c r="AM500" s="82"/>
      <c r="AN500" s="82"/>
      <c r="AO500" s="82"/>
      <c r="AP500" s="82"/>
      <c r="AQ500" s="82"/>
      <c r="AR500" s="82"/>
      <c r="AS500" s="82"/>
      <c r="AT500" s="82"/>
      <c r="AU500" s="82"/>
      <c r="AV500" s="82"/>
      <c r="AW500" s="82"/>
      <c r="AX500" s="82"/>
      <c r="AY500" s="82"/>
    </row>
    <row r="501" spans="1:51" ht="13.2">
      <c r="A501" s="92" t="s">
        <v>4838</v>
      </c>
      <c r="B501" s="92" t="s">
        <v>4841</v>
      </c>
      <c r="C501" s="92" t="s">
        <v>5078</v>
      </c>
      <c r="D501" s="92"/>
      <c r="E501" s="92"/>
      <c r="F501" s="92"/>
      <c r="G501" s="93"/>
      <c r="H501" s="93"/>
      <c r="I501" s="93"/>
      <c r="J501" s="94"/>
      <c r="K501" s="98"/>
      <c r="L501" s="82"/>
      <c r="M501" s="82"/>
      <c r="N501" s="82"/>
      <c r="O501" s="82"/>
      <c r="P501" s="82"/>
      <c r="Q501" s="82"/>
      <c r="R501" s="82"/>
      <c r="S501" s="82"/>
      <c r="T501" s="82"/>
      <c r="U501" s="82"/>
      <c r="V501" s="82"/>
      <c r="W501" s="82"/>
      <c r="X501" s="82"/>
      <c r="Y501" s="82"/>
      <c r="Z501" s="82"/>
      <c r="AA501" s="82"/>
      <c r="AB501" s="82"/>
      <c r="AC501" s="82"/>
      <c r="AD501" s="82"/>
      <c r="AE501" s="82"/>
      <c r="AF501" s="82"/>
      <c r="AG501" s="82"/>
      <c r="AH501" s="82"/>
      <c r="AI501" s="82"/>
      <c r="AJ501" s="82"/>
      <c r="AK501" s="82"/>
      <c r="AL501" s="82"/>
      <c r="AM501" s="82"/>
      <c r="AN501" s="82"/>
      <c r="AO501" s="82"/>
      <c r="AP501" s="82"/>
      <c r="AQ501" s="82"/>
      <c r="AR501" s="82"/>
      <c r="AS501" s="82"/>
      <c r="AT501" s="82"/>
      <c r="AU501" s="82"/>
      <c r="AV501" s="82"/>
      <c r="AW501" s="82"/>
      <c r="AX501" s="82"/>
      <c r="AY501" s="82"/>
    </row>
    <row r="502" spans="1:51" ht="13.2">
      <c r="A502" s="92" t="s">
        <v>7547</v>
      </c>
      <c r="B502" s="92" t="s">
        <v>7548</v>
      </c>
      <c r="C502" s="92" t="s">
        <v>5078</v>
      </c>
      <c r="D502" s="92"/>
      <c r="E502" s="92"/>
      <c r="F502" s="92"/>
      <c r="G502" s="93"/>
      <c r="H502" s="93"/>
      <c r="I502" s="93"/>
      <c r="J502" s="94"/>
      <c r="K502" s="98"/>
      <c r="L502" s="82"/>
      <c r="M502" s="82"/>
      <c r="N502" s="82"/>
      <c r="O502" s="82"/>
      <c r="P502" s="82"/>
      <c r="Q502" s="82"/>
      <c r="R502" s="82"/>
      <c r="S502" s="82"/>
      <c r="T502" s="82"/>
      <c r="U502" s="82"/>
      <c r="V502" s="82"/>
      <c r="W502" s="82"/>
      <c r="X502" s="82"/>
      <c r="Y502" s="82"/>
      <c r="Z502" s="82"/>
      <c r="AA502" s="82"/>
      <c r="AB502" s="82"/>
      <c r="AC502" s="82"/>
      <c r="AD502" s="82"/>
      <c r="AE502" s="82"/>
      <c r="AF502" s="82"/>
      <c r="AG502" s="82"/>
      <c r="AH502" s="82"/>
      <c r="AI502" s="82"/>
      <c r="AJ502" s="82"/>
      <c r="AK502" s="82"/>
      <c r="AL502" s="82"/>
      <c r="AM502" s="82"/>
      <c r="AN502" s="82"/>
      <c r="AO502" s="82"/>
      <c r="AP502" s="82"/>
      <c r="AQ502" s="82"/>
      <c r="AR502" s="82"/>
      <c r="AS502" s="82"/>
      <c r="AT502" s="82"/>
      <c r="AU502" s="82"/>
      <c r="AV502" s="82"/>
      <c r="AW502" s="82"/>
      <c r="AX502" s="82"/>
      <c r="AY502" s="82"/>
    </row>
    <row r="503" spans="1:51" ht="13.2">
      <c r="A503" s="92" t="s">
        <v>4905</v>
      </c>
      <c r="B503" s="92" t="s">
        <v>4908</v>
      </c>
      <c r="C503" s="92" t="s">
        <v>5078</v>
      </c>
      <c r="D503" s="92"/>
      <c r="E503" s="92"/>
      <c r="F503" s="92"/>
      <c r="G503" s="93"/>
      <c r="H503" s="93"/>
      <c r="I503" s="93"/>
      <c r="J503" s="94"/>
      <c r="K503" s="98"/>
      <c r="L503" s="82"/>
      <c r="M503" s="82"/>
      <c r="N503" s="82"/>
      <c r="O503" s="82"/>
      <c r="P503" s="82"/>
      <c r="Q503" s="82"/>
      <c r="R503" s="82"/>
      <c r="S503" s="82"/>
      <c r="T503" s="82"/>
      <c r="U503" s="82"/>
      <c r="V503" s="82"/>
      <c r="W503" s="82"/>
      <c r="X503" s="82"/>
      <c r="Y503" s="82"/>
      <c r="Z503" s="82"/>
      <c r="AA503" s="82"/>
      <c r="AB503" s="82"/>
      <c r="AC503" s="82"/>
      <c r="AD503" s="82"/>
      <c r="AE503" s="82"/>
      <c r="AF503" s="82"/>
      <c r="AG503" s="82"/>
      <c r="AH503" s="82"/>
      <c r="AI503" s="82"/>
      <c r="AJ503" s="82"/>
      <c r="AK503" s="82"/>
      <c r="AL503" s="82"/>
      <c r="AM503" s="82"/>
      <c r="AN503" s="82"/>
      <c r="AO503" s="82"/>
      <c r="AP503" s="82"/>
      <c r="AQ503" s="82"/>
      <c r="AR503" s="82"/>
      <c r="AS503" s="82"/>
      <c r="AT503" s="82"/>
      <c r="AU503" s="82"/>
      <c r="AV503" s="82"/>
      <c r="AW503" s="82"/>
      <c r="AX503" s="82"/>
      <c r="AY503" s="82"/>
    </row>
    <row r="504" spans="1:51" ht="13.2">
      <c r="A504" s="92" t="s">
        <v>7549</v>
      </c>
      <c r="B504" s="92" t="s">
        <v>7550</v>
      </c>
      <c r="C504" s="92" t="s">
        <v>5244</v>
      </c>
      <c r="D504" s="92"/>
      <c r="E504" s="92"/>
      <c r="F504" s="92"/>
      <c r="G504" s="93"/>
      <c r="H504" s="93"/>
      <c r="I504" s="93"/>
      <c r="J504" s="94"/>
      <c r="K504" s="98"/>
      <c r="L504" s="82"/>
      <c r="M504" s="82"/>
      <c r="N504" s="82"/>
      <c r="O504" s="82"/>
      <c r="P504" s="82"/>
      <c r="Q504" s="82"/>
      <c r="R504" s="82"/>
      <c r="S504" s="82"/>
      <c r="T504" s="82"/>
      <c r="U504" s="82"/>
      <c r="V504" s="82"/>
      <c r="W504" s="82"/>
      <c r="X504" s="82"/>
      <c r="Y504" s="82"/>
      <c r="Z504" s="82"/>
      <c r="AA504" s="82"/>
      <c r="AB504" s="82"/>
      <c r="AC504" s="82"/>
      <c r="AD504" s="82"/>
      <c r="AE504" s="82"/>
      <c r="AF504" s="82"/>
      <c r="AG504" s="82"/>
      <c r="AH504" s="82"/>
      <c r="AI504" s="82"/>
      <c r="AJ504" s="82"/>
      <c r="AK504" s="82"/>
      <c r="AL504" s="82"/>
      <c r="AM504" s="82"/>
      <c r="AN504" s="82"/>
      <c r="AO504" s="82"/>
      <c r="AP504" s="82"/>
      <c r="AQ504" s="82"/>
      <c r="AR504" s="82"/>
      <c r="AS504" s="82"/>
      <c r="AT504" s="82"/>
      <c r="AU504" s="82"/>
      <c r="AV504" s="82"/>
      <c r="AW504" s="82"/>
      <c r="AX504" s="82"/>
      <c r="AY504" s="82"/>
    </row>
    <row r="505" spans="1:51" ht="13.2">
      <c r="A505" s="92" t="s">
        <v>7551</v>
      </c>
      <c r="B505" s="92" t="s">
        <v>7552</v>
      </c>
      <c r="C505" s="92" t="s">
        <v>5244</v>
      </c>
      <c r="D505" s="92"/>
      <c r="E505" s="92"/>
      <c r="F505" s="92"/>
      <c r="G505" s="93"/>
      <c r="H505" s="93"/>
      <c r="I505" s="93"/>
      <c r="J505" s="94"/>
      <c r="K505" s="98"/>
      <c r="L505" s="82"/>
      <c r="M505" s="82"/>
      <c r="N505" s="82"/>
      <c r="O505" s="82"/>
      <c r="P505" s="82"/>
      <c r="Q505" s="82"/>
      <c r="R505" s="82"/>
      <c r="S505" s="82"/>
      <c r="T505" s="82"/>
      <c r="U505" s="82"/>
      <c r="V505" s="82"/>
      <c r="W505" s="82"/>
      <c r="X505" s="82"/>
      <c r="Y505" s="82"/>
      <c r="Z505" s="82"/>
      <c r="AA505" s="82"/>
      <c r="AB505" s="82"/>
      <c r="AC505" s="82"/>
      <c r="AD505" s="82"/>
      <c r="AE505" s="82"/>
      <c r="AF505" s="82"/>
      <c r="AG505" s="82"/>
      <c r="AH505" s="82"/>
      <c r="AI505" s="82"/>
      <c r="AJ505" s="82"/>
      <c r="AK505" s="82"/>
      <c r="AL505" s="82"/>
      <c r="AM505" s="82"/>
      <c r="AN505" s="82"/>
      <c r="AO505" s="82"/>
      <c r="AP505" s="82"/>
      <c r="AQ505" s="82"/>
      <c r="AR505" s="82"/>
      <c r="AS505" s="82"/>
      <c r="AT505" s="82"/>
      <c r="AU505" s="82"/>
      <c r="AV505" s="82"/>
      <c r="AW505" s="82"/>
      <c r="AX505" s="82"/>
      <c r="AY505" s="82"/>
    </row>
    <row r="506" spans="1:51" ht="13.2">
      <c r="A506" s="92" t="s">
        <v>7553</v>
      </c>
      <c r="B506" s="92" t="s">
        <v>7554</v>
      </c>
      <c r="C506" s="92" t="s">
        <v>5244</v>
      </c>
      <c r="D506" s="92"/>
      <c r="E506" s="92"/>
      <c r="F506" s="92"/>
      <c r="G506" s="93"/>
      <c r="H506" s="93"/>
      <c r="I506" s="93"/>
      <c r="J506" s="94"/>
      <c r="K506" s="98"/>
      <c r="L506" s="82"/>
      <c r="M506" s="82"/>
      <c r="N506" s="82"/>
      <c r="O506" s="82"/>
      <c r="P506" s="82"/>
      <c r="Q506" s="82"/>
      <c r="R506" s="82"/>
      <c r="S506" s="82"/>
      <c r="T506" s="82"/>
      <c r="U506" s="82"/>
      <c r="V506" s="82"/>
      <c r="W506" s="82"/>
      <c r="X506" s="82"/>
      <c r="Y506" s="82"/>
      <c r="Z506" s="82"/>
      <c r="AA506" s="82"/>
      <c r="AB506" s="82"/>
      <c r="AC506" s="82"/>
      <c r="AD506" s="82"/>
      <c r="AE506" s="82"/>
      <c r="AF506" s="82"/>
      <c r="AG506" s="82"/>
      <c r="AH506" s="82"/>
      <c r="AI506" s="82"/>
      <c r="AJ506" s="82"/>
      <c r="AK506" s="82"/>
      <c r="AL506" s="82"/>
      <c r="AM506" s="82"/>
      <c r="AN506" s="82"/>
      <c r="AO506" s="82"/>
      <c r="AP506" s="82"/>
      <c r="AQ506" s="82"/>
      <c r="AR506" s="82"/>
      <c r="AS506" s="82"/>
      <c r="AT506" s="82"/>
      <c r="AU506" s="82"/>
      <c r="AV506" s="82"/>
      <c r="AW506" s="82"/>
      <c r="AX506" s="82"/>
      <c r="AY506" s="82"/>
    </row>
    <row r="507" spans="1:51" ht="13.2">
      <c r="A507" s="92" t="s">
        <v>7555</v>
      </c>
      <c r="B507" s="92" t="s">
        <v>7556</v>
      </c>
      <c r="C507" s="92" t="s">
        <v>5244</v>
      </c>
      <c r="D507" s="92"/>
      <c r="E507" s="92"/>
      <c r="F507" s="92"/>
      <c r="G507" s="93"/>
      <c r="H507" s="93"/>
      <c r="I507" s="93"/>
      <c r="J507" s="94"/>
      <c r="K507" s="98"/>
      <c r="L507" s="82"/>
      <c r="M507" s="82"/>
      <c r="N507" s="82"/>
      <c r="O507" s="82"/>
      <c r="P507" s="82"/>
      <c r="Q507" s="82"/>
      <c r="R507" s="82"/>
      <c r="S507" s="82"/>
      <c r="T507" s="82"/>
      <c r="U507" s="82"/>
      <c r="V507" s="82"/>
      <c r="W507" s="82"/>
      <c r="X507" s="82"/>
      <c r="Y507" s="82"/>
      <c r="Z507" s="82"/>
      <c r="AA507" s="82"/>
      <c r="AB507" s="82"/>
      <c r="AC507" s="82"/>
      <c r="AD507" s="82"/>
      <c r="AE507" s="82"/>
      <c r="AF507" s="82"/>
      <c r="AG507" s="82"/>
      <c r="AH507" s="82"/>
      <c r="AI507" s="82"/>
      <c r="AJ507" s="82"/>
      <c r="AK507" s="82"/>
      <c r="AL507" s="82"/>
      <c r="AM507" s="82"/>
      <c r="AN507" s="82"/>
      <c r="AO507" s="82"/>
      <c r="AP507" s="82"/>
      <c r="AQ507" s="82"/>
      <c r="AR507" s="82"/>
      <c r="AS507" s="82"/>
      <c r="AT507" s="82"/>
      <c r="AU507" s="82"/>
      <c r="AV507" s="82"/>
      <c r="AW507" s="82"/>
      <c r="AX507" s="82"/>
      <c r="AY507" s="82"/>
    </row>
    <row r="508" spans="1:51" ht="13.2">
      <c r="A508" s="92" t="s">
        <v>7557</v>
      </c>
      <c r="B508" s="92" t="s">
        <v>7558</v>
      </c>
      <c r="C508" s="92" t="s">
        <v>5244</v>
      </c>
      <c r="D508" s="92"/>
      <c r="E508" s="92"/>
      <c r="F508" s="92"/>
      <c r="G508" s="93"/>
      <c r="H508" s="93"/>
      <c r="I508" s="93"/>
      <c r="J508" s="94"/>
      <c r="K508" s="98"/>
      <c r="L508" s="82"/>
      <c r="M508" s="82"/>
      <c r="N508" s="82"/>
      <c r="O508" s="82"/>
      <c r="P508" s="82"/>
      <c r="Q508" s="82"/>
      <c r="R508" s="82"/>
      <c r="S508" s="82"/>
      <c r="T508" s="82"/>
      <c r="U508" s="82"/>
      <c r="V508" s="82"/>
      <c r="W508" s="82"/>
      <c r="X508" s="82"/>
      <c r="Y508" s="82"/>
      <c r="Z508" s="82"/>
      <c r="AA508" s="82"/>
      <c r="AB508" s="82"/>
      <c r="AC508" s="82"/>
      <c r="AD508" s="82"/>
      <c r="AE508" s="82"/>
      <c r="AF508" s="82"/>
      <c r="AG508" s="82"/>
      <c r="AH508" s="82"/>
      <c r="AI508" s="82"/>
      <c r="AJ508" s="82"/>
      <c r="AK508" s="82"/>
      <c r="AL508" s="82"/>
      <c r="AM508" s="82"/>
      <c r="AN508" s="82"/>
      <c r="AO508" s="82"/>
      <c r="AP508" s="82"/>
      <c r="AQ508" s="82"/>
      <c r="AR508" s="82"/>
      <c r="AS508" s="82"/>
      <c r="AT508" s="82"/>
      <c r="AU508" s="82"/>
      <c r="AV508" s="82"/>
      <c r="AW508" s="82"/>
      <c r="AX508" s="82"/>
      <c r="AY508" s="82"/>
    </row>
    <row r="509" spans="1:51" ht="13.2">
      <c r="A509" s="92" t="s">
        <v>7559</v>
      </c>
      <c r="B509" s="92" t="s">
        <v>7560</v>
      </c>
      <c r="C509" s="92" t="s">
        <v>5244</v>
      </c>
      <c r="D509" s="92"/>
      <c r="E509" s="92"/>
      <c r="F509" s="92"/>
      <c r="G509" s="93"/>
      <c r="H509" s="93"/>
      <c r="I509" s="93"/>
      <c r="J509" s="94"/>
      <c r="K509" s="98"/>
      <c r="L509" s="82"/>
      <c r="M509" s="82"/>
      <c r="N509" s="82"/>
      <c r="O509" s="82"/>
      <c r="P509" s="82"/>
      <c r="Q509" s="82"/>
      <c r="R509" s="82"/>
      <c r="S509" s="82"/>
      <c r="T509" s="82"/>
      <c r="U509" s="82"/>
      <c r="V509" s="82"/>
      <c r="W509" s="82"/>
      <c r="X509" s="82"/>
      <c r="Y509" s="82"/>
      <c r="Z509" s="82"/>
      <c r="AA509" s="82"/>
      <c r="AB509" s="82"/>
      <c r="AC509" s="82"/>
      <c r="AD509" s="82"/>
      <c r="AE509" s="82"/>
      <c r="AF509" s="82"/>
      <c r="AG509" s="82"/>
      <c r="AH509" s="82"/>
      <c r="AI509" s="82"/>
      <c r="AJ509" s="82"/>
      <c r="AK509" s="82"/>
      <c r="AL509" s="82"/>
      <c r="AM509" s="82"/>
      <c r="AN509" s="82"/>
      <c r="AO509" s="82"/>
      <c r="AP509" s="82"/>
      <c r="AQ509" s="82"/>
      <c r="AR509" s="82"/>
      <c r="AS509" s="82"/>
      <c r="AT509" s="82"/>
      <c r="AU509" s="82"/>
      <c r="AV509" s="82"/>
      <c r="AW509" s="82"/>
      <c r="AX509" s="82"/>
      <c r="AY509" s="82"/>
    </row>
    <row r="510" spans="1:51" ht="13.2">
      <c r="A510" s="92" t="s">
        <v>7561</v>
      </c>
      <c r="B510" s="92" t="s">
        <v>7562</v>
      </c>
      <c r="C510" s="92" t="s">
        <v>5244</v>
      </c>
      <c r="D510" s="92"/>
      <c r="E510" s="92"/>
      <c r="F510" s="92"/>
      <c r="G510" s="93"/>
      <c r="H510" s="93"/>
      <c r="I510" s="93"/>
      <c r="J510" s="94"/>
      <c r="K510" s="98"/>
      <c r="L510" s="82"/>
      <c r="M510" s="82"/>
      <c r="N510" s="82"/>
      <c r="O510" s="82"/>
      <c r="P510" s="82"/>
      <c r="Q510" s="82"/>
      <c r="R510" s="82"/>
      <c r="S510" s="82"/>
      <c r="T510" s="82"/>
      <c r="U510" s="82"/>
      <c r="V510" s="82"/>
      <c r="W510" s="82"/>
      <c r="X510" s="82"/>
      <c r="Y510" s="82"/>
      <c r="Z510" s="82"/>
      <c r="AA510" s="82"/>
      <c r="AB510" s="82"/>
      <c r="AC510" s="82"/>
      <c r="AD510" s="82"/>
      <c r="AE510" s="82"/>
      <c r="AF510" s="82"/>
      <c r="AG510" s="82"/>
      <c r="AH510" s="82"/>
      <c r="AI510" s="82"/>
      <c r="AJ510" s="82"/>
      <c r="AK510" s="82"/>
      <c r="AL510" s="82"/>
      <c r="AM510" s="82"/>
      <c r="AN510" s="82"/>
      <c r="AO510" s="82"/>
      <c r="AP510" s="82"/>
      <c r="AQ510" s="82"/>
      <c r="AR510" s="82"/>
      <c r="AS510" s="82"/>
      <c r="AT510" s="82"/>
      <c r="AU510" s="82"/>
      <c r="AV510" s="82"/>
      <c r="AW510" s="82"/>
      <c r="AX510" s="82"/>
      <c r="AY510" s="82"/>
    </row>
    <row r="511" spans="1:51" ht="13.2">
      <c r="A511" s="92" t="s">
        <v>7563</v>
      </c>
      <c r="B511" s="92" t="s">
        <v>7564</v>
      </c>
      <c r="C511" s="92" t="s">
        <v>5244</v>
      </c>
      <c r="D511" s="92"/>
      <c r="E511" s="92"/>
      <c r="F511" s="92"/>
      <c r="G511" s="93"/>
      <c r="H511" s="93"/>
      <c r="I511" s="93"/>
      <c r="J511" s="94"/>
      <c r="K511" s="98"/>
      <c r="L511" s="82"/>
      <c r="M511" s="82"/>
      <c r="N511" s="82"/>
      <c r="O511" s="82"/>
      <c r="P511" s="82"/>
      <c r="Q511" s="82"/>
      <c r="R511" s="82"/>
      <c r="S511" s="82"/>
      <c r="T511" s="82"/>
      <c r="U511" s="82"/>
      <c r="V511" s="82"/>
      <c r="W511" s="82"/>
      <c r="X511" s="82"/>
      <c r="Y511" s="82"/>
      <c r="Z511" s="82"/>
      <c r="AA511" s="82"/>
      <c r="AB511" s="82"/>
      <c r="AC511" s="82"/>
      <c r="AD511" s="82"/>
      <c r="AE511" s="82"/>
      <c r="AF511" s="82"/>
      <c r="AG511" s="82"/>
      <c r="AH511" s="82"/>
      <c r="AI511" s="82"/>
      <c r="AJ511" s="82"/>
      <c r="AK511" s="82"/>
      <c r="AL511" s="82"/>
      <c r="AM511" s="82"/>
      <c r="AN511" s="82"/>
      <c r="AO511" s="82"/>
      <c r="AP511" s="82"/>
      <c r="AQ511" s="82"/>
      <c r="AR511" s="82"/>
      <c r="AS511" s="82"/>
      <c r="AT511" s="82"/>
      <c r="AU511" s="82"/>
      <c r="AV511" s="82"/>
      <c r="AW511" s="82"/>
      <c r="AX511" s="82"/>
      <c r="AY511" s="82"/>
    </row>
    <row r="512" spans="1:51" ht="13.2">
      <c r="A512" s="92" t="s">
        <v>7565</v>
      </c>
      <c r="B512" s="92" t="s">
        <v>7566</v>
      </c>
      <c r="C512" s="92" t="s">
        <v>5244</v>
      </c>
      <c r="D512" s="92"/>
      <c r="E512" s="92"/>
      <c r="F512" s="92"/>
      <c r="G512" s="93"/>
      <c r="H512" s="93"/>
      <c r="I512" s="93"/>
      <c r="J512" s="94"/>
      <c r="K512" s="98"/>
      <c r="L512" s="82"/>
      <c r="M512" s="82"/>
      <c r="N512" s="82"/>
      <c r="O512" s="82"/>
      <c r="P512" s="82"/>
      <c r="Q512" s="82"/>
      <c r="R512" s="82"/>
      <c r="S512" s="82"/>
      <c r="T512" s="82"/>
      <c r="U512" s="82"/>
      <c r="V512" s="82"/>
      <c r="W512" s="82"/>
      <c r="X512" s="82"/>
      <c r="Y512" s="82"/>
      <c r="Z512" s="82"/>
      <c r="AA512" s="82"/>
      <c r="AB512" s="82"/>
      <c r="AC512" s="82"/>
      <c r="AD512" s="82"/>
      <c r="AE512" s="82"/>
      <c r="AF512" s="82"/>
      <c r="AG512" s="82"/>
      <c r="AH512" s="82"/>
      <c r="AI512" s="82"/>
      <c r="AJ512" s="82"/>
      <c r="AK512" s="82"/>
      <c r="AL512" s="82"/>
      <c r="AM512" s="82"/>
      <c r="AN512" s="82"/>
      <c r="AO512" s="82"/>
      <c r="AP512" s="82"/>
      <c r="AQ512" s="82"/>
      <c r="AR512" s="82"/>
      <c r="AS512" s="82"/>
      <c r="AT512" s="82"/>
      <c r="AU512" s="82"/>
      <c r="AV512" s="82"/>
      <c r="AW512" s="82"/>
      <c r="AX512" s="82"/>
      <c r="AY512" s="82"/>
    </row>
    <row r="513" spans="1:51" ht="13.2">
      <c r="A513" s="92" t="s">
        <v>7567</v>
      </c>
      <c r="B513" s="92" t="s">
        <v>7568</v>
      </c>
      <c r="C513" s="92" t="s">
        <v>5244</v>
      </c>
      <c r="D513" s="92"/>
      <c r="E513" s="92"/>
      <c r="F513" s="92"/>
      <c r="G513" s="93"/>
      <c r="H513" s="93"/>
      <c r="I513" s="93"/>
      <c r="J513" s="94"/>
      <c r="K513" s="98"/>
      <c r="L513" s="82"/>
      <c r="M513" s="82"/>
      <c r="N513" s="82"/>
      <c r="O513" s="82"/>
      <c r="P513" s="82"/>
      <c r="Q513" s="82"/>
      <c r="R513" s="82"/>
      <c r="S513" s="82"/>
      <c r="T513" s="82"/>
      <c r="U513" s="82"/>
      <c r="V513" s="82"/>
      <c r="W513" s="82"/>
      <c r="X513" s="82"/>
      <c r="Y513" s="82"/>
      <c r="Z513" s="82"/>
      <c r="AA513" s="82"/>
      <c r="AB513" s="82"/>
      <c r="AC513" s="82"/>
      <c r="AD513" s="82"/>
      <c r="AE513" s="82"/>
      <c r="AF513" s="82"/>
      <c r="AG513" s="82"/>
      <c r="AH513" s="82"/>
      <c r="AI513" s="82"/>
      <c r="AJ513" s="82"/>
      <c r="AK513" s="82"/>
      <c r="AL513" s="82"/>
      <c r="AM513" s="82"/>
      <c r="AN513" s="82"/>
      <c r="AO513" s="82"/>
      <c r="AP513" s="82"/>
      <c r="AQ513" s="82"/>
      <c r="AR513" s="82"/>
      <c r="AS513" s="82"/>
      <c r="AT513" s="82"/>
      <c r="AU513" s="82"/>
      <c r="AV513" s="82"/>
      <c r="AW513" s="82"/>
      <c r="AX513" s="82"/>
      <c r="AY513" s="82"/>
    </row>
    <row r="514" spans="1:51" ht="13.2">
      <c r="A514" s="92" t="s">
        <v>7569</v>
      </c>
      <c r="B514" s="92" t="s">
        <v>7570</v>
      </c>
      <c r="C514" s="92" t="s">
        <v>5244</v>
      </c>
      <c r="D514" s="92"/>
      <c r="E514" s="92"/>
      <c r="F514" s="92"/>
      <c r="G514" s="93"/>
      <c r="H514" s="93"/>
      <c r="I514" s="93"/>
      <c r="J514" s="94"/>
      <c r="K514" s="98"/>
      <c r="L514" s="82"/>
      <c r="M514" s="82"/>
      <c r="N514" s="82"/>
      <c r="O514" s="82"/>
      <c r="P514" s="82"/>
      <c r="Q514" s="82"/>
      <c r="R514" s="82"/>
      <c r="S514" s="82"/>
      <c r="T514" s="82"/>
      <c r="U514" s="82"/>
      <c r="V514" s="82"/>
      <c r="W514" s="82"/>
      <c r="X514" s="82"/>
      <c r="Y514" s="82"/>
      <c r="Z514" s="82"/>
      <c r="AA514" s="82"/>
      <c r="AB514" s="82"/>
      <c r="AC514" s="82"/>
      <c r="AD514" s="82"/>
      <c r="AE514" s="82"/>
      <c r="AF514" s="82"/>
      <c r="AG514" s="82"/>
      <c r="AH514" s="82"/>
      <c r="AI514" s="82"/>
      <c r="AJ514" s="82"/>
      <c r="AK514" s="82"/>
      <c r="AL514" s="82"/>
      <c r="AM514" s="82"/>
      <c r="AN514" s="82"/>
      <c r="AO514" s="82"/>
      <c r="AP514" s="82"/>
      <c r="AQ514" s="82"/>
      <c r="AR514" s="82"/>
      <c r="AS514" s="82"/>
      <c r="AT514" s="82"/>
      <c r="AU514" s="82"/>
      <c r="AV514" s="82"/>
      <c r="AW514" s="82"/>
      <c r="AX514" s="82"/>
      <c r="AY514" s="82"/>
    </row>
    <row r="515" spans="1:51" ht="13.2">
      <c r="A515" s="92" t="s">
        <v>7571</v>
      </c>
      <c r="B515" s="92" t="s">
        <v>7572</v>
      </c>
      <c r="C515" s="92" t="s">
        <v>5244</v>
      </c>
      <c r="D515" s="92"/>
      <c r="E515" s="92"/>
      <c r="F515" s="92"/>
      <c r="G515" s="93"/>
      <c r="H515" s="93"/>
      <c r="I515" s="93"/>
      <c r="J515" s="94"/>
      <c r="K515" s="98"/>
      <c r="L515" s="82"/>
      <c r="M515" s="82"/>
      <c r="N515" s="82"/>
      <c r="O515" s="82"/>
      <c r="P515" s="82"/>
      <c r="Q515" s="82"/>
      <c r="R515" s="82"/>
      <c r="S515" s="82"/>
      <c r="T515" s="82"/>
      <c r="U515" s="82"/>
      <c r="V515" s="82"/>
      <c r="W515" s="82"/>
      <c r="X515" s="82"/>
      <c r="Y515" s="82"/>
      <c r="Z515" s="82"/>
      <c r="AA515" s="82"/>
      <c r="AB515" s="82"/>
      <c r="AC515" s="82"/>
      <c r="AD515" s="82"/>
      <c r="AE515" s="82"/>
      <c r="AF515" s="82"/>
      <c r="AG515" s="82"/>
      <c r="AH515" s="82"/>
      <c r="AI515" s="82"/>
      <c r="AJ515" s="82"/>
      <c r="AK515" s="82"/>
      <c r="AL515" s="82"/>
      <c r="AM515" s="82"/>
      <c r="AN515" s="82"/>
      <c r="AO515" s="82"/>
      <c r="AP515" s="82"/>
      <c r="AQ515" s="82"/>
      <c r="AR515" s="82"/>
      <c r="AS515" s="82"/>
      <c r="AT515" s="82"/>
      <c r="AU515" s="82"/>
      <c r="AV515" s="82"/>
      <c r="AW515" s="82"/>
      <c r="AX515" s="82"/>
      <c r="AY515" s="82"/>
    </row>
    <row r="516" spans="1:51" ht="13.2">
      <c r="A516" s="92" t="s">
        <v>7573</v>
      </c>
      <c r="B516" s="92" t="s">
        <v>7574</v>
      </c>
      <c r="C516" s="92" t="s">
        <v>5078</v>
      </c>
      <c r="D516" s="92"/>
      <c r="E516" s="92"/>
      <c r="F516" s="92"/>
      <c r="G516" s="93"/>
      <c r="H516" s="93"/>
      <c r="I516" s="93"/>
      <c r="J516" s="94"/>
      <c r="K516" s="98"/>
      <c r="L516" s="82"/>
      <c r="M516" s="82"/>
      <c r="N516" s="82"/>
      <c r="O516" s="82"/>
      <c r="P516" s="82"/>
      <c r="Q516" s="82"/>
      <c r="R516" s="82"/>
      <c r="S516" s="82"/>
      <c r="T516" s="82"/>
      <c r="U516" s="82"/>
      <c r="V516" s="82"/>
      <c r="W516" s="82"/>
      <c r="X516" s="82"/>
      <c r="Y516" s="82"/>
      <c r="Z516" s="82"/>
      <c r="AA516" s="82"/>
      <c r="AB516" s="82"/>
      <c r="AC516" s="82"/>
      <c r="AD516" s="82"/>
      <c r="AE516" s="82"/>
      <c r="AF516" s="82"/>
      <c r="AG516" s="82"/>
      <c r="AH516" s="82"/>
      <c r="AI516" s="82"/>
      <c r="AJ516" s="82"/>
      <c r="AK516" s="82"/>
      <c r="AL516" s="82"/>
      <c r="AM516" s="82"/>
      <c r="AN516" s="82"/>
      <c r="AO516" s="82"/>
      <c r="AP516" s="82"/>
      <c r="AQ516" s="82"/>
      <c r="AR516" s="82"/>
      <c r="AS516" s="82"/>
      <c r="AT516" s="82"/>
      <c r="AU516" s="82"/>
      <c r="AV516" s="82"/>
      <c r="AW516" s="82"/>
      <c r="AX516" s="82"/>
      <c r="AY516" s="82"/>
    </row>
    <row r="517" spans="1:51" ht="13.2">
      <c r="A517" s="92" t="s">
        <v>7575</v>
      </c>
      <c r="B517" s="92" t="s">
        <v>7576</v>
      </c>
      <c r="C517" s="92" t="s">
        <v>5078</v>
      </c>
      <c r="D517" s="92"/>
      <c r="E517" s="92"/>
      <c r="F517" s="92"/>
      <c r="G517" s="93"/>
      <c r="H517" s="93"/>
      <c r="I517" s="93"/>
      <c r="J517" s="94"/>
      <c r="K517" s="98"/>
      <c r="L517" s="82"/>
      <c r="M517" s="82"/>
      <c r="N517" s="82"/>
      <c r="O517" s="82"/>
      <c r="P517" s="82"/>
      <c r="Q517" s="82"/>
      <c r="R517" s="82"/>
      <c r="S517" s="82"/>
      <c r="T517" s="82"/>
      <c r="U517" s="82"/>
      <c r="V517" s="82"/>
      <c r="W517" s="82"/>
      <c r="X517" s="82"/>
      <c r="Y517" s="82"/>
      <c r="Z517" s="82"/>
      <c r="AA517" s="82"/>
      <c r="AB517" s="82"/>
      <c r="AC517" s="82"/>
      <c r="AD517" s="82"/>
      <c r="AE517" s="82"/>
      <c r="AF517" s="82"/>
      <c r="AG517" s="82"/>
      <c r="AH517" s="82"/>
      <c r="AI517" s="82"/>
      <c r="AJ517" s="82"/>
      <c r="AK517" s="82"/>
      <c r="AL517" s="82"/>
      <c r="AM517" s="82"/>
      <c r="AN517" s="82"/>
      <c r="AO517" s="82"/>
      <c r="AP517" s="82"/>
      <c r="AQ517" s="82"/>
      <c r="AR517" s="82"/>
      <c r="AS517" s="82"/>
      <c r="AT517" s="82"/>
      <c r="AU517" s="82"/>
      <c r="AV517" s="82"/>
      <c r="AW517" s="82"/>
      <c r="AX517" s="82"/>
      <c r="AY517" s="82"/>
    </row>
    <row r="518" spans="1:51" ht="13.2">
      <c r="A518" s="92" t="s">
        <v>7577</v>
      </c>
      <c r="B518" s="92" t="s">
        <v>7578</v>
      </c>
      <c r="C518" s="92" t="s">
        <v>5078</v>
      </c>
      <c r="D518" s="92"/>
      <c r="E518" s="92"/>
      <c r="F518" s="92"/>
      <c r="G518" s="93"/>
      <c r="H518" s="93"/>
      <c r="I518" s="93"/>
      <c r="J518" s="94"/>
      <c r="K518" s="98"/>
      <c r="L518" s="82"/>
      <c r="M518" s="82"/>
      <c r="N518" s="82"/>
      <c r="O518" s="82"/>
      <c r="P518" s="82"/>
      <c r="Q518" s="82"/>
      <c r="R518" s="82"/>
      <c r="S518" s="82"/>
      <c r="T518" s="82"/>
      <c r="U518" s="82"/>
      <c r="V518" s="82"/>
      <c r="W518" s="82"/>
      <c r="X518" s="82"/>
      <c r="Y518" s="82"/>
      <c r="Z518" s="82"/>
      <c r="AA518" s="82"/>
      <c r="AB518" s="82"/>
      <c r="AC518" s="82"/>
      <c r="AD518" s="82"/>
      <c r="AE518" s="82"/>
      <c r="AF518" s="82"/>
      <c r="AG518" s="82"/>
      <c r="AH518" s="82"/>
      <c r="AI518" s="82"/>
      <c r="AJ518" s="82"/>
      <c r="AK518" s="82"/>
      <c r="AL518" s="82"/>
      <c r="AM518" s="82"/>
      <c r="AN518" s="82"/>
      <c r="AO518" s="82"/>
      <c r="AP518" s="82"/>
      <c r="AQ518" s="82"/>
      <c r="AR518" s="82"/>
      <c r="AS518" s="82"/>
      <c r="AT518" s="82"/>
      <c r="AU518" s="82"/>
      <c r="AV518" s="82"/>
      <c r="AW518" s="82"/>
      <c r="AX518" s="82"/>
      <c r="AY518" s="82"/>
    </row>
    <row r="519" spans="1:51" ht="13.2">
      <c r="A519" s="92" t="s">
        <v>7579</v>
      </c>
      <c r="B519" s="92" t="s">
        <v>7580</v>
      </c>
      <c r="C519" s="92" t="s">
        <v>5078</v>
      </c>
      <c r="D519" s="92"/>
      <c r="E519" s="92"/>
      <c r="F519" s="92"/>
      <c r="G519" s="93"/>
      <c r="H519" s="93"/>
      <c r="I519" s="93"/>
      <c r="J519" s="94"/>
      <c r="K519" s="98"/>
      <c r="L519" s="82"/>
      <c r="M519" s="82"/>
      <c r="N519" s="82"/>
      <c r="O519" s="82"/>
      <c r="P519" s="82"/>
      <c r="Q519" s="82"/>
      <c r="R519" s="82"/>
      <c r="S519" s="82"/>
      <c r="T519" s="82"/>
      <c r="U519" s="82"/>
      <c r="V519" s="82"/>
      <c r="W519" s="82"/>
      <c r="X519" s="82"/>
      <c r="Y519" s="82"/>
      <c r="Z519" s="82"/>
      <c r="AA519" s="82"/>
      <c r="AB519" s="82"/>
      <c r="AC519" s="82"/>
      <c r="AD519" s="82"/>
      <c r="AE519" s="82"/>
      <c r="AF519" s="82"/>
      <c r="AG519" s="82"/>
      <c r="AH519" s="82"/>
      <c r="AI519" s="82"/>
      <c r="AJ519" s="82"/>
      <c r="AK519" s="82"/>
      <c r="AL519" s="82"/>
      <c r="AM519" s="82"/>
      <c r="AN519" s="82"/>
      <c r="AO519" s="82"/>
      <c r="AP519" s="82"/>
      <c r="AQ519" s="82"/>
      <c r="AR519" s="82"/>
      <c r="AS519" s="82"/>
      <c r="AT519" s="82"/>
      <c r="AU519" s="82"/>
      <c r="AV519" s="82"/>
      <c r="AW519" s="82"/>
      <c r="AX519" s="82"/>
      <c r="AY519" s="82"/>
    </row>
    <row r="520" spans="1:51" ht="13.2">
      <c r="A520" s="92" t="s">
        <v>7581</v>
      </c>
      <c r="B520" s="92" t="s">
        <v>7582</v>
      </c>
      <c r="C520" s="92" t="s">
        <v>5078</v>
      </c>
      <c r="D520" s="92"/>
      <c r="E520" s="92"/>
      <c r="F520" s="92"/>
      <c r="G520" s="93"/>
      <c r="H520" s="93"/>
      <c r="I520" s="93"/>
      <c r="J520" s="94"/>
      <c r="K520" s="98"/>
      <c r="L520" s="82"/>
      <c r="M520" s="82"/>
      <c r="N520" s="82"/>
      <c r="O520" s="82"/>
      <c r="P520" s="82"/>
      <c r="Q520" s="82"/>
      <c r="R520" s="82"/>
      <c r="S520" s="82"/>
      <c r="T520" s="82"/>
      <c r="U520" s="82"/>
      <c r="V520" s="82"/>
      <c r="W520" s="82"/>
      <c r="X520" s="82"/>
      <c r="Y520" s="82"/>
      <c r="Z520" s="82"/>
      <c r="AA520" s="82"/>
      <c r="AB520" s="82"/>
      <c r="AC520" s="82"/>
      <c r="AD520" s="82"/>
      <c r="AE520" s="82"/>
      <c r="AF520" s="82"/>
      <c r="AG520" s="82"/>
      <c r="AH520" s="82"/>
      <c r="AI520" s="82"/>
      <c r="AJ520" s="82"/>
      <c r="AK520" s="82"/>
      <c r="AL520" s="82"/>
      <c r="AM520" s="82"/>
      <c r="AN520" s="82"/>
      <c r="AO520" s="82"/>
      <c r="AP520" s="82"/>
      <c r="AQ520" s="82"/>
      <c r="AR520" s="82"/>
      <c r="AS520" s="82"/>
      <c r="AT520" s="82"/>
      <c r="AU520" s="82"/>
      <c r="AV520" s="82"/>
      <c r="AW520" s="82"/>
      <c r="AX520" s="82"/>
      <c r="AY520" s="82"/>
    </row>
    <row r="521" spans="1:51" ht="13.2">
      <c r="A521" s="92" t="s">
        <v>7583</v>
      </c>
      <c r="B521" s="92" t="s">
        <v>7584</v>
      </c>
      <c r="C521" s="92" t="s">
        <v>5078</v>
      </c>
      <c r="D521" s="92"/>
      <c r="E521" s="92"/>
      <c r="F521" s="92"/>
      <c r="G521" s="93"/>
      <c r="H521" s="93"/>
      <c r="I521" s="93"/>
      <c r="J521" s="94"/>
      <c r="K521" s="98"/>
      <c r="L521" s="82"/>
      <c r="M521" s="82"/>
      <c r="N521" s="82"/>
      <c r="O521" s="82"/>
      <c r="P521" s="82"/>
      <c r="Q521" s="82"/>
      <c r="R521" s="82"/>
      <c r="S521" s="82"/>
      <c r="T521" s="82"/>
      <c r="U521" s="82"/>
      <c r="V521" s="82"/>
      <c r="W521" s="82"/>
      <c r="X521" s="82"/>
      <c r="Y521" s="82"/>
      <c r="Z521" s="82"/>
      <c r="AA521" s="82"/>
      <c r="AB521" s="82"/>
      <c r="AC521" s="82"/>
      <c r="AD521" s="82"/>
      <c r="AE521" s="82"/>
      <c r="AF521" s="82"/>
      <c r="AG521" s="82"/>
      <c r="AH521" s="82"/>
      <c r="AI521" s="82"/>
      <c r="AJ521" s="82"/>
      <c r="AK521" s="82"/>
      <c r="AL521" s="82"/>
      <c r="AM521" s="82"/>
      <c r="AN521" s="82"/>
      <c r="AO521" s="82"/>
      <c r="AP521" s="82"/>
      <c r="AQ521" s="82"/>
      <c r="AR521" s="82"/>
      <c r="AS521" s="82"/>
      <c r="AT521" s="82"/>
      <c r="AU521" s="82"/>
      <c r="AV521" s="82"/>
      <c r="AW521" s="82"/>
      <c r="AX521" s="82"/>
      <c r="AY521" s="82"/>
    </row>
    <row r="522" spans="1:51" ht="13.2">
      <c r="A522" s="92" t="s">
        <v>7585</v>
      </c>
      <c r="B522" s="92" t="s">
        <v>7586</v>
      </c>
      <c r="C522" s="92" t="s">
        <v>5078</v>
      </c>
      <c r="D522" s="92"/>
      <c r="E522" s="92"/>
      <c r="F522" s="92"/>
      <c r="G522" s="93"/>
      <c r="H522" s="93"/>
      <c r="I522" s="93"/>
      <c r="J522" s="94"/>
      <c r="K522" s="98"/>
      <c r="L522" s="82"/>
      <c r="M522" s="82"/>
      <c r="N522" s="82"/>
      <c r="O522" s="82"/>
      <c r="P522" s="82"/>
      <c r="Q522" s="82"/>
      <c r="R522" s="82"/>
      <c r="S522" s="82"/>
      <c r="T522" s="82"/>
      <c r="U522" s="82"/>
      <c r="V522" s="82"/>
      <c r="W522" s="82"/>
      <c r="X522" s="82"/>
      <c r="Y522" s="82"/>
      <c r="Z522" s="82"/>
      <c r="AA522" s="82"/>
      <c r="AB522" s="82"/>
      <c r="AC522" s="82"/>
      <c r="AD522" s="82"/>
      <c r="AE522" s="82"/>
      <c r="AF522" s="82"/>
      <c r="AG522" s="82"/>
      <c r="AH522" s="82"/>
      <c r="AI522" s="82"/>
      <c r="AJ522" s="82"/>
      <c r="AK522" s="82"/>
      <c r="AL522" s="82"/>
      <c r="AM522" s="82"/>
      <c r="AN522" s="82"/>
      <c r="AO522" s="82"/>
      <c r="AP522" s="82"/>
      <c r="AQ522" s="82"/>
      <c r="AR522" s="82"/>
      <c r="AS522" s="82"/>
      <c r="AT522" s="82"/>
      <c r="AU522" s="82"/>
      <c r="AV522" s="82"/>
      <c r="AW522" s="82"/>
      <c r="AX522" s="82"/>
      <c r="AY522" s="82"/>
    </row>
    <row r="523" spans="1:51" ht="13.2">
      <c r="A523" s="92" t="s">
        <v>7587</v>
      </c>
      <c r="B523" s="92" t="s">
        <v>7588</v>
      </c>
      <c r="C523" s="92" t="s">
        <v>5244</v>
      </c>
      <c r="D523" s="92"/>
      <c r="E523" s="92"/>
      <c r="F523" s="92"/>
      <c r="G523" s="93"/>
      <c r="H523" s="93"/>
      <c r="I523" s="93"/>
      <c r="J523" s="94"/>
      <c r="K523" s="98"/>
      <c r="L523" s="82"/>
      <c r="M523" s="82"/>
      <c r="N523" s="82"/>
      <c r="O523" s="82"/>
      <c r="P523" s="82"/>
      <c r="Q523" s="82"/>
      <c r="R523" s="82"/>
      <c r="S523" s="82"/>
      <c r="T523" s="82"/>
      <c r="U523" s="82"/>
      <c r="V523" s="82"/>
      <c r="W523" s="82"/>
      <c r="X523" s="82"/>
      <c r="Y523" s="82"/>
      <c r="Z523" s="82"/>
      <c r="AA523" s="82"/>
      <c r="AB523" s="82"/>
      <c r="AC523" s="82"/>
      <c r="AD523" s="82"/>
      <c r="AE523" s="82"/>
      <c r="AF523" s="82"/>
      <c r="AG523" s="82"/>
      <c r="AH523" s="82"/>
      <c r="AI523" s="82"/>
      <c r="AJ523" s="82"/>
      <c r="AK523" s="82"/>
      <c r="AL523" s="82"/>
      <c r="AM523" s="82"/>
      <c r="AN523" s="82"/>
      <c r="AO523" s="82"/>
      <c r="AP523" s="82"/>
      <c r="AQ523" s="82"/>
      <c r="AR523" s="82"/>
      <c r="AS523" s="82"/>
      <c r="AT523" s="82"/>
      <c r="AU523" s="82"/>
      <c r="AV523" s="82"/>
      <c r="AW523" s="82"/>
      <c r="AX523" s="82"/>
      <c r="AY523" s="82"/>
    </row>
    <row r="524" spans="1:51" ht="13.2">
      <c r="A524" s="92" t="s">
        <v>7589</v>
      </c>
      <c r="B524" s="92" t="s">
        <v>7590</v>
      </c>
      <c r="C524" s="92" t="s">
        <v>5244</v>
      </c>
      <c r="D524" s="92"/>
      <c r="E524" s="92"/>
      <c r="F524" s="92"/>
      <c r="G524" s="93"/>
      <c r="H524" s="93"/>
      <c r="I524" s="93"/>
      <c r="J524" s="94"/>
      <c r="K524" s="98"/>
      <c r="L524" s="82"/>
      <c r="M524" s="82"/>
      <c r="N524" s="82"/>
      <c r="O524" s="82"/>
      <c r="P524" s="82"/>
      <c r="Q524" s="82"/>
      <c r="R524" s="82"/>
      <c r="S524" s="82"/>
      <c r="T524" s="82"/>
      <c r="U524" s="82"/>
      <c r="V524" s="82"/>
      <c r="W524" s="82"/>
      <c r="X524" s="82"/>
      <c r="Y524" s="82"/>
      <c r="Z524" s="82"/>
      <c r="AA524" s="82"/>
      <c r="AB524" s="82"/>
      <c r="AC524" s="82"/>
      <c r="AD524" s="82"/>
      <c r="AE524" s="82"/>
      <c r="AF524" s="82"/>
      <c r="AG524" s="82"/>
      <c r="AH524" s="82"/>
      <c r="AI524" s="82"/>
      <c r="AJ524" s="82"/>
      <c r="AK524" s="82"/>
      <c r="AL524" s="82"/>
      <c r="AM524" s="82"/>
      <c r="AN524" s="82"/>
      <c r="AO524" s="82"/>
      <c r="AP524" s="82"/>
      <c r="AQ524" s="82"/>
      <c r="AR524" s="82"/>
      <c r="AS524" s="82"/>
      <c r="AT524" s="82"/>
      <c r="AU524" s="82"/>
      <c r="AV524" s="82"/>
      <c r="AW524" s="82"/>
      <c r="AX524" s="82"/>
      <c r="AY524" s="82"/>
    </row>
    <row r="525" spans="1:51" ht="13.2">
      <c r="A525" s="92" t="s">
        <v>7591</v>
      </c>
      <c r="B525" s="92" t="s">
        <v>7592</v>
      </c>
      <c r="C525" s="92" t="s">
        <v>5244</v>
      </c>
      <c r="D525" s="92"/>
      <c r="E525" s="92"/>
      <c r="F525" s="92"/>
      <c r="G525" s="93"/>
      <c r="H525" s="93"/>
      <c r="I525" s="93"/>
      <c r="J525" s="94"/>
      <c r="K525" s="98"/>
      <c r="L525" s="82"/>
      <c r="M525" s="82"/>
      <c r="N525" s="82"/>
      <c r="O525" s="82"/>
      <c r="P525" s="82"/>
      <c r="Q525" s="82"/>
      <c r="R525" s="82"/>
      <c r="S525" s="82"/>
      <c r="T525" s="82"/>
      <c r="U525" s="82"/>
      <c r="V525" s="82"/>
      <c r="W525" s="82"/>
      <c r="X525" s="82"/>
      <c r="Y525" s="82"/>
      <c r="Z525" s="82"/>
      <c r="AA525" s="82"/>
      <c r="AB525" s="82"/>
      <c r="AC525" s="82"/>
      <c r="AD525" s="82"/>
      <c r="AE525" s="82"/>
      <c r="AF525" s="82"/>
      <c r="AG525" s="82"/>
      <c r="AH525" s="82"/>
      <c r="AI525" s="82"/>
      <c r="AJ525" s="82"/>
      <c r="AK525" s="82"/>
      <c r="AL525" s="82"/>
      <c r="AM525" s="82"/>
      <c r="AN525" s="82"/>
      <c r="AO525" s="82"/>
      <c r="AP525" s="82"/>
      <c r="AQ525" s="82"/>
      <c r="AR525" s="82"/>
      <c r="AS525" s="82"/>
      <c r="AT525" s="82"/>
      <c r="AU525" s="82"/>
      <c r="AV525" s="82"/>
      <c r="AW525" s="82"/>
      <c r="AX525" s="82"/>
      <c r="AY525" s="82"/>
    </row>
    <row r="526" spans="1:51" ht="13.2">
      <c r="A526" s="92" t="s">
        <v>7593</v>
      </c>
      <c r="B526" s="92" t="s">
        <v>7594</v>
      </c>
      <c r="C526" s="92" t="s">
        <v>5244</v>
      </c>
      <c r="D526" s="92"/>
      <c r="E526" s="92"/>
      <c r="F526" s="92"/>
      <c r="G526" s="93"/>
      <c r="H526" s="93"/>
      <c r="I526" s="93"/>
      <c r="J526" s="94"/>
      <c r="K526" s="98"/>
      <c r="L526" s="82"/>
      <c r="M526" s="82"/>
      <c r="N526" s="82"/>
      <c r="O526" s="82"/>
      <c r="P526" s="82"/>
      <c r="Q526" s="82"/>
      <c r="R526" s="82"/>
      <c r="S526" s="82"/>
      <c r="T526" s="82"/>
      <c r="U526" s="82"/>
      <c r="V526" s="82"/>
      <c r="W526" s="82"/>
      <c r="X526" s="82"/>
      <c r="Y526" s="82"/>
      <c r="Z526" s="82"/>
      <c r="AA526" s="82"/>
      <c r="AB526" s="82"/>
      <c r="AC526" s="82"/>
      <c r="AD526" s="82"/>
      <c r="AE526" s="82"/>
      <c r="AF526" s="82"/>
      <c r="AG526" s="82"/>
      <c r="AH526" s="82"/>
      <c r="AI526" s="82"/>
      <c r="AJ526" s="82"/>
      <c r="AK526" s="82"/>
      <c r="AL526" s="82"/>
      <c r="AM526" s="82"/>
      <c r="AN526" s="82"/>
      <c r="AO526" s="82"/>
      <c r="AP526" s="82"/>
      <c r="AQ526" s="82"/>
      <c r="AR526" s="82"/>
      <c r="AS526" s="82"/>
      <c r="AT526" s="82"/>
      <c r="AU526" s="82"/>
      <c r="AV526" s="82"/>
      <c r="AW526" s="82"/>
      <c r="AX526" s="82"/>
      <c r="AY526" s="82"/>
    </row>
    <row r="527" spans="1:51" ht="13.2">
      <c r="A527" s="92" t="s">
        <v>7595</v>
      </c>
      <c r="B527" s="92" t="s">
        <v>7596</v>
      </c>
      <c r="C527" s="92" t="s">
        <v>5244</v>
      </c>
      <c r="D527" s="92"/>
      <c r="E527" s="92"/>
      <c r="F527" s="92"/>
      <c r="G527" s="93"/>
      <c r="H527" s="93"/>
      <c r="I527" s="93"/>
      <c r="J527" s="94"/>
      <c r="K527" s="98"/>
      <c r="L527" s="82"/>
      <c r="M527" s="82"/>
      <c r="N527" s="82"/>
      <c r="O527" s="82"/>
      <c r="P527" s="82"/>
      <c r="Q527" s="82"/>
      <c r="R527" s="82"/>
      <c r="S527" s="82"/>
      <c r="T527" s="82"/>
      <c r="U527" s="82"/>
      <c r="V527" s="82"/>
      <c r="W527" s="82"/>
      <c r="X527" s="82"/>
      <c r="Y527" s="82"/>
      <c r="Z527" s="82"/>
      <c r="AA527" s="82"/>
      <c r="AB527" s="82"/>
      <c r="AC527" s="82"/>
      <c r="AD527" s="82"/>
      <c r="AE527" s="82"/>
      <c r="AF527" s="82"/>
      <c r="AG527" s="82"/>
      <c r="AH527" s="82"/>
      <c r="AI527" s="82"/>
      <c r="AJ527" s="82"/>
      <c r="AK527" s="82"/>
      <c r="AL527" s="82"/>
      <c r="AM527" s="82"/>
      <c r="AN527" s="82"/>
      <c r="AO527" s="82"/>
      <c r="AP527" s="82"/>
      <c r="AQ527" s="82"/>
      <c r="AR527" s="82"/>
      <c r="AS527" s="82"/>
      <c r="AT527" s="82"/>
      <c r="AU527" s="82"/>
      <c r="AV527" s="82"/>
      <c r="AW527" s="82"/>
      <c r="AX527" s="82"/>
      <c r="AY527" s="82"/>
    </row>
    <row r="528" spans="1:51" ht="13.2">
      <c r="A528" s="92" t="s">
        <v>7597</v>
      </c>
      <c r="B528" s="92" t="s">
        <v>7598</v>
      </c>
      <c r="C528" s="92" t="s">
        <v>5244</v>
      </c>
      <c r="D528" s="92"/>
      <c r="E528" s="92"/>
      <c r="F528" s="92"/>
      <c r="G528" s="93"/>
      <c r="H528" s="93"/>
      <c r="I528" s="93"/>
      <c r="J528" s="94"/>
      <c r="K528" s="98"/>
      <c r="L528" s="82"/>
      <c r="M528" s="82"/>
      <c r="N528" s="82"/>
      <c r="O528" s="82"/>
      <c r="P528" s="82"/>
      <c r="Q528" s="82"/>
      <c r="R528" s="82"/>
      <c r="S528" s="82"/>
      <c r="T528" s="82"/>
      <c r="U528" s="82"/>
      <c r="V528" s="82"/>
      <c r="W528" s="82"/>
      <c r="X528" s="82"/>
      <c r="Y528" s="82"/>
      <c r="Z528" s="82"/>
      <c r="AA528" s="82"/>
      <c r="AB528" s="82"/>
      <c r="AC528" s="82"/>
      <c r="AD528" s="82"/>
      <c r="AE528" s="82"/>
      <c r="AF528" s="82"/>
      <c r="AG528" s="82"/>
      <c r="AH528" s="82"/>
      <c r="AI528" s="82"/>
      <c r="AJ528" s="82"/>
      <c r="AK528" s="82"/>
      <c r="AL528" s="82"/>
      <c r="AM528" s="82"/>
      <c r="AN528" s="82"/>
      <c r="AO528" s="82"/>
      <c r="AP528" s="82"/>
      <c r="AQ528" s="82"/>
      <c r="AR528" s="82"/>
      <c r="AS528" s="82"/>
      <c r="AT528" s="82"/>
      <c r="AU528" s="82"/>
      <c r="AV528" s="82"/>
      <c r="AW528" s="82"/>
      <c r="AX528" s="82"/>
      <c r="AY528" s="82"/>
    </row>
    <row r="529" spans="1:51" ht="13.2">
      <c r="A529" s="92" t="s">
        <v>7599</v>
      </c>
      <c r="B529" s="92" t="s">
        <v>7600</v>
      </c>
      <c r="C529" s="92" t="s">
        <v>5244</v>
      </c>
      <c r="D529" s="92"/>
      <c r="E529" s="92"/>
      <c r="F529" s="92"/>
      <c r="G529" s="93"/>
      <c r="H529" s="93"/>
      <c r="I529" s="93"/>
      <c r="J529" s="94"/>
      <c r="K529" s="98"/>
      <c r="L529" s="82"/>
      <c r="M529" s="82"/>
      <c r="N529" s="82"/>
      <c r="O529" s="82"/>
      <c r="P529" s="82"/>
      <c r="Q529" s="82"/>
      <c r="R529" s="82"/>
      <c r="S529" s="82"/>
      <c r="T529" s="82"/>
      <c r="U529" s="82"/>
      <c r="V529" s="82"/>
      <c r="W529" s="82"/>
      <c r="X529" s="82"/>
      <c r="Y529" s="82"/>
      <c r="Z529" s="82"/>
      <c r="AA529" s="82"/>
      <c r="AB529" s="82"/>
      <c r="AC529" s="82"/>
      <c r="AD529" s="82"/>
      <c r="AE529" s="82"/>
      <c r="AF529" s="82"/>
      <c r="AG529" s="82"/>
      <c r="AH529" s="82"/>
      <c r="AI529" s="82"/>
      <c r="AJ529" s="82"/>
      <c r="AK529" s="82"/>
      <c r="AL529" s="82"/>
      <c r="AM529" s="82"/>
      <c r="AN529" s="82"/>
      <c r="AO529" s="82"/>
      <c r="AP529" s="82"/>
      <c r="AQ529" s="82"/>
      <c r="AR529" s="82"/>
      <c r="AS529" s="82"/>
      <c r="AT529" s="82"/>
      <c r="AU529" s="82"/>
      <c r="AV529" s="82"/>
      <c r="AW529" s="82"/>
      <c r="AX529" s="82"/>
      <c r="AY529" s="82"/>
    </row>
    <row r="530" spans="1:51" ht="13.2">
      <c r="A530" s="92" t="s">
        <v>7601</v>
      </c>
      <c r="B530" s="92" t="s">
        <v>7602</v>
      </c>
      <c r="C530" s="92" t="s">
        <v>5244</v>
      </c>
      <c r="D530" s="92"/>
      <c r="E530" s="92"/>
      <c r="F530" s="92"/>
      <c r="G530" s="93"/>
      <c r="H530" s="93"/>
      <c r="I530" s="93"/>
      <c r="J530" s="94"/>
      <c r="K530" s="98"/>
      <c r="L530" s="82"/>
      <c r="M530" s="82"/>
      <c r="N530" s="82"/>
      <c r="O530" s="82"/>
      <c r="P530" s="82"/>
      <c r="Q530" s="82"/>
      <c r="R530" s="82"/>
      <c r="S530" s="82"/>
      <c r="T530" s="82"/>
      <c r="U530" s="82"/>
      <c r="V530" s="82"/>
      <c r="W530" s="82"/>
      <c r="X530" s="82"/>
      <c r="Y530" s="82"/>
      <c r="Z530" s="82"/>
      <c r="AA530" s="82"/>
      <c r="AB530" s="82"/>
      <c r="AC530" s="82"/>
      <c r="AD530" s="82"/>
      <c r="AE530" s="82"/>
      <c r="AF530" s="82"/>
      <c r="AG530" s="82"/>
      <c r="AH530" s="82"/>
      <c r="AI530" s="82"/>
      <c r="AJ530" s="82"/>
      <c r="AK530" s="82"/>
      <c r="AL530" s="82"/>
      <c r="AM530" s="82"/>
      <c r="AN530" s="82"/>
      <c r="AO530" s="82"/>
      <c r="AP530" s="82"/>
      <c r="AQ530" s="82"/>
      <c r="AR530" s="82"/>
      <c r="AS530" s="82"/>
      <c r="AT530" s="82"/>
      <c r="AU530" s="82"/>
      <c r="AV530" s="82"/>
      <c r="AW530" s="82"/>
      <c r="AX530" s="82"/>
      <c r="AY530" s="82"/>
    </row>
    <row r="531" spans="1:51" ht="13.2">
      <c r="A531" s="92" t="s">
        <v>7603</v>
      </c>
      <c r="B531" s="92" t="s">
        <v>7604</v>
      </c>
      <c r="C531" s="92" t="s">
        <v>5244</v>
      </c>
      <c r="D531" s="92"/>
      <c r="E531" s="92"/>
      <c r="F531" s="92"/>
      <c r="G531" s="93"/>
      <c r="H531" s="93"/>
      <c r="I531" s="93"/>
      <c r="J531" s="94"/>
      <c r="K531" s="98"/>
      <c r="L531" s="82"/>
      <c r="M531" s="82"/>
      <c r="N531" s="82"/>
      <c r="O531" s="82"/>
      <c r="P531" s="82"/>
      <c r="Q531" s="82"/>
      <c r="R531" s="82"/>
      <c r="S531" s="82"/>
      <c r="T531" s="82"/>
      <c r="U531" s="82"/>
      <c r="V531" s="82"/>
      <c r="W531" s="82"/>
      <c r="X531" s="82"/>
      <c r="Y531" s="82"/>
      <c r="Z531" s="82"/>
      <c r="AA531" s="82"/>
      <c r="AB531" s="82"/>
      <c r="AC531" s="82"/>
      <c r="AD531" s="82"/>
      <c r="AE531" s="82"/>
      <c r="AF531" s="82"/>
      <c r="AG531" s="82"/>
      <c r="AH531" s="82"/>
      <c r="AI531" s="82"/>
      <c r="AJ531" s="82"/>
      <c r="AK531" s="82"/>
      <c r="AL531" s="82"/>
      <c r="AM531" s="82"/>
      <c r="AN531" s="82"/>
      <c r="AO531" s="82"/>
      <c r="AP531" s="82"/>
      <c r="AQ531" s="82"/>
      <c r="AR531" s="82"/>
      <c r="AS531" s="82"/>
      <c r="AT531" s="82"/>
      <c r="AU531" s="82"/>
      <c r="AV531" s="82"/>
      <c r="AW531" s="82"/>
      <c r="AX531" s="82"/>
      <c r="AY531" s="82"/>
    </row>
    <row r="532" spans="1:51" ht="13.2">
      <c r="A532" s="92" t="s">
        <v>7605</v>
      </c>
      <c r="B532" s="92" t="s">
        <v>7606</v>
      </c>
      <c r="C532" s="92" t="s">
        <v>5244</v>
      </c>
      <c r="D532" s="92"/>
      <c r="E532" s="92"/>
      <c r="F532" s="92"/>
      <c r="G532" s="93"/>
      <c r="H532" s="93"/>
      <c r="I532" s="93"/>
      <c r="J532" s="94"/>
      <c r="K532" s="98"/>
      <c r="L532" s="82"/>
      <c r="M532" s="82"/>
      <c r="N532" s="82"/>
      <c r="O532" s="82"/>
      <c r="P532" s="82"/>
      <c r="Q532" s="82"/>
      <c r="R532" s="82"/>
      <c r="S532" s="82"/>
      <c r="T532" s="82"/>
      <c r="U532" s="82"/>
      <c r="V532" s="82"/>
      <c r="W532" s="82"/>
      <c r="X532" s="82"/>
      <c r="Y532" s="82"/>
      <c r="Z532" s="82"/>
      <c r="AA532" s="82"/>
      <c r="AB532" s="82"/>
      <c r="AC532" s="82"/>
      <c r="AD532" s="82"/>
      <c r="AE532" s="82"/>
      <c r="AF532" s="82"/>
      <c r="AG532" s="82"/>
      <c r="AH532" s="82"/>
      <c r="AI532" s="82"/>
      <c r="AJ532" s="82"/>
      <c r="AK532" s="82"/>
      <c r="AL532" s="82"/>
      <c r="AM532" s="82"/>
      <c r="AN532" s="82"/>
      <c r="AO532" s="82"/>
      <c r="AP532" s="82"/>
      <c r="AQ532" s="82"/>
      <c r="AR532" s="82"/>
      <c r="AS532" s="82"/>
      <c r="AT532" s="82"/>
      <c r="AU532" s="82"/>
      <c r="AV532" s="82"/>
      <c r="AW532" s="82"/>
      <c r="AX532" s="82"/>
      <c r="AY532" s="82"/>
    </row>
    <row r="533" spans="1:51" ht="13.2">
      <c r="A533" s="92" t="s">
        <v>7607</v>
      </c>
      <c r="B533" s="92" t="s">
        <v>7608</v>
      </c>
      <c r="C533" s="92" t="s">
        <v>5244</v>
      </c>
      <c r="D533" s="92"/>
      <c r="E533" s="92"/>
      <c r="F533" s="92"/>
      <c r="G533" s="93"/>
      <c r="H533" s="93"/>
      <c r="I533" s="93"/>
      <c r="J533" s="94"/>
      <c r="K533" s="98"/>
      <c r="L533" s="82"/>
      <c r="M533" s="82"/>
      <c r="N533" s="82"/>
      <c r="O533" s="82"/>
      <c r="P533" s="82"/>
      <c r="Q533" s="82"/>
      <c r="R533" s="82"/>
      <c r="S533" s="82"/>
      <c r="T533" s="82"/>
      <c r="U533" s="82"/>
      <c r="V533" s="82"/>
      <c r="W533" s="82"/>
      <c r="X533" s="82"/>
      <c r="Y533" s="82"/>
      <c r="Z533" s="82"/>
      <c r="AA533" s="82"/>
      <c r="AB533" s="82"/>
      <c r="AC533" s="82"/>
      <c r="AD533" s="82"/>
      <c r="AE533" s="82"/>
      <c r="AF533" s="82"/>
      <c r="AG533" s="82"/>
      <c r="AH533" s="82"/>
      <c r="AI533" s="82"/>
      <c r="AJ533" s="82"/>
      <c r="AK533" s="82"/>
      <c r="AL533" s="82"/>
      <c r="AM533" s="82"/>
      <c r="AN533" s="82"/>
      <c r="AO533" s="82"/>
      <c r="AP533" s="82"/>
      <c r="AQ533" s="82"/>
      <c r="AR533" s="82"/>
      <c r="AS533" s="82"/>
      <c r="AT533" s="82"/>
      <c r="AU533" s="82"/>
      <c r="AV533" s="82"/>
      <c r="AW533" s="82"/>
      <c r="AX533" s="82"/>
      <c r="AY533" s="82"/>
    </row>
    <row r="534" spans="1:51" ht="13.2">
      <c r="A534" s="92" t="s">
        <v>7609</v>
      </c>
      <c r="B534" s="92" t="s">
        <v>7610</v>
      </c>
      <c r="C534" s="92" t="s">
        <v>5244</v>
      </c>
      <c r="D534" s="92"/>
      <c r="E534" s="92"/>
      <c r="F534" s="92"/>
      <c r="G534" s="93"/>
      <c r="H534" s="93"/>
      <c r="I534" s="93"/>
      <c r="J534" s="94"/>
      <c r="K534" s="98"/>
      <c r="L534" s="82"/>
      <c r="M534" s="82"/>
      <c r="N534" s="82"/>
      <c r="O534" s="82"/>
      <c r="P534" s="82"/>
      <c r="Q534" s="82"/>
      <c r="R534" s="82"/>
      <c r="S534" s="82"/>
      <c r="T534" s="82"/>
      <c r="U534" s="82"/>
      <c r="V534" s="82"/>
      <c r="W534" s="82"/>
      <c r="X534" s="82"/>
      <c r="Y534" s="82"/>
      <c r="Z534" s="82"/>
      <c r="AA534" s="82"/>
      <c r="AB534" s="82"/>
      <c r="AC534" s="82"/>
      <c r="AD534" s="82"/>
      <c r="AE534" s="82"/>
      <c r="AF534" s="82"/>
      <c r="AG534" s="82"/>
      <c r="AH534" s="82"/>
      <c r="AI534" s="82"/>
      <c r="AJ534" s="82"/>
      <c r="AK534" s="82"/>
      <c r="AL534" s="82"/>
      <c r="AM534" s="82"/>
      <c r="AN534" s="82"/>
      <c r="AO534" s="82"/>
      <c r="AP534" s="82"/>
      <c r="AQ534" s="82"/>
      <c r="AR534" s="82"/>
      <c r="AS534" s="82"/>
      <c r="AT534" s="82"/>
      <c r="AU534" s="82"/>
      <c r="AV534" s="82"/>
      <c r="AW534" s="82"/>
      <c r="AX534" s="82"/>
      <c r="AY534" s="82"/>
    </row>
    <row r="535" spans="1:51" ht="13.2">
      <c r="A535" s="92" t="s">
        <v>7611</v>
      </c>
      <c r="B535" s="92" t="s">
        <v>7612</v>
      </c>
      <c r="C535" s="92" t="s">
        <v>5244</v>
      </c>
      <c r="D535" s="92"/>
      <c r="E535" s="92"/>
      <c r="F535" s="92"/>
      <c r="G535" s="93"/>
      <c r="H535" s="93"/>
      <c r="I535" s="93"/>
      <c r="J535" s="94"/>
      <c r="K535" s="98"/>
      <c r="L535" s="82"/>
      <c r="M535" s="82"/>
      <c r="N535" s="82"/>
      <c r="O535" s="82"/>
      <c r="P535" s="82"/>
      <c r="Q535" s="82"/>
      <c r="R535" s="82"/>
      <c r="S535" s="82"/>
      <c r="T535" s="82"/>
      <c r="U535" s="82"/>
      <c r="V535" s="82"/>
      <c r="W535" s="82"/>
      <c r="X535" s="82"/>
      <c r="Y535" s="82"/>
      <c r="Z535" s="82"/>
      <c r="AA535" s="82"/>
      <c r="AB535" s="82"/>
      <c r="AC535" s="82"/>
      <c r="AD535" s="82"/>
      <c r="AE535" s="82"/>
      <c r="AF535" s="82"/>
      <c r="AG535" s="82"/>
      <c r="AH535" s="82"/>
      <c r="AI535" s="82"/>
      <c r="AJ535" s="82"/>
      <c r="AK535" s="82"/>
      <c r="AL535" s="82"/>
      <c r="AM535" s="82"/>
      <c r="AN535" s="82"/>
      <c r="AO535" s="82"/>
      <c r="AP535" s="82"/>
      <c r="AQ535" s="82"/>
      <c r="AR535" s="82"/>
      <c r="AS535" s="82"/>
      <c r="AT535" s="82"/>
      <c r="AU535" s="82"/>
      <c r="AV535" s="82"/>
      <c r="AW535" s="82"/>
      <c r="AX535" s="82"/>
      <c r="AY535" s="82"/>
    </row>
    <row r="536" spans="1:51" ht="13.2">
      <c r="A536" s="92" t="s">
        <v>7613</v>
      </c>
      <c r="B536" s="92" t="s">
        <v>7614</v>
      </c>
      <c r="C536" s="92" t="s">
        <v>5244</v>
      </c>
      <c r="D536" s="92"/>
      <c r="E536" s="92"/>
      <c r="F536" s="92"/>
      <c r="G536" s="93"/>
      <c r="H536" s="93"/>
      <c r="I536" s="93"/>
      <c r="J536" s="94"/>
      <c r="K536" s="98"/>
      <c r="L536" s="82"/>
      <c r="M536" s="82"/>
      <c r="N536" s="82"/>
      <c r="O536" s="82"/>
      <c r="P536" s="82"/>
      <c r="Q536" s="82"/>
      <c r="R536" s="82"/>
      <c r="S536" s="82"/>
      <c r="T536" s="82"/>
      <c r="U536" s="82"/>
      <c r="V536" s="82"/>
      <c r="W536" s="82"/>
      <c r="X536" s="82"/>
      <c r="Y536" s="82"/>
      <c r="Z536" s="82"/>
      <c r="AA536" s="82"/>
      <c r="AB536" s="82"/>
      <c r="AC536" s="82"/>
      <c r="AD536" s="82"/>
      <c r="AE536" s="82"/>
      <c r="AF536" s="82"/>
      <c r="AG536" s="82"/>
      <c r="AH536" s="82"/>
      <c r="AI536" s="82"/>
      <c r="AJ536" s="82"/>
      <c r="AK536" s="82"/>
      <c r="AL536" s="82"/>
      <c r="AM536" s="82"/>
      <c r="AN536" s="82"/>
      <c r="AO536" s="82"/>
      <c r="AP536" s="82"/>
      <c r="AQ536" s="82"/>
      <c r="AR536" s="82"/>
      <c r="AS536" s="82"/>
      <c r="AT536" s="82"/>
      <c r="AU536" s="82"/>
      <c r="AV536" s="82"/>
      <c r="AW536" s="82"/>
      <c r="AX536" s="82"/>
      <c r="AY536" s="82"/>
    </row>
    <row r="537" spans="1:51" ht="13.2">
      <c r="A537" s="92" t="s">
        <v>7615</v>
      </c>
      <c r="B537" s="92" t="s">
        <v>7616</v>
      </c>
      <c r="C537" s="92" t="s">
        <v>5244</v>
      </c>
      <c r="D537" s="92"/>
      <c r="E537" s="92"/>
      <c r="F537" s="92"/>
      <c r="G537" s="93"/>
      <c r="H537" s="93"/>
      <c r="I537" s="93"/>
      <c r="J537" s="94"/>
      <c r="K537" s="98"/>
      <c r="L537" s="82"/>
      <c r="M537" s="82"/>
      <c r="N537" s="82"/>
      <c r="O537" s="82"/>
      <c r="P537" s="82"/>
      <c r="Q537" s="82"/>
      <c r="R537" s="82"/>
      <c r="S537" s="82"/>
      <c r="T537" s="82"/>
      <c r="U537" s="82"/>
      <c r="V537" s="82"/>
      <c r="W537" s="82"/>
      <c r="X537" s="82"/>
      <c r="Y537" s="82"/>
      <c r="Z537" s="82"/>
      <c r="AA537" s="82"/>
      <c r="AB537" s="82"/>
      <c r="AC537" s="82"/>
      <c r="AD537" s="82"/>
      <c r="AE537" s="82"/>
      <c r="AF537" s="82"/>
      <c r="AG537" s="82"/>
      <c r="AH537" s="82"/>
      <c r="AI537" s="82"/>
      <c r="AJ537" s="82"/>
      <c r="AK537" s="82"/>
      <c r="AL537" s="82"/>
      <c r="AM537" s="82"/>
      <c r="AN537" s="82"/>
      <c r="AO537" s="82"/>
      <c r="AP537" s="82"/>
      <c r="AQ537" s="82"/>
      <c r="AR537" s="82"/>
      <c r="AS537" s="82"/>
      <c r="AT537" s="82"/>
      <c r="AU537" s="82"/>
      <c r="AV537" s="82"/>
      <c r="AW537" s="82"/>
      <c r="AX537" s="82"/>
      <c r="AY537" s="82"/>
    </row>
    <row r="538" spans="1:51" ht="13.2">
      <c r="A538" s="92" t="s">
        <v>7617</v>
      </c>
      <c r="B538" s="92" t="s">
        <v>7618</v>
      </c>
      <c r="C538" s="92" t="s">
        <v>5244</v>
      </c>
      <c r="D538" s="92"/>
      <c r="E538" s="92"/>
      <c r="F538" s="92"/>
      <c r="G538" s="93"/>
      <c r="H538" s="93"/>
      <c r="I538" s="93"/>
      <c r="J538" s="94"/>
      <c r="K538" s="98"/>
      <c r="L538" s="82"/>
      <c r="M538" s="82"/>
      <c r="N538" s="82"/>
      <c r="O538" s="82"/>
      <c r="P538" s="82"/>
      <c r="Q538" s="82"/>
      <c r="R538" s="82"/>
      <c r="S538" s="82"/>
      <c r="T538" s="82"/>
      <c r="U538" s="82"/>
      <c r="V538" s="82"/>
      <c r="W538" s="82"/>
      <c r="X538" s="82"/>
      <c r="Y538" s="82"/>
      <c r="Z538" s="82"/>
      <c r="AA538" s="82"/>
      <c r="AB538" s="82"/>
      <c r="AC538" s="82"/>
      <c r="AD538" s="82"/>
      <c r="AE538" s="82"/>
      <c r="AF538" s="82"/>
      <c r="AG538" s="82"/>
      <c r="AH538" s="82"/>
      <c r="AI538" s="82"/>
      <c r="AJ538" s="82"/>
      <c r="AK538" s="82"/>
      <c r="AL538" s="82"/>
      <c r="AM538" s="82"/>
      <c r="AN538" s="82"/>
      <c r="AO538" s="82"/>
      <c r="AP538" s="82"/>
      <c r="AQ538" s="82"/>
      <c r="AR538" s="82"/>
      <c r="AS538" s="82"/>
      <c r="AT538" s="82"/>
      <c r="AU538" s="82"/>
      <c r="AV538" s="82"/>
      <c r="AW538" s="82"/>
      <c r="AX538" s="82"/>
      <c r="AY538" s="82"/>
    </row>
    <row r="539" spans="1:51" ht="13.2">
      <c r="A539" s="92" t="s">
        <v>7619</v>
      </c>
      <c r="B539" s="92" t="s">
        <v>7620</v>
      </c>
      <c r="C539" s="92" t="s">
        <v>5244</v>
      </c>
      <c r="D539" s="92"/>
      <c r="E539" s="92"/>
      <c r="F539" s="92"/>
      <c r="G539" s="93"/>
      <c r="H539" s="93"/>
      <c r="I539" s="93"/>
      <c r="J539" s="94"/>
      <c r="K539" s="98"/>
      <c r="L539" s="82"/>
      <c r="M539" s="82"/>
      <c r="N539" s="82"/>
      <c r="O539" s="82"/>
      <c r="P539" s="82"/>
      <c r="Q539" s="82"/>
      <c r="R539" s="82"/>
      <c r="S539" s="82"/>
      <c r="T539" s="82"/>
      <c r="U539" s="82"/>
      <c r="V539" s="82"/>
      <c r="W539" s="82"/>
      <c r="X539" s="82"/>
      <c r="Y539" s="82"/>
      <c r="Z539" s="82"/>
      <c r="AA539" s="82"/>
      <c r="AB539" s="82"/>
      <c r="AC539" s="82"/>
      <c r="AD539" s="82"/>
      <c r="AE539" s="82"/>
      <c r="AF539" s="82"/>
      <c r="AG539" s="82"/>
      <c r="AH539" s="82"/>
      <c r="AI539" s="82"/>
      <c r="AJ539" s="82"/>
      <c r="AK539" s="82"/>
      <c r="AL539" s="82"/>
      <c r="AM539" s="82"/>
      <c r="AN539" s="82"/>
      <c r="AO539" s="82"/>
      <c r="AP539" s="82"/>
      <c r="AQ539" s="82"/>
      <c r="AR539" s="82"/>
      <c r="AS539" s="82"/>
      <c r="AT539" s="82"/>
      <c r="AU539" s="82"/>
      <c r="AV539" s="82"/>
      <c r="AW539" s="82"/>
      <c r="AX539" s="82"/>
      <c r="AY539" s="82"/>
    </row>
    <row r="540" spans="1:51" ht="13.2">
      <c r="A540" s="92" t="s">
        <v>7621</v>
      </c>
      <c r="B540" s="92" t="s">
        <v>7622</v>
      </c>
      <c r="C540" s="92" t="s">
        <v>5244</v>
      </c>
      <c r="D540" s="92"/>
      <c r="E540" s="92"/>
      <c r="F540" s="92"/>
      <c r="G540" s="93"/>
      <c r="H540" s="93"/>
      <c r="I540" s="93"/>
      <c r="J540" s="94"/>
      <c r="K540" s="98"/>
      <c r="L540" s="82"/>
      <c r="M540" s="82"/>
      <c r="N540" s="82"/>
      <c r="O540" s="82"/>
      <c r="P540" s="82"/>
      <c r="Q540" s="82"/>
      <c r="R540" s="82"/>
      <c r="S540" s="82"/>
      <c r="T540" s="82"/>
      <c r="U540" s="82"/>
      <c r="V540" s="82"/>
      <c r="W540" s="82"/>
      <c r="X540" s="82"/>
      <c r="Y540" s="82"/>
      <c r="Z540" s="82"/>
      <c r="AA540" s="82"/>
      <c r="AB540" s="82"/>
      <c r="AC540" s="82"/>
      <c r="AD540" s="82"/>
      <c r="AE540" s="82"/>
      <c r="AF540" s="82"/>
      <c r="AG540" s="82"/>
      <c r="AH540" s="82"/>
      <c r="AI540" s="82"/>
      <c r="AJ540" s="82"/>
      <c r="AK540" s="82"/>
      <c r="AL540" s="82"/>
      <c r="AM540" s="82"/>
      <c r="AN540" s="82"/>
      <c r="AO540" s="82"/>
      <c r="AP540" s="82"/>
      <c r="AQ540" s="82"/>
      <c r="AR540" s="82"/>
      <c r="AS540" s="82"/>
      <c r="AT540" s="82"/>
      <c r="AU540" s="82"/>
      <c r="AV540" s="82"/>
      <c r="AW540" s="82"/>
      <c r="AX540" s="82"/>
      <c r="AY540" s="82"/>
    </row>
    <row r="541" spans="1:51" ht="13.2">
      <c r="A541" s="92" t="s">
        <v>7623</v>
      </c>
      <c r="B541" s="92" t="s">
        <v>7624</v>
      </c>
      <c r="C541" s="92" t="s">
        <v>5244</v>
      </c>
      <c r="D541" s="92"/>
      <c r="E541" s="92"/>
      <c r="F541" s="92"/>
      <c r="G541" s="93"/>
      <c r="H541" s="93"/>
      <c r="I541" s="93"/>
      <c r="J541" s="94"/>
      <c r="K541" s="98"/>
      <c r="L541" s="82"/>
      <c r="M541" s="82"/>
      <c r="N541" s="82"/>
      <c r="O541" s="82"/>
      <c r="P541" s="82"/>
      <c r="Q541" s="82"/>
      <c r="R541" s="82"/>
      <c r="S541" s="82"/>
      <c r="T541" s="82"/>
      <c r="U541" s="82"/>
      <c r="V541" s="82"/>
      <c r="W541" s="82"/>
      <c r="X541" s="82"/>
      <c r="Y541" s="82"/>
      <c r="Z541" s="82"/>
      <c r="AA541" s="82"/>
      <c r="AB541" s="82"/>
      <c r="AC541" s="82"/>
      <c r="AD541" s="82"/>
      <c r="AE541" s="82"/>
      <c r="AF541" s="82"/>
      <c r="AG541" s="82"/>
      <c r="AH541" s="82"/>
      <c r="AI541" s="82"/>
      <c r="AJ541" s="82"/>
      <c r="AK541" s="82"/>
      <c r="AL541" s="82"/>
      <c r="AM541" s="82"/>
      <c r="AN541" s="82"/>
      <c r="AO541" s="82"/>
      <c r="AP541" s="82"/>
      <c r="AQ541" s="82"/>
      <c r="AR541" s="82"/>
      <c r="AS541" s="82"/>
      <c r="AT541" s="82"/>
      <c r="AU541" s="82"/>
      <c r="AV541" s="82"/>
      <c r="AW541" s="82"/>
      <c r="AX541" s="82"/>
      <c r="AY541" s="82"/>
    </row>
    <row r="542" spans="1:51" ht="13.2">
      <c r="A542" s="92" t="s">
        <v>7625</v>
      </c>
      <c r="B542" s="92" t="s">
        <v>7626</v>
      </c>
      <c r="C542" s="92" t="s">
        <v>5244</v>
      </c>
      <c r="D542" s="92"/>
      <c r="E542" s="92"/>
      <c r="F542" s="92"/>
      <c r="G542" s="93"/>
      <c r="H542" s="93"/>
      <c r="I542" s="93"/>
      <c r="J542" s="94"/>
      <c r="K542" s="98"/>
      <c r="L542" s="82"/>
      <c r="M542" s="82"/>
      <c r="N542" s="82"/>
      <c r="O542" s="82"/>
      <c r="P542" s="82"/>
      <c r="Q542" s="82"/>
      <c r="R542" s="82"/>
      <c r="S542" s="82"/>
      <c r="T542" s="82"/>
      <c r="U542" s="82"/>
      <c r="V542" s="82"/>
      <c r="W542" s="82"/>
      <c r="X542" s="82"/>
      <c r="Y542" s="82"/>
      <c r="Z542" s="82"/>
      <c r="AA542" s="82"/>
      <c r="AB542" s="82"/>
      <c r="AC542" s="82"/>
      <c r="AD542" s="82"/>
      <c r="AE542" s="82"/>
      <c r="AF542" s="82"/>
      <c r="AG542" s="82"/>
      <c r="AH542" s="82"/>
      <c r="AI542" s="82"/>
      <c r="AJ542" s="82"/>
      <c r="AK542" s="82"/>
      <c r="AL542" s="82"/>
      <c r="AM542" s="82"/>
      <c r="AN542" s="82"/>
      <c r="AO542" s="82"/>
      <c r="AP542" s="82"/>
      <c r="AQ542" s="82"/>
      <c r="AR542" s="82"/>
      <c r="AS542" s="82"/>
      <c r="AT542" s="82"/>
      <c r="AU542" s="82"/>
      <c r="AV542" s="82"/>
      <c r="AW542" s="82"/>
      <c r="AX542" s="82"/>
      <c r="AY542" s="82"/>
    </row>
    <row r="543" spans="1:51" ht="13.2">
      <c r="A543" s="92" t="s">
        <v>7627</v>
      </c>
      <c r="B543" s="92" t="s">
        <v>7628</v>
      </c>
      <c r="C543" s="92" t="s">
        <v>5244</v>
      </c>
      <c r="D543" s="92"/>
      <c r="E543" s="92"/>
      <c r="F543" s="92"/>
      <c r="G543" s="93"/>
      <c r="H543" s="93"/>
      <c r="I543" s="93"/>
      <c r="J543" s="94"/>
      <c r="K543" s="98"/>
      <c r="L543" s="82"/>
      <c r="M543" s="82"/>
      <c r="N543" s="82"/>
      <c r="O543" s="82"/>
      <c r="P543" s="82"/>
      <c r="Q543" s="82"/>
      <c r="R543" s="82"/>
      <c r="S543" s="82"/>
      <c r="T543" s="82"/>
      <c r="U543" s="82"/>
      <c r="V543" s="82"/>
      <c r="W543" s="82"/>
      <c r="X543" s="82"/>
      <c r="Y543" s="82"/>
      <c r="Z543" s="82"/>
      <c r="AA543" s="82"/>
      <c r="AB543" s="82"/>
      <c r="AC543" s="82"/>
      <c r="AD543" s="82"/>
      <c r="AE543" s="82"/>
      <c r="AF543" s="82"/>
      <c r="AG543" s="82"/>
      <c r="AH543" s="82"/>
      <c r="AI543" s="82"/>
      <c r="AJ543" s="82"/>
      <c r="AK543" s="82"/>
      <c r="AL543" s="82"/>
      <c r="AM543" s="82"/>
      <c r="AN543" s="82"/>
      <c r="AO543" s="82"/>
      <c r="AP543" s="82"/>
      <c r="AQ543" s="82"/>
      <c r="AR543" s="82"/>
      <c r="AS543" s="82"/>
      <c r="AT543" s="82"/>
      <c r="AU543" s="82"/>
      <c r="AV543" s="82"/>
      <c r="AW543" s="82"/>
      <c r="AX543" s="82"/>
      <c r="AY543" s="82"/>
    </row>
    <row r="544" spans="1:51" ht="13.2">
      <c r="A544" s="92" t="s">
        <v>7629</v>
      </c>
      <c r="B544" s="92" t="s">
        <v>7630</v>
      </c>
      <c r="C544" s="92" t="s">
        <v>5244</v>
      </c>
      <c r="D544" s="92"/>
      <c r="E544" s="92"/>
      <c r="F544" s="92"/>
      <c r="G544" s="93"/>
      <c r="H544" s="93"/>
      <c r="I544" s="93"/>
      <c r="J544" s="94"/>
      <c r="K544" s="98"/>
      <c r="L544" s="82"/>
      <c r="M544" s="82"/>
      <c r="N544" s="82"/>
      <c r="O544" s="82"/>
      <c r="P544" s="82"/>
      <c r="Q544" s="82"/>
      <c r="R544" s="82"/>
      <c r="S544" s="82"/>
      <c r="T544" s="82"/>
      <c r="U544" s="82"/>
      <c r="V544" s="82"/>
      <c r="W544" s="82"/>
      <c r="X544" s="82"/>
      <c r="Y544" s="82"/>
      <c r="Z544" s="82"/>
      <c r="AA544" s="82"/>
      <c r="AB544" s="82"/>
      <c r="AC544" s="82"/>
      <c r="AD544" s="82"/>
      <c r="AE544" s="82"/>
      <c r="AF544" s="82"/>
      <c r="AG544" s="82"/>
      <c r="AH544" s="82"/>
      <c r="AI544" s="82"/>
      <c r="AJ544" s="82"/>
      <c r="AK544" s="82"/>
      <c r="AL544" s="82"/>
      <c r="AM544" s="82"/>
      <c r="AN544" s="82"/>
      <c r="AO544" s="82"/>
      <c r="AP544" s="82"/>
      <c r="AQ544" s="82"/>
      <c r="AR544" s="82"/>
      <c r="AS544" s="82"/>
      <c r="AT544" s="82"/>
      <c r="AU544" s="82"/>
      <c r="AV544" s="82"/>
      <c r="AW544" s="82"/>
      <c r="AX544" s="82"/>
      <c r="AY544" s="82"/>
    </row>
    <row r="545" spans="1:51" ht="13.2">
      <c r="A545" s="92" t="s">
        <v>7631</v>
      </c>
      <c r="B545" s="92" t="s">
        <v>7632</v>
      </c>
      <c r="C545" s="92" t="s">
        <v>5244</v>
      </c>
      <c r="D545" s="92"/>
      <c r="E545" s="92"/>
      <c r="F545" s="92"/>
      <c r="G545" s="93"/>
      <c r="H545" s="93"/>
      <c r="I545" s="93"/>
      <c r="J545" s="94"/>
      <c r="K545" s="98"/>
      <c r="L545" s="82"/>
      <c r="M545" s="82"/>
      <c r="N545" s="82"/>
      <c r="O545" s="82"/>
      <c r="P545" s="82"/>
      <c r="Q545" s="82"/>
      <c r="R545" s="82"/>
      <c r="S545" s="82"/>
      <c r="T545" s="82"/>
      <c r="U545" s="82"/>
      <c r="V545" s="82"/>
      <c r="W545" s="82"/>
      <c r="X545" s="82"/>
      <c r="Y545" s="82"/>
      <c r="Z545" s="82"/>
      <c r="AA545" s="82"/>
      <c r="AB545" s="82"/>
      <c r="AC545" s="82"/>
      <c r="AD545" s="82"/>
      <c r="AE545" s="82"/>
      <c r="AF545" s="82"/>
      <c r="AG545" s="82"/>
      <c r="AH545" s="82"/>
      <c r="AI545" s="82"/>
      <c r="AJ545" s="82"/>
      <c r="AK545" s="82"/>
      <c r="AL545" s="82"/>
      <c r="AM545" s="82"/>
      <c r="AN545" s="82"/>
      <c r="AO545" s="82"/>
      <c r="AP545" s="82"/>
      <c r="AQ545" s="82"/>
      <c r="AR545" s="82"/>
      <c r="AS545" s="82"/>
      <c r="AT545" s="82"/>
      <c r="AU545" s="82"/>
      <c r="AV545" s="82"/>
      <c r="AW545" s="82"/>
      <c r="AX545" s="82"/>
      <c r="AY545" s="82"/>
    </row>
    <row r="546" spans="1:51" ht="13.2">
      <c r="A546" s="92" t="s">
        <v>7633</v>
      </c>
      <c r="B546" s="92" t="s">
        <v>7634</v>
      </c>
      <c r="C546" s="92" t="s">
        <v>5244</v>
      </c>
      <c r="D546" s="92"/>
      <c r="E546" s="92"/>
      <c r="F546" s="92"/>
      <c r="G546" s="93"/>
      <c r="H546" s="93"/>
      <c r="I546" s="93"/>
      <c r="J546" s="94"/>
      <c r="K546" s="98"/>
      <c r="L546" s="82"/>
      <c r="M546" s="82"/>
      <c r="N546" s="82"/>
      <c r="O546" s="82"/>
      <c r="P546" s="82"/>
      <c r="Q546" s="82"/>
      <c r="R546" s="82"/>
      <c r="S546" s="82"/>
      <c r="T546" s="82"/>
      <c r="U546" s="82"/>
      <c r="V546" s="82"/>
      <c r="W546" s="82"/>
      <c r="X546" s="82"/>
      <c r="Y546" s="82"/>
      <c r="Z546" s="82"/>
      <c r="AA546" s="82"/>
      <c r="AB546" s="82"/>
      <c r="AC546" s="82"/>
      <c r="AD546" s="82"/>
      <c r="AE546" s="82"/>
      <c r="AF546" s="82"/>
      <c r="AG546" s="82"/>
      <c r="AH546" s="82"/>
      <c r="AI546" s="82"/>
      <c r="AJ546" s="82"/>
      <c r="AK546" s="82"/>
      <c r="AL546" s="82"/>
      <c r="AM546" s="82"/>
      <c r="AN546" s="82"/>
      <c r="AO546" s="82"/>
      <c r="AP546" s="82"/>
      <c r="AQ546" s="82"/>
      <c r="AR546" s="82"/>
      <c r="AS546" s="82"/>
      <c r="AT546" s="82"/>
      <c r="AU546" s="82"/>
      <c r="AV546" s="82"/>
      <c r="AW546" s="82"/>
      <c r="AX546" s="82"/>
      <c r="AY546" s="82"/>
    </row>
    <row r="547" spans="1:51" ht="13.2">
      <c r="A547" s="92" t="s">
        <v>7635</v>
      </c>
      <c r="B547" s="92" t="s">
        <v>7636</v>
      </c>
      <c r="C547" s="92" t="s">
        <v>5244</v>
      </c>
      <c r="D547" s="92"/>
      <c r="E547" s="92"/>
      <c r="F547" s="92"/>
      <c r="G547" s="93"/>
      <c r="H547" s="93"/>
      <c r="I547" s="93"/>
      <c r="J547" s="94"/>
      <c r="K547" s="98"/>
      <c r="L547" s="82"/>
      <c r="M547" s="82"/>
      <c r="N547" s="82"/>
      <c r="O547" s="82"/>
      <c r="P547" s="82"/>
      <c r="Q547" s="82"/>
      <c r="R547" s="82"/>
      <c r="S547" s="82"/>
      <c r="T547" s="82"/>
      <c r="U547" s="82"/>
      <c r="V547" s="82"/>
      <c r="W547" s="82"/>
      <c r="X547" s="82"/>
      <c r="Y547" s="82"/>
      <c r="Z547" s="82"/>
      <c r="AA547" s="82"/>
      <c r="AB547" s="82"/>
      <c r="AC547" s="82"/>
      <c r="AD547" s="82"/>
      <c r="AE547" s="82"/>
      <c r="AF547" s="82"/>
      <c r="AG547" s="82"/>
      <c r="AH547" s="82"/>
      <c r="AI547" s="82"/>
      <c r="AJ547" s="82"/>
      <c r="AK547" s="82"/>
      <c r="AL547" s="82"/>
      <c r="AM547" s="82"/>
      <c r="AN547" s="82"/>
      <c r="AO547" s="82"/>
      <c r="AP547" s="82"/>
      <c r="AQ547" s="82"/>
      <c r="AR547" s="82"/>
      <c r="AS547" s="82"/>
      <c r="AT547" s="82"/>
      <c r="AU547" s="82"/>
      <c r="AV547" s="82"/>
      <c r="AW547" s="82"/>
      <c r="AX547" s="82"/>
      <c r="AY547" s="82"/>
    </row>
    <row r="548" spans="1:51" ht="13.2">
      <c r="A548" s="92" t="s">
        <v>7637</v>
      </c>
      <c r="B548" s="92" t="s">
        <v>7638</v>
      </c>
      <c r="C548" s="92" t="s">
        <v>5244</v>
      </c>
      <c r="D548" s="92"/>
      <c r="E548" s="92"/>
      <c r="F548" s="92"/>
      <c r="G548" s="93"/>
      <c r="H548" s="93"/>
      <c r="I548" s="93"/>
      <c r="J548" s="94"/>
      <c r="K548" s="98"/>
      <c r="L548" s="82"/>
      <c r="M548" s="82"/>
      <c r="N548" s="82"/>
      <c r="O548" s="82"/>
      <c r="P548" s="82"/>
      <c r="Q548" s="82"/>
      <c r="R548" s="82"/>
      <c r="S548" s="82"/>
      <c r="T548" s="82"/>
      <c r="U548" s="82"/>
      <c r="V548" s="82"/>
      <c r="W548" s="82"/>
      <c r="X548" s="82"/>
      <c r="Y548" s="82"/>
      <c r="Z548" s="82"/>
      <c r="AA548" s="82"/>
      <c r="AB548" s="82"/>
      <c r="AC548" s="82"/>
      <c r="AD548" s="82"/>
      <c r="AE548" s="82"/>
      <c r="AF548" s="82"/>
      <c r="AG548" s="82"/>
      <c r="AH548" s="82"/>
      <c r="AI548" s="82"/>
      <c r="AJ548" s="82"/>
      <c r="AK548" s="82"/>
      <c r="AL548" s="82"/>
      <c r="AM548" s="82"/>
      <c r="AN548" s="82"/>
      <c r="AO548" s="82"/>
      <c r="AP548" s="82"/>
      <c r="AQ548" s="82"/>
      <c r="AR548" s="82"/>
      <c r="AS548" s="82"/>
      <c r="AT548" s="82"/>
      <c r="AU548" s="82"/>
      <c r="AV548" s="82"/>
      <c r="AW548" s="82"/>
      <c r="AX548" s="82"/>
      <c r="AY548" s="82"/>
    </row>
    <row r="549" spans="1:51" ht="13.2">
      <c r="A549" s="92" t="s">
        <v>7639</v>
      </c>
      <c r="B549" s="92" t="s">
        <v>7640</v>
      </c>
      <c r="C549" s="92" t="s">
        <v>5244</v>
      </c>
      <c r="D549" s="92"/>
      <c r="E549" s="92"/>
      <c r="F549" s="92"/>
      <c r="G549" s="93"/>
      <c r="H549" s="93"/>
      <c r="I549" s="93"/>
      <c r="J549" s="94"/>
      <c r="K549" s="98"/>
      <c r="L549" s="82"/>
      <c r="M549" s="82"/>
      <c r="N549" s="82"/>
      <c r="O549" s="82"/>
      <c r="P549" s="82"/>
      <c r="Q549" s="82"/>
      <c r="R549" s="82"/>
      <c r="S549" s="82"/>
      <c r="T549" s="82"/>
      <c r="U549" s="82"/>
      <c r="V549" s="82"/>
      <c r="W549" s="82"/>
      <c r="X549" s="82"/>
      <c r="Y549" s="82"/>
      <c r="Z549" s="82"/>
      <c r="AA549" s="82"/>
      <c r="AB549" s="82"/>
      <c r="AC549" s="82"/>
      <c r="AD549" s="82"/>
      <c r="AE549" s="82"/>
      <c r="AF549" s="82"/>
      <c r="AG549" s="82"/>
      <c r="AH549" s="82"/>
      <c r="AI549" s="82"/>
      <c r="AJ549" s="82"/>
      <c r="AK549" s="82"/>
      <c r="AL549" s="82"/>
      <c r="AM549" s="82"/>
      <c r="AN549" s="82"/>
      <c r="AO549" s="82"/>
      <c r="AP549" s="82"/>
      <c r="AQ549" s="82"/>
      <c r="AR549" s="82"/>
      <c r="AS549" s="82"/>
      <c r="AT549" s="82"/>
      <c r="AU549" s="82"/>
      <c r="AV549" s="82"/>
      <c r="AW549" s="82"/>
      <c r="AX549" s="82"/>
      <c r="AY549" s="82"/>
    </row>
    <row r="550" spans="1:51" ht="13.2">
      <c r="A550" s="92" t="s">
        <v>7641</v>
      </c>
      <c r="B550" s="92" t="s">
        <v>7642</v>
      </c>
      <c r="C550" s="92" t="s">
        <v>5244</v>
      </c>
      <c r="D550" s="92"/>
      <c r="E550" s="92"/>
      <c r="F550" s="92"/>
      <c r="G550" s="93"/>
      <c r="H550" s="93"/>
      <c r="I550" s="93"/>
      <c r="J550" s="94"/>
      <c r="K550" s="98"/>
      <c r="L550" s="82"/>
      <c r="M550" s="82"/>
      <c r="N550" s="82"/>
      <c r="O550" s="82"/>
      <c r="P550" s="82"/>
      <c r="Q550" s="82"/>
      <c r="R550" s="82"/>
      <c r="S550" s="82"/>
      <c r="T550" s="82"/>
      <c r="U550" s="82"/>
      <c r="V550" s="82"/>
      <c r="W550" s="82"/>
      <c r="X550" s="82"/>
      <c r="Y550" s="82"/>
      <c r="Z550" s="82"/>
      <c r="AA550" s="82"/>
      <c r="AB550" s="82"/>
      <c r="AC550" s="82"/>
      <c r="AD550" s="82"/>
      <c r="AE550" s="82"/>
      <c r="AF550" s="82"/>
      <c r="AG550" s="82"/>
      <c r="AH550" s="82"/>
      <c r="AI550" s="82"/>
      <c r="AJ550" s="82"/>
      <c r="AK550" s="82"/>
      <c r="AL550" s="82"/>
      <c r="AM550" s="82"/>
      <c r="AN550" s="82"/>
      <c r="AO550" s="82"/>
      <c r="AP550" s="82"/>
      <c r="AQ550" s="82"/>
      <c r="AR550" s="82"/>
      <c r="AS550" s="82"/>
      <c r="AT550" s="82"/>
      <c r="AU550" s="82"/>
      <c r="AV550" s="82"/>
      <c r="AW550" s="82"/>
      <c r="AX550" s="82"/>
      <c r="AY550" s="82"/>
    </row>
    <row r="551" spans="1:51" ht="13.2">
      <c r="A551" s="92" t="s">
        <v>7643</v>
      </c>
      <c r="B551" s="92" t="s">
        <v>7644</v>
      </c>
      <c r="C551" s="92" t="s">
        <v>5244</v>
      </c>
      <c r="D551" s="92"/>
      <c r="E551" s="92"/>
      <c r="F551" s="92"/>
      <c r="G551" s="93"/>
      <c r="H551" s="93"/>
      <c r="I551" s="93"/>
      <c r="J551" s="94"/>
      <c r="K551" s="98"/>
      <c r="L551" s="82"/>
      <c r="M551" s="82"/>
      <c r="N551" s="82"/>
      <c r="O551" s="82"/>
      <c r="P551" s="82"/>
      <c r="Q551" s="82"/>
      <c r="R551" s="82"/>
      <c r="S551" s="82"/>
      <c r="T551" s="82"/>
      <c r="U551" s="82"/>
      <c r="V551" s="82"/>
      <c r="W551" s="82"/>
      <c r="X551" s="82"/>
      <c r="Y551" s="82"/>
      <c r="Z551" s="82"/>
      <c r="AA551" s="82"/>
      <c r="AB551" s="82"/>
      <c r="AC551" s="82"/>
      <c r="AD551" s="82"/>
      <c r="AE551" s="82"/>
      <c r="AF551" s="82"/>
      <c r="AG551" s="82"/>
      <c r="AH551" s="82"/>
      <c r="AI551" s="82"/>
      <c r="AJ551" s="82"/>
      <c r="AK551" s="82"/>
      <c r="AL551" s="82"/>
      <c r="AM551" s="82"/>
      <c r="AN551" s="82"/>
      <c r="AO551" s="82"/>
      <c r="AP551" s="82"/>
      <c r="AQ551" s="82"/>
      <c r="AR551" s="82"/>
      <c r="AS551" s="82"/>
      <c r="AT551" s="82"/>
      <c r="AU551" s="82"/>
      <c r="AV551" s="82"/>
      <c r="AW551" s="82"/>
      <c r="AX551" s="82"/>
      <c r="AY551" s="82"/>
    </row>
    <row r="552" spans="1:51" ht="13.2">
      <c r="A552" s="92" t="s">
        <v>7645</v>
      </c>
      <c r="B552" s="92" t="s">
        <v>7646</v>
      </c>
      <c r="C552" s="92" t="s">
        <v>5244</v>
      </c>
      <c r="D552" s="92"/>
      <c r="E552" s="92"/>
      <c r="F552" s="92"/>
      <c r="G552" s="93"/>
      <c r="H552" s="93"/>
      <c r="I552" s="93"/>
      <c r="J552" s="94"/>
      <c r="K552" s="98"/>
      <c r="L552" s="82"/>
      <c r="M552" s="82"/>
      <c r="N552" s="82"/>
      <c r="O552" s="82"/>
      <c r="P552" s="82"/>
      <c r="Q552" s="82"/>
      <c r="R552" s="82"/>
      <c r="S552" s="82"/>
      <c r="T552" s="82"/>
      <c r="U552" s="82"/>
      <c r="V552" s="82"/>
      <c r="W552" s="82"/>
      <c r="X552" s="82"/>
      <c r="Y552" s="82"/>
      <c r="Z552" s="82"/>
      <c r="AA552" s="82"/>
      <c r="AB552" s="82"/>
      <c r="AC552" s="82"/>
      <c r="AD552" s="82"/>
      <c r="AE552" s="82"/>
      <c r="AF552" s="82"/>
      <c r="AG552" s="82"/>
      <c r="AH552" s="82"/>
      <c r="AI552" s="82"/>
      <c r="AJ552" s="82"/>
      <c r="AK552" s="82"/>
      <c r="AL552" s="82"/>
      <c r="AM552" s="82"/>
      <c r="AN552" s="82"/>
      <c r="AO552" s="82"/>
      <c r="AP552" s="82"/>
      <c r="AQ552" s="82"/>
      <c r="AR552" s="82"/>
      <c r="AS552" s="82"/>
      <c r="AT552" s="82"/>
      <c r="AU552" s="82"/>
      <c r="AV552" s="82"/>
      <c r="AW552" s="82"/>
      <c r="AX552" s="82"/>
      <c r="AY552" s="82"/>
    </row>
    <row r="553" spans="1:51" ht="13.2">
      <c r="A553" s="92" t="s">
        <v>7647</v>
      </c>
      <c r="B553" s="92" t="s">
        <v>7648</v>
      </c>
      <c r="C553" s="92" t="s">
        <v>5244</v>
      </c>
      <c r="D553" s="92"/>
      <c r="E553" s="92"/>
      <c r="F553" s="92"/>
      <c r="G553" s="93"/>
      <c r="H553" s="93"/>
      <c r="I553" s="93"/>
      <c r="J553" s="94"/>
      <c r="K553" s="98"/>
      <c r="L553" s="82"/>
      <c r="M553" s="82"/>
      <c r="N553" s="82"/>
      <c r="O553" s="82"/>
      <c r="P553" s="82"/>
      <c r="Q553" s="82"/>
      <c r="R553" s="82"/>
      <c r="S553" s="82"/>
      <c r="T553" s="82"/>
      <c r="U553" s="82"/>
      <c r="V553" s="82"/>
      <c r="W553" s="82"/>
      <c r="X553" s="82"/>
      <c r="Y553" s="82"/>
      <c r="Z553" s="82"/>
      <c r="AA553" s="82"/>
      <c r="AB553" s="82"/>
      <c r="AC553" s="82"/>
      <c r="AD553" s="82"/>
      <c r="AE553" s="82"/>
      <c r="AF553" s="82"/>
      <c r="AG553" s="82"/>
      <c r="AH553" s="82"/>
      <c r="AI553" s="82"/>
      <c r="AJ553" s="82"/>
      <c r="AK553" s="82"/>
      <c r="AL553" s="82"/>
      <c r="AM553" s="82"/>
      <c r="AN553" s="82"/>
      <c r="AO553" s="82"/>
      <c r="AP553" s="82"/>
      <c r="AQ553" s="82"/>
      <c r="AR553" s="82"/>
      <c r="AS553" s="82"/>
      <c r="AT553" s="82"/>
      <c r="AU553" s="82"/>
      <c r="AV553" s="82"/>
      <c r="AW553" s="82"/>
      <c r="AX553" s="82"/>
      <c r="AY553" s="82"/>
    </row>
    <row r="554" spans="1:51" ht="13.2">
      <c r="A554" s="92" t="s">
        <v>7649</v>
      </c>
      <c r="B554" s="92" t="s">
        <v>7650</v>
      </c>
      <c r="C554" s="92" t="s">
        <v>5244</v>
      </c>
      <c r="D554" s="92"/>
      <c r="E554" s="92"/>
      <c r="F554" s="92"/>
      <c r="G554" s="93"/>
      <c r="H554" s="93"/>
      <c r="I554" s="93"/>
      <c r="J554" s="94"/>
      <c r="K554" s="98"/>
      <c r="L554" s="82"/>
      <c r="M554" s="82"/>
      <c r="N554" s="82"/>
      <c r="O554" s="82"/>
      <c r="P554" s="82"/>
      <c r="Q554" s="82"/>
      <c r="R554" s="82"/>
      <c r="S554" s="82"/>
      <c r="T554" s="82"/>
      <c r="U554" s="82"/>
      <c r="V554" s="82"/>
      <c r="W554" s="82"/>
      <c r="X554" s="82"/>
      <c r="Y554" s="82"/>
      <c r="Z554" s="82"/>
      <c r="AA554" s="82"/>
      <c r="AB554" s="82"/>
      <c r="AC554" s="82"/>
      <c r="AD554" s="82"/>
      <c r="AE554" s="82"/>
      <c r="AF554" s="82"/>
      <c r="AG554" s="82"/>
      <c r="AH554" s="82"/>
      <c r="AI554" s="82"/>
      <c r="AJ554" s="82"/>
      <c r="AK554" s="82"/>
      <c r="AL554" s="82"/>
      <c r="AM554" s="82"/>
      <c r="AN554" s="82"/>
      <c r="AO554" s="82"/>
      <c r="AP554" s="82"/>
      <c r="AQ554" s="82"/>
      <c r="AR554" s="82"/>
      <c r="AS554" s="82"/>
      <c r="AT554" s="82"/>
      <c r="AU554" s="82"/>
      <c r="AV554" s="82"/>
      <c r="AW554" s="82"/>
      <c r="AX554" s="82"/>
      <c r="AY554" s="82"/>
    </row>
    <row r="555" spans="1:51" ht="13.2">
      <c r="A555" s="92" t="s">
        <v>7651</v>
      </c>
      <c r="B555" s="92" t="s">
        <v>7652</v>
      </c>
      <c r="C555" s="92" t="s">
        <v>5244</v>
      </c>
      <c r="D555" s="92"/>
      <c r="E555" s="92"/>
      <c r="F555" s="92"/>
      <c r="G555" s="93"/>
      <c r="H555" s="93"/>
      <c r="I555" s="93"/>
      <c r="J555" s="94"/>
      <c r="K555" s="98"/>
      <c r="L555" s="82"/>
      <c r="M555" s="82"/>
      <c r="N555" s="82"/>
      <c r="O555" s="82"/>
      <c r="P555" s="82"/>
      <c r="Q555" s="82"/>
      <c r="R555" s="82"/>
      <c r="S555" s="82"/>
      <c r="T555" s="82"/>
      <c r="U555" s="82"/>
      <c r="V555" s="82"/>
      <c r="W555" s="82"/>
      <c r="X555" s="82"/>
      <c r="Y555" s="82"/>
      <c r="Z555" s="82"/>
      <c r="AA555" s="82"/>
      <c r="AB555" s="82"/>
      <c r="AC555" s="82"/>
      <c r="AD555" s="82"/>
      <c r="AE555" s="82"/>
      <c r="AF555" s="82"/>
      <c r="AG555" s="82"/>
      <c r="AH555" s="82"/>
      <c r="AI555" s="82"/>
      <c r="AJ555" s="82"/>
      <c r="AK555" s="82"/>
      <c r="AL555" s="82"/>
      <c r="AM555" s="82"/>
      <c r="AN555" s="82"/>
      <c r="AO555" s="82"/>
      <c r="AP555" s="82"/>
      <c r="AQ555" s="82"/>
      <c r="AR555" s="82"/>
      <c r="AS555" s="82"/>
      <c r="AT555" s="82"/>
      <c r="AU555" s="82"/>
      <c r="AV555" s="82"/>
      <c r="AW555" s="82"/>
      <c r="AX555" s="82"/>
      <c r="AY555" s="82"/>
    </row>
    <row r="556" spans="1:51" ht="13.2">
      <c r="A556" s="92" t="s">
        <v>7653</v>
      </c>
      <c r="B556" s="92" t="s">
        <v>7654</v>
      </c>
      <c r="C556" s="92" t="s">
        <v>5244</v>
      </c>
      <c r="D556" s="92"/>
      <c r="E556" s="92"/>
      <c r="F556" s="92"/>
      <c r="G556" s="93"/>
      <c r="H556" s="93"/>
      <c r="I556" s="93"/>
      <c r="J556" s="94"/>
      <c r="K556" s="98"/>
      <c r="L556" s="82"/>
      <c r="M556" s="82"/>
      <c r="N556" s="82"/>
      <c r="O556" s="82"/>
      <c r="P556" s="82"/>
      <c r="Q556" s="82"/>
      <c r="R556" s="82"/>
      <c r="S556" s="82"/>
      <c r="T556" s="82"/>
      <c r="U556" s="82"/>
      <c r="V556" s="82"/>
      <c r="W556" s="82"/>
      <c r="X556" s="82"/>
      <c r="Y556" s="82"/>
      <c r="Z556" s="82"/>
      <c r="AA556" s="82"/>
      <c r="AB556" s="82"/>
      <c r="AC556" s="82"/>
      <c r="AD556" s="82"/>
      <c r="AE556" s="82"/>
      <c r="AF556" s="82"/>
      <c r="AG556" s="82"/>
      <c r="AH556" s="82"/>
      <c r="AI556" s="82"/>
      <c r="AJ556" s="82"/>
      <c r="AK556" s="82"/>
      <c r="AL556" s="82"/>
      <c r="AM556" s="82"/>
      <c r="AN556" s="82"/>
      <c r="AO556" s="82"/>
      <c r="AP556" s="82"/>
      <c r="AQ556" s="82"/>
      <c r="AR556" s="82"/>
      <c r="AS556" s="82"/>
      <c r="AT556" s="82"/>
      <c r="AU556" s="82"/>
      <c r="AV556" s="82"/>
      <c r="AW556" s="82"/>
      <c r="AX556" s="82"/>
      <c r="AY556" s="82"/>
    </row>
    <row r="557" spans="1:51" ht="13.2">
      <c r="A557" s="92" t="s">
        <v>7655</v>
      </c>
      <c r="B557" s="92" t="s">
        <v>7656</v>
      </c>
      <c r="C557" s="92" t="s">
        <v>5244</v>
      </c>
      <c r="D557" s="92"/>
      <c r="E557" s="92"/>
      <c r="F557" s="92"/>
      <c r="G557" s="93"/>
      <c r="H557" s="93"/>
      <c r="I557" s="93"/>
      <c r="J557" s="94"/>
      <c r="K557" s="98"/>
      <c r="L557" s="82"/>
      <c r="M557" s="82"/>
      <c r="N557" s="82"/>
      <c r="O557" s="82"/>
      <c r="P557" s="82"/>
      <c r="Q557" s="82"/>
      <c r="R557" s="82"/>
      <c r="S557" s="82"/>
      <c r="T557" s="82"/>
      <c r="U557" s="82"/>
      <c r="V557" s="82"/>
      <c r="W557" s="82"/>
      <c r="X557" s="82"/>
      <c r="Y557" s="82"/>
      <c r="Z557" s="82"/>
      <c r="AA557" s="82"/>
      <c r="AB557" s="82"/>
      <c r="AC557" s="82"/>
      <c r="AD557" s="82"/>
      <c r="AE557" s="82"/>
      <c r="AF557" s="82"/>
      <c r="AG557" s="82"/>
      <c r="AH557" s="82"/>
      <c r="AI557" s="82"/>
      <c r="AJ557" s="82"/>
      <c r="AK557" s="82"/>
      <c r="AL557" s="82"/>
      <c r="AM557" s="82"/>
      <c r="AN557" s="82"/>
      <c r="AO557" s="82"/>
      <c r="AP557" s="82"/>
      <c r="AQ557" s="82"/>
      <c r="AR557" s="82"/>
      <c r="AS557" s="82"/>
      <c r="AT557" s="82"/>
      <c r="AU557" s="82"/>
      <c r="AV557" s="82"/>
      <c r="AW557" s="82"/>
      <c r="AX557" s="82"/>
      <c r="AY557" s="82"/>
    </row>
    <row r="558" spans="1:51" ht="13.2">
      <c r="A558" s="92" t="s">
        <v>7657</v>
      </c>
      <c r="B558" s="92" t="s">
        <v>7658</v>
      </c>
      <c r="C558" s="92" t="s">
        <v>5244</v>
      </c>
      <c r="D558" s="92"/>
      <c r="E558" s="92"/>
      <c r="F558" s="92"/>
      <c r="G558" s="93"/>
      <c r="H558" s="93"/>
      <c r="I558" s="93"/>
      <c r="J558" s="94"/>
      <c r="K558" s="98"/>
      <c r="L558" s="82"/>
      <c r="M558" s="82"/>
      <c r="N558" s="82"/>
      <c r="O558" s="82"/>
      <c r="P558" s="82"/>
      <c r="Q558" s="82"/>
      <c r="R558" s="82"/>
      <c r="S558" s="82"/>
      <c r="T558" s="82"/>
      <c r="U558" s="82"/>
      <c r="V558" s="82"/>
      <c r="W558" s="82"/>
      <c r="X558" s="82"/>
      <c r="Y558" s="82"/>
      <c r="Z558" s="82"/>
      <c r="AA558" s="82"/>
      <c r="AB558" s="82"/>
      <c r="AC558" s="82"/>
      <c r="AD558" s="82"/>
      <c r="AE558" s="82"/>
      <c r="AF558" s="82"/>
      <c r="AG558" s="82"/>
      <c r="AH558" s="82"/>
      <c r="AI558" s="82"/>
      <c r="AJ558" s="82"/>
      <c r="AK558" s="82"/>
      <c r="AL558" s="82"/>
      <c r="AM558" s="82"/>
      <c r="AN558" s="82"/>
      <c r="AO558" s="82"/>
      <c r="AP558" s="82"/>
      <c r="AQ558" s="82"/>
      <c r="AR558" s="82"/>
      <c r="AS558" s="82"/>
      <c r="AT558" s="82"/>
      <c r="AU558" s="82"/>
      <c r="AV558" s="82"/>
      <c r="AW558" s="82"/>
      <c r="AX558" s="82"/>
      <c r="AY558" s="82"/>
    </row>
    <row r="559" spans="1:51" ht="13.2">
      <c r="A559" s="92" t="s">
        <v>7659</v>
      </c>
      <c r="B559" s="92" t="s">
        <v>7660</v>
      </c>
      <c r="C559" s="92" t="s">
        <v>5244</v>
      </c>
      <c r="D559" s="92"/>
      <c r="E559" s="92"/>
      <c r="F559" s="92"/>
      <c r="G559" s="93"/>
      <c r="H559" s="93"/>
      <c r="I559" s="93"/>
      <c r="J559" s="94"/>
      <c r="K559" s="98"/>
      <c r="L559" s="82"/>
      <c r="M559" s="82"/>
      <c r="N559" s="82"/>
      <c r="O559" s="82"/>
      <c r="P559" s="82"/>
      <c r="Q559" s="82"/>
      <c r="R559" s="82"/>
      <c r="S559" s="82"/>
      <c r="T559" s="82"/>
      <c r="U559" s="82"/>
      <c r="V559" s="82"/>
      <c r="W559" s="82"/>
      <c r="X559" s="82"/>
      <c r="Y559" s="82"/>
      <c r="Z559" s="82"/>
      <c r="AA559" s="82"/>
      <c r="AB559" s="82"/>
      <c r="AC559" s="82"/>
      <c r="AD559" s="82"/>
      <c r="AE559" s="82"/>
      <c r="AF559" s="82"/>
      <c r="AG559" s="82"/>
      <c r="AH559" s="82"/>
      <c r="AI559" s="82"/>
      <c r="AJ559" s="82"/>
      <c r="AK559" s="82"/>
      <c r="AL559" s="82"/>
      <c r="AM559" s="82"/>
      <c r="AN559" s="82"/>
      <c r="AO559" s="82"/>
      <c r="AP559" s="82"/>
      <c r="AQ559" s="82"/>
      <c r="AR559" s="82"/>
      <c r="AS559" s="82"/>
      <c r="AT559" s="82"/>
      <c r="AU559" s="82"/>
      <c r="AV559" s="82"/>
      <c r="AW559" s="82"/>
      <c r="AX559" s="82"/>
      <c r="AY559" s="82"/>
    </row>
    <row r="560" spans="1:51" ht="13.2">
      <c r="A560" s="92" t="s">
        <v>7661</v>
      </c>
      <c r="B560" s="92" t="s">
        <v>7662</v>
      </c>
      <c r="C560" s="92" t="s">
        <v>5244</v>
      </c>
      <c r="D560" s="92"/>
      <c r="E560" s="92"/>
      <c r="F560" s="92"/>
      <c r="G560" s="93"/>
      <c r="H560" s="93"/>
      <c r="I560" s="93"/>
      <c r="J560" s="94"/>
      <c r="K560" s="98"/>
      <c r="L560" s="82"/>
      <c r="M560" s="82"/>
      <c r="N560" s="82"/>
      <c r="O560" s="82"/>
      <c r="P560" s="82"/>
      <c r="Q560" s="82"/>
      <c r="R560" s="82"/>
      <c r="S560" s="82"/>
      <c r="T560" s="82"/>
      <c r="U560" s="82"/>
      <c r="V560" s="82"/>
      <c r="W560" s="82"/>
      <c r="X560" s="82"/>
      <c r="Y560" s="82"/>
      <c r="Z560" s="82"/>
      <c r="AA560" s="82"/>
      <c r="AB560" s="82"/>
      <c r="AC560" s="82"/>
      <c r="AD560" s="82"/>
      <c r="AE560" s="82"/>
      <c r="AF560" s="82"/>
      <c r="AG560" s="82"/>
      <c r="AH560" s="82"/>
      <c r="AI560" s="82"/>
      <c r="AJ560" s="82"/>
      <c r="AK560" s="82"/>
      <c r="AL560" s="82"/>
      <c r="AM560" s="82"/>
      <c r="AN560" s="82"/>
      <c r="AO560" s="82"/>
      <c r="AP560" s="82"/>
      <c r="AQ560" s="82"/>
      <c r="AR560" s="82"/>
      <c r="AS560" s="82"/>
      <c r="AT560" s="82"/>
      <c r="AU560" s="82"/>
      <c r="AV560" s="82"/>
      <c r="AW560" s="82"/>
      <c r="AX560" s="82"/>
      <c r="AY560" s="82"/>
    </row>
    <row r="561" spans="1:51" ht="13.2">
      <c r="A561" s="92" t="s">
        <v>7663</v>
      </c>
      <c r="B561" s="92" t="s">
        <v>7664</v>
      </c>
      <c r="C561" s="92" t="s">
        <v>5244</v>
      </c>
      <c r="D561" s="92"/>
      <c r="E561" s="92"/>
      <c r="F561" s="92"/>
      <c r="G561" s="93"/>
      <c r="H561" s="93"/>
      <c r="I561" s="93"/>
      <c r="J561" s="94"/>
      <c r="K561" s="98"/>
      <c r="L561" s="82"/>
      <c r="M561" s="82"/>
      <c r="N561" s="82"/>
      <c r="O561" s="82"/>
      <c r="P561" s="82"/>
      <c r="Q561" s="82"/>
      <c r="R561" s="82"/>
      <c r="S561" s="82"/>
      <c r="T561" s="82"/>
      <c r="U561" s="82"/>
      <c r="V561" s="82"/>
      <c r="W561" s="82"/>
      <c r="X561" s="82"/>
      <c r="Y561" s="82"/>
      <c r="Z561" s="82"/>
      <c r="AA561" s="82"/>
      <c r="AB561" s="82"/>
      <c r="AC561" s="82"/>
      <c r="AD561" s="82"/>
      <c r="AE561" s="82"/>
      <c r="AF561" s="82"/>
      <c r="AG561" s="82"/>
      <c r="AH561" s="82"/>
      <c r="AI561" s="82"/>
      <c r="AJ561" s="82"/>
      <c r="AK561" s="82"/>
      <c r="AL561" s="82"/>
      <c r="AM561" s="82"/>
      <c r="AN561" s="82"/>
      <c r="AO561" s="82"/>
      <c r="AP561" s="82"/>
      <c r="AQ561" s="82"/>
      <c r="AR561" s="82"/>
      <c r="AS561" s="82"/>
      <c r="AT561" s="82"/>
      <c r="AU561" s="82"/>
      <c r="AV561" s="82"/>
      <c r="AW561" s="82"/>
      <c r="AX561" s="82"/>
      <c r="AY561" s="82"/>
    </row>
    <row r="562" spans="1:51" ht="13.2">
      <c r="A562" s="92" t="s">
        <v>7665</v>
      </c>
      <c r="B562" s="92" t="s">
        <v>7666</v>
      </c>
      <c r="C562" s="92" t="s">
        <v>5244</v>
      </c>
      <c r="D562" s="92"/>
      <c r="E562" s="92"/>
      <c r="F562" s="92"/>
      <c r="G562" s="93"/>
      <c r="H562" s="93"/>
      <c r="I562" s="93"/>
      <c r="J562" s="94"/>
      <c r="K562" s="98"/>
      <c r="L562" s="82"/>
      <c r="M562" s="82"/>
      <c r="N562" s="82"/>
      <c r="O562" s="82"/>
      <c r="P562" s="82"/>
      <c r="Q562" s="82"/>
      <c r="R562" s="82"/>
      <c r="S562" s="82"/>
      <c r="T562" s="82"/>
      <c r="U562" s="82"/>
      <c r="V562" s="82"/>
      <c r="W562" s="82"/>
      <c r="X562" s="82"/>
      <c r="Y562" s="82"/>
      <c r="Z562" s="82"/>
      <c r="AA562" s="82"/>
      <c r="AB562" s="82"/>
      <c r="AC562" s="82"/>
      <c r="AD562" s="82"/>
      <c r="AE562" s="82"/>
      <c r="AF562" s="82"/>
      <c r="AG562" s="82"/>
      <c r="AH562" s="82"/>
      <c r="AI562" s="82"/>
      <c r="AJ562" s="82"/>
      <c r="AK562" s="82"/>
      <c r="AL562" s="82"/>
      <c r="AM562" s="82"/>
      <c r="AN562" s="82"/>
      <c r="AO562" s="82"/>
      <c r="AP562" s="82"/>
      <c r="AQ562" s="82"/>
      <c r="AR562" s="82"/>
      <c r="AS562" s="82"/>
      <c r="AT562" s="82"/>
      <c r="AU562" s="82"/>
      <c r="AV562" s="82"/>
      <c r="AW562" s="82"/>
      <c r="AX562" s="82"/>
      <c r="AY562" s="82"/>
    </row>
    <row r="563" spans="1:51" ht="13.2">
      <c r="A563" s="92" t="s">
        <v>7667</v>
      </c>
      <c r="B563" s="92" t="s">
        <v>7668</v>
      </c>
      <c r="C563" s="92" t="s">
        <v>5078</v>
      </c>
      <c r="D563" s="92"/>
      <c r="E563" s="92"/>
      <c r="F563" s="92"/>
      <c r="G563" s="93"/>
      <c r="H563" s="93"/>
      <c r="I563" s="93"/>
      <c r="J563" s="94"/>
      <c r="K563" s="98"/>
      <c r="L563" s="82"/>
      <c r="M563" s="82"/>
      <c r="N563" s="82"/>
      <c r="O563" s="82"/>
      <c r="P563" s="82"/>
      <c r="Q563" s="82"/>
      <c r="R563" s="82"/>
      <c r="S563" s="82"/>
      <c r="T563" s="82"/>
      <c r="U563" s="82"/>
      <c r="V563" s="82"/>
      <c r="W563" s="82"/>
      <c r="X563" s="82"/>
      <c r="Y563" s="82"/>
      <c r="Z563" s="82"/>
      <c r="AA563" s="82"/>
      <c r="AB563" s="82"/>
      <c r="AC563" s="82"/>
      <c r="AD563" s="82"/>
      <c r="AE563" s="82"/>
      <c r="AF563" s="82"/>
      <c r="AG563" s="82"/>
      <c r="AH563" s="82"/>
      <c r="AI563" s="82"/>
      <c r="AJ563" s="82"/>
      <c r="AK563" s="82"/>
      <c r="AL563" s="82"/>
      <c r="AM563" s="82"/>
      <c r="AN563" s="82"/>
      <c r="AO563" s="82"/>
      <c r="AP563" s="82"/>
      <c r="AQ563" s="82"/>
      <c r="AR563" s="82"/>
      <c r="AS563" s="82"/>
      <c r="AT563" s="82"/>
      <c r="AU563" s="82"/>
      <c r="AV563" s="82"/>
      <c r="AW563" s="82"/>
      <c r="AX563" s="82"/>
      <c r="AY563" s="82"/>
    </row>
    <row r="564" spans="1:51" ht="13.2">
      <c r="A564" s="92" t="s">
        <v>7669</v>
      </c>
      <c r="B564" s="92" t="s">
        <v>7670</v>
      </c>
      <c r="C564" s="92" t="s">
        <v>5078</v>
      </c>
      <c r="D564" s="92"/>
      <c r="E564" s="92"/>
      <c r="F564" s="92"/>
      <c r="G564" s="93"/>
      <c r="H564" s="93"/>
      <c r="I564" s="93"/>
      <c r="J564" s="94"/>
      <c r="K564" s="98"/>
      <c r="L564" s="82"/>
      <c r="M564" s="82"/>
      <c r="N564" s="82"/>
      <c r="O564" s="82"/>
      <c r="P564" s="82"/>
      <c r="Q564" s="82"/>
      <c r="R564" s="82"/>
      <c r="S564" s="82"/>
      <c r="T564" s="82"/>
      <c r="U564" s="82"/>
      <c r="V564" s="82"/>
      <c r="W564" s="82"/>
      <c r="X564" s="82"/>
      <c r="Y564" s="82"/>
      <c r="Z564" s="82"/>
      <c r="AA564" s="82"/>
      <c r="AB564" s="82"/>
      <c r="AC564" s="82"/>
      <c r="AD564" s="82"/>
      <c r="AE564" s="82"/>
      <c r="AF564" s="82"/>
      <c r="AG564" s="82"/>
      <c r="AH564" s="82"/>
      <c r="AI564" s="82"/>
      <c r="AJ564" s="82"/>
      <c r="AK564" s="82"/>
      <c r="AL564" s="82"/>
      <c r="AM564" s="82"/>
      <c r="AN564" s="82"/>
      <c r="AO564" s="82"/>
      <c r="AP564" s="82"/>
      <c r="AQ564" s="82"/>
      <c r="AR564" s="82"/>
      <c r="AS564" s="82"/>
      <c r="AT564" s="82"/>
      <c r="AU564" s="82"/>
      <c r="AV564" s="82"/>
      <c r="AW564" s="82"/>
      <c r="AX564" s="82"/>
      <c r="AY564" s="82"/>
    </row>
    <row r="565" spans="1:51" ht="13.2">
      <c r="A565" s="92" t="s">
        <v>7671</v>
      </c>
      <c r="B565" s="92" t="s">
        <v>7672</v>
      </c>
      <c r="C565" s="92" t="s">
        <v>5078</v>
      </c>
      <c r="D565" s="92"/>
      <c r="E565" s="92"/>
      <c r="F565" s="92"/>
      <c r="G565" s="93"/>
      <c r="H565" s="93"/>
      <c r="I565" s="93"/>
      <c r="J565" s="94"/>
      <c r="K565" s="98"/>
      <c r="L565" s="82"/>
      <c r="M565" s="82"/>
      <c r="N565" s="82"/>
      <c r="O565" s="82"/>
      <c r="P565" s="82"/>
      <c r="Q565" s="82"/>
      <c r="R565" s="82"/>
      <c r="S565" s="82"/>
      <c r="T565" s="82"/>
      <c r="U565" s="82"/>
      <c r="V565" s="82"/>
      <c r="W565" s="82"/>
      <c r="X565" s="82"/>
      <c r="Y565" s="82"/>
      <c r="Z565" s="82"/>
      <c r="AA565" s="82"/>
      <c r="AB565" s="82"/>
      <c r="AC565" s="82"/>
      <c r="AD565" s="82"/>
      <c r="AE565" s="82"/>
      <c r="AF565" s="82"/>
      <c r="AG565" s="82"/>
      <c r="AH565" s="82"/>
      <c r="AI565" s="82"/>
      <c r="AJ565" s="82"/>
      <c r="AK565" s="82"/>
      <c r="AL565" s="82"/>
      <c r="AM565" s="82"/>
      <c r="AN565" s="82"/>
      <c r="AO565" s="82"/>
      <c r="AP565" s="82"/>
      <c r="AQ565" s="82"/>
      <c r="AR565" s="82"/>
      <c r="AS565" s="82"/>
      <c r="AT565" s="82"/>
      <c r="AU565" s="82"/>
      <c r="AV565" s="82"/>
      <c r="AW565" s="82"/>
      <c r="AX565" s="82"/>
      <c r="AY565" s="82"/>
    </row>
    <row r="566" spans="1:51" ht="13.2">
      <c r="A566" s="92" t="s">
        <v>7673</v>
      </c>
      <c r="B566" s="92" t="s">
        <v>7674</v>
      </c>
      <c r="C566" s="92" t="s">
        <v>5078</v>
      </c>
      <c r="D566" s="92"/>
      <c r="E566" s="92"/>
      <c r="F566" s="92"/>
      <c r="G566" s="93"/>
      <c r="H566" s="93"/>
      <c r="I566" s="93"/>
      <c r="J566" s="94"/>
      <c r="K566" s="98"/>
      <c r="L566" s="82"/>
      <c r="M566" s="82"/>
      <c r="N566" s="82"/>
      <c r="O566" s="82"/>
      <c r="P566" s="82"/>
      <c r="Q566" s="82"/>
      <c r="R566" s="82"/>
      <c r="S566" s="82"/>
      <c r="T566" s="82"/>
      <c r="U566" s="82"/>
      <c r="V566" s="82"/>
      <c r="W566" s="82"/>
      <c r="X566" s="82"/>
      <c r="Y566" s="82"/>
      <c r="Z566" s="82"/>
      <c r="AA566" s="82"/>
      <c r="AB566" s="82"/>
      <c r="AC566" s="82"/>
      <c r="AD566" s="82"/>
      <c r="AE566" s="82"/>
      <c r="AF566" s="82"/>
      <c r="AG566" s="82"/>
      <c r="AH566" s="82"/>
      <c r="AI566" s="82"/>
      <c r="AJ566" s="82"/>
      <c r="AK566" s="82"/>
      <c r="AL566" s="82"/>
      <c r="AM566" s="82"/>
      <c r="AN566" s="82"/>
      <c r="AO566" s="82"/>
      <c r="AP566" s="82"/>
      <c r="AQ566" s="82"/>
      <c r="AR566" s="82"/>
      <c r="AS566" s="82"/>
      <c r="AT566" s="82"/>
      <c r="AU566" s="82"/>
      <c r="AV566" s="82"/>
      <c r="AW566" s="82"/>
      <c r="AX566" s="82"/>
      <c r="AY566" s="82"/>
    </row>
    <row r="567" spans="1:51" ht="13.2">
      <c r="A567" s="92" t="s">
        <v>7675</v>
      </c>
      <c r="B567" s="92" t="s">
        <v>7676</v>
      </c>
      <c r="C567" s="92" t="s">
        <v>5078</v>
      </c>
      <c r="D567" s="92"/>
      <c r="E567" s="92"/>
      <c r="F567" s="92"/>
      <c r="G567" s="93"/>
      <c r="H567" s="93"/>
      <c r="I567" s="93"/>
      <c r="J567" s="94"/>
      <c r="K567" s="98"/>
      <c r="L567" s="82"/>
      <c r="M567" s="82"/>
      <c r="N567" s="82"/>
      <c r="O567" s="82"/>
      <c r="P567" s="82"/>
      <c r="Q567" s="82"/>
      <c r="R567" s="82"/>
      <c r="S567" s="82"/>
      <c r="T567" s="82"/>
      <c r="U567" s="82"/>
      <c r="V567" s="82"/>
      <c r="W567" s="82"/>
      <c r="X567" s="82"/>
      <c r="Y567" s="82"/>
      <c r="Z567" s="82"/>
      <c r="AA567" s="82"/>
      <c r="AB567" s="82"/>
      <c r="AC567" s="82"/>
      <c r="AD567" s="82"/>
      <c r="AE567" s="82"/>
      <c r="AF567" s="82"/>
      <c r="AG567" s="82"/>
      <c r="AH567" s="82"/>
      <c r="AI567" s="82"/>
      <c r="AJ567" s="82"/>
      <c r="AK567" s="82"/>
      <c r="AL567" s="82"/>
      <c r="AM567" s="82"/>
      <c r="AN567" s="82"/>
      <c r="AO567" s="82"/>
      <c r="AP567" s="82"/>
      <c r="AQ567" s="82"/>
      <c r="AR567" s="82"/>
      <c r="AS567" s="82"/>
      <c r="AT567" s="82"/>
      <c r="AU567" s="82"/>
      <c r="AV567" s="82"/>
      <c r="AW567" s="82"/>
      <c r="AX567" s="82"/>
      <c r="AY567" s="82"/>
    </row>
    <row r="568" spans="1:51" ht="13.2">
      <c r="A568" s="92" t="s">
        <v>4961</v>
      </c>
      <c r="B568" s="92" t="s">
        <v>4965</v>
      </c>
      <c r="C568" s="92" t="s">
        <v>5078</v>
      </c>
      <c r="D568" s="92"/>
      <c r="E568" s="92"/>
      <c r="F568" s="92"/>
      <c r="G568" s="93"/>
      <c r="H568" s="93"/>
      <c r="I568" s="93"/>
      <c r="J568" s="94"/>
      <c r="K568" s="98"/>
      <c r="L568" s="82"/>
      <c r="M568" s="82"/>
      <c r="N568" s="82"/>
      <c r="O568" s="82"/>
      <c r="P568" s="82"/>
      <c r="Q568" s="82"/>
      <c r="R568" s="82"/>
      <c r="S568" s="82"/>
      <c r="T568" s="82"/>
      <c r="U568" s="82"/>
      <c r="V568" s="82"/>
      <c r="W568" s="82"/>
      <c r="X568" s="82"/>
      <c r="Y568" s="82"/>
      <c r="Z568" s="82"/>
      <c r="AA568" s="82"/>
      <c r="AB568" s="82"/>
      <c r="AC568" s="82"/>
      <c r="AD568" s="82"/>
      <c r="AE568" s="82"/>
      <c r="AF568" s="82"/>
      <c r="AG568" s="82"/>
      <c r="AH568" s="82"/>
      <c r="AI568" s="82"/>
      <c r="AJ568" s="82"/>
      <c r="AK568" s="82"/>
      <c r="AL568" s="82"/>
      <c r="AM568" s="82"/>
      <c r="AN568" s="82"/>
      <c r="AO568" s="82"/>
      <c r="AP568" s="82"/>
      <c r="AQ568" s="82"/>
      <c r="AR568" s="82"/>
      <c r="AS568" s="82"/>
      <c r="AT568" s="82"/>
      <c r="AU568" s="82"/>
      <c r="AV568" s="82"/>
      <c r="AW568" s="82"/>
      <c r="AX568" s="82"/>
      <c r="AY568" s="82"/>
    </row>
    <row r="569" spans="1:51" ht="13.2">
      <c r="A569" s="92" t="s">
        <v>7677</v>
      </c>
      <c r="B569" s="92" t="s">
        <v>7678</v>
      </c>
      <c r="C569" s="92" t="s">
        <v>5078</v>
      </c>
      <c r="D569" s="92"/>
      <c r="E569" s="92"/>
      <c r="F569" s="92"/>
      <c r="G569" s="93"/>
      <c r="H569" s="93"/>
      <c r="I569" s="93"/>
      <c r="J569" s="94"/>
      <c r="K569" s="98"/>
      <c r="L569" s="82"/>
      <c r="M569" s="82"/>
      <c r="N569" s="82"/>
      <c r="O569" s="82"/>
      <c r="P569" s="82"/>
      <c r="Q569" s="82"/>
      <c r="R569" s="82"/>
      <c r="S569" s="82"/>
      <c r="T569" s="82"/>
      <c r="U569" s="82"/>
      <c r="V569" s="82"/>
      <c r="W569" s="82"/>
      <c r="X569" s="82"/>
      <c r="Y569" s="82"/>
      <c r="Z569" s="82"/>
      <c r="AA569" s="82"/>
      <c r="AB569" s="82"/>
      <c r="AC569" s="82"/>
      <c r="AD569" s="82"/>
      <c r="AE569" s="82"/>
      <c r="AF569" s="82"/>
      <c r="AG569" s="82"/>
      <c r="AH569" s="82"/>
      <c r="AI569" s="82"/>
      <c r="AJ569" s="82"/>
      <c r="AK569" s="82"/>
      <c r="AL569" s="82"/>
      <c r="AM569" s="82"/>
      <c r="AN569" s="82"/>
      <c r="AO569" s="82"/>
      <c r="AP569" s="82"/>
      <c r="AQ569" s="82"/>
      <c r="AR569" s="82"/>
      <c r="AS569" s="82"/>
      <c r="AT569" s="82"/>
      <c r="AU569" s="82"/>
      <c r="AV569" s="82"/>
      <c r="AW569" s="82"/>
      <c r="AX569" s="82"/>
      <c r="AY569" s="82"/>
    </row>
    <row r="570" spans="1:51" ht="13.2">
      <c r="A570" s="92" t="s">
        <v>7679</v>
      </c>
      <c r="B570" s="92" t="s">
        <v>7680</v>
      </c>
      <c r="C570" s="92" t="s">
        <v>5078</v>
      </c>
      <c r="D570" s="92"/>
      <c r="E570" s="92"/>
      <c r="F570" s="92"/>
      <c r="G570" s="93"/>
      <c r="H570" s="93"/>
      <c r="I570" s="93"/>
      <c r="J570" s="94"/>
      <c r="K570" s="98"/>
      <c r="L570" s="82"/>
      <c r="M570" s="82"/>
      <c r="N570" s="82"/>
      <c r="O570" s="82"/>
      <c r="P570" s="82"/>
      <c r="Q570" s="82"/>
      <c r="R570" s="82"/>
      <c r="S570" s="82"/>
      <c r="T570" s="82"/>
      <c r="U570" s="82"/>
      <c r="V570" s="82"/>
      <c r="W570" s="82"/>
      <c r="X570" s="82"/>
      <c r="Y570" s="82"/>
      <c r="Z570" s="82"/>
      <c r="AA570" s="82"/>
      <c r="AB570" s="82"/>
      <c r="AC570" s="82"/>
      <c r="AD570" s="82"/>
      <c r="AE570" s="82"/>
      <c r="AF570" s="82"/>
      <c r="AG570" s="82"/>
      <c r="AH570" s="82"/>
      <c r="AI570" s="82"/>
      <c r="AJ570" s="82"/>
      <c r="AK570" s="82"/>
      <c r="AL570" s="82"/>
      <c r="AM570" s="82"/>
      <c r="AN570" s="82"/>
      <c r="AO570" s="82"/>
      <c r="AP570" s="82"/>
      <c r="AQ570" s="82"/>
      <c r="AR570" s="82"/>
      <c r="AS570" s="82"/>
      <c r="AT570" s="82"/>
      <c r="AU570" s="82"/>
      <c r="AV570" s="82"/>
      <c r="AW570" s="82"/>
      <c r="AX570" s="82"/>
      <c r="AY570" s="82"/>
    </row>
    <row r="571" spans="1:51" ht="13.2">
      <c r="A571" s="92" t="s">
        <v>7681</v>
      </c>
      <c r="B571" s="92" t="s">
        <v>7682</v>
      </c>
      <c r="C571" s="92" t="s">
        <v>5244</v>
      </c>
      <c r="D571" s="92"/>
      <c r="E571" s="92"/>
      <c r="F571" s="92"/>
      <c r="G571" s="93"/>
      <c r="H571" s="93"/>
      <c r="I571" s="93"/>
      <c r="J571" s="94"/>
      <c r="K571" s="98"/>
      <c r="L571" s="82"/>
      <c r="M571" s="82"/>
      <c r="N571" s="82"/>
      <c r="O571" s="82"/>
      <c r="P571" s="82"/>
      <c r="Q571" s="82"/>
      <c r="R571" s="82"/>
      <c r="S571" s="82"/>
      <c r="T571" s="82"/>
      <c r="U571" s="82"/>
      <c r="V571" s="82"/>
      <c r="W571" s="82"/>
      <c r="X571" s="82"/>
      <c r="Y571" s="82"/>
      <c r="Z571" s="82"/>
      <c r="AA571" s="82"/>
      <c r="AB571" s="82"/>
      <c r="AC571" s="82"/>
      <c r="AD571" s="82"/>
      <c r="AE571" s="82"/>
      <c r="AF571" s="82"/>
      <c r="AG571" s="82"/>
      <c r="AH571" s="82"/>
      <c r="AI571" s="82"/>
      <c r="AJ571" s="82"/>
      <c r="AK571" s="82"/>
      <c r="AL571" s="82"/>
      <c r="AM571" s="82"/>
      <c r="AN571" s="82"/>
      <c r="AO571" s="82"/>
      <c r="AP571" s="82"/>
      <c r="AQ571" s="82"/>
      <c r="AR571" s="82"/>
      <c r="AS571" s="82"/>
      <c r="AT571" s="82"/>
      <c r="AU571" s="82"/>
      <c r="AV571" s="82"/>
      <c r="AW571" s="82"/>
      <c r="AX571" s="82"/>
      <c r="AY571" s="82"/>
    </row>
    <row r="572" spans="1:51" ht="13.2">
      <c r="A572" s="92" t="s">
        <v>7683</v>
      </c>
      <c r="B572" s="92" t="s">
        <v>7684</v>
      </c>
      <c r="C572" s="92" t="s">
        <v>5078</v>
      </c>
      <c r="D572" s="92"/>
      <c r="E572" s="92"/>
      <c r="F572" s="92"/>
      <c r="G572" s="93"/>
      <c r="H572" s="93"/>
      <c r="I572" s="93"/>
      <c r="J572" s="94"/>
      <c r="K572" s="98"/>
      <c r="L572" s="82"/>
      <c r="M572" s="82"/>
      <c r="N572" s="82"/>
      <c r="O572" s="82"/>
      <c r="P572" s="82"/>
      <c r="Q572" s="82"/>
      <c r="R572" s="82"/>
      <c r="S572" s="82"/>
      <c r="T572" s="82"/>
      <c r="U572" s="82"/>
      <c r="V572" s="82"/>
      <c r="W572" s="82"/>
      <c r="X572" s="82"/>
      <c r="Y572" s="82"/>
      <c r="Z572" s="82"/>
      <c r="AA572" s="82"/>
      <c r="AB572" s="82"/>
      <c r="AC572" s="82"/>
      <c r="AD572" s="82"/>
      <c r="AE572" s="82"/>
      <c r="AF572" s="82"/>
      <c r="AG572" s="82"/>
      <c r="AH572" s="82"/>
      <c r="AI572" s="82"/>
      <c r="AJ572" s="82"/>
      <c r="AK572" s="82"/>
      <c r="AL572" s="82"/>
      <c r="AM572" s="82"/>
      <c r="AN572" s="82"/>
      <c r="AO572" s="82"/>
      <c r="AP572" s="82"/>
      <c r="AQ572" s="82"/>
      <c r="AR572" s="82"/>
      <c r="AS572" s="82"/>
      <c r="AT572" s="82"/>
      <c r="AU572" s="82"/>
      <c r="AV572" s="82"/>
      <c r="AW572" s="82"/>
      <c r="AX572" s="82"/>
      <c r="AY572" s="82"/>
    </row>
    <row r="573" spans="1:51" ht="13.2">
      <c r="A573" s="92" t="s">
        <v>7685</v>
      </c>
      <c r="B573" s="92" t="s">
        <v>7686</v>
      </c>
      <c r="C573" s="92" t="s">
        <v>5078</v>
      </c>
      <c r="D573" s="92"/>
      <c r="E573" s="92"/>
      <c r="F573" s="92"/>
      <c r="G573" s="93"/>
      <c r="H573" s="93"/>
      <c r="I573" s="93"/>
      <c r="J573" s="94"/>
      <c r="K573" s="98"/>
      <c r="L573" s="82"/>
      <c r="M573" s="82"/>
      <c r="N573" s="82"/>
      <c r="O573" s="82"/>
      <c r="P573" s="82"/>
      <c r="Q573" s="82"/>
      <c r="R573" s="82"/>
      <c r="S573" s="82"/>
      <c r="T573" s="82"/>
      <c r="U573" s="82"/>
      <c r="V573" s="82"/>
      <c r="W573" s="82"/>
      <c r="X573" s="82"/>
      <c r="Y573" s="82"/>
      <c r="Z573" s="82"/>
      <c r="AA573" s="82"/>
      <c r="AB573" s="82"/>
      <c r="AC573" s="82"/>
      <c r="AD573" s="82"/>
      <c r="AE573" s="82"/>
      <c r="AF573" s="82"/>
      <c r="AG573" s="82"/>
      <c r="AH573" s="82"/>
      <c r="AI573" s="82"/>
      <c r="AJ573" s="82"/>
      <c r="AK573" s="82"/>
      <c r="AL573" s="82"/>
      <c r="AM573" s="82"/>
      <c r="AN573" s="82"/>
      <c r="AO573" s="82"/>
      <c r="AP573" s="82"/>
      <c r="AQ573" s="82"/>
      <c r="AR573" s="82"/>
      <c r="AS573" s="82"/>
      <c r="AT573" s="82"/>
      <c r="AU573" s="82"/>
      <c r="AV573" s="82"/>
      <c r="AW573" s="82"/>
      <c r="AX573" s="82"/>
      <c r="AY573" s="82"/>
    </row>
    <row r="574" spans="1:51" ht="13.2">
      <c r="A574" s="92" t="s">
        <v>7687</v>
      </c>
      <c r="B574" s="92" t="s">
        <v>7688</v>
      </c>
      <c r="C574" s="92" t="s">
        <v>5078</v>
      </c>
      <c r="D574" s="92"/>
      <c r="E574" s="92"/>
      <c r="F574" s="92"/>
      <c r="G574" s="93"/>
      <c r="H574" s="93"/>
      <c r="I574" s="93"/>
      <c r="J574" s="94"/>
      <c r="K574" s="98"/>
      <c r="L574" s="82"/>
      <c r="M574" s="82"/>
      <c r="N574" s="82"/>
      <c r="O574" s="82"/>
      <c r="P574" s="82"/>
      <c r="Q574" s="82"/>
      <c r="R574" s="82"/>
      <c r="S574" s="82"/>
      <c r="T574" s="82"/>
      <c r="U574" s="82"/>
      <c r="V574" s="82"/>
      <c r="W574" s="82"/>
      <c r="X574" s="82"/>
      <c r="Y574" s="82"/>
      <c r="Z574" s="82"/>
      <c r="AA574" s="82"/>
      <c r="AB574" s="82"/>
      <c r="AC574" s="82"/>
      <c r="AD574" s="82"/>
      <c r="AE574" s="82"/>
      <c r="AF574" s="82"/>
      <c r="AG574" s="82"/>
      <c r="AH574" s="82"/>
      <c r="AI574" s="82"/>
      <c r="AJ574" s="82"/>
      <c r="AK574" s="82"/>
      <c r="AL574" s="82"/>
      <c r="AM574" s="82"/>
      <c r="AN574" s="82"/>
      <c r="AO574" s="82"/>
      <c r="AP574" s="82"/>
      <c r="AQ574" s="82"/>
      <c r="AR574" s="82"/>
      <c r="AS574" s="82"/>
      <c r="AT574" s="82"/>
      <c r="AU574" s="82"/>
      <c r="AV574" s="82"/>
      <c r="AW574" s="82"/>
      <c r="AX574" s="82"/>
      <c r="AY574" s="82"/>
    </row>
    <row r="575" spans="1:51" ht="13.2">
      <c r="A575" s="92" t="s">
        <v>7689</v>
      </c>
      <c r="B575" s="92" t="s">
        <v>7690</v>
      </c>
      <c r="C575" s="92" t="s">
        <v>5078</v>
      </c>
      <c r="D575" s="92"/>
      <c r="E575" s="92"/>
      <c r="F575" s="92"/>
      <c r="G575" s="93"/>
      <c r="H575" s="93"/>
      <c r="I575" s="93"/>
      <c r="J575" s="94"/>
      <c r="K575" s="98"/>
      <c r="L575" s="82"/>
      <c r="M575" s="82"/>
      <c r="N575" s="82"/>
      <c r="O575" s="82"/>
      <c r="P575" s="82"/>
      <c r="Q575" s="82"/>
      <c r="R575" s="82"/>
      <c r="S575" s="82"/>
      <c r="T575" s="82"/>
      <c r="U575" s="82"/>
      <c r="V575" s="82"/>
      <c r="W575" s="82"/>
      <c r="X575" s="82"/>
      <c r="Y575" s="82"/>
      <c r="Z575" s="82"/>
      <c r="AA575" s="82"/>
      <c r="AB575" s="82"/>
      <c r="AC575" s="82"/>
      <c r="AD575" s="82"/>
      <c r="AE575" s="82"/>
      <c r="AF575" s="82"/>
      <c r="AG575" s="82"/>
      <c r="AH575" s="82"/>
      <c r="AI575" s="82"/>
      <c r="AJ575" s="82"/>
      <c r="AK575" s="82"/>
      <c r="AL575" s="82"/>
      <c r="AM575" s="82"/>
      <c r="AN575" s="82"/>
      <c r="AO575" s="82"/>
      <c r="AP575" s="82"/>
      <c r="AQ575" s="82"/>
      <c r="AR575" s="82"/>
      <c r="AS575" s="82"/>
      <c r="AT575" s="82"/>
      <c r="AU575" s="82"/>
      <c r="AV575" s="82"/>
      <c r="AW575" s="82"/>
      <c r="AX575" s="82"/>
      <c r="AY575" s="82"/>
    </row>
    <row r="576" spans="1:51" ht="13.2">
      <c r="A576" s="92" t="s">
        <v>7691</v>
      </c>
      <c r="B576" s="92" t="s">
        <v>7692</v>
      </c>
      <c r="C576" s="92" t="s">
        <v>5244</v>
      </c>
      <c r="D576" s="92"/>
      <c r="E576" s="92"/>
      <c r="F576" s="92"/>
      <c r="G576" s="93"/>
      <c r="H576" s="93"/>
      <c r="I576" s="93"/>
      <c r="J576" s="94"/>
      <c r="K576" s="98"/>
      <c r="L576" s="82"/>
      <c r="M576" s="82"/>
      <c r="N576" s="82"/>
      <c r="O576" s="82"/>
      <c r="P576" s="82"/>
      <c r="Q576" s="82"/>
      <c r="R576" s="82"/>
      <c r="S576" s="82"/>
      <c r="T576" s="82"/>
      <c r="U576" s="82"/>
      <c r="V576" s="82"/>
      <c r="W576" s="82"/>
      <c r="X576" s="82"/>
      <c r="Y576" s="82"/>
      <c r="Z576" s="82"/>
      <c r="AA576" s="82"/>
      <c r="AB576" s="82"/>
      <c r="AC576" s="82"/>
      <c r="AD576" s="82"/>
      <c r="AE576" s="82"/>
      <c r="AF576" s="82"/>
      <c r="AG576" s="82"/>
      <c r="AH576" s="82"/>
      <c r="AI576" s="82"/>
      <c r="AJ576" s="82"/>
      <c r="AK576" s="82"/>
      <c r="AL576" s="82"/>
      <c r="AM576" s="82"/>
      <c r="AN576" s="82"/>
      <c r="AO576" s="82"/>
      <c r="AP576" s="82"/>
      <c r="AQ576" s="82"/>
      <c r="AR576" s="82"/>
      <c r="AS576" s="82"/>
      <c r="AT576" s="82"/>
      <c r="AU576" s="82"/>
      <c r="AV576" s="82"/>
      <c r="AW576" s="82"/>
      <c r="AX576" s="82"/>
      <c r="AY576" s="82"/>
    </row>
    <row r="577" spans="1:51" ht="13.2">
      <c r="A577" s="92" t="s">
        <v>7693</v>
      </c>
      <c r="B577" s="92" t="s">
        <v>7694</v>
      </c>
      <c r="C577" s="92" t="s">
        <v>5078</v>
      </c>
      <c r="D577" s="92"/>
      <c r="E577" s="92"/>
      <c r="F577" s="92"/>
      <c r="G577" s="93"/>
      <c r="H577" s="93"/>
      <c r="I577" s="93"/>
      <c r="J577" s="94"/>
      <c r="K577" s="98"/>
      <c r="L577" s="82"/>
      <c r="M577" s="82"/>
      <c r="N577" s="82"/>
      <c r="O577" s="82"/>
      <c r="P577" s="82"/>
      <c r="Q577" s="82"/>
      <c r="R577" s="82"/>
      <c r="S577" s="82"/>
      <c r="T577" s="82"/>
      <c r="U577" s="82"/>
      <c r="V577" s="82"/>
      <c r="W577" s="82"/>
      <c r="X577" s="82"/>
      <c r="Y577" s="82"/>
      <c r="Z577" s="82"/>
      <c r="AA577" s="82"/>
      <c r="AB577" s="82"/>
      <c r="AC577" s="82"/>
      <c r="AD577" s="82"/>
      <c r="AE577" s="82"/>
      <c r="AF577" s="82"/>
      <c r="AG577" s="82"/>
      <c r="AH577" s="82"/>
      <c r="AI577" s="82"/>
      <c r="AJ577" s="82"/>
      <c r="AK577" s="82"/>
      <c r="AL577" s="82"/>
      <c r="AM577" s="82"/>
      <c r="AN577" s="82"/>
      <c r="AO577" s="82"/>
      <c r="AP577" s="82"/>
      <c r="AQ577" s="82"/>
      <c r="AR577" s="82"/>
      <c r="AS577" s="82"/>
      <c r="AT577" s="82"/>
      <c r="AU577" s="82"/>
      <c r="AV577" s="82"/>
      <c r="AW577" s="82"/>
      <c r="AX577" s="82"/>
      <c r="AY577" s="82"/>
    </row>
    <row r="578" spans="1:51" ht="13.2">
      <c r="A578" s="92" t="s">
        <v>7695</v>
      </c>
      <c r="B578" s="92" t="s">
        <v>7696</v>
      </c>
      <c r="C578" s="92" t="s">
        <v>5078</v>
      </c>
      <c r="D578" s="92"/>
      <c r="E578" s="92"/>
      <c r="F578" s="92"/>
      <c r="G578" s="93"/>
      <c r="H578" s="93"/>
      <c r="I578" s="93"/>
      <c r="J578" s="94"/>
      <c r="K578" s="98"/>
      <c r="L578" s="82"/>
      <c r="M578" s="82"/>
      <c r="N578" s="82"/>
      <c r="O578" s="82"/>
      <c r="P578" s="82"/>
      <c r="Q578" s="82"/>
      <c r="R578" s="82"/>
      <c r="S578" s="82"/>
      <c r="T578" s="82"/>
      <c r="U578" s="82"/>
      <c r="V578" s="82"/>
      <c r="W578" s="82"/>
      <c r="X578" s="82"/>
      <c r="Y578" s="82"/>
      <c r="Z578" s="82"/>
      <c r="AA578" s="82"/>
      <c r="AB578" s="82"/>
      <c r="AC578" s="82"/>
      <c r="AD578" s="82"/>
      <c r="AE578" s="82"/>
      <c r="AF578" s="82"/>
      <c r="AG578" s="82"/>
      <c r="AH578" s="82"/>
      <c r="AI578" s="82"/>
      <c r="AJ578" s="82"/>
      <c r="AK578" s="82"/>
      <c r="AL578" s="82"/>
      <c r="AM578" s="82"/>
      <c r="AN578" s="82"/>
      <c r="AO578" s="82"/>
      <c r="AP578" s="82"/>
      <c r="AQ578" s="82"/>
      <c r="AR578" s="82"/>
      <c r="AS578" s="82"/>
      <c r="AT578" s="82"/>
      <c r="AU578" s="82"/>
      <c r="AV578" s="82"/>
      <c r="AW578" s="82"/>
      <c r="AX578" s="82"/>
      <c r="AY578" s="82"/>
    </row>
    <row r="579" spans="1:51" ht="13.2">
      <c r="A579" s="92" t="s">
        <v>7697</v>
      </c>
      <c r="B579" s="92" t="s">
        <v>7698</v>
      </c>
      <c r="C579" s="92" t="s">
        <v>5078</v>
      </c>
      <c r="D579" s="92"/>
      <c r="E579" s="92"/>
      <c r="F579" s="92"/>
      <c r="G579" s="93"/>
      <c r="H579" s="93"/>
      <c r="I579" s="93"/>
      <c r="J579" s="94"/>
      <c r="K579" s="98"/>
      <c r="L579" s="82"/>
      <c r="M579" s="82"/>
      <c r="N579" s="82"/>
      <c r="O579" s="82"/>
      <c r="P579" s="82"/>
      <c r="Q579" s="82"/>
      <c r="R579" s="82"/>
      <c r="S579" s="82"/>
      <c r="T579" s="82"/>
      <c r="U579" s="82"/>
      <c r="V579" s="82"/>
      <c r="W579" s="82"/>
      <c r="X579" s="82"/>
      <c r="Y579" s="82"/>
      <c r="Z579" s="82"/>
      <c r="AA579" s="82"/>
      <c r="AB579" s="82"/>
      <c r="AC579" s="82"/>
      <c r="AD579" s="82"/>
      <c r="AE579" s="82"/>
      <c r="AF579" s="82"/>
      <c r="AG579" s="82"/>
      <c r="AH579" s="82"/>
      <c r="AI579" s="82"/>
      <c r="AJ579" s="82"/>
      <c r="AK579" s="82"/>
      <c r="AL579" s="82"/>
      <c r="AM579" s="82"/>
      <c r="AN579" s="82"/>
      <c r="AO579" s="82"/>
      <c r="AP579" s="82"/>
      <c r="AQ579" s="82"/>
      <c r="AR579" s="82"/>
      <c r="AS579" s="82"/>
      <c r="AT579" s="82"/>
      <c r="AU579" s="82"/>
      <c r="AV579" s="82"/>
      <c r="AW579" s="82"/>
      <c r="AX579" s="82"/>
      <c r="AY579" s="82"/>
    </row>
    <row r="580" spans="1:51" ht="13.2">
      <c r="A580" s="92" t="s">
        <v>7699</v>
      </c>
      <c r="B580" s="92" t="s">
        <v>7700</v>
      </c>
      <c r="C580" s="92" t="s">
        <v>5078</v>
      </c>
      <c r="D580" s="92"/>
      <c r="E580" s="92"/>
      <c r="F580" s="92"/>
      <c r="G580" s="93"/>
      <c r="H580" s="93"/>
      <c r="I580" s="93"/>
      <c r="J580" s="94"/>
      <c r="K580" s="98"/>
      <c r="L580" s="82"/>
      <c r="M580" s="82"/>
      <c r="N580" s="82"/>
      <c r="O580" s="82"/>
      <c r="P580" s="82"/>
      <c r="Q580" s="82"/>
      <c r="R580" s="82"/>
      <c r="S580" s="82"/>
      <c r="T580" s="82"/>
      <c r="U580" s="82"/>
      <c r="V580" s="82"/>
      <c r="W580" s="82"/>
      <c r="X580" s="82"/>
      <c r="Y580" s="82"/>
      <c r="Z580" s="82"/>
      <c r="AA580" s="82"/>
      <c r="AB580" s="82"/>
      <c r="AC580" s="82"/>
      <c r="AD580" s="82"/>
      <c r="AE580" s="82"/>
      <c r="AF580" s="82"/>
      <c r="AG580" s="82"/>
      <c r="AH580" s="82"/>
      <c r="AI580" s="82"/>
      <c r="AJ580" s="82"/>
      <c r="AK580" s="82"/>
      <c r="AL580" s="82"/>
      <c r="AM580" s="82"/>
      <c r="AN580" s="82"/>
      <c r="AO580" s="82"/>
      <c r="AP580" s="82"/>
      <c r="AQ580" s="82"/>
      <c r="AR580" s="82"/>
      <c r="AS580" s="82"/>
      <c r="AT580" s="82"/>
      <c r="AU580" s="82"/>
      <c r="AV580" s="82"/>
      <c r="AW580" s="82"/>
      <c r="AX580" s="82"/>
      <c r="AY580" s="82"/>
    </row>
    <row r="581" spans="1:51" ht="13.2">
      <c r="A581" s="92" t="s">
        <v>7701</v>
      </c>
      <c r="B581" s="92" t="s">
        <v>7702</v>
      </c>
      <c r="C581" s="92" t="s">
        <v>5244</v>
      </c>
      <c r="D581" s="92"/>
      <c r="E581" s="92"/>
      <c r="F581" s="92"/>
      <c r="G581" s="93"/>
      <c r="H581" s="93"/>
      <c r="I581" s="93"/>
      <c r="J581" s="94"/>
      <c r="K581" s="98"/>
      <c r="L581" s="82"/>
      <c r="M581" s="82"/>
      <c r="N581" s="82"/>
      <c r="O581" s="82"/>
      <c r="P581" s="82"/>
      <c r="Q581" s="82"/>
      <c r="R581" s="82"/>
      <c r="S581" s="82"/>
      <c r="T581" s="82"/>
      <c r="U581" s="82"/>
      <c r="V581" s="82"/>
      <c r="W581" s="82"/>
      <c r="X581" s="82"/>
      <c r="Y581" s="82"/>
      <c r="Z581" s="82"/>
      <c r="AA581" s="82"/>
      <c r="AB581" s="82"/>
      <c r="AC581" s="82"/>
      <c r="AD581" s="82"/>
      <c r="AE581" s="82"/>
      <c r="AF581" s="82"/>
      <c r="AG581" s="82"/>
      <c r="AH581" s="82"/>
      <c r="AI581" s="82"/>
      <c r="AJ581" s="82"/>
      <c r="AK581" s="82"/>
      <c r="AL581" s="82"/>
      <c r="AM581" s="82"/>
      <c r="AN581" s="82"/>
      <c r="AO581" s="82"/>
      <c r="AP581" s="82"/>
      <c r="AQ581" s="82"/>
      <c r="AR581" s="82"/>
      <c r="AS581" s="82"/>
      <c r="AT581" s="82"/>
      <c r="AU581" s="82"/>
      <c r="AV581" s="82"/>
      <c r="AW581" s="82"/>
      <c r="AX581" s="82"/>
      <c r="AY581" s="82"/>
    </row>
    <row r="582" spans="1:51" ht="13.2">
      <c r="A582" s="92"/>
      <c r="B582" s="92"/>
      <c r="C582" s="92"/>
      <c r="D582" s="92"/>
      <c r="E582" s="92"/>
      <c r="F582" s="92"/>
      <c r="G582" s="93"/>
      <c r="H582" s="93"/>
      <c r="I582" s="93"/>
      <c r="J582" s="94"/>
      <c r="K582" s="98"/>
      <c r="L582" s="82"/>
      <c r="M582" s="82"/>
      <c r="N582" s="82"/>
      <c r="O582" s="82"/>
      <c r="P582" s="82"/>
      <c r="Q582" s="82"/>
      <c r="R582" s="82"/>
      <c r="S582" s="82"/>
      <c r="T582" s="82"/>
      <c r="U582" s="82"/>
      <c r="V582" s="82"/>
      <c r="W582" s="82"/>
      <c r="X582" s="82"/>
      <c r="Y582" s="82"/>
      <c r="Z582" s="82"/>
      <c r="AA582" s="82"/>
      <c r="AB582" s="82"/>
      <c r="AC582" s="82"/>
      <c r="AD582" s="82"/>
      <c r="AE582" s="82"/>
      <c r="AF582" s="82"/>
      <c r="AG582" s="82"/>
      <c r="AH582" s="82"/>
      <c r="AI582" s="82"/>
      <c r="AJ582" s="82"/>
      <c r="AK582" s="82"/>
      <c r="AL582" s="82"/>
      <c r="AM582" s="82"/>
      <c r="AN582" s="82"/>
      <c r="AO582" s="82"/>
      <c r="AP582" s="82"/>
      <c r="AQ582" s="82"/>
      <c r="AR582" s="82"/>
      <c r="AS582" s="82"/>
      <c r="AT582" s="82"/>
      <c r="AU582" s="82"/>
      <c r="AV582" s="82"/>
      <c r="AW582" s="82"/>
      <c r="AX582" s="82"/>
      <c r="AY582" s="82"/>
    </row>
    <row r="583" spans="1:51" ht="13.2">
      <c r="A583" s="92"/>
      <c r="B583" s="92"/>
      <c r="C583" s="92"/>
      <c r="D583" s="92"/>
      <c r="E583" s="92"/>
      <c r="F583" s="92"/>
      <c r="G583" s="93"/>
      <c r="H583" s="93"/>
      <c r="I583" s="93"/>
      <c r="J583" s="94"/>
      <c r="K583" s="98"/>
      <c r="L583" s="82"/>
      <c r="M583" s="82"/>
      <c r="N583" s="82"/>
      <c r="O583" s="82"/>
      <c r="P583" s="82"/>
      <c r="Q583" s="82"/>
      <c r="R583" s="82"/>
      <c r="S583" s="82"/>
      <c r="T583" s="82"/>
      <c r="U583" s="82"/>
      <c r="V583" s="82"/>
      <c r="W583" s="82"/>
      <c r="X583" s="82"/>
      <c r="Y583" s="82"/>
      <c r="Z583" s="82"/>
      <c r="AA583" s="82"/>
      <c r="AB583" s="82"/>
      <c r="AC583" s="82"/>
      <c r="AD583" s="82"/>
      <c r="AE583" s="82"/>
      <c r="AF583" s="82"/>
      <c r="AG583" s="82"/>
      <c r="AH583" s="82"/>
      <c r="AI583" s="82"/>
      <c r="AJ583" s="82"/>
      <c r="AK583" s="82"/>
      <c r="AL583" s="82"/>
      <c r="AM583" s="82"/>
      <c r="AN583" s="82"/>
      <c r="AO583" s="82"/>
      <c r="AP583" s="82"/>
      <c r="AQ583" s="82"/>
      <c r="AR583" s="82"/>
      <c r="AS583" s="82"/>
      <c r="AT583" s="82"/>
      <c r="AU583" s="82"/>
      <c r="AV583" s="82"/>
      <c r="AW583" s="82"/>
      <c r="AX583" s="82"/>
      <c r="AY583" s="82"/>
    </row>
    <row r="584" spans="1:51" ht="13.2">
      <c r="A584" s="92"/>
      <c r="B584" s="92"/>
      <c r="C584" s="92"/>
      <c r="D584" s="92"/>
      <c r="E584" s="92"/>
      <c r="F584" s="92"/>
      <c r="G584" s="93"/>
      <c r="H584" s="93"/>
      <c r="I584" s="93"/>
      <c r="J584" s="94"/>
      <c r="K584" s="98"/>
      <c r="L584" s="82"/>
      <c r="M584" s="82"/>
      <c r="N584" s="82"/>
      <c r="O584" s="82"/>
      <c r="P584" s="82"/>
      <c r="Q584" s="82"/>
      <c r="R584" s="82"/>
      <c r="S584" s="82"/>
      <c r="T584" s="82"/>
      <c r="U584" s="82"/>
      <c r="V584" s="82"/>
      <c r="W584" s="82"/>
      <c r="X584" s="82"/>
      <c r="Y584" s="82"/>
      <c r="Z584" s="82"/>
      <c r="AA584" s="82"/>
      <c r="AB584" s="82"/>
      <c r="AC584" s="82"/>
      <c r="AD584" s="82"/>
      <c r="AE584" s="82"/>
      <c r="AF584" s="82"/>
      <c r="AG584" s="82"/>
      <c r="AH584" s="82"/>
      <c r="AI584" s="82"/>
      <c r="AJ584" s="82"/>
      <c r="AK584" s="82"/>
      <c r="AL584" s="82"/>
      <c r="AM584" s="82"/>
      <c r="AN584" s="82"/>
      <c r="AO584" s="82"/>
      <c r="AP584" s="82"/>
      <c r="AQ584" s="82"/>
      <c r="AR584" s="82"/>
      <c r="AS584" s="82"/>
      <c r="AT584" s="82"/>
      <c r="AU584" s="82"/>
      <c r="AV584" s="82"/>
      <c r="AW584" s="82"/>
      <c r="AX584" s="82"/>
      <c r="AY584" s="82"/>
    </row>
    <row r="585" spans="1:51" ht="13.2">
      <c r="A585" s="92"/>
      <c r="B585" s="92"/>
      <c r="C585" s="92"/>
      <c r="D585" s="92"/>
      <c r="E585" s="92"/>
      <c r="F585" s="92"/>
      <c r="G585" s="93"/>
      <c r="H585" s="93"/>
      <c r="I585" s="93"/>
      <c r="J585" s="94"/>
      <c r="K585" s="98"/>
      <c r="L585" s="82"/>
      <c r="M585" s="82"/>
      <c r="N585" s="82"/>
      <c r="O585" s="82"/>
      <c r="P585" s="82"/>
      <c r="Q585" s="82"/>
      <c r="R585" s="82"/>
      <c r="S585" s="82"/>
      <c r="T585" s="82"/>
      <c r="U585" s="82"/>
      <c r="V585" s="82"/>
      <c r="W585" s="82"/>
      <c r="X585" s="82"/>
      <c r="Y585" s="82"/>
      <c r="Z585" s="82"/>
      <c r="AA585" s="82"/>
      <c r="AB585" s="82"/>
      <c r="AC585" s="82"/>
      <c r="AD585" s="82"/>
      <c r="AE585" s="82"/>
      <c r="AF585" s="82"/>
      <c r="AG585" s="82"/>
      <c r="AH585" s="82"/>
      <c r="AI585" s="82"/>
      <c r="AJ585" s="82"/>
      <c r="AK585" s="82"/>
      <c r="AL585" s="82"/>
      <c r="AM585" s="82"/>
      <c r="AN585" s="82"/>
      <c r="AO585" s="82"/>
      <c r="AP585" s="82"/>
      <c r="AQ585" s="82"/>
      <c r="AR585" s="82"/>
      <c r="AS585" s="82"/>
      <c r="AT585" s="82"/>
      <c r="AU585" s="82"/>
      <c r="AV585" s="82"/>
      <c r="AW585" s="82"/>
      <c r="AX585" s="82"/>
      <c r="AY585" s="82"/>
    </row>
    <row r="586" spans="1:51" ht="13.2">
      <c r="A586" s="92"/>
      <c r="B586" s="92"/>
      <c r="C586" s="92"/>
      <c r="D586" s="92"/>
      <c r="E586" s="92"/>
      <c r="F586" s="92"/>
      <c r="G586" s="93"/>
      <c r="H586" s="93"/>
      <c r="I586" s="93"/>
      <c r="J586" s="94"/>
      <c r="K586" s="98"/>
      <c r="L586" s="82"/>
      <c r="M586" s="82"/>
      <c r="N586" s="82"/>
      <c r="O586" s="82"/>
      <c r="P586" s="82"/>
      <c r="Q586" s="82"/>
      <c r="R586" s="82"/>
      <c r="S586" s="82"/>
      <c r="T586" s="82"/>
      <c r="U586" s="82"/>
      <c r="V586" s="82"/>
      <c r="W586" s="82"/>
      <c r="X586" s="82"/>
      <c r="Y586" s="82"/>
      <c r="Z586" s="82"/>
      <c r="AA586" s="82"/>
      <c r="AB586" s="82"/>
      <c r="AC586" s="82"/>
      <c r="AD586" s="82"/>
      <c r="AE586" s="82"/>
      <c r="AF586" s="82"/>
      <c r="AG586" s="82"/>
      <c r="AH586" s="82"/>
      <c r="AI586" s="82"/>
      <c r="AJ586" s="82"/>
      <c r="AK586" s="82"/>
      <c r="AL586" s="82"/>
      <c r="AM586" s="82"/>
      <c r="AN586" s="82"/>
      <c r="AO586" s="82"/>
      <c r="AP586" s="82"/>
      <c r="AQ586" s="82"/>
      <c r="AR586" s="82"/>
      <c r="AS586" s="82"/>
      <c r="AT586" s="82"/>
      <c r="AU586" s="82"/>
      <c r="AV586" s="82"/>
      <c r="AW586" s="82"/>
      <c r="AX586" s="82"/>
      <c r="AY586" s="82"/>
    </row>
    <row r="587" spans="1:51" ht="13.2">
      <c r="A587" s="92"/>
      <c r="B587" s="92"/>
      <c r="C587" s="92"/>
      <c r="D587" s="92"/>
      <c r="E587" s="92"/>
      <c r="F587" s="92"/>
      <c r="G587" s="93"/>
      <c r="H587" s="93"/>
      <c r="I587" s="93"/>
      <c r="J587" s="94"/>
      <c r="K587" s="98"/>
      <c r="L587" s="82"/>
      <c r="M587" s="82"/>
      <c r="N587" s="82"/>
      <c r="O587" s="82"/>
      <c r="P587" s="82"/>
      <c r="Q587" s="82"/>
      <c r="R587" s="82"/>
      <c r="S587" s="82"/>
      <c r="T587" s="82"/>
      <c r="U587" s="82"/>
      <c r="V587" s="82"/>
      <c r="W587" s="82"/>
      <c r="X587" s="82"/>
      <c r="Y587" s="82"/>
      <c r="Z587" s="82"/>
      <c r="AA587" s="82"/>
      <c r="AB587" s="82"/>
      <c r="AC587" s="82"/>
      <c r="AD587" s="82"/>
      <c r="AE587" s="82"/>
      <c r="AF587" s="82"/>
      <c r="AG587" s="82"/>
      <c r="AH587" s="82"/>
      <c r="AI587" s="82"/>
      <c r="AJ587" s="82"/>
      <c r="AK587" s="82"/>
      <c r="AL587" s="82"/>
      <c r="AM587" s="82"/>
      <c r="AN587" s="82"/>
      <c r="AO587" s="82"/>
      <c r="AP587" s="82"/>
      <c r="AQ587" s="82"/>
      <c r="AR587" s="82"/>
      <c r="AS587" s="82"/>
      <c r="AT587" s="82"/>
      <c r="AU587" s="82"/>
      <c r="AV587" s="82"/>
      <c r="AW587" s="82"/>
      <c r="AX587" s="82"/>
      <c r="AY587" s="82"/>
    </row>
    <row r="588" spans="1:51" ht="13.2">
      <c r="A588" s="92"/>
      <c r="B588" s="92"/>
      <c r="C588" s="92"/>
      <c r="D588" s="92"/>
      <c r="E588" s="92"/>
      <c r="F588" s="92"/>
      <c r="G588" s="93"/>
      <c r="H588" s="93"/>
      <c r="I588" s="93"/>
      <c r="J588" s="94"/>
      <c r="K588" s="98"/>
      <c r="L588" s="82"/>
      <c r="M588" s="82"/>
      <c r="N588" s="82"/>
      <c r="O588" s="82"/>
      <c r="P588" s="82"/>
      <c r="Q588" s="82"/>
      <c r="R588" s="82"/>
      <c r="S588" s="82"/>
      <c r="T588" s="82"/>
      <c r="U588" s="82"/>
      <c r="V588" s="82"/>
      <c r="W588" s="82"/>
      <c r="X588" s="82"/>
      <c r="Y588" s="82"/>
      <c r="Z588" s="82"/>
      <c r="AA588" s="82"/>
      <c r="AB588" s="82"/>
      <c r="AC588" s="82"/>
      <c r="AD588" s="82"/>
      <c r="AE588" s="82"/>
      <c r="AF588" s="82"/>
      <c r="AG588" s="82"/>
      <c r="AH588" s="82"/>
      <c r="AI588" s="82"/>
      <c r="AJ588" s="82"/>
      <c r="AK588" s="82"/>
      <c r="AL588" s="82"/>
      <c r="AM588" s="82"/>
      <c r="AN588" s="82"/>
      <c r="AO588" s="82"/>
      <c r="AP588" s="82"/>
      <c r="AQ588" s="82"/>
      <c r="AR588" s="82"/>
      <c r="AS588" s="82"/>
      <c r="AT588" s="82"/>
      <c r="AU588" s="82"/>
      <c r="AV588" s="82"/>
      <c r="AW588" s="82"/>
      <c r="AX588" s="82"/>
      <c r="AY588" s="82"/>
    </row>
    <row r="589" spans="1:51" ht="13.2">
      <c r="A589" s="92"/>
      <c r="B589" s="92"/>
      <c r="C589" s="92"/>
      <c r="D589" s="92"/>
      <c r="E589" s="92"/>
      <c r="F589" s="92"/>
      <c r="G589" s="93"/>
      <c r="H589" s="93"/>
      <c r="I589" s="93"/>
      <c r="J589" s="94"/>
      <c r="K589" s="98"/>
      <c r="L589" s="82"/>
      <c r="M589" s="82"/>
      <c r="N589" s="82"/>
      <c r="O589" s="82"/>
      <c r="P589" s="82"/>
      <c r="Q589" s="82"/>
      <c r="R589" s="82"/>
      <c r="S589" s="82"/>
      <c r="T589" s="82"/>
      <c r="U589" s="82"/>
      <c r="V589" s="82"/>
      <c r="W589" s="82"/>
      <c r="X589" s="82"/>
      <c r="Y589" s="82"/>
      <c r="Z589" s="82"/>
      <c r="AA589" s="82"/>
      <c r="AB589" s="82"/>
      <c r="AC589" s="82"/>
      <c r="AD589" s="82"/>
      <c r="AE589" s="82"/>
      <c r="AF589" s="82"/>
      <c r="AG589" s="82"/>
      <c r="AH589" s="82"/>
      <c r="AI589" s="82"/>
      <c r="AJ589" s="82"/>
      <c r="AK589" s="82"/>
      <c r="AL589" s="82"/>
      <c r="AM589" s="82"/>
      <c r="AN589" s="82"/>
      <c r="AO589" s="82"/>
      <c r="AP589" s="82"/>
      <c r="AQ589" s="82"/>
      <c r="AR589" s="82"/>
      <c r="AS589" s="82"/>
      <c r="AT589" s="82"/>
      <c r="AU589" s="82"/>
      <c r="AV589" s="82"/>
      <c r="AW589" s="82"/>
      <c r="AX589" s="82"/>
      <c r="AY589" s="82"/>
    </row>
    <row r="590" spans="1:51" ht="13.2">
      <c r="A590" s="92"/>
      <c r="B590" s="92"/>
      <c r="C590" s="92"/>
      <c r="D590" s="92"/>
      <c r="E590" s="92"/>
      <c r="F590" s="92"/>
      <c r="G590" s="93"/>
      <c r="H590" s="93"/>
      <c r="I590" s="93"/>
      <c r="J590" s="94"/>
      <c r="K590" s="98"/>
      <c r="L590" s="82"/>
      <c r="M590" s="82"/>
      <c r="N590" s="82"/>
      <c r="O590" s="82"/>
      <c r="P590" s="82"/>
      <c r="Q590" s="82"/>
      <c r="R590" s="82"/>
      <c r="S590" s="82"/>
      <c r="T590" s="82"/>
      <c r="U590" s="82"/>
      <c r="V590" s="82"/>
      <c r="W590" s="82"/>
      <c r="X590" s="82"/>
      <c r="Y590" s="82"/>
      <c r="Z590" s="82"/>
      <c r="AA590" s="82"/>
      <c r="AB590" s="82"/>
      <c r="AC590" s="82"/>
      <c r="AD590" s="82"/>
      <c r="AE590" s="82"/>
      <c r="AF590" s="82"/>
      <c r="AG590" s="82"/>
      <c r="AH590" s="82"/>
      <c r="AI590" s="82"/>
      <c r="AJ590" s="82"/>
      <c r="AK590" s="82"/>
      <c r="AL590" s="82"/>
      <c r="AM590" s="82"/>
      <c r="AN590" s="82"/>
      <c r="AO590" s="82"/>
      <c r="AP590" s="82"/>
      <c r="AQ590" s="82"/>
      <c r="AR590" s="82"/>
      <c r="AS590" s="82"/>
      <c r="AT590" s="82"/>
      <c r="AU590" s="82"/>
      <c r="AV590" s="82"/>
      <c r="AW590" s="82"/>
      <c r="AX590" s="82"/>
      <c r="AY590" s="82"/>
    </row>
    <row r="591" spans="1:51" ht="13.2">
      <c r="A591" s="92"/>
      <c r="B591" s="92"/>
      <c r="C591" s="92"/>
      <c r="D591" s="92"/>
      <c r="E591" s="92"/>
      <c r="F591" s="92"/>
      <c r="G591" s="93"/>
      <c r="H591" s="93"/>
      <c r="I591" s="93"/>
      <c r="J591" s="94"/>
      <c r="K591" s="98"/>
      <c r="L591" s="82"/>
      <c r="M591" s="82"/>
      <c r="N591" s="82"/>
      <c r="O591" s="82"/>
      <c r="P591" s="82"/>
      <c r="Q591" s="82"/>
      <c r="R591" s="82"/>
      <c r="S591" s="82"/>
      <c r="T591" s="82"/>
      <c r="U591" s="82"/>
      <c r="V591" s="82"/>
      <c r="W591" s="82"/>
      <c r="X591" s="82"/>
      <c r="Y591" s="82"/>
      <c r="Z591" s="82"/>
      <c r="AA591" s="82"/>
      <c r="AB591" s="82"/>
      <c r="AC591" s="82"/>
      <c r="AD591" s="82"/>
      <c r="AE591" s="82"/>
      <c r="AF591" s="82"/>
      <c r="AG591" s="82"/>
      <c r="AH591" s="82"/>
      <c r="AI591" s="82"/>
      <c r="AJ591" s="82"/>
      <c r="AK591" s="82"/>
      <c r="AL591" s="82"/>
      <c r="AM591" s="82"/>
      <c r="AN591" s="82"/>
      <c r="AO591" s="82"/>
      <c r="AP591" s="82"/>
      <c r="AQ591" s="82"/>
      <c r="AR591" s="82"/>
      <c r="AS591" s="82"/>
      <c r="AT591" s="82"/>
      <c r="AU591" s="82"/>
      <c r="AV591" s="82"/>
      <c r="AW591" s="82"/>
      <c r="AX591" s="82"/>
      <c r="AY591" s="82"/>
    </row>
    <row r="592" spans="1:51" ht="13.2">
      <c r="A592" s="92"/>
      <c r="B592" s="92"/>
      <c r="C592" s="92"/>
      <c r="D592" s="92"/>
      <c r="E592" s="92"/>
      <c r="F592" s="92"/>
      <c r="G592" s="93"/>
      <c r="H592" s="93"/>
      <c r="I592" s="93"/>
      <c r="J592" s="94"/>
      <c r="K592" s="98"/>
      <c r="L592" s="82"/>
      <c r="M592" s="82"/>
      <c r="N592" s="82"/>
      <c r="O592" s="82"/>
      <c r="P592" s="82"/>
      <c r="Q592" s="82"/>
      <c r="R592" s="82"/>
      <c r="S592" s="82"/>
      <c r="T592" s="82"/>
      <c r="U592" s="82"/>
      <c r="V592" s="82"/>
      <c r="W592" s="82"/>
      <c r="X592" s="82"/>
      <c r="Y592" s="82"/>
      <c r="Z592" s="82"/>
      <c r="AA592" s="82"/>
      <c r="AB592" s="82"/>
      <c r="AC592" s="82"/>
      <c r="AD592" s="82"/>
      <c r="AE592" s="82"/>
      <c r="AF592" s="82"/>
      <c r="AG592" s="82"/>
      <c r="AH592" s="82"/>
      <c r="AI592" s="82"/>
      <c r="AJ592" s="82"/>
      <c r="AK592" s="82"/>
      <c r="AL592" s="82"/>
      <c r="AM592" s="82"/>
      <c r="AN592" s="82"/>
      <c r="AO592" s="82"/>
      <c r="AP592" s="82"/>
      <c r="AQ592" s="82"/>
      <c r="AR592" s="82"/>
      <c r="AS592" s="82"/>
      <c r="AT592" s="82"/>
      <c r="AU592" s="82"/>
      <c r="AV592" s="82"/>
      <c r="AW592" s="82"/>
      <c r="AX592" s="82"/>
      <c r="AY592" s="82"/>
    </row>
    <row r="593" spans="1:51" ht="13.2">
      <c r="A593" s="92"/>
      <c r="B593" s="92"/>
      <c r="C593" s="92"/>
      <c r="D593" s="92"/>
      <c r="E593" s="92"/>
      <c r="F593" s="92"/>
      <c r="G593" s="93"/>
      <c r="H593" s="93"/>
      <c r="I593" s="93"/>
      <c r="J593" s="94"/>
      <c r="K593" s="98"/>
      <c r="L593" s="82"/>
      <c r="M593" s="82"/>
      <c r="N593" s="82"/>
      <c r="O593" s="82"/>
      <c r="P593" s="82"/>
      <c r="Q593" s="82"/>
      <c r="R593" s="82"/>
      <c r="S593" s="82"/>
      <c r="T593" s="82"/>
      <c r="U593" s="82"/>
      <c r="V593" s="82"/>
      <c r="W593" s="82"/>
      <c r="X593" s="82"/>
      <c r="Y593" s="82"/>
      <c r="Z593" s="82"/>
      <c r="AA593" s="82"/>
      <c r="AB593" s="82"/>
      <c r="AC593" s="82"/>
      <c r="AD593" s="82"/>
      <c r="AE593" s="82"/>
      <c r="AF593" s="82"/>
      <c r="AG593" s="82"/>
      <c r="AH593" s="82"/>
      <c r="AI593" s="82"/>
      <c r="AJ593" s="82"/>
      <c r="AK593" s="82"/>
      <c r="AL593" s="82"/>
      <c r="AM593" s="82"/>
      <c r="AN593" s="82"/>
      <c r="AO593" s="82"/>
      <c r="AP593" s="82"/>
      <c r="AQ593" s="82"/>
      <c r="AR593" s="82"/>
      <c r="AS593" s="82"/>
      <c r="AT593" s="82"/>
      <c r="AU593" s="82"/>
      <c r="AV593" s="82"/>
      <c r="AW593" s="82"/>
      <c r="AX593" s="82"/>
      <c r="AY593" s="82"/>
    </row>
    <row r="594" spans="1:51" ht="13.2">
      <c r="A594" s="92"/>
      <c r="B594" s="92"/>
      <c r="C594" s="92"/>
      <c r="D594" s="92"/>
      <c r="E594" s="92"/>
      <c r="F594" s="92"/>
      <c r="G594" s="93"/>
      <c r="H594" s="93"/>
      <c r="I594" s="93"/>
      <c r="J594" s="94"/>
      <c r="K594" s="98"/>
      <c r="L594" s="82"/>
      <c r="M594" s="82"/>
      <c r="N594" s="82"/>
      <c r="O594" s="82"/>
      <c r="P594" s="82"/>
      <c r="Q594" s="82"/>
      <c r="R594" s="82"/>
      <c r="S594" s="82"/>
      <c r="T594" s="82"/>
      <c r="U594" s="82"/>
      <c r="V594" s="82"/>
      <c r="W594" s="82"/>
      <c r="X594" s="82"/>
      <c r="Y594" s="82"/>
      <c r="Z594" s="82"/>
      <c r="AA594" s="82"/>
      <c r="AB594" s="82"/>
      <c r="AC594" s="82"/>
      <c r="AD594" s="82"/>
      <c r="AE594" s="82"/>
      <c r="AF594" s="82"/>
      <c r="AG594" s="82"/>
      <c r="AH594" s="82"/>
      <c r="AI594" s="82"/>
      <c r="AJ594" s="82"/>
      <c r="AK594" s="82"/>
      <c r="AL594" s="82"/>
      <c r="AM594" s="82"/>
      <c r="AN594" s="82"/>
      <c r="AO594" s="82"/>
      <c r="AP594" s="82"/>
      <c r="AQ594" s="82"/>
      <c r="AR594" s="82"/>
      <c r="AS594" s="82"/>
      <c r="AT594" s="82"/>
      <c r="AU594" s="82"/>
      <c r="AV594" s="82"/>
      <c r="AW594" s="82"/>
      <c r="AX594" s="82"/>
      <c r="AY594" s="82"/>
    </row>
    <row r="595" spans="1:51" ht="13.2">
      <c r="A595" s="92"/>
      <c r="B595" s="92"/>
      <c r="C595" s="92"/>
      <c r="D595" s="92"/>
      <c r="E595" s="92"/>
      <c r="F595" s="92"/>
      <c r="G595" s="93"/>
      <c r="H595" s="93"/>
      <c r="I595" s="93"/>
      <c r="J595" s="94"/>
      <c r="K595" s="98"/>
      <c r="L595" s="82"/>
      <c r="M595" s="82"/>
      <c r="N595" s="82"/>
      <c r="O595" s="82"/>
      <c r="P595" s="82"/>
      <c r="Q595" s="82"/>
      <c r="R595" s="82"/>
      <c r="S595" s="82"/>
      <c r="T595" s="82"/>
      <c r="U595" s="82"/>
      <c r="V595" s="82"/>
      <c r="W595" s="82"/>
      <c r="X595" s="82"/>
      <c r="Y595" s="82"/>
      <c r="Z595" s="82"/>
      <c r="AA595" s="82"/>
      <c r="AB595" s="82"/>
      <c r="AC595" s="82"/>
      <c r="AD595" s="82"/>
      <c r="AE595" s="82"/>
      <c r="AF595" s="82"/>
      <c r="AG595" s="82"/>
      <c r="AH595" s="82"/>
      <c r="AI595" s="82"/>
      <c r="AJ595" s="82"/>
      <c r="AK595" s="82"/>
      <c r="AL595" s="82"/>
      <c r="AM595" s="82"/>
      <c r="AN595" s="82"/>
      <c r="AO595" s="82"/>
      <c r="AP595" s="82"/>
      <c r="AQ595" s="82"/>
      <c r="AR595" s="82"/>
      <c r="AS595" s="82"/>
      <c r="AT595" s="82"/>
      <c r="AU595" s="82"/>
      <c r="AV595" s="82"/>
      <c r="AW595" s="82"/>
      <c r="AX595" s="82"/>
      <c r="AY595" s="82"/>
    </row>
    <row r="596" spans="1:51" ht="13.2">
      <c r="A596" s="92"/>
      <c r="B596" s="92"/>
      <c r="C596" s="92"/>
      <c r="D596" s="92"/>
      <c r="E596" s="92"/>
      <c r="F596" s="92"/>
      <c r="G596" s="93"/>
      <c r="H596" s="93"/>
      <c r="I596" s="93"/>
      <c r="J596" s="94"/>
      <c r="K596" s="98"/>
      <c r="L596" s="82"/>
      <c r="M596" s="82"/>
      <c r="N596" s="82"/>
      <c r="O596" s="82"/>
      <c r="P596" s="82"/>
      <c r="Q596" s="82"/>
      <c r="R596" s="82"/>
      <c r="S596" s="82"/>
      <c r="T596" s="82"/>
      <c r="U596" s="82"/>
      <c r="V596" s="82"/>
      <c r="W596" s="82"/>
      <c r="X596" s="82"/>
      <c r="Y596" s="82"/>
      <c r="Z596" s="82"/>
      <c r="AA596" s="82"/>
      <c r="AB596" s="82"/>
      <c r="AC596" s="82"/>
      <c r="AD596" s="82"/>
      <c r="AE596" s="82"/>
      <c r="AF596" s="82"/>
      <c r="AG596" s="82"/>
      <c r="AH596" s="82"/>
      <c r="AI596" s="82"/>
      <c r="AJ596" s="82"/>
      <c r="AK596" s="82"/>
      <c r="AL596" s="82"/>
      <c r="AM596" s="82"/>
      <c r="AN596" s="82"/>
      <c r="AO596" s="82"/>
      <c r="AP596" s="82"/>
      <c r="AQ596" s="82"/>
      <c r="AR596" s="82"/>
      <c r="AS596" s="82"/>
      <c r="AT596" s="82"/>
      <c r="AU596" s="82"/>
      <c r="AV596" s="82"/>
      <c r="AW596" s="82"/>
      <c r="AX596" s="82"/>
      <c r="AY596" s="82"/>
    </row>
    <row r="597" spans="1:51" ht="13.2">
      <c r="A597" s="92"/>
      <c r="B597" s="92"/>
      <c r="C597" s="92"/>
      <c r="D597" s="92"/>
      <c r="E597" s="92"/>
      <c r="F597" s="92"/>
      <c r="G597" s="93"/>
      <c r="H597" s="93"/>
      <c r="I597" s="93"/>
      <c r="J597" s="94"/>
      <c r="K597" s="98"/>
      <c r="L597" s="82"/>
      <c r="M597" s="82"/>
      <c r="N597" s="82"/>
      <c r="O597" s="82"/>
      <c r="P597" s="82"/>
      <c r="Q597" s="82"/>
      <c r="R597" s="82"/>
      <c r="S597" s="82"/>
      <c r="T597" s="82"/>
      <c r="U597" s="82"/>
      <c r="V597" s="82"/>
      <c r="W597" s="82"/>
      <c r="X597" s="82"/>
      <c r="Y597" s="82"/>
      <c r="Z597" s="82"/>
      <c r="AA597" s="82"/>
      <c r="AB597" s="82"/>
      <c r="AC597" s="82"/>
      <c r="AD597" s="82"/>
      <c r="AE597" s="82"/>
      <c r="AF597" s="82"/>
      <c r="AG597" s="82"/>
      <c r="AH597" s="82"/>
      <c r="AI597" s="82"/>
      <c r="AJ597" s="82"/>
      <c r="AK597" s="82"/>
      <c r="AL597" s="82"/>
      <c r="AM597" s="82"/>
      <c r="AN597" s="82"/>
      <c r="AO597" s="82"/>
      <c r="AP597" s="82"/>
      <c r="AQ597" s="82"/>
      <c r="AR597" s="82"/>
      <c r="AS597" s="82"/>
      <c r="AT597" s="82"/>
      <c r="AU597" s="82"/>
      <c r="AV597" s="82"/>
      <c r="AW597" s="82"/>
      <c r="AX597" s="82"/>
      <c r="AY597" s="82"/>
    </row>
    <row r="598" spans="1:51" ht="13.2">
      <c r="A598" s="92"/>
      <c r="B598" s="92"/>
      <c r="C598" s="92"/>
      <c r="D598" s="92"/>
      <c r="E598" s="92"/>
      <c r="F598" s="92"/>
      <c r="G598" s="93"/>
      <c r="H598" s="93"/>
      <c r="I598" s="93"/>
      <c r="J598" s="94"/>
      <c r="K598" s="98"/>
      <c r="L598" s="82"/>
      <c r="M598" s="82"/>
      <c r="N598" s="82"/>
      <c r="O598" s="82"/>
      <c r="P598" s="82"/>
      <c r="Q598" s="82"/>
      <c r="R598" s="82"/>
      <c r="S598" s="82"/>
      <c r="T598" s="82"/>
      <c r="U598" s="82"/>
      <c r="V598" s="82"/>
      <c r="W598" s="82"/>
      <c r="X598" s="82"/>
      <c r="Y598" s="82"/>
      <c r="Z598" s="82"/>
      <c r="AA598" s="82"/>
      <c r="AB598" s="82"/>
      <c r="AC598" s="82"/>
      <c r="AD598" s="82"/>
      <c r="AE598" s="82"/>
      <c r="AF598" s="82"/>
      <c r="AG598" s="82"/>
      <c r="AH598" s="82"/>
      <c r="AI598" s="82"/>
      <c r="AJ598" s="82"/>
      <c r="AK598" s="82"/>
      <c r="AL598" s="82"/>
      <c r="AM598" s="82"/>
      <c r="AN598" s="82"/>
      <c r="AO598" s="82"/>
      <c r="AP598" s="82"/>
      <c r="AQ598" s="82"/>
      <c r="AR598" s="82"/>
      <c r="AS598" s="82"/>
      <c r="AT598" s="82"/>
      <c r="AU598" s="82"/>
      <c r="AV598" s="82"/>
      <c r="AW598" s="82"/>
      <c r="AX598" s="82"/>
      <c r="AY598" s="82"/>
    </row>
    <row r="599" spans="1:51" ht="13.2">
      <c r="A599" s="92"/>
      <c r="B599" s="92"/>
      <c r="C599" s="92"/>
      <c r="D599" s="92"/>
      <c r="E599" s="92"/>
      <c r="F599" s="92"/>
      <c r="G599" s="93"/>
      <c r="H599" s="93"/>
      <c r="I599" s="93"/>
      <c r="J599" s="94"/>
      <c r="K599" s="98"/>
      <c r="L599" s="82"/>
      <c r="M599" s="82"/>
      <c r="N599" s="82"/>
      <c r="O599" s="82"/>
      <c r="P599" s="82"/>
      <c r="Q599" s="82"/>
      <c r="R599" s="82"/>
      <c r="S599" s="82"/>
      <c r="T599" s="82"/>
      <c r="U599" s="82"/>
      <c r="V599" s="82"/>
      <c r="W599" s="82"/>
      <c r="X599" s="82"/>
      <c r="Y599" s="82"/>
      <c r="Z599" s="82"/>
      <c r="AA599" s="82"/>
      <c r="AB599" s="82"/>
      <c r="AC599" s="82"/>
      <c r="AD599" s="82"/>
      <c r="AE599" s="82"/>
      <c r="AF599" s="82"/>
      <c r="AG599" s="82"/>
      <c r="AH599" s="82"/>
      <c r="AI599" s="82"/>
      <c r="AJ599" s="82"/>
      <c r="AK599" s="82"/>
      <c r="AL599" s="82"/>
      <c r="AM599" s="82"/>
      <c r="AN599" s="82"/>
      <c r="AO599" s="82"/>
      <c r="AP599" s="82"/>
      <c r="AQ599" s="82"/>
      <c r="AR599" s="82"/>
      <c r="AS599" s="82"/>
      <c r="AT599" s="82"/>
      <c r="AU599" s="82"/>
      <c r="AV599" s="82"/>
      <c r="AW599" s="82"/>
      <c r="AX599" s="82"/>
      <c r="AY599" s="82"/>
    </row>
    <row r="600" spans="1:51" ht="13.2">
      <c r="A600" s="92"/>
      <c r="B600" s="92"/>
      <c r="C600" s="92"/>
      <c r="D600" s="92"/>
      <c r="E600" s="92"/>
      <c r="F600" s="92"/>
      <c r="G600" s="93"/>
      <c r="H600" s="93"/>
      <c r="I600" s="93"/>
      <c r="J600" s="94"/>
      <c r="K600" s="98"/>
      <c r="L600" s="82"/>
      <c r="M600" s="82"/>
      <c r="N600" s="82"/>
      <c r="O600" s="82"/>
      <c r="P600" s="82"/>
      <c r="Q600" s="82"/>
      <c r="R600" s="82"/>
      <c r="S600" s="82"/>
      <c r="T600" s="82"/>
      <c r="U600" s="82"/>
      <c r="V600" s="82"/>
      <c r="W600" s="82"/>
      <c r="X600" s="82"/>
      <c r="Y600" s="82"/>
      <c r="Z600" s="82"/>
      <c r="AA600" s="82"/>
      <c r="AB600" s="82"/>
      <c r="AC600" s="82"/>
      <c r="AD600" s="82"/>
      <c r="AE600" s="82"/>
      <c r="AF600" s="82"/>
      <c r="AG600" s="82"/>
      <c r="AH600" s="82"/>
      <c r="AI600" s="82"/>
      <c r="AJ600" s="82"/>
      <c r="AK600" s="82"/>
      <c r="AL600" s="82"/>
      <c r="AM600" s="82"/>
      <c r="AN600" s="82"/>
      <c r="AO600" s="82"/>
      <c r="AP600" s="82"/>
      <c r="AQ600" s="82"/>
      <c r="AR600" s="82"/>
      <c r="AS600" s="82"/>
      <c r="AT600" s="82"/>
      <c r="AU600" s="82"/>
      <c r="AV600" s="82"/>
      <c r="AW600" s="82"/>
      <c r="AX600" s="82"/>
      <c r="AY600" s="82"/>
    </row>
    <row r="601" spans="1:51" ht="13.2">
      <c r="A601" s="92"/>
      <c r="B601" s="92"/>
      <c r="C601" s="92"/>
      <c r="D601" s="92"/>
      <c r="E601" s="92"/>
      <c r="F601" s="92"/>
      <c r="G601" s="93"/>
      <c r="H601" s="93"/>
      <c r="I601" s="93"/>
      <c r="J601" s="94"/>
      <c r="K601" s="98"/>
      <c r="L601" s="82"/>
      <c r="M601" s="82"/>
      <c r="N601" s="82"/>
      <c r="O601" s="82"/>
      <c r="P601" s="82"/>
      <c r="Q601" s="82"/>
      <c r="R601" s="82"/>
      <c r="S601" s="82"/>
      <c r="T601" s="82"/>
      <c r="U601" s="82"/>
      <c r="V601" s="82"/>
      <c r="W601" s="82"/>
      <c r="X601" s="82"/>
      <c r="Y601" s="82"/>
      <c r="Z601" s="82"/>
      <c r="AA601" s="82"/>
      <c r="AB601" s="82"/>
      <c r="AC601" s="82"/>
      <c r="AD601" s="82"/>
      <c r="AE601" s="82"/>
      <c r="AF601" s="82"/>
      <c r="AG601" s="82"/>
      <c r="AH601" s="82"/>
      <c r="AI601" s="82"/>
      <c r="AJ601" s="82"/>
      <c r="AK601" s="82"/>
      <c r="AL601" s="82"/>
      <c r="AM601" s="82"/>
      <c r="AN601" s="82"/>
      <c r="AO601" s="82"/>
      <c r="AP601" s="82"/>
      <c r="AQ601" s="82"/>
      <c r="AR601" s="82"/>
      <c r="AS601" s="82"/>
      <c r="AT601" s="82"/>
      <c r="AU601" s="82"/>
      <c r="AV601" s="82"/>
      <c r="AW601" s="82"/>
      <c r="AX601" s="82"/>
      <c r="AY601" s="82"/>
    </row>
    <row r="602" spans="1:51" ht="13.2">
      <c r="A602" s="92"/>
      <c r="B602" s="92"/>
      <c r="C602" s="92"/>
      <c r="D602" s="92"/>
      <c r="E602" s="92"/>
      <c r="F602" s="92"/>
      <c r="G602" s="93"/>
      <c r="H602" s="93"/>
      <c r="I602" s="93"/>
      <c r="J602" s="94"/>
      <c r="K602" s="98"/>
      <c r="L602" s="82"/>
      <c r="M602" s="82"/>
      <c r="N602" s="82"/>
      <c r="O602" s="82"/>
      <c r="P602" s="82"/>
      <c r="Q602" s="82"/>
      <c r="R602" s="82"/>
      <c r="S602" s="82"/>
      <c r="T602" s="82"/>
      <c r="U602" s="82"/>
      <c r="V602" s="82"/>
      <c r="W602" s="82"/>
      <c r="X602" s="82"/>
      <c r="Y602" s="82"/>
      <c r="Z602" s="82"/>
      <c r="AA602" s="82"/>
      <c r="AB602" s="82"/>
      <c r="AC602" s="82"/>
      <c r="AD602" s="82"/>
      <c r="AE602" s="82"/>
      <c r="AF602" s="82"/>
      <c r="AG602" s="82"/>
      <c r="AH602" s="82"/>
      <c r="AI602" s="82"/>
      <c r="AJ602" s="82"/>
      <c r="AK602" s="82"/>
      <c r="AL602" s="82"/>
      <c r="AM602" s="82"/>
      <c r="AN602" s="82"/>
      <c r="AO602" s="82"/>
      <c r="AP602" s="82"/>
      <c r="AQ602" s="82"/>
      <c r="AR602" s="82"/>
      <c r="AS602" s="82"/>
      <c r="AT602" s="82"/>
      <c r="AU602" s="82"/>
      <c r="AV602" s="82"/>
      <c r="AW602" s="82"/>
      <c r="AX602" s="82"/>
      <c r="AY602" s="82"/>
    </row>
    <row r="603" spans="1:51" ht="13.2">
      <c r="A603" s="92"/>
      <c r="B603" s="92"/>
      <c r="C603" s="92"/>
      <c r="D603" s="92"/>
      <c r="E603" s="92"/>
      <c r="F603" s="92"/>
      <c r="G603" s="93"/>
      <c r="H603" s="93"/>
      <c r="I603" s="93"/>
      <c r="J603" s="94"/>
      <c r="K603" s="98"/>
      <c r="L603" s="82"/>
      <c r="M603" s="82"/>
      <c r="N603" s="82"/>
      <c r="O603" s="82"/>
      <c r="P603" s="82"/>
      <c r="Q603" s="82"/>
      <c r="R603" s="82"/>
      <c r="S603" s="82"/>
      <c r="T603" s="82"/>
      <c r="U603" s="82"/>
      <c r="V603" s="82"/>
      <c r="W603" s="82"/>
      <c r="X603" s="82"/>
      <c r="Y603" s="82"/>
      <c r="Z603" s="82"/>
      <c r="AA603" s="82"/>
      <c r="AB603" s="82"/>
      <c r="AC603" s="82"/>
      <c r="AD603" s="82"/>
      <c r="AE603" s="82"/>
      <c r="AF603" s="82"/>
      <c r="AG603" s="82"/>
      <c r="AH603" s="82"/>
      <c r="AI603" s="82"/>
      <c r="AJ603" s="82"/>
      <c r="AK603" s="82"/>
      <c r="AL603" s="82"/>
      <c r="AM603" s="82"/>
      <c r="AN603" s="82"/>
      <c r="AO603" s="82"/>
      <c r="AP603" s="82"/>
      <c r="AQ603" s="82"/>
      <c r="AR603" s="82"/>
      <c r="AS603" s="82"/>
      <c r="AT603" s="82"/>
      <c r="AU603" s="82"/>
      <c r="AV603" s="82"/>
      <c r="AW603" s="82"/>
      <c r="AX603" s="82"/>
      <c r="AY603" s="82"/>
    </row>
    <row r="604" spans="1:51" ht="13.2">
      <c r="A604" s="92"/>
      <c r="B604" s="92"/>
      <c r="C604" s="92"/>
      <c r="D604" s="92"/>
      <c r="E604" s="92"/>
      <c r="F604" s="92"/>
      <c r="G604" s="93"/>
      <c r="H604" s="93"/>
      <c r="I604" s="93"/>
      <c r="J604" s="94"/>
      <c r="K604" s="98"/>
      <c r="L604" s="82"/>
      <c r="M604" s="82"/>
      <c r="N604" s="82"/>
      <c r="O604" s="82"/>
      <c r="P604" s="82"/>
      <c r="Q604" s="82"/>
      <c r="R604" s="82"/>
      <c r="S604" s="82"/>
      <c r="T604" s="82"/>
      <c r="U604" s="82"/>
      <c r="V604" s="82"/>
      <c r="W604" s="82"/>
      <c r="X604" s="82"/>
      <c r="Y604" s="82"/>
      <c r="Z604" s="82"/>
      <c r="AA604" s="82"/>
      <c r="AB604" s="82"/>
      <c r="AC604" s="82"/>
      <c r="AD604" s="82"/>
      <c r="AE604" s="82"/>
      <c r="AF604" s="82"/>
      <c r="AG604" s="82"/>
      <c r="AH604" s="82"/>
      <c r="AI604" s="82"/>
      <c r="AJ604" s="82"/>
      <c r="AK604" s="82"/>
      <c r="AL604" s="82"/>
      <c r="AM604" s="82"/>
      <c r="AN604" s="82"/>
      <c r="AO604" s="82"/>
      <c r="AP604" s="82"/>
      <c r="AQ604" s="82"/>
      <c r="AR604" s="82"/>
      <c r="AS604" s="82"/>
      <c r="AT604" s="82"/>
      <c r="AU604" s="82"/>
      <c r="AV604" s="82"/>
      <c r="AW604" s="82"/>
      <c r="AX604" s="82"/>
      <c r="AY604" s="82"/>
    </row>
    <row r="605" spans="1:51" ht="13.2">
      <c r="A605" s="92"/>
      <c r="B605" s="92"/>
      <c r="C605" s="92"/>
      <c r="D605" s="92"/>
      <c r="E605" s="92"/>
      <c r="F605" s="92"/>
      <c r="G605" s="93"/>
      <c r="H605" s="93"/>
      <c r="I605" s="93"/>
      <c r="J605" s="94"/>
      <c r="K605" s="98"/>
      <c r="L605" s="82"/>
      <c r="M605" s="82"/>
      <c r="N605" s="82"/>
      <c r="O605" s="82"/>
      <c r="P605" s="82"/>
      <c r="Q605" s="82"/>
      <c r="R605" s="82"/>
      <c r="S605" s="82"/>
      <c r="T605" s="82"/>
      <c r="U605" s="82"/>
      <c r="V605" s="82"/>
      <c r="W605" s="82"/>
      <c r="X605" s="82"/>
      <c r="Y605" s="82"/>
      <c r="Z605" s="82"/>
      <c r="AA605" s="82"/>
      <c r="AB605" s="82"/>
      <c r="AC605" s="82"/>
      <c r="AD605" s="82"/>
      <c r="AE605" s="82"/>
      <c r="AF605" s="82"/>
      <c r="AG605" s="82"/>
      <c r="AH605" s="82"/>
      <c r="AI605" s="82"/>
      <c r="AJ605" s="82"/>
      <c r="AK605" s="82"/>
      <c r="AL605" s="82"/>
      <c r="AM605" s="82"/>
      <c r="AN605" s="82"/>
      <c r="AO605" s="82"/>
      <c r="AP605" s="82"/>
      <c r="AQ605" s="82"/>
      <c r="AR605" s="82"/>
      <c r="AS605" s="82"/>
      <c r="AT605" s="82"/>
      <c r="AU605" s="82"/>
      <c r="AV605" s="82"/>
      <c r="AW605" s="82"/>
      <c r="AX605" s="82"/>
      <c r="AY605" s="82"/>
    </row>
    <row r="606" spans="1:51" ht="13.2">
      <c r="A606" s="92"/>
      <c r="B606" s="92"/>
      <c r="C606" s="92"/>
      <c r="D606" s="92"/>
      <c r="E606" s="92"/>
      <c r="F606" s="92"/>
      <c r="G606" s="93"/>
      <c r="H606" s="93"/>
      <c r="I606" s="93"/>
      <c r="J606" s="94"/>
      <c r="K606" s="98"/>
      <c r="L606" s="82"/>
      <c r="M606" s="82"/>
      <c r="N606" s="82"/>
      <c r="O606" s="82"/>
      <c r="P606" s="82"/>
      <c r="Q606" s="82"/>
      <c r="R606" s="82"/>
      <c r="S606" s="82"/>
      <c r="T606" s="82"/>
      <c r="U606" s="82"/>
      <c r="V606" s="82"/>
      <c r="W606" s="82"/>
      <c r="X606" s="82"/>
      <c r="Y606" s="82"/>
      <c r="Z606" s="82"/>
      <c r="AA606" s="82"/>
      <c r="AB606" s="82"/>
      <c r="AC606" s="82"/>
      <c r="AD606" s="82"/>
      <c r="AE606" s="82"/>
      <c r="AF606" s="82"/>
      <c r="AG606" s="82"/>
      <c r="AH606" s="82"/>
      <c r="AI606" s="82"/>
      <c r="AJ606" s="82"/>
      <c r="AK606" s="82"/>
      <c r="AL606" s="82"/>
      <c r="AM606" s="82"/>
      <c r="AN606" s="82"/>
      <c r="AO606" s="82"/>
      <c r="AP606" s="82"/>
      <c r="AQ606" s="82"/>
      <c r="AR606" s="82"/>
      <c r="AS606" s="82"/>
      <c r="AT606" s="82"/>
      <c r="AU606" s="82"/>
      <c r="AV606" s="82"/>
      <c r="AW606" s="82"/>
      <c r="AX606" s="82"/>
      <c r="AY606" s="82"/>
    </row>
    <row r="607" spans="1:51" ht="13.2">
      <c r="A607" s="92"/>
      <c r="B607" s="92"/>
      <c r="C607" s="92"/>
      <c r="D607" s="92"/>
      <c r="E607" s="92"/>
      <c r="F607" s="92"/>
      <c r="G607" s="93"/>
      <c r="H607" s="93"/>
      <c r="I607" s="93"/>
      <c r="J607" s="94"/>
      <c r="K607" s="98"/>
      <c r="L607" s="82"/>
      <c r="M607" s="82"/>
      <c r="N607" s="82"/>
      <c r="O607" s="82"/>
      <c r="P607" s="82"/>
      <c r="Q607" s="82"/>
      <c r="R607" s="82"/>
      <c r="S607" s="82"/>
      <c r="T607" s="82"/>
      <c r="U607" s="82"/>
      <c r="V607" s="82"/>
      <c r="W607" s="82"/>
      <c r="X607" s="82"/>
      <c r="Y607" s="82"/>
      <c r="Z607" s="82"/>
      <c r="AA607" s="82"/>
      <c r="AB607" s="82"/>
      <c r="AC607" s="82"/>
      <c r="AD607" s="82"/>
      <c r="AE607" s="82"/>
      <c r="AF607" s="82"/>
      <c r="AG607" s="82"/>
      <c r="AH607" s="82"/>
      <c r="AI607" s="82"/>
      <c r="AJ607" s="82"/>
      <c r="AK607" s="82"/>
      <c r="AL607" s="82"/>
      <c r="AM607" s="82"/>
      <c r="AN607" s="82"/>
      <c r="AO607" s="82"/>
      <c r="AP607" s="82"/>
      <c r="AQ607" s="82"/>
      <c r="AR607" s="82"/>
      <c r="AS607" s="82"/>
      <c r="AT607" s="82"/>
      <c r="AU607" s="82"/>
      <c r="AV607" s="82"/>
      <c r="AW607" s="82"/>
      <c r="AX607" s="82"/>
      <c r="AY607" s="82"/>
    </row>
    <row r="608" spans="1:51" ht="13.2">
      <c r="A608" s="92"/>
      <c r="B608" s="92"/>
      <c r="C608" s="92"/>
      <c r="D608" s="92"/>
      <c r="E608" s="92"/>
      <c r="F608" s="92"/>
      <c r="G608" s="93"/>
      <c r="H608" s="93"/>
      <c r="I608" s="93"/>
      <c r="J608" s="94"/>
      <c r="K608" s="98"/>
      <c r="L608" s="82"/>
      <c r="M608" s="82"/>
      <c r="N608" s="82"/>
      <c r="O608" s="82"/>
      <c r="P608" s="82"/>
      <c r="Q608" s="82"/>
      <c r="R608" s="82"/>
      <c r="S608" s="82"/>
      <c r="T608" s="82"/>
      <c r="U608" s="82"/>
      <c r="V608" s="82"/>
      <c r="W608" s="82"/>
      <c r="X608" s="82"/>
      <c r="Y608" s="82"/>
      <c r="Z608" s="82"/>
      <c r="AA608" s="82"/>
      <c r="AB608" s="82"/>
      <c r="AC608" s="82"/>
      <c r="AD608" s="82"/>
      <c r="AE608" s="82"/>
      <c r="AF608" s="82"/>
      <c r="AG608" s="82"/>
      <c r="AH608" s="82"/>
      <c r="AI608" s="82"/>
      <c r="AJ608" s="82"/>
      <c r="AK608" s="82"/>
      <c r="AL608" s="82"/>
      <c r="AM608" s="82"/>
      <c r="AN608" s="82"/>
      <c r="AO608" s="82"/>
      <c r="AP608" s="82"/>
      <c r="AQ608" s="82"/>
      <c r="AR608" s="82"/>
      <c r="AS608" s="82"/>
      <c r="AT608" s="82"/>
      <c r="AU608" s="82"/>
      <c r="AV608" s="82"/>
      <c r="AW608" s="82"/>
      <c r="AX608" s="82"/>
      <c r="AY608" s="82"/>
    </row>
    <row r="609" spans="1:51" ht="13.2">
      <c r="A609" s="92"/>
      <c r="B609" s="92"/>
      <c r="C609" s="92"/>
      <c r="D609" s="92"/>
      <c r="E609" s="92"/>
      <c r="F609" s="92"/>
      <c r="G609" s="93"/>
      <c r="H609" s="93"/>
      <c r="I609" s="93"/>
      <c r="J609" s="94"/>
      <c r="K609" s="98"/>
      <c r="L609" s="82"/>
      <c r="M609" s="82"/>
      <c r="N609" s="82"/>
      <c r="O609" s="82"/>
      <c r="P609" s="82"/>
      <c r="Q609" s="82"/>
      <c r="R609" s="82"/>
      <c r="S609" s="82"/>
      <c r="T609" s="82"/>
      <c r="U609" s="82"/>
      <c r="V609" s="82"/>
      <c r="W609" s="82"/>
      <c r="X609" s="82"/>
      <c r="Y609" s="82"/>
      <c r="Z609" s="82"/>
      <c r="AA609" s="82"/>
      <c r="AB609" s="82"/>
      <c r="AC609" s="82"/>
      <c r="AD609" s="82"/>
      <c r="AE609" s="82"/>
      <c r="AF609" s="82"/>
      <c r="AG609" s="82"/>
      <c r="AH609" s="82"/>
      <c r="AI609" s="82"/>
      <c r="AJ609" s="82"/>
      <c r="AK609" s="82"/>
      <c r="AL609" s="82"/>
      <c r="AM609" s="82"/>
      <c r="AN609" s="82"/>
      <c r="AO609" s="82"/>
      <c r="AP609" s="82"/>
      <c r="AQ609" s="82"/>
      <c r="AR609" s="82"/>
      <c r="AS609" s="82"/>
      <c r="AT609" s="82"/>
      <c r="AU609" s="82"/>
      <c r="AV609" s="82"/>
      <c r="AW609" s="82"/>
      <c r="AX609" s="82"/>
      <c r="AY609" s="82"/>
    </row>
    <row r="610" spans="1:51" ht="13.2">
      <c r="A610" s="92"/>
      <c r="B610" s="92"/>
      <c r="C610" s="92"/>
      <c r="D610" s="92"/>
      <c r="E610" s="92"/>
      <c r="F610" s="92"/>
      <c r="G610" s="93"/>
      <c r="H610" s="93"/>
      <c r="I610" s="93"/>
      <c r="J610" s="94"/>
      <c r="K610" s="98"/>
      <c r="L610" s="82"/>
      <c r="M610" s="82"/>
      <c r="N610" s="82"/>
      <c r="O610" s="82"/>
      <c r="P610" s="82"/>
      <c r="Q610" s="82"/>
      <c r="R610" s="82"/>
      <c r="S610" s="82"/>
      <c r="T610" s="82"/>
      <c r="U610" s="82"/>
      <c r="V610" s="82"/>
      <c r="W610" s="82"/>
      <c r="X610" s="82"/>
      <c r="Y610" s="82"/>
      <c r="Z610" s="82"/>
      <c r="AA610" s="82"/>
      <c r="AB610" s="82"/>
      <c r="AC610" s="82"/>
      <c r="AD610" s="82"/>
      <c r="AE610" s="82"/>
      <c r="AF610" s="82"/>
      <c r="AG610" s="82"/>
      <c r="AH610" s="82"/>
      <c r="AI610" s="82"/>
      <c r="AJ610" s="82"/>
      <c r="AK610" s="82"/>
      <c r="AL610" s="82"/>
      <c r="AM610" s="82"/>
      <c r="AN610" s="82"/>
      <c r="AO610" s="82"/>
      <c r="AP610" s="82"/>
      <c r="AQ610" s="82"/>
      <c r="AR610" s="82"/>
      <c r="AS610" s="82"/>
      <c r="AT610" s="82"/>
      <c r="AU610" s="82"/>
      <c r="AV610" s="82"/>
      <c r="AW610" s="82"/>
      <c r="AX610" s="82"/>
      <c r="AY610" s="82"/>
    </row>
    <row r="611" spans="1:51" ht="13.2">
      <c r="A611" s="92"/>
      <c r="B611" s="92"/>
      <c r="C611" s="92"/>
      <c r="D611" s="92"/>
      <c r="E611" s="92"/>
      <c r="F611" s="92"/>
      <c r="G611" s="93"/>
      <c r="H611" s="93"/>
      <c r="I611" s="93"/>
      <c r="J611" s="94"/>
      <c r="K611" s="98"/>
      <c r="L611" s="82"/>
      <c r="M611" s="82"/>
      <c r="N611" s="82"/>
      <c r="O611" s="82"/>
      <c r="P611" s="82"/>
      <c r="Q611" s="82"/>
      <c r="R611" s="82"/>
      <c r="S611" s="82"/>
      <c r="T611" s="82"/>
      <c r="U611" s="82"/>
      <c r="V611" s="82"/>
      <c r="W611" s="82"/>
      <c r="X611" s="82"/>
      <c r="Y611" s="82"/>
      <c r="Z611" s="82"/>
      <c r="AA611" s="82"/>
      <c r="AB611" s="82"/>
      <c r="AC611" s="82"/>
      <c r="AD611" s="82"/>
      <c r="AE611" s="82"/>
      <c r="AF611" s="82"/>
      <c r="AG611" s="82"/>
      <c r="AH611" s="82"/>
      <c r="AI611" s="82"/>
      <c r="AJ611" s="82"/>
      <c r="AK611" s="82"/>
      <c r="AL611" s="82"/>
      <c r="AM611" s="82"/>
      <c r="AN611" s="82"/>
      <c r="AO611" s="82"/>
      <c r="AP611" s="82"/>
      <c r="AQ611" s="82"/>
      <c r="AR611" s="82"/>
      <c r="AS611" s="82"/>
      <c r="AT611" s="82"/>
      <c r="AU611" s="82"/>
      <c r="AV611" s="82"/>
      <c r="AW611" s="82"/>
      <c r="AX611" s="82"/>
      <c r="AY611" s="82"/>
    </row>
    <row r="612" spans="1:51" ht="13.2">
      <c r="A612" s="92"/>
      <c r="B612" s="92"/>
      <c r="C612" s="92"/>
      <c r="D612" s="92"/>
      <c r="E612" s="92"/>
      <c r="F612" s="92"/>
      <c r="G612" s="93"/>
      <c r="H612" s="93"/>
      <c r="I612" s="93"/>
      <c r="J612" s="94"/>
      <c r="K612" s="98"/>
      <c r="L612" s="82"/>
      <c r="M612" s="82"/>
      <c r="N612" s="82"/>
      <c r="O612" s="82"/>
      <c r="P612" s="82"/>
      <c r="Q612" s="82"/>
      <c r="R612" s="82"/>
      <c r="S612" s="82"/>
      <c r="T612" s="82"/>
      <c r="U612" s="82"/>
      <c r="V612" s="82"/>
      <c r="W612" s="82"/>
      <c r="X612" s="82"/>
      <c r="Y612" s="82"/>
      <c r="Z612" s="82"/>
      <c r="AA612" s="82"/>
      <c r="AB612" s="82"/>
      <c r="AC612" s="82"/>
      <c r="AD612" s="82"/>
      <c r="AE612" s="82"/>
      <c r="AF612" s="82"/>
      <c r="AG612" s="82"/>
      <c r="AH612" s="82"/>
      <c r="AI612" s="82"/>
      <c r="AJ612" s="82"/>
      <c r="AK612" s="82"/>
      <c r="AL612" s="82"/>
      <c r="AM612" s="82"/>
      <c r="AN612" s="82"/>
      <c r="AO612" s="82"/>
      <c r="AP612" s="82"/>
      <c r="AQ612" s="82"/>
      <c r="AR612" s="82"/>
      <c r="AS612" s="82"/>
      <c r="AT612" s="82"/>
      <c r="AU612" s="82"/>
      <c r="AV612" s="82"/>
      <c r="AW612" s="82"/>
      <c r="AX612" s="82"/>
      <c r="AY612" s="82"/>
    </row>
    <row r="613" spans="1:51" ht="13.2">
      <c r="A613" s="92"/>
      <c r="B613" s="92"/>
      <c r="C613" s="92"/>
      <c r="D613" s="92"/>
      <c r="E613" s="92"/>
      <c r="F613" s="92"/>
      <c r="G613" s="93"/>
      <c r="H613" s="93"/>
      <c r="I613" s="93"/>
      <c r="J613" s="94"/>
      <c r="K613" s="98"/>
      <c r="L613" s="82"/>
      <c r="M613" s="82"/>
      <c r="N613" s="82"/>
      <c r="O613" s="82"/>
      <c r="P613" s="82"/>
      <c r="Q613" s="82"/>
      <c r="R613" s="82"/>
      <c r="S613" s="82"/>
      <c r="T613" s="82"/>
      <c r="U613" s="82"/>
      <c r="V613" s="82"/>
      <c r="W613" s="82"/>
      <c r="X613" s="82"/>
      <c r="Y613" s="82"/>
      <c r="Z613" s="82"/>
      <c r="AA613" s="82"/>
      <c r="AB613" s="82"/>
      <c r="AC613" s="82"/>
      <c r="AD613" s="82"/>
      <c r="AE613" s="82"/>
      <c r="AF613" s="82"/>
      <c r="AG613" s="82"/>
      <c r="AH613" s="82"/>
      <c r="AI613" s="82"/>
      <c r="AJ613" s="82"/>
      <c r="AK613" s="82"/>
      <c r="AL613" s="82"/>
      <c r="AM613" s="82"/>
      <c r="AN613" s="82"/>
      <c r="AO613" s="82"/>
      <c r="AP613" s="82"/>
      <c r="AQ613" s="82"/>
      <c r="AR613" s="82"/>
      <c r="AS613" s="82"/>
      <c r="AT613" s="82"/>
      <c r="AU613" s="82"/>
      <c r="AV613" s="82"/>
      <c r="AW613" s="82"/>
      <c r="AX613" s="82"/>
      <c r="AY613" s="82"/>
    </row>
    <row r="614" spans="1:51" ht="13.2">
      <c r="A614" s="92"/>
      <c r="B614" s="92"/>
      <c r="C614" s="92"/>
      <c r="D614" s="92"/>
      <c r="E614" s="92"/>
      <c r="F614" s="92"/>
      <c r="G614" s="93"/>
      <c r="H614" s="93"/>
      <c r="I614" s="93"/>
      <c r="J614" s="94"/>
      <c r="K614" s="98"/>
      <c r="L614" s="82"/>
      <c r="M614" s="82"/>
      <c r="N614" s="82"/>
      <c r="O614" s="82"/>
      <c r="P614" s="82"/>
      <c r="Q614" s="82"/>
      <c r="R614" s="82"/>
      <c r="S614" s="82"/>
      <c r="T614" s="82"/>
      <c r="U614" s="82"/>
      <c r="V614" s="82"/>
      <c r="W614" s="82"/>
      <c r="X614" s="82"/>
      <c r="Y614" s="82"/>
      <c r="Z614" s="82"/>
      <c r="AA614" s="82"/>
      <c r="AB614" s="82"/>
      <c r="AC614" s="82"/>
      <c r="AD614" s="82"/>
      <c r="AE614" s="82"/>
      <c r="AF614" s="82"/>
      <c r="AG614" s="82"/>
      <c r="AH614" s="82"/>
      <c r="AI614" s="82"/>
      <c r="AJ614" s="82"/>
      <c r="AK614" s="82"/>
      <c r="AL614" s="82"/>
      <c r="AM614" s="82"/>
      <c r="AN614" s="82"/>
      <c r="AO614" s="82"/>
      <c r="AP614" s="82"/>
      <c r="AQ614" s="82"/>
      <c r="AR614" s="82"/>
      <c r="AS614" s="82"/>
      <c r="AT614" s="82"/>
      <c r="AU614" s="82"/>
      <c r="AV614" s="82"/>
      <c r="AW614" s="82"/>
      <c r="AX614" s="82"/>
      <c r="AY614" s="82"/>
    </row>
    <row r="615" spans="1:51" ht="13.2">
      <c r="A615" s="92"/>
      <c r="B615" s="92"/>
      <c r="C615" s="92"/>
      <c r="D615" s="92"/>
      <c r="E615" s="92"/>
      <c r="F615" s="92"/>
      <c r="G615" s="93"/>
      <c r="H615" s="93"/>
      <c r="I615" s="93"/>
      <c r="J615" s="94"/>
      <c r="K615" s="98"/>
      <c r="L615" s="82"/>
      <c r="M615" s="82"/>
      <c r="N615" s="82"/>
      <c r="O615" s="82"/>
      <c r="P615" s="82"/>
      <c r="Q615" s="82"/>
      <c r="R615" s="82"/>
      <c r="S615" s="82"/>
      <c r="T615" s="82"/>
      <c r="U615" s="82"/>
      <c r="V615" s="82"/>
      <c r="W615" s="82"/>
      <c r="X615" s="82"/>
      <c r="Y615" s="82"/>
      <c r="Z615" s="82"/>
      <c r="AA615" s="82"/>
      <c r="AB615" s="82"/>
      <c r="AC615" s="82"/>
      <c r="AD615" s="82"/>
      <c r="AE615" s="82"/>
      <c r="AF615" s="82"/>
      <c r="AG615" s="82"/>
      <c r="AH615" s="82"/>
      <c r="AI615" s="82"/>
      <c r="AJ615" s="82"/>
      <c r="AK615" s="82"/>
      <c r="AL615" s="82"/>
      <c r="AM615" s="82"/>
      <c r="AN615" s="82"/>
      <c r="AO615" s="82"/>
      <c r="AP615" s="82"/>
      <c r="AQ615" s="82"/>
      <c r="AR615" s="82"/>
      <c r="AS615" s="82"/>
      <c r="AT615" s="82"/>
      <c r="AU615" s="82"/>
      <c r="AV615" s="82"/>
      <c r="AW615" s="82"/>
      <c r="AX615" s="82"/>
      <c r="AY615" s="82"/>
    </row>
    <row r="616" spans="1:51" ht="13.2">
      <c r="A616" s="92"/>
      <c r="B616" s="92"/>
      <c r="C616" s="92"/>
      <c r="D616" s="92"/>
      <c r="E616" s="92"/>
      <c r="F616" s="92"/>
      <c r="G616" s="93"/>
      <c r="H616" s="93"/>
      <c r="I616" s="93"/>
      <c r="J616" s="94"/>
      <c r="K616" s="98"/>
      <c r="L616" s="82"/>
      <c r="M616" s="82"/>
      <c r="N616" s="82"/>
      <c r="O616" s="82"/>
      <c r="P616" s="82"/>
      <c r="Q616" s="82"/>
      <c r="R616" s="82"/>
      <c r="S616" s="82"/>
      <c r="T616" s="82"/>
      <c r="U616" s="82"/>
      <c r="V616" s="82"/>
      <c r="W616" s="82"/>
      <c r="X616" s="82"/>
      <c r="Y616" s="82"/>
      <c r="Z616" s="82"/>
      <c r="AA616" s="82"/>
      <c r="AB616" s="82"/>
      <c r="AC616" s="82"/>
      <c r="AD616" s="82"/>
      <c r="AE616" s="82"/>
      <c r="AF616" s="82"/>
      <c r="AG616" s="82"/>
      <c r="AH616" s="82"/>
      <c r="AI616" s="82"/>
      <c r="AJ616" s="82"/>
      <c r="AK616" s="82"/>
      <c r="AL616" s="82"/>
      <c r="AM616" s="82"/>
      <c r="AN616" s="82"/>
      <c r="AO616" s="82"/>
      <c r="AP616" s="82"/>
      <c r="AQ616" s="82"/>
      <c r="AR616" s="82"/>
      <c r="AS616" s="82"/>
      <c r="AT616" s="82"/>
      <c r="AU616" s="82"/>
      <c r="AV616" s="82"/>
      <c r="AW616" s="82"/>
      <c r="AX616" s="82"/>
      <c r="AY616" s="82"/>
    </row>
    <row r="617" spans="1:51" ht="13.2">
      <c r="A617" s="92"/>
      <c r="B617" s="92"/>
      <c r="C617" s="92"/>
      <c r="D617" s="92"/>
      <c r="E617" s="92"/>
      <c r="F617" s="92"/>
      <c r="G617" s="93"/>
      <c r="H617" s="93"/>
      <c r="I617" s="93"/>
      <c r="J617" s="94"/>
      <c r="K617" s="98"/>
      <c r="L617" s="82"/>
      <c r="M617" s="82"/>
      <c r="N617" s="82"/>
      <c r="O617" s="82"/>
      <c r="P617" s="82"/>
      <c r="Q617" s="82"/>
      <c r="R617" s="82"/>
      <c r="S617" s="82"/>
      <c r="T617" s="82"/>
      <c r="U617" s="82"/>
      <c r="V617" s="82"/>
      <c r="W617" s="82"/>
      <c r="X617" s="82"/>
      <c r="Y617" s="82"/>
      <c r="Z617" s="82"/>
      <c r="AA617" s="82"/>
      <c r="AB617" s="82"/>
      <c r="AC617" s="82"/>
      <c r="AD617" s="82"/>
      <c r="AE617" s="82"/>
      <c r="AF617" s="82"/>
      <c r="AG617" s="82"/>
      <c r="AH617" s="82"/>
      <c r="AI617" s="82"/>
      <c r="AJ617" s="82"/>
      <c r="AK617" s="82"/>
      <c r="AL617" s="82"/>
      <c r="AM617" s="82"/>
      <c r="AN617" s="82"/>
      <c r="AO617" s="82"/>
      <c r="AP617" s="82"/>
      <c r="AQ617" s="82"/>
      <c r="AR617" s="82"/>
      <c r="AS617" s="82"/>
      <c r="AT617" s="82"/>
      <c r="AU617" s="82"/>
      <c r="AV617" s="82"/>
      <c r="AW617" s="82"/>
      <c r="AX617" s="82"/>
      <c r="AY617" s="82"/>
    </row>
    <row r="618" spans="1:51" ht="13.2">
      <c r="A618" s="92"/>
      <c r="B618" s="92"/>
      <c r="C618" s="92"/>
      <c r="D618" s="92"/>
      <c r="E618" s="92"/>
      <c r="F618" s="92"/>
      <c r="G618" s="93"/>
      <c r="H618" s="93"/>
      <c r="I618" s="93"/>
      <c r="J618" s="94"/>
      <c r="K618" s="98"/>
      <c r="L618" s="82"/>
      <c r="M618" s="82"/>
      <c r="N618" s="82"/>
      <c r="O618" s="82"/>
      <c r="P618" s="82"/>
      <c r="Q618" s="82"/>
      <c r="R618" s="82"/>
      <c r="S618" s="82"/>
      <c r="T618" s="82"/>
      <c r="U618" s="82"/>
      <c r="V618" s="82"/>
      <c r="W618" s="82"/>
      <c r="X618" s="82"/>
      <c r="Y618" s="82"/>
      <c r="Z618" s="82"/>
      <c r="AA618" s="82"/>
      <c r="AB618" s="82"/>
      <c r="AC618" s="82"/>
      <c r="AD618" s="82"/>
      <c r="AE618" s="82"/>
      <c r="AF618" s="82"/>
      <c r="AG618" s="82"/>
      <c r="AH618" s="82"/>
      <c r="AI618" s="82"/>
      <c r="AJ618" s="82"/>
      <c r="AK618" s="82"/>
      <c r="AL618" s="82"/>
      <c r="AM618" s="82"/>
      <c r="AN618" s="82"/>
      <c r="AO618" s="82"/>
      <c r="AP618" s="82"/>
      <c r="AQ618" s="82"/>
      <c r="AR618" s="82"/>
      <c r="AS618" s="82"/>
      <c r="AT618" s="82"/>
      <c r="AU618" s="82"/>
      <c r="AV618" s="82"/>
      <c r="AW618" s="82"/>
      <c r="AX618" s="82"/>
      <c r="AY618" s="82"/>
    </row>
    <row r="619" spans="1:51" ht="13.2">
      <c r="A619" s="92"/>
      <c r="B619" s="92"/>
      <c r="C619" s="92"/>
      <c r="D619" s="92"/>
      <c r="E619" s="92"/>
      <c r="F619" s="92"/>
      <c r="G619" s="93"/>
      <c r="H619" s="93"/>
      <c r="I619" s="93"/>
      <c r="J619" s="94"/>
      <c r="K619" s="98"/>
      <c r="L619" s="82"/>
      <c r="M619" s="82"/>
      <c r="N619" s="82"/>
      <c r="O619" s="82"/>
      <c r="P619" s="82"/>
      <c r="Q619" s="82"/>
      <c r="R619" s="82"/>
      <c r="S619" s="82"/>
      <c r="T619" s="82"/>
      <c r="U619" s="82"/>
      <c r="V619" s="82"/>
      <c r="W619" s="82"/>
      <c r="X619" s="82"/>
      <c r="Y619" s="82"/>
      <c r="Z619" s="82"/>
      <c r="AA619" s="82"/>
      <c r="AB619" s="82"/>
      <c r="AC619" s="82"/>
      <c r="AD619" s="82"/>
      <c r="AE619" s="82"/>
      <c r="AF619" s="82"/>
      <c r="AG619" s="82"/>
      <c r="AH619" s="82"/>
      <c r="AI619" s="82"/>
      <c r="AJ619" s="82"/>
      <c r="AK619" s="82"/>
      <c r="AL619" s="82"/>
      <c r="AM619" s="82"/>
      <c r="AN619" s="82"/>
      <c r="AO619" s="82"/>
      <c r="AP619" s="82"/>
      <c r="AQ619" s="82"/>
      <c r="AR619" s="82"/>
      <c r="AS619" s="82"/>
      <c r="AT619" s="82"/>
      <c r="AU619" s="82"/>
      <c r="AV619" s="82"/>
      <c r="AW619" s="82"/>
      <c r="AX619" s="82"/>
      <c r="AY619" s="82"/>
    </row>
    <row r="620" spans="1:51" ht="13.2">
      <c r="A620" s="92"/>
      <c r="B620" s="92"/>
      <c r="C620" s="92"/>
      <c r="D620" s="92"/>
      <c r="E620" s="92"/>
      <c r="F620" s="92"/>
      <c r="G620" s="93"/>
      <c r="H620" s="93"/>
      <c r="I620" s="93"/>
      <c r="J620" s="94"/>
      <c r="K620" s="98"/>
      <c r="L620" s="82"/>
      <c r="M620" s="82"/>
      <c r="N620" s="82"/>
      <c r="O620" s="82"/>
      <c r="P620" s="82"/>
      <c r="Q620" s="82"/>
      <c r="R620" s="82"/>
      <c r="S620" s="82"/>
      <c r="T620" s="82"/>
      <c r="U620" s="82"/>
      <c r="V620" s="82"/>
      <c r="W620" s="82"/>
      <c r="X620" s="82"/>
      <c r="Y620" s="82"/>
      <c r="Z620" s="82"/>
      <c r="AA620" s="82"/>
      <c r="AB620" s="82"/>
      <c r="AC620" s="82"/>
      <c r="AD620" s="82"/>
      <c r="AE620" s="82"/>
      <c r="AF620" s="82"/>
      <c r="AG620" s="82"/>
      <c r="AH620" s="82"/>
      <c r="AI620" s="82"/>
      <c r="AJ620" s="82"/>
      <c r="AK620" s="82"/>
      <c r="AL620" s="82"/>
      <c r="AM620" s="82"/>
      <c r="AN620" s="82"/>
      <c r="AO620" s="82"/>
      <c r="AP620" s="82"/>
      <c r="AQ620" s="82"/>
      <c r="AR620" s="82"/>
      <c r="AS620" s="82"/>
      <c r="AT620" s="82"/>
      <c r="AU620" s="82"/>
      <c r="AV620" s="82"/>
      <c r="AW620" s="82"/>
      <c r="AX620" s="82"/>
      <c r="AY620" s="82"/>
    </row>
    <row r="621" spans="1:51" ht="13.2">
      <c r="A621" s="92"/>
      <c r="B621" s="92"/>
      <c r="C621" s="92"/>
      <c r="D621" s="92"/>
      <c r="E621" s="92"/>
      <c r="F621" s="92"/>
      <c r="G621" s="93"/>
      <c r="H621" s="93"/>
      <c r="I621" s="93"/>
      <c r="J621" s="94"/>
      <c r="K621" s="98"/>
      <c r="L621" s="82"/>
      <c r="M621" s="82"/>
      <c r="N621" s="82"/>
      <c r="O621" s="82"/>
      <c r="P621" s="82"/>
      <c r="Q621" s="82"/>
      <c r="R621" s="82"/>
      <c r="S621" s="82"/>
      <c r="T621" s="82"/>
      <c r="U621" s="82"/>
      <c r="V621" s="82"/>
      <c r="W621" s="82"/>
      <c r="X621" s="82"/>
      <c r="Y621" s="82"/>
      <c r="Z621" s="82"/>
      <c r="AA621" s="82"/>
      <c r="AB621" s="82"/>
      <c r="AC621" s="82"/>
      <c r="AD621" s="82"/>
      <c r="AE621" s="82"/>
      <c r="AF621" s="82"/>
      <c r="AG621" s="82"/>
      <c r="AH621" s="82"/>
      <c r="AI621" s="82"/>
      <c r="AJ621" s="82"/>
      <c r="AK621" s="82"/>
      <c r="AL621" s="82"/>
      <c r="AM621" s="82"/>
      <c r="AN621" s="82"/>
      <c r="AO621" s="82"/>
      <c r="AP621" s="82"/>
      <c r="AQ621" s="82"/>
      <c r="AR621" s="82"/>
      <c r="AS621" s="82"/>
      <c r="AT621" s="82"/>
      <c r="AU621" s="82"/>
      <c r="AV621" s="82"/>
      <c r="AW621" s="82"/>
      <c r="AX621" s="82"/>
      <c r="AY621" s="82"/>
    </row>
    <row r="622" spans="1:51" ht="13.2">
      <c r="A622" s="92"/>
      <c r="B622" s="92"/>
      <c r="C622" s="92"/>
      <c r="D622" s="92"/>
      <c r="E622" s="92"/>
      <c r="F622" s="92"/>
      <c r="G622" s="93"/>
      <c r="H622" s="93"/>
      <c r="I622" s="93"/>
      <c r="J622" s="94"/>
      <c r="K622" s="98"/>
      <c r="L622" s="82"/>
      <c r="M622" s="82"/>
      <c r="N622" s="82"/>
      <c r="O622" s="82"/>
      <c r="P622" s="82"/>
      <c r="Q622" s="82"/>
      <c r="R622" s="82"/>
      <c r="S622" s="82"/>
      <c r="T622" s="82"/>
      <c r="U622" s="82"/>
      <c r="V622" s="82"/>
      <c r="W622" s="82"/>
      <c r="X622" s="82"/>
      <c r="Y622" s="82"/>
      <c r="Z622" s="82"/>
      <c r="AA622" s="82"/>
      <c r="AB622" s="82"/>
      <c r="AC622" s="82"/>
      <c r="AD622" s="82"/>
      <c r="AE622" s="82"/>
      <c r="AF622" s="82"/>
      <c r="AG622" s="82"/>
      <c r="AH622" s="82"/>
      <c r="AI622" s="82"/>
      <c r="AJ622" s="82"/>
      <c r="AK622" s="82"/>
      <c r="AL622" s="82"/>
      <c r="AM622" s="82"/>
      <c r="AN622" s="82"/>
      <c r="AO622" s="82"/>
      <c r="AP622" s="82"/>
      <c r="AQ622" s="82"/>
      <c r="AR622" s="82"/>
      <c r="AS622" s="82"/>
      <c r="AT622" s="82"/>
      <c r="AU622" s="82"/>
      <c r="AV622" s="82"/>
      <c r="AW622" s="82"/>
      <c r="AX622" s="82"/>
      <c r="AY622" s="82"/>
    </row>
    <row r="623" spans="1:51" ht="13.2">
      <c r="A623" s="92"/>
      <c r="B623" s="92"/>
      <c r="C623" s="92"/>
      <c r="D623" s="92"/>
      <c r="E623" s="92"/>
      <c r="F623" s="92"/>
      <c r="G623" s="93"/>
      <c r="H623" s="93"/>
      <c r="I623" s="93"/>
      <c r="J623" s="94"/>
      <c r="K623" s="98"/>
      <c r="L623" s="82"/>
      <c r="M623" s="82"/>
      <c r="N623" s="82"/>
      <c r="O623" s="82"/>
      <c r="P623" s="82"/>
      <c r="Q623" s="82"/>
      <c r="R623" s="82"/>
      <c r="S623" s="82"/>
      <c r="T623" s="82"/>
      <c r="U623" s="82"/>
      <c r="V623" s="82"/>
      <c r="W623" s="82"/>
      <c r="X623" s="82"/>
      <c r="Y623" s="82"/>
      <c r="Z623" s="82"/>
      <c r="AA623" s="82"/>
      <c r="AB623" s="82"/>
      <c r="AC623" s="82"/>
      <c r="AD623" s="82"/>
      <c r="AE623" s="82"/>
      <c r="AF623" s="82"/>
      <c r="AG623" s="82"/>
      <c r="AH623" s="82"/>
      <c r="AI623" s="82"/>
      <c r="AJ623" s="82"/>
      <c r="AK623" s="82"/>
      <c r="AL623" s="82"/>
      <c r="AM623" s="82"/>
      <c r="AN623" s="82"/>
      <c r="AO623" s="82"/>
      <c r="AP623" s="82"/>
      <c r="AQ623" s="82"/>
      <c r="AR623" s="82"/>
      <c r="AS623" s="82"/>
      <c r="AT623" s="82"/>
      <c r="AU623" s="82"/>
      <c r="AV623" s="82"/>
      <c r="AW623" s="82"/>
      <c r="AX623" s="82"/>
      <c r="AY623" s="82"/>
    </row>
    <row r="624" spans="1:51" ht="13.2">
      <c r="A624" s="92"/>
      <c r="B624" s="92"/>
      <c r="C624" s="92"/>
      <c r="D624" s="92"/>
      <c r="E624" s="92"/>
      <c r="F624" s="92"/>
      <c r="G624" s="93"/>
      <c r="H624" s="93"/>
      <c r="I624" s="93"/>
      <c r="J624" s="94"/>
      <c r="K624" s="98"/>
      <c r="L624" s="82"/>
      <c r="M624" s="82"/>
      <c r="N624" s="82"/>
      <c r="O624" s="82"/>
      <c r="P624" s="82"/>
      <c r="Q624" s="82"/>
      <c r="R624" s="82"/>
      <c r="S624" s="82"/>
      <c r="T624" s="82"/>
      <c r="U624" s="82"/>
      <c r="V624" s="82"/>
      <c r="W624" s="82"/>
      <c r="X624" s="82"/>
      <c r="Y624" s="82"/>
      <c r="Z624" s="82"/>
      <c r="AA624" s="82"/>
      <c r="AB624" s="82"/>
      <c r="AC624" s="82"/>
      <c r="AD624" s="82"/>
      <c r="AE624" s="82"/>
      <c r="AF624" s="82"/>
      <c r="AG624" s="82"/>
      <c r="AH624" s="82"/>
      <c r="AI624" s="82"/>
      <c r="AJ624" s="82"/>
      <c r="AK624" s="82"/>
      <c r="AL624" s="82"/>
      <c r="AM624" s="82"/>
      <c r="AN624" s="82"/>
      <c r="AO624" s="82"/>
      <c r="AP624" s="82"/>
      <c r="AQ624" s="82"/>
      <c r="AR624" s="82"/>
      <c r="AS624" s="82"/>
      <c r="AT624" s="82"/>
      <c r="AU624" s="82"/>
      <c r="AV624" s="82"/>
      <c r="AW624" s="82"/>
      <c r="AX624" s="82"/>
      <c r="AY624" s="82"/>
    </row>
    <row r="625" spans="1:51" ht="13.2">
      <c r="A625" s="92"/>
      <c r="B625" s="92"/>
      <c r="C625" s="92"/>
      <c r="D625" s="92"/>
      <c r="E625" s="92"/>
      <c r="F625" s="92"/>
      <c r="G625" s="93"/>
      <c r="H625" s="93"/>
      <c r="I625" s="93"/>
      <c r="J625" s="94"/>
      <c r="K625" s="98"/>
      <c r="L625" s="82"/>
      <c r="M625" s="82"/>
      <c r="N625" s="82"/>
      <c r="O625" s="82"/>
      <c r="P625" s="82"/>
      <c r="Q625" s="82"/>
      <c r="R625" s="82"/>
      <c r="S625" s="82"/>
      <c r="T625" s="82"/>
      <c r="U625" s="82"/>
      <c r="V625" s="82"/>
      <c r="W625" s="82"/>
      <c r="X625" s="82"/>
      <c r="Y625" s="82"/>
      <c r="Z625" s="82"/>
      <c r="AA625" s="82"/>
      <c r="AB625" s="82"/>
      <c r="AC625" s="82"/>
      <c r="AD625" s="82"/>
      <c r="AE625" s="82"/>
      <c r="AF625" s="82"/>
      <c r="AG625" s="82"/>
      <c r="AH625" s="82"/>
      <c r="AI625" s="82"/>
      <c r="AJ625" s="82"/>
      <c r="AK625" s="82"/>
      <c r="AL625" s="82"/>
      <c r="AM625" s="82"/>
      <c r="AN625" s="82"/>
      <c r="AO625" s="82"/>
      <c r="AP625" s="82"/>
      <c r="AQ625" s="82"/>
      <c r="AR625" s="82"/>
      <c r="AS625" s="82"/>
      <c r="AT625" s="82"/>
      <c r="AU625" s="82"/>
      <c r="AV625" s="82"/>
      <c r="AW625" s="82"/>
      <c r="AX625" s="82"/>
      <c r="AY625" s="82"/>
    </row>
    <row r="626" spans="1:51" ht="13.2">
      <c r="A626" s="92"/>
      <c r="B626" s="92"/>
      <c r="C626" s="92"/>
      <c r="D626" s="92"/>
      <c r="E626" s="92"/>
      <c r="F626" s="92"/>
      <c r="G626" s="93"/>
      <c r="H626" s="93"/>
      <c r="I626" s="93"/>
      <c r="J626" s="94"/>
      <c r="K626" s="98"/>
      <c r="L626" s="82"/>
      <c r="M626" s="82"/>
      <c r="N626" s="82"/>
      <c r="O626" s="82"/>
      <c r="P626" s="82"/>
      <c r="Q626" s="82"/>
      <c r="R626" s="82"/>
      <c r="S626" s="82"/>
      <c r="T626" s="82"/>
      <c r="U626" s="82"/>
      <c r="V626" s="82"/>
      <c r="W626" s="82"/>
      <c r="X626" s="82"/>
      <c r="Y626" s="82"/>
      <c r="Z626" s="82"/>
      <c r="AA626" s="82"/>
      <c r="AB626" s="82"/>
      <c r="AC626" s="82"/>
      <c r="AD626" s="82"/>
      <c r="AE626" s="82"/>
      <c r="AF626" s="82"/>
      <c r="AG626" s="82"/>
      <c r="AH626" s="82"/>
      <c r="AI626" s="82"/>
      <c r="AJ626" s="82"/>
      <c r="AK626" s="82"/>
      <c r="AL626" s="82"/>
      <c r="AM626" s="82"/>
      <c r="AN626" s="82"/>
      <c r="AO626" s="82"/>
      <c r="AP626" s="82"/>
      <c r="AQ626" s="82"/>
      <c r="AR626" s="82"/>
      <c r="AS626" s="82"/>
      <c r="AT626" s="82"/>
      <c r="AU626" s="82"/>
      <c r="AV626" s="82"/>
      <c r="AW626" s="82"/>
      <c r="AX626" s="82"/>
      <c r="AY626" s="82"/>
    </row>
    <row r="627" spans="1:51" ht="13.2">
      <c r="A627" s="92"/>
      <c r="B627" s="92"/>
      <c r="C627" s="92"/>
      <c r="D627" s="92"/>
      <c r="E627" s="92"/>
      <c r="F627" s="92"/>
      <c r="G627" s="93"/>
      <c r="H627" s="93"/>
      <c r="I627" s="93"/>
      <c r="J627" s="94"/>
      <c r="K627" s="98"/>
      <c r="L627" s="82"/>
      <c r="M627" s="82"/>
      <c r="N627" s="82"/>
      <c r="O627" s="82"/>
      <c r="P627" s="82"/>
      <c r="Q627" s="82"/>
      <c r="R627" s="82"/>
      <c r="S627" s="82"/>
      <c r="T627" s="82"/>
      <c r="U627" s="82"/>
      <c r="V627" s="82"/>
      <c r="W627" s="82"/>
      <c r="X627" s="82"/>
      <c r="Y627" s="82"/>
      <c r="Z627" s="82"/>
      <c r="AA627" s="82"/>
      <c r="AB627" s="82"/>
      <c r="AC627" s="82"/>
      <c r="AD627" s="82"/>
      <c r="AE627" s="82"/>
      <c r="AF627" s="82"/>
      <c r="AG627" s="82"/>
      <c r="AH627" s="82"/>
      <c r="AI627" s="82"/>
      <c r="AJ627" s="82"/>
      <c r="AK627" s="82"/>
      <c r="AL627" s="82"/>
      <c r="AM627" s="82"/>
      <c r="AN627" s="82"/>
      <c r="AO627" s="82"/>
      <c r="AP627" s="82"/>
      <c r="AQ627" s="82"/>
      <c r="AR627" s="82"/>
      <c r="AS627" s="82"/>
      <c r="AT627" s="82"/>
      <c r="AU627" s="82"/>
      <c r="AV627" s="82"/>
      <c r="AW627" s="82"/>
      <c r="AX627" s="82"/>
      <c r="AY627" s="82"/>
    </row>
    <row r="628" spans="1:51" ht="13.2">
      <c r="A628" s="92"/>
      <c r="B628" s="92"/>
      <c r="C628" s="92"/>
      <c r="D628" s="92"/>
      <c r="E628" s="92"/>
      <c r="F628" s="92"/>
      <c r="G628" s="93"/>
      <c r="H628" s="93"/>
      <c r="I628" s="93"/>
      <c r="J628" s="94"/>
      <c r="K628" s="98"/>
      <c r="L628" s="82"/>
      <c r="M628" s="82"/>
      <c r="N628" s="82"/>
      <c r="O628" s="82"/>
      <c r="P628" s="82"/>
      <c r="Q628" s="82"/>
      <c r="R628" s="82"/>
      <c r="S628" s="82"/>
      <c r="T628" s="82"/>
      <c r="U628" s="82"/>
      <c r="V628" s="82"/>
      <c r="W628" s="82"/>
      <c r="X628" s="82"/>
      <c r="Y628" s="82"/>
      <c r="Z628" s="82"/>
      <c r="AA628" s="82"/>
      <c r="AB628" s="82"/>
      <c r="AC628" s="82"/>
      <c r="AD628" s="82"/>
      <c r="AE628" s="82"/>
      <c r="AF628" s="82"/>
      <c r="AG628" s="82"/>
      <c r="AH628" s="82"/>
      <c r="AI628" s="82"/>
      <c r="AJ628" s="82"/>
      <c r="AK628" s="82"/>
      <c r="AL628" s="82"/>
      <c r="AM628" s="82"/>
      <c r="AN628" s="82"/>
      <c r="AO628" s="82"/>
      <c r="AP628" s="82"/>
      <c r="AQ628" s="82"/>
      <c r="AR628" s="82"/>
      <c r="AS628" s="82"/>
      <c r="AT628" s="82"/>
      <c r="AU628" s="82"/>
      <c r="AV628" s="82"/>
      <c r="AW628" s="82"/>
      <c r="AX628" s="82"/>
      <c r="AY628" s="82"/>
    </row>
    <row r="629" spans="1:51" ht="13.2">
      <c r="A629" s="92"/>
      <c r="B629" s="92"/>
      <c r="C629" s="92"/>
      <c r="D629" s="92"/>
      <c r="E629" s="92"/>
      <c r="F629" s="92"/>
      <c r="G629" s="93"/>
      <c r="H629" s="93"/>
      <c r="I629" s="93"/>
      <c r="J629" s="94"/>
      <c r="K629" s="98"/>
      <c r="L629" s="82"/>
      <c r="M629" s="82"/>
      <c r="N629" s="82"/>
      <c r="O629" s="82"/>
      <c r="P629" s="82"/>
      <c r="Q629" s="82"/>
      <c r="R629" s="82"/>
      <c r="S629" s="82"/>
      <c r="T629" s="82"/>
      <c r="U629" s="82"/>
      <c r="V629" s="82"/>
      <c r="W629" s="82"/>
      <c r="X629" s="82"/>
      <c r="Y629" s="82"/>
      <c r="Z629" s="82"/>
      <c r="AA629" s="82"/>
      <c r="AB629" s="82"/>
      <c r="AC629" s="82"/>
      <c r="AD629" s="82"/>
      <c r="AE629" s="82"/>
      <c r="AF629" s="82"/>
      <c r="AG629" s="82"/>
      <c r="AH629" s="82"/>
      <c r="AI629" s="82"/>
      <c r="AJ629" s="82"/>
      <c r="AK629" s="82"/>
      <c r="AL629" s="82"/>
      <c r="AM629" s="82"/>
      <c r="AN629" s="82"/>
      <c r="AO629" s="82"/>
      <c r="AP629" s="82"/>
      <c r="AQ629" s="82"/>
      <c r="AR629" s="82"/>
      <c r="AS629" s="82"/>
      <c r="AT629" s="82"/>
      <c r="AU629" s="82"/>
      <c r="AV629" s="82"/>
      <c r="AW629" s="82"/>
      <c r="AX629" s="82"/>
      <c r="AY629" s="82"/>
    </row>
    <row r="630" spans="1:51" ht="13.2">
      <c r="A630" s="92"/>
      <c r="B630" s="92"/>
      <c r="C630" s="92"/>
      <c r="D630" s="92"/>
      <c r="E630" s="92"/>
      <c r="F630" s="92"/>
      <c r="G630" s="93"/>
      <c r="H630" s="93"/>
      <c r="I630" s="93"/>
      <c r="J630" s="94"/>
      <c r="K630" s="98"/>
      <c r="L630" s="82"/>
      <c r="M630" s="82"/>
      <c r="N630" s="82"/>
      <c r="O630" s="82"/>
      <c r="P630" s="82"/>
      <c r="Q630" s="82"/>
      <c r="R630" s="82"/>
      <c r="S630" s="82"/>
      <c r="T630" s="82"/>
      <c r="U630" s="82"/>
      <c r="V630" s="82"/>
      <c r="W630" s="82"/>
      <c r="X630" s="82"/>
      <c r="Y630" s="82"/>
      <c r="Z630" s="82"/>
      <c r="AA630" s="82"/>
      <c r="AB630" s="82"/>
      <c r="AC630" s="82"/>
      <c r="AD630" s="82"/>
      <c r="AE630" s="82"/>
      <c r="AF630" s="82"/>
      <c r="AG630" s="82"/>
      <c r="AH630" s="82"/>
      <c r="AI630" s="82"/>
      <c r="AJ630" s="82"/>
      <c r="AK630" s="82"/>
      <c r="AL630" s="82"/>
      <c r="AM630" s="82"/>
      <c r="AN630" s="82"/>
      <c r="AO630" s="82"/>
      <c r="AP630" s="82"/>
      <c r="AQ630" s="82"/>
      <c r="AR630" s="82"/>
      <c r="AS630" s="82"/>
      <c r="AT630" s="82"/>
      <c r="AU630" s="82"/>
      <c r="AV630" s="82"/>
      <c r="AW630" s="82"/>
      <c r="AX630" s="82"/>
      <c r="AY630" s="82"/>
    </row>
    <row r="631" spans="1:51" ht="13.2">
      <c r="A631" s="92"/>
      <c r="B631" s="92"/>
      <c r="C631" s="92"/>
      <c r="D631" s="92"/>
      <c r="E631" s="92"/>
      <c r="F631" s="92"/>
      <c r="G631" s="93"/>
      <c r="H631" s="93"/>
      <c r="I631" s="93"/>
      <c r="J631" s="94"/>
      <c r="K631" s="98"/>
      <c r="L631" s="82"/>
      <c r="M631" s="82"/>
      <c r="N631" s="82"/>
      <c r="O631" s="82"/>
      <c r="P631" s="82"/>
      <c r="Q631" s="82"/>
      <c r="R631" s="82"/>
      <c r="S631" s="82"/>
      <c r="T631" s="82"/>
      <c r="U631" s="82"/>
      <c r="V631" s="82"/>
      <c r="W631" s="82"/>
      <c r="X631" s="82"/>
      <c r="Y631" s="82"/>
      <c r="Z631" s="82"/>
      <c r="AA631" s="82"/>
      <c r="AB631" s="82"/>
      <c r="AC631" s="82"/>
      <c r="AD631" s="82"/>
      <c r="AE631" s="82"/>
      <c r="AF631" s="82"/>
      <c r="AG631" s="82"/>
      <c r="AH631" s="82"/>
      <c r="AI631" s="82"/>
      <c r="AJ631" s="82"/>
      <c r="AK631" s="82"/>
      <c r="AL631" s="82"/>
      <c r="AM631" s="82"/>
      <c r="AN631" s="82"/>
      <c r="AO631" s="82"/>
      <c r="AP631" s="82"/>
      <c r="AQ631" s="82"/>
      <c r="AR631" s="82"/>
      <c r="AS631" s="82"/>
      <c r="AT631" s="82"/>
      <c r="AU631" s="82"/>
      <c r="AV631" s="82"/>
      <c r="AW631" s="82"/>
      <c r="AX631" s="82"/>
      <c r="AY631" s="82"/>
    </row>
    <row r="632" spans="1:51" ht="13.2">
      <c r="A632" s="92"/>
      <c r="B632" s="92"/>
      <c r="C632" s="92"/>
      <c r="D632" s="92"/>
      <c r="E632" s="92"/>
      <c r="F632" s="92"/>
      <c r="G632" s="93"/>
      <c r="H632" s="93"/>
      <c r="I632" s="93"/>
      <c r="J632" s="94"/>
      <c r="K632" s="98"/>
      <c r="L632" s="82"/>
      <c r="M632" s="82"/>
      <c r="N632" s="82"/>
      <c r="O632" s="82"/>
      <c r="P632" s="82"/>
      <c r="Q632" s="82"/>
      <c r="R632" s="82"/>
      <c r="S632" s="82"/>
      <c r="T632" s="82"/>
      <c r="U632" s="82"/>
      <c r="V632" s="82"/>
      <c r="W632" s="82"/>
      <c r="X632" s="82"/>
      <c r="Y632" s="82"/>
      <c r="Z632" s="82"/>
      <c r="AA632" s="82"/>
      <c r="AB632" s="82"/>
      <c r="AC632" s="82"/>
      <c r="AD632" s="82"/>
      <c r="AE632" s="82"/>
      <c r="AF632" s="82"/>
      <c r="AG632" s="82"/>
      <c r="AH632" s="82"/>
      <c r="AI632" s="82"/>
      <c r="AJ632" s="82"/>
      <c r="AK632" s="82"/>
      <c r="AL632" s="82"/>
      <c r="AM632" s="82"/>
      <c r="AN632" s="82"/>
      <c r="AO632" s="82"/>
      <c r="AP632" s="82"/>
      <c r="AQ632" s="82"/>
      <c r="AR632" s="82"/>
      <c r="AS632" s="82"/>
      <c r="AT632" s="82"/>
      <c r="AU632" s="82"/>
      <c r="AV632" s="82"/>
      <c r="AW632" s="82"/>
      <c r="AX632" s="82"/>
      <c r="AY632" s="82"/>
    </row>
    <row r="633" spans="1:51" ht="13.2">
      <c r="A633" s="92"/>
      <c r="B633" s="92"/>
      <c r="C633" s="92"/>
      <c r="D633" s="92"/>
      <c r="E633" s="92"/>
      <c r="F633" s="92"/>
      <c r="G633" s="93"/>
      <c r="H633" s="93"/>
      <c r="I633" s="93"/>
      <c r="J633" s="94"/>
      <c r="K633" s="98"/>
      <c r="L633" s="82"/>
      <c r="M633" s="82"/>
      <c r="N633" s="82"/>
      <c r="O633" s="82"/>
      <c r="P633" s="82"/>
      <c r="Q633" s="82"/>
      <c r="R633" s="82"/>
      <c r="S633" s="82"/>
      <c r="T633" s="82"/>
      <c r="U633" s="82"/>
      <c r="V633" s="82"/>
      <c r="W633" s="82"/>
      <c r="X633" s="82"/>
      <c r="Y633" s="82"/>
      <c r="Z633" s="82"/>
      <c r="AA633" s="82"/>
      <c r="AB633" s="82"/>
      <c r="AC633" s="82"/>
      <c r="AD633" s="82"/>
      <c r="AE633" s="82"/>
      <c r="AF633" s="82"/>
      <c r="AG633" s="82"/>
      <c r="AH633" s="82"/>
      <c r="AI633" s="82"/>
      <c r="AJ633" s="82"/>
      <c r="AK633" s="82"/>
      <c r="AL633" s="82"/>
      <c r="AM633" s="82"/>
      <c r="AN633" s="82"/>
      <c r="AO633" s="82"/>
      <c r="AP633" s="82"/>
      <c r="AQ633" s="82"/>
      <c r="AR633" s="82"/>
      <c r="AS633" s="82"/>
      <c r="AT633" s="82"/>
      <c r="AU633" s="82"/>
      <c r="AV633" s="82"/>
      <c r="AW633" s="82"/>
      <c r="AX633" s="82"/>
      <c r="AY633" s="82"/>
    </row>
    <row r="634" spans="1:51" ht="13.2">
      <c r="A634" s="92"/>
      <c r="B634" s="92"/>
      <c r="C634" s="92"/>
      <c r="D634" s="92"/>
      <c r="E634" s="92"/>
      <c r="F634" s="92"/>
      <c r="G634" s="93"/>
      <c r="H634" s="93"/>
      <c r="I634" s="93"/>
      <c r="J634" s="94"/>
      <c r="K634" s="98"/>
      <c r="L634" s="82"/>
      <c r="M634" s="82"/>
      <c r="N634" s="82"/>
      <c r="O634" s="82"/>
      <c r="P634" s="82"/>
      <c r="Q634" s="82"/>
      <c r="R634" s="82"/>
      <c r="S634" s="82"/>
      <c r="T634" s="82"/>
      <c r="U634" s="82"/>
      <c r="V634" s="82"/>
      <c r="W634" s="82"/>
      <c r="X634" s="82"/>
      <c r="Y634" s="82"/>
      <c r="Z634" s="82"/>
      <c r="AA634" s="82"/>
      <c r="AB634" s="82"/>
      <c r="AC634" s="82"/>
      <c r="AD634" s="82"/>
      <c r="AE634" s="82"/>
      <c r="AF634" s="82"/>
      <c r="AG634" s="82"/>
      <c r="AH634" s="82"/>
      <c r="AI634" s="82"/>
      <c r="AJ634" s="82"/>
      <c r="AK634" s="82"/>
      <c r="AL634" s="82"/>
      <c r="AM634" s="82"/>
      <c r="AN634" s="82"/>
      <c r="AO634" s="82"/>
      <c r="AP634" s="82"/>
      <c r="AQ634" s="82"/>
      <c r="AR634" s="82"/>
      <c r="AS634" s="82"/>
      <c r="AT634" s="82"/>
      <c r="AU634" s="82"/>
      <c r="AV634" s="82"/>
      <c r="AW634" s="82"/>
      <c r="AX634" s="82"/>
      <c r="AY634" s="82"/>
    </row>
    <row r="635" spans="1:51" ht="13.2">
      <c r="A635" s="92"/>
      <c r="B635" s="92"/>
      <c r="C635" s="92"/>
      <c r="D635" s="92"/>
      <c r="E635" s="92"/>
      <c r="F635" s="92"/>
      <c r="G635" s="93"/>
      <c r="H635" s="93"/>
      <c r="I635" s="93"/>
      <c r="J635" s="94"/>
      <c r="K635" s="98"/>
      <c r="L635" s="82"/>
      <c r="M635" s="82"/>
      <c r="N635" s="82"/>
      <c r="O635" s="82"/>
      <c r="P635" s="82"/>
      <c r="Q635" s="82"/>
      <c r="R635" s="82"/>
      <c r="S635" s="82"/>
      <c r="T635" s="82"/>
      <c r="U635" s="82"/>
      <c r="V635" s="82"/>
      <c r="W635" s="82"/>
      <c r="X635" s="82"/>
      <c r="Y635" s="82"/>
      <c r="Z635" s="82"/>
      <c r="AA635" s="82"/>
      <c r="AB635" s="82"/>
      <c r="AC635" s="82"/>
      <c r="AD635" s="82"/>
      <c r="AE635" s="82"/>
      <c r="AF635" s="82"/>
      <c r="AG635" s="82"/>
      <c r="AH635" s="82"/>
      <c r="AI635" s="82"/>
      <c r="AJ635" s="82"/>
      <c r="AK635" s="82"/>
      <c r="AL635" s="82"/>
      <c r="AM635" s="82"/>
      <c r="AN635" s="82"/>
      <c r="AO635" s="82"/>
      <c r="AP635" s="82"/>
      <c r="AQ635" s="82"/>
      <c r="AR635" s="82"/>
      <c r="AS635" s="82"/>
      <c r="AT635" s="82"/>
      <c r="AU635" s="82"/>
      <c r="AV635" s="82"/>
      <c r="AW635" s="82"/>
      <c r="AX635" s="82"/>
      <c r="AY635" s="82"/>
    </row>
    <row r="636" spans="1:51" ht="13.2">
      <c r="A636" s="92"/>
      <c r="B636" s="92"/>
      <c r="C636" s="92"/>
      <c r="D636" s="92"/>
      <c r="E636" s="92"/>
      <c r="F636" s="92"/>
      <c r="G636" s="93"/>
      <c r="H636" s="93"/>
      <c r="I636" s="93"/>
      <c r="J636" s="94"/>
      <c r="K636" s="98"/>
      <c r="L636" s="82"/>
      <c r="M636" s="82"/>
      <c r="N636" s="82"/>
      <c r="O636" s="82"/>
      <c r="P636" s="82"/>
      <c r="Q636" s="82"/>
      <c r="R636" s="82"/>
      <c r="S636" s="82"/>
      <c r="T636" s="82"/>
      <c r="U636" s="82"/>
      <c r="V636" s="82"/>
      <c r="W636" s="82"/>
      <c r="X636" s="82"/>
      <c r="Y636" s="82"/>
      <c r="Z636" s="82"/>
      <c r="AA636" s="82"/>
      <c r="AB636" s="82"/>
      <c r="AC636" s="82"/>
      <c r="AD636" s="82"/>
      <c r="AE636" s="82"/>
      <c r="AF636" s="82"/>
      <c r="AG636" s="82"/>
      <c r="AH636" s="82"/>
      <c r="AI636" s="82"/>
      <c r="AJ636" s="82"/>
      <c r="AK636" s="82"/>
      <c r="AL636" s="82"/>
      <c r="AM636" s="82"/>
      <c r="AN636" s="82"/>
      <c r="AO636" s="82"/>
      <c r="AP636" s="82"/>
      <c r="AQ636" s="82"/>
      <c r="AR636" s="82"/>
      <c r="AS636" s="82"/>
      <c r="AT636" s="82"/>
      <c r="AU636" s="82"/>
      <c r="AV636" s="82"/>
      <c r="AW636" s="82"/>
      <c r="AX636" s="82"/>
      <c r="AY636" s="82"/>
    </row>
    <row r="637" spans="1:51" ht="13.2">
      <c r="A637" s="92"/>
      <c r="B637" s="92"/>
      <c r="C637" s="92"/>
      <c r="D637" s="92"/>
      <c r="E637" s="92"/>
      <c r="F637" s="92"/>
      <c r="G637" s="93"/>
      <c r="H637" s="93"/>
      <c r="I637" s="93"/>
      <c r="J637" s="94"/>
      <c r="K637" s="98"/>
      <c r="L637" s="82"/>
      <c r="M637" s="82"/>
      <c r="N637" s="82"/>
      <c r="O637" s="82"/>
      <c r="P637" s="82"/>
      <c r="Q637" s="82"/>
      <c r="R637" s="82"/>
      <c r="S637" s="82"/>
      <c r="T637" s="82"/>
      <c r="U637" s="82"/>
      <c r="V637" s="82"/>
      <c r="W637" s="82"/>
      <c r="X637" s="82"/>
      <c r="Y637" s="82"/>
      <c r="Z637" s="82"/>
      <c r="AA637" s="82"/>
      <c r="AB637" s="82"/>
      <c r="AC637" s="82"/>
      <c r="AD637" s="82"/>
      <c r="AE637" s="82"/>
      <c r="AF637" s="82"/>
      <c r="AG637" s="82"/>
      <c r="AH637" s="82"/>
      <c r="AI637" s="82"/>
      <c r="AJ637" s="82"/>
      <c r="AK637" s="82"/>
      <c r="AL637" s="82"/>
      <c r="AM637" s="82"/>
      <c r="AN637" s="82"/>
      <c r="AO637" s="82"/>
      <c r="AP637" s="82"/>
      <c r="AQ637" s="82"/>
      <c r="AR637" s="82"/>
      <c r="AS637" s="82"/>
      <c r="AT637" s="82"/>
      <c r="AU637" s="82"/>
      <c r="AV637" s="82"/>
      <c r="AW637" s="82"/>
      <c r="AX637" s="82"/>
      <c r="AY637" s="82"/>
    </row>
    <row r="638" spans="1:51" ht="13.2">
      <c r="A638" s="92"/>
      <c r="B638" s="92"/>
      <c r="C638" s="92"/>
      <c r="D638" s="92"/>
      <c r="E638" s="92"/>
      <c r="F638" s="92"/>
      <c r="G638" s="93"/>
      <c r="H638" s="93"/>
      <c r="I638" s="93"/>
      <c r="J638" s="94"/>
      <c r="K638" s="98"/>
      <c r="L638" s="82"/>
      <c r="M638" s="82"/>
      <c r="N638" s="82"/>
      <c r="O638" s="82"/>
      <c r="P638" s="82"/>
      <c r="Q638" s="82"/>
      <c r="R638" s="82"/>
      <c r="S638" s="82"/>
      <c r="T638" s="82"/>
      <c r="U638" s="82"/>
      <c r="V638" s="82"/>
      <c r="W638" s="82"/>
      <c r="X638" s="82"/>
      <c r="Y638" s="82"/>
      <c r="Z638" s="82"/>
      <c r="AA638" s="82"/>
      <c r="AB638" s="82"/>
      <c r="AC638" s="82"/>
      <c r="AD638" s="82"/>
      <c r="AE638" s="82"/>
      <c r="AF638" s="82"/>
      <c r="AG638" s="82"/>
      <c r="AH638" s="82"/>
      <c r="AI638" s="82"/>
      <c r="AJ638" s="82"/>
      <c r="AK638" s="82"/>
      <c r="AL638" s="82"/>
      <c r="AM638" s="82"/>
      <c r="AN638" s="82"/>
      <c r="AO638" s="82"/>
      <c r="AP638" s="82"/>
      <c r="AQ638" s="82"/>
      <c r="AR638" s="82"/>
      <c r="AS638" s="82"/>
      <c r="AT638" s="82"/>
      <c r="AU638" s="82"/>
      <c r="AV638" s="82"/>
      <c r="AW638" s="82"/>
      <c r="AX638" s="82"/>
      <c r="AY638" s="82"/>
    </row>
    <row r="639" spans="1:51" ht="13.2">
      <c r="A639" s="92"/>
      <c r="B639" s="92"/>
      <c r="C639" s="92"/>
      <c r="D639" s="92"/>
      <c r="E639" s="92"/>
      <c r="F639" s="92"/>
      <c r="G639" s="93"/>
      <c r="H639" s="93"/>
      <c r="I639" s="93"/>
      <c r="J639" s="94"/>
      <c r="K639" s="98"/>
      <c r="L639" s="82"/>
      <c r="M639" s="82"/>
      <c r="N639" s="82"/>
      <c r="O639" s="82"/>
      <c r="P639" s="82"/>
      <c r="Q639" s="82"/>
      <c r="R639" s="82"/>
      <c r="S639" s="82"/>
      <c r="T639" s="82"/>
      <c r="U639" s="82"/>
      <c r="V639" s="82"/>
      <c r="W639" s="82"/>
      <c r="X639" s="82"/>
      <c r="Y639" s="82"/>
      <c r="Z639" s="82"/>
      <c r="AA639" s="82"/>
      <c r="AB639" s="82"/>
      <c r="AC639" s="82"/>
      <c r="AD639" s="82"/>
      <c r="AE639" s="82"/>
      <c r="AF639" s="82"/>
      <c r="AG639" s="82"/>
      <c r="AH639" s="82"/>
      <c r="AI639" s="82"/>
      <c r="AJ639" s="82"/>
      <c r="AK639" s="82"/>
      <c r="AL639" s="82"/>
      <c r="AM639" s="82"/>
      <c r="AN639" s="82"/>
      <c r="AO639" s="82"/>
      <c r="AP639" s="82"/>
      <c r="AQ639" s="82"/>
      <c r="AR639" s="82"/>
      <c r="AS639" s="82"/>
      <c r="AT639" s="82"/>
      <c r="AU639" s="82"/>
      <c r="AV639" s="82"/>
      <c r="AW639" s="82"/>
      <c r="AX639" s="82"/>
      <c r="AY639" s="82"/>
    </row>
    <row r="640" spans="1:51" ht="13.2">
      <c r="A640" s="92"/>
      <c r="B640" s="92"/>
      <c r="C640" s="92"/>
      <c r="D640" s="92"/>
      <c r="E640" s="92"/>
      <c r="F640" s="92"/>
      <c r="G640" s="93"/>
      <c r="H640" s="93"/>
      <c r="I640" s="93"/>
      <c r="J640" s="94"/>
      <c r="K640" s="98"/>
      <c r="L640" s="82"/>
      <c r="M640" s="82"/>
      <c r="N640" s="82"/>
      <c r="O640" s="82"/>
      <c r="P640" s="82"/>
      <c r="Q640" s="82"/>
      <c r="R640" s="82"/>
      <c r="S640" s="82"/>
      <c r="T640" s="82"/>
      <c r="U640" s="82"/>
      <c r="V640" s="82"/>
      <c r="W640" s="82"/>
      <c r="X640" s="82"/>
      <c r="Y640" s="82"/>
      <c r="Z640" s="82"/>
      <c r="AA640" s="82"/>
      <c r="AB640" s="82"/>
      <c r="AC640" s="82"/>
      <c r="AD640" s="82"/>
      <c r="AE640" s="82"/>
      <c r="AF640" s="82"/>
      <c r="AG640" s="82"/>
      <c r="AH640" s="82"/>
      <c r="AI640" s="82"/>
      <c r="AJ640" s="82"/>
      <c r="AK640" s="82"/>
      <c r="AL640" s="82"/>
      <c r="AM640" s="82"/>
      <c r="AN640" s="82"/>
      <c r="AO640" s="82"/>
      <c r="AP640" s="82"/>
      <c r="AQ640" s="82"/>
      <c r="AR640" s="82"/>
      <c r="AS640" s="82"/>
      <c r="AT640" s="82"/>
      <c r="AU640" s="82"/>
      <c r="AV640" s="82"/>
      <c r="AW640" s="82"/>
      <c r="AX640" s="82"/>
      <c r="AY640" s="82"/>
    </row>
    <row r="641" spans="1:51" ht="13.2">
      <c r="A641" s="92"/>
      <c r="B641" s="92"/>
      <c r="C641" s="92"/>
      <c r="D641" s="92"/>
      <c r="E641" s="92"/>
      <c r="F641" s="92"/>
      <c r="G641" s="93"/>
      <c r="H641" s="93"/>
      <c r="I641" s="93"/>
      <c r="J641" s="94"/>
      <c r="K641" s="98"/>
      <c r="L641" s="82"/>
      <c r="M641" s="82"/>
      <c r="N641" s="82"/>
      <c r="O641" s="82"/>
      <c r="P641" s="82"/>
      <c r="Q641" s="82"/>
      <c r="R641" s="82"/>
      <c r="S641" s="82"/>
      <c r="T641" s="82"/>
      <c r="U641" s="82"/>
      <c r="V641" s="82"/>
      <c r="W641" s="82"/>
      <c r="X641" s="82"/>
      <c r="Y641" s="82"/>
      <c r="Z641" s="82"/>
      <c r="AA641" s="82"/>
      <c r="AB641" s="82"/>
      <c r="AC641" s="82"/>
      <c r="AD641" s="82"/>
      <c r="AE641" s="82"/>
      <c r="AF641" s="82"/>
      <c r="AG641" s="82"/>
      <c r="AH641" s="82"/>
      <c r="AI641" s="82"/>
      <c r="AJ641" s="82"/>
      <c r="AK641" s="82"/>
      <c r="AL641" s="82"/>
      <c r="AM641" s="82"/>
      <c r="AN641" s="82"/>
      <c r="AO641" s="82"/>
      <c r="AP641" s="82"/>
      <c r="AQ641" s="82"/>
      <c r="AR641" s="82"/>
      <c r="AS641" s="82"/>
      <c r="AT641" s="82"/>
      <c r="AU641" s="82"/>
      <c r="AV641" s="82"/>
      <c r="AW641" s="82"/>
      <c r="AX641" s="82"/>
      <c r="AY641" s="82"/>
    </row>
    <row r="642" spans="1:51" ht="13.2">
      <c r="A642" s="92"/>
      <c r="B642" s="92"/>
      <c r="C642" s="92"/>
      <c r="D642" s="92"/>
      <c r="E642" s="92"/>
      <c r="F642" s="92"/>
      <c r="G642" s="93"/>
      <c r="H642" s="93"/>
      <c r="I642" s="93"/>
      <c r="J642" s="94"/>
      <c r="K642" s="98"/>
      <c r="L642" s="82"/>
      <c r="M642" s="82"/>
      <c r="N642" s="82"/>
      <c r="O642" s="82"/>
      <c r="P642" s="82"/>
      <c r="Q642" s="82"/>
      <c r="R642" s="82"/>
      <c r="S642" s="82"/>
      <c r="T642" s="82"/>
      <c r="U642" s="82"/>
      <c r="V642" s="82"/>
      <c r="W642" s="82"/>
      <c r="X642" s="82"/>
      <c r="Y642" s="82"/>
      <c r="Z642" s="82"/>
      <c r="AA642" s="82"/>
      <c r="AB642" s="82"/>
      <c r="AC642" s="82"/>
      <c r="AD642" s="82"/>
      <c r="AE642" s="82"/>
      <c r="AF642" s="82"/>
      <c r="AG642" s="82"/>
      <c r="AH642" s="82"/>
      <c r="AI642" s="82"/>
      <c r="AJ642" s="82"/>
      <c r="AK642" s="82"/>
      <c r="AL642" s="82"/>
      <c r="AM642" s="82"/>
      <c r="AN642" s="82"/>
      <c r="AO642" s="82"/>
      <c r="AP642" s="82"/>
      <c r="AQ642" s="82"/>
      <c r="AR642" s="82"/>
      <c r="AS642" s="82"/>
      <c r="AT642" s="82"/>
      <c r="AU642" s="82"/>
      <c r="AV642" s="82"/>
      <c r="AW642" s="82"/>
      <c r="AX642" s="82"/>
      <c r="AY642" s="82"/>
    </row>
    <row r="643" spans="1:51" ht="13.2">
      <c r="A643" s="92"/>
      <c r="B643" s="92"/>
      <c r="C643" s="92"/>
      <c r="D643" s="92"/>
      <c r="E643" s="92"/>
      <c r="F643" s="92"/>
      <c r="G643" s="93"/>
      <c r="H643" s="93"/>
      <c r="I643" s="93"/>
      <c r="J643" s="94"/>
      <c r="K643" s="98"/>
      <c r="L643" s="82"/>
      <c r="M643" s="82"/>
      <c r="N643" s="82"/>
      <c r="O643" s="82"/>
      <c r="P643" s="82"/>
      <c r="Q643" s="82"/>
      <c r="R643" s="82"/>
      <c r="S643" s="82"/>
      <c r="T643" s="82"/>
      <c r="U643" s="82"/>
      <c r="V643" s="82"/>
      <c r="W643" s="82"/>
      <c r="X643" s="82"/>
      <c r="Y643" s="82"/>
      <c r="Z643" s="82"/>
      <c r="AA643" s="82"/>
      <c r="AB643" s="82"/>
      <c r="AC643" s="82"/>
      <c r="AD643" s="82"/>
      <c r="AE643" s="82"/>
      <c r="AF643" s="82"/>
      <c r="AG643" s="82"/>
      <c r="AH643" s="82"/>
      <c r="AI643" s="82"/>
      <c r="AJ643" s="82"/>
      <c r="AK643" s="82"/>
      <c r="AL643" s="82"/>
      <c r="AM643" s="82"/>
      <c r="AN643" s="82"/>
      <c r="AO643" s="82"/>
      <c r="AP643" s="82"/>
      <c r="AQ643" s="82"/>
      <c r="AR643" s="82"/>
      <c r="AS643" s="82"/>
      <c r="AT643" s="82"/>
      <c r="AU643" s="82"/>
      <c r="AV643" s="82"/>
      <c r="AW643" s="82"/>
      <c r="AX643" s="82"/>
      <c r="AY643" s="82"/>
    </row>
    <row r="644" spans="1:51" ht="13.2">
      <c r="A644" s="92"/>
      <c r="B644" s="92"/>
      <c r="C644" s="92"/>
      <c r="D644" s="92"/>
      <c r="E644" s="92"/>
      <c r="F644" s="92"/>
      <c r="G644" s="93"/>
      <c r="H644" s="93"/>
      <c r="I644" s="93"/>
      <c r="J644" s="94"/>
      <c r="K644" s="98"/>
      <c r="L644" s="82"/>
      <c r="M644" s="82"/>
      <c r="N644" s="82"/>
      <c r="O644" s="82"/>
      <c r="P644" s="82"/>
      <c r="Q644" s="82"/>
      <c r="R644" s="82"/>
      <c r="S644" s="82"/>
      <c r="T644" s="82"/>
      <c r="U644" s="82"/>
      <c r="V644" s="82"/>
      <c r="W644" s="82"/>
      <c r="X644" s="82"/>
      <c r="Y644" s="82"/>
      <c r="Z644" s="82"/>
      <c r="AA644" s="82"/>
      <c r="AB644" s="82"/>
      <c r="AC644" s="82"/>
      <c r="AD644" s="82"/>
      <c r="AE644" s="82"/>
      <c r="AF644" s="82"/>
      <c r="AG644" s="82"/>
      <c r="AH644" s="82"/>
      <c r="AI644" s="82"/>
      <c r="AJ644" s="82"/>
      <c r="AK644" s="82"/>
      <c r="AL644" s="82"/>
      <c r="AM644" s="82"/>
      <c r="AN644" s="82"/>
      <c r="AO644" s="82"/>
      <c r="AP644" s="82"/>
      <c r="AQ644" s="82"/>
      <c r="AR644" s="82"/>
      <c r="AS644" s="82"/>
      <c r="AT644" s="82"/>
      <c r="AU644" s="82"/>
      <c r="AV644" s="82"/>
      <c r="AW644" s="82"/>
      <c r="AX644" s="82"/>
      <c r="AY644" s="82"/>
    </row>
    <row r="645" spans="1:51" ht="13.2">
      <c r="A645" s="92"/>
      <c r="B645" s="92"/>
      <c r="C645" s="92"/>
      <c r="D645" s="92"/>
      <c r="E645" s="92"/>
      <c r="F645" s="92"/>
      <c r="G645" s="93"/>
      <c r="H645" s="93"/>
      <c r="I645" s="93"/>
      <c r="J645" s="94"/>
      <c r="K645" s="98"/>
      <c r="L645" s="82"/>
      <c r="M645" s="82"/>
      <c r="N645" s="82"/>
      <c r="O645" s="82"/>
      <c r="P645" s="82"/>
      <c r="Q645" s="82"/>
      <c r="R645" s="82"/>
      <c r="S645" s="82"/>
      <c r="T645" s="82"/>
      <c r="U645" s="82"/>
      <c r="V645" s="82"/>
      <c r="W645" s="82"/>
      <c r="X645" s="82"/>
      <c r="Y645" s="82"/>
      <c r="Z645" s="82"/>
      <c r="AA645" s="82"/>
      <c r="AB645" s="82"/>
      <c r="AC645" s="82"/>
      <c r="AD645" s="82"/>
      <c r="AE645" s="82"/>
      <c r="AF645" s="82"/>
      <c r="AG645" s="82"/>
      <c r="AH645" s="82"/>
      <c r="AI645" s="82"/>
      <c r="AJ645" s="82"/>
      <c r="AK645" s="82"/>
      <c r="AL645" s="82"/>
      <c r="AM645" s="82"/>
      <c r="AN645" s="82"/>
      <c r="AO645" s="82"/>
      <c r="AP645" s="82"/>
      <c r="AQ645" s="82"/>
      <c r="AR645" s="82"/>
      <c r="AS645" s="82"/>
      <c r="AT645" s="82"/>
      <c r="AU645" s="82"/>
      <c r="AV645" s="82"/>
      <c r="AW645" s="82"/>
      <c r="AX645" s="82"/>
      <c r="AY645" s="82"/>
    </row>
    <row r="646" spans="1:51" ht="13.2">
      <c r="A646" s="92"/>
      <c r="B646" s="92"/>
      <c r="C646" s="92"/>
      <c r="D646" s="92"/>
      <c r="E646" s="92"/>
      <c r="F646" s="92"/>
      <c r="G646" s="93"/>
      <c r="H646" s="93"/>
      <c r="I646" s="93"/>
      <c r="J646" s="94"/>
      <c r="K646" s="98"/>
      <c r="L646" s="82"/>
      <c r="M646" s="82"/>
      <c r="N646" s="82"/>
      <c r="O646" s="82"/>
      <c r="P646" s="82"/>
      <c r="Q646" s="82"/>
      <c r="R646" s="82"/>
      <c r="S646" s="82"/>
      <c r="T646" s="82"/>
      <c r="U646" s="82"/>
      <c r="V646" s="82"/>
      <c r="W646" s="82"/>
      <c r="X646" s="82"/>
      <c r="Y646" s="82"/>
      <c r="Z646" s="82"/>
      <c r="AA646" s="82"/>
      <c r="AB646" s="82"/>
      <c r="AC646" s="82"/>
      <c r="AD646" s="82"/>
      <c r="AE646" s="82"/>
      <c r="AF646" s="82"/>
      <c r="AG646" s="82"/>
      <c r="AH646" s="82"/>
      <c r="AI646" s="82"/>
      <c r="AJ646" s="82"/>
      <c r="AK646" s="82"/>
      <c r="AL646" s="82"/>
      <c r="AM646" s="82"/>
      <c r="AN646" s="82"/>
      <c r="AO646" s="82"/>
      <c r="AP646" s="82"/>
      <c r="AQ646" s="82"/>
      <c r="AR646" s="82"/>
      <c r="AS646" s="82"/>
      <c r="AT646" s="82"/>
      <c r="AU646" s="82"/>
      <c r="AV646" s="82"/>
      <c r="AW646" s="82"/>
      <c r="AX646" s="82"/>
      <c r="AY646" s="82"/>
    </row>
    <row r="647" spans="1:51" ht="13.2">
      <c r="A647" s="92"/>
      <c r="B647" s="92"/>
      <c r="C647" s="92"/>
      <c r="D647" s="92"/>
      <c r="E647" s="92"/>
      <c r="F647" s="92"/>
      <c r="G647" s="93"/>
      <c r="H647" s="93"/>
      <c r="I647" s="93"/>
      <c r="J647" s="94"/>
      <c r="K647" s="98"/>
      <c r="L647" s="82"/>
      <c r="M647" s="82"/>
      <c r="N647" s="82"/>
      <c r="O647" s="82"/>
      <c r="P647" s="82"/>
      <c r="Q647" s="82"/>
      <c r="R647" s="82"/>
      <c r="S647" s="82"/>
      <c r="T647" s="82"/>
      <c r="U647" s="82"/>
      <c r="V647" s="82"/>
      <c r="W647" s="82"/>
      <c r="X647" s="82"/>
      <c r="Y647" s="82"/>
      <c r="Z647" s="82"/>
      <c r="AA647" s="82"/>
      <c r="AB647" s="82"/>
      <c r="AC647" s="82"/>
      <c r="AD647" s="82"/>
      <c r="AE647" s="82"/>
      <c r="AF647" s="82"/>
      <c r="AG647" s="82"/>
      <c r="AH647" s="82"/>
      <c r="AI647" s="82"/>
      <c r="AJ647" s="82"/>
      <c r="AK647" s="82"/>
      <c r="AL647" s="82"/>
      <c r="AM647" s="82"/>
      <c r="AN647" s="82"/>
      <c r="AO647" s="82"/>
      <c r="AP647" s="82"/>
      <c r="AQ647" s="82"/>
      <c r="AR647" s="82"/>
      <c r="AS647" s="82"/>
      <c r="AT647" s="82"/>
      <c r="AU647" s="82"/>
      <c r="AV647" s="82"/>
      <c r="AW647" s="82"/>
      <c r="AX647" s="82"/>
      <c r="AY647" s="82"/>
    </row>
    <row r="648" spans="1:51" ht="13.2">
      <c r="A648" s="92"/>
      <c r="B648" s="92"/>
      <c r="C648" s="92"/>
      <c r="D648" s="92"/>
      <c r="E648" s="92"/>
      <c r="F648" s="92"/>
      <c r="G648" s="93"/>
      <c r="H648" s="93"/>
      <c r="I648" s="93"/>
      <c r="J648" s="94"/>
      <c r="K648" s="98"/>
      <c r="L648" s="82"/>
      <c r="M648" s="82"/>
      <c r="N648" s="82"/>
      <c r="O648" s="82"/>
      <c r="P648" s="82"/>
      <c r="Q648" s="82"/>
      <c r="R648" s="82"/>
      <c r="S648" s="82"/>
      <c r="T648" s="82"/>
      <c r="U648" s="82"/>
      <c r="V648" s="82"/>
      <c r="W648" s="82"/>
      <c r="X648" s="82"/>
      <c r="Y648" s="82"/>
      <c r="Z648" s="82"/>
      <c r="AA648" s="82"/>
      <c r="AB648" s="82"/>
      <c r="AC648" s="82"/>
      <c r="AD648" s="82"/>
      <c r="AE648" s="82"/>
      <c r="AF648" s="82"/>
      <c r="AG648" s="82"/>
      <c r="AH648" s="82"/>
      <c r="AI648" s="82"/>
      <c r="AJ648" s="82"/>
      <c r="AK648" s="82"/>
      <c r="AL648" s="82"/>
      <c r="AM648" s="82"/>
      <c r="AN648" s="82"/>
      <c r="AO648" s="82"/>
      <c r="AP648" s="82"/>
      <c r="AQ648" s="82"/>
      <c r="AR648" s="82"/>
      <c r="AS648" s="82"/>
      <c r="AT648" s="82"/>
      <c r="AU648" s="82"/>
      <c r="AV648" s="82"/>
      <c r="AW648" s="82"/>
      <c r="AX648" s="82"/>
      <c r="AY648" s="82"/>
    </row>
    <row r="649" spans="1:51" ht="13.2">
      <c r="A649" s="92"/>
      <c r="B649" s="92"/>
      <c r="C649" s="92"/>
      <c r="D649" s="92"/>
      <c r="E649" s="92"/>
      <c r="F649" s="92"/>
      <c r="G649" s="93"/>
      <c r="H649" s="93"/>
      <c r="I649" s="93"/>
      <c r="J649" s="94"/>
      <c r="K649" s="98"/>
      <c r="L649" s="82"/>
      <c r="M649" s="82"/>
      <c r="N649" s="82"/>
      <c r="O649" s="82"/>
      <c r="P649" s="82"/>
      <c r="Q649" s="82"/>
      <c r="R649" s="82"/>
      <c r="S649" s="82"/>
      <c r="T649" s="82"/>
      <c r="U649" s="82"/>
      <c r="V649" s="82"/>
      <c r="W649" s="82"/>
      <c r="X649" s="82"/>
      <c r="Y649" s="82"/>
      <c r="Z649" s="82"/>
      <c r="AA649" s="82"/>
      <c r="AB649" s="82"/>
      <c r="AC649" s="82"/>
      <c r="AD649" s="82"/>
      <c r="AE649" s="82"/>
      <c r="AF649" s="82"/>
      <c r="AG649" s="82"/>
      <c r="AH649" s="82"/>
      <c r="AI649" s="82"/>
      <c r="AJ649" s="82"/>
      <c r="AK649" s="82"/>
      <c r="AL649" s="82"/>
      <c r="AM649" s="82"/>
      <c r="AN649" s="82"/>
      <c r="AO649" s="82"/>
      <c r="AP649" s="82"/>
      <c r="AQ649" s="82"/>
      <c r="AR649" s="82"/>
      <c r="AS649" s="82"/>
      <c r="AT649" s="82"/>
      <c r="AU649" s="82"/>
      <c r="AV649" s="82"/>
      <c r="AW649" s="82"/>
      <c r="AX649" s="82"/>
      <c r="AY649" s="82"/>
    </row>
    <row r="650" spans="1:51" ht="13.2">
      <c r="A650" s="92"/>
      <c r="B650" s="92"/>
      <c r="C650" s="92"/>
      <c r="D650" s="92"/>
      <c r="E650" s="92"/>
      <c r="F650" s="92"/>
      <c r="G650" s="93"/>
      <c r="H650" s="93"/>
      <c r="I650" s="93"/>
      <c r="J650" s="94"/>
      <c r="K650" s="98"/>
      <c r="L650" s="82"/>
      <c r="M650" s="82"/>
      <c r="N650" s="82"/>
      <c r="O650" s="82"/>
      <c r="P650" s="82"/>
      <c r="Q650" s="82"/>
      <c r="R650" s="82"/>
      <c r="S650" s="82"/>
      <c r="T650" s="82"/>
      <c r="U650" s="82"/>
      <c r="V650" s="82"/>
      <c r="W650" s="82"/>
      <c r="X650" s="82"/>
      <c r="Y650" s="82"/>
      <c r="Z650" s="82"/>
      <c r="AA650" s="82"/>
      <c r="AB650" s="82"/>
      <c r="AC650" s="82"/>
      <c r="AD650" s="82"/>
      <c r="AE650" s="82"/>
      <c r="AF650" s="82"/>
      <c r="AG650" s="82"/>
      <c r="AH650" s="82"/>
      <c r="AI650" s="82"/>
      <c r="AJ650" s="82"/>
      <c r="AK650" s="82"/>
      <c r="AL650" s="82"/>
      <c r="AM650" s="82"/>
      <c r="AN650" s="82"/>
      <c r="AO650" s="82"/>
      <c r="AP650" s="82"/>
      <c r="AQ650" s="82"/>
      <c r="AR650" s="82"/>
      <c r="AS650" s="82"/>
      <c r="AT650" s="82"/>
      <c r="AU650" s="82"/>
      <c r="AV650" s="82"/>
      <c r="AW650" s="82"/>
      <c r="AX650" s="82"/>
      <c r="AY650" s="82"/>
    </row>
    <row r="651" spans="1:51" ht="13.2">
      <c r="A651" s="92"/>
      <c r="B651" s="92"/>
      <c r="C651" s="92"/>
      <c r="D651" s="92"/>
      <c r="E651" s="92"/>
      <c r="F651" s="92"/>
      <c r="G651" s="93"/>
      <c r="H651" s="93"/>
      <c r="I651" s="93"/>
      <c r="J651" s="94"/>
      <c r="K651" s="98"/>
      <c r="L651" s="82"/>
      <c r="M651" s="82"/>
      <c r="N651" s="82"/>
      <c r="O651" s="82"/>
      <c r="P651" s="82"/>
      <c r="Q651" s="82"/>
      <c r="R651" s="82"/>
      <c r="S651" s="82"/>
      <c r="T651" s="82"/>
      <c r="U651" s="82"/>
      <c r="V651" s="82"/>
      <c r="W651" s="82"/>
      <c r="X651" s="82"/>
      <c r="Y651" s="82"/>
      <c r="Z651" s="82"/>
      <c r="AA651" s="82"/>
      <c r="AB651" s="82"/>
      <c r="AC651" s="82"/>
      <c r="AD651" s="82"/>
      <c r="AE651" s="82"/>
      <c r="AF651" s="82"/>
      <c r="AG651" s="82"/>
      <c r="AH651" s="82"/>
      <c r="AI651" s="82"/>
      <c r="AJ651" s="82"/>
      <c r="AK651" s="82"/>
      <c r="AL651" s="82"/>
      <c r="AM651" s="82"/>
      <c r="AN651" s="82"/>
      <c r="AO651" s="82"/>
      <c r="AP651" s="82"/>
      <c r="AQ651" s="82"/>
      <c r="AR651" s="82"/>
      <c r="AS651" s="82"/>
      <c r="AT651" s="82"/>
      <c r="AU651" s="82"/>
      <c r="AV651" s="82"/>
      <c r="AW651" s="82"/>
      <c r="AX651" s="82"/>
      <c r="AY651" s="82"/>
    </row>
    <row r="652" spans="1:51" ht="13.2">
      <c r="A652" s="92"/>
      <c r="B652" s="92"/>
      <c r="C652" s="92"/>
      <c r="D652" s="92"/>
      <c r="E652" s="92"/>
      <c r="F652" s="92"/>
      <c r="G652" s="93"/>
      <c r="H652" s="93"/>
      <c r="I652" s="93"/>
      <c r="J652" s="94"/>
      <c r="K652" s="98"/>
      <c r="L652" s="82"/>
      <c r="M652" s="82"/>
      <c r="N652" s="82"/>
      <c r="O652" s="82"/>
      <c r="P652" s="82"/>
      <c r="Q652" s="82"/>
      <c r="R652" s="82"/>
      <c r="S652" s="82"/>
      <c r="T652" s="82"/>
      <c r="U652" s="82"/>
      <c r="V652" s="82"/>
      <c r="W652" s="82"/>
      <c r="X652" s="82"/>
      <c r="Y652" s="82"/>
      <c r="Z652" s="82"/>
      <c r="AA652" s="82"/>
      <c r="AB652" s="82"/>
      <c r="AC652" s="82"/>
      <c r="AD652" s="82"/>
      <c r="AE652" s="82"/>
      <c r="AF652" s="82"/>
      <c r="AG652" s="82"/>
      <c r="AH652" s="82"/>
      <c r="AI652" s="82"/>
      <c r="AJ652" s="82"/>
      <c r="AK652" s="82"/>
      <c r="AL652" s="82"/>
      <c r="AM652" s="82"/>
      <c r="AN652" s="82"/>
      <c r="AO652" s="82"/>
      <c r="AP652" s="82"/>
      <c r="AQ652" s="82"/>
      <c r="AR652" s="82"/>
      <c r="AS652" s="82"/>
      <c r="AT652" s="82"/>
      <c r="AU652" s="82"/>
      <c r="AV652" s="82"/>
      <c r="AW652" s="82"/>
      <c r="AX652" s="82"/>
      <c r="AY652" s="82"/>
    </row>
    <row r="653" spans="1:51" ht="13.2">
      <c r="A653" s="92"/>
      <c r="B653" s="92"/>
      <c r="C653" s="92"/>
      <c r="D653" s="92"/>
      <c r="E653" s="92"/>
      <c r="F653" s="92"/>
      <c r="G653" s="93"/>
      <c r="H653" s="93"/>
      <c r="I653" s="93"/>
      <c r="J653" s="94"/>
      <c r="K653" s="98"/>
      <c r="L653" s="82"/>
      <c r="M653" s="82"/>
      <c r="N653" s="82"/>
      <c r="O653" s="82"/>
      <c r="P653" s="82"/>
      <c r="Q653" s="82"/>
      <c r="R653" s="82"/>
      <c r="S653" s="82"/>
      <c r="T653" s="82"/>
      <c r="U653" s="82"/>
      <c r="V653" s="82"/>
      <c r="W653" s="82"/>
      <c r="X653" s="82"/>
      <c r="Y653" s="82"/>
      <c r="Z653" s="82"/>
      <c r="AA653" s="82"/>
      <c r="AB653" s="82"/>
      <c r="AC653" s="82"/>
      <c r="AD653" s="82"/>
      <c r="AE653" s="82"/>
      <c r="AF653" s="82"/>
      <c r="AG653" s="82"/>
      <c r="AH653" s="82"/>
      <c r="AI653" s="82"/>
      <c r="AJ653" s="82"/>
      <c r="AK653" s="82"/>
      <c r="AL653" s="82"/>
      <c r="AM653" s="82"/>
      <c r="AN653" s="82"/>
      <c r="AO653" s="82"/>
      <c r="AP653" s="82"/>
      <c r="AQ653" s="82"/>
      <c r="AR653" s="82"/>
      <c r="AS653" s="82"/>
      <c r="AT653" s="82"/>
      <c r="AU653" s="82"/>
      <c r="AV653" s="82"/>
      <c r="AW653" s="82"/>
      <c r="AX653" s="82"/>
      <c r="AY653" s="82"/>
    </row>
    <row r="654" spans="1:51" ht="13.2">
      <c r="A654" s="92"/>
      <c r="B654" s="92"/>
      <c r="C654" s="92"/>
      <c r="D654" s="92"/>
      <c r="E654" s="92"/>
      <c r="F654" s="92"/>
      <c r="G654" s="93"/>
      <c r="H654" s="93"/>
      <c r="I654" s="93"/>
      <c r="J654" s="94"/>
      <c r="K654" s="98"/>
      <c r="L654" s="82"/>
      <c r="M654" s="82"/>
      <c r="N654" s="82"/>
      <c r="O654" s="82"/>
      <c r="P654" s="82"/>
      <c r="Q654" s="82"/>
      <c r="R654" s="82"/>
      <c r="S654" s="82"/>
      <c r="T654" s="82"/>
      <c r="U654" s="82"/>
      <c r="V654" s="82"/>
      <c r="W654" s="82"/>
      <c r="X654" s="82"/>
      <c r="Y654" s="82"/>
      <c r="Z654" s="82"/>
      <c r="AA654" s="82"/>
      <c r="AB654" s="82"/>
      <c r="AC654" s="82"/>
      <c r="AD654" s="82"/>
      <c r="AE654" s="82"/>
      <c r="AF654" s="82"/>
      <c r="AG654" s="82"/>
      <c r="AH654" s="82"/>
      <c r="AI654" s="82"/>
      <c r="AJ654" s="82"/>
      <c r="AK654" s="82"/>
      <c r="AL654" s="82"/>
      <c r="AM654" s="82"/>
      <c r="AN654" s="82"/>
      <c r="AO654" s="82"/>
      <c r="AP654" s="82"/>
      <c r="AQ654" s="82"/>
      <c r="AR654" s="82"/>
      <c r="AS654" s="82"/>
      <c r="AT654" s="82"/>
      <c r="AU654" s="82"/>
      <c r="AV654" s="82"/>
      <c r="AW654" s="82"/>
      <c r="AX654" s="82"/>
      <c r="AY654" s="82"/>
    </row>
    <row r="655" spans="1:51" ht="13.2">
      <c r="A655" s="92"/>
      <c r="B655" s="92"/>
      <c r="C655" s="92"/>
      <c r="D655" s="92"/>
      <c r="E655" s="92"/>
      <c r="F655" s="92"/>
      <c r="G655" s="93"/>
      <c r="H655" s="93"/>
      <c r="I655" s="93"/>
      <c r="J655" s="94"/>
      <c r="K655" s="98"/>
      <c r="L655" s="82"/>
      <c r="M655" s="82"/>
      <c r="N655" s="82"/>
      <c r="O655" s="82"/>
      <c r="P655" s="82"/>
      <c r="Q655" s="82"/>
      <c r="R655" s="82"/>
      <c r="S655" s="82"/>
      <c r="T655" s="82"/>
      <c r="U655" s="82"/>
      <c r="V655" s="82"/>
      <c r="W655" s="82"/>
      <c r="X655" s="82"/>
      <c r="Y655" s="82"/>
      <c r="Z655" s="82"/>
      <c r="AA655" s="82"/>
      <c r="AB655" s="82"/>
      <c r="AC655" s="82"/>
      <c r="AD655" s="82"/>
      <c r="AE655" s="82"/>
      <c r="AF655" s="82"/>
      <c r="AG655" s="82"/>
      <c r="AH655" s="82"/>
      <c r="AI655" s="82"/>
      <c r="AJ655" s="82"/>
      <c r="AK655" s="82"/>
      <c r="AL655" s="82"/>
      <c r="AM655" s="82"/>
      <c r="AN655" s="82"/>
      <c r="AO655" s="82"/>
      <c r="AP655" s="82"/>
      <c r="AQ655" s="82"/>
      <c r="AR655" s="82"/>
      <c r="AS655" s="82"/>
      <c r="AT655" s="82"/>
      <c r="AU655" s="82"/>
      <c r="AV655" s="82"/>
      <c r="AW655" s="82"/>
      <c r="AX655" s="82"/>
      <c r="AY655" s="82"/>
    </row>
    <row r="656" spans="1:51" ht="13.2">
      <c r="A656" s="92"/>
      <c r="B656" s="92"/>
      <c r="C656" s="92"/>
      <c r="D656" s="92"/>
      <c r="E656" s="92"/>
      <c r="F656" s="92"/>
      <c r="G656" s="93"/>
      <c r="H656" s="93"/>
      <c r="I656" s="93"/>
      <c r="J656" s="94"/>
      <c r="K656" s="98"/>
      <c r="L656" s="82"/>
      <c r="M656" s="82"/>
      <c r="N656" s="82"/>
      <c r="O656" s="82"/>
      <c r="P656" s="82"/>
      <c r="Q656" s="82"/>
      <c r="R656" s="82"/>
      <c r="S656" s="82"/>
      <c r="T656" s="82"/>
      <c r="U656" s="82"/>
      <c r="V656" s="82"/>
      <c r="W656" s="82"/>
      <c r="X656" s="82"/>
      <c r="Y656" s="82"/>
      <c r="Z656" s="82"/>
      <c r="AA656" s="82"/>
      <c r="AB656" s="82"/>
      <c r="AC656" s="82"/>
      <c r="AD656" s="82"/>
      <c r="AE656" s="82"/>
      <c r="AF656" s="82"/>
      <c r="AG656" s="82"/>
      <c r="AH656" s="82"/>
      <c r="AI656" s="82"/>
      <c r="AJ656" s="82"/>
      <c r="AK656" s="82"/>
      <c r="AL656" s="82"/>
      <c r="AM656" s="82"/>
      <c r="AN656" s="82"/>
      <c r="AO656" s="82"/>
      <c r="AP656" s="82"/>
      <c r="AQ656" s="82"/>
      <c r="AR656" s="82"/>
      <c r="AS656" s="82"/>
      <c r="AT656" s="82"/>
      <c r="AU656" s="82"/>
      <c r="AV656" s="82"/>
      <c r="AW656" s="82"/>
      <c r="AX656" s="82"/>
      <c r="AY656" s="82"/>
    </row>
    <row r="657" spans="1:51" ht="13.2">
      <c r="A657" s="92"/>
      <c r="B657" s="92"/>
      <c r="C657" s="92"/>
      <c r="D657" s="92"/>
      <c r="E657" s="92"/>
      <c r="F657" s="92"/>
      <c r="G657" s="93"/>
      <c r="H657" s="93"/>
      <c r="I657" s="93"/>
      <c r="J657" s="94"/>
      <c r="K657" s="98"/>
      <c r="L657" s="82"/>
      <c r="M657" s="82"/>
      <c r="N657" s="82"/>
      <c r="O657" s="82"/>
      <c r="P657" s="82"/>
      <c r="Q657" s="82"/>
      <c r="R657" s="82"/>
      <c r="S657" s="82"/>
      <c r="T657" s="82"/>
      <c r="U657" s="82"/>
      <c r="V657" s="82"/>
      <c r="W657" s="82"/>
      <c r="X657" s="82"/>
      <c r="Y657" s="82"/>
      <c r="Z657" s="82"/>
      <c r="AA657" s="82"/>
      <c r="AB657" s="82"/>
      <c r="AC657" s="82"/>
      <c r="AD657" s="82"/>
      <c r="AE657" s="82"/>
      <c r="AF657" s="82"/>
      <c r="AG657" s="82"/>
      <c r="AH657" s="82"/>
      <c r="AI657" s="82"/>
      <c r="AJ657" s="82"/>
      <c r="AK657" s="82"/>
      <c r="AL657" s="82"/>
      <c r="AM657" s="82"/>
      <c r="AN657" s="82"/>
      <c r="AO657" s="82"/>
      <c r="AP657" s="82"/>
      <c r="AQ657" s="82"/>
      <c r="AR657" s="82"/>
      <c r="AS657" s="82"/>
      <c r="AT657" s="82"/>
      <c r="AU657" s="82"/>
      <c r="AV657" s="82"/>
      <c r="AW657" s="82"/>
      <c r="AX657" s="82"/>
      <c r="AY657" s="82"/>
    </row>
    <row r="658" spans="1:51" ht="13.2">
      <c r="A658" s="92"/>
      <c r="B658" s="92"/>
      <c r="C658" s="92"/>
      <c r="D658" s="92"/>
      <c r="E658" s="92"/>
      <c r="F658" s="92"/>
      <c r="G658" s="93"/>
      <c r="H658" s="93"/>
      <c r="I658" s="93"/>
      <c r="J658" s="94"/>
      <c r="K658" s="98"/>
      <c r="L658" s="82"/>
      <c r="M658" s="82"/>
      <c r="N658" s="82"/>
      <c r="O658" s="82"/>
      <c r="P658" s="82"/>
      <c r="Q658" s="82"/>
      <c r="R658" s="82"/>
      <c r="S658" s="82"/>
      <c r="T658" s="82"/>
      <c r="U658" s="82"/>
      <c r="V658" s="82"/>
      <c r="W658" s="82"/>
      <c r="X658" s="82"/>
      <c r="Y658" s="82"/>
      <c r="Z658" s="82"/>
      <c r="AA658" s="82"/>
      <c r="AB658" s="82"/>
      <c r="AC658" s="82"/>
      <c r="AD658" s="82"/>
      <c r="AE658" s="82"/>
      <c r="AF658" s="82"/>
      <c r="AG658" s="82"/>
      <c r="AH658" s="82"/>
      <c r="AI658" s="82"/>
      <c r="AJ658" s="82"/>
      <c r="AK658" s="82"/>
      <c r="AL658" s="82"/>
      <c r="AM658" s="82"/>
      <c r="AN658" s="82"/>
      <c r="AO658" s="82"/>
      <c r="AP658" s="82"/>
      <c r="AQ658" s="82"/>
      <c r="AR658" s="82"/>
      <c r="AS658" s="82"/>
      <c r="AT658" s="82"/>
      <c r="AU658" s="82"/>
      <c r="AV658" s="82"/>
      <c r="AW658" s="82"/>
      <c r="AX658" s="82"/>
      <c r="AY658" s="82"/>
    </row>
    <row r="659" spans="1:51" ht="13.2">
      <c r="A659" s="92"/>
      <c r="B659" s="92"/>
      <c r="C659" s="92"/>
      <c r="D659" s="92"/>
      <c r="E659" s="92"/>
      <c r="F659" s="92"/>
      <c r="G659" s="93"/>
      <c r="H659" s="93"/>
      <c r="I659" s="93"/>
      <c r="J659" s="94"/>
      <c r="K659" s="98"/>
      <c r="L659" s="82"/>
      <c r="M659" s="82"/>
      <c r="N659" s="82"/>
      <c r="O659" s="82"/>
      <c r="P659" s="82"/>
      <c r="Q659" s="82"/>
      <c r="R659" s="82"/>
      <c r="S659" s="82"/>
      <c r="T659" s="82"/>
      <c r="U659" s="82"/>
      <c r="V659" s="82"/>
      <c r="W659" s="82"/>
      <c r="X659" s="82"/>
      <c r="Y659" s="82"/>
      <c r="Z659" s="82"/>
      <c r="AA659" s="82"/>
      <c r="AB659" s="82"/>
      <c r="AC659" s="82"/>
      <c r="AD659" s="82"/>
      <c r="AE659" s="82"/>
      <c r="AF659" s="82"/>
      <c r="AG659" s="82"/>
      <c r="AH659" s="82"/>
      <c r="AI659" s="82"/>
      <c r="AJ659" s="82"/>
      <c r="AK659" s="82"/>
      <c r="AL659" s="82"/>
      <c r="AM659" s="82"/>
      <c r="AN659" s="82"/>
      <c r="AO659" s="82"/>
      <c r="AP659" s="82"/>
      <c r="AQ659" s="82"/>
      <c r="AR659" s="82"/>
      <c r="AS659" s="82"/>
      <c r="AT659" s="82"/>
      <c r="AU659" s="82"/>
      <c r="AV659" s="82"/>
      <c r="AW659" s="82"/>
      <c r="AX659" s="82"/>
      <c r="AY659" s="82"/>
    </row>
    <row r="660" spans="1:51" ht="13.2">
      <c r="A660" s="92"/>
      <c r="B660" s="92"/>
      <c r="C660" s="92"/>
      <c r="D660" s="92"/>
      <c r="E660" s="92"/>
      <c r="F660" s="92"/>
      <c r="G660" s="93"/>
      <c r="H660" s="93"/>
      <c r="I660" s="93"/>
      <c r="J660" s="94"/>
      <c r="K660" s="98"/>
      <c r="L660" s="82"/>
      <c r="M660" s="82"/>
      <c r="N660" s="82"/>
      <c r="O660" s="82"/>
      <c r="P660" s="82"/>
      <c r="Q660" s="82"/>
      <c r="R660" s="82"/>
      <c r="S660" s="82"/>
      <c r="T660" s="82"/>
      <c r="U660" s="82"/>
      <c r="V660" s="82"/>
      <c r="W660" s="82"/>
      <c r="X660" s="82"/>
      <c r="Y660" s="82"/>
      <c r="Z660" s="82"/>
      <c r="AA660" s="82"/>
      <c r="AB660" s="82"/>
      <c r="AC660" s="82"/>
      <c r="AD660" s="82"/>
      <c r="AE660" s="82"/>
      <c r="AF660" s="82"/>
      <c r="AG660" s="82"/>
      <c r="AH660" s="82"/>
      <c r="AI660" s="82"/>
      <c r="AJ660" s="82"/>
      <c r="AK660" s="82"/>
      <c r="AL660" s="82"/>
      <c r="AM660" s="82"/>
      <c r="AN660" s="82"/>
      <c r="AO660" s="82"/>
      <c r="AP660" s="82"/>
      <c r="AQ660" s="82"/>
      <c r="AR660" s="82"/>
      <c r="AS660" s="82"/>
      <c r="AT660" s="82"/>
      <c r="AU660" s="82"/>
      <c r="AV660" s="82"/>
      <c r="AW660" s="82"/>
      <c r="AX660" s="82"/>
      <c r="AY660" s="82"/>
    </row>
    <row r="661" spans="1:51" ht="13.2">
      <c r="A661" s="92"/>
      <c r="B661" s="92"/>
      <c r="C661" s="92"/>
      <c r="D661" s="92"/>
      <c r="E661" s="92"/>
      <c r="F661" s="92"/>
      <c r="G661" s="93"/>
      <c r="H661" s="93"/>
      <c r="I661" s="93"/>
      <c r="J661" s="94"/>
      <c r="K661" s="98"/>
      <c r="L661" s="82"/>
      <c r="M661" s="82"/>
      <c r="N661" s="82"/>
      <c r="O661" s="82"/>
      <c r="P661" s="82"/>
      <c r="Q661" s="82"/>
      <c r="R661" s="82"/>
      <c r="S661" s="82"/>
      <c r="T661" s="82"/>
      <c r="U661" s="82"/>
      <c r="V661" s="82"/>
      <c r="W661" s="82"/>
      <c r="X661" s="82"/>
      <c r="Y661" s="82"/>
      <c r="Z661" s="82"/>
      <c r="AA661" s="82"/>
      <c r="AB661" s="82"/>
      <c r="AC661" s="82"/>
      <c r="AD661" s="82"/>
      <c r="AE661" s="82"/>
      <c r="AF661" s="82"/>
      <c r="AG661" s="82"/>
      <c r="AH661" s="82"/>
      <c r="AI661" s="82"/>
      <c r="AJ661" s="82"/>
      <c r="AK661" s="82"/>
      <c r="AL661" s="82"/>
      <c r="AM661" s="82"/>
      <c r="AN661" s="82"/>
      <c r="AO661" s="82"/>
      <c r="AP661" s="82"/>
      <c r="AQ661" s="82"/>
      <c r="AR661" s="82"/>
      <c r="AS661" s="82"/>
      <c r="AT661" s="82"/>
      <c r="AU661" s="82"/>
      <c r="AV661" s="82"/>
      <c r="AW661" s="82"/>
      <c r="AX661" s="82"/>
      <c r="AY661" s="82"/>
    </row>
    <row r="662" spans="1:51" ht="13.2">
      <c r="A662" s="92"/>
      <c r="B662" s="92"/>
      <c r="C662" s="92"/>
      <c r="D662" s="92"/>
      <c r="E662" s="92"/>
      <c r="F662" s="92"/>
      <c r="G662" s="93"/>
      <c r="H662" s="93"/>
      <c r="I662" s="93"/>
      <c r="J662" s="94"/>
      <c r="K662" s="98"/>
      <c r="L662" s="82"/>
      <c r="M662" s="82"/>
      <c r="N662" s="82"/>
      <c r="O662" s="82"/>
      <c r="P662" s="82"/>
      <c r="Q662" s="82"/>
      <c r="R662" s="82"/>
      <c r="S662" s="82"/>
      <c r="T662" s="82"/>
      <c r="U662" s="82"/>
      <c r="V662" s="82"/>
      <c r="W662" s="82"/>
      <c r="X662" s="82"/>
      <c r="Y662" s="82"/>
      <c r="Z662" s="82"/>
      <c r="AA662" s="82"/>
      <c r="AB662" s="82"/>
      <c r="AC662" s="82"/>
      <c r="AD662" s="82"/>
      <c r="AE662" s="82"/>
      <c r="AF662" s="82"/>
      <c r="AG662" s="82"/>
      <c r="AH662" s="82"/>
      <c r="AI662" s="82"/>
      <c r="AJ662" s="82"/>
      <c r="AK662" s="82"/>
      <c r="AL662" s="82"/>
      <c r="AM662" s="82"/>
      <c r="AN662" s="82"/>
      <c r="AO662" s="82"/>
      <c r="AP662" s="82"/>
      <c r="AQ662" s="82"/>
      <c r="AR662" s="82"/>
      <c r="AS662" s="82"/>
      <c r="AT662" s="82"/>
      <c r="AU662" s="82"/>
      <c r="AV662" s="82"/>
      <c r="AW662" s="82"/>
      <c r="AX662" s="82"/>
      <c r="AY662" s="82"/>
    </row>
    <row r="663" spans="1:51" ht="13.2">
      <c r="A663" s="92"/>
      <c r="B663" s="92"/>
      <c r="C663" s="92"/>
      <c r="D663" s="92"/>
      <c r="E663" s="92"/>
      <c r="F663" s="92"/>
      <c r="G663" s="93"/>
      <c r="H663" s="93"/>
      <c r="I663" s="93"/>
      <c r="J663" s="94"/>
      <c r="K663" s="98"/>
      <c r="L663" s="82"/>
      <c r="M663" s="82"/>
      <c r="N663" s="82"/>
      <c r="O663" s="82"/>
      <c r="P663" s="82"/>
      <c r="Q663" s="82"/>
      <c r="R663" s="82"/>
      <c r="S663" s="82"/>
      <c r="T663" s="82"/>
      <c r="U663" s="82"/>
      <c r="V663" s="82"/>
      <c r="W663" s="82"/>
      <c r="X663" s="82"/>
      <c r="Y663" s="82"/>
      <c r="Z663" s="82"/>
      <c r="AA663" s="82"/>
      <c r="AB663" s="82"/>
      <c r="AC663" s="82"/>
      <c r="AD663" s="82"/>
      <c r="AE663" s="82"/>
      <c r="AF663" s="82"/>
      <c r="AG663" s="82"/>
      <c r="AH663" s="82"/>
      <c r="AI663" s="82"/>
      <c r="AJ663" s="82"/>
      <c r="AK663" s="82"/>
      <c r="AL663" s="82"/>
      <c r="AM663" s="82"/>
      <c r="AN663" s="82"/>
      <c r="AO663" s="82"/>
      <c r="AP663" s="82"/>
      <c r="AQ663" s="82"/>
      <c r="AR663" s="82"/>
      <c r="AS663" s="82"/>
      <c r="AT663" s="82"/>
      <c r="AU663" s="82"/>
      <c r="AV663" s="82"/>
      <c r="AW663" s="82"/>
      <c r="AX663" s="82"/>
      <c r="AY663" s="82"/>
    </row>
    <row r="664" spans="1:51" ht="13.2">
      <c r="A664" s="92"/>
      <c r="B664" s="92"/>
      <c r="C664" s="92"/>
      <c r="D664" s="92"/>
      <c r="E664" s="92"/>
      <c r="F664" s="92"/>
      <c r="G664" s="93"/>
      <c r="H664" s="93"/>
      <c r="I664" s="93"/>
      <c r="J664" s="94"/>
      <c r="K664" s="98"/>
      <c r="L664" s="82"/>
      <c r="M664" s="82"/>
      <c r="N664" s="82"/>
      <c r="O664" s="82"/>
      <c r="P664" s="82"/>
      <c r="Q664" s="82"/>
      <c r="R664" s="82"/>
      <c r="S664" s="82"/>
      <c r="T664" s="82"/>
      <c r="U664" s="82"/>
      <c r="V664" s="82"/>
      <c r="W664" s="82"/>
      <c r="X664" s="82"/>
      <c r="Y664" s="82"/>
      <c r="Z664" s="82"/>
      <c r="AA664" s="82"/>
      <c r="AB664" s="82"/>
      <c r="AC664" s="82"/>
      <c r="AD664" s="82"/>
      <c r="AE664" s="82"/>
      <c r="AF664" s="82"/>
      <c r="AG664" s="82"/>
      <c r="AH664" s="82"/>
      <c r="AI664" s="82"/>
      <c r="AJ664" s="82"/>
      <c r="AK664" s="82"/>
      <c r="AL664" s="82"/>
      <c r="AM664" s="82"/>
      <c r="AN664" s="82"/>
      <c r="AO664" s="82"/>
      <c r="AP664" s="82"/>
      <c r="AQ664" s="82"/>
      <c r="AR664" s="82"/>
      <c r="AS664" s="82"/>
      <c r="AT664" s="82"/>
      <c r="AU664" s="82"/>
      <c r="AV664" s="82"/>
      <c r="AW664" s="82"/>
      <c r="AX664" s="82"/>
      <c r="AY664" s="82"/>
    </row>
    <row r="665" spans="1:51" ht="13.2">
      <c r="A665" s="92"/>
      <c r="B665" s="92"/>
      <c r="C665" s="92"/>
      <c r="D665" s="92"/>
      <c r="E665" s="92"/>
      <c r="F665" s="92"/>
      <c r="G665" s="93"/>
      <c r="H665" s="93"/>
      <c r="I665" s="93"/>
      <c r="J665" s="94"/>
      <c r="K665" s="98"/>
      <c r="L665" s="82"/>
      <c r="M665" s="82"/>
      <c r="N665" s="82"/>
      <c r="O665" s="82"/>
      <c r="P665" s="82"/>
      <c r="Q665" s="82"/>
      <c r="R665" s="82"/>
      <c r="S665" s="82"/>
      <c r="T665" s="82"/>
      <c r="U665" s="82"/>
      <c r="V665" s="82"/>
      <c r="W665" s="82"/>
      <c r="X665" s="82"/>
      <c r="Y665" s="82"/>
      <c r="Z665" s="82"/>
      <c r="AA665" s="82"/>
      <c r="AB665" s="82"/>
      <c r="AC665" s="82"/>
      <c r="AD665" s="82"/>
      <c r="AE665" s="82"/>
      <c r="AF665" s="82"/>
      <c r="AG665" s="82"/>
      <c r="AH665" s="82"/>
      <c r="AI665" s="82"/>
      <c r="AJ665" s="82"/>
      <c r="AK665" s="82"/>
      <c r="AL665" s="82"/>
      <c r="AM665" s="82"/>
      <c r="AN665" s="82"/>
      <c r="AO665" s="82"/>
      <c r="AP665" s="82"/>
      <c r="AQ665" s="82"/>
      <c r="AR665" s="82"/>
      <c r="AS665" s="82"/>
      <c r="AT665" s="82"/>
      <c r="AU665" s="82"/>
      <c r="AV665" s="82"/>
      <c r="AW665" s="82"/>
      <c r="AX665" s="82"/>
      <c r="AY665" s="82"/>
    </row>
    <row r="666" spans="1:51" ht="13.2">
      <c r="A666" s="92"/>
      <c r="B666" s="92"/>
      <c r="C666" s="92"/>
      <c r="D666" s="92"/>
      <c r="E666" s="92"/>
      <c r="F666" s="92"/>
      <c r="G666" s="93"/>
      <c r="H666" s="93"/>
      <c r="I666" s="93"/>
      <c r="J666" s="94"/>
      <c r="K666" s="98"/>
      <c r="L666" s="82"/>
      <c r="M666" s="82"/>
      <c r="N666" s="82"/>
      <c r="O666" s="82"/>
      <c r="P666" s="82"/>
      <c r="Q666" s="82"/>
      <c r="R666" s="82"/>
      <c r="S666" s="82"/>
      <c r="T666" s="82"/>
      <c r="U666" s="82"/>
      <c r="V666" s="82"/>
      <c r="W666" s="82"/>
      <c r="X666" s="82"/>
      <c r="Y666" s="82"/>
      <c r="Z666" s="82"/>
      <c r="AA666" s="82"/>
      <c r="AB666" s="82"/>
      <c r="AC666" s="82"/>
      <c r="AD666" s="82"/>
      <c r="AE666" s="82"/>
      <c r="AF666" s="82"/>
      <c r="AG666" s="82"/>
      <c r="AH666" s="82"/>
      <c r="AI666" s="82"/>
      <c r="AJ666" s="82"/>
      <c r="AK666" s="82"/>
      <c r="AL666" s="82"/>
      <c r="AM666" s="82"/>
      <c r="AN666" s="82"/>
      <c r="AO666" s="82"/>
      <c r="AP666" s="82"/>
      <c r="AQ666" s="82"/>
      <c r="AR666" s="82"/>
      <c r="AS666" s="82"/>
      <c r="AT666" s="82"/>
      <c r="AU666" s="82"/>
      <c r="AV666" s="82"/>
      <c r="AW666" s="82"/>
      <c r="AX666" s="82"/>
      <c r="AY666" s="82"/>
    </row>
    <row r="667" spans="1:51" ht="13.2">
      <c r="A667" s="92"/>
      <c r="B667" s="92"/>
      <c r="C667" s="92"/>
      <c r="D667" s="92"/>
      <c r="E667" s="92"/>
      <c r="F667" s="92"/>
      <c r="G667" s="93"/>
      <c r="H667" s="93"/>
      <c r="I667" s="93"/>
      <c r="J667" s="94"/>
      <c r="K667" s="98"/>
      <c r="L667" s="82"/>
      <c r="M667" s="82"/>
      <c r="N667" s="82"/>
      <c r="O667" s="82"/>
      <c r="P667" s="82"/>
      <c r="Q667" s="82"/>
      <c r="R667" s="82"/>
      <c r="S667" s="82"/>
      <c r="T667" s="82"/>
      <c r="U667" s="82"/>
      <c r="V667" s="82"/>
      <c r="W667" s="82"/>
      <c r="X667" s="82"/>
      <c r="Y667" s="82"/>
      <c r="Z667" s="82"/>
      <c r="AA667" s="82"/>
      <c r="AB667" s="82"/>
      <c r="AC667" s="82"/>
      <c r="AD667" s="82"/>
      <c r="AE667" s="82"/>
      <c r="AF667" s="82"/>
      <c r="AG667" s="82"/>
      <c r="AH667" s="82"/>
      <c r="AI667" s="82"/>
      <c r="AJ667" s="82"/>
      <c r="AK667" s="82"/>
      <c r="AL667" s="82"/>
      <c r="AM667" s="82"/>
      <c r="AN667" s="82"/>
      <c r="AO667" s="82"/>
      <c r="AP667" s="82"/>
      <c r="AQ667" s="82"/>
      <c r="AR667" s="82"/>
      <c r="AS667" s="82"/>
      <c r="AT667" s="82"/>
      <c r="AU667" s="82"/>
      <c r="AV667" s="82"/>
      <c r="AW667" s="82"/>
      <c r="AX667" s="82"/>
      <c r="AY667" s="82"/>
    </row>
    <row r="668" spans="1:51" ht="13.2">
      <c r="A668" s="92"/>
      <c r="B668" s="92"/>
      <c r="C668" s="92"/>
      <c r="D668" s="92"/>
      <c r="E668" s="92"/>
      <c r="F668" s="92"/>
      <c r="G668" s="93"/>
      <c r="H668" s="93"/>
      <c r="I668" s="93"/>
      <c r="J668" s="94"/>
      <c r="K668" s="98"/>
      <c r="L668" s="82"/>
      <c r="M668" s="82"/>
      <c r="N668" s="82"/>
      <c r="O668" s="82"/>
      <c r="P668" s="82"/>
      <c r="Q668" s="82"/>
      <c r="R668" s="82"/>
      <c r="S668" s="82"/>
      <c r="T668" s="82"/>
      <c r="U668" s="82"/>
      <c r="V668" s="82"/>
      <c r="W668" s="82"/>
      <c r="X668" s="82"/>
      <c r="Y668" s="82"/>
      <c r="Z668" s="82"/>
      <c r="AA668" s="82"/>
      <c r="AB668" s="82"/>
      <c r="AC668" s="82"/>
      <c r="AD668" s="82"/>
      <c r="AE668" s="82"/>
      <c r="AF668" s="82"/>
      <c r="AG668" s="82"/>
      <c r="AH668" s="82"/>
      <c r="AI668" s="82"/>
      <c r="AJ668" s="82"/>
      <c r="AK668" s="82"/>
      <c r="AL668" s="82"/>
      <c r="AM668" s="82"/>
      <c r="AN668" s="82"/>
      <c r="AO668" s="82"/>
      <c r="AP668" s="82"/>
      <c r="AQ668" s="82"/>
      <c r="AR668" s="82"/>
      <c r="AS668" s="82"/>
      <c r="AT668" s="82"/>
      <c r="AU668" s="82"/>
      <c r="AV668" s="82"/>
      <c r="AW668" s="82"/>
      <c r="AX668" s="82"/>
      <c r="AY668" s="82"/>
    </row>
    <row r="669" spans="1:51" ht="13.2">
      <c r="A669" s="92"/>
      <c r="B669" s="92"/>
      <c r="C669" s="92"/>
      <c r="D669" s="92"/>
      <c r="E669" s="92"/>
      <c r="F669" s="92"/>
      <c r="G669" s="93"/>
      <c r="H669" s="93"/>
      <c r="I669" s="93"/>
      <c r="J669" s="94"/>
      <c r="K669" s="98"/>
      <c r="L669" s="82"/>
      <c r="M669" s="82"/>
      <c r="N669" s="82"/>
      <c r="O669" s="82"/>
      <c r="P669" s="82"/>
      <c r="Q669" s="82"/>
      <c r="R669" s="82"/>
      <c r="S669" s="82"/>
      <c r="T669" s="82"/>
      <c r="U669" s="82"/>
      <c r="V669" s="82"/>
      <c r="W669" s="82"/>
      <c r="X669" s="82"/>
      <c r="Y669" s="82"/>
      <c r="Z669" s="82"/>
      <c r="AA669" s="82"/>
      <c r="AB669" s="82"/>
      <c r="AC669" s="82"/>
      <c r="AD669" s="82"/>
      <c r="AE669" s="82"/>
      <c r="AF669" s="82"/>
      <c r="AG669" s="82"/>
      <c r="AH669" s="82"/>
      <c r="AI669" s="82"/>
      <c r="AJ669" s="82"/>
      <c r="AK669" s="82"/>
      <c r="AL669" s="82"/>
      <c r="AM669" s="82"/>
      <c r="AN669" s="82"/>
      <c r="AO669" s="82"/>
      <c r="AP669" s="82"/>
      <c r="AQ669" s="82"/>
      <c r="AR669" s="82"/>
      <c r="AS669" s="82"/>
      <c r="AT669" s="82"/>
      <c r="AU669" s="82"/>
      <c r="AV669" s="82"/>
      <c r="AW669" s="82"/>
      <c r="AX669" s="82"/>
      <c r="AY669" s="82"/>
    </row>
    <row r="670" spans="1:51" ht="13.2">
      <c r="A670" s="92"/>
      <c r="B670" s="92"/>
      <c r="C670" s="92"/>
      <c r="D670" s="92"/>
      <c r="E670" s="92"/>
      <c r="F670" s="92"/>
      <c r="G670" s="93"/>
      <c r="H670" s="93"/>
      <c r="I670" s="93"/>
      <c r="J670" s="94"/>
      <c r="K670" s="98"/>
      <c r="L670" s="82"/>
      <c r="M670" s="82"/>
      <c r="N670" s="82"/>
      <c r="O670" s="82"/>
      <c r="P670" s="82"/>
      <c r="Q670" s="82"/>
      <c r="R670" s="82"/>
      <c r="S670" s="82"/>
      <c r="T670" s="82"/>
      <c r="U670" s="82"/>
      <c r="V670" s="82"/>
      <c r="W670" s="82"/>
      <c r="X670" s="82"/>
      <c r="Y670" s="82"/>
      <c r="Z670" s="82"/>
      <c r="AA670" s="82"/>
      <c r="AB670" s="82"/>
      <c r="AC670" s="82"/>
      <c r="AD670" s="82"/>
      <c r="AE670" s="82"/>
      <c r="AF670" s="82"/>
      <c r="AG670" s="82"/>
      <c r="AH670" s="82"/>
      <c r="AI670" s="82"/>
      <c r="AJ670" s="82"/>
      <c r="AK670" s="82"/>
      <c r="AL670" s="82"/>
      <c r="AM670" s="82"/>
      <c r="AN670" s="82"/>
      <c r="AO670" s="82"/>
      <c r="AP670" s="82"/>
      <c r="AQ670" s="82"/>
      <c r="AR670" s="82"/>
      <c r="AS670" s="82"/>
      <c r="AT670" s="82"/>
      <c r="AU670" s="82"/>
      <c r="AV670" s="82"/>
      <c r="AW670" s="82"/>
      <c r="AX670" s="82"/>
      <c r="AY670" s="82"/>
    </row>
    <row r="671" spans="1:51" ht="13.2">
      <c r="A671" s="92"/>
      <c r="B671" s="92"/>
      <c r="C671" s="92"/>
      <c r="D671" s="92"/>
      <c r="E671" s="92"/>
      <c r="F671" s="92"/>
      <c r="G671" s="93"/>
      <c r="H671" s="93"/>
      <c r="I671" s="93"/>
      <c r="J671" s="94"/>
      <c r="K671" s="98"/>
      <c r="L671" s="82"/>
      <c r="M671" s="82"/>
      <c r="N671" s="82"/>
      <c r="O671" s="82"/>
      <c r="P671" s="82"/>
      <c r="Q671" s="82"/>
      <c r="R671" s="82"/>
      <c r="S671" s="82"/>
      <c r="T671" s="82"/>
      <c r="U671" s="82"/>
      <c r="V671" s="82"/>
      <c r="W671" s="82"/>
      <c r="X671" s="82"/>
      <c r="Y671" s="82"/>
      <c r="Z671" s="82"/>
      <c r="AA671" s="82"/>
      <c r="AB671" s="82"/>
      <c r="AC671" s="82"/>
      <c r="AD671" s="82"/>
      <c r="AE671" s="82"/>
      <c r="AF671" s="82"/>
      <c r="AG671" s="82"/>
      <c r="AH671" s="82"/>
      <c r="AI671" s="82"/>
      <c r="AJ671" s="82"/>
      <c r="AK671" s="82"/>
      <c r="AL671" s="82"/>
      <c r="AM671" s="82"/>
      <c r="AN671" s="82"/>
      <c r="AO671" s="82"/>
      <c r="AP671" s="82"/>
      <c r="AQ671" s="82"/>
      <c r="AR671" s="82"/>
      <c r="AS671" s="82"/>
      <c r="AT671" s="82"/>
      <c r="AU671" s="82"/>
      <c r="AV671" s="82"/>
      <c r="AW671" s="82"/>
      <c r="AX671" s="82"/>
      <c r="AY671" s="82"/>
    </row>
    <row r="672" spans="1:51" ht="13.2">
      <c r="A672" s="92"/>
      <c r="B672" s="92"/>
      <c r="C672" s="92"/>
      <c r="D672" s="92"/>
      <c r="E672" s="92"/>
      <c r="F672" s="92"/>
      <c r="G672" s="93"/>
      <c r="H672" s="93"/>
      <c r="I672" s="93"/>
      <c r="J672" s="94"/>
      <c r="K672" s="98"/>
      <c r="L672" s="82"/>
      <c r="M672" s="82"/>
      <c r="N672" s="82"/>
      <c r="O672" s="82"/>
      <c r="P672" s="82"/>
      <c r="Q672" s="82"/>
      <c r="R672" s="82"/>
      <c r="S672" s="82"/>
      <c r="T672" s="82"/>
      <c r="U672" s="82"/>
      <c r="V672" s="82"/>
      <c r="W672" s="82"/>
      <c r="X672" s="82"/>
      <c r="Y672" s="82"/>
      <c r="Z672" s="82"/>
      <c r="AA672" s="82"/>
      <c r="AB672" s="82"/>
      <c r="AC672" s="82"/>
      <c r="AD672" s="82"/>
      <c r="AE672" s="82"/>
      <c r="AF672" s="82"/>
      <c r="AG672" s="82"/>
      <c r="AH672" s="82"/>
      <c r="AI672" s="82"/>
      <c r="AJ672" s="82"/>
      <c r="AK672" s="82"/>
      <c r="AL672" s="82"/>
      <c r="AM672" s="82"/>
      <c r="AN672" s="82"/>
      <c r="AO672" s="82"/>
      <c r="AP672" s="82"/>
      <c r="AQ672" s="82"/>
      <c r="AR672" s="82"/>
      <c r="AS672" s="82"/>
      <c r="AT672" s="82"/>
      <c r="AU672" s="82"/>
      <c r="AV672" s="82"/>
      <c r="AW672" s="82"/>
      <c r="AX672" s="82"/>
      <c r="AY672" s="82"/>
    </row>
    <row r="673" spans="1:51" ht="13.2">
      <c r="A673" s="92"/>
      <c r="B673" s="92"/>
      <c r="C673" s="92"/>
      <c r="D673" s="92"/>
      <c r="E673" s="92"/>
      <c r="F673" s="92"/>
      <c r="G673" s="93"/>
      <c r="H673" s="93"/>
      <c r="I673" s="93"/>
      <c r="J673" s="94"/>
      <c r="K673" s="98"/>
      <c r="L673" s="82"/>
      <c r="M673" s="82"/>
      <c r="N673" s="82"/>
      <c r="O673" s="82"/>
      <c r="P673" s="82"/>
      <c r="Q673" s="82"/>
      <c r="R673" s="82"/>
      <c r="S673" s="82"/>
      <c r="T673" s="82"/>
      <c r="U673" s="82"/>
      <c r="V673" s="82"/>
      <c r="W673" s="82"/>
      <c r="X673" s="82"/>
      <c r="Y673" s="82"/>
      <c r="Z673" s="82"/>
      <c r="AA673" s="82"/>
      <c r="AB673" s="82"/>
      <c r="AC673" s="82"/>
      <c r="AD673" s="82"/>
      <c r="AE673" s="82"/>
      <c r="AF673" s="82"/>
      <c r="AG673" s="82"/>
      <c r="AH673" s="82"/>
      <c r="AI673" s="82"/>
      <c r="AJ673" s="82"/>
      <c r="AK673" s="82"/>
      <c r="AL673" s="82"/>
      <c r="AM673" s="82"/>
      <c r="AN673" s="82"/>
      <c r="AO673" s="82"/>
      <c r="AP673" s="82"/>
      <c r="AQ673" s="82"/>
      <c r="AR673" s="82"/>
      <c r="AS673" s="82"/>
      <c r="AT673" s="82"/>
      <c r="AU673" s="82"/>
      <c r="AV673" s="82"/>
      <c r="AW673" s="82"/>
      <c r="AX673" s="82"/>
      <c r="AY673" s="82"/>
    </row>
    <row r="674" spans="1:51" ht="13.2">
      <c r="A674" s="92"/>
      <c r="B674" s="92"/>
      <c r="C674" s="92"/>
      <c r="D674" s="92"/>
      <c r="E674" s="92"/>
      <c r="F674" s="92"/>
      <c r="G674" s="93"/>
      <c r="H674" s="93"/>
      <c r="I674" s="93"/>
      <c r="J674" s="94"/>
      <c r="K674" s="98"/>
      <c r="L674" s="82"/>
      <c r="M674" s="82"/>
      <c r="N674" s="82"/>
      <c r="O674" s="82"/>
      <c r="P674" s="82"/>
      <c r="Q674" s="82"/>
      <c r="R674" s="82"/>
      <c r="S674" s="82"/>
      <c r="T674" s="82"/>
      <c r="U674" s="82"/>
      <c r="V674" s="82"/>
      <c r="W674" s="82"/>
      <c r="X674" s="82"/>
      <c r="Y674" s="82"/>
      <c r="Z674" s="82"/>
      <c r="AA674" s="82"/>
      <c r="AB674" s="82"/>
      <c r="AC674" s="82"/>
      <c r="AD674" s="82"/>
      <c r="AE674" s="82"/>
      <c r="AF674" s="82"/>
      <c r="AG674" s="82"/>
      <c r="AH674" s="82"/>
      <c r="AI674" s="82"/>
      <c r="AJ674" s="82"/>
      <c r="AK674" s="82"/>
      <c r="AL674" s="82"/>
      <c r="AM674" s="82"/>
      <c r="AN674" s="82"/>
      <c r="AO674" s="82"/>
      <c r="AP674" s="82"/>
      <c r="AQ674" s="82"/>
      <c r="AR674" s="82"/>
      <c r="AS674" s="82"/>
      <c r="AT674" s="82"/>
      <c r="AU674" s="82"/>
      <c r="AV674" s="82"/>
      <c r="AW674" s="82"/>
      <c r="AX674" s="82"/>
      <c r="AY674" s="82"/>
    </row>
    <row r="675" spans="1:51" ht="13.2">
      <c r="A675" s="92"/>
      <c r="B675" s="92"/>
      <c r="C675" s="92"/>
      <c r="D675" s="92"/>
      <c r="E675" s="92"/>
      <c r="F675" s="92"/>
      <c r="G675" s="93"/>
      <c r="H675" s="93"/>
      <c r="I675" s="93"/>
      <c r="J675" s="94"/>
      <c r="K675" s="98"/>
      <c r="L675" s="82"/>
      <c r="M675" s="82"/>
      <c r="N675" s="82"/>
      <c r="O675" s="82"/>
      <c r="P675" s="82"/>
      <c r="Q675" s="82"/>
      <c r="R675" s="82"/>
      <c r="S675" s="82"/>
      <c r="T675" s="82"/>
      <c r="U675" s="82"/>
      <c r="V675" s="82"/>
      <c r="W675" s="82"/>
      <c r="X675" s="82"/>
      <c r="Y675" s="82"/>
      <c r="Z675" s="82"/>
      <c r="AA675" s="82"/>
      <c r="AB675" s="82"/>
      <c r="AC675" s="82"/>
      <c r="AD675" s="82"/>
      <c r="AE675" s="82"/>
      <c r="AF675" s="82"/>
      <c r="AG675" s="82"/>
      <c r="AH675" s="82"/>
      <c r="AI675" s="82"/>
      <c r="AJ675" s="82"/>
      <c r="AK675" s="82"/>
      <c r="AL675" s="82"/>
      <c r="AM675" s="82"/>
      <c r="AN675" s="82"/>
      <c r="AO675" s="82"/>
      <c r="AP675" s="82"/>
      <c r="AQ675" s="82"/>
      <c r="AR675" s="82"/>
      <c r="AS675" s="82"/>
      <c r="AT675" s="82"/>
      <c r="AU675" s="82"/>
      <c r="AV675" s="82"/>
      <c r="AW675" s="82"/>
      <c r="AX675" s="82"/>
      <c r="AY675" s="82"/>
    </row>
    <row r="676" spans="1:51" ht="13.2">
      <c r="A676" s="92"/>
      <c r="B676" s="92"/>
      <c r="C676" s="92"/>
      <c r="D676" s="92"/>
      <c r="E676" s="92"/>
      <c r="F676" s="92"/>
      <c r="G676" s="93"/>
      <c r="H676" s="93"/>
      <c r="I676" s="93"/>
      <c r="J676" s="94"/>
      <c r="K676" s="98"/>
      <c r="L676" s="82"/>
      <c r="M676" s="82"/>
      <c r="N676" s="82"/>
      <c r="O676" s="82"/>
      <c r="P676" s="82"/>
      <c r="Q676" s="82"/>
      <c r="R676" s="82"/>
      <c r="S676" s="82"/>
      <c r="T676" s="82"/>
      <c r="U676" s="82"/>
      <c r="V676" s="82"/>
      <c r="W676" s="82"/>
      <c r="X676" s="82"/>
      <c r="Y676" s="82"/>
      <c r="Z676" s="82"/>
      <c r="AA676" s="82"/>
      <c r="AB676" s="82"/>
      <c r="AC676" s="82"/>
      <c r="AD676" s="82"/>
      <c r="AE676" s="82"/>
      <c r="AF676" s="82"/>
      <c r="AG676" s="82"/>
      <c r="AH676" s="82"/>
      <c r="AI676" s="82"/>
      <c r="AJ676" s="82"/>
      <c r="AK676" s="82"/>
      <c r="AL676" s="82"/>
      <c r="AM676" s="82"/>
      <c r="AN676" s="82"/>
      <c r="AO676" s="82"/>
      <c r="AP676" s="82"/>
      <c r="AQ676" s="82"/>
      <c r="AR676" s="82"/>
      <c r="AS676" s="82"/>
      <c r="AT676" s="82"/>
      <c r="AU676" s="82"/>
      <c r="AV676" s="82"/>
      <c r="AW676" s="82"/>
      <c r="AX676" s="82"/>
      <c r="AY676" s="82"/>
    </row>
    <row r="677" spans="1:51" ht="13.2">
      <c r="A677" s="92"/>
      <c r="B677" s="92"/>
      <c r="C677" s="92"/>
      <c r="D677" s="92"/>
      <c r="E677" s="92"/>
      <c r="F677" s="92"/>
      <c r="G677" s="93"/>
      <c r="H677" s="93"/>
      <c r="I677" s="93"/>
      <c r="J677" s="94"/>
      <c r="K677" s="98"/>
      <c r="L677" s="82"/>
      <c r="M677" s="82"/>
      <c r="N677" s="82"/>
      <c r="O677" s="82"/>
      <c r="P677" s="82"/>
      <c r="Q677" s="82"/>
      <c r="R677" s="82"/>
      <c r="S677" s="82"/>
      <c r="T677" s="82"/>
      <c r="U677" s="82"/>
      <c r="V677" s="82"/>
      <c r="W677" s="82"/>
      <c r="X677" s="82"/>
      <c r="Y677" s="82"/>
      <c r="Z677" s="82"/>
      <c r="AA677" s="82"/>
      <c r="AB677" s="82"/>
      <c r="AC677" s="82"/>
      <c r="AD677" s="82"/>
      <c r="AE677" s="82"/>
      <c r="AF677" s="82"/>
      <c r="AG677" s="82"/>
      <c r="AH677" s="82"/>
      <c r="AI677" s="82"/>
      <c r="AJ677" s="82"/>
      <c r="AK677" s="82"/>
      <c r="AL677" s="82"/>
      <c r="AM677" s="82"/>
      <c r="AN677" s="82"/>
      <c r="AO677" s="82"/>
      <c r="AP677" s="82"/>
      <c r="AQ677" s="82"/>
      <c r="AR677" s="82"/>
      <c r="AS677" s="82"/>
      <c r="AT677" s="82"/>
      <c r="AU677" s="82"/>
      <c r="AV677" s="82"/>
      <c r="AW677" s="82"/>
      <c r="AX677" s="82"/>
      <c r="AY677" s="82"/>
    </row>
    <row r="678" spans="1:51" ht="13.2">
      <c r="A678" s="92"/>
      <c r="B678" s="92"/>
      <c r="C678" s="92"/>
      <c r="D678" s="92"/>
      <c r="E678" s="92"/>
      <c r="F678" s="92"/>
      <c r="G678" s="93"/>
      <c r="H678" s="93"/>
      <c r="I678" s="93"/>
      <c r="J678" s="94"/>
      <c r="K678" s="98"/>
      <c r="L678" s="82"/>
      <c r="M678" s="82"/>
      <c r="N678" s="82"/>
      <c r="O678" s="82"/>
      <c r="P678" s="82"/>
      <c r="Q678" s="82"/>
      <c r="R678" s="82"/>
      <c r="S678" s="82"/>
      <c r="T678" s="82"/>
      <c r="U678" s="82"/>
      <c r="V678" s="82"/>
      <c r="W678" s="82"/>
      <c r="X678" s="82"/>
      <c r="Y678" s="82"/>
      <c r="Z678" s="82"/>
      <c r="AA678" s="82"/>
      <c r="AB678" s="82"/>
      <c r="AC678" s="82"/>
      <c r="AD678" s="82"/>
      <c r="AE678" s="82"/>
      <c r="AF678" s="82"/>
      <c r="AG678" s="82"/>
      <c r="AH678" s="82"/>
      <c r="AI678" s="82"/>
      <c r="AJ678" s="82"/>
      <c r="AK678" s="82"/>
      <c r="AL678" s="82"/>
      <c r="AM678" s="82"/>
      <c r="AN678" s="82"/>
      <c r="AO678" s="82"/>
      <c r="AP678" s="82"/>
      <c r="AQ678" s="82"/>
      <c r="AR678" s="82"/>
      <c r="AS678" s="82"/>
      <c r="AT678" s="82"/>
      <c r="AU678" s="82"/>
      <c r="AV678" s="82"/>
      <c r="AW678" s="82"/>
      <c r="AX678" s="82"/>
      <c r="AY678" s="82"/>
    </row>
    <row r="679" spans="1:51" ht="13.2">
      <c r="A679" s="92"/>
      <c r="B679" s="92"/>
      <c r="C679" s="92"/>
      <c r="D679" s="92"/>
      <c r="E679" s="92"/>
      <c r="F679" s="92"/>
      <c r="G679" s="93"/>
      <c r="H679" s="93"/>
      <c r="I679" s="93"/>
      <c r="J679" s="94"/>
      <c r="K679" s="98"/>
      <c r="L679" s="82"/>
      <c r="M679" s="82"/>
      <c r="N679" s="82"/>
      <c r="O679" s="82"/>
      <c r="P679" s="82"/>
      <c r="Q679" s="82"/>
      <c r="R679" s="82"/>
      <c r="S679" s="82"/>
      <c r="T679" s="82"/>
      <c r="U679" s="82"/>
      <c r="V679" s="82"/>
      <c r="W679" s="82"/>
      <c r="X679" s="82"/>
      <c r="Y679" s="82"/>
      <c r="Z679" s="82"/>
      <c r="AA679" s="82"/>
      <c r="AB679" s="82"/>
      <c r="AC679" s="82"/>
      <c r="AD679" s="82"/>
      <c r="AE679" s="82"/>
      <c r="AF679" s="82"/>
      <c r="AG679" s="82"/>
      <c r="AH679" s="82"/>
      <c r="AI679" s="82"/>
      <c r="AJ679" s="82"/>
      <c r="AK679" s="82"/>
      <c r="AL679" s="82"/>
      <c r="AM679" s="82"/>
      <c r="AN679" s="82"/>
      <c r="AO679" s="82"/>
      <c r="AP679" s="82"/>
      <c r="AQ679" s="82"/>
      <c r="AR679" s="82"/>
      <c r="AS679" s="82"/>
      <c r="AT679" s="82"/>
      <c r="AU679" s="82"/>
      <c r="AV679" s="82"/>
      <c r="AW679" s="82"/>
      <c r="AX679" s="82"/>
      <c r="AY679" s="82"/>
    </row>
    <row r="680" spans="1:51" ht="13.2">
      <c r="A680" s="92"/>
      <c r="B680" s="92"/>
      <c r="C680" s="92"/>
      <c r="D680" s="92"/>
      <c r="E680" s="92"/>
      <c r="F680" s="92"/>
      <c r="G680" s="93"/>
      <c r="H680" s="93"/>
      <c r="I680" s="93"/>
      <c r="J680" s="94"/>
      <c r="K680" s="98"/>
      <c r="L680" s="82"/>
      <c r="M680" s="82"/>
      <c r="N680" s="82"/>
      <c r="O680" s="82"/>
      <c r="P680" s="82"/>
      <c r="Q680" s="82"/>
      <c r="R680" s="82"/>
      <c r="S680" s="82"/>
      <c r="T680" s="82"/>
      <c r="U680" s="82"/>
      <c r="V680" s="82"/>
      <c r="W680" s="82"/>
      <c r="X680" s="82"/>
      <c r="Y680" s="82"/>
      <c r="Z680" s="82"/>
      <c r="AA680" s="82"/>
      <c r="AB680" s="82"/>
      <c r="AC680" s="82"/>
      <c r="AD680" s="82"/>
      <c r="AE680" s="82"/>
      <c r="AF680" s="82"/>
      <c r="AG680" s="82"/>
      <c r="AH680" s="82"/>
      <c r="AI680" s="82"/>
      <c r="AJ680" s="82"/>
      <c r="AK680" s="82"/>
      <c r="AL680" s="82"/>
      <c r="AM680" s="82"/>
      <c r="AN680" s="82"/>
      <c r="AO680" s="82"/>
      <c r="AP680" s="82"/>
      <c r="AQ680" s="82"/>
      <c r="AR680" s="82"/>
      <c r="AS680" s="82"/>
      <c r="AT680" s="82"/>
      <c r="AU680" s="82"/>
      <c r="AV680" s="82"/>
      <c r="AW680" s="82"/>
      <c r="AX680" s="82"/>
      <c r="AY680" s="82"/>
    </row>
    <row r="681" spans="1:51" ht="13.2">
      <c r="A681" s="92"/>
      <c r="B681" s="92"/>
      <c r="C681" s="92"/>
      <c r="D681" s="92"/>
      <c r="E681" s="92"/>
      <c r="F681" s="92"/>
      <c r="G681" s="93"/>
      <c r="H681" s="93"/>
      <c r="I681" s="93"/>
      <c r="J681" s="94"/>
      <c r="K681" s="98"/>
      <c r="L681" s="82"/>
      <c r="M681" s="82"/>
      <c r="N681" s="82"/>
      <c r="O681" s="82"/>
      <c r="P681" s="82"/>
      <c r="Q681" s="82"/>
      <c r="R681" s="82"/>
      <c r="S681" s="82"/>
      <c r="T681" s="82"/>
      <c r="U681" s="82"/>
      <c r="V681" s="82"/>
      <c r="W681" s="82"/>
      <c r="X681" s="82"/>
      <c r="Y681" s="82"/>
      <c r="Z681" s="82"/>
      <c r="AA681" s="82"/>
      <c r="AB681" s="82"/>
      <c r="AC681" s="82"/>
      <c r="AD681" s="82"/>
      <c r="AE681" s="82"/>
      <c r="AF681" s="82"/>
      <c r="AG681" s="82"/>
      <c r="AH681" s="82"/>
      <c r="AI681" s="82"/>
      <c r="AJ681" s="82"/>
      <c r="AK681" s="82"/>
      <c r="AL681" s="82"/>
      <c r="AM681" s="82"/>
      <c r="AN681" s="82"/>
      <c r="AO681" s="82"/>
      <c r="AP681" s="82"/>
      <c r="AQ681" s="82"/>
      <c r="AR681" s="82"/>
      <c r="AS681" s="82"/>
      <c r="AT681" s="82"/>
      <c r="AU681" s="82"/>
      <c r="AV681" s="82"/>
      <c r="AW681" s="82"/>
      <c r="AX681" s="82"/>
      <c r="AY681" s="82"/>
    </row>
    <row r="682" spans="1:51" ht="13.2">
      <c r="A682" s="92"/>
      <c r="B682" s="92"/>
      <c r="C682" s="92"/>
      <c r="D682" s="92"/>
      <c r="E682" s="92"/>
      <c r="F682" s="92"/>
      <c r="G682" s="93"/>
      <c r="H682" s="93"/>
      <c r="I682" s="93"/>
      <c r="J682" s="94"/>
      <c r="K682" s="98"/>
      <c r="L682" s="82"/>
      <c r="M682" s="82"/>
      <c r="N682" s="82"/>
      <c r="O682" s="82"/>
      <c r="P682" s="82"/>
      <c r="Q682" s="82"/>
      <c r="R682" s="82"/>
      <c r="S682" s="82"/>
      <c r="T682" s="82"/>
      <c r="U682" s="82"/>
      <c r="V682" s="82"/>
      <c r="W682" s="82"/>
      <c r="X682" s="82"/>
      <c r="Y682" s="82"/>
      <c r="Z682" s="82"/>
      <c r="AA682" s="82"/>
      <c r="AB682" s="82"/>
      <c r="AC682" s="82"/>
      <c r="AD682" s="82"/>
      <c r="AE682" s="82"/>
      <c r="AF682" s="82"/>
      <c r="AG682" s="82"/>
      <c r="AH682" s="82"/>
      <c r="AI682" s="82"/>
      <c r="AJ682" s="82"/>
      <c r="AK682" s="82"/>
      <c r="AL682" s="82"/>
      <c r="AM682" s="82"/>
      <c r="AN682" s="82"/>
      <c r="AO682" s="82"/>
      <c r="AP682" s="82"/>
      <c r="AQ682" s="82"/>
      <c r="AR682" s="82"/>
      <c r="AS682" s="82"/>
      <c r="AT682" s="82"/>
      <c r="AU682" s="82"/>
      <c r="AV682" s="82"/>
      <c r="AW682" s="82"/>
      <c r="AX682" s="82"/>
      <c r="AY682" s="82"/>
    </row>
    <row r="683" spans="1:51" ht="13.2">
      <c r="A683" s="92"/>
      <c r="B683" s="92"/>
      <c r="C683" s="92"/>
      <c r="D683" s="92"/>
      <c r="E683" s="92"/>
      <c r="F683" s="92"/>
      <c r="G683" s="93"/>
      <c r="H683" s="93"/>
      <c r="I683" s="93"/>
      <c r="J683" s="94"/>
      <c r="K683" s="98"/>
      <c r="L683" s="82"/>
      <c r="M683" s="82"/>
      <c r="N683" s="82"/>
      <c r="O683" s="82"/>
      <c r="P683" s="82"/>
      <c r="Q683" s="82"/>
      <c r="R683" s="82"/>
      <c r="S683" s="82"/>
      <c r="T683" s="82"/>
      <c r="U683" s="82"/>
      <c r="V683" s="82"/>
      <c r="W683" s="82"/>
      <c r="X683" s="82"/>
      <c r="Y683" s="82"/>
      <c r="Z683" s="82"/>
      <c r="AA683" s="82"/>
      <c r="AB683" s="82"/>
      <c r="AC683" s="82"/>
      <c r="AD683" s="82"/>
      <c r="AE683" s="82"/>
      <c r="AF683" s="82"/>
      <c r="AG683" s="82"/>
      <c r="AH683" s="82"/>
      <c r="AI683" s="82"/>
      <c r="AJ683" s="82"/>
      <c r="AK683" s="82"/>
      <c r="AL683" s="82"/>
      <c r="AM683" s="82"/>
      <c r="AN683" s="82"/>
      <c r="AO683" s="82"/>
      <c r="AP683" s="82"/>
      <c r="AQ683" s="82"/>
      <c r="AR683" s="82"/>
      <c r="AS683" s="82"/>
      <c r="AT683" s="82"/>
      <c r="AU683" s="82"/>
      <c r="AV683" s="82"/>
      <c r="AW683" s="82"/>
      <c r="AX683" s="82"/>
      <c r="AY683" s="82"/>
    </row>
    <row r="684" spans="1:51" ht="13.2">
      <c r="A684" s="92"/>
      <c r="B684" s="92"/>
      <c r="C684" s="92"/>
      <c r="D684" s="92"/>
      <c r="E684" s="92"/>
      <c r="F684" s="92"/>
      <c r="G684" s="93"/>
      <c r="H684" s="93"/>
      <c r="I684" s="93"/>
      <c r="J684" s="94"/>
      <c r="K684" s="98"/>
      <c r="L684" s="82"/>
      <c r="M684" s="82"/>
      <c r="N684" s="82"/>
      <c r="O684" s="82"/>
      <c r="P684" s="82"/>
      <c r="Q684" s="82"/>
      <c r="R684" s="82"/>
      <c r="S684" s="82"/>
      <c r="T684" s="82"/>
      <c r="U684" s="82"/>
      <c r="V684" s="82"/>
      <c r="W684" s="82"/>
      <c r="X684" s="82"/>
      <c r="Y684" s="82"/>
      <c r="Z684" s="82"/>
      <c r="AA684" s="82"/>
      <c r="AB684" s="82"/>
      <c r="AC684" s="82"/>
      <c r="AD684" s="82"/>
      <c r="AE684" s="82"/>
      <c r="AF684" s="82"/>
      <c r="AG684" s="82"/>
      <c r="AH684" s="82"/>
      <c r="AI684" s="82"/>
      <c r="AJ684" s="82"/>
      <c r="AK684" s="82"/>
      <c r="AL684" s="82"/>
      <c r="AM684" s="82"/>
      <c r="AN684" s="82"/>
      <c r="AO684" s="82"/>
      <c r="AP684" s="82"/>
      <c r="AQ684" s="82"/>
      <c r="AR684" s="82"/>
      <c r="AS684" s="82"/>
      <c r="AT684" s="82"/>
      <c r="AU684" s="82"/>
      <c r="AV684" s="82"/>
      <c r="AW684" s="82"/>
      <c r="AX684" s="82"/>
      <c r="AY684" s="82"/>
    </row>
    <row r="685" spans="1:51" ht="13.2">
      <c r="A685" s="92"/>
      <c r="B685" s="92"/>
      <c r="C685" s="92"/>
      <c r="D685" s="92"/>
      <c r="E685" s="92"/>
      <c r="F685" s="92"/>
      <c r="G685" s="93"/>
      <c r="H685" s="93"/>
      <c r="I685" s="93"/>
      <c r="J685" s="94"/>
      <c r="K685" s="98"/>
      <c r="L685" s="82"/>
      <c r="M685" s="82"/>
      <c r="N685" s="82"/>
      <c r="O685" s="82"/>
      <c r="P685" s="82"/>
      <c r="Q685" s="82"/>
      <c r="R685" s="82"/>
      <c r="S685" s="82"/>
      <c r="T685" s="82"/>
      <c r="U685" s="82"/>
      <c r="V685" s="82"/>
      <c r="W685" s="82"/>
      <c r="X685" s="82"/>
      <c r="Y685" s="82"/>
      <c r="Z685" s="82"/>
      <c r="AA685" s="82"/>
      <c r="AB685" s="82"/>
      <c r="AC685" s="82"/>
      <c r="AD685" s="82"/>
      <c r="AE685" s="82"/>
      <c r="AF685" s="82"/>
      <c r="AG685" s="82"/>
      <c r="AH685" s="82"/>
      <c r="AI685" s="82"/>
      <c r="AJ685" s="82"/>
      <c r="AK685" s="82"/>
      <c r="AL685" s="82"/>
      <c r="AM685" s="82"/>
      <c r="AN685" s="82"/>
      <c r="AO685" s="82"/>
      <c r="AP685" s="82"/>
      <c r="AQ685" s="82"/>
      <c r="AR685" s="82"/>
      <c r="AS685" s="82"/>
      <c r="AT685" s="82"/>
      <c r="AU685" s="82"/>
      <c r="AV685" s="82"/>
      <c r="AW685" s="82"/>
      <c r="AX685" s="82"/>
      <c r="AY685" s="82"/>
    </row>
    <row r="686" spans="1:51" ht="13.2">
      <c r="A686" s="92"/>
      <c r="B686" s="92"/>
      <c r="C686" s="92"/>
      <c r="D686" s="92"/>
      <c r="E686" s="92"/>
      <c r="F686" s="92"/>
      <c r="G686" s="93"/>
      <c r="H686" s="93"/>
      <c r="I686" s="93"/>
      <c r="J686" s="94"/>
      <c r="K686" s="98"/>
      <c r="L686" s="82"/>
      <c r="M686" s="82"/>
      <c r="N686" s="82"/>
      <c r="O686" s="82"/>
      <c r="P686" s="82"/>
      <c r="Q686" s="82"/>
      <c r="R686" s="82"/>
      <c r="S686" s="82"/>
      <c r="T686" s="82"/>
      <c r="U686" s="82"/>
      <c r="V686" s="82"/>
      <c r="W686" s="82"/>
      <c r="X686" s="82"/>
      <c r="Y686" s="82"/>
      <c r="Z686" s="82"/>
      <c r="AA686" s="82"/>
      <c r="AB686" s="82"/>
      <c r="AC686" s="82"/>
      <c r="AD686" s="82"/>
      <c r="AE686" s="82"/>
      <c r="AF686" s="82"/>
      <c r="AG686" s="82"/>
      <c r="AH686" s="82"/>
      <c r="AI686" s="82"/>
      <c r="AJ686" s="82"/>
      <c r="AK686" s="82"/>
      <c r="AL686" s="82"/>
      <c r="AM686" s="82"/>
      <c r="AN686" s="82"/>
      <c r="AO686" s="82"/>
      <c r="AP686" s="82"/>
      <c r="AQ686" s="82"/>
      <c r="AR686" s="82"/>
      <c r="AS686" s="82"/>
      <c r="AT686" s="82"/>
      <c r="AU686" s="82"/>
      <c r="AV686" s="82"/>
      <c r="AW686" s="82"/>
      <c r="AX686" s="82"/>
      <c r="AY686" s="82"/>
    </row>
    <row r="687" spans="1:51" ht="13.2">
      <c r="A687" s="92"/>
      <c r="B687" s="92"/>
      <c r="C687" s="92"/>
      <c r="D687" s="92"/>
      <c r="E687" s="92"/>
      <c r="F687" s="92"/>
      <c r="G687" s="93"/>
      <c r="H687" s="93"/>
      <c r="I687" s="93"/>
      <c r="J687" s="94"/>
      <c r="K687" s="98"/>
      <c r="L687" s="82"/>
      <c r="M687" s="82"/>
      <c r="N687" s="82"/>
      <c r="O687" s="82"/>
      <c r="P687" s="82"/>
      <c r="Q687" s="82"/>
      <c r="R687" s="82"/>
      <c r="S687" s="82"/>
      <c r="T687" s="82"/>
      <c r="U687" s="82"/>
      <c r="V687" s="82"/>
      <c r="W687" s="82"/>
      <c r="X687" s="82"/>
      <c r="Y687" s="82"/>
      <c r="Z687" s="82"/>
      <c r="AA687" s="82"/>
      <c r="AB687" s="82"/>
      <c r="AC687" s="82"/>
      <c r="AD687" s="82"/>
      <c r="AE687" s="82"/>
      <c r="AF687" s="82"/>
      <c r="AG687" s="82"/>
      <c r="AH687" s="82"/>
      <c r="AI687" s="82"/>
      <c r="AJ687" s="82"/>
      <c r="AK687" s="82"/>
      <c r="AL687" s="82"/>
      <c r="AM687" s="82"/>
      <c r="AN687" s="82"/>
      <c r="AO687" s="82"/>
      <c r="AP687" s="82"/>
      <c r="AQ687" s="82"/>
      <c r="AR687" s="82"/>
      <c r="AS687" s="82"/>
      <c r="AT687" s="82"/>
      <c r="AU687" s="82"/>
      <c r="AV687" s="82"/>
      <c r="AW687" s="82"/>
      <c r="AX687" s="82"/>
      <c r="AY687" s="82"/>
    </row>
    <row r="688" spans="1:51" ht="13.2">
      <c r="A688" s="92"/>
      <c r="B688" s="92"/>
      <c r="C688" s="92"/>
      <c r="D688" s="92"/>
      <c r="E688" s="92"/>
      <c r="F688" s="92"/>
      <c r="G688" s="93"/>
      <c r="H688" s="93"/>
      <c r="I688" s="93"/>
      <c r="J688" s="94"/>
      <c r="K688" s="98"/>
      <c r="L688" s="82"/>
      <c r="M688" s="82"/>
      <c r="N688" s="82"/>
      <c r="O688" s="82"/>
      <c r="P688" s="82"/>
      <c r="Q688" s="82"/>
      <c r="R688" s="82"/>
      <c r="S688" s="82"/>
      <c r="T688" s="82"/>
      <c r="U688" s="82"/>
      <c r="V688" s="82"/>
      <c r="W688" s="82"/>
      <c r="X688" s="82"/>
      <c r="Y688" s="82"/>
      <c r="Z688" s="82"/>
      <c r="AA688" s="82"/>
      <c r="AB688" s="82"/>
      <c r="AC688" s="82"/>
      <c r="AD688" s="82"/>
      <c r="AE688" s="82"/>
      <c r="AF688" s="82"/>
      <c r="AG688" s="82"/>
      <c r="AH688" s="82"/>
      <c r="AI688" s="82"/>
      <c r="AJ688" s="82"/>
      <c r="AK688" s="82"/>
      <c r="AL688" s="82"/>
      <c r="AM688" s="82"/>
      <c r="AN688" s="82"/>
      <c r="AO688" s="82"/>
      <c r="AP688" s="82"/>
      <c r="AQ688" s="82"/>
      <c r="AR688" s="82"/>
      <c r="AS688" s="82"/>
      <c r="AT688" s="82"/>
      <c r="AU688" s="82"/>
      <c r="AV688" s="82"/>
      <c r="AW688" s="82"/>
      <c r="AX688" s="82"/>
      <c r="AY688" s="82"/>
    </row>
    <row r="689" spans="1:51" ht="13.2">
      <c r="A689" s="92"/>
      <c r="B689" s="92"/>
      <c r="C689" s="92"/>
      <c r="D689" s="92"/>
      <c r="E689" s="92"/>
      <c r="F689" s="92"/>
      <c r="G689" s="93"/>
      <c r="H689" s="93"/>
      <c r="I689" s="93"/>
      <c r="J689" s="94"/>
      <c r="K689" s="98"/>
      <c r="L689" s="82"/>
      <c r="M689" s="82"/>
      <c r="N689" s="82"/>
      <c r="O689" s="82"/>
      <c r="P689" s="82"/>
      <c r="Q689" s="82"/>
      <c r="R689" s="82"/>
      <c r="S689" s="82"/>
      <c r="T689" s="82"/>
      <c r="U689" s="82"/>
      <c r="V689" s="82"/>
      <c r="W689" s="82"/>
      <c r="X689" s="82"/>
      <c r="Y689" s="82"/>
      <c r="Z689" s="82"/>
      <c r="AA689" s="82"/>
      <c r="AB689" s="82"/>
      <c r="AC689" s="82"/>
      <c r="AD689" s="82"/>
      <c r="AE689" s="82"/>
      <c r="AF689" s="82"/>
      <c r="AG689" s="82"/>
      <c r="AH689" s="82"/>
      <c r="AI689" s="82"/>
      <c r="AJ689" s="82"/>
      <c r="AK689" s="82"/>
      <c r="AL689" s="82"/>
      <c r="AM689" s="82"/>
      <c r="AN689" s="82"/>
      <c r="AO689" s="82"/>
      <c r="AP689" s="82"/>
      <c r="AQ689" s="82"/>
      <c r="AR689" s="82"/>
      <c r="AS689" s="82"/>
      <c r="AT689" s="82"/>
      <c r="AU689" s="82"/>
      <c r="AV689" s="82"/>
      <c r="AW689" s="82"/>
      <c r="AX689" s="82"/>
      <c r="AY689" s="82"/>
    </row>
    <row r="690" spans="1:51" ht="13.2">
      <c r="A690" s="92"/>
      <c r="B690" s="92"/>
      <c r="C690" s="92"/>
      <c r="D690" s="92"/>
      <c r="E690" s="92"/>
      <c r="F690" s="92"/>
      <c r="G690" s="93"/>
      <c r="H690" s="93"/>
      <c r="I690" s="93"/>
      <c r="J690" s="94"/>
      <c r="K690" s="98"/>
      <c r="L690" s="82"/>
      <c r="M690" s="82"/>
      <c r="N690" s="82"/>
      <c r="O690" s="82"/>
      <c r="P690" s="82"/>
      <c r="Q690" s="82"/>
      <c r="R690" s="82"/>
      <c r="S690" s="82"/>
      <c r="T690" s="82"/>
      <c r="U690" s="82"/>
      <c r="V690" s="82"/>
      <c r="W690" s="82"/>
      <c r="X690" s="82"/>
      <c r="Y690" s="82"/>
      <c r="Z690" s="82"/>
      <c r="AA690" s="82"/>
      <c r="AB690" s="82"/>
      <c r="AC690" s="82"/>
      <c r="AD690" s="82"/>
      <c r="AE690" s="82"/>
      <c r="AF690" s="82"/>
      <c r="AG690" s="82"/>
      <c r="AH690" s="82"/>
      <c r="AI690" s="82"/>
      <c r="AJ690" s="82"/>
      <c r="AK690" s="82"/>
      <c r="AL690" s="82"/>
      <c r="AM690" s="82"/>
      <c r="AN690" s="82"/>
      <c r="AO690" s="82"/>
      <c r="AP690" s="82"/>
      <c r="AQ690" s="82"/>
      <c r="AR690" s="82"/>
      <c r="AS690" s="82"/>
      <c r="AT690" s="82"/>
      <c r="AU690" s="82"/>
      <c r="AV690" s="82"/>
      <c r="AW690" s="82"/>
      <c r="AX690" s="82"/>
      <c r="AY690" s="82"/>
    </row>
    <row r="691" spans="1:51" ht="13.2">
      <c r="A691" s="92"/>
      <c r="B691" s="92"/>
      <c r="C691" s="92"/>
      <c r="D691" s="92"/>
      <c r="E691" s="92"/>
      <c r="F691" s="92"/>
      <c r="G691" s="93"/>
      <c r="H691" s="93"/>
      <c r="I691" s="93"/>
      <c r="J691" s="94"/>
      <c r="K691" s="98"/>
      <c r="L691" s="82"/>
      <c r="M691" s="82"/>
      <c r="N691" s="82"/>
      <c r="O691" s="82"/>
      <c r="P691" s="82"/>
      <c r="Q691" s="82"/>
      <c r="R691" s="82"/>
      <c r="S691" s="82"/>
      <c r="T691" s="82"/>
      <c r="U691" s="82"/>
      <c r="V691" s="82"/>
      <c r="W691" s="82"/>
      <c r="X691" s="82"/>
      <c r="Y691" s="82"/>
      <c r="Z691" s="82"/>
      <c r="AA691" s="82"/>
      <c r="AB691" s="82"/>
      <c r="AC691" s="82"/>
      <c r="AD691" s="82"/>
      <c r="AE691" s="82"/>
      <c r="AF691" s="82"/>
      <c r="AG691" s="82"/>
      <c r="AH691" s="82"/>
      <c r="AI691" s="82"/>
      <c r="AJ691" s="82"/>
      <c r="AK691" s="82"/>
      <c r="AL691" s="82"/>
      <c r="AM691" s="82"/>
      <c r="AN691" s="82"/>
      <c r="AO691" s="82"/>
      <c r="AP691" s="82"/>
      <c r="AQ691" s="82"/>
      <c r="AR691" s="82"/>
      <c r="AS691" s="82"/>
      <c r="AT691" s="82"/>
      <c r="AU691" s="82"/>
      <c r="AV691" s="82"/>
      <c r="AW691" s="82"/>
      <c r="AX691" s="82"/>
      <c r="AY691" s="82"/>
    </row>
    <row r="692" spans="1:51" ht="13.2">
      <c r="A692" s="92"/>
      <c r="B692" s="92"/>
      <c r="C692" s="92"/>
      <c r="D692" s="92"/>
      <c r="E692" s="92"/>
      <c r="F692" s="92"/>
      <c r="G692" s="93"/>
      <c r="H692" s="93"/>
      <c r="I692" s="93"/>
      <c r="J692" s="94"/>
      <c r="K692" s="98"/>
      <c r="L692" s="82"/>
      <c r="M692" s="82"/>
      <c r="N692" s="82"/>
      <c r="O692" s="82"/>
      <c r="P692" s="82"/>
      <c r="Q692" s="82"/>
      <c r="R692" s="82"/>
      <c r="S692" s="82"/>
      <c r="T692" s="82"/>
      <c r="U692" s="82"/>
      <c r="V692" s="82"/>
      <c r="W692" s="82"/>
      <c r="X692" s="82"/>
      <c r="Y692" s="82"/>
      <c r="Z692" s="82"/>
      <c r="AA692" s="82"/>
      <c r="AB692" s="82"/>
      <c r="AC692" s="82"/>
      <c r="AD692" s="82"/>
      <c r="AE692" s="82"/>
      <c r="AF692" s="82"/>
      <c r="AG692" s="82"/>
      <c r="AH692" s="82"/>
      <c r="AI692" s="82"/>
      <c r="AJ692" s="82"/>
      <c r="AK692" s="82"/>
      <c r="AL692" s="82"/>
      <c r="AM692" s="82"/>
      <c r="AN692" s="82"/>
      <c r="AO692" s="82"/>
      <c r="AP692" s="82"/>
      <c r="AQ692" s="82"/>
      <c r="AR692" s="82"/>
      <c r="AS692" s="82"/>
      <c r="AT692" s="82"/>
      <c r="AU692" s="82"/>
      <c r="AV692" s="82"/>
      <c r="AW692" s="82"/>
      <c r="AX692" s="82"/>
      <c r="AY692" s="82"/>
    </row>
    <row r="693" spans="1:51" ht="13.2">
      <c r="A693" s="92"/>
      <c r="B693" s="92"/>
      <c r="C693" s="92"/>
      <c r="D693" s="92"/>
      <c r="E693" s="92"/>
      <c r="F693" s="92"/>
      <c r="G693" s="93"/>
      <c r="H693" s="93"/>
      <c r="I693" s="93"/>
      <c r="J693" s="94"/>
      <c r="K693" s="98"/>
      <c r="L693" s="82"/>
      <c r="M693" s="82"/>
      <c r="N693" s="82"/>
      <c r="O693" s="82"/>
      <c r="P693" s="82"/>
      <c r="Q693" s="82"/>
      <c r="R693" s="82"/>
      <c r="S693" s="82"/>
      <c r="T693" s="82"/>
      <c r="U693" s="82"/>
      <c r="V693" s="82"/>
      <c r="W693" s="82"/>
      <c r="X693" s="82"/>
      <c r="Y693" s="82"/>
      <c r="Z693" s="82"/>
      <c r="AA693" s="82"/>
      <c r="AB693" s="82"/>
      <c r="AC693" s="82"/>
      <c r="AD693" s="82"/>
      <c r="AE693" s="82"/>
      <c r="AF693" s="82"/>
      <c r="AG693" s="82"/>
      <c r="AH693" s="82"/>
      <c r="AI693" s="82"/>
      <c r="AJ693" s="82"/>
      <c r="AK693" s="82"/>
      <c r="AL693" s="82"/>
      <c r="AM693" s="82"/>
      <c r="AN693" s="82"/>
      <c r="AO693" s="82"/>
      <c r="AP693" s="82"/>
      <c r="AQ693" s="82"/>
      <c r="AR693" s="82"/>
      <c r="AS693" s="82"/>
      <c r="AT693" s="82"/>
      <c r="AU693" s="82"/>
      <c r="AV693" s="82"/>
      <c r="AW693" s="82"/>
      <c r="AX693" s="82"/>
      <c r="AY693" s="82"/>
    </row>
    <row r="694" spans="1:51" ht="13.2">
      <c r="A694" s="92"/>
      <c r="B694" s="92"/>
      <c r="C694" s="92"/>
      <c r="D694" s="92"/>
      <c r="E694" s="92"/>
      <c r="F694" s="92"/>
      <c r="G694" s="93"/>
      <c r="H694" s="93"/>
      <c r="I694" s="93"/>
      <c r="J694" s="94"/>
      <c r="K694" s="98"/>
      <c r="L694" s="82"/>
      <c r="M694" s="82"/>
      <c r="N694" s="82"/>
      <c r="O694" s="82"/>
      <c r="P694" s="82"/>
      <c r="Q694" s="82"/>
      <c r="R694" s="82"/>
      <c r="S694" s="82"/>
      <c r="T694" s="82"/>
      <c r="U694" s="82"/>
      <c r="V694" s="82"/>
      <c r="W694" s="82"/>
      <c r="X694" s="82"/>
      <c r="Y694" s="82"/>
      <c r="Z694" s="82"/>
      <c r="AA694" s="82"/>
      <c r="AB694" s="82"/>
      <c r="AC694" s="82"/>
      <c r="AD694" s="82"/>
      <c r="AE694" s="82"/>
      <c r="AF694" s="82"/>
      <c r="AG694" s="82"/>
      <c r="AH694" s="82"/>
      <c r="AI694" s="82"/>
      <c r="AJ694" s="82"/>
      <c r="AK694" s="82"/>
      <c r="AL694" s="82"/>
      <c r="AM694" s="82"/>
      <c r="AN694" s="82"/>
      <c r="AO694" s="82"/>
      <c r="AP694" s="82"/>
      <c r="AQ694" s="82"/>
      <c r="AR694" s="82"/>
      <c r="AS694" s="82"/>
      <c r="AT694" s="82"/>
      <c r="AU694" s="82"/>
      <c r="AV694" s="82"/>
      <c r="AW694" s="82"/>
      <c r="AX694" s="82"/>
      <c r="AY694" s="82"/>
    </row>
    <row r="695" spans="1:51" ht="13.2">
      <c r="A695" s="92"/>
      <c r="B695" s="92"/>
      <c r="C695" s="92"/>
      <c r="D695" s="92"/>
      <c r="E695" s="92"/>
      <c r="F695" s="92"/>
      <c r="G695" s="93"/>
      <c r="H695" s="93"/>
      <c r="I695" s="93"/>
      <c r="J695" s="94"/>
      <c r="K695" s="98"/>
      <c r="L695" s="82"/>
      <c r="M695" s="82"/>
      <c r="N695" s="82"/>
      <c r="O695" s="82"/>
      <c r="P695" s="82"/>
      <c r="Q695" s="82"/>
      <c r="R695" s="82"/>
      <c r="S695" s="82"/>
      <c r="T695" s="82"/>
      <c r="U695" s="82"/>
      <c r="V695" s="82"/>
      <c r="W695" s="82"/>
      <c r="X695" s="82"/>
      <c r="Y695" s="82"/>
      <c r="Z695" s="82"/>
      <c r="AA695" s="82"/>
      <c r="AB695" s="82"/>
      <c r="AC695" s="82"/>
      <c r="AD695" s="82"/>
      <c r="AE695" s="82"/>
      <c r="AF695" s="82"/>
      <c r="AG695" s="82"/>
      <c r="AH695" s="82"/>
      <c r="AI695" s="82"/>
      <c r="AJ695" s="82"/>
      <c r="AK695" s="82"/>
      <c r="AL695" s="82"/>
      <c r="AM695" s="82"/>
      <c r="AN695" s="82"/>
      <c r="AO695" s="82"/>
      <c r="AP695" s="82"/>
      <c r="AQ695" s="82"/>
      <c r="AR695" s="82"/>
      <c r="AS695" s="82"/>
      <c r="AT695" s="82"/>
      <c r="AU695" s="82"/>
      <c r="AV695" s="82"/>
      <c r="AW695" s="82"/>
      <c r="AX695" s="82"/>
      <c r="AY695" s="82"/>
    </row>
    <row r="696" spans="1:51" ht="13.2">
      <c r="A696" s="92"/>
      <c r="B696" s="92"/>
      <c r="C696" s="92"/>
      <c r="D696" s="92"/>
      <c r="E696" s="92"/>
      <c r="F696" s="92"/>
      <c r="G696" s="93"/>
      <c r="H696" s="93"/>
      <c r="I696" s="93"/>
      <c r="J696" s="94"/>
      <c r="K696" s="98"/>
      <c r="L696" s="82"/>
      <c r="M696" s="82"/>
      <c r="N696" s="82"/>
      <c r="O696" s="82"/>
      <c r="P696" s="82"/>
      <c r="Q696" s="82"/>
      <c r="R696" s="82"/>
      <c r="S696" s="82"/>
      <c r="T696" s="82"/>
      <c r="U696" s="82"/>
      <c r="V696" s="82"/>
      <c r="W696" s="82"/>
      <c r="X696" s="82"/>
      <c r="Y696" s="82"/>
      <c r="Z696" s="82"/>
      <c r="AA696" s="82"/>
      <c r="AB696" s="82"/>
      <c r="AC696" s="82"/>
      <c r="AD696" s="82"/>
      <c r="AE696" s="82"/>
      <c r="AF696" s="82"/>
      <c r="AG696" s="82"/>
      <c r="AH696" s="82"/>
      <c r="AI696" s="82"/>
      <c r="AJ696" s="82"/>
      <c r="AK696" s="82"/>
      <c r="AL696" s="82"/>
      <c r="AM696" s="82"/>
      <c r="AN696" s="82"/>
      <c r="AO696" s="82"/>
      <c r="AP696" s="82"/>
      <c r="AQ696" s="82"/>
      <c r="AR696" s="82"/>
      <c r="AS696" s="82"/>
      <c r="AT696" s="82"/>
      <c r="AU696" s="82"/>
      <c r="AV696" s="82"/>
      <c r="AW696" s="82"/>
      <c r="AX696" s="82"/>
      <c r="AY696" s="82"/>
    </row>
    <row r="697" spans="1:51" ht="13.2">
      <c r="A697" s="92"/>
      <c r="B697" s="92"/>
      <c r="C697" s="92"/>
      <c r="D697" s="92"/>
      <c r="E697" s="92"/>
      <c r="F697" s="92"/>
      <c r="G697" s="93"/>
      <c r="H697" s="93"/>
      <c r="I697" s="93"/>
      <c r="J697" s="94"/>
      <c r="K697" s="98"/>
      <c r="L697" s="82"/>
      <c r="M697" s="82"/>
      <c r="N697" s="82"/>
      <c r="O697" s="82"/>
      <c r="P697" s="82"/>
      <c r="Q697" s="82"/>
      <c r="R697" s="82"/>
      <c r="S697" s="82"/>
      <c r="T697" s="82"/>
      <c r="U697" s="82"/>
      <c r="V697" s="82"/>
      <c r="W697" s="82"/>
      <c r="X697" s="82"/>
      <c r="Y697" s="82"/>
      <c r="Z697" s="82"/>
      <c r="AA697" s="82"/>
      <c r="AB697" s="82"/>
      <c r="AC697" s="82"/>
      <c r="AD697" s="82"/>
      <c r="AE697" s="82"/>
      <c r="AF697" s="82"/>
      <c r="AG697" s="82"/>
      <c r="AH697" s="82"/>
      <c r="AI697" s="82"/>
      <c r="AJ697" s="82"/>
      <c r="AK697" s="82"/>
      <c r="AL697" s="82"/>
      <c r="AM697" s="82"/>
      <c r="AN697" s="82"/>
      <c r="AO697" s="82"/>
      <c r="AP697" s="82"/>
      <c r="AQ697" s="82"/>
      <c r="AR697" s="82"/>
      <c r="AS697" s="82"/>
      <c r="AT697" s="82"/>
      <c r="AU697" s="82"/>
      <c r="AV697" s="82"/>
      <c r="AW697" s="82"/>
      <c r="AX697" s="82"/>
      <c r="AY697" s="82"/>
    </row>
    <row r="698" spans="1:51" ht="13.2">
      <c r="A698" s="92"/>
      <c r="B698" s="92"/>
      <c r="C698" s="92"/>
      <c r="D698" s="92"/>
      <c r="E698" s="92"/>
      <c r="F698" s="92"/>
      <c r="G698" s="93"/>
      <c r="H698" s="93"/>
      <c r="I698" s="93"/>
      <c r="J698" s="94"/>
      <c r="K698" s="98"/>
      <c r="L698" s="82"/>
      <c r="M698" s="82"/>
      <c r="N698" s="82"/>
      <c r="O698" s="82"/>
      <c r="P698" s="82"/>
      <c r="Q698" s="82"/>
      <c r="R698" s="82"/>
      <c r="S698" s="82"/>
      <c r="T698" s="82"/>
      <c r="U698" s="82"/>
      <c r="V698" s="82"/>
      <c r="W698" s="82"/>
      <c r="X698" s="82"/>
      <c r="Y698" s="82"/>
      <c r="Z698" s="82"/>
      <c r="AA698" s="82"/>
      <c r="AB698" s="82"/>
      <c r="AC698" s="82"/>
      <c r="AD698" s="82"/>
      <c r="AE698" s="82"/>
      <c r="AF698" s="82"/>
      <c r="AG698" s="82"/>
      <c r="AH698" s="82"/>
      <c r="AI698" s="82"/>
      <c r="AJ698" s="82"/>
      <c r="AK698" s="82"/>
      <c r="AL698" s="82"/>
      <c r="AM698" s="82"/>
      <c r="AN698" s="82"/>
      <c r="AO698" s="82"/>
      <c r="AP698" s="82"/>
      <c r="AQ698" s="82"/>
      <c r="AR698" s="82"/>
      <c r="AS698" s="82"/>
      <c r="AT698" s="82"/>
      <c r="AU698" s="82"/>
      <c r="AV698" s="82"/>
      <c r="AW698" s="82"/>
      <c r="AX698" s="82"/>
      <c r="AY698" s="82"/>
    </row>
    <row r="699" spans="1:51" ht="13.2">
      <c r="A699" s="92"/>
      <c r="B699" s="92"/>
      <c r="C699" s="92"/>
      <c r="D699" s="92"/>
      <c r="E699" s="92"/>
      <c r="F699" s="92"/>
      <c r="G699" s="93"/>
      <c r="H699" s="93"/>
      <c r="I699" s="93"/>
      <c r="J699" s="94"/>
      <c r="K699" s="98"/>
      <c r="L699" s="82"/>
      <c r="M699" s="82"/>
      <c r="N699" s="82"/>
      <c r="O699" s="82"/>
      <c r="P699" s="82"/>
      <c r="Q699" s="82"/>
      <c r="R699" s="82"/>
      <c r="S699" s="82"/>
      <c r="T699" s="82"/>
      <c r="U699" s="82"/>
      <c r="V699" s="82"/>
      <c r="W699" s="82"/>
      <c r="X699" s="82"/>
      <c r="Y699" s="82"/>
      <c r="Z699" s="82"/>
      <c r="AA699" s="82"/>
      <c r="AB699" s="82"/>
      <c r="AC699" s="82"/>
      <c r="AD699" s="82"/>
      <c r="AE699" s="82"/>
      <c r="AF699" s="82"/>
      <c r="AG699" s="82"/>
      <c r="AH699" s="82"/>
      <c r="AI699" s="82"/>
      <c r="AJ699" s="82"/>
      <c r="AK699" s="82"/>
      <c r="AL699" s="82"/>
      <c r="AM699" s="82"/>
      <c r="AN699" s="82"/>
      <c r="AO699" s="82"/>
      <c r="AP699" s="82"/>
      <c r="AQ699" s="82"/>
      <c r="AR699" s="82"/>
      <c r="AS699" s="82"/>
      <c r="AT699" s="82"/>
      <c r="AU699" s="82"/>
      <c r="AV699" s="82"/>
      <c r="AW699" s="82"/>
      <c r="AX699" s="82"/>
      <c r="AY699" s="82"/>
    </row>
    <row r="700" spans="1:51" ht="13.2">
      <c r="A700" s="92"/>
      <c r="B700" s="92"/>
      <c r="C700" s="92"/>
      <c r="D700" s="92"/>
      <c r="E700" s="92"/>
      <c r="F700" s="92"/>
      <c r="G700" s="93"/>
      <c r="H700" s="93"/>
      <c r="I700" s="93"/>
      <c r="J700" s="94"/>
      <c r="K700" s="98"/>
      <c r="L700" s="82"/>
      <c r="M700" s="82"/>
      <c r="N700" s="82"/>
      <c r="O700" s="82"/>
      <c r="P700" s="82"/>
      <c r="Q700" s="82"/>
      <c r="R700" s="82"/>
      <c r="S700" s="82"/>
      <c r="T700" s="82"/>
      <c r="U700" s="82"/>
      <c r="V700" s="82"/>
      <c r="W700" s="82"/>
      <c r="X700" s="82"/>
      <c r="Y700" s="82"/>
      <c r="Z700" s="82"/>
      <c r="AA700" s="82"/>
      <c r="AB700" s="82"/>
      <c r="AC700" s="82"/>
      <c r="AD700" s="82"/>
      <c r="AE700" s="82"/>
      <c r="AF700" s="82"/>
      <c r="AG700" s="82"/>
      <c r="AH700" s="82"/>
      <c r="AI700" s="82"/>
      <c r="AJ700" s="82"/>
      <c r="AK700" s="82"/>
      <c r="AL700" s="82"/>
      <c r="AM700" s="82"/>
      <c r="AN700" s="82"/>
      <c r="AO700" s="82"/>
      <c r="AP700" s="82"/>
      <c r="AQ700" s="82"/>
      <c r="AR700" s="82"/>
      <c r="AS700" s="82"/>
      <c r="AT700" s="82"/>
      <c r="AU700" s="82"/>
      <c r="AV700" s="82"/>
      <c r="AW700" s="82"/>
      <c r="AX700" s="82"/>
      <c r="AY700" s="82"/>
    </row>
    <row r="701" spans="1:51" ht="13.2">
      <c r="A701" s="92"/>
      <c r="B701" s="92"/>
      <c r="C701" s="92"/>
      <c r="D701" s="92"/>
      <c r="E701" s="92"/>
      <c r="F701" s="92"/>
      <c r="G701" s="93"/>
      <c r="H701" s="93"/>
      <c r="I701" s="93"/>
      <c r="J701" s="94"/>
      <c r="K701" s="98"/>
      <c r="L701" s="82"/>
      <c r="M701" s="82"/>
      <c r="N701" s="82"/>
      <c r="O701" s="82"/>
      <c r="P701" s="82"/>
      <c r="Q701" s="82"/>
      <c r="R701" s="82"/>
      <c r="S701" s="82"/>
      <c r="T701" s="82"/>
      <c r="U701" s="82"/>
      <c r="V701" s="82"/>
      <c r="W701" s="82"/>
      <c r="X701" s="82"/>
      <c r="Y701" s="82"/>
      <c r="Z701" s="82"/>
      <c r="AA701" s="82"/>
      <c r="AB701" s="82"/>
      <c r="AC701" s="82"/>
      <c r="AD701" s="82"/>
      <c r="AE701" s="82"/>
      <c r="AF701" s="82"/>
      <c r="AG701" s="82"/>
      <c r="AH701" s="82"/>
      <c r="AI701" s="82"/>
      <c r="AJ701" s="82"/>
      <c r="AK701" s="82"/>
      <c r="AL701" s="82"/>
      <c r="AM701" s="82"/>
      <c r="AN701" s="82"/>
      <c r="AO701" s="82"/>
      <c r="AP701" s="82"/>
      <c r="AQ701" s="82"/>
      <c r="AR701" s="82"/>
      <c r="AS701" s="82"/>
      <c r="AT701" s="82"/>
      <c r="AU701" s="82"/>
      <c r="AV701" s="82"/>
      <c r="AW701" s="82"/>
      <c r="AX701" s="82"/>
      <c r="AY701" s="82"/>
    </row>
    <row r="702" spans="1:51" ht="13.2">
      <c r="A702" s="92"/>
      <c r="B702" s="92"/>
      <c r="C702" s="92"/>
      <c r="D702" s="92"/>
      <c r="E702" s="92"/>
      <c r="F702" s="92"/>
      <c r="G702" s="93"/>
      <c r="H702" s="93"/>
      <c r="I702" s="93"/>
      <c r="J702" s="94"/>
      <c r="K702" s="98"/>
      <c r="L702" s="82"/>
      <c r="M702" s="82"/>
      <c r="N702" s="82"/>
      <c r="O702" s="82"/>
      <c r="P702" s="82"/>
      <c r="Q702" s="82"/>
      <c r="R702" s="82"/>
      <c r="S702" s="82"/>
      <c r="T702" s="82"/>
      <c r="U702" s="82"/>
      <c r="V702" s="82"/>
      <c r="W702" s="82"/>
      <c r="X702" s="82"/>
      <c r="Y702" s="82"/>
      <c r="Z702" s="82"/>
      <c r="AA702" s="82"/>
      <c r="AB702" s="82"/>
      <c r="AC702" s="82"/>
      <c r="AD702" s="82"/>
      <c r="AE702" s="82"/>
      <c r="AF702" s="82"/>
      <c r="AG702" s="82"/>
      <c r="AH702" s="82"/>
      <c r="AI702" s="82"/>
      <c r="AJ702" s="82"/>
      <c r="AK702" s="82"/>
      <c r="AL702" s="82"/>
      <c r="AM702" s="82"/>
      <c r="AN702" s="82"/>
      <c r="AO702" s="82"/>
      <c r="AP702" s="82"/>
      <c r="AQ702" s="82"/>
      <c r="AR702" s="82"/>
      <c r="AS702" s="82"/>
      <c r="AT702" s="82"/>
      <c r="AU702" s="82"/>
      <c r="AV702" s="82"/>
      <c r="AW702" s="82"/>
      <c r="AX702" s="82"/>
      <c r="AY702" s="82"/>
    </row>
    <row r="703" spans="1:51" ht="13.2">
      <c r="A703" s="92"/>
      <c r="B703" s="92"/>
      <c r="C703" s="92"/>
      <c r="D703" s="92"/>
      <c r="E703" s="92"/>
      <c r="F703" s="92"/>
      <c r="G703" s="93"/>
      <c r="H703" s="93"/>
      <c r="I703" s="93"/>
      <c r="J703" s="94"/>
      <c r="K703" s="98"/>
      <c r="L703" s="82"/>
      <c r="M703" s="82"/>
      <c r="N703" s="82"/>
      <c r="O703" s="82"/>
      <c r="P703" s="82"/>
      <c r="Q703" s="82"/>
      <c r="R703" s="82"/>
      <c r="S703" s="82"/>
      <c r="T703" s="82"/>
      <c r="U703" s="82"/>
      <c r="V703" s="82"/>
      <c r="W703" s="82"/>
      <c r="X703" s="82"/>
      <c r="Y703" s="82"/>
      <c r="Z703" s="82"/>
      <c r="AA703" s="82"/>
      <c r="AB703" s="82"/>
      <c r="AC703" s="82"/>
      <c r="AD703" s="82"/>
      <c r="AE703" s="82"/>
      <c r="AF703" s="82"/>
      <c r="AG703" s="82"/>
      <c r="AH703" s="82"/>
      <c r="AI703" s="82"/>
      <c r="AJ703" s="82"/>
      <c r="AK703" s="82"/>
      <c r="AL703" s="82"/>
      <c r="AM703" s="82"/>
      <c r="AN703" s="82"/>
      <c r="AO703" s="82"/>
      <c r="AP703" s="82"/>
      <c r="AQ703" s="82"/>
      <c r="AR703" s="82"/>
      <c r="AS703" s="82"/>
      <c r="AT703" s="82"/>
      <c r="AU703" s="82"/>
      <c r="AV703" s="82"/>
      <c r="AW703" s="82"/>
      <c r="AX703" s="82"/>
      <c r="AY703" s="82"/>
    </row>
    <row r="704" spans="1:51" ht="13.2">
      <c r="A704" s="92"/>
      <c r="B704" s="92"/>
      <c r="C704" s="92"/>
      <c r="D704" s="92"/>
      <c r="E704" s="92"/>
      <c r="F704" s="92"/>
      <c r="G704" s="93"/>
      <c r="H704" s="93"/>
      <c r="I704" s="93"/>
      <c r="J704" s="94"/>
      <c r="K704" s="98"/>
      <c r="L704" s="82"/>
      <c r="M704" s="82"/>
      <c r="N704" s="82"/>
      <c r="O704" s="82"/>
      <c r="P704" s="82"/>
      <c r="Q704" s="82"/>
      <c r="R704" s="82"/>
      <c r="S704" s="82"/>
      <c r="T704" s="82"/>
      <c r="U704" s="82"/>
      <c r="V704" s="82"/>
      <c r="W704" s="82"/>
      <c r="X704" s="82"/>
      <c r="Y704" s="82"/>
      <c r="Z704" s="82"/>
      <c r="AA704" s="82"/>
      <c r="AB704" s="82"/>
      <c r="AC704" s="82"/>
      <c r="AD704" s="82"/>
      <c r="AE704" s="82"/>
      <c r="AF704" s="82"/>
      <c r="AG704" s="82"/>
      <c r="AH704" s="82"/>
      <c r="AI704" s="82"/>
      <c r="AJ704" s="82"/>
      <c r="AK704" s="82"/>
      <c r="AL704" s="82"/>
      <c r="AM704" s="82"/>
      <c r="AN704" s="82"/>
      <c r="AO704" s="82"/>
      <c r="AP704" s="82"/>
      <c r="AQ704" s="82"/>
      <c r="AR704" s="82"/>
      <c r="AS704" s="82"/>
      <c r="AT704" s="82"/>
      <c r="AU704" s="82"/>
      <c r="AV704" s="82"/>
      <c r="AW704" s="82"/>
      <c r="AX704" s="82"/>
      <c r="AY704" s="82"/>
    </row>
    <row r="705" spans="1:51" ht="13.2">
      <c r="A705" s="92"/>
      <c r="B705" s="92"/>
      <c r="C705" s="92"/>
      <c r="D705" s="92"/>
      <c r="E705" s="92"/>
      <c r="F705" s="92"/>
      <c r="G705" s="93"/>
      <c r="H705" s="93"/>
      <c r="I705" s="93"/>
      <c r="J705" s="94"/>
      <c r="K705" s="98"/>
      <c r="L705" s="82"/>
      <c r="M705" s="82"/>
      <c r="N705" s="82"/>
      <c r="O705" s="82"/>
      <c r="P705" s="82"/>
      <c r="Q705" s="82"/>
      <c r="R705" s="82"/>
      <c r="S705" s="82"/>
      <c r="T705" s="82"/>
      <c r="U705" s="82"/>
      <c r="V705" s="82"/>
      <c r="W705" s="82"/>
      <c r="X705" s="82"/>
      <c r="Y705" s="82"/>
      <c r="Z705" s="82"/>
      <c r="AA705" s="82"/>
      <c r="AB705" s="82"/>
      <c r="AC705" s="82"/>
      <c r="AD705" s="82"/>
      <c r="AE705" s="82"/>
      <c r="AF705" s="82"/>
      <c r="AG705" s="82"/>
      <c r="AH705" s="82"/>
      <c r="AI705" s="82"/>
      <c r="AJ705" s="82"/>
      <c r="AK705" s="82"/>
      <c r="AL705" s="82"/>
      <c r="AM705" s="82"/>
      <c r="AN705" s="82"/>
      <c r="AO705" s="82"/>
      <c r="AP705" s="82"/>
      <c r="AQ705" s="82"/>
      <c r="AR705" s="82"/>
      <c r="AS705" s="82"/>
      <c r="AT705" s="82"/>
      <c r="AU705" s="82"/>
      <c r="AV705" s="82"/>
      <c r="AW705" s="82"/>
      <c r="AX705" s="82"/>
      <c r="AY705" s="82"/>
    </row>
    <row r="706" spans="1:51" ht="13.2">
      <c r="A706" s="92"/>
      <c r="B706" s="92"/>
      <c r="C706" s="92"/>
      <c r="D706" s="92"/>
      <c r="E706" s="92"/>
      <c r="F706" s="92"/>
      <c r="G706" s="93"/>
      <c r="H706" s="93"/>
      <c r="I706" s="93"/>
      <c r="J706" s="94"/>
      <c r="K706" s="98"/>
      <c r="L706" s="82"/>
      <c r="M706" s="82"/>
      <c r="N706" s="82"/>
      <c r="O706" s="82"/>
      <c r="P706" s="82"/>
      <c r="Q706" s="82"/>
      <c r="R706" s="82"/>
      <c r="S706" s="82"/>
      <c r="T706" s="82"/>
      <c r="U706" s="82"/>
      <c r="V706" s="82"/>
      <c r="W706" s="82"/>
      <c r="X706" s="82"/>
      <c r="Y706" s="82"/>
      <c r="Z706" s="82"/>
      <c r="AA706" s="82"/>
      <c r="AB706" s="82"/>
      <c r="AC706" s="82"/>
      <c r="AD706" s="82"/>
      <c r="AE706" s="82"/>
      <c r="AF706" s="82"/>
      <c r="AG706" s="82"/>
      <c r="AH706" s="82"/>
      <c r="AI706" s="82"/>
      <c r="AJ706" s="82"/>
      <c r="AK706" s="82"/>
      <c r="AL706" s="82"/>
      <c r="AM706" s="82"/>
      <c r="AN706" s="82"/>
      <c r="AO706" s="82"/>
      <c r="AP706" s="82"/>
      <c r="AQ706" s="82"/>
      <c r="AR706" s="82"/>
      <c r="AS706" s="82"/>
      <c r="AT706" s="82"/>
      <c r="AU706" s="82"/>
      <c r="AV706" s="82"/>
      <c r="AW706" s="82"/>
      <c r="AX706" s="82"/>
      <c r="AY706" s="82"/>
    </row>
    <row r="707" spans="1:51" ht="13.2">
      <c r="A707" s="92"/>
      <c r="B707" s="92"/>
      <c r="C707" s="92"/>
      <c r="D707" s="92"/>
      <c r="E707" s="92"/>
      <c r="F707" s="92"/>
      <c r="G707" s="93"/>
      <c r="H707" s="93"/>
      <c r="I707" s="93"/>
      <c r="J707" s="94"/>
      <c r="K707" s="98"/>
      <c r="L707" s="82"/>
      <c r="M707" s="82"/>
      <c r="N707" s="82"/>
      <c r="O707" s="82"/>
      <c r="P707" s="82"/>
      <c r="Q707" s="82"/>
      <c r="R707" s="82"/>
      <c r="S707" s="82"/>
      <c r="T707" s="82"/>
      <c r="U707" s="82"/>
      <c r="V707" s="82"/>
      <c r="W707" s="82"/>
      <c r="X707" s="82"/>
      <c r="Y707" s="82"/>
      <c r="Z707" s="82"/>
      <c r="AA707" s="82"/>
      <c r="AB707" s="82"/>
      <c r="AC707" s="82"/>
      <c r="AD707" s="82"/>
      <c r="AE707" s="82"/>
      <c r="AF707" s="82"/>
      <c r="AG707" s="82"/>
      <c r="AH707" s="82"/>
      <c r="AI707" s="82"/>
      <c r="AJ707" s="82"/>
      <c r="AK707" s="82"/>
      <c r="AL707" s="82"/>
      <c r="AM707" s="82"/>
      <c r="AN707" s="82"/>
      <c r="AO707" s="82"/>
      <c r="AP707" s="82"/>
      <c r="AQ707" s="82"/>
      <c r="AR707" s="82"/>
      <c r="AS707" s="82"/>
      <c r="AT707" s="82"/>
      <c r="AU707" s="82"/>
      <c r="AV707" s="82"/>
      <c r="AW707" s="82"/>
      <c r="AX707" s="82"/>
      <c r="AY707" s="82"/>
    </row>
    <row r="708" spans="1:51" ht="13.2">
      <c r="A708" s="92"/>
      <c r="B708" s="92"/>
      <c r="C708" s="92"/>
      <c r="D708" s="92"/>
      <c r="E708" s="92"/>
      <c r="F708" s="92"/>
      <c r="G708" s="93"/>
      <c r="H708" s="93"/>
      <c r="I708" s="93"/>
      <c r="J708" s="94"/>
      <c r="K708" s="98"/>
      <c r="L708" s="82"/>
      <c r="M708" s="82"/>
      <c r="N708" s="82"/>
      <c r="O708" s="82"/>
      <c r="P708" s="82"/>
      <c r="Q708" s="82"/>
      <c r="R708" s="82"/>
      <c r="S708" s="82"/>
      <c r="T708" s="82"/>
      <c r="U708" s="82"/>
      <c r="V708" s="82"/>
      <c r="W708" s="82"/>
      <c r="X708" s="82"/>
      <c r="Y708" s="82"/>
      <c r="Z708" s="82"/>
      <c r="AA708" s="82"/>
      <c r="AB708" s="82"/>
      <c r="AC708" s="82"/>
      <c r="AD708" s="82"/>
      <c r="AE708" s="82"/>
      <c r="AF708" s="82"/>
      <c r="AG708" s="82"/>
      <c r="AH708" s="82"/>
      <c r="AI708" s="82"/>
      <c r="AJ708" s="82"/>
      <c r="AK708" s="82"/>
      <c r="AL708" s="82"/>
      <c r="AM708" s="82"/>
      <c r="AN708" s="82"/>
      <c r="AO708" s="82"/>
      <c r="AP708" s="82"/>
      <c r="AQ708" s="82"/>
      <c r="AR708" s="82"/>
      <c r="AS708" s="82"/>
      <c r="AT708" s="82"/>
      <c r="AU708" s="82"/>
      <c r="AV708" s="82"/>
      <c r="AW708" s="82"/>
      <c r="AX708" s="82"/>
      <c r="AY708" s="82"/>
    </row>
    <row r="709" spans="1:51" ht="13.2">
      <c r="A709" s="92"/>
      <c r="B709" s="92"/>
      <c r="C709" s="92"/>
      <c r="D709" s="92"/>
      <c r="E709" s="92"/>
      <c r="F709" s="92"/>
      <c r="G709" s="93"/>
      <c r="H709" s="93"/>
      <c r="I709" s="93"/>
      <c r="J709" s="94"/>
      <c r="K709" s="98"/>
      <c r="L709" s="82"/>
      <c r="M709" s="82"/>
      <c r="N709" s="82"/>
      <c r="O709" s="82"/>
      <c r="P709" s="82"/>
      <c r="Q709" s="82"/>
      <c r="R709" s="82"/>
      <c r="S709" s="82"/>
      <c r="T709" s="82"/>
      <c r="U709" s="82"/>
      <c r="V709" s="82"/>
      <c r="W709" s="82"/>
      <c r="X709" s="82"/>
      <c r="Y709" s="82"/>
      <c r="Z709" s="82"/>
      <c r="AA709" s="82"/>
      <c r="AB709" s="82"/>
      <c r="AC709" s="82"/>
      <c r="AD709" s="82"/>
      <c r="AE709" s="82"/>
      <c r="AF709" s="82"/>
      <c r="AG709" s="82"/>
      <c r="AH709" s="82"/>
      <c r="AI709" s="82"/>
      <c r="AJ709" s="82"/>
      <c r="AK709" s="82"/>
      <c r="AL709" s="82"/>
      <c r="AM709" s="82"/>
      <c r="AN709" s="82"/>
      <c r="AO709" s="82"/>
      <c r="AP709" s="82"/>
      <c r="AQ709" s="82"/>
      <c r="AR709" s="82"/>
      <c r="AS709" s="82"/>
      <c r="AT709" s="82"/>
      <c r="AU709" s="82"/>
      <c r="AV709" s="82"/>
      <c r="AW709" s="82"/>
      <c r="AX709" s="82"/>
      <c r="AY709" s="82"/>
    </row>
    <row r="710" spans="1:51" ht="13.2">
      <c r="A710" s="92"/>
      <c r="B710" s="92"/>
      <c r="C710" s="92"/>
      <c r="D710" s="92"/>
      <c r="E710" s="92"/>
      <c r="F710" s="92"/>
      <c r="G710" s="93"/>
      <c r="H710" s="93"/>
      <c r="I710" s="93"/>
      <c r="J710" s="94"/>
      <c r="K710" s="98"/>
      <c r="L710" s="82"/>
      <c r="M710" s="82"/>
      <c r="N710" s="82"/>
      <c r="O710" s="82"/>
      <c r="P710" s="82"/>
      <c r="Q710" s="82"/>
      <c r="R710" s="82"/>
      <c r="S710" s="82"/>
      <c r="T710" s="82"/>
      <c r="U710" s="82"/>
      <c r="V710" s="82"/>
      <c r="W710" s="82"/>
      <c r="X710" s="82"/>
      <c r="Y710" s="82"/>
      <c r="Z710" s="82"/>
      <c r="AA710" s="82"/>
      <c r="AB710" s="82"/>
      <c r="AC710" s="82"/>
      <c r="AD710" s="82"/>
      <c r="AE710" s="82"/>
      <c r="AF710" s="82"/>
      <c r="AG710" s="82"/>
      <c r="AH710" s="82"/>
      <c r="AI710" s="82"/>
      <c r="AJ710" s="82"/>
      <c r="AK710" s="82"/>
      <c r="AL710" s="82"/>
      <c r="AM710" s="82"/>
      <c r="AN710" s="82"/>
      <c r="AO710" s="82"/>
      <c r="AP710" s="82"/>
      <c r="AQ710" s="82"/>
      <c r="AR710" s="82"/>
      <c r="AS710" s="82"/>
      <c r="AT710" s="82"/>
      <c r="AU710" s="82"/>
      <c r="AV710" s="82"/>
      <c r="AW710" s="82"/>
      <c r="AX710" s="82"/>
      <c r="AY710" s="82"/>
    </row>
    <row r="711" spans="1:51" ht="13.2">
      <c r="A711" s="92"/>
      <c r="B711" s="92"/>
      <c r="C711" s="92"/>
      <c r="D711" s="92"/>
      <c r="E711" s="92"/>
      <c r="F711" s="92"/>
      <c r="G711" s="93"/>
      <c r="H711" s="93"/>
      <c r="I711" s="93"/>
      <c r="J711" s="94"/>
      <c r="K711" s="98"/>
      <c r="L711" s="82"/>
      <c r="M711" s="82"/>
      <c r="N711" s="82"/>
      <c r="O711" s="82"/>
      <c r="P711" s="82"/>
      <c r="Q711" s="82"/>
      <c r="R711" s="82"/>
      <c r="S711" s="82"/>
      <c r="T711" s="82"/>
      <c r="U711" s="82"/>
      <c r="V711" s="82"/>
      <c r="W711" s="82"/>
      <c r="X711" s="82"/>
      <c r="Y711" s="82"/>
      <c r="Z711" s="82"/>
      <c r="AA711" s="82"/>
      <c r="AB711" s="82"/>
      <c r="AC711" s="82"/>
      <c r="AD711" s="82"/>
      <c r="AE711" s="82"/>
      <c r="AF711" s="82"/>
      <c r="AG711" s="82"/>
      <c r="AH711" s="82"/>
      <c r="AI711" s="82"/>
      <c r="AJ711" s="82"/>
      <c r="AK711" s="82"/>
      <c r="AL711" s="82"/>
      <c r="AM711" s="82"/>
      <c r="AN711" s="82"/>
      <c r="AO711" s="82"/>
      <c r="AP711" s="82"/>
      <c r="AQ711" s="82"/>
      <c r="AR711" s="82"/>
      <c r="AS711" s="82"/>
      <c r="AT711" s="82"/>
      <c r="AU711" s="82"/>
      <c r="AV711" s="82"/>
      <c r="AW711" s="82"/>
      <c r="AX711" s="82"/>
      <c r="AY711" s="82"/>
    </row>
    <row r="712" spans="1:51" ht="13.2">
      <c r="A712" s="92"/>
      <c r="B712" s="92"/>
      <c r="C712" s="92"/>
      <c r="D712" s="92"/>
      <c r="E712" s="92"/>
      <c r="F712" s="92"/>
      <c r="G712" s="93"/>
      <c r="H712" s="93"/>
      <c r="I712" s="93"/>
      <c r="J712" s="94"/>
      <c r="K712" s="98"/>
      <c r="L712" s="82"/>
      <c r="M712" s="82"/>
      <c r="N712" s="82"/>
      <c r="O712" s="82"/>
      <c r="P712" s="82"/>
      <c r="Q712" s="82"/>
      <c r="R712" s="82"/>
      <c r="S712" s="82"/>
      <c r="T712" s="82"/>
      <c r="U712" s="82"/>
      <c r="V712" s="82"/>
      <c r="W712" s="82"/>
      <c r="X712" s="82"/>
      <c r="Y712" s="82"/>
      <c r="Z712" s="82"/>
      <c r="AA712" s="82"/>
      <c r="AB712" s="82"/>
      <c r="AC712" s="82"/>
      <c r="AD712" s="82"/>
      <c r="AE712" s="82"/>
      <c r="AF712" s="82"/>
      <c r="AG712" s="82"/>
      <c r="AH712" s="82"/>
      <c r="AI712" s="82"/>
      <c r="AJ712" s="82"/>
      <c r="AK712" s="82"/>
      <c r="AL712" s="82"/>
      <c r="AM712" s="82"/>
      <c r="AN712" s="82"/>
      <c r="AO712" s="82"/>
      <c r="AP712" s="82"/>
      <c r="AQ712" s="82"/>
      <c r="AR712" s="82"/>
      <c r="AS712" s="82"/>
      <c r="AT712" s="82"/>
      <c r="AU712" s="82"/>
      <c r="AV712" s="82"/>
      <c r="AW712" s="82"/>
      <c r="AX712" s="82"/>
      <c r="AY712" s="82"/>
    </row>
    <row r="713" spans="1:51" ht="13.2">
      <c r="A713" s="92"/>
      <c r="B713" s="92"/>
      <c r="C713" s="92"/>
      <c r="D713" s="92"/>
      <c r="E713" s="92"/>
      <c r="F713" s="92"/>
      <c r="G713" s="93"/>
      <c r="H713" s="93"/>
      <c r="I713" s="93"/>
      <c r="J713" s="94"/>
      <c r="K713" s="98"/>
      <c r="L713" s="82"/>
      <c r="M713" s="82"/>
      <c r="N713" s="82"/>
      <c r="O713" s="82"/>
      <c r="P713" s="82"/>
      <c r="Q713" s="82"/>
      <c r="R713" s="82"/>
      <c r="S713" s="82"/>
      <c r="T713" s="82"/>
      <c r="U713" s="82"/>
      <c r="V713" s="82"/>
      <c r="W713" s="82"/>
      <c r="X713" s="82"/>
      <c r="Y713" s="82"/>
      <c r="Z713" s="82"/>
      <c r="AA713" s="82"/>
      <c r="AB713" s="82"/>
      <c r="AC713" s="82"/>
      <c r="AD713" s="82"/>
      <c r="AE713" s="82"/>
      <c r="AF713" s="82"/>
      <c r="AG713" s="82"/>
      <c r="AH713" s="82"/>
      <c r="AI713" s="82"/>
      <c r="AJ713" s="82"/>
      <c r="AK713" s="82"/>
      <c r="AL713" s="82"/>
      <c r="AM713" s="82"/>
      <c r="AN713" s="82"/>
      <c r="AO713" s="82"/>
      <c r="AP713" s="82"/>
      <c r="AQ713" s="82"/>
      <c r="AR713" s="82"/>
      <c r="AS713" s="82"/>
      <c r="AT713" s="82"/>
      <c r="AU713" s="82"/>
      <c r="AV713" s="82"/>
      <c r="AW713" s="82"/>
      <c r="AX713" s="82"/>
      <c r="AY713" s="82"/>
    </row>
    <row r="714" spans="1:51" ht="13.2">
      <c r="A714" s="92"/>
      <c r="B714" s="92"/>
      <c r="C714" s="92"/>
      <c r="D714" s="92"/>
      <c r="E714" s="92"/>
      <c r="F714" s="92"/>
      <c r="G714" s="93"/>
      <c r="H714" s="93"/>
      <c r="I714" s="93"/>
      <c r="J714" s="94"/>
      <c r="K714" s="98"/>
      <c r="L714" s="82"/>
      <c r="M714" s="82"/>
      <c r="N714" s="82"/>
      <c r="O714" s="82"/>
      <c r="P714" s="82"/>
      <c r="Q714" s="82"/>
      <c r="R714" s="82"/>
      <c r="S714" s="82"/>
      <c r="T714" s="82"/>
      <c r="U714" s="82"/>
      <c r="V714" s="82"/>
      <c r="W714" s="82"/>
      <c r="X714" s="82"/>
      <c r="Y714" s="82"/>
      <c r="Z714" s="82"/>
      <c r="AA714" s="82"/>
      <c r="AB714" s="82"/>
      <c r="AC714" s="82"/>
      <c r="AD714" s="82"/>
      <c r="AE714" s="82"/>
      <c r="AF714" s="82"/>
      <c r="AG714" s="82"/>
      <c r="AH714" s="82"/>
      <c r="AI714" s="82"/>
      <c r="AJ714" s="82"/>
      <c r="AK714" s="82"/>
      <c r="AL714" s="82"/>
      <c r="AM714" s="82"/>
      <c r="AN714" s="82"/>
      <c r="AO714" s="82"/>
      <c r="AP714" s="82"/>
      <c r="AQ714" s="82"/>
      <c r="AR714" s="82"/>
      <c r="AS714" s="82"/>
      <c r="AT714" s="82"/>
      <c r="AU714" s="82"/>
      <c r="AV714" s="82"/>
      <c r="AW714" s="82"/>
      <c r="AX714" s="82"/>
      <c r="AY714" s="82"/>
    </row>
    <row r="715" spans="1:51" ht="13.2">
      <c r="A715" s="92"/>
      <c r="B715" s="92"/>
      <c r="C715" s="92"/>
      <c r="D715" s="92"/>
      <c r="E715" s="92"/>
      <c r="F715" s="92"/>
      <c r="G715" s="93"/>
      <c r="H715" s="93"/>
      <c r="I715" s="93"/>
      <c r="J715" s="94"/>
      <c r="K715" s="98"/>
      <c r="L715" s="82"/>
      <c r="M715" s="82"/>
      <c r="N715" s="82"/>
      <c r="O715" s="82"/>
      <c r="P715" s="82"/>
      <c r="Q715" s="82"/>
      <c r="R715" s="82"/>
      <c r="S715" s="82"/>
      <c r="T715" s="82"/>
      <c r="U715" s="82"/>
      <c r="V715" s="82"/>
      <c r="W715" s="82"/>
      <c r="X715" s="82"/>
      <c r="Y715" s="82"/>
      <c r="Z715" s="82"/>
      <c r="AA715" s="82"/>
      <c r="AB715" s="82"/>
      <c r="AC715" s="82"/>
      <c r="AD715" s="82"/>
      <c r="AE715" s="82"/>
      <c r="AF715" s="82"/>
      <c r="AG715" s="82"/>
      <c r="AH715" s="82"/>
      <c r="AI715" s="82"/>
      <c r="AJ715" s="82"/>
      <c r="AK715" s="82"/>
      <c r="AL715" s="82"/>
      <c r="AM715" s="82"/>
      <c r="AN715" s="82"/>
      <c r="AO715" s="82"/>
      <c r="AP715" s="82"/>
      <c r="AQ715" s="82"/>
      <c r="AR715" s="82"/>
      <c r="AS715" s="82"/>
      <c r="AT715" s="82"/>
      <c r="AU715" s="82"/>
      <c r="AV715" s="82"/>
      <c r="AW715" s="82"/>
      <c r="AX715" s="82"/>
      <c r="AY715" s="82"/>
    </row>
    <row r="716" spans="1:51" ht="13.2">
      <c r="A716" s="92"/>
      <c r="B716" s="92"/>
      <c r="C716" s="92"/>
      <c r="D716" s="92"/>
      <c r="E716" s="92"/>
      <c r="F716" s="92"/>
      <c r="G716" s="93"/>
      <c r="H716" s="93"/>
      <c r="I716" s="93"/>
      <c r="J716" s="94"/>
      <c r="K716" s="98"/>
      <c r="L716" s="82"/>
      <c r="M716" s="82"/>
      <c r="N716" s="82"/>
      <c r="O716" s="82"/>
      <c r="P716" s="82"/>
      <c r="Q716" s="82"/>
      <c r="R716" s="82"/>
      <c r="S716" s="82"/>
      <c r="T716" s="82"/>
      <c r="U716" s="82"/>
      <c r="V716" s="82"/>
      <c r="W716" s="82"/>
      <c r="X716" s="82"/>
      <c r="Y716" s="82"/>
      <c r="Z716" s="82"/>
      <c r="AA716" s="82"/>
      <c r="AB716" s="82"/>
      <c r="AC716" s="82"/>
      <c r="AD716" s="82"/>
      <c r="AE716" s="82"/>
      <c r="AF716" s="82"/>
      <c r="AG716" s="82"/>
      <c r="AH716" s="82"/>
      <c r="AI716" s="82"/>
      <c r="AJ716" s="82"/>
      <c r="AK716" s="82"/>
      <c r="AL716" s="82"/>
      <c r="AM716" s="82"/>
      <c r="AN716" s="82"/>
      <c r="AO716" s="82"/>
      <c r="AP716" s="82"/>
      <c r="AQ716" s="82"/>
      <c r="AR716" s="82"/>
      <c r="AS716" s="82"/>
      <c r="AT716" s="82"/>
      <c r="AU716" s="82"/>
      <c r="AV716" s="82"/>
      <c r="AW716" s="82"/>
      <c r="AX716" s="82"/>
      <c r="AY716" s="82"/>
    </row>
    <row r="717" spans="1:51" ht="13.2">
      <c r="A717" s="92"/>
      <c r="B717" s="92"/>
      <c r="C717" s="92"/>
      <c r="D717" s="92"/>
      <c r="E717" s="92"/>
      <c r="F717" s="92"/>
      <c r="G717" s="93"/>
      <c r="H717" s="93"/>
      <c r="I717" s="93"/>
      <c r="J717" s="94"/>
      <c r="K717" s="98"/>
      <c r="L717" s="82"/>
      <c r="M717" s="82"/>
      <c r="N717" s="82"/>
      <c r="O717" s="82"/>
      <c r="P717" s="82"/>
      <c r="Q717" s="82"/>
      <c r="R717" s="82"/>
      <c r="S717" s="82"/>
      <c r="T717" s="82"/>
      <c r="U717" s="82"/>
      <c r="V717" s="82"/>
      <c r="W717" s="82"/>
      <c r="X717" s="82"/>
      <c r="Y717" s="82"/>
      <c r="Z717" s="82"/>
      <c r="AA717" s="82"/>
      <c r="AB717" s="82"/>
      <c r="AC717" s="82"/>
      <c r="AD717" s="82"/>
      <c r="AE717" s="82"/>
      <c r="AF717" s="82"/>
      <c r="AG717" s="82"/>
      <c r="AH717" s="82"/>
      <c r="AI717" s="82"/>
      <c r="AJ717" s="82"/>
      <c r="AK717" s="82"/>
      <c r="AL717" s="82"/>
      <c r="AM717" s="82"/>
      <c r="AN717" s="82"/>
      <c r="AO717" s="82"/>
      <c r="AP717" s="82"/>
      <c r="AQ717" s="82"/>
      <c r="AR717" s="82"/>
      <c r="AS717" s="82"/>
      <c r="AT717" s="82"/>
      <c r="AU717" s="82"/>
      <c r="AV717" s="82"/>
      <c r="AW717" s="82"/>
      <c r="AX717" s="82"/>
      <c r="AY717" s="82"/>
    </row>
    <row r="718" spans="1:51" ht="13.2">
      <c r="A718" s="92"/>
      <c r="B718" s="92"/>
      <c r="C718" s="92"/>
      <c r="D718" s="92"/>
      <c r="E718" s="92"/>
      <c r="F718" s="92"/>
      <c r="G718" s="93"/>
      <c r="H718" s="93"/>
      <c r="I718" s="93"/>
      <c r="J718" s="94"/>
      <c r="K718" s="98"/>
      <c r="L718" s="82"/>
      <c r="M718" s="82"/>
      <c r="N718" s="82"/>
      <c r="O718" s="82"/>
      <c r="P718" s="82"/>
      <c r="Q718" s="82"/>
      <c r="R718" s="82"/>
      <c r="S718" s="82"/>
      <c r="T718" s="82"/>
      <c r="U718" s="82"/>
      <c r="V718" s="82"/>
      <c r="W718" s="82"/>
      <c r="X718" s="82"/>
      <c r="Y718" s="82"/>
      <c r="Z718" s="82"/>
      <c r="AA718" s="82"/>
      <c r="AB718" s="82"/>
      <c r="AC718" s="82"/>
      <c r="AD718" s="82"/>
      <c r="AE718" s="82"/>
      <c r="AF718" s="82"/>
      <c r="AG718" s="82"/>
      <c r="AH718" s="82"/>
      <c r="AI718" s="82"/>
      <c r="AJ718" s="82"/>
      <c r="AK718" s="82"/>
      <c r="AL718" s="82"/>
      <c r="AM718" s="82"/>
      <c r="AN718" s="82"/>
      <c r="AO718" s="82"/>
      <c r="AP718" s="82"/>
      <c r="AQ718" s="82"/>
      <c r="AR718" s="82"/>
      <c r="AS718" s="82"/>
      <c r="AT718" s="82"/>
      <c r="AU718" s="82"/>
      <c r="AV718" s="82"/>
      <c r="AW718" s="82"/>
      <c r="AX718" s="82"/>
      <c r="AY718" s="82"/>
    </row>
    <row r="719" spans="1:51" ht="13.2">
      <c r="A719" s="92"/>
      <c r="B719" s="92"/>
      <c r="C719" s="92"/>
      <c r="D719" s="92"/>
      <c r="E719" s="92"/>
      <c r="F719" s="92"/>
      <c r="G719" s="93"/>
      <c r="H719" s="93"/>
      <c r="I719" s="93"/>
      <c r="J719" s="94"/>
      <c r="K719" s="98"/>
      <c r="L719" s="82"/>
      <c r="M719" s="82"/>
      <c r="N719" s="82"/>
      <c r="O719" s="82"/>
      <c r="P719" s="82"/>
      <c r="Q719" s="82"/>
      <c r="R719" s="82"/>
      <c r="S719" s="82"/>
      <c r="T719" s="82"/>
      <c r="U719" s="82"/>
      <c r="V719" s="82"/>
      <c r="W719" s="82"/>
      <c r="X719" s="82"/>
      <c r="Y719" s="82"/>
      <c r="Z719" s="82"/>
      <c r="AA719" s="82"/>
      <c r="AB719" s="82"/>
      <c r="AC719" s="82"/>
      <c r="AD719" s="82"/>
      <c r="AE719" s="82"/>
      <c r="AF719" s="82"/>
      <c r="AG719" s="82"/>
      <c r="AH719" s="82"/>
      <c r="AI719" s="82"/>
      <c r="AJ719" s="82"/>
      <c r="AK719" s="82"/>
      <c r="AL719" s="82"/>
      <c r="AM719" s="82"/>
      <c r="AN719" s="82"/>
      <c r="AO719" s="82"/>
      <c r="AP719" s="82"/>
      <c r="AQ719" s="82"/>
      <c r="AR719" s="82"/>
      <c r="AS719" s="82"/>
      <c r="AT719" s="82"/>
      <c r="AU719" s="82"/>
      <c r="AV719" s="82"/>
      <c r="AW719" s="82"/>
      <c r="AX719" s="82"/>
      <c r="AY719" s="82"/>
    </row>
    <row r="720" spans="1:51" ht="13.2">
      <c r="A720" s="92"/>
      <c r="B720" s="92"/>
      <c r="C720" s="92"/>
      <c r="D720" s="92"/>
      <c r="E720" s="92"/>
      <c r="F720" s="92"/>
      <c r="G720" s="93"/>
      <c r="H720" s="93"/>
      <c r="I720" s="93"/>
      <c r="J720" s="94"/>
      <c r="K720" s="98"/>
      <c r="L720" s="82"/>
      <c r="M720" s="82"/>
      <c r="N720" s="82"/>
      <c r="O720" s="82"/>
      <c r="P720" s="82"/>
      <c r="Q720" s="82"/>
      <c r="R720" s="82"/>
      <c r="S720" s="82"/>
      <c r="T720" s="82"/>
      <c r="U720" s="82"/>
      <c r="V720" s="82"/>
      <c r="W720" s="82"/>
      <c r="X720" s="82"/>
      <c r="Y720" s="82"/>
      <c r="Z720" s="82"/>
      <c r="AA720" s="82"/>
      <c r="AB720" s="82"/>
      <c r="AC720" s="82"/>
      <c r="AD720" s="82"/>
      <c r="AE720" s="82"/>
      <c r="AF720" s="82"/>
      <c r="AG720" s="82"/>
      <c r="AH720" s="82"/>
      <c r="AI720" s="82"/>
      <c r="AJ720" s="82"/>
      <c r="AK720" s="82"/>
      <c r="AL720" s="82"/>
      <c r="AM720" s="82"/>
      <c r="AN720" s="82"/>
      <c r="AO720" s="82"/>
      <c r="AP720" s="82"/>
      <c r="AQ720" s="82"/>
      <c r="AR720" s="82"/>
      <c r="AS720" s="82"/>
      <c r="AT720" s="82"/>
      <c r="AU720" s="82"/>
      <c r="AV720" s="82"/>
      <c r="AW720" s="82"/>
      <c r="AX720" s="82"/>
      <c r="AY720" s="82"/>
    </row>
    <row r="721" spans="1:51" ht="13.2">
      <c r="A721" s="92"/>
      <c r="B721" s="92"/>
      <c r="C721" s="92"/>
      <c r="D721" s="92"/>
      <c r="E721" s="92"/>
      <c r="F721" s="92"/>
      <c r="G721" s="93"/>
      <c r="H721" s="93"/>
      <c r="I721" s="93"/>
      <c r="J721" s="94"/>
      <c r="K721" s="98"/>
      <c r="L721" s="82"/>
      <c r="M721" s="82"/>
      <c r="N721" s="82"/>
      <c r="O721" s="82"/>
      <c r="P721" s="82"/>
      <c r="Q721" s="82"/>
      <c r="R721" s="82"/>
      <c r="S721" s="82"/>
      <c r="T721" s="82"/>
      <c r="U721" s="82"/>
      <c r="V721" s="82"/>
      <c r="W721" s="82"/>
      <c r="X721" s="82"/>
      <c r="Y721" s="82"/>
      <c r="Z721" s="82"/>
      <c r="AA721" s="82"/>
      <c r="AB721" s="82"/>
      <c r="AC721" s="82"/>
      <c r="AD721" s="82"/>
      <c r="AE721" s="82"/>
      <c r="AF721" s="82"/>
      <c r="AG721" s="82"/>
      <c r="AH721" s="82"/>
      <c r="AI721" s="82"/>
      <c r="AJ721" s="82"/>
      <c r="AK721" s="82"/>
      <c r="AL721" s="82"/>
      <c r="AM721" s="82"/>
      <c r="AN721" s="82"/>
      <c r="AO721" s="82"/>
      <c r="AP721" s="82"/>
      <c r="AQ721" s="82"/>
      <c r="AR721" s="82"/>
      <c r="AS721" s="82"/>
      <c r="AT721" s="82"/>
      <c r="AU721" s="82"/>
      <c r="AV721" s="82"/>
      <c r="AW721" s="82"/>
      <c r="AX721" s="82"/>
      <c r="AY721" s="82"/>
    </row>
    <row r="722" spans="1:51" ht="13.2">
      <c r="A722" s="92"/>
      <c r="B722" s="92"/>
      <c r="C722" s="92"/>
      <c r="D722" s="92"/>
      <c r="E722" s="92"/>
      <c r="F722" s="92"/>
      <c r="G722" s="93"/>
      <c r="H722" s="93"/>
      <c r="I722" s="93"/>
      <c r="J722" s="94"/>
      <c r="K722" s="98"/>
      <c r="L722" s="82"/>
      <c r="M722" s="82"/>
      <c r="N722" s="82"/>
      <c r="O722" s="82"/>
      <c r="P722" s="82"/>
      <c r="Q722" s="82"/>
      <c r="R722" s="82"/>
      <c r="S722" s="82"/>
      <c r="T722" s="82"/>
      <c r="U722" s="82"/>
      <c r="V722" s="82"/>
      <c r="W722" s="82"/>
      <c r="X722" s="82"/>
      <c r="Y722" s="82"/>
      <c r="Z722" s="82"/>
      <c r="AA722" s="82"/>
      <c r="AB722" s="82"/>
      <c r="AC722" s="82"/>
      <c r="AD722" s="82"/>
      <c r="AE722" s="82"/>
      <c r="AF722" s="82"/>
      <c r="AG722" s="82"/>
      <c r="AH722" s="82"/>
      <c r="AI722" s="82"/>
      <c r="AJ722" s="82"/>
      <c r="AK722" s="82"/>
      <c r="AL722" s="82"/>
      <c r="AM722" s="82"/>
      <c r="AN722" s="82"/>
      <c r="AO722" s="82"/>
      <c r="AP722" s="82"/>
      <c r="AQ722" s="82"/>
      <c r="AR722" s="82"/>
      <c r="AS722" s="82"/>
      <c r="AT722" s="82"/>
      <c r="AU722" s="82"/>
      <c r="AV722" s="82"/>
      <c r="AW722" s="82"/>
      <c r="AX722" s="82"/>
      <c r="AY722" s="82"/>
    </row>
    <row r="723" spans="1:51" ht="13.2">
      <c r="A723" s="92"/>
      <c r="B723" s="92"/>
      <c r="C723" s="92"/>
      <c r="D723" s="92"/>
      <c r="E723" s="92"/>
      <c r="F723" s="92"/>
      <c r="G723" s="93"/>
      <c r="H723" s="93"/>
      <c r="I723" s="93"/>
      <c r="J723" s="94"/>
      <c r="K723" s="98"/>
      <c r="L723" s="82"/>
      <c r="M723" s="82"/>
      <c r="N723" s="82"/>
      <c r="O723" s="82"/>
      <c r="P723" s="82"/>
      <c r="Q723" s="82"/>
      <c r="R723" s="82"/>
      <c r="S723" s="82"/>
      <c r="T723" s="82"/>
      <c r="U723" s="82"/>
      <c r="V723" s="82"/>
      <c r="W723" s="82"/>
      <c r="X723" s="82"/>
      <c r="Y723" s="82"/>
      <c r="Z723" s="82"/>
      <c r="AA723" s="82"/>
      <c r="AB723" s="82"/>
      <c r="AC723" s="82"/>
      <c r="AD723" s="82"/>
      <c r="AE723" s="82"/>
      <c r="AF723" s="82"/>
      <c r="AG723" s="82"/>
      <c r="AH723" s="82"/>
      <c r="AI723" s="82"/>
      <c r="AJ723" s="82"/>
      <c r="AK723" s="82"/>
      <c r="AL723" s="82"/>
      <c r="AM723" s="82"/>
      <c r="AN723" s="82"/>
      <c r="AO723" s="82"/>
      <c r="AP723" s="82"/>
      <c r="AQ723" s="82"/>
      <c r="AR723" s="82"/>
      <c r="AS723" s="82"/>
      <c r="AT723" s="82"/>
      <c r="AU723" s="82"/>
      <c r="AV723" s="82"/>
      <c r="AW723" s="82"/>
      <c r="AX723" s="82"/>
      <c r="AY723" s="82"/>
    </row>
    <row r="724" spans="1:51" ht="13.2">
      <c r="A724" s="92"/>
      <c r="B724" s="92"/>
      <c r="C724" s="92"/>
      <c r="D724" s="92"/>
      <c r="E724" s="92"/>
      <c r="F724" s="92"/>
      <c r="G724" s="93"/>
      <c r="H724" s="93"/>
      <c r="I724" s="93"/>
      <c r="J724" s="94"/>
      <c r="K724" s="98"/>
      <c r="L724" s="82"/>
      <c r="M724" s="82"/>
      <c r="N724" s="82"/>
      <c r="O724" s="82"/>
      <c r="P724" s="82"/>
      <c r="Q724" s="82"/>
      <c r="R724" s="82"/>
      <c r="S724" s="82"/>
      <c r="T724" s="82"/>
      <c r="U724" s="82"/>
      <c r="V724" s="82"/>
      <c r="W724" s="82"/>
      <c r="X724" s="82"/>
      <c r="Y724" s="82"/>
      <c r="Z724" s="82"/>
      <c r="AA724" s="82"/>
      <c r="AB724" s="82"/>
      <c r="AC724" s="82"/>
      <c r="AD724" s="82"/>
      <c r="AE724" s="82"/>
      <c r="AF724" s="82"/>
      <c r="AG724" s="82"/>
      <c r="AH724" s="82"/>
      <c r="AI724" s="82"/>
      <c r="AJ724" s="82"/>
      <c r="AK724" s="82"/>
      <c r="AL724" s="82"/>
      <c r="AM724" s="82"/>
      <c r="AN724" s="82"/>
      <c r="AO724" s="82"/>
      <c r="AP724" s="82"/>
      <c r="AQ724" s="82"/>
      <c r="AR724" s="82"/>
      <c r="AS724" s="82"/>
      <c r="AT724" s="82"/>
      <c r="AU724" s="82"/>
      <c r="AV724" s="82"/>
      <c r="AW724" s="82"/>
      <c r="AX724" s="82"/>
      <c r="AY724" s="82"/>
    </row>
    <row r="725" spans="1:51" ht="13.2">
      <c r="A725" s="92"/>
      <c r="B725" s="92"/>
      <c r="C725" s="92"/>
      <c r="D725" s="92"/>
      <c r="E725" s="92"/>
      <c r="F725" s="92"/>
      <c r="G725" s="93"/>
      <c r="H725" s="93"/>
      <c r="I725" s="93"/>
      <c r="J725" s="94"/>
      <c r="K725" s="98"/>
      <c r="L725" s="82"/>
      <c r="M725" s="82"/>
      <c r="N725" s="82"/>
      <c r="O725" s="82"/>
      <c r="P725" s="82"/>
      <c r="Q725" s="82"/>
      <c r="R725" s="82"/>
      <c r="S725" s="82"/>
      <c r="T725" s="82"/>
      <c r="U725" s="82"/>
      <c r="V725" s="82"/>
      <c r="W725" s="82"/>
      <c r="X725" s="82"/>
      <c r="Y725" s="82"/>
      <c r="Z725" s="82"/>
      <c r="AA725" s="82"/>
      <c r="AB725" s="82"/>
      <c r="AC725" s="82"/>
      <c r="AD725" s="82"/>
      <c r="AE725" s="82"/>
      <c r="AF725" s="82"/>
      <c r="AG725" s="82"/>
      <c r="AH725" s="82"/>
      <c r="AI725" s="82"/>
      <c r="AJ725" s="82"/>
      <c r="AK725" s="82"/>
      <c r="AL725" s="82"/>
      <c r="AM725" s="82"/>
      <c r="AN725" s="82"/>
      <c r="AO725" s="82"/>
      <c r="AP725" s="82"/>
      <c r="AQ725" s="82"/>
      <c r="AR725" s="82"/>
      <c r="AS725" s="82"/>
      <c r="AT725" s="82"/>
      <c r="AU725" s="82"/>
      <c r="AV725" s="82"/>
      <c r="AW725" s="82"/>
      <c r="AX725" s="82"/>
      <c r="AY725" s="82"/>
    </row>
    <row r="726" spans="1:51" ht="13.2">
      <c r="A726" s="92"/>
      <c r="B726" s="92"/>
      <c r="C726" s="92"/>
      <c r="D726" s="92"/>
      <c r="E726" s="92"/>
      <c r="F726" s="92"/>
      <c r="G726" s="93"/>
      <c r="H726" s="93"/>
      <c r="I726" s="93"/>
      <c r="J726" s="94"/>
      <c r="K726" s="98"/>
      <c r="L726" s="82"/>
      <c r="M726" s="82"/>
      <c r="N726" s="82"/>
      <c r="O726" s="82"/>
      <c r="P726" s="82"/>
      <c r="Q726" s="82"/>
      <c r="R726" s="82"/>
      <c r="S726" s="82"/>
      <c r="T726" s="82"/>
      <c r="U726" s="82"/>
      <c r="V726" s="82"/>
      <c r="W726" s="82"/>
      <c r="X726" s="82"/>
      <c r="Y726" s="82"/>
      <c r="Z726" s="82"/>
      <c r="AA726" s="82"/>
      <c r="AB726" s="82"/>
      <c r="AC726" s="82"/>
      <c r="AD726" s="82"/>
      <c r="AE726" s="82"/>
      <c r="AF726" s="82"/>
      <c r="AG726" s="82"/>
      <c r="AH726" s="82"/>
      <c r="AI726" s="82"/>
      <c r="AJ726" s="82"/>
      <c r="AK726" s="82"/>
      <c r="AL726" s="82"/>
      <c r="AM726" s="82"/>
      <c r="AN726" s="82"/>
      <c r="AO726" s="82"/>
      <c r="AP726" s="82"/>
      <c r="AQ726" s="82"/>
      <c r="AR726" s="82"/>
      <c r="AS726" s="82"/>
      <c r="AT726" s="82"/>
      <c r="AU726" s="82"/>
      <c r="AV726" s="82"/>
      <c r="AW726" s="82"/>
      <c r="AX726" s="82"/>
      <c r="AY726" s="82"/>
    </row>
    <row r="727" spans="1:51" ht="13.2">
      <c r="A727" s="92"/>
      <c r="B727" s="92"/>
      <c r="C727" s="92"/>
      <c r="D727" s="92"/>
      <c r="E727" s="92"/>
      <c r="F727" s="92"/>
      <c r="G727" s="93"/>
      <c r="H727" s="93"/>
      <c r="I727" s="93"/>
      <c r="J727" s="94"/>
      <c r="K727" s="98"/>
      <c r="L727" s="82"/>
      <c r="M727" s="82"/>
      <c r="N727" s="82"/>
      <c r="O727" s="82"/>
      <c r="P727" s="82"/>
      <c r="Q727" s="82"/>
      <c r="R727" s="82"/>
      <c r="S727" s="82"/>
      <c r="T727" s="82"/>
      <c r="U727" s="82"/>
      <c r="V727" s="82"/>
      <c r="W727" s="82"/>
      <c r="X727" s="82"/>
      <c r="Y727" s="82"/>
      <c r="Z727" s="82"/>
      <c r="AA727" s="82"/>
      <c r="AB727" s="82"/>
      <c r="AC727" s="82"/>
      <c r="AD727" s="82"/>
      <c r="AE727" s="82"/>
      <c r="AF727" s="82"/>
      <c r="AG727" s="82"/>
      <c r="AH727" s="82"/>
      <c r="AI727" s="82"/>
      <c r="AJ727" s="82"/>
      <c r="AK727" s="82"/>
      <c r="AL727" s="82"/>
      <c r="AM727" s="82"/>
      <c r="AN727" s="82"/>
      <c r="AO727" s="82"/>
      <c r="AP727" s="82"/>
      <c r="AQ727" s="82"/>
      <c r="AR727" s="82"/>
      <c r="AS727" s="82"/>
      <c r="AT727" s="82"/>
      <c r="AU727" s="82"/>
      <c r="AV727" s="82"/>
      <c r="AW727" s="82"/>
      <c r="AX727" s="82"/>
      <c r="AY727" s="82"/>
    </row>
    <row r="728" spans="1:51" ht="13.2">
      <c r="A728" s="92"/>
      <c r="B728" s="92"/>
      <c r="C728" s="92"/>
      <c r="D728" s="92"/>
      <c r="E728" s="92"/>
      <c r="F728" s="92"/>
      <c r="G728" s="93"/>
      <c r="H728" s="93"/>
      <c r="I728" s="93"/>
      <c r="J728" s="94"/>
      <c r="K728" s="98"/>
      <c r="L728" s="82"/>
      <c r="M728" s="82"/>
      <c r="N728" s="82"/>
      <c r="O728" s="82"/>
      <c r="P728" s="82"/>
      <c r="Q728" s="82"/>
      <c r="R728" s="82"/>
      <c r="S728" s="82"/>
      <c r="T728" s="82"/>
      <c r="U728" s="82"/>
      <c r="V728" s="82"/>
      <c r="W728" s="82"/>
      <c r="X728" s="82"/>
      <c r="Y728" s="82"/>
      <c r="Z728" s="82"/>
      <c r="AA728" s="82"/>
      <c r="AB728" s="82"/>
      <c r="AC728" s="82"/>
      <c r="AD728" s="82"/>
      <c r="AE728" s="82"/>
      <c r="AF728" s="82"/>
      <c r="AG728" s="82"/>
      <c r="AH728" s="82"/>
      <c r="AI728" s="82"/>
      <c r="AJ728" s="82"/>
      <c r="AK728" s="82"/>
      <c r="AL728" s="82"/>
      <c r="AM728" s="82"/>
      <c r="AN728" s="82"/>
      <c r="AO728" s="82"/>
      <c r="AP728" s="82"/>
      <c r="AQ728" s="82"/>
      <c r="AR728" s="82"/>
      <c r="AS728" s="82"/>
      <c r="AT728" s="82"/>
      <c r="AU728" s="82"/>
      <c r="AV728" s="82"/>
      <c r="AW728" s="82"/>
      <c r="AX728" s="82"/>
      <c r="AY728" s="82"/>
    </row>
    <row r="729" spans="1:51" ht="13.2">
      <c r="A729" s="92"/>
      <c r="B729" s="92"/>
      <c r="C729" s="92"/>
      <c r="D729" s="92"/>
      <c r="E729" s="92"/>
      <c r="F729" s="92"/>
      <c r="G729" s="93"/>
      <c r="H729" s="93"/>
      <c r="I729" s="93"/>
      <c r="J729" s="94"/>
      <c r="K729" s="98"/>
      <c r="L729" s="82"/>
      <c r="M729" s="82"/>
      <c r="N729" s="82"/>
      <c r="O729" s="82"/>
      <c r="P729" s="82"/>
      <c r="Q729" s="82"/>
      <c r="R729" s="82"/>
      <c r="S729" s="82"/>
      <c r="T729" s="82"/>
      <c r="U729" s="82"/>
      <c r="V729" s="82"/>
      <c r="W729" s="82"/>
      <c r="X729" s="82"/>
      <c r="Y729" s="82"/>
      <c r="Z729" s="82"/>
      <c r="AA729" s="82"/>
      <c r="AB729" s="82"/>
      <c r="AC729" s="82"/>
      <c r="AD729" s="82"/>
      <c r="AE729" s="82"/>
      <c r="AF729" s="82"/>
      <c r="AG729" s="82"/>
      <c r="AH729" s="82"/>
      <c r="AI729" s="82"/>
      <c r="AJ729" s="82"/>
      <c r="AK729" s="82"/>
      <c r="AL729" s="82"/>
      <c r="AM729" s="82"/>
      <c r="AN729" s="82"/>
      <c r="AO729" s="82"/>
      <c r="AP729" s="82"/>
      <c r="AQ729" s="82"/>
      <c r="AR729" s="82"/>
      <c r="AS729" s="82"/>
      <c r="AT729" s="82"/>
      <c r="AU729" s="82"/>
      <c r="AV729" s="82"/>
      <c r="AW729" s="82"/>
      <c r="AX729" s="82"/>
      <c r="AY729" s="82"/>
    </row>
    <row r="730" spans="1:51" ht="13.2">
      <c r="A730" s="92"/>
      <c r="B730" s="92"/>
      <c r="C730" s="92"/>
      <c r="D730" s="92"/>
      <c r="E730" s="92"/>
      <c r="F730" s="92"/>
      <c r="G730" s="93"/>
      <c r="H730" s="93"/>
      <c r="I730" s="93"/>
      <c r="J730" s="94"/>
      <c r="K730" s="98"/>
      <c r="L730" s="82"/>
      <c r="M730" s="82"/>
      <c r="N730" s="82"/>
      <c r="O730" s="82"/>
      <c r="P730" s="82"/>
      <c r="Q730" s="82"/>
      <c r="R730" s="82"/>
      <c r="S730" s="82"/>
      <c r="T730" s="82"/>
      <c r="U730" s="82"/>
      <c r="V730" s="82"/>
      <c r="W730" s="82"/>
      <c r="X730" s="82"/>
      <c r="Y730" s="82"/>
      <c r="Z730" s="82"/>
      <c r="AA730" s="82"/>
      <c r="AB730" s="82"/>
      <c r="AC730" s="82"/>
      <c r="AD730" s="82"/>
      <c r="AE730" s="82"/>
      <c r="AF730" s="82"/>
      <c r="AG730" s="82"/>
      <c r="AH730" s="82"/>
      <c r="AI730" s="82"/>
      <c r="AJ730" s="82"/>
      <c r="AK730" s="82"/>
      <c r="AL730" s="82"/>
      <c r="AM730" s="82"/>
      <c r="AN730" s="82"/>
      <c r="AO730" s="82"/>
      <c r="AP730" s="82"/>
      <c r="AQ730" s="82"/>
      <c r="AR730" s="82"/>
      <c r="AS730" s="82"/>
      <c r="AT730" s="82"/>
      <c r="AU730" s="82"/>
      <c r="AV730" s="82"/>
      <c r="AW730" s="82"/>
      <c r="AX730" s="82"/>
      <c r="AY730" s="82"/>
    </row>
    <row r="731" spans="1:51" ht="13.2">
      <c r="A731" s="92"/>
      <c r="B731" s="92"/>
      <c r="C731" s="92"/>
      <c r="D731" s="92"/>
      <c r="E731" s="92"/>
      <c r="F731" s="92"/>
      <c r="G731" s="93"/>
      <c r="H731" s="93"/>
      <c r="I731" s="93"/>
      <c r="J731" s="94"/>
      <c r="K731" s="98"/>
      <c r="L731" s="82"/>
      <c r="M731" s="82"/>
      <c r="N731" s="82"/>
      <c r="O731" s="82"/>
      <c r="P731" s="82"/>
      <c r="Q731" s="82"/>
      <c r="R731" s="82"/>
      <c r="S731" s="82"/>
      <c r="T731" s="82"/>
      <c r="U731" s="82"/>
      <c r="V731" s="82"/>
      <c r="W731" s="82"/>
      <c r="X731" s="82"/>
      <c r="Y731" s="82"/>
      <c r="Z731" s="82"/>
      <c r="AA731" s="82"/>
      <c r="AB731" s="82"/>
      <c r="AC731" s="82"/>
      <c r="AD731" s="82"/>
      <c r="AE731" s="82"/>
      <c r="AF731" s="82"/>
      <c r="AG731" s="82"/>
      <c r="AH731" s="82"/>
      <c r="AI731" s="82"/>
      <c r="AJ731" s="82"/>
      <c r="AK731" s="82"/>
      <c r="AL731" s="82"/>
      <c r="AM731" s="82"/>
      <c r="AN731" s="82"/>
      <c r="AO731" s="82"/>
      <c r="AP731" s="82"/>
      <c r="AQ731" s="82"/>
      <c r="AR731" s="82"/>
      <c r="AS731" s="82"/>
      <c r="AT731" s="82"/>
      <c r="AU731" s="82"/>
      <c r="AV731" s="82"/>
      <c r="AW731" s="82"/>
      <c r="AX731" s="82"/>
      <c r="AY731" s="82"/>
    </row>
    <row r="732" spans="1:51" ht="13.2">
      <c r="A732" s="92"/>
      <c r="B732" s="92"/>
      <c r="C732" s="92"/>
      <c r="D732" s="92"/>
      <c r="E732" s="92"/>
      <c r="F732" s="92"/>
      <c r="G732" s="93"/>
      <c r="H732" s="93"/>
      <c r="I732" s="93"/>
      <c r="J732" s="94"/>
      <c r="K732" s="98"/>
      <c r="L732" s="82"/>
      <c r="M732" s="82"/>
      <c r="N732" s="82"/>
      <c r="O732" s="82"/>
      <c r="P732" s="82"/>
      <c r="Q732" s="82"/>
      <c r="R732" s="82"/>
      <c r="S732" s="82"/>
      <c r="T732" s="82"/>
      <c r="U732" s="82"/>
      <c r="V732" s="82"/>
      <c r="W732" s="82"/>
      <c r="X732" s="82"/>
      <c r="Y732" s="82"/>
      <c r="Z732" s="82"/>
      <c r="AA732" s="82"/>
      <c r="AB732" s="82"/>
      <c r="AC732" s="82"/>
      <c r="AD732" s="82"/>
      <c r="AE732" s="82"/>
      <c r="AF732" s="82"/>
      <c r="AG732" s="82"/>
      <c r="AH732" s="82"/>
      <c r="AI732" s="82"/>
      <c r="AJ732" s="82"/>
      <c r="AK732" s="82"/>
      <c r="AL732" s="82"/>
      <c r="AM732" s="82"/>
      <c r="AN732" s="82"/>
      <c r="AO732" s="82"/>
      <c r="AP732" s="82"/>
      <c r="AQ732" s="82"/>
      <c r="AR732" s="82"/>
      <c r="AS732" s="82"/>
      <c r="AT732" s="82"/>
      <c r="AU732" s="82"/>
      <c r="AV732" s="82"/>
      <c r="AW732" s="82"/>
      <c r="AX732" s="82"/>
      <c r="AY732" s="82"/>
    </row>
    <row r="733" spans="1:51" ht="13.2">
      <c r="A733" s="92"/>
      <c r="B733" s="92"/>
      <c r="C733" s="92"/>
      <c r="D733" s="92"/>
      <c r="E733" s="92"/>
      <c r="F733" s="92"/>
      <c r="G733" s="93"/>
      <c r="H733" s="93"/>
      <c r="I733" s="93"/>
      <c r="J733" s="94"/>
      <c r="K733" s="98"/>
      <c r="L733" s="82"/>
      <c r="M733" s="82"/>
      <c r="N733" s="82"/>
      <c r="O733" s="82"/>
      <c r="P733" s="82"/>
      <c r="Q733" s="82"/>
      <c r="R733" s="82"/>
      <c r="S733" s="82"/>
      <c r="T733" s="82"/>
      <c r="U733" s="82"/>
      <c r="V733" s="82"/>
      <c r="W733" s="82"/>
      <c r="X733" s="82"/>
      <c r="Y733" s="82"/>
      <c r="Z733" s="82"/>
      <c r="AA733" s="82"/>
      <c r="AB733" s="82"/>
      <c r="AC733" s="82"/>
      <c r="AD733" s="82"/>
      <c r="AE733" s="82"/>
      <c r="AF733" s="82"/>
      <c r="AG733" s="82"/>
      <c r="AH733" s="82"/>
      <c r="AI733" s="82"/>
      <c r="AJ733" s="82"/>
      <c r="AK733" s="82"/>
      <c r="AL733" s="82"/>
      <c r="AM733" s="82"/>
      <c r="AN733" s="82"/>
      <c r="AO733" s="82"/>
      <c r="AP733" s="82"/>
      <c r="AQ733" s="82"/>
      <c r="AR733" s="82"/>
      <c r="AS733" s="82"/>
      <c r="AT733" s="82"/>
      <c r="AU733" s="82"/>
      <c r="AV733" s="82"/>
      <c r="AW733" s="82"/>
      <c r="AX733" s="82"/>
      <c r="AY733" s="82"/>
    </row>
    <row r="734" spans="1:51" ht="13.2">
      <c r="A734" s="92"/>
      <c r="B734" s="92"/>
      <c r="C734" s="92"/>
      <c r="D734" s="92"/>
      <c r="E734" s="92"/>
      <c r="F734" s="92"/>
      <c r="G734" s="93"/>
      <c r="H734" s="93"/>
      <c r="I734" s="93"/>
      <c r="J734" s="94"/>
      <c r="K734" s="98"/>
      <c r="L734" s="82"/>
      <c r="M734" s="82"/>
      <c r="N734" s="82"/>
      <c r="O734" s="82"/>
      <c r="P734" s="82"/>
      <c r="Q734" s="82"/>
      <c r="R734" s="82"/>
      <c r="S734" s="82"/>
      <c r="T734" s="82"/>
      <c r="U734" s="82"/>
      <c r="V734" s="82"/>
      <c r="W734" s="82"/>
      <c r="X734" s="82"/>
      <c r="Y734" s="82"/>
      <c r="Z734" s="82"/>
      <c r="AA734" s="82"/>
      <c r="AB734" s="82"/>
      <c r="AC734" s="82"/>
      <c r="AD734" s="82"/>
      <c r="AE734" s="82"/>
      <c r="AF734" s="82"/>
      <c r="AG734" s="82"/>
      <c r="AH734" s="82"/>
      <c r="AI734" s="82"/>
      <c r="AJ734" s="82"/>
      <c r="AK734" s="82"/>
      <c r="AL734" s="82"/>
      <c r="AM734" s="82"/>
      <c r="AN734" s="82"/>
      <c r="AO734" s="82"/>
      <c r="AP734" s="82"/>
      <c r="AQ734" s="82"/>
      <c r="AR734" s="82"/>
      <c r="AS734" s="82"/>
      <c r="AT734" s="82"/>
      <c r="AU734" s="82"/>
      <c r="AV734" s="82"/>
      <c r="AW734" s="82"/>
      <c r="AX734" s="82"/>
      <c r="AY734" s="82"/>
    </row>
    <row r="735" spans="1:51" ht="13.2">
      <c r="A735" s="92"/>
      <c r="B735" s="92"/>
      <c r="C735" s="92"/>
      <c r="D735" s="92"/>
      <c r="E735" s="92"/>
      <c r="F735" s="92"/>
      <c r="G735" s="93"/>
      <c r="H735" s="93"/>
      <c r="I735" s="93"/>
      <c r="J735" s="94"/>
      <c r="K735" s="98"/>
      <c r="L735" s="82"/>
      <c r="M735" s="82"/>
      <c r="N735" s="82"/>
      <c r="O735" s="82"/>
      <c r="P735" s="82"/>
      <c r="Q735" s="82"/>
      <c r="R735" s="82"/>
      <c r="S735" s="82"/>
      <c r="T735" s="82"/>
      <c r="U735" s="82"/>
      <c r="V735" s="82"/>
      <c r="W735" s="82"/>
      <c r="X735" s="82"/>
      <c r="Y735" s="82"/>
      <c r="Z735" s="82"/>
      <c r="AA735" s="82"/>
      <c r="AB735" s="82"/>
      <c r="AC735" s="82"/>
      <c r="AD735" s="82"/>
      <c r="AE735" s="82"/>
      <c r="AF735" s="82"/>
      <c r="AG735" s="82"/>
      <c r="AH735" s="82"/>
      <c r="AI735" s="82"/>
      <c r="AJ735" s="82"/>
      <c r="AK735" s="82"/>
      <c r="AL735" s="82"/>
      <c r="AM735" s="82"/>
      <c r="AN735" s="82"/>
      <c r="AO735" s="82"/>
      <c r="AP735" s="82"/>
      <c r="AQ735" s="82"/>
      <c r="AR735" s="82"/>
      <c r="AS735" s="82"/>
      <c r="AT735" s="82"/>
      <c r="AU735" s="82"/>
      <c r="AV735" s="82"/>
      <c r="AW735" s="82"/>
      <c r="AX735" s="82"/>
      <c r="AY735" s="82"/>
    </row>
    <row r="736" spans="1:51" ht="13.2">
      <c r="A736" s="92"/>
      <c r="B736" s="92"/>
      <c r="C736" s="92"/>
      <c r="D736" s="92"/>
      <c r="E736" s="92"/>
      <c r="F736" s="92"/>
      <c r="G736" s="93"/>
      <c r="H736" s="93"/>
      <c r="I736" s="93"/>
      <c r="J736" s="94"/>
      <c r="K736" s="98"/>
      <c r="L736" s="82"/>
      <c r="M736" s="82"/>
      <c r="N736" s="82"/>
      <c r="O736" s="82"/>
      <c r="P736" s="82"/>
      <c r="Q736" s="82"/>
      <c r="R736" s="82"/>
      <c r="S736" s="82"/>
      <c r="T736" s="82"/>
      <c r="U736" s="82"/>
      <c r="V736" s="82"/>
      <c r="W736" s="82"/>
      <c r="X736" s="82"/>
      <c r="Y736" s="82"/>
      <c r="Z736" s="82"/>
      <c r="AA736" s="82"/>
      <c r="AB736" s="82"/>
      <c r="AC736" s="82"/>
      <c r="AD736" s="82"/>
      <c r="AE736" s="82"/>
      <c r="AF736" s="82"/>
      <c r="AG736" s="82"/>
      <c r="AH736" s="82"/>
      <c r="AI736" s="82"/>
      <c r="AJ736" s="82"/>
      <c r="AK736" s="82"/>
      <c r="AL736" s="82"/>
      <c r="AM736" s="82"/>
      <c r="AN736" s="82"/>
      <c r="AO736" s="82"/>
      <c r="AP736" s="82"/>
      <c r="AQ736" s="82"/>
      <c r="AR736" s="82"/>
      <c r="AS736" s="82"/>
      <c r="AT736" s="82"/>
      <c r="AU736" s="82"/>
      <c r="AV736" s="82"/>
      <c r="AW736" s="82"/>
      <c r="AX736" s="82"/>
      <c r="AY736" s="82"/>
    </row>
    <row r="737" spans="1:51" ht="13.2">
      <c r="A737" s="92"/>
      <c r="B737" s="92"/>
      <c r="C737" s="92"/>
      <c r="D737" s="92"/>
      <c r="E737" s="92"/>
      <c r="F737" s="92"/>
      <c r="G737" s="93"/>
      <c r="H737" s="93"/>
      <c r="I737" s="93"/>
      <c r="J737" s="94"/>
      <c r="K737" s="98"/>
      <c r="L737" s="82"/>
      <c r="M737" s="82"/>
      <c r="N737" s="82"/>
      <c r="O737" s="82"/>
      <c r="P737" s="82"/>
      <c r="Q737" s="82"/>
      <c r="R737" s="82"/>
      <c r="S737" s="82"/>
      <c r="T737" s="82"/>
      <c r="U737" s="82"/>
      <c r="V737" s="82"/>
      <c r="W737" s="82"/>
      <c r="X737" s="82"/>
      <c r="Y737" s="82"/>
      <c r="Z737" s="82"/>
      <c r="AA737" s="82"/>
      <c r="AB737" s="82"/>
      <c r="AC737" s="82"/>
      <c r="AD737" s="82"/>
      <c r="AE737" s="82"/>
      <c r="AF737" s="82"/>
      <c r="AG737" s="82"/>
      <c r="AH737" s="82"/>
      <c r="AI737" s="82"/>
      <c r="AJ737" s="82"/>
      <c r="AK737" s="82"/>
      <c r="AL737" s="82"/>
      <c r="AM737" s="82"/>
      <c r="AN737" s="82"/>
      <c r="AO737" s="82"/>
      <c r="AP737" s="82"/>
      <c r="AQ737" s="82"/>
      <c r="AR737" s="82"/>
      <c r="AS737" s="82"/>
      <c r="AT737" s="82"/>
      <c r="AU737" s="82"/>
      <c r="AV737" s="82"/>
      <c r="AW737" s="82"/>
      <c r="AX737" s="82"/>
      <c r="AY737" s="82"/>
    </row>
    <row r="738" spans="1:51" ht="13.2">
      <c r="A738" s="92"/>
      <c r="B738" s="92"/>
      <c r="C738" s="92"/>
      <c r="D738" s="92"/>
      <c r="E738" s="92"/>
      <c r="F738" s="92"/>
      <c r="G738" s="93"/>
      <c r="H738" s="93"/>
      <c r="I738" s="93"/>
      <c r="J738" s="94"/>
      <c r="K738" s="98"/>
      <c r="L738" s="82"/>
      <c r="M738" s="82"/>
      <c r="N738" s="82"/>
      <c r="O738" s="82"/>
      <c r="P738" s="82"/>
      <c r="Q738" s="82"/>
      <c r="R738" s="82"/>
      <c r="S738" s="82"/>
      <c r="T738" s="82"/>
      <c r="U738" s="82"/>
      <c r="V738" s="82"/>
      <c r="W738" s="82"/>
      <c r="X738" s="82"/>
      <c r="Y738" s="82"/>
      <c r="Z738" s="82"/>
      <c r="AA738" s="82"/>
      <c r="AB738" s="82"/>
      <c r="AC738" s="82"/>
      <c r="AD738" s="82"/>
      <c r="AE738" s="82"/>
      <c r="AF738" s="82"/>
      <c r="AG738" s="82"/>
      <c r="AH738" s="82"/>
      <c r="AI738" s="82"/>
      <c r="AJ738" s="82"/>
      <c r="AK738" s="82"/>
      <c r="AL738" s="82"/>
      <c r="AM738" s="82"/>
      <c r="AN738" s="82"/>
      <c r="AO738" s="82"/>
      <c r="AP738" s="82"/>
      <c r="AQ738" s="82"/>
      <c r="AR738" s="82"/>
      <c r="AS738" s="82"/>
      <c r="AT738" s="82"/>
      <c r="AU738" s="82"/>
      <c r="AV738" s="82"/>
      <c r="AW738" s="82"/>
      <c r="AX738" s="82"/>
      <c r="AY738" s="82"/>
    </row>
    <row r="739" spans="1:51" ht="13.2">
      <c r="A739" s="92"/>
      <c r="B739" s="92"/>
      <c r="C739" s="92"/>
      <c r="D739" s="92"/>
      <c r="E739" s="92"/>
      <c r="F739" s="92"/>
      <c r="G739" s="93"/>
      <c r="H739" s="93"/>
      <c r="I739" s="93"/>
      <c r="J739" s="94"/>
      <c r="K739" s="98"/>
      <c r="L739" s="82"/>
      <c r="M739" s="82"/>
      <c r="N739" s="82"/>
      <c r="O739" s="82"/>
      <c r="P739" s="82"/>
      <c r="Q739" s="82"/>
      <c r="R739" s="82"/>
      <c r="S739" s="82"/>
      <c r="T739" s="82"/>
      <c r="U739" s="82"/>
      <c r="V739" s="82"/>
      <c r="W739" s="82"/>
      <c r="X739" s="82"/>
      <c r="Y739" s="82"/>
      <c r="Z739" s="82"/>
      <c r="AA739" s="82"/>
      <c r="AB739" s="82"/>
      <c r="AC739" s="82"/>
      <c r="AD739" s="82"/>
      <c r="AE739" s="82"/>
      <c r="AF739" s="82"/>
      <c r="AG739" s="82"/>
      <c r="AH739" s="82"/>
      <c r="AI739" s="82"/>
      <c r="AJ739" s="82"/>
      <c r="AK739" s="82"/>
      <c r="AL739" s="82"/>
      <c r="AM739" s="82"/>
      <c r="AN739" s="82"/>
      <c r="AO739" s="82"/>
      <c r="AP739" s="82"/>
      <c r="AQ739" s="82"/>
      <c r="AR739" s="82"/>
      <c r="AS739" s="82"/>
      <c r="AT739" s="82"/>
      <c r="AU739" s="82"/>
      <c r="AV739" s="82"/>
      <c r="AW739" s="82"/>
      <c r="AX739" s="82"/>
      <c r="AY739" s="82"/>
    </row>
    <row r="740" spans="1:51" ht="13.2">
      <c r="A740" s="92"/>
      <c r="B740" s="92"/>
      <c r="C740" s="92"/>
      <c r="D740" s="92"/>
      <c r="E740" s="92"/>
      <c r="F740" s="92"/>
      <c r="G740" s="93"/>
      <c r="H740" s="93"/>
      <c r="I740" s="93"/>
      <c r="J740" s="94"/>
      <c r="K740" s="98"/>
      <c r="L740" s="82"/>
      <c r="M740" s="82"/>
      <c r="N740" s="82"/>
      <c r="O740" s="82"/>
      <c r="P740" s="82"/>
      <c r="Q740" s="82"/>
      <c r="R740" s="82"/>
      <c r="S740" s="82"/>
      <c r="T740" s="82"/>
      <c r="U740" s="82"/>
      <c r="V740" s="82"/>
      <c r="W740" s="82"/>
      <c r="X740" s="82"/>
      <c r="Y740" s="82"/>
      <c r="Z740" s="82"/>
      <c r="AA740" s="82"/>
      <c r="AB740" s="82"/>
      <c r="AC740" s="82"/>
      <c r="AD740" s="82"/>
      <c r="AE740" s="82"/>
      <c r="AF740" s="82"/>
      <c r="AG740" s="82"/>
      <c r="AH740" s="82"/>
      <c r="AI740" s="82"/>
      <c r="AJ740" s="82"/>
      <c r="AK740" s="82"/>
      <c r="AL740" s="82"/>
      <c r="AM740" s="82"/>
      <c r="AN740" s="82"/>
      <c r="AO740" s="82"/>
      <c r="AP740" s="82"/>
      <c r="AQ740" s="82"/>
      <c r="AR740" s="82"/>
      <c r="AS740" s="82"/>
      <c r="AT740" s="82"/>
      <c r="AU740" s="82"/>
      <c r="AV740" s="82"/>
      <c r="AW740" s="82"/>
      <c r="AX740" s="82"/>
      <c r="AY740" s="82"/>
    </row>
    <row r="741" spans="1:51" ht="13.2">
      <c r="A741" s="92"/>
      <c r="B741" s="92"/>
      <c r="C741" s="92"/>
      <c r="D741" s="92"/>
      <c r="E741" s="92"/>
      <c r="F741" s="92"/>
      <c r="G741" s="93"/>
      <c r="H741" s="93"/>
      <c r="I741" s="93"/>
      <c r="J741" s="94"/>
      <c r="K741" s="98"/>
      <c r="L741" s="82"/>
      <c r="M741" s="82"/>
      <c r="N741" s="82"/>
      <c r="O741" s="82"/>
      <c r="P741" s="82"/>
      <c r="Q741" s="82"/>
      <c r="R741" s="82"/>
      <c r="S741" s="82"/>
      <c r="T741" s="82"/>
      <c r="U741" s="82"/>
      <c r="V741" s="82"/>
      <c r="W741" s="82"/>
      <c r="X741" s="82"/>
      <c r="Y741" s="82"/>
      <c r="Z741" s="82"/>
      <c r="AA741" s="82"/>
      <c r="AB741" s="82"/>
      <c r="AC741" s="82"/>
      <c r="AD741" s="82"/>
      <c r="AE741" s="82"/>
      <c r="AF741" s="82"/>
      <c r="AG741" s="82"/>
      <c r="AH741" s="82"/>
      <c r="AI741" s="82"/>
      <c r="AJ741" s="82"/>
      <c r="AK741" s="82"/>
      <c r="AL741" s="82"/>
      <c r="AM741" s="82"/>
      <c r="AN741" s="82"/>
      <c r="AO741" s="82"/>
      <c r="AP741" s="82"/>
      <c r="AQ741" s="82"/>
      <c r="AR741" s="82"/>
      <c r="AS741" s="82"/>
      <c r="AT741" s="82"/>
      <c r="AU741" s="82"/>
      <c r="AV741" s="82"/>
      <c r="AW741" s="82"/>
      <c r="AX741" s="82"/>
      <c r="AY741" s="82"/>
    </row>
    <row r="742" spans="1:51" ht="13.2">
      <c r="A742" s="92"/>
      <c r="B742" s="92"/>
      <c r="C742" s="92"/>
      <c r="D742" s="92"/>
      <c r="E742" s="92"/>
      <c r="F742" s="92"/>
      <c r="G742" s="93"/>
      <c r="H742" s="93"/>
      <c r="I742" s="93"/>
      <c r="J742" s="94"/>
      <c r="K742" s="98"/>
      <c r="L742" s="82"/>
      <c r="M742" s="82"/>
      <c r="N742" s="82"/>
      <c r="O742" s="82"/>
      <c r="P742" s="82"/>
      <c r="Q742" s="82"/>
      <c r="R742" s="82"/>
      <c r="S742" s="82"/>
      <c r="T742" s="82"/>
      <c r="U742" s="82"/>
      <c r="V742" s="82"/>
      <c r="W742" s="82"/>
      <c r="X742" s="82"/>
      <c r="Y742" s="82"/>
      <c r="Z742" s="82"/>
      <c r="AA742" s="82"/>
      <c r="AB742" s="82"/>
      <c r="AC742" s="82"/>
      <c r="AD742" s="82"/>
      <c r="AE742" s="82"/>
      <c r="AF742" s="82"/>
      <c r="AG742" s="82"/>
      <c r="AH742" s="82"/>
      <c r="AI742" s="82"/>
      <c r="AJ742" s="82"/>
      <c r="AK742" s="82"/>
      <c r="AL742" s="82"/>
      <c r="AM742" s="82"/>
      <c r="AN742" s="82"/>
      <c r="AO742" s="82"/>
      <c r="AP742" s="82"/>
      <c r="AQ742" s="82"/>
      <c r="AR742" s="82"/>
      <c r="AS742" s="82"/>
      <c r="AT742" s="82"/>
      <c r="AU742" s="82"/>
      <c r="AV742" s="82"/>
      <c r="AW742" s="82"/>
      <c r="AX742" s="82"/>
      <c r="AY742" s="82"/>
    </row>
    <row r="743" spans="1:51" ht="13.2">
      <c r="A743" s="92"/>
      <c r="B743" s="92"/>
      <c r="C743" s="92"/>
      <c r="D743" s="92"/>
      <c r="E743" s="92"/>
      <c r="F743" s="92"/>
      <c r="G743" s="93"/>
      <c r="H743" s="93"/>
      <c r="I743" s="93"/>
      <c r="J743" s="94"/>
      <c r="K743" s="98"/>
      <c r="L743" s="82"/>
      <c r="M743" s="82"/>
      <c r="N743" s="82"/>
      <c r="O743" s="82"/>
      <c r="P743" s="82"/>
      <c r="Q743" s="82"/>
      <c r="R743" s="82"/>
      <c r="S743" s="82"/>
      <c r="T743" s="82"/>
      <c r="U743" s="82"/>
      <c r="V743" s="82"/>
      <c r="W743" s="82"/>
      <c r="X743" s="82"/>
      <c r="Y743" s="82"/>
      <c r="Z743" s="82"/>
      <c r="AA743" s="82"/>
      <c r="AB743" s="82"/>
      <c r="AC743" s="82"/>
      <c r="AD743" s="82"/>
      <c r="AE743" s="82"/>
      <c r="AF743" s="82"/>
      <c r="AG743" s="82"/>
      <c r="AH743" s="82"/>
      <c r="AI743" s="82"/>
      <c r="AJ743" s="82"/>
      <c r="AK743" s="82"/>
      <c r="AL743" s="82"/>
      <c r="AM743" s="82"/>
      <c r="AN743" s="82"/>
      <c r="AO743" s="82"/>
      <c r="AP743" s="82"/>
      <c r="AQ743" s="82"/>
      <c r="AR743" s="82"/>
      <c r="AS743" s="82"/>
      <c r="AT743" s="82"/>
      <c r="AU743" s="82"/>
      <c r="AV743" s="82"/>
      <c r="AW743" s="82"/>
      <c r="AX743" s="82"/>
      <c r="AY743" s="82"/>
    </row>
    <row r="744" spans="1:51" ht="13.2">
      <c r="A744" s="92"/>
      <c r="B744" s="92"/>
      <c r="C744" s="92"/>
      <c r="D744" s="92"/>
      <c r="E744" s="92"/>
      <c r="F744" s="92"/>
      <c r="G744" s="93"/>
      <c r="H744" s="93"/>
      <c r="I744" s="93"/>
      <c r="J744" s="94"/>
      <c r="K744" s="98"/>
      <c r="L744" s="82"/>
      <c r="M744" s="82"/>
      <c r="N744" s="82"/>
      <c r="O744" s="82"/>
      <c r="P744" s="82"/>
      <c r="Q744" s="82"/>
      <c r="R744" s="82"/>
      <c r="S744" s="82"/>
      <c r="T744" s="82"/>
      <c r="U744" s="82"/>
      <c r="V744" s="82"/>
      <c r="W744" s="82"/>
      <c r="X744" s="82"/>
      <c r="Y744" s="82"/>
      <c r="Z744" s="82"/>
      <c r="AA744" s="82"/>
      <c r="AB744" s="82"/>
      <c r="AC744" s="82"/>
      <c r="AD744" s="82"/>
      <c r="AE744" s="82"/>
      <c r="AF744" s="82"/>
      <c r="AG744" s="82"/>
      <c r="AH744" s="82"/>
      <c r="AI744" s="82"/>
      <c r="AJ744" s="82"/>
      <c r="AK744" s="82"/>
      <c r="AL744" s="82"/>
      <c r="AM744" s="82"/>
      <c r="AN744" s="82"/>
      <c r="AO744" s="82"/>
      <c r="AP744" s="82"/>
      <c r="AQ744" s="82"/>
      <c r="AR744" s="82"/>
      <c r="AS744" s="82"/>
      <c r="AT744" s="82"/>
      <c r="AU744" s="82"/>
      <c r="AV744" s="82"/>
      <c r="AW744" s="82"/>
      <c r="AX744" s="82"/>
      <c r="AY744" s="82"/>
    </row>
    <row r="745" spans="1:51" ht="13.2">
      <c r="A745" s="92"/>
      <c r="B745" s="92"/>
      <c r="C745" s="92"/>
      <c r="D745" s="92"/>
      <c r="E745" s="92"/>
      <c r="F745" s="92"/>
      <c r="G745" s="93"/>
      <c r="H745" s="93"/>
      <c r="I745" s="93"/>
      <c r="J745" s="94"/>
      <c r="K745" s="98"/>
      <c r="L745" s="82"/>
      <c r="M745" s="82"/>
      <c r="N745" s="82"/>
      <c r="O745" s="82"/>
      <c r="P745" s="82"/>
      <c r="Q745" s="82"/>
      <c r="R745" s="82"/>
      <c r="S745" s="82"/>
      <c r="T745" s="82"/>
      <c r="U745" s="82"/>
      <c r="V745" s="82"/>
      <c r="W745" s="82"/>
      <c r="X745" s="82"/>
      <c r="Y745" s="82"/>
      <c r="Z745" s="82"/>
      <c r="AA745" s="82"/>
      <c r="AB745" s="82"/>
      <c r="AC745" s="82"/>
      <c r="AD745" s="82"/>
      <c r="AE745" s="82"/>
      <c r="AF745" s="82"/>
      <c r="AG745" s="82"/>
      <c r="AH745" s="82"/>
      <c r="AI745" s="82"/>
      <c r="AJ745" s="82"/>
      <c r="AK745" s="82"/>
      <c r="AL745" s="82"/>
      <c r="AM745" s="82"/>
      <c r="AN745" s="82"/>
      <c r="AO745" s="82"/>
      <c r="AP745" s="82"/>
      <c r="AQ745" s="82"/>
      <c r="AR745" s="82"/>
      <c r="AS745" s="82"/>
      <c r="AT745" s="82"/>
      <c r="AU745" s="82"/>
      <c r="AV745" s="82"/>
      <c r="AW745" s="82"/>
      <c r="AX745" s="82"/>
      <c r="AY745" s="82"/>
    </row>
    <row r="746" spans="1:51" ht="13.2">
      <c r="A746" s="92"/>
      <c r="B746" s="92"/>
      <c r="C746" s="92"/>
      <c r="D746" s="92"/>
      <c r="E746" s="92"/>
      <c r="F746" s="92"/>
      <c r="G746" s="93"/>
      <c r="H746" s="93"/>
      <c r="I746" s="93"/>
      <c r="J746" s="94"/>
      <c r="K746" s="98"/>
      <c r="L746" s="82"/>
      <c r="M746" s="82"/>
      <c r="N746" s="82"/>
      <c r="O746" s="82"/>
      <c r="P746" s="82"/>
      <c r="Q746" s="82"/>
      <c r="R746" s="82"/>
      <c r="S746" s="82"/>
      <c r="T746" s="82"/>
      <c r="U746" s="82"/>
      <c r="V746" s="82"/>
      <c r="W746" s="82"/>
      <c r="X746" s="82"/>
      <c r="Y746" s="82"/>
      <c r="Z746" s="82"/>
      <c r="AA746" s="82"/>
      <c r="AB746" s="82"/>
      <c r="AC746" s="82"/>
      <c r="AD746" s="82"/>
      <c r="AE746" s="82"/>
      <c r="AF746" s="82"/>
      <c r="AG746" s="82"/>
      <c r="AH746" s="82"/>
      <c r="AI746" s="82"/>
      <c r="AJ746" s="82"/>
      <c r="AK746" s="82"/>
      <c r="AL746" s="82"/>
      <c r="AM746" s="82"/>
      <c r="AN746" s="82"/>
      <c r="AO746" s="82"/>
      <c r="AP746" s="82"/>
      <c r="AQ746" s="82"/>
      <c r="AR746" s="82"/>
      <c r="AS746" s="82"/>
      <c r="AT746" s="82"/>
      <c r="AU746" s="82"/>
      <c r="AV746" s="82"/>
      <c r="AW746" s="82"/>
      <c r="AX746" s="82"/>
      <c r="AY746" s="82"/>
    </row>
    <row r="747" spans="1:51" ht="13.2">
      <c r="A747" s="92"/>
      <c r="B747" s="92"/>
      <c r="C747" s="92"/>
      <c r="D747" s="92"/>
      <c r="E747" s="92"/>
      <c r="F747" s="92"/>
      <c r="G747" s="93"/>
      <c r="H747" s="93"/>
      <c r="I747" s="93"/>
      <c r="J747" s="94"/>
      <c r="K747" s="98"/>
      <c r="L747" s="82"/>
      <c r="M747" s="82"/>
      <c r="N747" s="82"/>
      <c r="O747" s="82"/>
      <c r="P747" s="82"/>
      <c r="Q747" s="82"/>
      <c r="R747" s="82"/>
      <c r="S747" s="82"/>
      <c r="T747" s="82"/>
      <c r="U747" s="82"/>
      <c r="V747" s="82"/>
      <c r="W747" s="82"/>
      <c r="X747" s="82"/>
      <c r="Y747" s="82"/>
      <c r="Z747" s="82"/>
      <c r="AA747" s="82"/>
      <c r="AB747" s="82"/>
      <c r="AC747" s="82"/>
      <c r="AD747" s="82"/>
      <c r="AE747" s="82"/>
      <c r="AF747" s="82"/>
      <c r="AG747" s="82"/>
      <c r="AH747" s="82"/>
      <c r="AI747" s="82"/>
      <c r="AJ747" s="82"/>
      <c r="AK747" s="82"/>
      <c r="AL747" s="82"/>
      <c r="AM747" s="82"/>
      <c r="AN747" s="82"/>
      <c r="AO747" s="82"/>
      <c r="AP747" s="82"/>
      <c r="AQ747" s="82"/>
      <c r="AR747" s="82"/>
      <c r="AS747" s="82"/>
      <c r="AT747" s="82"/>
      <c r="AU747" s="82"/>
      <c r="AV747" s="82"/>
      <c r="AW747" s="82"/>
      <c r="AX747" s="82"/>
      <c r="AY747" s="82"/>
    </row>
    <row r="748" spans="1:51" ht="13.2">
      <c r="A748" s="92"/>
      <c r="B748" s="92"/>
      <c r="C748" s="92"/>
      <c r="D748" s="92"/>
      <c r="E748" s="92"/>
      <c r="F748" s="92"/>
      <c r="G748" s="93"/>
      <c r="H748" s="93"/>
      <c r="I748" s="93"/>
      <c r="J748" s="94"/>
      <c r="K748" s="98"/>
      <c r="L748" s="82"/>
      <c r="M748" s="82"/>
      <c r="N748" s="82"/>
      <c r="O748" s="82"/>
      <c r="P748" s="82"/>
      <c r="Q748" s="82"/>
      <c r="R748" s="82"/>
      <c r="S748" s="82"/>
      <c r="T748" s="82"/>
      <c r="U748" s="82"/>
      <c r="V748" s="82"/>
      <c r="W748" s="82"/>
      <c r="X748" s="82"/>
      <c r="Y748" s="82"/>
      <c r="Z748" s="82"/>
      <c r="AA748" s="82"/>
      <c r="AB748" s="82"/>
      <c r="AC748" s="82"/>
      <c r="AD748" s="82"/>
      <c r="AE748" s="82"/>
      <c r="AF748" s="82"/>
      <c r="AG748" s="82"/>
      <c r="AH748" s="82"/>
      <c r="AI748" s="82"/>
      <c r="AJ748" s="82"/>
      <c r="AK748" s="82"/>
      <c r="AL748" s="82"/>
      <c r="AM748" s="82"/>
      <c r="AN748" s="82"/>
      <c r="AO748" s="82"/>
      <c r="AP748" s="82"/>
      <c r="AQ748" s="82"/>
      <c r="AR748" s="82"/>
      <c r="AS748" s="82"/>
      <c r="AT748" s="82"/>
      <c r="AU748" s="82"/>
      <c r="AV748" s="82"/>
      <c r="AW748" s="82"/>
      <c r="AX748" s="82"/>
      <c r="AY748" s="82"/>
    </row>
    <row r="749" spans="1:51" ht="13.2">
      <c r="A749" s="92"/>
      <c r="B749" s="92"/>
      <c r="C749" s="92"/>
      <c r="D749" s="92"/>
      <c r="E749" s="92"/>
      <c r="F749" s="92"/>
      <c r="G749" s="93"/>
      <c r="H749" s="93"/>
      <c r="I749" s="93"/>
      <c r="J749" s="94"/>
      <c r="K749" s="98"/>
      <c r="L749" s="82"/>
      <c r="M749" s="82"/>
      <c r="N749" s="82"/>
      <c r="O749" s="82"/>
      <c r="P749" s="82"/>
      <c r="Q749" s="82"/>
      <c r="R749" s="82"/>
      <c r="S749" s="82"/>
      <c r="T749" s="82"/>
      <c r="U749" s="82"/>
      <c r="V749" s="82"/>
      <c r="W749" s="82"/>
      <c r="X749" s="82"/>
      <c r="Y749" s="82"/>
      <c r="Z749" s="82"/>
      <c r="AA749" s="82"/>
      <c r="AB749" s="82"/>
      <c r="AC749" s="82"/>
      <c r="AD749" s="82"/>
      <c r="AE749" s="82"/>
      <c r="AF749" s="82"/>
      <c r="AG749" s="82"/>
      <c r="AH749" s="82"/>
      <c r="AI749" s="82"/>
      <c r="AJ749" s="82"/>
      <c r="AK749" s="82"/>
      <c r="AL749" s="82"/>
      <c r="AM749" s="82"/>
      <c r="AN749" s="82"/>
      <c r="AO749" s="82"/>
      <c r="AP749" s="82"/>
      <c r="AQ749" s="82"/>
      <c r="AR749" s="82"/>
      <c r="AS749" s="82"/>
      <c r="AT749" s="82"/>
      <c r="AU749" s="82"/>
      <c r="AV749" s="82"/>
      <c r="AW749" s="82"/>
      <c r="AX749" s="82"/>
      <c r="AY749" s="82"/>
    </row>
    <row r="750" spans="1:51" ht="13.2">
      <c r="A750" s="92"/>
      <c r="B750" s="92"/>
      <c r="C750" s="92"/>
      <c r="D750" s="92"/>
      <c r="E750" s="92"/>
      <c r="F750" s="92"/>
      <c r="G750" s="93"/>
      <c r="H750" s="93"/>
      <c r="I750" s="93"/>
      <c r="J750" s="94"/>
      <c r="K750" s="98"/>
      <c r="L750" s="82"/>
      <c r="M750" s="82"/>
      <c r="N750" s="82"/>
      <c r="O750" s="82"/>
      <c r="P750" s="82"/>
      <c r="Q750" s="82"/>
      <c r="R750" s="82"/>
      <c r="S750" s="82"/>
      <c r="T750" s="82"/>
      <c r="U750" s="82"/>
      <c r="V750" s="82"/>
      <c r="W750" s="82"/>
      <c r="X750" s="82"/>
      <c r="Y750" s="82"/>
      <c r="Z750" s="82"/>
      <c r="AA750" s="82"/>
      <c r="AB750" s="82"/>
      <c r="AC750" s="82"/>
      <c r="AD750" s="82"/>
      <c r="AE750" s="82"/>
      <c r="AF750" s="82"/>
      <c r="AG750" s="82"/>
      <c r="AH750" s="82"/>
      <c r="AI750" s="82"/>
      <c r="AJ750" s="82"/>
      <c r="AK750" s="82"/>
      <c r="AL750" s="82"/>
      <c r="AM750" s="82"/>
      <c r="AN750" s="82"/>
      <c r="AO750" s="82"/>
      <c r="AP750" s="82"/>
      <c r="AQ750" s="82"/>
      <c r="AR750" s="82"/>
      <c r="AS750" s="82"/>
      <c r="AT750" s="82"/>
      <c r="AU750" s="82"/>
      <c r="AV750" s="82"/>
      <c r="AW750" s="82"/>
      <c r="AX750" s="82"/>
      <c r="AY750" s="82"/>
    </row>
    <row r="751" spans="1:51" ht="13.2">
      <c r="A751" s="92"/>
      <c r="B751" s="92"/>
      <c r="C751" s="92"/>
      <c r="D751" s="92"/>
      <c r="E751" s="92"/>
      <c r="F751" s="92"/>
      <c r="G751" s="93"/>
      <c r="H751" s="93"/>
      <c r="I751" s="93"/>
      <c r="J751" s="94"/>
      <c r="K751" s="98"/>
      <c r="L751" s="82"/>
      <c r="M751" s="82"/>
      <c r="N751" s="82"/>
      <c r="O751" s="82"/>
      <c r="P751" s="82"/>
      <c r="Q751" s="82"/>
      <c r="R751" s="82"/>
      <c r="S751" s="82"/>
      <c r="T751" s="82"/>
      <c r="U751" s="82"/>
      <c r="V751" s="82"/>
      <c r="W751" s="82"/>
      <c r="X751" s="82"/>
      <c r="Y751" s="82"/>
      <c r="Z751" s="82"/>
      <c r="AA751" s="82"/>
      <c r="AB751" s="82"/>
      <c r="AC751" s="82"/>
      <c r="AD751" s="82"/>
      <c r="AE751" s="82"/>
      <c r="AF751" s="82"/>
      <c r="AG751" s="82"/>
      <c r="AH751" s="82"/>
      <c r="AI751" s="82"/>
      <c r="AJ751" s="82"/>
      <c r="AK751" s="82"/>
      <c r="AL751" s="82"/>
      <c r="AM751" s="82"/>
      <c r="AN751" s="82"/>
      <c r="AO751" s="82"/>
      <c r="AP751" s="82"/>
      <c r="AQ751" s="82"/>
      <c r="AR751" s="82"/>
      <c r="AS751" s="82"/>
      <c r="AT751" s="82"/>
      <c r="AU751" s="82"/>
      <c r="AV751" s="82"/>
      <c r="AW751" s="82"/>
      <c r="AX751" s="82"/>
      <c r="AY751" s="82"/>
    </row>
    <row r="752" spans="1:51" ht="13.2">
      <c r="A752" s="92"/>
      <c r="B752" s="92"/>
      <c r="C752" s="92"/>
      <c r="D752" s="92"/>
      <c r="E752" s="92"/>
      <c r="F752" s="92"/>
      <c r="G752" s="93"/>
      <c r="H752" s="93"/>
      <c r="I752" s="93"/>
      <c r="J752" s="94"/>
      <c r="K752" s="98"/>
      <c r="L752" s="82"/>
      <c r="M752" s="82"/>
      <c r="N752" s="82"/>
      <c r="O752" s="82"/>
      <c r="P752" s="82"/>
      <c r="Q752" s="82"/>
      <c r="R752" s="82"/>
      <c r="S752" s="82"/>
      <c r="T752" s="82"/>
      <c r="U752" s="82"/>
      <c r="V752" s="82"/>
      <c r="W752" s="82"/>
      <c r="X752" s="82"/>
      <c r="Y752" s="82"/>
      <c r="Z752" s="82"/>
      <c r="AA752" s="82"/>
      <c r="AB752" s="82"/>
      <c r="AC752" s="82"/>
      <c r="AD752" s="82"/>
      <c r="AE752" s="82"/>
      <c r="AF752" s="82"/>
      <c r="AG752" s="82"/>
      <c r="AH752" s="82"/>
      <c r="AI752" s="82"/>
      <c r="AJ752" s="82"/>
      <c r="AK752" s="82"/>
      <c r="AL752" s="82"/>
      <c r="AM752" s="82"/>
      <c r="AN752" s="82"/>
      <c r="AO752" s="82"/>
      <c r="AP752" s="82"/>
      <c r="AQ752" s="82"/>
      <c r="AR752" s="82"/>
      <c r="AS752" s="82"/>
      <c r="AT752" s="82"/>
      <c r="AU752" s="82"/>
      <c r="AV752" s="82"/>
      <c r="AW752" s="82"/>
      <c r="AX752" s="82"/>
      <c r="AY752" s="82"/>
    </row>
    <row r="753" spans="1:51" ht="13.2">
      <c r="A753" s="92"/>
      <c r="B753" s="92"/>
      <c r="C753" s="92"/>
      <c r="D753" s="92"/>
      <c r="E753" s="92"/>
      <c r="F753" s="92"/>
      <c r="G753" s="93"/>
      <c r="H753" s="93"/>
      <c r="I753" s="93"/>
      <c r="J753" s="94"/>
      <c r="K753" s="98"/>
      <c r="L753" s="82"/>
      <c r="M753" s="82"/>
      <c r="N753" s="82"/>
      <c r="O753" s="82"/>
      <c r="P753" s="82"/>
      <c r="Q753" s="82"/>
      <c r="R753" s="82"/>
      <c r="S753" s="82"/>
      <c r="T753" s="82"/>
      <c r="U753" s="82"/>
      <c r="V753" s="82"/>
      <c r="W753" s="82"/>
      <c r="X753" s="82"/>
      <c r="Y753" s="82"/>
      <c r="Z753" s="82"/>
      <c r="AA753" s="82"/>
      <c r="AB753" s="82"/>
      <c r="AC753" s="82"/>
      <c r="AD753" s="82"/>
      <c r="AE753" s="82"/>
      <c r="AF753" s="82"/>
      <c r="AG753" s="82"/>
      <c r="AH753" s="82"/>
      <c r="AI753" s="82"/>
      <c r="AJ753" s="82"/>
      <c r="AK753" s="82"/>
      <c r="AL753" s="82"/>
      <c r="AM753" s="82"/>
      <c r="AN753" s="82"/>
      <c r="AO753" s="82"/>
      <c r="AP753" s="82"/>
      <c r="AQ753" s="82"/>
      <c r="AR753" s="82"/>
      <c r="AS753" s="82"/>
      <c r="AT753" s="82"/>
      <c r="AU753" s="82"/>
      <c r="AV753" s="82"/>
      <c r="AW753" s="82"/>
      <c r="AX753" s="82"/>
      <c r="AY753" s="82"/>
    </row>
    <row r="754" spans="1:51" ht="13.2">
      <c r="A754" s="92"/>
      <c r="B754" s="92"/>
      <c r="C754" s="92"/>
      <c r="D754" s="92"/>
      <c r="E754" s="92"/>
      <c r="F754" s="92"/>
      <c r="G754" s="93"/>
      <c r="H754" s="93"/>
      <c r="I754" s="93"/>
      <c r="J754" s="94"/>
      <c r="K754" s="98"/>
      <c r="L754" s="82"/>
      <c r="M754" s="82"/>
      <c r="N754" s="82"/>
      <c r="O754" s="82"/>
      <c r="P754" s="82"/>
      <c r="Q754" s="82"/>
      <c r="R754" s="82"/>
      <c r="S754" s="82"/>
      <c r="T754" s="82"/>
      <c r="U754" s="82"/>
      <c r="V754" s="82"/>
      <c r="W754" s="82"/>
      <c r="X754" s="82"/>
      <c r="Y754" s="82"/>
      <c r="Z754" s="82"/>
      <c r="AA754" s="82"/>
      <c r="AB754" s="82"/>
      <c r="AC754" s="82"/>
      <c r="AD754" s="82"/>
      <c r="AE754" s="82"/>
      <c r="AF754" s="82"/>
      <c r="AG754" s="82"/>
      <c r="AH754" s="82"/>
      <c r="AI754" s="82"/>
      <c r="AJ754" s="82"/>
      <c r="AK754" s="82"/>
      <c r="AL754" s="82"/>
      <c r="AM754" s="82"/>
      <c r="AN754" s="82"/>
      <c r="AO754" s="82"/>
      <c r="AP754" s="82"/>
      <c r="AQ754" s="82"/>
      <c r="AR754" s="82"/>
      <c r="AS754" s="82"/>
      <c r="AT754" s="82"/>
      <c r="AU754" s="82"/>
      <c r="AV754" s="82"/>
      <c r="AW754" s="82"/>
      <c r="AX754" s="82"/>
      <c r="AY754" s="82"/>
    </row>
    <row r="755" spans="1:51" ht="13.2">
      <c r="A755" s="92"/>
      <c r="B755" s="92"/>
      <c r="C755" s="92"/>
      <c r="D755" s="92"/>
      <c r="E755" s="92"/>
      <c r="F755" s="92"/>
      <c r="G755" s="93"/>
      <c r="H755" s="93"/>
      <c r="I755" s="93"/>
      <c r="J755" s="94"/>
      <c r="K755" s="98"/>
      <c r="L755" s="82"/>
      <c r="M755" s="82"/>
      <c r="N755" s="82"/>
      <c r="O755" s="82"/>
      <c r="P755" s="82"/>
      <c r="Q755" s="82"/>
      <c r="R755" s="82"/>
      <c r="S755" s="82"/>
      <c r="T755" s="82"/>
      <c r="U755" s="82"/>
      <c r="V755" s="82"/>
      <c r="W755" s="82"/>
      <c r="X755" s="82"/>
      <c r="Y755" s="82"/>
      <c r="Z755" s="82"/>
      <c r="AA755" s="82"/>
      <c r="AB755" s="82"/>
      <c r="AC755" s="82"/>
      <c r="AD755" s="82"/>
      <c r="AE755" s="82"/>
      <c r="AF755" s="82"/>
      <c r="AG755" s="82"/>
      <c r="AH755" s="82"/>
      <c r="AI755" s="82"/>
      <c r="AJ755" s="82"/>
      <c r="AK755" s="82"/>
      <c r="AL755" s="82"/>
      <c r="AM755" s="82"/>
      <c r="AN755" s="82"/>
      <c r="AO755" s="82"/>
      <c r="AP755" s="82"/>
      <c r="AQ755" s="82"/>
      <c r="AR755" s="82"/>
      <c r="AS755" s="82"/>
      <c r="AT755" s="82"/>
      <c r="AU755" s="82"/>
      <c r="AV755" s="82"/>
      <c r="AW755" s="82"/>
      <c r="AX755" s="82"/>
      <c r="AY755" s="82"/>
    </row>
    <row r="756" spans="1:51" ht="13.2">
      <c r="A756" s="92"/>
      <c r="B756" s="92"/>
      <c r="C756" s="92"/>
      <c r="D756" s="92"/>
      <c r="E756" s="92"/>
      <c r="F756" s="92"/>
      <c r="G756" s="93"/>
      <c r="H756" s="93"/>
      <c r="I756" s="93"/>
      <c r="J756" s="94"/>
      <c r="K756" s="98"/>
      <c r="L756" s="82"/>
      <c r="M756" s="82"/>
      <c r="N756" s="82"/>
      <c r="O756" s="82"/>
      <c r="P756" s="82"/>
      <c r="Q756" s="82"/>
      <c r="R756" s="82"/>
      <c r="S756" s="82"/>
      <c r="T756" s="82"/>
      <c r="U756" s="82"/>
      <c r="V756" s="82"/>
      <c r="W756" s="82"/>
      <c r="X756" s="82"/>
      <c r="Y756" s="82"/>
      <c r="Z756" s="82"/>
      <c r="AA756" s="82"/>
      <c r="AB756" s="82"/>
      <c r="AC756" s="82"/>
      <c r="AD756" s="82"/>
      <c r="AE756" s="82"/>
      <c r="AF756" s="82"/>
      <c r="AG756" s="82"/>
      <c r="AH756" s="82"/>
      <c r="AI756" s="82"/>
      <c r="AJ756" s="82"/>
      <c r="AK756" s="82"/>
      <c r="AL756" s="82"/>
      <c r="AM756" s="82"/>
      <c r="AN756" s="82"/>
      <c r="AO756" s="82"/>
      <c r="AP756" s="82"/>
      <c r="AQ756" s="82"/>
      <c r="AR756" s="82"/>
      <c r="AS756" s="82"/>
      <c r="AT756" s="82"/>
      <c r="AU756" s="82"/>
      <c r="AV756" s="82"/>
      <c r="AW756" s="82"/>
      <c r="AX756" s="82"/>
      <c r="AY756" s="82"/>
    </row>
    <row r="757" spans="1:51" ht="13.2">
      <c r="A757" s="92"/>
      <c r="B757" s="92"/>
      <c r="C757" s="92"/>
      <c r="D757" s="92"/>
      <c r="E757" s="92"/>
      <c r="F757" s="92"/>
      <c r="G757" s="93"/>
      <c r="H757" s="93"/>
      <c r="I757" s="93"/>
      <c r="J757" s="94"/>
      <c r="K757" s="98"/>
      <c r="L757" s="82"/>
      <c r="M757" s="82"/>
      <c r="N757" s="82"/>
      <c r="O757" s="82"/>
      <c r="P757" s="82"/>
      <c r="Q757" s="82"/>
      <c r="R757" s="82"/>
      <c r="S757" s="82"/>
      <c r="T757" s="82"/>
      <c r="U757" s="82"/>
      <c r="V757" s="82"/>
      <c r="W757" s="82"/>
      <c r="X757" s="82"/>
      <c r="Y757" s="82"/>
      <c r="Z757" s="82"/>
      <c r="AA757" s="82"/>
      <c r="AB757" s="82"/>
      <c r="AC757" s="82"/>
      <c r="AD757" s="82"/>
      <c r="AE757" s="82"/>
      <c r="AF757" s="82"/>
      <c r="AG757" s="82"/>
      <c r="AH757" s="82"/>
      <c r="AI757" s="82"/>
      <c r="AJ757" s="82"/>
      <c r="AK757" s="82"/>
      <c r="AL757" s="82"/>
      <c r="AM757" s="82"/>
      <c r="AN757" s="82"/>
      <c r="AO757" s="82"/>
      <c r="AP757" s="82"/>
      <c r="AQ757" s="82"/>
      <c r="AR757" s="82"/>
      <c r="AS757" s="82"/>
      <c r="AT757" s="82"/>
      <c r="AU757" s="82"/>
      <c r="AV757" s="82"/>
      <c r="AW757" s="82"/>
      <c r="AX757" s="82"/>
      <c r="AY757" s="82"/>
    </row>
    <row r="758" spans="1:51" ht="13.2">
      <c r="A758" s="92"/>
      <c r="B758" s="92"/>
      <c r="C758" s="92"/>
      <c r="D758" s="92"/>
      <c r="E758" s="92"/>
      <c r="F758" s="92"/>
      <c r="G758" s="93"/>
      <c r="H758" s="93"/>
      <c r="I758" s="93"/>
      <c r="J758" s="94"/>
      <c r="K758" s="98"/>
      <c r="L758" s="82"/>
      <c r="M758" s="82"/>
      <c r="N758" s="82"/>
      <c r="O758" s="82"/>
      <c r="P758" s="82"/>
      <c r="Q758" s="82"/>
      <c r="R758" s="82"/>
      <c r="S758" s="82"/>
      <c r="T758" s="82"/>
      <c r="U758" s="82"/>
      <c r="V758" s="82"/>
      <c r="W758" s="82"/>
      <c r="X758" s="82"/>
      <c r="Y758" s="82"/>
      <c r="Z758" s="82"/>
      <c r="AA758" s="82"/>
      <c r="AB758" s="82"/>
      <c r="AC758" s="82"/>
      <c r="AD758" s="82"/>
      <c r="AE758" s="82"/>
      <c r="AF758" s="82"/>
      <c r="AG758" s="82"/>
      <c r="AH758" s="82"/>
      <c r="AI758" s="82"/>
      <c r="AJ758" s="82"/>
      <c r="AK758" s="82"/>
      <c r="AL758" s="82"/>
      <c r="AM758" s="82"/>
      <c r="AN758" s="82"/>
      <c r="AO758" s="82"/>
      <c r="AP758" s="82"/>
      <c r="AQ758" s="82"/>
      <c r="AR758" s="82"/>
      <c r="AS758" s="82"/>
      <c r="AT758" s="82"/>
      <c r="AU758" s="82"/>
      <c r="AV758" s="82"/>
      <c r="AW758" s="82"/>
      <c r="AX758" s="82"/>
      <c r="AY758" s="82"/>
    </row>
    <row r="759" spans="1:51" ht="13.2">
      <c r="A759" s="92"/>
      <c r="B759" s="92"/>
      <c r="C759" s="92"/>
      <c r="D759" s="92"/>
      <c r="E759" s="92"/>
      <c r="F759" s="92"/>
      <c r="G759" s="93"/>
      <c r="H759" s="93"/>
      <c r="I759" s="93"/>
      <c r="J759" s="94"/>
      <c r="K759" s="98"/>
      <c r="L759" s="82"/>
      <c r="M759" s="82"/>
      <c r="N759" s="82"/>
      <c r="O759" s="82"/>
      <c r="P759" s="82"/>
      <c r="Q759" s="82"/>
      <c r="R759" s="82"/>
      <c r="S759" s="82"/>
      <c r="T759" s="82"/>
      <c r="U759" s="82"/>
      <c r="V759" s="82"/>
      <c r="W759" s="82"/>
      <c r="X759" s="82"/>
      <c r="Y759" s="82"/>
      <c r="Z759" s="82"/>
      <c r="AA759" s="82"/>
      <c r="AB759" s="82"/>
      <c r="AC759" s="82"/>
      <c r="AD759" s="82"/>
      <c r="AE759" s="82"/>
      <c r="AF759" s="82"/>
      <c r="AG759" s="82"/>
      <c r="AH759" s="82"/>
      <c r="AI759" s="82"/>
      <c r="AJ759" s="82"/>
      <c r="AK759" s="82"/>
      <c r="AL759" s="82"/>
      <c r="AM759" s="82"/>
      <c r="AN759" s="82"/>
      <c r="AO759" s="82"/>
      <c r="AP759" s="82"/>
      <c r="AQ759" s="82"/>
      <c r="AR759" s="82"/>
      <c r="AS759" s="82"/>
      <c r="AT759" s="82"/>
      <c r="AU759" s="82"/>
      <c r="AV759" s="82"/>
      <c r="AW759" s="82"/>
      <c r="AX759" s="82"/>
      <c r="AY759" s="82"/>
    </row>
    <row r="760" spans="1:51" ht="13.2">
      <c r="A760" s="92"/>
      <c r="B760" s="92"/>
      <c r="C760" s="92"/>
      <c r="D760" s="92"/>
      <c r="E760" s="92"/>
      <c r="F760" s="92"/>
      <c r="G760" s="93"/>
      <c r="H760" s="93"/>
      <c r="I760" s="93"/>
      <c r="J760" s="94"/>
      <c r="K760" s="98"/>
      <c r="L760" s="82"/>
      <c r="M760" s="82"/>
      <c r="N760" s="82"/>
      <c r="O760" s="82"/>
      <c r="P760" s="82"/>
      <c r="Q760" s="82"/>
      <c r="R760" s="82"/>
      <c r="S760" s="82"/>
      <c r="T760" s="82"/>
      <c r="U760" s="82"/>
      <c r="V760" s="82"/>
      <c r="W760" s="82"/>
      <c r="X760" s="82"/>
      <c r="Y760" s="82"/>
      <c r="Z760" s="82"/>
      <c r="AA760" s="82"/>
      <c r="AB760" s="82"/>
      <c r="AC760" s="82"/>
      <c r="AD760" s="82"/>
      <c r="AE760" s="82"/>
      <c r="AF760" s="82"/>
      <c r="AG760" s="82"/>
      <c r="AH760" s="82"/>
      <c r="AI760" s="82"/>
      <c r="AJ760" s="82"/>
      <c r="AK760" s="82"/>
      <c r="AL760" s="82"/>
      <c r="AM760" s="82"/>
      <c r="AN760" s="82"/>
      <c r="AO760" s="82"/>
      <c r="AP760" s="82"/>
      <c r="AQ760" s="82"/>
      <c r="AR760" s="82"/>
      <c r="AS760" s="82"/>
      <c r="AT760" s="82"/>
      <c r="AU760" s="82"/>
      <c r="AV760" s="82"/>
      <c r="AW760" s="82"/>
      <c r="AX760" s="82"/>
      <c r="AY760" s="82"/>
    </row>
    <row r="761" spans="1:51" ht="13.2">
      <c r="A761" s="92"/>
      <c r="B761" s="92"/>
      <c r="C761" s="92"/>
      <c r="D761" s="92"/>
      <c r="E761" s="92"/>
      <c r="F761" s="92"/>
      <c r="G761" s="93"/>
      <c r="H761" s="93"/>
      <c r="I761" s="93"/>
      <c r="J761" s="94"/>
      <c r="K761" s="98"/>
      <c r="L761" s="82"/>
      <c r="M761" s="82"/>
      <c r="N761" s="82"/>
      <c r="O761" s="82"/>
      <c r="P761" s="82"/>
      <c r="Q761" s="82"/>
      <c r="R761" s="82"/>
      <c r="S761" s="82"/>
      <c r="T761" s="82"/>
      <c r="U761" s="82"/>
      <c r="V761" s="82"/>
      <c r="W761" s="82"/>
      <c r="X761" s="82"/>
      <c r="Y761" s="82"/>
      <c r="Z761" s="82"/>
      <c r="AA761" s="82"/>
      <c r="AB761" s="82"/>
      <c r="AC761" s="82"/>
      <c r="AD761" s="82"/>
      <c r="AE761" s="82"/>
      <c r="AF761" s="82"/>
      <c r="AG761" s="82"/>
      <c r="AH761" s="82"/>
      <c r="AI761" s="82"/>
      <c r="AJ761" s="82"/>
      <c r="AK761" s="82"/>
      <c r="AL761" s="82"/>
      <c r="AM761" s="82"/>
      <c r="AN761" s="82"/>
      <c r="AO761" s="82"/>
      <c r="AP761" s="82"/>
      <c r="AQ761" s="82"/>
      <c r="AR761" s="82"/>
      <c r="AS761" s="82"/>
      <c r="AT761" s="82"/>
      <c r="AU761" s="82"/>
      <c r="AV761" s="82"/>
      <c r="AW761" s="82"/>
      <c r="AX761" s="82"/>
      <c r="AY761" s="82"/>
    </row>
    <row r="762" spans="1:51" ht="13.2">
      <c r="A762" s="92"/>
      <c r="B762" s="92"/>
      <c r="C762" s="92"/>
      <c r="D762" s="92"/>
      <c r="E762" s="92"/>
      <c r="F762" s="92"/>
      <c r="G762" s="93"/>
      <c r="H762" s="93"/>
      <c r="I762" s="93"/>
      <c r="J762" s="94"/>
      <c r="K762" s="98"/>
      <c r="L762" s="82"/>
      <c r="M762" s="82"/>
      <c r="N762" s="82"/>
      <c r="O762" s="82"/>
      <c r="P762" s="82"/>
      <c r="Q762" s="82"/>
      <c r="R762" s="82"/>
      <c r="S762" s="82"/>
      <c r="T762" s="82"/>
      <c r="U762" s="82"/>
      <c r="V762" s="82"/>
      <c r="W762" s="82"/>
      <c r="X762" s="82"/>
      <c r="Y762" s="82"/>
      <c r="Z762" s="82"/>
      <c r="AA762" s="82"/>
      <c r="AB762" s="82"/>
      <c r="AC762" s="82"/>
      <c r="AD762" s="82"/>
      <c r="AE762" s="82"/>
      <c r="AF762" s="82"/>
      <c r="AG762" s="82"/>
      <c r="AH762" s="82"/>
      <c r="AI762" s="82"/>
      <c r="AJ762" s="82"/>
      <c r="AK762" s="82"/>
      <c r="AL762" s="82"/>
      <c r="AM762" s="82"/>
      <c r="AN762" s="82"/>
      <c r="AO762" s="82"/>
      <c r="AP762" s="82"/>
      <c r="AQ762" s="82"/>
      <c r="AR762" s="82"/>
      <c r="AS762" s="82"/>
      <c r="AT762" s="82"/>
      <c r="AU762" s="82"/>
      <c r="AV762" s="82"/>
      <c r="AW762" s="82"/>
      <c r="AX762" s="82"/>
      <c r="AY762" s="82"/>
    </row>
    <row r="763" spans="1:51" ht="13.2">
      <c r="A763" s="92"/>
      <c r="B763" s="92"/>
      <c r="C763" s="92"/>
      <c r="D763" s="92"/>
      <c r="E763" s="92"/>
      <c r="F763" s="92"/>
      <c r="G763" s="93"/>
      <c r="H763" s="93"/>
      <c r="I763" s="93"/>
      <c r="J763" s="94"/>
      <c r="K763" s="98"/>
      <c r="L763" s="82"/>
      <c r="M763" s="82"/>
      <c r="N763" s="82"/>
      <c r="O763" s="82"/>
      <c r="P763" s="82"/>
      <c r="Q763" s="82"/>
      <c r="R763" s="82"/>
      <c r="S763" s="82"/>
      <c r="T763" s="82"/>
      <c r="U763" s="82"/>
      <c r="V763" s="82"/>
      <c r="W763" s="82"/>
      <c r="X763" s="82"/>
      <c r="Y763" s="82"/>
      <c r="Z763" s="82"/>
      <c r="AA763" s="82"/>
      <c r="AB763" s="82"/>
      <c r="AC763" s="82"/>
      <c r="AD763" s="82"/>
      <c r="AE763" s="82"/>
      <c r="AF763" s="82"/>
      <c r="AG763" s="82"/>
      <c r="AH763" s="82"/>
      <c r="AI763" s="82"/>
      <c r="AJ763" s="82"/>
      <c r="AK763" s="82"/>
      <c r="AL763" s="82"/>
      <c r="AM763" s="82"/>
      <c r="AN763" s="82"/>
      <c r="AO763" s="82"/>
      <c r="AP763" s="82"/>
      <c r="AQ763" s="82"/>
      <c r="AR763" s="82"/>
      <c r="AS763" s="82"/>
      <c r="AT763" s="82"/>
      <c r="AU763" s="82"/>
      <c r="AV763" s="82"/>
      <c r="AW763" s="82"/>
      <c r="AX763" s="82"/>
      <c r="AY763" s="82"/>
    </row>
    <row r="764" spans="1:51" ht="13.2">
      <c r="A764" s="92"/>
      <c r="B764" s="92"/>
      <c r="C764" s="92"/>
      <c r="D764" s="92"/>
      <c r="E764" s="92"/>
      <c r="F764" s="92"/>
      <c r="G764" s="93"/>
      <c r="H764" s="93"/>
      <c r="I764" s="93"/>
      <c r="J764" s="94"/>
      <c r="K764" s="98"/>
      <c r="L764" s="82"/>
      <c r="M764" s="82"/>
      <c r="N764" s="82"/>
      <c r="O764" s="82"/>
      <c r="P764" s="82"/>
      <c r="Q764" s="82"/>
      <c r="R764" s="82"/>
      <c r="S764" s="82"/>
      <c r="T764" s="82"/>
      <c r="U764" s="82"/>
      <c r="V764" s="82"/>
      <c r="W764" s="82"/>
      <c r="X764" s="82"/>
      <c r="Y764" s="82"/>
      <c r="Z764" s="82"/>
      <c r="AA764" s="82"/>
      <c r="AB764" s="82"/>
      <c r="AC764" s="82"/>
      <c r="AD764" s="82"/>
      <c r="AE764" s="82"/>
      <c r="AF764" s="82"/>
      <c r="AG764" s="82"/>
      <c r="AH764" s="82"/>
      <c r="AI764" s="82"/>
      <c r="AJ764" s="82"/>
      <c r="AK764" s="82"/>
      <c r="AL764" s="82"/>
      <c r="AM764" s="82"/>
      <c r="AN764" s="82"/>
      <c r="AO764" s="82"/>
      <c r="AP764" s="82"/>
      <c r="AQ764" s="82"/>
      <c r="AR764" s="82"/>
      <c r="AS764" s="82"/>
      <c r="AT764" s="82"/>
      <c r="AU764" s="82"/>
      <c r="AV764" s="82"/>
      <c r="AW764" s="82"/>
      <c r="AX764" s="82"/>
      <c r="AY764" s="82"/>
    </row>
    <row r="765" spans="1:51" ht="13.2">
      <c r="A765" s="92"/>
      <c r="B765" s="92"/>
      <c r="C765" s="92"/>
      <c r="D765" s="92"/>
      <c r="E765" s="92"/>
      <c r="F765" s="92"/>
      <c r="G765" s="93"/>
      <c r="H765" s="93"/>
      <c r="I765" s="93"/>
      <c r="J765" s="94"/>
      <c r="K765" s="98"/>
      <c r="L765" s="82"/>
      <c r="M765" s="82"/>
      <c r="N765" s="82"/>
      <c r="O765" s="82"/>
      <c r="P765" s="82"/>
      <c r="Q765" s="82"/>
      <c r="R765" s="82"/>
      <c r="S765" s="82"/>
      <c r="T765" s="82"/>
      <c r="U765" s="82"/>
      <c r="V765" s="82"/>
      <c r="W765" s="82"/>
      <c r="X765" s="82"/>
      <c r="Y765" s="82"/>
      <c r="Z765" s="82"/>
      <c r="AA765" s="82"/>
      <c r="AB765" s="82"/>
      <c r="AC765" s="82"/>
      <c r="AD765" s="82"/>
      <c r="AE765" s="82"/>
      <c r="AF765" s="82"/>
      <c r="AG765" s="82"/>
      <c r="AH765" s="82"/>
      <c r="AI765" s="82"/>
      <c r="AJ765" s="82"/>
      <c r="AK765" s="82"/>
      <c r="AL765" s="82"/>
      <c r="AM765" s="82"/>
      <c r="AN765" s="82"/>
      <c r="AO765" s="82"/>
      <c r="AP765" s="82"/>
      <c r="AQ765" s="82"/>
      <c r="AR765" s="82"/>
      <c r="AS765" s="82"/>
      <c r="AT765" s="82"/>
      <c r="AU765" s="82"/>
      <c r="AV765" s="82"/>
      <c r="AW765" s="82"/>
      <c r="AX765" s="82"/>
      <c r="AY765" s="82"/>
    </row>
    <row r="766" spans="1:51" ht="13.2">
      <c r="A766" s="92"/>
      <c r="B766" s="92"/>
      <c r="C766" s="92"/>
      <c r="D766" s="92"/>
      <c r="E766" s="92"/>
      <c r="F766" s="92"/>
      <c r="G766" s="93"/>
      <c r="H766" s="93"/>
      <c r="I766" s="93"/>
      <c r="J766" s="94"/>
      <c r="K766" s="98"/>
      <c r="L766" s="82"/>
      <c r="M766" s="82"/>
      <c r="N766" s="82"/>
      <c r="O766" s="82"/>
      <c r="P766" s="82"/>
      <c r="Q766" s="82"/>
      <c r="R766" s="82"/>
      <c r="S766" s="82"/>
      <c r="T766" s="82"/>
      <c r="U766" s="82"/>
      <c r="V766" s="82"/>
      <c r="W766" s="82"/>
      <c r="X766" s="82"/>
      <c r="Y766" s="82"/>
      <c r="Z766" s="82"/>
      <c r="AA766" s="82"/>
      <c r="AB766" s="82"/>
      <c r="AC766" s="82"/>
      <c r="AD766" s="82"/>
      <c r="AE766" s="82"/>
      <c r="AF766" s="82"/>
      <c r="AG766" s="82"/>
      <c r="AH766" s="82"/>
      <c r="AI766" s="82"/>
      <c r="AJ766" s="82"/>
      <c r="AK766" s="82"/>
      <c r="AL766" s="82"/>
      <c r="AM766" s="82"/>
      <c r="AN766" s="82"/>
      <c r="AO766" s="82"/>
      <c r="AP766" s="82"/>
      <c r="AQ766" s="82"/>
      <c r="AR766" s="82"/>
      <c r="AS766" s="82"/>
      <c r="AT766" s="82"/>
      <c r="AU766" s="82"/>
      <c r="AV766" s="82"/>
      <c r="AW766" s="82"/>
      <c r="AX766" s="82"/>
      <c r="AY766" s="82"/>
    </row>
    <row r="767" spans="1:51" ht="13.2">
      <c r="A767" s="92"/>
      <c r="B767" s="92"/>
      <c r="C767" s="92"/>
      <c r="D767" s="92"/>
      <c r="E767" s="92"/>
      <c r="F767" s="92"/>
      <c r="G767" s="93"/>
      <c r="H767" s="93"/>
      <c r="I767" s="93"/>
      <c r="J767" s="94"/>
      <c r="K767" s="98"/>
      <c r="L767" s="82"/>
      <c r="M767" s="82"/>
      <c r="N767" s="82"/>
      <c r="O767" s="82"/>
      <c r="P767" s="82"/>
      <c r="Q767" s="82"/>
      <c r="R767" s="82"/>
      <c r="S767" s="82"/>
      <c r="T767" s="82"/>
      <c r="U767" s="82"/>
      <c r="V767" s="82"/>
      <c r="W767" s="82"/>
      <c r="X767" s="82"/>
      <c r="Y767" s="82"/>
      <c r="Z767" s="82"/>
      <c r="AA767" s="82"/>
      <c r="AB767" s="82"/>
      <c r="AC767" s="82"/>
      <c r="AD767" s="82"/>
      <c r="AE767" s="82"/>
      <c r="AF767" s="82"/>
      <c r="AG767" s="82"/>
      <c r="AH767" s="82"/>
      <c r="AI767" s="82"/>
      <c r="AJ767" s="82"/>
      <c r="AK767" s="82"/>
      <c r="AL767" s="82"/>
      <c r="AM767" s="82"/>
      <c r="AN767" s="82"/>
      <c r="AO767" s="82"/>
      <c r="AP767" s="82"/>
      <c r="AQ767" s="82"/>
      <c r="AR767" s="82"/>
      <c r="AS767" s="82"/>
      <c r="AT767" s="82"/>
      <c r="AU767" s="82"/>
      <c r="AV767" s="82"/>
      <c r="AW767" s="82"/>
      <c r="AX767" s="82"/>
      <c r="AY767" s="82"/>
    </row>
    <row r="768" spans="1:51" ht="13.2">
      <c r="A768" s="92"/>
      <c r="B768" s="92"/>
      <c r="C768" s="92"/>
      <c r="D768" s="92"/>
      <c r="E768" s="92"/>
      <c r="F768" s="92"/>
      <c r="G768" s="93"/>
      <c r="H768" s="93"/>
      <c r="I768" s="93"/>
      <c r="J768" s="94"/>
      <c r="K768" s="98"/>
      <c r="L768" s="82"/>
      <c r="M768" s="82"/>
      <c r="N768" s="82"/>
      <c r="O768" s="82"/>
      <c r="P768" s="82"/>
      <c r="Q768" s="82"/>
      <c r="R768" s="82"/>
      <c r="S768" s="82"/>
      <c r="T768" s="82"/>
      <c r="U768" s="82"/>
      <c r="V768" s="82"/>
      <c r="W768" s="82"/>
      <c r="X768" s="82"/>
      <c r="Y768" s="82"/>
      <c r="Z768" s="82"/>
      <c r="AA768" s="82"/>
      <c r="AB768" s="82"/>
      <c r="AC768" s="82"/>
      <c r="AD768" s="82"/>
      <c r="AE768" s="82"/>
      <c r="AF768" s="82"/>
      <c r="AG768" s="82"/>
      <c r="AH768" s="82"/>
      <c r="AI768" s="82"/>
      <c r="AJ768" s="82"/>
      <c r="AK768" s="82"/>
      <c r="AL768" s="82"/>
      <c r="AM768" s="82"/>
      <c r="AN768" s="82"/>
      <c r="AO768" s="82"/>
      <c r="AP768" s="82"/>
      <c r="AQ768" s="82"/>
      <c r="AR768" s="82"/>
      <c r="AS768" s="82"/>
      <c r="AT768" s="82"/>
      <c r="AU768" s="82"/>
      <c r="AV768" s="82"/>
      <c r="AW768" s="82"/>
      <c r="AX768" s="82"/>
      <c r="AY768" s="82"/>
    </row>
    <row r="769" spans="1:51" ht="13.2">
      <c r="A769" s="92"/>
      <c r="B769" s="92"/>
      <c r="C769" s="92"/>
      <c r="D769" s="92"/>
      <c r="E769" s="92"/>
      <c r="F769" s="92"/>
      <c r="G769" s="93"/>
      <c r="H769" s="93"/>
      <c r="I769" s="93"/>
      <c r="J769" s="94"/>
      <c r="K769" s="98"/>
      <c r="L769" s="82"/>
      <c r="M769" s="82"/>
      <c r="N769" s="82"/>
      <c r="O769" s="82"/>
      <c r="P769" s="82"/>
      <c r="Q769" s="82"/>
      <c r="R769" s="82"/>
      <c r="S769" s="82"/>
      <c r="T769" s="82"/>
      <c r="U769" s="82"/>
      <c r="V769" s="82"/>
      <c r="W769" s="82"/>
      <c r="X769" s="82"/>
      <c r="Y769" s="82"/>
      <c r="Z769" s="82"/>
      <c r="AA769" s="82"/>
      <c r="AB769" s="82"/>
      <c r="AC769" s="82"/>
      <c r="AD769" s="82"/>
      <c r="AE769" s="82"/>
      <c r="AF769" s="82"/>
      <c r="AG769" s="82"/>
      <c r="AH769" s="82"/>
      <c r="AI769" s="82"/>
      <c r="AJ769" s="82"/>
      <c r="AK769" s="82"/>
      <c r="AL769" s="82"/>
      <c r="AM769" s="82"/>
      <c r="AN769" s="82"/>
      <c r="AO769" s="82"/>
      <c r="AP769" s="82"/>
      <c r="AQ769" s="82"/>
      <c r="AR769" s="82"/>
      <c r="AS769" s="82"/>
      <c r="AT769" s="82"/>
      <c r="AU769" s="82"/>
      <c r="AV769" s="82"/>
      <c r="AW769" s="82"/>
      <c r="AX769" s="82"/>
      <c r="AY769" s="82"/>
    </row>
    <row r="770" spans="1:51" ht="13.2">
      <c r="A770" s="92"/>
      <c r="B770" s="92"/>
      <c r="C770" s="92"/>
      <c r="D770" s="92"/>
      <c r="E770" s="92"/>
      <c r="F770" s="92"/>
      <c r="G770" s="93"/>
      <c r="H770" s="93"/>
      <c r="I770" s="93"/>
      <c r="J770" s="94"/>
      <c r="K770" s="98"/>
      <c r="L770" s="82"/>
      <c r="M770" s="82"/>
      <c r="N770" s="82"/>
      <c r="O770" s="82"/>
      <c r="P770" s="82"/>
      <c r="Q770" s="82"/>
      <c r="R770" s="82"/>
      <c r="S770" s="82"/>
      <c r="T770" s="82"/>
      <c r="U770" s="82"/>
      <c r="V770" s="82"/>
      <c r="W770" s="82"/>
      <c r="X770" s="82"/>
      <c r="Y770" s="82"/>
      <c r="Z770" s="82"/>
      <c r="AA770" s="82"/>
      <c r="AB770" s="82"/>
      <c r="AC770" s="82"/>
      <c r="AD770" s="82"/>
      <c r="AE770" s="82"/>
      <c r="AF770" s="82"/>
      <c r="AG770" s="82"/>
      <c r="AH770" s="82"/>
      <c r="AI770" s="82"/>
      <c r="AJ770" s="82"/>
      <c r="AK770" s="82"/>
      <c r="AL770" s="82"/>
      <c r="AM770" s="82"/>
      <c r="AN770" s="82"/>
      <c r="AO770" s="82"/>
      <c r="AP770" s="82"/>
      <c r="AQ770" s="82"/>
      <c r="AR770" s="82"/>
      <c r="AS770" s="82"/>
      <c r="AT770" s="82"/>
      <c r="AU770" s="82"/>
      <c r="AV770" s="82"/>
      <c r="AW770" s="82"/>
      <c r="AX770" s="82"/>
      <c r="AY770" s="82"/>
    </row>
    <row r="771" spans="1:51" ht="13.2">
      <c r="A771" s="92"/>
      <c r="B771" s="92"/>
      <c r="C771" s="92"/>
      <c r="D771" s="92"/>
      <c r="E771" s="92"/>
      <c r="F771" s="92"/>
      <c r="G771" s="93"/>
      <c r="H771" s="93"/>
      <c r="I771" s="93"/>
      <c r="J771" s="94"/>
      <c r="K771" s="98"/>
      <c r="L771" s="82"/>
      <c r="M771" s="82"/>
      <c r="N771" s="82"/>
      <c r="O771" s="82"/>
      <c r="P771" s="82"/>
      <c r="Q771" s="82"/>
      <c r="R771" s="82"/>
      <c r="S771" s="82"/>
      <c r="T771" s="82"/>
      <c r="U771" s="82"/>
      <c r="V771" s="82"/>
      <c r="W771" s="82"/>
      <c r="X771" s="82"/>
      <c r="Y771" s="82"/>
      <c r="Z771" s="82"/>
      <c r="AA771" s="82"/>
      <c r="AB771" s="82"/>
      <c r="AC771" s="82"/>
      <c r="AD771" s="82"/>
      <c r="AE771" s="82"/>
      <c r="AF771" s="82"/>
      <c r="AG771" s="82"/>
      <c r="AH771" s="82"/>
      <c r="AI771" s="82"/>
      <c r="AJ771" s="82"/>
      <c r="AK771" s="82"/>
      <c r="AL771" s="82"/>
      <c r="AM771" s="82"/>
      <c r="AN771" s="82"/>
      <c r="AO771" s="82"/>
      <c r="AP771" s="82"/>
      <c r="AQ771" s="82"/>
      <c r="AR771" s="82"/>
      <c r="AS771" s="82"/>
      <c r="AT771" s="82"/>
      <c r="AU771" s="82"/>
      <c r="AV771" s="82"/>
      <c r="AW771" s="82"/>
      <c r="AX771" s="82"/>
      <c r="AY771" s="82"/>
    </row>
    <row r="772" spans="1:51" ht="13.2">
      <c r="A772" s="92"/>
      <c r="B772" s="92"/>
      <c r="C772" s="92"/>
      <c r="D772" s="92"/>
      <c r="E772" s="92"/>
      <c r="F772" s="92"/>
      <c r="G772" s="93"/>
      <c r="H772" s="93"/>
      <c r="I772" s="93"/>
      <c r="J772" s="94"/>
      <c r="K772" s="98"/>
      <c r="L772" s="82"/>
      <c r="M772" s="82"/>
      <c r="N772" s="82"/>
      <c r="O772" s="82"/>
      <c r="P772" s="82"/>
      <c r="Q772" s="82"/>
      <c r="R772" s="82"/>
      <c r="S772" s="82"/>
      <c r="T772" s="82"/>
      <c r="U772" s="82"/>
      <c r="V772" s="82"/>
      <c r="W772" s="82"/>
      <c r="X772" s="82"/>
      <c r="Y772" s="82"/>
      <c r="Z772" s="82"/>
      <c r="AA772" s="82"/>
      <c r="AB772" s="82"/>
      <c r="AC772" s="82"/>
      <c r="AD772" s="82"/>
      <c r="AE772" s="82"/>
      <c r="AF772" s="82"/>
      <c r="AG772" s="82"/>
      <c r="AH772" s="82"/>
      <c r="AI772" s="82"/>
      <c r="AJ772" s="82"/>
      <c r="AK772" s="82"/>
      <c r="AL772" s="82"/>
      <c r="AM772" s="82"/>
      <c r="AN772" s="82"/>
      <c r="AO772" s="82"/>
      <c r="AP772" s="82"/>
      <c r="AQ772" s="82"/>
      <c r="AR772" s="82"/>
      <c r="AS772" s="82"/>
      <c r="AT772" s="82"/>
      <c r="AU772" s="82"/>
      <c r="AV772" s="82"/>
      <c r="AW772" s="82"/>
      <c r="AX772" s="82"/>
      <c r="AY772" s="82"/>
    </row>
    <row r="773" spans="1:51" ht="13.2">
      <c r="A773" s="92"/>
      <c r="B773" s="92"/>
      <c r="C773" s="92"/>
      <c r="D773" s="92"/>
      <c r="E773" s="92"/>
      <c r="F773" s="92"/>
      <c r="G773" s="93"/>
      <c r="H773" s="93"/>
      <c r="I773" s="93"/>
      <c r="J773" s="94"/>
      <c r="K773" s="98"/>
      <c r="L773" s="82"/>
      <c r="M773" s="82"/>
      <c r="N773" s="82"/>
      <c r="O773" s="82"/>
      <c r="P773" s="82"/>
      <c r="Q773" s="82"/>
      <c r="R773" s="82"/>
      <c r="S773" s="82"/>
      <c r="T773" s="82"/>
      <c r="U773" s="82"/>
      <c r="V773" s="82"/>
      <c r="W773" s="82"/>
      <c r="X773" s="82"/>
      <c r="Y773" s="82"/>
      <c r="Z773" s="82"/>
      <c r="AA773" s="82"/>
      <c r="AB773" s="82"/>
      <c r="AC773" s="82"/>
      <c r="AD773" s="82"/>
      <c r="AE773" s="82"/>
      <c r="AF773" s="82"/>
      <c r="AG773" s="82"/>
      <c r="AH773" s="82"/>
      <c r="AI773" s="82"/>
      <c r="AJ773" s="82"/>
      <c r="AK773" s="82"/>
      <c r="AL773" s="82"/>
      <c r="AM773" s="82"/>
      <c r="AN773" s="82"/>
      <c r="AO773" s="82"/>
      <c r="AP773" s="82"/>
      <c r="AQ773" s="82"/>
      <c r="AR773" s="82"/>
      <c r="AS773" s="82"/>
      <c r="AT773" s="82"/>
      <c r="AU773" s="82"/>
      <c r="AV773" s="82"/>
      <c r="AW773" s="82"/>
      <c r="AX773" s="82"/>
      <c r="AY773" s="82"/>
    </row>
    <row r="774" spans="1:51" ht="13.2">
      <c r="A774" s="92"/>
      <c r="B774" s="92"/>
      <c r="C774" s="92"/>
      <c r="D774" s="92"/>
      <c r="E774" s="92"/>
      <c r="F774" s="92"/>
      <c r="G774" s="93"/>
      <c r="H774" s="93"/>
      <c r="I774" s="93"/>
      <c r="J774" s="94"/>
      <c r="K774" s="98"/>
      <c r="L774" s="82"/>
      <c r="M774" s="82"/>
      <c r="N774" s="82"/>
      <c r="O774" s="82"/>
      <c r="P774" s="82"/>
      <c r="Q774" s="82"/>
      <c r="R774" s="82"/>
      <c r="S774" s="82"/>
      <c r="T774" s="82"/>
      <c r="U774" s="82"/>
      <c r="V774" s="82"/>
      <c r="W774" s="82"/>
      <c r="X774" s="82"/>
      <c r="Y774" s="82"/>
      <c r="Z774" s="82"/>
      <c r="AA774" s="82"/>
      <c r="AB774" s="82"/>
      <c r="AC774" s="82"/>
      <c r="AD774" s="82"/>
      <c r="AE774" s="82"/>
      <c r="AF774" s="82"/>
      <c r="AG774" s="82"/>
      <c r="AH774" s="82"/>
      <c r="AI774" s="82"/>
      <c r="AJ774" s="82"/>
      <c r="AK774" s="82"/>
      <c r="AL774" s="82"/>
      <c r="AM774" s="82"/>
      <c r="AN774" s="82"/>
      <c r="AO774" s="82"/>
      <c r="AP774" s="82"/>
      <c r="AQ774" s="82"/>
      <c r="AR774" s="82"/>
      <c r="AS774" s="82"/>
      <c r="AT774" s="82"/>
      <c r="AU774" s="82"/>
      <c r="AV774" s="82"/>
      <c r="AW774" s="82"/>
      <c r="AX774" s="82"/>
      <c r="AY774" s="82"/>
    </row>
    <row r="775" spans="1:51" ht="13.2">
      <c r="A775" s="92"/>
      <c r="B775" s="92"/>
      <c r="C775" s="92"/>
      <c r="D775" s="92"/>
      <c r="E775" s="92"/>
      <c r="F775" s="92"/>
      <c r="G775" s="93"/>
      <c r="H775" s="93"/>
      <c r="I775" s="93"/>
      <c r="J775" s="94"/>
      <c r="K775" s="98"/>
      <c r="L775" s="82"/>
      <c r="M775" s="82"/>
      <c r="N775" s="82"/>
      <c r="O775" s="82"/>
      <c r="P775" s="82"/>
      <c r="Q775" s="82"/>
      <c r="R775" s="82"/>
      <c r="S775" s="82"/>
      <c r="T775" s="82"/>
      <c r="U775" s="82"/>
      <c r="V775" s="82"/>
      <c r="W775" s="82"/>
      <c r="X775" s="82"/>
      <c r="Y775" s="82"/>
      <c r="Z775" s="82"/>
      <c r="AA775" s="82"/>
      <c r="AB775" s="82"/>
      <c r="AC775" s="82"/>
      <c r="AD775" s="82"/>
      <c r="AE775" s="82"/>
      <c r="AF775" s="82"/>
      <c r="AG775" s="82"/>
      <c r="AH775" s="82"/>
      <c r="AI775" s="82"/>
      <c r="AJ775" s="82"/>
      <c r="AK775" s="82"/>
      <c r="AL775" s="82"/>
      <c r="AM775" s="82"/>
      <c r="AN775" s="82"/>
      <c r="AO775" s="82"/>
      <c r="AP775" s="82"/>
      <c r="AQ775" s="82"/>
      <c r="AR775" s="82"/>
      <c r="AS775" s="82"/>
      <c r="AT775" s="82"/>
      <c r="AU775" s="82"/>
      <c r="AV775" s="82"/>
      <c r="AW775" s="82"/>
      <c r="AX775" s="82"/>
      <c r="AY775" s="82"/>
    </row>
    <row r="776" spans="1:51" ht="13.2">
      <c r="A776" s="92"/>
      <c r="B776" s="92"/>
      <c r="C776" s="92"/>
      <c r="D776" s="92"/>
      <c r="E776" s="92"/>
      <c r="F776" s="92"/>
      <c r="G776" s="93"/>
      <c r="H776" s="93"/>
      <c r="I776" s="93"/>
      <c r="J776" s="94"/>
      <c r="K776" s="98"/>
      <c r="L776" s="82"/>
      <c r="M776" s="82"/>
      <c r="N776" s="82"/>
      <c r="O776" s="82"/>
      <c r="P776" s="82"/>
      <c r="Q776" s="82"/>
      <c r="R776" s="82"/>
      <c r="S776" s="82"/>
      <c r="T776" s="82"/>
      <c r="U776" s="82"/>
      <c r="V776" s="82"/>
      <c r="W776" s="82"/>
      <c r="X776" s="82"/>
      <c r="Y776" s="82"/>
      <c r="Z776" s="82"/>
      <c r="AA776" s="82"/>
      <c r="AB776" s="82"/>
      <c r="AC776" s="82"/>
      <c r="AD776" s="82"/>
      <c r="AE776" s="82"/>
      <c r="AF776" s="82"/>
      <c r="AG776" s="82"/>
      <c r="AH776" s="82"/>
      <c r="AI776" s="82"/>
      <c r="AJ776" s="82"/>
      <c r="AK776" s="82"/>
      <c r="AL776" s="82"/>
      <c r="AM776" s="82"/>
      <c r="AN776" s="82"/>
      <c r="AO776" s="82"/>
      <c r="AP776" s="82"/>
      <c r="AQ776" s="82"/>
      <c r="AR776" s="82"/>
      <c r="AS776" s="82"/>
      <c r="AT776" s="82"/>
      <c r="AU776" s="82"/>
      <c r="AV776" s="82"/>
      <c r="AW776" s="82"/>
      <c r="AX776" s="82"/>
      <c r="AY776" s="82"/>
    </row>
    <row r="777" spans="1:51" ht="13.2">
      <c r="A777" s="92"/>
      <c r="B777" s="92"/>
      <c r="C777" s="92"/>
      <c r="D777" s="92"/>
      <c r="E777" s="92"/>
      <c r="F777" s="92"/>
      <c r="G777" s="93"/>
      <c r="H777" s="93"/>
      <c r="I777" s="93"/>
      <c r="J777" s="94"/>
      <c r="K777" s="98"/>
      <c r="L777" s="82"/>
      <c r="M777" s="82"/>
      <c r="N777" s="82"/>
      <c r="O777" s="82"/>
      <c r="P777" s="82"/>
      <c r="Q777" s="82"/>
      <c r="R777" s="82"/>
      <c r="S777" s="82"/>
      <c r="T777" s="82"/>
      <c r="U777" s="82"/>
      <c r="V777" s="82"/>
      <c r="W777" s="82"/>
      <c r="X777" s="82"/>
      <c r="Y777" s="82"/>
      <c r="Z777" s="82"/>
      <c r="AA777" s="82"/>
      <c r="AB777" s="82"/>
      <c r="AC777" s="82"/>
      <c r="AD777" s="82"/>
      <c r="AE777" s="82"/>
      <c r="AF777" s="82"/>
      <c r="AG777" s="82"/>
      <c r="AH777" s="82"/>
      <c r="AI777" s="82"/>
      <c r="AJ777" s="82"/>
      <c r="AK777" s="82"/>
      <c r="AL777" s="82"/>
      <c r="AM777" s="82"/>
      <c r="AN777" s="82"/>
      <c r="AO777" s="82"/>
      <c r="AP777" s="82"/>
      <c r="AQ777" s="82"/>
      <c r="AR777" s="82"/>
      <c r="AS777" s="82"/>
      <c r="AT777" s="82"/>
      <c r="AU777" s="82"/>
      <c r="AV777" s="82"/>
      <c r="AW777" s="82"/>
      <c r="AX777" s="82"/>
      <c r="AY777" s="82"/>
    </row>
    <row r="778" spans="1:51" ht="13.2">
      <c r="A778" s="92"/>
      <c r="B778" s="92"/>
      <c r="C778" s="92"/>
      <c r="D778" s="92"/>
      <c r="E778" s="92"/>
      <c r="F778" s="92"/>
      <c r="G778" s="93"/>
      <c r="H778" s="93"/>
      <c r="I778" s="93"/>
      <c r="J778" s="94"/>
      <c r="K778" s="98"/>
      <c r="L778" s="82"/>
      <c r="M778" s="82"/>
      <c r="N778" s="82"/>
      <c r="O778" s="82"/>
      <c r="P778" s="82"/>
      <c r="Q778" s="82"/>
      <c r="R778" s="82"/>
      <c r="S778" s="82"/>
      <c r="T778" s="82"/>
      <c r="U778" s="82"/>
      <c r="V778" s="82"/>
      <c r="W778" s="82"/>
      <c r="X778" s="82"/>
      <c r="Y778" s="82"/>
      <c r="Z778" s="82"/>
      <c r="AA778" s="82"/>
      <c r="AB778" s="82"/>
      <c r="AC778" s="82"/>
      <c r="AD778" s="82"/>
      <c r="AE778" s="82"/>
      <c r="AF778" s="82"/>
      <c r="AG778" s="82"/>
      <c r="AH778" s="82"/>
      <c r="AI778" s="82"/>
      <c r="AJ778" s="82"/>
      <c r="AK778" s="82"/>
      <c r="AL778" s="82"/>
      <c r="AM778" s="82"/>
      <c r="AN778" s="82"/>
      <c r="AO778" s="82"/>
      <c r="AP778" s="82"/>
      <c r="AQ778" s="82"/>
      <c r="AR778" s="82"/>
      <c r="AS778" s="82"/>
      <c r="AT778" s="82"/>
      <c r="AU778" s="82"/>
      <c r="AV778" s="82"/>
      <c r="AW778" s="82"/>
      <c r="AX778" s="82"/>
      <c r="AY778" s="82"/>
    </row>
    <row r="779" spans="1:51" ht="13.2">
      <c r="A779" s="92"/>
      <c r="B779" s="92"/>
      <c r="C779" s="92"/>
      <c r="D779" s="92"/>
      <c r="E779" s="92"/>
      <c r="F779" s="92"/>
      <c r="G779" s="93"/>
      <c r="H779" s="93"/>
      <c r="I779" s="93"/>
      <c r="J779" s="94"/>
      <c r="K779" s="98"/>
      <c r="L779" s="82"/>
      <c r="M779" s="82"/>
      <c r="N779" s="82"/>
      <c r="O779" s="82"/>
      <c r="P779" s="82"/>
      <c r="Q779" s="82"/>
      <c r="R779" s="82"/>
      <c r="S779" s="82"/>
      <c r="T779" s="82"/>
      <c r="U779" s="82"/>
      <c r="V779" s="82"/>
      <c r="W779" s="82"/>
      <c r="X779" s="82"/>
      <c r="Y779" s="82"/>
      <c r="Z779" s="82"/>
      <c r="AA779" s="82"/>
      <c r="AB779" s="82"/>
      <c r="AC779" s="82"/>
      <c r="AD779" s="82"/>
      <c r="AE779" s="82"/>
      <c r="AF779" s="82"/>
      <c r="AG779" s="82"/>
      <c r="AH779" s="82"/>
      <c r="AI779" s="82"/>
      <c r="AJ779" s="82"/>
      <c r="AK779" s="82"/>
      <c r="AL779" s="82"/>
      <c r="AM779" s="82"/>
      <c r="AN779" s="82"/>
      <c r="AO779" s="82"/>
      <c r="AP779" s="82"/>
      <c r="AQ779" s="82"/>
      <c r="AR779" s="82"/>
      <c r="AS779" s="82"/>
      <c r="AT779" s="82"/>
      <c r="AU779" s="82"/>
      <c r="AV779" s="82"/>
      <c r="AW779" s="82"/>
      <c r="AX779" s="82"/>
      <c r="AY779" s="82"/>
    </row>
    <row r="780" spans="1:51" ht="13.2">
      <c r="A780" s="92"/>
      <c r="B780" s="92"/>
      <c r="C780" s="92"/>
      <c r="D780" s="92"/>
      <c r="E780" s="92"/>
      <c r="F780" s="92"/>
      <c r="G780" s="93"/>
      <c r="H780" s="93"/>
      <c r="I780" s="93"/>
      <c r="J780" s="94"/>
      <c r="K780" s="98"/>
      <c r="L780" s="82"/>
      <c r="M780" s="82"/>
      <c r="N780" s="82"/>
      <c r="O780" s="82"/>
      <c r="P780" s="82"/>
      <c r="Q780" s="82"/>
      <c r="R780" s="82"/>
      <c r="S780" s="82"/>
      <c r="T780" s="82"/>
      <c r="U780" s="82"/>
      <c r="V780" s="82"/>
      <c r="W780" s="82"/>
      <c r="X780" s="82"/>
      <c r="Y780" s="82"/>
      <c r="Z780" s="82"/>
      <c r="AA780" s="82"/>
      <c r="AB780" s="82"/>
      <c r="AC780" s="82"/>
      <c r="AD780" s="82"/>
      <c r="AE780" s="82"/>
      <c r="AF780" s="82"/>
      <c r="AG780" s="82"/>
      <c r="AH780" s="82"/>
      <c r="AI780" s="82"/>
      <c r="AJ780" s="82"/>
      <c r="AK780" s="82"/>
      <c r="AL780" s="82"/>
      <c r="AM780" s="82"/>
      <c r="AN780" s="82"/>
      <c r="AO780" s="82"/>
      <c r="AP780" s="82"/>
      <c r="AQ780" s="82"/>
      <c r="AR780" s="82"/>
      <c r="AS780" s="82"/>
      <c r="AT780" s="82"/>
      <c r="AU780" s="82"/>
      <c r="AV780" s="82"/>
      <c r="AW780" s="82"/>
      <c r="AX780" s="82"/>
      <c r="AY780" s="82"/>
    </row>
    <row r="781" spans="1:51" ht="13.2">
      <c r="A781" s="92"/>
      <c r="B781" s="92"/>
      <c r="C781" s="92"/>
      <c r="D781" s="92"/>
      <c r="E781" s="92"/>
      <c r="F781" s="92"/>
      <c r="G781" s="93"/>
      <c r="H781" s="93"/>
      <c r="I781" s="93"/>
      <c r="J781" s="94"/>
      <c r="K781" s="98"/>
      <c r="L781" s="82"/>
      <c r="M781" s="82"/>
      <c r="N781" s="82"/>
      <c r="O781" s="82"/>
      <c r="P781" s="82"/>
      <c r="Q781" s="82"/>
      <c r="R781" s="82"/>
      <c r="S781" s="82"/>
      <c r="T781" s="82"/>
      <c r="U781" s="82"/>
      <c r="V781" s="82"/>
      <c r="W781" s="82"/>
      <c r="X781" s="82"/>
      <c r="Y781" s="82"/>
      <c r="Z781" s="82"/>
      <c r="AA781" s="82"/>
      <c r="AB781" s="82"/>
      <c r="AC781" s="82"/>
      <c r="AD781" s="82"/>
      <c r="AE781" s="82"/>
      <c r="AF781" s="82"/>
      <c r="AG781" s="82"/>
      <c r="AH781" s="82"/>
      <c r="AI781" s="82"/>
      <c r="AJ781" s="82"/>
      <c r="AK781" s="82"/>
      <c r="AL781" s="82"/>
      <c r="AM781" s="82"/>
      <c r="AN781" s="82"/>
      <c r="AO781" s="82"/>
      <c r="AP781" s="82"/>
      <c r="AQ781" s="82"/>
      <c r="AR781" s="82"/>
      <c r="AS781" s="82"/>
      <c r="AT781" s="82"/>
      <c r="AU781" s="82"/>
      <c r="AV781" s="82"/>
      <c r="AW781" s="82"/>
      <c r="AX781" s="82"/>
      <c r="AY781" s="82"/>
    </row>
    <row r="782" spans="1:51" ht="13.2">
      <c r="A782" s="92"/>
      <c r="B782" s="92"/>
      <c r="C782" s="92"/>
      <c r="D782" s="92"/>
      <c r="E782" s="92"/>
      <c r="F782" s="92"/>
      <c r="G782" s="93"/>
      <c r="H782" s="93"/>
      <c r="I782" s="93"/>
      <c r="J782" s="94"/>
      <c r="K782" s="98"/>
      <c r="L782" s="82"/>
      <c r="M782" s="82"/>
      <c r="N782" s="82"/>
      <c r="O782" s="82"/>
      <c r="P782" s="82"/>
      <c r="Q782" s="82"/>
      <c r="R782" s="82"/>
      <c r="S782" s="82"/>
      <c r="T782" s="82"/>
      <c r="U782" s="82"/>
      <c r="V782" s="82"/>
      <c r="W782" s="82"/>
      <c r="X782" s="82"/>
      <c r="Y782" s="82"/>
      <c r="Z782" s="82"/>
      <c r="AA782" s="82"/>
      <c r="AB782" s="82"/>
      <c r="AC782" s="82"/>
      <c r="AD782" s="82"/>
      <c r="AE782" s="82"/>
      <c r="AF782" s="82"/>
      <c r="AG782" s="82"/>
      <c r="AH782" s="82"/>
      <c r="AI782" s="82"/>
      <c r="AJ782" s="82"/>
      <c r="AK782" s="82"/>
      <c r="AL782" s="82"/>
      <c r="AM782" s="82"/>
      <c r="AN782" s="82"/>
      <c r="AO782" s="82"/>
      <c r="AP782" s="82"/>
      <c r="AQ782" s="82"/>
      <c r="AR782" s="82"/>
      <c r="AS782" s="82"/>
      <c r="AT782" s="82"/>
      <c r="AU782" s="82"/>
      <c r="AV782" s="82"/>
      <c r="AW782" s="82"/>
      <c r="AX782" s="82"/>
      <c r="AY782" s="82"/>
    </row>
    <row r="783" spans="1:51" ht="13.2">
      <c r="A783" s="92"/>
      <c r="B783" s="92"/>
      <c r="C783" s="92"/>
      <c r="D783" s="92"/>
      <c r="E783" s="92"/>
      <c r="F783" s="92"/>
      <c r="G783" s="93"/>
      <c r="H783" s="93"/>
      <c r="I783" s="93"/>
      <c r="J783" s="94"/>
      <c r="K783" s="98"/>
      <c r="L783" s="82"/>
      <c r="M783" s="82"/>
      <c r="N783" s="82"/>
      <c r="O783" s="82"/>
      <c r="P783" s="82"/>
      <c r="Q783" s="82"/>
      <c r="R783" s="82"/>
      <c r="S783" s="82"/>
      <c r="T783" s="82"/>
      <c r="U783" s="82"/>
      <c r="V783" s="82"/>
      <c r="W783" s="82"/>
      <c r="X783" s="82"/>
      <c r="Y783" s="82"/>
      <c r="Z783" s="82"/>
      <c r="AA783" s="82"/>
      <c r="AB783" s="82"/>
      <c r="AC783" s="82"/>
      <c r="AD783" s="82"/>
      <c r="AE783" s="82"/>
      <c r="AF783" s="82"/>
      <c r="AG783" s="82"/>
      <c r="AH783" s="82"/>
      <c r="AI783" s="82"/>
      <c r="AJ783" s="82"/>
      <c r="AK783" s="82"/>
      <c r="AL783" s="82"/>
      <c r="AM783" s="82"/>
      <c r="AN783" s="82"/>
      <c r="AO783" s="82"/>
      <c r="AP783" s="82"/>
      <c r="AQ783" s="82"/>
      <c r="AR783" s="82"/>
      <c r="AS783" s="82"/>
      <c r="AT783" s="82"/>
      <c r="AU783" s="82"/>
      <c r="AV783" s="82"/>
      <c r="AW783" s="82"/>
      <c r="AX783" s="82"/>
      <c r="AY783" s="82"/>
    </row>
    <row r="784" spans="1:51" ht="13.2">
      <c r="A784" s="92"/>
      <c r="B784" s="92"/>
      <c r="C784" s="92"/>
      <c r="D784" s="92"/>
      <c r="E784" s="92"/>
      <c r="F784" s="92"/>
      <c r="G784" s="93"/>
      <c r="H784" s="93"/>
      <c r="I784" s="93"/>
      <c r="J784" s="94"/>
      <c r="K784" s="98"/>
      <c r="L784" s="82"/>
      <c r="M784" s="82"/>
      <c r="N784" s="82"/>
      <c r="O784" s="82"/>
      <c r="P784" s="82"/>
      <c r="Q784" s="82"/>
      <c r="R784" s="82"/>
      <c r="S784" s="82"/>
      <c r="T784" s="82"/>
      <c r="U784" s="82"/>
      <c r="V784" s="82"/>
      <c r="W784" s="82"/>
      <c r="X784" s="82"/>
      <c r="Y784" s="82"/>
      <c r="Z784" s="82"/>
      <c r="AA784" s="82"/>
      <c r="AB784" s="82"/>
      <c r="AC784" s="82"/>
      <c r="AD784" s="82"/>
      <c r="AE784" s="82"/>
      <c r="AF784" s="82"/>
      <c r="AG784" s="82"/>
      <c r="AH784" s="82"/>
      <c r="AI784" s="82"/>
      <c r="AJ784" s="82"/>
      <c r="AK784" s="82"/>
      <c r="AL784" s="82"/>
      <c r="AM784" s="82"/>
      <c r="AN784" s="82"/>
      <c r="AO784" s="82"/>
      <c r="AP784" s="82"/>
      <c r="AQ784" s="82"/>
      <c r="AR784" s="82"/>
      <c r="AS784" s="82"/>
      <c r="AT784" s="82"/>
      <c r="AU784" s="82"/>
      <c r="AV784" s="82"/>
      <c r="AW784" s="82"/>
      <c r="AX784" s="82"/>
      <c r="AY784" s="82"/>
    </row>
    <row r="785" spans="1:51" ht="13.2">
      <c r="A785" s="92"/>
      <c r="B785" s="92"/>
      <c r="C785" s="92"/>
      <c r="D785" s="92"/>
      <c r="E785" s="92"/>
      <c r="F785" s="92"/>
      <c r="G785" s="93"/>
      <c r="H785" s="93"/>
      <c r="I785" s="93"/>
      <c r="J785" s="94"/>
      <c r="K785" s="98"/>
      <c r="L785" s="82"/>
      <c r="M785" s="82"/>
      <c r="N785" s="82"/>
      <c r="O785" s="82"/>
      <c r="P785" s="82"/>
      <c r="Q785" s="82"/>
      <c r="R785" s="82"/>
      <c r="S785" s="82"/>
      <c r="T785" s="82"/>
      <c r="U785" s="82"/>
      <c r="V785" s="82"/>
      <c r="W785" s="82"/>
      <c r="X785" s="82"/>
      <c r="Y785" s="82"/>
      <c r="Z785" s="82"/>
      <c r="AA785" s="82"/>
      <c r="AB785" s="82"/>
      <c r="AC785" s="82"/>
      <c r="AD785" s="82"/>
      <c r="AE785" s="82"/>
      <c r="AF785" s="82"/>
      <c r="AG785" s="82"/>
      <c r="AH785" s="82"/>
      <c r="AI785" s="82"/>
      <c r="AJ785" s="82"/>
      <c r="AK785" s="82"/>
      <c r="AL785" s="82"/>
      <c r="AM785" s="82"/>
      <c r="AN785" s="82"/>
      <c r="AO785" s="82"/>
      <c r="AP785" s="82"/>
      <c r="AQ785" s="82"/>
      <c r="AR785" s="82"/>
      <c r="AS785" s="82"/>
      <c r="AT785" s="82"/>
      <c r="AU785" s="82"/>
      <c r="AV785" s="82"/>
      <c r="AW785" s="82"/>
      <c r="AX785" s="82"/>
      <c r="AY785" s="82"/>
    </row>
    <row r="786" spans="1:51" ht="13.2">
      <c r="A786" s="92"/>
      <c r="B786" s="92"/>
      <c r="C786" s="92"/>
      <c r="D786" s="92"/>
      <c r="E786" s="92"/>
      <c r="F786" s="92"/>
      <c r="G786" s="93"/>
      <c r="H786" s="93"/>
      <c r="I786" s="93"/>
      <c r="J786" s="94"/>
      <c r="K786" s="98"/>
      <c r="L786" s="82"/>
      <c r="M786" s="82"/>
      <c r="N786" s="82"/>
      <c r="O786" s="82"/>
      <c r="P786" s="82"/>
      <c r="Q786" s="82"/>
      <c r="R786" s="82"/>
      <c r="S786" s="82"/>
      <c r="T786" s="82"/>
      <c r="U786" s="82"/>
      <c r="V786" s="82"/>
      <c r="W786" s="82"/>
      <c r="X786" s="82"/>
      <c r="Y786" s="82"/>
      <c r="Z786" s="82"/>
      <c r="AA786" s="82"/>
      <c r="AB786" s="82"/>
      <c r="AC786" s="82"/>
      <c r="AD786" s="82"/>
      <c r="AE786" s="82"/>
      <c r="AF786" s="82"/>
      <c r="AG786" s="82"/>
      <c r="AH786" s="82"/>
      <c r="AI786" s="82"/>
      <c r="AJ786" s="82"/>
      <c r="AK786" s="82"/>
      <c r="AL786" s="82"/>
      <c r="AM786" s="82"/>
      <c r="AN786" s="82"/>
      <c r="AO786" s="82"/>
      <c r="AP786" s="82"/>
      <c r="AQ786" s="82"/>
      <c r="AR786" s="82"/>
      <c r="AS786" s="82"/>
      <c r="AT786" s="82"/>
      <c r="AU786" s="82"/>
      <c r="AV786" s="82"/>
      <c r="AW786" s="82"/>
      <c r="AX786" s="82"/>
      <c r="AY786" s="82"/>
    </row>
    <row r="787" spans="1:51" ht="13.2">
      <c r="A787" s="92"/>
      <c r="B787" s="92"/>
      <c r="C787" s="92"/>
      <c r="D787" s="92"/>
      <c r="E787" s="92"/>
      <c r="F787" s="92"/>
      <c r="G787" s="93"/>
      <c r="H787" s="93"/>
      <c r="I787" s="93"/>
      <c r="J787" s="94"/>
      <c r="K787" s="98"/>
      <c r="L787" s="82"/>
      <c r="M787" s="82"/>
      <c r="N787" s="82"/>
      <c r="O787" s="82"/>
      <c r="P787" s="82"/>
      <c r="Q787" s="82"/>
      <c r="R787" s="82"/>
      <c r="S787" s="82"/>
      <c r="T787" s="82"/>
      <c r="U787" s="82"/>
      <c r="V787" s="82"/>
      <c r="W787" s="82"/>
      <c r="X787" s="82"/>
      <c r="Y787" s="82"/>
      <c r="Z787" s="82"/>
      <c r="AA787" s="82"/>
      <c r="AB787" s="82"/>
      <c r="AC787" s="82"/>
      <c r="AD787" s="82"/>
      <c r="AE787" s="82"/>
      <c r="AF787" s="82"/>
      <c r="AG787" s="82"/>
      <c r="AH787" s="82"/>
      <c r="AI787" s="82"/>
      <c r="AJ787" s="82"/>
      <c r="AK787" s="82"/>
      <c r="AL787" s="82"/>
      <c r="AM787" s="82"/>
      <c r="AN787" s="82"/>
      <c r="AO787" s="82"/>
      <c r="AP787" s="82"/>
      <c r="AQ787" s="82"/>
      <c r="AR787" s="82"/>
      <c r="AS787" s="82"/>
      <c r="AT787" s="82"/>
      <c r="AU787" s="82"/>
      <c r="AV787" s="82"/>
      <c r="AW787" s="82"/>
      <c r="AX787" s="82"/>
      <c r="AY787" s="82"/>
    </row>
    <row r="788" spans="1:51" ht="13.2">
      <c r="A788" s="92"/>
      <c r="B788" s="92"/>
      <c r="C788" s="92"/>
      <c r="D788" s="92"/>
      <c r="E788" s="92"/>
      <c r="F788" s="92"/>
      <c r="G788" s="93"/>
      <c r="H788" s="93"/>
      <c r="I788" s="93"/>
      <c r="J788" s="94"/>
      <c r="K788" s="98"/>
      <c r="L788" s="82"/>
      <c r="M788" s="82"/>
      <c r="N788" s="82"/>
      <c r="O788" s="82"/>
      <c r="P788" s="82"/>
      <c r="Q788" s="82"/>
      <c r="R788" s="82"/>
      <c r="S788" s="82"/>
      <c r="T788" s="82"/>
      <c r="U788" s="82"/>
      <c r="V788" s="82"/>
      <c r="W788" s="82"/>
      <c r="X788" s="82"/>
      <c r="Y788" s="82"/>
      <c r="Z788" s="82"/>
      <c r="AA788" s="82"/>
      <c r="AB788" s="82"/>
      <c r="AC788" s="82"/>
      <c r="AD788" s="82"/>
      <c r="AE788" s="82"/>
      <c r="AF788" s="82"/>
      <c r="AG788" s="82"/>
      <c r="AH788" s="82"/>
      <c r="AI788" s="82"/>
      <c r="AJ788" s="82"/>
      <c r="AK788" s="82"/>
      <c r="AL788" s="82"/>
      <c r="AM788" s="82"/>
      <c r="AN788" s="82"/>
      <c r="AO788" s="82"/>
      <c r="AP788" s="82"/>
      <c r="AQ788" s="82"/>
      <c r="AR788" s="82"/>
      <c r="AS788" s="82"/>
      <c r="AT788" s="82"/>
      <c r="AU788" s="82"/>
      <c r="AV788" s="82"/>
      <c r="AW788" s="82"/>
      <c r="AX788" s="82"/>
      <c r="AY788" s="82"/>
    </row>
    <row r="789" spans="1:51" ht="13.2">
      <c r="A789" s="92"/>
      <c r="B789" s="92"/>
      <c r="C789" s="92"/>
      <c r="D789" s="92"/>
      <c r="E789" s="92"/>
      <c r="F789" s="92"/>
      <c r="G789" s="93"/>
      <c r="H789" s="93"/>
      <c r="I789" s="93"/>
      <c r="J789" s="94"/>
      <c r="K789" s="98"/>
      <c r="L789" s="82"/>
      <c r="M789" s="82"/>
      <c r="N789" s="82"/>
      <c r="O789" s="82"/>
      <c r="P789" s="82"/>
      <c r="Q789" s="82"/>
      <c r="R789" s="82"/>
      <c r="S789" s="82"/>
      <c r="T789" s="82"/>
      <c r="U789" s="82"/>
      <c r="V789" s="82"/>
      <c r="W789" s="82"/>
      <c r="X789" s="82"/>
      <c r="Y789" s="82"/>
      <c r="Z789" s="82"/>
      <c r="AA789" s="82"/>
      <c r="AB789" s="82"/>
      <c r="AC789" s="82"/>
      <c r="AD789" s="82"/>
      <c r="AE789" s="82"/>
      <c r="AF789" s="82"/>
      <c r="AG789" s="82"/>
      <c r="AH789" s="82"/>
      <c r="AI789" s="82"/>
      <c r="AJ789" s="82"/>
      <c r="AK789" s="82"/>
      <c r="AL789" s="82"/>
      <c r="AM789" s="82"/>
      <c r="AN789" s="82"/>
      <c r="AO789" s="82"/>
      <c r="AP789" s="82"/>
      <c r="AQ789" s="82"/>
      <c r="AR789" s="82"/>
      <c r="AS789" s="82"/>
      <c r="AT789" s="82"/>
      <c r="AU789" s="82"/>
      <c r="AV789" s="82"/>
      <c r="AW789" s="82"/>
      <c r="AX789" s="82"/>
      <c r="AY789" s="82"/>
    </row>
    <row r="790" spans="1:51" ht="13.2">
      <c r="A790" s="92"/>
      <c r="B790" s="92"/>
      <c r="C790" s="92"/>
      <c r="D790" s="92"/>
      <c r="E790" s="92"/>
      <c r="F790" s="92"/>
      <c r="G790" s="93"/>
      <c r="H790" s="93"/>
      <c r="I790" s="93"/>
      <c r="J790" s="94"/>
      <c r="K790" s="98"/>
      <c r="L790" s="82"/>
      <c r="M790" s="82"/>
      <c r="N790" s="82"/>
      <c r="O790" s="82"/>
      <c r="P790" s="82"/>
      <c r="Q790" s="82"/>
      <c r="R790" s="82"/>
      <c r="S790" s="82"/>
      <c r="T790" s="82"/>
      <c r="U790" s="82"/>
      <c r="V790" s="82"/>
      <c r="W790" s="82"/>
      <c r="X790" s="82"/>
      <c r="Y790" s="82"/>
      <c r="Z790" s="82"/>
      <c r="AA790" s="82"/>
      <c r="AB790" s="82"/>
      <c r="AC790" s="82"/>
      <c r="AD790" s="82"/>
      <c r="AE790" s="82"/>
      <c r="AF790" s="82"/>
      <c r="AG790" s="82"/>
      <c r="AH790" s="82"/>
      <c r="AI790" s="82"/>
      <c r="AJ790" s="82"/>
      <c r="AK790" s="82"/>
      <c r="AL790" s="82"/>
      <c r="AM790" s="82"/>
      <c r="AN790" s="82"/>
      <c r="AO790" s="82"/>
      <c r="AP790" s="82"/>
      <c r="AQ790" s="82"/>
      <c r="AR790" s="82"/>
      <c r="AS790" s="82"/>
      <c r="AT790" s="82"/>
      <c r="AU790" s="82"/>
      <c r="AV790" s="82"/>
      <c r="AW790" s="82"/>
      <c r="AX790" s="82"/>
      <c r="AY790" s="82"/>
    </row>
    <row r="791" spans="1:51" ht="13.2">
      <c r="A791" s="92"/>
      <c r="B791" s="92"/>
      <c r="C791" s="92"/>
      <c r="D791" s="92"/>
      <c r="E791" s="92"/>
      <c r="F791" s="92"/>
      <c r="G791" s="93"/>
      <c r="H791" s="93"/>
      <c r="I791" s="93"/>
      <c r="J791" s="94"/>
      <c r="K791" s="98"/>
      <c r="L791" s="82"/>
      <c r="M791" s="82"/>
      <c r="N791" s="82"/>
      <c r="O791" s="82"/>
      <c r="P791" s="82"/>
      <c r="Q791" s="82"/>
      <c r="R791" s="82"/>
      <c r="S791" s="82"/>
      <c r="T791" s="82"/>
      <c r="U791" s="82"/>
      <c r="V791" s="82"/>
      <c r="W791" s="82"/>
      <c r="X791" s="82"/>
      <c r="Y791" s="82"/>
      <c r="Z791" s="82"/>
      <c r="AA791" s="82"/>
      <c r="AB791" s="82"/>
      <c r="AC791" s="82"/>
      <c r="AD791" s="82"/>
      <c r="AE791" s="82"/>
      <c r="AF791" s="82"/>
      <c r="AG791" s="82"/>
      <c r="AH791" s="82"/>
      <c r="AI791" s="82"/>
      <c r="AJ791" s="82"/>
      <c r="AK791" s="82"/>
      <c r="AL791" s="82"/>
      <c r="AM791" s="82"/>
      <c r="AN791" s="82"/>
      <c r="AO791" s="82"/>
      <c r="AP791" s="82"/>
      <c r="AQ791" s="82"/>
      <c r="AR791" s="82"/>
      <c r="AS791" s="82"/>
      <c r="AT791" s="82"/>
      <c r="AU791" s="82"/>
      <c r="AV791" s="82"/>
      <c r="AW791" s="82"/>
      <c r="AX791" s="82"/>
      <c r="AY791" s="82"/>
    </row>
    <row r="792" spans="1:51" ht="13.2">
      <c r="A792" s="92"/>
      <c r="B792" s="92"/>
      <c r="C792" s="92"/>
      <c r="D792" s="92"/>
      <c r="E792" s="92"/>
      <c r="F792" s="92"/>
      <c r="G792" s="93"/>
      <c r="H792" s="93"/>
      <c r="I792" s="93"/>
      <c r="J792" s="94"/>
      <c r="K792" s="98"/>
      <c r="L792" s="82"/>
      <c r="M792" s="82"/>
      <c r="N792" s="82"/>
      <c r="O792" s="82"/>
      <c r="P792" s="82"/>
      <c r="Q792" s="82"/>
      <c r="R792" s="82"/>
      <c r="S792" s="82"/>
      <c r="T792" s="82"/>
      <c r="U792" s="82"/>
      <c r="V792" s="82"/>
      <c r="W792" s="82"/>
      <c r="X792" s="82"/>
      <c r="Y792" s="82"/>
      <c r="Z792" s="82"/>
      <c r="AA792" s="82"/>
      <c r="AB792" s="82"/>
      <c r="AC792" s="82"/>
      <c r="AD792" s="82"/>
      <c r="AE792" s="82"/>
      <c r="AF792" s="82"/>
      <c r="AG792" s="82"/>
      <c r="AH792" s="82"/>
      <c r="AI792" s="82"/>
      <c r="AJ792" s="82"/>
      <c r="AK792" s="82"/>
      <c r="AL792" s="82"/>
      <c r="AM792" s="82"/>
      <c r="AN792" s="82"/>
      <c r="AO792" s="82"/>
      <c r="AP792" s="82"/>
      <c r="AQ792" s="82"/>
      <c r="AR792" s="82"/>
      <c r="AS792" s="82"/>
      <c r="AT792" s="82"/>
      <c r="AU792" s="82"/>
      <c r="AV792" s="82"/>
      <c r="AW792" s="82"/>
      <c r="AX792" s="82"/>
      <c r="AY792" s="82"/>
    </row>
    <row r="793" spans="1:51" ht="13.2">
      <c r="A793" s="92"/>
      <c r="B793" s="92"/>
      <c r="C793" s="92"/>
      <c r="D793" s="92"/>
      <c r="E793" s="92"/>
      <c r="F793" s="92"/>
      <c r="G793" s="93"/>
      <c r="H793" s="93"/>
      <c r="I793" s="93"/>
      <c r="J793" s="94"/>
      <c r="K793" s="98"/>
      <c r="L793" s="82"/>
      <c r="M793" s="82"/>
      <c r="N793" s="82"/>
      <c r="O793" s="82"/>
      <c r="P793" s="82"/>
      <c r="Q793" s="82"/>
      <c r="R793" s="82"/>
      <c r="S793" s="82"/>
      <c r="T793" s="82"/>
      <c r="U793" s="82"/>
      <c r="V793" s="82"/>
      <c r="W793" s="82"/>
      <c r="X793" s="82"/>
      <c r="Y793" s="82"/>
      <c r="Z793" s="82"/>
      <c r="AA793" s="82"/>
      <c r="AB793" s="82"/>
      <c r="AC793" s="82"/>
      <c r="AD793" s="82"/>
      <c r="AE793" s="82"/>
      <c r="AF793" s="82"/>
      <c r="AG793" s="82"/>
      <c r="AH793" s="82"/>
      <c r="AI793" s="82"/>
      <c r="AJ793" s="82"/>
      <c r="AK793" s="82"/>
      <c r="AL793" s="82"/>
      <c r="AM793" s="82"/>
      <c r="AN793" s="82"/>
      <c r="AO793" s="82"/>
      <c r="AP793" s="82"/>
      <c r="AQ793" s="82"/>
      <c r="AR793" s="82"/>
      <c r="AS793" s="82"/>
      <c r="AT793" s="82"/>
      <c r="AU793" s="82"/>
      <c r="AV793" s="82"/>
      <c r="AW793" s="82"/>
      <c r="AX793" s="82"/>
      <c r="AY793" s="82"/>
    </row>
    <row r="794" spans="1:51" ht="13.2">
      <c r="A794" s="92"/>
      <c r="B794" s="92"/>
      <c r="C794" s="92"/>
      <c r="D794" s="92"/>
      <c r="E794" s="92"/>
      <c r="F794" s="92"/>
      <c r="G794" s="93"/>
      <c r="H794" s="93"/>
      <c r="I794" s="93"/>
      <c r="J794" s="94"/>
      <c r="K794" s="98"/>
      <c r="L794" s="82"/>
      <c r="M794" s="82"/>
      <c r="N794" s="82"/>
      <c r="O794" s="82"/>
      <c r="P794" s="82"/>
      <c r="Q794" s="82"/>
      <c r="R794" s="82"/>
      <c r="S794" s="82"/>
      <c r="T794" s="82"/>
      <c r="U794" s="82"/>
      <c r="V794" s="82"/>
      <c r="W794" s="82"/>
      <c r="X794" s="82"/>
      <c r="Y794" s="82"/>
      <c r="Z794" s="82"/>
      <c r="AA794" s="82"/>
      <c r="AB794" s="82"/>
      <c r="AC794" s="82"/>
      <c r="AD794" s="82"/>
      <c r="AE794" s="82"/>
      <c r="AF794" s="82"/>
      <c r="AG794" s="82"/>
      <c r="AH794" s="82"/>
      <c r="AI794" s="82"/>
      <c r="AJ794" s="82"/>
      <c r="AK794" s="82"/>
      <c r="AL794" s="82"/>
      <c r="AM794" s="82"/>
      <c r="AN794" s="82"/>
      <c r="AO794" s="82"/>
      <c r="AP794" s="82"/>
      <c r="AQ794" s="82"/>
      <c r="AR794" s="82"/>
      <c r="AS794" s="82"/>
      <c r="AT794" s="82"/>
      <c r="AU794" s="82"/>
      <c r="AV794" s="82"/>
      <c r="AW794" s="82"/>
      <c r="AX794" s="82"/>
      <c r="AY794" s="82"/>
    </row>
    <row r="795" spans="1:51" ht="13.2">
      <c r="A795" s="92"/>
      <c r="B795" s="92"/>
      <c r="C795" s="92"/>
      <c r="D795" s="92"/>
      <c r="E795" s="92"/>
      <c r="F795" s="92"/>
      <c r="G795" s="93"/>
      <c r="H795" s="93"/>
      <c r="I795" s="93"/>
      <c r="J795" s="94"/>
      <c r="K795" s="98"/>
      <c r="L795" s="82"/>
      <c r="M795" s="82"/>
      <c r="N795" s="82"/>
      <c r="O795" s="82"/>
      <c r="P795" s="82"/>
      <c r="Q795" s="82"/>
      <c r="R795" s="82"/>
      <c r="S795" s="82"/>
      <c r="T795" s="82"/>
      <c r="U795" s="82"/>
      <c r="V795" s="82"/>
      <c r="W795" s="82"/>
      <c r="X795" s="82"/>
      <c r="Y795" s="82"/>
      <c r="Z795" s="82"/>
      <c r="AA795" s="82"/>
      <c r="AB795" s="82"/>
      <c r="AC795" s="82"/>
      <c r="AD795" s="82"/>
      <c r="AE795" s="82"/>
      <c r="AF795" s="82"/>
      <c r="AG795" s="82"/>
      <c r="AH795" s="82"/>
      <c r="AI795" s="82"/>
      <c r="AJ795" s="82"/>
      <c r="AK795" s="82"/>
      <c r="AL795" s="82"/>
      <c r="AM795" s="82"/>
      <c r="AN795" s="82"/>
      <c r="AO795" s="82"/>
      <c r="AP795" s="82"/>
      <c r="AQ795" s="82"/>
      <c r="AR795" s="82"/>
      <c r="AS795" s="82"/>
      <c r="AT795" s="82"/>
      <c r="AU795" s="82"/>
      <c r="AV795" s="82"/>
      <c r="AW795" s="82"/>
      <c r="AX795" s="82"/>
      <c r="AY795" s="82"/>
    </row>
    <row r="796" spans="1:51" ht="13.2">
      <c r="A796" s="92"/>
      <c r="B796" s="92"/>
      <c r="C796" s="92"/>
      <c r="D796" s="92"/>
      <c r="E796" s="92"/>
      <c r="F796" s="92"/>
      <c r="G796" s="93"/>
      <c r="H796" s="93"/>
      <c r="I796" s="93"/>
      <c r="J796" s="94"/>
      <c r="K796" s="98"/>
      <c r="L796" s="82"/>
      <c r="M796" s="82"/>
      <c r="N796" s="82"/>
      <c r="O796" s="82"/>
      <c r="P796" s="82"/>
      <c r="Q796" s="82"/>
      <c r="R796" s="82"/>
      <c r="S796" s="82"/>
      <c r="T796" s="82"/>
      <c r="U796" s="82"/>
      <c r="V796" s="82"/>
      <c r="W796" s="82"/>
      <c r="X796" s="82"/>
      <c r="Y796" s="82"/>
      <c r="Z796" s="82"/>
      <c r="AA796" s="82"/>
      <c r="AB796" s="82"/>
      <c r="AC796" s="82"/>
      <c r="AD796" s="82"/>
      <c r="AE796" s="82"/>
      <c r="AF796" s="82"/>
      <c r="AG796" s="82"/>
      <c r="AH796" s="82"/>
      <c r="AI796" s="82"/>
      <c r="AJ796" s="82"/>
      <c r="AK796" s="82"/>
      <c r="AL796" s="82"/>
      <c r="AM796" s="82"/>
      <c r="AN796" s="82"/>
      <c r="AO796" s="82"/>
      <c r="AP796" s="82"/>
      <c r="AQ796" s="82"/>
      <c r="AR796" s="82"/>
      <c r="AS796" s="82"/>
      <c r="AT796" s="82"/>
      <c r="AU796" s="82"/>
      <c r="AV796" s="82"/>
      <c r="AW796" s="82"/>
      <c r="AX796" s="82"/>
      <c r="AY796" s="82"/>
    </row>
    <row r="797" spans="1:51" ht="13.2">
      <c r="A797" s="92"/>
      <c r="B797" s="92"/>
      <c r="C797" s="92"/>
      <c r="D797" s="92"/>
      <c r="E797" s="92"/>
      <c r="F797" s="92"/>
      <c r="G797" s="93"/>
      <c r="H797" s="93"/>
      <c r="I797" s="93"/>
      <c r="J797" s="94"/>
      <c r="K797" s="98"/>
      <c r="L797" s="82"/>
      <c r="M797" s="82"/>
      <c r="N797" s="82"/>
      <c r="O797" s="82"/>
      <c r="P797" s="82"/>
      <c r="Q797" s="82"/>
      <c r="R797" s="82"/>
      <c r="S797" s="82"/>
      <c r="T797" s="82"/>
      <c r="U797" s="82"/>
      <c r="V797" s="82"/>
      <c r="W797" s="82"/>
      <c r="X797" s="82"/>
      <c r="Y797" s="82"/>
      <c r="Z797" s="82"/>
      <c r="AA797" s="82"/>
      <c r="AB797" s="82"/>
      <c r="AC797" s="82"/>
      <c r="AD797" s="82"/>
      <c r="AE797" s="82"/>
      <c r="AF797" s="82"/>
      <c r="AG797" s="82"/>
      <c r="AH797" s="82"/>
      <c r="AI797" s="82"/>
      <c r="AJ797" s="82"/>
      <c r="AK797" s="82"/>
      <c r="AL797" s="82"/>
      <c r="AM797" s="82"/>
      <c r="AN797" s="82"/>
      <c r="AO797" s="82"/>
      <c r="AP797" s="82"/>
      <c r="AQ797" s="82"/>
      <c r="AR797" s="82"/>
      <c r="AS797" s="82"/>
      <c r="AT797" s="82"/>
      <c r="AU797" s="82"/>
      <c r="AV797" s="82"/>
      <c r="AW797" s="82"/>
      <c r="AX797" s="82"/>
      <c r="AY797" s="82"/>
    </row>
    <row r="798" spans="1:51" ht="13.2">
      <c r="A798" s="92"/>
      <c r="B798" s="92"/>
      <c r="C798" s="92"/>
      <c r="D798" s="92"/>
      <c r="E798" s="92"/>
      <c r="F798" s="92"/>
      <c r="G798" s="93"/>
      <c r="H798" s="93"/>
      <c r="I798" s="93"/>
      <c r="J798" s="94"/>
      <c r="K798" s="98"/>
      <c r="L798" s="82"/>
      <c r="M798" s="82"/>
      <c r="N798" s="82"/>
      <c r="O798" s="82"/>
      <c r="P798" s="82"/>
      <c r="Q798" s="82"/>
      <c r="R798" s="82"/>
      <c r="S798" s="82"/>
      <c r="T798" s="82"/>
      <c r="U798" s="82"/>
      <c r="V798" s="82"/>
      <c r="W798" s="82"/>
      <c r="X798" s="82"/>
      <c r="Y798" s="82"/>
      <c r="Z798" s="82"/>
      <c r="AA798" s="82"/>
      <c r="AB798" s="82"/>
      <c r="AC798" s="82"/>
      <c r="AD798" s="82"/>
      <c r="AE798" s="82"/>
      <c r="AF798" s="82"/>
      <c r="AG798" s="82"/>
      <c r="AH798" s="82"/>
      <c r="AI798" s="82"/>
      <c r="AJ798" s="82"/>
      <c r="AK798" s="82"/>
      <c r="AL798" s="82"/>
      <c r="AM798" s="82"/>
      <c r="AN798" s="82"/>
      <c r="AO798" s="82"/>
      <c r="AP798" s="82"/>
      <c r="AQ798" s="82"/>
      <c r="AR798" s="82"/>
      <c r="AS798" s="82"/>
      <c r="AT798" s="82"/>
      <c r="AU798" s="82"/>
      <c r="AV798" s="82"/>
      <c r="AW798" s="82"/>
      <c r="AX798" s="82"/>
      <c r="AY798" s="82"/>
    </row>
    <row r="799" spans="1:51" ht="13.2">
      <c r="A799" s="92"/>
      <c r="B799" s="92"/>
      <c r="C799" s="92"/>
      <c r="D799" s="92"/>
      <c r="E799" s="92"/>
      <c r="F799" s="92"/>
      <c r="G799" s="93"/>
      <c r="H799" s="93"/>
      <c r="I799" s="93"/>
      <c r="J799" s="94"/>
      <c r="K799" s="98"/>
      <c r="L799" s="82"/>
      <c r="M799" s="82"/>
      <c r="N799" s="82"/>
      <c r="O799" s="82"/>
      <c r="P799" s="82"/>
      <c r="Q799" s="82"/>
      <c r="R799" s="82"/>
      <c r="S799" s="82"/>
      <c r="T799" s="82"/>
      <c r="U799" s="82"/>
      <c r="V799" s="82"/>
      <c r="W799" s="82"/>
      <c r="X799" s="82"/>
      <c r="Y799" s="82"/>
      <c r="Z799" s="82"/>
      <c r="AA799" s="82"/>
      <c r="AB799" s="82"/>
      <c r="AC799" s="82"/>
      <c r="AD799" s="82"/>
      <c r="AE799" s="82"/>
      <c r="AF799" s="82"/>
      <c r="AG799" s="82"/>
      <c r="AH799" s="82"/>
      <c r="AI799" s="82"/>
      <c r="AJ799" s="82"/>
      <c r="AK799" s="82"/>
      <c r="AL799" s="82"/>
      <c r="AM799" s="82"/>
      <c r="AN799" s="82"/>
      <c r="AO799" s="82"/>
      <c r="AP799" s="82"/>
      <c r="AQ799" s="82"/>
      <c r="AR799" s="82"/>
      <c r="AS799" s="82"/>
      <c r="AT799" s="82"/>
      <c r="AU799" s="82"/>
      <c r="AV799" s="82"/>
      <c r="AW799" s="82"/>
      <c r="AX799" s="82"/>
      <c r="AY799" s="82"/>
    </row>
    <row r="800" spans="1:51" ht="13.2">
      <c r="A800" s="92"/>
      <c r="B800" s="92"/>
      <c r="C800" s="92"/>
      <c r="D800" s="92"/>
      <c r="E800" s="92"/>
      <c r="F800" s="92"/>
      <c r="G800" s="93"/>
      <c r="H800" s="93"/>
      <c r="I800" s="93"/>
      <c r="J800" s="94"/>
      <c r="K800" s="98"/>
      <c r="L800" s="82"/>
      <c r="M800" s="82"/>
      <c r="N800" s="82"/>
      <c r="O800" s="82"/>
      <c r="P800" s="82"/>
      <c r="Q800" s="82"/>
      <c r="R800" s="82"/>
      <c r="S800" s="82"/>
      <c r="T800" s="82"/>
      <c r="U800" s="82"/>
      <c r="V800" s="82"/>
      <c r="W800" s="82"/>
      <c r="X800" s="82"/>
      <c r="Y800" s="82"/>
      <c r="Z800" s="82"/>
      <c r="AA800" s="82"/>
      <c r="AB800" s="82"/>
      <c r="AC800" s="82"/>
      <c r="AD800" s="82"/>
      <c r="AE800" s="82"/>
      <c r="AF800" s="82"/>
      <c r="AG800" s="82"/>
      <c r="AH800" s="82"/>
      <c r="AI800" s="82"/>
      <c r="AJ800" s="82"/>
      <c r="AK800" s="82"/>
      <c r="AL800" s="82"/>
      <c r="AM800" s="82"/>
      <c r="AN800" s="82"/>
      <c r="AO800" s="82"/>
      <c r="AP800" s="82"/>
      <c r="AQ800" s="82"/>
      <c r="AR800" s="82"/>
      <c r="AS800" s="82"/>
      <c r="AT800" s="82"/>
      <c r="AU800" s="82"/>
      <c r="AV800" s="82"/>
      <c r="AW800" s="82"/>
      <c r="AX800" s="82"/>
      <c r="AY800" s="82"/>
    </row>
    <row r="801" spans="1:51" ht="13.2">
      <c r="A801" s="92"/>
      <c r="B801" s="92"/>
      <c r="C801" s="92"/>
      <c r="D801" s="92"/>
      <c r="E801" s="92"/>
      <c r="F801" s="92"/>
      <c r="G801" s="93"/>
      <c r="H801" s="93"/>
      <c r="I801" s="93"/>
      <c r="J801" s="94"/>
      <c r="K801" s="98"/>
      <c r="L801" s="82"/>
      <c r="M801" s="82"/>
      <c r="N801" s="82"/>
      <c r="O801" s="82"/>
      <c r="P801" s="82"/>
      <c r="Q801" s="82"/>
      <c r="R801" s="82"/>
      <c r="S801" s="82"/>
      <c r="T801" s="82"/>
      <c r="U801" s="82"/>
      <c r="V801" s="82"/>
      <c r="W801" s="82"/>
      <c r="X801" s="82"/>
      <c r="Y801" s="82"/>
      <c r="Z801" s="82"/>
      <c r="AA801" s="82"/>
      <c r="AB801" s="82"/>
      <c r="AC801" s="82"/>
      <c r="AD801" s="82"/>
      <c r="AE801" s="82"/>
      <c r="AF801" s="82"/>
      <c r="AG801" s="82"/>
      <c r="AH801" s="82"/>
      <c r="AI801" s="82"/>
      <c r="AJ801" s="82"/>
      <c r="AK801" s="82"/>
      <c r="AL801" s="82"/>
      <c r="AM801" s="82"/>
      <c r="AN801" s="82"/>
      <c r="AO801" s="82"/>
      <c r="AP801" s="82"/>
      <c r="AQ801" s="82"/>
      <c r="AR801" s="82"/>
      <c r="AS801" s="82"/>
      <c r="AT801" s="82"/>
      <c r="AU801" s="82"/>
      <c r="AV801" s="82"/>
      <c r="AW801" s="82"/>
      <c r="AX801" s="82"/>
      <c r="AY801" s="82"/>
    </row>
    <row r="802" spans="1:51" ht="13.2">
      <c r="A802" s="92"/>
      <c r="B802" s="92"/>
      <c r="C802" s="92"/>
      <c r="D802" s="92"/>
      <c r="E802" s="92"/>
      <c r="F802" s="92"/>
      <c r="G802" s="93"/>
      <c r="H802" s="93"/>
      <c r="I802" s="93"/>
      <c r="J802" s="94"/>
      <c r="K802" s="98"/>
      <c r="L802" s="82"/>
      <c r="M802" s="82"/>
      <c r="N802" s="82"/>
      <c r="O802" s="82"/>
      <c r="P802" s="82"/>
      <c r="Q802" s="82"/>
      <c r="R802" s="82"/>
      <c r="S802" s="82"/>
      <c r="T802" s="82"/>
      <c r="U802" s="82"/>
      <c r="V802" s="82"/>
      <c r="W802" s="82"/>
      <c r="X802" s="82"/>
      <c r="Y802" s="82"/>
      <c r="Z802" s="82"/>
      <c r="AA802" s="82"/>
      <c r="AB802" s="82"/>
      <c r="AC802" s="82"/>
      <c r="AD802" s="82"/>
      <c r="AE802" s="82"/>
      <c r="AF802" s="82"/>
      <c r="AG802" s="82"/>
      <c r="AH802" s="82"/>
      <c r="AI802" s="82"/>
      <c r="AJ802" s="82"/>
      <c r="AK802" s="82"/>
      <c r="AL802" s="82"/>
      <c r="AM802" s="82"/>
      <c r="AN802" s="82"/>
      <c r="AO802" s="82"/>
      <c r="AP802" s="82"/>
      <c r="AQ802" s="82"/>
      <c r="AR802" s="82"/>
      <c r="AS802" s="82"/>
      <c r="AT802" s="82"/>
      <c r="AU802" s="82"/>
      <c r="AV802" s="82"/>
      <c r="AW802" s="82"/>
      <c r="AX802" s="82"/>
      <c r="AY802" s="82"/>
    </row>
    <row r="803" spans="1:51" ht="13.2">
      <c r="A803" s="92"/>
      <c r="B803" s="92"/>
      <c r="C803" s="92"/>
      <c r="D803" s="92"/>
      <c r="E803" s="92"/>
      <c r="F803" s="92"/>
      <c r="G803" s="93"/>
      <c r="H803" s="93"/>
      <c r="I803" s="93"/>
      <c r="J803" s="94"/>
      <c r="K803" s="98"/>
      <c r="L803" s="82"/>
      <c r="M803" s="82"/>
      <c r="N803" s="82"/>
      <c r="O803" s="82"/>
      <c r="P803" s="82"/>
      <c r="Q803" s="82"/>
      <c r="R803" s="82"/>
      <c r="S803" s="82"/>
      <c r="T803" s="82"/>
      <c r="U803" s="82"/>
      <c r="V803" s="82"/>
      <c r="W803" s="82"/>
      <c r="X803" s="82"/>
      <c r="Y803" s="82"/>
      <c r="Z803" s="82"/>
      <c r="AA803" s="82"/>
      <c r="AB803" s="82"/>
      <c r="AC803" s="82"/>
      <c r="AD803" s="82"/>
      <c r="AE803" s="82"/>
      <c r="AF803" s="82"/>
      <c r="AG803" s="82"/>
      <c r="AH803" s="82"/>
      <c r="AI803" s="82"/>
      <c r="AJ803" s="82"/>
      <c r="AK803" s="82"/>
      <c r="AL803" s="82"/>
      <c r="AM803" s="82"/>
      <c r="AN803" s="82"/>
      <c r="AO803" s="82"/>
      <c r="AP803" s="82"/>
      <c r="AQ803" s="82"/>
      <c r="AR803" s="82"/>
      <c r="AS803" s="82"/>
      <c r="AT803" s="82"/>
      <c r="AU803" s="82"/>
      <c r="AV803" s="82"/>
      <c r="AW803" s="82"/>
      <c r="AX803" s="82"/>
      <c r="AY803" s="82"/>
    </row>
    <row r="804" spans="1:51" ht="13.2">
      <c r="A804" s="92"/>
      <c r="B804" s="92"/>
      <c r="C804" s="92"/>
      <c r="D804" s="92"/>
      <c r="E804" s="92"/>
      <c r="F804" s="92"/>
      <c r="G804" s="93"/>
      <c r="H804" s="93"/>
      <c r="I804" s="93"/>
      <c r="J804" s="94"/>
      <c r="K804" s="98"/>
      <c r="L804" s="82"/>
      <c r="M804" s="82"/>
      <c r="N804" s="82"/>
      <c r="O804" s="82"/>
      <c r="P804" s="82"/>
      <c r="Q804" s="82"/>
      <c r="R804" s="82"/>
      <c r="S804" s="82"/>
      <c r="T804" s="82"/>
      <c r="U804" s="82"/>
      <c r="V804" s="82"/>
      <c r="W804" s="82"/>
      <c r="X804" s="82"/>
      <c r="Y804" s="82"/>
      <c r="Z804" s="82"/>
      <c r="AA804" s="82"/>
      <c r="AB804" s="82"/>
      <c r="AC804" s="82"/>
      <c r="AD804" s="82"/>
      <c r="AE804" s="82"/>
      <c r="AF804" s="82"/>
      <c r="AG804" s="82"/>
      <c r="AH804" s="82"/>
      <c r="AI804" s="82"/>
      <c r="AJ804" s="82"/>
      <c r="AK804" s="82"/>
      <c r="AL804" s="82"/>
      <c r="AM804" s="82"/>
      <c r="AN804" s="82"/>
      <c r="AO804" s="82"/>
      <c r="AP804" s="82"/>
      <c r="AQ804" s="82"/>
      <c r="AR804" s="82"/>
      <c r="AS804" s="82"/>
      <c r="AT804" s="82"/>
      <c r="AU804" s="82"/>
      <c r="AV804" s="82"/>
      <c r="AW804" s="82"/>
      <c r="AX804" s="82"/>
      <c r="AY804" s="82"/>
    </row>
    <row r="805" spans="1:51" ht="13.2">
      <c r="A805" s="92"/>
      <c r="B805" s="92"/>
      <c r="C805" s="92"/>
      <c r="D805" s="92"/>
      <c r="E805" s="92"/>
      <c r="F805" s="92"/>
      <c r="G805" s="93"/>
      <c r="H805" s="93"/>
      <c r="I805" s="93"/>
      <c r="J805" s="94"/>
      <c r="K805" s="98"/>
      <c r="L805" s="82"/>
      <c r="M805" s="82"/>
      <c r="N805" s="82"/>
      <c r="O805" s="82"/>
      <c r="P805" s="82"/>
      <c r="Q805" s="82"/>
      <c r="R805" s="82"/>
      <c r="S805" s="82"/>
      <c r="T805" s="82"/>
      <c r="U805" s="82"/>
      <c r="V805" s="82"/>
      <c r="W805" s="82"/>
      <c r="X805" s="82"/>
      <c r="Y805" s="82"/>
      <c r="Z805" s="82"/>
      <c r="AA805" s="82"/>
      <c r="AB805" s="82"/>
      <c r="AC805" s="82"/>
      <c r="AD805" s="82"/>
      <c r="AE805" s="82"/>
      <c r="AF805" s="82"/>
      <c r="AG805" s="82"/>
      <c r="AH805" s="82"/>
      <c r="AI805" s="82"/>
      <c r="AJ805" s="82"/>
      <c r="AK805" s="82"/>
      <c r="AL805" s="82"/>
      <c r="AM805" s="82"/>
      <c r="AN805" s="82"/>
      <c r="AO805" s="82"/>
      <c r="AP805" s="82"/>
      <c r="AQ805" s="82"/>
      <c r="AR805" s="82"/>
      <c r="AS805" s="82"/>
      <c r="AT805" s="82"/>
      <c r="AU805" s="82"/>
      <c r="AV805" s="82"/>
      <c r="AW805" s="82"/>
      <c r="AX805" s="82"/>
      <c r="AY805" s="82"/>
    </row>
    <row r="806" spans="1:51" ht="13.2">
      <c r="A806" s="92"/>
      <c r="B806" s="92"/>
      <c r="C806" s="92"/>
      <c r="D806" s="92"/>
      <c r="E806" s="92"/>
      <c r="F806" s="92"/>
      <c r="G806" s="93"/>
      <c r="H806" s="93"/>
      <c r="I806" s="93"/>
      <c r="J806" s="94"/>
      <c r="K806" s="98"/>
      <c r="L806" s="82"/>
      <c r="M806" s="82"/>
      <c r="N806" s="82"/>
      <c r="O806" s="82"/>
      <c r="P806" s="82"/>
      <c r="Q806" s="82"/>
      <c r="R806" s="82"/>
      <c r="S806" s="82"/>
      <c r="T806" s="82"/>
      <c r="U806" s="82"/>
      <c r="V806" s="82"/>
      <c r="W806" s="82"/>
      <c r="X806" s="82"/>
      <c r="Y806" s="82"/>
      <c r="Z806" s="82"/>
      <c r="AA806" s="82"/>
      <c r="AB806" s="82"/>
      <c r="AC806" s="82"/>
      <c r="AD806" s="82"/>
      <c r="AE806" s="82"/>
      <c r="AF806" s="82"/>
      <c r="AG806" s="82"/>
      <c r="AH806" s="82"/>
      <c r="AI806" s="82"/>
      <c r="AJ806" s="82"/>
      <c r="AK806" s="82"/>
      <c r="AL806" s="82"/>
      <c r="AM806" s="82"/>
      <c r="AN806" s="82"/>
      <c r="AO806" s="82"/>
      <c r="AP806" s="82"/>
      <c r="AQ806" s="82"/>
      <c r="AR806" s="82"/>
      <c r="AS806" s="82"/>
      <c r="AT806" s="82"/>
      <c r="AU806" s="82"/>
      <c r="AV806" s="82"/>
      <c r="AW806" s="82"/>
      <c r="AX806" s="82"/>
      <c r="AY806" s="82"/>
    </row>
    <row r="807" spans="1:51" ht="13.2">
      <c r="A807" s="92"/>
      <c r="B807" s="92"/>
      <c r="C807" s="92"/>
      <c r="D807" s="92"/>
      <c r="E807" s="92"/>
      <c r="F807" s="92"/>
      <c r="G807" s="93"/>
      <c r="H807" s="93"/>
      <c r="I807" s="93"/>
      <c r="J807" s="94"/>
      <c r="K807" s="98"/>
      <c r="L807" s="82"/>
      <c r="M807" s="82"/>
      <c r="N807" s="82"/>
      <c r="O807" s="82"/>
      <c r="P807" s="82"/>
      <c r="Q807" s="82"/>
      <c r="R807" s="82"/>
      <c r="S807" s="82"/>
      <c r="T807" s="82"/>
      <c r="U807" s="82"/>
      <c r="V807" s="82"/>
      <c r="W807" s="82"/>
      <c r="X807" s="82"/>
      <c r="Y807" s="82"/>
      <c r="Z807" s="82"/>
      <c r="AA807" s="82"/>
      <c r="AB807" s="82"/>
      <c r="AC807" s="82"/>
      <c r="AD807" s="82"/>
      <c r="AE807" s="82"/>
      <c r="AF807" s="82"/>
      <c r="AG807" s="82"/>
      <c r="AH807" s="82"/>
      <c r="AI807" s="82"/>
      <c r="AJ807" s="82"/>
      <c r="AK807" s="82"/>
      <c r="AL807" s="82"/>
      <c r="AM807" s="82"/>
      <c r="AN807" s="82"/>
      <c r="AO807" s="82"/>
      <c r="AP807" s="82"/>
      <c r="AQ807" s="82"/>
      <c r="AR807" s="82"/>
      <c r="AS807" s="82"/>
      <c r="AT807" s="82"/>
      <c r="AU807" s="82"/>
      <c r="AV807" s="82"/>
      <c r="AW807" s="82"/>
      <c r="AX807" s="82"/>
      <c r="AY807" s="82"/>
    </row>
    <row r="808" spans="1:51" ht="13.2">
      <c r="A808" s="92"/>
      <c r="B808" s="92"/>
      <c r="C808" s="92"/>
      <c r="D808" s="92"/>
      <c r="E808" s="92"/>
      <c r="F808" s="92"/>
      <c r="G808" s="93"/>
      <c r="H808" s="93"/>
      <c r="I808" s="93"/>
      <c r="J808" s="94"/>
      <c r="K808" s="98"/>
      <c r="L808" s="82"/>
      <c r="M808" s="82"/>
      <c r="N808" s="82"/>
      <c r="O808" s="82"/>
      <c r="P808" s="82"/>
      <c r="Q808" s="82"/>
      <c r="R808" s="82"/>
      <c r="S808" s="82"/>
      <c r="T808" s="82"/>
      <c r="U808" s="82"/>
      <c r="V808" s="82"/>
      <c r="W808" s="82"/>
      <c r="X808" s="82"/>
      <c r="Y808" s="82"/>
      <c r="Z808" s="82"/>
      <c r="AA808" s="82"/>
      <c r="AB808" s="82"/>
      <c r="AC808" s="82"/>
      <c r="AD808" s="82"/>
      <c r="AE808" s="82"/>
      <c r="AF808" s="82"/>
      <c r="AG808" s="82"/>
      <c r="AH808" s="82"/>
      <c r="AI808" s="82"/>
      <c r="AJ808" s="82"/>
      <c r="AK808" s="82"/>
      <c r="AL808" s="82"/>
      <c r="AM808" s="82"/>
      <c r="AN808" s="82"/>
      <c r="AO808" s="82"/>
      <c r="AP808" s="82"/>
      <c r="AQ808" s="82"/>
      <c r="AR808" s="82"/>
      <c r="AS808" s="82"/>
      <c r="AT808" s="82"/>
      <c r="AU808" s="82"/>
      <c r="AV808" s="82"/>
      <c r="AW808" s="82"/>
      <c r="AX808" s="82"/>
      <c r="AY808" s="82"/>
    </row>
    <row r="809" spans="1:51" ht="13.2">
      <c r="A809" s="92"/>
      <c r="B809" s="92"/>
      <c r="C809" s="92"/>
      <c r="D809" s="92"/>
      <c r="E809" s="92"/>
      <c r="F809" s="92"/>
      <c r="G809" s="93"/>
      <c r="H809" s="93"/>
      <c r="I809" s="93"/>
      <c r="J809" s="94"/>
      <c r="K809" s="98"/>
      <c r="L809" s="82"/>
      <c r="M809" s="82"/>
      <c r="N809" s="82"/>
      <c r="O809" s="82"/>
      <c r="P809" s="82"/>
      <c r="Q809" s="82"/>
      <c r="R809" s="82"/>
      <c r="S809" s="82"/>
      <c r="T809" s="82"/>
      <c r="U809" s="82"/>
      <c r="V809" s="82"/>
      <c r="W809" s="82"/>
      <c r="X809" s="82"/>
      <c r="Y809" s="82"/>
      <c r="Z809" s="82"/>
      <c r="AA809" s="82"/>
      <c r="AB809" s="82"/>
      <c r="AC809" s="82"/>
      <c r="AD809" s="82"/>
      <c r="AE809" s="82"/>
      <c r="AF809" s="82"/>
      <c r="AG809" s="82"/>
      <c r="AH809" s="82"/>
      <c r="AI809" s="82"/>
      <c r="AJ809" s="82"/>
      <c r="AK809" s="82"/>
      <c r="AL809" s="82"/>
      <c r="AM809" s="82"/>
      <c r="AN809" s="82"/>
      <c r="AO809" s="82"/>
      <c r="AP809" s="82"/>
      <c r="AQ809" s="82"/>
      <c r="AR809" s="82"/>
      <c r="AS809" s="82"/>
      <c r="AT809" s="82"/>
      <c r="AU809" s="82"/>
      <c r="AV809" s="82"/>
      <c r="AW809" s="82"/>
      <c r="AX809" s="82"/>
      <c r="AY809" s="82"/>
    </row>
    <row r="810" spans="1:51" ht="13.2">
      <c r="A810" s="92"/>
      <c r="B810" s="92"/>
      <c r="C810" s="92"/>
      <c r="D810" s="92"/>
      <c r="E810" s="92"/>
      <c r="F810" s="92"/>
      <c r="G810" s="93"/>
      <c r="H810" s="93"/>
      <c r="I810" s="93"/>
      <c r="J810" s="94"/>
      <c r="K810" s="98"/>
      <c r="L810" s="82"/>
      <c r="M810" s="82"/>
      <c r="N810" s="82"/>
      <c r="O810" s="82"/>
      <c r="P810" s="82"/>
      <c r="Q810" s="82"/>
      <c r="R810" s="82"/>
      <c r="S810" s="82"/>
      <c r="T810" s="82"/>
      <c r="U810" s="82"/>
      <c r="V810" s="82"/>
      <c r="W810" s="82"/>
      <c r="X810" s="82"/>
      <c r="Y810" s="82"/>
      <c r="Z810" s="82"/>
      <c r="AA810" s="82"/>
      <c r="AB810" s="82"/>
      <c r="AC810" s="82"/>
      <c r="AD810" s="82"/>
      <c r="AE810" s="82"/>
      <c r="AF810" s="82"/>
      <c r="AG810" s="82"/>
      <c r="AH810" s="82"/>
      <c r="AI810" s="82"/>
      <c r="AJ810" s="82"/>
      <c r="AK810" s="82"/>
      <c r="AL810" s="82"/>
      <c r="AM810" s="82"/>
      <c r="AN810" s="82"/>
      <c r="AO810" s="82"/>
      <c r="AP810" s="82"/>
      <c r="AQ810" s="82"/>
      <c r="AR810" s="82"/>
      <c r="AS810" s="82"/>
      <c r="AT810" s="82"/>
      <c r="AU810" s="82"/>
      <c r="AV810" s="82"/>
      <c r="AW810" s="82"/>
      <c r="AX810" s="82"/>
      <c r="AY810" s="82"/>
    </row>
    <row r="811" spans="1:51" ht="13.2">
      <c r="A811" s="92"/>
      <c r="B811" s="92"/>
      <c r="C811" s="92"/>
      <c r="D811" s="92"/>
      <c r="E811" s="92"/>
      <c r="F811" s="92"/>
      <c r="G811" s="93"/>
      <c r="H811" s="93"/>
      <c r="I811" s="93"/>
      <c r="J811" s="94"/>
      <c r="K811" s="98"/>
      <c r="L811" s="82"/>
      <c r="M811" s="82"/>
      <c r="N811" s="82"/>
      <c r="O811" s="82"/>
      <c r="P811" s="82"/>
      <c r="Q811" s="82"/>
      <c r="R811" s="82"/>
      <c r="S811" s="82"/>
      <c r="T811" s="82"/>
      <c r="U811" s="82"/>
      <c r="V811" s="82"/>
      <c r="W811" s="82"/>
      <c r="X811" s="82"/>
      <c r="Y811" s="82"/>
      <c r="Z811" s="82"/>
      <c r="AA811" s="82"/>
      <c r="AB811" s="82"/>
      <c r="AC811" s="82"/>
      <c r="AD811" s="82"/>
      <c r="AE811" s="82"/>
      <c r="AF811" s="82"/>
      <c r="AG811" s="82"/>
      <c r="AH811" s="82"/>
      <c r="AI811" s="82"/>
      <c r="AJ811" s="82"/>
      <c r="AK811" s="82"/>
      <c r="AL811" s="82"/>
      <c r="AM811" s="82"/>
      <c r="AN811" s="82"/>
      <c r="AO811" s="82"/>
      <c r="AP811" s="82"/>
      <c r="AQ811" s="82"/>
      <c r="AR811" s="82"/>
      <c r="AS811" s="82"/>
      <c r="AT811" s="82"/>
      <c r="AU811" s="82"/>
      <c r="AV811" s="82"/>
      <c r="AW811" s="82"/>
      <c r="AX811" s="82"/>
      <c r="AY811" s="82"/>
    </row>
    <row r="812" spans="1:51" ht="13.2">
      <c r="A812" s="92"/>
      <c r="B812" s="92"/>
      <c r="C812" s="92"/>
      <c r="D812" s="92"/>
      <c r="E812" s="92"/>
      <c r="F812" s="92"/>
      <c r="G812" s="93"/>
      <c r="H812" s="93"/>
      <c r="I812" s="93"/>
      <c r="J812" s="94"/>
      <c r="K812" s="98"/>
      <c r="L812" s="82"/>
      <c r="M812" s="82"/>
      <c r="N812" s="82"/>
      <c r="O812" s="82"/>
      <c r="P812" s="82"/>
      <c r="Q812" s="82"/>
      <c r="R812" s="82"/>
      <c r="S812" s="82"/>
      <c r="T812" s="82"/>
      <c r="U812" s="82"/>
      <c r="V812" s="82"/>
      <c r="W812" s="82"/>
      <c r="X812" s="82"/>
      <c r="Y812" s="82"/>
      <c r="Z812" s="82"/>
      <c r="AA812" s="82"/>
      <c r="AB812" s="82"/>
      <c r="AC812" s="82"/>
      <c r="AD812" s="82"/>
      <c r="AE812" s="82"/>
      <c r="AF812" s="82"/>
      <c r="AG812" s="82"/>
      <c r="AH812" s="82"/>
      <c r="AI812" s="82"/>
      <c r="AJ812" s="82"/>
      <c r="AK812" s="82"/>
      <c r="AL812" s="82"/>
      <c r="AM812" s="82"/>
      <c r="AN812" s="82"/>
      <c r="AO812" s="82"/>
      <c r="AP812" s="82"/>
      <c r="AQ812" s="82"/>
      <c r="AR812" s="82"/>
      <c r="AS812" s="82"/>
      <c r="AT812" s="82"/>
      <c r="AU812" s="82"/>
      <c r="AV812" s="82"/>
      <c r="AW812" s="82"/>
      <c r="AX812" s="82"/>
      <c r="AY812" s="82"/>
    </row>
    <row r="813" spans="1:51" ht="13.2">
      <c r="A813" s="92"/>
      <c r="B813" s="92"/>
      <c r="C813" s="92"/>
      <c r="D813" s="92"/>
      <c r="E813" s="92"/>
      <c r="F813" s="92"/>
      <c r="G813" s="93"/>
      <c r="H813" s="93"/>
      <c r="I813" s="93"/>
      <c r="J813" s="94"/>
      <c r="K813" s="98"/>
      <c r="L813" s="82"/>
      <c r="M813" s="82"/>
      <c r="N813" s="82"/>
      <c r="O813" s="82"/>
      <c r="P813" s="82"/>
      <c r="Q813" s="82"/>
      <c r="R813" s="82"/>
      <c r="S813" s="82"/>
      <c r="T813" s="82"/>
      <c r="U813" s="82"/>
      <c r="V813" s="82"/>
      <c r="W813" s="82"/>
      <c r="X813" s="82"/>
      <c r="Y813" s="82"/>
      <c r="Z813" s="82"/>
      <c r="AA813" s="82"/>
      <c r="AB813" s="82"/>
      <c r="AC813" s="82"/>
      <c r="AD813" s="82"/>
      <c r="AE813" s="82"/>
      <c r="AF813" s="82"/>
      <c r="AG813" s="82"/>
      <c r="AH813" s="82"/>
      <c r="AI813" s="82"/>
      <c r="AJ813" s="82"/>
      <c r="AK813" s="82"/>
      <c r="AL813" s="82"/>
      <c r="AM813" s="82"/>
      <c r="AN813" s="82"/>
      <c r="AO813" s="82"/>
      <c r="AP813" s="82"/>
      <c r="AQ813" s="82"/>
      <c r="AR813" s="82"/>
      <c r="AS813" s="82"/>
      <c r="AT813" s="82"/>
      <c r="AU813" s="82"/>
      <c r="AV813" s="82"/>
      <c r="AW813" s="82"/>
      <c r="AX813" s="82"/>
      <c r="AY813" s="82"/>
    </row>
    <row r="814" spans="1:51" ht="13.2">
      <c r="A814" s="92"/>
      <c r="B814" s="92"/>
      <c r="C814" s="92"/>
      <c r="D814" s="92"/>
      <c r="E814" s="92"/>
      <c r="F814" s="92"/>
      <c r="G814" s="93"/>
      <c r="H814" s="93"/>
      <c r="I814" s="93"/>
      <c r="J814" s="94"/>
      <c r="K814" s="98"/>
      <c r="L814" s="82"/>
      <c r="M814" s="82"/>
      <c r="N814" s="82"/>
      <c r="O814" s="82"/>
      <c r="P814" s="82"/>
      <c r="Q814" s="82"/>
      <c r="R814" s="82"/>
      <c r="S814" s="82"/>
      <c r="T814" s="82"/>
      <c r="U814" s="82"/>
      <c r="V814" s="82"/>
      <c r="W814" s="82"/>
      <c r="X814" s="82"/>
      <c r="Y814" s="82"/>
      <c r="Z814" s="82"/>
      <c r="AA814" s="82"/>
      <c r="AB814" s="82"/>
      <c r="AC814" s="82"/>
      <c r="AD814" s="82"/>
      <c r="AE814" s="82"/>
      <c r="AF814" s="82"/>
      <c r="AG814" s="82"/>
      <c r="AH814" s="82"/>
      <c r="AI814" s="82"/>
      <c r="AJ814" s="82"/>
      <c r="AK814" s="82"/>
      <c r="AL814" s="82"/>
      <c r="AM814" s="82"/>
      <c r="AN814" s="82"/>
      <c r="AO814" s="82"/>
      <c r="AP814" s="82"/>
      <c r="AQ814" s="82"/>
      <c r="AR814" s="82"/>
      <c r="AS814" s="82"/>
      <c r="AT814" s="82"/>
      <c r="AU814" s="82"/>
      <c r="AV814" s="82"/>
      <c r="AW814" s="82"/>
      <c r="AX814" s="82"/>
      <c r="AY814" s="82"/>
    </row>
    <row r="815" spans="1:51" ht="13.2">
      <c r="A815" s="92"/>
      <c r="B815" s="92"/>
      <c r="C815" s="92"/>
      <c r="D815" s="92"/>
      <c r="E815" s="92"/>
      <c r="F815" s="92"/>
      <c r="G815" s="93"/>
      <c r="H815" s="93"/>
      <c r="I815" s="93"/>
      <c r="J815" s="94"/>
      <c r="K815" s="98"/>
      <c r="L815" s="82"/>
      <c r="M815" s="82"/>
      <c r="N815" s="82"/>
      <c r="O815" s="82"/>
      <c r="P815" s="82"/>
      <c r="Q815" s="82"/>
      <c r="R815" s="82"/>
      <c r="S815" s="82"/>
      <c r="T815" s="82"/>
      <c r="U815" s="82"/>
      <c r="V815" s="82"/>
      <c r="W815" s="82"/>
      <c r="X815" s="82"/>
      <c r="Y815" s="82"/>
      <c r="Z815" s="82"/>
      <c r="AA815" s="82"/>
      <c r="AB815" s="82"/>
      <c r="AC815" s="82"/>
      <c r="AD815" s="82"/>
      <c r="AE815" s="82"/>
      <c r="AF815" s="82"/>
      <c r="AG815" s="82"/>
      <c r="AH815" s="82"/>
      <c r="AI815" s="82"/>
      <c r="AJ815" s="82"/>
      <c r="AK815" s="82"/>
      <c r="AL815" s="82"/>
      <c r="AM815" s="82"/>
      <c r="AN815" s="82"/>
      <c r="AO815" s="82"/>
      <c r="AP815" s="82"/>
      <c r="AQ815" s="82"/>
      <c r="AR815" s="82"/>
      <c r="AS815" s="82"/>
      <c r="AT815" s="82"/>
      <c r="AU815" s="82"/>
      <c r="AV815" s="82"/>
      <c r="AW815" s="82"/>
      <c r="AX815" s="82"/>
      <c r="AY815" s="82"/>
    </row>
    <row r="816" spans="1:51" ht="13.2">
      <c r="A816" s="92"/>
      <c r="B816" s="92"/>
      <c r="C816" s="92"/>
      <c r="D816" s="92"/>
      <c r="E816" s="92"/>
      <c r="F816" s="92"/>
      <c r="G816" s="93"/>
      <c r="H816" s="93"/>
      <c r="I816" s="93"/>
      <c r="J816" s="94"/>
      <c r="K816" s="98"/>
      <c r="L816" s="82"/>
      <c r="M816" s="82"/>
      <c r="N816" s="82"/>
      <c r="O816" s="82"/>
      <c r="P816" s="82"/>
      <c r="Q816" s="82"/>
      <c r="R816" s="82"/>
      <c r="S816" s="82"/>
      <c r="T816" s="82"/>
      <c r="U816" s="82"/>
      <c r="V816" s="82"/>
      <c r="W816" s="82"/>
      <c r="X816" s="82"/>
      <c r="Y816" s="82"/>
      <c r="Z816" s="82"/>
      <c r="AA816" s="82"/>
      <c r="AB816" s="82"/>
      <c r="AC816" s="82"/>
      <c r="AD816" s="82"/>
      <c r="AE816" s="82"/>
      <c r="AF816" s="82"/>
      <c r="AG816" s="82"/>
      <c r="AH816" s="82"/>
      <c r="AI816" s="82"/>
      <c r="AJ816" s="82"/>
      <c r="AK816" s="82"/>
      <c r="AL816" s="82"/>
      <c r="AM816" s="82"/>
      <c r="AN816" s="82"/>
      <c r="AO816" s="82"/>
      <c r="AP816" s="82"/>
      <c r="AQ816" s="82"/>
      <c r="AR816" s="82"/>
      <c r="AS816" s="82"/>
      <c r="AT816" s="82"/>
      <c r="AU816" s="82"/>
      <c r="AV816" s="82"/>
      <c r="AW816" s="82"/>
      <c r="AX816" s="82"/>
      <c r="AY816" s="82"/>
    </row>
    <row r="817" spans="1:51" ht="13.2">
      <c r="A817" s="92"/>
      <c r="B817" s="92"/>
      <c r="C817" s="92"/>
      <c r="D817" s="92"/>
      <c r="E817" s="92"/>
      <c r="F817" s="92"/>
      <c r="G817" s="93"/>
      <c r="H817" s="93"/>
      <c r="I817" s="93"/>
      <c r="J817" s="94"/>
      <c r="K817" s="98"/>
      <c r="L817" s="82"/>
      <c r="M817" s="82"/>
      <c r="N817" s="82"/>
      <c r="O817" s="82"/>
      <c r="P817" s="82"/>
      <c r="Q817" s="82"/>
      <c r="R817" s="82"/>
      <c r="S817" s="82"/>
      <c r="T817" s="82"/>
      <c r="U817" s="82"/>
      <c r="V817" s="82"/>
      <c r="W817" s="82"/>
      <c r="X817" s="82"/>
      <c r="Y817" s="82"/>
      <c r="Z817" s="82"/>
      <c r="AA817" s="82"/>
      <c r="AB817" s="82"/>
      <c r="AC817" s="82"/>
      <c r="AD817" s="82"/>
      <c r="AE817" s="82"/>
      <c r="AF817" s="82"/>
      <c r="AG817" s="82"/>
      <c r="AH817" s="82"/>
      <c r="AI817" s="82"/>
      <c r="AJ817" s="82"/>
      <c r="AK817" s="82"/>
      <c r="AL817" s="82"/>
      <c r="AM817" s="82"/>
      <c r="AN817" s="82"/>
      <c r="AO817" s="82"/>
      <c r="AP817" s="82"/>
      <c r="AQ817" s="82"/>
      <c r="AR817" s="82"/>
      <c r="AS817" s="82"/>
      <c r="AT817" s="82"/>
      <c r="AU817" s="82"/>
      <c r="AV817" s="82"/>
      <c r="AW817" s="82"/>
      <c r="AX817" s="82"/>
      <c r="AY817" s="82"/>
    </row>
    <row r="818" spans="1:51" ht="13.2">
      <c r="A818" s="92"/>
      <c r="B818" s="92"/>
      <c r="C818" s="92"/>
      <c r="D818" s="92"/>
      <c r="E818" s="92"/>
      <c r="F818" s="92"/>
      <c r="G818" s="93"/>
      <c r="H818" s="93"/>
      <c r="I818" s="93"/>
      <c r="J818" s="94"/>
      <c r="K818" s="98"/>
      <c r="L818" s="82"/>
      <c r="M818" s="82"/>
      <c r="N818" s="82"/>
      <c r="O818" s="82"/>
      <c r="P818" s="82"/>
      <c r="Q818" s="82"/>
      <c r="R818" s="82"/>
      <c r="S818" s="82"/>
      <c r="T818" s="82"/>
      <c r="U818" s="82"/>
      <c r="V818" s="82"/>
      <c r="W818" s="82"/>
      <c r="X818" s="82"/>
      <c r="Y818" s="82"/>
      <c r="Z818" s="82"/>
      <c r="AA818" s="82"/>
      <c r="AB818" s="82"/>
      <c r="AC818" s="82"/>
      <c r="AD818" s="82"/>
      <c r="AE818" s="82"/>
      <c r="AF818" s="82"/>
      <c r="AG818" s="82"/>
      <c r="AH818" s="82"/>
      <c r="AI818" s="82"/>
      <c r="AJ818" s="82"/>
      <c r="AK818" s="82"/>
      <c r="AL818" s="82"/>
      <c r="AM818" s="82"/>
      <c r="AN818" s="82"/>
      <c r="AO818" s="82"/>
      <c r="AP818" s="82"/>
      <c r="AQ818" s="82"/>
      <c r="AR818" s="82"/>
      <c r="AS818" s="82"/>
      <c r="AT818" s="82"/>
      <c r="AU818" s="82"/>
      <c r="AV818" s="82"/>
      <c r="AW818" s="82"/>
      <c r="AX818" s="82"/>
      <c r="AY818" s="82"/>
    </row>
    <row r="819" spans="1:51" ht="13.2">
      <c r="A819" s="92"/>
      <c r="B819" s="92"/>
      <c r="C819" s="92"/>
      <c r="D819" s="92"/>
      <c r="E819" s="92"/>
      <c r="F819" s="92"/>
      <c r="G819" s="93"/>
      <c r="H819" s="93"/>
      <c r="I819" s="93"/>
      <c r="J819" s="94"/>
      <c r="K819" s="98"/>
      <c r="L819" s="82"/>
      <c r="M819" s="82"/>
      <c r="N819" s="82"/>
      <c r="O819" s="82"/>
      <c r="P819" s="82"/>
      <c r="Q819" s="82"/>
      <c r="R819" s="82"/>
      <c r="S819" s="82"/>
      <c r="T819" s="82"/>
      <c r="U819" s="82"/>
      <c r="V819" s="82"/>
      <c r="W819" s="82"/>
      <c r="X819" s="82"/>
      <c r="Y819" s="82"/>
      <c r="Z819" s="82"/>
      <c r="AA819" s="82"/>
      <c r="AB819" s="82"/>
      <c r="AC819" s="82"/>
      <c r="AD819" s="82"/>
      <c r="AE819" s="82"/>
      <c r="AF819" s="82"/>
      <c r="AG819" s="82"/>
      <c r="AH819" s="82"/>
      <c r="AI819" s="82"/>
      <c r="AJ819" s="82"/>
      <c r="AK819" s="82"/>
      <c r="AL819" s="82"/>
      <c r="AM819" s="82"/>
      <c r="AN819" s="82"/>
      <c r="AO819" s="82"/>
      <c r="AP819" s="82"/>
      <c r="AQ819" s="82"/>
      <c r="AR819" s="82"/>
      <c r="AS819" s="82"/>
      <c r="AT819" s="82"/>
      <c r="AU819" s="82"/>
      <c r="AV819" s="82"/>
      <c r="AW819" s="82"/>
      <c r="AX819" s="82"/>
      <c r="AY819" s="82"/>
    </row>
    <row r="820" spans="1:51" ht="13.2">
      <c r="A820" s="92"/>
      <c r="B820" s="92"/>
      <c r="C820" s="92"/>
      <c r="D820" s="92"/>
      <c r="E820" s="92"/>
      <c r="F820" s="92"/>
      <c r="G820" s="93"/>
      <c r="H820" s="93"/>
      <c r="I820" s="93"/>
      <c r="J820" s="94"/>
      <c r="K820" s="98"/>
      <c r="L820" s="82"/>
      <c r="M820" s="82"/>
      <c r="N820" s="82"/>
      <c r="O820" s="82"/>
      <c r="P820" s="82"/>
      <c r="Q820" s="82"/>
      <c r="R820" s="82"/>
      <c r="S820" s="82"/>
      <c r="T820" s="82"/>
      <c r="U820" s="82"/>
      <c r="V820" s="82"/>
      <c r="W820" s="82"/>
      <c r="X820" s="82"/>
      <c r="Y820" s="82"/>
      <c r="Z820" s="82"/>
      <c r="AA820" s="82"/>
      <c r="AB820" s="82"/>
      <c r="AC820" s="82"/>
      <c r="AD820" s="82"/>
      <c r="AE820" s="82"/>
      <c r="AF820" s="82"/>
      <c r="AG820" s="82"/>
      <c r="AH820" s="82"/>
      <c r="AI820" s="82"/>
      <c r="AJ820" s="82"/>
      <c r="AK820" s="82"/>
      <c r="AL820" s="82"/>
      <c r="AM820" s="82"/>
      <c r="AN820" s="82"/>
      <c r="AO820" s="82"/>
      <c r="AP820" s="82"/>
      <c r="AQ820" s="82"/>
      <c r="AR820" s="82"/>
      <c r="AS820" s="82"/>
      <c r="AT820" s="82"/>
      <c r="AU820" s="82"/>
      <c r="AV820" s="82"/>
      <c r="AW820" s="82"/>
      <c r="AX820" s="82"/>
      <c r="AY820" s="82"/>
    </row>
    <row r="821" spans="1:51" ht="13.2">
      <c r="A821" s="92"/>
      <c r="B821" s="92"/>
      <c r="C821" s="92"/>
      <c r="D821" s="92"/>
      <c r="E821" s="92"/>
      <c r="F821" s="92"/>
      <c r="G821" s="93"/>
      <c r="H821" s="93"/>
      <c r="I821" s="93"/>
      <c r="J821" s="94"/>
      <c r="K821" s="98"/>
      <c r="L821" s="82"/>
      <c r="M821" s="82"/>
      <c r="N821" s="82"/>
      <c r="O821" s="82"/>
      <c r="P821" s="82"/>
      <c r="Q821" s="82"/>
      <c r="R821" s="82"/>
      <c r="S821" s="82"/>
      <c r="T821" s="82"/>
      <c r="U821" s="82"/>
      <c r="V821" s="82"/>
      <c r="W821" s="82"/>
      <c r="X821" s="82"/>
      <c r="Y821" s="82"/>
      <c r="Z821" s="82"/>
      <c r="AA821" s="82"/>
      <c r="AB821" s="82"/>
      <c r="AC821" s="82"/>
      <c r="AD821" s="82"/>
      <c r="AE821" s="82"/>
      <c r="AF821" s="82"/>
      <c r="AG821" s="82"/>
      <c r="AH821" s="82"/>
      <c r="AI821" s="82"/>
      <c r="AJ821" s="82"/>
      <c r="AK821" s="82"/>
      <c r="AL821" s="82"/>
      <c r="AM821" s="82"/>
      <c r="AN821" s="82"/>
      <c r="AO821" s="82"/>
      <c r="AP821" s="82"/>
      <c r="AQ821" s="82"/>
      <c r="AR821" s="82"/>
      <c r="AS821" s="82"/>
      <c r="AT821" s="82"/>
      <c r="AU821" s="82"/>
      <c r="AV821" s="82"/>
      <c r="AW821" s="82"/>
      <c r="AX821" s="82"/>
      <c r="AY821" s="82"/>
    </row>
    <row r="822" spans="1:51" ht="13.2">
      <c r="A822" s="92"/>
      <c r="B822" s="92"/>
      <c r="C822" s="92"/>
      <c r="D822" s="92"/>
      <c r="E822" s="92"/>
      <c r="F822" s="92"/>
      <c r="G822" s="93"/>
      <c r="H822" s="93"/>
      <c r="I822" s="93"/>
      <c r="J822" s="94"/>
      <c r="K822" s="98"/>
      <c r="L822" s="82"/>
      <c r="M822" s="82"/>
      <c r="N822" s="82"/>
      <c r="O822" s="82"/>
      <c r="P822" s="82"/>
      <c r="Q822" s="82"/>
      <c r="R822" s="82"/>
      <c r="S822" s="82"/>
      <c r="T822" s="82"/>
      <c r="U822" s="82"/>
      <c r="V822" s="82"/>
      <c r="W822" s="82"/>
      <c r="X822" s="82"/>
      <c r="Y822" s="82"/>
      <c r="Z822" s="82"/>
      <c r="AA822" s="82"/>
      <c r="AB822" s="82"/>
      <c r="AC822" s="82"/>
      <c r="AD822" s="82"/>
      <c r="AE822" s="82"/>
      <c r="AF822" s="82"/>
      <c r="AG822" s="82"/>
      <c r="AH822" s="82"/>
      <c r="AI822" s="82"/>
      <c r="AJ822" s="82"/>
      <c r="AK822" s="82"/>
      <c r="AL822" s="82"/>
      <c r="AM822" s="82"/>
      <c r="AN822" s="82"/>
      <c r="AO822" s="82"/>
      <c r="AP822" s="82"/>
      <c r="AQ822" s="82"/>
      <c r="AR822" s="82"/>
      <c r="AS822" s="82"/>
      <c r="AT822" s="82"/>
      <c r="AU822" s="82"/>
      <c r="AV822" s="82"/>
      <c r="AW822" s="82"/>
      <c r="AX822" s="82"/>
      <c r="AY822" s="82"/>
    </row>
    <row r="823" spans="1:51" ht="13.2">
      <c r="A823" s="92"/>
      <c r="B823" s="92"/>
      <c r="C823" s="92"/>
      <c r="D823" s="92"/>
      <c r="E823" s="92"/>
      <c r="F823" s="92"/>
      <c r="G823" s="93"/>
      <c r="H823" s="93"/>
      <c r="I823" s="93"/>
      <c r="J823" s="94"/>
      <c r="K823" s="98"/>
      <c r="L823" s="82"/>
      <c r="M823" s="82"/>
      <c r="N823" s="82"/>
      <c r="O823" s="82"/>
      <c r="P823" s="82"/>
      <c r="Q823" s="82"/>
      <c r="R823" s="82"/>
      <c r="S823" s="82"/>
      <c r="T823" s="82"/>
      <c r="U823" s="82"/>
      <c r="V823" s="82"/>
      <c r="W823" s="82"/>
      <c r="X823" s="82"/>
      <c r="Y823" s="82"/>
      <c r="Z823" s="82"/>
      <c r="AA823" s="82"/>
      <c r="AB823" s="82"/>
      <c r="AC823" s="82"/>
      <c r="AD823" s="82"/>
      <c r="AE823" s="82"/>
      <c r="AF823" s="82"/>
      <c r="AG823" s="82"/>
      <c r="AH823" s="82"/>
      <c r="AI823" s="82"/>
      <c r="AJ823" s="82"/>
      <c r="AK823" s="82"/>
      <c r="AL823" s="82"/>
      <c r="AM823" s="82"/>
      <c r="AN823" s="82"/>
      <c r="AO823" s="82"/>
      <c r="AP823" s="82"/>
      <c r="AQ823" s="82"/>
      <c r="AR823" s="82"/>
      <c r="AS823" s="82"/>
      <c r="AT823" s="82"/>
      <c r="AU823" s="82"/>
      <c r="AV823" s="82"/>
      <c r="AW823" s="82"/>
      <c r="AX823" s="82"/>
      <c r="AY823" s="82"/>
    </row>
    <row r="824" spans="1:51" ht="13.2">
      <c r="A824" s="92"/>
      <c r="B824" s="92"/>
      <c r="C824" s="92"/>
      <c r="D824" s="92"/>
      <c r="E824" s="92"/>
      <c r="F824" s="92"/>
      <c r="G824" s="93"/>
      <c r="H824" s="93"/>
      <c r="I824" s="93"/>
      <c r="J824" s="94"/>
      <c r="K824" s="98"/>
      <c r="L824" s="82"/>
      <c r="M824" s="82"/>
      <c r="N824" s="82"/>
      <c r="O824" s="82"/>
      <c r="P824" s="82"/>
      <c r="Q824" s="82"/>
      <c r="R824" s="82"/>
      <c r="S824" s="82"/>
      <c r="T824" s="82"/>
      <c r="U824" s="82"/>
      <c r="V824" s="82"/>
      <c r="W824" s="82"/>
      <c r="X824" s="82"/>
      <c r="Y824" s="82"/>
      <c r="Z824" s="82"/>
      <c r="AA824" s="82"/>
      <c r="AB824" s="82"/>
      <c r="AC824" s="82"/>
      <c r="AD824" s="82"/>
      <c r="AE824" s="82"/>
      <c r="AF824" s="82"/>
      <c r="AG824" s="82"/>
      <c r="AH824" s="82"/>
      <c r="AI824" s="82"/>
      <c r="AJ824" s="82"/>
      <c r="AK824" s="82"/>
      <c r="AL824" s="82"/>
      <c r="AM824" s="82"/>
      <c r="AN824" s="82"/>
      <c r="AO824" s="82"/>
      <c r="AP824" s="82"/>
      <c r="AQ824" s="82"/>
      <c r="AR824" s="82"/>
      <c r="AS824" s="82"/>
      <c r="AT824" s="82"/>
      <c r="AU824" s="82"/>
      <c r="AV824" s="82"/>
      <c r="AW824" s="82"/>
      <c r="AX824" s="82"/>
      <c r="AY824" s="82"/>
    </row>
    <row r="825" spans="1:51" ht="13.2">
      <c r="A825" s="92"/>
      <c r="B825" s="92"/>
      <c r="C825" s="92"/>
      <c r="D825" s="92"/>
      <c r="E825" s="92"/>
      <c r="F825" s="92"/>
      <c r="G825" s="93"/>
      <c r="H825" s="93"/>
      <c r="I825" s="93"/>
      <c r="J825" s="94"/>
      <c r="K825" s="98"/>
      <c r="L825" s="82"/>
      <c r="M825" s="82"/>
      <c r="N825" s="82"/>
      <c r="O825" s="82"/>
      <c r="P825" s="82"/>
      <c r="Q825" s="82"/>
      <c r="R825" s="82"/>
      <c r="S825" s="82"/>
      <c r="T825" s="82"/>
      <c r="U825" s="82"/>
      <c r="V825" s="82"/>
      <c r="W825" s="82"/>
      <c r="X825" s="82"/>
      <c r="Y825" s="82"/>
      <c r="Z825" s="82"/>
      <c r="AA825" s="82"/>
      <c r="AB825" s="82"/>
      <c r="AC825" s="82"/>
      <c r="AD825" s="82"/>
      <c r="AE825" s="82"/>
      <c r="AF825" s="82"/>
      <c r="AG825" s="82"/>
      <c r="AH825" s="82"/>
      <c r="AI825" s="82"/>
      <c r="AJ825" s="82"/>
      <c r="AK825" s="82"/>
      <c r="AL825" s="82"/>
      <c r="AM825" s="82"/>
      <c r="AN825" s="82"/>
      <c r="AO825" s="82"/>
      <c r="AP825" s="82"/>
      <c r="AQ825" s="82"/>
      <c r="AR825" s="82"/>
      <c r="AS825" s="82"/>
      <c r="AT825" s="82"/>
      <c r="AU825" s="82"/>
      <c r="AV825" s="82"/>
      <c r="AW825" s="82"/>
      <c r="AX825" s="82"/>
      <c r="AY825" s="82"/>
    </row>
    <row r="826" spans="1:51" ht="13.2">
      <c r="A826" s="92"/>
      <c r="B826" s="92"/>
      <c r="C826" s="92"/>
      <c r="D826" s="92"/>
      <c r="E826" s="92"/>
      <c r="F826" s="92"/>
      <c r="G826" s="93"/>
      <c r="H826" s="93"/>
      <c r="I826" s="93"/>
      <c r="J826" s="94"/>
      <c r="K826" s="98"/>
      <c r="L826" s="82"/>
      <c r="M826" s="82"/>
      <c r="N826" s="82"/>
      <c r="O826" s="82"/>
      <c r="P826" s="82"/>
      <c r="Q826" s="82"/>
      <c r="R826" s="82"/>
      <c r="S826" s="82"/>
      <c r="T826" s="82"/>
      <c r="U826" s="82"/>
      <c r="V826" s="82"/>
      <c r="W826" s="82"/>
      <c r="X826" s="82"/>
      <c r="Y826" s="82"/>
      <c r="Z826" s="82"/>
      <c r="AA826" s="82"/>
      <c r="AB826" s="82"/>
      <c r="AC826" s="82"/>
      <c r="AD826" s="82"/>
      <c r="AE826" s="82"/>
      <c r="AF826" s="82"/>
      <c r="AG826" s="82"/>
      <c r="AH826" s="82"/>
      <c r="AI826" s="82"/>
      <c r="AJ826" s="82"/>
      <c r="AK826" s="82"/>
      <c r="AL826" s="82"/>
      <c r="AM826" s="82"/>
      <c r="AN826" s="82"/>
      <c r="AO826" s="82"/>
      <c r="AP826" s="82"/>
      <c r="AQ826" s="82"/>
      <c r="AR826" s="82"/>
      <c r="AS826" s="82"/>
      <c r="AT826" s="82"/>
      <c r="AU826" s="82"/>
      <c r="AV826" s="82"/>
      <c r="AW826" s="82"/>
      <c r="AX826" s="82"/>
      <c r="AY826" s="82"/>
    </row>
    <row r="827" spans="1:51" ht="13.2">
      <c r="A827" s="92"/>
      <c r="B827" s="92"/>
      <c r="C827" s="92"/>
      <c r="D827" s="92"/>
      <c r="E827" s="92"/>
      <c r="F827" s="92"/>
      <c r="G827" s="93"/>
      <c r="H827" s="93"/>
      <c r="I827" s="93"/>
      <c r="J827" s="94"/>
      <c r="K827" s="98"/>
      <c r="L827" s="82"/>
      <c r="M827" s="82"/>
      <c r="N827" s="82"/>
      <c r="O827" s="82"/>
      <c r="P827" s="82"/>
      <c r="Q827" s="82"/>
      <c r="R827" s="82"/>
      <c r="S827" s="82"/>
      <c r="T827" s="82"/>
      <c r="U827" s="82"/>
      <c r="V827" s="82"/>
      <c r="W827" s="82"/>
      <c r="X827" s="82"/>
      <c r="Y827" s="82"/>
      <c r="Z827" s="82"/>
      <c r="AA827" s="82"/>
      <c r="AB827" s="82"/>
      <c r="AC827" s="82"/>
      <c r="AD827" s="82"/>
      <c r="AE827" s="82"/>
      <c r="AF827" s="82"/>
      <c r="AG827" s="82"/>
      <c r="AH827" s="82"/>
      <c r="AI827" s="82"/>
      <c r="AJ827" s="82"/>
      <c r="AK827" s="82"/>
      <c r="AL827" s="82"/>
      <c r="AM827" s="82"/>
      <c r="AN827" s="82"/>
      <c r="AO827" s="82"/>
      <c r="AP827" s="82"/>
      <c r="AQ827" s="82"/>
      <c r="AR827" s="82"/>
      <c r="AS827" s="82"/>
      <c r="AT827" s="82"/>
      <c r="AU827" s="82"/>
      <c r="AV827" s="82"/>
      <c r="AW827" s="82"/>
      <c r="AX827" s="82"/>
      <c r="AY827" s="82"/>
    </row>
    <row r="828" spans="1:51" ht="13.2">
      <c r="A828" s="92"/>
      <c r="B828" s="92"/>
      <c r="C828" s="92"/>
      <c r="D828" s="92"/>
      <c r="E828" s="92"/>
      <c r="F828" s="92"/>
      <c r="G828" s="93"/>
      <c r="H828" s="93"/>
      <c r="I828" s="93"/>
      <c r="J828" s="94"/>
      <c r="K828" s="98"/>
      <c r="L828" s="82"/>
      <c r="M828" s="82"/>
      <c r="N828" s="82"/>
      <c r="O828" s="82"/>
      <c r="P828" s="82"/>
      <c r="Q828" s="82"/>
      <c r="R828" s="82"/>
      <c r="S828" s="82"/>
      <c r="T828" s="82"/>
      <c r="U828" s="82"/>
      <c r="V828" s="82"/>
      <c r="W828" s="82"/>
      <c r="X828" s="82"/>
      <c r="Y828" s="82"/>
      <c r="Z828" s="82"/>
      <c r="AA828" s="82"/>
      <c r="AB828" s="82"/>
      <c r="AC828" s="82"/>
      <c r="AD828" s="82"/>
      <c r="AE828" s="82"/>
      <c r="AF828" s="82"/>
      <c r="AG828" s="82"/>
      <c r="AH828" s="82"/>
      <c r="AI828" s="82"/>
      <c r="AJ828" s="82"/>
      <c r="AK828" s="82"/>
      <c r="AL828" s="82"/>
      <c r="AM828" s="82"/>
      <c r="AN828" s="82"/>
      <c r="AO828" s="82"/>
      <c r="AP828" s="82"/>
      <c r="AQ828" s="82"/>
      <c r="AR828" s="82"/>
      <c r="AS828" s="82"/>
      <c r="AT828" s="82"/>
      <c r="AU828" s="82"/>
      <c r="AV828" s="82"/>
      <c r="AW828" s="82"/>
      <c r="AX828" s="82"/>
      <c r="AY828" s="82"/>
    </row>
    <row r="829" spans="1:51" ht="13.2">
      <c r="A829" s="92"/>
      <c r="B829" s="92"/>
      <c r="C829" s="92"/>
      <c r="D829" s="92"/>
      <c r="E829" s="92"/>
      <c r="F829" s="92"/>
      <c r="G829" s="93"/>
      <c r="H829" s="93"/>
      <c r="I829" s="93"/>
      <c r="J829" s="94"/>
      <c r="K829" s="98"/>
      <c r="L829" s="82"/>
      <c r="M829" s="82"/>
      <c r="N829" s="82"/>
      <c r="O829" s="82"/>
      <c r="P829" s="82"/>
      <c r="Q829" s="82"/>
      <c r="R829" s="82"/>
      <c r="S829" s="82"/>
      <c r="T829" s="82"/>
      <c r="U829" s="82"/>
      <c r="V829" s="82"/>
      <c r="W829" s="82"/>
      <c r="X829" s="82"/>
      <c r="Y829" s="82"/>
      <c r="Z829" s="82"/>
      <c r="AA829" s="82"/>
      <c r="AB829" s="82"/>
      <c r="AC829" s="82"/>
      <c r="AD829" s="82"/>
      <c r="AE829" s="82"/>
      <c r="AF829" s="82"/>
      <c r="AG829" s="82"/>
      <c r="AH829" s="82"/>
      <c r="AI829" s="82"/>
      <c r="AJ829" s="82"/>
      <c r="AK829" s="82"/>
      <c r="AL829" s="82"/>
      <c r="AM829" s="82"/>
      <c r="AN829" s="82"/>
      <c r="AO829" s="82"/>
      <c r="AP829" s="82"/>
      <c r="AQ829" s="82"/>
      <c r="AR829" s="82"/>
      <c r="AS829" s="82"/>
      <c r="AT829" s="82"/>
      <c r="AU829" s="82"/>
      <c r="AV829" s="82"/>
      <c r="AW829" s="82"/>
      <c r="AX829" s="82"/>
      <c r="AY829" s="82"/>
    </row>
    <row r="830" spans="1:51" ht="13.2">
      <c r="A830" s="92"/>
      <c r="B830" s="92"/>
      <c r="C830" s="92"/>
      <c r="D830" s="92"/>
      <c r="E830" s="92"/>
      <c r="F830" s="92"/>
      <c r="G830" s="93"/>
      <c r="H830" s="93"/>
      <c r="I830" s="93"/>
      <c r="J830" s="94"/>
      <c r="K830" s="98"/>
      <c r="L830" s="82"/>
      <c r="M830" s="82"/>
      <c r="N830" s="82"/>
      <c r="O830" s="82"/>
      <c r="P830" s="82"/>
      <c r="Q830" s="82"/>
      <c r="R830" s="82"/>
      <c r="S830" s="82"/>
      <c r="T830" s="82"/>
      <c r="U830" s="82"/>
      <c r="V830" s="82"/>
      <c r="W830" s="82"/>
      <c r="X830" s="82"/>
      <c r="Y830" s="82"/>
      <c r="Z830" s="82"/>
      <c r="AA830" s="82"/>
      <c r="AB830" s="82"/>
      <c r="AC830" s="82"/>
      <c r="AD830" s="82"/>
      <c r="AE830" s="82"/>
      <c r="AF830" s="82"/>
      <c r="AG830" s="82"/>
      <c r="AH830" s="82"/>
      <c r="AI830" s="82"/>
      <c r="AJ830" s="82"/>
      <c r="AK830" s="82"/>
      <c r="AL830" s="82"/>
      <c r="AM830" s="82"/>
      <c r="AN830" s="82"/>
      <c r="AO830" s="82"/>
      <c r="AP830" s="82"/>
      <c r="AQ830" s="82"/>
      <c r="AR830" s="82"/>
      <c r="AS830" s="82"/>
      <c r="AT830" s="82"/>
      <c r="AU830" s="82"/>
      <c r="AV830" s="82"/>
      <c r="AW830" s="82"/>
      <c r="AX830" s="82"/>
      <c r="AY830" s="82"/>
    </row>
    <row r="831" spans="1:51" ht="13.2">
      <c r="A831" s="92"/>
      <c r="B831" s="92"/>
      <c r="C831" s="92"/>
      <c r="D831" s="92"/>
      <c r="E831" s="92"/>
      <c r="F831" s="92"/>
      <c r="G831" s="93"/>
      <c r="H831" s="93"/>
      <c r="I831" s="93"/>
      <c r="J831" s="94"/>
      <c r="K831" s="98"/>
      <c r="L831" s="82"/>
      <c r="M831" s="82"/>
      <c r="N831" s="82"/>
      <c r="O831" s="82"/>
      <c r="P831" s="82"/>
      <c r="Q831" s="82"/>
      <c r="R831" s="82"/>
      <c r="S831" s="82"/>
      <c r="T831" s="82"/>
      <c r="U831" s="82"/>
      <c r="V831" s="82"/>
      <c r="W831" s="82"/>
      <c r="X831" s="82"/>
      <c r="Y831" s="82"/>
      <c r="Z831" s="82"/>
      <c r="AA831" s="82"/>
      <c r="AB831" s="82"/>
      <c r="AC831" s="82"/>
      <c r="AD831" s="82"/>
      <c r="AE831" s="82"/>
      <c r="AF831" s="82"/>
      <c r="AG831" s="82"/>
      <c r="AH831" s="82"/>
      <c r="AI831" s="82"/>
      <c r="AJ831" s="82"/>
      <c r="AK831" s="82"/>
      <c r="AL831" s="82"/>
      <c r="AM831" s="82"/>
      <c r="AN831" s="82"/>
      <c r="AO831" s="82"/>
      <c r="AP831" s="82"/>
      <c r="AQ831" s="82"/>
      <c r="AR831" s="82"/>
      <c r="AS831" s="82"/>
      <c r="AT831" s="82"/>
      <c r="AU831" s="82"/>
      <c r="AV831" s="82"/>
      <c r="AW831" s="82"/>
      <c r="AX831" s="82"/>
      <c r="AY831" s="82"/>
    </row>
    <row r="832" spans="1:51" ht="13.2">
      <c r="A832" s="92"/>
      <c r="B832" s="92"/>
      <c r="C832" s="92"/>
      <c r="D832" s="92"/>
      <c r="E832" s="92"/>
      <c r="F832" s="92"/>
      <c r="G832" s="93"/>
      <c r="H832" s="93"/>
      <c r="I832" s="93"/>
      <c r="J832" s="94"/>
      <c r="K832" s="98"/>
      <c r="L832" s="82"/>
      <c r="M832" s="82"/>
      <c r="N832" s="82"/>
      <c r="O832" s="82"/>
      <c r="P832" s="82"/>
      <c r="Q832" s="82"/>
      <c r="R832" s="82"/>
      <c r="S832" s="82"/>
      <c r="T832" s="82"/>
      <c r="U832" s="82"/>
      <c r="V832" s="82"/>
      <c r="W832" s="82"/>
      <c r="X832" s="82"/>
      <c r="Y832" s="82"/>
      <c r="Z832" s="82"/>
      <c r="AA832" s="82"/>
      <c r="AB832" s="82"/>
      <c r="AC832" s="82"/>
      <c r="AD832" s="82"/>
      <c r="AE832" s="82"/>
      <c r="AF832" s="82"/>
      <c r="AG832" s="82"/>
      <c r="AH832" s="82"/>
      <c r="AI832" s="82"/>
      <c r="AJ832" s="82"/>
      <c r="AK832" s="82"/>
      <c r="AL832" s="82"/>
      <c r="AM832" s="82"/>
      <c r="AN832" s="82"/>
      <c r="AO832" s="82"/>
      <c r="AP832" s="82"/>
      <c r="AQ832" s="82"/>
      <c r="AR832" s="82"/>
      <c r="AS832" s="82"/>
      <c r="AT832" s="82"/>
      <c r="AU832" s="82"/>
      <c r="AV832" s="82"/>
      <c r="AW832" s="82"/>
      <c r="AX832" s="82"/>
      <c r="AY832" s="82"/>
    </row>
    <row r="833" spans="1:51" ht="13.2">
      <c r="A833" s="92"/>
      <c r="B833" s="92"/>
      <c r="C833" s="92"/>
      <c r="D833" s="92"/>
      <c r="E833" s="92"/>
      <c r="F833" s="92"/>
      <c r="G833" s="93"/>
      <c r="H833" s="93"/>
      <c r="I833" s="93"/>
      <c r="J833" s="94"/>
      <c r="K833" s="98"/>
      <c r="L833" s="82"/>
      <c r="M833" s="82"/>
      <c r="N833" s="82"/>
      <c r="O833" s="82"/>
      <c r="P833" s="82"/>
      <c r="Q833" s="82"/>
      <c r="R833" s="82"/>
      <c r="S833" s="82"/>
      <c r="T833" s="82"/>
      <c r="U833" s="82"/>
      <c r="V833" s="82"/>
      <c r="W833" s="82"/>
      <c r="X833" s="82"/>
      <c r="Y833" s="82"/>
      <c r="Z833" s="82"/>
      <c r="AA833" s="82"/>
      <c r="AB833" s="82"/>
      <c r="AC833" s="82"/>
      <c r="AD833" s="82"/>
      <c r="AE833" s="82"/>
      <c r="AF833" s="82"/>
      <c r="AG833" s="82"/>
      <c r="AH833" s="82"/>
      <c r="AI833" s="82"/>
      <c r="AJ833" s="82"/>
      <c r="AK833" s="82"/>
      <c r="AL833" s="82"/>
      <c r="AM833" s="82"/>
      <c r="AN833" s="82"/>
      <c r="AO833" s="82"/>
      <c r="AP833" s="82"/>
      <c r="AQ833" s="82"/>
      <c r="AR833" s="82"/>
      <c r="AS833" s="82"/>
      <c r="AT833" s="82"/>
      <c r="AU833" s="82"/>
      <c r="AV833" s="82"/>
      <c r="AW833" s="82"/>
      <c r="AX833" s="82"/>
      <c r="AY833" s="82"/>
    </row>
    <row r="834" spans="1:51" ht="13.2">
      <c r="A834" s="92"/>
      <c r="B834" s="92"/>
      <c r="C834" s="92"/>
      <c r="D834" s="92"/>
      <c r="E834" s="92"/>
      <c r="F834" s="92"/>
      <c r="G834" s="93"/>
      <c r="H834" s="93"/>
      <c r="I834" s="93"/>
      <c r="J834" s="94"/>
      <c r="K834" s="98"/>
      <c r="L834" s="82"/>
      <c r="M834" s="82"/>
      <c r="N834" s="82"/>
      <c r="O834" s="82"/>
      <c r="P834" s="82"/>
      <c r="Q834" s="82"/>
      <c r="R834" s="82"/>
      <c r="S834" s="82"/>
      <c r="T834" s="82"/>
      <c r="U834" s="82"/>
      <c r="V834" s="82"/>
      <c r="W834" s="82"/>
      <c r="X834" s="82"/>
      <c r="Y834" s="82"/>
      <c r="Z834" s="82"/>
      <c r="AA834" s="82"/>
      <c r="AB834" s="82"/>
      <c r="AC834" s="82"/>
      <c r="AD834" s="82"/>
      <c r="AE834" s="82"/>
      <c r="AF834" s="82"/>
      <c r="AG834" s="82"/>
      <c r="AH834" s="82"/>
      <c r="AI834" s="82"/>
      <c r="AJ834" s="82"/>
      <c r="AK834" s="82"/>
      <c r="AL834" s="82"/>
      <c r="AM834" s="82"/>
      <c r="AN834" s="82"/>
      <c r="AO834" s="82"/>
      <c r="AP834" s="82"/>
      <c r="AQ834" s="82"/>
      <c r="AR834" s="82"/>
      <c r="AS834" s="82"/>
      <c r="AT834" s="82"/>
      <c r="AU834" s="82"/>
      <c r="AV834" s="82"/>
      <c r="AW834" s="82"/>
      <c r="AX834" s="82"/>
      <c r="AY834" s="82"/>
    </row>
    <row r="835" spans="1:51" ht="13.2">
      <c r="A835" s="92"/>
      <c r="B835" s="92"/>
      <c r="C835" s="92"/>
      <c r="D835" s="92"/>
      <c r="E835" s="92"/>
      <c r="F835" s="92"/>
      <c r="G835" s="93"/>
      <c r="H835" s="93"/>
      <c r="I835" s="93"/>
      <c r="J835" s="94"/>
      <c r="K835" s="98"/>
      <c r="L835" s="82"/>
      <c r="M835" s="82"/>
      <c r="N835" s="82"/>
      <c r="O835" s="82"/>
      <c r="P835" s="82"/>
      <c r="Q835" s="82"/>
      <c r="R835" s="82"/>
      <c r="S835" s="82"/>
      <c r="T835" s="82"/>
      <c r="U835" s="82"/>
      <c r="V835" s="82"/>
      <c r="W835" s="82"/>
      <c r="X835" s="82"/>
      <c r="Y835" s="82"/>
      <c r="Z835" s="82"/>
      <c r="AA835" s="82"/>
      <c r="AB835" s="82"/>
      <c r="AC835" s="82"/>
      <c r="AD835" s="82"/>
      <c r="AE835" s="82"/>
      <c r="AF835" s="82"/>
      <c r="AG835" s="82"/>
      <c r="AH835" s="82"/>
      <c r="AI835" s="82"/>
      <c r="AJ835" s="82"/>
      <c r="AK835" s="82"/>
      <c r="AL835" s="82"/>
      <c r="AM835" s="82"/>
      <c r="AN835" s="82"/>
      <c r="AO835" s="82"/>
      <c r="AP835" s="82"/>
      <c r="AQ835" s="82"/>
      <c r="AR835" s="82"/>
      <c r="AS835" s="82"/>
      <c r="AT835" s="82"/>
      <c r="AU835" s="82"/>
      <c r="AV835" s="82"/>
      <c r="AW835" s="82"/>
      <c r="AX835" s="82"/>
      <c r="AY835" s="82"/>
    </row>
    <row r="836" spans="1:51" ht="13.2">
      <c r="A836" s="92"/>
      <c r="B836" s="92"/>
      <c r="C836" s="92"/>
      <c r="D836" s="92"/>
      <c r="E836" s="92"/>
      <c r="F836" s="92"/>
      <c r="G836" s="93"/>
      <c r="H836" s="93"/>
      <c r="I836" s="93"/>
      <c r="J836" s="94"/>
      <c r="K836" s="98"/>
      <c r="L836" s="82"/>
      <c r="M836" s="82"/>
      <c r="N836" s="82"/>
      <c r="O836" s="82"/>
      <c r="P836" s="82"/>
      <c r="Q836" s="82"/>
      <c r="R836" s="82"/>
      <c r="S836" s="82"/>
      <c r="T836" s="82"/>
      <c r="U836" s="82"/>
      <c r="V836" s="82"/>
      <c r="W836" s="82"/>
      <c r="X836" s="82"/>
      <c r="Y836" s="82"/>
      <c r="Z836" s="82"/>
      <c r="AA836" s="82"/>
      <c r="AB836" s="82"/>
      <c r="AC836" s="82"/>
      <c r="AD836" s="82"/>
      <c r="AE836" s="82"/>
      <c r="AF836" s="82"/>
      <c r="AG836" s="82"/>
      <c r="AH836" s="82"/>
      <c r="AI836" s="82"/>
      <c r="AJ836" s="82"/>
      <c r="AK836" s="82"/>
      <c r="AL836" s="82"/>
      <c r="AM836" s="82"/>
      <c r="AN836" s="82"/>
      <c r="AO836" s="82"/>
      <c r="AP836" s="82"/>
      <c r="AQ836" s="82"/>
      <c r="AR836" s="82"/>
      <c r="AS836" s="82"/>
      <c r="AT836" s="82"/>
      <c r="AU836" s="82"/>
      <c r="AV836" s="82"/>
      <c r="AW836" s="82"/>
      <c r="AX836" s="82"/>
      <c r="AY836" s="82"/>
    </row>
    <row r="837" spans="1:51" ht="13.2">
      <c r="A837" s="92"/>
      <c r="B837" s="92"/>
      <c r="C837" s="92"/>
      <c r="D837" s="92"/>
      <c r="E837" s="92"/>
      <c r="F837" s="92"/>
      <c r="G837" s="93"/>
      <c r="H837" s="93"/>
      <c r="I837" s="93"/>
      <c r="J837" s="94"/>
      <c r="K837" s="98"/>
      <c r="L837" s="82"/>
      <c r="M837" s="82"/>
      <c r="N837" s="82"/>
      <c r="O837" s="82"/>
      <c r="P837" s="82"/>
      <c r="Q837" s="82"/>
      <c r="R837" s="82"/>
      <c r="S837" s="82"/>
      <c r="T837" s="82"/>
      <c r="U837" s="82"/>
      <c r="V837" s="82"/>
      <c r="W837" s="82"/>
      <c r="X837" s="82"/>
      <c r="Y837" s="82"/>
      <c r="Z837" s="82"/>
      <c r="AA837" s="82"/>
      <c r="AB837" s="82"/>
      <c r="AC837" s="82"/>
      <c r="AD837" s="82"/>
      <c r="AE837" s="82"/>
      <c r="AF837" s="82"/>
      <c r="AG837" s="82"/>
      <c r="AH837" s="82"/>
      <c r="AI837" s="82"/>
      <c r="AJ837" s="82"/>
      <c r="AK837" s="82"/>
      <c r="AL837" s="82"/>
      <c r="AM837" s="82"/>
      <c r="AN837" s="82"/>
      <c r="AO837" s="82"/>
      <c r="AP837" s="82"/>
      <c r="AQ837" s="82"/>
      <c r="AR837" s="82"/>
      <c r="AS837" s="82"/>
      <c r="AT837" s="82"/>
      <c r="AU837" s="82"/>
      <c r="AV837" s="82"/>
      <c r="AW837" s="82"/>
      <c r="AX837" s="82"/>
      <c r="AY837" s="82"/>
    </row>
    <row r="838" spans="1:51" ht="13.2">
      <c r="A838" s="92"/>
      <c r="B838" s="92"/>
      <c r="C838" s="92"/>
      <c r="D838" s="92"/>
      <c r="E838" s="92"/>
      <c r="F838" s="92"/>
      <c r="G838" s="93"/>
      <c r="H838" s="93"/>
      <c r="I838" s="93"/>
      <c r="J838" s="94"/>
      <c r="K838" s="98"/>
      <c r="L838" s="82"/>
      <c r="M838" s="82"/>
      <c r="N838" s="82"/>
      <c r="O838" s="82"/>
      <c r="P838" s="82"/>
      <c r="Q838" s="82"/>
      <c r="R838" s="82"/>
      <c r="S838" s="82"/>
      <c r="T838" s="82"/>
      <c r="U838" s="82"/>
      <c r="V838" s="82"/>
      <c r="W838" s="82"/>
      <c r="X838" s="82"/>
      <c r="Y838" s="82"/>
      <c r="Z838" s="82"/>
      <c r="AA838" s="82"/>
      <c r="AB838" s="82"/>
      <c r="AC838" s="82"/>
      <c r="AD838" s="82"/>
      <c r="AE838" s="82"/>
      <c r="AF838" s="82"/>
      <c r="AG838" s="82"/>
      <c r="AH838" s="82"/>
      <c r="AI838" s="82"/>
      <c r="AJ838" s="82"/>
      <c r="AK838" s="82"/>
      <c r="AL838" s="82"/>
      <c r="AM838" s="82"/>
      <c r="AN838" s="82"/>
      <c r="AO838" s="82"/>
      <c r="AP838" s="82"/>
      <c r="AQ838" s="82"/>
      <c r="AR838" s="82"/>
      <c r="AS838" s="82"/>
      <c r="AT838" s="82"/>
      <c r="AU838" s="82"/>
      <c r="AV838" s="82"/>
      <c r="AW838" s="82"/>
      <c r="AX838" s="82"/>
      <c r="AY838" s="82"/>
    </row>
    <row r="839" spans="1:51" ht="13.2">
      <c r="A839" s="92"/>
      <c r="B839" s="92"/>
      <c r="C839" s="92"/>
      <c r="D839" s="92"/>
      <c r="E839" s="92"/>
      <c r="F839" s="92"/>
      <c r="G839" s="93"/>
      <c r="H839" s="93"/>
      <c r="I839" s="93"/>
      <c r="J839" s="94"/>
      <c r="K839" s="98"/>
      <c r="L839" s="82"/>
      <c r="M839" s="82"/>
      <c r="N839" s="82"/>
      <c r="O839" s="82"/>
      <c r="P839" s="82"/>
      <c r="Q839" s="82"/>
      <c r="R839" s="82"/>
      <c r="S839" s="82"/>
      <c r="T839" s="82"/>
      <c r="U839" s="82"/>
      <c r="V839" s="82"/>
      <c r="W839" s="82"/>
      <c r="X839" s="82"/>
      <c r="Y839" s="82"/>
      <c r="Z839" s="82"/>
      <c r="AA839" s="82"/>
      <c r="AB839" s="82"/>
      <c r="AC839" s="82"/>
      <c r="AD839" s="82"/>
      <c r="AE839" s="82"/>
      <c r="AF839" s="82"/>
      <c r="AG839" s="82"/>
      <c r="AH839" s="82"/>
      <c r="AI839" s="82"/>
      <c r="AJ839" s="82"/>
      <c r="AK839" s="82"/>
      <c r="AL839" s="82"/>
      <c r="AM839" s="82"/>
      <c r="AN839" s="82"/>
      <c r="AO839" s="82"/>
      <c r="AP839" s="82"/>
      <c r="AQ839" s="82"/>
      <c r="AR839" s="82"/>
      <c r="AS839" s="82"/>
      <c r="AT839" s="82"/>
      <c r="AU839" s="82"/>
      <c r="AV839" s="82"/>
      <c r="AW839" s="82"/>
      <c r="AX839" s="82"/>
      <c r="AY839" s="82"/>
    </row>
    <row r="840" spans="1:51" ht="13.2">
      <c r="A840" s="92"/>
      <c r="B840" s="92"/>
      <c r="C840" s="92"/>
      <c r="D840" s="92"/>
      <c r="E840" s="92"/>
      <c r="F840" s="92"/>
      <c r="G840" s="93"/>
      <c r="H840" s="93"/>
      <c r="I840" s="93"/>
      <c r="J840" s="94"/>
      <c r="K840" s="98"/>
      <c r="L840" s="82"/>
      <c r="M840" s="82"/>
      <c r="N840" s="82"/>
      <c r="O840" s="82"/>
      <c r="P840" s="82"/>
      <c r="Q840" s="82"/>
      <c r="R840" s="82"/>
      <c r="S840" s="82"/>
      <c r="T840" s="82"/>
      <c r="U840" s="82"/>
      <c r="V840" s="82"/>
      <c r="W840" s="82"/>
      <c r="X840" s="82"/>
      <c r="Y840" s="82"/>
      <c r="Z840" s="82"/>
      <c r="AA840" s="82"/>
      <c r="AB840" s="82"/>
      <c r="AC840" s="82"/>
      <c r="AD840" s="82"/>
      <c r="AE840" s="82"/>
      <c r="AF840" s="82"/>
      <c r="AG840" s="82"/>
      <c r="AH840" s="82"/>
      <c r="AI840" s="82"/>
      <c r="AJ840" s="82"/>
      <c r="AK840" s="82"/>
      <c r="AL840" s="82"/>
      <c r="AM840" s="82"/>
      <c r="AN840" s="82"/>
      <c r="AO840" s="82"/>
      <c r="AP840" s="82"/>
      <c r="AQ840" s="82"/>
      <c r="AR840" s="82"/>
      <c r="AS840" s="82"/>
      <c r="AT840" s="82"/>
      <c r="AU840" s="82"/>
      <c r="AV840" s="82"/>
      <c r="AW840" s="82"/>
      <c r="AX840" s="82"/>
      <c r="AY840" s="82"/>
    </row>
    <row r="841" spans="1:51" ht="13.2">
      <c r="A841" s="92"/>
      <c r="B841" s="92"/>
      <c r="C841" s="92"/>
      <c r="D841" s="92"/>
      <c r="E841" s="92"/>
      <c r="F841" s="92"/>
      <c r="G841" s="93"/>
      <c r="H841" s="93"/>
      <c r="I841" s="93"/>
      <c r="J841" s="94"/>
      <c r="K841" s="98"/>
      <c r="L841" s="82"/>
      <c r="M841" s="82"/>
      <c r="N841" s="82"/>
      <c r="O841" s="82"/>
      <c r="P841" s="82"/>
      <c r="Q841" s="82"/>
      <c r="R841" s="82"/>
      <c r="S841" s="82"/>
      <c r="T841" s="82"/>
      <c r="U841" s="82"/>
      <c r="V841" s="82"/>
      <c r="W841" s="82"/>
      <c r="X841" s="82"/>
      <c r="Y841" s="82"/>
      <c r="Z841" s="82"/>
      <c r="AA841" s="82"/>
      <c r="AB841" s="82"/>
      <c r="AC841" s="82"/>
      <c r="AD841" s="82"/>
      <c r="AE841" s="82"/>
      <c r="AF841" s="82"/>
      <c r="AG841" s="82"/>
      <c r="AH841" s="82"/>
      <c r="AI841" s="82"/>
      <c r="AJ841" s="82"/>
      <c r="AK841" s="82"/>
      <c r="AL841" s="82"/>
      <c r="AM841" s="82"/>
      <c r="AN841" s="82"/>
      <c r="AO841" s="82"/>
      <c r="AP841" s="82"/>
      <c r="AQ841" s="82"/>
      <c r="AR841" s="82"/>
      <c r="AS841" s="82"/>
      <c r="AT841" s="82"/>
      <c r="AU841" s="82"/>
      <c r="AV841" s="82"/>
      <c r="AW841" s="82"/>
      <c r="AX841" s="82"/>
      <c r="AY841" s="82"/>
    </row>
    <row r="842" spans="1:51" ht="13.2">
      <c r="A842" s="92"/>
      <c r="B842" s="92"/>
      <c r="C842" s="92"/>
      <c r="D842" s="92"/>
      <c r="E842" s="92"/>
      <c r="F842" s="92"/>
      <c r="G842" s="93"/>
      <c r="H842" s="93"/>
      <c r="I842" s="93"/>
      <c r="J842" s="94"/>
      <c r="K842" s="98"/>
      <c r="L842" s="82"/>
      <c r="M842" s="82"/>
      <c r="N842" s="82"/>
      <c r="O842" s="82"/>
      <c r="P842" s="82"/>
      <c r="Q842" s="82"/>
      <c r="R842" s="82"/>
      <c r="S842" s="82"/>
      <c r="T842" s="82"/>
      <c r="U842" s="82"/>
      <c r="V842" s="82"/>
      <c r="W842" s="82"/>
      <c r="X842" s="82"/>
      <c r="Y842" s="82"/>
      <c r="Z842" s="82"/>
      <c r="AA842" s="82"/>
      <c r="AB842" s="82"/>
      <c r="AC842" s="82"/>
      <c r="AD842" s="82"/>
      <c r="AE842" s="82"/>
      <c r="AF842" s="82"/>
      <c r="AG842" s="82"/>
      <c r="AH842" s="82"/>
      <c r="AI842" s="82"/>
      <c r="AJ842" s="82"/>
      <c r="AK842" s="82"/>
      <c r="AL842" s="82"/>
      <c r="AM842" s="82"/>
      <c r="AN842" s="82"/>
      <c r="AO842" s="82"/>
      <c r="AP842" s="82"/>
      <c r="AQ842" s="82"/>
      <c r="AR842" s="82"/>
      <c r="AS842" s="82"/>
      <c r="AT842" s="82"/>
      <c r="AU842" s="82"/>
      <c r="AV842" s="82"/>
      <c r="AW842" s="82"/>
      <c r="AX842" s="82"/>
      <c r="AY842" s="82"/>
    </row>
    <row r="843" spans="1:51" ht="13.2">
      <c r="A843" s="92"/>
      <c r="B843" s="92"/>
      <c r="C843" s="92"/>
      <c r="D843" s="92"/>
      <c r="E843" s="92"/>
      <c r="F843" s="92"/>
      <c r="G843" s="93"/>
      <c r="H843" s="93"/>
      <c r="I843" s="93"/>
      <c r="J843" s="94"/>
      <c r="K843" s="98"/>
      <c r="L843" s="82"/>
      <c r="M843" s="82"/>
      <c r="N843" s="82"/>
      <c r="O843" s="82"/>
      <c r="P843" s="82"/>
      <c r="Q843" s="82"/>
      <c r="R843" s="82"/>
      <c r="S843" s="82"/>
      <c r="T843" s="82"/>
      <c r="U843" s="82"/>
      <c r="V843" s="82"/>
      <c r="W843" s="82"/>
      <c r="X843" s="82"/>
      <c r="Y843" s="82"/>
      <c r="Z843" s="82"/>
      <c r="AA843" s="82"/>
      <c r="AB843" s="82"/>
      <c r="AC843" s="82"/>
      <c r="AD843" s="82"/>
      <c r="AE843" s="82"/>
      <c r="AF843" s="82"/>
      <c r="AG843" s="82"/>
      <c r="AH843" s="82"/>
      <c r="AI843" s="82"/>
      <c r="AJ843" s="82"/>
      <c r="AK843" s="82"/>
      <c r="AL843" s="82"/>
      <c r="AM843" s="82"/>
      <c r="AN843" s="82"/>
      <c r="AO843" s="82"/>
      <c r="AP843" s="82"/>
      <c r="AQ843" s="82"/>
      <c r="AR843" s="82"/>
      <c r="AS843" s="82"/>
      <c r="AT843" s="82"/>
      <c r="AU843" s="82"/>
      <c r="AV843" s="82"/>
      <c r="AW843" s="82"/>
      <c r="AX843" s="82"/>
      <c r="AY843" s="82"/>
    </row>
    <row r="844" spans="1:51" ht="13.2">
      <c r="A844" s="92"/>
      <c r="B844" s="92"/>
      <c r="C844" s="92"/>
      <c r="D844" s="92"/>
      <c r="E844" s="92"/>
      <c r="F844" s="92"/>
      <c r="G844" s="93"/>
      <c r="H844" s="93"/>
      <c r="I844" s="93"/>
      <c r="J844" s="94"/>
      <c r="K844" s="98"/>
      <c r="L844" s="82"/>
      <c r="M844" s="82"/>
      <c r="N844" s="82"/>
      <c r="O844" s="82"/>
      <c r="P844" s="82"/>
      <c r="Q844" s="82"/>
      <c r="R844" s="82"/>
      <c r="S844" s="82"/>
      <c r="T844" s="82"/>
      <c r="U844" s="82"/>
      <c r="V844" s="82"/>
      <c r="W844" s="82"/>
      <c r="X844" s="82"/>
      <c r="Y844" s="82"/>
      <c r="Z844" s="82"/>
      <c r="AA844" s="82"/>
      <c r="AB844" s="82"/>
      <c r="AC844" s="82"/>
      <c r="AD844" s="82"/>
      <c r="AE844" s="82"/>
      <c r="AF844" s="82"/>
      <c r="AG844" s="82"/>
      <c r="AH844" s="82"/>
      <c r="AI844" s="82"/>
      <c r="AJ844" s="82"/>
      <c r="AK844" s="82"/>
      <c r="AL844" s="82"/>
      <c r="AM844" s="82"/>
      <c r="AN844" s="82"/>
      <c r="AO844" s="82"/>
      <c r="AP844" s="82"/>
      <c r="AQ844" s="82"/>
      <c r="AR844" s="82"/>
      <c r="AS844" s="82"/>
      <c r="AT844" s="82"/>
      <c r="AU844" s="82"/>
      <c r="AV844" s="82"/>
      <c r="AW844" s="82"/>
      <c r="AX844" s="82"/>
      <c r="AY844" s="82"/>
    </row>
    <row r="845" spans="1:51" ht="13.2">
      <c r="A845" s="92"/>
      <c r="B845" s="92"/>
      <c r="C845" s="92"/>
      <c r="D845" s="92"/>
      <c r="E845" s="92"/>
      <c r="F845" s="92"/>
      <c r="G845" s="93"/>
      <c r="H845" s="93"/>
      <c r="I845" s="93"/>
      <c r="J845" s="94"/>
      <c r="K845" s="98"/>
      <c r="L845" s="82"/>
      <c r="M845" s="82"/>
      <c r="N845" s="82"/>
      <c r="O845" s="82"/>
      <c r="P845" s="82"/>
      <c r="Q845" s="82"/>
      <c r="R845" s="82"/>
      <c r="S845" s="82"/>
      <c r="T845" s="82"/>
      <c r="U845" s="82"/>
      <c r="V845" s="82"/>
      <c r="W845" s="82"/>
      <c r="X845" s="82"/>
      <c r="Y845" s="82"/>
      <c r="Z845" s="82"/>
      <c r="AA845" s="82"/>
      <c r="AB845" s="82"/>
      <c r="AC845" s="82"/>
      <c r="AD845" s="82"/>
      <c r="AE845" s="82"/>
      <c r="AF845" s="82"/>
      <c r="AG845" s="82"/>
      <c r="AH845" s="82"/>
      <c r="AI845" s="82"/>
      <c r="AJ845" s="82"/>
      <c r="AK845" s="82"/>
      <c r="AL845" s="82"/>
      <c r="AM845" s="82"/>
      <c r="AN845" s="82"/>
      <c r="AO845" s="82"/>
      <c r="AP845" s="82"/>
      <c r="AQ845" s="82"/>
      <c r="AR845" s="82"/>
      <c r="AS845" s="82"/>
      <c r="AT845" s="82"/>
      <c r="AU845" s="82"/>
      <c r="AV845" s="82"/>
      <c r="AW845" s="82"/>
      <c r="AX845" s="82"/>
      <c r="AY845" s="82"/>
    </row>
    <row r="846" spans="1:51" ht="13.2">
      <c r="A846" s="92"/>
      <c r="B846" s="92"/>
      <c r="C846" s="92"/>
      <c r="D846" s="92"/>
      <c r="E846" s="92"/>
      <c r="F846" s="92"/>
      <c r="G846" s="93"/>
      <c r="H846" s="93"/>
      <c r="I846" s="93"/>
      <c r="J846" s="94"/>
      <c r="K846" s="98"/>
      <c r="L846" s="82"/>
      <c r="M846" s="82"/>
      <c r="N846" s="82"/>
      <c r="O846" s="82"/>
      <c r="P846" s="82"/>
      <c r="Q846" s="82"/>
      <c r="R846" s="82"/>
      <c r="S846" s="82"/>
      <c r="T846" s="82"/>
      <c r="U846" s="82"/>
      <c r="V846" s="82"/>
      <c r="W846" s="82"/>
      <c r="X846" s="82"/>
      <c r="Y846" s="82"/>
      <c r="Z846" s="82"/>
      <c r="AA846" s="82"/>
      <c r="AB846" s="82"/>
      <c r="AC846" s="82"/>
      <c r="AD846" s="82"/>
      <c r="AE846" s="82"/>
      <c r="AF846" s="82"/>
      <c r="AG846" s="82"/>
      <c r="AH846" s="82"/>
      <c r="AI846" s="82"/>
      <c r="AJ846" s="82"/>
      <c r="AK846" s="82"/>
      <c r="AL846" s="82"/>
      <c r="AM846" s="82"/>
      <c r="AN846" s="82"/>
      <c r="AO846" s="82"/>
      <c r="AP846" s="82"/>
      <c r="AQ846" s="82"/>
      <c r="AR846" s="82"/>
      <c r="AS846" s="82"/>
      <c r="AT846" s="82"/>
      <c r="AU846" s="82"/>
      <c r="AV846" s="82"/>
      <c r="AW846" s="82"/>
      <c r="AX846" s="82"/>
      <c r="AY846" s="82"/>
    </row>
    <row r="847" spans="1:51" ht="13.2">
      <c r="A847" s="92"/>
      <c r="B847" s="92"/>
      <c r="C847" s="92"/>
      <c r="D847" s="92"/>
      <c r="E847" s="92"/>
      <c r="F847" s="92"/>
      <c r="G847" s="93"/>
      <c r="H847" s="93"/>
      <c r="I847" s="93"/>
      <c r="J847" s="94"/>
      <c r="K847" s="98"/>
      <c r="L847" s="82"/>
      <c r="M847" s="82"/>
      <c r="N847" s="82"/>
      <c r="O847" s="82"/>
      <c r="P847" s="82"/>
      <c r="Q847" s="82"/>
      <c r="R847" s="82"/>
      <c r="S847" s="82"/>
      <c r="T847" s="82"/>
      <c r="U847" s="82"/>
      <c r="V847" s="82"/>
      <c r="W847" s="82"/>
      <c r="X847" s="82"/>
      <c r="Y847" s="82"/>
      <c r="Z847" s="82"/>
      <c r="AA847" s="82"/>
      <c r="AB847" s="82"/>
      <c r="AC847" s="82"/>
      <c r="AD847" s="82"/>
      <c r="AE847" s="82"/>
      <c r="AF847" s="82"/>
      <c r="AG847" s="82"/>
      <c r="AH847" s="82"/>
      <c r="AI847" s="82"/>
      <c r="AJ847" s="82"/>
      <c r="AK847" s="82"/>
      <c r="AL847" s="82"/>
      <c r="AM847" s="82"/>
      <c r="AN847" s="82"/>
      <c r="AO847" s="82"/>
      <c r="AP847" s="82"/>
      <c r="AQ847" s="82"/>
      <c r="AR847" s="82"/>
      <c r="AS847" s="82"/>
      <c r="AT847" s="82"/>
      <c r="AU847" s="82"/>
      <c r="AV847" s="82"/>
      <c r="AW847" s="82"/>
      <c r="AX847" s="82"/>
      <c r="AY847" s="82"/>
    </row>
    <row r="848" spans="1:51" ht="13.2">
      <c r="A848" s="92"/>
      <c r="B848" s="92"/>
      <c r="C848" s="92"/>
      <c r="D848" s="92"/>
      <c r="E848" s="92"/>
      <c r="F848" s="92"/>
      <c r="G848" s="93"/>
      <c r="H848" s="93"/>
      <c r="I848" s="93"/>
      <c r="J848" s="94"/>
      <c r="K848" s="98"/>
      <c r="L848" s="82"/>
      <c r="M848" s="82"/>
      <c r="N848" s="82"/>
      <c r="O848" s="82"/>
      <c r="P848" s="82"/>
      <c r="Q848" s="82"/>
      <c r="R848" s="82"/>
      <c r="S848" s="82"/>
      <c r="T848" s="82"/>
      <c r="U848" s="82"/>
      <c r="V848" s="82"/>
      <c r="W848" s="82"/>
      <c r="X848" s="82"/>
      <c r="Y848" s="82"/>
      <c r="Z848" s="82"/>
      <c r="AA848" s="82"/>
      <c r="AB848" s="82"/>
      <c r="AC848" s="82"/>
      <c r="AD848" s="82"/>
      <c r="AE848" s="82"/>
      <c r="AF848" s="82"/>
      <c r="AG848" s="82"/>
      <c r="AH848" s="82"/>
      <c r="AI848" s="82"/>
      <c r="AJ848" s="82"/>
      <c r="AK848" s="82"/>
      <c r="AL848" s="82"/>
      <c r="AM848" s="82"/>
      <c r="AN848" s="82"/>
      <c r="AO848" s="82"/>
      <c r="AP848" s="82"/>
      <c r="AQ848" s="82"/>
      <c r="AR848" s="82"/>
      <c r="AS848" s="82"/>
      <c r="AT848" s="82"/>
      <c r="AU848" s="82"/>
      <c r="AV848" s="82"/>
      <c r="AW848" s="82"/>
      <c r="AX848" s="82"/>
      <c r="AY848" s="82"/>
    </row>
    <row r="849" spans="1:51" ht="13.2">
      <c r="A849" s="92"/>
      <c r="B849" s="92"/>
      <c r="C849" s="92"/>
      <c r="D849" s="92"/>
      <c r="E849" s="92"/>
      <c r="F849" s="92"/>
      <c r="G849" s="93"/>
      <c r="H849" s="93"/>
      <c r="I849" s="93"/>
      <c r="J849" s="94"/>
      <c r="K849" s="98"/>
      <c r="L849" s="82"/>
      <c r="M849" s="82"/>
      <c r="N849" s="82"/>
      <c r="O849" s="82"/>
      <c r="P849" s="82"/>
      <c r="Q849" s="82"/>
      <c r="R849" s="82"/>
      <c r="S849" s="82"/>
      <c r="T849" s="82"/>
      <c r="U849" s="82"/>
      <c r="V849" s="82"/>
      <c r="W849" s="82"/>
      <c r="X849" s="82"/>
      <c r="Y849" s="82"/>
      <c r="Z849" s="82"/>
      <c r="AA849" s="82"/>
      <c r="AB849" s="82"/>
      <c r="AC849" s="82"/>
      <c r="AD849" s="82"/>
      <c r="AE849" s="82"/>
      <c r="AF849" s="82"/>
      <c r="AG849" s="82"/>
      <c r="AH849" s="82"/>
      <c r="AI849" s="82"/>
      <c r="AJ849" s="82"/>
      <c r="AK849" s="82"/>
      <c r="AL849" s="82"/>
      <c r="AM849" s="82"/>
      <c r="AN849" s="82"/>
      <c r="AO849" s="82"/>
      <c r="AP849" s="82"/>
      <c r="AQ849" s="82"/>
      <c r="AR849" s="82"/>
      <c r="AS849" s="82"/>
      <c r="AT849" s="82"/>
      <c r="AU849" s="82"/>
      <c r="AV849" s="82"/>
      <c r="AW849" s="82"/>
      <c r="AX849" s="82"/>
      <c r="AY849" s="82"/>
    </row>
    <row r="850" spans="1:51" ht="13.2">
      <c r="A850" s="92"/>
      <c r="B850" s="92"/>
      <c r="C850" s="92"/>
      <c r="D850" s="92"/>
      <c r="E850" s="92"/>
      <c r="F850" s="92"/>
      <c r="G850" s="93"/>
      <c r="H850" s="93"/>
      <c r="I850" s="93"/>
      <c r="J850" s="94"/>
      <c r="K850" s="98"/>
      <c r="L850" s="82"/>
      <c r="M850" s="82"/>
      <c r="N850" s="82"/>
      <c r="O850" s="82"/>
      <c r="P850" s="82"/>
      <c r="Q850" s="82"/>
      <c r="R850" s="82"/>
      <c r="S850" s="82"/>
      <c r="T850" s="82"/>
      <c r="U850" s="82"/>
      <c r="V850" s="82"/>
      <c r="W850" s="82"/>
      <c r="X850" s="82"/>
      <c r="Y850" s="82"/>
      <c r="Z850" s="82"/>
      <c r="AA850" s="82"/>
      <c r="AB850" s="82"/>
      <c r="AC850" s="82"/>
      <c r="AD850" s="82"/>
      <c r="AE850" s="82"/>
      <c r="AF850" s="82"/>
      <c r="AG850" s="82"/>
      <c r="AH850" s="82"/>
      <c r="AI850" s="82"/>
      <c r="AJ850" s="82"/>
      <c r="AK850" s="82"/>
      <c r="AL850" s="82"/>
      <c r="AM850" s="82"/>
      <c r="AN850" s="82"/>
      <c r="AO850" s="82"/>
      <c r="AP850" s="82"/>
      <c r="AQ850" s="82"/>
      <c r="AR850" s="82"/>
      <c r="AS850" s="82"/>
      <c r="AT850" s="82"/>
      <c r="AU850" s="82"/>
      <c r="AV850" s="82"/>
      <c r="AW850" s="82"/>
      <c r="AX850" s="82"/>
      <c r="AY850" s="82"/>
    </row>
    <row r="851" spans="1:51" ht="13.2">
      <c r="A851" s="92"/>
      <c r="B851" s="92"/>
      <c r="C851" s="92"/>
      <c r="D851" s="92"/>
      <c r="E851" s="92"/>
      <c r="F851" s="92"/>
      <c r="G851" s="93"/>
      <c r="H851" s="93"/>
      <c r="I851" s="93"/>
      <c r="J851" s="94"/>
      <c r="K851" s="98"/>
      <c r="L851" s="82"/>
      <c r="M851" s="82"/>
      <c r="N851" s="82"/>
      <c r="O851" s="82"/>
      <c r="P851" s="82"/>
      <c r="Q851" s="82"/>
      <c r="R851" s="82"/>
      <c r="S851" s="82"/>
      <c r="T851" s="82"/>
      <c r="U851" s="82"/>
      <c r="V851" s="82"/>
      <c r="W851" s="82"/>
      <c r="X851" s="82"/>
      <c r="Y851" s="82"/>
      <c r="Z851" s="82"/>
      <c r="AA851" s="82"/>
      <c r="AB851" s="82"/>
      <c r="AC851" s="82"/>
      <c r="AD851" s="82"/>
      <c r="AE851" s="82"/>
      <c r="AF851" s="82"/>
      <c r="AG851" s="82"/>
      <c r="AH851" s="82"/>
      <c r="AI851" s="82"/>
      <c r="AJ851" s="82"/>
      <c r="AK851" s="82"/>
      <c r="AL851" s="82"/>
      <c r="AM851" s="82"/>
      <c r="AN851" s="82"/>
      <c r="AO851" s="82"/>
      <c r="AP851" s="82"/>
      <c r="AQ851" s="82"/>
      <c r="AR851" s="82"/>
      <c r="AS851" s="82"/>
      <c r="AT851" s="82"/>
      <c r="AU851" s="82"/>
      <c r="AV851" s="82"/>
      <c r="AW851" s="82"/>
      <c r="AX851" s="82"/>
      <c r="AY851" s="82"/>
    </row>
    <row r="852" spans="1:51" ht="13.2">
      <c r="A852" s="92"/>
      <c r="B852" s="92"/>
      <c r="C852" s="92"/>
      <c r="D852" s="92"/>
      <c r="E852" s="92"/>
      <c r="F852" s="92"/>
      <c r="G852" s="93"/>
      <c r="H852" s="93"/>
      <c r="I852" s="93"/>
      <c r="J852" s="94"/>
      <c r="K852" s="98"/>
      <c r="L852" s="82"/>
      <c r="M852" s="82"/>
      <c r="N852" s="82"/>
      <c r="O852" s="82"/>
      <c r="P852" s="82"/>
      <c r="Q852" s="82"/>
      <c r="R852" s="82"/>
      <c r="S852" s="82"/>
      <c r="T852" s="82"/>
      <c r="U852" s="82"/>
      <c r="V852" s="82"/>
      <c r="W852" s="82"/>
      <c r="X852" s="82"/>
      <c r="Y852" s="82"/>
      <c r="Z852" s="82"/>
      <c r="AA852" s="82"/>
      <c r="AB852" s="82"/>
      <c r="AC852" s="82"/>
      <c r="AD852" s="82"/>
      <c r="AE852" s="82"/>
      <c r="AF852" s="82"/>
      <c r="AG852" s="82"/>
      <c r="AH852" s="82"/>
      <c r="AI852" s="82"/>
      <c r="AJ852" s="82"/>
      <c r="AK852" s="82"/>
      <c r="AL852" s="82"/>
      <c r="AM852" s="82"/>
      <c r="AN852" s="82"/>
      <c r="AO852" s="82"/>
      <c r="AP852" s="82"/>
      <c r="AQ852" s="82"/>
      <c r="AR852" s="82"/>
      <c r="AS852" s="82"/>
      <c r="AT852" s="82"/>
      <c r="AU852" s="82"/>
      <c r="AV852" s="82"/>
      <c r="AW852" s="82"/>
      <c r="AX852" s="82"/>
      <c r="AY852" s="82"/>
    </row>
    <row r="853" spans="1:51" ht="13.2">
      <c r="A853" s="92"/>
      <c r="B853" s="92"/>
      <c r="C853" s="92"/>
      <c r="D853" s="92"/>
      <c r="E853" s="92"/>
      <c r="F853" s="92"/>
      <c r="G853" s="93"/>
      <c r="H853" s="93"/>
      <c r="I853" s="93"/>
      <c r="J853" s="94"/>
      <c r="K853" s="98"/>
      <c r="L853" s="82"/>
      <c r="M853" s="82"/>
      <c r="N853" s="82"/>
      <c r="O853" s="82"/>
      <c r="P853" s="82"/>
      <c r="Q853" s="82"/>
      <c r="R853" s="82"/>
      <c r="S853" s="82"/>
      <c r="T853" s="82"/>
      <c r="U853" s="82"/>
      <c r="V853" s="82"/>
      <c r="W853" s="82"/>
      <c r="X853" s="82"/>
      <c r="Y853" s="82"/>
      <c r="Z853" s="82"/>
      <c r="AA853" s="82"/>
      <c r="AB853" s="82"/>
      <c r="AC853" s="82"/>
      <c r="AD853" s="82"/>
      <c r="AE853" s="82"/>
      <c r="AF853" s="82"/>
      <c r="AG853" s="82"/>
      <c r="AH853" s="82"/>
      <c r="AI853" s="82"/>
      <c r="AJ853" s="82"/>
      <c r="AK853" s="82"/>
      <c r="AL853" s="82"/>
      <c r="AM853" s="82"/>
      <c r="AN853" s="82"/>
      <c r="AO853" s="82"/>
      <c r="AP853" s="82"/>
      <c r="AQ853" s="82"/>
      <c r="AR853" s="82"/>
      <c r="AS853" s="82"/>
      <c r="AT853" s="82"/>
      <c r="AU853" s="82"/>
      <c r="AV853" s="82"/>
      <c r="AW853" s="82"/>
      <c r="AX853" s="82"/>
      <c r="AY853" s="82"/>
    </row>
    <row r="854" spans="1:51" ht="13.2">
      <c r="A854" s="92"/>
      <c r="B854" s="92"/>
      <c r="C854" s="92"/>
      <c r="D854" s="92"/>
      <c r="E854" s="92"/>
      <c r="F854" s="92"/>
      <c r="G854" s="93"/>
      <c r="H854" s="93"/>
      <c r="I854" s="93"/>
      <c r="J854" s="94"/>
      <c r="K854" s="98"/>
      <c r="L854" s="82"/>
      <c r="M854" s="82"/>
      <c r="N854" s="82"/>
      <c r="O854" s="82"/>
      <c r="P854" s="82"/>
      <c r="Q854" s="82"/>
      <c r="R854" s="82"/>
      <c r="S854" s="82"/>
      <c r="T854" s="82"/>
      <c r="U854" s="82"/>
      <c r="V854" s="82"/>
      <c r="W854" s="82"/>
      <c r="X854" s="82"/>
      <c r="Y854" s="82"/>
      <c r="Z854" s="82"/>
      <c r="AA854" s="82"/>
      <c r="AB854" s="82"/>
      <c r="AC854" s="82"/>
      <c r="AD854" s="82"/>
      <c r="AE854" s="82"/>
      <c r="AF854" s="82"/>
      <c r="AG854" s="82"/>
      <c r="AH854" s="82"/>
      <c r="AI854" s="82"/>
      <c r="AJ854" s="82"/>
      <c r="AK854" s="82"/>
      <c r="AL854" s="82"/>
      <c r="AM854" s="82"/>
      <c r="AN854" s="82"/>
      <c r="AO854" s="82"/>
      <c r="AP854" s="82"/>
      <c r="AQ854" s="82"/>
      <c r="AR854" s="82"/>
      <c r="AS854" s="82"/>
      <c r="AT854" s="82"/>
      <c r="AU854" s="82"/>
      <c r="AV854" s="82"/>
      <c r="AW854" s="82"/>
      <c r="AX854" s="82"/>
      <c r="AY854" s="82"/>
    </row>
    <row r="855" spans="1:51" ht="13.2">
      <c r="A855" s="92"/>
      <c r="B855" s="92"/>
      <c r="C855" s="92"/>
      <c r="D855" s="92"/>
      <c r="E855" s="92"/>
      <c r="F855" s="92"/>
      <c r="G855" s="93"/>
      <c r="H855" s="93"/>
      <c r="I855" s="93"/>
      <c r="J855" s="94"/>
      <c r="K855" s="98"/>
      <c r="L855" s="82"/>
      <c r="M855" s="82"/>
      <c r="N855" s="82"/>
      <c r="O855" s="82"/>
      <c r="P855" s="82"/>
      <c r="Q855" s="82"/>
      <c r="R855" s="82"/>
      <c r="S855" s="82"/>
      <c r="T855" s="82"/>
      <c r="U855" s="82"/>
      <c r="V855" s="82"/>
      <c r="W855" s="82"/>
      <c r="X855" s="82"/>
      <c r="Y855" s="82"/>
      <c r="Z855" s="82"/>
      <c r="AA855" s="82"/>
      <c r="AB855" s="82"/>
      <c r="AC855" s="82"/>
      <c r="AD855" s="82"/>
      <c r="AE855" s="82"/>
      <c r="AF855" s="82"/>
      <c r="AG855" s="82"/>
      <c r="AH855" s="82"/>
      <c r="AI855" s="82"/>
      <c r="AJ855" s="82"/>
      <c r="AK855" s="82"/>
      <c r="AL855" s="82"/>
      <c r="AM855" s="82"/>
      <c r="AN855" s="82"/>
      <c r="AO855" s="82"/>
      <c r="AP855" s="82"/>
      <c r="AQ855" s="82"/>
      <c r="AR855" s="82"/>
      <c r="AS855" s="82"/>
      <c r="AT855" s="82"/>
      <c r="AU855" s="82"/>
      <c r="AV855" s="82"/>
      <c r="AW855" s="82"/>
      <c r="AX855" s="82"/>
      <c r="AY855" s="82"/>
    </row>
    <row r="856" spans="1:51" ht="13.2">
      <c r="A856" s="92"/>
      <c r="B856" s="92"/>
      <c r="C856" s="92"/>
      <c r="D856" s="92"/>
      <c r="E856" s="92"/>
      <c r="F856" s="92"/>
      <c r="G856" s="93"/>
      <c r="H856" s="93"/>
      <c r="I856" s="93"/>
      <c r="J856" s="94"/>
      <c r="K856" s="98"/>
      <c r="L856" s="82"/>
      <c r="M856" s="82"/>
      <c r="N856" s="82"/>
      <c r="O856" s="82"/>
      <c r="P856" s="82"/>
      <c r="Q856" s="82"/>
      <c r="R856" s="82"/>
      <c r="S856" s="82"/>
      <c r="T856" s="82"/>
      <c r="U856" s="82"/>
      <c r="V856" s="82"/>
      <c r="W856" s="82"/>
      <c r="X856" s="82"/>
      <c r="Y856" s="82"/>
      <c r="Z856" s="82"/>
      <c r="AA856" s="82"/>
      <c r="AB856" s="82"/>
      <c r="AC856" s="82"/>
      <c r="AD856" s="82"/>
      <c r="AE856" s="82"/>
      <c r="AF856" s="82"/>
      <c r="AG856" s="82"/>
      <c r="AH856" s="82"/>
      <c r="AI856" s="82"/>
      <c r="AJ856" s="82"/>
      <c r="AK856" s="82"/>
      <c r="AL856" s="82"/>
      <c r="AM856" s="82"/>
      <c r="AN856" s="82"/>
      <c r="AO856" s="82"/>
      <c r="AP856" s="82"/>
      <c r="AQ856" s="82"/>
      <c r="AR856" s="82"/>
      <c r="AS856" s="82"/>
      <c r="AT856" s="82"/>
      <c r="AU856" s="82"/>
      <c r="AV856" s="82"/>
      <c r="AW856" s="82"/>
      <c r="AX856" s="82"/>
      <c r="AY856" s="82"/>
    </row>
    <row r="857" spans="1:51" ht="13.2">
      <c r="A857" s="92"/>
      <c r="B857" s="92"/>
      <c r="C857" s="92"/>
      <c r="D857" s="92"/>
      <c r="E857" s="92"/>
      <c r="F857" s="92"/>
      <c r="G857" s="93"/>
      <c r="H857" s="93"/>
      <c r="I857" s="93"/>
      <c r="J857" s="94"/>
      <c r="K857" s="98"/>
      <c r="L857" s="82"/>
      <c r="M857" s="82"/>
      <c r="N857" s="82"/>
      <c r="O857" s="82"/>
      <c r="P857" s="82"/>
      <c r="Q857" s="82"/>
      <c r="R857" s="82"/>
      <c r="S857" s="82"/>
      <c r="T857" s="82"/>
      <c r="U857" s="82"/>
      <c r="V857" s="82"/>
      <c r="W857" s="82"/>
      <c r="X857" s="82"/>
      <c r="Y857" s="82"/>
      <c r="Z857" s="82"/>
      <c r="AA857" s="82"/>
      <c r="AB857" s="82"/>
      <c r="AC857" s="82"/>
      <c r="AD857" s="82"/>
      <c r="AE857" s="82"/>
      <c r="AF857" s="82"/>
      <c r="AG857" s="82"/>
      <c r="AH857" s="82"/>
      <c r="AI857" s="82"/>
      <c r="AJ857" s="82"/>
      <c r="AK857" s="82"/>
      <c r="AL857" s="82"/>
      <c r="AM857" s="82"/>
      <c r="AN857" s="82"/>
      <c r="AO857" s="82"/>
      <c r="AP857" s="82"/>
      <c r="AQ857" s="82"/>
      <c r="AR857" s="82"/>
      <c r="AS857" s="82"/>
      <c r="AT857" s="82"/>
      <c r="AU857" s="82"/>
      <c r="AV857" s="82"/>
      <c r="AW857" s="82"/>
      <c r="AX857" s="82"/>
      <c r="AY857" s="82"/>
    </row>
    <row r="858" spans="1:51" ht="13.2">
      <c r="A858" s="92"/>
      <c r="B858" s="92"/>
      <c r="C858" s="92"/>
      <c r="D858" s="92"/>
      <c r="E858" s="92"/>
      <c r="F858" s="92"/>
      <c r="G858" s="93"/>
      <c r="H858" s="93"/>
      <c r="I858" s="93"/>
      <c r="J858" s="94"/>
      <c r="K858" s="98"/>
      <c r="L858" s="82"/>
      <c r="M858" s="82"/>
      <c r="N858" s="82"/>
      <c r="O858" s="82"/>
      <c r="P858" s="82"/>
      <c r="Q858" s="82"/>
      <c r="R858" s="82"/>
      <c r="S858" s="82"/>
      <c r="T858" s="82"/>
      <c r="U858" s="82"/>
      <c r="V858" s="82"/>
      <c r="W858" s="82"/>
      <c r="X858" s="82"/>
      <c r="Y858" s="82"/>
      <c r="Z858" s="82"/>
      <c r="AA858" s="82"/>
      <c r="AB858" s="82"/>
      <c r="AC858" s="82"/>
      <c r="AD858" s="82"/>
      <c r="AE858" s="82"/>
      <c r="AF858" s="82"/>
      <c r="AG858" s="82"/>
      <c r="AH858" s="82"/>
      <c r="AI858" s="82"/>
      <c r="AJ858" s="82"/>
      <c r="AK858" s="82"/>
      <c r="AL858" s="82"/>
      <c r="AM858" s="82"/>
      <c r="AN858" s="82"/>
      <c r="AO858" s="82"/>
      <c r="AP858" s="82"/>
      <c r="AQ858" s="82"/>
      <c r="AR858" s="82"/>
      <c r="AS858" s="82"/>
      <c r="AT858" s="82"/>
      <c r="AU858" s="82"/>
      <c r="AV858" s="82"/>
      <c r="AW858" s="82"/>
      <c r="AX858" s="82"/>
      <c r="AY858" s="82"/>
    </row>
    <row r="859" spans="1:51" ht="13.2">
      <c r="A859" s="92"/>
      <c r="B859" s="92"/>
      <c r="C859" s="92"/>
      <c r="D859" s="92"/>
      <c r="E859" s="92"/>
      <c r="F859" s="92"/>
      <c r="G859" s="93"/>
      <c r="H859" s="93"/>
      <c r="I859" s="93"/>
      <c r="J859" s="94"/>
      <c r="K859" s="98"/>
      <c r="L859" s="82"/>
      <c r="M859" s="82"/>
      <c r="N859" s="82"/>
      <c r="O859" s="82"/>
      <c r="P859" s="82"/>
      <c r="Q859" s="82"/>
      <c r="R859" s="82"/>
      <c r="S859" s="82"/>
      <c r="T859" s="82"/>
      <c r="U859" s="82"/>
      <c r="V859" s="82"/>
      <c r="W859" s="82"/>
      <c r="X859" s="82"/>
      <c r="Y859" s="82"/>
      <c r="Z859" s="82"/>
      <c r="AA859" s="82"/>
      <c r="AB859" s="82"/>
      <c r="AC859" s="82"/>
      <c r="AD859" s="82"/>
      <c r="AE859" s="82"/>
      <c r="AF859" s="82"/>
      <c r="AG859" s="82"/>
      <c r="AH859" s="82"/>
      <c r="AI859" s="82"/>
      <c r="AJ859" s="82"/>
      <c r="AK859" s="82"/>
      <c r="AL859" s="82"/>
      <c r="AM859" s="82"/>
      <c r="AN859" s="82"/>
      <c r="AO859" s="82"/>
      <c r="AP859" s="82"/>
      <c r="AQ859" s="82"/>
      <c r="AR859" s="82"/>
      <c r="AS859" s="82"/>
      <c r="AT859" s="82"/>
      <c r="AU859" s="82"/>
      <c r="AV859" s="82"/>
      <c r="AW859" s="82"/>
      <c r="AX859" s="82"/>
      <c r="AY859" s="82"/>
    </row>
    <row r="860" spans="1:51" ht="13.2">
      <c r="A860" s="92"/>
      <c r="B860" s="92"/>
      <c r="C860" s="92"/>
      <c r="D860" s="92"/>
      <c r="E860" s="92"/>
      <c r="F860" s="92"/>
      <c r="G860" s="93"/>
      <c r="H860" s="93"/>
      <c r="I860" s="93"/>
      <c r="J860" s="94"/>
      <c r="K860" s="98"/>
      <c r="L860" s="82"/>
      <c r="M860" s="82"/>
      <c r="N860" s="82"/>
      <c r="O860" s="82"/>
      <c r="P860" s="82"/>
      <c r="Q860" s="82"/>
      <c r="R860" s="82"/>
      <c r="S860" s="82"/>
      <c r="T860" s="82"/>
      <c r="U860" s="82"/>
      <c r="V860" s="82"/>
      <c r="W860" s="82"/>
      <c r="X860" s="82"/>
      <c r="Y860" s="82"/>
      <c r="Z860" s="82"/>
      <c r="AA860" s="82"/>
      <c r="AB860" s="82"/>
      <c r="AC860" s="82"/>
      <c r="AD860" s="82"/>
      <c r="AE860" s="82"/>
      <c r="AF860" s="82"/>
      <c r="AG860" s="82"/>
      <c r="AH860" s="82"/>
      <c r="AI860" s="82"/>
      <c r="AJ860" s="82"/>
      <c r="AK860" s="82"/>
      <c r="AL860" s="82"/>
      <c r="AM860" s="82"/>
      <c r="AN860" s="82"/>
      <c r="AO860" s="82"/>
      <c r="AP860" s="82"/>
      <c r="AQ860" s="82"/>
      <c r="AR860" s="82"/>
      <c r="AS860" s="82"/>
      <c r="AT860" s="82"/>
      <c r="AU860" s="82"/>
      <c r="AV860" s="82"/>
      <c r="AW860" s="82"/>
      <c r="AX860" s="82"/>
      <c r="AY860" s="82"/>
    </row>
    <row r="861" spans="1:51" ht="13.2">
      <c r="A861" s="92"/>
      <c r="B861" s="92"/>
      <c r="C861" s="92"/>
      <c r="D861" s="92"/>
      <c r="E861" s="92"/>
      <c r="F861" s="92"/>
      <c r="G861" s="93"/>
      <c r="H861" s="93"/>
      <c r="I861" s="93"/>
      <c r="J861" s="94"/>
      <c r="K861" s="98"/>
      <c r="L861" s="82"/>
      <c r="M861" s="82"/>
      <c r="N861" s="82"/>
      <c r="O861" s="82"/>
      <c r="P861" s="82"/>
      <c r="Q861" s="82"/>
      <c r="R861" s="82"/>
      <c r="S861" s="82"/>
      <c r="T861" s="82"/>
      <c r="U861" s="82"/>
      <c r="V861" s="82"/>
      <c r="W861" s="82"/>
      <c r="X861" s="82"/>
      <c r="Y861" s="82"/>
      <c r="Z861" s="82"/>
      <c r="AA861" s="82"/>
      <c r="AB861" s="82"/>
      <c r="AC861" s="82"/>
      <c r="AD861" s="82"/>
      <c r="AE861" s="82"/>
      <c r="AF861" s="82"/>
      <c r="AG861" s="82"/>
      <c r="AH861" s="82"/>
      <c r="AI861" s="82"/>
      <c r="AJ861" s="82"/>
      <c r="AK861" s="82"/>
      <c r="AL861" s="82"/>
      <c r="AM861" s="82"/>
      <c r="AN861" s="82"/>
      <c r="AO861" s="82"/>
      <c r="AP861" s="82"/>
      <c r="AQ861" s="82"/>
      <c r="AR861" s="82"/>
      <c r="AS861" s="82"/>
      <c r="AT861" s="82"/>
      <c r="AU861" s="82"/>
      <c r="AV861" s="82"/>
      <c r="AW861" s="82"/>
      <c r="AX861" s="82"/>
      <c r="AY861" s="82"/>
    </row>
    <row r="862" spans="1:51" ht="13.2">
      <c r="A862" s="92"/>
      <c r="B862" s="92"/>
      <c r="C862" s="92"/>
      <c r="D862" s="92"/>
      <c r="E862" s="92"/>
      <c r="F862" s="92"/>
      <c r="G862" s="93"/>
      <c r="H862" s="93"/>
      <c r="I862" s="93"/>
      <c r="J862" s="94"/>
      <c r="K862" s="98"/>
      <c r="L862" s="82"/>
      <c r="M862" s="82"/>
      <c r="N862" s="82"/>
      <c r="O862" s="82"/>
      <c r="P862" s="82"/>
      <c r="Q862" s="82"/>
      <c r="R862" s="82"/>
      <c r="S862" s="82"/>
      <c r="T862" s="82"/>
      <c r="U862" s="82"/>
      <c r="V862" s="82"/>
      <c r="W862" s="82"/>
      <c r="X862" s="82"/>
      <c r="Y862" s="82"/>
      <c r="Z862" s="82"/>
      <c r="AA862" s="82"/>
      <c r="AB862" s="82"/>
      <c r="AC862" s="82"/>
      <c r="AD862" s="82"/>
      <c r="AE862" s="82"/>
      <c r="AF862" s="82"/>
      <c r="AG862" s="82"/>
      <c r="AH862" s="82"/>
      <c r="AI862" s="82"/>
      <c r="AJ862" s="82"/>
      <c r="AK862" s="82"/>
      <c r="AL862" s="82"/>
      <c r="AM862" s="82"/>
      <c r="AN862" s="82"/>
      <c r="AO862" s="82"/>
      <c r="AP862" s="82"/>
      <c r="AQ862" s="82"/>
      <c r="AR862" s="82"/>
      <c r="AS862" s="82"/>
      <c r="AT862" s="82"/>
      <c r="AU862" s="82"/>
      <c r="AV862" s="82"/>
      <c r="AW862" s="82"/>
      <c r="AX862" s="82"/>
      <c r="AY862" s="82"/>
    </row>
    <row r="863" spans="1:51" ht="13.2">
      <c r="A863" s="92"/>
      <c r="B863" s="92"/>
      <c r="C863" s="92"/>
      <c r="D863" s="92"/>
      <c r="E863" s="92"/>
      <c r="F863" s="92"/>
      <c r="G863" s="93"/>
      <c r="H863" s="93"/>
      <c r="I863" s="93"/>
      <c r="J863" s="94"/>
      <c r="K863" s="98"/>
      <c r="L863" s="82"/>
      <c r="M863" s="82"/>
      <c r="N863" s="82"/>
      <c r="O863" s="82"/>
      <c r="P863" s="82"/>
      <c r="Q863" s="82"/>
      <c r="R863" s="82"/>
      <c r="S863" s="82"/>
      <c r="T863" s="82"/>
      <c r="U863" s="82"/>
      <c r="V863" s="82"/>
      <c r="W863" s="82"/>
      <c r="X863" s="82"/>
      <c r="Y863" s="82"/>
      <c r="Z863" s="82"/>
      <c r="AA863" s="82"/>
      <c r="AB863" s="82"/>
      <c r="AC863" s="82"/>
      <c r="AD863" s="82"/>
      <c r="AE863" s="82"/>
      <c r="AF863" s="82"/>
      <c r="AG863" s="82"/>
      <c r="AH863" s="82"/>
      <c r="AI863" s="82"/>
      <c r="AJ863" s="82"/>
      <c r="AK863" s="82"/>
      <c r="AL863" s="82"/>
      <c r="AM863" s="82"/>
      <c r="AN863" s="82"/>
      <c r="AO863" s="82"/>
      <c r="AP863" s="82"/>
      <c r="AQ863" s="82"/>
      <c r="AR863" s="82"/>
      <c r="AS863" s="82"/>
      <c r="AT863" s="82"/>
      <c r="AU863" s="82"/>
      <c r="AV863" s="82"/>
      <c r="AW863" s="82"/>
      <c r="AX863" s="82"/>
      <c r="AY863" s="82"/>
    </row>
    <row r="864" spans="1:51" ht="13.2">
      <c r="A864" s="92"/>
      <c r="B864" s="92"/>
      <c r="C864" s="92"/>
      <c r="D864" s="92"/>
      <c r="E864" s="92"/>
      <c r="F864" s="92"/>
      <c r="G864" s="93"/>
      <c r="H864" s="93"/>
      <c r="I864" s="93"/>
      <c r="J864" s="94"/>
      <c r="K864" s="98"/>
      <c r="L864" s="82"/>
      <c r="M864" s="82"/>
      <c r="N864" s="82"/>
      <c r="O864" s="82"/>
      <c r="P864" s="82"/>
      <c r="Q864" s="82"/>
      <c r="R864" s="82"/>
      <c r="S864" s="82"/>
      <c r="T864" s="82"/>
      <c r="U864" s="82"/>
      <c r="V864" s="82"/>
      <c r="W864" s="82"/>
      <c r="X864" s="82"/>
      <c r="Y864" s="82"/>
      <c r="Z864" s="82"/>
      <c r="AA864" s="82"/>
      <c r="AB864" s="82"/>
      <c r="AC864" s="82"/>
      <c r="AD864" s="82"/>
      <c r="AE864" s="82"/>
      <c r="AF864" s="82"/>
      <c r="AG864" s="82"/>
      <c r="AH864" s="82"/>
      <c r="AI864" s="82"/>
      <c r="AJ864" s="82"/>
      <c r="AK864" s="82"/>
      <c r="AL864" s="82"/>
      <c r="AM864" s="82"/>
      <c r="AN864" s="82"/>
      <c r="AO864" s="82"/>
      <c r="AP864" s="82"/>
      <c r="AQ864" s="82"/>
      <c r="AR864" s="82"/>
      <c r="AS864" s="82"/>
      <c r="AT864" s="82"/>
      <c r="AU864" s="82"/>
      <c r="AV864" s="82"/>
      <c r="AW864" s="82"/>
      <c r="AX864" s="82"/>
      <c r="AY864" s="82"/>
    </row>
    <row r="865" spans="1:51" ht="13.2">
      <c r="A865" s="92"/>
      <c r="B865" s="92"/>
      <c r="C865" s="92"/>
      <c r="D865" s="92"/>
      <c r="E865" s="92"/>
      <c r="F865" s="92"/>
      <c r="G865" s="93"/>
      <c r="H865" s="93"/>
      <c r="I865" s="93"/>
      <c r="J865" s="94"/>
      <c r="K865" s="98"/>
      <c r="L865" s="82"/>
      <c r="M865" s="82"/>
      <c r="N865" s="82"/>
      <c r="O865" s="82"/>
      <c r="P865" s="82"/>
      <c r="Q865" s="82"/>
      <c r="R865" s="82"/>
      <c r="S865" s="82"/>
      <c r="T865" s="82"/>
      <c r="U865" s="82"/>
      <c r="V865" s="82"/>
      <c r="W865" s="82"/>
      <c r="X865" s="82"/>
      <c r="Y865" s="82"/>
      <c r="Z865" s="82"/>
      <c r="AA865" s="82"/>
      <c r="AB865" s="82"/>
      <c r="AC865" s="82"/>
      <c r="AD865" s="82"/>
      <c r="AE865" s="82"/>
      <c r="AF865" s="82"/>
      <c r="AG865" s="82"/>
      <c r="AH865" s="82"/>
      <c r="AI865" s="82"/>
      <c r="AJ865" s="82"/>
      <c r="AK865" s="82"/>
      <c r="AL865" s="82"/>
      <c r="AM865" s="82"/>
      <c r="AN865" s="82"/>
      <c r="AO865" s="82"/>
      <c r="AP865" s="82"/>
      <c r="AQ865" s="82"/>
      <c r="AR865" s="82"/>
      <c r="AS865" s="82"/>
      <c r="AT865" s="82"/>
      <c r="AU865" s="82"/>
      <c r="AV865" s="82"/>
      <c r="AW865" s="82"/>
      <c r="AX865" s="82"/>
      <c r="AY865" s="82"/>
    </row>
    <row r="866" spans="1:51" ht="13.2">
      <c r="A866" s="92"/>
      <c r="B866" s="92"/>
      <c r="C866" s="92"/>
      <c r="D866" s="92"/>
      <c r="E866" s="92"/>
      <c r="F866" s="92"/>
      <c r="G866" s="93"/>
      <c r="H866" s="93"/>
      <c r="I866" s="93"/>
      <c r="J866" s="94"/>
      <c r="K866" s="98"/>
      <c r="L866" s="82"/>
      <c r="M866" s="82"/>
      <c r="N866" s="82"/>
      <c r="O866" s="82"/>
      <c r="P866" s="82"/>
      <c r="Q866" s="82"/>
      <c r="R866" s="82"/>
      <c r="S866" s="82"/>
      <c r="T866" s="82"/>
      <c r="U866" s="82"/>
      <c r="V866" s="82"/>
      <c r="W866" s="82"/>
      <c r="X866" s="82"/>
      <c r="Y866" s="82"/>
      <c r="Z866" s="82"/>
      <c r="AA866" s="82"/>
      <c r="AB866" s="82"/>
      <c r="AC866" s="82"/>
      <c r="AD866" s="82"/>
      <c r="AE866" s="82"/>
      <c r="AF866" s="82"/>
      <c r="AG866" s="82"/>
      <c r="AH866" s="82"/>
      <c r="AI866" s="82"/>
      <c r="AJ866" s="82"/>
      <c r="AK866" s="82"/>
      <c r="AL866" s="82"/>
      <c r="AM866" s="82"/>
      <c r="AN866" s="82"/>
      <c r="AO866" s="82"/>
      <c r="AP866" s="82"/>
      <c r="AQ866" s="82"/>
      <c r="AR866" s="82"/>
      <c r="AS866" s="82"/>
      <c r="AT866" s="82"/>
      <c r="AU866" s="82"/>
      <c r="AV866" s="82"/>
      <c r="AW866" s="82"/>
      <c r="AX866" s="82"/>
      <c r="AY866" s="82"/>
    </row>
    <row r="867" spans="1:51" ht="13.2">
      <c r="A867" s="92"/>
      <c r="B867" s="92"/>
      <c r="C867" s="92"/>
      <c r="D867" s="92"/>
      <c r="E867" s="92"/>
      <c r="F867" s="92"/>
      <c r="G867" s="93"/>
      <c r="H867" s="93"/>
      <c r="I867" s="93"/>
      <c r="J867" s="94"/>
      <c r="K867" s="98"/>
      <c r="L867" s="82"/>
      <c r="M867" s="82"/>
      <c r="N867" s="82"/>
      <c r="O867" s="82"/>
      <c r="P867" s="82"/>
      <c r="Q867" s="82"/>
      <c r="R867" s="82"/>
      <c r="S867" s="82"/>
      <c r="T867" s="82"/>
      <c r="U867" s="82"/>
      <c r="V867" s="82"/>
      <c r="W867" s="82"/>
      <c r="X867" s="82"/>
      <c r="Y867" s="82"/>
      <c r="Z867" s="82"/>
      <c r="AA867" s="82"/>
      <c r="AB867" s="82"/>
      <c r="AC867" s="82"/>
      <c r="AD867" s="82"/>
      <c r="AE867" s="82"/>
      <c r="AF867" s="82"/>
      <c r="AG867" s="82"/>
      <c r="AH867" s="82"/>
      <c r="AI867" s="82"/>
      <c r="AJ867" s="82"/>
      <c r="AK867" s="82"/>
      <c r="AL867" s="82"/>
      <c r="AM867" s="82"/>
      <c r="AN867" s="82"/>
      <c r="AO867" s="82"/>
      <c r="AP867" s="82"/>
      <c r="AQ867" s="82"/>
      <c r="AR867" s="82"/>
      <c r="AS867" s="82"/>
      <c r="AT867" s="82"/>
      <c r="AU867" s="82"/>
      <c r="AV867" s="82"/>
      <c r="AW867" s="82"/>
      <c r="AX867" s="82"/>
      <c r="AY867" s="82"/>
    </row>
    <row r="868" spans="1:51" ht="13.2">
      <c r="A868" s="92"/>
      <c r="B868" s="92"/>
      <c r="C868" s="92"/>
      <c r="D868" s="92"/>
      <c r="E868" s="92"/>
      <c r="F868" s="92"/>
      <c r="G868" s="93"/>
      <c r="H868" s="93"/>
      <c r="I868" s="93"/>
      <c r="J868" s="94"/>
      <c r="K868" s="98"/>
      <c r="L868" s="82"/>
      <c r="M868" s="82"/>
      <c r="N868" s="82"/>
      <c r="O868" s="82"/>
      <c r="P868" s="82"/>
      <c r="Q868" s="82"/>
      <c r="R868" s="82"/>
      <c r="S868" s="82"/>
      <c r="T868" s="82"/>
      <c r="U868" s="82"/>
      <c r="V868" s="82"/>
      <c r="W868" s="82"/>
      <c r="X868" s="82"/>
      <c r="Y868" s="82"/>
      <c r="Z868" s="82"/>
      <c r="AA868" s="82"/>
      <c r="AB868" s="82"/>
      <c r="AC868" s="82"/>
      <c r="AD868" s="82"/>
      <c r="AE868" s="82"/>
      <c r="AF868" s="82"/>
      <c r="AG868" s="82"/>
      <c r="AH868" s="82"/>
      <c r="AI868" s="82"/>
      <c r="AJ868" s="82"/>
      <c r="AK868" s="82"/>
      <c r="AL868" s="82"/>
      <c r="AM868" s="82"/>
      <c r="AN868" s="82"/>
      <c r="AO868" s="82"/>
      <c r="AP868" s="82"/>
      <c r="AQ868" s="82"/>
      <c r="AR868" s="82"/>
      <c r="AS868" s="82"/>
      <c r="AT868" s="82"/>
      <c r="AU868" s="82"/>
      <c r="AV868" s="82"/>
      <c r="AW868" s="82"/>
      <c r="AX868" s="82"/>
      <c r="AY868" s="82"/>
    </row>
    <row r="869" spans="1:51" ht="13.2">
      <c r="A869" s="92"/>
      <c r="B869" s="92"/>
      <c r="C869" s="92"/>
      <c r="D869" s="92"/>
      <c r="E869" s="92"/>
      <c r="F869" s="92"/>
      <c r="G869" s="93"/>
      <c r="H869" s="93"/>
      <c r="I869" s="93"/>
      <c r="J869" s="94"/>
      <c r="K869" s="98"/>
      <c r="L869" s="82"/>
      <c r="M869" s="82"/>
      <c r="N869" s="82"/>
      <c r="O869" s="82"/>
      <c r="P869" s="82"/>
      <c r="Q869" s="82"/>
      <c r="R869" s="82"/>
      <c r="S869" s="82"/>
      <c r="T869" s="82"/>
      <c r="U869" s="82"/>
      <c r="V869" s="82"/>
      <c r="W869" s="82"/>
      <c r="X869" s="82"/>
      <c r="Y869" s="82"/>
      <c r="Z869" s="82"/>
      <c r="AA869" s="82"/>
      <c r="AB869" s="82"/>
      <c r="AC869" s="82"/>
      <c r="AD869" s="82"/>
      <c r="AE869" s="82"/>
      <c r="AF869" s="82"/>
      <c r="AG869" s="82"/>
      <c r="AH869" s="82"/>
      <c r="AI869" s="82"/>
      <c r="AJ869" s="82"/>
      <c r="AK869" s="82"/>
      <c r="AL869" s="82"/>
      <c r="AM869" s="82"/>
      <c r="AN869" s="82"/>
      <c r="AO869" s="82"/>
      <c r="AP869" s="82"/>
      <c r="AQ869" s="82"/>
      <c r="AR869" s="82"/>
      <c r="AS869" s="82"/>
      <c r="AT869" s="82"/>
      <c r="AU869" s="82"/>
      <c r="AV869" s="82"/>
      <c r="AW869" s="82"/>
      <c r="AX869" s="82"/>
      <c r="AY869" s="82"/>
    </row>
    <row r="870" spans="1:51" ht="13.2">
      <c r="A870" s="92"/>
      <c r="B870" s="92"/>
      <c r="C870" s="92"/>
      <c r="D870" s="92"/>
      <c r="E870" s="92"/>
      <c r="F870" s="92"/>
      <c r="G870" s="93"/>
      <c r="H870" s="93"/>
      <c r="I870" s="93"/>
      <c r="J870" s="94"/>
      <c r="K870" s="98"/>
      <c r="L870" s="82"/>
      <c r="M870" s="82"/>
      <c r="N870" s="82"/>
      <c r="O870" s="82"/>
      <c r="P870" s="82"/>
      <c r="Q870" s="82"/>
      <c r="R870" s="82"/>
      <c r="S870" s="82"/>
      <c r="T870" s="82"/>
      <c r="U870" s="82"/>
      <c r="V870" s="82"/>
      <c r="W870" s="82"/>
      <c r="X870" s="82"/>
      <c r="Y870" s="82"/>
      <c r="Z870" s="82"/>
      <c r="AA870" s="82"/>
      <c r="AB870" s="82"/>
      <c r="AC870" s="82"/>
      <c r="AD870" s="82"/>
      <c r="AE870" s="82"/>
      <c r="AF870" s="82"/>
      <c r="AG870" s="82"/>
      <c r="AH870" s="82"/>
      <c r="AI870" s="82"/>
      <c r="AJ870" s="82"/>
      <c r="AK870" s="82"/>
      <c r="AL870" s="82"/>
      <c r="AM870" s="82"/>
      <c r="AN870" s="82"/>
      <c r="AO870" s="82"/>
      <c r="AP870" s="82"/>
      <c r="AQ870" s="82"/>
      <c r="AR870" s="82"/>
      <c r="AS870" s="82"/>
      <c r="AT870" s="82"/>
      <c r="AU870" s="82"/>
      <c r="AV870" s="82"/>
      <c r="AW870" s="82"/>
      <c r="AX870" s="82"/>
      <c r="AY870" s="82"/>
    </row>
    <row r="871" spans="1:51" ht="13.2">
      <c r="A871" s="92"/>
      <c r="B871" s="92"/>
      <c r="C871" s="92"/>
      <c r="D871" s="92"/>
      <c r="E871" s="92"/>
      <c r="F871" s="92"/>
      <c r="G871" s="93"/>
      <c r="H871" s="93"/>
      <c r="I871" s="93"/>
      <c r="J871" s="94"/>
      <c r="K871" s="98"/>
      <c r="L871" s="82"/>
      <c r="M871" s="82"/>
      <c r="N871" s="82"/>
      <c r="O871" s="82"/>
      <c r="P871" s="82"/>
      <c r="Q871" s="82"/>
      <c r="R871" s="82"/>
      <c r="S871" s="82"/>
      <c r="T871" s="82"/>
      <c r="U871" s="82"/>
      <c r="V871" s="82"/>
      <c r="W871" s="82"/>
      <c r="X871" s="82"/>
      <c r="Y871" s="82"/>
      <c r="Z871" s="82"/>
      <c r="AA871" s="82"/>
      <c r="AB871" s="82"/>
      <c r="AC871" s="82"/>
      <c r="AD871" s="82"/>
      <c r="AE871" s="82"/>
      <c r="AF871" s="82"/>
      <c r="AG871" s="82"/>
      <c r="AH871" s="82"/>
      <c r="AI871" s="82"/>
      <c r="AJ871" s="82"/>
      <c r="AK871" s="82"/>
      <c r="AL871" s="82"/>
      <c r="AM871" s="82"/>
      <c r="AN871" s="82"/>
      <c r="AO871" s="82"/>
      <c r="AP871" s="82"/>
      <c r="AQ871" s="82"/>
      <c r="AR871" s="82"/>
      <c r="AS871" s="82"/>
      <c r="AT871" s="82"/>
      <c r="AU871" s="82"/>
      <c r="AV871" s="82"/>
      <c r="AW871" s="82"/>
      <c r="AX871" s="82"/>
      <c r="AY871" s="82"/>
    </row>
    <row r="872" spans="1:51" ht="13.2">
      <c r="A872" s="92"/>
      <c r="B872" s="92"/>
      <c r="C872" s="92"/>
      <c r="D872" s="92"/>
      <c r="E872" s="92"/>
      <c r="F872" s="92"/>
      <c r="G872" s="93"/>
      <c r="H872" s="93"/>
      <c r="I872" s="93"/>
      <c r="J872" s="94"/>
      <c r="K872" s="98"/>
      <c r="L872" s="82"/>
      <c r="M872" s="82"/>
      <c r="N872" s="82"/>
      <c r="O872" s="82"/>
      <c r="P872" s="82"/>
      <c r="Q872" s="82"/>
      <c r="R872" s="82"/>
      <c r="S872" s="82"/>
      <c r="T872" s="82"/>
      <c r="U872" s="82"/>
      <c r="V872" s="82"/>
      <c r="W872" s="82"/>
      <c r="X872" s="82"/>
      <c r="Y872" s="82"/>
      <c r="Z872" s="82"/>
      <c r="AA872" s="82"/>
      <c r="AB872" s="82"/>
      <c r="AC872" s="82"/>
      <c r="AD872" s="82"/>
      <c r="AE872" s="82"/>
      <c r="AF872" s="82"/>
      <c r="AG872" s="82"/>
      <c r="AH872" s="82"/>
      <c r="AI872" s="82"/>
      <c r="AJ872" s="82"/>
      <c r="AK872" s="82"/>
      <c r="AL872" s="82"/>
      <c r="AM872" s="82"/>
      <c r="AN872" s="82"/>
      <c r="AO872" s="82"/>
      <c r="AP872" s="82"/>
      <c r="AQ872" s="82"/>
      <c r="AR872" s="82"/>
      <c r="AS872" s="82"/>
      <c r="AT872" s="82"/>
      <c r="AU872" s="82"/>
      <c r="AV872" s="82"/>
      <c r="AW872" s="82"/>
      <c r="AX872" s="82"/>
      <c r="AY872" s="82"/>
    </row>
    <row r="873" spans="1:51" ht="13.2">
      <c r="A873" s="92"/>
      <c r="B873" s="92"/>
      <c r="C873" s="92"/>
      <c r="D873" s="92"/>
      <c r="E873" s="92"/>
      <c r="F873" s="92"/>
      <c r="G873" s="93"/>
      <c r="H873" s="93"/>
      <c r="I873" s="93"/>
      <c r="J873" s="94"/>
      <c r="K873" s="98"/>
      <c r="L873" s="82"/>
      <c r="M873" s="82"/>
      <c r="N873" s="82"/>
      <c r="O873" s="82"/>
      <c r="P873" s="82"/>
      <c r="Q873" s="82"/>
      <c r="R873" s="82"/>
      <c r="S873" s="82"/>
      <c r="T873" s="82"/>
      <c r="U873" s="82"/>
      <c r="V873" s="82"/>
      <c r="W873" s="82"/>
      <c r="X873" s="82"/>
      <c r="Y873" s="82"/>
      <c r="Z873" s="82"/>
      <c r="AA873" s="82"/>
      <c r="AB873" s="82"/>
      <c r="AC873" s="82"/>
      <c r="AD873" s="82"/>
      <c r="AE873" s="82"/>
      <c r="AF873" s="82"/>
      <c r="AG873" s="82"/>
      <c r="AH873" s="82"/>
      <c r="AI873" s="82"/>
      <c r="AJ873" s="82"/>
      <c r="AK873" s="82"/>
      <c r="AL873" s="82"/>
      <c r="AM873" s="82"/>
      <c r="AN873" s="82"/>
      <c r="AO873" s="82"/>
      <c r="AP873" s="82"/>
      <c r="AQ873" s="82"/>
      <c r="AR873" s="82"/>
      <c r="AS873" s="82"/>
      <c r="AT873" s="82"/>
      <c r="AU873" s="82"/>
      <c r="AV873" s="82"/>
      <c r="AW873" s="82"/>
      <c r="AX873" s="82"/>
      <c r="AY873" s="82"/>
    </row>
    <row r="874" spans="1:51" ht="13.2">
      <c r="A874" s="92"/>
      <c r="B874" s="92"/>
      <c r="C874" s="92"/>
      <c r="D874" s="92"/>
      <c r="E874" s="92"/>
      <c r="F874" s="92"/>
      <c r="G874" s="93"/>
      <c r="H874" s="93"/>
      <c r="I874" s="93"/>
      <c r="J874" s="94"/>
      <c r="K874" s="98"/>
      <c r="L874" s="82"/>
      <c r="M874" s="82"/>
      <c r="N874" s="82"/>
      <c r="O874" s="82"/>
      <c r="P874" s="82"/>
      <c r="Q874" s="82"/>
      <c r="R874" s="82"/>
      <c r="S874" s="82"/>
      <c r="T874" s="82"/>
      <c r="U874" s="82"/>
      <c r="V874" s="82"/>
      <c r="W874" s="82"/>
      <c r="X874" s="82"/>
      <c r="Y874" s="82"/>
      <c r="Z874" s="82"/>
      <c r="AA874" s="82"/>
      <c r="AB874" s="82"/>
      <c r="AC874" s="82"/>
      <c r="AD874" s="82"/>
      <c r="AE874" s="82"/>
      <c r="AF874" s="82"/>
      <c r="AG874" s="82"/>
      <c r="AH874" s="82"/>
      <c r="AI874" s="82"/>
      <c r="AJ874" s="82"/>
      <c r="AK874" s="82"/>
      <c r="AL874" s="82"/>
      <c r="AM874" s="82"/>
      <c r="AN874" s="82"/>
      <c r="AO874" s="82"/>
      <c r="AP874" s="82"/>
      <c r="AQ874" s="82"/>
      <c r="AR874" s="82"/>
      <c r="AS874" s="82"/>
      <c r="AT874" s="82"/>
      <c r="AU874" s="82"/>
      <c r="AV874" s="82"/>
      <c r="AW874" s="82"/>
      <c r="AX874" s="82"/>
      <c r="AY874" s="82"/>
    </row>
    <row r="875" spans="1:51" ht="13.2">
      <c r="A875" s="92"/>
      <c r="B875" s="92"/>
      <c r="C875" s="92"/>
      <c r="D875" s="92"/>
      <c r="E875" s="92"/>
      <c r="F875" s="92"/>
      <c r="G875" s="93"/>
      <c r="H875" s="93"/>
      <c r="I875" s="93"/>
      <c r="J875" s="94"/>
      <c r="K875" s="98"/>
      <c r="L875" s="82"/>
      <c r="M875" s="82"/>
      <c r="N875" s="82"/>
      <c r="O875" s="82"/>
      <c r="P875" s="82"/>
      <c r="Q875" s="82"/>
      <c r="R875" s="82"/>
      <c r="S875" s="82"/>
      <c r="T875" s="82"/>
      <c r="U875" s="82"/>
      <c r="V875" s="82"/>
      <c r="W875" s="82"/>
      <c r="X875" s="82"/>
      <c r="Y875" s="82"/>
      <c r="Z875" s="82"/>
      <c r="AA875" s="82"/>
      <c r="AB875" s="82"/>
      <c r="AC875" s="82"/>
      <c r="AD875" s="82"/>
      <c r="AE875" s="82"/>
      <c r="AF875" s="82"/>
      <c r="AG875" s="82"/>
      <c r="AH875" s="82"/>
      <c r="AI875" s="82"/>
      <c r="AJ875" s="82"/>
      <c r="AK875" s="82"/>
      <c r="AL875" s="82"/>
      <c r="AM875" s="82"/>
      <c r="AN875" s="82"/>
      <c r="AO875" s="82"/>
      <c r="AP875" s="82"/>
      <c r="AQ875" s="82"/>
      <c r="AR875" s="82"/>
      <c r="AS875" s="82"/>
      <c r="AT875" s="82"/>
      <c r="AU875" s="82"/>
      <c r="AV875" s="82"/>
      <c r="AW875" s="82"/>
      <c r="AX875" s="82"/>
      <c r="AY875" s="82"/>
    </row>
    <row r="876" spans="1:51" ht="13.2">
      <c r="A876" s="92"/>
      <c r="B876" s="92"/>
      <c r="C876" s="92"/>
      <c r="D876" s="92"/>
      <c r="E876" s="92"/>
      <c r="F876" s="92"/>
      <c r="G876" s="93"/>
      <c r="H876" s="93"/>
      <c r="I876" s="93"/>
      <c r="J876" s="94"/>
      <c r="K876" s="98"/>
      <c r="L876" s="82"/>
      <c r="M876" s="82"/>
      <c r="N876" s="82"/>
      <c r="O876" s="82"/>
      <c r="P876" s="82"/>
      <c r="Q876" s="82"/>
      <c r="R876" s="82"/>
      <c r="S876" s="82"/>
      <c r="T876" s="82"/>
      <c r="U876" s="82"/>
      <c r="V876" s="82"/>
      <c r="W876" s="82"/>
      <c r="X876" s="82"/>
      <c r="Y876" s="82"/>
      <c r="Z876" s="82"/>
      <c r="AA876" s="82"/>
      <c r="AB876" s="82"/>
      <c r="AC876" s="82"/>
      <c r="AD876" s="82"/>
      <c r="AE876" s="82"/>
      <c r="AF876" s="82"/>
      <c r="AG876" s="82"/>
      <c r="AH876" s="82"/>
      <c r="AI876" s="82"/>
      <c r="AJ876" s="82"/>
      <c r="AK876" s="82"/>
      <c r="AL876" s="82"/>
      <c r="AM876" s="82"/>
      <c r="AN876" s="82"/>
      <c r="AO876" s="82"/>
      <c r="AP876" s="82"/>
      <c r="AQ876" s="82"/>
      <c r="AR876" s="82"/>
      <c r="AS876" s="82"/>
      <c r="AT876" s="82"/>
      <c r="AU876" s="82"/>
      <c r="AV876" s="82"/>
      <c r="AW876" s="82"/>
      <c r="AX876" s="82"/>
      <c r="AY876" s="82"/>
    </row>
    <row r="877" spans="1:51" ht="13.2">
      <c r="A877" s="92"/>
      <c r="B877" s="92"/>
      <c r="C877" s="92"/>
      <c r="D877" s="92"/>
      <c r="E877" s="92"/>
      <c r="F877" s="92"/>
      <c r="G877" s="93"/>
      <c r="H877" s="93"/>
      <c r="I877" s="93"/>
      <c r="J877" s="94"/>
      <c r="K877" s="98"/>
      <c r="L877" s="82"/>
      <c r="M877" s="82"/>
      <c r="N877" s="82"/>
      <c r="O877" s="82"/>
      <c r="P877" s="82"/>
      <c r="Q877" s="82"/>
      <c r="R877" s="82"/>
      <c r="S877" s="82"/>
      <c r="T877" s="82"/>
      <c r="U877" s="82"/>
      <c r="V877" s="82"/>
      <c r="W877" s="82"/>
      <c r="X877" s="82"/>
      <c r="Y877" s="82"/>
      <c r="Z877" s="82"/>
      <c r="AA877" s="82"/>
      <c r="AB877" s="82"/>
      <c r="AC877" s="82"/>
      <c r="AD877" s="82"/>
      <c r="AE877" s="82"/>
      <c r="AF877" s="82"/>
      <c r="AG877" s="82"/>
      <c r="AH877" s="82"/>
      <c r="AI877" s="82"/>
      <c r="AJ877" s="82"/>
      <c r="AK877" s="82"/>
      <c r="AL877" s="82"/>
      <c r="AM877" s="82"/>
      <c r="AN877" s="82"/>
      <c r="AO877" s="82"/>
      <c r="AP877" s="82"/>
      <c r="AQ877" s="82"/>
      <c r="AR877" s="82"/>
      <c r="AS877" s="82"/>
      <c r="AT877" s="82"/>
      <c r="AU877" s="82"/>
      <c r="AV877" s="82"/>
      <c r="AW877" s="82"/>
      <c r="AX877" s="82"/>
      <c r="AY877" s="82"/>
    </row>
    <row r="878" spans="1:51" ht="13.2">
      <c r="A878" s="92"/>
      <c r="B878" s="92"/>
      <c r="C878" s="92"/>
      <c r="D878" s="92"/>
      <c r="E878" s="92"/>
      <c r="F878" s="92"/>
      <c r="G878" s="93"/>
      <c r="H878" s="93"/>
      <c r="I878" s="93"/>
      <c r="J878" s="94"/>
      <c r="K878" s="98"/>
      <c r="L878" s="82"/>
      <c r="M878" s="82"/>
      <c r="N878" s="82"/>
      <c r="O878" s="82"/>
      <c r="P878" s="82"/>
      <c r="Q878" s="82"/>
      <c r="R878" s="82"/>
      <c r="S878" s="82"/>
      <c r="T878" s="82"/>
      <c r="U878" s="82"/>
      <c r="V878" s="82"/>
      <c r="W878" s="82"/>
      <c r="X878" s="82"/>
      <c r="Y878" s="82"/>
      <c r="Z878" s="82"/>
      <c r="AA878" s="82"/>
      <c r="AB878" s="82"/>
      <c r="AC878" s="82"/>
      <c r="AD878" s="82"/>
      <c r="AE878" s="82"/>
      <c r="AF878" s="82"/>
      <c r="AG878" s="82"/>
      <c r="AH878" s="82"/>
      <c r="AI878" s="82"/>
      <c r="AJ878" s="82"/>
      <c r="AK878" s="82"/>
      <c r="AL878" s="82"/>
      <c r="AM878" s="82"/>
      <c r="AN878" s="82"/>
      <c r="AO878" s="82"/>
      <c r="AP878" s="82"/>
      <c r="AQ878" s="82"/>
      <c r="AR878" s="82"/>
      <c r="AS878" s="82"/>
      <c r="AT878" s="82"/>
      <c r="AU878" s="82"/>
      <c r="AV878" s="82"/>
      <c r="AW878" s="82"/>
      <c r="AX878" s="82"/>
      <c r="AY878" s="82"/>
    </row>
    <row r="879" spans="1:51" ht="13.2">
      <c r="A879" s="92"/>
      <c r="B879" s="92"/>
      <c r="C879" s="92"/>
      <c r="D879" s="92"/>
      <c r="E879" s="92"/>
      <c r="F879" s="92"/>
      <c r="G879" s="93"/>
      <c r="H879" s="93"/>
      <c r="I879" s="93"/>
      <c r="J879" s="94"/>
      <c r="K879" s="98"/>
      <c r="L879" s="82"/>
      <c r="M879" s="82"/>
      <c r="N879" s="82"/>
      <c r="O879" s="82"/>
      <c r="P879" s="82"/>
      <c r="Q879" s="82"/>
      <c r="R879" s="82"/>
      <c r="S879" s="82"/>
      <c r="T879" s="82"/>
      <c r="U879" s="82"/>
      <c r="V879" s="82"/>
      <c r="W879" s="82"/>
      <c r="X879" s="82"/>
      <c r="Y879" s="82"/>
      <c r="Z879" s="82"/>
      <c r="AA879" s="82"/>
      <c r="AB879" s="82"/>
      <c r="AC879" s="82"/>
      <c r="AD879" s="82"/>
      <c r="AE879" s="82"/>
      <c r="AF879" s="82"/>
      <c r="AG879" s="82"/>
      <c r="AH879" s="82"/>
      <c r="AI879" s="82"/>
      <c r="AJ879" s="82"/>
      <c r="AK879" s="82"/>
      <c r="AL879" s="82"/>
      <c r="AM879" s="82"/>
      <c r="AN879" s="82"/>
      <c r="AO879" s="82"/>
      <c r="AP879" s="82"/>
      <c r="AQ879" s="82"/>
      <c r="AR879" s="82"/>
      <c r="AS879" s="82"/>
      <c r="AT879" s="82"/>
      <c r="AU879" s="82"/>
      <c r="AV879" s="82"/>
      <c r="AW879" s="82"/>
      <c r="AX879" s="82"/>
      <c r="AY879" s="82"/>
    </row>
    <row r="880" spans="1:51" ht="13.2">
      <c r="A880" s="92"/>
      <c r="B880" s="92"/>
      <c r="C880" s="92"/>
      <c r="D880" s="92"/>
      <c r="E880" s="92"/>
      <c r="F880" s="92"/>
      <c r="G880" s="93"/>
      <c r="H880" s="93"/>
      <c r="I880" s="93"/>
      <c r="J880" s="94"/>
      <c r="K880" s="98"/>
      <c r="L880" s="82"/>
      <c r="M880" s="82"/>
      <c r="N880" s="82"/>
      <c r="O880" s="82"/>
      <c r="P880" s="82"/>
      <c r="Q880" s="82"/>
      <c r="R880" s="82"/>
      <c r="S880" s="82"/>
      <c r="T880" s="82"/>
      <c r="U880" s="82"/>
      <c r="V880" s="82"/>
      <c r="W880" s="82"/>
      <c r="X880" s="82"/>
      <c r="Y880" s="82"/>
      <c r="Z880" s="82"/>
      <c r="AA880" s="82"/>
      <c r="AB880" s="82"/>
      <c r="AC880" s="82"/>
      <c r="AD880" s="82"/>
      <c r="AE880" s="82"/>
      <c r="AF880" s="82"/>
      <c r="AG880" s="82"/>
      <c r="AH880" s="82"/>
      <c r="AI880" s="82"/>
      <c r="AJ880" s="82"/>
      <c r="AK880" s="82"/>
      <c r="AL880" s="82"/>
      <c r="AM880" s="82"/>
      <c r="AN880" s="82"/>
      <c r="AO880" s="82"/>
      <c r="AP880" s="82"/>
      <c r="AQ880" s="82"/>
      <c r="AR880" s="82"/>
      <c r="AS880" s="82"/>
      <c r="AT880" s="82"/>
      <c r="AU880" s="82"/>
      <c r="AV880" s="82"/>
      <c r="AW880" s="82"/>
      <c r="AX880" s="82"/>
      <c r="AY880" s="82"/>
    </row>
    <row r="881" spans="1:51" ht="13.2">
      <c r="A881" s="92"/>
      <c r="B881" s="92"/>
      <c r="C881" s="92"/>
      <c r="D881" s="92"/>
      <c r="E881" s="92"/>
      <c r="F881" s="92"/>
      <c r="G881" s="93"/>
      <c r="H881" s="93"/>
      <c r="I881" s="93"/>
      <c r="J881" s="94"/>
      <c r="K881" s="98"/>
      <c r="L881" s="82"/>
      <c r="M881" s="82"/>
      <c r="N881" s="82"/>
      <c r="O881" s="82"/>
      <c r="P881" s="82"/>
      <c r="Q881" s="82"/>
      <c r="R881" s="82"/>
      <c r="S881" s="82"/>
      <c r="T881" s="82"/>
      <c r="U881" s="82"/>
      <c r="V881" s="82"/>
      <c r="W881" s="82"/>
      <c r="X881" s="82"/>
      <c r="Y881" s="82"/>
      <c r="Z881" s="82"/>
      <c r="AA881" s="82"/>
      <c r="AB881" s="82"/>
      <c r="AC881" s="82"/>
      <c r="AD881" s="82"/>
      <c r="AE881" s="82"/>
      <c r="AF881" s="82"/>
      <c r="AG881" s="82"/>
      <c r="AH881" s="82"/>
      <c r="AI881" s="82"/>
      <c r="AJ881" s="82"/>
      <c r="AK881" s="82"/>
      <c r="AL881" s="82"/>
      <c r="AM881" s="82"/>
      <c r="AN881" s="82"/>
      <c r="AO881" s="82"/>
      <c r="AP881" s="82"/>
      <c r="AQ881" s="82"/>
      <c r="AR881" s="82"/>
      <c r="AS881" s="82"/>
      <c r="AT881" s="82"/>
      <c r="AU881" s="82"/>
      <c r="AV881" s="82"/>
      <c r="AW881" s="82"/>
      <c r="AX881" s="82"/>
      <c r="AY881" s="82"/>
    </row>
    <row r="882" spans="1:51" ht="13.2">
      <c r="A882" s="92"/>
      <c r="B882" s="92"/>
      <c r="C882" s="92"/>
      <c r="D882" s="92"/>
      <c r="E882" s="92"/>
      <c r="F882" s="92"/>
      <c r="G882" s="93"/>
      <c r="H882" s="93"/>
      <c r="I882" s="93"/>
      <c r="J882" s="94"/>
      <c r="K882" s="98"/>
      <c r="L882" s="82"/>
      <c r="M882" s="82"/>
      <c r="N882" s="82"/>
      <c r="O882" s="82"/>
      <c r="P882" s="82"/>
      <c r="Q882" s="82"/>
      <c r="R882" s="82"/>
      <c r="S882" s="82"/>
      <c r="T882" s="82"/>
      <c r="U882" s="82"/>
      <c r="V882" s="82"/>
      <c r="W882" s="82"/>
      <c r="X882" s="82"/>
      <c r="Y882" s="82"/>
      <c r="Z882" s="82"/>
      <c r="AA882" s="82"/>
      <c r="AB882" s="82"/>
      <c r="AC882" s="82"/>
      <c r="AD882" s="82"/>
      <c r="AE882" s="82"/>
      <c r="AF882" s="82"/>
      <c r="AG882" s="82"/>
      <c r="AH882" s="82"/>
      <c r="AI882" s="82"/>
      <c r="AJ882" s="82"/>
      <c r="AK882" s="82"/>
      <c r="AL882" s="82"/>
      <c r="AM882" s="82"/>
      <c r="AN882" s="82"/>
      <c r="AO882" s="82"/>
      <c r="AP882" s="82"/>
      <c r="AQ882" s="82"/>
      <c r="AR882" s="82"/>
      <c r="AS882" s="82"/>
      <c r="AT882" s="82"/>
      <c r="AU882" s="82"/>
      <c r="AV882" s="82"/>
      <c r="AW882" s="82"/>
      <c r="AX882" s="82"/>
      <c r="AY882" s="82"/>
    </row>
    <row r="883" spans="1:51" ht="13.2">
      <c r="A883" s="92"/>
      <c r="B883" s="92"/>
      <c r="C883" s="92"/>
      <c r="D883" s="92"/>
      <c r="E883" s="92"/>
      <c r="F883" s="92"/>
      <c r="G883" s="93"/>
      <c r="H883" s="93"/>
      <c r="I883" s="93"/>
      <c r="J883" s="94"/>
      <c r="K883" s="98"/>
      <c r="L883" s="82"/>
      <c r="M883" s="82"/>
      <c r="N883" s="82"/>
      <c r="O883" s="82"/>
      <c r="P883" s="82"/>
      <c r="Q883" s="82"/>
      <c r="R883" s="82"/>
      <c r="S883" s="82"/>
      <c r="T883" s="82"/>
      <c r="U883" s="82"/>
      <c r="V883" s="82"/>
      <c r="W883" s="82"/>
      <c r="X883" s="82"/>
      <c r="Y883" s="82"/>
      <c r="Z883" s="82"/>
      <c r="AA883" s="82"/>
      <c r="AB883" s="82"/>
      <c r="AC883" s="82"/>
      <c r="AD883" s="82"/>
      <c r="AE883" s="82"/>
      <c r="AF883" s="82"/>
      <c r="AG883" s="82"/>
      <c r="AH883" s="82"/>
      <c r="AI883" s="82"/>
      <c r="AJ883" s="82"/>
      <c r="AK883" s="82"/>
      <c r="AL883" s="82"/>
      <c r="AM883" s="82"/>
      <c r="AN883" s="82"/>
      <c r="AO883" s="82"/>
      <c r="AP883" s="82"/>
      <c r="AQ883" s="82"/>
      <c r="AR883" s="82"/>
      <c r="AS883" s="82"/>
      <c r="AT883" s="82"/>
      <c r="AU883" s="82"/>
      <c r="AV883" s="82"/>
      <c r="AW883" s="82"/>
      <c r="AX883" s="82"/>
      <c r="AY883" s="82"/>
    </row>
    <row r="884" spans="1:51" ht="13.2">
      <c r="A884" s="92"/>
      <c r="B884" s="92"/>
      <c r="C884" s="92"/>
      <c r="D884" s="92"/>
      <c r="E884" s="92"/>
      <c r="F884" s="92"/>
      <c r="G884" s="93"/>
      <c r="H884" s="93"/>
      <c r="I884" s="93"/>
      <c r="J884" s="94"/>
      <c r="K884" s="98"/>
      <c r="L884" s="82"/>
      <c r="M884" s="82"/>
      <c r="N884" s="82"/>
      <c r="O884" s="82"/>
      <c r="P884" s="82"/>
      <c r="Q884" s="82"/>
      <c r="R884" s="82"/>
      <c r="S884" s="82"/>
      <c r="T884" s="82"/>
      <c r="U884" s="82"/>
      <c r="V884" s="82"/>
      <c r="W884" s="82"/>
      <c r="X884" s="82"/>
      <c r="Y884" s="82"/>
      <c r="Z884" s="82"/>
      <c r="AA884" s="82"/>
      <c r="AB884" s="82"/>
      <c r="AC884" s="82"/>
      <c r="AD884" s="82"/>
      <c r="AE884" s="82"/>
      <c r="AF884" s="82"/>
      <c r="AG884" s="82"/>
      <c r="AH884" s="82"/>
      <c r="AI884" s="82"/>
      <c r="AJ884" s="82"/>
      <c r="AK884" s="82"/>
      <c r="AL884" s="82"/>
      <c r="AM884" s="82"/>
      <c r="AN884" s="82"/>
      <c r="AO884" s="82"/>
      <c r="AP884" s="82"/>
      <c r="AQ884" s="82"/>
      <c r="AR884" s="82"/>
      <c r="AS884" s="82"/>
      <c r="AT884" s="82"/>
      <c r="AU884" s="82"/>
      <c r="AV884" s="82"/>
      <c r="AW884" s="82"/>
      <c r="AX884" s="82"/>
      <c r="AY884" s="82"/>
    </row>
    <row r="885" spans="1:51" ht="13.2">
      <c r="A885" s="92"/>
      <c r="B885" s="92"/>
      <c r="C885" s="92"/>
      <c r="D885" s="92"/>
      <c r="E885" s="92"/>
      <c r="F885" s="92"/>
      <c r="G885" s="93"/>
      <c r="H885" s="93"/>
      <c r="I885" s="93"/>
      <c r="J885" s="94"/>
      <c r="K885" s="98"/>
      <c r="L885" s="82"/>
      <c r="M885" s="82"/>
      <c r="N885" s="82"/>
      <c r="O885" s="82"/>
      <c r="P885" s="82"/>
      <c r="Q885" s="82"/>
      <c r="R885" s="82"/>
      <c r="S885" s="82"/>
      <c r="T885" s="82"/>
      <c r="U885" s="82"/>
      <c r="V885" s="82"/>
      <c r="W885" s="82"/>
      <c r="X885" s="82"/>
      <c r="Y885" s="82"/>
      <c r="Z885" s="82"/>
      <c r="AA885" s="82"/>
      <c r="AB885" s="82"/>
      <c r="AC885" s="82"/>
      <c r="AD885" s="82"/>
      <c r="AE885" s="82"/>
      <c r="AF885" s="82"/>
      <c r="AG885" s="82"/>
      <c r="AH885" s="82"/>
      <c r="AI885" s="82"/>
      <c r="AJ885" s="82"/>
      <c r="AK885" s="82"/>
      <c r="AL885" s="82"/>
      <c r="AM885" s="82"/>
      <c r="AN885" s="82"/>
      <c r="AO885" s="82"/>
      <c r="AP885" s="82"/>
      <c r="AQ885" s="82"/>
      <c r="AR885" s="82"/>
      <c r="AS885" s="82"/>
      <c r="AT885" s="82"/>
      <c r="AU885" s="82"/>
      <c r="AV885" s="82"/>
      <c r="AW885" s="82"/>
      <c r="AX885" s="82"/>
      <c r="AY885" s="82"/>
    </row>
    <row r="886" spans="1:51" ht="13.2">
      <c r="A886" s="92"/>
      <c r="B886" s="92"/>
      <c r="C886" s="92"/>
      <c r="D886" s="92"/>
      <c r="E886" s="92"/>
      <c r="F886" s="92"/>
      <c r="G886" s="93"/>
      <c r="H886" s="93"/>
      <c r="I886" s="93"/>
      <c r="J886" s="94"/>
      <c r="K886" s="98"/>
      <c r="L886" s="82"/>
      <c r="M886" s="82"/>
      <c r="N886" s="82"/>
      <c r="O886" s="82"/>
      <c r="P886" s="82"/>
      <c r="Q886" s="82"/>
      <c r="R886" s="82"/>
      <c r="S886" s="82"/>
      <c r="T886" s="82"/>
      <c r="U886" s="82"/>
      <c r="V886" s="82"/>
      <c r="W886" s="82"/>
      <c r="X886" s="82"/>
      <c r="Y886" s="82"/>
      <c r="Z886" s="82"/>
      <c r="AA886" s="82"/>
      <c r="AB886" s="82"/>
      <c r="AC886" s="82"/>
      <c r="AD886" s="82"/>
      <c r="AE886" s="82"/>
      <c r="AF886" s="82"/>
      <c r="AG886" s="82"/>
      <c r="AH886" s="82"/>
      <c r="AI886" s="82"/>
      <c r="AJ886" s="82"/>
      <c r="AK886" s="82"/>
      <c r="AL886" s="82"/>
      <c r="AM886" s="82"/>
      <c r="AN886" s="82"/>
      <c r="AO886" s="82"/>
      <c r="AP886" s="82"/>
      <c r="AQ886" s="82"/>
      <c r="AR886" s="82"/>
      <c r="AS886" s="82"/>
      <c r="AT886" s="82"/>
      <c r="AU886" s="82"/>
      <c r="AV886" s="82"/>
      <c r="AW886" s="82"/>
      <c r="AX886" s="82"/>
      <c r="AY886" s="82"/>
    </row>
    <row r="887" spans="1:51" ht="13.2">
      <c r="A887" s="92"/>
      <c r="B887" s="92"/>
      <c r="C887" s="92"/>
      <c r="D887" s="92"/>
      <c r="E887" s="92"/>
      <c r="F887" s="92"/>
      <c r="G887" s="93"/>
      <c r="H887" s="93"/>
      <c r="I887" s="93"/>
      <c r="J887" s="94"/>
      <c r="K887" s="98"/>
      <c r="L887" s="82"/>
      <c r="M887" s="82"/>
      <c r="N887" s="82"/>
      <c r="O887" s="82"/>
      <c r="P887" s="82"/>
      <c r="Q887" s="82"/>
      <c r="R887" s="82"/>
      <c r="S887" s="82"/>
      <c r="T887" s="82"/>
      <c r="U887" s="82"/>
      <c r="V887" s="82"/>
      <c r="W887" s="82"/>
      <c r="X887" s="82"/>
      <c r="Y887" s="82"/>
      <c r="Z887" s="82"/>
      <c r="AA887" s="82"/>
      <c r="AB887" s="82"/>
      <c r="AC887" s="82"/>
      <c r="AD887" s="82"/>
      <c r="AE887" s="82"/>
      <c r="AF887" s="82"/>
      <c r="AG887" s="82"/>
      <c r="AH887" s="82"/>
      <c r="AI887" s="82"/>
      <c r="AJ887" s="82"/>
      <c r="AK887" s="82"/>
      <c r="AL887" s="82"/>
      <c r="AM887" s="82"/>
      <c r="AN887" s="82"/>
      <c r="AO887" s="82"/>
      <c r="AP887" s="82"/>
      <c r="AQ887" s="82"/>
      <c r="AR887" s="82"/>
      <c r="AS887" s="82"/>
      <c r="AT887" s="82"/>
      <c r="AU887" s="82"/>
      <c r="AV887" s="82"/>
      <c r="AW887" s="82"/>
      <c r="AX887" s="82"/>
      <c r="AY887" s="82"/>
    </row>
    <row r="888" spans="1:51" ht="13.2">
      <c r="A888" s="92"/>
      <c r="B888" s="92"/>
      <c r="C888" s="92"/>
      <c r="D888" s="92"/>
      <c r="E888" s="92"/>
      <c r="F888" s="92"/>
      <c r="G888" s="93"/>
      <c r="H888" s="93"/>
      <c r="I888" s="93"/>
      <c r="J888" s="94"/>
      <c r="K888" s="98"/>
      <c r="L888" s="82"/>
      <c r="M888" s="82"/>
      <c r="N888" s="82"/>
      <c r="O888" s="82"/>
      <c r="P888" s="82"/>
      <c r="Q888" s="82"/>
      <c r="R888" s="82"/>
      <c r="S888" s="82"/>
      <c r="T888" s="82"/>
      <c r="U888" s="82"/>
      <c r="V888" s="82"/>
      <c r="W888" s="82"/>
      <c r="X888" s="82"/>
      <c r="Y888" s="82"/>
      <c r="Z888" s="82"/>
      <c r="AA888" s="82"/>
      <c r="AB888" s="82"/>
      <c r="AC888" s="82"/>
      <c r="AD888" s="82"/>
      <c r="AE888" s="82"/>
      <c r="AF888" s="82"/>
      <c r="AG888" s="82"/>
      <c r="AH888" s="82"/>
      <c r="AI888" s="82"/>
      <c r="AJ888" s="82"/>
      <c r="AK888" s="82"/>
      <c r="AL888" s="82"/>
      <c r="AM888" s="82"/>
      <c r="AN888" s="82"/>
      <c r="AO888" s="82"/>
      <c r="AP888" s="82"/>
      <c r="AQ888" s="82"/>
      <c r="AR888" s="82"/>
      <c r="AS888" s="82"/>
      <c r="AT888" s="82"/>
      <c r="AU888" s="82"/>
      <c r="AV888" s="82"/>
      <c r="AW888" s="82"/>
      <c r="AX888" s="82"/>
      <c r="AY888" s="82"/>
    </row>
    <row r="889" spans="1:51" ht="13.2">
      <c r="A889" s="92"/>
      <c r="B889" s="92"/>
      <c r="C889" s="92"/>
      <c r="D889" s="92"/>
      <c r="E889" s="92"/>
      <c r="F889" s="92"/>
      <c r="G889" s="93"/>
      <c r="H889" s="93"/>
      <c r="I889" s="93"/>
      <c r="J889" s="94"/>
      <c r="K889" s="98"/>
      <c r="L889" s="82"/>
      <c r="M889" s="82"/>
      <c r="N889" s="82"/>
      <c r="O889" s="82"/>
      <c r="P889" s="82"/>
      <c r="Q889" s="82"/>
      <c r="R889" s="82"/>
      <c r="S889" s="82"/>
      <c r="T889" s="82"/>
      <c r="U889" s="82"/>
      <c r="V889" s="82"/>
      <c r="W889" s="82"/>
      <c r="X889" s="82"/>
      <c r="Y889" s="82"/>
      <c r="Z889" s="82"/>
      <c r="AA889" s="82"/>
      <c r="AB889" s="82"/>
      <c r="AC889" s="82"/>
      <c r="AD889" s="82"/>
      <c r="AE889" s="82"/>
      <c r="AF889" s="82"/>
      <c r="AG889" s="82"/>
      <c r="AH889" s="82"/>
      <c r="AI889" s="82"/>
      <c r="AJ889" s="82"/>
      <c r="AK889" s="82"/>
      <c r="AL889" s="82"/>
      <c r="AM889" s="82"/>
      <c r="AN889" s="82"/>
      <c r="AO889" s="82"/>
      <c r="AP889" s="82"/>
      <c r="AQ889" s="82"/>
      <c r="AR889" s="82"/>
      <c r="AS889" s="82"/>
      <c r="AT889" s="82"/>
      <c r="AU889" s="82"/>
      <c r="AV889" s="82"/>
      <c r="AW889" s="82"/>
      <c r="AX889" s="82"/>
      <c r="AY889" s="82"/>
    </row>
    <row r="890" spans="1:51" ht="13.2">
      <c r="A890" s="92"/>
      <c r="B890" s="92"/>
      <c r="C890" s="92"/>
      <c r="D890" s="92"/>
      <c r="E890" s="92"/>
      <c r="F890" s="92"/>
      <c r="G890" s="93"/>
      <c r="H890" s="93"/>
      <c r="I890" s="93"/>
      <c r="J890" s="94"/>
      <c r="K890" s="98"/>
      <c r="L890" s="82"/>
      <c r="M890" s="82"/>
      <c r="N890" s="82"/>
      <c r="O890" s="82"/>
      <c r="P890" s="82"/>
      <c r="Q890" s="82"/>
      <c r="R890" s="82"/>
      <c r="S890" s="82"/>
      <c r="T890" s="82"/>
      <c r="U890" s="82"/>
      <c r="V890" s="82"/>
      <c r="W890" s="82"/>
      <c r="X890" s="82"/>
      <c r="Y890" s="82"/>
      <c r="Z890" s="82"/>
      <c r="AA890" s="82"/>
      <c r="AB890" s="82"/>
      <c r="AC890" s="82"/>
      <c r="AD890" s="82"/>
      <c r="AE890" s="82"/>
      <c r="AF890" s="82"/>
      <c r="AG890" s="82"/>
      <c r="AH890" s="82"/>
      <c r="AI890" s="82"/>
      <c r="AJ890" s="82"/>
      <c r="AK890" s="82"/>
      <c r="AL890" s="82"/>
      <c r="AM890" s="82"/>
      <c r="AN890" s="82"/>
      <c r="AO890" s="82"/>
      <c r="AP890" s="82"/>
      <c r="AQ890" s="82"/>
      <c r="AR890" s="82"/>
      <c r="AS890" s="82"/>
      <c r="AT890" s="82"/>
      <c r="AU890" s="82"/>
      <c r="AV890" s="82"/>
      <c r="AW890" s="82"/>
      <c r="AX890" s="82"/>
      <c r="AY890" s="82"/>
    </row>
    <row r="891" spans="1:51" ht="13.2">
      <c r="A891" s="92"/>
      <c r="B891" s="92"/>
      <c r="C891" s="92"/>
      <c r="D891" s="92"/>
      <c r="E891" s="92"/>
      <c r="F891" s="92"/>
      <c r="G891" s="93"/>
      <c r="H891" s="93"/>
      <c r="I891" s="93"/>
      <c r="J891" s="94"/>
      <c r="K891" s="98"/>
      <c r="L891" s="82"/>
      <c r="M891" s="82"/>
      <c r="N891" s="82"/>
      <c r="O891" s="82"/>
      <c r="P891" s="82"/>
      <c r="Q891" s="82"/>
      <c r="R891" s="82"/>
      <c r="S891" s="82"/>
      <c r="T891" s="82"/>
      <c r="U891" s="82"/>
      <c r="V891" s="82"/>
      <c r="W891" s="82"/>
      <c r="X891" s="82"/>
      <c r="Y891" s="82"/>
      <c r="Z891" s="82"/>
      <c r="AA891" s="82"/>
      <c r="AB891" s="82"/>
      <c r="AC891" s="82"/>
      <c r="AD891" s="82"/>
      <c r="AE891" s="82"/>
      <c r="AF891" s="82"/>
      <c r="AG891" s="82"/>
      <c r="AH891" s="82"/>
      <c r="AI891" s="82"/>
      <c r="AJ891" s="82"/>
      <c r="AK891" s="82"/>
      <c r="AL891" s="82"/>
      <c r="AM891" s="82"/>
      <c r="AN891" s="82"/>
      <c r="AO891" s="82"/>
      <c r="AP891" s="82"/>
      <c r="AQ891" s="82"/>
      <c r="AR891" s="82"/>
      <c r="AS891" s="82"/>
      <c r="AT891" s="82"/>
      <c r="AU891" s="82"/>
      <c r="AV891" s="82"/>
      <c r="AW891" s="82"/>
      <c r="AX891" s="82"/>
      <c r="AY891" s="82"/>
    </row>
    <row r="892" spans="1:51" ht="13.2">
      <c r="A892" s="92"/>
      <c r="B892" s="92"/>
      <c r="C892" s="92"/>
      <c r="D892" s="92"/>
      <c r="E892" s="92"/>
      <c r="F892" s="92"/>
      <c r="G892" s="93"/>
      <c r="H892" s="93"/>
      <c r="I892" s="93"/>
      <c r="J892" s="94"/>
      <c r="K892" s="98"/>
      <c r="L892" s="82"/>
      <c r="M892" s="82"/>
      <c r="N892" s="82"/>
      <c r="O892" s="82"/>
      <c r="P892" s="82"/>
      <c r="Q892" s="82"/>
      <c r="R892" s="82"/>
      <c r="S892" s="82"/>
      <c r="T892" s="82"/>
      <c r="U892" s="82"/>
      <c r="V892" s="82"/>
      <c r="W892" s="82"/>
      <c r="X892" s="82"/>
      <c r="Y892" s="82"/>
      <c r="Z892" s="82"/>
      <c r="AA892" s="82"/>
      <c r="AB892" s="82"/>
      <c r="AC892" s="82"/>
      <c r="AD892" s="82"/>
      <c r="AE892" s="82"/>
      <c r="AF892" s="82"/>
      <c r="AG892" s="82"/>
      <c r="AH892" s="82"/>
      <c r="AI892" s="82"/>
      <c r="AJ892" s="82"/>
      <c r="AK892" s="82"/>
      <c r="AL892" s="82"/>
      <c r="AM892" s="82"/>
      <c r="AN892" s="82"/>
      <c r="AO892" s="82"/>
      <c r="AP892" s="82"/>
      <c r="AQ892" s="82"/>
      <c r="AR892" s="82"/>
      <c r="AS892" s="82"/>
      <c r="AT892" s="82"/>
      <c r="AU892" s="82"/>
      <c r="AV892" s="82"/>
      <c r="AW892" s="82"/>
      <c r="AX892" s="82"/>
      <c r="AY892" s="82"/>
    </row>
    <row r="893" spans="1:51" ht="13.2">
      <c r="A893" s="92"/>
      <c r="B893" s="92"/>
      <c r="C893" s="92"/>
      <c r="D893" s="92"/>
      <c r="E893" s="92"/>
      <c r="F893" s="92"/>
      <c r="G893" s="93"/>
      <c r="H893" s="93"/>
      <c r="I893" s="93"/>
      <c r="J893" s="94"/>
      <c r="K893" s="98"/>
      <c r="L893" s="82"/>
      <c r="M893" s="82"/>
      <c r="N893" s="82"/>
      <c r="O893" s="82"/>
      <c r="P893" s="82"/>
      <c r="Q893" s="82"/>
      <c r="R893" s="82"/>
      <c r="S893" s="82"/>
      <c r="T893" s="82"/>
      <c r="U893" s="82"/>
      <c r="V893" s="82"/>
      <c r="W893" s="82"/>
      <c r="X893" s="82"/>
      <c r="Y893" s="82"/>
      <c r="Z893" s="82"/>
      <c r="AA893" s="82"/>
      <c r="AB893" s="82"/>
      <c r="AC893" s="82"/>
      <c r="AD893" s="82"/>
      <c r="AE893" s="82"/>
      <c r="AF893" s="82"/>
      <c r="AG893" s="82"/>
      <c r="AH893" s="82"/>
      <c r="AI893" s="82"/>
      <c r="AJ893" s="82"/>
      <c r="AK893" s="82"/>
      <c r="AL893" s="82"/>
      <c r="AM893" s="82"/>
      <c r="AN893" s="82"/>
      <c r="AO893" s="82"/>
      <c r="AP893" s="82"/>
      <c r="AQ893" s="82"/>
      <c r="AR893" s="82"/>
      <c r="AS893" s="82"/>
      <c r="AT893" s="82"/>
      <c r="AU893" s="82"/>
      <c r="AV893" s="82"/>
      <c r="AW893" s="82"/>
      <c r="AX893" s="82"/>
      <c r="AY893" s="82"/>
    </row>
    <row r="894" spans="1:51" ht="13.2">
      <c r="A894" s="92"/>
      <c r="B894" s="92"/>
      <c r="C894" s="92"/>
      <c r="D894" s="92"/>
      <c r="E894" s="92"/>
      <c r="F894" s="92"/>
      <c r="G894" s="93"/>
      <c r="H894" s="93"/>
      <c r="I894" s="93"/>
      <c r="J894" s="94"/>
      <c r="K894" s="98"/>
      <c r="L894" s="82"/>
      <c r="M894" s="82"/>
      <c r="N894" s="82"/>
      <c r="O894" s="82"/>
      <c r="P894" s="82"/>
      <c r="Q894" s="82"/>
      <c r="R894" s="82"/>
      <c r="S894" s="82"/>
      <c r="T894" s="82"/>
      <c r="U894" s="82"/>
      <c r="V894" s="82"/>
      <c r="W894" s="82"/>
      <c r="X894" s="82"/>
      <c r="Y894" s="82"/>
      <c r="Z894" s="82"/>
      <c r="AA894" s="82"/>
      <c r="AB894" s="82"/>
      <c r="AC894" s="82"/>
      <c r="AD894" s="82"/>
      <c r="AE894" s="82"/>
      <c r="AF894" s="82"/>
      <c r="AG894" s="82"/>
      <c r="AH894" s="82"/>
      <c r="AI894" s="82"/>
      <c r="AJ894" s="82"/>
      <c r="AK894" s="82"/>
      <c r="AL894" s="82"/>
      <c r="AM894" s="82"/>
      <c r="AN894" s="82"/>
      <c r="AO894" s="82"/>
      <c r="AP894" s="82"/>
      <c r="AQ894" s="82"/>
      <c r="AR894" s="82"/>
      <c r="AS894" s="82"/>
      <c r="AT894" s="82"/>
      <c r="AU894" s="82"/>
      <c r="AV894" s="82"/>
      <c r="AW894" s="82"/>
      <c r="AX894" s="82"/>
      <c r="AY894" s="82"/>
    </row>
    <row r="895" spans="1:51" ht="13.2">
      <c r="A895" s="92"/>
      <c r="B895" s="92"/>
      <c r="C895" s="92"/>
      <c r="D895" s="92"/>
      <c r="E895" s="92"/>
      <c r="F895" s="92"/>
      <c r="G895" s="93"/>
      <c r="H895" s="93"/>
      <c r="I895" s="93"/>
      <c r="J895" s="94"/>
      <c r="K895" s="98"/>
      <c r="L895" s="82"/>
      <c r="M895" s="82"/>
      <c r="N895" s="82"/>
      <c r="O895" s="82"/>
      <c r="P895" s="82"/>
      <c r="Q895" s="82"/>
      <c r="R895" s="82"/>
      <c r="S895" s="82"/>
      <c r="T895" s="82"/>
      <c r="U895" s="82"/>
      <c r="V895" s="82"/>
      <c r="W895" s="82"/>
      <c r="X895" s="82"/>
      <c r="Y895" s="82"/>
      <c r="Z895" s="82"/>
      <c r="AA895" s="82"/>
      <c r="AB895" s="82"/>
      <c r="AC895" s="82"/>
      <c r="AD895" s="82"/>
      <c r="AE895" s="82"/>
      <c r="AF895" s="82"/>
      <c r="AG895" s="82"/>
      <c r="AH895" s="82"/>
      <c r="AI895" s="82"/>
      <c r="AJ895" s="82"/>
      <c r="AK895" s="82"/>
      <c r="AL895" s="82"/>
      <c r="AM895" s="82"/>
      <c r="AN895" s="82"/>
      <c r="AO895" s="82"/>
      <c r="AP895" s="82"/>
      <c r="AQ895" s="82"/>
      <c r="AR895" s="82"/>
      <c r="AS895" s="82"/>
      <c r="AT895" s="82"/>
      <c r="AU895" s="82"/>
      <c r="AV895" s="82"/>
      <c r="AW895" s="82"/>
      <c r="AX895" s="82"/>
      <c r="AY895" s="82"/>
    </row>
    <row r="896" spans="1:51" ht="13.2">
      <c r="A896" s="92"/>
      <c r="B896" s="92"/>
      <c r="C896" s="92"/>
      <c r="D896" s="92"/>
      <c r="E896" s="92"/>
      <c r="F896" s="92"/>
      <c r="G896" s="93"/>
      <c r="H896" s="93"/>
      <c r="I896" s="93"/>
      <c r="J896" s="94"/>
      <c r="K896" s="98"/>
      <c r="L896" s="82"/>
      <c r="M896" s="82"/>
      <c r="N896" s="82"/>
      <c r="O896" s="82"/>
      <c r="P896" s="82"/>
      <c r="Q896" s="82"/>
      <c r="R896" s="82"/>
      <c r="S896" s="82"/>
      <c r="T896" s="82"/>
      <c r="U896" s="82"/>
      <c r="V896" s="82"/>
      <c r="W896" s="82"/>
      <c r="X896" s="82"/>
      <c r="Y896" s="82"/>
      <c r="Z896" s="82"/>
      <c r="AA896" s="82"/>
      <c r="AB896" s="82"/>
      <c r="AC896" s="82"/>
      <c r="AD896" s="82"/>
      <c r="AE896" s="82"/>
      <c r="AF896" s="82"/>
      <c r="AG896" s="82"/>
      <c r="AH896" s="82"/>
      <c r="AI896" s="82"/>
      <c r="AJ896" s="82"/>
      <c r="AK896" s="82"/>
      <c r="AL896" s="82"/>
      <c r="AM896" s="82"/>
      <c r="AN896" s="82"/>
      <c r="AO896" s="82"/>
      <c r="AP896" s="82"/>
      <c r="AQ896" s="82"/>
      <c r="AR896" s="82"/>
      <c r="AS896" s="82"/>
      <c r="AT896" s="82"/>
      <c r="AU896" s="82"/>
      <c r="AV896" s="82"/>
      <c r="AW896" s="82"/>
      <c r="AX896" s="82"/>
      <c r="AY896" s="82"/>
    </row>
    <row r="897" spans="1:51" ht="13.2">
      <c r="A897" s="92"/>
      <c r="B897" s="92"/>
      <c r="C897" s="92"/>
      <c r="D897" s="92"/>
      <c r="E897" s="92"/>
      <c r="F897" s="92"/>
      <c r="G897" s="93"/>
      <c r="H897" s="93"/>
      <c r="I897" s="93"/>
      <c r="J897" s="94"/>
      <c r="K897" s="98"/>
      <c r="L897" s="82"/>
      <c r="M897" s="82"/>
      <c r="N897" s="82"/>
      <c r="O897" s="82"/>
      <c r="P897" s="82"/>
      <c r="Q897" s="82"/>
      <c r="R897" s="82"/>
      <c r="S897" s="82"/>
      <c r="T897" s="82"/>
      <c r="U897" s="82"/>
      <c r="V897" s="82"/>
      <c r="W897" s="82"/>
      <c r="X897" s="82"/>
      <c r="Y897" s="82"/>
      <c r="Z897" s="82"/>
      <c r="AA897" s="82"/>
      <c r="AB897" s="82"/>
      <c r="AC897" s="82"/>
      <c r="AD897" s="82"/>
      <c r="AE897" s="82"/>
      <c r="AF897" s="82"/>
      <c r="AG897" s="82"/>
      <c r="AH897" s="82"/>
      <c r="AI897" s="82"/>
      <c r="AJ897" s="82"/>
      <c r="AK897" s="82"/>
      <c r="AL897" s="82"/>
      <c r="AM897" s="82"/>
      <c r="AN897" s="82"/>
      <c r="AO897" s="82"/>
      <c r="AP897" s="82"/>
      <c r="AQ897" s="82"/>
      <c r="AR897" s="82"/>
      <c r="AS897" s="82"/>
      <c r="AT897" s="82"/>
      <c r="AU897" s="82"/>
      <c r="AV897" s="82"/>
      <c r="AW897" s="82"/>
      <c r="AX897" s="82"/>
      <c r="AY897" s="82"/>
    </row>
    <row r="898" spans="1:51" ht="13.2">
      <c r="A898" s="92"/>
      <c r="B898" s="92"/>
      <c r="C898" s="92"/>
      <c r="D898" s="92"/>
      <c r="E898" s="92"/>
      <c r="F898" s="92"/>
      <c r="G898" s="93"/>
      <c r="H898" s="93"/>
      <c r="I898" s="93"/>
      <c r="J898" s="94"/>
      <c r="K898" s="98"/>
      <c r="L898" s="82"/>
      <c r="M898" s="82"/>
      <c r="N898" s="82"/>
      <c r="O898" s="82"/>
      <c r="P898" s="82"/>
      <c r="Q898" s="82"/>
      <c r="R898" s="82"/>
      <c r="S898" s="82"/>
      <c r="T898" s="82"/>
      <c r="U898" s="82"/>
      <c r="V898" s="82"/>
      <c r="W898" s="82"/>
      <c r="X898" s="82"/>
      <c r="Y898" s="82"/>
      <c r="Z898" s="82"/>
      <c r="AA898" s="82"/>
      <c r="AB898" s="82"/>
      <c r="AC898" s="82"/>
      <c r="AD898" s="82"/>
      <c r="AE898" s="82"/>
      <c r="AF898" s="82"/>
      <c r="AG898" s="82"/>
      <c r="AH898" s="82"/>
      <c r="AI898" s="82"/>
      <c r="AJ898" s="82"/>
      <c r="AK898" s="82"/>
      <c r="AL898" s="82"/>
      <c r="AM898" s="82"/>
      <c r="AN898" s="82"/>
      <c r="AO898" s="82"/>
      <c r="AP898" s="82"/>
      <c r="AQ898" s="82"/>
      <c r="AR898" s="82"/>
      <c r="AS898" s="82"/>
      <c r="AT898" s="82"/>
      <c r="AU898" s="82"/>
      <c r="AV898" s="82"/>
      <c r="AW898" s="82"/>
      <c r="AX898" s="82"/>
      <c r="AY898" s="82"/>
    </row>
    <row r="899" spans="1:51" ht="13.2">
      <c r="A899" s="92"/>
      <c r="B899" s="92"/>
      <c r="C899" s="92"/>
      <c r="D899" s="92"/>
      <c r="E899" s="92"/>
      <c r="F899" s="92"/>
      <c r="G899" s="93"/>
      <c r="H899" s="93"/>
      <c r="I899" s="93"/>
      <c r="J899" s="94"/>
      <c r="K899" s="98"/>
      <c r="L899" s="82"/>
      <c r="M899" s="82"/>
      <c r="N899" s="82"/>
      <c r="O899" s="82"/>
      <c r="P899" s="82"/>
      <c r="Q899" s="82"/>
      <c r="R899" s="82"/>
      <c r="S899" s="82"/>
      <c r="T899" s="82"/>
      <c r="U899" s="82"/>
      <c r="V899" s="82"/>
      <c r="W899" s="82"/>
      <c r="X899" s="82"/>
      <c r="Y899" s="82"/>
      <c r="Z899" s="82"/>
      <c r="AA899" s="82"/>
      <c r="AB899" s="82"/>
      <c r="AC899" s="82"/>
      <c r="AD899" s="82"/>
      <c r="AE899" s="82"/>
      <c r="AF899" s="82"/>
      <c r="AG899" s="82"/>
      <c r="AH899" s="82"/>
      <c r="AI899" s="82"/>
      <c r="AJ899" s="82"/>
      <c r="AK899" s="82"/>
      <c r="AL899" s="82"/>
      <c r="AM899" s="82"/>
      <c r="AN899" s="82"/>
      <c r="AO899" s="82"/>
      <c r="AP899" s="82"/>
      <c r="AQ899" s="82"/>
      <c r="AR899" s="82"/>
      <c r="AS899" s="82"/>
      <c r="AT899" s="82"/>
      <c r="AU899" s="82"/>
      <c r="AV899" s="82"/>
      <c r="AW899" s="82"/>
      <c r="AX899" s="82"/>
      <c r="AY899" s="82"/>
    </row>
    <row r="900" spans="1:51" ht="13.2">
      <c r="A900" s="92"/>
      <c r="B900" s="92"/>
      <c r="C900" s="92"/>
      <c r="D900" s="92"/>
      <c r="E900" s="92"/>
      <c r="F900" s="92"/>
      <c r="G900" s="93"/>
      <c r="H900" s="93"/>
      <c r="I900" s="93"/>
      <c r="J900" s="94"/>
      <c r="K900" s="98"/>
      <c r="L900" s="82"/>
      <c r="M900" s="82"/>
      <c r="N900" s="82"/>
      <c r="O900" s="82"/>
      <c r="P900" s="82"/>
      <c r="Q900" s="82"/>
      <c r="R900" s="82"/>
      <c r="S900" s="82"/>
      <c r="T900" s="82"/>
      <c r="U900" s="82"/>
      <c r="V900" s="82"/>
      <c r="W900" s="82"/>
      <c r="X900" s="82"/>
      <c r="Y900" s="82"/>
      <c r="Z900" s="82"/>
      <c r="AA900" s="82"/>
      <c r="AB900" s="82"/>
      <c r="AC900" s="82"/>
      <c r="AD900" s="82"/>
      <c r="AE900" s="82"/>
      <c r="AF900" s="82"/>
      <c r="AG900" s="82"/>
      <c r="AH900" s="82"/>
      <c r="AI900" s="82"/>
      <c r="AJ900" s="82"/>
      <c r="AK900" s="82"/>
      <c r="AL900" s="82"/>
      <c r="AM900" s="82"/>
      <c r="AN900" s="82"/>
      <c r="AO900" s="82"/>
      <c r="AP900" s="82"/>
      <c r="AQ900" s="82"/>
      <c r="AR900" s="82"/>
      <c r="AS900" s="82"/>
      <c r="AT900" s="82"/>
      <c r="AU900" s="82"/>
      <c r="AV900" s="82"/>
      <c r="AW900" s="82"/>
      <c r="AX900" s="82"/>
      <c r="AY900" s="82"/>
    </row>
    <row r="901" spans="1:51" ht="13.2">
      <c r="A901" s="92"/>
      <c r="B901" s="92"/>
      <c r="C901" s="92"/>
      <c r="D901" s="92"/>
      <c r="E901" s="92"/>
      <c r="F901" s="92"/>
      <c r="G901" s="93"/>
      <c r="H901" s="93"/>
      <c r="I901" s="93"/>
      <c r="J901" s="94"/>
      <c r="K901" s="98"/>
      <c r="L901" s="82"/>
      <c r="M901" s="82"/>
      <c r="N901" s="82"/>
      <c r="O901" s="82"/>
      <c r="P901" s="82"/>
      <c r="Q901" s="82"/>
      <c r="R901" s="82"/>
      <c r="S901" s="82"/>
      <c r="T901" s="82"/>
      <c r="U901" s="82"/>
      <c r="V901" s="82"/>
      <c r="W901" s="82"/>
      <c r="X901" s="82"/>
      <c r="Y901" s="82"/>
      <c r="Z901" s="82"/>
      <c r="AA901" s="82"/>
      <c r="AB901" s="82"/>
      <c r="AC901" s="82"/>
      <c r="AD901" s="82"/>
      <c r="AE901" s="82"/>
      <c r="AF901" s="82"/>
      <c r="AG901" s="82"/>
      <c r="AH901" s="82"/>
      <c r="AI901" s="82"/>
      <c r="AJ901" s="82"/>
      <c r="AK901" s="82"/>
      <c r="AL901" s="82"/>
      <c r="AM901" s="82"/>
      <c r="AN901" s="82"/>
      <c r="AO901" s="82"/>
      <c r="AP901" s="82"/>
      <c r="AQ901" s="82"/>
      <c r="AR901" s="82"/>
      <c r="AS901" s="82"/>
      <c r="AT901" s="82"/>
      <c r="AU901" s="82"/>
      <c r="AV901" s="82"/>
      <c r="AW901" s="82"/>
      <c r="AX901" s="82"/>
      <c r="AY901" s="82"/>
    </row>
    <row r="902" spans="1:51" ht="13.2">
      <c r="A902" s="92"/>
      <c r="B902" s="92"/>
      <c r="C902" s="92"/>
      <c r="D902" s="92"/>
      <c r="E902" s="92"/>
      <c r="F902" s="92"/>
      <c r="G902" s="93"/>
      <c r="H902" s="93"/>
      <c r="I902" s="93"/>
      <c r="J902" s="94"/>
      <c r="K902" s="98"/>
      <c r="L902" s="82"/>
      <c r="M902" s="82"/>
      <c r="N902" s="82"/>
      <c r="O902" s="82"/>
      <c r="P902" s="82"/>
      <c r="Q902" s="82"/>
      <c r="R902" s="82"/>
      <c r="S902" s="82"/>
      <c r="T902" s="82"/>
      <c r="U902" s="82"/>
      <c r="V902" s="82"/>
      <c r="W902" s="82"/>
      <c r="X902" s="82"/>
      <c r="Y902" s="82"/>
      <c r="Z902" s="82"/>
      <c r="AA902" s="82"/>
      <c r="AB902" s="82"/>
      <c r="AC902" s="82"/>
      <c r="AD902" s="82"/>
      <c r="AE902" s="82"/>
      <c r="AF902" s="82"/>
      <c r="AG902" s="82"/>
      <c r="AH902" s="82"/>
      <c r="AI902" s="82"/>
      <c r="AJ902" s="82"/>
      <c r="AK902" s="82"/>
      <c r="AL902" s="82"/>
      <c r="AM902" s="82"/>
      <c r="AN902" s="82"/>
      <c r="AO902" s="82"/>
      <c r="AP902" s="82"/>
      <c r="AQ902" s="82"/>
      <c r="AR902" s="82"/>
      <c r="AS902" s="82"/>
      <c r="AT902" s="82"/>
      <c r="AU902" s="82"/>
      <c r="AV902" s="82"/>
      <c r="AW902" s="82"/>
      <c r="AX902" s="82"/>
      <c r="AY902" s="82"/>
    </row>
    <row r="903" spans="1:51" ht="13.2">
      <c r="A903" s="92"/>
      <c r="B903" s="92"/>
      <c r="C903" s="92"/>
      <c r="D903" s="92"/>
      <c r="E903" s="92"/>
      <c r="F903" s="92"/>
      <c r="G903" s="93"/>
      <c r="H903" s="93"/>
      <c r="I903" s="93"/>
      <c r="J903" s="94"/>
      <c r="K903" s="98"/>
      <c r="L903" s="82"/>
      <c r="M903" s="82"/>
      <c r="N903" s="82"/>
      <c r="O903" s="82"/>
      <c r="P903" s="82"/>
      <c r="Q903" s="82"/>
      <c r="R903" s="82"/>
      <c r="S903" s="82"/>
      <c r="T903" s="82"/>
      <c r="U903" s="82"/>
      <c r="V903" s="82"/>
      <c r="W903" s="82"/>
      <c r="X903" s="82"/>
      <c r="Y903" s="82"/>
      <c r="Z903" s="82"/>
      <c r="AA903" s="82"/>
      <c r="AB903" s="82"/>
      <c r="AC903" s="82"/>
      <c r="AD903" s="82"/>
      <c r="AE903" s="82"/>
      <c r="AF903" s="82"/>
      <c r="AG903" s="82"/>
      <c r="AH903" s="82"/>
      <c r="AI903" s="82"/>
      <c r="AJ903" s="82"/>
      <c r="AK903" s="82"/>
      <c r="AL903" s="82"/>
      <c r="AM903" s="82"/>
      <c r="AN903" s="82"/>
      <c r="AO903" s="82"/>
      <c r="AP903" s="82"/>
      <c r="AQ903" s="82"/>
      <c r="AR903" s="82"/>
      <c r="AS903" s="82"/>
      <c r="AT903" s="82"/>
      <c r="AU903" s="82"/>
      <c r="AV903" s="82"/>
      <c r="AW903" s="82"/>
      <c r="AX903" s="82"/>
      <c r="AY903" s="82"/>
    </row>
    <row r="904" spans="1:51" ht="13.2">
      <c r="A904" s="92"/>
      <c r="B904" s="92"/>
      <c r="C904" s="92"/>
      <c r="D904" s="92"/>
      <c r="E904" s="92"/>
      <c r="F904" s="92"/>
      <c r="G904" s="93"/>
      <c r="H904" s="93"/>
      <c r="I904" s="93"/>
      <c r="J904" s="94"/>
      <c r="K904" s="98"/>
      <c r="L904" s="82"/>
      <c r="M904" s="82"/>
      <c r="N904" s="82"/>
      <c r="O904" s="82"/>
      <c r="P904" s="82"/>
      <c r="Q904" s="82"/>
      <c r="R904" s="82"/>
      <c r="S904" s="82"/>
      <c r="T904" s="82"/>
      <c r="U904" s="82"/>
      <c r="V904" s="82"/>
      <c r="W904" s="82"/>
      <c r="X904" s="82"/>
      <c r="Y904" s="82"/>
      <c r="Z904" s="82"/>
      <c r="AA904" s="82"/>
      <c r="AB904" s="82"/>
      <c r="AC904" s="82"/>
      <c r="AD904" s="82"/>
      <c r="AE904" s="82"/>
      <c r="AF904" s="82"/>
      <c r="AG904" s="82"/>
      <c r="AH904" s="82"/>
      <c r="AI904" s="82"/>
      <c r="AJ904" s="82"/>
      <c r="AK904" s="82"/>
      <c r="AL904" s="82"/>
      <c r="AM904" s="82"/>
      <c r="AN904" s="82"/>
      <c r="AO904" s="82"/>
      <c r="AP904" s="82"/>
      <c r="AQ904" s="82"/>
      <c r="AR904" s="82"/>
      <c r="AS904" s="82"/>
      <c r="AT904" s="82"/>
      <c r="AU904" s="82"/>
      <c r="AV904" s="82"/>
      <c r="AW904" s="82"/>
      <c r="AX904" s="82"/>
      <c r="AY904" s="82"/>
    </row>
    <row r="905" spans="1:51" ht="13.2">
      <c r="A905" s="92"/>
      <c r="B905" s="92"/>
      <c r="C905" s="92"/>
      <c r="D905" s="92"/>
      <c r="E905" s="92"/>
      <c r="F905" s="92"/>
      <c r="G905" s="93"/>
      <c r="H905" s="93"/>
      <c r="I905" s="93"/>
      <c r="J905" s="94"/>
      <c r="K905" s="98"/>
      <c r="L905" s="82"/>
      <c r="M905" s="82"/>
      <c r="N905" s="82"/>
      <c r="O905" s="82"/>
      <c r="P905" s="82"/>
      <c r="Q905" s="82"/>
      <c r="R905" s="82"/>
      <c r="S905" s="82"/>
      <c r="T905" s="82"/>
      <c r="U905" s="82"/>
      <c r="V905" s="82"/>
      <c r="W905" s="82"/>
      <c r="X905" s="82"/>
      <c r="Y905" s="82"/>
      <c r="Z905" s="82"/>
      <c r="AA905" s="82"/>
      <c r="AB905" s="82"/>
      <c r="AC905" s="82"/>
      <c r="AD905" s="82"/>
      <c r="AE905" s="82"/>
      <c r="AF905" s="82"/>
      <c r="AG905" s="82"/>
      <c r="AH905" s="82"/>
      <c r="AI905" s="82"/>
      <c r="AJ905" s="82"/>
      <c r="AK905" s="82"/>
      <c r="AL905" s="82"/>
      <c r="AM905" s="82"/>
      <c r="AN905" s="82"/>
      <c r="AO905" s="82"/>
      <c r="AP905" s="82"/>
      <c r="AQ905" s="82"/>
      <c r="AR905" s="82"/>
      <c r="AS905" s="82"/>
      <c r="AT905" s="82"/>
      <c r="AU905" s="82"/>
      <c r="AV905" s="82"/>
      <c r="AW905" s="82"/>
      <c r="AX905" s="82"/>
      <c r="AY905" s="82"/>
    </row>
    <row r="906" spans="1:51" ht="13.2">
      <c r="A906" s="92"/>
      <c r="B906" s="92"/>
      <c r="C906" s="92"/>
      <c r="D906" s="92"/>
      <c r="E906" s="92"/>
      <c r="F906" s="92"/>
      <c r="G906" s="93"/>
      <c r="H906" s="93"/>
      <c r="I906" s="93"/>
      <c r="J906" s="94"/>
      <c r="K906" s="98"/>
      <c r="L906" s="82"/>
      <c r="M906" s="82"/>
      <c r="N906" s="82"/>
      <c r="O906" s="82"/>
      <c r="P906" s="82"/>
      <c r="Q906" s="82"/>
      <c r="R906" s="82"/>
      <c r="S906" s="82"/>
      <c r="T906" s="82"/>
      <c r="U906" s="82"/>
      <c r="V906" s="82"/>
      <c r="W906" s="82"/>
      <c r="X906" s="82"/>
      <c r="Y906" s="82"/>
      <c r="Z906" s="82"/>
      <c r="AA906" s="82"/>
      <c r="AB906" s="82"/>
      <c r="AC906" s="82"/>
      <c r="AD906" s="82"/>
      <c r="AE906" s="82"/>
      <c r="AF906" s="82"/>
      <c r="AG906" s="82"/>
      <c r="AH906" s="82"/>
      <c r="AI906" s="82"/>
      <c r="AJ906" s="82"/>
      <c r="AK906" s="82"/>
      <c r="AL906" s="82"/>
      <c r="AM906" s="82"/>
      <c r="AN906" s="82"/>
      <c r="AO906" s="82"/>
      <c r="AP906" s="82"/>
      <c r="AQ906" s="82"/>
      <c r="AR906" s="82"/>
      <c r="AS906" s="82"/>
      <c r="AT906" s="82"/>
      <c r="AU906" s="82"/>
      <c r="AV906" s="82"/>
      <c r="AW906" s="82"/>
      <c r="AX906" s="82"/>
      <c r="AY906" s="82"/>
    </row>
    <row r="907" spans="1:51" ht="13.2">
      <c r="A907" s="92"/>
      <c r="B907" s="92"/>
      <c r="C907" s="92"/>
      <c r="D907" s="92"/>
      <c r="E907" s="92"/>
      <c r="F907" s="92"/>
      <c r="G907" s="93"/>
      <c r="H907" s="93"/>
      <c r="I907" s="93"/>
      <c r="J907" s="94"/>
      <c r="K907" s="98"/>
      <c r="L907" s="82"/>
      <c r="M907" s="82"/>
      <c r="N907" s="82"/>
      <c r="O907" s="82"/>
      <c r="P907" s="82"/>
      <c r="Q907" s="82"/>
      <c r="R907" s="82"/>
      <c r="S907" s="82"/>
      <c r="T907" s="82"/>
      <c r="U907" s="82"/>
      <c r="V907" s="82"/>
      <c r="W907" s="82"/>
      <c r="X907" s="82"/>
      <c r="Y907" s="82"/>
      <c r="Z907" s="82"/>
      <c r="AA907" s="82"/>
      <c r="AB907" s="82"/>
      <c r="AC907" s="82"/>
      <c r="AD907" s="82"/>
      <c r="AE907" s="82"/>
      <c r="AF907" s="82"/>
      <c r="AG907" s="82"/>
      <c r="AH907" s="82"/>
      <c r="AI907" s="82"/>
      <c r="AJ907" s="82"/>
      <c r="AK907" s="82"/>
      <c r="AL907" s="82"/>
      <c r="AM907" s="82"/>
      <c r="AN907" s="82"/>
      <c r="AO907" s="82"/>
      <c r="AP907" s="82"/>
      <c r="AQ907" s="82"/>
      <c r="AR907" s="82"/>
      <c r="AS907" s="82"/>
      <c r="AT907" s="82"/>
      <c r="AU907" s="82"/>
      <c r="AV907" s="82"/>
      <c r="AW907" s="82"/>
      <c r="AX907" s="82"/>
      <c r="AY907" s="82"/>
    </row>
    <row r="908" spans="1:51" ht="13.2">
      <c r="A908" s="92"/>
      <c r="B908" s="92"/>
      <c r="C908" s="92"/>
      <c r="D908" s="92"/>
      <c r="E908" s="92"/>
      <c r="F908" s="92"/>
      <c r="G908" s="93"/>
      <c r="H908" s="93"/>
      <c r="I908" s="93"/>
      <c r="J908" s="94"/>
      <c r="K908" s="98"/>
      <c r="L908" s="82"/>
      <c r="M908" s="82"/>
      <c r="N908" s="82"/>
      <c r="O908" s="82"/>
      <c r="P908" s="82"/>
      <c r="Q908" s="82"/>
      <c r="R908" s="82"/>
      <c r="S908" s="82"/>
      <c r="T908" s="82"/>
      <c r="U908" s="82"/>
      <c r="V908" s="82"/>
      <c r="W908" s="82"/>
      <c r="X908" s="82"/>
      <c r="Y908" s="82"/>
      <c r="Z908" s="82"/>
      <c r="AA908" s="82"/>
      <c r="AB908" s="82"/>
      <c r="AC908" s="82"/>
      <c r="AD908" s="82"/>
      <c r="AE908" s="82"/>
      <c r="AF908" s="82"/>
      <c r="AG908" s="82"/>
      <c r="AH908" s="82"/>
      <c r="AI908" s="82"/>
      <c r="AJ908" s="82"/>
      <c r="AK908" s="82"/>
      <c r="AL908" s="82"/>
      <c r="AM908" s="82"/>
      <c r="AN908" s="82"/>
      <c r="AO908" s="82"/>
      <c r="AP908" s="82"/>
      <c r="AQ908" s="82"/>
      <c r="AR908" s="82"/>
      <c r="AS908" s="82"/>
      <c r="AT908" s="82"/>
      <c r="AU908" s="82"/>
      <c r="AV908" s="82"/>
      <c r="AW908" s="82"/>
      <c r="AX908" s="82"/>
      <c r="AY908" s="82"/>
    </row>
    <row r="909" spans="1:51" ht="13.2">
      <c r="A909" s="92"/>
      <c r="B909" s="92"/>
      <c r="C909" s="92"/>
      <c r="D909" s="92"/>
      <c r="E909" s="92"/>
      <c r="F909" s="92"/>
      <c r="G909" s="93"/>
      <c r="H909" s="93"/>
      <c r="I909" s="93"/>
      <c r="J909" s="94"/>
      <c r="K909" s="98"/>
      <c r="L909" s="82"/>
      <c r="M909" s="82"/>
      <c r="N909" s="82"/>
      <c r="O909" s="82"/>
      <c r="P909" s="82"/>
      <c r="Q909" s="82"/>
      <c r="R909" s="82"/>
      <c r="S909" s="82"/>
      <c r="T909" s="82"/>
      <c r="U909" s="82"/>
      <c r="V909" s="82"/>
      <c r="W909" s="82"/>
      <c r="X909" s="82"/>
      <c r="Y909" s="82"/>
      <c r="Z909" s="82"/>
      <c r="AA909" s="82"/>
      <c r="AB909" s="82"/>
      <c r="AC909" s="82"/>
      <c r="AD909" s="82"/>
      <c r="AE909" s="82"/>
      <c r="AF909" s="82"/>
      <c r="AG909" s="82"/>
      <c r="AH909" s="82"/>
      <c r="AI909" s="82"/>
      <c r="AJ909" s="82"/>
      <c r="AK909" s="82"/>
      <c r="AL909" s="82"/>
      <c r="AM909" s="82"/>
      <c r="AN909" s="82"/>
      <c r="AO909" s="82"/>
      <c r="AP909" s="82"/>
      <c r="AQ909" s="82"/>
      <c r="AR909" s="82"/>
      <c r="AS909" s="82"/>
      <c r="AT909" s="82"/>
      <c r="AU909" s="82"/>
      <c r="AV909" s="82"/>
      <c r="AW909" s="82"/>
      <c r="AX909" s="82"/>
      <c r="AY909" s="82"/>
    </row>
    <row r="910" spans="1:51" ht="13.2">
      <c r="A910" s="92"/>
      <c r="B910" s="92"/>
      <c r="C910" s="92"/>
      <c r="D910" s="92"/>
      <c r="E910" s="92"/>
      <c r="F910" s="92"/>
      <c r="G910" s="93"/>
      <c r="H910" s="93"/>
      <c r="I910" s="93"/>
      <c r="J910" s="94"/>
      <c r="K910" s="98"/>
      <c r="L910" s="82"/>
      <c r="M910" s="82"/>
      <c r="N910" s="82"/>
      <c r="O910" s="82"/>
      <c r="P910" s="82"/>
      <c r="Q910" s="82"/>
      <c r="R910" s="82"/>
      <c r="S910" s="82"/>
      <c r="T910" s="82"/>
      <c r="U910" s="82"/>
      <c r="V910" s="82"/>
      <c r="W910" s="82"/>
      <c r="X910" s="82"/>
      <c r="Y910" s="82"/>
      <c r="Z910" s="82"/>
      <c r="AA910" s="82"/>
      <c r="AB910" s="82"/>
      <c r="AC910" s="82"/>
      <c r="AD910" s="82"/>
      <c r="AE910" s="82"/>
      <c r="AF910" s="82"/>
      <c r="AG910" s="82"/>
      <c r="AH910" s="82"/>
      <c r="AI910" s="82"/>
      <c r="AJ910" s="82"/>
      <c r="AK910" s="82"/>
      <c r="AL910" s="82"/>
      <c r="AM910" s="82"/>
      <c r="AN910" s="82"/>
      <c r="AO910" s="82"/>
      <c r="AP910" s="82"/>
      <c r="AQ910" s="82"/>
      <c r="AR910" s="82"/>
      <c r="AS910" s="82"/>
      <c r="AT910" s="82"/>
      <c r="AU910" s="82"/>
      <c r="AV910" s="82"/>
      <c r="AW910" s="82"/>
      <c r="AX910" s="82"/>
      <c r="AY910" s="82"/>
    </row>
    <row r="911" spans="1:51" ht="13.2">
      <c r="A911" s="92"/>
      <c r="B911" s="92"/>
      <c r="C911" s="92"/>
      <c r="D911" s="92"/>
      <c r="E911" s="92"/>
      <c r="F911" s="92"/>
      <c r="G911" s="93"/>
      <c r="H911" s="93"/>
      <c r="I911" s="93"/>
      <c r="J911" s="94"/>
      <c r="K911" s="98"/>
      <c r="L911" s="82"/>
      <c r="M911" s="82"/>
      <c r="N911" s="82"/>
      <c r="O911" s="82"/>
      <c r="P911" s="82"/>
      <c r="Q911" s="82"/>
      <c r="R911" s="82"/>
      <c r="S911" s="82"/>
      <c r="T911" s="82"/>
      <c r="U911" s="82"/>
      <c r="V911" s="82"/>
      <c r="W911" s="82"/>
      <c r="X911" s="82"/>
      <c r="Y911" s="82"/>
      <c r="Z911" s="82"/>
      <c r="AA911" s="82"/>
      <c r="AB911" s="82"/>
      <c r="AC911" s="82"/>
      <c r="AD911" s="82"/>
      <c r="AE911" s="82"/>
      <c r="AF911" s="82"/>
      <c r="AG911" s="82"/>
      <c r="AH911" s="82"/>
      <c r="AI911" s="82"/>
      <c r="AJ911" s="82"/>
      <c r="AK911" s="82"/>
      <c r="AL911" s="82"/>
      <c r="AM911" s="82"/>
      <c r="AN911" s="82"/>
      <c r="AO911" s="82"/>
      <c r="AP911" s="82"/>
      <c r="AQ911" s="82"/>
      <c r="AR911" s="82"/>
      <c r="AS911" s="82"/>
      <c r="AT911" s="82"/>
      <c r="AU911" s="82"/>
      <c r="AV911" s="82"/>
      <c r="AW911" s="82"/>
      <c r="AX911" s="82"/>
      <c r="AY911" s="82"/>
    </row>
    <row r="912" spans="1:51" ht="13.2">
      <c r="A912" s="92"/>
      <c r="B912" s="92"/>
      <c r="C912" s="92"/>
      <c r="D912" s="92"/>
      <c r="E912" s="92"/>
      <c r="F912" s="92"/>
      <c r="G912" s="93"/>
      <c r="H912" s="93"/>
      <c r="I912" s="93"/>
      <c r="J912" s="94"/>
      <c r="K912" s="98"/>
      <c r="L912" s="82"/>
      <c r="M912" s="82"/>
      <c r="N912" s="82"/>
      <c r="O912" s="82"/>
      <c r="P912" s="82"/>
      <c r="Q912" s="82"/>
      <c r="R912" s="82"/>
      <c r="S912" s="82"/>
      <c r="T912" s="82"/>
      <c r="U912" s="82"/>
      <c r="V912" s="82"/>
      <c r="W912" s="82"/>
      <c r="X912" s="82"/>
      <c r="Y912" s="82"/>
      <c r="Z912" s="82"/>
      <c r="AA912" s="82"/>
      <c r="AB912" s="82"/>
      <c r="AC912" s="82"/>
      <c r="AD912" s="82"/>
      <c r="AE912" s="82"/>
      <c r="AF912" s="82"/>
      <c r="AG912" s="82"/>
      <c r="AH912" s="82"/>
      <c r="AI912" s="82"/>
      <c r="AJ912" s="82"/>
      <c r="AK912" s="82"/>
      <c r="AL912" s="82"/>
      <c r="AM912" s="82"/>
      <c r="AN912" s="82"/>
      <c r="AO912" s="82"/>
      <c r="AP912" s="82"/>
      <c r="AQ912" s="82"/>
      <c r="AR912" s="82"/>
      <c r="AS912" s="82"/>
      <c r="AT912" s="82"/>
      <c r="AU912" s="82"/>
      <c r="AV912" s="82"/>
      <c r="AW912" s="82"/>
      <c r="AX912" s="82"/>
      <c r="AY912" s="82"/>
    </row>
    <row r="913" spans="1:51" ht="13.2">
      <c r="A913" s="92"/>
      <c r="B913" s="92"/>
      <c r="C913" s="92"/>
      <c r="D913" s="92"/>
      <c r="E913" s="92"/>
      <c r="F913" s="92"/>
      <c r="G913" s="93"/>
      <c r="H913" s="93"/>
      <c r="I913" s="93"/>
      <c r="J913" s="94"/>
      <c r="K913" s="98"/>
      <c r="L913" s="82"/>
      <c r="M913" s="82"/>
      <c r="N913" s="82"/>
      <c r="O913" s="82"/>
      <c r="P913" s="82"/>
      <c r="Q913" s="82"/>
      <c r="R913" s="82"/>
      <c r="S913" s="82"/>
      <c r="T913" s="82"/>
      <c r="U913" s="82"/>
      <c r="V913" s="82"/>
      <c r="W913" s="82"/>
      <c r="X913" s="82"/>
      <c r="Y913" s="82"/>
      <c r="Z913" s="82"/>
      <c r="AA913" s="82"/>
      <c r="AB913" s="82"/>
      <c r="AC913" s="82"/>
      <c r="AD913" s="82"/>
      <c r="AE913" s="82"/>
      <c r="AF913" s="82"/>
      <c r="AG913" s="82"/>
      <c r="AH913" s="82"/>
      <c r="AI913" s="82"/>
      <c r="AJ913" s="82"/>
      <c r="AK913" s="82"/>
      <c r="AL913" s="82"/>
      <c r="AM913" s="82"/>
      <c r="AN913" s="82"/>
      <c r="AO913" s="82"/>
      <c r="AP913" s="82"/>
      <c r="AQ913" s="82"/>
      <c r="AR913" s="82"/>
      <c r="AS913" s="82"/>
      <c r="AT913" s="82"/>
      <c r="AU913" s="82"/>
      <c r="AV913" s="82"/>
      <c r="AW913" s="82"/>
      <c r="AX913" s="82"/>
      <c r="AY913" s="82"/>
    </row>
    <row r="914" spans="1:51" ht="13.2">
      <c r="A914" s="92"/>
      <c r="B914" s="92"/>
      <c r="C914" s="92"/>
      <c r="D914" s="92"/>
      <c r="E914" s="92"/>
      <c r="F914" s="92"/>
      <c r="G914" s="93"/>
      <c r="H914" s="93"/>
      <c r="I914" s="93"/>
      <c r="J914" s="94"/>
      <c r="K914" s="98"/>
      <c r="L914" s="82"/>
      <c r="M914" s="82"/>
      <c r="N914" s="82"/>
      <c r="O914" s="82"/>
      <c r="P914" s="82"/>
      <c r="Q914" s="82"/>
      <c r="R914" s="82"/>
      <c r="S914" s="82"/>
      <c r="T914" s="82"/>
      <c r="U914" s="82"/>
      <c r="V914" s="82"/>
      <c r="W914" s="82"/>
      <c r="X914" s="82"/>
      <c r="Y914" s="82"/>
      <c r="Z914" s="82"/>
      <c r="AA914" s="82"/>
      <c r="AB914" s="82"/>
      <c r="AC914" s="82"/>
      <c r="AD914" s="82"/>
      <c r="AE914" s="82"/>
      <c r="AF914" s="82"/>
      <c r="AG914" s="82"/>
      <c r="AH914" s="82"/>
      <c r="AI914" s="82"/>
      <c r="AJ914" s="82"/>
      <c r="AK914" s="82"/>
      <c r="AL914" s="82"/>
      <c r="AM914" s="82"/>
      <c r="AN914" s="82"/>
      <c r="AO914" s="82"/>
      <c r="AP914" s="82"/>
      <c r="AQ914" s="82"/>
      <c r="AR914" s="82"/>
      <c r="AS914" s="82"/>
      <c r="AT914" s="82"/>
      <c r="AU914" s="82"/>
      <c r="AV914" s="82"/>
      <c r="AW914" s="82"/>
      <c r="AX914" s="82"/>
      <c r="AY914" s="82"/>
    </row>
    <row r="915" spans="1:51" ht="13.2">
      <c r="A915" s="92"/>
      <c r="B915" s="92"/>
      <c r="C915" s="92"/>
      <c r="D915" s="92"/>
      <c r="E915" s="92"/>
      <c r="F915" s="92"/>
      <c r="G915" s="93"/>
      <c r="H915" s="93"/>
      <c r="I915" s="93"/>
      <c r="J915" s="94"/>
      <c r="K915" s="98"/>
      <c r="L915" s="82"/>
      <c r="M915" s="82"/>
      <c r="N915" s="82"/>
      <c r="O915" s="82"/>
      <c r="P915" s="82"/>
      <c r="Q915" s="82"/>
      <c r="R915" s="82"/>
      <c r="S915" s="82"/>
      <c r="T915" s="82"/>
      <c r="U915" s="82"/>
      <c r="V915" s="82"/>
      <c r="W915" s="82"/>
      <c r="X915" s="82"/>
      <c r="Y915" s="82"/>
      <c r="Z915" s="82"/>
      <c r="AA915" s="82"/>
      <c r="AB915" s="82"/>
      <c r="AC915" s="82"/>
      <c r="AD915" s="82"/>
      <c r="AE915" s="82"/>
      <c r="AF915" s="82"/>
      <c r="AG915" s="82"/>
      <c r="AH915" s="82"/>
      <c r="AI915" s="82"/>
      <c r="AJ915" s="82"/>
      <c r="AK915" s="82"/>
      <c r="AL915" s="82"/>
      <c r="AM915" s="82"/>
      <c r="AN915" s="82"/>
      <c r="AO915" s="82"/>
      <c r="AP915" s="82"/>
      <c r="AQ915" s="82"/>
      <c r="AR915" s="82"/>
      <c r="AS915" s="82"/>
      <c r="AT915" s="82"/>
      <c r="AU915" s="82"/>
      <c r="AV915" s="82"/>
      <c r="AW915" s="82"/>
      <c r="AX915" s="82"/>
      <c r="AY915" s="82"/>
    </row>
    <row r="916" spans="1:51" ht="13.2">
      <c r="A916" s="92"/>
      <c r="B916" s="92"/>
      <c r="C916" s="92"/>
      <c r="D916" s="92"/>
      <c r="E916" s="92"/>
      <c r="F916" s="92"/>
      <c r="G916" s="93"/>
      <c r="H916" s="93"/>
      <c r="I916" s="93"/>
      <c r="J916" s="94"/>
      <c r="K916" s="98"/>
      <c r="L916" s="82"/>
      <c r="M916" s="82"/>
      <c r="N916" s="82"/>
      <c r="O916" s="82"/>
      <c r="P916" s="82"/>
      <c r="Q916" s="82"/>
      <c r="R916" s="82"/>
      <c r="S916" s="82"/>
      <c r="T916" s="82"/>
      <c r="U916" s="82"/>
      <c r="V916" s="82"/>
      <c r="W916" s="82"/>
      <c r="X916" s="82"/>
      <c r="Y916" s="82"/>
      <c r="Z916" s="82"/>
      <c r="AA916" s="82"/>
      <c r="AB916" s="82"/>
      <c r="AC916" s="82"/>
      <c r="AD916" s="82"/>
      <c r="AE916" s="82"/>
      <c r="AF916" s="82"/>
      <c r="AG916" s="82"/>
      <c r="AH916" s="82"/>
      <c r="AI916" s="82"/>
      <c r="AJ916" s="82"/>
      <c r="AK916" s="82"/>
      <c r="AL916" s="82"/>
      <c r="AM916" s="82"/>
      <c r="AN916" s="82"/>
      <c r="AO916" s="82"/>
      <c r="AP916" s="82"/>
      <c r="AQ916" s="82"/>
      <c r="AR916" s="82"/>
      <c r="AS916" s="82"/>
      <c r="AT916" s="82"/>
      <c r="AU916" s="82"/>
      <c r="AV916" s="82"/>
      <c r="AW916" s="82"/>
      <c r="AX916" s="82"/>
      <c r="AY916" s="82"/>
    </row>
    <row r="917" spans="1:51" ht="13.2">
      <c r="A917" s="92"/>
      <c r="B917" s="92"/>
      <c r="C917" s="92"/>
      <c r="D917" s="92"/>
      <c r="E917" s="92"/>
      <c r="F917" s="92"/>
      <c r="G917" s="93"/>
      <c r="H917" s="93"/>
      <c r="I917" s="93"/>
      <c r="J917" s="94"/>
      <c r="K917" s="98"/>
      <c r="L917" s="82"/>
      <c r="M917" s="82"/>
      <c r="N917" s="82"/>
      <c r="O917" s="82"/>
      <c r="P917" s="82"/>
      <c r="Q917" s="82"/>
      <c r="R917" s="82"/>
      <c r="S917" s="82"/>
      <c r="T917" s="82"/>
      <c r="U917" s="82"/>
      <c r="V917" s="82"/>
      <c r="W917" s="82"/>
      <c r="X917" s="82"/>
      <c r="Y917" s="82"/>
      <c r="Z917" s="82"/>
      <c r="AA917" s="82"/>
      <c r="AB917" s="82"/>
      <c r="AC917" s="82"/>
      <c r="AD917" s="82"/>
      <c r="AE917" s="82"/>
      <c r="AF917" s="82"/>
      <c r="AG917" s="82"/>
      <c r="AH917" s="82"/>
      <c r="AI917" s="82"/>
      <c r="AJ917" s="82"/>
      <c r="AK917" s="82"/>
      <c r="AL917" s="82"/>
      <c r="AM917" s="82"/>
      <c r="AN917" s="82"/>
      <c r="AO917" s="82"/>
      <c r="AP917" s="82"/>
      <c r="AQ917" s="82"/>
      <c r="AR917" s="82"/>
      <c r="AS917" s="82"/>
      <c r="AT917" s="82"/>
      <c r="AU917" s="82"/>
      <c r="AV917" s="82"/>
      <c r="AW917" s="82"/>
      <c r="AX917" s="82"/>
      <c r="AY917" s="82"/>
    </row>
    <row r="918" spans="1:51" ht="13.2">
      <c r="A918" s="92"/>
      <c r="B918" s="92"/>
      <c r="C918" s="92"/>
      <c r="D918" s="92"/>
      <c r="E918" s="92"/>
      <c r="F918" s="92"/>
      <c r="G918" s="93"/>
      <c r="H918" s="93"/>
      <c r="I918" s="93"/>
      <c r="J918" s="94"/>
      <c r="K918" s="98"/>
      <c r="L918" s="82"/>
      <c r="M918" s="82"/>
      <c r="N918" s="82"/>
      <c r="O918" s="82"/>
      <c r="P918" s="82"/>
      <c r="Q918" s="82"/>
      <c r="R918" s="82"/>
      <c r="S918" s="82"/>
      <c r="T918" s="82"/>
      <c r="U918" s="82"/>
      <c r="V918" s="82"/>
      <c r="W918" s="82"/>
      <c r="X918" s="82"/>
      <c r="Y918" s="82"/>
      <c r="Z918" s="82"/>
      <c r="AA918" s="82"/>
      <c r="AB918" s="82"/>
      <c r="AC918" s="82"/>
      <c r="AD918" s="82"/>
      <c r="AE918" s="82"/>
      <c r="AF918" s="82"/>
      <c r="AG918" s="82"/>
      <c r="AH918" s="82"/>
      <c r="AI918" s="82"/>
      <c r="AJ918" s="82"/>
      <c r="AK918" s="82"/>
      <c r="AL918" s="82"/>
      <c r="AM918" s="82"/>
      <c r="AN918" s="82"/>
      <c r="AO918" s="82"/>
      <c r="AP918" s="82"/>
      <c r="AQ918" s="82"/>
      <c r="AR918" s="82"/>
      <c r="AS918" s="82"/>
      <c r="AT918" s="82"/>
      <c r="AU918" s="82"/>
      <c r="AV918" s="82"/>
      <c r="AW918" s="82"/>
      <c r="AX918" s="82"/>
      <c r="AY918" s="82"/>
    </row>
    <row r="919" spans="1:51" ht="13.2">
      <c r="A919" s="92"/>
      <c r="B919" s="92"/>
      <c r="C919" s="92"/>
      <c r="D919" s="92"/>
      <c r="E919" s="92"/>
      <c r="F919" s="92"/>
      <c r="G919" s="93"/>
      <c r="H919" s="93"/>
      <c r="I919" s="93"/>
      <c r="J919" s="94"/>
      <c r="K919" s="98"/>
      <c r="L919" s="82"/>
      <c r="M919" s="82"/>
      <c r="N919" s="82"/>
      <c r="O919" s="82"/>
      <c r="P919" s="82"/>
      <c r="Q919" s="82"/>
      <c r="R919" s="82"/>
      <c r="S919" s="82"/>
      <c r="T919" s="82"/>
      <c r="U919" s="82"/>
      <c r="V919" s="82"/>
      <c r="W919" s="82"/>
      <c r="X919" s="82"/>
      <c r="Y919" s="82"/>
      <c r="Z919" s="82"/>
      <c r="AA919" s="82"/>
      <c r="AB919" s="82"/>
      <c r="AC919" s="82"/>
      <c r="AD919" s="82"/>
      <c r="AE919" s="82"/>
      <c r="AF919" s="82"/>
      <c r="AG919" s="82"/>
      <c r="AH919" s="82"/>
      <c r="AI919" s="82"/>
      <c r="AJ919" s="82"/>
      <c r="AK919" s="82"/>
      <c r="AL919" s="82"/>
      <c r="AM919" s="82"/>
      <c r="AN919" s="82"/>
      <c r="AO919" s="82"/>
      <c r="AP919" s="82"/>
      <c r="AQ919" s="82"/>
      <c r="AR919" s="82"/>
      <c r="AS919" s="82"/>
      <c r="AT919" s="82"/>
      <c r="AU919" s="82"/>
      <c r="AV919" s="82"/>
      <c r="AW919" s="82"/>
      <c r="AX919" s="82"/>
      <c r="AY919" s="82"/>
    </row>
    <row r="920" spans="1:51" ht="13.2">
      <c r="A920" s="92"/>
      <c r="B920" s="92"/>
      <c r="C920" s="92"/>
      <c r="D920" s="92"/>
      <c r="E920" s="92"/>
      <c r="F920" s="92"/>
      <c r="G920" s="93"/>
      <c r="H920" s="93"/>
      <c r="I920" s="93"/>
      <c r="J920" s="94"/>
      <c r="K920" s="98"/>
      <c r="L920" s="82"/>
      <c r="M920" s="82"/>
      <c r="N920" s="82"/>
      <c r="O920" s="82"/>
      <c r="P920" s="82"/>
      <c r="Q920" s="82"/>
      <c r="R920" s="82"/>
      <c r="S920" s="82"/>
      <c r="T920" s="82"/>
      <c r="U920" s="82"/>
      <c r="V920" s="82"/>
      <c r="W920" s="82"/>
      <c r="X920" s="82"/>
      <c r="Y920" s="82"/>
      <c r="Z920" s="82"/>
      <c r="AA920" s="82"/>
      <c r="AB920" s="82"/>
      <c r="AC920" s="82"/>
      <c r="AD920" s="82"/>
      <c r="AE920" s="82"/>
      <c r="AF920" s="82"/>
      <c r="AG920" s="82"/>
      <c r="AH920" s="82"/>
      <c r="AI920" s="82"/>
      <c r="AJ920" s="82"/>
      <c r="AK920" s="82"/>
      <c r="AL920" s="82"/>
      <c r="AM920" s="82"/>
      <c r="AN920" s="82"/>
      <c r="AO920" s="82"/>
      <c r="AP920" s="82"/>
      <c r="AQ920" s="82"/>
      <c r="AR920" s="82"/>
      <c r="AS920" s="82"/>
      <c r="AT920" s="82"/>
      <c r="AU920" s="82"/>
      <c r="AV920" s="82"/>
      <c r="AW920" s="82"/>
      <c r="AX920" s="82"/>
      <c r="AY920" s="82"/>
    </row>
    <row r="921" spans="1:51" ht="13.2">
      <c r="A921" s="92"/>
      <c r="B921" s="92"/>
      <c r="C921" s="92"/>
      <c r="D921" s="92"/>
      <c r="E921" s="92"/>
      <c r="F921" s="92"/>
      <c r="G921" s="93"/>
      <c r="H921" s="93"/>
      <c r="I921" s="93"/>
      <c r="J921" s="94"/>
      <c r="K921" s="98"/>
      <c r="L921" s="82"/>
      <c r="M921" s="82"/>
      <c r="N921" s="82"/>
      <c r="O921" s="82"/>
      <c r="P921" s="82"/>
      <c r="Q921" s="82"/>
      <c r="R921" s="82"/>
      <c r="S921" s="82"/>
      <c r="T921" s="82"/>
      <c r="U921" s="82"/>
      <c r="V921" s="82"/>
      <c r="W921" s="82"/>
      <c r="X921" s="82"/>
      <c r="Y921" s="82"/>
      <c r="Z921" s="82"/>
      <c r="AA921" s="82"/>
      <c r="AB921" s="82"/>
      <c r="AC921" s="82"/>
      <c r="AD921" s="82"/>
      <c r="AE921" s="82"/>
      <c r="AF921" s="82"/>
      <c r="AG921" s="82"/>
      <c r="AH921" s="82"/>
      <c r="AI921" s="82"/>
      <c r="AJ921" s="82"/>
      <c r="AK921" s="82"/>
      <c r="AL921" s="82"/>
      <c r="AM921" s="82"/>
      <c r="AN921" s="82"/>
      <c r="AO921" s="82"/>
      <c r="AP921" s="82"/>
      <c r="AQ921" s="82"/>
      <c r="AR921" s="82"/>
      <c r="AS921" s="82"/>
      <c r="AT921" s="82"/>
      <c r="AU921" s="82"/>
      <c r="AV921" s="82"/>
      <c r="AW921" s="82"/>
      <c r="AX921" s="82"/>
      <c r="AY921" s="82"/>
    </row>
    <row r="922" spans="1:51" ht="13.2">
      <c r="A922" s="92"/>
      <c r="B922" s="92"/>
      <c r="C922" s="92"/>
      <c r="D922" s="92"/>
      <c r="E922" s="92"/>
      <c r="F922" s="92"/>
      <c r="G922" s="93"/>
      <c r="H922" s="93"/>
      <c r="I922" s="93"/>
      <c r="J922" s="94"/>
      <c r="K922" s="98"/>
      <c r="L922" s="82"/>
      <c r="M922" s="82"/>
      <c r="N922" s="82"/>
      <c r="O922" s="82"/>
      <c r="P922" s="82"/>
      <c r="Q922" s="82"/>
      <c r="R922" s="82"/>
      <c r="S922" s="82"/>
      <c r="T922" s="82"/>
      <c r="U922" s="82"/>
      <c r="V922" s="82"/>
      <c r="W922" s="82"/>
      <c r="X922" s="82"/>
      <c r="Y922" s="82"/>
      <c r="Z922" s="82"/>
      <c r="AA922" s="82"/>
      <c r="AB922" s="82"/>
      <c r="AC922" s="82"/>
      <c r="AD922" s="82"/>
      <c r="AE922" s="82"/>
      <c r="AF922" s="82"/>
      <c r="AG922" s="82"/>
      <c r="AH922" s="82"/>
      <c r="AI922" s="82"/>
      <c r="AJ922" s="82"/>
      <c r="AK922" s="82"/>
      <c r="AL922" s="82"/>
      <c r="AM922" s="82"/>
      <c r="AN922" s="82"/>
      <c r="AO922" s="82"/>
      <c r="AP922" s="82"/>
      <c r="AQ922" s="82"/>
      <c r="AR922" s="82"/>
      <c r="AS922" s="82"/>
      <c r="AT922" s="82"/>
      <c r="AU922" s="82"/>
      <c r="AV922" s="82"/>
      <c r="AW922" s="82"/>
      <c r="AX922" s="82"/>
      <c r="AY922" s="82"/>
    </row>
    <row r="923" spans="1:51" ht="13.2">
      <c r="A923" s="92"/>
      <c r="B923" s="92"/>
      <c r="C923" s="92"/>
      <c r="D923" s="92"/>
      <c r="E923" s="92"/>
      <c r="F923" s="92"/>
      <c r="G923" s="93"/>
      <c r="H923" s="93"/>
      <c r="I923" s="93"/>
      <c r="J923" s="94"/>
      <c r="K923" s="98"/>
      <c r="L923" s="82"/>
      <c r="M923" s="82"/>
      <c r="N923" s="82"/>
      <c r="O923" s="82"/>
      <c r="P923" s="82"/>
      <c r="Q923" s="82"/>
      <c r="R923" s="82"/>
      <c r="S923" s="82"/>
      <c r="T923" s="82"/>
      <c r="U923" s="82"/>
      <c r="V923" s="82"/>
      <c r="W923" s="82"/>
      <c r="X923" s="82"/>
      <c r="Y923" s="82"/>
      <c r="Z923" s="82"/>
      <c r="AA923" s="82"/>
      <c r="AB923" s="82"/>
      <c r="AC923" s="82"/>
      <c r="AD923" s="82"/>
      <c r="AE923" s="82"/>
      <c r="AF923" s="82"/>
      <c r="AG923" s="82"/>
      <c r="AH923" s="82"/>
      <c r="AI923" s="82"/>
      <c r="AJ923" s="82"/>
      <c r="AK923" s="82"/>
      <c r="AL923" s="82"/>
      <c r="AM923" s="82"/>
      <c r="AN923" s="82"/>
      <c r="AO923" s="82"/>
      <c r="AP923" s="82"/>
      <c r="AQ923" s="82"/>
      <c r="AR923" s="82"/>
      <c r="AS923" s="82"/>
      <c r="AT923" s="82"/>
      <c r="AU923" s="82"/>
      <c r="AV923" s="82"/>
      <c r="AW923" s="82"/>
      <c r="AX923" s="82"/>
      <c r="AY923" s="82"/>
    </row>
    <row r="924" spans="1:51" ht="13.2">
      <c r="A924" s="92"/>
      <c r="B924" s="92"/>
      <c r="C924" s="92"/>
      <c r="D924" s="92"/>
      <c r="E924" s="92"/>
      <c r="F924" s="92"/>
      <c r="G924" s="93"/>
      <c r="H924" s="93"/>
      <c r="I924" s="93"/>
      <c r="J924" s="94"/>
      <c r="K924" s="98"/>
      <c r="L924" s="82"/>
      <c r="M924" s="82"/>
      <c r="N924" s="82"/>
      <c r="O924" s="82"/>
      <c r="P924" s="82"/>
      <c r="Q924" s="82"/>
      <c r="R924" s="82"/>
      <c r="S924" s="82"/>
      <c r="T924" s="82"/>
      <c r="U924" s="82"/>
      <c r="V924" s="82"/>
      <c r="W924" s="82"/>
      <c r="X924" s="82"/>
      <c r="Y924" s="82"/>
      <c r="Z924" s="82"/>
      <c r="AA924" s="82"/>
      <c r="AB924" s="82"/>
      <c r="AC924" s="82"/>
      <c r="AD924" s="82"/>
      <c r="AE924" s="82"/>
      <c r="AF924" s="82"/>
      <c r="AG924" s="82"/>
      <c r="AH924" s="82"/>
      <c r="AI924" s="82"/>
      <c r="AJ924" s="82"/>
      <c r="AK924" s="82"/>
      <c r="AL924" s="82"/>
      <c r="AM924" s="82"/>
      <c r="AN924" s="82"/>
      <c r="AO924" s="82"/>
      <c r="AP924" s="82"/>
      <c r="AQ924" s="82"/>
      <c r="AR924" s="82"/>
      <c r="AS924" s="82"/>
      <c r="AT924" s="82"/>
      <c r="AU924" s="82"/>
      <c r="AV924" s="82"/>
      <c r="AW924" s="82"/>
      <c r="AX924" s="82"/>
      <c r="AY924" s="82"/>
    </row>
    <row r="925" spans="1:51" ht="13.2">
      <c r="A925" s="92"/>
      <c r="B925" s="92"/>
      <c r="C925" s="92"/>
      <c r="D925" s="92"/>
      <c r="E925" s="92"/>
      <c r="F925" s="92"/>
      <c r="G925" s="93"/>
      <c r="H925" s="93"/>
      <c r="I925" s="93"/>
      <c r="J925" s="94"/>
      <c r="K925" s="98"/>
      <c r="L925" s="82"/>
      <c r="M925" s="82"/>
      <c r="N925" s="82"/>
      <c r="O925" s="82"/>
      <c r="P925" s="82"/>
      <c r="Q925" s="82"/>
      <c r="R925" s="82"/>
      <c r="S925" s="82"/>
      <c r="T925" s="82"/>
      <c r="U925" s="82"/>
      <c r="V925" s="82"/>
      <c r="W925" s="82"/>
      <c r="X925" s="82"/>
      <c r="Y925" s="82"/>
      <c r="Z925" s="82"/>
      <c r="AA925" s="82"/>
      <c r="AB925" s="82"/>
      <c r="AC925" s="82"/>
      <c r="AD925" s="82"/>
      <c r="AE925" s="82"/>
      <c r="AF925" s="82"/>
      <c r="AG925" s="82"/>
      <c r="AH925" s="82"/>
      <c r="AI925" s="82"/>
      <c r="AJ925" s="82"/>
      <c r="AK925" s="82"/>
      <c r="AL925" s="82"/>
      <c r="AM925" s="82"/>
      <c r="AN925" s="82"/>
      <c r="AO925" s="82"/>
      <c r="AP925" s="82"/>
      <c r="AQ925" s="82"/>
      <c r="AR925" s="82"/>
      <c r="AS925" s="82"/>
      <c r="AT925" s="82"/>
      <c r="AU925" s="82"/>
      <c r="AV925" s="82"/>
      <c r="AW925" s="82"/>
      <c r="AX925" s="82"/>
      <c r="AY925" s="82"/>
    </row>
    <row r="926" spans="1:51" ht="13.2">
      <c r="A926" s="92"/>
      <c r="B926" s="92"/>
      <c r="C926" s="92"/>
      <c r="D926" s="92"/>
      <c r="E926" s="92"/>
      <c r="F926" s="92"/>
      <c r="G926" s="93"/>
      <c r="H926" s="93"/>
      <c r="I926" s="93"/>
      <c r="J926" s="94"/>
      <c r="K926" s="98"/>
      <c r="L926" s="82"/>
      <c r="M926" s="82"/>
      <c r="N926" s="82"/>
      <c r="O926" s="82"/>
      <c r="P926" s="82"/>
      <c r="Q926" s="82"/>
      <c r="R926" s="82"/>
      <c r="S926" s="82"/>
      <c r="T926" s="82"/>
      <c r="U926" s="82"/>
      <c r="V926" s="82"/>
      <c r="W926" s="82"/>
      <c r="X926" s="82"/>
      <c r="Y926" s="82"/>
      <c r="Z926" s="82"/>
      <c r="AA926" s="82"/>
      <c r="AB926" s="82"/>
      <c r="AC926" s="82"/>
      <c r="AD926" s="82"/>
      <c r="AE926" s="82"/>
      <c r="AF926" s="82"/>
      <c r="AG926" s="82"/>
      <c r="AH926" s="82"/>
      <c r="AI926" s="82"/>
      <c r="AJ926" s="82"/>
      <c r="AK926" s="82"/>
      <c r="AL926" s="82"/>
      <c r="AM926" s="82"/>
      <c r="AN926" s="82"/>
      <c r="AO926" s="82"/>
      <c r="AP926" s="82"/>
      <c r="AQ926" s="82"/>
      <c r="AR926" s="82"/>
      <c r="AS926" s="82"/>
      <c r="AT926" s="82"/>
      <c r="AU926" s="82"/>
      <c r="AV926" s="82"/>
      <c r="AW926" s="82"/>
      <c r="AX926" s="82"/>
      <c r="AY926" s="82"/>
    </row>
    <row r="927" spans="1:51" ht="13.2">
      <c r="A927" s="92"/>
      <c r="B927" s="92"/>
      <c r="C927" s="92"/>
      <c r="D927" s="92"/>
      <c r="E927" s="92"/>
      <c r="F927" s="92"/>
      <c r="G927" s="93"/>
      <c r="H927" s="93"/>
      <c r="I927" s="93"/>
      <c r="J927" s="94"/>
      <c r="K927" s="98"/>
      <c r="L927" s="82"/>
      <c r="M927" s="82"/>
      <c r="N927" s="82"/>
      <c r="O927" s="82"/>
      <c r="P927" s="82"/>
      <c r="Q927" s="82"/>
      <c r="R927" s="82"/>
      <c r="S927" s="82"/>
      <c r="T927" s="82"/>
      <c r="U927" s="82"/>
      <c r="V927" s="82"/>
      <c r="W927" s="82"/>
      <c r="X927" s="82"/>
      <c r="Y927" s="82"/>
      <c r="Z927" s="82"/>
      <c r="AA927" s="82"/>
      <c r="AB927" s="82"/>
      <c r="AC927" s="82"/>
      <c r="AD927" s="82"/>
      <c r="AE927" s="82"/>
      <c r="AF927" s="82"/>
      <c r="AG927" s="82"/>
      <c r="AH927" s="82"/>
      <c r="AI927" s="82"/>
      <c r="AJ927" s="82"/>
      <c r="AK927" s="82"/>
      <c r="AL927" s="82"/>
      <c r="AM927" s="82"/>
      <c r="AN927" s="82"/>
      <c r="AO927" s="82"/>
      <c r="AP927" s="82"/>
      <c r="AQ927" s="82"/>
      <c r="AR927" s="82"/>
      <c r="AS927" s="82"/>
      <c r="AT927" s="82"/>
      <c r="AU927" s="82"/>
      <c r="AV927" s="82"/>
      <c r="AW927" s="82"/>
      <c r="AX927" s="82"/>
      <c r="AY927" s="82"/>
    </row>
    <row r="928" spans="1:51" ht="13.2">
      <c r="A928" s="92"/>
      <c r="B928" s="92"/>
      <c r="C928" s="92"/>
      <c r="D928" s="92"/>
      <c r="E928" s="92"/>
      <c r="F928" s="92"/>
      <c r="G928" s="93"/>
      <c r="H928" s="93"/>
      <c r="I928" s="93"/>
      <c r="J928" s="94"/>
      <c r="K928" s="98"/>
      <c r="L928" s="82"/>
      <c r="M928" s="82"/>
      <c r="N928" s="82"/>
      <c r="O928" s="82"/>
      <c r="P928" s="82"/>
      <c r="Q928" s="82"/>
      <c r="R928" s="82"/>
      <c r="S928" s="82"/>
      <c r="T928" s="82"/>
      <c r="U928" s="82"/>
      <c r="V928" s="82"/>
      <c r="W928" s="82"/>
      <c r="X928" s="82"/>
      <c r="Y928" s="82"/>
      <c r="Z928" s="82"/>
      <c r="AA928" s="82"/>
      <c r="AB928" s="82"/>
      <c r="AC928" s="82"/>
      <c r="AD928" s="82"/>
      <c r="AE928" s="82"/>
      <c r="AF928" s="82"/>
      <c r="AG928" s="82"/>
      <c r="AH928" s="82"/>
      <c r="AI928" s="82"/>
      <c r="AJ928" s="82"/>
      <c r="AK928" s="82"/>
      <c r="AL928" s="82"/>
      <c r="AM928" s="82"/>
      <c r="AN928" s="82"/>
      <c r="AO928" s="82"/>
      <c r="AP928" s="82"/>
      <c r="AQ928" s="82"/>
      <c r="AR928" s="82"/>
      <c r="AS928" s="82"/>
      <c r="AT928" s="82"/>
      <c r="AU928" s="82"/>
      <c r="AV928" s="82"/>
      <c r="AW928" s="82"/>
      <c r="AX928" s="82"/>
      <c r="AY928" s="82"/>
    </row>
    <row r="929" spans="1:51" ht="13.2">
      <c r="A929" s="92"/>
      <c r="B929" s="92"/>
      <c r="C929" s="92"/>
      <c r="D929" s="92"/>
      <c r="E929" s="92"/>
      <c r="F929" s="92"/>
      <c r="G929" s="93"/>
      <c r="H929" s="93"/>
      <c r="I929" s="93"/>
      <c r="J929" s="94"/>
      <c r="K929" s="98"/>
      <c r="L929" s="82"/>
      <c r="M929" s="82"/>
      <c r="N929" s="82"/>
      <c r="O929" s="82"/>
      <c r="P929" s="82"/>
      <c r="Q929" s="82"/>
      <c r="R929" s="82"/>
      <c r="S929" s="82"/>
      <c r="T929" s="82"/>
      <c r="U929" s="82"/>
      <c r="V929" s="82"/>
      <c r="W929" s="82"/>
      <c r="X929" s="82"/>
      <c r="Y929" s="82"/>
      <c r="Z929" s="82"/>
      <c r="AA929" s="82"/>
      <c r="AB929" s="82"/>
      <c r="AC929" s="82"/>
      <c r="AD929" s="82"/>
      <c r="AE929" s="82"/>
      <c r="AF929" s="82"/>
      <c r="AG929" s="82"/>
      <c r="AH929" s="82"/>
      <c r="AI929" s="82"/>
      <c r="AJ929" s="82"/>
      <c r="AK929" s="82"/>
      <c r="AL929" s="82"/>
      <c r="AM929" s="82"/>
      <c r="AN929" s="82"/>
      <c r="AO929" s="82"/>
      <c r="AP929" s="82"/>
      <c r="AQ929" s="82"/>
      <c r="AR929" s="82"/>
      <c r="AS929" s="82"/>
      <c r="AT929" s="82"/>
      <c r="AU929" s="82"/>
      <c r="AV929" s="82"/>
      <c r="AW929" s="82"/>
      <c r="AX929" s="82"/>
      <c r="AY929" s="82"/>
    </row>
    <row r="930" spans="1:51" ht="13.2">
      <c r="A930" s="92"/>
      <c r="B930" s="92"/>
      <c r="C930" s="92"/>
      <c r="D930" s="92"/>
      <c r="E930" s="92"/>
      <c r="F930" s="92"/>
      <c r="G930" s="93"/>
      <c r="H930" s="93"/>
      <c r="I930" s="93"/>
      <c r="J930" s="94"/>
      <c r="K930" s="98"/>
      <c r="L930" s="82"/>
      <c r="M930" s="82"/>
      <c r="N930" s="82"/>
      <c r="O930" s="82"/>
      <c r="P930" s="82"/>
      <c r="Q930" s="82"/>
      <c r="R930" s="82"/>
      <c r="S930" s="82"/>
      <c r="T930" s="82"/>
      <c r="U930" s="82"/>
      <c r="V930" s="82"/>
      <c r="W930" s="82"/>
      <c r="X930" s="82"/>
      <c r="Y930" s="82"/>
      <c r="Z930" s="82"/>
      <c r="AA930" s="82"/>
      <c r="AB930" s="82"/>
      <c r="AC930" s="82"/>
      <c r="AD930" s="82"/>
      <c r="AE930" s="82"/>
      <c r="AF930" s="82"/>
      <c r="AG930" s="82"/>
      <c r="AH930" s="82"/>
      <c r="AI930" s="82"/>
      <c r="AJ930" s="82"/>
      <c r="AK930" s="82"/>
      <c r="AL930" s="82"/>
      <c r="AM930" s="82"/>
      <c r="AN930" s="82"/>
      <c r="AO930" s="82"/>
      <c r="AP930" s="82"/>
      <c r="AQ930" s="82"/>
      <c r="AR930" s="82"/>
      <c r="AS930" s="82"/>
      <c r="AT930" s="82"/>
      <c r="AU930" s="82"/>
      <c r="AV930" s="82"/>
      <c r="AW930" s="82"/>
      <c r="AX930" s="82"/>
      <c r="AY930" s="82"/>
    </row>
    <row r="931" spans="1:51" ht="13.2">
      <c r="A931" s="92"/>
      <c r="B931" s="92"/>
      <c r="C931" s="92"/>
      <c r="D931" s="92"/>
      <c r="E931" s="92"/>
      <c r="F931" s="92"/>
      <c r="G931" s="93"/>
      <c r="H931" s="93"/>
      <c r="I931" s="93"/>
      <c r="J931" s="94"/>
      <c r="K931" s="98"/>
      <c r="L931" s="82"/>
      <c r="M931" s="82"/>
      <c r="N931" s="82"/>
      <c r="O931" s="82"/>
      <c r="P931" s="82"/>
      <c r="Q931" s="82"/>
      <c r="R931" s="82"/>
      <c r="S931" s="82"/>
      <c r="T931" s="82"/>
      <c r="U931" s="82"/>
      <c r="V931" s="82"/>
      <c r="W931" s="82"/>
      <c r="X931" s="82"/>
      <c r="Y931" s="82"/>
      <c r="Z931" s="82"/>
      <c r="AA931" s="82"/>
      <c r="AB931" s="82"/>
      <c r="AC931" s="82"/>
      <c r="AD931" s="82"/>
      <c r="AE931" s="82"/>
      <c r="AF931" s="82"/>
      <c r="AG931" s="82"/>
      <c r="AH931" s="82"/>
      <c r="AI931" s="82"/>
      <c r="AJ931" s="82"/>
      <c r="AK931" s="82"/>
      <c r="AL931" s="82"/>
      <c r="AM931" s="82"/>
      <c r="AN931" s="82"/>
      <c r="AO931" s="82"/>
      <c r="AP931" s="82"/>
      <c r="AQ931" s="82"/>
      <c r="AR931" s="82"/>
      <c r="AS931" s="82"/>
      <c r="AT931" s="82"/>
      <c r="AU931" s="82"/>
      <c r="AV931" s="82"/>
      <c r="AW931" s="82"/>
      <c r="AX931" s="82"/>
      <c r="AY931" s="82"/>
    </row>
    <row r="932" spans="1:51" ht="13.2">
      <c r="A932" s="92"/>
      <c r="B932" s="92"/>
      <c r="C932" s="92"/>
      <c r="D932" s="92"/>
      <c r="E932" s="92"/>
      <c r="F932" s="92"/>
      <c r="G932" s="93"/>
      <c r="H932" s="93"/>
      <c r="I932" s="93"/>
      <c r="J932" s="94"/>
      <c r="K932" s="98"/>
      <c r="L932" s="82"/>
      <c r="M932" s="82"/>
      <c r="N932" s="82"/>
      <c r="O932" s="82"/>
      <c r="P932" s="82"/>
      <c r="Q932" s="82"/>
      <c r="R932" s="82"/>
      <c r="S932" s="82"/>
      <c r="T932" s="82"/>
      <c r="U932" s="82"/>
      <c r="V932" s="82"/>
      <c r="W932" s="82"/>
      <c r="X932" s="82"/>
      <c r="Y932" s="82"/>
      <c r="Z932" s="82"/>
      <c r="AA932" s="82"/>
      <c r="AB932" s="82"/>
      <c r="AC932" s="82"/>
      <c r="AD932" s="82"/>
      <c r="AE932" s="82"/>
      <c r="AF932" s="82"/>
      <c r="AG932" s="82"/>
      <c r="AH932" s="82"/>
      <c r="AI932" s="82"/>
      <c r="AJ932" s="82"/>
      <c r="AK932" s="82"/>
      <c r="AL932" s="82"/>
      <c r="AM932" s="82"/>
      <c r="AN932" s="82"/>
      <c r="AO932" s="82"/>
      <c r="AP932" s="82"/>
      <c r="AQ932" s="82"/>
      <c r="AR932" s="82"/>
      <c r="AS932" s="82"/>
      <c r="AT932" s="82"/>
      <c r="AU932" s="82"/>
      <c r="AV932" s="82"/>
      <c r="AW932" s="82"/>
      <c r="AX932" s="82"/>
      <c r="AY932" s="82"/>
    </row>
    <row r="933" spans="1:51" ht="13.2">
      <c r="A933" s="92"/>
      <c r="B933" s="92"/>
      <c r="C933" s="92"/>
      <c r="D933" s="92"/>
      <c r="E933" s="92"/>
      <c r="F933" s="92"/>
      <c r="G933" s="93"/>
      <c r="H933" s="93"/>
      <c r="I933" s="93"/>
      <c r="J933" s="94"/>
      <c r="K933" s="98"/>
      <c r="L933" s="82"/>
      <c r="M933" s="82"/>
      <c r="N933" s="82"/>
      <c r="O933" s="82"/>
      <c r="P933" s="82"/>
      <c r="Q933" s="82"/>
      <c r="R933" s="82"/>
      <c r="S933" s="82"/>
      <c r="T933" s="82"/>
      <c r="U933" s="82"/>
      <c r="V933" s="82"/>
      <c r="W933" s="82"/>
      <c r="X933" s="82"/>
      <c r="Y933" s="82"/>
      <c r="Z933" s="82"/>
      <c r="AA933" s="82"/>
      <c r="AB933" s="82"/>
      <c r="AC933" s="82"/>
      <c r="AD933" s="82"/>
      <c r="AE933" s="82"/>
      <c r="AF933" s="82"/>
      <c r="AG933" s="82"/>
      <c r="AH933" s="82"/>
      <c r="AI933" s="82"/>
      <c r="AJ933" s="82"/>
      <c r="AK933" s="82"/>
      <c r="AL933" s="82"/>
      <c r="AM933" s="82"/>
      <c r="AN933" s="82"/>
      <c r="AO933" s="82"/>
      <c r="AP933" s="82"/>
      <c r="AQ933" s="82"/>
      <c r="AR933" s="82"/>
      <c r="AS933" s="82"/>
      <c r="AT933" s="82"/>
      <c r="AU933" s="82"/>
      <c r="AV933" s="82"/>
      <c r="AW933" s="82"/>
      <c r="AX933" s="82"/>
      <c r="AY933" s="82"/>
    </row>
    <row r="934" spans="1:51" ht="13.2">
      <c r="A934" s="92"/>
      <c r="B934" s="92"/>
      <c r="C934" s="92"/>
      <c r="D934" s="92"/>
      <c r="E934" s="92"/>
      <c r="F934" s="92"/>
      <c r="G934" s="93"/>
      <c r="H934" s="93"/>
      <c r="I934" s="93"/>
      <c r="J934" s="94"/>
      <c r="K934" s="98"/>
      <c r="L934" s="82"/>
      <c r="M934" s="82"/>
      <c r="N934" s="82"/>
      <c r="O934" s="82"/>
      <c r="P934" s="82"/>
      <c r="Q934" s="82"/>
      <c r="R934" s="82"/>
      <c r="S934" s="82"/>
      <c r="T934" s="82"/>
      <c r="U934" s="82"/>
      <c r="V934" s="82"/>
      <c r="W934" s="82"/>
      <c r="X934" s="82"/>
      <c r="Y934" s="82"/>
      <c r="Z934" s="82"/>
      <c r="AA934" s="82"/>
      <c r="AB934" s="82"/>
      <c r="AC934" s="82"/>
      <c r="AD934" s="82"/>
      <c r="AE934" s="82"/>
      <c r="AF934" s="82"/>
      <c r="AG934" s="82"/>
      <c r="AH934" s="82"/>
      <c r="AI934" s="82"/>
      <c r="AJ934" s="82"/>
      <c r="AK934" s="82"/>
      <c r="AL934" s="82"/>
      <c r="AM934" s="82"/>
      <c r="AN934" s="82"/>
      <c r="AO934" s="82"/>
      <c r="AP934" s="82"/>
      <c r="AQ934" s="82"/>
      <c r="AR934" s="82"/>
      <c r="AS934" s="82"/>
      <c r="AT934" s="82"/>
      <c r="AU934" s="82"/>
      <c r="AV934" s="82"/>
      <c r="AW934" s="82"/>
      <c r="AX934" s="82"/>
      <c r="AY934" s="82"/>
    </row>
    <row r="935" spans="1:51" ht="13.2">
      <c r="A935" s="92"/>
      <c r="B935" s="92"/>
      <c r="C935" s="92"/>
      <c r="D935" s="92"/>
      <c r="E935" s="92"/>
      <c r="F935" s="92"/>
      <c r="G935" s="93"/>
      <c r="H935" s="93"/>
      <c r="I935" s="93"/>
      <c r="J935" s="94"/>
      <c r="K935" s="98"/>
      <c r="L935" s="82"/>
      <c r="M935" s="82"/>
      <c r="N935" s="82"/>
      <c r="O935" s="82"/>
      <c r="P935" s="82"/>
      <c r="Q935" s="82"/>
      <c r="R935" s="82"/>
      <c r="S935" s="82"/>
      <c r="T935" s="82"/>
      <c r="U935" s="82"/>
      <c r="V935" s="82"/>
      <c r="W935" s="82"/>
      <c r="X935" s="82"/>
      <c r="Y935" s="82"/>
      <c r="Z935" s="82"/>
      <c r="AA935" s="82"/>
      <c r="AB935" s="82"/>
      <c r="AC935" s="82"/>
      <c r="AD935" s="82"/>
      <c r="AE935" s="82"/>
      <c r="AF935" s="82"/>
      <c r="AG935" s="82"/>
      <c r="AH935" s="82"/>
      <c r="AI935" s="82"/>
      <c r="AJ935" s="82"/>
      <c r="AK935" s="82"/>
      <c r="AL935" s="82"/>
      <c r="AM935" s="82"/>
      <c r="AN935" s="82"/>
      <c r="AO935" s="82"/>
      <c r="AP935" s="82"/>
      <c r="AQ935" s="82"/>
      <c r="AR935" s="82"/>
      <c r="AS935" s="82"/>
      <c r="AT935" s="82"/>
      <c r="AU935" s="82"/>
      <c r="AV935" s="82"/>
      <c r="AW935" s="82"/>
      <c r="AX935" s="82"/>
      <c r="AY935" s="82"/>
    </row>
    <row r="936" spans="1:51" ht="13.2">
      <c r="A936" s="92"/>
      <c r="B936" s="92"/>
      <c r="C936" s="92"/>
      <c r="D936" s="92"/>
      <c r="E936" s="92"/>
      <c r="F936" s="92"/>
      <c r="G936" s="93"/>
      <c r="H936" s="93"/>
      <c r="I936" s="93"/>
      <c r="J936" s="94"/>
      <c r="K936" s="98"/>
      <c r="L936" s="82"/>
      <c r="M936" s="82"/>
      <c r="N936" s="82"/>
      <c r="O936" s="82"/>
      <c r="P936" s="82"/>
      <c r="Q936" s="82"/>
      <c r="R936" s="82"/>
      <c r="S936" s="82"/>
      <c r="T936" s="82"/>
      <c r="U936" s="82"/>
      <c r="V936" s="82"/>
      <c r="W936" s="82"/>
      <c r="X936" s="82"/>
      <c r="Y936" s="82"/>
      <c r="Z936" s="82"/>
      <c r="AA936" s="82"/>
      <c r="AB936" s="82"/>
      <c r="AC936" s="82"/>
      <c r="AD936" s="82"/>
      <c r="AE936" s="82"/>
      <c r="AF936" s="82"/>
      <c r="AG936" s="82"/>
      <c r="AH936" s="82"/>
      <c r="AI936" s="82"/>
      <c r="AJ936" s="82"/>
      <c r="AK936" s="82"/>
      <c r="AL936" s="82"/>
      <c r="AM936" s="82"/>
      <c r="AN936" s="82"/>
      <c r="AO936" s="82"/>
      <c r="AP936" s="82"/>
      <c r="AQ936" s="82"/>
      <c r="AR936" s="82"/>
      <c r="AS936" s="82"/>
      <c r="AT936" s="82"/>
      <c r="AU936" s="82"/>
      <c r="AV936" s="82"/>
      <c r="AW936" s="82"/>
      <c r="AX936" s="82"/>
      <c r="AY936" s="82"/>
    </row>
    <row r="937" spans="1:51" ht="13.2">
      <c r="A937" s="92"/>
      <c r="B937" s="92"/>
      <c r="C937" s="92"/>
      <c r="D937" s="92"/>
      <c r="E937" s="92"/>
      <c r="F937" s="92"/>
      <c r="G937" s="93"/>
      <c r="H937" s="93"/>
      <c r="I937" s="93"/>
      <c r="J937" s="94"/>
      <c r="K937" s="98"/>
      <c r="L937" s="82"/>
      <c r="M937" s="82"/>
      <c r="N937" s="82"/>
      <c r="O937" s="82"/>
      <c r="P937" s="82"/>
      <c r="Q937" s="82"/>
      <c r="R937" s="82"/>
      <c r="S937" s="82"/>
      <c r="T937" s="82"/>
      <c r="U937" s="82"/>
      <c r="V937" s="82"/>
      <c r="W937" s="82"/>
      <c r="X937" s="82"/>
      <c r="Y937" s="82"/>
      <c r="Z937" s="82"/>
      <c r="AA937" s="82"/>
      <c r="AB937" s="82"/>
      <c r="AC937" s="82"/>
      <c r="AD937" s="82"/>
      <c r="AE937" s="82"/>
      <c r="AF937" s="82"/>
      <c r="AG937" s="82"/>
      <c r="AH937" s="82"/>
      <c r="AI937" s="82"/>
      <c r="AJ937" s="82"/>
      <c r="AK937" s="82"/>
      <c r="AL937" s="82"/>
      <c r="AM937" s="82"/>
      <c r="AN937" s="82"/>
      <c r="AO937" s="82"/>
      <c r="AP937" s="82"/>
      <c r="AQ937" s="82"/>
      <c r="AR937" s="82"/>
      <c r="AS937" s="82"/>
      <c r="AT937" s="82"/>
      <c r="AU937" s="82"/>
      <c r="AV937" s="82"/>
      <c r="AW937" s="82"/>
      <c r="AX937" s="82"/>
      <c r="AY937" s="82"/>
    </row>
    <row r="938" spans="1:51" ht="13.2">
      <c r="A938" s="92"/>
      <c r="B938" s="92"/>
      <c r="C938" s="92"/>
      <c r="D938" s="92"/>
      <c r="E938" s="92"/>
      <c r="F938" s="92"/>
      <c r="G938" s="93"/>
      <c r="H938" s="93"/>
      <c r="I938" s="93"/>
      <c r="J938" s="94"/>
      <c r="K938" s="98"/>
      <c r="L938" s="82"/>
      <c r="M938" s="82"/>
      <c r="N938" s="82"/>
      <c r="O938" s="82"/>
      <c r="P938" s="82"/>
      <c r="Q938" s="82"/>
      <c r="R938" s="82"/>
      <c r="S938" s="82"/>
      <c r="T938" s="82"/>
      <c r="U938" s="82"/>
      <c r="V938" s="82"/>
      <c r="W938" s="82"/>
      <c r="X938" s="82"/>
      <c r="Y938" s="82"/>
      <c r="Z938" s="82"/>
      <c r="AA938" s="82"/>
      <c r="AB938" s="82"/>
      <c r="AC938" s="82"/>
      <c r="AD938" s="82"/>
      <c r="AE938" s="82"/>
      <c r="AF938" s="82"/>
      <c r="AG938" s="82"/>
      <c r="AH938" s="82"/>
      <c r="AI938" s="82"/>
      <c r="AJ938" s="82"/>
      <c r="AK938" s="82"/>
      <c r="AL938" s="82"/>
      <c r="AM938" s="82"/>
      <c r="AN938" s="82"/>
      <c r="AO938" s="82"/>
      <c r="AP938" s="82"/>
      <c r="AQ938" s="82"/>
      <c r="AR938" s="82"/>
      <c r="AS938" s="82"/>
      <c r="AT938" s="82"/>
      <c r="AU938" s="82"/>
      <c r="AV938" s="82"/>
      <c r="AW938" s="82"/>
      <c r="AX938" s="82"/>
      <c r="AY938" s="82"/>
    </row>
    <row r="939" spans="1:51" ht="13.2">
      <c r="A939" s="92"/>
      <c r="B939" s="92"/>
      <c r="C939" s="92"/>
      <c r="D939" s="92"/>
      <c r="E939" s="92"/>
      <c r="F939" s="92"/>
      <c r="G939" s="93"/>
      <c r="H939" s="93"/>
      <c r="I939" s="93"/>
      <c r="J939" s="94"/>
      <c r="K939" s="98"/>
      <c r="L939" s="82"/>
      <c r="M939" s="82"/>
      <c r="N939" s="82"/>
      <c r="O939" s="82"/>
      <c r="P939" s="82"/>
      <c r="Q939" s="82"/>
      <c r="R939" s="82"/>
      <c r="S939" s="82"/>
      <c r="T939" s="82"/>
      <c r="U939" s="82"/>
      <c r="V939" s="82"/>
      <c r="W939" s="82"/>
      <c r="X939" s="82"/>
      <c r="Y939" s="82"/>
      <c r="Z939" s="82"/>
      <c r="AA939" s="82"/>
      <c r="AB939" s="82"/>
      <c r="AC939" s="82"/>
      <c r="AD939" s="82"/>
      <c r="AE939" s="82"/>
      <c r="AF939" s="82"/>
      <c r="AG939" s="82"/>
      <c r="AH939" s="82"/>
      <c r="AI939" s="82"/>
      <c r="AJ939" s="82"/>
      <c r="AK939" s="82"/>
      <c r="AL939" s="82"/>
      <c r="AM939" s="82"/>
      <c r="AN939" s="82"/>
      <c r="AO939" s="82"/>
      <c r="AP939" s="82"/>
      <c r="AQ939" s="82"/>
      <c r="AR939" s="82"/>
      <c r="AS939" s="82"/>
      <c r="AT939" s="82"/>
      <c r="AU939" s="82"/>
      <c r="AV939" s="82"/>
      <c r="AW939" s="82"/>
      <c r="AX939" s="82"/>
      <c r="AY939" s="82"/>
    </row>
    <row r="940" spans="1:51" ht="13.2">
      <c r="A940" s="92"/>
      <c r="B940" s="92"/>
      <c r="C940" s="92"/>
      <c r="D940" s="92"/>
      <c r="E940" s="92"/>
      <c r="F940" s="92"/>
      <c r="G940" s="93"/>
      <c r="H940" s="93"/>
      <c r="I940" s="93"/>
      <c r="J940" s="94"/>
      <c r="K940" s="98"/>
      <c r="L940" s="82"/>
      <c r="M940" s="82"/>
      <c r="N940" s="82"/>
      <c r="O940" s="82"/>
      <c r="P940" s="82"/>
      <c r="Q940" s="82"/>
      <c r="R940" s="82"/>
      <c r="S940" s="82"/>
      <c r="T940" s="82"/>
      <c r="U940" s="82"/>
      <c r="V940" s="82"/>
      <c r="W940" s="82"/>
      <c r="X940" s="82"/>
      <c r="Y940" s="82"/>
      <c r="Z940" s="82"/>
      <c r="AA940" s="82"/>
      <c r="AB940" s="82"/>
      <c r="AC940" s="82"/>
      <c r="AD940" s="82"/>
      <c r="AE940" s="82"/>
      <c r="AF940" s="82"/>
      <c r="AG940" s="82"/>
      <c r="AH940" s="82"/>
      <c r="AI940" s="82"/>
      <c r="AJ940" s="82"/>
      <c r="AK940" s="82"/>
      <c r="AL940" s="82"/>
      <c r="AM940" s="82"/>
      <c r="AN940" s="82"/>
      <c r="AO940" s="82"/>
      <c r="AP940" s="82"/>
      <c r="AQ940" s="82"/>
      <c r="AR940" s="82"/>
      <c r="AS940" s="82"/>
      <c r="AT940" s="82"/>
      <c r="AU940" s="82"/>
      <c r="AV940" s="82"/>
      <c r="AW940" s="82"/>
      <c r="AX940" s="82"/>
      <c r="AY940" s="82"/>
    </row>
    <row r="941" spans="1:51" ht="13.2">
      <c r="A941" s="92"/>
      <c r="B941" s="92"/>
      <c r="C941" s="92"/>
      <c r="D941" s="92"/>
      <c r="E941" s="92"/>
      <c r="F941" s="92"/>
      <c r="G941" s="93"/>
      <c r="H941" s="93"/>
      <c r="I941" s="93"/>
      <c r="J941" s="94"/>
      <c r="K941" s="98"/>
      <c r="L941" s="82"/>
      <c r="M941" s="82"/>
      <c r="N941" s="82"/>
      <c r="O941" s="82"/>
      <c r="P941" s="82"/>
      <c r="Q941" s="82"/>
      <c r="R941" s="82"/>
      <c r="S941" s="82"/>
      <c r="T941" s="82"/>
      <c r="U941" s="82"/>
      <c r="V941" s="82"/>
      <c r="W941" s="82"/>
      <c r="X941" s="82"/>
      <c r="Y941" s="82"/>
      <c r="Z941" s="82"/>
      <c r="AA941" s="82"/>
      <c r="AB941" s="82"/>
      <c r="AC941" s="82"/>
      <c r="AD941" s="82"/>
      <c r="AE941" s="82"/>
      <c r="AF941" s="82"/>
      <c r="AG941" s="82"/>
      <c r="AH941" s="82"/>
      <c r="AI941" s="82"/>
      <c r="AJ941" s="82"/>
      <c r="AK941" s="82"/>
      <c r="AL941" s="82"/>
      <c r="AM941" s="82"/>
      <c r="AN941" s="82"/>
      <c r="AO941" s="82"/>
      <c r="AP941" s="82"/>
      <c r="AQ941" s="82"/>
      <c r="AR941" s="82"/>
      <c r="AS941" s="82"/>
      <c r="AT941" s="82"/>
      <c r="AU941" s="82"/>
      <c r="AV941" s="82"/>
      <c r="AW941" s="82"/>
      <c r="AX941" s="82"/>
      <c r="AY941" s="82"/>
    </row>
    <row r="942" spans="1:51" ht="13.2">
      <c r="A942" s="92"/>
      <c r="B942" s="92"/>
      <c r="C942" s="92"/>
      <c r="D942" s="92"/>
      <c r="E942" s="92"/>
      <c r="F942" s="92"/>
      <c r="G942" s="93"/>
      <c r="H942" s="93"/>
      <c r="I942" s="93"/>
      <c r="J942" s="94"/>
      <c r="K942" s="98"/>
      <c r="L942" s="82"/>
      <c r="M942" s="82"/>
      <c r="N942" s="82"/>
      <c r="O942" s="82"/>
      <c r="P942" s="82"/>
      <c r="Q942" s="82"/>
      <c r="R942" s="82"/>
      <c r="S942" s="82"/>
      <c r="T942" s="82"/>
      <c r="U942" s="82"/>
      <c r="V942" s="82"/>
      <c r="W942" s="82"/>
      <c r="X942" s="82"/>
      <c r="Y942" s="82"/>
      <c r="Z942" s="82"/>
      <c r="AA942" s="82"/>
      <c r="AB942" s="82"/>
      <c r="AC942" s="82"/>
      <c r="AD942" s="82"/>
      <c r="AE942" s="82"/>
      <c r="AF942" s="82"/>
      <c r="AG942" s="82"/>
      <c r="AH942" s="82"/>
      <c r="AI942" s="82"/>
      <c r="AJ942" s="82"/>
      <c r="AK942" s="82"/>
      <c r="AL942" s="82"/>
      <c r="AM942" s="82"/>
      <c r="AN942" s="82"/>
      <c r="AO942" s="82"/>
      <c r="AP942" s="82"/>
      <c r="AQ942" s="82"/>
      <c r="AR942" s="82"/>
      <c r="AS942" s="82"/>
      <c r="AT942" s="82"/>
      <c r="AU942" s="82"/>
      <c r="AV942" s="82"/>
      <c r="AW942" s="82"/>
      <c r="AX942" s="82"/>
      <c r="AY942" s="82"/>
    </row>
    <row r="943" spans="1:51" ht="13.2">
      <c r="A943" s="92"/>
      <c r="B943" s="92"/>
      <c r="C943" s="92"/>
      <c r="D943" s="92"/>
      <c r="E943" s="92"/>
      <c r="F943" s="92"/>
      <c r="G943" s="93"/>
      <c r="H943" s="93"/>
      <c r="I943" s="93"/>
      <c r="J943" s="94"/>
      <c r="K943" s="98"/>
      <c r="L943" s="82"/>
      <c r="M943" s="82"/>
      <c r="N943" s="82"/>
      <c r="O943" s="82"/>
      <c r="P943" s="82"/>
      <c r="Q943" s="82"/>
      <c r="R943" s="82"/>
      <c r="S943" s="82"/>
      <c r="T943" s="82"/>
      <c r="U943" s="82"/>
      <c r="V943" s="82"/>
      <c r="W943" s="82"/>
      <c r="X943" s="82"/>
      <c r="Y943" s="82"/>
      <c r="Z943" s="82"/>
      <c r="AA943" s="82"/>
      <c r="AB943" s="82"/>
      <c r="AC943" s="82"/>
      <c r="AD943" s="82"/>
      <c r="AE943" s="82"/>
      <c r="AF943" s="82"/>
      <c r="AG943" s="82"/>
      <c r="AH943" s="82"/>
      <c r="AI943" s="82"/>
      <c r="AJ943" s="82"/>
      <c r="AK943" s="82"/>
      <c r="AL943" s="82"/>
      <c r="AM943" s="82"/>
      <c r="AN943" s="82"/>
      <c r="AO943" s="82"/>
      <c r="AP943" s="82"/>
      <c r="AQ943" s="82"/>
      <c r="AR943" s="82"/>
      <c r="AS943" s="82"/>
      <c r="AT943" s="82"/>
      <c r="AU943" s="82"/>
      <c r="AV943" s="82"/>
      <c r="AW943" s="82"/>
      <c r="AX943" s="82"/>
      <c r="AY943" s="82"/>
    </row>
    <row r="944" spans="1:51" ht="13.2">
      <c r="A944" s="92"/>
      <c r="B944" s="92"/>
      <c r="C944" s="92"/>
      <c r="D944" s="92"/>
      <c r="E944" s="92"/>
      <c r="F944" s="92"/>
      <c r="G944" s="93"/>
      <c r="H944" s="93"/>
      <c r="I944" s="93"/>
      <c r="J944" s="94"/>
      <c r="K944" s="98"/>
      <c r="L944" s="82"/>
      <c r="M944" s="82"/>
      <c r="N944" s="82"/>
      <c r="O944" s="82"/>
      <c r="P944" s="82"/>
      <c r="Q944" s="82"/>
      <c r="R944" s="82"/>
      <c r="S944" s="82"/>
      <c r="T944" s="82"/>
      <c r="U944" s="82"/>
      <c r="V944" s="82"/>
      <c r="W944" s="82"/>
      <c r="X944" s="82"/>
      <c r="Y944" s="82"/>
      <c r="Z944" s="82"/>
      <c r="AA944" s="82"/>
      <c r="AB944" s="82"/>
      <c r="AC944" s="82"/>
      <c r="AD944" s="82"/>
      <c r="AE944" s="82"/>
      <c r="AF944" s="82"/>
      <c r="AG944" s="82"/>
      <c r="AH944" s="82"/>
      <c r="AI944" s="82"/>
      <c r="AJ944" s="82"/>
      <c r="AK944" s="82"/>
      <c r="AL944" s="82"/>
      <c r="AM944" s="82"/>
      <c r="AN944" s="82"/>
      <c r="AO944" s="82"/>
      <c r="AP944" s="82"/>
      <c r="AQ944" s="82"/>
      <c r="AR944" s="82"/>
      <c r="AS944" s="82"/>
      <c r="AT944" s="82"/>
      <c r="AU944" s="82"/>
      <c r="AV944" s="82"/>
      <c r="AW944" s="82"/>
      <c r="AX944" s="82"/>
      <c r="AY944" s="82"/>
    </row>
    <row r="945" spans="1:51" ht="13.2">
      <c r="A945" s="92"/>
      <c r="B945" s="92"/>
      <c r="C945" s="92"/>
      <c r="D945" s="92"/>
      <c r="E945" s="92"/>
      <c r="F945" s="92"/>
      <c r="G945" s="93"/>
      <c r="H945" s="93"/>
      <c r="I945" s="93"/>
      <c r="J945" s="94"/>
      <c r="K945" s="98"/>
      <c r="L945" s="82"/>
      <c r="M945" s="82"/>
      <c r="N945" s="82"/>
      <c r="O945" s="82"/>
      <c r="P945" s="82"/>
      <c r="Q945" s="82"/>
      <c r="R945" s="82"/>
      <c r="S945" s="82"/>
      <c r="T945" s="82"/>
      <c r="U945" s="82"/>
      <c r="V945" s="82"/>
      <c r="W945" s="82"/>
      <c r="X945" s="82"/>
      <c r="Y945" s="82"/>
      <c r="Z945" s="82"/>
      <c r="AA945" s="82"/>
      <c r="AB945" s="82"/>
      <c r="AC945" s="82"/>
      <c r="AD945" s="82"/>
      <c r="AE945" s="82"/>
      <c r="AF945" s="82"/>
      <c r="AG945" s="82"/>
      <c r="AH945" s="82"/>
      <c r="AI945" s="82"/>
      <c r="AJ945" s="82"/>
      <c r="AK945" s="82"/>
      <c r="AL945" s="82"/>
      <c r="AM945" s="82"/>
      <c r="AN945" s="82"/>
      <c r="AO945" s="82"/>
      <c r="AP945" s="82"/>
      <c r="AQ945" s="82"/>
      <c r="AR945" s="82"/>
      <c r="AS945" s="82"/>
      <c r="AT945" s="82"/>
      <c r="AU945" s="82"/>
      <c r="AV945" s="82"/>
      <c r="AW945" s="82"/>
      <c r="AX945" s="82"/>
      <c r="AY945" s="82"/>
    </row>
    <row r="946" spans="1:51" ht="13.2">
      <c r="A946" s="92"/>
      <c r="B946" s="92"/>
      <c r="C946" s="92"/>
      <c r="D946" s="92"/>
      <c r="E946" s="92"/>
      <c r="F946" s="92"/>
      <c r="G946" s="93"/>
      <c r="H946" s="93"/>
      <c r="I946" s="93"/>
      <c r="J946" s="94"/>
      <c r="K946" s="98"/>
      <c r="L946" s="82"/>
      <c r="M946" s="82"/>
      <c r="N946" s="82"/>
      <c r="O946" s="82"/>
      <c r="P946" s="82"/>
      <c r="Q946" s="82"/>
      <c r="R946" s="82"/>
      <c r="S946" s="82"/>
      <c r="T946" s="82"/>
      <c r="U946" s="82"/>
      <c r="V946" s="82"/>
      <c r="W946" s="82"/>
      <c r="X946" s="82"/>
      <c r="Y946" s="82"/>
      <c r="Z946" s="82"/>
      <c r="AA946" s="82"/>
      <c r="AB946" s="82"/>
      <c r="AC946" s="82"/>
      <c r="AD946" s="82"/>
      <c r="AE946" s="82"/>
      <c r="AF946" s="82"/>
      <c r="AG946" s="82"/>
      <c r="AH946" s="82"/>
      <c r="AI946" s="82"/>
      <c r="AJ946" s="82"/>
      <c r="AK946" s="82"/>
      <c r="AL946" s="82"/>
      <c r="AM946" s="82"/>
      <c r="AN946" s="82"/>
      <c r="AO946" s="82"/>
      <c r="AP946" s="82"/>
      <c r="AQ946" s="82"/>
      <c r="AR946" s="82"/>
      <c r="AS946" s="82"/>
      <c r="AT946" s="82"/>
      <c r="AU946" s="82"/>
      <c r="AV946" s="82"/>
      <c r="AW946" s="82"/>
      <c r="AX946" s="82"/>
      <c r="AY946" s="82"/>
    </row>
    <row r="947" spans="1:51" ht="13.2">
      <c r="A947" s="92"/>
      <c r="B947" s="92"/>
      <c r="C947" s="92"/>
      <c r="D947" s="92"/>
      <c r="E947" s="92"/>
      <c r="F947" s="92"/>
      <c r="G947" s="93"/>
      <c r="H947" s="93"/>
      <c r="I947" s="93"/>
      <c r="J947" s="94"/>
      <c r="K947" s="98"/>
      <c r="L947" s="82"/>
      <c r="M947" s="82"/>
      <c r="N947" s="82"/>
      <c r="O947" s="82"/>
      <c r="P947" s="82"/>
      <c r="Q947" s="82"/>
      <c r="R947" s="82"/>
      <c r="S947" s="82"/>
      <c r="T947" s="82"/>
      <c r="U947" s="82"/>
      <c r="V947" s="82"/>
      <c r="W947" s="82"/>
      <c r="X947" s="82"/>
      <c r="Y947" s="82"/>
      <c r="Z947" s="82"/>
      <c r="AA947" s="82"/>
      <c r="AB947" s="82"/>
      <c r="AC947" s="82"/>
      <c r="AD947" s="82"/>
      <c r="AE947" s="82"/>
      <c r="AF947" s="82"/>
      <c r="AG947" s="82"/>
      <c r="AH947" s="82"/>
      <c r="AI947" s="82"/>
      <c r="AJ947" s="82"/>
      <c r="AK947" s="82"/>
      <c r="AL947" s="82"/>
      <c r="AM947" s="82"/>
      <c r="AN947" s="82"/>
      <c r="AO947" s="82"/>
      <c r="AP947" s="82"/>
      <c r="AQ947" s="82"/>
      <c r="AR947" s="82"/>
      <c r="AS947" s="82"/>
      <c r="AT947" s="82"/>
      <c r="AU947" s="82"/>
      <c r="AV947" s="82"/>
      <c r="AW947" s="82"/>
      <c r="AX947" s="82"/>
      <c r="AY947" s="82"/>
    </row>
    <row r="948" spans="1:51" ht="13.2">
      <c r="A948" s="92"/>
      <c r="B948" s="92"/>
      <c r="C948" s="92"/>
      <c r="D948" s="92"/>
      <c r="E948" s="92"/>
      <c r="F948" s="92"/>
      <c r="G948" s="93"/>
      <c r="H948" s="93"/>
      <c r="I948" s="93"/>
      <c r="J948" s="94"/>
      <c r="K948" s="98"/>
      <c r="L948" s="82"/>
      <c r="M948" s="82"/>
      <c r="N948" s="82"/>
      <c r="O948" s="82"/>
      <c r="P948" s="82"/>
      <c r="Q948" s="82"/>
      <c r="R948" s="82"/>
      <c r="S948" s="82"/>
      <c r="T948" s="82"/>
      <c r="U948" s="82"/>
      <c r="V948" s="82"/>
      <c r="W948" s="82"/>
      <c r="X948" s="82"/>
      <c r="Y948" s="82"/>
      <c r="Z948" s="82"/>
      <c r="AA948" s="82"/>
      <c r="AB948" s="82"/>
      <c r="AC948" s="82"/>
      <c r="AD948" s="82"/>
      <c r="AE948" s="82"/>
      <c r="AF948" s="82"/>
      <c r="AG948" s="82"/>
      <c r="AH948" s="82"/>
      <c r="AI948" s="82"/>
      <c r="AJ948" s="82"/>
      <c r="AK948" s="82"/>
      <c r="AL948" s="82"/>
      <c r="AM948" s="82"/>
      <c r="AN948" s="82"/>
      <c r="AO948" s="82"/>
      <c r="AP948" s="82"/>
      <c r="AQ948" s="82"/>
      <c r="AR948" s="82"/>
      <c r="AS948" s="82"/>
      <c r="AT948" s="82"/>
      <c r="AU948" s="82"/>
      <c r="AV948" s="82"/>
      <c r="AW948" s="82"/>
      <c r="AX948" s="82"/>
      <c r="AY948" s="82"/>
    </row>
    <row r="949" spans="1:51" ht="13.2">
      <c r="A949" s="92"/>
      <c r="B949" s="92"/>
      <c r="C949" s="92"/>
      <c r="D949" s="92"/>
      <c r="E949" s="92"/>
      <c r="F949" s="92"/>
      <c r="G949" s="93"/>
      <c r="H949" s="93"/>
      <c r="I949" s="93"/>
      <c r="J949" s="94"/>
      <c r="K949" s="98"/>
      <c r="L949" s="82"/>
      <c r="M949" s="82"/>
      <c r="N949" s="82"/>
      <c r="O949" s="82"/>
      <c r="P949" s="82"/>
      <c r="Q949" s="82"/>
      <c r="R949" s="82"/>
      <c r="S949" s="82"/>
      <c r="T949" s="82"/>
      <c r="U949" s="82"/>
      <c r="V949" s="82"/>
      <c r="W949" s="82"/>
      <c r="X949" s="82"/>
      <c r="Y949" s="82"/>
      <c r="Z949" s="82"/>
      <c r="AA949" s="82"/>
      <c r="AB949" s="82"/>
      <c r="AC949" s="82"/>
      <c r="AD949" s="82"/>
      <c r="AE949" s="82"/>
      <c r="AF949" s="82"/>
      <c r="AG949" s="82"/>
      <c r="AH949" s="82"/>
      <c r="AI949" s="82"/>
      <c r="AJ949" s="82"/>
      <c r="AK949" s="82"/>
      <c r="AL949" s="82"/>
      <c r="AM949" s="82"/>
      <c r="AN949" s="82"/>
      <c r="AO949" s="82"/>
      <c r="AP949" s="82"/>
      <c r="AQ949" s="82"/>
      <c r="AR949" s="82"/>
      <c r="AS949" s="82"/>
      <c r="AT949" s="82"/>
      <c r="AU949" s="82"/>
      <c r="AV949" s="82"/>
      <c r="AW949" s="82"/>
      <c r="AX949" s="82"/>
      <c r="AY949" s="82"/>
    </row>
    <row r="950" spans="1:51" ht="13.2">
      <c r="A950" s="92"/>
      <c r="B950" s="92"/>
      <c r="C950" s="92"/>
      <c r="D950" s="92"/>
      <c r="E950" s="92"/>
      <c r="F950" s="92"/>
      <c r="G950" s="93"/>
      <c r="H950" s="93"/>
      <c r="I950" s="93"/>
      <c r="J950" s="94"/>
      <c r="K950" s="98"/>
      <c r="L950" s="82"/>
      <c r="M950" s="82"/>
      <c r="N950" s="82"/>
      <c r="O950" s="82"/>
      <c r="P950" s="82"/>
      <c r="Q950" s="82"/>
      <c r="R950" s="82"/>
      <c r="S950" s="82"/>
      <c r="T950" s="82"/>
      <c r="U950" s="82"/>
      <c r="V950" s="82"/>
      <c r="W950" s="82"/>
      <c r="X950" s="82"/>
      <c r="Y950" s="82"/>
      <c r="Z950" s="82"/>
      <c r="AA950" s="82"/>
      <c r="AB950" s="82"/>
      <c r="AC950" s="82"/>
      <c r="AD950" s="82"/>
      <c r="AE950" s="82"/>
      <c r="AF950" s="82"/>
      <c r="AG950" s="82"/>
      <c r="AH950" s="82"/>
      <c r="AI950" s="82"/>
      <c r="AJ950" s="82"/>
      <c r="AK950" s="82"/>
      <c r="AL950" s="82"/>
      <c r="AM950" s="82"/>
      <c r="AN950" s="82"/>
      <c r="AO950" s="82"/>
      <c r="AP950" s="82"/>
      <c r="AQ950" s="82"/>
      <c r="AR950" s="82"/>
      <c r="AS950" s="82"/>
      <c r="AT950" s="82"/>
      <c r="AU950" s="82"/>
      <c r="AV950" s="82"/>
      <c r="AW950" s="82"/>
      <c r="AX950" s="82"/>
      <c r="AY950" s="82"/>
    </row>
    <row r="951" spans="1:51" ht="13.2">
      <c r="A951" s="92"/>
      <c r="B951" s="92"/>
      <c r="C951" s="92"/>
      <c r="D951" s="92"/>
      <c r="E951" s="92"/>
      <c r="F951" s="92"/>
      <c r="G951" s="93"/>
      <c r="H951" s="93"/>
      <c r="I951" s="93"/>
      <c r="J951" s="94"/>
      <c r="K951" s="98"/>
      <c r="L951" s="82"/>
      <c r="M951" s="82"/>
      <c r="N951" s="82"/>
      <c r="O951" s="82"/>
      <c r="P951" s="82"/>
      <c r="Q951" s="82"/>
      <c r="R951" s="82"/>
      <c r="S951" s="82"/>
      <c r="T951" s="82"/>
      <c r="U951" s="82"/>
      <c r="V951" s="82"/>
      <c r="W951" s="82"/>
      <c r="X951" s="82"/>
      <c r="Y951" s="82"/>
      <c r="Z951" s="82"/>
      <c r="AA951" s="82"/>
      <c r="AB951" s="82"/>
      <c r="AC951" s="82"/>
      <c r="AD951" s="82"/>
      <c r="AE951" s="82"/>
      <c r="AF951" s="82"/>
      <c r="AG951" s="82"/>
      <c r="AH951" s="82"/>
      <c r="AI951" s="82"/>
      <c r="AJ951" s="82"/>
      <c r="AK951" s="82"/>
      <c r="AL951" s="82"/>
      <c r="AM951" s="82"/>
      <c r="AN951" s="82"/>
      <c r="AO951" s="82"/>
      <c r="AP951" s="82"/>
      <c r="AQ951" s="82"/>
      <c r="AR951" s="82"/>
      <c r="AS951" s="82"/>
      <c r="AT951" s="82"/>
      <c r="AU951" s="82"/>
      <c r="AV951" s="82"/>
      <c r="AW951" s="82"/>
      <c r="AX951" s="82"/>
      <c r="AY951" s="82"/>
    </row>
    <row r="952" spans="1:51" ht="13.2">
      <c r="A952" s="92"/>
      <c r="B952" s="92"/>
      <c r="C952" s="92"/>
      <c r="D952" s="92"/>
      <c r="E952" s="92"/>
      <c r="F952" s="92"/>
      <c r="G952" s="93"/>
      <c r="H952" s="93"/>
      <c r="I952" s="93"/>
      <c r="J952" s="94"/>
      <c r="K952" s="98"/>
      <c r="L952" s="82"/>
      <c r="M952" s="82"/>
      <c r="N952" s="82"/>
      <c r="O952" s="82"/>
      <c r="P952" s="82"/>
      <c r="Q952" s="82"/>
      <c r="R952" s="82"/>
      <c r="S952" s="82"/>
      <c r="T952" s="82"/>
      <c r="U952" s="82"/>
      <c r="V952" s="82"/>
      <c r="W952" s="82"/>
      <c r="X952" s="82"/>
      <c r="Y952" s="82"/>
      <c r="Z952" s="82"/>
      <c r="AA952" s="82"/>
      <c r="AB952" s="82"/>
      <c r="AC952" s="82"/>
      <c r="AD952" s="82"/>
      <c r="AE952" s="82"/>
      <c r="AF952" s="82"/>
      <c r="AG952" s="82"/>
      <c r="AH952" s="82"/>
      <c r="AI952" s="82"/>
      <c r="AJ952" s="82"/>
      <c r="AK952" s="82"/>
      <c r="AL952" s="82"/>
      <c r="AM952" s="82"/>
      <c r="AN952" s="82"/>
      <c r="AO952" s="82"/>
      <c r="AP952" s="82"/>
      <c r="AQ952" s="82"/>
      <c r="AR952" s="82"/>
      <c r="AS952" s="82"/>
      <c r="AT952" s="82"/>
      <c r="AU952" s="82"/>
      <c r="AV952" s="82"/>
      <c r="AW952" s="82"/>
      <c r="AX952" s="82"/>
      <c r="AY952" s="82"/>
    </row>
    <row r="953" spans="1:51" ht="13.2">
      <c r="A953" s="92"/>
      <c r="B953" s="92"/>
      <c r="C953" s="92"/>
      <c r="D953" s="92"/>
      <c r="E953" s="92"/>
      <c r="F953" s="92"/>
      <c r="G953" s="93"/>
      <c r="H953" s="93"/>
      <c r="I953" s="93"/>
      <c r="J953" s="94"/>
      <c r="K953" s="98"/>
      <c r="L953" s="82"/>
      <c r="M953" s="82"/>
      <c r="N953" s="82"/>
      <c r="O953" s="82"/>
      <c r="P953" s="82"/>
      <c r="Q953" s="82"/>
      <c r="R953" s="82"/>
      <c r="S953" s="82"/>
      <c r="T953" s="82"/>
      <c r="U953" s="82"/>
      <c r="V953" s="82"/>
      <c r="W953" s="82"/>
      <c r="X953" s="82"/>
      <c r="Y953" s="82"/>
      <c r="Z953" s="82"/>
      <c r="AA953" s="82"/>
      <c r="AB953" s="82"/>
      <c r="AC953" s="82"/>
      <c r="AD953" s="82"/>
      <c r="AE953" s="82"/>
      <c r="AF953" s="82"/>
      <c r="AG953" s="82"/>
      <c r="AH953" s="82"/>
      <c r="AI953" s="82"/>
      <c r="AJ953" s="82"/>
      <c r="AK953" s="82"/>
      <c r="AL953" s="82"/>
      <c r="AM953" s="82"/>
      <c r="AN953" s="82"/>
      <c r="AO953" s="82"/>
      <c r="AP953" s="82"/>
      <c r="AQ953" s="82"/>
      <c r="AR953" s="82"/>
      <c r="AS953" s="82"/>
      <c r="AT953" s="82"/>
      <c r="AU953" s="82"/>
      <c r="AV953" s="82"/>
      <c r="AW953" s="82"/>
      <c r="AX953" s="82"/>
      <c r="AY953" s="82"/>
    </row>
    <row r="954" spans="1:51" ht="13.2">
      <c r="A954" s="92"/>
      <c r="B954" s="92"/>
      <c r="C954" s="92"/>
      <c r="D954" s="92"/>
      <c r="E954" s="92"/>
      <c r="F954" s="92"/>
      <c r="G954" s="93"/>
      <c r="H954" s="93"/>
      <c r="I954" s="93"/>
      <c r="J954" s="94"/>
      <c r="K954" s="98"/>
      <c r="L954" s="82"/>
      <c r="M954" s="82"/>
      <c r="N954" s="82"/>
      <c r="O954" s="82"/>
      <c r="P954" s="82"/>
      <c r="Q954" s="82"/>
      <c r="R954" s="82"/>
      <c r="S954" s="82"/>
      <c r="T954" s="82"/>
      <c r="U954" s="82"/>
      <c r="V954" s="82"/>
      <c r="W954" s="82"/>
      <c r="X954" s="82"/>
      <c r="Y954" s="82"/>
      <c r="Z954" s="82"/>
      <c r="AA954" s="82"/>
      <c r="AB954" s="82"/>
      <c r="AC954" s="82"/>
      <c r="AD954" s="82"/>
      <c r="AE954" s="82"/>
      <c r="AF954" s="82"/>
      <c r="AG954" s="82"/>
      <c r="AH954" s="82"/>
      <c r="AI954" s="82"/>
      <c r="AJ954" s="82"/>
      <c r="AK954" s="82"/>
      <c r="AL954" s="82"/>
      <c r="AM954" s="82"/>
      <c r="AN954" s="82"/>
      <c r="AO954" s="82"/>
      <c r="AP954" s="82"/>
      <c r="AQ954" s="82"/>
      <c r="AR954" s="82"/>
      <c r="AS954" s="82"/>
      <c r="AT954" s="82"/>
      <c r="AU954" s="82"/>
      <c r="AV954" s="82"/>
      <c r="AW954" s="82"/>
      <c r="AX954" s="82"/>
      <c r="AY954" s="82"/>
    </row>
    <row r="955" spans="1:51" ht="13.2">
      <c r="A955" s="92"/>
      <c r="B955" s="92"/>
      <c r="C955" s="92"/>
      <c r="D955" s="92"/>
      <c r="E955" s="92"/>
      <c r="F955" s="92"/>
      <c r="G955" s="93"/>
      <c r="H955" s="93"/>
      <c r="I955" s="93"/>
      <c r="J955" s="94"/>
      <c r="K955" s="98"/>
      <c r="L955" s="82"/>
      <c r="M955" s="82"/>
      <c r="N955" s="82"/>
      <c r="O955" s="82"/>
      <c r="P955" s="82"/>
      <c r="Q955" s="82"/>
      <c r="R955" s="82"/>
      <c r="S955" s="82"/>
      <c r="T955" s="82"/>
      <c r="U955" s="82"/>
      <c r="V955" s="82"/>
      <c r="W955" s="82"/>
      <c r="X955" s="82"/>
      <c r="Y955" s="82"/>
      <c r="Z955" s="82"/>
      <c r="AA955" s="82"/>
      <c r="AB955" s="82"/>
      <c r="AC955" s="82"/>
      <c r="AD955" s="82"/>
      <c r="AE955" s="82"/>
      <c r="AF955" s="82"/>
      <c r="AG955" s="82"/>
      <c r="AH955" s="82"/>
      <c r="AI955" s="82"/>
      <c r="AJ955" s="82"/>
      <c r="AK955" s="82"/>
      <c r="AL955" s="82"/>
      <c r="AM955" s="82"/>
      <c r="AN955" s="82"/>
      <c r="AO955" s="82"/>
      <c r="AP955" s="82"/>
      <c r="AQ955" s="82"/>
      <c r="AR955" s="82"/>
      <c r="AS955" s="82"/>
      <c r="AT955" s="82"/>
      <c r="AU955" s="82"/>
      <c r="AV955" s="82"/>
      <c r="AW955" s="82"/>
      <c r="AX955" s="82"/>
      <c r="AY955" s="82"/>
    </row>
    <row r="956" spans="1:51" ht="13.2">
      <c r="A956" s="92"/>
      <c r="B956" s="92"/>
      <c r="C956" s="92"/>
      <c r="D956" s="92"/>
      <c r="E956" s="92"/>
      <c r="F956" s="92"/>
      <c r="G956" s="93"/>
      <c r="H956" s="93"/>
      <c r="I956" s="93"/>
      <c r="J956" s="94"/>
      <c r="K956" s="98"/>
      <c r="L956" s="82"/>
      <c r="M956" s="82"/>
      <c r="N956" s="82"/>
      <c r="O956" s="82"/>
      <c r="P956" s="82"/>
      <c r="Q956" s="82"/>
      <c r="R956" s="82"/>
      <c r="S956" s="82"/>
      <c r="T956" s="82"/>
      <c r="U956" s="82"/>
      <c r="V956" s="82"/>
      <c r="W956" s="82"/>
      <c r="X956" s="82"/>
      <c r="Y956" s="82"/>
      <c r="Z956" s="82"/>
      <c r="AA956" s="82"/>
      <c r="AB956" s="82"/>
      <c r="AC956" s="82"/>
      <c r="AD956" s="82"/>
      <c r="AE956" s="82"/>
      <c r="AF956" s="82"/>
      <c r="AG956" s="82"/>
      <c r="AH956" s="82"/>
      <c r="AI956" s="82"/>
      <c r="AJ956" s="82"/>
      <c r="AK956" s="82"/>
      <c r="AL956" s="82"/>
      <c r="AM956" s="82"/>
      <c r="AN956" s="82"/>
      <c r="AO956" s="82"/>
      <c r="AP956" s="82"/>
      <c r="AQ956" s="82"/>
      <c r="AR956" s="82"/>
      <c r="AS956" s="82"/>
      <c r="AT956" s="82"/>
      <c r="AU956" s="82"/>
      <c r="AV956" s="82"/>
      <c r="AW956" s="82"/>
      <c r="AX956" s="82"/>
      <c r="AY956" s="82"/>
    </row>
    <row r="957" spans="1:51" ht="13.2">
      <c r="A957" s="92"/>
      <c r="B957" s="92"/>
      <c r="C957" s="92"/>
      <c r="D957" s="92"/>
      <c r="E957" s="92"/>
      <c r="F957" s="92"/>
      <c r="G957" s="93"/>
      <c r="H957" s="93"/>
      <c r="I957" s="93"/>
      <c r="J957" s="94"/>
      <c r="K957" s="98"/>
      <c r="L957" s="82"/>
      <c r="M957" s="82"/>
      <c r="N957" s="82"/>
      <c r="O957" s="82"/>
      <c r="P957" s="82"/>
      <c r="Q957" s="82"/>
      <c r="R957" s="82"/>
      <c r="S957" s="82"/>
      <c r="T957" s="82"/>
      <c r="U957" s="82"/>
      <c r="V957" s="82"/>
      <c r="W957" s="82"/>
      <c r="X957" s="82"/>
      <c r="Y957" s="82"/>
      <c r="Z957" s="82"/>
      <c r="AA957" s="82"/>
      <c r="AB957" s="82"/>
      <c r="AC957" s="82"/>
      <c r="AD957" s="82"/>
      <c r="AE957" s="82"/>
      <c r="AF957" s="82"/>
      <c r="AG957" s="82"/>
      <c r="AH957" s="82"/>
      <c r="AI957" s="82"/>
      <c r="AJ957" s="82"/>
      <c r="AK957" s="82"/>
      <c r="AL957" s="82"/>
      <c r="AM957" s="82"/>
      <c r="AN957" s="82"/>
      <c r="AO957" s="82"/>
      <c r="AP957" s="82"/>
      <c r="AQ957" s="82"/>
      <c r="AR957" s="82"/>
      <c r="AS957" s="82"/>
      <c r="AT957" s="82"/>
      <c r="AU957" s="82"/>
      <c r="AV957" s="82"/>
      <c r="AW957" s="82"/>
      <c r="AX957" s="82"/>
      <c r="AY957" s="82"/>
    </row>
    <row r="958" spans="1:51" ht="13.2">
      <c r="A958" s="92"/>
      <c r="B958" s="92"/>
      <c r="C958" s="92"/>
      <c r="D958" s="92"/>
      <c r="E958" s="92"/>
      <c r="F958" s="92"/>
      <c r="G958" s="93"/>
      <c r="H958" s="93"/>
      <c r="I958" s="93"/>
      <c r="J958" s="94"/>
      <c r="K958" s="98"/>
      <c r="L958" s="82"/>
      <c r="M958" s="82"/>
      <c r="N958" s="82"/>
      <c r="O958" s="82"/>
      <c r="P958" s="82"/>
      <c r="Q958" s="82"/>
      <c r="R958" s="82"/>
      <c r="S958" s="82"/>
      <c r="T958" s="82"/>
      <c r="U958" s="82"/>
      <c r="V958" s="82"/>
      <c r="W958" s="82"/>
      <c r="X958" s="82"/>
      <c r="Y958" s="82"/>
      <c r="Z958" s="82"/>
      <c r="AA958" s="82"/>
      <c r="AB958" s="82"/>
      <c r="AC958" s="82"/>
      <c r="AD958" s="82"/>
      <c r="AE958" s="82"/>
      <c r="AF958" s="82"/>
      <c r="AG958" s="82"/>
      <c r="AH958" s="82"/>
      <c r="AI958" s="82"/>
      <c r="AJ958" s="82"/>
      <c r="AK958" s="82"/>
      <c r="AL958" s="82"/>
      <c r="AM958" s="82"/>
      <c r="AN958" s="82"/>
      <c r="AO958" s="82"/>
      <c r="AP958" s="82"/>
      <c r="AQ958" s="82"/>
      <c r="AR958" s="82"/>
      <c r="AS958" s="82"/>
      <c r="AT958" s="82"/>
      <c r="AU958" s="82"/>
      <c r="AV958" s="82"/>
      <c r="AW958" s="82"/>
      <c r="AX958" s="82"/>
      <c r="AY958" s="82"/>
    </row>
    <row r="959" spans="1:51" ht="13.2">
      <c r="A959" s="92"/>
      <c r="B959" s="92"/>
      <c r="C959" s="92"/>
      <c r="D959" s="92"/>
      <c r="E959" s="92"/>
      <c r="F959" s="92"/>
      <c r="G959" s="93"/>
      <c r="H959" s="93"/>
      <c r="I959" s="93"/>
      <c r="J959" s="94"/>
      <c r="K959" s="98"/>
      <c r="L959" s="82"/>
      <c r="M959" s="82"/>
      <c r="N959" s="82"/>
      <c r="O959" s="82"/>
      <c r="P959" s="82"/>
      <c r="Q959" s="82"/>
      <c r="R959" s="82"/>
      <c r="S959" s="82"/>
      <c r="T959" s="82"/>
      <c r="U959" s="82"/>
      <c r="V959" s="82"/>
      <c r="W959" s="82"/>
      <c r="X959" s="82"/>
      <c r="Y959" s="82"/>
      <c r="Z959" s="82"/>
      <c r="AA959" s="82"/>
      <c r="AB959" s="82"/>
      <c r="AC959" s="82"/>
      <c r="AD959" s="82"/>
      <c r="AE959" s="82"/>
      <c r="AF959" s="82"/>
      <c r="AG959" s="82"/>
      <c r="AH959" s="82"/>
      <c r="AI959" s="82"/>
      <c r="AJ959" s="82"/>
      <c r="AK959" s="82"/>
      <c r="AL959" s="82"/>
      <c r="AM959" s="82"/>
      <c r="AN959" s="82"/>
      <c r="AO959" s="82"/>
      <c r="AP959" s="82"/>
      <c r="AQ959" s="82"/>
      <c r="AR959" s="82"/>
      <c r="AS959" s="82"/>
      <c r="AT959" s="82"/>
      <c r="AU959" s="82"/>
      <c r="AV959" s="82"/>
      <c r="AW959" s="82"/>
      <c r="AX959" s="82"/>
      <c r="AY959" s="82"/>
    </row>
    <row r="960" spans="1:51" ht="13.2">
      <c r="A960" s="92"/>
      <c r="B960" s="92"/>
      <c r="C960" s="92"/>
      <c r="D960" s="92"/>
      <c r="E960" s="92"/>
      <c r="F960" s="92"/>
      <c r="G960" s="93"/>
      <c r="H960" s="93"/>
      <c r="I960" s="93"/>
      <c r="J960" s="94"/>
      <c r="K960" s="98"/>
      <c r="L960" s="82"/>
      <c r="M960" s="82"/>
      <c r="N960" s="82"/>
      <c r="O960" s="82"/>
      <c r="P960" s="82"/>
      <c r="Q960" s="82"/>
      <c r="R960" s="82"/>
      <c r="S960" s="82"/>
      <c r="T960" s="82"/>
      <c r="U960" s="82"/>
      <c r="V960" s="82"/>
      <c r="W960" s="82"/>
      <c r="X960" s="82"/>
      <c r="Y960" s="82"/>
      <c r="Z960" s="82"/>
      <c r="AA960" s="82"/>
      <c r="AB960" s="82"/>
      <c r="AC960" s="82"/>
      <c r="AD960" s="82"/>
      <c r="AE960" s="82"/>
      <c r="AF960" s="82"/>
      <c r="AG960" s="82"/>
      <c r="AH960" s="82"/>
      <c r="AI960" s="82"/>
      <c r="AJ960" s="82"/>
      <c r="AK960" s="82"/>
      <c r="AL960" s="82"/>
      <c r="AM960" s="82"/>
      <c r="AN960" s="82"/>
      <c r="AO960" s="82"/>
      <c r="AP960" s="82"/>
      <c r="AQ960" s="82"/>
      <c r="AR960" s="82"/>
      <c r="AS960" s="82"/>
      <c r="AT960" s="82"/>
      <c r="AU960" s="82"/>
      <c r="AV960" s="82"/>
      <c r="AW960" s="82"/>
      <c r="AX960" s="82"/>
      <c r="AY960" s="82"/>
    </row>
    <row r="961" spans="1:51" ht="13.2">
      <c r="A961" s="92"/>
      <c r="B961" s="92"/>
      <c r="C961" s="92"/>
      <c r="D961" s="92"/>
      <c r="E961" s="92"/>
      <c r="F961" s="92"/>
      <c r="G961" s="93"/>
      <c r="H961" s="93"/>
      <c r="I961" s="93"/>
      <c r="J961" s="94"/>
      <c r="K961" s="98"/>
      <c r="L961" s="82"/>
      <c r="M961" s="82"/>
      <c r="N961" s="82"/>
      <c r="O961" s="82"/>
      <c r="P961" s="82"/>
      <c r="Q961" s="82"/>
      <c r="R961" s="82"/>
      <c r="S961" s="82"/>
      <c r="T961" s="82"/>
      <c r="U961" s="82"/>
      <c r="V961" s="82"/>
      <c r="W961" s="82"/>
      <c r="X961" s="82"/>
      <c r="Y961" s="82"/>
      <c r="Z961" s="82"/>
      <c r="AA961" s="82"/>
      <c r="AB961" s="82"/>
      <c r="AC961" s="82"/>
      <c r="AD961" s="82"/>
      <c r="AE961" s="82"/>
      <c r="AF961" s="82"/>
      <c r="AG961" s="82"/>
      <c r="AH961" s="82"/>
      <c r="AI961" s="82"/>
      <c r="AJ961" s="82"/>
      <c r="AK961" s="82"/>
      <c r="AL961" s="82"/>
      <c r="AM961" s="82"/>
      <c r="AN961" s="82"/>
      <c r="AO961" s="82"/>
      <c r="AP961" s="82"/>
      <c r="AQ961" s="82"/>
      <c r="AR961" s="82"/>
      <c r="AS961" s="82"/>
      <c r="AT961" s="82"/>
      <c r="AU961" s="82"/>
      <c r="AV961" s="82"/>
      <c r="AW961" s="82"/>
      <c r="AX961" s="82"/>
      <c r="AY961" s="82"/>
    </row>
    <row r="962" spans="1:51" ht="13.2">
      <c r="A962" s="92"/>
      <c r="B962" s="92"/>
      <c r="C962" s="92"/>
      <c r="D962" s="92"/>
      <c r="E962" s="92"/>
      <c r="F962" s="92"/>
      <c r="G962" s="93"/>
      <c r="H962" s="93"/>
      <c r="I962" s="93"/>
      <c r="J962" s="94"/>
      <c r="K962" s="98"/>
      <c r="L962" s="82"/>
      <c r="M962" s="82"/>
      <c r="N962" s="82"/>
      <c r="O962" s="82"/>
      <c r="P962" s="82"/>
      <c r="Q962" s="82"/>
      <c r="R962" s="82"/>
      <c r="S962" s="82"/>
      <c r="T962" s="82"/>
      <c r="U962" s="82"/>
      <c r="V962" s="82"/>
      <c r="W962" s="82"/>
      <c r="X962" s="82"/>
      <c r="Y962" s="82"/>
      <c r="Z962" s="82"/>
      <c r="AA962" s="82"/>
      <c r="AB962" s="82"/>
      <c r="AC962" s="82"/>
      <c r="AD962" s="82"/>
      <c r="AE962" s="82"/>
      <c r="AF962" s="82"/>
      <c r="AG962" s="82"/>
      <c r="AH962" s="82"/>
      <c r="AI962" s="82"/>
      <c r="AJ962" s="82"/>
      <c r="AK962" s="82"/>
      <c r="AL962" s="82"/>
      <c r="AM962" s="82"/>
      <c r="AN962" s="82"/>
      <c r="AO962" s="82"/>
      <c r="AP962" s="82"/>
      <c r="AQ962" s="82"/>
      <c r="AR962" s="82"/>
      <c r="AS962" s="82"/>
      <c r="AT962" s="82"/>
      <c r="AU962" s="82"/>
      <c r="AV962" s="82"/>
      <c r="AW962" s="82"/>
      <c r="AX962" s="82"/>
      <c r="AY962" s="82"/>
    </row>
    <row r="963" spans="1:51" ht="13.2">
      <c r="A963" s="92"/>
      <c r="B963" s="92"/>
      <c r="C963" s="92"/>
      <c r="D963" s="92"/>
      <c r="E963" s="92"/>
      <c r="F963" s="92"/>
      <c r="G963" s="93"/>
      <c r="H963" s="93"/>
      <c r="I963" s="93"/>
      <c r="J963" s="94"/>
      <c r="K963" s="98"/>
      <c r="L963" s="82"/>
      <c r="M963" s="82"/>
      <c r="N963" s="82"/>
      <c r="O963" s="82"/>
      <c r="P963" s="82"/>
      <c r="Q963" s="82"/>
      <c r="R963" s="82"/>
      <c r="S963" s="82"/>
      <c r="T963" s="82"/>
      <c r="U963" s="82"/>
      <c r="V963" s="82"/>
      <c r="W963" s="82"/>
      <c r="X963" s="82"/>
      <c r="Y963" s="82"/>
      <c r="Z963" s="82"/>
      <c r="AA963" s="82"/>
      <c r="AB963" s="82"/>
      <c r="AC963" s="82"/>
      <c r="AD963" s="82"/>
      <c r="AE963" s="82"/>
      <c r="AF963" s="82"/>
      <c r="AG963" s="82"/>
      <c r="AH963" s="82"/>
      <c r="AI963" s="82"/>
      <c r="AJ963" s="82"/>
      <c r="AK963" s="82"/>
      <c r="AL963" s="82"/>
      <c r="AM963" s="82"/>
      <c r="AN963" s="82"/>
      <c r="AO963" s="82"/>
      <c r="AP963" s="82"/>
      <c r="AQ963" s="82"/>
      <c r="AR963" s="82"/>
      <c r="AS963" s="82"/>
      <c r="AT963" s="82"/>
      <c r="AU963" s="82"/>
      <c r="AV963" s="82"/>
      <c r="AW963" s="82"/>
      <c r="AX963" s="82"/>
      <c r="AY963" s="82"/>
    </row>
    <row r="964" spans="1:51" ht="13.2">
      <c r="A964" s="92"/>
      <c r="B964" s="92"/>
      <c r="C964" s="92"/>
      <c r="D964" s="92"/>
      <c r="E964" s="92"/>
      <c r="F964" s="92"/>
      <c r="G964" s="93"/>
      <c r="H964" s="93"/>
      <c r="I964" s="93"/>
      <c r="J964" s="94"/>
      <c r="K964" s="98"/>
      <c r="L964" s="82"/>
      <c r="M964" s="82"/>
      <c r="N964" s="82"/>
      <c r="O964" s="82"/>
      <c r="P964" s="82"/>
      <c r="Q964" s="82"/>
      <c r="R964" s="82"/>
      <c r="S964" s="82"/>
      <c r="T964" s="82"/>
      <c r="U964" s="82"/>
      <c r="V964" s="82"/>
      <c r="W964" s="82"/>
      <c r="X964" s="82"/>
      <c r="Y964" s="82"/>
      <c r="Z964" s="82"/>
      <c r="AA964" s="82"/>
      <c r="AB964" s="82"/>
      <c r="AC964" s="82"/>
      <c r="AD964" s="82"/>
      <c r="AE964" s="82"/>
      <c r="AF964" s="82"/>
      <c r="AG964" s="82"/>
      <c r="AH964" s="82"/>
      <c r="AI964" s="82"/>
      <c r="AJ964" s="82"/>
      <c r="AK964" s="82"/>
      <c r="AL964" s="82"/>
      <c r="AM964" s="82"/>
      <c r="AN964" s="82"/>
      <c r="AO964" s="82"/>
      <c r="AP964" s="82"/>
      <c r="AQ964" s="82"/>
      <c r="AR964" s="82"/>
      <c r="AS964" s="82"/>
      <c r="AT964" s="82"/>
      <c r="AU964" s="82"/>
      <c r="AV964" s="82"/>
      <c r="AW964" s="82"/>
      <c r="AX964" s="82"/>
      <c r="AY964" s="82"/>
    </row>
    <row r="965" spans="1:51" ht="13.2">
      <c r="A965" s="92"/>
      <c r="B965" s="92"/>
      <c r="C965" s="92"/>
      <c r="D965" s="92"/>
      <c r="E965" s="92"/>
      <c r="F965" s="92"/>
      <c r="G965" s="93"/>
      <c r="H965" s="93"/>
      <c r="I965" s="93"/>
      <c r="J965" s="94"/>
      <c r="K965" s="98"/>
      <c r="L965" s="82"/>
      <c r="M965" s="82"/>
      <c r="N965" s="82"/>
      <c r="O965" s="82"/>
      <c r="P965" s="82"/>
      <c r="Q965" s="82"/>
      <c r="R965" s="82"/>
      <c r="S965" s="82"/>
      <c r="T965" s="82"/>
      <c r="U965" s="82"/>
      <c r="V965" s="82"/>
      <c r="W965" s="82"/>
      <c r="X965" s="82"/>
      <c r="Y965" s="82"/>
      <c r="Z965" s="82"/>
      <c r="AA965" s="82"/>
      <c r="AB965" s="82"/>
      <c r="AC965" s="82"/>
      <c r="AD965" s="82"/>
      <c r="AE965" s="82"/>
      <c r="AF965" s="82"/>
      <c r="AG965" s="82"/>
      <c r="AH965" s="82"/>
      <c r="AI965" s="82"/>
      <c r="AJ965" s="82"/>
      <c r="AK965" s="82"/>
      <c r="AL965" s="82"/>
      <c r="AM965" s="82"/>
      <c r="AN965" s="82"/>
      <c r="AO965" s="82"/>
      <c r="AP965" s="82"/>
      <c r="AQ965" s="82"/>
      <c r="AR965" s="82"/>
      <c r="AS965" s="82"/>
      <c r="AT965" s="82"/>
      <c r="AU965" s="82"/>
      <c r="AV965" s="82"/>
      <c r="AW965" s="82"/>
      <c r="AX965" s="82"/>
      <c r="AY965" s="82"/>
    </row>
    <row r="966" spans="1:51" ht="13.2">
      <c r="A966" s="92"/>
      <c r="B966" s="92"/>
      <c r="C966" s="92"/>
      <c r="D966" s="92"/>
      <c r="E966" s="92"/>
      <c r="F966" s="92"/>
      <c r="G966" s="93"/>
      <c r="H966" s="93"/>
      <c r="I966" s="93"/>
      <c r="J966" s="94"/>
      <c r="K966" s="98"/>
      <c r="L966" s="82"/>
      <c r="M966" s="82"/>
      <c r="N966" s="82"/>
      <c r="O966" s="82"/>
      <c r="P966" s="82"/>
      <c r="Q966" s="82"/>
      <c r="R966" s="82"/>
      <c r="S966" s="82"/>
      <c r="T966" s="82"/>
      <c r="U966" s="82"/>
      <c r="V966" s="82"/>
      <c r="W966" s="82"/>
      <c r="X966" s="82"/>
      <c r="Y966" s="82"/>
      <c r="Z966" s="82"/>
      <c r="AA966" s="82"/>
      <c r="AB966" s="82"/>
      <c r="AC966" s="82"/>
      <c r="AD966" s="82"/>
      <c r="AE966" s="82"/>
      <c r="AF966" s="82"/>
      <c r="AG966" s="82"/>
      <c r="AH966" s="82"/>
      <c r="AI966" s="82"/>
      <c r="AJ966" s="82"/>
      <c r="AK966" s="82"/>
      <c r="AL966" s="82"/>
      <c r="AM966" s="82"/>
      <c r="AN966" s="82"/>
      <c r="AO966" s="82"/>
      <c r="AP966" s="82"/>
      <c r="AQ966" s="82"/>
      <c r="AR966" s="82"/>
      <c r="AS966" s="82"/>
      <c r="AT966" s="82"/>
      <c r="AU966" s="82"/>
      <c r="AV966" s="82"/>
      <c r="AW966" s="82"/>
      <c r="AX966" s="82"/>
      <c r="AY966" s="82"/>
    </row>
    <row r="967" spans="1:51" ht="13.2">
      <c r="A967" s="92"/>
      <c r="B967" s="92"/>
      <c r="C967" s="92"/>
      <c r="D967" s="92"/>
      <c r="E967" s="92"/>
      <c r="F967" s="92"/>
      <c r="G967" s="93"/>
      <c r="H967" s="93"/>
      <c r="I967" s="93"/>
      <c r="J967" s="94"/>
      <c r="K967" s="98"/>
      <c r="L967" s="82"/>
      <c r="M967" s="82"/>
      <c r="N967" s="82"/>
      <c r="O967" s="82"/>
      <c r="P967" s="82"/>
      <c r="Q967" s="82"/>
      <c r="R967" s="82"/>
      <c r="S967" s="82"/>
      <c r="T967" s="82"/>
      <c r="U967" s="82"/>
      <c r="V967" s="82"/>
      <c r="W967" s="82"/>
      <c r="X967" s="82"/>
      <c r="Y967" s="82"/>
      <c r="Z967" s="82"/>
      <c r="AA967" s="82"/>
      <c r="AB967" s="82"/>
      <c r="AC967" s="82"/>
      <c r="AD967" s="82"/>
      <c r="AE967" s="82"/>
      <c r="AF967" s="82"/>
      <c r="AG967" s="82"/>
      <c r="AH967" s="82"/>
      <c r="AI967" s="82"/>
      <c r="AJ967" s="82"/>
      <c r="AK967" s="82"/>
      <c r="AL967" s="82"/>
      <c r="AM967" s="82"/>
      <c r="AN967" s="82"/>
      <c r="AO967" s="82"/>
      <c r="AP967" s="82"/>
      <c r="AQ967" s="82"/>
      <c r="AR967" s="82"/>
      <c r="AS967" s="82"/>
      <c r="AT967" s="82"/>
      <c r="AU967" s="82"/>
      <c r="AV967" s="82"/>
      <c r="AW967" s="82"/>
      <c r="AX967" s="82"/>
      <c r="AY967" s="82"/>
    </row>
    <row r="968" spans="1:51" ht="13.2">
      <c r="A968" s="92"/>
      <c r="B968" s="92"/>
      <c r="C968" s="92"/>
      <c r="D968" s="92"/>
      <c r="E968" s="92"/>
      <c r="F968" s="92"/>
      <c r="G968" s="93"/>
      <c r="H968" s="93"/>
      <c r="I968" s="93"/>
      <c r="J968" s="94"/>
      <c r="K968" s="98"/>
      <c r="L968" s="82"/>
      <c r="M968" s="82"/>
      <c r="N968" s="82"/>
      <c r="O968" s="82"/>
      <c r="P968" s="82"/>
      <c r="Q968" s="82"/>
      <c r="R968" s="82"/>
      <c r="S968" s="82"/>
      <c r="T968" s="82"/>
      <c r="U968" s="82"/>
      <c r="V968" s="82"/>
      <c r="W968" s="82"/>
      <c r="X968" s="82"/>
      <c r="Y968" s="82"/>
      <c r="Z968" s="82"/>
      <c r="AA968" s="82"/>
      <c r="AB968" s="82"/>
      <c r="AC968" s="82"/>
      <c r="AD968" s="82"/>
      <c r="AE968" s="82"/>
      <c r="AF968" s="82"/>
      <c r="AG968" s="82"/>
      <c r="AH968" s="82"/>
      <c r="AI968" s="82"/>
      <c r="AJ968" s="82"/>
      <c r="AK968" s="82"/>
      <c r="AL968" s="82"/>
      <c r="AM968" s="82"/>
      <c r="AN968" s="82"/>
      <c r="AO968" s="82"/>
      <c r="AP968" s="82"/>
      <c r="AQ968" s="82"/>
      <c r="AR968" s="82"/>
      <c r="AS968" s="82"/>
      <c r="AT968" s="82"/>
      <c r="AU968" s="82"/>
      <c r="AV968" s="82"/>
      <c r="AW968" s="82"/>
      <c r="AX968" s="82"/>
      <c r="AY968" s="82"/>
    </row>
    <row r="969" spans="1:51" ht="13.2">
      <c r="A969" s="92"/>
      <c r="B969" s="92"/>
      <c r="C969" s="92"/>
      <c r="D969" s="92"/>
      <c r="E969" s="92"/>
      <c r="F969" s="92"/>
      <c r="G969" s="93"/>
      <c r="H969" s="93"/>
      <c r="I969" s="93"/>
      <c r="J969" s="94"/>
      <c r="K969" s="98"/>
      <c r="L969" s="82"/>
      <c r="M969" s="82"/>
      <c r="N969" s="82"/>
      <c r="O969" s="82"/>
      <c r="P969" s="82"/>
      <c r="Q969" s="82"/>
      <c r="R969" s="82"/>
      <c r="S969" s="82"/>
      <c r="T969" s="82"/>
      <c r="U969" s="82"/>
      <c r="V969" s="82"/>
      <c r="W969" s="82"/>
      <c r="X969" s="82"/>
      <c r="Y969" s="82"/>
      <c r="Z969" s="82"/>
      <c r="AA969" s="82"/>
      <c r="AB969" s="82"/>
      <c r="AC969" s="82"/>
      <c r="AD969" s="82"/>
      <c r="AE969" s="82"/>
      <c r="AF969" s="82"/>
      <c r="AG969" s="82"/>
      <c r="AH969" s="82"/>
      <c r="AI969" s="82"/>
      <c r="AJ969" s="82"/>
      <c r="AK969" s="82"/>
      <c r="AL969" s="82"/>
      <c r="AM969" s="82"/>
      <c r="AN969" s="82"/>
      <c r="AO969" s="82"/>
      <c r="AP969" s="82"/>
      <c r="AQ969" s="82"/>
      <c r="AR969" s="82"/>
      <c r="AS969" s="82"/>
      <c r="AT969" s="82"/>
      <c r="AU969" s="82"/>
      <c r="AV969" s="82"/>
      <c r="AW969" s="82"/>
      <c r="AX969" s="82"/>
      <c r="AY969" s="82"/>
    </row>
    <row r="970" spans="1:51" ht="13.2">
      <c r="A970" s="92"/>
      <c r="B970" s="92"/>
      <c r="C970" s="92"/>
      <c r="D970" s="92"/>
      <c r="E970" s="92"/>
      <c r="F970" s="92"/>
      <c r="G970" s="93"/>
      <c r="H970" s="93"/>
      <c r="I970" s="93"/>
      <c r="J970" s="94"/>
      <c r="K970" s="98"/>
      <c r="L970" s="82"/>
      <c r="M970" s="82"/>
      <c r="N970" s="82"/>
      <c r="O970" s="82"/>
      <c r="P970" s="82"/>
      <c r="Q970" s="82"/>
      <c r="R970" s="82"/>
      <c r="S970" s="82"/>
      <c r="T970" s="82"/>
      <c r="U970" s="82"/>
      <c r="V970" s="82"/>
      <c r="W970" s="82"/>
      <c r="X970" s="82"/>
      <c r="Y970" s="82"/>
      <c r="Z970" s="82"/>
      <c r="AA970" s="82"/>
      <c r="AB970" s="82"/>
      <c r="AC970" s="82"/>
      <c r="AD970" s="82"/>
      <c r="AE970" s="82"/>
      <c r="AF970" s="82"/>
      <c r="AG970" s="82"/>
      <c r="AH970" s="82"/>
      <c r="AI970" s="82"/>
      <c r="AJ970" s="82"/>
      <c r="AK970" s="82"/>
      <c r="AL970" s="82"/>
      <c r="AM970" s="82"/>
      <c r="AN970" s="82"/>
      <c r="AO970" s="82"/>
      <c r="AP970" s="82"/>
      <c r="AQ970" s="82"/>
      <c r="AR970" s="82"/>
      <c r="AS970" s="82"/>
      <c r="AT970" s="82"/>
      <c r="AU970" s="82"/>
      <c r="AV970" s="82"/>
      <c r="AW970" s="82"/>
      <c r="AX970" s="82"/>
      <c r="AY970" s="82"/>
    </row>
    <row r="971" spans="1:51" ht="13.2">
      <c r="A971" s="92"/>
      <c r="B971" s="92"/>
      <c r="C971" s="92"/>
      <c r="D971" s="92"/>
      <c r="E971" s="92"/>
      <c r="F971" s="92"/>
      <c r="G971" s="93"/>
      <c r="H971" s="93"/>
      <c r="I971" s="93"/>
      <c r="J971" s="94"/>
      <c r="K971" s="98"/>
      <c r="L971" s="82"/>
      <c r="M971" s="82"/>
      <c r="N971" s="82"/>
      <c r="O971" s="82"/>
      <c r="P971" s="82"/>
      <c r="Q971" s="82"/>
      <c r="R971" s="82"/>
      <c r="S971" s="82"/>
      <c r="T971" s="82"/>
      <c r="U971" s="82"/>
      <c r="V971" s="82"/>
      <c r="W971" s="82"/>
      <c r="X971" s="82"/>
      <c r="Y971" s="82"/>
      <c r="Z971" s="82"/>
      <c r="AA971" s="82"/>
      <c r="AB971" s="82"/>
      <c r="AC971" s="82"/>
      <c r="AD971" s="82"/>
      <c r="AE971" s="82"/>
      <c r="AF971" s="82"/>
      <c r="AG971" s="82"/>
      <c r="AH971" s="82"/>
      <c r="AI971" s="82"/>
      <c r="AJ971" s="82"/>
      <c r="AK971" s="82"/>
      <c r="AL971" s="82"/>
      <c r="AM971" s="82"/>
      <c r="AN971" s="82"/>
      <c r="AO971" s="82"/>
      <c r="AP971" s="82"/>
      <c r="AQ971" s="82"/>
      <c r="AR971" s="82"/>
      <c r="AS971" s="82"/>
      <c r="AT971" s="82"/>
      <c r="AU971" s="82"/>
      <c r="AV971" s="82"/>
      <c r="AW971" s="82"/>
      <c r="AX971" s="82"/>
      <c r="AY971" s="82"/>
    </row>
    <row r="972" spans="1:51" ht="13.2">
      <c r="A972" s="92"/>
      <c r="B972" s="92"/>
      <c r="C972" s="92"/>
      <c r="D972" s="92"/>
      <c r="E972" s="92"/>
      <c r="F972" s="92"/>
      <c r="G972" s="93"/>
      <c r="H972" s="93"/>
      <c r="I972" s="93"/>
      <c r="J972" s="94"/>
      <c r="K972" s="98"/>
      <c r="L972" s="82"/>
      <c r="M972" s="82"/>
      <c r="N972" s="82"/>
      <c r="O972" s="82"/>
      <c r="P972" s="82"/>
      <c r="Q972" s="82"/>
      <c r="R972" s="82"/>
      <c r="S972" s="82"/>
      <c r="T972" s="82"/>
      <c r="U972" s="82"/>
      <c r="V972" s="82"/>
      <c r="W972" s="82"/>
      <c r="X972" s="82"/>
      <c r="Y972" s="82"/>
      <c r="Z972" s="82"/>
      <c r="AA972" s="82"/>
      <c r="AB972" s="82"/>
      <c r="AC972" s="82"/>
      <c r="AD972" s="82"/>
      <c r="AE972" s="82"/>
      <c r="AF972" s="82"/>
      <c r="AG972" s="82"/>
      <c r="AH972" s="82"/>
      <c r="AI972" s="82"/>
      <c r="AJ972" s="82"/>
      <c r="AK972" s="82"/>
      <c r="AL972" s="82"/>
      <c r="AM972" s="82"/>
      <c r="AN972" s="82"/>
      <c r="AO972" s="82"/>
      <c r="AP972" s="82"/>
      <c r="AQ972" s="82"/>
      <c r="AR972" s="82"/>
      <c r="AS972" s="82"/>
      <c r="AT972" s="82"/>
      <c r="AU972" s="82"/>
      <c r="AV972" s="82"/>
      <c r="AW972" s="82"/>
      <c r="AX972" s="82"/>
      <c r="AY972" s="82"/>
    </row>
    <row r="973" spans="1:51" ht="13.2">
      <c r="A973" s="92"/>
      <c r="B973" s="92"/>
      <c r="C973" s="92"/>
      <c r="D973" s="92"/>
      <c r="E973" s="92"/>
      <c r="F973" s="92"/>
      <c r="G973" s="93"/>
      <c r="H973" s="93"/>
      <c r="I973" s="93"/>
      <c r="J973" s="94"/>
      <c r="K973" s="98"/>
      <c r="L973" s="82"/>
      <c r="M973" s="82"/>
      <c r="N973" s="82"/>
      <c r="O973" s="82"/>
      <c r="P973" s="82"/>
      <c r="Q973" s="82"/>
      <c r="R973" s="82"/>
      <c r="S973" s="82"/>
      <c r="T973" s="82"/>
      <c r="U973" s="82"/>
      <c r="V973" s="82"/>
      <c r="W973" s="82"/>
      <c r="X973" s="82"/>
      <c r="Y973" s="82"/>
      <c r="Z973" s="82"/>
      <c r="AA973" s="82"/>
      <c r="AB973" s="82"/>
      <c r="AC973" s="82"/>
      <c r="AD973" s="82"/>
      <c r="AE973" s="82"/>
      <c r="AF973" s="82"/>
      <c r="AG973" s="82"/>
      <c r="AH973" s="82"/>
      <c r="AI973" s="82"/>
      <c r="AJ973" s="82"/>
      <c r="AK973" s="82"/>
      <c r="AL973" s="82"/>
      <c r="AM973" s="82"/>
      <c r="AN973" s="82"/>
      <c r="AO973" s="82"/>
      <c r="AP973" s="82"/>
      <c r="AQ973" s="82"/>
      <c r="AR973" s="82"/>
      <c r="AS973" s="82"/>
      <c r="AT973" s="82"/>
      <c r="AU973" s="82"/>
      <c r="AV973" s="82"/>
      <c r="AW973" s="82"/>
      <c r="AX973" s="82"/>
      <c r="AY973" s="82"/>
    </row>
    <row r="974" spans="1:51" ht="13.2">
      <c r="A974" s="92"/>
      <c r="B974" s="92"/>
      <c r="C974" s="92"/>
      <c r="D974" s="92"/>
      <c r="E974" s="92"/>
      <c r="F974" s="92"/>
      <c r="G974" s="93"/>
      <c r="H974" s="93"/>
      <c r="I974" s="93"/>
      <c r="J974" s="94"/>
      <c r="K974" s="98"/>
      <c r="L974" s="82"/>
      <c r="M974" s="82"/>
      <c r="N974" s="82"/>
      <c r="O974" s="82"/>
      <c r="P974" s="82"/>
      <c r="Q974" s="82"/>
      <c r="R974" s="82"/>
      <c r="S974" s="82"/>
      <c r="T974" s="82"/>
      <c r="U974" s="82"/>
      <c r="V974" s="82"/>
      <c r="W974" s="82"/>
      <c r="X974" s="82"/>
      <c r="Y974" s="82"/>
      <c r="Z974" s="82"/>
      <c r="AA974" s="82"/>
      <c r="AB974" s="82"/>
      <c r="AC974" s="82"/>
      <c r="AD974" s="82"/>
      <c r="AE974" s="82"/>
      <c r="AF974" s="82"/>
      <c r="AG974" s="82"/>
      <c r="AH974" s="82"/>
      <c r="AI974" s="82"/>
      <c r="AJ974" s="82"/>
      <c r="AK974" s="82"/>
      <c r="AL974" s="82"/>
      <c r="AM974" s="82"/>
      <c r="AN974" s="82"/>
      <c r="AO974" s="82"/>
      <c r="AP974" s="82"/>
      <c r="AQ974" s="82"/>
      <c r="AR974" s="82"/>
      <c r="AS974" s="82"/>
      <c r="AT974" s="82"/>
      <c r="AU974" s="82"/>
      <c r="AV974" s="82"/>
      <c r="AW974" s="82"/>
      <c r="AX974" s="82"/>
      <c r="AY974" s="82"/>
    </row>
    <row r="975" spans="1:51" ht="13.2">
      <c r="A975" s="92"/>
      <c r="B975" s="92"/>
      <c r="C975" s="92"/>
      <c r="D975" s="92"/>
      <c r="E975" s="92"/>
      <c r="F975" s="92"/>
      <c r="G975" s="93"/>
      <c r="H975" s="93"/>
      <c r="I975" s="93"/>
      <c r="J975" s="94"/>
      <c r="K975" s="98"/>
      <c r="L975" s="82"/>
      <c r="M975" s="82"/>
      <c r="N975" s="82"/>
      <c r="O975" s="82"/>
      <c r="P975" s="82"/>
      <c r="Q975" s="82"/>
      <c r="R975" s="82"/>
      <c r="S975" s="82"/>
      <c r="T975" s="82"/>
      <c r="U975" s="82"/>
      <c r="V975" s="82"/>
      <c r="W975" s="82"/>
      <c r="X975" s="82"/>
      <c r="Y975" s="82"/>
      <c r="Z975" s="82"/>
      <c r="AA975" s="82"/>
      <c r="AB975" s="82"/>
      <c r="AC975" s="82"/>
      <c r="AD975" s="82"/>
      <c r="AE975" s="82"/>
      <c r="AF975" s="82"/>
      <c r="AG975" s="82"/>
      <c r="AH975" s="82"/>
      <c r="AI975" s="82"/>
      <c r="AJ975" s="82"/>
      <c r="AK975" s="82"/>
      <c r="AL975" s="82"/>
      <c r="AM975" s="82"/>
      <c r="AN975" s="82"/>
      <c r="AO975" s="82"/>
      <c r="AP975" s="82"/>
      <c r="AQ975" s="82"/>
      <c r="AR975" s="82"/>
      <c r="AS975" s="82"/>
      <c r="AT975" s="82"/>
      <c r="AU975" s="82"/>
      <c r="AV975" s="82"/>
      <c r="AW975" s="82"/>
      <c r="AX975" s="82"/>
      <c r="AY975" s="82"/>
    </row>
    <row r="976" spans="1:51" ht="13.2">
      <c r="A976" s="92"/>
      <c r="B976" s="92"/>
      <c r="C976" s="92"/>
      <c r="D976" s="92"/>
      <c r="E976" s="92"/>
      <c r="F976" s="92"/>
      <c r="G976" s="93"/>
      <c r="H976" s="93"/>
      <c r="I976" s="93"/>
      <c r="J976" s="94"/>
      <c r="K976" s="98"/>
      <c r="L976" s="82"/>
      <c r="M976" s="82"/>
      <c r="N976" s="82"/>
      <c r="O976" s="82"/>
      <c r="P976" s="82"/>
      <c r="Q976" s="82"/>
      <c r="R976" s="82"/>
      <c r="S976" s="82"/>
      <c r="T976" s="82"/>
      <c r="U976" s="82"/>
      <c r="V976" s="82"/>
      <c r="W976" s="82"/>
      <c r="X976" s="82"/>
      <c r="Y976" s="82"/>
      <c r="Z976" s="82"/>
      <c r="AA976" s="82"/>
      <c r="AB976" s="82"/>
      <c r="AC976" s="82"/>
      <c r="AD976" s="82"/>
      <c r="AE976" s="82"/>
      <c r="AF976" s="82"/>
      <c r="AG976" s="82"/>
      <c r="AH976" s="82"/>
      <c r="AI976" s="82"/>
      <c r="AJ976" s="82"/>
      <c r="AK976" s="82"/>
      <c r="AL976" s="82"/>
      <c r="AM976" s="82"/>
      <c r="AN976" s="82"/>
      <c r="AO976" s="82"/>
      <c r="AP976" s="82"/>
      <c r="AQ976" s="82"/>
      <c r="AR976" s="82"/>
      <c r="AS976" s="82"/>
      <c r="AT976" s="82"/>
      <c r="AU976" s="82"/>
      <c r="AV976" s="82"/>
      <c r="AW976" s="82"/>
      <c r="AX976" s="82"/>
      <c r="AY976" s="82"/>
    </row>
    <row r="977" spans="1:51" ht="13.2">
      <c r="A977" s="92"/>
      <c r="B977" s="92"/>
      <c r="C977" s="92"/>
      <c r="D977" s="92"/>
      <c r="E977" s="92"/>
      <c r="F977" s="92"/>
      <c r="G977" s="93"/>
      <c r="H977" s="93"/>
      <c r="I977" s="93"/>
      <c r="J977" s="94"/>
      <c r="K977" s="98"/>
      <c r="L977" s="82"/>
      <c r="M977" s="82"/>
      <c r="N977" s="82"/>
      <c r="O977" s="82"/>
      <c r="P977" s="82"/>
      <c r="Q977" s="82"/>
      <c r="R977" s="82"/>
      <c r="S977" s="82"/>
      <c r="T977" s="82"/>
      <c r="U977" s="82"/>
      <c r="V977" s="82"/>
      <c r="W977" s="82"/>
      <c r="X977" s="82"/>
      <c r="Y977" s="82"/>
      <c r="Z977" s="82"/>
      <c r="AA977" s="82"/>
      <c r="AB977" s="82"/>
      <c r="AC977" s="82"/>
      <c r="AD977" s="82"/>
      <c r="AE977" s="82"/>
      <c r="AF977" s="82"/>
      <c r="AG977" s="82"/>
      <c r="AH977" s="82"/>
      <c r="AI977" s="82"/>
      <c r="AJ977" s="82"/>
      <c r="AK977" s="82"/>
      <c r="AL977" s="82"/>
      <c r="AM977" s="82"/>
      <c r="AN977" s="82"/>
      <c r="AO977" s="82"/>
      <c r="AP977" s="82"/>
      <c r="AQ977" s="82"/>
      <c r="AR977" s="82"/>
      <c r="AS977" s="82"/>
      <c r="AT977" s="82"/>
      <c r="AU977" s="82"/>
      <c r="AV977" s="82"/>
      <c r="AW977" s="82"/>
      <c r="AX977" s="82"/>
      <c r="AY977" s="82"/>
    </row>
    <row r="978" spans="1:51" ht="13.2">
      <c r="A978" s="92"/>
      <c r="B978" s="92"/>
      <c r="C978" s="92"/>
      <c r="D978" s="92"/>
      <c r="E978" s="92"/>
      <c r="F978" s="92"/>
      <c r="G978" s="93"/>
      <c r="H978" s="93"/>
      <c r="I978" s="93"/>
      <c r="J978" s="94"/>
      <c r="K978" s="98"/>
      <c r="L978" s="82"/>
      <c r="M978" s="82"/>
      <c r="N978" s="82"/>
      <c r="O978" s="82"/>
      <c r="P978" s="82"/>
      <c r="Q978" s="82"/>
      <c r="R978" s="82"/>
      <c r="S978" s="82"/>
      <c r="T978" s="82"/>
      <c r="U978" s="82"/>
      <c r="V978" s="82"/>
      <c r="W978" s="82"/>
      <c r="X978" s="82"/>
      <c r="Y978" s="82"/>
      <c r="Z978" s="82"/>
      <c r="AA978" s="82"/>
      <c r="AB978" s="82"/>
      <c r="AC978" s="82"/>
      <c r="AD978" s="82"/>
      <c r="AE978" s="82"/>
      <c r="AF978" s="82"/>
      <c r="AG978" s="82"/>
      <c r="AH978" s="82"/>
      <c r="AI978" s="82"/>
      <c r="AJ978" s="82"/>
      <c r="AK978" s="82"/>
      <c r="AL978" s="82"/>
      <c r="AM978" s="82"/>
      <c r="AN978" s="82"/>
      <c r="AO978" s="82"/>
      <c r="AP978" s="82"/>
      <c r="AQ978" s="82"/>
      <c r="AR978" s="82"/>
      <c r="AS978" s="82"/>
      <c r="AT978" s="82"/>
      <c r="AU978" s="82"/>
      <c r="AV978" s="82"/>
      <c r="AW978" s="82"/>
      <c r="AX978" s="82"/>
      <c r="AY978" s="82"/>
    </row>
    <row r="979" spans="1:51" ht="13.2">
      <c r="A979" s="92"/>
      <c r="B979" s="92"/>
      <c r="C979" s="92"/>
      <c r="D979" s="92"/>
      <c r="E979" s="92"/>
      <c r="F979" s="92"/>
      <c r="G979" s="93"/>
      <c r="H979" s="93"/>
      <c r="I979" s="93"/>
      <c r="J979" s="94"/>
      <c r="K979" s="98"/>
      <c r="L979" s="82"/>
      <c r="M979" s="82"/>
      <c r="N979" s="82"/>
      <c r="O979" s="82"/>
      <c r="P979" s="82"/>
      <c r="Q979" s="82"/>
      <c r="R979" s="82"/>
      <c r="S979" s="82"/>
      <c r="T979" s="82"/>
      <c r="U979" s="82"/>
      <c r="V979" s="82"/>
      <c r="W979" s="82"/>
      <c r="X979" s="82"/>
      <c r="Y979" s="82"/>
      <c r="Z979" s="82"/>
      <c r="AA979" s="82"/>
      <c r="AB979" s="82"/>
      <c r="AC979" s="82"/>
      <c r="AD979" s="82"/>
      <c r="AE979" s="82"/>
      <c r="AF979" s="82"/>
      <c r="AG979" s="82"/>
      <c r="AH979" s="82"/>
      <c r="AI979" s="82"/>
      <c r="AJ979" s="82"/>
      <c r="AK979" s="82"/>
      <c r="AL979" s="82"/>
      <c r="AM979" s="82"/>
      <c r="AN979" s="82"/>
      <c r="AO979" s="82"/>
      <c r="AP979" s="82"/>
      <c r="AQ979" s="82"/>
      <c r="AR979" s="82"/>
      <c r="AS979" s="82"/>
      <c r="AT979" s="82"/>
      <c r="AU979" s="82"/>
      <c r="AV979" s="82"/>
      <c r="AW979" s="82"/>
      <c r="AX979" s="82"/>
      <c r="AY979" s="82"/>
    </row>
    <row r="980" spans="1:51" ht="13.2">
      <c r="A980" s="92"/>
      <c r="B980" s="92"/>
      <c r="C980" s="92"/>
      <c r="D980" s="92"/>
      <c r="E980" s="92"/>
      <c r="F980" s="92"/>
      <c r="G980" s="93"/>
      <c r="H980" s="93"/>
      <c r="I980" s="93"/>
      <c r="J980" s="94"/>
      <c r="K980" s="98"/>
      <c r="L980" s="82"/>
      <c r="M980" s="82"/>
      <c r="N980" s="82"/>
      <c r="O980" s="82"/>
      <c r="P980" s="82"/>
      <c r="Q980" s="82"/>
      <c r="R980" s="82"/>
      <c r="S980" s="82"/>
      <c r="T980" s="82"/>
      <c r="U980" s="82"/>
      <c r="V980" s="82"/>
      <c r="W980" s="82"/>
      <c r="X980" s="82"/>
      <c r="Y980" s="82"/>
      <c r="Z980" s="82"/>
      <c r="AA980" s="82"/>
      <c r="AB980" s="82"/>
      <c r="AC980" s="82"/>
      <c r="AD980" s="82"/>
      <c r="AE980" s="82"/>
      <c r="AF980" s="82"/>
      <c r="AG980" s="82"/>
      <c r="AH980" s="82"/>
      <c r="AI980" s="82"/>
      <c r="AJ980" s="82"/>
      <c r="AK980" s="82"/>
      <c r="AL980" s="82"/>
      <c r="AM980" s="82"/>
      <c r="AN980" s="82"/>
      <c r="AO980" s="82"/>
      <c r="AP980" s="82"/>
      <c r="AQ980" s="82"/>
      <c r="AR980" s="82"/>
      <c r="AS980" s="82"/>
      <c r="AT980" s="82"/>
      <c r="AU980" s="82"/>
      <c r="AV980" s="82"/>
      <c r="AW980" s="82"/>
      <c r="AX980" s="82"/>
      <c r="AY980" s="82"/>
    </row>
    <row r="981" spans="1:51" ht="13.2">
      <c r="A981" s="92"/>
      <c r="B981" s="92"/>
      <c r="C981" s="92"/>
      <c r="D981" s="92"/>
      <c r="E981" s="92"/>
      <c r="F981" s="92"/>
      <c r="G981" s="93"/>
      <c r="H981" s="93"/>
      <c r="I981" s="93"/>
      <c r="J981" s="94"/>
      <c r="K981" s="98"/>
      <c r="L981" s="82"/>
      <c r="M981" s="82"/>
      <c r="N981" s="82"/>
      <c r="O981" s="82"/>
      <c r="P981" s="82"/>
      <c r="Q981" s="82"/>
      <c r="R981" s="82"/>
      <c r="S981" s="82"/>
      <c r="T981" s="82"/>
      <c r="U981" s="82"/>
      <c r="V981" s="82"/>
      <c r="W981" s="82"/>
      <c r="X981" s="82"/>
      <c r="Y981" s="82"/>
      <c r="Z981" s="82"/>
      <c r="AA981" s="82"/>
      <c r="AB981" s="82"/>
      <c r="AC981" s="82"/>
      <c r="AD981" s="82"/>
      <c r="AE981" s="82"/>
      <c r="AF981" s="82"/>
      <c r="AG981" s="82"/>
      <c r="AH981" s="82"/>
      <c r="AI981" s="82"/>
      <c r="AJ981" s="82"/>
      <c r="AK981" s="82"/>
      <c r="AL981" s="82"/>
      <c r="AM981" s="82"/>
      <c r="AN981" s="82"/>
      <c r="AO981" s="82"/>
      <c r="AP981" s="82"/>
      <c r="AQ981" s="82"/>
      <c r="AR981" s="82"/>
      <c r="AS981" s="82"/>
      <c r="AT981" s="82"/>
      <c r="AU981" s="82"/>
      <c r="AV981" s="82"/>
      <c r="AW981" s="82"/>
      <c r="AX981" s="82"/>
      <c r="AY981" s="82"/>
    </row>
    <row r="982" spans="1:51" ht="13.2">
      <c r="A982" s="92"/>
      <c r="B982" s="92"/>
      <c r="C982" s="92"/>
      <c r="D982" s="92"/>
      <c r="E982" s="92"/>
      <c r="F982" s="92"/>
      <c r="G982" s="93"/>
      <c r="H982" s="93"/>
      <c r="I982" s="93"/>
      <c r="J982" s="94"/>
      <c r="K982" s="98"/>
      <c r="L982" s="82"/>
      <c r="M982" s="82"/>
      <c r="N982" s="82"/>
      <c r="O982" s="82"/>
      <c r="P982" s="82"/>
      <c r="Q982" s="82"/>
      <c r="R982" s="82"/>
      <c r="S982" s="82"/>
      <c r="T982" s="82"/>
      <c r="U982" s="82"/>
      <c r="V982" s="82"/>
      <c r="W982" s="82"/>
      <c r="X982" s="82"/>
      <c r="Y982" s="82"/>
      <c r="Z982" s="82"/>
      <c r="AA982" s="82"/>
      <c r="AB982" s="82"/>
      <c r="AC982" s="82"/>
      <c r="AD982" s="82"/>
      <c r="AE982" s="82"/>
      <c r="AF982" s="82"/>
      <c r="AG982" s="82"/>
      <c r="AH982" s="82"/>
      <c r="AI982" s="82"/>
      <c r="AJ982" s="82"/>
      <c r="AK982" s="82"/>
      <c r="AL982" s="82"/>
      <c r="AM982" s="82"/>
      <c r="AN982" s="82"/>
      <c r="AO982" s="82"/>
      <c r="AP982" s="82"/>
      <c r="AQ982" s="82"/>
      <c r="AR982" s="82"/>
      <c r="AS982" s="82"/>
      <c r="AT982" s="82"/>
      <c r="AU982" s="82"/>
      <c r="AV982" s="82"/>
      <c r="AW982" s="82"/>
      <c r="AX982" s="82"/>
      <c r="AY982" s="82"/>
    </row>
    <row r="983" spans="1:51" ht="13.2">
      <c r="A983" s="92"/>
      <c r="B983" s="92"/>
      <c r="C983" s="92"/>
      <c r="D983" s="92"/>
      <c r="E983" s="92"/>
      <c r="F983" s="92"/>
      <c r="G983" s="93"/>
      <c r="H983" s="93"/>
      <c r="I983" s="93"/>
      <c r="J983" s="94"/>
      <c r="K983" s="98"/>
      <c r="L983" s="82"/>
      <c r="M983" s="82"/>
      <c r="N983" s="82"/>
      <c r="O983" s="82"/>
      <c r="P983" s="82"/>
      <c r="Q983" s="82"/>
      <c r="R983" s="82"/>
      <c r="S983" s="82"/>
      <c r="T983" s="82"/>
      <c r="U983" s="82"/>
      <c r="V983" s="82"/>
      <c r="W983" s="82"/>
      <c r="X983" s="82"/>
      <c r="Y983" s="82"/>
      <c r="Z983" s="82"/>
      <c r="AA983" s="82"/>
      <c r="AB983" s="82"/>
      <c r="AC983" s="82"/>
      <c r="AD983" s="82"/>
      <c r="AE983" s="82"/>
      <c r="AF983" s="82"/>
      <c r="AG983" s="82"/>
      <c r="AH983" s="82"/>
      <c r="AI983" s="82"/>
      <c r="AJ983" s="82"/>
      <c r="AK983" s="82"/>
      <c r="AL983" s="82"/>
      <c r="AM983" s="82"/>
      <c r="AN983" s="82"/>
      <c r="AO983" s="82"/>
      <c r="AP983" s="82"/>
      <c r="AQ983" s="82"/>
      <c r="AR983" s="82"/>
      <c r="AS983" s="82"/>
      <c r="AT983" s="82"/>
      <c r="AU983" s="82"/>
      <c r="AV983" s="82"/>
      <c r="AW983" s="82"/>
      <c r="AX983" s="82"/>
      <c r="AY983" s="82"/>
    </row>
    <row r="984" spans="1:51" ht="13.2">
      <c r="A984" s="92"/>
      <c r="B984" s="92"/>
      <c r="C984" s="92"/>
      <c r="D984" s="92"/>
      <c r="E984" s="92"/>
      <c r="F984" s="92"/>
      <c r="G984" s="93"/>
      <c r="H984" s="93"/>
      <c r="I984" s="93"/>
      <c r="J984" s="94"/>
      <c r="K984" s="98"/>
      <c r="L984" s="82"/>
      <c r="M984" s="82"/>
      <c r="N984" s="82"/>
      <c r="O984" s="82"/>
      <c r="P984" s="82"/>
      <c r="Q984" s="82"/>
      <c r="R984" s="82"/>
      <c r="S984" s="82"/>
      <c r="T984" s="82"/>
      <c r="U984" s="82"/>
      <c r="V984" s="82"/>
      <c r="W984" s="82"/>
      <c r="X984" s="82"/>
      <c r="Y984" s="82"/>
      <c r="Z984" s="82"/>
      <c r="AA984" s="82"/>
      <c r="AB984" s="82"/>
      <c r="AC984" s="82"/>
      <c r="AD984" s="82"/>
      <c r="AE984" s="82"/>
      <c r="AF984" s="82"/>
      <c r="AG984" s="82"/>
      <c r="AH984" s="82"/>
      <c r="AI984" s="82"/>
      <c r="AJ984" s="82"/>
      <c r="AK984" s="82"/>
      <c r="AL984" s="82"/>
      <c r="AM984" s="82"/>
      <c r="AN984" s="82"/>
      <c r="AO984" s="82"/>
      <c r="AP984" s="82"/>
      <c r="AQ984" s="82"/>
      <c r="AR984" s="82"/>
      <c r="AS984" s="82"/>
      <c r="AT984" s="82"/>
      <c r="AU984" s="82"/>
      <c r="AV984" s="82"/>
      <c r="AW984" s="82"/>
      <c r="AX984" s="82"/>
      <c r="AY984" s="82"/>
    </row>
    <row r="985" spans="1:51" ht="13.2">
      <c r="A985" s="92"/>
      <c r="B985" s="92"/>
      <c r="C985" s="92"/>
      <c r="D985" s="92"/>
      <c r="E985" s="92"/>
      <c r="F985" s="92"/>
      <c r="G985" s="93"/>
      <c r="H985" s="93"/>
      <c r="I985" s="93"/>
      <c r="J985" s="94"/>
      <c r="K985" s="98"/>
      <c r="L985" s="82"/>
      <c r="M985" s="82"/>
      <c r="N985" s="82"/>
      <c r="O985" s="82"/>
      <c r="P985" s="82"/>
      <c r="Q985" s="82"/>
      <c r="R985" s="82"/>
      <c r="S985" s="82"/>
      <c r="T985" s="82"/>
      <c r="U985" s="82"/>
      <c r="V985" s="82"/>
      <c r="W985" s="82"/>
      <c r="X985" s="82"/>
      <c r="Y985" s="82"/>
      <c r="Z985" s="82"/>
      <c r="AA985" s="82"/>
      <c r="AB985" s="82"/>
      <c r="AC985" s="82"/>
      <c r="AD985" s="82"/>
      <c r="AE985" s="82"/>
      <c r="AF985" s="82"/>
      <c r="AG985" s="82"/>
      <c r="AH985" s="82"/>
      <c r="AI985" s="82"/>
      <c r="AJ985" s="82"/>
      <c r="AK985" s="82"/>
      <c r="AL985" s="82"/>
      <c r="AM985" s="82"/>
      <c r="AN985" s="82"/>
      <c r="AO985" s="82"/>
      <c r="AP985" s="82"/>
      <c r="AQ985" s="82"/>
      <c r="AR985" s="82"/>
      <c r="AS985" s="82"/>
      <c r="AT985" s="82"/>
      <c r="AU985" s="82"/>
      <c r="AV985" s="82"/>
      <c r="AW985" s="82"/>
      <c r="AX985" s="82"/>
      <c r="AY985" s="82"/>
    </row>
    <row r="986" spans="1:51" ht="13.2">
      <c r="A986" s="92"/>
      <c r="B986" s="92"/>
      <c r="C986" s="92"/>
      <c r="D986" s="92"/>
      <c r="E986" s="92"/>
      <c r="F986" s="92"/>
      <c r="G986" s="93"/>
      <c r="H986" s="93"/>
      <c r="I986" s="93"/>
      <c r="J986" s="94"/>
      <c r="K986" s="98"/>
      <c r="L986" s="82"/>
      <c r="M986" s="82"/>
      <c r="N986" s="82"/>
      <c r="O986" s="82"/>
      <c r="P986" s="82"/>
      <c r="Q986" s="82"/>
      <c r="R986" s="82"/>
      <c r="S986" s="82"/>
      <c r="T986" s="82"/>
      <c r="U986" s="82"/>
      <c r="V986" s="82"/>
      <c r="W986" s="82"/>
      <c r="X986" s="82"/>
      <c r="Y986" s="82"/>
      <c r="Z986" s="82"/>
      <c r="AA986" s="82"/>
      <c r="AB986" s="82"/>
      <c r="AC986" s="82"/>
      <c r="AD986" s="82"/>
      <c r="AE986" s="82"/>
      <c r="AF986" s="82"/>
      <c r="AG986" s="82"/>
      <c r="AH986" s="82"/>
      <c r="AI986" s="82"/>
      <c r="AJ986" s="82"/>
      <c r="AK986" s="82"/>
      <c r="AL986" s="82"/>
      <c r="AM986" s="82"/>
      <c r="AN986" s="82"/>
      <c r="AO986" s="82"/>
      <c r="AP986" s="82"/>
      <c r="AQ986" s="82"/>
      <c r="AR986" s="82"/>
      <c r="AS986" s="82"/>
      <c r="AT986" s="82"/>
      <c r="AU986" s="82"/>
      <c r="AV986" s="82"/>
      <c r="AW986" s="82"/>
      <c r="AX986" s="82"/>
      <c r="AY986" s="82"/>
    </row>
    <row r="987" spans="1:51" ht="13.2">
      <c r="A987" s="92"/>
      <c r="B987" s="92"/>
      <c r="C987" s="92"/>
      <c r="D987" s="92"/>
      <c r="E987" s="92"/>
      <c r="F987" s="92"/>
      <c r="G987" s="93"/>
      <c r="H987" s="93"/>
      <c r="I987" s="93"/>
      <c r="J987" s="94"/>
      <c r="K987" s="98"/>
      <c r="L987" s="82"/>
      <c r="M987" s="82"/>
      <c r="N987" s="82"/>
      <c r="O987" s="82"/>
      <c r="P987" s="82"/>
      <c r="Q987" s="82"/>
      <c r="R987" s="82"/>
      <c r="S987" s="82"/>
      <c r="T987" s="82"/>
      <c r="U987" s="82"/>
      <c r="V987" s="82"/>
      <c r="W987" s="82"/>
      <c r="X987" s="82"/>
      <c r="Y987" s="82"/>
      <c r="Z987" s="82"/>
      <c r="AA987" s="82"/>
      <c r="AB987" s="82"/>
      <c r="AC987" s="82"/>
      <c r="AD987" s="82"/>
      <c r="AE987" s="82"/>
      <c r="AF987" s="82"/>
      <c r="AG987" s="82"/>
      <c r="AH987" s="82"/>
      <c r="AI987" s="82"/>
      <c r="AJ987" s="82"/>
      <c r="AK987" s="82"/>
      <c r="AL987" s="82"/>
      <c r="AM987" s="82"/>
      <c r="AN987" s="82"/>
      <c r="AO987" s="82"/>
      <c r="AP987" s="82"/>
      <c r="AQ987" s="82"/>
      <c r="AR987" s="82"/>
      <c r="AS987" s="82"/>
      <c r="AT987" s="82"/>
      <c r="AU987" s="82"/>
      <c r="AV987" s="82"/>
      <c r="AW987" s="82"/>
      <c r="AX987" s="82"/>
      <c r="AY987" s="82"/>
    </row>
    <row r="988" spans="1:51" ht="13.2">
      <c r="A988" s="92"/>
      <c r="B988" s="92"/>
      <c r="C988" s="92"/>
      <c r="D988" s="92"/>
      <c r="E988" s="92"/>
      <c r="F988" s="92"/>
      <c r="G988" s="93"/>
      <c r="H988" s="93"/>
      <c r="I988" s="93"/>
      <c r="J988" s="94"/>
      <c r="K988" s="98"/>
      <c r="L988" s="82"/>
      <c r="M988" s="82"/>
      <c r="N988" s="82"/>
      <c r="O988" s="82"/>
      <c r="P988" s="82"/>
      <c r="Q988" s="82"/>
      <c r="R988" s="82"/>
      <c r="S988" s="82"/>
      <c r="T988" s="82"/>
      <c r="U988" s="82"/>
      <c r="V988" s="82"/>
      <c r="W988" s="82"/>
      <c r="X988" s="82"/>
      <c r="Y988" s="82"/>
      <c r="Z988" s="82"/>
      <c r="AA988" s="82"/>
      <c r="AB988" s="82"/>
      <c r="AC988" s="82"/>
      <c r="AD988" s="82"/>
      <c r="AE988" s="82"/>
      <c r="AF988" s="82"/>
      <c r="AG988" s="82"/>
      <c r="AH988" s="82"/>
      <c r="AI988" s="82"/>
      <c r="AJ988" s="82"/>
      <c r="AK988" s="82"/>
      <c r="AL988" s="82"/>
      <c r="AM988" s="82"/>
      <c r="AN988" s="82"/>
      <c r="AO988" s="82"/>
      <c r="AP988" s="82"/>
      <c r="AQ988" s="82"/>
      <c r="AR988" s="82"/>
      <c r="AS988" s="82"/>
      <c r="AT988" s="82"/>
      <c r="AU988" s="82"/>
      <c r="AV988" s="82"/>
      <c r="AW988" s="82"/>
      <c r="AX988" s="82"/>
      <c r="AY988" s="82"/>
    </row>
    <row r="989" spans="1:51" ht="13.2">
      <c r="A989" s="92"/>
      <c r="B989" s="92"/>
      <c r="C989" s="92"/>
      <c r="D989" s="92"/>
      <c r="E989" s="92"/>
      <c r="F989" s="92"/>
      <c r="G989" s="93"/>
      <c r="H989" s="93"/>
      <c r="I989" s="93"/>
      <c r="J989" s="94"/>
      <c r="K989" s="98"/>
      <c r="L989" s="82"/>
      <c r="M989" s="82"/>
      <c r="N989" s="82"/>
      <c r="O989" s="82"/>
      <c r="P989" s="82"/>
      <c r="Q989" s="82"/>
      <c r="R989" s="82"/>
      <c r="S989" s="82"/>
      <c r="T989" s="82"/>
      <c r="U989" s="82"/>
      <c r="V989" s="82"/>
      <c r="W989" s="82"/>
      <c r="X989" s="82"/>
      <c r="Y989" s="82"/>
      <c r="Z989" s="82"/>
      <c r="AA989" s="82"/>
      <c r="AB989" s="82"/>
      <c r="AC989" s="82"/>
      <c r="AD989" s="82"/>
      <c r="AE989" s="82"/>
      <c r="AF989" s="82"/>
      <c r="AG989" s="82"/>
      <c r="AH989" s="82"/>
      <c r="AI989" s="82"/>
      <c r="AJ989" s="82"/>
      <c r="AK989" s="82"/>
      <c r="AL989" s="82"/>
      <c r="AM989" s="82"/>
      <c r="AN989" s="82"/>
      <c r="AO989" s="82"/>
      <c r="AP989" s="82"/>
      <c r="AQ989" s="82"/>
      <c r="AR989" s="82"/>
      <c r="AS989" s="82"/>
      <c r="AT989" s="82"/>
      <c r="AU989" s="82"/>
      <c r="AV989" s="82"/>
      <c r="AW989" s="82"/>
      <c r="AX989" s="82"/>
      <c r="AY989" s="82"/>
    </row>
    <row r="990" spans="1:51" ht="13.2">
      <c r="A990" s="92"/>
      <c r="B990" s="92"/>
      <c r="C990" s="92"/>
      <c r="D990" s="92"/>
      <c r="E990" s="92"/>
      <c r="F990" s="92"/>
      <c r="G990" s="93"/>
      <c r="H990" s="93"/>
      <c r="I990" s="93"/>
      <c r="J990" s="94"/>
      <c r="K990" s="98"/>
      <c r="L990" s="82"/>
      <c r="M990" s="82"/>
      <c r="N990" s="82"/>
      <c r="O990" s="82"/>
      <c r="P990" s="82"/>
      <c r="Q990" s="82"/>
      <c r="R990" s="82"/>
      <c r="S990" s="82"/>
      <c r="T990" s="82"/>
      <c r="U990" s="82"/>
      <c r="V990" s="82"/>
      <c r="W990" s="82"/>
      <c r="X990" s="82"/>
      <c r="Y990" s="82"/>
      <c r="Z990" s="82"/>
      <c r="AA990" s="82"/>
      <c r="AB990" s="82"/>
      <c r="AC990" s="82"/>
      <c r="AD990" s="82"/>
      <c r="AE990" s="82"/>
      <c r="AF990" s="82"/>
      <c r="AG990" s="82"/>
      <c r="AH990" s="82"/>
      <c r="AI990" s="82"/>
      <c r="AJ990" s="82"/>
      <c r="AK990" s="82"/>
      <c r="AL990" s="82"/>
      <c r="AM990" s="82"/>
      <c r="AN990" s="82"/>
      <c r="AO990" s="82"/>
      <c r="AP990" s="82"/>
      <c r="AQ990" s="82"/>
      <c r="AR990" s="82"/>
      <c r="AS990" s="82"/>
      <c r="AT990" s="82"/>
      <c r="AU990" s="82"/>
      <c r="AV990" s="82"/>
      <c r="AW990" s="82"/>
      <c r="AX990" s="82"/>
      <c r="AY990" s="82"/>
    </row>
    <row r="991" spans="1:51" ht="13.2">
      <c r="A991" s="92"/>
      <c r="B991" s="92"/>
      <c r="C991" s="92"/>
      <c r="D991" s="92"/>
      <c r="E991" s="92"/>
      <c r="F991" s="92"/>
      <c r="G991" s="93"/>
      <c r="H991" s="93"/>
      <c r="I991" s="93"/>
      <c r="J991" s="94"/>
      <c r="K991" s="98"/>
      <c r="L991" s="82"/>
      <c r="M991" s="82"/>
      <c r="N991" s="82"/>
      <c r="O991" s="82"/>
      <c r="P991" s="82"/>
      <c r="Q991" s="82"/>
      <c r="R991" s="82"/>
      <c r="S991" s="82"/>
      <c r="T991" s="82"/>
      <c r="U991" s="82"/>
      <c r="V991" s="82"/>
      <c r="W991" s="82"/>
      <c r="X991" s="82"/>
      <c r="Y991" s="82"/>
      <c r="Z991" s="82"/>
      <c r="AA991" s="82"/>
      <c r="AB991" s="82"/>
      <c r="AC991" s="82"/>
      <c r="AD991" s="82"/>
      <c r="AE991" s="82"/>
      <c r="AF991" s="82"/>
      <c r="AG991" s="82"/>
      <c r="AH991" s="82"/>
      <c r="AI991" s="82"/>
      <c r="AJ991" s="82"/>
      <c r="AK991" s="82"/>
      <c r="AL991" s="82"/>
      <c r="AM991" s="82"/>
      <c r="AN991" s="82"/>
      <c r="AO991" s="82"/>
      <c r="AP991" s="82"/>
      <c r="AQ991" s="82"/>
      <c r="AR991" s="82"/>
      <c r="AS991" s="82"/>
      <c r="AT991" s="82"/>
      <c r="AU991" s="82"/>
      <c r="AV991" s="82"/>
      <c r="AW991" s="82"/>
      <c r="AX991" s="82"/>
      <c r="AY991" s="82"/>
    </row>
    <row r="992" spans="1:51" ht="13.2">
      <c r="A992" s="92"/>
      <c r="B992" s="92"/>
      <c r="C992" s="92"/>
      <c r="D992" s="92"/>
      <c r="E992" s="92"/>
      <c r="F992" s="92"/>
      <c r="G992" s="93"/>
      <c r="H992" s="93"/>
      <c r="I992" s="93"/>
      <c r="J992" s="94"/>
      <c r="K992" s="98"/>
      <c r="L992" s="82"/>
      <c r="M992" s="82"/>
      <c r="N992" s="82"/>
      <c r="O992" s="82"/>
      <c r="P992" s="82"/>
      <c r="Q992" s="82"/>
      <c r="R992" s="82"/>
      <c r="S992" s="82"/>
      <c r="T992" s="82"/>
      <c r="U992" s="82"/>
      <c r="V992" s="82"/>
      <c r="W992" s="82"/>
      <c r="X992" s="82"/>
      <c r="Y992" s="82"/>
      <c r="Z992" s="82"/>
      <c r="AA992" s="82"/>
      <c r="AB992" s="82"/>
      <c r="AC992" s="82"/>
      <c r="AD992" s="82"/>
      <c r="AE992" s="82"/>
      <c r="AF992" s="82"/>
      <c r="AG992" s="82"/>
      <c r="AH992" s="82"/>
      <c r="AI992" s="82"/>
      <c r="AJ992" s="82"/>
      <c r="AK992" s="82"/>
      <c r="AL992" s="82"/>
      <c r="AM992" s="82"/>
      <c r="AN992" s="82"/>
      <c r="AO992" s="82"/>
      <c r="AP992" s="82"/>
      <c r="AQ992" s="82"/>
      <c r="AR992" s="82"/>
      <c r="AS992" s="82"/>
      <c r="AT992" s="82"/>
      <c r="AU992" s="82"/>
      <c r="AV992" s="82"/>
      <c r="AW992" s="82"/>
      <c r="AX992" s="82"/>
      <c r="AY992" s="82"/>
    </row>
    <row r="993" spans="1:51" ht="13.2">
      <c r="A993" s="92"/>
      <c r="B993" s="92"/>
      <c r="C993" s="92"/>
      <c r="D993" s="92"/>
      <c r="E993" s="92"/>
      <c r="F993" s="92"/>
      <c r="G993" s="93"/>
      <c r="H993" s="93"/>
      <c r="I993" s="93"/>
      <c r="J993" s="94"/>
      <c r="K993" s="98"/>
      <c r="L993" s="82"/>
      <c r="M993" s="82"/>
      <c r="N993" s="82"/>
      <c r="O993" s="82"/>
      <c r="P993" s="82"/>
      <c r="Q993" s="82"/>
      <c r="R993" s="82"/>
      <c r="S993" s="82"/>
      <c r="T993" s="82"/>
      <c r="U993" s="82"/>
      <c r="V993" s="82"/>
      <c r="W993" s="82"/>
      <c r="X993" s="82"/>
      <c r="Y993" s="82"/>
      <c r="Z993" s="82"/>
      <c r="AA993" s="82"/>
      <c r="AB993" s="82"/>
      <c r="AC993" s="82"/>
      <c r="AD993" s="82"/>
      <c r="AE993" s="82"/>
      <c r="AF993" s="82"/>
      <c r="AG993" s="82"/>
      <c r="AH993" s="82"/>
      <c r="AI993" s="82"/>
      <c r="AJ993" s="82"/>
      <c r="AK993" s="82"/>
      <c r="AL993" s="82"/>
      <c r="AM993" s="82"/>
      <c r="AN993" s="82"/>
      <c r="AO993" s="82"/>
      <c r="AP993" s="82"/>
      <c r="AQ993" s="82"/>
      <c r="AR993" s="82"/>
      <c r="AS993" s="82"/>
      <c r="AT993" s="82"/>
      <c r="AU993" s="82"/>
      <c r="AV993" s="82"/>
      <c r="AW993" s="82"/>
      <c r="AX993" s="82"/>
      <c r="AY993" s="82"/>
    </row>
    <row r="994" spans="1:51" ht="13.2">
      <c r="A994" s="92"/>
      <c r="B994" s="92"/>
      <c r="C994" s="92"/>
      <c r="D994" s="92"/>
      <c r="E994" s="92"/>
      <c r="F994" s="92"/>
      <c r="G994" s="93"/>
      <c r="H994" s="93"/>
      <c r="I994" s="93"/>
      <c r="J994" s="94"/>
      <c r="K994" s="98"/>
      <c r="L994" s="82"/>
      <c r="M994" s="82"/>
      <c r="N994" s="82"/>
      <c r="O994" s="82"/>
      <c r="P994" s="82"/>
      <c r="Q994" s="82"/>
      <c r="R994" s="82"/>
      <c r="S994" s="82"/>
      <c r="T994" s="82"/>
      <c r="U994" s="82"/>
      <c r="V994" s="82"/>
      <c r="W994" s="82"/>
      <c r="X994" s="82"/>
      <c r="Y994" s="82"/>
      <c r="Z994" s="82"/>
      <c r="AA994" s="82"/>
      <c r="AB994" s="82"/>
      <c r="AC994" s="82"/>
      <c r="AD994" s="82"/>
      <c r="AE994" s="82"/>
      <c r="AF994" s="82"/>
      <c r="AG994" s="82"/>
      <c r="AH994" s="82"/>
      <c r="AI994" s="82"/>
      <c r="AJ994" s="82"/>
      <c r="AK994" s="82"/>
      <c r="AL994" s="82"/>
      <c r="AM994" s="82"/>
      <c r="AN994" s="82"/>
      <c r="AO994" s="82"/>
      <c r="AP994" s="82"/>
      <c r="AQ994" s="82"/>
      <c r="AR994" s="82"/>
      <c r="AS994" s="82"/>
      <c r="AT994" s="82"/>
      <c r="AU994" s="82"/>
      <c r="AV994" s="82"/>
      <c r="AW994" s="82"/>
      <c r="AX994" s="82"/>
      <c r="AY994" s="82"/>
    </row>
    <row r="995" spans="1:51" ht="13.2">
      <c r="A995" s="92"/>
      <c r="B995" s="92"/>
      <c r="C995" s="92"/>
      <c r="D995" s="92"/>
      <c r="E995" s="92"/>
      <c r="F995" s="92"/>
      <c r="G995" s="93"/>
      <c r="H995" s="93"/>
      <c r="I995" s="93"/>
      <c r="J995" s="94"/>
      <c r="K995" s="98"/>
      <c r="L995" s="82"/>
      <c r="M995" s="82"/>
      <c r="N995" s="82"/>
      <c r="O995" s="82"/>
      <c r="P995" s="82"/>
      <c r="Q995" s="82"/>
      <c r="R995" s="82"/>
      <c r="S995" s="82"/>
      <c r="T995" s="82"/>
      <c r="U995" s="82"/>
      <c r="V995" s="82"/>
      <c r="W995" s="82"/>
      <c r="X995" s="82"/>
      <c r="Y995" s="82"/>
      <c r="Z995" s="82"/>
      <c r="AA995" s="82"/>
      <c r="AB995" s="82"/>
      <c r="AC995" s="82"/>
      <c r="AD995" s="82"/>
      <c r="AE995" s="82"/>
      <c r="AF995" s="82"/>
      <c r="AG995" s="82"/>
      <c r="AH995" s="82"/>
      <c r="AI995" s="82"/>
      <c r="AJ995" s="82"/>
      <c r="AK995" s="82"/>
      <c r="AL995" s="82"/>
      <c r="AM995" s="82"/>
      <c r="AN995" s="82"/>
      <c r="AO995" s="82"/>
      <c r="AP995" s="82"/>
      <c r="AQ995" s="82"/>
      <c r="AR995" s="82"/>
      <c r="AS995" s="82"/>
      <c r="AT995" s="82"/>
      <c r="AU995" s="82"/>
      <c r="AV995" s="82"/>
      <c r="AW995" s="82"/>
      <c r="AX995" s="82"/>
      <c r="AY995" s="82"/>
    </row>
    <row r="996" spans="1:51" ht="13.2">
      <c r="A996" s="92"/>
      <c r="B996" s="92"/>
      <c r="C996" s="92"/>
      <c r="D996" s="92"/>
      <c r="E996" s="92"/>
      <c r="F996" s="92"/>
      <c r="G996" s="93"/>
      <c r="H996" s="93"/>
      <c r="I996" s="93"/>
      <c r="J996" s="94"/>
      <c r="K996" s="98"/>
      <c r="L996" s="82"/>
      <c r="M996" s="82"/>
      <c r="N996" s="82"/>
      <c r="O996" s="82"/>
      <c r="P996" s="82"/>
      <c r="Q996" s="82"/>
      <c r="R996" s="82"/>
      <c r="S996" s="82"/>
      <c r="T996" s="82"/>
      <c r="U996" s="82"/>
      <c r="V996" s="82"/>
      <c r="W996" s="82"/>
      <c r="X996" s="82"/>
      <c r="Y996" s="82"/>
      <c r="Z996" s="82"/>
      <c r="AA996" s="82"/>
      <c r="AB996" s="82"/>
      <c r="AC996" s="82"/>
      <c r="AD996" s="82"/>
      <c r="AE996" s="82"/>
      <c r="AF996" s="82"/>
      <c r="AG996" s="82"/>
      <c r="AH996" s="82"/>
      <c r="AI996" s="82"/>
      <c r="AJ996" s="82"/>
      <c r="AK996" s="82"/>
      <c r="AL996" s="82"/>
      <c r="AM996" s="82"/>
      <c r="AN996" s="82"/>
      <c r="AO996" s="82"/>
      <c r="AP996" s="82"/>
      <c r="AQ996" s="82"/>
      <c r="AR996" s="82"/>
      <c r="AS996" s="82"/>
      <c r="AT996" s="82"/>
      <c r="AU996" s="82"/>
      <c r="AV996" s="82"/>
      <c r="AW996" s="82"/>
      <c r="AX996" s="82"/>
      <c r="AY996" s="82"/>
    </row>
    <row r="997" spans="1:51" ht="13.2">
      <c r="A997" s="92"/>
      <c r="B997" s="92"/>
      <c r="C997" s="92"/>
      <c r="D997" s="92"/>
      <c r="E997" s="92"/>
      <c r="F997" s="92"/>
      <c r="G997" s="93"/>
      <c r="H997" s="93"/>
      <c r="I997" s="93"/>
      <c r="J997" s="94"/>
      <c r="K997" s="98"/>
      <c r="L997" s="82"/>
      <c r="M997" s="82"/>
      <c r="N997" s="82"/>
      <c r="O997" s="82"/>
      <c r="P997" s="82"/>
      <c r="Q997" s="82"/>
      <c r="R997" s="82"/>
      <c r="S997" s="82"/>
      <c r="T997" s="82"/>
      <c r="U997" s="82"/>
      <c r="V997" s="82"/>
      <c r="W997" s="82"/>
      <c r="X997" s="82"/>
      <c r="Y997" s="82"/>
      <c r="Z997" s="82"/>
      <c r="AA997" s="82"/>
      <c r="AB997" s="82"/>
      <c r="AC997" s="82"/>
      <c r="AD997" s="82"/>
      <c r="AE997" s="82"/>
      <c r="AF997" s="82"/>
      <c r="AG997" s="82"/>
      <c r="AH997" s="82"/>
      <c r="AI997" s="82"/>
      <c r="AJ997" s="82"/>
      <c r="AK997" s="82"/>
      <c r="AL997" s="82"/>
      <c r="AM997" s="82"/>
      <c r="AN997" s="82"/>
      <c r="AO997" s="82"/>
      <c r="AP997" s="82"/>
      <c r="AQ997" s="82"/>
      <c r="AR997" s="82"/>
      <c r="AS997" s="82"/>
      <c r="AT997" s="82"/>
      <c r="AU997" s="82"/>
      <c r="AV997" s="82"/>
      <c r="AW997" s="82"/>
      <c r="AX997" s="82"/>
      <c r="AY997" s="82"/>
    </row>
    <row r="998" spans="1:51" ht="13.2">
      <c r="A998" s="92"/>
      <c r="B998" s="92"/>
      <c r="C998" s="92"/>
      <c r="D998" s="92"/>
      <c r="E998" s="92"/>
      <c r="F998" s="92"/>
      <c r="G998" s="93"/>
      <c r="H998" s="93"/>
      <c r="I998" s="93"/>
      <c r="J998" s="94"/>
      <c r="K998" s="98"/>
      <c r="L998" s="82"/>
      <c r="M998" s="82"/>
      <c r="N998" s="82"/>
      <c r="O998" s="82"/>
      <c r="P998" s="82"/>
      <c r="Q998" s="82"/>
      <c r="R998" s="82"/>
      <c r="S998" s="82"/>
      <c r="T998" s="82"/>
      <c r="U998" s="82"/>
      <c r="V998" s="82"/>
      <c r="W998" s="82"/>
      <c r="X998" s="82"/>
      <c r="Y998" s="82"/>
      <c r="Z998" s="82"/>
      <c r="AA998" s="82"/>
      <c r="AB998" s="82"/>
      <c r="AC998" s="82"/>
      <c r="AD998" s="82"/>
      <c r="AE998" s="82"/>
      <c r="AF998" s="82"/>
      <c r="AG998" s="82"/>
      <c r="AH998" s="82"/>
      <c r="AI998" s="82"/>
      <c r="AJ998" s="82"/>
      <c r="AK998" s="82"/>
      <c r="AL998" s="82"/>
      <c r="AM998" s="82"/>
      <c r="AN998" s="82"/>
      <c r="AO998" s="82"/>
      <c r="AP998" s="82"/>
      <c r="AQ998" s="82"/>
      <c r="AR998" s="82"/>
      <c r="AS998" s="82"/>
      <c r="AT998" s="82"/>
      <c r="AU998" s="82"/>
      <c r="AV998" s="82"/>
      <c r="AW998" s="82"/>
      <c r="AX998" s="82"/>
      <c r="AY998" s="82"/>
    </row>
    <row r="999" spans="1:51" ht="13.2">
      <c r="A999" s="92"/>
      <c r="B999" s="92"/>
      <c r="C999" s="92"/>
      <c r="D999" s="92"/>
      <c r="E999" s="92"/>
      <c r="F999" s="92"/>
      <c r="G999" s="93"/>
      <c r="H999" s="93"/>
      <c r="I999" s="93"/>
      <c r="J999" s="94"/>
      <c r="K999" s="98"/>
      <c r="L999" s="82"/>
      <c r="M999" s="82"/>
      <c r="N999" s="82"/>
      <c r="O999" s="82"/>
      <c r="P999" s="82"/>
      <c r="Q999" s="82"/>
      <c r="R999" s="82"/>
      <c r="S999" s="82"/>
      <c r="T999" s="82"/>
      <c r="U999" s="82"/>
      <c r="V999" s="82"/>
      <c r="W999" s="82"/>
      <c r="X999" s="82"/>
      <c r="Y999" s="82"/>
      <c r="Z999" s="82"/>
      <c r="AA999" s="82"/>
      <c r="AB999" s="82"/>
      <c r="AC999" s="82"/>
      <c r="AD999" s="82"/>
      <c r="AE999" s="82"/>
      <c r="AF999" s="82"/>
      <c r="AG999" s="82"/>
      <c r="AH999" s="82"/>
      <c r="AI999" s="82"/>
      <c r="AJ999" s="82"/>
      <c r="AK999" s="82"/>
      <c r="AL999" s="82"/>
      <c r="AM999" s="82"/>
      <c r="AN999" s="82"/>
      <c r="AO999" s="82"/>
      <c r="AP999" s="82"/>
      <c r="AQ999" s="82"/>
      <c r="AR999" s="82"/>
      <c r="AS999" s="82"/>
      <c r="AT999" s="82"/>
      <c r="AU999" s="82"/>
      <c r="AV999" s="82"/>
      <c r="AW999" s="82"/>
      <c r="AX999" s="82"/>
      <c r="AY999" s="82"/>
    </row>
    <row r="1000" spans="1:51" ht="13.2">
      <c r="A1000" s="92"/>
      <c r="B1000" s="92"/>
      <c r="C1000" s="92"/>
      <c r="D1000" s="92"/>
      <c r="E1000" s="92"/>
      <c r="F1000" s="92"/>
      <c r="G1000" s="93"/>
      <c r="H1000" s="93"/>
      <c r="I1000" s="93"/>
      <c r="J1000" s="94"/>
      <c r="K1000" s="98"/>
      <c r="L1000" s="82"/>
      <c r="M1000" s="82"/>
      <c r="N1000" s="82"/>
      <c r="O1000" s="82"/>
      <c r="P1000" s="82"/>
      <c r="Q1000" s="82"/>
      <c r="R1000" s="82"/>
      <c r="S1000" s="82"/>
      <c r="T1000" s="82"/>
      <c r="U1000" s="82"/>
      <c r="V1000" s="82"/>
      <c r="W1000" s="82"/>
      <c r="X1000" s="82"/>
      <c r="Y1000" s="82"/>
      <c r="Z1000" s="82"/>
      <c r="AA1000" s="82"/>
      <c r="AB1000" s="82"/>
      <c r="AC1000" s="82"/>
      <c r="AD1000" s="82"/>
      <c r="AE1000" s="82"/>
      <c r="AF1000" s="82"/>
      <c r="AG1000" s="82"/>
      <c r="AH1000" s="82"/>
      <c r="AI1000" s="82"/>
      <c r="AJ1000" s="82"/>
      <c r="AK1000" s="82"/>
      <c r="AL1000" s="82"/>
      <c r="AM1000" s="82"/>
      <c r="AN1000" s="82"/>
      <c r="AO1000" s="82"/>
      <c r="AP1000" s="82"/>
      <c r="AQ1000" s="82"/>
      <c r="AR1000" s="82"/>
      <c r="AS1000" s="82"/>
      <c r="AT1000" s="82"/>
      <c r="AU1000" s="82"/>
      <c r="AV1000" s="82"/>
      <c r="AW1000" s="82"/>
      <c r="AX1000" s="82"/>
      <c r="AY1000" s="82"/>
    </row>
    <row r="1001" spans="1:51" ht="13.2">
      <c r="A1001" s="82"/>
      <c r="B1001" s="82"/>
      <c r="C1001" s="82"/>
      <c r="D1001" s="82"/>
      <c r="E1001" s="82"/>
      <c r="F1001" s="82"/>
      <c r="G1001" s="98"/>
      <c r="H1001" s="98"/>
      <c r="I1001" s="98"/>
      <c r="J1001" s="94"/>
      <c r="K1001" s="98"/>
      <c r="L1001" s="82"/>
      <c r="M1001" s="82"/>
      <c r="N1001" s="82"/>
      <c r="O1001" s="82"/>
      <c r="P1001" s="82"/>
      <c r="Q1001" s="82"/>
      <c r="R1001" s="82"/>
      <c r="S1001" s="82"/>
      <c r="T1001" s="82"/>
      <c r="U1001" s="82"/>
      <c r="V1001" s="82"/>
      <c r="W1001" s="82"/>
      <c r="X1001" s="82"/>
      <c r="Y1001" s="82"/>
      <c r="Z1001" s="82"/>
      <c r="AA1001" s="82"/>
      <c r="AB1001" s="82"/>
      <c r="AC1001" s="82"/>
      <c r="AD1001" s="82"/>
      <c r="AE1001" s="82"/>
      <c r="AF1001" s="82"/>
      <c r="AG1001" s="82"/>
      <c r="AH1001" s="82"/>
      <c r="AI1001" s="82"/>
      <c r="AJ1001" s="82"/>
      <c r="AK1001" s="82"/>
      <c r="AL1001" s="82"/>
      <c r="AM1001" s="82"/>
      <c r="AN1001" s="82"/>
      <c r="AO1001" s="82"/>
      <c r="AP1001" s="82"/>
      <c r="AQ1001" s="82"/>
      <c r="AR1001" s="82"/>
      <c r="AS1001" s="82"/>
      <c r="AT1001" s="82"/>
      <c r="AU1001" s="82"/>
      <c r="AV1001" s="82"/>
      <c r="AW1001" s="82"/>
      <c r="AX1001" s="82"/>
      <c r="AY1001" s="82"/>
    </row>
    <row r="1002" spans="1:51" ht="13.2">
      <c r="A1002" s="82"/>
      <c r="B1002" s="82"/>
      <c r="C1002" s="82"/>
      <c r="D1002" s="82"/>
      <c r="E1002" s="82"/>
      <c r="F1002" s="82"/>
      <c r="G1002" s="98"/>
      <c r="H1002" s="98"/>
      <c r="I1002" s="98"/>
      <c r="J1002" s="94"/>
      <c r="K1002" s="98"/>
      <c r="L1002" s="82"/>
      <c r="M1002" s="82"/>
      <c r="N1002" s="82"/>
      <c r="O1002" s="82"/>
      <c r="P1002" s="82"/>
      <c r="Q1002" s="82"/>
      <c r="R1002" s="82"/>
      <c r="S1002" s="82"/>
      <c r="T1002" s="82"/>
      <c r="U1002" s="82"/>
      <c r="V1002" s="82"/>
      <c r="W1002" s="82"/>
      <c r="X1002" s="82"/>
      <c r="Y1002" s="82"/>
      <c r="Z1002" s="82"/>
      <c r="AA1002" s="82"/>
      <c r="AB1002" s="82"/>
      <c r="AC1002" s="82"/>
      <c r="AD1002" s="82"/>
      <c r="AE1002" s="82"/>
      <c r="AF1002" s="82"/>
      <c r="AG1002" s="82"/>
      <c r="AH1002" s="82"/>
      <c r="AI1002" s="82"/>
      <c r="AJ1002" s="82"/>
      <c r="AK1002" s="82"/>
      <c r="AL1002" s="82"/>
      <c r="AM1002" s="82"/>
      <c r="AN1002" s="82"/>
      <c r="AO1002" s="82"/>
      <c r="AP1002" s="82"/>
      <c r="AQ1002" s="82"/>
      <c r="AR1002" s="82"/>
      <c r="AS1002" s="82"/>
      <c r="AT1002" s="82"/>
      <c r="AU1002" s="82"/>
      <c r="AV1002" s="82"/>
      <c r="AW1002" s="82"/>
      <c r="AX1002" s="82"/>
      <c r="AY1002" s="82"/>
    </row>
    <row r="1003" spans="1:51" ht="13.2">
      <c r="A1003" s="82"/>
      <c r="B1003" s="82"/>
      <c r="C1003" s="82"/>
      <c r="D1003" s="82"/>
      <c r="E1003" s="82"/>
      <c r="F1003" s="82"/>
      <c r="G1003" s="98"/>
      <c r="H1003" s="98"/>
      <c r="I1003" s="98"/>
      <c r="J1003" s="94"/>
      <c r="K1003" s="98"/>
      <c r="L1003" s="82"/>
      <c r="M1003" s="82"/>
      <c r="N1003" s="82"/>
      <c r="O1003" s="82"/>
      <c r="P1003" s="82"/>
      <c r="Q1003" s="82"/>
      <c r="R1003" s="82"/>
      <c r="S1003" s="82"/>
      <c r="T1003" s="82"/>
      <c r="U1003" s="82"/>
      <c r="V1003" s="82"/>
      <c r="W1003" s="82"/>
      <c r="X1003" s="82"/>
      <c r="Y1003" s="82"/>
      <c r="Z1003" s="82"/>
      <c r="AA1003" s="82"/>
      <c r="AB1003" s="82"/>
      <c r="AC1003" s="82"/>
      <c r="AD1003" s="82"/>
      <c r="AE1003" s="82"/>
      <c r="AF1003" s="82"/>
      <c r="AG1003" s="82"/>
      <c r="AH1003" s="82"/>
      <c r="AI1003" s="82"/>
      <c r="AJ1003" s="82"/>
      <c r="AK1003" s="82"/>
      <c r="AL1003" s="82"/>
      <c r="AM1003" s="82"/>
      <c r="AN1003" s="82"/>
      <c r="AO1003" s="82"/>
      <c r="AP1003" s="82"/>
      <c r="AQ1003" s="82"/>
      <c r="AR1003" s="82"/>
      <c r="AS1003" s="82"/>
      <c r="AT1003" s="82"/>
      <c r="AU1003" s="82"/>
      <c r="AV1003" s="82"/>
      <c r="AW1003" s="82"/>
      <c r="AX1003" s="82"/>
      <c r="AY1003" s="82"/>
    </row>
    <row r="1004" spans="1:51" ht="13.2">
      <c r="A1004" s="82"/>
      <c r="B1004" s="82"/>
      <c r="C1004" s="82"/>
      <c r="D1004" s="82"/>
      <c r="E1004" s="82"/>
      <c r="F1004" s="82"/>
      <c r="G1004" s="98"/>
      <c r="H1004" s="98"/>
      <c r="I1004" s="98"/>
      <c r="J1004" s="94"/>
      <c r="K1004" s="98"/>
      <c r="L1004" s="82"/>
      <c r="M1004" s="82"/>
      <c r="N1004" s="82"/>
      <c r="O1004" s="82"/>
      <c r="P1004" s="82"/>
      <c r="Q1004" s="82"/>
      <c r="R1004" s="82"/>
      <c r="S1004" s="82"/>
      <c r="T1004" s="82"/>
      <c r="U1004" s="82"/>
      <c r="V1004" s="82"/>
      <c r="W1004" s="82"/>
      <c r="X1004" s="82"/>
      <c r="Y1004" s="82"/>
      <c r="Z1004" s="82"/>
      <c r="AA1004" s="82"/>
      <c r="AB1004" s="82"/>
      <c r="AC1004" s="82"/>
      <c r="AD1004" s="82"/>
      <c r="AE1004" s="82"/>
      <c r="AF1004" s="82"/>
      <c r="AG1004" s="82"/>
      <c r="AH1004" s="82"/>
      <c r="AI1004" s="82"/>
      <c r="AJ1004" s="82"/>
      <c r="AK1004" s="82"/>
      <c r="AL1004" s="82"/>
      <c r="AM1004" s="82"/>
      <c r="AN1004" s="82"/>
      <c r="AO1004" s="82"/>
      <c r="AP1004" s="82"/>
      <c r="AQ1004" s="82"/>
      <c r="AR1004" s="82"/>
      <c r="AS1004" s="82"/>
      <c r="AT1004" s="82"/>
      <c r="AU1004" s="82"/>
      <c r="AV1004" s="82"/>
      <c r="AW1004" s="82"/>
      <c r="AX1004" s="82"/>
      <c r="AY1004" s="82"/>
    </row>
    <row r="1005" spans="1:51" ht="13.2">
      <c r="A1005" s="82"/>
      <c r="B1005" s="82"/>
      <c r="C1005" s="82"/>
      <c r="D1005" s="82"/>
      <c r="E1005" s="82"/>
      <c r="F1005" s="82"/>
      <c r="G1005" s="98"/>
      <c r="H1005" s="98"/>
      <c r="I1005" s="98"/>
      <c r="J1005" s="94"/>
      <c r="K1005" s="98"/>
      <c r="L1005" s="82"/>
      <c r="M1005" s="82"/>
      <c r="N1005" s="82"/>
      <c r="O1005" s="82"/>
      <c r="P1005" s="82"/>
      <c r="Q1005" s="82"/>
      <c r="R1005" s="82"/>
      <c r="S1005" s="82"/>
      <c r="T1005" s="82"/>
      <c r="U1005" s="82"/>
      <c r="V1005" s="82"/>
      <c r="W1005" s="82"/>
      <c r="X1005" s="82"/>
      <c r="Y1005" s="82"/>
      <c r="Z1005" s="82"/>
      <c r="AA1005" s="82"/>
      <c r="AB1005" s="82"/>
      <c r="AC1005" s="82"/>
      <c r="AD1005" s="82"/>
      <c r="AE1005" s="82"/>
      <c r="AF1005" s="82"/>
      <c r="AG1005" s="82"/>
      <c r="AH1005" s="82"/>
      <c r="AI1005" s="82"/>
      <c r="AJ1005" s="82"/>
      <c r="AK1005" s="82"/>
      <c r="AL1005" s="82"/>
      <c r="AM1005" s="82"/>
      <c r="AN1005" s="82"/>
      <c r="AO1005" s="82"/>
      <c r="AP1005" s="82"/>
      <c r="AQ1005" s="82"/>
      <c r="AR1005" s="82"/>
      <c r="AS1005" s="82"/>
      <c r="AT1005" s="82"/>
      <c r="AU1005" s="82"/>
      <c r="AV1005" s="82"/>
      <c r="AW1005" s="82"/>
      <c r="AX1005" s="82"/>
      <c r="AY1005" s="82"/>
    </row>
    <row r="1006" spans="1:51" ht="13.2">
      <c r="A1006" s="82"/>
      <c r="B1006" s="82"/>
      <c r="C1006" s="82"/>
      <c r="D1006" s="82"/>
      <c r="E1006" s="82"/>
      <c r="F1006" s="82"/>
      <c r="G1006" s="98"/>
      <c r="H1006" s="98"/>
      <c r="I1006" s="98"/>
      <c r="J1006" s="94"/>
      <c r="K1006" s="98"/>
      <c r="L1006" s="82"/>
      <c r="M1006" s="82"/>
      <c r="N1006" s="82"/>
      <c r="O1006" s="82"/>
      <c r="P1006" s="82"/>
      <c r="Q1006" s="82"/>
      <c r="R1006" s="82"/>
      <c r="S1006" s="82"/>
      <c r="T1006" s="82"/>
      <c r="U1006" s="82"/>
      <c r="V1006" s="82"/>
      <c r="W1006" s="82"/>
      <c r="X1006" s="82"/>
      <c r="Y1006" s="82"/>
      <c r="Z1006" s="82"/>
      <c r="AA1006" s="82"/>
      <c r="AB1006" s="82"/>
      <c r="AC1006" s="82"/>
      <c r="AD1006" s="82"/>
      <c r="AE1006" s="82"/>
      <c r="AF1006" s="82"/>
      <c r="AG1006" s="82"/>
      <c r="AH1006" s="82"/>
      <c r="AI1006" s="82"/>
      <c r="AJ1006" s="82"/>
      <c r="AK1006" s="82"/>
      <c r="AL1006" s="82"/>
      <c r="AM1006" s="82"/>
      <c r="AN1006" s="82"/>
      <c r="AO1006" s="82"/>
      <c r="AP1006" s="82"/>
      <c r="AQ1006" s="82"/>
      <c r="AR1006" s="82"/>
      <c r="AS1006" s="82"/>
      <c r="AT1006" s="82"/>
      <c r="AU1006" s="82"/>
      <c r="AV1006" s="82"/>
      <c r="AW1006" s="82"/>
      <c r="AX1006" s="82"/>
      <c r="AY1006" s="82"/>
    </row>
    <row r="1007" spans="1:51" ht="13.2">
      <c r="A1007" s="82"/>
      <c r="B1007" s="82"/>
      <c r="C1007" s="82"/>
      <c r="D1007" s="82"/>
      <c r="E1007" s="82"/>
      <c r="F1007" s="82"/>
      <c r="G1007" s="98"/>
      <c r="H1007" s="98"/>
      <c r="I1007" s="98"/>
      <c r="J1007" s="94"/>
      <c r="K1007" s="98"/>
      <c r="L1007" s="82"/>
      <c r="M1007" s="82"/>
      <c r="N1007" s="82"/>
      <c r="O1007" s="82"/>
      <c r="P1007" s="82"/>
      <c r="Q1007" s="82"/>
      <c r="R1007" s="82"/>
      <c r="S1007" s="82"/>
      <c r="T1007" s="82"/>
      <c r="U1007" s="82"/>
      <c r="V1007" s="82"/>
      <c r="W1007" s="82"/>
      <c r="X1007" s="82"/>
      <c r="Y1007" s="82"/>
      <c r="Z1007" s="82"/>
      <c r="AA1007" s="82"/>
      <c r="AB1007" s="82"/>
      <c r="AC1007" s="82"/>
      <c r="AD1007" s="82"/>
      <c r="AE1007" s="82"/>
      <c r="AF1007" s="82"/>
      <c r="AG1007" s="82"/>
      <c r="AH1007" s="82"/>
      <c r="AI1007" s="82"/>
      <c r="AJ1007" s="82"/>
      <c r="AK1007" s="82"/>
      <c r="AL1007" s="82"/>
      <c r="AM1007" s="82"/>
      <c r="AN1007" s="82"/>
      <c r="AO1007" s="82"/>
      <c r="AP1007" s="82"/>
      <c r="AQ1007" s="82"/>
      <c r="AR1007" s="82"/>
      <c r="AS1007" s="82"/>
      <c r="AT1007" s="82"/>
      <c r="AU1007" s="82"/>
      <c r="AV1007" s="82"/>
      <c r="AW1007" s="82"/>
      <c r="AX1007" s="82"/>
      <c r="AY1007" s="82"/>
    </row>
    <row r="1008" spans="1:51" ht="13.2">
      <c r="A1008" s="82"/>
      <c r="B1008" s="82"/>
      <c r="C1008" s="82"/>
      <c r="D1008" s="82"/>
      <c r="E1008" s="82"/>
      <c r="F1008" s="82"/>
      <c r="G1008" s="98"/>
      <c r="H1008" s="98"/>
      <c r="I1008" s="98"/>
      <c r="J1008" s="94"/>
      <c r="K1008" s="98"/>
      <c r="L1008" s="82"/>
      <c r="M1008" s="82"/>
      <c r="N1008" s="82"/>
      <c r="O1008" s="82"/>
      <c r="P1008" s="82"/>
      <c r="Q1008" s="82"/>
      <c r="R1008" s="82"/>
      <c r="S1008" s="82"/>
      <c r="T1008" s="82"/>
      <c r="U1008" s="82"/>
      <c r="V1008" s="82"/>
      <c r="W1008" s="82"/>
      <c r="X1008" s="82"/>
      <c r="Y1008" s="82"/>
      <c r="Z1008" s="82"/>
      <c r="AA1008" s="82"/>
      <c r="AB1008" s="82"/>
      <c r="AC1008" s="82"/>
      <c r="AD1008" s="82"/>
      <c r="AE1008" s="82"/>
      <c r="AF1008" s="82"/>
      <c r="AG1008" s="82"/>
      <c r="AH1008" s="82"/>
      <c r="AI1008" s="82"/>
      <c r="AJ1008" s="82"/>
      <c r="AK1008" s="82"/>
      <c r="AL1008" s="82"/>
      <c r="AM1008" s="82"/>
      <c r="AN1008" s="82"/>
      <c r="AO1008" s="82"/>
      <c r="AP1008" s="82"/>
      <c r="AQ1008" s="82"/>
      <c r="AR1008" s="82"/>
      <c r="AS1008" s="82"/>
      <c r="AT1008" s="82"/>
      <c r="AU1008" s="82"/>
      <c r="AV1008" s="82"/>
      <c r="AW1008" s="82"/>
      <c r="AX1008" s="82"/>
      <c r="AY1008" s="82"/>
    </row>
    <row r="1009" spans="1:51" ht="13.2">
      <c r="A1009" s="82"/>
      <c r="B1009" s="82"/>
      <c r="C1009" s="82"/>
      <c r="D1009" s="82"/>
      <c r="E1009" s="82"/>
      <c r="F1009" s="82"/>
      <c r="G1009" s="98"/>
      <c r="H1009" s="98"/>
      <c r="I1009" s="98"/>
      <c r="J1009" s="94"/>
      <c r="K1009" s="98"/>
      <c r="L1009" s="82"/>
      <c r="M1009" s="82"/>
      <c r="N1009" s="82"/>
      <c r="O1009" s="82"/>
      <c r="P1009" s="82"/>
      <c r="Q1009" s="82"/>
      <c r="R1009" s="82"/>
      <c r="S1009" s="82"/>
      <c r="T1009" s="82"/>
      <c r="U1009" s="82"/>
      <c r="V1009" s="82"/>
      <c r="W1009" s="82"/>
      <c r="X1009" s="82"/>
      <c r="Y1009" s="82"/>
      <c r="Z1009" s="82"/>
      <c r="AA1009" s="82"/>
      <c r="AB1009" s="82"/>
      <c r="AC1009" s="82"/>
      <c r="AD1009" s="82"/>
      <c r="AE1009" s="82"/>
      <c r="AF1009" s="82"/>
      <c r="AG1009" s="82"/>
      <c r="AH1009" s="82"/>
      <c r="AI1009" s="82"/>
      <c r="AJ1009" s="82"/>
      <c r="AK1009" s="82"/>
      <c r="AL1009" s="82"/>
      <c r="AM1009" s="82"/>
      <c r="AN1009" s="82"/>
      <c r="AO1009" s="82"/>
      <c r="AP1009" s="82"/>
      <c r="AQ1009" s="82"/>
      <c r="AR1009" s="82"/>
      <c r="AS1009" s="82"/>
      <c r="AT1009" s="82"/>
      <c r="AU1009" s="82"/>
      <c r="AV1009" s="82"/>
      <c r="AW1009" s="82"/>
      <c r="AX1009" s="82"/>
      <c r="AY1009" s="82"/>
    </row>
    <row r="1010" spans="1:51" ht="13.2">
      <c r="A1010" s="82"/>
      <c r="B1010" s="82"/>
      <c r="C1010" s="82"/>
      <c r="D1010" s="82"/>
      <c r="E1010" s="82"/>
      <c r="F1010" s="82"/>
      <c r="G1010" s="98"/>
      <c r="H1010" s="98"/>
      <c r="I1010" s="98"/>
      <c r="J1010" s="94"/>
      <c r="K1010" s="98"/>
      <c r="L1010" s="82"/>
      <c r="M1010" s="82"/>
      <c r="N1010" s="82"/>
      <c r="O1010" s="82"/>
      <c r="P1010" s="82"/>
      <c r="Q1010" s="82"/>
      <c r="R1010" s="82"/>
      <c r="S1010" s="82"/>
      <c r="T1010" s="82"/>
      <c r="U1010" s="82"/>
      <c r="V1010" s="82"/>
      <c r="W1010" s="82"/>
      <c r="X1010" s="82"/>
      <c r="Y1010" s="82"/>
      <c r="Z1010" s="82"/>
      <c r="AA1010" s="82"/>
      <c r="AB1010" s="82"/>
      <c r="AC1010" s="82"/>
      <c r="AD1010" s="82"/>
      <c r="AE1010" s="82"/>
      <c r="AF1010" s="82"/>
      <c r="AG1010" s="82"/>
      <c r="AH1010" s="82"/>
      <c r="AI1010" s="82"/>
      <c r="AJ1010" s="82"/>
      <c r="AK1010" s="82"/>
      <c r="AL1010" s="82"/>
      <c r="AM1010" s="82"/>
      <c r="AN1010" s="82"/>
      <c r="AO1010" s="82"/>
      <c r="AP1010" s="82"/>
      <c r="AQ1010" s="82"/>
      <c r="AR1010" s="82"/>
      <c r="AS1010" s="82"/>
      <c r="AT1010" s="82"/>
      <c r="AU1010" s="82"/>
      <c r="AV1010" s="82"/>
      <c r="AW1010" s="82"/>
      <c r="AX1010" s="82"/>
      <c r="AY1010" s="82"/>
    </row>
    <row r="1011" spans="1:51" ht="13.2">
      <c r="A1011" s="82"/>
      <c r="B1011" s="82"/>
      <c r="C1011" s="82"/>
      <c r="D1011" s="82"/>
      <c r="E1011" s="82"/>
      <c r="F1011" s="82"/>
      <c r="G1011" s="98"/>
      <c r="H1011" s="98"/>
      <c r="I1011" s="98"/>
      <c r="J1011" s="94"/>
      <c r="K1011" s="98"/>
      <c r="L1011" s="82"/>
      <c r="M1011" s="82"/>
      <c r="N1011" s="82"/>
      <c r="O1011" s="82"/>
      <c r="P1011" s="82"/>
      <c r="Q1011" s="82"/>
      <c r="R1011" s="82"/>
      <c r="S1011" s="82"/>
      <c r="T1011" s="82"/>
      <c r="U1011" s="82"/>
      <c r="V1011" s="82"/>
      <c r="W1011" s="82"/>
      <c r="X1011" s="82"/>
      <c r="Y1011" s="82"/>
      <c r="Z1011" s="82"/>
      <c r="AA1011" s="82"/>
      <c r="AB1011" s="82"/>
      <c r="AC1011" s="82"/>
      <c r="AD1011" s="82"/>
      <c r="AE1011" s="82"/>
      <c r="AF1011" s="82"/>
      <c r="AG1011" s="82"/>
      <c r="AH1011" s="82"/>
      <c r="AI1011" s="82"/>
      <c r="AJ1011" s="82"/>
      <c r="AK1011" s="82"/>
      <c r="AL1011" s="82"/>
      <c r="AM1011" s="82"/>
      <c r="AN1011" s="82"/>
      <c r="AO1011" s="82"/>
      <c r="AP1011" s="82"/>
      <c r="AQ1011" s="82"/>
      <c r="AR1011" s="82"/>
      <c r="AS1011" s="82"/>
      <c r="AT1011" s="82"/>
      <c r="AU1011" s="82"/>
      <c r="AV1011" s="82"/>
      <c r="AW1011" s="82"/>
      <c r="AX1011" s="82"/>
      <c r="AY1011" s="82"/>
    </row>
    <row r="1012" spans="1:51" ht="13.2">
      <c r="A1012" s="82"/>
      <c r="B1012" s="82"/>
      <c r="C1012" s="82"/>
      <c r="D1012" s="82"/>
      <c r="E1012" s="82"/>
      <c r="F1012" s="82"/>
      <c r="G1012" s="98"/>
      <c r="H1012" s="98"/>
      <c r="I1012" s="98"/>
      <c r="J1012" s="94"/>
      <c r="K1012" s="98"/>
      <c r="L1012" s="82"/>
      <c r="M1012" s="82"/>
      <c r="N1012" s="82"/>
      <c r="O1012" s="82"/>
      <c r="P1012" s="82"/>
      <c r="Q1012" s="82"/>
      <c r="R1012" s="82"/>
      <c r="S1012" s="82"/>
      <c r="T1012" s="82"/>
      <c r="U1012" s="82"/>
      <c r="V1012" s="82"/>
      <c r="W1012" s="82"/>
      <c r="X1012" s="82"/>
      <c r="Y1012" s="82"/>
      <c r="Z1012" s="82"/>
      <c r="AA1012" s="82"/>
      <c r="AB1012" s="82"/>
      <c r="AC1012" s="82"/>
      <c r="AD1012" s="82"/>
      <c r="AE1012" s="82"/>
      <c r="AF1012" s="82"/>
      <c r="AG1012" s="82"/>
      <c r="AH1012" s="82"/>
      <c r="AI1012" s="82"/>
      <c r="AJ1012" s="82"/>
      <c r="AK1012" s="82"/>
      <c r="AL1012" s="82"/>
      <c r="AM1012" s="82"/>
      <c r="AN1012" s="82"/>
      <c r="AO1012" s="82"/>
      <c r="AP1012" s="82"/>
      <c r="AQ1012" s="82"/>
      <c r="AR1012" s="82"/>
      <c r="AS1012" s="82"/>
      <c r="AT1012" s="82"/>
      <c r="AU1012" s="82"/>
      <c r="AV1012" s="82"/>
      <c r="AW1012" s="82"/>
      <c r="AX1012" s="82"/>
      <c r="AY1012" s="82"/>
    </row>
    <row r="1013" spans="1:51" ht="13.2">
      <c r="A1013" s="82"/>
      <c r="B1013" s="82"/>
      <c r="C1013" s="82"/>
      <c r="D1013" s="82"/>
      <c r="E1013" s="82"/>
      <c r="F1013" s="82"/>
      <c r="G1013" s="98"/>
      <c r="H1013" s="98"/>
      <c r="I1013" s="98"/>
      <c r="J1013" s="94"/>
      <c r="K1013" s="98"/>
      <c r="L1013" s="82"/>
      <c r="M1013" s="82"/>
      <c r="N1013" s="82"/>
      <c r="O1013" s="82"/>
      <c r="P1013" s="82"/>
      <c r="Q1013" s="82"/>
      <c r="R1013" s="82"/>
      <c r="S1013" s="82"/>
      <c r="T1013" s="82"/>
      <c r="U1013" s="82"/>
      <c r="V1013" s="82"/>
      <c r="W1013" s="82"/>
      <c r="X1013" s="82"/>
      <c r="Y1013" s="82"/>
      <c r="Z1013" s="82"/>
      <c r="AA1013" s="82"/>
      <c r="AB1013" s="82"/>
      <c r="AC1013" s="82"/>
      <c r="AD1013" s="82"/>
      <c r="AE1013" s="82"/>
      <c r="AF1013" s="82"/>
      <c r="AG1013" s="82"/>
      <c r="AH1013" s="82"/>
      <c r="AI1013" s="82"/>
      <c r="AJ1013" s="82"/>
      <c r="AK1013" s="82"/>
      <c r="AL1013" s="82"/>
      <c r="AM1013" s="82"/>
      <c r="AN1013" s="82"/>
      <c r="AO1013" s="82"/>
      <c r="AP1013" s="82"/>
      <c r="AQ1013" s="82"/>
      <c r="AR1013" s="82"/>
      <c r="AS1013" s="82"/>
      <c r="AT1013" s="82"/>
      <c r="AU1013" s="82"/>
      <c r="AV1013" s="82"/>
      <c r="AW1013" s="82"/>
      <c r="AX1013" s="82"/>
      <c r="AY1013" s="82"/>
    </row>
    <row r="1014" spans="1:51" ht="13.2">
      <c r="A1014" s="82"/>
      <c r="B1014" s="82"/>
      <c r="C1014" s="82"/>
      <c r="D1014" s="82"/>
      <c r="E1014" s="82"/>
      <c r="F1014" s="82"/>
      <c r="G1014" s="98"/>
      <c r="H1014" s="98"/>
      <c r="I1014" s="98"/>
      <c r="J1014" s="94"/>
      <c r="K1014" s="98"/>
      <c r="L1014" s="82"/>
      <c r="M1014" s="82"/>
      <c r="N1014" s="82"/>
      <c r="O1014" s="82"/>
      <c r="P1014" s="82"/>
      <c r="Q1014" s="82"/>
      <c r="R1014" s="82"/>
      <c r="S1014" s="82"/>
      <c r="T1014" s="82"/>
      <c r="U1014" s="82"/>
      <c r="V1014" s="82"/>
      <c r="W1014" s="82"/>
      <c r="X1014" s="82"/>
      <c r="Y1014" s="82"/>
      <c r="Z1014" s="82"/>
      <c r="AA1014" s="82"/>
      <c r="AB1014" s="82"/>
      <c r="AC1014" s="82"/>
      <c r="AD1014" s="82"/>
      <c r="AE1014" s="82"/>
      <c r="AF1014" s="82"/>
      <c r="AG1014" s="82"/>
      <c r="AH1014" s="82"/>
      <c r="AI1014" s="82"/>
      <c r="AJ1014" s="82"/>
      <c r="AK1014" s="82"/>
      <c r="AL1014" s="82"/>
      <c r="AM1014" s="82"/>
      <c r="AN1014" s="82"/>
      <c r="AO1014" s="82"/>
      <c r="AP1014" s="82"/>
      <c r="AQ1014" s="82"/>
      <c r="AR1014" s="82"/>
      <c r="AS1014" s="82"/>
      <c r="AT1014" s="82"/>
      <c r="AU1014" s="82"/>
      <c r="AV1014" s="82"/>
      <c r="AW1014" s="82"/>
      <c r="AX1014" s="82"/>
      <c r="AY1014" s="82"/>
    </row>
    <row r="1015" spans="1:51" ht="13.2">
      <c r="A1015" s="82"/>
      <c r="B1015" s="82"/>
      <c r="C1015" s="82"/>
      <c r="D1015" s="82"/>
      <c r="E1015" s="82"/>
      <c r="F1015" s="82"/>
      <c r="G1015" s="98"/>
      <c r="H1015" s="98"/>
      <c r="I1015" s="98"/>
      <c r="J1015" s="94"/>
      <c r="K1015" s="98"/>
      <c r="L1015" s="82"/>
      <c r="M1015" s="82"/>
      <c r="N1015" s="82"/>
      <c r="O1015" s="82"/>
      <c r="P1015" s="82"/>
      <c r="Q1015" s="82"/>
      <c r="R1015" s="82"/>
      <c r="S1015" s="82"/>
      <c r="T1015" s="82"/>
      <c r="U1015" s="82"/>
      <c r="V1015" s="82"/>
      <c r="W1015" s="82"/>
      <c r="X1015" s="82"/>
      <c r="Y1015" s="82"/>
      <c r="Z1015" s="82"/>
      <c r="AA1015" s="82"/>
      <c r="AB1015" s="82"/>
      <c r="AC1015" s="82"/>
      <c r="AD1015" s="82"/>
      <c r="AE1015" s="82"/>
      <c r="AF1015" s="82"/>
      <c r="AG1015" s="82"/>
      <c r="AH1015" s="82"/>
      <c r="AI1015" s="82"/>
      <c r="AJ1015" s="82"/>
      <c r="AK1015" s="82"/>
      <c r="AL1015" s="82"/>
      <c r="AM1015" s="82"/>
      <c r="AN1015" s="82"/>
      <c r="AO1015" s="82"/>
      <c r="AP1015" s="82"/>
      <c r="AQ1015" s="82"/>
      <c r="AR1015" s="82"/>
      <c r="AS1015" s="82"/>
      <c r="AT1015" s="82"/>
      <c r="AU1015" s="82"/>
      <c r="AV1015" s="82"/>
      <c r="AW1015" s="82"/>
      <c r="AX1015" s="82"/>
      <c r="AY1015" s="82"/>
    </row>
    <row r="1016" spans="1:51" ht="13.2">
      <c r="A1016" s="82"/>
      <c r="B1016" s="82"/>
      <c r="C1016" s="82"/>
      <c r="D1016" s="82"/>
      <c r="E1016" s="82"/>
      <c r="F1016" s="82"/>
      <c r="G1016" s="98"/>
      <c r="H1016" s="98"/>
      <c r="I1016" s="98"/>
      <c r="J1016" s="94"/>
      <c r="K1016" s="98"/>
      <c r="L1016" s="82"/>
      <c r="M1016" s="82"/>
      <c r="N1016" s="82"/>
      <c r="O1016" s="82"/>
      <c r="P1016" s="82"/>
      <c r="Q1016" s="82"/>
      <c r="R1016" s="82"/>
      <c r="S1016" s="82"/>
      <c r="T1016" s="82"/>
      <c r="U1016" s="82"/>
      <c r="V1016" s="82"/>
      <c r="W1016" s="82"/>
      <c r="X1016" s="82"/>
      <c r="Y1016" s="82"/>
      <c r="Z1016" s="82"/>
      <c r="AA1016" s="82"/>
      <c r="AB1016" s="82"/>
      <c r="AC1016" s="82"/>
      <c r="AD1016" s="82"/>
      <c r="AE1016" s="82"/>
      <c r="AF1016" s="82"/>
      <c r="AG1016" s="82"/>
      <c r="AH1016" s="82"/>
      <c r="AI1016" s="82"/>
      <c r="AJ1016" s="82"/>
      <c r="AK1016" s="82"/>
      <c r="AL1016" s="82"/>
      <c r="AM1016" s="82"/>
      <c r="AN1016" s="82"/>
      <c r="AO1016" s="82"/>
      <c r="AP1016" s="82"/>
      <c r="AQ1016" s="82"/>
      <c r="AR1016" s="82"/>
      <c r="AS1016" s="82"/>
      <c r="AT1016" s="82"/>
      <c r="AU1016" s="82"/>
      <c r="AV1016" s="82"/>
      <c r="AW1016" s="82"/>
      <c r="AX1016" s="82"/>
      <c r="AY1016" s="82"/>
    </row>
    <row r="1017" spans="1:51" ht="13.2">
      <c r="A1017" s="82"/>
      <c r="B1017" s="82"/>
      <c r="C1017" s="82"/>
      <c r="D1017" s="82"/>
      <c r="E1017" s="82"/>
      <c r="F1017" s="82"/>
      <c r="G1017" s="98"/>
      <c r="H1017" s="98"/>
      <c r="I1017" s="98"/>
      <c r="J1017" s="94"/>
      <c r="K1017" s="98"/>
      <c r="L1017" s="82"/>
      <c r="M1017" s="82"/>
      <c r="N1017" s="82"/>
      <c r="O1017" s="82"/>
      <c r="P1017" s="82"/>
      <c r="Q1017" s="82"/>
      <c r="R1017" s="82"/>
      <c r="S1017" s="82"/>
      <c r="T1017" s="82"/>
      <c r="U1017" s="82"/>
      <c r="V1017" s="82"/>
      <c r="W1017" s="82"/>
      <c r="X1017" s="82"/>
      <c r="Y1017" s="82"/>
      <c r="Z1017" s="82"/>
      <c r="AA1017" s="82"/>
      <c r="AB1017" s="82"/>
      <c r="AC1017" s="82"/>
      <c r="AD1017" s="82"/>
      <c r="AE1017" s="82"/>
      <c r="AF1017" s="82"/>
      <c r="AG1017" s="82"/>
      <c r="AH1017" s="82"/>
      <c r="AI1017" s="82"/>
      <c r="AJ1017" s="82"/>
      <c r="AK1017" s="82"/>
      <c r="AL1017" s="82"/>
      <c r="AM1017" s="82"/>
      <c r="AN1017" s="82"/>
      <c r="AO1017" s="82"/>
      <c r="AP1017" s="82"/>
      <c r="AQ1017" s="82"/>
      <c r="AR1017" s="82"/>
      <c r="AS1017" s="82"/>
      <c r="AT1017" s="82"/>
      <c r="AU1017" s="82"/>
      <c r="AV1017" s="82"/>
      <c r="AW1017" s="82"/>
      <c r="AX1017" s="82"/>
      <c r="AY1017" s="82"/>
    </row>
    <row r="1018" spans="1:51" ht="13.2">
      <c r="A1018" s="82"/>
      <c r="B1018" s="82"/>
      <c r="C1018" s="82"/>
      <c r="D1018" s="82"/>
      <c r="E1018" s="82"/>
      <c r="F1018" s="82"/>
      <c r="G1018" s="98"/>
      <c r="H1018" s="98"/>
      <c r="I1018" s="98"/>
      <c r="J1018" s="94"/>
      <c r="K1018" s="98"/>
      <c r="L1018" s="82"/>
      <c r="M1018" s="82"/>
      <c r="N1018" s="82"/>
      <c r="O1018" s="82"/>
      <c r="P1018" s="82"/>
      <c r="Q1018" s="82"/>
      <c r="R1018" s="82"/>
      <c r="S1018" s="82"/>
      <c r="T1018" s="82"/>
      <c r="U1018" s="82"/>
      <c r="V1018" s="82"/>
      <c r="W1018" s="82"/>
      <c r="X1018" s="82"/>
      <c r="Y1018" s="82"/>
      <c r="Z1018" s="82"/>
      <c r="AA1018" s="82"/>
      <c r="AB1018" s="82"/>
      <c r="AC1018" s="82"/>
      <c r="AD1018" s="82"/>
      <c r="AE1018" s="82"/>
      <c r="AF1018" s="82"/>
      <c r="AG1018" s="82"/>
      <c r="AH1018" s="82"/>
      <c r="AI1018" s="82"/>
      <c r="AJ1018" s="82"/>
      <c r="AK1018" s="82"/>
      <c r="AL1018" s="82"/>
      <c r="AM1018" s="82"/>
      <c r="AN1018" s="82"/>
      <c r="AO1018" s="82"/>
      <c r="AP1018" s="82"/>
      <c r="AQ1018" s="82"/>
      <c r="AR1018" s="82"/>
      <c r="AS1018" s="82"/>
      <c r="AT1018" s="82"/>
      <c r="AU1018" s="82"/>
      <c r="AV1018" s="82"/>
      <c r="AW1018" s="82"/>
      <c r="AX1018" s="82"/>
      <c r="AY1018" s="82"/>
    </row>
    <row r="1019" spans="1:51" ht="13.2">
      <c r="A1019" s="82"/>
      <c r="B1019" s="82"/>
      <c r="C1019" s="82"/>
      <c r="D1019" s="82"/>
      <c r="E1019" s="82"/>
      <c r="F1019" s="82"/>
      <c r="G1019" s="98"/>
      <c r="H1019" s="98"/>
      <c r="I1019" s="98"/>
      <c r="J1019" s="94"/>
      <c r="K1019" s="98"/>
      <c r="L1019" s="82"/>
      <c r="M1019" s="82"/>
      <c r="N1019" s="82"/>
      <c r="O1019" s="82"/>
      <c r="P1019" s="82"/>
      <c r="Q1019" s="82"/>
      <c r="R1019" s="82"/>
      <c r="S1019" s="82"/>
      <c r="T1019" s="82"/>
      <c r="U1019" s="82"/>
      <c r="V1019" s="82"/>
      <c r="W1019" s="82"/>
      <c r="X1019" s="82"/>
      <c r="Y1019" s="82"/>
      <c r="Z1019" s="82"/>
      <c r="AA1019" s="82"/>
      <c r="AB1019" s="82"/>
      <c r="AC1019" s="82"/>
      <c r="AD1019" s="82"/>
      <c r="AE1019" s="82"/>
      <c r="AF1019" s="82"/>
      <c r="AG1019" s="82"/>
      <c r="AH1019" s="82"/>
      <c r="AI1019" s="82"/>
      <c r="AJ1019" s="82"/>
      <c r="AK1019" s="82"/>
      <c r="AL1019" s="82"/>
      <c r="AM1019" s="82"/>
      <c r="AN1019" s="82"/>
      <c r="AO1019" s="82"/>
      <c r="AP1019" s="82"/>
      <c r="AQ1019" s="82"/>
      <c r="AR1019" s="82"/>
      <c r="AS1019" s="82"/>
      <c r="AT1019" s="82"/>
      <c r="AU1019" s="82"/>
      <c r="AV1019" s="82"/>
      <c r="AW1019" s="82"/>
      <c r="AX1019" s="82"/>
      <c r="AY1019" s="82"/>
    </row>
    <row r="1020" spans="1:51" ht="13.2">
      <c r="A1020" s="82"/>
      <c r="B1020" s="82"/>
      <c r="C1020" s="82"/>
      <c r="D1020" s="82"/>
      <c r="E1020" s="82"/>
      <c r="F1020" s="82"/>
      <c r="G1020" s="98"/>
      <c r="H1020" s="98"/>
      <c r="I1020" s="98"/>
      <c r="J1020" s="94"/>
      <c r="K1020" s="98"/>
      <c r="L1020" s="82"/>
      <c r="M1020" s="82"/>
      <c r="N1020" s="82"/>
      <c r="O1020" s="82"/>
      <c r="P1020" s="82"/>
      <c r="Q1020" s="82"/>
      <c r="R1020" s="82"/>
      <c r="S1020" s="82"/>
      <c r="T1020" s="82"/>
      <c r="U1020" s="82"/>
      <c r="V1020" s="82"/>
      <c r="W1020" s="82"/>
      <c r="X1020" s="82"/>
      <c r="Y1020" s="82"/>
      <c r="Z1020" s="82"/>
      <c r="AA1020" s="82"/>
      <c r="AB1020" s="82"/>
      <c r="AC1020" s="82"/>
      <c r="AD1020" s="82"/>
      <c r="AE1020" s="82"/>
      <c r="AF1020" s="82"/>
      <c r="AG1020" s="82"/>
      <c r="AH1020" s="82"/>
      <c r="AI1020" s="82"/>
      <c r="AJ1020" s="82"/>
      <c r="AK1020" s="82"/>
      <c r="AL1020" s="82"/>
      <c r="AM1020" s="82"/>
      <c r="AN1020" s="82"/>
      <c r="AO1020" s="82"/>
      <c r="AP1020" s="82"/>
      <c r="AQ1020" s="82"/>
      <c r="AR1020" s="82"/>
      <c r="AS1020" s="82"/>
      <c r="AT1020" s="82"/>
      <c r="AU1020" s="82"/>
      <c r="AV1020" s="82"/>
      <c r="AW1020" s="82"/>
      <c r="AX1020" s="82"/>
      <c r="AY1020" s="82"/>
    </row>
    <row r="1021" spans="1:51" ht="13.2">
      <c r="A1021" s="82"/>
      <c r="B1021" s="82"/>
      <c r="C1021" s="82"/>
      <c r="D1021" s="82"/>
      <c r="E1021" s="82"/>
      <c r="F1021" s="82"/>
      <c r="G1021" s="98"/>
      <c r="H1021" s="98"/>
      <c r="I1021" s="98"/>
      <c r="J1021" s="94"/>
      <c r="K1021" s="98"/>
      <c r="L1021" s="82"/>
      <c r="M1021" s="82"/>
      <c r="N1021" s="82"/>
      <c r="O1021" s="82"/>
      <c r="P1021" s="82"/>
      <c r="Q1021" s="82"/>
      <c r="R1021" s="82"/>
      <c r="S1021" s="82"/>
      <c r="T1021" s="82"/>
      <c r="U1021" s="82"/>
      <c r="V1021" s="82"/>
      <c r="W1021" s="82"/>
      <c r="X1021" s="82"/>
      <c r="Y1021" s="82"/>
      <c r="Z1021" s="82"/>
      <c r="AA1021" s="82"/>
      <c r="AB1021" s="82"/>
      <c r="AC1021" s="82"/>
      <c r="AD1021" s="82"/>
      <c r="AE1021" s="82"/>
      <c r="AF1021" s="82"/>
      <c r="AG1021" s="82"/>
      <c r="AH1021" s="82"/>
      <c r="AI1021" s="82"/>
      <c r="AJ1021" s="82"/>
      <c r="AK1021" s="82"/>
      <c r="AL1021" s="82"/>
      <c r="AM1021" s="82"/>
      <c r="AN1021" s="82"/>
      <c r="AO1021" s="82"/>
      <c r="AP1021" s="82"/>
      <c r="AQ1021" s="82"/>
      <c r="AR1021" s="82"/>
      <c r="AS1021" s="82"/>
      <c r="AT1021" s="82"/>
      <c r="AU1021" s="82"/>
      <c r="AV1021" s="82"/>
      <c r="AW1021" s="82"/>
      <c r="AX1021" s="82"/>
      <c r="AY1021" s="82"/>
    </row>
    <row r="1022" spans="1:51" ht="13.2">
      <c r="A1022" s="82"/>
      <c r="B1022" s="82"/>
      <c r="C1022" s="82"/>
      <c r="D1022" s="82"/>
      <c r="E1022" s="82"/>
      <c r="F1022" s="82"/>
      <c r="G1022" s="98"/>
      <c r="H1022" s="98"/>
      <c r="I1022" s="98"/>
      <c r="J1022" s="94"/>
      <c r="K1022" s="98"/>
      <c r="L1022" s="82"/>
      <c r="M1022" s="82"/>
      <c r="N1022" s="82"/>
      <c r="O1022" s="82"/>
      <c r="P1022" s="82"/>
      <c r="Q1022" s="82"/>
      <c r="R1022" s="82"/>
      <c r="S1022" s="82"/>
      <c r="T1022" s="82"/>
      <c r="U1022" s="82"/>
      <c r="V1022" s="82"/>
      <c r="W1022" s="82"/>
      <c r="X1022" s="82"/>
      <c r="Y1022" s="82"/>
      <c r="Z1022" s="82"/>
      <c r="AA1022" s="82"/>
      <c r="AB1022" s="82"/>
      <c r="AC1022" s="82"/>
      <c r="AD1022" s="82"/>
      <c r="AE1022" s="82"/>
      <c r="AF1022" s="82"/>
      <c r="AG1022" s="82"/>
      <c r="AH1022" s="82"/>
      <c r="AI1022" s="82"/>
      <c r="AJ1022" s="82"/>
      <c r="AK1022" s="82"/>
      <c r="AL1022" s="82"/>
      <c r="AM1022" s="82"/>
      <c r="AN1022" s="82"/>
      <c r="AO1022" s="82"/>
      <c r="AP1022" s="82"/>
      <c r="AQ1022" s="82"/>
      <c r="AR1022" s="82"/>
      <c r="AS1022" s="82"/>
      <c r="AT1022" s="82"/>
      <c r="AU1022" s="82"/>
      <c r="AV1022" s="82"/>
      <c r="AW1022" s="82"/>
      <c r="AX1022" s="82"/>
      <c r="AY1022" s="82"/>
    </row>
    <row r="1023" spans="1:51" ht="13.2">
      <c r="A1023" s="82"/>
      <c r="B1023" s="82"/>
      <c r="C1023" s="82"/>
      <c r="D1023" s="82"/>
      <c r="E1023" s="82"/>
      <c r="F1023" s="82"/>
      <c r="G1023" s="98"/>
      <c r="H1023" s="98"/>
      <c r="I1023" s="98"/>
      <c r="J1023" s="94"/>
      <c r="K1023" s="98"/>
      <c r="L1023" s="82"/>
      <c r="M1023" s="82"/>
      <c r="N1023" s="82"/>
      <c r="O1023" s="82"/>
      <c r="P1023" s="82"/>
      <c r="Q1023" s="82"/>
      <c r="R1023" s="82"/>
      <c r="S1023" s="82"/>
      <c r="T1023" s="82"/>
      <c r="U1023" s="82"/>
      <c r="V1023" s="82"/>
      <c r="W1023" s="82"/>
      <c r="X1023" s="82"/>
      <c r="Y1023" s="82"/>
      <c r="Z1023" s="82"/>
      <c r="AA1023" s="82"/>
      <c r="AB1023" s="82"/>
      <c r="AC1023" s="82"/>
      <c r="AD1023" s="82"/>
      <c r="AE1023" s="82"/>
      <c r="AF1023" s="82"/>
      <c r="AG1023" s="82"/>
      <c r="AH1023" s="82"/>
      <c r="AI1023" s="82"/>
      <c r="AJ1023" s="82"/>
      <c r="AK1023" s="82"/>
      <c r="AL1023" s="82"/>
      <c r="AM1023" s="82"/>
      <c r="AN1023" s="82"/>
      <c r="AO1023" s="82"/>
      <c r="AP1023" s="82"/>
      <c r="AQ1023" s="82"/>
      <c r="AR1023" s="82"/>
      <c r="AS1023" s="82"/>
      <c r="AT1023" s="82"/>
      <c r="AU1023" s="82"/>
      <c r="AV1023" s="82"/>
      <c r="AW1023" s="82"/>
      <c r="AX1023" s="82"/>
      <c r="AY1023" s="82"/>
    </row>
    <row r="1024" spans="1:51" ht="13.2">
      <c r="A1024" s="82"/>
      <c r="B1024" s="82"/>
      <c r="C1024" s="82"/>
      <c r="D1024" s="82"/>
      <c r="E1024" s="82"/>
      <c r="F1024" s="82"/>
      <c r="G1024" s="98"/>
      <c r="H1024" s="98"/>
      <c r="I1024" s="98"/>
      <c r="J1024" s="94"/>
      <c r="K1024" s="98"/>
      <c r="L1024" s="82"/>
      <c r="M1024" s="82"/>
      <c r="N1024" s="82"/>
      <c r="O1024" s="82"/>
      <c r="P1024" s="82"/>
      <c r="Q1024" s="82"/>
      <c r="R1024" s="82"/>
      <c r="S1024" s="82"/>
      <c r="T1024" s="82"/>
      <c r="U1024" s="82"/>
      <c r="V1024" s="82"/>
      <c r="W1024" s="82"/>
      <c r="X1024" s="82"/>
      <c r="Y1024" s="82"/>
      <c r="Z1024" s="82"/>
      <c r="AA1024" s="82"/>
      <c r="AB1024" s="82"/>
      <c r="AC1024" s="82"/>
      <c r="AD1024" s="82"/>
      <c r="AE1024" s="82"/>
      <c r="AF1024" s="82"/>
      <c r="AG1024" s="82"/>
      <c r="AH1024" s="82"/>
      <c r="AI1024" s="82"/>
      <c r="AJ1024" s="82"/>
      <c r="AK1024" s="82"/>
      <c r="AL1024" s="82"/>
      <c r="AM1024" s="82"/>
      <c r="AN1024" s="82"/>
      <c r="AO1024" s="82"/>
      <c r="AP1024" s="82"/>
      <c r="AQ1024" s="82"/>
      <c r="AR1024" s="82"/>
      <c r="AS1024" s="82"/>
      <c r="AT1024" s="82"/>
      <c r="AU1024" s="82"/>
      <c r="AV1024" s="82"/>
      <c r="AW1024" s="82"/>
      <c r="AX1024" s="82"/>
      <c r="AY1024" s="82"/>
    </row>
    <row r="1025" spans="1:51" ht="13.2">
      <c r="A1025" s="82"/>
      <c r="B1025" s="82"/>
      <c r="C1025" s="82"/>
      <c r="D1025" s="82"/>
      <c r="E1025" s="82"/>
      <c r="F1025" s="82"/>
      <c r="G1025" s="98"/>
      <c r="H1025" s="98"/>
      <c r="I1025" s="98"/>
      <c r="J1025" s="94"/>
      <c r="K1025" s="98"/>
      <c r="L1025" s="82"/>
      <c r="M1025" s="82"/>
      <c r="N1025" s="82"/>
      <c r="O1025" s="82"/>
      <c r="P1025" s="82"/>
      <c r="Q1025" s="82"/>
      <c r="R1025" s="82"/>
      <c r="S1025" s="82"/>
      <c r="T1025" s="82"/>
      <c r="U1025" s="82"/>
      <c r="V1025" s="82"/>
      <c r="W1025" s="82"/>
      <c r="X1025" s="82"/>
      <c r="Y1025" s="82"/>
      <c r="Z1025" s="82"/>
      <c r="AA1025" s="82"/>
      <c r="AB1025" s="82"/>
      <c r="AC1025" s="82"/>
      <c r="AD1025" s="82"/>
      <c r="AE1025" s="82"/>
      <c r="AF1025" s="82"/>
      <c r="AG1025" s="82"/>
      <c r="AH1025" s="82"/>
      <c r="AI1025" s="82"/>
      <c r="AJ1025" s="82"/>
      <c r="AK1025" s="82"/>
      <c r="AL1025" s="82"/>
      <c r="AM1025" s="82"/>
      <c r="AN1025" s="82"/>
      <c r="AO1025" s="82"/>
      <c r="AP1025" s="82"/>
      <c r="AQ1025" s="82"/>
      <c r="AR1025" s="82"/>
      <c r="AS1025" s="82"/>
      <c r="AT1025" s="82"/>
      <c r="AU1025" s="82"/>
      <c r="AV1025" s="82"/>
      <c r="AW1025" s="82"/>
      <c r="AX1025" s="82"/>
      <c r="AY1025" s="82"/>
    </row>
    <row r="1026" spans="1:51" ht="13.2">
      <c r="A1026" s="82"/>
      <c r="B1026" s="82"/>
      <c r="C1026" s="82"/>
      <c r="D1026" s="82"/>
      <c r="E1026" s="82"/>
      <c r="F1026" s="82"/>
      <c r="G1026" s="98"/>
      <c r="H1026" s="98"/>
      <c r="I1026" s="98"/>
      <c r="J1026" s="94"/>
      <c r="K1026" s="98"/>
      <c r="L1026" s="82"/>
      <c r="M1026" s="82"/>
      <c r="N1026" s="82"/>
      <c r="O1026" s="82"/>
      <c r="P1026" s="82"/>
      <c r="Q1026" s="82"/>
      <c r="R1026" s="82"/>
      <c r="S1026" s="82"/>
      <c r="T1026" s="82"/>
      <c r="U1026" s="82"/>
      <c r="V1026" s="82"/>
      <c r="W1026" s="82"/>
      <c r="X1026" s="82"/>
      <c r="Y1026" s="82"/>
      <c r="Z1026" s="82"/>
      <c r="AA1026" s="82"/>
      <c r="AB1026" s="82"/>
      <c r="AC1026" s="82"/>
      <c r="AD1026" s="82"/>
      <c r="AE1026" s="82"/>
      <c r="AF1026" s="82"/>
      <c r="AG1026" s="82"/>
      <c r="AH1026" s="82"/>
      <c r="AI1026" s="82"/>
      <c r="AJ1026" s="82"/>
      <c r="AK1026" s="82"/>
      <c r="AL1026" s="82"/>
      <c r="AM1026" s="82"/>
      <c r="AN1026" s="82"/>
      <c r="AO1026" s="82"/>
      <c r="AP1026" s="82"/>
      <c r="AQ1026" s="82"/>
      <c r="AR1026" s="82"/>
      <c r="AS1026" s="82"/>
      <c r="AT1026" s="82"/>
      <c r="AU1026" s="82"/>
      <c r="AV1026" s="82"/>
      <c r="AW1026" s="82"/>
      <c r="AX1026" s="82"/>
      <c r="AY1026" s="82"/>
    </row>
    <row r="1027" spans="1:51" ht="13.2">
      <c r="A1027" s="82"/>
      <c r="B1027" s="82"/>
      <c r="C1027" s="82"/>
      <c r="D1027" s="82"/>
      <c r="E1027" s="82"/>
      <c r="F1027" s="82"/>
      <c r="G1027" s="98"/>
      <c r="H1027" s="98"/>
      <c r="I1027" s="98"/>
      <c r="J1027" s="94"/>
      <c r="K1027" s="98"/>
      <c r="L1027" s="82"/>
      <c r="M1027" s="82"/>
      <c r="N1027" s="82"/>
      <c r="O1027" s="82"/>
      <c r="P1027" s="82"/>
      <c r="Q1027" s="82"/>
      <c r="R1027" s="82"/>
      <c r="S1027" s="82"/>
      <c r="T1027" s="82"/>
      <c r="U1027" s="82"/>
      <c r="V1027" s="82"/>
      <c r="W1027" s="82"/>
      <c r="X1027" s="82"/>
      <c r="Y1027" s="82"/>
      <c r="Z1027" s="82"/>
      <c r="AA1027" s="82"/>
      <c r="AB1027" s="82"/>
      <c r="AC1027" s="82"/>
      <c r="AD1027" s="82"/>
      <c r="AE1027" s="82"/>
      <c r="AF1027" s="82"/>
      <c r="AG1027" s="82"/>
      <c r="AH1027" s="82"/>
      <c r="AI1027" s="82"/>
      <c r="AJ1027" s="82"/>
      <c r="AK1027" s="82"/>
      <c r="AL1027" s="82"/>
      <c r="AM1027" s="82"/>
      <c r="AN1027" s="82"/>
      <c r="AO1027" s="82"/>
      <c r="AP1027" s="82"/>
      <c r="AQ1027" s="82"/>
      <c r="AR1027" s="82"/>
      <c r="AS1027" s="82"/>
      <c r="AT1027" s="82"/>
      <c r="AU1027" s="82"/>
      <c r="AV1027" s="82"/>
      <c r="AW1027" s="82"/>
      <c r="AX1027" s="82"/>
      <c r="AY1027" s="82"/>
    </row>
    <row r="1028" spans="1:51" ht="13.2">
      <c r="A1028" s="82"/>
      <c r="B1028" s="82"/>
      <c r="C1028" s="82"/>
      <c r="D1028" s="82"/>
      <c r="E1028" s="82"/>
      <c r="F1028" s="82"/>
      <c r="G1028" s="98"/>
      <c r="H1028" s="98"/>
      <c r="I1028" s="98"/>
      <c r="J1028" s="94"/>
      <c r="K1028" s="98"/>
      <c r="L1028" s="82"/>
      <c r="M1028" s="82"/>
      <c r="N1028" s="82"/>
      <c r="O1028" s="82"/>
      <c r="P1028" s="82"/>
      <c r="Q1028" s="82"/>
      <c r="R1028" s="82"/>
      <c r="S1028" s="82"/>
      <c r="T1028" s="82"/>
      <c r="U1028" s="82"/>
      <c r="V1028" s="82"/>
      <c r="W1028" s="82"/>
      <c r="X1028" s="82"/>
      <c r="Y1028" s="82"/>
      <c r="Z1028" s="82"/>
      <c r="AA1028" s="82"/>
      <c r="AB1028" s="82"/>
      <c r="AC1028" s="82"/>
      <c r="AD1028" s="82"/>
      <c r="AE1028" s="82"/>
      <c r="AF1028" s="82"/>
      <c r="AG1028" s="82"/>
      <c r="AH1028" s="82"/>
      <c r="AI1028" s="82"/>
      <c r="AJ1028" s="82"/>
      <c r="AK1028" s="82"/>
      <c r="AL1028" s="82"/>
      <c r="AM1028" s="82"/>
      <c r="AN1028" s="82"/>
      <c r="AO1028" s="82"/>
      <c r="AP1028" s="82"/>
      <c r="AQ1028" s="82"/>
      <c r="AR1028" s="82"/>
      <c r="AS1028" s="82"/>
      <c r="AT1028" s="82"/>
      <c r="AU1028" s="82"/>
      <c r="AV1028" s="82"/>
      <c r="AW1028" s="82"/>
      <c r="AX1028" s="82"/>
      <c r="AY1028" s="82"/>
    </row>
    <row r="1029" spans="1:51" ht="13.2">
      <c r="A1029" s="82"/>
      <c r="B1029" s="82"/>
      <c r="C1029" s="82"/>
      <c r="D1029" s="82"/>
      <c r="E1029" s="82"/>
      <c r="F1029" s="82"/>
      <c r="G1029" s="98"/>
      <c r="H1029" s="98"/>
      <c r="I1029" s="98"/>
      <c r="J1029" s="94"/>
      <c r="K1029" s="98"/>
      <c r="L1029" s="82"/>
      <c r="M1029" s="82"/>
      <c r="N1029" s="82"/>
      <c r="O1029" s="82"/>
      <c r="P1029" s="82"/>
      <c r="Q1029" s="82"/>
      <c r="R1029" s="82"/>
      <c r="S1029" s="82"/>
      <c r="T1029" s="82"/>
      <c r="U1029" s="82"/>
      <c r="V1029" s="82"/>
      <c r="W1029" s="82"/>
      <c r="X1029" s="82"/>
      <c r="Y1029" s="82"/>
      <c r="Z1029" s="82"/>
      <c r="AA1029" s="82"/>
      <c r="AB1029" s="82"/>
      <c r="AC1029" s="82"/>
      <c r="AD1029" s="82"/>
      <c r="AE1029" s="82"/>
      <c r="AF1029" s="82"/>
      <c r="AG1029" s="82"/>
      <c r="AH1029" s="82"/>
      <c r="AI1029" s="82"/>
      <c r="AJ1029" s="82"/>
      <c r="AK1029" s="82"/>
      <c r="AL1029" s="82"/>
      <c r="AM1029" s="82"/>
      <c r="AN1029" s="82"/>
      <c r="AO1029" s="82"/>
      <c r="AP1029" s="82"/>
      <c r="AQ1029" s="82"/>
      <c r="AR1029" s="82"/>
      <c r="AS1029" s="82"/>
      <c r="AT1029" s="82"/>
      <c r="AU1029" s="82"/>
      <c r="AV1029" s="82"/>
      <c r="AW1029" s="82"/>
      <c r="AX1029" s="82"/>
      <c r="AY1029" s="82"/>
    </row>
    <row r="1030" spans="1:51" ht="13.2">
      <c r="A1030" s="82"/>
      <c r="B1030" s="82"/>
      <c r="C1030" s="82"/>
      <c r="D1030" s="82"/>
      <c r="E1030" s="82"/>
      <c r="F1030" s="82"/>
      <c r="G1030" s="98"/>
      <c r="H1030" s="98"/>
      <c r="I1030" s="98"/>
      <c r="J1030" s="94"/>
      <c r="K1030" s="98"/>
      <c r="L1030" s="82"/>
      <c r="M1030" s="82"/>
      <c r="N1030" s="82"/>
      <c r="O1030" s="82"/>
      <c r="P1030" s="82"/>
      <c r="Q1030" s="82"/>
      <c r="R1030" s="82"/>
      <c r="S1030" s="82"/>
      <c r="T1030" s="82"/>
      <c r="U1030" s="82"/>
      <c r="V1030" s="82"/>
      <c r="W1030" s="82"/>
      <c r="X1030" s="82"/>
      <c r="Y1030" s="82"/>
      <c r="Z1030" s="82"/>
      <c r="AA1030" s="82"/>
      <c r="AB1030" s="82"/>
      <c r="AC1030" s="82"/>
      <c r="AD1030" s="82"/>
      <c r="AE1030" s="82"/>
      <c r="AF1030" s="82"/>
      <c r="AG1030" s="82"/>
      <c r="AH1030" s="82"/>
      <c r="AI1030" s="82"/>
      <c r="AJ1030" s="82"/>
      <c r="AK1030" s="82"/>
      <c r="AL1030" s="82"/>
      <c r="AM1030" s="82"/>
      <c r="AN1030" s="82"/>
      <c r="AO1030" s="82"/>
      <c r="AP1030" s="82"/>
      <c r="AQ1030" s="82"/>
      <c r="AR1030" s="82"/>
      <c r="AS1030" s="82"/>
      <c r="AT1030" s="82"/>
      <c r="AU1030" s="82"/>
      <c r="AV1030" s="82"/>
      <c r="AW1030" s="82"/>
      <c r="AX1030" s="82"/>
      <c r="AY1030" s="82"/>
    </row>
    <row r="1031" spans="1:51" ht="13.2">
      <c r="A1031" s="82"/>
      <c r="B1031" s="82"/>
      <c r="C1031" s="82"/>
      <c r="D1031" s="82"/>
      <c r="E1031" s="82"/>
      <c r="F1031" s="82"/>
      <c r="G1031" s="98"/>
      <c r="H1031" s="98"/>
      <c r="I1031" s="98"/>
      <c r="J1031" s="94"/>
      <c r="K1031" s="98"/>
      <c r="L1031" s="82"/>
      <c r="M1031" s="82"/>
      <c r="N1031" s="82"/>
      <c r="O1031" s="82"/>
      <c r="P1031" s="82"/>
      <c r="Q1031" s="82"/>
      <c r="R1031" s="82"/>
      <c r="S1031" s="82"/>
      <c r="T1031" s="82"/>
      <c r="U1031" s="82"/>
      <c r="V1031" s="82"/>
      <c r="W1031" s="82"/>
      <c r="X1031" s="82"/>
      <c r="Y1031" s="82"/>
      <c r="Z1031" s="82"/>
      <c r="AA1031" s="82"/>
      <c r="AB1031" s="82"/>
      <c r="AC1031" s="82"/>
      <c r="AD1031" s="82"/>
      <c r="AE1031" s="82"/>
      <c r="AF1031" s="82"/>
      <c r="AG1031" s="82"/>
      <c r="AH1031" s="82"/>
      <c r="AI1031" s="82"/>
      <c r="AJ1031" s="82"/>
      <c r="AK1031" s="82"/>
      <c r="AL1031" s="82"/>
      <c r="AM1031" s="82"/>
      <c r="AN1031" s="82"/>
      <c r="AO1031" s="82"/>
      <c r="AP1031" s="82"/>
      <c r="AQ1031" s="82"/>
      <c r="AR1031" s="82"/>
      <c r="AS1031" s="82"/>
      <c r="AT1031" s="82"/>
      <c r="AU1031" s="82"/>
      <c r="AV1031" s="82"/>
      <c r="AW1031" s="82"/>
      <c r="AX1031" s="82"/>
      <c r="AY1031" s="82"/>
    </row>
    <row r="1032" spans="1:51" ht="13.2">
      <c r="A1032" s="82"/>
      <c r="B1032" s="82"/>
      <c r="C1032" s="82"/>
      <c r="D1032" s="82"/>
      <c r="E1032" s="82"/>
      <c r="F1032" s="82"/>
      <c r="G1032" s="98"/>
      <c r="H1032" s="98"/>
      <c r="I1032" s="98"/>
      <c r="J1032" s="94"/>
      <c r="K1032" s="98"/>
      <c r="L1032" s="82"/>
      <c r="M1032" s="82"/>
      <c r="N1032" s="82"/>
      <c r="O1032" s="82"/>
      <c r="P1032" s="82"/>
      <c r="Q1032" s="82"/>
      <c r="R1032" s="82"/>
      <c r="S1032" s="82"/>
      <c r="T1032" s="82"/>
      <c r="U1032" s="82"/>
      <c r="V1032" s="82"/>
      <c r="W1032" s="82"/>
      <c r="X1032" s="82"/>
      <c r="Y1032" s="82"/>
      <c r="Z1032" s="82"/>
      <c r="AA1032" s="82"/>
      <c r="AB1032" s="82"/>
      <c r="AC1032" s="82"/>
      <c r="AD1032" s="82"/>
      <c r="AE1032" s="82"/>
      <c r="AF1032" s="82"/>
      <c r="AG1032" s="82"/>
      <c r="AH1032" s="82"/>
      <c r="AI1032" s="82"/>
      <c r="AJ1032" s="82"/>
      <c r="AK1032" s="82"/>
      <c r="AL1032" s="82"/>
      <c r="AM1032" s="82"/>
      <c r="AN1032" s="82"/>
      <c r="AO1032" s="82"/>
      <c r="AP1032" s="82"/>
      <c r="AQ1032" s="82"/>
      <c r="AR1032" s="82"/>
      <c r="AS1032" s="82"/>
      <c r="AT1032" s="82"/>
      <c r="AU1032" s="82"/>
      <c r="AV1032" s="82"/>
      <c r="AW1032" s="82"/>
      <c r="AX1032" s="82"/>
      <c r="AY1032" s="82"/>
    </row>
    <row r="1033" spans="1:51" ht="13.2">
      <c r="A1033" s="82"/>
      <c r="B1033" s="82"/>
      <c r="C1033" s="82"/>
      <c r="D1033" s="82"/>
      <c r="E1033" s="82"/>
      <c r="F1033" s="82"/>
      <c r="G1033" s="98"/>
      <c r="H1033" s="98"/>
      <c r="I1033" s="98"/>
      <c r="J1033" s="94"/>
      <c r="K1033" s="98"/>
      <c r="L1033" s="82"/>
      <c r="M1033" s="82"/>
      <c r="N1033" s="82"/>
      <c r="O1033" s="82"/>
      <c r="P1033" s="82"/>
      <c r="Q1033" s="82"/>
      <c r="R1033" s="82"/>
      <c r="S1033" s="82"/>
      <c r="T1033" s="82"/>
      <c r="U1033" s="82"/>
      <c r="V1033" s="82"/>
      <c r="W1033" s="82"/>
      <c r="X1033" s="82"/>
      <c r="Y1033" s="82"/>
      <c r="Z1033" s="82"/>
      <c r="AA1033" s="82"/>
      <c r="AB1033" s="82"/>
      <c r="AC1033" s="82"/>
      <c r="AD1033" s="82"/>
      <c r="AE1033" s="82"/>
      <c r="AF1033" s="82"/>
      <c r="AG1033" s="82"/>
      <c r="AH1033" s="82"/>
      <c r="AI1033" s="82"/>
      <c r="AJ1033" s="82"/>
      <c r="AK1033" s="82"/>
      <c r="AL1033" s="82"/>
      <c r="AM1033" s="82"/>
      <c r="AN1033" s="82"/>
      <c r="AO1033" s="82"/>
      <c r="AP1033" s="82"/>
      <c r="AQ1033" s="82"/>
      <c r="AR1033" s="82"/>
      <c r="AS1033" s="82"/>
      <c r="AT1033" s="82"/>
      <c r="AU1033" s="82"/>
      <c r="AV1033" s="82"/>
      <c r="AW1033" s="82"/>
      <c r="AX1033" s="82"/>
      <c r="AY1033" s="82"/>
    </row>
    <row r="1034" spans="1:51" ht="13.2">
      <c r="A1034" s="82"/>
      <c r="B1034" s="82"/>
      <c r="C1034" s="82"/>
      <c r="D1034" s="82"/>
      <c r="E1034" s="82"/>
      <c r="F1034" s="82"/>
      <c r="G1034" s="98"/>
      <c r="H1034" s="98"/>
      <c r="I1034" s="98"/>
      <c r="J1034" s="94"/>
      <c r="K1034" s="98"/>
      <c r="L1034" s="82"/>
      <c r="M1034" s="82"/>
      <c r="N1034" s="82"/>
      <c r="O1034" s="82"/>
      <c r="P1034" s="82"/>
      <c r="Q1034" s="82"/>
      <c r="R1034" s="82"/>
      <c r="S1034" s="82"/>
      <c r="T1034" s="82"/>
      <c r="U1034" s="82"/>
      <c r="V1034" s="82"/>
      <c r="W1034" s="82"/>
      <c r="X1034" s="82"/>
      <c r="Y1034" s="82"/>
      <c r="Z1034" s="82"/>
      <c r="AA1034" s="82"/>
      <c r="AB1034" s="82"/>
      <c r="AC1034" s="82"/>
      <c r="AD1034" s="82"/>
      <c r="AE1034" s="82"/>
      <c r="AF1034" s="82"/>
      <c r="AG1034" s="82"/>
      <c r="AH1034" s="82"/>
      <c r="AI1034" s="82"/>
      <c r="AJ1034" s="82"/>
      <c r="AK1034" s="82"/>
      <c r="AL1034" s="82"/>
      <c r="AM1034" s="82"/>
      <c r="AN1034" s="82"/>
      <c r="AO1034" s="82"/>
      <c r="AP1034" s="82"/>
      <c r="AQ1034" s="82"/>
      <c r="AR1034" s="82"/>
      <c r="AS1034" s="82"/>
      <c r="AT1034" s="82"/>
      <c r="AU1034" s="82"/>
      <c r="AV1034" s="82"/>
      <c r="AW1034" s="82"/>
      <c r="AX1034" s="82"/>
      <c r="AY1034" s="82"/>
    </row>
    <row r="1035" spans="1:51" ht="13.2">
      <c r="A1035" s="82"/>
      <c r="B1035" s="82"/>
      <c r="C1035" s="82"/>
      <c r="D1035" s="82"/>
      <c r="E1035" s="82"/>
      <c r="F1035" s="82"/>
      <c r="G1035" s="98"/>
      <c r="H1035" s="98"/>
      <c r="I1035" s="98"/>
      <c r="J1035" s="94"/>
      <c r="K1035" s="98"/>
      <c r="L1035" s="82"/>
      <c r="M1035" s="82"/>
      <c r="N1035" s="82"/>
      <c r="O1035" s="82"/>
      <c r="P1035" s="82"/>
      <c r="Q1035" s="82"/>
      <c r="R1035" s="82"/>
      <c r="S1035" s="82"/>
      <c r="T1035" s="82"/>
      <c r="U1035" s="82"/>
      <c r="V1035" s="82"/>
      <c r="W1035" s="82"/>
      <c r="X1035" s="82"/>
      <c r="Y1035" s="82"/>
      <c r="Z1035" s="82"/>
      <c r="AA1035" s="82"/>
      <c r="AB1035" s="82"/>
      <c r="AC1035" s="82"/>
      <c r="AD1035" s="82"/>
      <c r="AE1035" s="82"/>
      <c r="AF1035" s="82"/>
      <c r="AG1035" s="82"/>
      <c r="AH1035" s="82"/>
      <c r="AI1035" s="82"/>
      <c r="AJ1035" s="82"/>
      <c r="AK1035" s="82"/>
      <c r="AL1035" s="82"/>
      <c r="AM1035" s="82"/>
      <c r="AN1035" s="82"/>
      <c r="AO1035" s="82"/>
      <c r="AP1035" s="82"/>
      <c r="AQ1035" s="82"/>
      <c r="AR1035" s="82"/>
      <c r="AS1035" s="82"/>
      <c r="AT1035" s="82"/>
      <c r="AU1035" s="82"/>
      <c r="AV1035" s="82"/>
      <c r="AW1035" s="82"/>
      <c r="AX1035" s="82"/>
      <c r="AY1035" s="82"/>
    </row>
    <row r="1036" spans="1:51" ht="13.2">
      <c r="A1036" s="82"/>
      <c r="B1036" s="82"/>
      <c r="C1036" s="82"/>
      <c r="D1036" s="82"/>
      <c r="E1036" s="82"/>
      <c r="F1036" s="82"/>
      <c r="G1036" s="98"/>
      <c r="H1036" s="98"/>
      <c r="I1036" s="98"/>
      <c r="J1036" s="94"/>
      <c r="K1036" s="98"/>
      <c r="L1036" s="82"/>
      <c r="M1036" s="82"/>
      <c r="N1036" s="82"/>
      <c r="O1036" s="82"/>
      <c r="P1036" s="82"/>
      <c r="Q1036" s="82"/>
      <c r="R1036" s="82"/>
      <c r="S1036" s="82"/>
      <c r="T1036" s="82"/>
      <c r="U1036" s="82"/>
      <c r="V1036" s="82"/>
      <c r="W1036" s="82"/>
      <c r="X1036" s="82"/>
      <c r="Y1036" s="82"/>
      <c r="Z1036" s="82"/>
      <c r="AA1036" s="82"/>
      <c r="AB1036" s="82"/>
      <c r="AC1036" s="82"/>
      <c r="AD1036" s="82"/>
      <c r="AE1036" s="82"/>
      <c r="AF1036" s="82"/>
      <c r="AG1036" s="82"/>
      <c r="AH1036" s="82"/>
      <c r="AI1036" s="82"/>
      <c r="AJ1036" s="82"/>
      <c r="AK1036" s="82"/>
      <c r="AL1036" s="82"/>
      <c r="AM1036" s="82"/>
      <c r="AN1036" s="82"/>
      <c r="AO1036" s="82"/>
      <c r="AP1036" s="82"/>
      <c r="AQ1036" s="82"/>
      <c r="AR1036" s="82"/>
      <c r="AS1036" s="82"/>
      <c r="AT1036" s="82"/>
      <c r="AU1036" s="82"/>
      <c r="AV1036" s="82"/>
      <c r="AW1036" s="82"/>
      <c r="AX1036" s="82"/>
      <c r="AY1036" s="82"/>
    </row>
    <row r="1037" spans="1:51" ht="13.2">
      <c r="A1037" s="82"/>
      <c r="B1037" s="82"/>
      <c r="C1037" s="82"/>
      <c r="D1037" s="82"/>
      <c r="E1037" s="82"/>
      <c r="F1037" s="82"/>
      <c r="G1037" s="98"/>
      <c r="H1037" s="98"/>
      <c r="I1037" s="98"/>
      <c r="J1037" s="94"/>
      <c r="K1037" s="98"/>
      <c r="L1037" s="82"/>
      <c r="M1037" s="82"/>
      <c r="N1037" s="82"/>
      <c r="O1037" s="82"/>
      <c r="P1037" s="82"/>
      <c r="Q1037" s="82"/>
      <c r="R1037" s="82"/>
      <c r="S1037" s="82"/>
      <c r="T1037" s="82"/>
      <c r="U1037" s="82"/>
      <c r="V1037" s="82"/>
      <c r="W1037" s="82"/>
      <c r="X1037" s="82"/>
      <c r="Y1037" s="82"/>
      <c r="Z1037" s="82"/>
      <c r="AA1037" s="82"/>
      <c r="AB1037" s="82"/>
      <c r="AC1037" s="82"/>
      <c r="AD1037" s="82"/>
      <c r="AE1037" s="82"/>
      <c r="AF1037" s="82"/>
      <c r="AG1037" s="82"/>
      <c r="AH1037" s="82"/>
      <c r="AI1037" s="82"/>
      <c r="AJ1037" s="82"/>
      <c r="AK1037" s="82"/>
      <c r="AL1037" s="82"/>
      <c r="AM1037" s="82"/>
      <c r="AN1037" s="82"/>
      <c r="AO1037" s="82"/>
      <c r="AP1037" s="82"/>
      <c r="AQ1037" s="82"/>
      <c r="AR1037" s="82"/>
      <c r="AS1037" s="82"/>
      <c r="AT1037" s="82"/>
      <c r="AU1037" s="82"/>
      <c r="AV1037" s="82"/>
      <c r="AW1037" s="82"/>
      <c r="AX1037" s="82"/>
      <c r="AY1037" s="82"/>
    </row>
    <row r="1038" spans="1:51" ht="13.2">
      <c r="A1038" s="82"/>
      <c r="B1038" s="82"/>
      <c r="C1038" s="82"/>
      <c r="D1038" s="82"/>
      <c r="E1038" s="82"/>
      <c r="F1038" s="82"/>
      <c r="G1038" s="98"/>
      <c r="H1038" s="98"/>
      <c r="I1038" s="98"/>
      <c r="J1038" s="94"/>
      <c r="K1038" s="98"/>
      <c r="L1038" s="82"/>
      <c r="M1038" s="82"/>
      <c r="N1038" s="82"/>
      <c r="O1038" s="82"/>
      <c r="P1038" s="82"/>
      <c r="Q1038" s="82"/>
      <c r="R1038" s="82"/>
      <c r="S1038" s="82"/>
      <c r="T1038" s="82"/>
      <c r="U1038" s="82"/>
      <c r="V1038" s="82"/>
      <c r="W1038" s="82"/>
      <c r="X1038" s="82"/>
      <c r="Y1038" s="82"/>
      <c r="Z1038" s="82"/>
      <c r="AA1038" s="82"/>
      <c r="AB1038" s="82"/>
      <c r="AC1038" s="82"/>
      <c r="AD1038" s="82"/>
      <c r="AE1038" s="82"/>
      <c r="AF1038" s="82"/>
      <c r="AG1038" s="82"/>
      <c r="AH1038" s="82"/>
      <c r="AI1038" s="82"/>
      <c r="AJ1038" s="82"/>
      <c r="AK1038" s="82"/>
      <c r="AL1038" s="82"/>
      <c r="AM1038" s="82"/>
      <c r="AN1038" s="82"/>
      <c r="AO1038" s="82"/>
      <c r="AP1038" s="82"/>
      <c r="AQ1038" s="82"/>
      <c r="AR1038" s="82"/>
      <c r="AS1038" s="82"/>
      <c r="AT1038" s="82"/>
      <c r="AU1038" s="82"/>
      <c r="AV1038" s="82"/>
      <c r="AW1038" s="82"/>
      <c r="AX1038" s="82"/>
      <c r="AY1038" s="82"/>
    </row>
    <row r="1039" spans="1:51" ht="13.2">
      <c r="A1039" s="82"/>
      <c r="B1039" s="82"/>
      <c r="C1039" s="82"/>
      <c r="D1039" s="82"/>
      <c r="E1039" s="82"/>
      <c r="F1039" s="82"/>
      <c r="G1039" s="98"/>
      <c r="H1039" s="98"/>
      <c r="I1039" s="98"/>
      <c r="J1039" s="94"/>
      <c r="K1039" s="98"/>
      <c r="L1039" s="82"/>
      <c r="M1039" s="82"/>
      <c r="N1039" s="82"/>
      <c r="O1039" s="82"/>
      <c r="P1039" s="82"/>
      <c r="Q1039" s="82"/>
      <c r="R1039" s="82"/>
      <c r="S1039" s="82"/>
      <c r="T1039" s="82"/>
      <c r="U1039" s="82"/>
      <c r="V1039" s="82"/>
      <c r="W1039" s="82"/>
      <c r="X1039" s="82"/>
      <c r="Y1039" s="82"/>
      <c r="Z1039" s="82"/>
      <c r="AA1039" s="82"/>
      <c r="AB1039" s="82"/>
      <c r="AC1039" s="82"/>
      <c r="AD1039" s="82"/>
      <c r="AE1039" s="82"/>
      <c r="AF1039" s="82"/>
      <c r="AG1039" s="82"/>
      <c r="AH1039" s="82"/>
      <c r="AI1039" s="82"/>
      <c r="AJ1039" s="82"/>
      <c r="AK1039" s="82"/>
      <c r="AL1039" s="82"/>
      <c r="AM1039" s="82"/>
      <c r="AN1039" s="82"/>
      <c r="AO1039" s="82"/>
      <c r="AP1039" s="82"/>
      <c r="AQ1039" s="82"/>
      <c r="AR1039" s="82"/>
      <c r="AS1039" s="82"/>
      <c r="AT1039" s="82"/>
      <c r="AU1039" s="82"/>
      <c r="AV1039" s="82"/>
      <c r="AW1039" s="82"/>
      <c r="AX1039" s="82"/>
      <c r="AY1039" s="82"/>
    </row>
    <row r="1040" spans="1:51" ht="13.2">
      <c r="A1040" s="82"/>
      <c r="B1040" s="82"/>
      <c r="C1040" s="82"/>
      <c r="D1040" s="82"/>
      <c r="E1040" s="82"/>
      <c r="F1040" s="82"/>
      <c r="G1040" s="98"/>
      <c r="H1040" s="98"/>
      <c r="I1040" s="98"/>
      <c r="J1040" s="94"/>
      <c r="K1040" s="98"/>
      <c r="L1040" s="82"/>
      <c r="M1040" s="82"/>
      <c r="N1040" s="82"/>
      <c r="O1040" s="82"/>
      <c r="P1040" s="82"/>
      <c r="Q1040" s="82"/>
      <c r="R1040" s="82"/>
      <c r="S1040" s="82"/>
      <c r="T1040" s="82"/>
      <c r="U1040" s="82"/>
      <c r="V1040" s="82"/>
      <c r="W1040" s="82"/>
      <c r="X1040" s="82"/>
      <c r="Y1040" s="82"/>
      <c r="Z1040" s="82"/>
      <c r="AA1040" s="82"/>
      <c r="AB1040" s="82"/>
      <c r="AC1040" s="82"/>
      <c r="AD1040" s="82"/>
      <c r="AE1040" s="82"/>
      <c r="AF1040" s="82"/>
      <c r="AG1040" s="82"/>
      <c r="AH1040" s="82"/>
      <c r="AI1040" s="82"/>
      <c r="AJ1040" s="82"/>
      <c r="AK1040" s="82"/>
      <c r="AL1040" s="82"/>
      <c r="AM1040" s="82"/>
      <c r="AN1040" s="82"/>
      <c r="AO1040" s="82"/>
      <c r="AP1040" s="82"/>
      <c r="AQ1040" s="82"/>
      <c r="AR1040" s="82"/>
      <c r="AS1040" s="82"/>
      <c r="AT1040" s="82"/>
      <c r="AU1040" s="82"/>
      <c r="AV1040" s="82"/>
      <c r="AW1040" s="82"/>
      <c r="AX1040" s="82"/>
      <c r="AY1040" s="82"/>
    </row>
    <row r="1041" spans="1:51" ht="13.2">
      <c r="A1041" s="82"/>
      <c r="B1041" s="82"/>
      <c r="C1041" s="82"/>
      <c r="D1041" s="82"/>
      <c r="E1041" s="82"/>
      <c r="F1041" s="82"/>
      <c r="G1041" s="98"/>
      <c r="H1041" s="98"/>
      <c r="I1041" s="98"/>
      <c r="J1041" s="94"/>
      <c r="K1041" s="98"/>
      <c r="L1041" s="82"/>
      <c r="M1041" s="82"/>
      <c r="N1041" s="82"/>
      <c r="O1041" s="82"/>
      <c r="P1041" s="82"/>
      <c r="Q1041" s="82"/>
      <c r="R1041" s="82"/>
      <c r="S1041" s="82"/>
      <c r="T1041" s="82"/>
      <c r="U1041" s="82"/>
      <c r="V1041" s="82"/>
      <c r="W1041" s="82"/>
      <c r="X1041" s="82"/>
      <c r="Y1041" s="82"/>
      <c r="Z1041" s="82"/>
      <c r="AA1041" s="82"/>
      <c r="AB1041" s="82"/>
      <c r="AC1041" s="82"/>
      <c r="AD1041" s="82"/>
      <c r="AE1041" s="82"/>
      <c r="AF1041" s="82"/>
      <c r="AG1041" s="82"/>
      <c r="AH1041" s="82"/>
      <c r="AI1041" s="82"/>
      <c r="AJ1041" s="82"/>
      <c r="AK1041" s="82"/>
      <c r="AL1041" s="82"/>
      <c r="AM1041" s="82"/>
      <c r="AN1041" s="82"/>
      <c r="AO1041" s="82"/>
      <c r="AP1041" s="82"/>
      <c r="AQ1041" s="82"/>
      <c r="AR1041" s="82"/>
      <c r="AS1041" s="82"/>
      <c r="AT1041" s="82"/>
      <c r="AU1041" s="82"/>
      <c r="AV1041" s="82"/>
      <c r="AW1041" s="82"/>
      <c r="AX1041" s="82"/>
      <c r="AY1041" s="82"/>
    </row>
    <row r="1042" spans="1:51" ht="13.2">
      <c r="A1042" s="82"/>
      <c r="B1042" s="82"/>
      <c r="C1042" s="82"/>
      <c r="D1042" s="82"/>
      <c r="E1042" s="82"/>
      <c r="F1042" s="82"/>
      <c r="G1042" s="98"/>
      <c r="H1042" s="98"/>
      <c r="I1042" s="98"/>
      <c r="J1042" s="94"/>
      <c r="K1042" s="98"/>
      <c r="L1042" s="82"/>
      <c r="M1042" s="82"/>
      <c r="N1042" s="82"/>
      <c r="O1042" s="82"/>
      <c r="P1042" s="82"/>
      <c r="Q1042" s="82"/>
      <c r="R1042" s="82"/>
      <c r="S1042" s="82"/>
      <c r="T1042" s="82"/>
      <c r="U1042" s="82"/>
      <c r="V1042" s="82"/>
      <c r="W1042" s="82"/>
      <c r="X1042" s="82"/>
      <c r="Y1042" s="82"/>
      <c r="Z1042" s="82"/>
      <c r="AA1042" s="82"/>
      <c r="AB1042" s="82"/>
      <c r="AC1042" s="82"/>
      <c r="AD1042" s="82"/>
      <c r="AE1042" s="82"/>
      <c r="AF1042" s="82"/>
      <c r="AG1042" s="82"/>
      <c r="AH1042" s="82"/>
      <c r="AI1042" s="82"/>
      <c r="AJ1042" s="82"/>
      <c r="AK1042" s="82"/>
      <c r="AL1042" s="82"/>
      <c r="AM1042" s="82"/>
      <c r="AN1042" s="82"/>
      <c r="AO1042" s="82"/>
      <c r="AP1042" s="82"/>
      <c r="AQ1042" s="82"/>
      <c r="AR1042" s="82"/>
      <c r="AS1042" s="82"/>
      <c r="AT1042" s="82"/>
      <c r="AU1042" s="82"/>
      <c r="AV1042" s="82"/>
      <c r="AW1042" s="82"/>
      <c r="AX1042" s="82"/>
      <c r="AY1042" s="82"/>
    </row>
    <row r="1043" spans="1:51" ht="13.2">
      <c r="A1043" s="82"/>
      <c r="B1043" s="82"/>
      <c r="C1043" s="82"/>
      <c r="D1043" s="82"/>
      <c r="E1043" s="82"/>
      <c r="F1043" s="82"/>
      <c r="G1043" s="98"/>
      <c r="H1043" s="98"/>
      <c r="I1043" s="98"/>
      <c r="J1043" s="94"/>
      <c r="K1043" s="98"/>
      <c r="L1043" s="82"/>
      <c r="M1043" s="82"/>
      <c r="N1043" s="82"/>
      <c r="O1043" s="82"/>
      <c r="P1043" s="82"/>
      <c r="Q1043" s="82"/>
      <c r="R1043" s="82"/>
      <c r="S1043" s="82"/>
      <c r="T1043" s="82"/>
      <c r="U1043" s="82"/>
      <c r="V1043" s="82"/>
      <c r="W1043" s="82"/>
      <c r="X1043" s="82"/>
      <c r="Y1043" s="82"/>
      <c r="Z1043" s="82"/>
      <c r="AA1043" s="82"/>
      <c r="AB1043" s="82"/>
      <c r="AC1043" s="82"/>
      <c r="AD1043" s="82"/>
      <c r="AE1043" s="82"/>
      <c r="AF1043" s="82"/>
      <c r="AG1043" s="82"/>
      <c r="AH1043" s="82"/>
      <c r="AI1043" s="82"/>
      <c r="AJ1043" s="82"/>
      <c r="AK1043" s="82"/>
      <c r="AL1043" s="82"/>
      <c r="AM1043" s="82"/>
      <c r="AN1043" s="82"/>
      <c r="AO1043" s="82"/>
      <c r="AP1043" s="82"/>
      <c r="AQ1043" s="82"/>
      <c r="AR1043" s="82"/>
      <c r="AS1043" s="82"/>
      <c r="AT1043" s="82"/>
      <c r="AU1043" s="82"/>
      <c r="AV1043" s="82"/>
      <c r="AW1043" s="82"/>
      <c r="AX1043" s="82"/>
      <c r="AY1043" s="82"/>
    </row>
    <row r="1044" spans="1:51" ht="13.2">
      <c r="A1044" s="82"/>
      <c r="B1044" s="82"/>
      <c r="C1044" s="82"/>
      <c r="D1044" s="82"/>
      <c r="E1044" s="82"/>
      <c r="F1044" s="82"/>
      <c r="G1044" s="98"/>
      <c r="H1044" s="98"/>
      <c r="I1044" s="98"/>
      <c r="J1044" s="94"/>
      <c r="K1044" s="98"/>
      <c r="L1044" s="82"/>
      <c r="M1044" s="82"/>
      <c r="N1044" s="82"/>
      <c r="O1044" s="82"/>
      <c r="P1044" s="82"/>
      <c r="Q1044" s="82"/>
      <c r="R1044" s="82"/>
      <c r="S1044" s="82"/>
      <c r="T1044" s="82"/>
      <c r="U1044" s="82"/>
      <c r="V1044" s="82"/>
      <c r="W1044" s="82"/>
      <c r="X1044" s="82"/>
      <c r="Y1044" s="82"/>
      <c r="Z1044" s="82"/>
      <c r="AA1044" s="82"/>
      <c r="AB1044" s="82"/>
      <c r="AC1044" s="82"/>
      <c r="AD1044" s="82"/>
      <c r="AE1044" s="82"/>
      <c r="AF1044" s="82"/>
      <c r="AG1044" s="82"/>
      <c r="AH1044" s="82"/>
      <c r="AI1044" s="82"/>
      <c r="AJ1044" s="82"/>
      <c r="AK1044" s="82"/>
      <c r="AL1044" s="82"/>
      <c r="AM1044" s="82"/>
      <c r="AN1044" s="82"/>
      <c r="AO1044" s="82"/>
      <c r="AP1044" s="82"/>
      <c r="AQ1044" s="82"/>
      <c r="AR1044" s="82"/>
      <c r="AS1044" s="82"/>
      <c r="AT1044" s="82"/>
      <c r="AU1044" s="82"/>
      <c r="AV1044" s="82"/>
      <c r="AW1044" s="82"/>
      <c r="AX1044" s="82"/>
      <c r="AY1044" s="82"/>
    </row>
    <row r="1045" spans="1:51" ht="13.2">
      <c r="A1045" s="82"/>
      <c r="B1045" s="82"/>
      <c r="C1045" s="82"/>
      <c r="D1045" s="82"/>
      <c r="E1045" s="82"/>
      <c r="F1045" s="82"/>
      <c r="G1045" s="98"/>
      <c r="H1045" s="98"/>
      <c r="I1045" s="98"/>
      <c r="J1045" s="94"/>
      <c r="K1045" s="98"/>
      <c r="L1045" s="82"/>
      <c r="M1045" s="82"/>
      <c r="N1045" s="82"/>
      <c r="O1045" s="82"/>
      <c r="P1045" s="82"/>
      <c r="Q1045" s="82"/>
      <c r="R1045" s="82"/>
      <c r="S1045" s="82"/>
      <c r="T1045" s="82"/>
      <c r="U1045" s="82"/>
      <c r="V1045" s="82"/>
      <c r="W1045" s="82"/>
      <c r="X1045" s="82"/>
      <c r="Y1045" s="82"/>
      <c r="Z1045" s="82"/>
      <c r="AA1045" s="82"/>
      <c r="AB1045" s="82"/>
      <c r="AC1045" s="82"/>
      <c r="AD1045" s="82"/>
      <c r="AE1045" s="82"/>
      <c r="AF1045" s="82"/>
      <c r="AG1045" s="82"/>
      <c r="AH1045" s="82"/>
      <c r="AI1045" s="82"/>
      <c r="AJ1045" s="82"/>
      <c r="AK1045" s="82"/>
      <c r="AL1045" s="82"/>
      <c r="AM1045" s="82"/>
      <c r="AN1045" s="82"/>
      <c r="AO1045" s="82"/>
      <c r="AP1045" s="82"/>
      <c r="AQ1045" s="82"/>
      <c r="AR1045" s="82"/>
      <c r="AS1045" s="82"/>
      <c r="AT1045" s="82"/>
      <c r="AU1045" s="82"/>
      <c r="AV1045" s="82"/>
      <c r="AW1045" s="82"/>
      <c r="AX1045" s="82"/>
      <c r="AY1045" s="82"/>
    </row>
    <row r="1046" spans="1:51" ht="13.2">
      <c r="A1046" s="82"/>
      <c r="B1046" s="82"/>
      <c r="C1046" s="82"/>
      <c r="D1046" s="82"/>
      <c r="E1046" s="82"/>
      <c r="F1046" s="82"/>
      <c r="G1046" s="98"/>
      <c r="H1046" s="98"/>
      <c r="I1046" s="98"/>
      <c r="J1046" s="94"/>
      <c r="K1046" s="98"/>
      <c r="L1046" s="82"/>
      <c r="M1046" s="82"/>
      <c r="N1046" s="82"/>
      <c r="O1046" s="82"/>
      <c r="P1046" s="82"/>
      <c r="Q1046" s="82"/>
      <c r="R1046" s="82"/>
      <c r="S1046" s="82"/>
      <c r="T1046" s="82"/>
      <c r="U1046" s="82"/>
      <c r="V1046" s="82"/>
      <c r="W1046" s="82"/>
      <c r="X1046" s="82"/>
      <c r="Y1046" s="82"/>
      <c r="Z1046" s="82"/>
      <c r="AA1046" s="82"/>
      <c r="AB1046" s="82"/>
      <c r="AC1046" s="82"/>
      <c r="AD1046" s="82"/>
      <c r="AE1046" s="82"/>
      <c r="AF1046" s="82"/>
      <c r="AG1046" s="82"/>
      <c r="AH1046" s="82"/>
      <c r="AI1046" s="82"/>
      <c r="AJ1046" s="82"/>
      <c r="AK1046" s="82"/>
      <c r="AL1046" s="82"/>
      <c r="AM1046" s="82"/>
      <c r="AN1046" s="82"/>
      <c r="AO1046" s="82"/>
      <c r="AP1046" s="82"/>
      <c r="AQ1046" s="82"/>
      <c r="AR1046" s="82"/>
      <c r="AS1046" s="82"/>
      <c r="AT1046" s="82"/>
      <c r="AU1046" s="82"/>
      <c r="AV1046" s="82"/>
      <c r="AW1046" s="82"/>
      <c r="AX1046" s="82"/>
      <c r="AY1046" s="82"/>
    </row>
    <row r="1047" spans="1:51" ht="13.2">
      <c r="A1047" s="82"/>
      <c r="B1047" s="82"/>
      <c r="C1047" s="82"/>
      <c r="D1047" s="82"/>
      <c r="E1047" s="82"/>
      <c r="F1047" s="82"/>
      <c r="G1047" s="98"/>
      <c r="H1047" s="98"/>
      <c r="I1047" s="98"/>
      <c r="J1047" s="94"/>
      <c r="K1047" s="98"/>
      <c r="L1047" s="82"/>
      <c r="M1047" s="82"/>
      <c r="N1047" s="82"/>
      <c r="O1047" s="82"/>
      <c r="P1047" s="82"/>
      <c r="Q1047" s="82"/>
      <c r="R1047" s="82"/>
      <c r="S1047" s="82"/>
      <c r="T1047" s="82"/>
      <c r="U1047" s="82"/>
      <c r="V1047" s="82"/>
      <c r="W1047" s="82"/>
      <c r="X1047" s="82"/>
      <c r="Y1047" s="82"/>
      <c r="Z1047" s="82"/>
      <c r="AA1047" s="82"/>
      <c r="AB1047" s="82"/>
      <c r="AC1047" s="82"/>
      <c r="AD1047" s="82"/>
      <c r="AE1047" s="82"/>
      <c r="AF1047" s="82"/>
      <c r="AG1047" s="82"/>
      <c r="AH1047" s="82"/>
      <c r="AI1047" s="82"/>
      <c r="AJ1047" s="82"/>
      <c r="AK1047" s="82"/>
      <c r="AL1047" s="82"/>
      <c r="AM1047" s="82"/>
      <c r="AN1047" s="82"/>
      <c r="AO1047" s="82"/>
      <c r="AP1047" s="82"/>
      <c r="AQ1047" s="82"/>
      <c r="AR1047" s="82"/>
      <c r="AS1047" s="82"/>
      <c r="AT1047" s="82"/>
      <c r="AU1047" s="82"/>
      <c r="AV1047" s="82"/>
      <c r="AW1047" s="82"/>
      <c r="AX1047" s="82"/>
      <c r="AY1047" s="82"/>
    </row>
    <row r="1048" spans="1:51" ht="13.2">
      <c r="A1048" s="82"/>
      <c r="B1048" s="82"/>
      <c r="C1048" s="82"/>
      <c r="D1048" s="82"/>
      <c r="E1048" s="82"/>
      <c r="F1048" s="82"/>
      <c r="G1048" s="98"/>
      <c r="H1048" s="98"/>
      <c r="I1048" s="98"/>
      <c r="J1048" s="94"/>
      <c r="K1048" s="98"/>
      <c r="L1048" s="82"/>
      <c r="M1048" s="82"/>
      <c r="N1048" s="82"/>
      <c r="O1048" s="82"/>
      <c r="P1048" s="82"/>
      <c r="Q1048" s="82"/>
      <c r="R1048" s="82"/>
      <c r="S1048" s="82"/>
      <c r="T1048" s="82"/>
      <c r="U1048" s="82"/>
      <c r="V1048" s="82"/>
      <c r="W1048" s="82"/>
      <c r="X1048" s="82"/>
      <c r="Y1048" s="82"/>
      <c r="Z1048" s="82"/>
      <c r="AA1048" s="82"/>
      <c r="AB1048" s="82"/>
      <c r="AC1048" s="82"/>
      <c r="AD1048" s="82"/>
      <c r="AE1048" s="82"/>
      <c r="AF1048" s="82"/>
      <c r="AG1048" s="82"/>
      <c r="AH1048" s="82"/>
      <c r="AI1048" s="82"/>
      <c r="AJ1048" s="82"/>
      <c r="AK1048" s="82"/>
      <c r="AL1048" s="82"/>
      <c r="AM1048" s="82"/>
      <c r="AN1048" s="82"/>
      <c r="AO1048" s="82"/>
      <c r="AP1048" s="82"/>
      <c r="AQ1048" s="82"/>
      <c r="AR1048" s="82"/>
      <c r="AS1048" s="82"/>
      <c r="AT1048" s="82"/>
      <c r="AU1048" s="82"/>
      <c r="AV1048" s="82"/>
      <c r="AW1048" s="82"/>
      <c r="AX1048" s="82"/>
      <c r="AY1048" s="82"/>
    </row>
    <row r="1049" spans="1:51" ht="13.2">
      <c r="A1049" s="82"/>
      <c r="B1049" s="82"/>
      <c r="C1049" s="82"/>
      <c r="D1049" s="82"/>
      <c r="E1049" s="82"/>
      <c r="F1049" s="82"/>
      <c r="G1049" s="98"/>
      <c r="H1049" s="98"/>
      <c r="I1049" s="98"/>
      <c r="J1049" s="94"/>
      <c r="K1049" s="98"/>
      <c r="L1049" s="82"/>
      <c r="M1049" s="82"/>
      <c r="N1049" s="82"/>
      <c r="O1049" s="82"/>
      <c r="P1049" s="82"/>
      <c r="Q1049" s="82"/>
      <c r="R1049" s="82"/>
      <c r="S1049" s="82"/>
      <c r="T1049" s="82"/>
      <c r="U1049" s="82"/>
      <c r="V1049" s="82"/>
      <c r="W1049" s="82"/>
      <c r="X1049" s="82"/>
      <c r="Y1049" s="82"/>
      <c r="Z1049" s="82"/>
      <c r="AA1049" s="82"/>
      <c r="AB1049" s="82"/>
      <c r="AC1049" s="82"/>
      <c r="AD1049" s="82"/>
      <c r="AE1049" s="82"/>
      <c r="AF1049" s="82"/>
      <c r="AG1049" s="82"/>
      <c r="AH1049" s="82"/>
      <c r="AI1049" s="82"/>
      <c r="AJ1049" s="82"/>
      <c r="AK1049" s="82"/>
      <c r="AL1049" s="82"/>
      <c r="AM1049" s="82"/>
      <c r="AN1049" s="82"/>
      <c r="AO1049" s="82"/>
      <c r="AP1049" s="82"/>
      <c r="AQ1049" s="82"/>
      <c r="AR1049" s="82"/>
      <c r="AS1049" s="82"/>
      <c r="AT1049" s="82"/>
      <c r="AU1049" s="82"/>
      <c r="AV1049" s="82"/>
      <c r="AW1049" s="82"/>
      <c r="AX1049" s="82"/>
      <c r="AY1049" s="82"/>
    </row>
    <row r="1050" spans="1:51" ht="13.2">
      <c r="A1050" s="82"/>
      <c r="B1050" s="82"/>
      <c r="C1050" s="82"/>
      <c r="D1050" s="82"/>
      <c r="E1050" s="82"/>
      <c r="F1050" s="82"/>
      <c r="G1050" s="98"/>
      <c r="H1050" s="98"/>
      <c r="I1050" s="98"/>
      <c r="J1050" s="94"/>
      <c r="K1050" s="98"/>
      <c r="L1050" s="82"/>
      <c r="M1050" s="82"/>
      <c r="N1050" s="82"/>
      <c r="O1050" s="82"/>
      <c r="P1050" s="82"/>
      <c r="Q1050" s="82"/>
      <c r="R1050" s="82"/>
      <c r="S1050" s="82"/>
      <c r="T1050" s="82"/>
      <c r="U1050" s="82"/>
      <c r="V1050" s="82"/>
      <c r="W1050" s="82"/>
      <c r="X1050" s="82"/>
      <c r="Y1050" s="82"/>
      <c r="Z1050" s="82"/>
      <c r="AA1050" s="82"/>
      <c r="AB1050" s="82"/>
      <c r="AC1050" s="82"/>
      <c r="AD1050" s="82"/>
      <c r="AE1050" s="82"/>
      <c r="AF1050" s="82"/>
      <c r="AG1050" s="82"/>
      <c r="AH1050" s="82"/>
      <c r="AI1050" s="82"/>
      <c r="AJ1050" s="82"/>
      <c r="AK1050" s="82"/>
      <c r="AL1050" s="82"/>
      <c r="AM1050" s="82"/>
      <c r="AN1050" s="82"/>
      <c r="AO1050" s="82"/>
      <c r="AP1050" s="82"/>
      <c r="AQ1050" s="82"/>
      <c r="AR1050" s="82"/>
      <c r="AS1050" s="82"/>
      <c r="AT1050" s="82"/>
      <c r="AU1050" s="82"/>
      <c r="AV1050" s="82"/>
      <c r="AW1050" s="82"/>
      <c r="AX1050" s="82"/>
      <c r="AY1050" s="82"/>
    </row>
    <row r="1051" spans="1:51" ht="13.2">
      <c r="A1051" s="82"/>
      <c r="B1051" s="82"/>
      <c r="C1051" s="82"/>
      <c r="D1051" s="82"/>
      <c r="E1051" s="82"/>
      <c r="F1051" s="82"/>
      <c r="G1051" s="98"/>
      <c r="H1051" s="98"/>
      <c r="I1051" s="98"/>
      <c r="J1051" s="94"/>
      <c r="K1051" s="98"/>
      <c r="L1051" s="82"/>
      <c r="M1051" s="82"/>
      <c r="N1051" s="82"/>
      <c r="O1051" s="82"/>
      <c r="P1051" s="82"/>
      <c r="Q1051" s="82"/>
      <c r="R1051" s="82"/>
      <c r="S1051" s="82"/>
      <c r="T1051" s="82"/>
      <c r="U1051" s="82"/>
      <c r="V1051" s="82"/>
      <c r="W1051" s="82"/>
      <c r="X1051" s="82"/>
      <c r="Y1051" s="82"/>
      <c r="Z1051" s="82"/>
      <c r="AA1051" s="82"/>
      <c r="AB1051" s="82"/>
      <c r="AC1051" s="82"/>
      <c r="AD1051" s="82"/>
      <c r="AE1051" s="82"/>
      <c r="AF1051" s="82"/>
      <c r="AG1051" s="82"/>
      <c r="AH1051" s="82"/>
      <c r="AI1051" s="82"/>
      <c r="AJ1051" s="82"/>
      <c r="AK1051" s="82"/>
      <c r="AL1051" s="82"/>
      <c r="AM1051" s="82"/>
      <c r="AN1051" s="82"/>
      <c r="AO1051" s="82"/>
      <c r="AP1051" s="82"/>
      <c r="AQ1051" s="82"/>
      <c r="AR1051" s="82"/>
      <c r="AS1051" s="82"/>
      <c r="AT1051" s="82"/>
      <c r="AU1051" s="82"/>
      <c r="AV1051" s="82"/>
      <c r="AW1051" s="82"/>
      <c r="AX1051" s="82"/>
      <c r="AY1051" s="82"/>
    </row>
    <row r="1052" spans="1:51" ht="13.2">
      <c r="A1052" s="82"/>
      <c r="B1052" s="82"/>
      <c r="C1052" s="82"/>
      <c r="D1052" s="82"/>
      <c r="E1052" s="82"/>
      <c r="F1052" s="82"/>
      <c r="G1052" s="98"/>
      <c r="H1052" s="98"/>
      <c r="I1052" s="98"/>
      <c r="J1052" s="94"/>
      <c r="K1052" s="98"/>
      <c r="L1052" s="82"/>
      <c r="M1052" s="82"/>
      <c r="N1052" s="82"/>
      <c r="O1052" s="82"/>
      <c r="P1052" s="82"/>
      <c r="Q1052" s="82"/>
      <c r="R1052" s="82"/>
      <c r="S1052" s="82"/>
      <c r="T1052" s="82"/>
      <c r="U1052" s="82"/>
      <c r="V1052" s="82"/>
      <c r="W1052" s="82"/>
      <c r="X1052" s="82"/>
      <c r="Y1052" s="82"/>
      <c r="Z1052" s="82"/>
      <c r="AA1052" s="82"/>
      <c r="AB1052" s="82"/>
      <c r="AC1052" s="82"/>
      <c r="AD1052" s="82"/>
      <c r="AE1052" s="82"/>
      <c r="AF1052" s="82"/>
      <c r="AG1052" s="82"/>
      <c r="AH1052" s="82"/>
      <c r="AI1052" s="82"/>
      <c r="AJ1052" s="82"/>
      <c r="AK1052" s="82"/>
      <c r="AL1052" s="82"/>
      <c r="AM1052" s="82"/>
      <c r="AN1052" s="82"/>
      <c r="AO1052" s="82"/>
      <c r="AP1052" s="82"/>
      <c r="AQ1052" s="82"/>
      <c r="AR1052" s="82"/>
      <c r="AS1052" s="82"/>
      <c r="AT1052" s="82"/>
      <c r="AU1052" s="82"/>
      <c r="AV1052" s="82"/>
      <c r="AW1052" s="82"/>
      <c r="AX1052" s="82"/>
      <c r="AY1052" s="82"/>
    </row>
    <row r="1053" spans="1:51" ht="13.2">
      <c r="A1053" s="82"/>
      <c r="B1053" s="82"/>
      <c r="C1053" s="82"/>
      <c r="D1053" s="82"/>
      <c r="E1053" s="82"/>
      <c r="F1053" s="82"/>
      <c r="G1053" s="98"/>
      <c r="H1053" s="98"/>
      <c r="I1053" s="98"/>
      <c r="J1053" s="94"/>
      <c r="K1053" s="98"/>
      <c r="L1053" s="82"/>
      <c r="M1053" s="82"/>
      <c r="N1053" s="82"/>
      <c r="O1053" s="82"/>
      <c r="P1053" s="82"/>
      <c r="Q1053" s="82"/>
      <c r="R1053" s="82"/>
      <c r="S1053" s="82"/>
      <c r="T1053" s="82"/>
      <c r="U1053" s="82"/>
      <c r="V1053" s="82"/>
      <c r="W1053" s="82"/>
      <c r="X1053" s="82"/>
      <c r="Y1053" s="82"/>
      <c r="Z1053" s="82"/>
      <c r="AA1053" s="82"/>
      <c r="AB1053" s="82"/>
      <c r="AC1053" s="82"/>
      <c r="AD1053" s="82"/>
      <c r="AE1053" s="82"/>
      <c r="AF1053" s="82"/>
      <c r="AG1053" s="82"/>
      <c r="AH1053" s="82"/>
      <c r="AI1053" s="82"/>
      <c r="AJ1053" s="82"/>
      <c r="AK1053" s="82"/>
      <c r="AL1053" s="82"/>
      <c r="AM1053" s="82"/>
      <c r="AN1053" s="82"/>
      <c r="AO1053" s="82"/>
      <c r="AP1053" s="82"/>
      <c r="AQ1053" s="82"/>
      <c r="AR1053" s="82"/>
      <c r="AS1053" s="82"/>
      <c r="AT1053" s="82"/>
      <c r="AU1053" s="82"/>
      <c r="AV1053" s="82"/>
      <c r="AW1053" s="82"/>
      <c r="AX1053" s="82"/>
      <c r="AY1053" s="82"/>
    </row>
    <row r="1054" spans="1:51" ht="13.2">
      <c r="A1054" s="82"/>
      <c r="B1054" s="82"/>
      <c r="C1054" s="82"/>
      <c r="D1054" s="82"/>
      <c r="E1054" s="82"/>
      <c r="F1054" s="82"/>
      <c r="G1054" s="98"/>
      <c r="H1054" s="98"/>
      <c r="I1054" s="98"/>
      <c r="J1054" s="94"/>
      <c r="K1054" s="98"/>
      <c r="L1054" s="82"/>
      <c r="M1054" s="82"/>
      <c r="N1054" s="82"/>
      <c r="O1054" s="82"/>
      <c r="P1054" s="82"/>
      <c r="Q1054" s="82"/>
      <c r="R1054" s="82"/>
      <c r="S1054" s="82"/>
      <c r="T1054" s="82"/>
      <c r="U1054" s="82"/>
      <c r="V1054" s="82"/>
      <c r="W1054" s="82"/>
      <c r="X1054" s="82"/>
      <c r="Y1054" s="82"/>
      <c r="Z1054" s="82"/>
      <c r="AA1054" s="82"/>
      <c r="AB1054" s="82"/>
      <c r="AC1054" s="82"/>
      <c r="AD1054" s="82"/>
      <c r="AE1054" s="82"/>
      <c r="AF1054" s="82"/>
      <c r="AG1054" s="82"/>
      <c r="AH1054" s="82"/>
      <c r="AI1054" s="82"/>
      <c r="AJ1054" s="82"/>
      <c r="AK1054" s="82"/>
      <c r="AL1054" s="82"/>
      <c r="AM1054" s="82"/>
      <c r="AN1054" s="82"/>
      <c r="AO1054" s="82"/>
      <c r="AP1054" s="82"/>
      <c r="AQ1054" s="82"/>
      <c r="AR1054" s="82"/>
      <c r="AS1054" s="82"/>
      <c r="AT1054" s="82"/>
      <c r="AU1054" s="82"/>
      <c r="AV1054" s="82"/>
      <c r="AW1054" s="82"/>
      <c r="AX1054" s="82"/>
      <c r="AY1054" s="82"/>
    </row>
    <row r="1055" spans="1:51" ht="13.2">
      <c r="A1055" s="82"/>
      <c r="B1055" s="82"/>
      <c r="C1055" s="82"/>
      <c r="D1055" s="82"/>
      <c r="E1055" s="82"/>
      <c r="F1055" s="82"/>
      <c r="G1055" s="98"/>
      <c r="H1055" s="98"/>
      <c r="I1055" s="98"/>
      <c r="J1055" s="94"/>
      <c r="K1055" s="98"/>
      <c r="L1055" s="82"/>
      <c r="M1055" s="82"/>
      <c r="N1055" s="82"/>
      <c r="O1055" s="82"/>
      <c r="P1055" s="82"/>
      <c r="Q1055" s="82"/>
      <c r="R1055" s="82"/>
      <c r="S1055" s="82"/>
      <c r="T1055" s="82"/>
      <c r="U1055" s="82"/>
      <c r="V1055" s="82"/>
      <c r="W1055" s="82"/>
      <c r="X1055" s="82"/>
      <c r="Y1055" s="82"/>
      <c r="Z1055" s="82"/>
      <c r="AA1055" s="82"/>
      <c r="AB1055" s="82"/>
      <c r="AC1055" s="82"/>
      <c r="AD1055" s="82"/>
      <c r="AE1055" s="82"/>
      <c r="AF1055" s="82"/>
      <c r="AG1055" s="82"/>
      <c r="AH1055" s="82"/>
      <c r="AI1055" s="82"/>
      <c r="AJ1055" s="82"/>
      <c r="AK1055" s="82"/>
      <c r="AL1055" s="82"/>
      <c r="AM1055" s="82"/>
      <c r="AN1055" s="82"/>
      <c r="AO1055" s="82"/>
      <c r="AP1055" s="82"/>
      <c r="AQ1055" s="82"/>
      <c r="AR1055" s="82"/>
      <c r="AS1055" s="82"/>
      <c r="AT1055" s="82"/>
      <c r="AU1055" s="82"/>
      <c r="AV1055" s="82"/>
      <c r="AW1055" s="82"/>
      <c r="AX1055" s="82"/>
      <c r="AY1055" s="82"/>
    </row>
    <row r="1056" spans="1:51" ht="13.2">
      <c r="A1056" s="82"/>
      <c r="B1056" s="82"/>
      <c r="C1056" s="82"/>
      <c r="D1056" s="82"/>
      <c r="E1056" s="82"/>
      <c r="F1056" s="82"/>
      <c r="G1056" s="98"/>
      <c r="H1056" s="98"/>
      <c r="I1056" s="98"/>
      <c r="J1056" s="94"/>
      <c r="K1056" s="98"/>
      <c r="L1056" s="82"/>
      <c r="M1056" s="82"/>
      <c r="N1056" s="82"/>
      <c r="O1056" s="82"/>
      <c r="P1056" s="82"/>
      <c r="Q1056" s="82"/>
      <c r="R1056" s="82"/>
      <c r="S1056" s="82"/>
      <c r="T1056" s="82"/>
      <c r="U1056" s="82"/>
      <c r="V1056" s="82"/>
      <c r="W1056" s="82"/>
      <c r="X1056" s="82"/>
      <c r="Y1056" s="82"/>
      <c r="Z1056" s="82"/>
      <c r="AA1056" s="82"/>
      <c r="AB1056" s="82"/>
      <c r="AC1056" s="82"/>
      <c r="AD1056" s="82"/>
      <c r="AE1056" s="82"/>
      <c r="AF1056" s="82"/>
      <c r="AG1056" s="82"/>
      <c r="AH1056" s="82"/>
      <c r="AI1056" s="82"/>
      <c r="AJ1056" s="82"/>
      <c r="AK1056" s="82"/>
      <c r="AL1056" s="82"/>
      <c r="AM1056" s="82"/>
      <c r="AN1056" s="82"/>
      <c r="AO1056" s="82"/>
      <c r="AP1056" s="82"/>
      <c r="AQ1056" s="82"/>
      <c r="AR1056" s="82"/>
      <c r="AS1056" s="82"/>
      <c r="AT1056" s="82"/>
      <c r="AU1056" s="82"/>
      <c r="AV1056" s="82"/>
      <c r="AW1056" s="82"/>
      <c r="AX1056" s="82"/>
      <c r="AY1056" s="82"/>
    </row>
    <row r="1057" spans="1:51" ht="13.2">
      <c r="A1057" s="82"/>
      <c r="B1057" s="82"/>
      <c r="C1057" s="82"/>
      <c r="D1057" s="82"/>
      <c r="E1057" s="82"/>
      <c r="F1057" s="82"/>
      <c r="G1057" s="98"/>
      <c r="H1057" s="98"/>
      <c r="I1057" s="98"/>
      <c r="J1057" s="94"/>
      <c r="K1057" s="98"/>
      <c r="L1057" s="82"/>
      <c r="M1057" s="82"/>
      <c r="N1057" s="82"/>
      <c r="O1057" s="82"/>
      <c r="P1057" s="82"/>
      <c r="Q1057" s="82"/>
      <c r="R1057" s="82"/>
      <c r="S1057" s="82"/>
      <c r="T1057" s="82"/>
      <c r="U1057" s="82"/>
      <c r="V1057" s="82"/>
      <c r="W1057" s="82"/>
      <c r="X1057" s="82"/>
      <c r="Y1057" s="82"/>
      <c r="Z1057" s="82"/>
      <c r="AA1057" s="82"/>
      <c r="AB1057" s="82"/>
      <c r="AC1057" s="82"/>
      <c r="AD1057" s="82"/>
      <c r="AE1057" s="82"/>
      <c r="AF1057" s="82"/>
      <c r="AG1057" s="82"/>
      <c r="AH1057" s="82"/>
      <c r="AI1057" s="82"/>
      <c r="AJ1057" s="82"/>
      <c r="AK1057" s="82"/>
      <c r="AL1057" s="82"/>
      <c r="AM1057" s="82"/>
      <c r="AN1057" s="82"/>
      <c r="AO1057" s="82"/>
      <c r="AP1057" s="82"/>
      <c r="AQ1057" s="82"/>
      <c r="AR1057" s="82"/>
      <c r="AS1057" s="82"/>
      <c r="AT1057" s="82"/>
      <c r="AU1057" s="82"/>
      <c r="AV1057" s="82"/>
      <c r="AW1057" s="82"/>
      <c r="AX1057" s="82"/>
      <c r="AY1057" s="82"/>
    </row>
    <row r="1058" spans="1:51" ht="13.2">
      <c r="A1058" s="82"/>
      <c r="B1058" s="82"/>
      <c r="C1058" s="82"/>
      <c r="D1058" s="82"/>
      <c r="E1058" s="82"/>
      <c r="F1058" s="82"/>
      <c r="G1058" s="98"/>
      <c r="H1058" s="98"/>
      <c r="I1058" s="98"/>
      <c r="J1058" s="94"/>
      <c r="K1058" s="98"/>
      <c r="L1058" s="82"/>
      <c r="M1058" s="82"/>
      <c r="N1058" s="82"/>
      <c r="O1058" s="82"/>
      <c r="P1058" s="82"/>
      <c r="Q1058" s="82"/>
      <c r="R1058" s="82"/>
      <c r="S1058" s="82"/>
      <c r="T1058" s="82"/>
      <c r="U1058" s="82"/>
      <c r="V1058" s="82"/>
      <c r="W1058" s="82"/>
      <c r="X1058" s="82"/>
      <c r="Y1058" s="82"/>
      <c r="Z1058" s="82"/>
      <c r="AA1058" s="82"/>
      <c r="AB1058" s="82"/>
      <c r="AC1058" s="82"/>
      <c r="AD1058" s="82"/>
      <c r="AE1058" s="82"/>
      <c r="AF1058" s="82"/>
      <c r="AG1058" s="82"/>
      <c r="AH1058" s="82"/>
      <c r="AI1058" s="82"/>
      <c r="AJ1058" s="82"/>
      <c r="AK1058" s="82"/>
      <c r="AL1058" s="82"/>
      <c r="AM1058" s="82"/>
      <c r="AN1058" s="82"/>
      <c r="AO1058" s="82"/>
      <c r="AP1058" s="82"/>
      <c r="AQ1058" s="82"/>
      <c r="AR1058" s="82"/>
      <c r="AS1058" s="82"/>
      <c r="AT1058" s="82"/>
      <c r="AU1058" s="82"/>
      <c r="AV1058" s="82"/>
      <c r="AW1058" s="82"/>
      <c r="AX1058" s="82"/>
      <c r="AY1058" s="82"/>
    </row>
    <row r="1059" spans="1:51" ht="13.2">
      <c r="A1059" s="82"/>
      <c r="B1059" s="82"/>
      <c r="C1059" s="82"/>
      <c r="D1059" s="82"/>
      <c r="E1059" s="82"/>
      <c r="F1059" s="82"/>
      <c r="G1059" s="98"/>
      <c r="H1059" s="98"/>
      <c r="I1059" s="98"/>
      <c r="J1059" s="94"/>
      <c r="K1059" s="98"/>
      <c r="L1059" s="82"/>
      <c r="M1059" s="82"/>
      <c r="N1059" s="82"/>
      <c r="O1059" s="82"/>
      <c r="P1059" s="82"/>
      <c r="Q1059" s="82"/>
      <c r="R1059" s="82"/>
      <c r="S1059" s="82"/>
      <c r="T1059" s="82"/>
      <c r="U1059" s="82"/>
      <c r="V1059" s="82"/>
      <c r="W1059" s="82"/>
      <c r="X1059" s="82"/>
      <c r="Y1059" s="82"/>
      <c r="Z1059" s="82"/>
      <c r="AA1059" s="82"/>
      <c r="AB1059" s="82"/>
      <c r="AC1059" s="82"/>
      <c r="AD1059" s="82"/>
      <c r="AE1059" s="82"/>
      <c r="AF1059" s="82"/>
      <c r="AG1059" s="82"/>
      <c r="AH1059" s="82"/>
      <c r="AI1059" s="82"/>
      <c r="AJ1059" s="82"/>
      <c r="AK1059" s="82"/>
      <c r="AL1059" s="82"/>
      <c r="AM1059" s="82"/>
      <c r="AN1059" s="82"/>
      <c r="AO1059" s="82"/>
      <c r="AP1059" s="82"/>
      <c r="AQ1059" s="82"/>
      <c r="AR1059" s="82"/>
      <c r="AS1059" s="82"/>
      <c r="AT1059" s="82"/>
      <c r="AU1059" s="82"/>
      <c r="AV1059" s="82"/>
      <c r="AW1059" s="82"/>
      <c r="AX1059" s="82"/>
      <c r="AY1059" s="82"/>
    </row>
    <row r="1060" spans="1:51" ht="13.2">
      <c r="A1060" s="82"/>
      <c r="B1060" s="82"/>
      <c r="C1060" s="82"/>
      <c r="D1060" s="82"/>
      <c r="E1060" s="82"/>
      <c r="F1060" s="82"/>
      <c r="G1060" s="98"/>
      <c r="H1060" s="98"/>
      <c r="I1060" s="98"/>
      <c r="J1060" s="94"/>
      <c r="K1060" s="98"/>
      <c r="L1060" s="82"/>
      <c r="M1060" s="82"/>
      <c r="N1060" s="82"/>
      <c r="O1060" s="82"/>
      <c r="P1060" s="82"/>
      <c r="Q1060" s="82"/>
      <c r="R1060" s="82"/>
      <c r="S1060" s="82"/>
      <c r="T1060" s="82"/>
      <c r="U1060" s="82"/>
      <c r="V1060" s="82"/>
      <c r="W1060" s="82"/>
      <c r="X1060" s="82"/>
      <c r="Y1060" s="82"/>
      <c r="Z1060" s="82"/>
      <c r="AA1060" s="82"/>
      <c r="AB1060" s="82"/>
      <c r="AC1060" s="82"/>
      <c r="AD1060" s="82"/>
      <c r="AE1060" s="82"/>
      <c r="AF1060" s="82"/>
      <c r="AG1060" s="82"/>
      <c r="AH1060" s="82"/>
      <c r="AI1060" s="82"/>
      <c r="AJ1060" s="82"/>
      <c r="AK1060" s="82"/>
      <c r="AL1060" s="82"/>
      <c r="AM1060" s="82"/>
      <c r="AN1060" s="82"/>
      <c r="AO1060" s="82"/>
      <c r="AP1060" s="82"/>
      <c r="AQ1060" s="82"/>
      <c r="AR1060" s="82"/>
      <c r="AS1060" s="82"/>
      <c r="AT1060" s="82"/>
      <c r="AU1060" s="82"/>
      <c r="AV1060" s="82"/>
      <c r="AW1060" s="82"/>
      <c r="AX1060" s="82"/>
      <c r="AY1060" s="82"/>
    </row>
    <row r="1061" spans="1:51" ht="13.2">
      <c r="A1061" s="82"/>
      <c r="B1061" s="82"/>
      <c r="C1061" s="82"/>
      <c r="D1061" s="82"/>
      <c r="E1061" s="82"/>
      <c r="F1061" s="82"/>
      <c r="G1061" s="98"/>
      <c r="H1061" s="98"/>
      <c r="I1061" s="98"/>
      <c r="J1061" s="94"/>
      <c r="K1061" s="98"/>
      <c r="L1061" s="82"/>
      <c r="M1061" s="82"/>
      <c r="N1061" s="82"/>
      <c r="O1061" s="82"/>
      <c r="P1061" s="82"/>
      <c r="Q1061" s="82"/>
      <c r="R1061" s="82"/>
      <c r="S1061" s="82"/>
      <c r="T1061" s="82"/>
      <c r="U1061" s="82"/>
      <c r="V1061" s="82"/>
      <c r="W1061" s="82"/>
      <c r="X1061" s="82"/>
      <c r="Y1061" s="82"/>
      <c r="Z1061" s="82"/>
      <c r="AA1061" s="82"/>
      <c r="AB1061" s="82"/>
      <c r="AC1061" s="82"/>
      <c r="AD1061" s="82"/>
      <c r="AE1061" s="82"/>
      <c r="AF1061" s="82"/>
      <c r="AG1061" s="82"/>
      <c r="AH1061" s="82"/>
      <c r="AI1061" s="82"/>
      <c r="AJ1061" s="82"/>
      <c r="AK1061" s="82"/>
      <c r="AL1061" s="82"/>
      <c r="AM1061" s="82"/>
      <c r="AN1061" s="82"/>
      <c r="AO1061" s="82"/>
      <c r="AP1061" s="82"/>
      <c r="AQ1061" s="82"/>
      <c r="AR1061" s="82"/>
      <c r="AS1061" s="82"/>
      <c r="AT1061" s="82"/>
      <c r="AU1061" s="82"/>
      <c r="AV1061" s="82"/>
      <c r="AW1061" s="82"/>
      <c r="AX1061" s="82"/>
      <c r="AY1061" s="82"/>
    </row>
    <row r="1062" spans="1:51" ht="13.2">
      <c r="A1062" s="82"/>
      <c r="B1062" s="82"/>
      <c r="C1062" s="82"/>
      <c r="D1062" s="82"/>
      <c r="E1062" s="82"/>
      <c r="F1062" s="82"/>
      <c r="G1062" s="98"/>
      <c r="H1062" s="98"/>
      <c r="I1062" s="98"/>
      <c r="J1062" s="94"/>
      <c r="K1062" s="98"/>
      <c r="L1062" s="82"/>
      <c r="M1062" s="82"/>
      <c r="N1062" s="82"/>
      <c r="O1062" s="82"/>
      <c r="P1062" s="82"/>
      <c r="Q1062" s="82"/>
      <c r="R1062" s="82"/>
      <c r="S1062" s="82"/>
      <c r="T1062" s="82"/>
      <c r="U1062" s="82"/>
      <c r="V1062" s="82"/>
      <c r="W1062" s="82"/>
      <c r="X1062" s="82"/>
      <c r="Y1062" s="82"/>
      <c r="Z1062" s="82"/>
      <c r="AA1062" s="82"/>
      <c r="AB1062" s="82"/>
      <c r="AC1062" s="82"/>
      <c r="AD1062" s="82"/>
      <c r="AE1062" s="82"/>
      <c r="AF1062" s="82"/>
      <c r="AG1062" s="82"/>
      <c r="AH1062" s="82"/>
      <c r="AI1062" s="82"/>
      <c r="AJ1062" s="82"/>
      <c r="AK1062" s="82"/>
      <c r="AL1062" s="82"/>
      <c r="AM1062" s="82"/>
      <c r="AN1062" s="82"/>
      <c r="AO1062" s="82"/>
      <c r="AP1062" s="82"/>
      <c r="AQ1062" s="82"/>
      <c r="AR1062" s="82"/>
      <c r="AS1062" s="82"/>
      <c r="AT1062" s="82"/>
      <c r="AU1062" s="82"/>
      <c r="AV1062" s="82"/>
      <c r="AW1062" s="82"/>
      <c r="AX1062" s="82"/>
      <c r="AY1062" s="82"/>
    </row>
    <row r="1063" spans="1:51" ht="13.2">
      <c r="A1063" s="82"/>
      <c r="B1063" s="82"/>
      <c r="C1063" s="82"/>
      <c r="D1063" s="82"/>
      <c r="E1063" s="82"/>
      <c r="F1063" s="82"/>
      <c r="G1063" s="98"/>
      <c r="H1063" s="98"/>
      <c r="I1063" s="98"/>
      <c r="J1063" s="94"/>
      <c r="K1063" s="98"/>
      <c r="L1063" s="82"/>
      <c r="M1063" s="82"/>
      <c r="N1063" s="82"/>
      <c r="O1063" s="82"/>
      <c r="P1063" s="82"/>
      <c r="Q1063" s="82"/>
      <c r="R1063" s="82"/>
      <c r="S1063" s="82"/>
      <c r="T1063" s="82"/>
      <c r="U1063" s="82"/>
      <c r="V1063" s="82"/>
      <c r="W1063" s="82"/>
      <c r="X1063" s="82"/>
      <c r="Y1063" s="82"/>
      <c r="Z1063" s="82"/>
      <c r="AA1063" s="82"/>
      <c r="AB1063" s="82"/>
      <c r="AC1063" s="82"/>
      <c r="AD1063" s="82"/>
      <c r="AE1063" s="82"/>
      <c r="AF1063" s="82"/>
      <c r="AG1063" s="82"/>
      <c r="AH1063" s="82"/>
      <c r="AI1063" s="82"/>
      <c r="AJ1063" s="82"/>
      <c r="AK1063" s="82"/>
      <c r="AL1063" s="82"/>
      <c r="AM1063" s="82"/>
      <c r="AN1063" s="82"/>
      <c r="AO1063" s="82"/>
      <c r="AP1063" s="82"/>
      <c r="AQ1063" s="82"/>
      <c r="AR1063" s="82"/>
      <c r="AS1063" s="82"/>
      <c r="AT1063" s="82"/>
      <c r="AU1063" s="82"/>
      <c r="AV1063" s="82"/>
      <c r="AW1063" s="82"/>
      <c r="AX1063" s="82"/>
      <c r="AY1063" s="82"/>
    </row>
    <row r="1064" spans="1:51" ht="13.2">
      <c r="A1064" s="82"/>
      <c r="B1064" s="82"/>
      <c r="C1064" s="82"/>
      <c r="D1064" s="82"/>
      <c r="E1064" s="82"/>
      <c r="F1064" s="82"/>
      <c r="G1064" s="98"/>
      <c r="H1064" s="98"/>
      <c r="I1064" s="98"/>
      <c r="J1064" s="94"/>
      <c r="K1064" s="98"/>
      <c r="L1064" s="82"/>
      <c r="M1064" s="82"/>
      <c r="N1064" s="82"/>
      <c r="O1064" s="82"/>
      <c r="P1064" s="82"/>
      <c r="Q1064" s="82"/>
      <c r="R1064" s="82"/>
      <c r="S1064" s="82"/>
      <c r="T1064" s="82"/>
      <c r="U1064" s="82"/>
      <c r="V1064" s="82"/>
      <c r="W1064" s="82"/>
      <c r="X1064" s="82"/>
      <c r="Y1064" s="82"/>
      <c r="Z1064" s="82"/>
      <c r="AA1064" s="82"/>
      <c r="AB1064" s="82"/>
      <c r="AC1064" s="82"/>
      <c r="AD1064" s="82"/>
      <c r="AE1064" s="82"/>
      <c r="AF1064" s="82"/>
      <c r="AG1064" s="82"/>
      <c r="AH1064" s="82"/>
      <c r="AI1064" s="82"/>
      <c r="AJ1064" s="82"/>
      <c r="AK1064" s="82"/>
      <c r="AL1064" s="82"/>
      <c r="AM1064" s="82"/>
      <c r="AN1064" s="82"/>
      <c r="AO1064" s="82"/>
      <c r="AP1064" s="82"/>
      <c r="AQ1064" s="82"/>
      <c r="AR1064" s="82"/>
      <c r="AS1064" s="82"/>
      <c r="AT1064" s="82"/>
      <c r="AU1064" s="82"/>
      <c r="AV1064" s="82"/>
      <c r="AW1064" s="82"/>
      <c r="AX1064" s="82"/>
      <c r="AY1064" s="82"/>
    </row>
    <row r="1065" spans="1:51" ht="13.2">
      <c r="A1065" s="82"/>
      <c r="B1065" s="82"/>
      <c r="C1065" s="82"/>
      <c r="D1065" s="82"/>
      <c r="E1065" s="82"/>
      <c r="F1065" s="82"/>
      <c r="G1065" s="98"/>
      <c r="H1065" s="98"/>
      <c r="I1065" s="98"/>
      <c r="J1065" s="94"/>
      <c r="K1065" s="98"/>
      <c r="L1065" s="82"/>
      <c r="M1065" s="82"/>
      <c r="N1065" s="82"/>
      <c r="O1065" s="82"/>
      <c r="P1065" s="82"/>
      <c r="Q1065" s="82"/>
      <c r="R1065" s="82"/>
      <c r="S1065" s="82"/>
      <c r="T1065" s="82"/>
      <c r="U1065" s="82"/>
      <c r="V1065" s="82"/>
      <c r="W1065" s="82"/>
      <c r="X1065" s="82"/>
      <c r="Y1065" s="82"/>
      <c r="Z1065" s="82"/>
      <c r="AA1065" s="82"/>
      <c r="AB1065" s="82"/>
      <c r="AC1065" s="82"/>
      <c r="AD1065" s="82"/>
      <c r="AE1065" s="82"/>
      <c r="AF1065" s="82"/>
      <c r="AG1065" s="82"/>
      <c r="AH1065" s="82"/>
      <c r="AI1065" s="82"/>
      <c r="AJ1065" s="82"/>
      <c r="AK1065" s="82"/>
      <c r="AL1065" s="82"/>
      <c r="AM1065" s="82"/>
      <c r="AN1065" s="82"/>
      <c r="AO1065" s="82"/>
      <c r="AP1065" s="82"/>
      <c r="AQ1065" s="82"/>
      <c r="AR1065" s="82"/>
      <c r="AS1065" s="82"/>
      <c r="AT1065" s="82"/>
      <c r="AU1065" s="82"/>
      <c r="AV1065" s="82"/>
      <c r="AW1065" s="82"/>
      <c r="AX1065" s="82"/>
      <c r="AY1065" s="82"/>
    </row>
    <row r="1066" spans="1:51" ht="13.2">
      <c r="A1066" s="82"/>
      <c r="B1066" s="82"/>
      <c r="C1066" s="82"/>
      <c r="D1066" s="82"/>
      <c r="E1066" s="82"/>
      <c r="F1066" s="82"/>
      <c r="G1066" s="98"/>
      <c r="H1066" s="98"/>
      <c r="I1066" s="98"/>
      <c r="J1066" s="94"/>
      <c r="K1066" s="98"/>
      <c r="L1066" s="82"/>
      <c r="M1066" s="82"/>
      <c r="N1066" s="82"/>
      <c r="O1066" s="82"/>
      <c r="P1066" s="82"/>
      <c r="Q1066" s="82"/>
      <c r="R1066" s="82"/>
      <c r="S1066" s="82"/>
      <c r="T1066" s="82"/>
      <c r="U1066" s="82"/>
      <c r="V1066" s="82"/>
      <c r="W1066" s="82"/>
      <c r="X1066" s="82"/>
      <c r="Y1066" s="82"/>
      <c r="Z1066" s="82"/>
      <c r="AA1066" s="82"/>
      <c r="AB1066" s="82"/>
      <c r="AC1066" s="82"/>
      <c r="AD1066" s="82"/>
      <c r="AE1066" s="82"/>
      <c r="AF1066" s="82"/>
      <c r="AG1066" s="82"/>
      <c r="AH1066" s="82"/>
      <c r="AI1066" s="82"/>
      <c r="AJ1066" s="82"/>
      <c r="AK1066" s="82"/>
      <c r="AL1066" s="82"/>
      <c r="AM1066" s="82"/>
      <c r="AN1066" s="82"/>
      <c r="AO1066" s="82"/>
      <c r="AP1066" s="82"/>
      <c r="AQ1066" s="82"/>
      <c r="AR1066" s="82"/>
      <c r="AS1066" s="82"/>
      <c r="AT1066" s="82"/>
      <c r="AU1066" s="82"/>
      <c r="AV1066" s="82"/>
      <c r="AW1066" s="82"/>
      <c r="AX1066" s="82"/>
      <c r="AY1066" s="82"/>
    </row>
    <row r="1067" spans="1:51" ht="13.2">
      <c r="A1067" s="82"/>
      <c r="B1067" s="82"/>
      <c r="C1067" s="82"/>
      <c r="D1067" s="82"/>
      <c r="E1067" s="82"/>
      <c r="F1067" s="82"/>
      <c r="G1067" s="98"/>
      <c r="H1067" s="98"/>
      <c r="I1067" s="98"/>
      <c r="J1067" s="94"/>
      <c r="K1067" s="98"/>
      <c r="L1067" s="82"/>
      <c r="M1067" s="82"/>
      <c r="N1067" s="82"/>
      <c r="O1067" s="82"/>
      <c r="P1067" s="82"/>
      <c r="Q1067" s="82"/>
      <c r="R1067" s="82"/>
      <c r="S1067" s="82"/>
      <c r="T1067" s="82"/>
      <c r="U1067" s="82"/>
      <c r="V1067" s="82"/>
      <c r="W1067" s="82"/>
      <c r="X1067" s="82"/>
      <c r="Y1067" s="82"/>
      <c r="Z1067" s="82"/>
      <c r="AA1067" s="82"/>
      <c r="AB1067" s="82"/>
      <c r="AC1067" s="82"/>
      <c r="AD1067" s="82"/>
      <c r="AE1067" s="82"/>
      <c r="AF1067" s="82"/>
      <c r="AG1067" s="82"/>
      <c r="AH1067" s="82"/>
      <c r="AI1067" s="82"/>
      <c r="AJ1067" s="82"/>
      <c r="AK1067" s="82"/>
      <c r="AL1067" s="82"/>
      <c r="AM1067" s="82"/>
      <c r="AN1067" s="82"/>
      <c r="AO1067" s="82"/>
      <c r="AP1067" s="82"/>
      <c r="AQ1067" s="82"/>
      <c r="AR1067" s="82"/>
      <c r="AS1067" s="82"/>
      <c r="AT1067" s="82"/>
      <c r="AU1067" s="82"/>
      <c r="AV1067" s="82"/>
      <c r="AW1067" s="82"/>
      <c r="AX1067" s="82"/>
      <c r="AY1067" s="82"/>
    </row>
    <row r="1068" spans="1:51" ht="13.2">
      <c r="A1068" s="82"/>
      <c r="B1068" s="82"/>
      <c r="C1068" s="82"/>
      <c r="D1068" s="82"/>
      <c r="E1068" s="82"/>
      <c r="F1068" s="82"/>
      <c r="G1068" s="98"/>
      <c r="H1068" s="98"/>
      <c r="I1068" s="98"/>
      <c r="J1068" s="94"/>
      <c r="K1068" s="98"/>
      <c r="L1068" s="82"/>
      <c r="M1068" s="82"/>
      <c r="N1068" s="82"/>
      <c r="O1068" s="82"/>
      <c r="P1068" s="82"/>
      <c r="Q1068" s="82"/>
      <c r="R1068" s="82"/>
      <c r="S1068" s="82"/>
      <c r="T1068" s="82"/>
      <c r="U1068" s="82"/>
      <c r="V1068" s="82"/>
      <c r="W1068" s="82"/>
      <c r="X1068" s="82"/>
      <c r="Y1068" s="82"/>
      <c r="Z1068" s="82"/>
      <c r="AA1068" s="82"/>
      <c r="AB1068" s="82"/>
      <c r="AC1068" s="82"/>
      <c r="AD1068" s="82"/>
      <c r="AE1068" s="82"/>
      <c r="AF1068" s="82"/>
      <c r="AG1068" s="82"/>
      <c r="AH1068" s="82"/>
      <c r="AI1068" s="82"/>
      <c r="AJ1068" s="82"/>
      <c r="AK1068" s="82"/>
      <c r="AL1068" s="82"/>
      <c r="AM1068" s="82"/>
      <c r="AN1068" s="82"/>
      <c r="AO1068" s="82"/>
      <c r="AP1068" s="82"/>
      <c r="AQ1068" s="82"/>
      <c r="AR1068" s="82"/>
      <c r="AS1068" s="82"/>
      <c r="AT1068" s="82"/>
      <c r="AU1068" s="82"/>
      <c r="AV1068" s="82"/>
      <c r="AW1068" s="82"/>
      <c r="AX1068" s="82"/>
      <c r="AY1068" s="82"/>
    </row>
    <row r="1069" spans="1:51" ht="13.2">
      <c r="A1069" s="82"/>
      <c r="B1069" s="82"/>
      <c r="C1069" s="82"/>
      <c r="D1069" s="82"/>
      <c r="E1069" s="82"/>
      <c r="F1069" s="82"/>
      <c r="G1069" s="98"/>
      <c r="H1069" s="98"/>
      <c r="I1069" s="98"/>
      <c r="J1069" s="94"/>
      <c r="K1069" s="98"/>
      <c r="L1069" s="82"/>
      <c r="M1069" s="82"/>
      <c r="N1069" s="82"/>
      <c r="O1069" s="82"/>
      <c r="P1069" s="82"/>
      <c r="Q1069" s="82"/>
      <c r="R1069" s="82"/>
      <c r="S1069" s="82"/>
      <c r="T1069" s="82"/>
      <c r="U1069" s="82"/>
      <c r="V1069" s="82"/>
      <c r="W1069" s="82"/>
      <c r="X1069" s="82"/>
      <c r="Y1069" s="82"/>
      <c r="Z1069" s="82"/>
      <c r="AA1069" s="82"/>
      <c r="AB1069" s="82"/>
      <c r="AC1069" s="82"/>
      <c r="AD1069" s="82"/>
      <c r="AE1069" s="82"/>
      <c r="AF1069" s="82"/>
      <c r="AG1069" s="82"/>
      <c r="AH1069" s="82"/>
      <c r="AI1069" s="82"/>
      <c r="AJ1069" s="82"/>
      <c r="AK1069" s="82"/>
      <c r="AL1069" s="82"/>
      <c r="AM1069" s="82"/>
      <c r="AN1069" s="82"/>
      <c r="AO1069" s="82"/>
      <c r="AP1069" s="82"/>
      <c r="AQ1069" s="82"/>
      <c r="AR1069" s="82"/>
      <c r="AS1069" s="82"/>
      <c r="AT1069" s="82"/>
      <c r="AU1069" s="82"/>
      <c r="AV1069" s="82"/>
      <c r="AW1069" s="82"/>
      <c r="AX1069" s="82"/>
      <c r="AY1069" s="82"/>
    </row>
    <row r="1070" spans="1:51" ht="13.2">
      <c r="A1070" s="82"/>
      <c r="B1070" s="82"/>
      <c r="C1070" s="82"/>
      <c r="D1070" s="82"/>
      <c r="E1070" s="82"/>
      <c r="F1070" s="82"/>
      <c r="G1070" s="98"/>
      <c r="H1070" s="98"/>
      <c r="I1070" s="98"/>
      <c r="J1070" s="94"/>
      <c r="K1070" s="98"/>
      <c r="L1070" s="82"/>
      <c r="M1070" s="82"/>
      <c r="N1070" s="82"/>
      <c r="O1070" s="82"/>
      <c r="P1070" s="82"/>
      <c r="Q1070" s="82"/>
      <c r="R1070" s="82"/>
      <c r="S1070" s="82"/>
      <c r="T1070" s="82"/>
      <c r="U1070" s="82"/>
      <c r="V1070" s="82"/>
      <c r="W1070" s="82"/>
      <c r="X1070" s="82"/>
      <c r="Y1070" s="82"/>
      <c r="Z1070" s="82"/>
      <c r="AA1070" s="82"/>
      <c r="AB1070" s="82"/>
      <c r="AC1070" s="82"/>
      <c r="AD1070" s="82"/>
      <c r="AE1070" s="82"/>
      <c r="AF1070" s="82"/>
      <c r="AG1070" s="82"/>
      <c r="AH1070" s="82"/>
      <c r="AI1070" s="82"/>
      <c r="AJ1070" s="82"/>
      <c r="AK1070" s="82"/>
      <c r="AL1070" s="82"/>
      <c r="AM1070" s="82"/>
      <c r="AN1070" s="82"/>
      <c r="AO1070" s="82"/>
      <c r="AP1070" s="82"/>
      <c r="AQ1070" s="82"/>
      <c r="AR1070" s="82"/>
      <c r="AS1070" s="82"/>
      <c r="AT1070" s="82"/>
      <c r="AU1070" s="82"/>
      <c r="AV1070" s="82"/>
      <c r="AW1070" s="82"/>
      <c r="AX1070" s="82"/>
      <c r="AY1070" s="82"/>
    </row>
    <row r="1071" spans="1:51" ht="13.2">
      <c r="A1071" s="82"/>
      <c r="B1071" s="82"/>
      <c r="C1071" s="82"/>
      <c r="D1071" s="82"/>
      <c r="E1071" s="82"/>
      <c r="F1071" s="82"/>
      <c r="G1071" s="98"/>
      <c r="H1071" s="98"/>
      <c r="I1071" s="98"/>
      <c r="J1071" s="94"/>
      <c r="K1071" s="98"/>
      <c r="L1071" s="82"/>
      <c r="M1071" s="82"/>
      <c r="N1071" s="82"/>
      <c r="O1071" s="82"/>
      <c r="P1071" s="82"/>
      <c r="Q1071" s="82"/>
      <c r="R1071" s="82"/>
      <c r="S1071" s="82"/>
      <c r="T1071" s="82"/>
      <c r="U1071" s="82"/>
      <c r="V1071" s="82"/>
      <c r="W1071" s="82"/>
      <c r="X1071" s="82"/>
      <c r="Y1071" s="82"/>
      <c r="Z1071" s="82"/>
      <c r="AA1071" s="82"/>
      <c r="AB1071" s="82"/>
      <c r="AC1071" s="82"/>
      <c r="AD1071" s="82"/>
      <c r="AE1071" s="82"/>
      <c r="AF1071" s="82"/>
      <c r="AG1071" s="82"/>
      <c r="AH1071" s="82"/>
      <c r="AI1071" s="82"/>
      <c r="AJ1071" s="82"/>
      <c r="AK1071" s="82"/>
      <c r="AL1071" s="82"/>
      <c r="AM1071" s="82"/>
      <c r="AN1071" s="82"/>
      <c r="AO1071" s="82"/>
      <c r="AP1071" s="82"/>
      <c r="AQ1071" s="82"/>
      <c r="AR1071" s="82"/>
      <c r="AS1071" s="82"/>
      <c r="AT1071" s="82"/>
      <c r="AU1071" s="82"/>
      <c r="AV1071" s="82"/>
      <c r="AW1071" s="82"/>
      <c r="AX1071" s="82"/>
      <c r="AY1071" s="82"/>
    </row>
    <row r="1072" spans="1:51" ht="13.2">
      <c r="A1072" s="82"/>
      <c r="B1072" s="82"/>
      <c r="C1072" s="82"/>
      <c r="D1072" s="82"/>
      <c r="E1072" s="82"/>
      <c r="F1072" s="82"/>
      <c r="G1072" s="98"/>
      <c r="H1072" s="98"/>
      <c r="I1072" s="98"/>
      <c r="J1072" s="94"/>
      <c r="K1072" s="98"/>
      <c r="L1072" s="82"/>
      <c r="M1072" s="82"/>
      <c r="N1072" s="82"/>
      <c r="O1072" s="82"/>
      <c r="P1072" s="82"/>
      <c r="Q1072" s="82"/>
      <c r="R1072" s="82"/>
      <c r="S1072" s="82"/>
      <c r="T1072" s="82"/>
      <c r="U1072" s="82"/>
      <c r="V1072" s="82"/>
      <c r="W1072" s="82"/>
      <c r="X1072" s="82"/>
      <c r="Y1072" s="82"/>
      <c r="Z1072" s="82"/>
      <c r="AA1072" s="82"/>
      <c r="AB1072" s="82"/>
      <c r="AC1072" s="82"/>
      <c r="AD1072" s="82"/>
      <c r="AE1072" s="82"/>
      <c r="AF1072" s="82"/>
      <c r="AG1072" s="82"/>
      <c r="AH1072" s="82"/>
      <c r="AI1072" s="82"/>
      <c r="AJ1072" s="82"/>
      <c r="AK1072" s="82"/>
      <c r="AL1072" s="82"/>
      <c r="AM1072" s="82"/>
      <c r="AN1072" s="82"/>
      <c r="AO1072" s="82"/>
      <c r="AP1072" s="82"/>
      <c r="AQ1072" s="82"/>
      <c r="AR1072" s="82"/>
      <c r="AS1072" s="82"/>
      <c r="AT1072" s="82"/>
      <c r="AU1072" s="82"/>
      <c r="AV1072" s="82"/>
      <c r="AW1072" s="82"/>
      <c r="AX1072" s="82"/>
      <c r="AY1072" s="82"/>
    </row>
    <row r="1073" spans="1:51" ht="13.2">
      <c r="A1073" s="82"/>
      <c r="B1073" s="82"/>
      <c r="C1073" s="82"/>
      <c r="D1073" s="82"/>
      <c r="E1073" s="82"/>
      <c r="F1073" s="82"/>
      <c r="G1073" s="98"/>
      <c r="H1073" s="98"/>
      <c r="I1073" s="98"/>
      <c r="J1073" s="94"/>
      <c r="K1073" s="98"/>
      <c r="L1073" s="82"/>
      <c r="M1073" s="82"/>
      <c r="N1073" s="82"/>
      <c r="O1073" s="82"/>
      <c r="P1073" s="82"/>
      <c r="Q1073" s="82"/>
      <c r="R1073" s="82"/>
      <c r="S1073" s="82"/>
      <c r="T1073" s="82"/>
      <c r="U1073" s="82"/>
      <c r="V1073" s="82"/>
      <c r="W1073" s="82"/>
      <c r="X1073" s="82"/>
      <c r="Y1073" s="82"/>
      <c r="Z1073" s="82"/>
      <c r="AA1073" s="82"/>
      <c r="AB1073" s="82"/>
      <c r="AC1073" s="82"/>
      <c r="AD1073" s="82"/>
      <c r="AE1073" s="82"/>
      <c r="AF1073" s="82"/>
      <c r="AG1073" s="82"/>
      <c r="AH1073" s="82"/>
      <c r="AI1073" s="82"/>
      <c r="AJ1073" s="82"/>
      <c r="AK1073" s="82"/>
      <c r="AL1073" s="82"/>
      <c r="AM1073" s="82"/>
      <c r="AN1073" s="82"/>
      <c r="AO1073" s="82"/>
      <c r="AP1073" s="82"/>
      <c r="AQ1073" s="82"/>
      <c r="AR1073" s="82"/>
      <c r="AS1073" s="82"/>
      <c r="AT1073" s="82"/>
      <c r="AU1073" s="82"/>
      <c r="AV1073" s="82"/>
      <c r="AW1073" s="82"/>
      <c r="AX1073" s="82"/>
      <c r="AY1073" s="82"/>
    </row>
    <row r="1074" spans="1:51" ht="13.2">
      <c r="A1074" s="82"/>
      <c r="B1074" s="82"/>
      <c r="C1074" s="82"/>
      <c r="D1074" s="82"/>
      <c r="E1074" s="82"/>
      <c r="F1074" s="82"/>
      <c r="G1074" s="98"/>
      <c r="H1074" s="98"/>
      <c r="I1074" s="98"/>
      <c r="J1074" s="94"/>
      <c r="K1074" s="98"/>
      <c r="L1074" s="82"/>
      <c r="M1074" s="82"/>
      <c r="N1074" s="82"/>
      <c r="O1074" s="82"/>
      <c r="P1074" s="82"/>
      <c r="Q1074" s="82"/>
      <c r="R1074" s="82"/>
      <c r="S1074" s="82"/>
      <c r="T1074" s="82"/>
      <c r="U1074" s="82"/>
      <c r="V1074" s="82"/>
      <c r="W1074" s="82"/>
      <c r="X1074" s="82"/>
      <c r="Y1074" s="82"/>
      <c r="Z1074" s="82"/>
      <c r="AA1074" s="82"/>
      <c r="AB1074" s="82"/>
      <c r="AC1074" s="82"/>
      <c r="AD1074" s="82"/>
      <c r="AE1074" s="82"/>
      <c r="AF1074" s="82"/>
      <c r="AG1074" s="82"/>
      <c r="AH1074" s="82"/>
      <c r="AI1074" s="82"/>
      <c r="AJ1074" s="82"/>
      <c r="AK1074" s="82"/>
      <c r="AL1074" s="82"/>
      <c r="AM1074" s="82"/>
      <c r="AN1074" s="82"/>
      <c r="AO1074" s="82"/>
      <c r="AP1074" s="82"/>
      <c r="AQ1074" s="82"/>
      <c r="AR1074" s="82"/>
      <c r="AS1074" s="82"/>
      <c r="AT1074" s="82"/>
      <c r="AU1074" s="82"/>
      <c r="AV1074" s="82"/>
      <c r="AW1074" s="82"/>
      <c r="AX1074" s="82"/>
      <c r="AY1074" s="82"/>
    </row>
    <row r="1075" spans="1:51" ht="13.2">
      <c r="A1075" s="82"/>
      <c r="B1075" s="82"/>
      <c r="C1075" s="82"/>
      <c r="D1075" s="82"/>
      <c r="E1075" s="82"/>
      <c r="F1075" s="82"/>
      <c r="G1075" s="98"/>
      <c r="H1075" s="98"/>
      <c r="I1075" s="98"/>
      <c r="J1075" s="94"/>
      <c r="K1075" s="98"/>
      <c r="L1075" s="82"/>
      <c r="M1075" s="82"/>
      <c r="N1075" s="82"/>
      <c r="O1075" s="82"/>
      <c r="P1075" s="82"/>
      <c r="Q1075" s="82"/>
      <c r="R1075" s="82"/>
      <c r="S1075" s="82"/>
      <c r="T1075" s="82"/>
      <c r="U1075" s="82"/>
      <c r="V1075" s="82"/>
      <c r="W1075" s="82"/>
      <c r="X1075" s="82"/>
      <c r="Y1075" s="82"/>
      <c r="Z1075" s="82"/>
      <c r="AA1075" s="82"/>
      <c r="AB1075" s="82"/>
      <c r="AC1075" s="82"/>
      <c r="AD1075" s="82"/>
      <c r="AE1075" s="82"/>
      <c r="AF1075" s="82"/>
      <c r="AG1075" s="82"/>
      <c r="AH1075" s="82"/>
      <c r="AI1075" s="82"/>
      <c r="AJ1075" s="82"/>
      <c r="AK1075" s="82"/>
      <c r="AL1075" s="82"/>
      <c r="AM1075" s="82"/>
      <c r="AN1075" s="82"/>
      <c r="AO1075" s="82"/>
      <c r="AP1075" s="82"/>
      <c r="AQ1075" s="82"/>
      <c r="AR1075" s="82"/>
      <c r="AS1075" s="82"/>
      <c r="AT1075" s="82"/>
      <c r="AU1075" s="82"/>
      <c r="AV1075" s="82"/>
      <c r="AW1075" s="82"/>
      <c r="AX1075" s="82"/>
      <c r="AY1075" s="82"/>
    </row>
    <row r="1076" spans="1:51" ht="13.2">
      <c r="A1076" s="82"/>
      <c r="B1076" s="82"/>
      <c r="C1076" s="82"/>
      <c r="D1076" s="82"/>
      <c r="E1076" s="82"/>
      <c r="F1076" s="82"/>
      <c r="G1076" s="98"/>
      <c r="H1076" s="98"/>
      <c r="I1076" s="98"/>
      <c r="J1076" s="94"/>
      <c r="K1076" s="98"/>
      <c r="L1076" s="82"/>
      <c r="M1076" s="82"/>
      <c r="N1076" s="82"/>
      <c r="O1076" s="82"/>
      <c r="P1076" s="82"/>
      <c r="Q1076" s="82"/>
      <c r="R1076" s="82"/>
      <c r="S1076" s="82"/>
      <c r="T1076" s="82"/>
      <c r="U1076" s="82"/>
      <c r="V1076" s="82"/>
      <c r="W1076" s="82"/>
      <c r="X1076" s="82"/>
      <c r="Y1076" s="82"/>
      <c r="Z1076" s="82"/>
      <c r="AA1076" s="82"/>
      <c r="AB1076" s="82"/>
      <c r="AC1076" s="82"/>
      <c r="AD1076" s="82"/>
      <c r="AE1076" s="82"/>
      <c r="AF1076" s="82"/>
      <c r="AG1076" s="82"/>
      <c r="AH1076" s="82"/>
      <c r="AI1076" s="82"/>
      <c r="AJ1076" s="82"/>
      <c r="AK1076" s="82"/>
      <c r="AL1076" s="82"/>
      <c r="AM1076" s="82"/>
      <c r="AN1076" s="82"/>
      <c r="AO1076" s="82"/>
      <c r="AP1076" s="82"/>
      <c r="AQ1076" s="82"/>
      <c r="AR1076" s="82"/>
      <c r="AS1076" s="82"/>
      <c r="AT1076" s="82"/>
      <c r="AU1076" s="82"/>
      <c r="AV1076" s="82"/>
      <c r="AW1076" s="82"/>
      <c r="AX1076" s="82"/>
      <c r="AY1076" s="82"/>
    </row>
    <row r="1077" spans="1:51" ht="13.2">
      <c r="A1077" s="82"/>
      <c r="B1077" s="82"/>
      <c r="C1077" s="82"/>
      <c r="D1077" s="82"/>
      <c r="E1077" s="82"/>
      <c r="F1077" s="82"/>
      <c r="G1077" s="98"/>
      <c r="H1077" s="98"/>
      <c r="I1077" s="98"/>
      <c r="J1077" s="94"/>
      <c r="K1077" s="98"/>
      <c r="L1077" s="82"/>
      <c r="M1077" s="82"/>
      <c r="N1077" s="82"/>
      <c r="O1077" s="82"/>
      <c r="P1077" s="82"/>
      <c r="Q1077" s="82"/>
      <c r="R1077" s="82"/>
      <c r="S1077" s="82"/>
      <c r="T1077" s="82"/>
      <c r="U1077" s="82"/>
      <c r="V1077" s="82"/>
      <c r="W1077" s="82"/>
      <c r="X1077" s="82"/>
      <c r="Y1077" s="82"/>
      <c r="Z1077" s="82"/>
      <c r="AA1077" s="82"/>
      <c r="AB1077" s="82"/>
      <c r="AC1077" s="82"/>
      <c r="AD1077" s="82"/>
      <c r="AE1077" s="82"/>
      <c r="AF1077" s="82"/>
      <c r="AG1077" s="82"/>
      <c r="AH1077" s="82"/>
      <c r="AI1077" s="82"/>
      <c r="AJ1077" s="82"/>
      <c r="AK1077" s="82"/>
      <c r="AL1077" s="82"/>
      <c r="AM1077" s="82"/>
      <c r="AN1077" s="82"/>
      <c r="AO1077" s="82"/>
      <c r="AP1077" s="82"/>
      <c r="AQ1077" s="82"/>
      <c r="AR1077" s="82"/>
      <c r="AS1077" s="82"/>
      <c r="AT1077" s="82"/>
      <c r="AU1077" s="82"/>
      <c r="AV1077" s="82"/>
      <c r="AW1077" s="82"/>
      <c r="AX1077" s="82"/>
      <c r="AY1077" s="82"/>
    </row>
    <row r="1078" spans="1:51" ht="13.2">
      <c r="A1078" s="82"/>
      <c r="B1078" s="82"/>
      <c r="C1078" s="82"/>
      <c r="D1078" s="82"/>
      <c r="E1078" s="82"/>
      <c r="F1078" s="82"/>
      <c r="G1078" s="98"/>
      <c r="H1078" s="98"/>
      <c r="I1078" s="98"/>
      <c r="J1078" s="94"/>
      <c r="K1078" s="98"/>
      <c r="L1078" s="82"/>
      <c r="M1078" s="82"/>
      <c r="N1078" s="82"/>
      <c r="O1078" s="82"/>
      <c r="P1078" s="82"/>
      <c r="Q1078" s="82"/>
      <c r="R1078" s="82"/>
      <c r="S1078" s="82"/>
      <c r="T1078" s="82"/>
      <c r="U1078" s="82"/>
      <c r="V1078" s="82"/>
      <c r="W1078" s="82"/>
      <c r="X1078" s="82"/>
      <c r="Y1078" s="82"/>
      <c r="Z1078" s="82"/>
      <c r="AA1078" s="82"/>
      <c r="AB1078" s="82"/>
      <c r="AC1078" s="82"/>
      <c r="AD1078" s="82"/>
      <c r="AE1078" s="82"/>
      <c r="AF1078" s="82"/>
      <c r="AG1078" s="82"/>
      <c r="AH1078" s="82"/>
      <c r="AI1078" s="82"/>
      <c r="AJ1078" s="82"/>
      <c r="AK1078" s="82"/>
      <c r="AL1078" s="82"/>
      <c r="AM1078" s="82"/>
      <c r="AN1078" s="82"/>
      <c r="AO1078" s="82"/>
      <c r="AP1078" s="82"/>
      <c r="AQ1078" s="82"/>
      <c r="AR1078" s="82"/>
      <c r="AS1078" s="82"/>
      <c r="AT1078" s="82"/>
      <c r="AU1078" s="82"/>
      <c r="AV1078" s="82"/>
      <c r="AW1078" s="82"/>
      <c r="AX1078" s="82"/>
      <c r="AY1078" s="82"/>
    </row>
    <row r="1079" spans="1:51" ht="13.2">
      <c r="A1079" s="82"/>
      <c r="B1079" s="82"/>
      <c r="C1079" s="82"/>
      <c r="D1079" s="82"/>
      <c r="E1079" s="82"/>
      <c r="F1079" s="82"/>
      <c r="G1079" s="98"/>
      <c r="H1079" s="98"/>
      <c r="I1079" s="98"/>
      <c r="J1079" s="94"/>
      <c r="K1079" s="98"/>
      <c r="L1079" s="82"/>
      <c r="M1079" s="82"/>
      <c r="N1079" s="82"/>
      <c r="O1079" s="82"/>
      <c r="P1079" s="82"/>
      <c r="Q1079" s="82"/>
      <c r="R1079" s="82"/>
      <c r="S1079" s="82"/>
      <c r="T1079" s="82"/>
      <c r="U1079" s="82"/>
      <c r="V1079" s="82"/>
      <c r="W1079" s="82"/>
      <c r="X1079" s="82"/>
      <c r="Y1079" s="82"/>
      <c r="Z1079" s="82"/>
      <c r="AA1079" s="82"/>
      <c r="AB1079" s="82"/>
      <c r="AC1079" s="82"/>
      <c r="AD1079" s="82"/>
      <c r="AE1079" s="82"/>
      <c r="AF1079" s="82"/>
      <c r="AG1079" s="82"/>
      <c r="AH1079" s="82"/>
      <c r="AI1079" s="82"/>
      <c r="AJ1079" s="82"/>
      <c r="AK1079" s="82"/>
      <c r="AL1079" s="82"/>
      <c r="AM1079" s="82"/>
      <c r="AN1079" s="82"/>
      <c r="AO1079" s="82"/>
      <c r="AP1079" s="82"/>
      <c r="AQ1079" s="82"/>
      <c r="AR1079" s="82"/>
      <c r="AS1079" s="82"/>
      <c r="AT1079" s="82"/>
      <c r="AU1079" s="82"/>
      <c r="AV1079" s="82"/>
      <c r="AW1079" s="82"/>
      <c r="AX1079" s="82"/>
      <c r="AY1079" s="82"/>
    </row>
    <row r="1080" spans="1:51" ht="13.2">
      <c r="A1080" s="82"/>
      <c r="B1080" s="82"/>
      <c r="C1080" s="82"/>
      <c r="D1080" s="82"/>
      <c r="E1080" s="82"/>
      <c r="F1080" s="82"/>
      <c r="G1080" s="98"/>
      <c r="H1080" s="98"/>
      <c r="I1080" s="98"/>
      <c r="J1080" s="94"/>
      <c r="K1080" s="98"/>
      <c r="L1080" s="82"/>
      <c r="M1080" s="82"/>
      <c r="N1080" s="82"/>
      <c r="O1080" s="82"/>
      <c r="P1080" s="82"/>
      <c r="Q1080" s="82"/>
      <c r="R1080" s="82"/>
      <c r="S1080" s="82"/>
      <c r="T1080" s="82"/>
      <c r="U1080" s="82"/>
      <c r="V1080" s="82"/>
      <c r="W1080" s="82"/>
      <c r="X1080" s="82"/>
      <c r="Y1080" s="82"/>
      <c r="Z1080" s="82"/>
      <c r="AA1080" s="82"/>
      <c r="AB1080" s="82"/>
      <c r="AC1080" s="82"/>
      <c r="AD1080" s="82"/>
      <c r="AE1080" s="82"/>
      <c r="AF1080" s="82"/>
      <c r="AG1080" s="82"/>
      <c r="AH1080" s="82"/>
      <c r="AI1080" s="82"/>
      <c r="AJ1080" s="82"/>
      <c r="AK1080" s="82"/>
      <c r="AL1080" s="82"/>
      <c r="AM1080" s="82"/>
      <c r="AN1080" s="82"/>
      <c r="AO1080" s="82"/>
      <c r="AP1080" s="82"/>
      <c r="AQ1080" s="82"/>
      <c r="AR1080" s="82"/>
      <c r="AS1080" s="82"/>
      <c r="AT1080" s="82"/>
      <c r="AU1080" s="82"/>
      <c r="AV1080" s="82"/>
      <c r="AW1080" s="82"/>
      <c r="AX1080" s="82"/>
      <c r="AY1080" s="82"/>
    </row>
    <row r="1081" spans="1:51" ht="13.2">
      <c r="A1081" s="82"/>
      <c r="B1081" s="82"/>
      <c r="C1081" s="82"/>
      <c r="D1081" s="82"/>
      <c r="E1081" s="82"/>
      <c r="F1081" s="82"/>
      <c r="G1081" s="98"/>
      <c r="H1081" s="98"/>
      <c r="I1081" s="98"/>
      <c r="J1081" s="94"/>
      <c r="K1081" s="98"/>
      <c r="L1081" s="82"/>
      <c r="M1081" s="82"/>
      <c r="N1081" s="82"/>
      <c r="O1081" s="82"/>
      <c r="P1081" s="82"/>
      <c r="Q1081" s="82"/>
      <c r="R1081" s="82"/>
      <c r="S1081" s="82"/>
      <c r="T1081" s="82"/>
      <c r="U1081" s="82"/>
      <c r="V1081" s="82"/>
      <c r="W1081" s="82"/>
      <c r="X1081" s="82"/>
      <c r="Y1081" s="82"/>
      <c r="Z1081" s="82"/>
      <c r="AA1081" s="82"/>
      <c r="AB1081" s="82"/>
      <c r="AC1081" s="82"/>
      <c r="AD1081" s="82"/>
      <c r="AE1081" s="82"/>
      <c r="AF1081" s="82"/>
      <c r="AG1081" s="82"/>
      <c r="AH1081" s="82"/>
      <c r="AI1081" s="82"/>
      <c r="AJ1081" s="82"/>
      <c r="AK1081" s="82"/>
      <c r="AL1081" s="82"/>
      <c r="AM1081" s="82"/>
      <c r="AN1081" s="82"/>
      <c r="AO1081" s="82"/>
      <c r="AP1081" s="82"/>
      <c r="AQ1081" s="82"/>
      <c r="AR1081" s="82"/>
      <c r="AS1081" s="82"/>
      <c r="AT1081" s="82"/>
      <c r="AU1081" s="82"/>
      <c r="AV1081" s="82"/>
      <c r="AW1081" s="82"/>
      <c r="AX1081" s="82"/>
      <c r="AY1081" s="82"/>
    </row>
    <row r="1082" spans="1:51" ht="13.2">
      <c r="A1082" s="82"/>
      <c r="B1082" s="82"/>
      <c r="C1082" s="82"/>
      <c r="D1082" s="82"/>
      <c r="E1082" s="82"/>
      <c r="F1082" s="82"/>
      <c r="G1082" s="98"/>
      <c r="H1082" s="98"/>
      <c r="I1082" s="98"/>
      <c r="J1082" s="94"/>
      <c r="K1082" s="98"/>
      <c r="L1082" s="82"/>
      <c r="M1082" s="82"/>
      <c r="N1082" s="82"/>
      <c r="O1082" s="82"/>
      <c r="P1082" s="82"/>
      <c r="Q1082" s="82"/>
      <c r="R1082" s="82"/>
      <c r="S1082" s="82"/>
      <c r="T1082" s="82"/>
      <c r="U1082" s="82"/>
      <c r="V1082" s="82"/>
      <c r="W1082" s="82"/>
      <c r="X1082" s="82"/>
      <c r="Y1082" s="82"/>
      <c r="Z1082" s="82"/>
      <c r="AA1082" s="82"/>
      <c r="AB1082" s="82"/>
      <c r="AC1082" s="82"/>
      <c r="AD1082" s="82"/>
      <c r="AE1082" s="82"/>
      <c r="AF1082" s="82"/>
      <c r="AG1082" s="82"/>
      <c r="AH1082" s="82"/>
      <c r="AI1082" s="82"/>
      <c r="AJ1082" s="82"/>
      <c r="AK1082" s="82"/>
      <c r="AL1082" s="82"/>
      <c r="AM1082" s="82"/>
      <c r="AN1082" s="82"/>
      <c r="AO1082" s="82"/>
      <c r="AP1082" s="82"/>
      <c r="AQ1082" s="82"/>
      <c r="AR1082" s="82"/>
      <c r="AS1082" s="82"/>
      <c r="AT1082" s="82"/>
      <c r="AU1082" s="82"/>
      <c r="AV1082" s="82"/>
      <c r="AW1082" s="82"/>
      <c r="AX1082" s="82"/>
      <c r="AY1082" s="82"/>
    </row>
    <row r="1083" spans="1:51" ht="13.2">
      <c r="A1083" s="82"/>
      <c r="B1083" s="82"/>
      <c r="C1083" s="82"/>
      <c r="D1083" s="82"/>
      <c r="E1083" s="82"/>
      <c r="F1083" s="82"/>
      <c r="G1083" s="98"/>
      <c r="H1083" s="98"/>
      <c r="I1083" s="98"/>
      <c r="J1083" s="94"/>
      <c r="K1083" s="98"/>
      <c r="L1083" s="82"/>
      <c r="M1083" s="82"/>
      <c r="N1083" s="82"/>
      <c r="O1083" s="82"/>
      <c r="P1083" s="82"/>
      <c r="Q1083" s="82"/>
      <c r="R1083" s="82"/>
      <c r="S1083" s="82"/>
      <c r="T1083" s="82"/>
      <c r="U1083" s="82"/>
      <c r="V1083" s="82"/>
      <c r="W1083" s="82"/>
      <c r="X1083" s="82"/>
      <c r="Y1083" s="82"/>
      <c r="Z1083" s="82"/>
      <c r="AA1083" s="82"/>
      <c r="AB1083" s="82"/>
      <c r="AC1083" s="82"/>
      <c r="AD1083" s="82"/>
      <c r="AE1083" s="82"/>
      <c r="AF1083" s="82"/>
      <c r="AG1083" s="82"/>
      <c r="AH1083" s="82"/>
      <c r="AI1083" s="82"/>
      <c r="AJ1083" s="82"/>
      <c r="AK1083" s="82"/>
      <c r="AL1083" s="82"/>
      <c r="AM1083" s="82"/>
      <c r="AN1083" s="82"/>
      <c r="AO1083" s="82"/>
      <c r="AP1083" s="82"/>
      <c r="AQ1083" s="82"/>
      <c r="AR1083" s="82"/>
      <c r="AS1083" s="82"/>
      <c r="AT1083" s="82"/>
      <c r="AU1083" s="82"/>
      <c r="AV1083" s="82"/>
      <c r="AW1083" s="82"/>
      <c r="AX1083" s="82"/>
      <c r="AY1083" s="82"/>
    </row>
    <row r="1084" spans="1:51" ht="13.2">
      <c r="A1084" s="82"/>
      <c r="B1084" s="82"/>
      <c r="C1084" s="82"/>
      <c r="D1084" s="82"/>
      <c r="E1084" s="82"/>
      <c r="F1084" s="82"/>
      <c r="G1084" s="98"/>
      <c r="H1084" s="98"/>
      <c r="I1084" s="98"/>
      <c r="J1084" s="94"/>
      <c r="K1084" s="98"/>
      <c r="L1084" s="82"/>
      <c r="M1084" s="82"/>
      <c r="N1084" s="82"/>
      <c r="O1084" s="82"/>
      <c r="P1084" s="82"/>
      <c r="Q1084" s="82"/>
      <c r="R1084" s="82"/>
      <c r="S1084" s="82"/>
      <c r="T1084" s="82"/>
      <c r="U1084" s="82"/>
      <c r="V1084" s="82"/>
      <c r="W1084" s="82"/>
      <c r="X1084" s="82"/>
      <c r="Y1084" s="82"/>
      <c r="Z1084" s="82"/>
      <c r="AA1084" s="82"/>
      <c r="AB1084" s="82"/>
      <c r="AC1084" s="82"/>
      <c r="AD1084" s="82"/>
      <c r="AE1084" s="82"/>
      <c r="AF1084" s="82"/>
      <c r="AG1084" s="82"/>
      <c r="AH1084" s="82"/>
      <c r="AI1084" s="82"/>
      <c r="AJ1084" s="82"/>
      <c r="AK1084" s="82"/>
      <c r="AL1084" s="82"/>
      <c r="AM1084" s="82"/>
      <c r="AN1084" s="82"/>
      <c r="AO1084" s="82"/>
      <c r="AP1084" s="82"/>
      <c r="AQ1084" s="82"/>
      <c r="AR1084" s="82"/>
      <c r="AS1084" s="82"/>
      <c r="AT1084" s="82"/>
      <c r="AU1084" s="82"/>
      <c r="AV1084" s="82"/>
      <c r="AW1084" s="82"/>
      <c r="AX1084" s="82"/>
      <c r="AY1084" s="82"/>
    </row>
    <row r="1085" spans="1:51" ht="13.2">
      <c r="A1085" s="82"/>
      <c r="B1085" s="82"/>
      <c r="C1085" s="82"/>
      <c r="D1085" s="82"/>
      <c r="E1085" s="82"/>
      <c r="F1085" s="82"/>
      <c r="G1085" s="98"/>
      <c r="H1085" s="98"/>
      <c r="I1085" s="98"/>
      <c r="J1085" s="94"/>
      <c r="K1085" s="98"/>
      <c r="L1085" s="82"/>
      <c r="M1085" s="82"/>
      <c r="N1085" s="82"/>
      <c r="O1085" s="82"/>
      <c r="P1085" s="82"/>
      <c r="Q1085" s="82"/>
      <c r="R1085" s="82"/>
      <c r="S1085" s="82"/>
      <c r="T1085" s="82"/>
      <c r="U1085" s="82"/>
      <c r="V1085" s="82"/>
      <c r="W1085" s="82"/>
      <c r="X1085" s="82"/>
      <c r="Y1085" s="82"/>
      <c r="Z1085" s="82"/>
      <c r="AA1085" s="82"/>
      <c r="AB1085" s="82"/>
      <c r="AC1085" s="82"/>
      <c r="AD1085" s="82"/>
      <c r="AE1085" s="82"/>
      <c r="AF1085" s="82"/>
      <c r="AG1085" s="82"/>
      <c r="AH1085" s="82"/>
      <c r="AI1085" s="82"/>
      <c r="AJ1085" s="82"/>
      <c r="AK1085" s="82"/>
      <c r="AL1085" s="82"/>
      <c r="AM1085" s="82"/>
      <c r="AN1085" s="82"/>
      <c r="AO1085" s="82"/>
      <c r="AP1085" s="82"/>
      <c r="AQ1085" s="82"/>
      <c r="AR1085" s="82"/>
      <c r="AS1085" s="82"/>
      <c r="AT1085" s="82"/>
      <c r="AU1085" s="82"/>
      <c r="AV1085" s="82"/>
      <c r="AW1085" s="82"/>
      <c r="AX1085" s="82"/>
      <c r="AY1085" s="82"/>
    </row>
    <row r="1086" spans="1:51" ht="13.2">
      <c r="A1086" s="82"/>
      <c r="B1086" s="82"/>
      <c r="C1086" s="82"/>
      <c r="D1086" s="82"/>
      <c r="E1086" s="82"/>
      <c r="F1086" s="82"/>
      <c r="G1086" s="98"/>
      <c r="H1086" s="98"/>
      <c r="I1086" s="98"/>
      <c r="J1086" s="94"/>
      <c r="K1086" s="98"/>
      <c r="L1086" s="82"/>
      <c r="M1086" s="82"/>
      <c r="N1086" s="82"/>
      <c r="O1086" s="82"/>
      <c r="P1086" s="82"/>
      <c r="Q1086" s="82"/>
      <c r="R1086" s="82"/>
      <c r="S1086" s="82"/>
      <c r="T1086" s="82"/>
      <c r="U1086" s="82"/>
      <c r="V1086" s="82"/>
      <c r="W1086" s="82"/>
      <c r="X1086" s="82"/>
      <c r="Y1086" s="82"/>
      <c r="Z1086" s="82"/>
      <c r="AA1086" s="82"/>
      <c r="AB1086" s="82"/>
      <c r="AC1086" s="82"/>
      <c r="AD1086" s="82"/>
      <c r="AE1086" s="82"/>
      <c r="AF1086" s="82"/>
      <c r="AG1086" s="82"/>
      <c r="AH1086" s="82"/>
      <c r="AI1086" s="82"/>
      <c r="AJ1086" s="82"/>
      <c r="AK1086" s="82"/>
      <c r="AL1086" s="82"/>
      <c r="AM1086" s="82"/>
      <c r="AN1086" s="82"/>
      <c r="AO1086" s="82"/>
      <c r="AP1086" s="82"/>
      <c r="AQ1086" s="82"/>
      <c r="AR1086" s="82"/>
      <c r="AS1086" s="82"/>
      <c r="AT1086" s="82"/>
      <c r="AU1086" s="82"/>
      <c r="AV1086" s="82"/>
      <c r="AW1086" s="82"/>
      <c r="AX1086" s="82"/>
      <c r="AY1086" s="82"/>
    </row>
    <row r="1087" spans="1:51" ht="13.2">
      <c r="A1087" s="82"/>
      <c r="B1087" s="82"/>
      <c r="C1087" s="82"/>
      <c r="D1087" s="82"/>
      <c r="E1087" s="82"/>
      <c r="F1087" s="82"/>
      <c r="G1087" s="98"/>
      <c r="H1087" s="98"/>
      <c r="I1087" s="98"/>
      <c r="J1087" s="94"/>
      <c r="K1087" s="98"/>
      <c r="L1087" s="82"/>
      <c r="M1087" s="82"/>
      <c r="N1087" s="82"/>
      <c r="O1087" s="82"/>
      <c r="P1087" s="82"/>
      <c r="Q1087" s="82"/>
      <c r="R1087" s="82"/>
      <c r="S1087" s="82"/>
      <c r="T1087" s="82"/>
      <c r="U1087" s="82"/>
      <c r="V1087" s="82"/>
      <c r="W1087" s="82"/>
      <c r="X1087" s="82"/>
      <c r="Y1087" s="82"/>
      <c r="Z1087" s="82"/>
      <c r="AA1087" s="82"/>
      <c r="AB1087" s="82"/>
      <c r="AC1087" s="82"/>
      <c r="AD1087" s="82"/>
      <c r="AE1087" s="82"/>
      <c r="AF1087" s="82"/>
      <c r="AG1087" s="82"/>
      <c r="AH1087" s="82"/>
      <c r="AI1087" s="82"/>
      <c r="AJ1087" s="82"/>
      <c r="AK1087" s="82"/>
      <c r="AL1087" s="82"/>
      <c r="AM1087" s="82"/>
      <c r="AN1087" s="82"/>
      <c r="AO1087" s="82"/>
      <c r="AP1087" s="82"/>
      <c r="AQ1087" s="82"/>
      <c r="AR1087" s="82"/>
      <c r="AS1087" s="82"/>
      <c r="AT1087" s="82"/>
      <c r="AU1087" s="82"/>
      <c r="AV1087" s="82"/>
      <c r="AW1087" s="82"/>
      <c r="AX1087" s="82"/>
      <c r="AY1087" s="82"/>
    </row>
    <row r="1088" spans="1:51" ht="13.2">
      <c r="A1088" s="82"/>
      <c r="B1088" s="82"/>
      <c r="C1088" s="82"/>
      <c r="D1088" s="82"/>
      <c r="E1088" s="82"/>
      <c r="F1088" s="82"/>
      <c r="G1088" s="98"/>
      <c r="H1088" s="98"/>
      <c r="I1088" s="98"/>
      <c r="J1088" s="94"/>
      <c r="K1088" s="98"/>
      <c r="L1088" s="82"/>
      <c r="M1088" s="82"/>
      <c r="N1088" s="82"/>
      <c r="O1088" s="82"/>
      <c r="P1088" s="82"/>
      <c r="Q1088" s="82"/>
      <c r="R1088" s="82"/>
      <c r="S1088" s="82"/>
      <c r="T1088" s="82"/>
      <c r="U1088" s="82"/>
      <c r="V1088" s="82"/>
      <c r="W1088" s="82"/>
      <c r="X1088" s="82"/>
      <c r="Y1088" s="82"/>
      <c r="Z1088" s="82"/>
      <c r="AA1088" s="82"/>
      <c r="AB1088" s="82"/>
      <c r="AC1088" s="82"/>
      <c r="AD1088" s="82"/>
      <c r="AE1088" s="82"/>
      <c r="AF1088" s="82"/>
      <c r="AG1088" s="82"/>
      <c r="AH1088" s="82"/>
      <c r="AI1088" s="82"/>
      <c r="AJ1088" s="82"/>
      <c r="AK1088" s="82"/>
      <c r="AL1088" s="82"/>
      <c r="AM1088" s="82"/>
      <c r="AN1088" s="82"/>
      <c r="AO1088" s="82"/>
      <c r="AP1088" s="82"/>
      <c r="AQ1088" s="82"/>
      <c r="AR1088" s="82"/>
      <c r="AS1088" s="82"/>
      <c r="AT1088" s="82"/>
      <c r="AU1088" s="82"/>
      <c r="AV1088" s="82"/>
      <c r="AW1088" s="82"/>
      <c r="AX1088" s="82"/>
      <c r="AY1088" s="82"/>
    </row>
    <row r="1089" spans="1:51" ht="13.2">
      <c r="A1089" s="82"/>
      <c r="B1089" s="82"/>
      <c r="C1089" s="82"/>
      <c r="D1089" s="82"/>
      <c r="E1089" s="82"/>
      <c r="F1089" s="82"/>
      <c r="G1089" s="98"/>
      <c r="H1089" s="98"/>
      <c r="I1089" s="98"/>
      <c r="J1089" s="94"/>
      <c r="K1089" s="98"/>
      <c r="L1089" s="82"/>
      <c r="M1089" s="82"/>
      <c r="N1089" s="82"/>
      <c r="O1089" s="82"/>
      <c r="P1089" s="82"/>
      <c r="Q1089" s="82"/>
      <c r="R1089" s="82"/>
      <c r="S1089" s="82"/>
      <c r="T1089" s="82"/>
      <c r="U1089" s="82"/>
      <c r="V1089" s="82"/>
      <c r="W1089" s="82"/>
      <c r="X1089" s="82"/>
      <c r="Y1089" s="82"/>
      <c r="Z1089" s="82"/>
      <c r="AA1089" s="82"/>
      <c r="AB1089" s="82"/>
      <c r="AC1089" s="82"/>
      <c r="AD1089" s="82"/>
      <c r="AE1089" s="82"/>
      <c r="AF1089" s="82"/>
      <c r="AG1089" s="82"/>
      <c r="AH1089" s="82"/>
      <c r="AI1089" s="82"/>
      <c r="AJ1089" s="82"/>
      <c r="AK1089" s="82"/>
      <c r="AL1089" s="82"/>
      <c r="AM1089" s="82"/>
      <c r="AN1089" s="82"/>
      <c r="AO1089" s="82"/>
      <c r="AP1089" s="82"/>
      <c r="AQ1089" s="82"/>
      <c r="AR1089" s="82"/>
      <c r="AS1089" s="82"/>
      <c r="AT1089" s="82"/>
      <c r="AU1089" s="82"/>
      <c r="AV1089" s="82"/>
      <c r="AW1089" s="82"/>
      <c r="AX1089" s="82"/>
      <c r="AY1089" s="82"/>
    </row>
    <row r="1090" spans="1:51" ht="13.2">
      <c r="A1090" s="82"/>
      <c r="B1090" s="82"/>
      <c r="C1090" s="82"/>
      <c r="D1090" s="82"/>
      <c r="E1090" s="82"/>
      <c r="F1090" s="82"/>
      <c r="G1090" s="98"/>
      <c r="H1090" s="98"/>
      <c r="I1090" s="98"/>
      <c r="J1090" s="94"/>
      <c r="K1090" s="98"/>
      <c r="L1090" s="82"/>
      <c r="M1090" s="82"/>
      <c r="N1090" s="82"/>
      <c r="O1090" s="82"/>
      <c r="P1090" s="82"/>
      <c r="Q1090" s="82"/>
      <c r="R1090" s="82"/>
      <c r="S1090" s="82"/>
      <c r="T1090" s="82"/>
      <c r="U1090" s="82"/>
      <c r="V1090" s="82"/>
      <c r="W1090" s="82"/>
      <c r="X1090" s="82"/>
      <c r="Y1090" s="82"/>
      <c r="Z1090" s="82"/>
      <c r="AA1090" s="82"/>
      <c r="AB1090" s="82"/>
      <c r="AC1090" s="82"/>
      <c r="AD1090" s="82"/>
      <c r="AE1090" s="82"/>
      <c r="AF1090" s="82"/>
      <c r="AG1090" s="82"/>
      <c r="AH1090" s="82"/>
      <c r="AI1090" s="82"/>
      <c r="AJ1090" s="82"/>
      <c r="AK1090" s="82"/>
      <c r="AL1090" s="82"/>
      <c r="AM1090" s="82"/>
      <c r="AN1090" s="82"/>
      <c r="AO1090" s="82"/>
      <c r="AP1090" s="82"/>
      <c r="AQ1090" s="82"/>
      <c r="AR1090" s="82"/>
      <c r="AS1090" s="82"/>
      <c r="AT1090" s="82"/>
      <c r="AU1090" s="82"/>
      <c r="AV1090" s="82"/>
      <c r="AW1090" s="82"/>
      <c r="AX1090" s="82"/>
      <c r="AY1090" s="82"/>
    </row>
    <row r="1091" spans="1:51" ht="13.2">
      <c r="A1091" s="82"/>
      <c r="B1091" s="82"/>
      <c r="C1091" s="82"/>
      <c r="D1091" s="82"/>
      <c r="E1091" s="82"/>
      <c r="F1091" s="82"/>
      <c r="G1091" s="98"/>
      <c r="H1091" s="98"/>
      <c r="I1091" s="98"/>
      <c r="J1091" s="94"/>
      <c r="K1091" s="98"/>
      <c r="L1091" s="82"/>
      <c r="M1091" s="82"/>
      <c r="N1091" s="82"/>
      <c r="O1091" s="82"/>
      <c r="P1091" s="82"/>
      <c r="Q1091" s="82"/>
      <c r="R1091" s="82"/>
      <c r="S1091" s="82"/>
      <c r="T1091" s="82"/>
      <c r="U1091" s="82"/>
      <c r="V1091" s="82"/>
      <c r="W1091" s="82"/>
      <c r="X1091" s="82"/>
      <c r="Y1091" s="82"/>
      <c r="Z1091" s="82"/>
      <c r="AA1091" s="82"/>
      <c r="AB1091" s="82"/>
      <c r="AC1091" s="82"/>
      <c r="AD1091" s="82"/>
      <c r="AE1091" s="82"/>
      <c r="AF1091" s="82"/>
      <c r="AG1091" s="82"/>
      <c r="AH1091" s="82"/>
      <c r="AI1091" s="82"/>
      <c r="AJ1091" s="82"/>
      <c r="AK1091" s="82"/>
      <c r="AL1091" s="82"/>
      <c r="AM1091" s="82"/>
      <c r="AN1091" s="82"/>
      <c r="AO1091" s="82"/>
      <c r="AP1091" s="82"/>
      <c r="AQ1091" s="82"/>
      <c r="AR1091" s="82"/>
      <c r="AS1091" s="82"/>
      <c r="AT1091" s="82"/>
      <c r="AU1091" s="82"/>
      <c r="AV1091" s="82"/>
      <c r="AW1091" s="82"/>
      <c r="AX1091" s="82"/>
      <c r="AY1091" s="82"/>
    </row>
    <row r="1092" spans="1:51" ht="13.2">
      <c r="A1092" s="82"/>
      <c r="B1092" s="82"/>
      <c r="C1092" s="82"/>
      <c r="D1092" s="82"/>
      <c r="E1092" s="82"/>
      <c r="F1092" s="82"/>
      <c r="G1092" s="98"/>
      <c r="H1092" s="98"/>
      <c r="I1092" s="98"/>
      <c r="J1092" s="94"/>
      <c r="K1092" s="98"/>
      <c r="L1092" s="82"/>
      <c r="M1092" s="82"/>
      <c r="N1092" s="82"/>
      <c r="O1092" s="82"/>
      <c r="P1092" s="82"/>
      <c r="Q1092" s="82"/>
      <c r="R1092" s="82"/>
      <c r="S1092" s="82"/>
      <c r="T1092" s="82"/>
      <c r="U1092" s="82"/>
      <c r="V1092" s="82"/>
      <c r="W1092" s="82"/>
      <c r="X1092" s="82"/>
      <c r="Y1092" s="82"/>
      <c r="Z1092" s="82"/>
      <c r="AA1092" s="82"/>
      <c r="AB1092" s="82"/>
      <c r="AC1092" s="82"/>
      <c r="AD1092" s="82"/>
      <c r="AE1092" s="82"/>
      <c r="AF1092" s="82"/>
      <c r="AG1092" s="82"/>
      <c r="AH1092" s="82"/>
      <c r="AI1092" s="82"/>
      <c r="AJ1092" s="82"/>
      <c r="AK1092" s="82"/>
      <c r="AL1092" s="82"/>
      <c r="AM1092" s="82"/>
      <c r="AN1092" s="82"/>
      <c r="AO1092" s="82"/>
      <c r="AP1092" s="82"/>
      <c r="AQ1092" s="82"/>
      <c r="AR1092" s="82"/>
      <c r="AS1092" s="82"/>
      <c r="AT1092" s="82"/>
      <c r="AU1092" s="82"/>
      <c r="AV1092" s="82"/>
      <c r="AW1092" s="82"/>
      <c r="AX1092" s="82"/>
      <c r="AY1092" s="82"/>
    </row>
    <row r="1093" spans="1:51" ht="13.2">
      <c r="A1093" s="82"/>
      <c r="B1093" s="82"/>
      <c r="C1093" s="82"/>
      <c r="D1093" s="82"/>
      <c r="E1093" s="82"/>
      <c r="F1093" s="82"/>
      <c r="G1093" s="98"/>
      <c r="H1093" s="98"/>
      <c r="I1093" s="98"/>
      <c r="J1093" s="94"/>
      <c r="K1093" s="98"/>
      <c r="L1093" s="82"/>
      <c r="M1093" s="82"/>
      <c r="N1093" s="82"/>
      <c r="O1093" s="82"/>
      <c r="P1093" s="82"/>
      <c r="Q1093" s="82"/>
      <c r="R1093" s="82"/>
      <c r="S1093" s="82"/>
      <c r="T1093" s="82"/>
      <c r="U1093" s="82"/>
      <c r="V1093" s="82"/>
      <c r="W1093" s="82"/>
      <c r="X1093" s="82"/>
      <c r="Y1093" s="82"/>
      <c r="Z1093" s="82"/>
      <c r="AA1093" s="82"/>
      <c r="AB1093" s="82"/>
      <c r="AC1093" s="82"/>
      <c r="AD1093" s="82"/>
      <c r="AE1093" s="82"/>
      <c r="AF1093" s="82"/>
      <c r="AG1093" s="82"/>
      <c r="AH1093" s="82"/>
      <c r="AI1093" s="82"/>
      <c r="AJ1093" s="82"/>
      <c r="AK1093" s="82"/>
      <c r="AL1093" s="82"/>
      <c r="AM1093" s="82"/>
      <c r="AN1093" s="82"/>
      <c r="AO1093" s="82"/>
      <c r="AP1093" s="82"/>
      <c r="AQ1093" s="82"/>
      <c r="AR1093" s="82"/>
      <c r="AS1093" s="82"/>
      <c r="AT1093" s="82"/>
      <c r="AU1093" s="82"/>
      <c r="AV1093" s="82"/>
      <c r="AW1093" s="82"/>
      <c r="AX1093" s="82"/>
      <c r="AY1093" s="82"/>
    </row>
    <row r="1094" spans="1:51" ht="13.2">
      <c r="A1094" s="82"/>
      <c r="B1094" s="82"/>
      <c r="C1094" s="82"/>
      <c r="D1094" s="82"/>
      <c r="E1094" s="82"/>
      <c r="F1094" s="82"/>
      <c r="G1094" s="98"/>
      <c r="H1094" s="98"/>
      <c r="I1094" s="98"/>
      <c r="J1094" s="94"/>
      <c r="K1094" s="98"/>
      <c r="L1094" s="82"/>
      <c r="M1094" s="82"/>
      <c r="N1094" s="82"/>
      <c r="O1094" s="82"/>
      <c r="P1094" s="82"/>
      <c r="Q1094" s="82"/>
      <c r="R1094" s="82"/>
      <c r="S1094" s="82"/>
      <c r="T1094" s="82"/>
      <c r="U1094" s="82"/>
      <c r="V1094" s="82"/>
      <c r="W1094" s="82"/>
      <c r="X1094" s="82"/>
      <c r="Y1094" s="82"/>
      <c r="Z1094" s="82"/>
      <c r="AA1094" s="82"/>
      <c r="AB1094" s="82"/>
      <c r="AC1094" s="82"/>
      <c r="AD1094" s="82"/>
      <c r="AE1094" s="82"/>
      <c r="AF1094" s="82"/>
      <c r="AG1094" s="82"/>
      <c r="AH1094" s="82"/>
      <c r="AI1094" s="82"/>
      <c r="AJ1094" s="82"/>
      <c r="AK1094" s="82"/>
      <c r="AL1094" s="82"/>
      <c r="AM1094" s="82"/>
      <c r="AN1094" s="82"/>
      <c r="AO1094" s="82"/>
      <c r="AP1094" s="82"/>
      <c r="AQ1094" s="82"/>
      <c r="AR1094" s="82"/>
      <c r="AS1094" s="82"/>
      <c r="AT1094" s="82"/>
      <c r="AU1094" s="82"/>
      <c r="AV1094" s="82"/>
      <c r="AW1094" s="82"/>
      <c r="AX1094" s="82"/>
      <c r="AY1094" s="82"/>
    </row>
    <row r="1095" spans="1:51" ht="13.2">
      <c r="A1095" s="82"/>
      <c r="B1095" s="82"/>
      <c r="C1095" s="82"/>
      <c r="D1095" s="82"/>
      <c r="E1095" s="82"/>
      <c r="F1095" s="82"/>
      <c r="G1095" s="98"/>
      <c r="H1095" s="98"/>
      <c r="I1095" s="98"/>
      <c r="J1095" s="94"/>
      <c r="K1095" s="98"/>
      <c r="L1095" s="82"/>
      <c r="M1095" s="82"/>
      <c r="N1095" s="82"/>
      <c r="O1095" s="82"/>
      <c r="P1095" s="82"/>
      <c r="Q1095" s="82"/>
      <c r="R1095" s="82"/>
      <c r="S1095" s="82"/>
      <c r="T1095" s="82"/>
      <c r="U1095" s="82"/>
      <c r="V1095" s="82"/>
      <c r="W1095" s="82"/>
      <c r="X1095" s="82"/>
      <c r="Y1095" s="82"/>
      <c r="Z1095" s="82"/>
      <c r="AA1095" s="82"/>
      <c r="AB1095" s="82"/>
      <c r="AC1095" s="82"/>
      <c r="AD1095" s="82"/>
      <c r="AE1095" s="82"/>
      <c r="AF1095" s="82"/>
      <c r="AG1095" s="82"/>
      <c r="AH1095" s="82"/>
      <c r="AI1095" s="82"/>
      <c r="AJ1095" s="82"/>
      <c r="AK1095" s="82"/>
      <c r="AL1095" s="82"/>
      <c r="AM1095" s="82"/>
      <c r="AN1095" s="82"/>
      <c r="AO1095" s="82"/>
      <c r="AP1095" s="82"/>
      <c r="AQ1095" s="82"/>
      <c r="AR1095" s="82"/>
      <c r="AS1095" s="82"/>
      <c r="AT1095" s="82"/>
      <c r="AU1095" s="82"/>
      <c r="AV1095" s="82"/>
      <c r="AW1095" s="82"/>
      <c r="AX1095" s="82"/>
      <c r="AY1095" s="82"/>
    </row>
    <row r="1096" spans="1:51" ht="13.2">
      <c r="A1096" s="82"/>
      <c r="B1096" s="82"/>
      <c r="C1096" s="82"/>
      <c r="D1096" s="82"/>
      <c r="E1096" s="82"/>
      <c r="F1096" s="82"/>
      <c r="G1096" s="98"/>
      <c r="H1096" s="98"/>
      <c r="I1096" s="98"/>
      <c r="J1096" s="94"/>
      <c r="K1096" s="98"/>
      <c r="L1096" s="82"/>
      <c r="M1096" s="82"/>
      <c r="N1096" s="82"/>
      <c r="O1096" s="82"/>
      <c r="P1096" s="82"/>
      <c r="Q1096" s="82"/>
      <c r="R1096" s="82"/>
      <c r="S1096" s="82"/>
      <c r="T1096" s="82"/>
      <c r="U1096" s="82"/>
      <c r="V1096" s="82"/>
      <c r="W1096" s="82"/>
      <c r="X1096" s="82"/>
      <c r="Y1096" s="82"/>
      <c r="Z1096" s="82"/>
      <c r="AA1096" s="82"/>
      <c r="AB1096" s="82"/>
      <c r="AC1096" s="82"/>
      <c r="AD1096" s="82"/>
      <c r="AE1096" s="82"/>
      <c r="AF1096" s="82"/>
      <c r="AG1096" s="82"/>
      <c r="AH1096" s="82"/>
      <c r="AI1096" s="82"/>
      <c r="AJ1096" s="82"/>
      <c r="AK1096" s="82"/>
      <c r="AL1096" s="82"/>
      <c r="AM1096" s="82"/>
      <c r="AN1096" s="82"/>
      <c r="AO1096" s="82"/>
      <c r="AP1096" s="82"/>
      <c r="AQ1096" s="82"/>
      <c r="AR1096" s="82"/>
      <c r="AS1096" s="82"/>
      <c r="AT1096" s="82"/>
      <c r="AU1096" s="82"/>
      <c r="AV1096" s="82"/>
      <c r="AW1096" s="82"/>
      <c r="AX1096" s="82"/>
      <c r="AY1096" s="82"/>
    </row>
    <row r="1097" spans="1:51" ht="13.2">
      <c r="A1097" s="82"/>
      <c r="B1097" s="82"/>
      <c r="C1097" s="82"/>
      <c r="D1097" s="82"/>
      <c r="E1097" s="82"/>
      <c r="F1097" s="82"/>
      <c r="G1097" s="98"/>
      <c r="H1097" s="98"/>
      <c r="I1097" s="98"/>
      <c r="J1097" s="94"/>
      <c r="K1097" s="98"/>
      <c r="L1097" s="82"/>
      <c r="M1097" s="82"/>
      <c r="N1097" s="82"/>
      <c r="O1097" s="82"/>
      <c r="P1097" s="82"/>
      <c r="Q1097" s="82"/>
      <c r="R1097" s="82"/>
      <c r="S1097" s="82"/>
      <c r="T1097" s="82"/>
      <c r="U1097" s="82"/>
      <c r="V1097" s="82"/>
      <c r="W1097" s="82"/>
      <c r="X1097" s="82"/>
      <c r="Y1097" s="82"/>
      <c r="Z1097" s="82"/>
      <c r="AA1097" s="82"/>
      <c r="AB1097" s="82"/>
      <c r="AC1097" s="82"/>
      <c r="AD1097" s="82"/>
      <c r="AE1097" s="82"/>
      <c r="AF1097" s="82"/>
      <c r="AG1097" s="82"/>
      <c r="AH1097" s="82"/>
      <c r="AI1097" s="82"/>
      <c r="AJ1097" s="82"/>
      <c r="AK1097" s="82"/>
      <c r="AL1097" s="82"/>
      <c r="AM1097" s="82"/>
      <c r="AN1097" s="82"/>
      <c r="AO1097" s="82"/>
      <c r="AP1097" s="82"/>
      <c r="AQ1097" s="82"/>
      <c r="AR1097" s="82"/>
      <c r="AS1097" s="82"/>
      <c r="AT1097" s="82"/>
      <c r="AU1097" s="82"/>
      <c r="AV1097" s="82"/>
      <c r="AW1097" s="82"/>
      <c r="AX1097" s="82"/>
      <c r="AY1097" s="82"/>
    </row>
    <row r="1098" spans="1:51" ht="13.2">
      <c r="A1098" s="82"/>
      <c r="B1098" s="82"/>
      <c r="C1098" s="82"/>
      <c r="D1098" s="82"/>
      <c r="E1098" s="82"/>
      <c r="F1098" s="82"/>
      <c r="G1098" s="98"/>
      <c r="H1098" s="98"/>
      <c r="I1098" s="98"/>
      <c r="J1098" s="94"/>
      <c r="K1098" s="98"/>
      <c r="L1098" s="82"/>
      <c r="M1098" s="82"/>
      <c r="N1098" s="82"/>
      <c r="O1098" s="82"/>
      <c r="P1098" s="82"/>
      <c r="Q1098" s="82"/>
      <c r="R1098" s="82"/>
      <c r="S1098" s="82"/>
      <c r="T1098" s="82"/>
      <c r="U1098" s="82"/>
      <c r="V1098" s="82"/>
      <c r="W1098" s="82"/>
      <c r="X1098" s="82"/>
      <c r="Y1098" s="82"/>
      <c r="Z1098" s="82"/>
      <c r="AA1098" s="82"/>
      <c r="AB1098" s="82"/>
      <c r="AC1098" s="82"/>
      <c r="AD1098" s="82"/>
      <c r="AE1098" s="82"/>
      <c r="AF1098" s="82"/>
      <c r="AG1098" s="82"/>
      <c r="AH1098" s="82"/>
      <c r="AI1098" s="82"/>
      <c r="AJ1098" s="82"/>
      <c r="AK1098" s="82"/>
      <c r="AL1098" s="82"/>
      <c r="AM1098" s="82"/>
      <c r="AN1098" s="82"/>
      <c r="AO1098" s="82"/>
      <c r="AP1098" s="82"/>
      <c r="AQ1098" s="82"/>
      <c r="AR1098" s="82"/>
      <c r="AS1098" s="82"/>
      <c r="AT1098" s="82"/>
      <c r="AU1098" s="82"/>
      <c r="AV1098" s="82"/>
      <c r="AW1098" s="82"/>
      <c r="AX1098" s="82"/>
      <c r="AY1098" s="82"/>
    </row>
    <row r="1099" spans="1:51" ht="13.2">
      <c r="A1099" s="82"/>
      <c r="B1099" s="82"/>
      <c r="C1099" s="82"/>
      <c r="D1099" s="82"/>
      <c r="E1099" s="82"/>
      <c r="F1099" s="82"/>
      <c r="G1099" s="98"/>
      <c r="H1099" s="98"/>
      <c r="I1099" s="98"/>
      <c r="J1099" s="94"/>
      <c r="K1099" s="98"/>
      <c r="L1099" s="82"/>
      <c r="M1099" s="82"/>
      <c r="N1099" s="82"/>
      <c r="O1099" s="82"/>
      <c r="P1099" s="82"/>
      <c r="Q1099" s="82"/>
      <c r="R1099" s="82"/>
      <c r="S1099" s="82"/>
      <c r="T1099" s="82"/>
      <c r="U1099" s="82"/>
      <c r="V1099" s="82"/>
      <c r="W1099" s="82"/>
      <c r="X1099" s="82"/>
      <c r="Y1099" s="82"/>
      <c r="Z1099" s="82"/>
      <c r="AA1099" s="82"/>
      <c r="AB1099" s="82"/>
      <c r="AC1099" s="82"/>
      <c r="AD1099" s="82"/>
      <c r="AE1099" s="82"/>
      <c r="AF1099" s="82"/>
      <c r="AG1099" s="82"/>
      <c r="AH1099" s="82"/>
      <c r="AI1099" s="82"/>
      <c r="AJ1099" s="82"/>
      <c r="AK1099" s="82"/>
      <c r="AL1099" s="82"/>
      <c r="AM1099" s="82"/>
      <c r="AN1099" s="82"/>
      <c r="AO1099" s="82"/>
      <c r="AP1099" s="82"/>
      <c r="AQ1099" s="82"/>
      <c r="AR1099" s="82"/>
      <c r="AS1099" s="82"/>
      <c r="AT1099" s="82"/>
      <c r="AU1099" s="82"/>
      <c r="AV1099" s="82"/>
      <c r="AW1099" s="82"/>
      <c r="AX1099" s="82"/>
      <c r="AY1099" s="82"/>
    </row>
    <row r="1100" spans="1:51" ht="13.2">
      <c r="A1100" s="82"/>
      <c r="B1100" s="82"/>
      <c r="C1100" s="82"/>
      <c r="D1100" s="82"/>
      <c r="E1100" s="82"/>
      <c r="F1100" s="82"/>
      <c r="G1100" s="98"/>
      <c r="H1100" s="98"/>
      <c r="I1100" s="98"/>
      <c r="J1100" s="94"/>
      <c r="K1100" s="98"/>
      <c r="L1100" s="82"/>
      <c r="M1100" s="82"/>
      <c r="N1100" s="82"/>
      <c r="O1100" s="82"/>
      <c r="P1100" s="82"/>
      <c r="Q1100" s="82"/>
      <c r="R1100" s="82"/>
      <c r="S1100" s="82"/>
      <c r="T1100" s="82"/>
      <c r="U1100" s="82"/>
      <c r="V1100" s="82"/>
      <c r="W1100" s="82"/>
      <c r="X1100" s="82"/>
      <c r="Y1100" s="82"/>
      <c r="Z1100" s="82"/>
      <c r="AA1100" s="82"/>
      <c r="AB1100" s="82"/>
      <c r="AC1100" s="82"/>
      <c r="AD1100" s="82"/>
      <c r="AE1100" s="82"/>
      <c r="AF1100" s="82"/>
      <c r="AG1100" s="82"/>
      <c r="AH1100" s="82"/>
      <c r="AI1100" s="82"/>
      <c r="AJ1100" s="82"/>
      <c r="AK1100" s="82"/>
      <c r="AL1100" s="82"/>
      <c r="AM1100" s="82"/>
      <c r="AN1100" s="82"/>
      <c r="AO1100" s="82"/>
      <c r="AP1100" s="82"/>
      <c r="AQ1100" s="82"/>
      <c r="AR1100" s="82"/>
      <c r="AS1100" s="82"/>
      <c r="AT1100" s="82"/>
      <c r="AU1100" s="82"/>
      <c r="AV1100" s="82"/>
      <c r="AW1100" s="82"/>
      <c r="AX1100" s="82"/>
      <c r="AY1100" s="82"/>
    </row>
    <row r="1101" spans="1:51" ht="13.2">
      <c r="A1101" s="82"/>
      <c r="B1101" s="82"/>
      <c r="C1101" s="82"/>
      <c r="D1101" s="82"/>
      <c r="E1101" s="82"/>
      <c r="F1101" s="82"/>
      <c r="G1101" s="98"/>
      <c r="H1101" s="98"/>
      <c r="I1101" s="98"/>
      <c r="J1101" s="94"/>
      <c r="K1101" s="98"/>
      <c r="L1101" s="82"/>
      <c r="M1101" s="82"/>
      <c r="N1101" s="82"/>
      <c r="O1101" s="82"/>
      <c r="P1101" s="82"/>
      <c r="Q1101" s="82"/>
      <c r="R1101" s="82"/>
      <c r="S1101" s="82"/>
      <c r="T1101" s="82"/>
      <c r="U1101" s="82"/>
      <c r="V1101" s="82"/>
      <c r="W1101" s="82"/>
      <c r="X1101" s="82"/>
      <c r="Y1101" s="82"/>
      <c r="Z1101" s="82"/>
      <c r="AA1101" s="82"/>
      <c r="AB1101" s="82"/>
      <c r="AC1101" s="82"/>
      <c r="AD1101" s="82"/>
      <c r="AE1101" s="82"/>
      <c r="AF1101" s="82"/>
      <c r="AG1101" s="82"/>
      <c r="AH1101" s="82"/>
      <c r="AI1101" s="82"/>
      <c r="AJ1101" s="82"/>
      <c r="AK1101" s="82"/>
      <c r="AL1101" s="82"/>
      <c r="AM1101" s="82"/>
      <c r="AN1101" s="82"/>
      <c r="AO1101" s="82"/>
      <c r="AP1101" s="82"/>
      <c r="AQ1101" s="82"/>
      <c r="AR1101" s="82"/>
      <c r="AS1101" s="82"/>
      <c r="AT1101" s="82"/>
      <c r="AU1101" s="82"/>
      <c r="AV1101" s="82"/>
      <c r="AW1101" s="82"/>
      <c r="AX1101" s="82"/>
      <c r="AY1101" s="82"/>
    </row>
    <row r="1102" spans="1:51" ht="13.2">
      <c r="A1102" s="82"/>
      <c r="B1102" s="82"/>
      <c r="C1102" s="82"/>
      <c r="D1102" s="82"/>
      <c r="E1102" s="82"/>
      <c r="F1102" s="82"/>
      <c r="G1102" s="98"/>
      <c r="H1102" s="98"/>
      <c r="I1102" s="98"/>
      <c r="J1102" s="94"/>
      <c r="K1102" s="98"/>
      <c r="L1102" s="82"/>
      <c r="M1102" s="82"/>
      <c r="N1102" s="82"/>
      <c r="O1102" s="82"/>
      <c r="P1102" s="82"/>
      <c r="Q1102" s="82"/>
      <c r="R1102" s="82"/>
      <c r="S1102" s="82"/>
      <c r="T1102" s="82"/>
      <c r="U1102" s="82"/>
      <c r="V1102" s="82"/>
      <c r="W1102" s="82"/>
      <c r="X1102" s="82"/>
      <c r="Y1102" s="82"/>
      <c r="Z1102" s="82"/>
      <c r="AA1102" s="82"/>
      <c r="AB1102" s="82"/>
      <c r="AC1102" s="82"/>
      <c r="AD1102" s="82"/>
      <c r="AE1102" s="82"/>
      <c r="AF1102" s="82"/>
      <c r="AG1102" s="82"/>
      <c r="AH1102" s="82"/>
      <c r="AI1102" s="82"/>
      <c r="AJ1102" s="82"/>
      <c r="AK1102" s="82"/>
      <c r="AL1102" s="82"/>
      <c r="AM1102" s="82"/>
      <c r="AN1102" s="82"/>
      <c r="AO1102" s="82"/>
      <c r="AP1102" s="82"/>
      <c r="AQ1102" s="82"/>
      <c r="AR1102" s="82"/>
      <c r="AS1102" s="82"/>
      <c r="AT1102" s="82"/>
      <c r="AU1102" s="82"/>
      <c r="AV1102" s="82"/>
      <c r="AW1102" s="82"/>
      <c r="AX1102" s="82"/>
      <c r="AY1102" s="82"/>
    </row>
    <row r="1103" spans="1:51" ht="13.2">
      <c r="A1103" s="82"/>
      <c r="B1103" s="82"/>
      <c r="C1103" s="82"/>
      <c r="D1103" s="82"/>
      <c r="E1103" s="82"/>
      <c r="F1103" s="82"/>
      <c r="G1103" s="98"/>
      <c r="H1103" s="98"/>
      <c r="I1103" s="98"/>
      <c r="J1103" s="94"/>
      <c r="K1103" s="98"/>
      <c r="L1103" s="82"/>
      <c r="M1103" s="82"/>
      <c r="N1103" s="82"/>
      <c r="O1103" s="82"/>
      <c r="P1103" s="82"/>
      <c r="Q1103" s="82"/>
      <c r="R1103" s="82"/>
      <c r="S1103" s="82"/>
      <c r="T1103" s="82"/>
      <c r="U1103" s="82"/>
      <c r="V1103" s="82"/>
      <c r="W1103" s="82"/>
      <c r="X1103" s="82"/>
      <c r="Y1103" s="82"/>
      <c r="Z1103" s="82"/>
      <c r="AA1103" s="82"/>
      <c r="AB1103" s="82"/>
      <c r="AC1103" s="82"/>
      <c r="AD1103" s="82"/>
      <c r="AE1103" s="82"/>
      <c r="AF1103" s="82"/>
      <c r="AG1103" s="82"/>
      <c r="AH1103" s="82"/>
      <c r="AI1103" s="82"/>
      <c r="AJ1103" s="82"/>
      <c r="AK1103" s="82"/>
      <c r="AL1103" s="82"/>
      <c r="AM1103" s="82"/>
      <c r="AN1103" s="82"/>
      <c r="AO1103" s="82"/>
      <c r="AP1103" s="82"/>
      <c r="AQ1103" s="82"/>
      <c r="AR1103" s="82"/>
      <c r="AS1103" s="82"/>
      <c r="AT1103" s="82"/>
      <c r="AU1103" s="82"/>
      <c r="AV1103" s="82"/>
      <c r="AW1103" s="82"/>
      <c r="AX1103" s="82"/>
      <c r="AY1103" s="82"/>
    </row>
    <row r="1104" spans="1:51" ht="13.2">
      <c r="A1104" s="82"/>
      <c r="B1104" s="82"/>
      <c r="C1104" s="82"/>
      <c r="D1104" s="82"/>
      <c r="E1104" s="82"/>
      <c r="F1104" s="82"/>
      <c r="G1104" s="98"/>
      <c r="H1104" s="98"/>
      <c r="I1104" s="98"/>
      <c r="J1104" s="94"/>
      <c r="K1104" s="98"/>
      <c r="L1104" s="82"/>
      <c r="M1104" s="82"/>
      <c r="N1104" s="82"/>
      <c r="O1104" s="82"/>
      <c r="P1104" s="82"/>
      <c r="Q1104" s="82"/>
      <c r="R1104" s="82"/>
      <c r="S1104" s="82"/>
      <c r="T1104" s="82"/>
      <c r="U1104" s="82"/>
      <c r="V1104" s="82"/>
      <c r="W1104" s="82"/>
      <c r="X1104" s="82"/>
      <c r="Y1104" s="82"/>
      <c r="Z1104" s="82"/>
      <c r="AA1104" s="82"/>
      <c r="AB1104" s="82"/>
      <c r="AC1104" s="82"/>
      <c r="AD1104" s="82"/>
      <c r="AE1104" s="82"/>
      <c r="AF1104" s="82"/>
      <c r="AG1104" s="82"/>
      <c r="AH1104" s="82"/>
      <c r="AI1104" s="82"/>
      <c r="AJ1104" s="82"/>
      <c r="AK1104" s="82"/>
      <c r="AL1104" s="82"/>
      <c r="AM1104" s="82"/>
      <c r="AN1104" s="82"/>
      <c r="AO1104" s="82"/>
      <c r="AP1104" s="82"/>
      <c r="AQ1104" s="82"/>
      <c r="AR1104" s="82"/>
      <c r="AS1104" s="82"/>
      <c r="AT1104" s="82"/>
      <c r="AU1104" s="82"/>
      <c r="AV1104" s="82"/>
      <c r="AW1104" s="82"/>
      <c r="AX1104" s="82"/>
      <c r="AY1104" s="82"/>
    </row>
    <row r="1105" spans="1:51" ht="13.2">
      <c r="A1105" s="82"/>
      <c r="B1105" s="82"/>
      <c r="C1105" s="82"/>
      <c r="D1105" s="82"/>
      <c r="E1105" s="82"/>
      <c r="F1105" s="82"/>
      <c r="G1105" s="98"/>
      <c r="H1105" s="98"/>
      <c r="I1105" s="98"/>
      <c r="J1105" s="94"/>
      <c r="K1105" s="98"/>
      <c r="L1105" s="82"/>
      <c r="M1105" s="82"/>
      <c r="N1105" s="82"/>
      <c r="O1105" s="82"/>
      <c r="P1105" s="82"/>
      <c r="Q1105" s="82"/>
      <c r="R1105" s="82"/>
      <c r="S1105" s="82"/>
      <c r="T1105" s="82"/>
      <c r="U1105" s="82"/>
      <c r="V1105" s="82"/>
      <c r="W1105" s="82"/>
      <c r="X1105" s="82"/>
      <c r="Y1105" s="82"/>
      <c r="Z1105" s="82"/>
      <c r="AA1105" s="82"/>
      <c r="AB1105" s="82"/>
      <c r="AC1105" s="82"/>
      <c r="AD1105" s="82"/>
      <c r="AE1105" s="82"/>
      <c r="AF1105" s="82"/>
      <c r="AG1105" s="82"/>
      <c r="AH1105" s="82"/>
      <c r="AI1105" s="82"/>
      <c r="AJ1105" s="82"/>
      <c r="AK1105" s="82"/>
      <c r="AL1105" s="82"/>
      <c r="AM1105" s="82"/>
      <c r="AN1105" s="82"/>
      <c r="AO1105" s="82"/>
      <c r="AP1105" s="82"/>
      <c r="AQ1105" s="82"/>
      <c r="AR1105" s="82"/>
      <c r="AS1105" s="82"/>
      <c r="AT1105" s="82"/>
      <c r="AU1105" s="82"/>
      <c r="AV1105" s="82"/>
      <c r="AW1105" s="82"/>
      <c r="AX1105" s="82"/>
      <c r="AY1105" s="82"/>
    </row>
    <row r="1106" spans="1:51" ht="13.2">
      <c r="A1106" s="82"/>
      <c r="B1106" s="82"/>
      <c r="C1106" s="82"/>
      <c r="D1106" s="82"/>
      <c r="E1106" s="82"/>
      <c r="F1106" s="82"/>
      <c r="G1106" s="98"/>
      <c r="H1106" s="98"/>
      <c r="I1106" s="98"/>
      <c r="J1106" s="94"/>
      <c r="K1106" s="98"/>
      <c r="L1106" s="82"/>
      <c r="M1106" s="82"/>
      <c r="N1106" s="82"/>
      <c r="O1106" s="82"/>
      <c r="P1106" s="82"/>
      <c r="Q1106" s="82"/>
      <c r="R1106" s="82"/>
      <c r="S1106" s="82"/>
      <c r="T1106" s="82"/>
      <c r="U1106" s="82"/>
      <c r="V1106" s="82"/>
      <c r="W1106" s="82"/>
      <c r="X1106" s="82"/>
      <c r="Y1106" s="82"/>
      <c r="Z1106" s="82"/>
      <c r="AA1106" s="82"/>
      <c r="AB1106" s="82"/>
      <c r="AC1106" s="82"/>
      <c r="AD1106" s="82"/>
      <c r="AE1106" s="82"/>
      <c r="AF1106" s="82"/>
      <c r="AG1106" s="82"/>
      <c r="AH1106" s="82"/>
      <c r="AI1106" s="82"/>
      <c r="AJ1106" s="82"/>
      <c r="AK1106" s="82"/>
      <c r="AL1106" s="82"/>
      <c r="AM1106" s="82"/>
      <c r="AN1106" s="82"/>
      <c r="AO1106" s="82"/>
      <c r="AP1106" s="82"/>
      <c r="AQ1106" s="82"/>
      <c r="AR1106" s="82"/>
      <c r="AS1106" s="82"/>
      <c r="AT1106" s="82"/>
      <c r="AU1106" s="82"/>
      <c r="AV1106" s="82"/>
      <c r="AW1106" s="82"/>
      <c r="AX1106" s="82"/>
      <c r="AY1106" s="82"/>
    </row>
    <row r="1107" spans="1:51" ht="13.2">
      <c r="A1107" s="82"/>
      <c r="B1107" s="82"/>
      <c r="C1107" s="82"/>
      <c r="D1107" s="82"/>
      <c r="E1107" s="82"/>
      <c r="F1107" s="82"/>
      <c r="G1107" s="98"/>
      <c r="H1107" s="98"/>
      <c r="I1107" s="98"/>
      <c r="J1107" s="94"/>
      <c r="K1107" s="98"/>
      <c r="L1107" s="82"/>
      <c r="M1107" s="82"/>
      <c r="N1107" s="82"/>
      <c r="O1107" s="82"/>
      <c r="P1107" s="82"/>
      <c r="Q1107" s="82"/>
      <c r="R1107" s="82"/>
      <c r="S1107" s="82"/>
      <c r="T1107" s="82"/>
      <c r="U1107" s="82"/>
      <c r="V1107" s="82"/>
      <c r="W1107" s="82"/>
      <c r="X1107" s="82"/>
      <c r="Y1107" s="82"/>
      <c r="Z1107" s="82"/>
      <c r="AA1107" s="82"/>
      <c r="AB1107" s="82"/>
      <c r="AC1107" s="82"/>
      <c r="AD1107" s="82"/>
      <c r="AE1107" s="82"/>
      <c r="AF1107" s="82"/>
      <c r="AG1107" s="82"/>
      <c r="AH1107" s="82"/>
      <c r="AI1107" s="82"/>
      <c r="AJ1107" s="82"/>
      <c r="AK1107" s="82"/>
      <c r="AL1107" s="82"/>
      <c r="AM1107" s="82"/>
      <c r="AN1107" s="82"/>
      <c r="AO1107" s="82"/>
      <c r="AP1107" s="82"/>
      <c r="AQ1107" s="82"/>
      <c r="AR1107" s="82"/>
      <c r="AS1107" s="82"/>
      <c r="AT1107" s="82"/>
      <c r="AU1107" s="82"/>
      <c r="AV1107" s="82"/>
      <c r="AW1107" s="82"/>
      <c r="AX1107" s="82"/>
      <c r="AY1107" s="82"/>
    </row>
    <row r="1108" spans="1:51" ht="13.2">
      <c r="A1108" s="82"/>
      <c r="B1108" s="82"/>
      <c r="C1108" s="82"/>
      <c r="D1108" s="82"/>
      <c r="E1108" s="82"/>
      <c r="F1108" s="82"/>
      <c r="G1108" s="98"/>
      <c r="H1108" s="98"/>
      <c r="I1108" s="98"/>
      <c r="J1108" s="94"/>
      <c r="K1108" s="98"/>
      <c r="L1108" s="82"/>
      <c r="M1108" s="82"/>
      <c r="N1108" s="82"/>
      <c r="O1108" s="82"/>
      <c r="P1108" s="82"/>
      <c r="Q1108" s="82"/>
      <c r="R1108" s="82"/>
      <c r="S1108" s="82"/>
      <c r="T1108" s="82"/>
      <c r="U1108" s="82"/>
      <c r="V1108" s="82"/>
      <c r="W1108" s="82"/>
      <c r="X1108" s="82"/>
      <c r="Y1108" s="82"/>
      <c r="Z1108" s="82"/>
      <c r="AA1108" s="82"/>
      <c r="AB1108" s="82"/>
      <c r="AC1108" s="82"/>
      <c r="AD1108" s="82"/>
      <c r="AE1108" s="82"/>
      <c r="AF1108" s="82"/>
      <c r="AG1108" s="82"/>
      <c r="AH1108" s="82"/>
      <c r="AI1108" s="82"/>
      <c r="AJ1108" s="82"/>
      <c r="AK1108" s="82"/>
      <c r="AL1108" s="82"/>
      <c r="AM1108" s="82"/>
      <c r="AN1108" s="82"/>
      <c r="AO1108" s="82"/>
      <c r="AP1108" s="82"/>
      <c r="AQ1108" s="82"/>
      <c r="AR1108" s="82"/>
      <c r="AS1108" s="82"/>
      <c r="AT1108" s="82"/>
      <c r="AU1108" s="82"/>
      <c r="AV1108" s="82"/>
      <c r="AW1108" s="82"/>
      <c r="AX1108" s="82"/>
      <c r="AY1108" s="82"/>
    </row>
    <row r="1109" spans="1:51" ht="13.2">
      <c r="A1109" s="82"/>
      <c r="B1109" s="82"/>
      <c r="C1109" s="82"/>
      <c r="D1109" s="82"/>
      <c r="E1109" s="82"/>
      <c r="F1109" s="82"/>
      <c r="G1109" s="98"/>
      <c r="H1109" s="98"/>
      <c r="I1109" s="98"/>
      <c r="J1109" s="94"/>
      <c r="K1109" s="98"/>
      <c r="L1109" s="82"/>
      <c r="M1109" s="82"/>
      <c r="N1109" s="82"/>
      <c r="O1109" s="82"/>
      <c r="P1109" s="82"/>
      <c r="Q1109" s="82"/>
      <c r="R1109" s="82"/>
      <c r="S1109" s="82"/>
      <c r="T1109" s="82"/>
      <c r="U1109" s="82"/>
      <c r="V1109" s="82"/>
      <c r="W1109" s="82"/>
      <c r="X1109" s="82"/>
      <c r="Y1109" s="82"/>
      <c r="Z1109" s="82"/>
      <c r="AA1109" s="82"/>
      <c r="AB1109" s="82"/>
      <c r="AC1109" s="82"/>
      <c r="AD1109" s="82"/>
      <c r="AE1109" s="82"/>
      <c r="AF1109" s="82"/>
      <c r="AG1109" s="82"/>
      <c r="AH1109" s="82"/>
      <c r="AI1109" s="82"/>
      <c r="AJ1109" s="82"/>
      <c r="AK1109" s="82"/>
      <c r="AL1109" s="82"/>
      <c r="AM1109" s="82"/>
      <c r="AN1109" s="82"/>
      <c r="AO1109" s="82"/>
      <c r="AP1109" s="82"/>
      <c r="AQ1109" s="82"/>
      <c r="AR1109" s="82"/>
      <c r="AS1109" s="82"/>
      <c r="AT1109" s="82"/>
      <c r="AU1109" s="82"/>
      <c r="AV1109" s="82"/>
      <c r="AW1109" s="82"/>
      <c r="AX1109" s="82"/>
      <c r="AY1109" s="82"/>
    </row>
    <row r="1110" spans="1:51" ht="13.2">
      <c r="A1110" s="82"/>
      <c r="B1110" s="82"/>
      <c r="C1110" s="82"/>
      <c r="D1110" s="82"/>
      <c r="E1110" s="82"/>
      <c r="F1110" s="82"/>
      <c r="G1110" s="98"/>
      <c r="H1110" s="98"/>
      <c r="I1110" s="98"/>
      <c r="J1110" s="94"/>
      <c r="K1110" s="98"/>
      <c r="L1110" s="82"/>
      <c r="M1110" s="82"/>
      <c r="N1110" s="82"/>
      <c r="O1110" s="82"/>
      <c r="P1110" s="82"/>
      <c r="Q1110" s="82"/>
      <c r="R1110" s="82"/>
      <c r="S1110" s="82"/>
      <c r="T1110" s="82"/>
      <c r="U1110" s="82"/>
      <c r="V1110" s="82"/>
      <c r="W1110" s="82"/>
      <c r="X1110" s="82"/>
      <c r="Y1110" s="82"/>
      <c r="Z1110" s="82"/>
      <c r="AA1110" s="82"/>
      <c r="AB1110" s="82"/>
      <c r="AC1110" s="82"/>
      <c r="AD1110" s="82"/>
      <c r="AE1110" s="82"/>
      <c r="AF1110" s="82"/>
      <c r="AG1110" s="82"/>
      <c r="AH1110" s="82"/>
      <c r="AI1110" s="82"/>
      <c r="AJ1110" s="82"/>
      <c r="AK1110" s="82"/>
      <c r="AL1110" s="82"/>
      <c r="AM1110" s="82"/>
      <c r="AN1110" s="82"/>
      <c r="AO1110" s="82"/>
      <c r="AP1110" s="82"/>
      <c r="AQ1110" s="82"/>
      <c r="AR1110" s="82"/>
      <c r="AS1110" s="82"/>
      <c r="AT1110" s="82"/>
      <c r="AU1110" s="82"/>
      <c r="AV1110" s="82"/>
      <c r="AW1110" s="82"/>
      <c r="AX1110" s="82"/>
      <c r="AY1110" s="82"/>
    </row>
    <row r="1111" spans="1:51" ht="13.2">
      <c r="A1111" s="82"/>
      <c r="B1111" s="82"/>
      <c r="C1111" s="82"/>
      <c r="D1111" s="82"/>
      <c r="E1111" s="82"/>
      <c r="F1111" s="82"/>
      <c r="G1111" s="98"/>
      <c r="H1111" s="98"/>
      <c r="I1111" s="98"/>
      <c r="J1111" s="94"/>
      <c r="K1111" s="98"/>
      <c r="L1111" s="82"/>
      <c r="M1111" s="82"/>
      <c r="N1111" s="82"/>
      <c r="O1111" s="82"/>
      <c r="P1111" s="82"/>
      <c r="Q1111" s="82"/>
      <c r="R1111" s="82"/>
      <c r="S1111" s="82"/>
      <c r="T1111" s="82"/>
      <c r="U1111" s="82"/>
      <c r="V1111" s="82"/>
      <c r="W1111" s="82"/>
      <c r="X1111" s="82"/>
      <c r="Y1111" s="82"/>
      <c r="Z1111" s="82"/>
      <c r="AA1111" s="82"/>
      <c r="AB1111" s="82"/>
      <c r="AC1111" s="82"/>
      <c r="AD1111" s="82"/>
      <c r="AE1111" s="82"/>
      <c r="AF1111" s="82"/>
      <c r="AG1111" s="82"/>
      <c r="AH1111" s="82"/>
      <c r="AI1111" s="82"/>
      <c r="AJ1111" s="82"/>
      <c r="AK1111" s="82"/>
      <c r="AL1111" s="82"/>
      <c r="AM1111" s="82"/>
      <c r="AN1111" s="82"/>
      <c r="AO1111" s="82"/>
      <c r="AP1111" s="82"/>
      <c r="AQ1111" s="82"/>
      <c r="AR1111" s="82"/>
      <c r="AS1111" s="82"/>
      <c r="AT1111" s="82"/>
      <c r="AU1111" s="82"/>
      <c r="AV1111" s="82"/>
      <c r="AW1111" s="82"/>
      <c r="AX1111" s="82"/>
      <c r="AY1111" s="82"/>
    </row>
    <row r="1112" spans="1:51" ht="13.2">
      <c r="A1112" s="82"/>
      <c r="B1112" s="82"/>
      <c r="C1112" s="82"/>
      <c r="D1112" s="82"/>
      <c r="E1112" s="82"/>
      <c r="F1112" s="82"/>
      <c r="G1112" s="98"/>
      <c r="H1112" s="98"/>
      <c r="I1112" s="98"/>
      <c r="J1112" s="94"/>
      <c r="K1112" s="98"/>
      <c r="L1112" s="82"/>
      <c r="M1112" s="82"/>
      <c r="N1112" s="82"/>
      <c r="O1112" s="82"/>
      <c r="P1112" s="82"/>
      <c r="Q1112" s="82"/>
      <c r="R1112" s="82"/>
      <c r="S1112" s="82"/>
      <c r="T1112" s="82"/>
      <c r="U1112" s="82"/>
      <c r="V1112" s="82"/>
      <c r="W1112" s="82"/>
      <c r="X1112" s="82"/>
      <c r="Y1112" s="82"/>
      <c r="Z1112" s="82"/>
      <c r="AA1112" s="82"/>
      <c r="AB1112" s="82"/>
      <c r="AC1112" s="82"/>
      <c r="AD1112" s="82"/>
      <c r="AE1112" s="82"/>
      <c r="AF1112" s="82"/>
      <c r="AG1112" s="82"/>
      <c r="AH1112" s="82"/>
      <c r="AI1112" s="82"/>
      <c r="AJ1112" s="82"/>
      <c r="AK1112" s="82"/>
      <c r="AL1112" s="82"/>
      <c r="AM1112" s="82"/>
      <c r="AN1112" s="82"/>
      <c r="AO1112" s="82"/>
      <c r="AP1112" s="82"/>
      <c r="AQ1112" s="82"/>
      <c r="AR1112" s="82"/>
      <c r="AS1112" s="82"/>
      <c r="AT1112" s="82"/>
      <c r="AU1112" s="82"/>
      <c r="AV1112" s="82"/>
      <c r="AW1112" s="82"/>
      <c r="AX1112" s="82"/>
      <c r="AY1112" s="82"/>
    </row>
    <row r="1113" spans="1:51" ht="13.2">
      <c r="A1113" s="82"/>
      <c r="B1113" s="82"/>
      <c r="C1113" s="82"/>
      <c r="D1113" s="82"/>
      <c r="E1113" s="82"/>
      <c r="F1113" s="82"/>
      <c r="G1113" s="98"/>
      <c r="H1113" s="98"/>
      <c r="I1113" s="98"/>
      <c r="J1113" s="94"/>
      <c r="K1113" s="98"/>
      <c r="L1113" s="82"/>
      <c r="M1113" s="82"/>
      <c r="N1113" s="82"/>
      <c r="O1113" s="82"/>
      <c r="P1113" s="82"/>
      <c r="Q1113" s="82"/>
      <c r="R1113" s="82"/>
      <c r="S1113" s="82"/>
      <c r="T1113" s="82"/>
      <c r="U1113" s="82"/>
      <c r="V1113" s="82"/>
      <c r="W1113" s="82"/>
      <c r="X1113" s="82"/>
      <c r="Y1113" s="82"/>
      <c r="Z1113" s="82"/>
      <c r="AA1113" s="82"/>
      <c r="AB1113" s="82"/>
      <c r="AC1113" s="82"/>
      <c r="AD1113" s="82"/>
      <c r="AE1113" s="82"/>
      <c r="AF1113" s="82"/>
      <c r="AG1113" s="82"/>
      <c r="AH1113" s="82"/>
      <c r="AI1113" s="82"/>
      <c r="AJ1113" s="82"/>
      <c r="AK1113" s="82"/>
      <c r="AL1113" s="82"/>
      <c r="AM1113" s="82"/>
      <c r="AN1113" s="82"/>
      <c r="AO1113" s="82"/>
      <c r="AP1113" s="82"/>
      <c r="AQ1113" s="82"/>
      <c r="AR1113" s="82"/>
      <c r="AS1113" s="82"/>
      <c r="AT1113" s="82"/>
      <c r="AU1113" s="82"/>
      <c r="AV1113" s="82"/>
      <c r="AW1113" s="82"/>
      <c r="AX1113" s="82"/>
      <c r="AY1113" s="82"/>
    </row>
    <row r="1114" spans="1:51" ht="13.2">
      <c r="A1114" s="82"/>
      <c r="B1114" s="82"/>
      <c r="C1114" s="82"/>
      <c r="D1114" s="82"/>
      <c r="E1114" s="82"/>
      <c r="F1114" s="82"/>
      <c r="G1114" s="98"/>
      <c r="H1114" s="98"/>
      <c r="I1114" s="98"/>
      <c r="J1114" s="94"/>
      <c r="K1114" s="98"/>
      <c r="L1114" s="82"/>
      <c r="M1114" s="82"/>
      <c r="N1114" s="82"/>
      <c r="O1114" s="82"/>
      <c r="P1114" s="82"/>
      <c r="Q1114" s="82"/>
      <c r="R1114" s="82"/>
      <c r="S1114" s="82"/>
      <c r="T1114" s="82"/>
      <c r="U1114" s="82"/>
      <c r="V1114" s="82"/>
      <c r="W1114" s="82"/>
      <c r="X1114" s="82"/>
      <c r="Y1114" s="82"/>
      <c r="Z1114" s="82"/>
      <c r="AA1114" s="82"/>
      <c r="AB1114" s="82"/>
      <c r="AC1114" s="82"/>
      <c r="AD1114" s="82"/>
      <c r="AE1114" s="82"/>
      <c r="AF1114" s="82"/>
      <c r="AG1114" s="82"/>
      <c r="AH1114" s="82"/>
      <c r="AI1114" s="82"/>
      <c r="AJ1114" s="82"/>
      <c r="AK1114" s="82"/>
      <c r="AL1114" s="82"/>
      <c r="AM1114" s="82"/>
      <c r="AN1114" s="82"/>
      <c r="AO1114" s="82"/>
      <c r="AP1114" s="82"/>
      <c r="AQ1114" s="82"/>
      <c r="AR1114" s="82"/>
      <c r="AS1114" s="82"/>
      <c r="AT1114" s="82"/>
      <c r="AU1114" s="82"/>
      <c r="AV1114" s="82"/>
      <c r="AW1114" s="82"/>
      <c r="AX1114" s="82"/>
      <c r="AY1114" s="82"/>
    </row>
    <row r="1115" spans="1:51" ht="13.2">
      <c r="A1115" s="82"/>
      <c r="B1115" s="82"/>
      <c r="C1115" s="82"/>
      <c r="D1115" s="82"/>
      <c r="E1115" s="82"/>
      <c r="F1115" s="82"/>
      <c r="G1115" s="98"/>
      <c r="H1115" s="98"/>
      <c r="I1115" s="98"/>
      <c r="J1115" s="94"/>
      <c r="K1115" s="98"/>
      <c r="L1115" s="82"/>
      <c r="M1115" s="82"/>
      <c r="N1115" s="82"/>
      <c r="O1115" s="82"/>
      <c r="P1115" s="82"/>
      <c r="Q1115" s="82"/>
      <c r="R1115" s="82"/>
      <c r="S1115" s="82"/>
      <c r="T1115" s="82"/>
      <c r="U1115" s="82"/>
      <c r="V1115" s="82"/>
      <c r="W1115" s="82"/>
      <c r="X1115" s="82"/>
      <c r="Y1115" s="82"/>
      <c r="Z1115" s="82"/>
      <c r="AA1115" s="82"/>
      <c r="AB1115" s="82"/>
      <c r="AC1115" s="82"/>
      <c r="AD1115" s="82"/>
      <c r="AE1115" s="82"/>
      <c r="AF1115" s="82"/>
      <c r="AG1115" s="82"/>
      <c r="AH1115" s="82"/>
      <c r="AI1115" s="82"/>
      <c r="AJ1115" s="82"/>
      <c r="AK1115" s="82"/>
      <c r="AL1115" s="82"/>
      <c r="AM1115" s="82"/>
      <c r="AN1115" s="82"/>
      <c r="AO1115" s="82"/>
      <c r="AP1115" s="82"/>
      <c r="AQ1115" s="82"/>
      <c r="AR1115" s="82"/>
      <c r="AS1115" s="82"/>
      <c r="AT1115" s="82"/>
      <c r="AU1115" s="82"/>
      <c r="AV1115" s="82"/>
      <c r="AW1115" s="82"/>
      <c r="AX1115" s="82"/>
      <c r="AY1115" s="82"/>
    </row>
    <row r="1116" spans="1:51" ht="13.2">
      <c r="A1116" s="82"/>
      <c r="B1116" s="82"/>
      <c r="C1116" s="82"/>
      <c r="D1116" s="82"/>
      <c r="E1116" s="82"/>
      <c r="F1116" s="82"/>
      <c r="G1116" s="98"/>
      <c r="H1116" s="98"/>
      <c r="I1116" s="98"/>
      <c r="J1116" s="94"/>
      <c r="K1116" s="98"/>
      <c r="L1116" s="82"/>
      <c r="M1116" s="82"/>
      <c r="N1116" s="82"/>
      <c r="O1116" s="82"/>
      <c r="P1116" s="82"/>
      <c r="Q1116" s="82"/>
      <c r="R1116" s="82"/>
      <c r="S1116" s="82"/>
      <c r="T1116" s="82"/>
      <c r="U1116" s="82"/>
      <c r="V1116" s="82"/>
      <c r="W1116" s="82"/>
      <c r="X1116" s="82"/>
      <c r="Y1116" s="82"/>
      <c r="Z1116" s="82"/>
      <c r="AA1116" s="82"/>
      <c r="AB1116" s="82"/>
      <c r="AC1116" s="82"/>
      <c r="AD1116" s="82"/>
      <c r="AE1116" s="82"/>
      <c r="AF1116" s="82"/>
      <c r="AG1116" s="82"/>
      <c r="AH1116" s="82"/>
      <c r="AI1116" s="82"/>
      <c r="AJ1116" s="82"/>
      <c r="AK1116" s="82"/>
      <c r="AL1116" s="82"/>
      <c r="AM1116" s="82"/>
      <c r="AN1116" s="82"/>
      <c r="AO1116" s="82"/>
      <c r="AP1116" s="82"/>
      <c r="AQ1116" s="82"/>
      <c r="AR1116" s="82"/>
      <c r="AS1116" s="82"/>
      <c r="AT1116" s="82"/>
      <c r="AU1116" s="82"/>
      <c r="AV1116" s="82"/>
      <c r="AW1116" s="82"/>
      <c r="AX1116" s="82"/>
      <c r="AY1116" s="82"/>
    </row>
    <row r="1117" spans="1:51" ht="13.2">
      <c r="A1117" s="82"/>
      <c r="B1117" s="82"/>
      <c r="C1117" s="82"/>
      <c r="D1117" s="82"/>
      <c r="E1117" s="82"/>
      <c r="F1117" s="82"/>
      <c r="G1117" s="98"/>
      <c r="H1117" s="98"/>
      <c r="I1117" s="98"/>
      <c r="J1117" s="94"/>
      <c r="K1117" s="98"/>
      <c r="L1117" s="82"/>
      <c r="M1117" s="82"/>
      <c r="N1117" s="82"/>
      <c r="O1117" s="82"/>
      <c r="P1117" s="82"/>
      <c r="Q1117" s="82"/>
      <c r="R1117" s="82"/>
      <c r="S1117" s="82"/>
      <c r="T1117" s="82"/>
      <c r="U1117" s="82"/>
      <c r="V1117" s="82"/>
      <c r="W1117" s="82"/>
      <c r="X1117" s="82"/>
      <c r="Y1117" s="82"/>
      <c r="Z1117" s="82"/>
      <c r="AA1117" s="82"/>
      <c r="AB1117" s="82"/>
      <c r="AC1117" s="82"/>
      <c r="AD1117" s="82"/>
      <c r="AE1117" s="82"/>
      <c r="AF1117" s="82"/>
      <c r="AG1117" s="82"/>
      <c r="AH1117" s="82"/>
      <c r="AI1117" s="82"/>
      <c r="AJ1117" s="82"/>
      <c r="AK1117" s="82"/>
      <c r="AL1117" s="82"/>
      <c r="AM1117" s="82"/>
      <c r="AN1117" s="82"/>
      <c r="AO1117" s="82"/>
      <c r="AP1117" s="82"/>
      <c r="AQ1117" s="82"/>
      <c r="AR1117" s="82"/>
      <c r="AS1117" s="82"/>
      <c r="AT1117" s="82"/>
      <c r="AU1117" s="82"/>
      <c r="AV1117" s="82"/>
      <c r="AW1117" s="82"/>
      <c r="AX1117" s="82"/>
      <c r="AY1117" s="82"/>
    </row>
    <row r="1118" spans="1:51" ht="13.2">
      <c r="A1118" s="82"/>
      <c r="B1118" s="82"/>
      <c r="C1118" s="82"/>
      <c r="D1118" s="82"/>
      <c r="E1118" s="82"/>
      <c r="F1118" s="82"/>
      <c r="G1118" s="98"/>
      <c r="H1118" s="98"/>
      <c r="I1118" s="98"/>
      <c r="J1118" s="94"/>
      <c r="K1118" s="98"/>
      <c r="L1118" s="82"/>
      <c r="M1118" s="82"/>
      <c r="N1118" s="82"/>
      <c r="O1118" s="82"/>
      <c r="P1118" s="82"/>
      <c r="Q1118" s="82"/>
      <c r="R1118" s="82"/>
      <c r="S1118" s="82"/>
      <c r="T1118" s="82"/>
      <c r="U1118" s="82"/>
      <c r="V1118" s="82"/>
      <c r="W1118" s="82"/>
      <c r="X1118" s="82"/>
      <c r="Y1118" s="82"/>
      <c r="Z1118" s="82"/>
      <c r="AA1118" s="82"/>
      <c r="AB1118" s="82"/>
      <c r="AC1118" s="82"/>
      <c r="AD1118" s="82"/>
      <c r="AE1118" s="82"/>
      <c r="AF1118" s="82"/>
      <c r="AG1118" s="82"/>
      <c r="AH1118" s="82"/>
      <c r="AI1118" s="82"/>
      <c r="AJ1118" s="82"/>
      <c r="AK1118" s="82"/>
      <c r="AL1118" s="82"/>
      <c r="AM1118" s="82"/>
      <c r="AN1118" s="82"/>
      <c r="AO1118" s="82"/>
      <c r="AP1118" s="82"/>
      <c r="AQ1118" s="82"/>
      <c r="AR1118" s="82"/>
      <c r="AS1118" s="82"/>
      <c r="AT1118" s="82"/>
      <c r="AU1118" s="82"/>
      <c r="AV1118" s="82"/>
      <c r="AW1118" s="82"/>
      <c r="AX1118" s="82"/>
      <c r="AY1118" s="82"/>
    </row>
    <row r="1119" spans="1:51" ht="13.2">
      <c r="A1119" s="82"/>
      <c r="B1119" s="82"/>
      <c r="C1119" s="82"/>
      <c r="D1119" s="82"/>
      <c r="E1119" s="82"/>
      <c r="F1119" s="82"/>
      <c r="G1119" s="98"/>
      <c r="H1119" s="98"/>
      <c r="I1119" s="98"/>
      <c r="J1119" s="94"/>
      <c r="K1119" s="98"/>
      <c r="L1119" s="82"/>
      <c r="M1119" s="82"/>
      <c r="N1119" s="82"/>
      <c r="O1119" s="82"/>
      <c r="P1119" s="82"/>
      <c r="Q1119" s="82"/>
      <c r="R1119" s="82"/>
      <c r="S1119" s="82"/>
      <c r="T1119" s="82"/>
      <c r="U1119" s="82"/>
      <c r="V1119" s="82"/>
      <c r="W1119" s="82"/>
      <c r="X1119" s="82"/>
      <c r="Y1119" s="82"/>
      <c r="Z1119" s="82"/>
      <c r="AA1119" s="82"/>
      <c r="AB1119" s="82"/>
      <c r="AC1119" s="82"/>
      <c r="AD1119" s="82"/>
      <c r="AE1119" s="82"/>
      <c r="AF1119" s="82"/>
      <c r="AG1119" s="82"/>
      <c r="AH1119" s="82"/>
      <c r="AI1119" s="82"/>
      <c r="AJ1119" s="82"/>
      <c r="AK1119" s="82"/>
      <c r="AL1119" s="82"/>
      <c r="AM1119" s="82"/>
      <c r="AN1119" s="82"/>
      <c r="AO1119" s="82"/>
      <c r="AP1119" s="82"/>
      <c r="AQ1119" s="82"/>
      <c r="AR1119" s="82"/>
      <c r="AS1119" s="82"/>
      <c r="AT1119" s="82"/>
      <c r="AU1119" s="82"/>
      <c r="AV1119" s="82"/>
      <c r="AW1119" s="82"/>
      <c r="AX1119" s="82"/>
      <c r="AY1119" s="82"/>
    </row>
    <row r="1120" spans="1:51" ht="13.2">
      <c r="A1120" s="82"/>
      <c r="B1120" s="82"/>
      <c r="C1120" s="82"/>
      <c r="D1120" s="82"/>
      <c r="E1120" s="82"/>
      <c r="F1120" s="82"/>
      <c r="G1120" s="98"/>
      <c r="H1120" s="98"/>
      <c r="I1120" s="98"/>
      <c r="J1120" s="94"/>
      <c r="K1120" s="98"/>
      <c r="L1120" s="82"/>
      <c r="M1120" s="82"/>
      <c r="N1120" s="82"/>
      <c r="O1120" s="82"/>
      <c r="P1120" s="82"/>
      <c r="Q1120" s="82"/>
      <c r="R1120" s="82"/>
      <c r="S1120" s="82"/>
      <c r="T1120" s="82"/>
      <c r="U1120" s="82"/>
      <c r="V1120" s="82"/>
      <c r="W1120" s="82"/>
      <c r="X1120" s="82"/>
      <c r="Y1120" s="82"/>
      <c r="Z1120" s="82"/>
      <c r="AA1120" s="82"/>
      <c r="AB1120" s="82"/>
      <c r="AC1120" s="82"/>
      <c r="AD1120" s="82"/>
      <c r="AE1120" s="82"/>
      <c r="AF1120" s="82"/>
      <c r="AG1120" s="82"/>
      <c r="AH1120" s="82"/>
      <c r="AI1120" s="82"/>
      <c r="AJ1120" s="82"/>
      <c r="AK1120" s="82"/>
      <c r="AL1120" s="82"/>
      <c r="AM1120" s="82"/>
      <c r="AN1120" s="82"/>
      <c r="AO1120" s="82"/>
      <c r="AP1120" s="82"/>
      <c r="AQ1120" s="82"/>
      <c r="AR1120" s="82"/>
      <c r="AS1120" s="82"/>
      <c r="AT1120" s="82"/>
      <c r="AU1120" s="82"/>
      <c r="AV1120" s="82"/>
      <c r="AW1120" s="82"/>
      <c r="AX1120" s="82"/>
      <c r="AY1120" s="82"/>
    </row>
    <row r="1121" spans="1:51" ht="13.2">
      <c r="A1121" s="82"/>
      <c r="B1121" s="82"/>
      <c r="C1121" s="82"/>
      <c r="D1121" s="82"/>
      <c r="E1121" s="82"/>
      <c r="F1121" s="82"/>
      <c r="G1121" s="98"/>
      <c r="H1121" s="98"/>
      <c r="I1121" s="98"/>
      <c r="J1121" s="94"/>
      <c r="K1121" s="98"/>
      <c r="L1121" s="82"/>
      <c r="M1121" s="82"/>
      <c r="N1121" s="82"/>
      <c r="O1121" s="82"/>
      <c r="P1121" s="82"/>
      <c r="Q1121" s="82"/>
      <c r="R1121" s="82"/>
      <c r="S1121" s="82"/>
      <c r="T1121" s="82"/>
      <c r="U1121" s="82"/>
      <c r="V1121" s="82"/>
      <c r="W1121" s="82"/>
      <c r="X1121" s="82"/>
      <c r="Y1121" s="82"/>
      <c r="Z1121" s="82"/>
      <c r="AA1121" s="82"/>
      <c r="AB1121" s="82"/>
      <c r="AC1121" s="82"/>
      <c r="AD1121" s="82"/>
      <c r="AE1121" s="82"/>
      <c r="AF1121" s="82"/>
      <c r="AG1121" s="82"/>
      <c r="AH1121" s="82"/>
      <c r="AI1121" s="82"/>
      <c r="AJ1121" s="82"/>
      <c r="AK1121" s="82"/>
      <c r="AL1121" s="82"/>
      <c r="AM1121" s="82"/>
      <c r="AN1121" s="82"/>
      <c r="AO1121" s="82"/>
      <c r="AP1121" s="82"/>
      <c r="AQ1121" s="82"/>
      <c r="AR1121" s="82"/>
      <c r="AS1121" s="82"/>
      <c r="AT1121" s="82"/>
      <c r="AU1121" s="82"/>
      <c r="AV1121" s="82"/>
      <c r="AW1121" s="82"/>
      <c r="AX1121" s="82"/>
      <c r="AY1121" s="82"/>
    </row>
    <row r="1122" spans="1:51" ht="13.2">
      <c r="A1122" s="82"/>
      <c r="B1122" s="82"/>
      <c r="C1122" s="82"/>
      <c r="D1122" s="82"/>
      <c r="E1122" s="82"/>
      <c r="F1122" s="82"/>
      <c r="G1122" s="98"/>
      <c r="H1122" s="98"/>
      <c r="I1122" s="98"/>
      <c r="J1122" s="94"/>
      <c r="K1122" s="98"/>
      <c r="L1122" s="82"/>
      <c r="M1122" s="82"/>
      <c r="N1122" s="82"/>
      <c r="O1122" s="82"/>
      <c r="P1122" s="82"/>
      <c r="Q1122" s="82"/>
      <c r="R1122" s="82"/>
      <c r="S1122" s="82"/>
      <c r="T1122" s="82"/>
      <c r="U1122" s="82"/>
      <c r="V1122" s="82"/>
      <c r="W1122" s="82"/>
      <c r="X1122" s="82"/>
      <c r="Y1122" s="82"/>
      <c r="Z1122" s="82"/>
      <c r="AA1122" s="82"/>
      <c r="AB1122" s="82"/>
      <c r="AC1122" s="82"/>
      <c r="AD1122" s="82"/>
      <c r="AE1122" s="82"/>
      <c r="AF1122" s="82"/>
      <c r="AG1122" s="82"/>
      <c r="AH1122" s="82"/>
      <c r="AI1122" s="82"/>
      <c r="AJ1122" s="82"/>
      <c r="AK1122" s="82"/>
      <c r="AL1122" s="82"/>
      <c r="AM1122" s="82"/>
      <c r="AN1122" s="82"/>
      <c r="AO1122" s="82"/>
      <c r="AP1122" s="82"/>
      <c r="AQ1122" s="82"/>
      <c r="AR1122" s="82"/>
      <c r="AS1122" s="82"/>
      <c r="AT1122" s="82"/>
      <c r="AU1122" s="82"/>
      <c r="AV1122" s="82"/>
      <c r="AW1122" s="82"/>
      <c r="AX1122" s="82"/>
      <c r="AY1122" s="82"/>
    </row>
    <row r="1123" spans="1:51" ht="13.2">
      <c r="A1123" s="82"/>
      <c r="B1123" s="82"/>
      <c r="C1123" s="82"/>
      <c r="D1123" s="82"/>
      <c r="E1123" s="82"/>
      <c r="F1123" s="82"/>
      <c r="G1123" s="98"/>
      <c r="H1123" s="98"/>
      <c r="I1123" s="98"/>
      <c r="J1123" s="94"/>
      <c r="K1123" s="98"/>
      <c r="L1123" s="82"/>
      <c r="M1123" s="82"/>
      <c r="N1123" s="82"/>
      <c r="O1123" s="82"/>
      <c r="P1123" s="82"/>
      <c r="Q1123" s="82"/>
      <c r="R1123" s="82"/>
      <c r="S1123" s="82"/>
      <c r="T1123" s="82"/>
      <c r="U1123" s="82"/>
      <c r="V1123" s="82"/>
      <c r="W1123" s="82"/>
      <c r="X1123" s="82"/>
      <c r="Y1123" s="82"/>
      <c r="Z1123" s="82"/>
      <c r="AA1123" s="82"/>
      <c r="AB1123" s="82"/>
      <c r="AC1123" s="82"/>
      <c r="AD1123" s="82"/>
      <c r="AE1123" s="82"/>
      <c r="AF1123" s="82"/>
      <c r="AG1123" s="82"/>
      <c r="AH1123" s="82"/>
      <c r="AI1123" s="82"/>
      <c r="AJ1123" s="82"/>
      <c r="AK1123" s="82"/>
      <c r="AL1123" s="82"/>
      <c r="AM1123" s="82"/>
      <c r="AN1123" s="82"/>
      <c r="AO1123" s="82"/>
      <c r="AP1123" s="82"/>
      <c r="AQ1123" s="82"/>
      <c r="AR1123" s="82"/>
      <c r="AS1123" s="82"/>
      <c r="AT1123" s="82"/>
      <c r="AU1123" s="82"/>
      <c r="AV1123" s="82"/>
      <c r="AW1123" s="82"/>
      <c r="AX1123" s="82"/>
      <c r="AY1123" s="82"/>
    </row>
    <row r="1124" spans="1:51" ht="13.2">
      <c r="A1124" s="82"/>
      <c r="B1124" s="82"/>
      <c r="C1124" s="82"/>
      <c r="D1124" s="82"/>
      <c r="E1124" s="82"/>
      <c r="F1124" s="82"/>
      <c r="G1124" s="98"/>
      <c r="H1124" s="98"/>
      <c r="I1124" s="98"/>
      <c r="J1124" s="94"/>
      <c r="K1124" s="98"/>
      <c r="L1124" s="82"/>
      <c r="M1124" s="82"/>
      <c r="N1124" s="82"/>
      <c r="O1124" s="82"/>
      <c r="P1124" s="82"/>
      <c r="Q1124" s="82"/>
      <c r="R1124" s="82"/>
      <c r="S1124" s="82"/>
      <c r="T1124" s="82"/>
      <c r="U1124" s="82"/>
      <c r="V1124" s="82"/>
      <c r="W1124" s="82"/>
      <c r="X1124" s="82"/>
      <c r="Y1124" s="82"/>
      <c r="Z1124" s="82"/>
      <c r="AA1124" s="82"/>
      <c r="AB1124" s="82"/>
      <c r="AC1124" s="82"/>
      <c r="AD1124" s="82"/>
      <c r="AE1124" s="82"/>
      <c r="AF1124" s="82"/>
      <c r="AG1124" s="82"/>
      <c r="AH1124" s="82"/>
      <c r="AI1124" s="82"/>
      <c r="AJ1124" s="82"/>
      <c r="AK1124" s="82"/>
      <c r="AL1124" s="82"/>
      <c r="AM1124" s="82"/>
      <c r="AN1124" s="82"/>
      <c r="AO1124" s="82"/>
      <c r="AP1124" s="82"/>
      <c r="AQ1124" s="82"/>
      <c r="AR1124" s="82"/>
      <c r="AS1124" s="82"/>
      <c r="AT1124" s="82"/>
      <c r="AU1124" s="82"/>
      <c r="AV1124" s="82"/>
      <c r="AW1124" s="82"/>
      <c r="AX1124" s="82"/>
      <c r="AY1124" s="82"/>
    </row>
    <row r="1125" spans="1:51" ht="13.2">
      <c r="A1125" s="82"/>
      <c r="B1125" s="82"/>
      <c r="C1125" s="82"/>
      <c r="D1125" s="82"/>
      <c r="E1125" s="82"/>
      <c r="F1125" s="82"/>
      <c r="G1125" s="98"/>
      <c r="H1125" s="98"/>
      <c r="I1125" s="98"/>
      <c r="J1125" s="94"/>
      <c r="K1125" s="98"/>
      <c r="L1125" s="82"/>
      <c r="M1125" s="82"/>
      <c r="N1125" s="82"/>
      <c r="O1125" s="82"/>
      <c r="P1125" s="82"/>
      <c r="Q1125" s="82"/>
      <c r="R1125" s="82"/>
      <c r="S1125" s="82"/>
      <c r="T1125" s="82"/>
      <c r="U1125" s="82"/>
      <c r="V1125" s="82"/>
      <c r="W1125" s="82"/>
      <c r="X1125" s="82"/>
      <c r="Y1125" s="82"/>
      <c r="Z1125" s="82"/>
      <c r="AA1125" s="82"/>
      <c r="AB1125" s="82"/>
      <c r="AC1125" s="82"/>
      <c r="AD1125" s="82"/>
      <c r="AE1125" s="82"/>
      <c r="AF1125" s="82"/>
      <c r="AG1125" s="82"/>
      <c r="AH1125" s="82"/>
      <c r="AI1125" s="82"/>
      <c r="AJ1125" s="82"/>
      <c r="AK1125" s="82"/>
      <c r="AL1125" s="82"/>
      <c r="AM1125" s="82"/>
      <c r="AN1125" s="82"/>
      <c r="AO1125" s="82"/>
      <c r="AP1125" s="82"/>
      <c r="AQ1125" s="82"/>
      <c r="AR1125" s="82"/>
      <c r="AS1125" s="82"/>
      <c r="AT1125" s="82"/>
      <c r="AU1125" s="82"/>
      <c r="AV1125" s="82"/>
      <c r="AW1125" s="82"/>
      <c r="AX1125" s="82"/>
      <c r="AY1125" s="82"/>
    </row>
    <row r="1126" spans="1:51" ht="13.2">
      <c r="A1126" s="82"/>
      <c r="B1126" s="82"/>
      <c r="C1126" s="82"/>
      <c r="D1126" s="82"/>
      <c r="E1126" s="82"/>
      <c r="F1126" s="82"/>
      <c r="G1126" s="98"/>
      <c r="H1126" s="98"/>
      <c r="I1126" s="98"/>
      <c r="J1126" s="94"/>
      <c r="K1126" s="98"/>
      <c r="L1126" s="82"/>
      <c r="M1126" s="82"/>
      <c r="N1126" s="82"/>
      <c r="O1126" s="82"/>
      <c r="P1126" s="82"/>
      <c r="Q1126" s="82"/>
      <c r="R1126" s="82"/>
      <c r="S1126" s="82"/>
      <c r="T1126" s="82"/>
      <c r="U1126" s="82"/>
      <c r="V1126" s="82"/>
      <c r="W1126" s="82"/>
      <c r="X1126" s="82"/>
      <c r="Y1126" s="82"/>
      <c r="Z1126" s="82"/>
      <c r="AA1126" s="82"/>
      <c r="AB1126" s="82"/>
      <c r="AC1126" s="82"/>
      <c r="AD1126" s="82"/>
      <c r="AE1126" s="82"/>
      <c r="AF1126" s="82"/>
      <c r="AG1126" s="82"/>
      <c r="AH1126" s="82"/>
      <c r="AI1126" s="82"/>
      <c r="AJ1126" s="82"/>
      <c r="AK1126" s="82"/>
      <c r="AL1126" s="82"/>
      <c r="AM1126" s="82"/>
      <c r="AN1126" s="82"/>
      <c r="AO1126" s="82"/>
      <c r="AP1126" s="82"/>
      <c r="AQ1126" s="82"/>
      <c r="AR1126" s="82"/>
      <c r="AS1126" s="82"/>
      <c r="AT1126" s="82"/>
      <c r="AU1126" s="82"/>
      <c r="AV1126" s="82"/>
      <c r="AW1126" s="82"/>
      <c r="AX1126" s="82"/>
      <c r="AY1126" s="82"/>
    </row>
    <row r="1127" spans="1:51" ht="13.2">
      <c r="A1127" s="82"/>
      <c r="B1127" s="82"/>
      <c r="C1127" s="82"/>
      <c r="D1127" s="82"/>
      <c r="E1127" s="82"/>
      <c r="F1127" s="82"/>
      <c r="G1127" s="98"/>
      <c r="H1127" s="98"/>
      <c r="I1127" s="98"/>
      <c r="J1127" s="94"/>
      <c r="K1127" s="98"/>
      <c r="L1127" s="82"/>
      <c r="M1127" s="82"/>
      <c r="N1127" s="82"/>
      <c r="O1127" s="82"/>
      <c r="P1127" s="82"/>
      <c r="Q1127" s="82"/>
      <c r="R1127" s="82"/>
      <c r="S1127" s="82"/>
      <c r="T1127" s="82"/>
      <c r="U1127" s="82"/>
      <c r="V1127" s="82"/>
      <c r="W1127" s="82"/>
      <c r="X1127" s="82"/>
      <c r="Y1127" s="82"/>
      <c r="Z1127" s="82"/>
      <c r="AA1127" s="82"/>
      <c r="AB1127" s="82"/>
      <c r="AC1127" s="82"/>
      <c r="AD1127" s="82"/>
      <c r="AE1127" s="82"/>
      <c r="AF1127" s="82"/>
      <c r="AG1127" s="82"/>
      <c r="AH1127" s="82"/>
      <c r="AI1127" s="82"/>
      <c r="AJ1127" s="82"/>
      <c r="AK1127" s="82"/>
      <c r="AL1127" s="82"/>
      <c r="AM1127" s="82"/>
      <c r="AN1127" s="82"/>
      <c r="AO1127" s="82"/>
      <c r="AP1127" s="82"/>
      <c r="AQ1127" s="82"/>
      <c r="AR1127" s="82"/>
      <c r="AS1127" s="82"/>
      <c r="AT1127" s="82"/>
      <c r="AU1127" s="82"/>
      <c r="AV1127" s="82"/>
      <c r="AW1127" s="82"/>
      <c r="AX1127" s="82"/>
      <c r="AY1127" s="82"/>
    </row>
    <row r="1128" spans="1:51" ht="13.2">
      <c r="A1128" s="82"/>
      <c r="B1128" s="82"/>
      <c r="C1128" s="82"/>
      <c r="D1128" s="82"/>
      <c r="E1128" s="82"/>
      <c r="F1128" s="82"/>
      <c r="G1128" s="98"/>
      <c r="H1128" s="98"/>
      <c r="I1128" s="98"/>
      <c r="J1128" s="94"/>
      <c r="K1128" s="98"/>
      <c r="L1128" s="82"/>
      <c r="M1128" s="82"/>
      <c r="N1128" s="82"/>
      <c r="O1128" s="82"/>
      <c r="P1128" s="82"/>
      <c r="Q1128" s="82"/>
      <c r="R1128" s="82"/>
      <c r="S1128" s="82"/>
      <c r="T1128" s="82"/>
      <c r="U1128" s="82"/>
      <c r="V1128" s="82"/>
      <c r="W1128" s="82"/>
      <c r="X1128" s="82"/>
      <c r="Y1128" s="82"/>
      <c r="Z1128" s="82"/>
      <c r="AA1128" s="82"/>
      <c r="AB1128" s="82"/>
      <c r="AC1128" s="82"/>
      <c r="AD1128" s="82"/>
      <c r="AE1128" s="82"/>
      <c r="AF1128" s="82"/>
      <c r="AG1128" s="82"/>
      <c r="AH1128" s="82"/>
      <c r="AI1128" s="82"/>
      <c r="AJ1128" s="82"/>
      <c r="AK1128" s="82"/>
      <c r="AL1128" s="82"/>
      <c r="AM1128" s="82"/>
      <c r="AN1128" s="82"/>
      <c r="AO1128" s="82"/>
      <c r="AP1128" s="82"/>
      <c r="AQ1128" s="82"/>
      <c r="AR1128" s="82"/>
      <c r="AS1128" s="82"/>
      <c r="AT1128" s="82"/>
      <c r="AU1128" s="82"/>
      <c r="AV1128" s="82"/>
      <c r="AW1128" s="82"/>
      <c r="AX1128" s="82"/>
      <c r="AY1128" s="82"/>
    </row>
    <row r="1129" spans="1:51" ht="13.2">
      <c r="A1129" s="82"/>
      <c r="B1129" s="82"/>
      <c r="C1129" s="82"/>
      <c r="D1129" s="82"/>
      <c r="E1129" s="82"/>
      <c r="F1129" s="82"/>
      <c r="G1129" s="98"/>
      <c r="H1129" s="98"/>
      <c r="I1129" s="98"/>
      <c r="J1129" s="94"/>
      <c r="K1129" s="98"/>
      <c r="L1129" s="82"/>
      <c r="M1129" s="82"/>
      <c r="N1129" s="82"/>
      <c r="O1129" s="82"/>
      <c r="P1129" s="82"/>
      <c r="Q1129" s="82"/>
      <c r="R1129" s="82"/>
      <c r="S1129" s="82"/>
      <c r="T1129" s="82"/>
      <c r="U1129" s="82"/>
      <c r="V1129" s="82"/>
      <c r="W1129" s="82"/>
      <c r="X1129" s="82"/>
      <c r="Y1129" s="82"/>
      <c r="Z1129" s="82"/>
      <c r="AA1129" s="82"/>
      <c r="AB1129" s="82"/>
      <c r="AC1129" s="82"/>
      <c r="AD1129" s="82"/>
      <c r="AE1129" s="82"/>
      <c r="AF1129" s="82"/>
      <c r="AG1129" s="82"/>
      <c r="AH1129" s="82"/>
      <c r="AI1129" s="82"/>
      <c r="AJ1129" s="82"/>
      <c r="AK1129" s="82"/>
      <c r="AL1129" s="82"/>
      <c r="AM1129" s="82"/>
      <c r="AN1129" s="82"/>
      <c r="AO1129" s="82"/>
      <c r="AP1129" s="82"/>
      <c r="AQ1129" s="82"/>
      <c r="AR1129" s="82"/>
      <c r="AS1129" s="82"/>
      <c r="AT1129" s="82"/>
      <c r="AU1129" s="82"/>
      <c r="AV1129" s="82"/>
      <c r="AW1129" s="82"/>
      <c r="AX1129" s="82"/>
      <c r="AY1129" s="82"/>
    </row>
    <row r="1130" spans="1:51" ht="13.2">
      <c r="A1130" s="82"/>
      <c r="B1130" s="82"/>
      <c r="C1130" s="82"/>
      <c r="D1130" s="82"/>
      <c r="E1130" s="82"/>
      <c r="F1130" s="82"/>
      <c r="G1130" s="98"/>
      <c r="H1130" s="98"/>
      <c r="I1130" s="98"/>
      <c r="J1130" s="94"/>
      <c r="K1130" s="98"/>
      <c r="L1130" s="82"/>
      <c r="M1130" s="82"/>
      <c r="N1130" s="82"/>
      <c r="O1130" s="82"/>
      <c r="P1130" s="82"/>
      <c r="Q1130" s="82"/>
      <c r="R1130" s="82"/>
      <c r="S1130" s="82"/>
      <c r="T1130" s="82"/>
      <c r="U1130" s="82"/>
      <c r="V1130" s="82"/>
      <c r="W1130" s="82"/>
      <c r="X1130" s="82"/>
      <c r="Y1130" s="82"/>
      <c r="Z1130" s="82"/>
      <c r="AA1130" s="82"/>
      <c r="AB1130" s="82"/>
      <c r="AC1130" s="82"/>
      <c r="AD1130" s="82"/>
      <c r="AE1130" s="82"/>
      <c r="AF1130" s="82"/>
      <c r="AG1130" s="82"/>
      <c r="AH1130" s="82"/>
      <c r="AI1130" s="82"/>
      <c r="AJ1130" s="82"/>
      <c r="AK1130" s="82"/>
      <c r="AL1130" s="82"/>
      <c r="AM1130" s="82"/>
      <c r="AN1130" s="82"/>
      <c r="AO1130" s="82"/>
      <c r="AP1130" s="82"/>
      <c r="AQ1130" s="82"/>
      <c r="AR1130" s="82"/>
      <c r="AS1130" s="82"/>
      <c r="AT1130" s="82"/>
      <c r="AU1130" s="82"/>
      <c r="AV1130" s="82"/>
      <c r="AW1130" s="82"/>
      <c r="AX1130" s="82"/>
      <c r="AY1130" s="82"/>
    </row>
    <row r="1131" spans="1:51" ht="13.2">
      <c r="A1131" s="82"/>
      <c r="B1131" s="82"/>
      <c r="C1131" s="82"/>
      <c r="D1131" s="82"/>
      <c r="E1131" s="82"/>
      <c r="F1131" s="82"/>
      <c r="G1131" s="98"/>
      <c r="H1131" s="98"/>
      <c r="I1131" s="98"/>
      <c r="J1131" s="94"/>
      <c r="K1131" s="98"/>
      <c r="L1131" s="82"/>
      <c r="M1131" s="82"/>
      <c r="N1131" s="82"/>
      <c r="O1131" s="82"/>
      <c r="P1131" s="82"/>
      <c r="Q1131" s="82"/>
      <c r="R1131" s="82"/>
      <c r="S1131" s="82"/>
      <c r="T1131" s="82"/>
      <c r="U1131" s="82"/>
      <c r="V1131" s="82"/>
      <c r="W1131" s="82"/>
      <c r="X1131" s="82"/>
      <c r="Y1131" s="82"/>
      <c r="Z1131" s="82"/>
      <c r="AA1131" s="82"/>
      <c r="AB1131" s="82"/>
      <c r="AC1131" s="82"/>
      <c r="AD1131" s="82"/>
      <c r="AE1131" s="82"/>
      <c r="AF1131" s="82"/>
      <c r="AG1131" s="82"/>
      <c r="AH1131" s="82"/>
      <c r="AI1131" s="82"/>
      <c r="AJ1131" s="82"/>
      <c r="AK1131" s="82"/>
      <c r="AL1131" s="82"/>
      <c r="AM1131" s="82"/>
      <c r="AN1131" s="82"/>
      <c r="AO1131" s="82"/>
      <c r="AP1131" s="82"/>
      <c r="AQ1131" s="82"/>
      <c r="AR1131" s="82"/>
      <c r="AS1131" s="82"/>
      <c r="AT1131" s="82"/>
      <c r="AU1131" s="82"/>
      <c r="AV1131" s="82"/>
      <c r="AW1131" s="82"/>
      <c r="AX1131" s="82"/>
      <c r="AY1131" s="82"/>
    </row>
    <row r="1132" spans="1:51" ht="13.2">
      <c r="A1132" s="82"/>
      <c r="B1132" s="82"/>
      <c r="C1132" s="82"/>
      <c r="D1132" s="82"/>
      <c r="E1132" s="82"/>
      <c r="F1132" s="82"/>
      <c r="G1132" s="98"/>
      <c r="H1132" s="98"/>
      <c r="I1132" s="98"/>
      <c r="J1132" s="94"/>
      <c r="K1132" s="98"/>
      <c r="L1132" s="82"/>
      <c r="M1132" s="82"/>
      <c r="N1132" s="82"/>
      <c r="O1132" s="82"/>
      <c r="P1132" s="82"/>
      <c r="Q1132" s="82"/>
      <c r="R1132" s="82"/>
      <c r="S1132" s="82"/>
      <c r="T1132" s="82"/>
      <c r="U1132" s="82"/>
      <c r="V1132" s="82"/>
      <c r="W1132" s="82"/>
      <c r="X1132" s="82"/>
      <c r="Y1132" s="82"/>
      <c r="Z1132" s="82"/>
      <c r="AA1132" s="82"/>
      <c r="AB1132" s="82"/>
      <c r="AC1132" s="82"/>
      <c r="AD1132" s="82"/>
      <c r="AE1132" s="82"/>
      <c r="AF1132" s="82"/>
      <c r="AG1132" s="82"/>
      <c r="AH1132" s="82"/>
      <c r="AI1132" s="82"/>
      <c r="AJ1132" s="82"/>
      <c r="AK1132" s="82"/>
      <c r="AL1132" s="82"/>
      <c r="AM1132" s="82"/>
      <c r="AN1132" s="82"/>
      <c r="AO1132" s="82"/>
      <c r="AP1132" s="82"/>
      <c r="AQ1132" s="82"/>
      <c r="AR1132" s="82"/>
      <c r="AS1132" s="82"/>
      <c r="AT1132" s="82"/>
      <c r="AU1132" s="82"/>
      <c r="AV1132" s="82"/>
      <c r="AW1132" s="82"/>
      <c r="AX1132" s="82"/>
      <c r="AY1132" s="82"/>
    </row>
    <row r="1133" spans="1:51" ht="13.2">
      <c r="A1133" s="82"/>
      <c r="B1133" s="82"/>
      <c r="C1133" s="82"/>
      <c r="D1133" s="82"/>
      <c r="E1133" s="82"/>
      <c r="F1133" s="82"/>
      <c r="G1133" s="98"/>
      <c r="H1133" s="98"/>
      <c r="I1133" s="98"/>
      <c r="J1133" s="94"/>
      <c r="K1133" s="98"/>
      <c r="L1133" s="82"/>
      <c r="M1133" s="82"/>
      <c r="N1133" s="82"/>
      <c r="O1133" s="82"/>
      <c r="P1133" s="82"/>
      <c r="Q1133" s="82"/>
      <c r="R1133" s="82"/>
      <c r="S1133" s="82"/>
      <c r="T1133" s="82"/>
      <c r="U1133" s="82"/>
      <c r="V1133" s="82"/>
      <c r="W1133" s="82"/>
      <c r="X1133" s="82"/>
      <c r="Y1133" s="82"/>
      <c r="Z1133" s="82"/>
      <c r="AA1133" s="82"/>
      <c r="AB1133" s="82"/>
      <c r="AC1133" s="82"/>
      <c r="AD1133" s="82"/>
      <c r="AE1133" s="82"/>
      <c r="AF1133" s="82"/>
      <c r="AG1133" s="82"/>
      <c r="AH1133" s="82"/>
      <c r="AI1133" s="82"/>
      <c r="AJ1133" s="82"/>
      <c r="AK1133" s="82"/>
      <c r="AL1133" s="82"/>
      <c r="AM1133" s="82"/>
      <c r="AN1133" s="82"/>
      <c r="AO1133" s="82"/>
      <c r="AP1133" s="82"/>
      <c r="AQ1133" s="82"/>
      <c r="AR1133" s="82"/>
      <c r="AS1133" s="82"/>
      <c r="AT1133" s="82"/>
      <c r="AU1133" s="82"/>
      <c r="AV1133" s="82"/>
      <c r="AW1133" s="82"/>
      <c r="AX1133" s="82"/>
      <c r="AY1133" s="82"/>
    </row>
    <row r="1134" spans="1:51" ht="13.2">
      <c r="A1134" s="82"/>
      <c r="B1134" s="82"/>
      <c r="C1134" s="82"/>
      <c r="D1134" s="82"/>
      <c r="E1134" s="82"/>
      <c r="F1134" s="82"/>
      <c r="G1134" s="98"/>
      <c r="H1134" s="98"/>
      <c r="I1134" s="98"/>
      <c r="J1134" s="94"/>
      <c r="K1134" s="98"/>
      <c r="L1134" s="82"/>
      <c r="M1134" s="82"/>
      <c r="N1134" s="82"/>
      <c r="O1134" s="82"/>
      <c r="P1134" s="82"/>
      <c r="Q1134" s="82"/>
      <c r="R1134" s="82"/>
      <c r="S1134" s="82"/>
      <c r="T1134" s="82"/>
      <c r="U1134" s="82"/>
      <c r="V1134" s="82"/>
      <c r="W1134" s="82"/>
      <c r="X1134" s="82"/>
      <c r="Y1134" s="82"/>
      <c r="Z1134" s="82"/>
      <c r="AA1134" s="82"/>
      <c r="AB1134" s="82"/>
      <c r="AC1134" s="82"/>
      <c r="AD1134" s="82"/>
      <c r="AE1134" s="82"/>
      <c r="AF1134" s="82"/>
      <c r="AG1134" s="82"/>
      <c r="AH1134" s="82"/>
      <c r="AI1134" s="82"/>
      <c r="AJ1134" s="82"/>
      <c r="AK1134" s="82"/>
      <c r="AL1134" s="82"/>
      <c r="AM1134" s="82"/>
      <c r="AN1134" s="82"/>
      <c r="AO1134" s="82"/>
      <c r="AP1134" s="82"/>
      <c r="AQ1134" s="82"/>
      <c r="AR1134" s="82"/>
      <c r="AS1134" s="82"/>
      <c r="AT1134" s="82"/>
      <c r="AU1134" s="82"/>
      <c r="AV1134" s="82"/>
      <c r="AW1134" s="82"/>
      <c r="AX1134" s="82"/>
      <c r="AY1134" s="82"/>
    </row>
    <row r="1135" spans="1:51" ht="13.2">
      <c r="A1135" s="82"/>
      <c r="B1135" s="82"/>
      <c r="C1135" s="82"/>
      <c r="D1135" s="82"/>
      <c r="E1135" s="82"/>
      <c r="F1135" s="82"/>
      <c r="G1135" s="98"/>
      <c r="H1135" s="98"/>
      <c r="I1135" s="98"/>
      <c r="J1135" s="94"/>
      <c r="K1135" s="98"/>
      <c r="L1135" s="82"/>
      <c r="M1135" s="82"/>
      <c r="N1135" s="82"/>
      <c r="O1135" s="82"/>
      <c r="P1135" s="82"/>
      <c r="Q1135" s="82"/>
      <c r="R1135" s="82"/>
      <c r="S1135" s="82"/>
      <c r="T1135" s="82"/>
      <c r="U1135" s="82"/>
      <c r="V1135" s="82"/>
      <c r="W1135" s="82"/>
      <c r="X1135" s="82"/>
      <c r="Y1135" s="82"/>
      <c r="Z1135" s="82"/>
      <c r="AA1135" s="82"/>
      <c r="AB1135" s="82"/>
      <c r="AC1135" s="82"/>
      <c r="AD1135" s="82"/>
      <c r="AE1135" s="82"/>
      <c r="AF1135" s="82"/>
      <c r="AG1135" s="82"/>
      <c r="AH1135" s="82"/>
      <c r="AI1135" s="82"/>
      <c r="AJ1135" s="82"/>
      <c r="AK1135" s="82"/>
      <c r="AL1135" s="82"/>
      <c r="AM1135" s="82"/>
      <c r="AN1135" s="82"/>
      <c r="AO1135" s="82"/>
      <c r="AP1135" s="82"/>
      <c r="AQ1135" s="82"/>
      <c r="AR1135" s="82"/>
      <c r="AS1135" s="82"/>
      <c r="AT1135" s="82"/>
      <c r="AU1135" s="82"/>
      <c r="AV1135" s="82"/>
      <c r="AW1135" s="82"/>
      <c r="AX1135" s="82"/>
      <c r="AY1135" s="82"/>
    </row>
    <row r="1136" spans="1:51" ht="13.2">
      <c r="A1136" s="82"/>
      <c r="B1136" s="82"/>
      <c r="C1136" s="82"/>
      <c r="D1136" s="82"/>
      <c r="E1136" s="82"/>
      <c r="F1136" s="82"/>
      <c r="G1136" s="98"/>
      <c r="H1136" s="98"/>
      <c r="I1136" s="98"/>
      <c r="J1136" s="94"/>
      <c r="K1136" s="98"/>
      <c r="L1136" s="82"/>
      <c r="M1136" s="82"/>
      <c r="N1136" s="82"/>
      <c r="O1136" s="82"/>
      <c r="P1136" s="82"/>
      <c r="Q1136" s="82"/>
      <c r="R1136" s="82"/>
      <c r="S1136" s="82"/>
      <c r="T1136" s="82"/>
      <c r="U1136" s="82"/>
      <c r="V1136" s="82"/>
      <c r="W1136" s="82"/>
      <c r="X1136" s="82"/>
      <c r="Y1136" s="82"/>
      <c r="Z1136" s="82"/>
      <c r="AA1136" s="82"/>
      <c r="AB1136" s="82"/>
      <c r="AC1136" s="82"/>
      <c r="AD1136" s="82"/>
      <c r="AE1136" s="82"/>
      <c r="AF1136" s="82"/>
      <c r="AG1136" s="82"/>
      <c r="AH1136" s="82"/>
      <c r="AI1136" s="82"/>
      <c r="AJ1136" s="82"/>
      <c r="AK1136" s="82"/>
      <c r="AL1136" s="82"/>
      <c r="AM1136" s="82"/>
      <c r="AN1136" s="82"/>
      <c r="AO1136" s="82"/>
      <c r="AP1136" s="82"/>
      <c r="AQ1136" s="82"/>
      <c r="AR1136" s="82"/>
      <c r="AS1136" s="82"/>
      <c r="AT1136" s="82"/>
      <c r="AU1136" s="82"/>
      <c r="AV1136" s="82"/>
      <c r="AW1136" s="82"/>
      <c r="AX1136" s="82"/>
      <c r="AY1136" s="82"/>
    </row>
    <row r="1137" spans="1:51" ht="13.2">
      <c r="A1137" s="82"/>
      <c r="B1137" s="82"/>
      <c r="C1137" s="82"/>
      <c r="D1137" s="82"/>
      <c r="E1137" s="82"/>
      <c r="F1137" s="82"/>
      <c r="G1137" s="98"/>
      <c r="H1137" s="98"/>
      <c r="I1137" s="98"/>
      <c r="J1137" s="94"/>
      <c r="K1137" s="98"/>
      <c r="L1137" s="82"/>
      <c r="M1137" s="82"/>
      <c r="N1137" s="82"/>
      <c r="O1137" s="82"/>
      <c r="P1137" s="82"/>
      <c r="Q1137" s="82"/>
      <c r="R1137" s="82"/>
      <c r="S1137" s="82"/>
      <c r="T1137" s="82"/>
      <c r="U1137" s="82"/>
      <c r="V1137" s="82"/>
      <c r="W1137" s="82"/>
      <c r="X1137" s="82"/>
      <c r="Y1137" s="82"/>
      <c r="Z1137" s="82"/>
      <c r="AA1137" s="82"/>
      <c r="AB1137" s="82"/>
      <c r="AC1137" s="82"/>
      <c r="AD1137" s="82"/>
      <c r="AE1137" s="82"/>
      <c r="AF1137" s="82"/>
      <c r="AG1137" s="82"/>
      <c r="AH1137" s="82"/>
      <c r="AI1137" s="82"/>
      <c r="AJ1137" s="82"/>
      <c r="AK1137" s="82"/>
      <c r="AL1137" s="82"/>
      <c r="AM1137" s="82"/>
      <c r="AN1137" s="82"/>
      <c r="AO1137" s="82"/>
      <c r="AP1137" s="82"/>
      <c r="AQ1137" s="82"/>
      <c r="AR1137" s="82"/>
      <c r="AS1137" s="82"/>
      <c r="AT1137" s="82"/>
      <c r="AU1137" s="82"/>
      <c r="AV1137" s="82"/>
      <c r="AW1137" s="82"/>
      <c r="AX1137" s="82"/>
      <c r="AY1137" s="82"/>
    </row>
    <row r="1138" spans="1:51" ht="13.2">
      <c r="A1138" s="82"/>
      <c r="B1138" s="82"/>
      <c r="C1138" s="82"/>
      <c r="D1138" s="82"/>
      <c r="E1138" s="82"/>
      <c r="F1138" s="82"/>
      <c r="G1138" s="98"/>
      <c r="H1138" s="98"/>
      <c r="I1138" s="98"/>
      <c r="J1138" s="94"/>
      <c r="K1138" s="98"/>
      <c r="L1138" s="82"/>
      <c r="M1138" s="82"/>
      <c r="N1138" s="82"/>
      <c r="O1138" s="82"/>
      <c r="P1138" s="82"/>
      <c r="Q1138" s="82"/>
      <c r="R1138" s="82"/>
      <c r="S1138" s="82"/>
      <c r="T1138" s="82"/>
      <c r="U1138" s="82"/>
      <c r="V1138" s="82"/>
      <c r="W1138" s="82"/>
      <c r="X1138" s="82"/>
      <c r="Y1138" s="82"/>
      <c r="Z1138" s="82"/>
      <c r="AA1138" s="82"/>
      <c r="AB1138" s="82"/>
      <c r="AC1138" s="82"/>
      <c r="AD1138" s="82"/>
      <c r="AE1138" s="82"/>
      <c r="AF1138" s="82"/>
      <c r="AG1138" s="82"/>
      <c r="AH1138" s="82"/>
      <c r="AI1138" s="82"/>
      <c r="AJ1138" s="82"/>
      <c r="AK1138" s="82"/>
      <c r="AL1138" s="82"/>
      <c r="AM1138" s="82"/>
      <c r="AN1138" s="82"/>
      <c r="AO1138" s="82"/>
      <c r="AP1138" s="82"/>
      <c r="AQ1138" s="82"/>
      <c r="AR1138" s="82"/>
      <c r="AS1138" s="82"/>
      <c r="AT1138" s="82"/>
      <c r="AU1138" s="82"/>
      <c r="AV1138" s="82"/>
      <c r="AW1138" s="82"/>
      <c r="AX1138" s="82"/>
      <c r="AY1138" s="82"/>
    </row>
    <row r="1139" spans="1:51" ht="13.2">
      <c r="A1139" s="82"/>
      <c r="B1139" s="82"/>
      <c r="C1139" s="82"/>
      <c r="D1139" s="82"/>
      <c r="E1139" s="82"/>
      <c r="F1139" s="82"/>
      <c r="G1139" s="98"/>
      <c r="H1139" s="98"/>
      <c r="I1139" s="98"/>
      <c r="J1139" s="94"/>
      <c r="K1139" s="98"/>
      <c r="L1139" s="82"/>
      <c r="M1139" s="82"/>
      <c r="N1139" s="82"/>
      <c r="O1139" s="82"/>
      <c r="P1139" s="82"/>
      <c r="Q1139" s="82"/>
      <c r="R1139" s="82"/>
      <c r="S1139" s="82"/>
      <c r="T1139" s="82"/>
      <c r="U1139" s="82"/>
      <c r="V1139" s="82"/>
      <c r="W1139" s="82"/>
      <c r="X1139" s="82"/>
      <c r="Y1139" s="82"/>
      <c r="Z1139" s="82"/>
      <c r="AA1139" s="82"/>
      <c r="AB1139" s="82"/>
      <c r="AC1139" s="82"/>
      <c r="AD1139" s="82"/>
      <c r="AE1139" s="82"/>
      <c r="AF1139" s="82"/>
      <c r="AG1139" s="82"/>
      <c r="AH1139" s="82"/>
      <c r="AI1139" s="82"/>
      <c r="AJ1139" s="82"/>
      <c r="AK1139" s="82"/>
      <c r="AL1139" s="82"/>
      <c r="AM1139" s="82"/>
      <c r="AN1139" s="82"/>
      <c r="AO1139" s="82"/>
      <c r="AP1139" s="82"/>
      <c r="AQ1139" s="82"/>
      <c r="AR1139" s="82"/>
      <c r="AS1139" s="82"/>
      <c r="AT1139" s="82"/>
      <c r="AU1139" s="82"/>
      <c r="AV1139" s="82"/>
      <c r="AW1139" s="82"/>
      <c r="AX1139" s="82"/>
      <c r="AY1139" s="82"/>
    </row>
    <row r="1140" spans="1:51" ht="13.2">
      <c r="A1140" s="82"/>
      <c r="B1140" s="82"/>
      <c r="C1140" s="82"/>
      <c r="D1140" s="82"/>
      <c r="E1140" s="82"/>
      <c r="F1140" s="82"/>
      <c r="G1140" s="98"/>
      <c r="H1140" s="98"/>
      <c r="I1140" s="98"/>
      <c r="J1140" s="94"/>
      <c r="K1140" s="98"/>
      <c r="L1140" s="82"/>
      <c r="M1140" s="82"/>
      <c r="N1140" s="82"/>
      <c r="O1140" s="82"/>
      <c r="P1140" s="82"/>
      <c r="Q1140" s="82"/>
      <c r="R1140" s="82"/>
      <c r="S1140" s="82"/>
      <c r="T1140" s="82"/>
      <c r="U1140" s="82"/>
      <c r="V1140" s="82"/>
      <c r="W1140" s="82"/>
      <c r="X1140" s="82"/>
      <c r="Y1140" s="82"/>
      <c r="Z1140" s="82"/>
      <c r="AA1140" s="82"/>
      <c r="AB1140" s="82"/>
      <c r="AC1140" s="82"/>
      <c r="AD1140" s="82"/>
      <c r="AE1140" s="82"/>
      <c r="AF1140" s="82"/>
      <c r="AG1140" s="82"/>
      <c r="AH1140" s="82"/>
      <c r="AI1140" s="82"/>
      <c r="AJ1140" s="82"/>
      <c r="AK1140" s="82"/>
      <c r="AL1140" s="82"/>
      <c r="AM1140" s="82"/>
      <c r="AN1140" s="82"/>
      <c r="AO1140" s="82"/>
      <c r="AP1140" s="82"/>
      <c r="AQ1140" s="82"/>
      <c r="AR1140" s="82"/>
      <c r="AS1140" s="82"/>
      <c r="AT1140" s="82"/>
      <c r="AU1140" s="82"/>
      <c r="AV1140" s="82"/>
      <c r="AW1140" s="82"/>
      <c r="AX1140" s="82"/>
      <c r="AY1140" s="82"/>
    </row>
    <row r="1141" spans="1:51" ht="13.2">
      <c r="A1141" s="82"/>
      <c r="B1141" s="82"/>
      <c r="C1141" s="82"/>
      <c r="D1141" s="82"/>
      <c r="E1141" s="82"/>
      <c r="F1141" s="82"/>
      <c r="G1141" s="98"/>
      <c r="H1141" s="98"/>
      <c r="I1141" s="98"/>
      <c r="J1141" s="94"/>
      <c r="K1141" s="98"/>
      <c r="L1141" s="82"/>
      <c r="M1141" s="82"/>
      <c r="N1141" s="82"/>
      <c r="O1141" s="82"/>
      <c r="P1141" s="82"/>
      <c r="Q1141" s="82"/>
      <c r="R1141" s="82"/>
      <c r="S1141" s="82"/>
      <c r="T1141" s="82"/>
      <c r="U1141" s="82"/>
      <c r="V1141" s="82"/>
      <c r="W1141" s="82"/>
      <c r="X1141" s="82"/>
      <c r="Y1141" s="82"/>
      <c r="Z1141" s="82"/>
      <c r="AA1141" s="82"/>
      <c r="AB1141" s="82"/>
      <c r="AC1141" s="82"/>
      <c r="AD1141" s="82"/>
      <c r="AE1141" s="82"/>
      <c r="AF1141" s="82"/>
      <c r="AG1141" s="82"/>
      <c r="AH1141" s="82"/>
      <c r="AI1141" s="82"/>
      <c r="AJ1141" s="82"/>
      <c r="AK1141" s="82"/>
      <c r="AL1141" s="82"/>
      <c r="AM1141" s="82"/>
      <c r="AN1141" s="82"/>
      <c r="AO1141" s="82"/>
      <c r="AP1141" s="82"/>
      <c r="AQ1141" s="82"/>
      <c r="AR1141" s="82"/>
      <c r="AS1141" s="82"/>
      <c r="AT1141" s="82"/>
      <c r="AU1141" s="82"/>
      <c r="AV1141" s="82"/>
      <c r="AW1141" s="82"/>
      <c r="AX1141" s="82"/>
      <c r="AY1141" s="82"/>
    </row>
    <row r="1142" spans="1:51" ht="13.2">
      <c r="A1142" s="82"/>
      <c r="B1142" s="82"/>
      <c r="C1142" s="82"/>
      <c r="D1142" s="82"/>
      <c r="E1142" s="82"/>
      <c r="F1142" s="82"/>
      <c r="G1142" s="98"/>
      <c r="H1142" s="98"/>
      <c r="I1142" s="98"/>
      <c r="J1142" s="94"/>
      <c r="K1142" s="98"/>
      <c r="L1142" s="82"/>
      <c r="M1142" s="82"/>
      <c r="N1142" s="82"/>
      <c r="O1142" s="82"/>
      <c r="P1142" s="82"/>
      <c r="Q1142" s="82"/>
      <c r="R1142" s="82"/>
      <c r="S1142" s="82"/>
      <c r="T1142" s="82"/>
      <c r="U1142" s="82"/>
      <c r="V1142" s="82"/>
      <c r="W1142" s="82"/>
      <c r="X1142" s="82"/>
      <c r="Y1142" s="82"/>
      <c r="Z1142" s="82"/>
      <c r="AA1142" s="82"/>
      <c r="AB1142" s="82"/>
      <c r="AC1142" s="82"/>
      <c r="AD1142" s="82"/>
      <c r="AE1142" s="82"/>
      <c r="AF1142" s="82"/>
      <c r="AG1142" s="82"/>
      <c r="AH1142" s="82"/>
      <c r="AI1142" s="82"/>
      <c r="AJ1142" s="82"/>
      <c r="AK1142" s="82"/>
      <c r="AL1142" s="82"/>
      <c r="AM1142" s="82"/>
      <c r="AN1142" s="82"/>
      <c r="AO1142" s="82"/>
      <c r="AP1142" s="82"/>
      <c r="AQ1142" s="82"/>
      <c r="AR1142" s="82"/>
      <c r="AS1142" s="82"/>
      <c r="AT1142" s="82"/>
      <c r="AU1142" s="82"/>
      <c r="AV1142" s="82"/>
      <c r="AW1142" s="82"/>
      <c r="AX1142" s="82"/>
      <c r="AY1142" s="82"/>
    </row>
    <row r="1143" spans="1:51" ht="13.2">
      <c r="A1143" s="82"/>
      <c r="B1143" s="82"/>
      <c r="C1143" s="82"/>
      <c r="D1143" s="82"/>
      <c r="E1143" s="82"/>
      <c r="F1143" s="82"/>
      <c r="G1143" s="98"/>
      <c r="H1143" s="98"/>
      <c r="I1143" s="98"/>
      <c r="J1143" s="94"/>
      <c r="K1143" s="98"/>
      <c r="L1143" s="82"/>
      <c r="M1143" s="82"/>
      <c r="N1143" s="82"/>
      <c r="O1143" s="82"/>
      <c r="P1143" s="82"/>
      <c r="Q1143" s="82"/>
      <c r="R1143" s="82"/>
      <c r="S1143" s="82"/>
      <c r="T1143" s="82"/>
      <c r="U1143" s="82"/>
      <c r="V1143" s="82"/>
      <c r="W1143" s="82"/>
      <c r="X1143" s="82"/>
      <c r="Y1143" s="82"/>
      <c r="Z1143" s="82"/>
      <c r="AA1143" s="82"/>
      <c r="AB1143" s="82"/>
      <c r="AC1143" s="82"/>
      <c r="AD1143" s="82"/>
      <c r="AE1143" s="82"/>
      <c r="AF1143" s="82"/>
      <c r="AG1143" s="82"/>
      <c r="AH1143" s="82"/>
      <c r="AI1143" s="82"/>
      <c r="AJ1143" s="82"/>
      <c r="AK1143" s="82"/>
      <c r="AL1143" s="82"/>
      <c r="AM1143" s="82"/>
      <c r="AN1143" s="82"/>
      <c r="AO1143" s="82"/>
      <c r="AP1143" s="82"/>
      <c r="AQ1143" s="82"/>
      <c r="AR1143" s="82"/>
      <c r="AS1143" s="82"/>
      <c r="AT1143" s="82"/>
      <c r="AU1143" s="82"/>
      <c r="AV1143" s="82"/>
      <c r="AW1143" s="82"/>
      <c r="AX1143" s="82"/>
      <c r="AY1143" s="82"/>
    </row>
    <row r="1144" spans="1:51" ht="13.2">
      <c r="A1144" s="82"/>
      <c r="B1144" s="82"/>
      <c r="C1144" s="82"/>
      <c r="D1144" s="82"/>
      <c r="E1144" s="82"/>
      <c r="F1144" s="82"/>
      <c r="G1144" s="98"/>
      <c r="H1144" s="98"/>
      <c r="I1144" s="98"/>
      <c r="J1144" s="94"/>
      <c r="K1144" s="98"/>
      <c r="L1144" s="82"/>
      <c r="M1144" s="82"/>
      <c r="N1144" s="82"/>
      <c r="O1144" s="82"/>
      <c r="P1144" s="82"/>
      <c r="Q1144" s="82"/>
      <c r="R1144" s="82"/>
      <c r="S1144" s="82"/>
      <c r="T1144" s="82"/>
      <c r="U1144" s="82"/>
      <c r="V1144" s="82"/>
      <c r="W1144" s="82"/>
      <c r="X1144" s="82"/>
      <c r="Y1144" s="82"/>
      <c r="Z1144" s="82"/>
      <c r="AA1144" s="82"/>
      <c r="AB1144" s="82"/>
      <c r="AC1144" s="82"/>
      <c r="AD1144" s="82"/>
      <c r="AE1144" s="82"/>
      <c r="AF1144" s="82"/>
      <c r="AG1144" s="82"/>
      <c r="AH1144" s="82"/>
      <c r="AI1144" s="82"/>
      <c r="AJ1144" s="82"/>
      <c r="AK1144" s="82"/>
      <c r="AL1144" s="82"/>
      <c r="AM1144" s="82"/>
      <c r="AN1144" s="82"/>
      <c r="AO1144" s="82"/>
      <c r="AP1144" s="82"/>
      <c r="AQ1144" s="82"/>
      <c r="AR1144" s="82"/>
      <c r="AS1144" s="82"/>
      <c r="AT1144" s="82"/>
      <c r="AU1144" s="82"/>
      <c r="AV1144" s="82"/>
      <c r="AW1144" s="82"/>
      <c r="AX1144" s="82"/>
      <c r="AY1144" s="82"/>
    </row>
    <row r="1145" spans="1:51" ht="13.2">
      <c r="A1145" s="82"/>
      <c r="B1145" s="82"/>
      <c r="C1145" s="82"/>
      <c r="D1145" s="82"/>
      <c r="E1145" s="82"/>
      <c r="F1145" s="82"/>
      <c r="G1145" s="98"/>
      <c r="H1145" s="98"/>
      <c r="I1145" s="98"/>
      <c r="J1145" s="94"/>
      <c r="K1145" s="98"/>
      <c r="L1145" s="82"/>
      <c r="M1145" s="82"/>
      <c r="N1145" s="82"/>
      <c r="O1145" s="82"/>
      <c r="P1145" s="82"/>
      <c r="Q1145" s="82"/>
      <c r="R1145" s="82"/>
      <c r="S1145" s="82"/>
      <c r="T1145" s="82"/>
      <c r="U1145" s="82"/>
      <c r="V1145" s="82"/>
      <c r="W1145" s="82"/>
      <c r="X1145" s="82"/>
      <c r="Y1145" s="82"/>
      <c r="Z1145" s="82"/>
      <c r="AA1145" s="82"/>
      <c r="AB1145" s="82"/>
      <c r="AC1145" s="82"/>
      <c r="AD1145" s="82"/>
      <c r="AE1145" s="82"/>
      <c r="AF1145" s="82"/>
      <c r="AG1145" s="82"/>
      <c r="AH1145" s="82"/>
      <c r="AI1145" s="82"/>
      <c r="AJ1145" s="82"/>
      <c r="AK1145" s="82"/>
      <c r="AL1145" s="82"/>
      <c r="AM1145" s="82"/>
      <c r="AN1145" s="82"/>
      <c r="AO1145" s="82"/>
      <c r="AP1145" s="82"/>
      <c r="AQ1145" s="82"/>
      <c r="AR1145" s="82"/>
      <c r="AS1145" s="82"/>
      <c r="AT1145" s="82"/>
      <c r="AU1145" s="82"/>
      <c r="AV1145" s="82"/>
      <c r="AW1145" s="82"/>
      <c r="AX1145" s="82"/>
      <c r="AY1145" s="82"/>
    </row>
    <row r="1146" spans="1:51" ht="13.2">
      <c r="A1146" s="82"/>
      <c r="B1146" s="82"/>
      <c r="C1146" s="82"/>
      <c r="D1146" s="82"/>
      <c r="E1146" s="82"/>
      <c r="F1146" s="82"/>
      <c r="G1146" s="98"/>
      <c r="H1146" s="98"/>
      <c r="I1146" s="98"/>
      <c r="J1146" s="94"/>
      <c r="K1146" s="98"/>
      <c r="L1146" s="82"/>
      <c r="M1146" s="82"/>
      <c r="N1146" s="82"/>
      <c r="O1146" s="82"/>
      <c r="P1146" s="82"/>
      <c r="Q1146" s="82"/>
      <c r="R1146" s="82"/>
      <c r="S1146" s="82"/>
      <c r="T1146" s="82"/>
      <c r="U1146" s="82"/>
      <c r="V1146" s="82"/>
      <c r="W1146" s="82"/>
      <c r="X1146" s="82"/>
      <c r="Y1146" s="82"/>
      <c r="Z1146" s="82"/>
      <c r="AA1146" s="82"/>
      <c r="AB1146" s="82"/>
      <c r="AC1146" s="82"/>
      <c r="AD1146" s="82"/>
      <c r="AE1146" s="82"/>
      <c r="AF1146" s="82"/>
      <c r="AG1146" s="82"/>
      <c r="AH1146" s="82"/>
      <c r="AI1146" s="82"/>
      <c r="AJ1146" s="82"/>
      <c r="AK1146" s="82"/>
      <c r="AL1146" s="82"/>
      <c r="AM1146" s="82"/>
      <c r="AN1146" s="82"/>
      <c r="AO1146" s="82"/>
      <c r="AP1146" s="82"/>
      <c r="AQ1146" s="82"/>
      <c r="AR1146" s="82"/>
      <c r="AS1146" s="82"/>
      <c r="AT1146" s="82"/>
      <c r="AU1146" s="82"/>
      <c r="AV1146" s="82"/>
      <c r="AW1146" s="82"/>
      <c r="AX1146" s="82"/>
      <c r="AY1146" s="82"/>
    </row>
    <row r="1147" spans="1:51" ht="13.2">
      <c r="A1147" s="82"/>
      <c r="B1147" s="82"/>
      <c r="C1147" s="82"/>
      <c r="D1147" s="82"/>
      <c r="E1147" s="82"/>
      <c r="F1147" s="82"/>
      <c r="G1147" s="98"/>
      <c r="H1147" s="98"/>
      <c r="I1147" s="98"/>
      <c r="J1147" s="94"/>
      <c r="K1147" s="98"/>
      <c r="L1147" s="82"/>
      <c r="M1147" s="82"/>
      <c r="N1147" s="82"/>
      <c r="O1147" s="82"/>
      <c r="P1147" s="82"/>
      <c r="Q1147" s="82"/>
      <c r="R1147" s="82"/>
      <c r="S1147" s="82"/>
      <c r="T1147" s="82"/>
      <c r="U1147" s="82"/>
      <c r="V1147" s="82"/>
      <c r="W1147" s="82"/>
      <c r="X1147" s="82"/>
      <c r="Y1147" s="82"/>
      <c r="Z1147" s="82"/>
      <c r="AA1147" s="82"/>
      <c r="AB1147" s="82"/>
      <c r="AC1147" s="82"/>
      <c r="AD1147" s="82"/>
      <c r="AE1147" s="82"/>
      <c r="AF1147" s="82"/>
      <c r="AG1147" s="82"/>
      <c r="AH1147" s="82"/>
      <c r="AI1147" s="82"/>
      <c r="AJ1147" s="82"/>
      <c r="AK1147" s="82"/>
      <c r="AL1147" s="82"/>
      <c r="AM1147" s="82"/>
      <c r="AN1147" s="82"/>
      <c r="AO1147" s="82"/>
      <c r="AP1147" s="82"/>
      <c r="AQ1147" s="82"/>
      <c r="AR1147" s="82"/>
      <c r="AS1147" s="82"/>
      <c r="AT1147" s="82"/>
      <c r="AU1147" s="82"/>
      <c r="AV1147" s="82"/>
      <c r="AW1147" s="82"/>
      <c r="AX1147" s="82"/>
      <c r="AY1147" s="82"/>
    </row>
    <row r="1148" spans="1:51" ht="13.2">
      <c r="A1148" s="82"/>
      <c r="B1148" s="82"/>
      <c r="C1148" s="82"/>
      <c r="D1148" s="82"/>
      <c r="E1148" s="82"/>
      <c r="F1148" s="82"/>
      <c r="G1148" s="98"/>
      <c r="H1148" s="98"/>
      <c r="I1148" s="98"/>
      <c r="J1148" s="94"/>
      <c r="K1148" s="98"/>
      <c r="L1148" s="82"/>
      <c r="M1148" s="82"/>
      <c r="N1148" s="82"/>
      <c r="O1148" s="82"/>
      <c r="P1148" s="82"/>
      <c r="Q1148" s="82"/>
      <c r="R1148" s="82"/>
      <c r="S1148" s="82"/>
      <c r="T1148" s="82"/>
      <c r="U1148" s="82"/>
      <c r="V1148" s="82"/>
      <c r="W1148" s="82"/>
      <c r="X1148" s="82"/>
      <c r="Y1148" s="82"/>
      <c r="Z1148" s="82"/>
      <c r="AA1148" s="82"/>
      <c r="AB1148" s="82"/>
      <c r="AC1148" s="82"/>
      <c r="AD1148" s="82"/>
      <c r="AE1148" s="82"/>
      <c r="AF1148" s="82"/>
      <c r="AG1148" s="82"/>
      <c r="AH1148" s="82"/>
      <c r="AI1148" s="82"/>
      <c r="AJ1148" s="82"/>
      <c r="AK1148" s="82"/>
      <c r="AL1148" s="82"/>
      <c r="AM1148" s="82"/>
      <c r="AN1148" s="82"/>
      <c r="AO1148" s="82"/>
      <c r="AP1148" s="82"/>
      <c r="AQ1148" s="82"/>
      <c r="AR1148" s="82"/>
      <c r="AS1148" s="82"/>
      <c r="AT1148" s="82"/>
      <c r="AU1148" s="82"/>
      <c r="AV1148" s="82"/>
      <c r="AW1148" s="82"/>
      <c r="AX1148" s="82"/>
      <c r="AY1148" s="82"/>
    </row>
    <row r="1149" spans="1:51" ht="13.2">
      <c r="A1149" s="82"/>
      <c r="B1149" s="82"/>
      <c r="C1149" s="82"/>
      <c r="D1149" s="82"/>
      <c r="E1149" s="82"/>
      <c r="F1149" s="82"/>
      <c r="G1149" s="98"/>
      <c r="H1149" s="98"/>
      <c r="I1149" s="98"/>
      <c r="J1149" s="94"/>
      <c r="K1149" s="98"/>
      <c r="L1149" s="82"/>
      <c r="M1149" s="82"/>
      <c r="N1149" s="82"/>
      <c r="O1149" s="82"/>
      <c r="P1149" s="82"/>
      <c r="Q1149" s="82"/>
      <c r="R1149" s="82"/>
      <c r="S1149" s="82"/>
      <c r="T1149" s="82"/>
      <c r="U1149" s="82"/>
      <c r="V1149" s="82"/>
      <c r="W1149" s="82"/>
      <c r="X1149" s="82"/>
      <c r="Y1149" s="82"/>
      <c r="Z1149" s="82"/>
      <c r="AA1149" s="82"/>
      <c r="AB1149" s="82"/>
      <c r="AC1149" s="82"/>
      <c r="AD1149" s="82"/>
      <c r="AE1149" s="82"/>
      <c r="AF1149" s="82"/>
      <c r="AG1149" s="82"/>
      <c r="AH1149" s="82"/>
      <c r="AI1149" s="82"/>
      <c r="AJ1149" s="82"/>
      <c r="AK1149" s="82"/>
      <c r="AL1149" s="82"/>
      <c r="AM1149" s="82"/>
      <c r="AN1149" s="82"/>
      <c r="AO1149" s="82"/>
      <c r="AP1149" s="82"/>
      <c r="AQ1149" s="82"/>
      <c r="AR1149" s="82"/>
      <c r="AS1149" s="82"/>
      <c r="AT1149" s="82"/>
      <c r="AU1149" s="82"/>
      <c r="AV1149" s="82"/>
      <c r="AW1149" s="82"/>
      <c r="AX1149" s="82"/>
      <c r="AY1149" s="82"/>
    </row>
    <row r="1150" spans="1:51" ht="13.2">
      <c r="A1150" s="82"/>
      <c r="B1150" s="82"/>
      <c r="C1150" s="82"/>
      <c r="D1150" s="82"/>
      <c r="E1150" s="82"/>
      <c r="F1150" s="82"/>
      <c r="G1150" s="98"/>
      <c r="H1150" s="98"/>
      <c r="I1150" s="98"/>
      <c r="J1150" s="94"/>
      <c r="K1150" s="98"/>
      <c r="L1150" s="82"/>
      <c r="M1150" s="82"/>
      <c r="N1150" s="82"/>
      <c r="O1150" s="82"/>
      <c r="P1150" s="82"/>
      <c r="Q1150" s="82"/>
      <c r="R1150" s="82"/>
      <c r="S1150" s="82"/>
      <c r="T1150" s="82"/>
      <c r="U1150" s="82"/>
      <c r="V1150" s="82"/>
      <c r="W1150" s="82"/>
      <c r="X1150" s="82"/>
      <c r="Y1150" s="82"/>
      <c r="Z1150" s="82"/>
      <c r="AA1150" s="82"/>
      <c r="AB1150" s="82"/>
      <c r="AC1150" s="82"/>
      <c r="AD1150" s="82"/>
      <c r="AE1150" s="82"/>
      <c r="AF1150" s="82"/>
      <c r="AG1150" s="82"/>
      <c r="AH1150" s="82"/>
      <c r="AI1150" s="82"/>
      <c r="AJ1150" s="82"/>
      <c r="AK1150" s="82"/>
      <c r="AL1150" s="82"/>
      <c r="AM1150" s="82"/>
      <c r="AN1150" s="82"/>
      <c r="AO1150" s="82"/>
      <c r="AP1150" s="82"/>
      <c r="AQ1150" s="82"/>
      <c r="AR1150" s="82"/>
      <c r="AS1150" s="82"/>
      <c r="AT1150" s="82"/>
      <c r="AU1150" s="82"/>
      <c r="AV1150" s="82"/>
      <c r="AW1150" s="82"/>
      <c r="AX1150" s="82"/>
      <c r="AY1150" s="82"/>
    </row>
    <row r="1151" spans="1:51" ht="13.2">
      <c r="A1151" s="82"/>
      <c r="B1151" s="82"/>
      <c r="C1151" s="82"/>
      <c r="D1151" s="82"/>
      <c r="E1151" s="82"/>
      <c r="F1151" s="82"/>
      <c r="G1151" s="98"/>
      <c r="H1151" s="98"/>
      <c r="I1151" s="98"/>
      <c r="J1151" s="94"/>
      <c r="K1151" s="98"/>
      <c r="L1151" s="82"/>
      <c r="M1151" s="82"/>
      <c r="N1151" s="82"/>
      <c r="O1151" s="82"/>
      <c r="P1151" s="82"/>
      <c r="Q1151" s="82"/>
      <c r="R1151" s="82"/>
      <c r="S1151" s="82"/>
      <c r="T1151" s="82"/>
      <c r="U1151" s="82"/>
      <c r="V1151" s="82"/>
      <c r="W1151" s="82"/>
      <c r="X1151" s="82"/>
      <c r="Y1151" s="82"/>
      <c r="Z1151" s="82"/>
      <c r="AA1151" s="82"/>
      <c r="AB1151" s="82"/>
      <c r="AC1151" s="82"/>
      <c r="AD1151" s="82"/>
      <c r="AE1151" s="82"/>
      <c r="AF1151" s="82"/>
      <c r="AG1151" s="82"/>
      <c r="AH1151" s="82"/>
      <c r="AI1151" s="82"/>
      <c r="AJ1151" s="82"/>
      <c r="AK1151" s="82"/>
      <c r="AL1151" s="82"/>
      <c r="AM1151" s="82"/>
      <c r="AN1151" s="82"/>
      <c r="AO1151" s="82"/>
      <c r="AP1151" s="82"/>
      <c r="AQ1151" s="82"/>
      <c r="AR1151" s="82"/>
      <c r="AS1151" s="82"/>
      <c r="AT1151" s="82"/>
      <c r="AU1151" s="82"/>
      <c r="AV1151" s="82"/>
      <c r="AW1151" s="82"/>
      <c r="AX1151" s="82"/>
      <c r="AY1151" s="82"/>
    </row>
    <row r="1152" spans="1:51" ht="13.2">
      <c r="A1152" s="82"/>
      <c r="B1152" s="82"/>
      <c r="C1152" s="82"/>
      <c r="D1152" s="82"/>
      <c r="E1152" s="82"/>
      <c r="F1152" s="82"/>
      <c r="G1152" s="98"/>
      <c r="H1152" s="98"/>
      <c r="I1152" s="98"/>
      <c r="J1152" s="94"/>
      <c r="K1152" s="98"/>
      <c r="L1152" s="82"/>
      <c r="M1152" s="82"/>
      <c r="N1152" s="82"/>
      <c r="O1152" s="82"/>
      <c r="P1152" s="82"/>
      <c r="Q1152" s="82"/>
      <c r="R1152" s="82"/>
      <c r="S1152" s="82"/>
      <c r="T1152" s="82"/>
      <c r="U1152" s="82"/>
      <c r="V1152" s="82"/>
      <c r="W1152" s="82"/>
      <c r="X1152" s="82"/>
      <c r="Y1152" s="82"/>
      <c r="Z1152" s="82"/>
      <c r="AA1152" s="82"/>
      <c r="AB1152" s="82"/>
      <c r="AC1152" s="82"/>
      <c r="AD1152" s="82"/>
      <c r="AE1152" s="82"/>
      <c r="AF1152" s="82"/>
      <c r="AG1152" s="82"/>
      <c r="AH1152" s="82"/>
      <c r="AI1152" s="82"/>
      <c r="AJ1152" s="82"/>
      <c r="AK1152" s="82"/>
      <c r="AL1152" s="82"/>
      <c r="AM1152" s="82"/>
      <c r="AN1152" s="82"/>
      <c r="AO1152" s="82"/>
      <c r="AP1152" s="82"/>
      <c r="AQ1152" s="82"/>
      <c r="AR1152" s="82"/>
      <c r="AS1152" s="82"/>
      <c r="AT1152" s="82"/>
      <c r="AU1152" s="82"/>
      <c r="AV1152" s="82"/>
      <c r="AW1152" s="82"/>
      <c r="AX1152" s="82"/>
      <c r="AY1152" s="82"/>
    </row>
    <row r="1153" spans="1:51" ht="13.2">
      <c r="A1153" s="82"/>
      <c r="B1153" s="82"/>
      <c r="C1153" s="82"/>
      <c r="D1153" s="82"/>
      <c r="E1153" s="82"/>
      <c r="F1153" s="82"/>
      <c r="G1153" s="98"/>
      <c r="H1153" s="98"/>
      <c r="I1153" s="98"/>
      <c r="J1153" s="94"/>
      <c r="K1153" s="98"/>
      <c r="L1153" s="82"/>
      <c r="M1153" s="82"/>
      <c r="N1153" s="82"/>
      <c r="O1153" s="82"/>
      <c r="P1153" s="82"/>
      <c r="Q1153" s="82"/>
      <c r="R1153" s="82"/>
      <c r="S1153" s="82"/>
      <c r="T1153" s="82"/>
      <c r="U1153" s="82"/>
      <c r="V1153" s="82"/>
      <c r="W1153" s="82"/>
      <c r="X1153" s="82"/>
      <c r="Y1153" s="82"/>
      <c r="Z1153" s="82"/>
      <c r="AA1153" s="82"/>
      <c r="AB1153" s="82"/>
      <c r="AC1153" s="82"/>
      <c r="AD1153" s="82"/>
      <c r="AE1153" s="82"/>
      <c r="AF1153" s="82"/>
      <c r="AG1153" s="82"/>
      <c r="AH1153" s="82"/>
      <c r="AI1153" s="82"/>
      <c r="AJ1153" s="82"/>
      <c r="AK1153" s="82"/>
      <c r="AL1153" s="82"/>
      <c r="AM1153" s="82"/>
      <c r="AN1153" s="82"/>
      <c r="AO1153" s="82"/>
      <c r="AP1153" s="82"/>
      <c r="AQ1153" s="82"/>
      <c r="AR1153" s="82"/>
      <c r="AS1153" s="82"/>
      <c r="AT1153" s="82"/>
      <c r="AU1153" s="82"/>
      <c r="AV1153" s="82"/>
      <c r="AW1153" s="82"/>
      <c r="AX1153" s="82"/>
      <c r="AY1153" s="82"/>
    </row>
    <row r="1154" spans="1:51" ht="13.2">
      <c r="A1154" s="82"/>
      <c r="B1154" s="82"/>
      <c r="C1154" s="82"/>
      <c r="D1154" s="82"/>
      <c r="E1154" s="82"/>
      <c r="F1154" s="82"/>
      <c r="G1154" s="98"/>
      <c r="H1154" s="98"/>
      <c r="I1154" s="98"/>
      <c r="J1154" s="94"/>
      <c r="K1154" s="98"/>
      <c r="L1154" s="82"/>
      <c r="M1154" s="82"/>
      <c r="N1154" s="82"/>
      <c r="O1154" s="82"/>
      <c r="P1154" s="82"/>
      <c r="Q1154" s="82"/>
      <c r="R1154" s="82"/>
      <c r="S1154" s="82"/>
      <c r="T1154" s="82"/>
      <c r="U1154" s="82"/>
      <c r="V1154" s="82"/>
      <c r="W1154" s="82"/>
      <c r="X1154" s="82"/>
      <c r="Y1154" s="82"/>
      <c r="Z1154" s="82"/>
      <c r="AA1154" s="82"/>
      <c r="AB1154" s="82"/>
      <c r="AC1154" s="82"/>
      <c r="AD1154" s="82"/>
      <c r="AE1154" s="82"/>
      <c r="AF1154" s="82"/>
      <c r="AG1154" s="82"/>
      <c r="AH1154" s="82"/>
      <c r="AI1154" s="82"/>
      <c r="AJ1154" s="82"/>
      <c r="AK1154" s="82"/>
      <c r="AL1154" s="82"/>
      <c r="AM1154" s="82"/>
      <c r="AN1154" s="82"/>
      <c r="AO1154" s="82"/>
      <c r="AP1154" s="82"/>
      <c r="AQ1154" s="82"/>
      <c r="AR1154" s="82"/>
      <c r="AS1154" s="82"/>
      <c r="AT1154" s="82"/>
      <c r="AU1154" s="82"/>
      <c r="AV1154" s="82"/>
      <c r="AW1154" s="82"/>
      <c r="AX1154" s="82"/>
      <c r="AY1154" s="82"/>
    </row>
    <row r="1155" spans="1:51" ht="13.2">
      <c r="A1155" s="82"/>
      <c r="B1155" s="82"/>
      <c r="C1155" s="82"/>
      <c r="D1155" s="82"/>
      <c r="E1155" s="82"/>
      <c r="F1155" s="82"/>
      <c r="G1155" s="98"/>
      <c r="H1155" s="98"/>
      <c r="I1155" s="98"/>
      <c r="J1155" s="94"/>
      <c r="K1155" s="98"/>
      <c r="L1155" s="82"/>
      <c r="M1155" s="82"/>
      <c r="N1155" s="82"/>
      <c r="O1155" s="82"/>
      <c r="P1155" s="82"/>
      <c r="Q1155" s="82"/>
      <c r="R1155" s="82"/>
      <c r="S1155" s="82"/>
      <c r="T1155" s="82"/>
      <c r="U1155" s="82"/>
      <c r="V1155" s="82"/>
      <c r="W1155" s="82"/>
      <c r="X1155" s="82"/>
      <c r="Y1155" s="82"/>
      <c r="Z1155" s="82"/>
      <c r="AA1155" s="82"/>
      <c r="AB1155" s="82"/>
      <c r="AC1155" s="82"/>
      <c r="AD1155" s="82"/>
      <c r="AE1155" s="82"/>
      <c r="AF1155" s="82"/>
      <c r="AG1155" s="82"/>
      <c r="AH1155" s="82"/>
      <c r="AI1155" s="82"/>
      <c r="AJ1155" s="82"/>
      <c r="AK1155" s="82"/>
      <c r="AL1155" s="82"/>
      <c r="AM1155" s="82"/>
      <c r="AN1155" s="82"/>
      <c r="AO1155" s="82"/>
      <c r="AP1155" s="82"/>
      <c r="AQ1155" s="82"/>
      <c r="AR1155" s="82"/>
      <c r="AS1155" s="82"/>
      <c r="AT1155" s="82"/>
      <c r="AU1155" s="82"/>
      <c r="AV1155" s="82"/>
      <c r="AW1155" s="82"/>
      <c r="AX1155" s="82"/>
      <c r="AY1155" s="82"/>
    </row>
    <row r="1156" spans="1:51" ht="13.2">
      <c r="A1156" s="82"/>
      <c r="B1156" s="82"/>
      <c r="C1156" s="82"/>
      <c r="D1156" s="82"/>
      <c r="E1156" s="82"/>
      <c r="F1156" s="82"/>
      <c r="G1156" s="98"/>
      <c r="H1156" s="98"/>
      <c r="I1156" s="98"/>
      <c r="J1156" s="94"/>
      <c r="K1156" s="98"/>
      <c r="L1156" s="82"/>
      <c r="M1156" s="82"/>
      <c r="N1156" s="82"/>
      <c r="O1156" s="82"/>
      <c r="P1156" s="82"/>
      <c r="Q1156" s="82"/>
      <c r="R1156" s="82"/>
      <c r="S1156" s="82"/>
      <c r="T1156" s="82"/>
      <c r="U1156" s="82"/>
      <c r="V1156" s="82"/>
      <c r="W1156" s="82"/>
      <c r="X1156" s="82"/>
      <c r="Y1156" s="82"/>
      <c r="Z1156" s="82"/>
      <c r="AA1156" s="82"/>
      <c r="AB1156" s="82"/>
      <c r="AC1156" s="82"/>
      <c r="AD1156" s="82"/>
      <c r="AE1156" s="82"/>
      <c r="AF1156" s="82"/>
      <c r="AG1156" s="82"/>
      <c r="AH1156" s="82"/>
      <c r="AI1156" s="82"/>
      <c r="AJ1156" s="82"/>
      <c r="AK1156" s="82"/>
      <c r="AL1156" s="82"/>
      <c r="AM1156" s="82"/>
      <c r="AN1156" s="82"/>
      <c r="AO1156" s="82"/>
      <c r="AP1156" s="82"/>
      <c r="AQ1156" s="82"/>
      <c r="AR1156" s="82"/>
      <c r="AS1156" s="82"/>
      <c r="AT1156" s="82"/>
      <c r="AU1156" s="82"/>
      <c r="AV1156" s="82"/>
      <c r="AW1156" s="82"/>
      <c r="AX1156" s="82"/>
      <c r="AY1156" s="82"/>
    </row>
    <row r="1157" spans="1:51" ht="13.2">
      <c r="A1157" s="82"/>
      <c r="B1157" s="82"/>
      <c r="C1157" s="82"/>
      <c r="D1157" s="82"/>
      <c r="E1157" s="82"/>
      <c r="F1157" s="82"/>
      <c r="G1157" s="98"/>
      <c r="H1157" s="98"/>
      <c r="I1157" s="98"/>
      <c r="J1157" s="94"/>
      <c r="K1157" s="98"/>
      <c r="L1157" s="82"/>
      <c r="M1157" s="82"/>
      <c r="N1157" s="82"/>
      <c r="O1157" s="82"/>
      <c r="P1157" s="82"/>
      <c r="Q1157" s="82"/>
      <c r="R1157" s="82"/>
      <c r="S1157" s="82"/>
      <c r="T1157" s="82"/>
      <c r="U1157" s="82"/>
      <c r="V1157" s="82"/>
      <c r="W1157" s="82"/>
      <c r="X1157" s="82"/>
      <c r="Y1157" s="82"/>
      <c r="Z1157" s="82"/>
      <c r="AA1157" s="82"/>
      <c r="AB1157" s="82"/>
      <c r="AC1157" s="82"/>
      <c r="AD1157" s="82"/>
      <c r="AE1157" s="82"/>
      <c r="AF1157" s="82"/>
      <c r="AG1157" s="82"/>
      <c r="AH1157" s="82"/>
      <c r="AI1157" s="82"/>
      <c r="AJ1157" s="82"/>
      <c r="AK1157" s="82"/>
      <c r="AL1157" s="82"/>
      <c r="AM1157" s="82"/>
      <c r="AN1157" s="82"/>
      <c r="AO1157" s="82"/>
      <c r="AP1157" s="82"/>
      <c r="AQ1157" s="82"/>
      <c r="AR1157" s="82"/>
      <c r="AS1157" s="82"/>
      <c r="AT1157" s="82"/>
      <c r="AU1157" s="82"/>
      <c r="AV1157" s="82"/>
      <c r="AW1157" s="82"/>
      <c r="AX1157" s="82"/>
      <c r="AY1157" s="82"/>
    </row>
    <row r="1158" spans="1:51" ht="13.2">
      <c r="A1158" s="82"/>
      <c r="B1158" s="82"/>
      <c r="C1158" s="82"/>
      <c r="D1158" s="82"/>
      <c r="E1158" s="82"/>
      <c r="F1158" s="82"/>
      <c r="G1158" s="98"/>
      <c r="H1158" s="98"/>
      <c r="I1158" s="98"/>
      <c r="J1158" s="94"/>
      <c r="K1158" s="98"/>
      <c r="L1158" s="82"/>
      <c r="M1158" s="82"/>
      <c r="N1158" s="82"/>
      <c r="O1158" s="82"/>
      <c r="P1158" s="82"/>
      <c r="Q1158" s="82"/>
      <c r="R1158" s="82"/>
      <c r="S1158" s="82"/>
      <c r="T1158" s="82"/>
      <c r="U1158" s="82"/>
      <c r="V1158" s="82"/>
      <c r="W1158" s="82"/>
      <c r="X1158" s="82"/>
      <c r="Y1158" s="82"/>
      <c r="Z1158" s="82"/>
      <c r="AA1158" s="82"/>
      <c r="AB1158" s="82"/>
      <c r="AC1158" s="82"/>
      <c r="AD1158" s="82"/>
      <c r="AE1158" s="82"/>
      <c r="AF1158" s="82"/>
      <c r="AG1158" s="82"/>
      <c r="AH1158" s="82"/>
      <c r="AI1158" s="82"/>
      <c r="AJ1158" s="82"/>
      <c r="AK1158" s="82"/>
      <c r="AL1158" s="82"/>
      <c r="AM1158" s="82"/>
      <c r="AN1158" s="82"/>
      <c r="AO1158" s="82"/>
      <c r="AP1158" s="82"/>
      <c r="AQ1158" s="82"/>
      <c r="AR1158" s="82"/>
      <c r="AS1158" s="82"/>
      <c r="AT1158" s="82"/>
      <c r="AU1158" s="82"/>
      <c r="AV1158" s="82"/>
      <c r="AW1158" s="82"/>
      <c r="AX1158" s="82"/>
      <c r="AY1158" s="82"/>
    </row>
    <row r="1159" spans="1:51" ht="13.2">
      <c r="A1159" s="82"/>
      <c r="B1159" s="82"/>
      <c r="C1159" s="82"/>
      <c r="D1159" s="82"/>
      <c r="E1159" s="82"/>
      <c r="F1159" s="82"/>
      <c r="G1159" s="98"/>
      <c r="H1159" s="98"/>
      <c r="I1159" s="98"/>
      <c r="J1159" s="94"/>
      <c r="K1159" s="98"/>
      <c r="L1159" s="82"/>
      <c r="M1159" s="82"/>
      <c r="N1159" s="82"/>
      <c r="O1159" s="82"/>
      <c r="P1159" s="82"/>
      <c r="Q1159" s="82"/>
      <c r="R1159" s="82"/>
      <c r="S1159" s="82"/>
      <c r="T1159" s="82"/>
      <c r="U1159" s="82"/>
      <c r="V1159" s="82"/>
      <c r="W1159" s="82"/>
      <c r="X1159" s="82"/>
      <c r="Y1159" s="82"/>
      <c r="Z1159" s="82"/>
      <c r="AA1159" s="82"/>
      <c r="AB1159" s="82"/>
      <c r="AC1159" s="82"/>
      <c r="AD1159" s="82"/>
      <c r="AE1159" s="82"/>
      <c r="AF1159" s="82"/>
      <c r="AG1159" s="82"/>
      <c r="AH1159" s="82"/>
      <c r="AI1159" s="82"/>
      <c r="AJ1159" s="82"/>
      <c r="AK1159" s="82"/>
      <c r="AL1159" s="82"/>
      <c r="AM1159" s="82"/>
      <c r="AN1159" s="82"/>
      <c r="AO1159" s="82"/>
      <c r="AP1159" s="82"/>
      <c r="AQ1159" s="82"/>
      <c r="AR1159" s="82"/>
      <c r="AS1159" s="82"/>
      <c r="AT1159" s="82"/>
      <c r="AU1159" s="82"/>
      <c r="AV1159" s="82"/>
      <c r="AW1159" s="82"/>
      <c r="AX1159" s="82"/>
      <c r="AY1159" s="82"/>
    </row>
    <row r="1160" spans="1:51" ht="13.2">
      <c r="A1160" s="82"/>
      <c r="B1160" s="82"/>
      <c r="C1160" s="82"/>
      <c r="D1160" s="82"/>
      <c r="E1160" s="82"/>
      <c r="F1160" s="82"/>
      <c r="G1160" s="98"/>
      <c r="H1160" s="98"/>
      <c r="I1160" s="98"/>
      <c r="J1160" s="94"/>
      <c r="K1160" s="98"/>
      <c r="L1160" s="82"/>
      <c r="M1160" s="82"/>
      <c r="N1160" s="82"/>
      <c r="O1160" s="82"/>
      <c r="P1160" s="82"/>
      <c r="Q1160" s="82"/>
      <c r="R1160" s="82"/>
      <c r="S1160" s="82"/>
      <c r="T1160" s="82"/>
      <c r="U1160" s="82"/>
      <c r="V1160" s="82"/>
      <c r="W1160" s="82"/>
      <c r="X1160" s="82"/>
      <c r="Y1160" s="82"/>
      <c r="Z1160" s="82"/>
      <c r="AA1160" s="82"/>
      <c r="AB1160" s="82"/>
      <c r="AC1160" s="82"/>
      <c r="AD1160" s="82"/>
      <c r="AE1160" s="82"/>
      <c r="AF1160" s="82"/>
      <c r="AG1160" s="82"/>
      <c r="AH1160" s="82"/>
      <c r="AI1160" s="82"/>
      <c r="AJ1160" s="82"/>
      <c r="AK1160" s="82"/>
      <c r="AL1160" s="82"/>
      <c r="AM1160" s="82"/>
      <c r="AN1160" s="82"/>
      <c r="AO1160" s="82"/>
      <c r="AP1160" s="82"/>
      <c r="AQ1160" s="82"/>
      <c r="AR1160" s="82"/>
      <c r="AS1160" s="82"/>
      <c r="AT1160" s="82"/>
      <c r="AU1160" s="82"/>
      <c r="AV1160" s="82"/>
      <c r="AW1160" s="82"/>
      <c r="AX1160" s="82"/>
      <c r="AY1160" s="82"/>
    </row>
    <row r="1161" spans="1:51" ht="13.2">
      <c r="A1161" s="82"/>
      <c r="B1161" s="82"/>
      <c r="C1161" s="82"/>
      <c r="D1161" s="82"/>
      <c r="E1161" s="82"/>
      <c r="F1161" s="82"/>
      <c r="G1161" s="98"/>
      <c r="H1161" s="98"/>
      <c r="I1161" s="98"/>
      <c r="J1161" s="94"/>
      <c r="K1161" s="98"/>
      <c r="L1161" s="82"/>
      <c r="M1161" s="82"/>
      <c r="N1161" s="82"/>
      <c r="O1161" s="82"/>
      <c r="P1161" s="82"/>
      <c r="Q1161" s="82"/>
      <c r="R1161" s="82"/>
      <c r="S1161" s="82"/>
      <c r="T1161" s="82"/>
      <c r="U1161" s="82"/>
      <c r="V1161" s="82"/>
      <c r="W1161" s="82"/>
      <c r="X1161" s="82"/>
      <c r="Y1161" s="82"/>
      <c r="Z1161" s="82"/>
      <c r="AA1161" s="82"/>
      <c r="AB1161" s="82"/>
      <c r="AC1161" s="82"/>
      <c r="AD1161" s="82"/>
      <c r="AE1161" s="82"/>
      <c r="AF1161" s="82"/>
      <c r="AG1161" s="82"/>
      <c r="AH1161" s="82"/>
      <c r="AI1161" s="82"/>
      <c r="AJ1161" s="82"/>
      <c r="AK1161" s="82"/>
      <c r="AL1161" s="82"/>
      <c r="AM1161" s="82"/>
      <c r="AN1161" s="82"/>
      <c r="AO1161" s="82"/>
      <c r="AP1161" s="82"/>
      <c r="AQ1161" s="82"/>
      <c r="AR1161" s="82"/>
      <c r="AS1161" s="82"/>
      <c r="AT1161" s="82"/>
      <c r="AU1161" s="82"/>
      <c r="AV1161" s="82"/>
      <c r="AW1161" s="82"/>
      <c r="AX1161" s="82"/>
      <c r="AY1161" s="82"/>
    </row>
    <row r="1162" spans="1:51" ht="13.2">
      <c r="A1162" s="82"/>
      <c r="B1162" s="82"/>
      <c r="C1162" s="82"/>
      <c r="D1162" s="82"/>
      <c r="E1162" s="82"/>
      <c r="F1162" s="82"/>
      <c r="G1162" s="98"/>
      <c r="H1162" s="98"/>
      <c r="I1162" s="98"/>
      <c r="J1162" s="94"/>
      <c r="K1162" s="98"/>
      <c r="L1162" s="82"/>
      <c r="M1162" s="82"/>
      <c r="N1162" s="82"/>
      <c r="O1162" s="82"/>
      <c r="P1162" s="82"/>
      <c r="Q1162" s="82"/>
      <c r="R1162" s="82"/>
      <c r="S1162" s="82"/>
      <c r="T1162" s="82"/>
      <c r="U1162" s="82"/>
      <c r="V1162" s="82"/>
      <c r="W1162" s="82"/>
      <c r="X1162" s="82"/>
      <c r="Y1162" s="82"/>
      <c r="Z1162" s="82"/>
      <c r="AA1162" s="82"/>
      <c r="AB1162" s="82"/>
      <c r="AC1162" s="82"/>
      <c r="AD1162" s="82"/>
      <c r="AE1162" s="82"/>
      <c r="AF1162" s="82"/>
      <c r="AG1162" s="82"/>
      <c r="AH1162" s="82"/>
      <c r="AI1162" s="82"/>
      <c r="AJ1162" s="82"/>
      <c r="AK1162" s="82"/>
      <c r="AL1162" s="82"/>
      <c r="AM1162" s="82"/>
      <c r="AN1162" s="82"/>
      <c r="AO1162" s="82"/>
      <c r="AP1162" s="82"/>
      <c r="AQ1162" s="82"/>
      <c r="AR1162" s="82"/>
      <c r="AS1162" s="82"/>
      <c r="AT1162" s="82"/>
      <c r="AU1162" s="82"/>
      <c r="AV1162" s="82"/>
      <c r="AW1162" s="82"/>
      <c r="AX1162" s="82"/>
      <c r="AY1162" s="82"/>
    </row>
    <row r="1163" spans="1:51" ht="13.2">
      <c r="A1163" s="82"/>
      <c r="B1163" s="82"/>
      <c r="C1163" s="82"/>
      <c r="D1163" s="82"/>
      <c r="E1163" s="82"/>
      <c r="F1163" s="82"/>
      <c r="G1163" s="98"/>
      <c r="H1163" s="98"/>
      <c r="I1163" s="98"/>
      <c r="J1163" s="94"/>
      <c r="K1163" s="98"/>
      <c r="L1163" s="82"/>
      <c r="M1163" s="82"/>
      <c r="N1163" s="82"/>
      <c r="O1163" s="82"/>
      <c r="P1163" s="82"/>
      <c r="Q1163" s="82"/>
      <c r="R1163" s="82"/>
      <c r="S1163" s="82"/>
      <c r="T1163" s="82"/>
      <c r="U1163" s="82"/>
      <c r="V1163" s="82"/>
      <c r="W1163" s="82"/>
      <c r="X1163" s="82"/>
      <c r="Y1163" s="82"/>
      <c r="Z1163" s="82"/>
      <c r="AA1163" s="82"/>
      <c r="AB1163" s="82"/>
      <c r="AC1163" s="82"/>
      <c r="AD1163" s="82"/>
      <c r="AE1163" s="82"/>
      <c r="AF1163" s="82"/>
      <c r="AG1163" s="82"/>
      <c r="AH1163" s="82"/>
      <c r="AI1163" s="82"/>
      <c r="AJ1163" s="82"/>
      <c r="AK1163" s="82"/>
      <c r="AL1163" s="82"/>
      <c r="AM1163" s="82"/>
      <c r="AN1163" s="82"/>
      <c r="AO1163" s="82"/>
      <c r="AP1163" s="82"/>
      <c r="AQ1163" s="82"/>
      <c r="AR1163" s="82"/>
      <c r="AS1163" s="82"/>
      <c r="AT1163" s="82"/>
      <c r="AU1163" s="82"/>
      <c r="AV1163" s="82"/>
      <c r="AW1163" s="82"/>
      <c r="AX1163" s="82"/>
      <c r="AY1163" s="82"/>
    </row>
    <row r="1164" spans="1:51" ht="13.2">
      <c r="A1164" s="82"/>
      <c r="B1164" s="82"/>
      <c r="C1164" s="82"/>
      <c r="D1164" s="82"/>
      <c r="E1164" s="82"/>
      <c r="F1164" s="82"/>
      <c r="G1164" s="98"/>
      <c r="H1164" s="98"/>
      <c r="I1164" s="98"/>
      <c r="J1164" s="94"/>
      <c r="K1164" s="98"/>
      <c r="L1164" s="82"/>
      <c r="M1164" s="82"/>
      <c r="N1164" s="82"/>
      <c r="O1164" s="82"/>
      <c r="P1164" s="82"/>
      <c r="Q1164" s="82"/>
      <c r="R1164" s="82"/>
      <c r="S1164" s="82"/>
      <c r="T1164" s="82"/>
      <c r="U1164" s="82"/>
      <c r="V1164" s="82"/>
      <c r="W1164" s="82"/>
      <c r="X1164" s="82"/>
      <c r="Y1164" s="82"/>
      <c r="Z1164" s="82"/>
      <c r="AA1164" s="82"/>
      <c r="AB1164" s="82"/>
      <c r="AC1164" s="82"/>
      <c r="AD1164" s="82"/>
      <c r="AE1164" s="82"/>
      <c r="AF1164" s="82"/>
      <c r="AG1164" s="82"/>
      <c r="AH1164" s="82"/>
      <c r="AI1164" s="82"/>
      <c r="AJ1164" s="82"/>
      <c r="AK1164" s="82"/>
      <c r="AL1164" s="82"/>
      <c r="AM1164" s="82"/>
      <c r="AN1164" s="82"/>
      <c r="AO1164" s="82"/>
      <c r="AP1164" s="82"/>
      <c r="AQ1164" s="82"/>
      <c r="AR1164" s="82"/>
      <c r="AS1164" s="82"/>
      <c r="AT1164" s="82"/>
      <c r="AU1164" s="82"/>
      <c r="AV1164" s="82"/>
      <c r="AW1164" s="82"/>
      <c r="AX1164" s="82"/>
      <c r="AY1164" s="82"/>
    </row>
    <row r="1165" spans="1:51" ht="13.2">
      <c r="A1165" s="82"/>
      <c r="B1165" s="82"/>
      <c r="C1165" s="82"/>
      <c r="D1165" s="82"/>
      <c r="E1165" s="82"/>
      <c r="F1165" s="82"/>
      <c r="G1165" s="98"/>
      <c r="H1165" s="98"/>
      <c r="I1165" s="98"/>
      <c r="J1165" s="94"/>
      <c r="K1165" s="98"/>
      <c r="L1165" s="82"/>
      <c r="M1165" s="82"/>
      <c r="N1165" s="82"/>
      <c r="O1165" s="82"/>
      <c r="P1165" s="82"/>
      <c r="Q1165" s="82"/>
      <c r="R1165" s="82"/>
      <c r="S1165" s="82"/>
      <c r="T1165" s="82"/>
      <c r="U1165" s="82"/>
      <c r="V1165" s="82"/>
      <c r="W1165" s="82"/>
      <c r="X1165" s="82"/>
      <c r="Y1165" s="82"/>
      <c r="Z1165" s="82"/>
      <c r="AA1165" s="82"/>
      <c r="AB1165" s="82"/>
      <c r="AC1165" s="82"/>
      <c r="AD1165" s="82"/>
      <c r="AE1165" s="82"/>
      <c r="AF1165" s="82"/>
      <c r="AG1165" s="82"/>
      <c r="AH1165" s="82"/>
      <c r="AI1165" s="82"/>
      <c r="AJ1165" s="82"/>
      <c r="AK1165" s="82"/>
      <c r="AL1165" s="82"/>
      <c r="AM1165" s="82"/>
      <c r="AN1165" s="82"/>
      <c r="AO1165" s="82"/>
      <c r="AP1165" s="82"/>
      <c r="AQ1165" s="82"/>
      <c r="AR1165" s="82"/>
      <c r="AS1165" s="82"/>
      <c r="AT1165" s="82"/>
      <c r="AU1165" s="82"/>
      <c r="AV1165" s="82"/>
      <c r="AW1165" s="82"/>
      <c r="AX1165" s="82"/>
      <c r="AY1165" s="82"/>
    </row>
    <row r="1166" spans="1:51" ht="13.2">
      <c r="A1166" s="82"/>
      <c r="B1166" s="82"/>
      <c r="C1166" s="82"/>
      <c r="D1166" s="82"/>
      <c r="E1166" s="82"/>
      <c r="F1166" s="82"/>
      <c r="G1166" s="98"/>
      <c r="H1166" s="98"/>
      <c r="I1166" s="98"/>
      <c r="J1166" s="94"/>
      <c r="K1166" s="98"/>
      <c r="L1166" s="82"/>
      <c r="M1166" s="82"/>
      <c r="N1166" s="82"/>
      <c r="O1166" s="82"/>
      <c r="P1166" s="82"/>
      <c r="Q1166" s="82"/>
      <c r="R1166" s="82"/>
      <c r="S1166" s="82"/>
      <c r="T1166" s="82"/>
      <c r="U1166" s="82"/>
      <c r="V1166" s="82"/>
      <c r="W1166" s="82"/>
      <c r="X1166" s="82"/>
      <c r="Y1166" s="82"/>
      <c r="Z1166" s="82"/>
      <c r="AA1166" s="82"/>
      <c r="AB1166" s="82"/>
      <c r="AC1166" s="82"/>
      <c r="AD1166" s="82"/>
      <c r="AE1166" s="82"/>
      <c r="AF1166" s="82"/>
      <c r="AG1166" s="82"/>
      <c r="AH1166" s="82"/>
      <c r="AI1166" s="82"/>
      <c r="AJ1166" s="82"/>
      <c r="AK1166" s="82"/>
      <c r="AL1166" s="82"/>
      <c r="AM1166" s="82"/>
      <c r="AN1166" s="82"/>
      <c r="AO1166" s="82"/>
      <c r="AP1166" s="82"/>
      <c r="AQ1166" s="82"/>
      <c r="AR1166" s="82"/>
      <c r="AS1166" s="82"/>
      <c r="AT1166" s="82"/>
      <c r="AU1166" s="82"/>
      <c r="AV1166" s="82"/>
      <c r="AW1166" s="82"/>
      <c r="AX1166" s="82"/>
      <c r="AY1166" s="82"/>
    </row>
    <row r="1167" spans="1:51" ht="13.2">
      <c r="A1167" s="82"/>
      <c r="B1167" s="82"/>
      <c r="C1167" s="82"/>
      <c r="D1167" s="82"/>
      <c r="E1167" s="82"/>
      <c r="F1167" s="82"/>
      <c r="G1167" s="98"/>
      <c r="H1167" s="98"/>
      <c r="I1167" s="98"/>
      <c r="J1167" s="94"/>
      <c r="K1167" s="98"/>
      <c r="L1167" s="82"/>
      <c r="M1167" s="82"/>
      <c r="N1167" s="82"/>
      <c r="O1167" s="82"/>
      <c r="P1167" s="82"/>
      <c r="Q1167" s="82"/>
      <c r="R1167" s="82"/>
      <c r="S1167" s="82"/>
      <c r="T1167" s="82"/>
      <c r="U1167" s="82"/>
      <c r="V1167" s="82"/>
      <c r="W1167" s="82"/>
      <c r="X1167" s="82"/>
      <c r="Y1167" s="82"/>
      <c r="Z1167" s="82"/>
      <c r="AA1167" s="82"/>
      <c r="AB1167" s="82"/>
      <c r="AC1167" s="82"/>
      <c r="AD1167" s="82"/>
      <c r="AE1167" s="82"/>
      <c r="AF1167" s="82"/>
      <c r="AG1167" s="82"/>
      <c r="AH1167" s="82"/>
      <c r="AI1167" s="82"/>
      <c r="AJ1167" s="82"/>
      <c r="AK1167" s="82"/>
      <c r="AL1167" s="82"/>
      <c r="AM1167" s="82"/>
      <c r="AN1167" s="82"/>
      <c r="AO1167" s="82"/>
      <c r="AP1167" s="82"/>
      <c r="AQ1167" s="82"/>
      <c r="AR1167" s="82"/>
      <c r="AS1167" s="82"/>
      <c r="AT1167" s="82"/>
      <c r="AU1167" s="82"/>
      <c r="AV1167" s="82"/>
      <c r="AW1167" s="82"/>
      <c r="AX1167" s="82"/>
      <c r="AY1167" s="82"/>
    </row>
    <row r="1168" spans="1:51" ht="13.2">
      <c r="A1168" s="82"/>
      <c r="B1168" s="82"/>
      <c r="C1168" s="82"/>
      <c r="D1168" s="82"/>
      <c r="E1168" s="82"/>
      <c r="F1168" s="82"/>
      <c r="G1168" s="98"/>
      <c r="H1168" s="98"/>
      <c r="I1168" s="98"/>
      <c r="J1168" s="94"/>
      <c r="K1168" s="98"/>
      <c r="L1168" s="82"/>
      <c r="M1168" s="82"/>
      <c r="N1168" s="82"/>
      <c r="O1168" s="82"/>
      <c r="P1168" s="82"/>
      <c r="Q1168" s="82"/>
      <c r="R1168" s="82"/>
      <c r="S1168" s="82"/>
      <c r="T1168" s="82"/>
      <c r="U1168" s="82"/>
      <c r="V1168" s="82"/>
      <c r="W1168" s="82"/>
      <c r="X1168" s="82"/>
      <c r="Y1168" s="82"/>
      <c r="Z1168" s="82"/>
      <c r="AA1168" s="82"/>
      <c r="AB1168" s="82"/>
      <c r="AC1168" s="82"/>
      <c r="AD1168" s="82"/>
      <c r="AE1168" s="82"/>
      <c r="AF1168" s="82"/>
      <c r="AG1168" s="82"/>
      <c r="AH1168" s="82"/>
      <c r="AI1168" s="82"/>
      <c r="AJ1168" s="82"/>
      <c r="AK1168" s="82"/>
      <c r="AL1168" s="82"/>
      <c r="AM1168" s="82"/>
      <c r="AN1168" s="82"/>
      <c r="AO1168" s="82"/>
      <c r="AP1168" s="82"/>
      <c r="AQ1168" s="82"/>
      <c r="AR1168" s="82"/>
      <c r="AS1168" s="82"/>
      <c r="AT1168" s="82"/>
      <c r="AU1168" s="82"/>
      <c r="AV1168" s="82"/>
      <c r="AW1168" s="82"/>
      <c r="AX1168" s="82"/>
      <c r="AY1168" s="82"/>
    </row>
    <row r="1169" spans="1:51" ht="13.2">
      <c r="A1169" s="82"/>
      <c r="B1169" s="82"/>
      <c r="C1169" s="82"/>
      <c r="D1169" s="82"/>
      <c r="E1169" s="82"/>
      <c r="F1169" s="82"/>
      <c r="G1169" s="98"/>
      <c r="H1169" s="98"/>
      <c r="I1169" s="98"/>
      <c r="J1169" s="94"/>
      <c r="K1169" s="98"/>
      <c r="L1169" s="82"/>
      <c r="M1169" s="82"/>
      <c r="N1169" s="82"/>
      <c r="O1169" s="82"/>
      <c r="P1169" s="82"/>
      <c r="Q1169" s="82"/>
      <c r="R1169" s="82"/>
      <c r="S1169" s="82"/>
      <c r="T1169" s="82"/>
      <c r="U1169" s="82"/>
      <c r="V1169" s="82"/>
      <c r="W1169" s="82"/>
      <c r="X1169" s="82"/>
      <c r="Y1169" s="82"/>
      <c r="Z1169" s="82"/>
      <c r="AA1169" s="82"/>
      <c r="AB1169" s="82"/>
      <c r="AC1169" s="82"/>
      <c r="AD1169" s="82"/>
      <c r="AE1169" s="82"/>
      <c r="AF1169" s="82"/>
      <c r="AG1169" s="82"/>
      <c r="AH1169" s="82"/>
      <c r="AI1169" s="82"/>
      <c r="AJ1169" s="82"/>
      <c r="AK1169" s="82"/>
      <c r="AL1169" s="82"/>
      <c r="AM1169" s="82"/>
      <c r="AN1169" s="82"/>
      <c r="AO1169" s="82"/>
      <c r="AP1169" s="82"/>
      <c r="AQ1169" s="82"/>
      <c r="AR1169" s="82"/>
      <c r="AS1169" s="82"/>
      <c r="AT1169" s="82"/>
      <c r="AU1169" s="82"/>
      <c r="AV1169" s="82"/>
      <c r="AW1169" s="82"/>
      <c r="AX1169" s="82"/>
      <c r="AY1169" s="82"/>
    </row>
    <row r="1170" spans="1:51" ht="13.2">
      <c r="A1170" s="82"/>
      <c r="B1170" s="82"/>
      <c r="C1170" s="82"/>
      <c r="D1170" s="82"/>
      <c r="E1170" s="82"/>
      <c r="F1170" s="82"/>
      <c r="G1170" s="98"/>
      <c r="H1170" s="98"/>
      <c r="I1170" s="98"/>
      <c r="J1170" s="94"/>
      <c r="K1170" s="98"/>
      <c r="L1170" s="82"/>
      <c r="M1170" s="82"/>
      <c r="N1170" s="82"/>
      <c r="O1170" s="82"/>
      <c r="P1170" s="82"/>
      <c r="Q1170" s="82"/>
      <c r="R1170" s="82"/>
      <c r="S1170" s="82"/>
      <c r="T1170" s="82"/>
      <c r="U1170" s="82"/>
      <c r="V1170" s="82"/>
      <c r="W1170" s="82"/>
      <c r="X1170" s="82"/>
      <c r="Y1170" s="82"/>
      <c r="Z1170" s="82"/>
      <c r="AA1170" s="82"/>
      <c r="AB1170" s="82"/>
      <c r="AC1170" s="82"/>
      <c r="AD1170" s="82"/>
      <c r="AE1170" s="82"/>
      <c r="AF1170" s="82"/>
      <c r="AG1170" s="82"/>
      <c r="AH1170" s="82"/>
      <c r="AI1170" s="82"/>
      <c r="AJ1170" s="82"/>
      <c r="AK1170" s="82"/>
      <c r="AL1170" s="82"/>
      <c r="AM1170" s="82"/>
      <c r="AN1170" s="82"/>
      <c r="AO1170" s="82"/>
      <c r="AP1170" s="82"/>
      <c r="AQ1170" s="82"/>
      <c r="AR1170" s="82"/>
      <c r="AS1170" s="82"/>
      <c r="AT1170" s="82"/>
      <c r="AU1170" s="82"/>
      <c r="AV1170" s="82"/>
      <c r="AW1170" s="82"/>
      <c r="AX1170" s="82"/>
      <c r="AY1170" s="82"/>
    </row>
    <row r="1171" spans="1:51" ht="13.2">
      <c r="A1171" s="82"/>
      <c r="B1171" s="82"/>
      <c r="C1171" s="82"/>
      <c r="D1171" s="82"/>
      <c r="E1171" s="82"/>
      <c r="F1171" s="82"/>
      <c r="G1171" s="98"/>
      <c r="H1171" s="98"/>
      <c r="I1171" s="98"/>
      <c r="J1171" s="94"/>
      <c r="K1171" s="98"/>
      <c r="L1171" s="82"/>
      <c r="M1171" s="82"/>
      <c r="N1171" s="82"/>
      <c r="O1171" s="82"/>
      <c r="P1171" s="82"/>
      <c r="Q1171" s="82"/>
      <c r="R1171" s="82"/>
      <c r="S1171" s="82"/>
      <c r="T1171" s="82"/>
      <c r="U1171" s="82"/>
      <c r="V1171" s="82"/>
      <c r="W1171" s="82"/>
      <c r="X1171" s="82"/>
      <c r="Y1171" s="82"/>
      <c r="Z1171" s="82"/>
      <c r="AA1171" s="82"/>
      <c r="AB1171" s="82"/>
      <c r="AC1171" s="82"/>
      <c r="AD1171" s="82"/>
      <c r="AE1171" s="82"/>
      <c r="AF1171" s="82"/>
      <c r="AG1171" s="82"/>
      <c r="AH1171" s="82"/>
      <c r="AI1171" s="82"/>
      <c r="AJ1171" s="82"/>
      <c r="AK1171" s="82"/>
      <c r="AL1171" s="82"/>
      <c r="AM1171" s="82"/>
      <c r="AN1171" s="82"/>
      <c r="AO1171" s="82"/>
      <c r="AP1171" s="82"/>
      <c r="AQ1171" s="82"/>
      <c r="AR1171" s="82"/>
      <c r="AS1171" s="82"/>
      <c r="AT1171" s="82"/>
      <c r="AU1171" s="82"/>
      <c r="AV1171" s="82"/>
      <c r="AW1171" s="82"/>
      <c r="AX1171" s="82"/>
      <c r="AY1171" s="82"/>
    </row>
    <row r="1172" spans="1:51" ht="13.2">
      <c r="A1172" s="82"/>
      <c r="B1172" s="82"/>
      <c r="C1172" s="82"/>
      <c r="D1172" s="82"/>
      <c r="E1172" s="82"/>
      <c r="F1172" s="82"/>
      <c r="G1172" s="98"/>
      <c r="H1172" s="98"/>
      <c r="I1172" s="98"/>
      <c r="J1172" s="94"/>
      <c r="K1172" s="98"/>
      <c r="L1172" s="82"/>
      <c r="M1172" s="82"/>
      <c r="N1172" s="82"/>
      <c r="O1172" s="82"/>
      <c r="P1172" s="82"/>
      <c r="Q1172" s="82"/>
      <c r="R1172" s="82"/>
      <c r="S1172" s="82"/>
      <c r="T1172" s="82"/>
      <c r="U1172" s="82"/>
      <c r="V1172" s="82"/>
      <c r="W1172" s="82"/>
      <c r="X1172" s="82"/>
      <c r="Y1172" s="82"/>
      <c r="Z1172" s="82"/>
      <c r="AA1172" s="82"/>
      <c r="AB1172" s="82"/>
      <c r="AC1172" s="82"/>
      <c r="AD1172" s="82"/>
      <c r="AE1172" s="82"/>
      <c r="AF1172" s="82"/>
      <c r="AG1172" s="82"/>
      <c r="AH1172" s="82"/>
      <c r="AI1172" s="82"/>
      <c r="AJ1172" s="82"/>
      <c r="AK1172" s="82"/>
      <c r="AL1172" s="82"/>
      <c r="AM1172" s="82"/>
      <c r="AN1172" s="82"/>
      <c r="AO1172" s="82"/>
      <c r="AP1172" s="82"/>
      <c r="AQ1172" s="82"/>
      <c r="AR1172" s="82"/>
      <c r="AS1172" s="82"/>
      <c r="AT1172" s="82"/>
      <c r="AU1172" s="82"/>
      <c r="AV1172" s="82"/>
      <c r="AW1172" s="82"/>
      <c r="AX1172" s="82"/>
      <c r="AY1172" s="82"/>
    </row>
    <row r="1173" spans="1:51" ht="13.2">
      <c r="A1173" s="82"/>
      <c r="B1173" s="82"/>
      <c r="C1173" s="82"/>
      <c r="D1173" s="82"/>
      <c r="E1173" s="82"/>
      <c r="F1173" s="82"/>
      <c r="G1173" s="98"/>
      <c r="H1173" s="98"/>
      <c r="I1173" s="98"/>
      <c r="J1173" s="94"/>
      <c r="K1173" s="98"/>
      <c r="L1173" s="82"/>
      <c r="M1173" s="82"/>
      <c r="N1173" s="82"/>
      <c r="O1173" s="82"/>
      <c r="P1173" s="82"/>
      <c r="Q1173" s="82"/>
      <c r="R1173" s="82"/>
      <c r="S1173" s="82"/>
      <c r="T1173" s="82"/>
      <c r="U1173" s="82"/>
      <c r="V1173" s="82"/>
      <c r="W1173" s="82"/>
      <c r="X1173" s="82"/>
      <c r="Y1173" s="82"/>
      <c r="Z1173" s="82"/>
      <c r="AA1173" s="82"/>
      <c r="AB1173" s="82"/>
      <c r="AC1173" s="82"/>
      <c r="AD1173" s="82"/>
      <c r="AE1173" s="82"/>
      <c r="AF1173" s="82"/>
      <c r="AG1173" s="82"/>
      <c r="AH1173" s="82"/>
      <c r="AI1173" s="82"/>
      <c r="AJ1173" s="82"/>
      <c r="AK1173" s="82"/>
      <c r="AL1173" s="82"/>
      <c r="AM1173" s="82"/>
      <c r="AN1173" s="82"/>
      <c r="AO1173" s="82"/>
      <c r="AP1173" s="82"/>
      <c r="AQ1173" s="82"/>
      <c r="AR1173" s="82"/>
      <c r="AS1173" s="82"/>
      <c r="AT1173" s="82"/>
      <c r="AU1173" s="82"/>
      <c r="AV1173" s="82"/>
      <c r="AW1173" s="82"/>
      <c r="AX1173" s="82"/>
      <c r="AY1173" s="82"/>
    </row>
    <row r="1174" spans="1:51" ht="13.2">
      <c r="A1174" s="82"/>
      <c r="B1174" s="82"/>
      <c r="C1174" s="82"/>
      <c r="D1174" s="82"/>
      <c r="E1174" s="82"/>
      <c r="F1174" s="82"/>
      <c r="G1174" s="98"/>
      <c r="H1174" s="98"/>
      <c r="I1174" s="98"/>
      <c r="J1174" s="94"/>
      <c r="K1174" s="98"/>
      <c r="L1174" s="82"/>
      <c r="M1174" s="82"/>
      <c r="N1174" s="82"/>
      <c r="O1174" s="82"/>
      <c r="P1174" s="82"/>
      <c r="Q1174" s="82"/>
      <c r="R1174" s="82"/>
      <c r="S1174" s="82"/>
      <c r="T1174" s="82"/>
      <c r="U1174" s="82"/>
      <c r="V1174" s="82"/>
      <c r="W1174" s="82"/>
      <c r="X1174" s="82"/>
      <c r="Y1174" s="82"/>
      <c r="Z1174" s="82"/>
      <c r="AA1174" s="82"/>
      <c r="AB1174" s="82"/>
      <c r="AC1174" s="82"/>
      <c r="AD1174" s="82"/>
      <c r="AE1174" s="82"/>
      <c r="AF1174" s="82"/>
      <c r="AG1174" s="82"/>
      <c r="AH1174" s="82"/>
      <c r="AI1174" s="82"/>
      <c r="AJ1174" s="82"/>
      <c r="AK1174" s="82"/>
      <c r="AL1174" s="82"/>
      <c r="AM1174" s="82"/>
      <c r="AN1174" s="82"/>
      <c r="AO1174" s="82"/>
      <c r="AP1174" s="82"/>
      <c r="AQ1174" s="82"/>
      <c r="AR1174" s="82"/>
      <c r="AS1174" s="82"/>
      <c r="AT1174" s="82"/>
      <c r="AU1174" s="82"/>
      <c r="AV1174" s="82"/>
      <c r="AW1174" s="82"/>
      <c r="AX1174" s="82"/>
      <c r="AY1174" s="82"/>
    </row>
    <row r="1175" spans="1:51" ht="13.2">
      <c r="A1175" s="82"/>
      <c r="B1175" s="82"/>
      <c r="C1175" s="82"/>
      <c r="D1175" s="82"/>
      <c r="E1175" s="82"/>
      <c r="F1175" s="82"/>
      <c r="G1175" s="98"/>
      <c r="H1175" s="98"/>
      <c r="I1175" s="98"/>
      <c r="J1175" s="94"/>
      <c r="K1175" s="98"/>
      <c r="L1175" s="82"/>
      <c r="M1175" s="82"/>
      <c r="N1175" s="82"/>
      <c r="O1175" s="82"/>
      <c r="P1175" s="82"/>
      <c r="Q1175" s="82"/>
      <c r="R1175" s="82"/>
      <c r="S1175" s="82"/>
      <c r="T1175" s="82"/>
      <c r="U1175" s="82"/>
      <c r="V1175" s="82"/>
      <c r="W1175" s="82"/>
      <c r="X1175" s="82"/>
      <c r="Y1175" s="82"/>
      <c r="Z1175" s="82"/>
      <c r="AA1175" s="82"/>
      <c r="AB1175" s="82"/>
      <c r="AC1175" s="82"/>
      <c r="AD1175" s="82"/>
      <c r="AE1175" s="82"/>
      <c r="AF1175" s="82"/>
      <c r="AG1175" s="82"/>
      <c r="AH1175" s="82"/>
      <c r="AI1175" s="82"/>
      <c r="AJ1175" s="82"/>
      <c r="AK1175" s="82"/>
      <c r="AL1175" s="82"/>
      <c r="AM1175" s="82"/>
      <c r="AN1175" s="82"/>
      <c r="AO1175" s="82"/>
      <c r="AP1175" s="82"/>
      <c r="AQ1175" s="82"/>
      <c r="AR1175" s="82"/>
      <c r="AS1175" s="82"/>
      <c r="AT1175" s="82"/>
      <c r="AU1175" s="82"/>
      <c r="AV1175" s="82"/>
      <c r="AW1175" s="82"/>
      <c r="AX1175" s="82"/>
      <c r="AY1175" s="82"/>
    </row>
    <row r="1176" spans="1:51" ht="13.2">
      <c r="A1176" s="82"/>
      <c r="B1176" s="82"/>
      <c r="C1176" s="82"/>
      <c r="D1176" s="82"/>
      <c r="E1176" s="82"/>
      <c r="F1176" s="82"/>
      <c r="G1176" s="98"/>
      <c r="H1176" s="98"/>
      <c r="I1176" s="98"/>
      <c r="J1176" s="94"/>
      <c r="K1176" s="98"/>
      <c r="L1176" s="82"/>
      <c r="M1176" s="82"/>
      <c r="N1176" s="82"/>
      <c r="O1176" s="82"/>
      <c r="P1176" s="82"/>
      <c r="Q1176" s="82"/>
      <c r="R1176" s="82"/>
      <c r="S1176" s="82"/>
      <c r="T1176" s="82"/>
      <c r="U1176" s="82"/>
      <c r="V1176" s="82"/>
      <c r="W1176" s="82"/>
      <c r="X1176" s="82"/>
      <c r="Y1176" s="82"/>
      <c r="Z1176" s="82"/>
      <c r="AA1176" s="82"/>
      <c r="AB1176" s="82"/>
      <c r="AC1176" s="82"/>
      <c r="AD1176" s="82"/>
      <c r="AE1176" s="82"/>
      <c r="AF1176" s="82"/>
      <c r="AG1176" s="82"/>
      <c r="AH1176" s="82"/>
      <c r="AI1176" s="82"/>
      <c r="AJ1176" s="82"/>
      <c r="AK1176" s="82"/>
      <c r="AL1176" s="82"/>
      <c r="AM1176" s="82"/>
      <c r="AN1176" s="82"/>
      <c r="AO1176" s="82"/>
      <c r="AP1176" s="82"/>
      <c r="AQ1176" s="82"/>
      <c r="AR1176" s="82"/>
      <c r="AS1176" s="82"/>
      <c r="AT1176" s="82"/>
      <c r="AU1176" s="82"/>
      <c r="AV1176" s="82"/>
      <c r="AW1176" s="82"/>
      <c r="AX1176" s="82"/>
      <c r="AY1176" s="82"/>
    </row>
    <row r="1177" spans="1:51" ht="13.2">
      <c r="A1177" s="82"/>
      <c r="B1177" s="82"/>
      <c r="C1177" s="82"/>
      <c r="D1177" s="82"/>
      <c r="E1177" s="82"/>
      <c r="F1177" s="82"/>
      <c r="G1177" s="98"/>
      <c r="H1177" s="98"/>
      <c r="I1177" s="98"/>
      <c r="J1177" s="94"/>
      <c r="K1177" s="98"/>
      <c r="L1177" s="82"/>
      <c r="M1177" s="82"/>
      <c r="N1177" s="82"/>
      <c r="O1177" s="82"/>
      <c r="P1177" s="82"/>
      <c r="Q1177" s="82"/>
      <c r="R1177" s="82"/>
      <c r="S1177" s="82"/>
      <c r="T1177" s="82"/>
      <c r="U1177" s="82"/>
      <c r="V1177" s="82"/>
      <c r="W1177" s="82"/>
      <c r="X1177" s="82"/>
      <c r="Y1177" s="82"/>
      <c r="Z1177" s="82"/>
      <c r="AA1177" s="82"/>
      <c r="AB1177" s="82"/>
      <c r="AC1177" s="82"/>
      <c r="AD1177" s="82"/>
      <c r="AE1177" s="82"/>
      <c r="AF1177" s="82"/>
      <c r="AG1177" s="82"/>
      <c r="AH1177" s="82"/>
      <c r="AI1177" s="82"/>
      <c r="AJ1177" s="82"/>
      <c r="AK1177" s="82"/>
      <c r="AL1177" s="82"/>
      <c r="AM1177" s="82"/>
      <c r="AN1177" s="82"/>
      <c r="AO1177" s="82"/>
      <c r="AP1177" s="82"/>
      <c r="AQ1177" s="82"/>
      <c r="AR1177" s="82"/>
      <c r="AS1177" s="82"/>
      <c r="AT1177" s="82"/>
      <c r="AU1177" s="82"/>
      <c r="AV1177" s="82"/>
      <c r="AW1177" s="82"/>
      <c r="AX1177" s="82"/>
      <c r="AY1177" s="82"/>
    </row>
    <row r="1178" spans="1:51" ht="13.2">
      <c r="A1178" s="82"/>
      <c r="B1178" s="82"/>
      <c r="C1178" s="82"/>
      <c r="D1178" s="82"/>
      <c r="E1178" s="82"/>
      <c r="F1178" s="82"/>
      <c r="G1178" s="98"/>
      <c r="H1178" s="98"/>
      <c r="I1178" s="98"/>
      <c r="J1178" s="94"/>
      <c r="K1178" s="98"/>
      <c r="L1178" s="82"/>
      <c r="M1178" s="82"/>
      <c r="N1178" s="82"/>
      <c r="O1178" s="82"/>
      <c r="P1178" s="82"/>
      <c r="Q1178" s="82"/>
      <c r="R1178" s="82"/>
      <c r="S1178" s="82"/>
      <c r="T1178" s="82"/>
      <c r="U1178" s="82"/>
      <c r="V1178" s="82"/>
      <c r="W1178" s="82"/>
      <c r="X1178" s="82"/>
      <c r="Y1178" s="82"/>
      <c r="Z1178" s="82"/>
      <c r="AA1178" s="82"/>
      <c r="AB1178" s="82"/>
      <c r="AC1178" s="82"/>
      <c r="AD1178" s="82"/>
      <c r="AE1178" s="82"/>
      <c r="AF1178" s="82"/>
      <c r="AG1178" s="82"/>
      <c r="AH1178" s="82"/>
      <c r="AI1178" s="82"/>
      <c r="AJ1178" s="82"/>
      <c r="AK1178" s="82"/>
      <c r="AL1178" s="82"/>
      <c r="AM1178" s="82"/>
      <c r="AN1178" s="82"/>
      <c r="AO1178" s="82"/>
      <c r="AP1178" s="82"/>
      <c r="AQ1178" s="82"/>
      <c r="AR1178" s="82"/>
      <c r="AS1178" s="82"/>
      <c r="AT1178" s="82"/>
      <c r="AU1178" s="82"/>
      <c r="AV1178" s="82"/>
      <c r="AW1178" s="82"/>
      <c r="AX1178" s="82"/>
      <c r="AY1178" s="82"/>
    </row>
    <row r="1179" spans="1:51" ht="13.2">
      <c r="A1179" s="82"/>
      <c r="B1179" s="82"/>
      <c r="C1179" s="82"/>
      <c r="D1179" s="82"/>
      <c r="E1179" s="82"/>
      <c r="F1179" s="82"/>
      <c r="G1179" s="98"/>
      <c r="H1179" s="98"/>
      <c r="I1179" s="98"/>
      <c r="J1179" s="94"/>
      <c r="K1179" s="98"/>
      <c r="L1179" s="82"/>
      <c r="M1179" s="82"/>
      <c r="N1179" s="82"/>
      <c r="O1179" s="82"/>
      <c r="P1179" s="82"/>
      <c r="Q1179" s="82"/>
      <c r="R1179" s="82"/>
      <c r="S1179" s="82"/>
      <c r="T1179" s="82"/>
      <c r="U1179" s="82"/>
      <c r="V1179" s="82"/>
      <c r="W1179" s="82"/>
      <c r="X1179" s="82"/>
      <c r="Y1179" s="82"/>
      <c r="Z1179" s="82"/>
      <c r="AA1179" s="82"/>
      <c r="AB1179" s="82"/>
      <c r="AC1179" s="82"/>
      <c r="AD1179" s="82"/>
      <c r="AE1179" s="82"/>
      <c r="AF1179" s="82"/>
      <c r="AG1179" s="82"/>
      <c r="AH1179" s="82"/>
      <c r="AI1179" s="82"/>
      <c r="AJ1179" s="82"/>
      <c r="AK1179" s="82"/>
      <c r="AL1179" s="82"/>
      <c r="AM1179" s="82"/>
      <c r="AN1179" s="82"/>
      <c r="AO1179" s="82"/>
      <c r="AP1179" s="82"/>
      <c r="AQ1179" s="82"/>
      <c r="AR1179" s="82"/>
      <c r="AS1179" s="82"/>
      <c r="AT1179" s="82"/>
      <c r="AU1179" s="82"/>
      <c r="AV1179" s="82"/>
      <c r="AW1179" s="82"/>
      <c r="AX1179" s="82"/>
      <c r="AY1179" s="82"/>
    </row>
    <row r="1180" spans="1:51" ht="13.2">
      <c r="A1180" s="82"/>
      <c r="B1180" s="82"/>
      <c r="C1180" s="82"/>
      <c r="D1180" s="82"/>
      <c r="E1180" s="82"/>
      <c r="F1180" s="82"/>
      <c r="G1180" s="98"/>
      <c r="H1180" s="98"/>
      <c r="I1180" s="98"/>
      <c r="J1180" s="94"/>
      <c r="K1180" s="98"/>
      <c r="L1180" s="82"/>
      <c r="M1180" s="82"/>
      <c r="N1180" s="82"/>
      <c r="O1180" s="82"/>
      <c r="P1180" s="82"/>
      <c r="Q1180" s="82"/>
      <c r="R1180" s="82"/>
      <c r="S1180" s="82"/>
      <c r="T1180" s="82"/>
      <c r="U1180" s="82"/>
      <c r="V1180" s="82"/>
      <c r="W1180" s="82"/>
      <c r="X1180" s="82"/>
      <c r="Y1180" s="82"/>
      <c r="Z1180" s="82"/>
      <c r="AA1180" s="82"/>
      <c r="AB1180" s="82"/>
      <c r="AC1180" s="82"/>
      <c r="AD1180" s="82"/>
      <c r="AE1180" s="82"/>
      <c r="AF1180" s="82"/>
      <c r="AG1180" s="82"/>
      <c r="AH1180" s="82"/>
      <c r="AI1180" s="82"/>
      <c r="AJ1180" s="82"/>
      <c r="AK1180" s="82"/>
      <c r="AL1180" s="82"/>
      <c r="AM1180" s="82"/>
      <c r="AN1180" s="82"/>
      <c r="AO1180" s="82"/>
      <c r="AP1180" s="82"/>
      <c r="AQ1180" s="82"/>
      <c r="AR1180" s="82"/>
      <c r="AS1180" s="82"/>
      <c r="AT1180" s="82"/>
      <c r="AU1180" s="82"/>
      <c r="AV1180" s="82"/>
      <c r="AW1180" s="82"/>
      <c r="AX1180" s="82"/>
      <c r="AY1180" s="82"/>
    </row>
    <row r="1181" spans="1:51" ht="13.2">
      <c r="A1181" s="82"/>
      <c r="B1181" s="82"/>
      <c r="C1181" s="82"/>
      <c r="D1181" s="82"/>
      <c r="E1181" s="82"/>
      <c r="F1181" s="82"/>
      <c r="G1181" s="98"/>
      <c r="H1181" s="98"/>
      <c r="I1181" s="98"/>
      <c r="J1181" s="94"/>
      <c r="K1181" s="98"/>
      <c r="L1181" s="82"/>
      <c r="M1181" s="82"/>
      <c r="N1181" s="82"/>
      <c r="O1181" s="82"/>
      <c r="P1181" s="82"/>
      <c r="Q1181" s="82"/>
      <c r="R1181" s="82"/>
      <c r="S1181" s="82"/>
      <c r="T1181" s="82"/>
      <c r="U1181" s="82"/>
      <c r="V1181" s="82"/>
      <c r="W1181" s="82"/>
      <c r="X1181" s="82"/>
      <c r="Y1181" s="82"/>
      <c r="Z1181" s="82"/>
      <c r="AA1181" s="82"/>
      <c r="AB1181" s="82"/>
      <c r="AC1181" s="82"/>
      <c r="AD1181" s="82"/>
      <c r="AE1181" s="82"/>
      <c r="AF1181" s="82"/>
      <c r="AG1181" s="82"/>
      <c r="AH1181" s="82"/>
      <c r="AI1181" s="82"/>
      <c r="AJ1181" s="82"/>
      <c r="AK1181" s="82"/>
      <c r="AL1181" s="82"/>
      <c r="AM1181" s="82"/>
      <c r="AN1181" s="82"/>
      <c r="AO1181" s="82"/>
      <c r="AP1181" s="82"/>
      <c r="AQ1181" s="82"/>
      <c r="AR1181" s="82"/>
      <c r="AS1181" s="82"/>
      <c r="AT1181" s="82"/>
      <c r="AU1181" s="82"/>
      <c r="AV1181" s="82"/>
      <c r="AW1181" s="82"/>
      <c r="AX1181" s="82"/>
      <c r="AY1181" s="82"/>
    </row>
    <row r="1182" spans="1:51" ht="13.2">
      <c r="A1182" s="82"/>
      <c r="B1182" s="82"/>
      <c r="C1182" s="82"/>
      <c r="D1182" s="82"/>
      <c r="E1182" s="82"/>
      <c r="F1182" s="82"/>
      <c r="G1182" s="98"/>
      <c r="H1182" s="98"/>
      <c r="I1182" s="98"/>
      <c r="J1182" s="94"/>
      <c r="K1182" s="98"/>
      <c r="L1182" s="82"/>
      <c r="M1182" s="82"/>
      <c r="N1182" s="82"/>
      <c r="O1182" s="82"/>
      <c r="P1182" s="82"/>
      <c r="Q1182" s="82"/>
      <c r="R1182" s="82"/>
      <c r="S1182" s="82"/>
      <c r="T1182" s="82"/>
      <c r="U1182" s="82"/>
      <c r="V1182" s="82"/>
      <c r="W1182" s="82"/>
      <c r="X1182" s="82"/>
      <c r="Y1182" s="82"/>
      <c r="Z1182" s="82"/>
      <c r="AA1182" s="82"/>
      <c r="AB1182" s="82"/>
      <c r="AC1182" s="82"/>
      <c r="AD1182" s="82"/>
      <c r="AE1182" s="82"/>
      <c r="AF1182" s="82"/>
      <c r="AG1182" s="82"/>
      <c r="AH1182" s="82"/>
      <c r="AI1182" s="82"/>
      <c r="AJ1182" s="82"/>
      <c r="AK1182" s="82"/>
      <c r="AL1182" s="82"/>
      <c r="AM1182" s="82"/>
      <c r="AN1182" s="82"/>
      <c r="AO1182" s="82"/>
      <c r="AP1182" s="82"/>
      <c r="AQ1182" s="82"/>
      <c r="AR1182" s="82"/>
      <c r="AS1182" s="82"/>
      <c r="AT1182" s="82"/>
      <c r="AU1182" s="82"/>
      <c r="AV1182" s="82"/>
      <c r="AW1182" s="82"/>
      <c r="AX1182" s="82"/>
      <c r="AY1182" s="82"/>
    </row>
    <row r="1183" spans="1:51" ht="13.2">
      <c r="A1183" s="82"/>
      <c r="B1183" s="82"/>
      <c r="C1183" s="82"/>
      <c r="D1183" s="82"/>
      <c r="E1183" s="82"/>
      <c r="F1183" s="82"/>
      <c r="G1183" s="98"/>
      <c r="H1183" s="98"/>
      <c r="I1183" s="98"/>
      <c r="J1183" s="94"/>
      <c r="K1183" s="98"/>
      <c r="L1183" s="82"/>
      <c r="M1183" s="82"/>
      <c r="N1183" s="82"/>
      <c r="O1183" s="82"/>
      <c r="P1183" s="82"/>
      <c r="Q1183" s="82"/>
      <c r="R1183" s="82"/>
      <c r="S1183" s="82"/>
      <c r="T1183" s="82"/>
      <c r="U1183" s="82"/>
      <c r="V1183" s="82"/>
      <c r="W1183" s="82"/>
      <c r="X1183" s="82"/>
      <c r="Y1183" s="82"/>
      <c r="Z1183" s="82"/>
      <c r="AA1183" s="82"/>
      <c r="AB1183" s="82"/>
      <c r="AC1183" s="82"/>
      <c r="AD1183" s="82"/>
      <c r="AE1183" s="82"/>
      <c r="AF1183" s="82"/>
      <c r="AG1183" s="82"/>
      <c r="AH1183" s="82"/>
      <c r="AI1183" s="82"/>
      <c r="AJ1183" s="82"/>
      <c r="AK1183" s="82"/>
      <c r="AL1183" s="82"/>
      <c r="AM1183" s="82"/>
      <c r="AN1183" s="82"/>
      <c r="AO1183" s="82"/>
      <c r="AP1183" s="82"/>
      <c r="AQ1183" s="82"/>
      <c r="AR1183" s="82"/>
      <c r="AS1183" s="82"/>
      <c r="AT1183" s="82"/>
      <c r="AU1183" s="82"/>
      <c r="AV1183" s="82"/>
      <c r="AW1183" s="82"/>
      <c r="AX1183" s="82"/>
      <c r="AY1183" s="82"/>
    </row>
    <row r="1184" spans="1:51" ht="13.2">
      <c r="A1184" s="82"/>
      <c r="B1184" s="82"/>
      <c r="C1184" s="82"/>
      <c r="D1184" s="82"/>
      <c r="E1184" s="82"/>
      <c r="F1184" s="82"/>
      <c r="G1184" s="98"/>
      <c r="H1184" s="98"/>
      <c r="I1184" s="98"/>
      <c r="J1184" s="94"/>
      <c r="K1184" s="98"/>
      <c r="L1184" s="82"/>
      <c r="M1184" s="82"/>
      <c r="N1184" s="82"/>
      <c r="O1184" s="82"/>
      <c r="P1184" s="82"/>
      <c r="Q1184" s="82"/>
      <c r="R1184" s="82"/>
      <c r="S1184" s="82"/>
      <c r="T1184" s="82"/>
      <c r="U1184" s="82"/>
      <c r="V1184" s="82"/>
      <c r="W1184" s="82"/>
      <c r="X1184" s="82"/>
      <c r="Y1184" s="82"/>
      <c r="Z1184" s="82"/>
      <c r="AA1184" s="82"/>
      <c r="AB1184" s="82"/>
      <c r="AC1184" s="82"/>
      <c r="AD1184" s="82"/>
      <c r="AE1184" s="82"/>
      <c r="AF1184" s="82"/>
      <c r="AG1184" s="82"/>
      <c r="AH1184" s="82"/>
      <c r="AI1184" s="82"/>
      <c r="AJ1184" s="82"/>
      <c r="AK1184" s="82"/>
      <c r="AL1184" s="82"/>
      <c r="AM1184" s="82"/>
      <c r="AN1184" s="82"/>
      <c r="AO1184" s="82"/>
      <c r="AP1184" s="82"/>
      <c r="AQ1184" s="82"/>
      <c r="AR1184" s="82"/>
      <c r="AS1184" s="82"/>
      <c r="AT1184" s="82"/>
      <c r="AU1184" s="82"/>
      <c r="AV1184" s="82"/>
      <c r="AW1184" s="82"/>
      <c r="AX1184" s="82"/>
      <c r="AY1184" s="82"/>
    </row>
    <row r="1185" spans="1:51" ht="13.2">
      <c r="A1185" s="82"/>
      <c r="B1185" s="82"/>
      <c r="C1185" s="82"/>
      <c r="D1185" s="82"/>
      <c r="E1185" s="82"/>
      <c r="F1185" s="82"/>
      <c r="G1185" s="98"/>
      <c r="H1185" s="98"/>
      <c r="I1185" s="98"/>
      <c r="J1185" s="94"/>
      <c r="K1185" s="98"/>
      <c r="L1185" s="82"/>
      <c r="M1185" s="82"/>
      <c r="N1185" s="82"/>
      <c r="O1185" s="82"/>
      <c r="P1185" s="82"/>
      <c r="Q1185" s="82"/>
      <c r="R1185" s="82"/>
      <c r="S1185" s="82"/>
      <c r="T1185" s="82"/>
      <c r="U1185" s="82"/>
      <c r="V1185" s="82"/>
      <c r="W1185" s="82"/>
      <c r="X1185" s="82"/>
      <c r="Y1185" s="82"/>
      <c r="Z1185" s="82"/>
      <c r="AA1185" s="82"/>
      <c r="AB1185" s="82"/>
      <c r="AC1185" s="82"/>
      <c r="AD1185" s="82"/>
      <c r="AE1185" s="82"/>
      <c r="AF1185" s="82"/>
      <c r="AG1185" s="82"/>
      <c r="AH1185" s="82"/>
      <c r="AI1185" s="82"/>
      <c r="AJ1185" s="82"/>
      <c r="AK1185" s="82"/>
      <c r="AL1185" s="82"/>
      <c r="AM1185" s="82"/>
      <c r="AN1185" s="82"/>
      <c r="AO1185" s="82"/>
      <c r="AP1185" s="82"/>
      <c r="AQ1185" s="82"/>
      <c r="AR1185" s="82"/>
      <c r="AS1185" s="82"/>
      <c r="AT1185" s="82"/>
      <c r="AU1185" s="82"/>
      <c r="AV1185" s="82"/>
      <c r="AW1185" s="82"/>
      <c r="AX1185" s="82"/>
      <c r="AY1185" s="82"/>
    </row>
    <row r="1186" spans="1:51" ht="13.2">
      <c r="A1186" s="82"/>
      <c r="B1186" s="82"/>
      <c r="C1186" s="82"/>
      <c r="D1186" s="82"/>
      <c r="E1186" s="82"/>
      <c r="F1186" s="82"/>
      <c r="G1186" s="98"/>
      <c r="H1186" s="98"/>
      <c r="I1186" s="98"/>
      <c r="J1186" s="94"/>
      <c r="K1186" s="98"/>
      <c r="L1186" s="82"/>
      <c r="M1186" s="82"/>
      <c r="N1186" s="82"/>
      <c r="O1186" s="82"/>
      <c r="P1186" s="82"/>
      <c r="Q1186" s="82"/>
      <c r="R1186" s="82"/>
      <c r="S1186" s="82"/>
      <c r="T1186" s="82"/>
      <c r="U1186" s="82"/>
      <c r="V1186" s="82"/>
      <c r="W1186" s="82"/>
      <c r="X1186" s="82"/>
      <c r="Y1186" s="82"/>
      <c r="Z1186" s="82"/>
      <c r="AA1186" s="82"/>
      <c r="AB1186" s="82"/>
      <c r="AC1186" s="82"/>
      <c r="AD1186" s="82"/>
      <c r="AE1186" s="82"/>
      <c r="AF1186" s="82"/>
      <c r="AG1186" s="82"/>
      <c r="AH1186" s="82"/>
      <c r="AI1186" s="82"/>
      <c r="AJ1186" s="82"/>
      <c r="AK1186" s="82"/>
      <c r="AL1186" s="82"/>
      <c r="AM1186" s="82"/>
      <c r="AN1186" s="82"/>
      <c r="AO1186" s="82"/>
      <c r="AP1186" s="82"/>
      <c r="AQ1186" s="82"/>
      <c r="AR1186" s="82"/>
      <c r="AS1186" s="82"/>
      <c r="AT1186" s="82"/>
      <c r="AU1186" s="82"/>
      <c r="AV1186" s="82"/>
      <c r="AW1186" s="82"/>
      <c r="AX1186" s="82"/>
      <c r="AY1186" s="82"/>
    </row>
    <row r="1187" spans="1:51" ht="13.2">
      <c r="A1187" s="82"/>
      <c r="B1187" s="82"/>
      <c r="C1187" s="82"/>
      <c r="D1187" s="82"/>
      <c r="E1187" s="82"/>
      <c r="F1187" s="82"/>
      <c r="G1187" s="98"/>
      <c r="H1187" s="98"/>
      <c r="I1187" s="98"/>
      <c r="J1187" s="94"/>
      <c r="K1187" s="98"/>
      <c r="L1187" s="82"/>
      <c r="M1187" s="82"/>
      <c r="N1187" s="82"/>
      <c r="O1187" s="82"/>
      <c r="P1187" s="82"/>
      <c r="Q1187" s="82"/>
      <c r="R1187" s="82"/>
      <c r="S1187" s="82"/>
      <c r="T1187" s="82"/>
      <c r="U1187" s="82"/>
      <c r="V1187" s="82"/>
      <c r="W1187" s="82"/>
      <c r="X1187" s="82"/>
      <c r="Y1187" s="82"/>
      <c r="Z1187" s="82"/>
      <c r="AA1187" s="82"/>
      <c r="AB1187" s="82"/>
      <c r="AC1187" s="82"/>
      <c r="AD1187" s="82"/>
      <c r="AE1187" s="82"/>
      <c r="AF1187" s="82"/>
      <c r="AG1187" s="82"/>
      <c r="AH1187" s="82"/>
      <c r="AI1187" s="82"/>
      <c r="AJ1187" s="82"/>
      <c r="AK1187" s="82"/>
      <c r="AL1187" s="82"/>
      <c r="AM1187" s="82"/>
      <c r="AN1187" s="82"/>
      <c r="AO1187" s="82"/>
      <c r="AP1187" s="82"/>
      <c r="AQ1187" s="82"/>
      <c r="AR1187" s="82"/>
      <c r="AS1187" s="82"/>
      <c r="AT1187" s="82"/>
      <c r="AU1187" s="82"/>
      <c r="AV1187" s="82"/>
      <c r="AW1187" s="82"/>
      <c r="AX1187" s="82"/>
      <c r="AY1187" s="82"/>
    </row>
    <row r="1188" spans="1:51" ht="13.2">
      <c r="A1188" s="82"/>
      <c r="B1188" s="82"/>
      <c r="C1188" s="82"/>
      <c r="D1188" s="82"/>
      <c r="E1188" s="82"/>
      <c r="F1188" s="82"/>
      <c r="G1188" s="98"/>
      <c r="H1188" s="98"/>
      <c r="I1188" s="98"/>
      <c r="J1188" s="94"/>
      <c r="K1188" s="98"/>
      <c r="L1188" s="82"/>
      <c r="M1188" s="82"/>
      <c r="N1188" s="82"/>
      <c r="O1188" s="82"/>
      <c r="P1188" s="82"/>
      <c r="Q1188" s="82"/>
      <c r="R1188" s="82"/>
      <c r="S1188" s="82"/>
      <c r="T1188" s="82"/>
      <c r="U1188" s="82"/>
      <c r="V1188" s="82"/>
      <c r="W1188" s="82"/>
      <c r="X1188" s="82"/>
      <c r="Y1188" s="82"/>
      <c r="Z1188" s="82"/>
      <c r="AA1188" s="82"/>
      <c r="AB1188" s="82"/>
      <c r="AC1188" s="82"/>
      <c r="AD1188" s="82"/>
      <c r="AE1188" s="82"/>
      <c r="AF1188" s="82"/>
      <c r="AG1188" s="82"/>
      <c r="AH1188" s="82"/>
      <c r="AI1188" s="82"/>
      <c r="AJ1188" s="82"/>
      <c r="AK1188" s="82"/>
      <c r="AL1188" s="82"/>
      <c r="AM1188" s="82"/>
      <c r="AN1188" s="82"/>
      <c r="AO1188" s="82"/>
      <c r="AP1188" s="82"/>
      <c r="AQ1188" s="82"/>
      <c r="AR1188" s="82"/>
      <c r="AS1188" s="82"/>
      <c r="AT1188" s="82"/>
      <c r="AU1188" s="82"/>
      <c r="AV1188" s="82"/>
      <c r="AW1188" s="82"/>
      <c r="AX1188" s="82"/>
      <c r="AY1188" s="82"/>
    </row>
    <row r="1189" spans="1:51" ht="13.2">
      <c r="A1189" s="82"/>
      <c r="B1189" s="82"/>
      <c r="C1189" s="82"/>
      <c r="D1189" s="82"/>
      <c r="E1189" s="82"/>
      <c r="F1189" s="82"/>
      <c r="G1189" s="98"/>
      <c r="H1189" s="98"/>
      <c r="I1189" s="98"/>
      <c r="J1189" s="94"/>
      <c r="K1189" s="98"/>
      <c r="L1189" s="82"/>
      <c r="M1189" s="82"/>
      <c r="N1189" s="82"/>
      <c r="O1189" s="82"/>
      <c r="P1189" s="82"/>
      <c r="Q1189" s="82"/>
      <c r="R1189" s="82"/>
      <c r="S1189" s="82"/>
      <c r="T1189" s="82"/>
      <c r="U1189" s="82"/>
      <c r="V1189" s="82"/>
      <c r="W1189" s="82"/>
      <c r="X1189" s="82"/>
      <c r="Y1189" s="82"/>
      <c r="Z1189" s="82"/>
      <c r="AA1189" s="82"/>
      <c r="AB1189" s="82"/>
      <c r="AC1189" s="82"/>
      <c r="AD1189" s="82"/>
      <c r="AE1189" s="82"/>
      <c r="AF1189" s="82"/>
      <c r="AG1189" s="82"/>
      <c r="AH1189" s="82"/>
      <c r="AI1189" s="82"/>
      <c r="AJ1189" s="82"/>
      <c r="AK1189" s="82"/>
      <c r="AL1189" s="82"/>
      <c r="AM1189" s="82"/>
      <c r="AN1189" s="82"/>
      <c r="AO1189" s="82"/>
      <c r="AP1189" s="82"/>
      <c r="AQ1189" s="82"/>
      <c r="AR1189" s="82"/>
      <c r="AS1189" s="82"/>
      <c r="AT1189" s="82"/>
      <c r="AU1189" s="82"/>
      <c r="AV1189" s="82"/>
      <c r="AW1189" s="82"/>
      <c r="AX1189" s="82"/>
      <c r="AY1189" s="82"/>
    </row>
    <row r="1190" spans="1:51" ht="13.2">
      <c r="A1190" s="82"/>
      <c r="B1190" s="82"/>
      <c r="C1190" s="82"/>
      <c r="D1190" s="82"/>
      <c r="E1190" s="82"/>
      <c r="F1190" s="82"/>
      <c r="G1190" s="98"/>
      <c r="H1190" s="98"/>
      <c r="I1190" s="98"/>
      <c r="J1190" s="94"/>
      <c r="K1190" s="98"/>
      <c r="L1190" s="82"/>
      <c r="M1190" s="82"/>
      <c r="N1190" s="82"/>
      <c r="O1190" s="82"/>
      <c r="P1190" s="82"/>
      <c r="Q1190" s="82"/>
      <c r="R1190" s="82"/>
      <c r="S1190" s="82"/>
      <c r="T1190" s="82"/>
      <c r="U1190" s="82"/>
      <c r="V1190" s="82"/>
      <c r="W1190" s="82"/>
      <c r="X1190" s="82"/>
      <c r="Y1190" s="82"/>
      <c r="Z1190" s="82"/>
      <c r="AA1190" s="82"/>
      <c r="AB1190" s="82"/>
      <c r="AC1190" s="82"/>
      <c r="AD1190" s="82"/>
      <c r="AE1190" s="82"/>
      <c r="AF1190" s="82"/>
      <c r="AG1190" s="82"/>
      <c r="AH1190" s="82"/>
      <c r="AI1190" s="82"/>
      <c r="AJ1190" s="82"/>
      <c r="AK1190" s="82"/>
      <c r="AL1190" s="82"/>
      <c r="AM1190" s="82"/>
      <c r="AN1190" s="82"/>
      <c r="AO1190" s="82"/>
      <c r="AP1190" s="82"/>
      <c r="AQ1190" s="82"/>
      <c r="AR1190" s="82"/>
      <c r="AS1190" s="82"/>
      <c r="AT1190" s="82"/>
      <c r="AU1190" s="82"/>
      <c r="AV1190" s="82"/>
      <c r="AW1190" s="82"/>
      <c r="AX1190" s="82"/>
      <c r="AY1190" s="82"/>
    </row>
    <row r="1191" spans="1:51" ht="13.2">
      <c r="A1191" s="82"/>
      <c r="B1191" s="82"/>
      <c r="C1191" s="82"/>
      <c r="D1191" s="82"/>
      <c r="E1191" s="82"/>
      <c r="F1191" s="82"/>
      <c r="G1191" s="98"/>
      <c r="H1191" s="98"/>
      <c r="I1191" s="98"/>
      <c r="J1191" s="94"/>
      <c r="K1191" s="98"/>
      <c r="L1191" s="82"/>
      <c r="M1191" s="82"/>
      <c r="N1191" s="82"/>
      <c r="O1191" s="82"/>
      <c r="P1191" s="82"/>
      <c r="Q1191" s="82"/>
      <c r="R1191" s="82"/>
      <c r="S1191" s="82"/>
      <c r="T1191" s="82"/>
      <c r="U1191" s="82"/>
      <c r="V1191" s="82"/>
      <c r="W1191" s="82"/>
      <c r="X1191" s="82"/>
      <c r="Y1191" s="82"/>
      <c r="Z1191" s="82"/>
      <c r="AA1191" s="82"/>
      <c r="AB1191" s="82"/>
      <c r="AC1191" s="82"/>
      <c r="AD1191" s="82"/>
      <c r="AE1191" s="82"/>
      <c r="AF1191" s="82"/>
      <c r="AG1191" s="82"/>
      <c r="AH1191" s="82"/>
      <c r="AI1191" s="82"/>
      <c r="AJ1191" s="82"/>
      <c r="AK1191" s="82"/>
      <c r="AL1191" s="82"/>
      <c r="AM1191" s="82"/>
      <c r="AN1191" s="82"/>
      <c r="AO1191" s="82"/>
      <c r="AP1191" s="82"/>
      <c r="AQ1191" s="82"/>
      <c r="AR1191" s="82"/>
      <c r="AS1191" s="82"/>
      <c r="AT1191" s="82"/>
      <c r="AU1191" s="82"/>
      <c r="AV1191" s="82"/>
      <c r="AW1191" s="82"/>
      <c r="AX1191" s="82"/>
      <c r="AY1191" s="82"/>
    </row>
    <row r="1192" spans="1:51" ht="13.2">
      <c r="A1192" s="82"/>
      <c r="B1192" s="82"/>
      <c r="C1192" s="82"/>
      <c r="D1192" s="82"/>
      <c r="E1192" s="82"/>
      <c r="F1192" s="82"/>
      <c r="G1192" s="98"/>
      <c r="H1192" s="98"/>
      <c r="I1192" s="98"/>
      <c r="J1192" s="94"/>
      <c r="K1192" s="98"/>
      <c r="L1192" s="82"/>
      <c r="M1192" s="82"/>
      <c r="N1192" s="82"/>
      <c r="O1192" s="82"/>
      <c r="P1192" s="82"/>
      <c r="Q1192" s="82"/>
      <c r="R1192" s="82"/>
      <c r="S1192" s="82"/>
      <c r="T1192" s="82"/>
      <c r="U1192" s="82"/>
      <c r="V1192" s="82"/>
      <c r="W1192" s="82"/>
      <c r="X1192" s="82"/>
      <c r="Y1192" s="82"/>
      <c r="Z1192" s="82"/>
      <c r="AA1192" s="82"/>
      <c r="AB1192" s="82"/>
      <c r="AC1192" s="82"/>
      <c r="AD1192" s="82"/>
      <c r="AE1192" s="82"/>
      <c r="AF1192" s="82"/>
      <c r="AG1192" s="82"/>
      <c r="AH1192" s="82"/>
      <c r="AI1192" s="82"/>
      <c r="AJ1192" s="82"/>
      <c r="AK1192" s="82"/>
      <c r="AL1192" s="82"/>
      <c r="AM1192" s="82"/>
      <c r="AN1192" s="82"/>
      <c r="AO1192" s="82"/>
      <c r="AP1192" s="82"/>
      <c r="AQ1192" s="82"/>
      <c r="AR1192" s="82"/>
      <c r="AS1192" s="82"/>
      <c r="AT1192" s="82"/>
      <c r="AU1192" s="82"/>
      <c r="AV1192" s="82"/>
      <c r="AW1192" s="82"/>
      <c r="AX1192" s="82"/>
      <c r="AY1192" s="82"/>
    </row>
    <row r="1193" spans="1:51" ht="13.2">
      <c r="A1193" s="82"/>
      <c r="B1193" s="82"/>
      <c r="C1193" s="82"/>
      <c r="D1193" s="82"/>
      <c r="E1193" s="82"/>
      <c r="F1193" s="82"/>
      <c r="G1193" s="98"/>
      <c r="H1193" s="98"/>
      <c r="I1193" s="98"/>
      <c r="J1193" s="94"/>
      <c r="K1193" s="98"/>
      <c r="L1193" s="82"/>
      <c r="M1193" s="82"/>
      <c r="N1193" s="82"/>
      <c r="O1193" s="82"/>
      <c r="P1193" s="82"/>
      <c r="Q1193" s="82"/>
      <c r="R1193" s="82"/>
      <c r="S1193" s="82"/>
      <c r="T1193" s="82"/>
      <c r="U1193" s="82"/>
      <c r="V1193" s="82"/>
      <c r="W1193" s="82"/>
      <c r="X1193" s="82"/>
      <c r="Y1193" s="82"/>
      <c r="Z1193" s="82"/>
      <c r="AA1193" s="82"/>
      <c r="AB1193" s="82"/>
      <c r="AC1193" s="82"/>
      <c r="AD1193" s="82"/>
      <c r="AE1193" s="82"/>
      <c r="AF1193" s="82"/>
      <c r="AG1193" s="82"/>
      <c r="AH1193" s="82"/>
      <c r="AI1193" s="82"/>
      <c r="AJ1193" s="82"/>
      <c r="AK1193" s="82"/>
      <c r="AL1193" s="82"/>
      <c r="AM1193" s="82"/>
      <c r="AN1193" s="82"/>
      <c r="AO1193" s="82"/>
      <c r="AP1193" s="82"/>
      <c r="AQ1193" s="82"/>
      <c r="AR1193" s="82"/>
      <c r="AS1193" s="82"/>
      <c r="AT1193" s="82"/>
      <c r="AU1193" s="82"/>
      <c r="AV1193" s="82"/>
      <c r="AW1193" s="82"/>
      <c r="AX1193" s="82"/>
      <c r="AY1193" s="82"/>
    </row>
    <row r="1194" spans="1:51" ht="13.2">
      <c r="A1194" s="82"/>
      <c r="B1194" s="82"/>
      <c r="C1194" s="82"/>
      <c r="D1194" s="82"/>
      <c r="E1194" s="82"/>
      <c r="F1194" s="82"/>
      <c r="G1194" s="98"/>
      <c r="H1194" s="98"/>
      <c r="I1194" s="98"/>
      <c r="J1194" s="94"/>
      <c r="K1194" s="98"/>
      <c r="L1194" s="82"/>
      <c r="M1194" s="82"/>
      <c r="N1194" s="82"/>
      <c r="O1194" s="82"/>
      <c r="P1194" s="82"/>
      <c r="Q1194" s="82"/>
      <c r="R1194" s="82"/>
      <c r="S1194" s="82"/>
      <c r="T1194" s="82"/>
      <c r="U1194" s="82"/>
      <c r="V1194" s="82"/>
      <c r="W1194" s="82"/>
      <c r="X1194" s="82"/>
      <c r="Y1194" s="82"/>
      <c r="Z1194" s="82"/>
      <c r="AA1194" s="82"/>
      <c r="AB1194" s="82"/>
      <c r="AC1194" s="82"/>
      <c r="AD1194" s="82"/>
      <c r="AE1194" s="82"/>
      <c r="AF1194" s="82"/>
      <c r="AG1194" s="82"/>
      <c r="AH1194" s="82"/>
      <c r="AI1194" s="82"/>
      <c r="AJ1194" s="82"/>
      <c r="AK1194" s="82"/>
      <c r="AL1194" s="82"/>
      <c r="AM1194" s="82"/>
      <c r="AN1194" s="82"/>
      <c r="AO1194" s="82"/>
      <c r="AP1194" s="82"/>
      <c r="AQ1194" s="82"/>
      <c r="AR1194" s="82"/>
      <c r="AS1194" s="82"/>
      <c r="AT1194" s="82"/>
      <c r="AU1194" s="82"/>
      <c r="AV1194" s="82"/>
      <c r="AW1194" s="82"/>
      <c r="AX1194" s="82"/>
      <c r="AY1194" s="82"/>
    </row>
    <row r="1195" spans="1:51" ht="13.2">
      <c r="A1195" s="82"/>
      <c r="B1195" s="82"/>
      <c r="C1195" s="82"/>
      <c r="D1195" s="82"/>
      <c r="E1195" s="82"/>
      <c r="F1195" s="82"/>
      <c r="G1195" s="98"/>
      <c r="H1195" s="98"/>
      <c r="I1195" s="98"/>
      <c r="J1195" s="94"/>
      <c r="K1195" s="98"/>
      <c r="L1195" s="82"/>
      <c r="M1195" s="82"/>
      <c r="N1195" s="82"/>
      <c r="O1195" s="82"/>
      <c r="P1195" s="82"/>
      <c r="Q1195" s="82"/>
      <c r="R1195" s="82"/>
      <c r="S1195" s="82"/>
      <c r="T1195" s="82"/>
      <c r="U1195" s="82"/>
      <c r="V1195" s="82"/>
      <c r="W1195" s="82"/>
      <c r="X1195" s="82"/>
      <c r="Y1195" s="82"/>
      <c r="Z1195" s="82"/>
      <c r="AA1195" s="82"/>
      <c r="AB1195" s="82"/>
      <c r="AC1195" s="82"/>
      <c r="AD1195" s="82"/>
      <c r="AE1195" s="82"/>
      <c r="AF1195" s="82"/>
      <c r="AG1195" s="82"/>
      <c r="AH1195" s="82"/>
      <c r="AI1195" s="82"/>
      <c r="AJ1195" s="82"/>
      <c r="AK1195" s="82"/>
      <c r="AL1195" s="82"/>
      <c r="AM1195" s="82"/>
      <c r="AN1195" s="82"/>
      <c r="AO1195" s="82"/>
      <c r="AP1195" s="82"/>
      <c r="AQ1195" s="82"/>
      <c r="AR1195" s="82"/>
      <c r="AS1195" s="82"/>
      <c r="AT1195" s="82"/>
      <c r="AU1195" s="82"/>
      <c r="AV1195" s="82"/>
      <c r="AW1195" s="82"/>
      <c r="AX1195" s="82"/>
      <c r="AY1195" s="82"/>
    </row>
    <row r="1196" spans="1:51" ht="13.2">
      <c r="A1196" s="82"/>
      <c r="B1196" s="82"/>
      <c r="C1196" s="82"/>
      <c r="D1196" s="82"/>
      <c r="E1196" s="82"/>
      <c r="F1196" s="82"/>
      <c r="G1196" s="98"/>
      <c r="H1196" s="98"/>
      <c r="I1196" s="98"/>
      <c r="J1196" s="94"/>
      <c r="K1196" s="98"/>
      <c r="L1196" s="82"/>
      <c r="M1196" s="82"/>
      <c r="N1196" s="82"/>
      <c r="O1196" s="82"/>
      <c r="P1196" s="82"/>
      <c r="Q1196" s="82"/>
      <c r="R1196" s="82"/>
      <c r="S1196" s="82"/>
      <c r="T1196" s="82"/>
      <c r="U1196" s="82"/>
      <c r="V1196" s="82"/>
      <c r="W1196" s="82"/>
      <c r="X1196" s="82"/>
      <c r="Y1196" s="82"/>
      <c r="Z1196" s="82"/>
      <c r="AA1196" s="82"/>
      <c r="AB1196" s="82"/>
      <c r="AC1196" s="82"/>
      <c r="AD1196" s="82"/>
      <c r="AE1196" s="82"/>
      <c r="AF1196" s="82"/>
      <c r="AG1196" s="82"/>
      <c r="AH1196" s="82"/>
      <c r="AI1196" s="82"/>
      <c r="AJ1196" s="82"/>
      <c r="AK1196" s="82"/>
      <c r="AL1196" s="82"/>
      <c r="AM1196" s="82"/>
      <c r="AN1196" s="82"/>
      <c r="AO1196" s="82"/>
      <c r="AP1196" s="82"/>
      <c r="AQ1196" s="82"/>
      <c r="AR1196" s="82"/>
      <c r="AS1196" s="82"/>
      <c r="AT1196" s="82"/>
      <c r="AU1196" s="82"/>
      <c r="AV1196" s="82"/>
      <c r="AW1196" s="82"/>
      <c r="AX1196" s="82"/>
      <c r="AY1196" s="82"/>
    </row>
    <row r="1197" spans="1:51" ht="13.2">
      <c r="A1197" s="82"/>
      <c r="B1197" s="82"/>
      <c r="C1197" s="82"/>
      <c r="D1197" s="82"/>
      <c r="E1197" s="82"/>
      <c r="F1197" s="82"/>
      <c r="G1197" s="98"/>
      <c r="H1197" s="98"/>
      <c r="I1197" s="98"/>
      <c r="J1197" s="94"/>
      <c r="K1197" s="98"/>
      <c r="L1197" s="82"/>
      <c r="M1197" s="82"/>
      <c r="N1197" s="82"/>
      <c r="O1197" s="82"/>
      <c r="P1197" s="82"/>
      <c r="Q1197" s="82"/>
      <c r="R1197" s="82"/>
      <c r="S1197" s="82"/>
      <c r="T1197" s="82"/>
      <c r="U1197" s="82"/>
      <c r="V1197" s="82"/>
      <c r="W1197" s="82"/>
      <c r="X1197" s="82"/>
      <c r="Y1197" s="82"/>
      <c r="Z1197" s="82"/>
      <c r="AA1197" s="82"/>
      <c r="AB1197" s="82"/>
      <c r="AC1197" s="82"/>
      <c r="AD1197" s="82"/>
      <c r="AE1197" s="82"/>
      <c r="AF1197" s="82"/>
      <c r="AG1197" s="82"/>
      <c r="AH1197" s="82"/>
      <c r="AI1197" s="82"/>
      <c r="AJ1197" s="82"/>
      <c r="AK1197" s="82"/>
      <c r="AL1197" s="82"/>
      <c r="AM1197" s="82"/>
      <c r="AN1197" s="82"/>
      <c r="AO1197" s="82"/>
      <c r="AP1197" s="82"/>
      <c r="AQ1197" s="82"/>
      <c r="AR1197" s="82"/>
      <c r="AS1197" s="82"/>
      <c r="AT1197" s="82"/>
      <c r="AU1197" s="82"/>
      <c r="AV1197" s="82"/>
      <c r="AW1197" s="82"/>
      <c r="AX1197" s="82"/>
      <c r="AY1197" s="82"/>
    </row>
    <row r="1198" spans="1:51" ht="13.2">
      <c r="A1198" s="82"/>
      <c r="B1198" s="82"/>
      <c r="C1198" s="82"/>
      <c r="D1198" s="82"/>
      <c r="E1198" s="82"/>
      <c r="F1198" s="82"/>
      <c r="G1198" s="98"/>
      <c r="H1198" s="98"/>
      <c r="I1198" s="98"/>
      <c r="J1198" s="94"/>
      <c r="K1198" s="98"/>
      <c r="L1198" s="82"/>
      <c r="M1198" s="82"/>
      <c r="N1198" s="82"/>
      <c r="O1198" s="82"/>
      <c r="P1198" s="82"/>
      <c r="Q1198" s="82"/>
      <c r="R1198" s="82"/>
      <c r="S1198" s="82"/>
      <c r="T1198" s="82"/>
      <c r="U1198" s="82"/>
      <c r="V1198" s="82"/>
      <c r="W1198" s="82"/>
      <c r="X1198" s="82"/>
      <c r="Y1198" s="82"/>
      <c r="Z1198" s="82"/>
      <c r="AA1198" s="82"/>
      <c r="AB1198" s="82"/>
      <c r="AC1198" s="82"/>
      <c r="AD1198" s="82"/>
      <c r="AE1198" s="82"/>
      <c r="AF1198" s="82"/>
      <c r="AG1198" s="82"/>
      <c r="AH1198" s="82"/>
      <c r="AI1198" s="82"/>
      <c r="AJ1198" s="82"/>
      <c r="AK1198" s="82"/>
      <c r="AL1198" s="82"/>
      <c r="AM1198" s="82"/>
      <c r="AN1198" s="82"/>
      <c r="AO1198" s="82"/>
      <c r="AP1198" s="82"/>
      <c r="AQ1198" s="82"/>
      <c r="AR1198" s="82"/>
      <c r="AS1198" s="82"/>
      <c r="AT1198" s="82"/>
      <c r="AU1198" s="82"/>
      <c r="AV1198" s="82"/>
      <c r="AW1198" s="82"/>
      <c r="AX1198" s="82"/>
      <c r="AY1198" s="82"/>
    </row>
    <row r="1199" spans="1:51" ht="13.2">
      <c r="A1199" s="82"/>
      <c r="B1199" s="82"/>
      <c r="C1199" s="82"/>
      <c r="D1199" s="82"/>
      <c r="E1199" s="82"/>
      <c r="F1199" s="82"/>
      <c r="G1199" s="98"/>
      <c r="H1199" s="98"/>
      <c r="I1199" s="98"/>
      <c r="J1199" s="94"/>
      <c r="K1199" s="98"/>
      <c r="L1199" s="82"/>
      <c r="M1199" s="82"/>
      <c r="N1199" s="82"/>
      <c r="O1199" s="82"/>
      <c r="P1199" s="82"/>
      <c r="Q1199" s="82"/>
      <c r="R1199" s="82"/>
      <c r="S1199" s="82"/>
      <c r="T1199" s="82"/>
      <c r="U1199" s="82"/>
      <c r="V1199" s="82"/>
      <c r="W1199" s="82"/>
      <c r="X1199" s="82"/>
      <c r="Y1199" s="82"/>
      <c r="Z1199" s="82"/>
      <c r="AA1199" s="82"/>
      <c r="AB1199" s="82"/>
      <c r="AC1199" s="82"/>
      <c r="AD1199" s="82"/>
      <c r="AE1199" s="82"/>
      <c r="AF1199" s="82"/>
      <c r="AG1199" s="82"/>
      <c r="AH1199" s="82"/>
      <c r="AI1199" s="82"/>
      <c r="AJ1199" s="82"/>
      <c r="AK1199" s="82"/>
      <c r="AL1199" s="82"/>
      <c r="AM1199" s="82"/>
      <c r="AN1199" s="82"/>
      <c r="AO1199" s="82"/>
      <c r="AP1199" s="82"/>
      <c r="AQ1199" s="82"/>
      <c r="AR1199" s="82"/>
      <c r="AS1199" s="82"/>
      <c r="AT1199" s="82"/>
      <c r="AU1199" s="82"/>
      <c r="AV1199" s="82"/>
      <c r="AW1199" s="82"/>
      <c r="AX1199" s="82"/>
      <c r="AY1199" s="82"/>
    </row>
    <row r="1200" spans="1:51" ht="13.2">
      <c r="A1200" s="82"/>
      <c r="B1200" s="82"/>
      <c r="C1200" s="82"/>
      <c r="D1200" s="82"/>
      <c r="E1200" s="82"/>
      <c r="F1200" s="82"/>
      <c r="G1200" s="98"/>
      <c r="H1200" s="98"/>
      <c r="I1200" s="98"/>
      <c r="J1200" s="94"/>
      <c r="K1200" s="98"/>
      <c r="L1200" s="82"/>
      <c r="M1200" s="82"/>
      <c r="N1200" s="82"/>
      <c r="O1200" s="82"/>
      <c r="P1200" s="82"/>
      <c r="Q1200" s="82"/>
      <c r="R1200" s="82"/>
      <c r="S1200" s="82"/>
      <c r="T1200" s="82"/>
      <c r="U1200" s="82"/>
      <c r="V1200" s="82"/>
      <c r="W1200" s="82"/>
      <c r="X1200" s="82"/>
      <c r="Y1200" s="82"/>
      <c r="Z1200" s="82"/>
      <c r="AA1200" s="82"/>
      <c r="AB1200" s="82"/>
      <c r="AC1200" s="82"/>
      <c r="AD1200" s="82"/>
      <c r="AE1200" s="82"/>
      <c r="AF1200" s="82"/>
      <c r="AG1200" s="82"/>
      <c r="AH1200" s="82"/>
      <c r="AI1200" s="82"/>
      <c r="AJ1200" s="82"/>
      <c r="AK1200" s="82"/>
      <c r="AL1200" s="82"/>
      <c r="AM1200" s="82"/>
      <c r="AN1200" s="82"/>
      <c r="AO1200" s="82"/>
      <c r="AP1200" s="82"/>
      <c r="AQ1200" s="82"/>
      <c r="AR1200" s="82"/>
      <c r="AS1200" s="82"/>
      <c r="AT1200" s="82"/>
      <c r="AU1200" s="82"/>
      <c r="AV1200" s="82"/>
      <c r="AW1200" s="82"/>
      <c r="AX1200" s="82"/>
      <c r="AY1200" s="82"/>
    </row>
    <row r="1201" spans="1:51" ht="13.2">
      <c r="A1201" s="82"/>
      <c r="B1201" s="82"/>
      <c r="C1201" s="82"/>
      <c r="D1201" s="82"/>
      <c r="E1201" s="82"/>
      <c r="F1201" s="82"/>
      <c r="G1201" s="98"/>
      <c r="H1201" s="98"/>
      <c r="I1201" s="98"/>
      <c r="J1201" s="94"/>
      <c r="K1201" s="98"/>
      <c r="L1201" s="82"/>
      <c r="M1201" s="82"/>
      <c r="N1201" s="82"/>
      <c r="O1201" s="82"/>
      <c r="P1201" s="82"/>
      <c r="Q1201" s="82"/>
      <c r="R1201" s="82"/>
      <c r="S1201" s="82"/>
      <c r="T1201" s="82"/>
      <c r="U1201" s="82"/>
      <c r="V1201" s="82"/>
      <c r="W1201" s="82"/>
      <c r="X1201" s="82"/>
      <c r="Y1201" s="82"/>
      <c r="Z1201" s="82"/>
      <c r="AA1201" s="82"/>
      <c r="AB1201" s="82"/>
      <c r="AC1201" s="82"/>
      <c r="AD1201" s="82"/>
      <c r="AE1201" s="82"/>
      <c r="AF1201" s="82"/>
      <c r="AG1201" s="82"/>
      <c r="AH1201" s="82"/>
      <c r="AI1201" s="82"/>
      <c r="AJ1201" s="82"/>
      <c r="AK1201" s="82"/>
      <c r="AL1201" s="82"/>
      <c r="AM1201" s="82"/>
      <c r="AN1201" s="82"/>
      <c r="AO1201" s="82"/>
      <c r="AP1201" s="82"/>
      <c r="AQ1201" s="82"/>
      <c r="AR1201" s="82"/>
      <c r="AS1201" s="82"/>
      <c r="AT1201" s="82"/>
      <c r="AU1201" s="82"/>
      <c r="AV1201" s="82"/>
      <c r="AW1201" s="82"/>
      <c r="AX1201" s="82"/>
      <c r="AY1201" s="82"/>
    </row>
    <row r="1202" spans="1:51" ht="13.2">
      <c r="A1202" s="82"/>
      <c r="B1202" s="82"/>
      <c r="C1202" s="82"/>
      <c r="D1202" s="82"/>
      <c r="E1202" s="82"/>
      <c r="F1202" s="82"/>
      <c r="G1202" s="98"/>
      <c r="H1202" s="98"/>
      <c r="I1202" s="98"/>
      <c r="J1202" s="94"/>
      <c r="K1202" s="98"/>
      <c r="L1202" s="82"/>
      <c r="M1202" s="82"/>
      <c r="N1202" s="82"/>
      <c r="O1202" s="82"/>
      <c r="P1202" s="82"/>
      <c r="Q1202" s="82"/>
      <c r="R1202" s="82"/>
      <c r="S1202" s="82"/>
      <c r="T1202" s="82"/>
      <c r="U1202" s="82"/>
      <c r="V1202" s="82"/>
      <c r="W1202" s="82"/>
      <c r="X1202" s="82"/>
      <c r="Y1202" s="82"/>
      <c r="Z1202" s="82"/>
      <c r="AA1202" s="82"/>
      <c r="AB1202" s="82"/>
      <c r="AC1202" s="82"/>
      <c r="AD1202" s="82"/>
      <c r="AE1202" s="82"/>
      <c r="AF1202" s="82"/>
      <c r="AG1202" s="82"/>
      <c r="AH1202" s="82"/>
      <c r="AI1202" s="82"/>
      <c r="AJ1202" s="82"/>
      <c r="AK1202" s="82"/>
      <c r="AL1202" s="82"/>
      <c r="AM1202" s="82"/>
      <c r="AN1202" s="82"/>
      <c r="AO1202" s="82"/>
      <c r="AP1202" s="82"/>
      <c r="AQ1202" s="82"/>
      <c r="AR1202" s="82"/>
      <c r="AS1202" s="82"/>
      <c r="AT1202" s="82"/>
      <c r="AU1202" s="82"/>
      <c r="AV1202" s="82"/>
      <c r="AW1202" s="82"/>
      <c r="AX1202" s="82"/>
      <c r="AY1202" s="82"/>
    </row>
    <row r="1203" spans="1:51" ht="13.2">
      <c r="A1203" s="82"/>
      <c r="B1203" s="82"/>
      <c r="C1203" s="82"/>
      <c r="D1203" s="82"/>
      <c r="E1203" s="82"/>
      <c r="F1203" s="82"/>
      <c r="G1203" s="98"/>
      <c r="H1203" s="98"/>
      <c r="I1203" s="98"/>
      <c r="J1203" s="94"/>
      <c r="K1203" s="98"/>
      <c r="L1203" s="82"/>
      <c r="M1203" s="82"/>
      <c r="N1203" s="82"/>
      <c r="O1203" s="82"/>
      <c r="P1203" s="82"/>
      <c r="Q1203" s="82"/>
      <c r="R1203" s="82"/>
      <c r="S1203" s="82"/>
      <c r="T1203" s="82"/>
      <c r="U1203" s="82"/>
      <c r="V1203" s="82"/>
      <c r="W1203" s="82"/>
      <c r="X1203" s="82"/>
      <c r="Y1203" s="82"/>
      <c r="Z1203" s="82"/>
      <c r="AA1203" s="82"/>
      <c r="AB1203" s="82"/>
      <c r="AC1203" s="82"/>
      <c r="AD1203" s="82"/>
      <c r="AE1203" s="82"/>
      <c r="AF1203" s="82"/>
      <c r="AG1203" s="82"/>
      <c r="AH1203" s="82"/>
      <c r="AI1203" s="82"/>
      <c r="AJ1203" s="82"/>
      <c r="AK1203" s="82"/>
      <c r="AL1203" s="82"/>
      <c r="AM1203" s="82"/>
      <c r="AN1203" s="82"/>
      <c r="AO1203" s="82"/>
      <c r="AP1203" s="82"/>
      <c r="AQ1203" s="82"/>
      <c r="AR1203" s="82"/>
      <c r="AS1203" s="82"/>
      <c r="AT1203" s="82"/>
      <c r="AU1203" s="82"/>
      <c r="AV1203" s="82"/>
      <c r="AW1203" s="82"/>
      <c r="AX1203" s="82"/>
      <c r="AY1203" s="82"/>
    </row>
    <row r="1204" spans="1:51" ht="13.2">
      <c r="A1204" s="82"/>
      <c r="B1204" s="82"/>
      <c r="C1204" s="82"/>
      <c r="D1204" s="82"/>
      <c r="E1204" s="82"/>
      <c r="F1204" s="82"/>
      <c r="G1204" s="98"/>
      <c r="H1204" s="98"/>
      <c r="I1204" s="98"/>
      <c r="J1204" s="94"/>
      <c r="K1204" s="98"/>
      <c r="L1204" s="82"/>
      <c r="M1204" s="82"/>
      <c r="N1204" s="82"/>
      <c r="O1204" s="82"/>
      <c r="P1204" s="82"/>
      <c r="Q1204" s="82"/>
      <c r="R1204" s="82"/>
      <c r="S1204" s="82"/>
      <c r="T1204" s="82"/>
      <c r="U1204" s="82"/>
      <c r="V1204" s="82"/>
      <c r="W1204" s="82"/>
      <c r="X1204" s="82"/>
      <c r="Y1204" s="82"/>
      <c r="Z1204" s="82"/>
      <c r="AA1204" s="82"/>
      <c r="AB1204" s="82"/>
      <c r="AC1204" s="82"/>
      <c r="AD1204" s="82"/>
      <c r="AE1204" s="82"/>
      <c r="AF1204" s="82"/>
      <c r="AG1204" s="82"/>
      <c r="AH1204" s="82"/>
      <c r="AI1204" s="82"/>
      <c r="AJ1204" s="82"/>
      <c r="AK1204" s="82"/>
      <c r="AL1204" s="82"/>
      <c r="AM1204" s="82"/>
      <c r="AN1204" s="82"/>
      <c r="AO1204" s="82"/>
      <c r="AP1204" s="82"/>
      <c r="AQ1204" s="82"/>
      <c r="AR1204" s="82"/>
      <c r="AS1204" s="82"/>
      <c r="AT1204" s="82"/>
      <c r="AU1204" s="82"/>
      <c r="AV1204" s="82"/>
      <c r="AW1204" s="82"/>
      <c r="AX1204" s="82"/>
      <c r="AY1204" s="82"/>
    </row>
    <row r="1205" spans="1:51" ht="13.2">
      <c r="A1205" s="82"/>
      <c r="B1205" s="82"/>
      <c r="C1205" s="82"/>
      <c r="D1205" s="82"/>
      <c r="E1205" s="82"/>
      <c r="F1205" s="82"/>
      <c r="G1205" s="98"/>
      <c r="H1205" s="98"/>
      <c r="I1205" s="98"/>
      <c r="J1205" s="94"/>
      <c r="K1205" s="98"/>
      <c r="L1205" s="82"/>
      <c r="M1205" s="82"/>
      <c r="N1205" s="82"/>
      <c r="O1205" s="82"/>
      <c r="P1205" s="82"/>
      <c r="Q1205" s="82"/>
      <c r="R1205" s="82"/>
      <c r="S1205" s="82"/>
      <c r="T1205" s="82"/>
      <c r="U1205" s="82"/>
      <c r="V1205" s="82"/>
      <c r="W1205" s="82"/>
      <c r="X1205" s="82"/>
      <c r="Y1205" s="82"/>
      <c r="Z1205" s="82"/>
      <c r="AA1205" s="82"/>
      <c r="AB1205" s="82"/>
      <c r="AC1205" s="82"/>
      <c r="AD1205" s="82"/>
      <c r="AE1205" s="82"/>
      <c r="AF1205" s="82"/>
      <c r="AG1205" s="82"/>
      <c r="AH1205" s="82"/>
      <c r="AI1205" s="82"/>
      <c r="AJ1205" s="82"/>
      <c r="AK1205" s="82"/>
      <c r="AL1205" s="82"/>
      <c r="AM1205" s="82"/>
      <c r="AN1205" s="82"/>
      <c r="AO1205" s="82"/>
      <c r="AP1205" s="82"/>
      <c r="AQ1205" s="82"/>
      <c r="AR1205" s="82"/>
      <c r="AS1205" s="82"/>
      <c r="AT1205" s="82"/>
      <c r="AU1205" s="82"/>
      <c r="AV1205" s="82"/>
      <c r="AW1205" s="82"/>
      <c r="AX1205" s="82"/>
      <c r="AY1205" s="82"/>
    </row>
    <row r="1206" spans="1:51" ht="13.2">
      <c r="A1206" s="82"/>
      <c r="B1206" s="82"/>
      <c r="C1206" s="82"/>
      <c r="D1206" s="82"/>
      <c r="E1206" s="82"/>
      <c r="F1206" s="82"/>
      <c r="G1206" s="98"/>
      <c r="H1206" s="98"/>
      <c r="I1206" s="98"/>
      <c r="J1206" s="94"/>
      <c r="K1206" s="98"/>
      <c r="L1206" s="82"/>
      <c r="M1206" s="82"/>
      <c r="N1206" s="82"/>
      <c r="O1206" s="82"/>
      <c r="P1206" s="82"/>
      <c r="Q1206" s="82"/>
      <c r="R1206" s="82"/>
      <c r="S1206" s="82"/>
      <c r="T1206" s="82"/>
      <c r="U1206" s="82"/>
      <c r="V1206" s="82"/>
      <c r="W1206" s="82"/>
      <c r="X1206" s="82"/>
      <c r="Y1206" s="82"/>
      <c r="Z1206" s="82"/>
      <c r="AA1206" s="82"/>
      <c r="AB1206" s="82"/>
      <c r="AC1206" s="82"/>
      <c r="AD1206" s="82"/>
      <c r="AE1206" s="82"/>
      <c r="AF1206" s="82"/>
      <c r="AG1206" s="82"/>
      <c r="AH1206" s="82"/>
      <c r="AI1206" s="82"/>
      <c r="AJ1206" s="82"/>
      <c r="AK1206" s="82"/>
      <c r="AL1206" s="82"/>
      <c r="AM1206" s="82"/>
      <c r="AN1206" s="82"/>
      <c r="AO1206" s="82"/>
      <c r="AP1206" s="82"/>
      <c r="AQ1206" s="82"/>
      <c r="AR1206" s="82"/>
      <c r="AS1206" s="82"/>
      <c r="AT1206" s="82"/>
      <c r="AU1206" s="82"/>
      <c r="AV1206" s="82"/>
      <c r="AW1206" s="82"/>
      <c r="AX1206" s="82"/>
      <c r="AY1206" s="82"/>
    </row>
    <row r="1207" spans="1:51" ht="13.2">
      <c r="A1207" s="82"/>
      <c r="B1207" s="82"/>
      <c r="C1207" s="82"/>
      <c r="D1207" s="82"/>
      <c r="E1207" s="82"/>
      <c r="F1207" s="82"/>
      <c r="G1207" s="98"/>
      <c r="H1207" s="98"/>
      <c r="I1207" s="98"/>
      <c r="J1207" s="94"/>
      <c r="K1207" s="98"/>
      <c r="L1207" s="82"/>
      <c r="M1207" s="82"/>
      <c r="N1207" s="82"/>
      <c r="O1207" s="82"/>
      <c r="P1207" s="82"/>
      <c r="Q1207" s="82"/>
      <c r="R1207" s="82"/>
      <c r="S1207" s="82"/>
      <c r="T1207" s="82"/>
      <c r="U1207" s="82"/>
      <c r="V1207" s="82"/>
      <c r="W1207" s="82"/>
      <c r="X1207" s="82"/>
      <c r="Y1207" s="82"/>
      <c r="Z1207" s="82"/>
      <c r="AA1207" s="82"/>
      <c r="AB1207" s="82"/>
      <c r="AC1207" s="82"/>
      <c r="AD1207" s="82"/>
      <c r="AE1207" s="82"/>
      <c r="AF1207" s="82"/>
      <c r="AG1207" s="82"/>
      <c r="AH1207" s="82"/>
      <c r="AI1207" s="82"/>
      <c r="AJ1207" s="82"/>
      <c r="AK1207" s="82"/>
      <c r="AL1207" s="82"/>
      <c r="AM1207" s="82"/>
      <c r="AN1207" s="82"/>
      <c r="AO1207" s="82"/>
      <c r="AP1207" s="82"/>
      <c r="AQ1207" s="82"/>
      <c r="AR1207" s="82"/>
      <c r="AS1207" s="82"/>
      <c r="AT1207" s="82"/>
      <c r="AU1207" s="82"/>
      <c r="AV1207" s="82"/>
      <c r="AW1207" s="82"/>
      <c r="AX1207" s="82"/>
      <c r="AY1207" s="82"/>
    </row>
    <row r="1208" spans="1:51" ht="13.2">
      <c r="A1208" s="82"/>
      <c r="B1208" s="82"/>
      <c r="C1208" s="82"/>
      <c r="D1208" s="82"/>
      <c r="E1208" s="82"/>
      <c r="F1208" s="82"/>
      <c r="G1208" s="98"/>
      <c r="H1208" s="98"/>
      <c r="I1208" s="98"/>
      <c r="J1208" s="94"/>
      <c r="K1208" s="98"/>
      <c r="L1208" s="82"/>
      <c r="M1208" s="82"/>
      <c r="N1208" s="82"/>
      <c r="O1208" s="82"/>
      <c r="P1208" s="82"/>
      <c r="Q1208" s="82"/>
      <c r="R1208" s="82"/>
      <c r="S1208" s="82"/>
      <c r="T1208" s="82"/>
      <c r="U1208" s="82"/>
      <c r="V1208" s="82"/>
      <c r="W1208" s="82"/>
      <c r="X1208" s="82"/>
      <c r="Y1208" s="82"/>
      <c r="Z1208" s="82"/>
      <c r="AA1208" s="82"/>
      <c r="AB1208" s="82"/>
      <c r="AC1208" s="82"/>
      <c r="AD1208" s="82"/>
      <c r="AE1208" s="82"/>
      <c r="AF1208" s="82"/>
      <c r="AG1208" s="82"/>
      <c r="AH1208" s="82"/>
      <c r="AI1208" s="82"/>
      <c r="AJ1208" s="82"/>
      <c r="AK1208" s="82"/>
      <c r="AL1208" s="82"/>
      <c r="AM1208" s="82"/>
      <c r="AN1208" s="82"/>
      <c r="AO1208" s="82"/>
      <c r="AP1208" s="82"/>
      <c r="AQ1208" s="82"/>
      <c r="AR1208" s="82"/>
      <c r="AS1208" s="82"/>
      <c r="AT1208" s="82"/>
      <c r="AU1208" s="82"/>
      <c r="AV1208" s="82"/>
      <c r="AW1208" s="82"/>
      <c r="AX1208" s="82"/>
      <c r="AY1208" s="82"/>
    </row>
    <row r="1209" spans="1:51" ht="13.2">
      <c r="A1209" s="82"/>
      <c r="B1209" s="82"/>
      <c r="C1209" s="82"/>
      <c r="D1209" s="82"/>
      <c r="E1209" s="82"/>
      <c r="F1209" s="82"/>
      <c r="G1209" s="98"/>
      <c r="H1209" s="98"/>
      <c r="I1209" s="98"/>
      <c r="J1209" s="94"/>
      <c r="K1209" s="98"/>
      <c r="L1209" s="82"/>
      <c r="M1209" s="82"/>
      <c r="N1209" s="82"/>
      <c r="O1209" s="82"/>
      <c r="P1209" s="82"/>
      <c r="Q1209" s="82"/>
      <c r="R1209" s="82"/>
      <c r="S1209" s="82"/>
      <c r="T1209" s="82"/>
      <c r="U1209" s="82"/>
      <c r="V1209" s="82"/>
      <c r="W1209" s="82"/>
      <c r="X1209" s="82"/>
      <c r="Y1209" s="82"/>
      <c r="Z1209" s="82"/>
      <c r="AA1209" s="82"/>
      <c r="AB1209" s="82"/>
      <c r="AC1209" s="82"/>
      <c r="AD1209" s="82"/>
      <c r="AE1209" s="82"/>
      <c r="AF1209" s="82"/>
      <c r="AG1209" s="82"/>
      <c r="AH1209" s="82"/>
      <c r="AI1209" s="82"/>
      <c r="AJ1209" s="82"/>
      <c r="AK1209" s="82"/>
      <c r="AL1209" s="82"/>
      <c r="AM1209" s="82"/>
      <c r="AN1209" s="82"/>
      <c r="AO1209" s="82"/>
      <c r="AP1209" s="82"/>
      <c r="AQ1209" s="82"/>
      <c r="AR1209" s="82"/>
      <c r="AS1209" s="82"/>
      <c r="AT1209" s="82"/>
      <c r="AU1209" s="82"/>
      <c r="AV1209" s="82"/>
      <c r="AW1209" s="82"/>
      <c r="AX1209" s="82"/>
      <c r="AY1209" s="82"/>
    </row>
    <row r="1210" spans="1:51" ht="13.2">
      <c r="A1210" s="82"/>
      <c r="B1210" s="82"/>
      <c r="C1210" s="82"/>
      <c r="D1210" s="82"/>
      <c r="E1210" s="82"/>
      <c r="F1210" s="82"/>
      <c r="G1210" s="98"/>
      <c r="H1210" s="98"/>
      <c r="I1210" s="98"/>
      <c r="J1210" s="94"/>
      <c r="K1210" s="98"/>
      <c r="L1210" s="82"/>
      <c r="M1210" s="82"/>
      <c r="N1210" s="82"/>
      <c r="O1210" s="82"/>
      <c r="P1210" s="82"/>
      <c r="Q1210" s="82"/>
      <c r="R1210" s="82"/>
      <c r="S1210" s="82"/>
      <c r="T1210" s="82"/>
      <c r="U1210" s="82"/>
      <c r="V1210" s="82"/>
      <c r="W1210" s="82"/>
      <c r="X1210" s="82"/>
      <c r="Y1210" s="82"/>
      <c r="Z1210" s="82"/>
      <c r="AA1210" s="82"/>
      <c r="AB1210" s="82"/>
      <c r="AC1210" s="82"/>
      <c r="AD1210" s="82"/>
      <c r="AE1210" s="82"/>
      <c r="AF1210" s="82"/>
      <c r="AG1210" s="82"/>
      <c r="AH1210" s="82"/>
      <c r="AI1210" s="82"/>
      <c r="AJ1210" s="82"/>
      <c r="AK1210" s="82"/>
      <c r="AL1210" s="82"/>
      <c r="AM1210" s="82"/>
      <c r="AN1210" s="82"/>
      <c r="AO1210" s="82"/>
      <c r="AP1210" s="82"/>
      <c r="AQ1210" s="82"/>
      <c r="AR1210" s="82"/>
      <c r="AS1210" s="82"/>
      <c r="AT1210" s="82"/>
      <c r="AU1210" s="82"/>
      <c r="AV1210" s="82"/>
      <c r="AW1210" s="82"/>
      <c r="AX1210" s="82"/>
      <c r="AY1210" s="82"/>
    </row>
    <row r="1211" spans="1:51" ht="13.2">
      <c r="A1211" s="82"/>
      <c r="B1211" s="82"/>
      <c r="C1211" s="82"/>
      <c r="D1211" s="82"/>
      <c r="E1211" s="82"/>
      <c r="F1211" s="82"/>
      <c r="G1211" s="98"/>
      <c r="H1211" s="98"/>
      <c r="I1211" s="98"/>
      <c r="J1211" s="94"/>
      <c r="K1211" s="98"/>
      <c r="L1211" s="82"/>
      <c r="M1211" s="82"/>
      <c r="N1211" s="82"/>
      <c r="O1211" s="82"/>
      <c r="P1211" s="82"/>
      <c r="Q1211" s="82"/>
      <c r="R1211" s="82"/>
      <c r="S1211" s="82"/>
      <c r="T1211" s="82"/>
      <c r="U1211" s="82"/>
      <c r="V1211" s="82"/>
      <c r="W1211" s="82"/>
      <c r="X1211" s="82"/>
      <c r="Y1211" s="82"/>
      <c r="Z1211" s="82"/>
      <c r="AA1211" s="82"/>
      <c r="AB1211" s="82"/>
      <c r="AC1211" s="82"/>
      <c r="AD1211" s="82"/>
      <c r="AE1211" s="82"/>
      <c r="AF1211" s="82"/>
      <c r="AG1211" s="82"/>
      <c r="AH1211" s="82"/>
      <c r="AI1211" s="82"/>
      <c r="AJ1211" s="82"/>
      <c r="AK1211" s="82"/>
      <c r="AL1211" s="82"/>
      <c r="AM1211" s="82"/>
      <c r="AN1211" s="82"/>
      <c r="AO1211" s="82"/>
      <c r="AP1211" s="82"/>
      <c r="AQ1211" s="82"/>
      <c r="AR1211" s="82"/>
      <c r="AS1211" s="82"/>
      <c r="AT1211" s="82"/>
      <c r="AU1211" s="82"/>
      <c r="AV1211" s="82"/>
      <c r="AW1211" s="82"/>
      <c r="AX1211" s="82"/>
      <c r="AY1211" s="82"/>
    </row>
    <row r="1212" spans="1:51" ht="13.2">
      <c r="A1212" s="82"/>
      <c r="B1212" s="82"/>
      <c r="C1212" s="82"/>
      <c r="D1212" s="82"/>
      <c r="E1212" s="82"/>
      <c r="F1212" s="82"/>
      <c r="G1212" s="98"/>
      <c r="H1212" s="98"/>
      <c r="I1212" s="98"/>
      <c r="J1212" s="94"/>
      <c r="K1212" s="98"/>
      <c r="L1212" s="82"/>
      <c r="M1212" s="82"/>
      <c r="N1212" s="82"/>
      <c r="O1212" s="82"/>
      <c r="P1212" s="82"/>
      <c r="Q1212" s="82"/>
      <c r="R1212" s="82"/>
      <c r="S1212" s="82"/>
      <c r="T1212" s="82"/>
      <c r="U1212" s="82"/>
      <c r="V1212" s="82"/>
      <c r="W1212" s="82"/>
      <c r="X1212" s="82"/>
      <c r="Y1212" s="82"/>
      <c r="Z1212" s="82"/>
      <c r="AA1212" s="82"/>
      <c r="AB1212" s="82"/>
      <c r="AC1212" s="82"/>
      <c r="AD1212" s="82"/>
      <c r="AE1212" s="82"/>
      <c r="AF1212" s="82"/>
      <c r="AG1212" s="82"/>
      <c r="AH1212" s="82"/>
      <c r="AI1212" s="82"/>
      <c r="AJ1212" s="82"/>
      <c r="AK1212" s="82"/>
      <c r="AL1212" s="82"/>
      <c r="AM1212" s="82"/>
      <c r="AN1212" s="82"/>
      <c r="AO1212" s="82"/>
      <c r="AP1212" s="82"/>
      <c r="AQ1212" s="82"/>
      <c r="AR1212" s="82"/>
      <c r="AS1212" s="82"/>
      <c r="AT1212" s="82"/>
      <c r="AU1212" s="82"/>
      <c r="AV1212" s="82"/>
      <c r="AW1212" s="82"/>
      <c r="AX1212" s="82"/>
      <c r="AY1212" s="82"/>
    </row>
    <row r="1213" spans="1:51" ht="13.2">
      <c r="A1213" s="82"/>
      <c r="B1213" s="82"/>
      <c r="C1213" s="82"/>
      <c r="D1213" s="82"/>
      <c r="E1213" s="82"/>
      <c r="F1213" s="82"/>
      <c r="G1213" s="98"/>
      <c r="H1213" s="98"/>
      <c r="I1213" s="98"/>
      <c r="J1213" s="94"/>
      <c r="K1213" s="98"/>
      <c r="L1213" s="82"/>
      <c r="M1213" s="82"/>
      <c r="N1213" s="82"/>
      <c r="O1213" s="82"/>
      <c r="P1213" s="82"/>
      <c r="Q1213" s="82"/>
      <c r="R1213" s="82"/>
      <c r="S1213" s="82"/>
      <c r="T1213" s="82"/>
      <c r="U1213" s="82"/>
      <c r="V1213" s="82"/>
      <c r="W1213" s="82"/>
      <c r="X1213" s="82"/>
      <c r="Y1213" s="82"/>
      <c r="Z1213" s="82"/>
      <c r="AA1213" s="82"/>
      <c r="AB1213" s="82"/>
      <c r="AC1213" s="82"/>
      <c r="AD1213" s="82"/>
      <c r="AE1213" s="82"/>
      <c r="AF1213" s="82"/>
      <c r="AG1213" s="82"/>
      <c r="AH1213" s="82"/>
      <c r="AI1213" s="82"/>
      <c r="AJ1213" s="82"/>
      <c r="AK1213" s="82"/>
      <c r="AL1213" s="82"/>
      <c r="AM1213" s="82"/>
      <c r="AN1213" s="82"/>
      <c r="AO1213" s="82"/>
      <c r="AP1213" s="82"/>
      <c r="AQ1213" s="82"/>
      <c r="AR1213" s="82"/>
      <c r="AS1213" s="82"/>
      <c r="AT1213" s="82"/>
      <c r="AU1213" s="82"/>
      <c r="AV1213" s="82"/>
      <c r="AW1213" s="82"/>
      <c r="AX1213" s="82"/>
      <c r="AY1213" s="82"/>
    </row>
    <row r="1214" spans="1:51" ht="13.2">
      <c r="A1214" s="82"/>
      <c r="B1214" s="82"/>
      <c r="C1214" s="82"/>
      <c r="D1214" s="82"/>
      <c r="E1214" s="82"/>
      <c r="F1214" s="82"/>
      <c r="G1214" s="98"/>
      <c r="H1214" s="98"/>
      <c r="I1214" s="98"/>
      <c r="J1214" s="94"/>
      <c r="K1214" s="98"/>
      <c r="L1214" s="82"/>
      <c r="M1214" s="82"/>
      <c r="N1214" s="82"/>
      <c r="O1214" s="82"/>
      <c r="P1214" s="82"/>
      <c r="Q1214" s="82"/>
      <c r="R1214" s="82"/>
      <c r="S1214" s="82"/>
      <c r="T1214" s="82"/>
      <c r="U1214" s="82"/>
      <c r="V1214" s="82"/>
      <c r="W1214" s="82"/>
      <c r="X1214" s="82"/>
      <c r="Y1214" s="82"/>
      <c r="Z1214" s="82"/>
      <c r="AA1214" s="82"/>
      <c r="AB1214" s="82"/>
      <c r="AC1214" s="82"/>
      <c r="AD1214" s="82"/>
      <c r="AE1214" s="82"/>
      <c r="AF1214" s="82"/>
      <c r="AG1214" s="82"/>
      <c r="AH1214" s="82"/>
      <c r="AI1214" s="82"/>
      <c r="AJ1214" s="82"/>
      <c r="AK1214" s="82"/>
      <c r="AL1214" s="82"/>
      <c r="AM1214" s="82"/>
      <c r="AN1214" s="82"/>
      <c r="AO1214" s="82"/>
      <c r="AP1214" s="82"/>
      <c r="AQ1214" s="82"/>
      <c r="AR1214" s="82"/>
      <c r="AS1214" s="82"/>
      <c r="AT1214" s="82"/>
      <c r="AU1214" s="82"/>
      <c r="AV1214" s="82"/>
      <c r="AW1214" s="82"/>
      <c r="AX1214" s="82"/>
      <c r="AY1214" s="82"/>
    </row>
    <row r="1215" spans="1:51" ht="13.2">
      <c r="A1215" s="82"/>
      <c r="B1215" s="82"/>
      <c r="C1215" s="82"/>
      <c r="D1215" s="82"/>
      <c r="E1215" s="82"/>
      <c r="F1215" s="82"/>
      <c r="G1215" s="98"/>
      <c r="H1215" s="98"/>
      <c r="I1215" s="98"/>
      <c r="J1215" s="94"/>
      <c r="K1215" s="98"/>
      <c r="L1215" s="82"/>
      <c r="M1215" s="82"/>
      <c r="N1215" s="82"/>
      <c r="O1215" s="82"/>
      <c r="P1215" s="82"/>
      <c r="Q1215" s="82"/>
      <c r="R1215" s="82"/>
      <c r="S1215" s="82"/>
      <c r="T1215" s="82"/>
      <c r="U1215" s="82"/>
      <c r="V1215" s="82"/>
      <c r="W1215" s="82"/>
      <c r="X1215" s="82"/>
      <c r="Y1215" s="82"/>
      <c r="Z1215" s="82"/>
      <c r="AA1215" s="82"/>
      <c r="AB1215" s="82"/>
      <c r="AC1215" s="82"/>
      <c r="AD1215" s="82"/>
      <c r="AE1215" s="82"/>
      <c r="AF1215" s="82"/>
      <c r="AG1215" s="82"/>
      <c r="AH1215" s="82"/>
      <c r="AI1215" s="82"/>
      <c r="AJ1215" s="82"/>
      <c r="AK1215" s="82"/>
      <c r="AL1215" s="82"/>
      <c r="AM1215" s="82"/>
      <c r="AN1215" s="82"/>
      <c r="AO1215" s="82"/>
      <c r="AP1215" s="82"/>
      <c r="AQ1215" s="82"/>
      <c r="AR1215" s="82"/>
      <c r="AS1215" s="82"/>
      <c r="AT1215" s="82"/>
      <c r="AU1215" s="82"/>
      <c r="AV1215" s="82"/>
      <c r="AW1215" s="82"/>
      <c r="AX1215" s="82"/>
      <c r="AY1215" s="82"/>
    </row>
    <row r="1216" spans="1:51" ht="13.2">
      <c r="A1216" s="82"/>
      <c r="B1216" s="82"/>
      <c r="C1216" s="82"/>
      <c r="D1216" s="82"/>
      <c r="E1216" s="82"/>
      <c r="F1216" s="82"/>
      <c r="G1216" s="98"/>
      <c r="H1216" s="98"/>
      <c r="I1216" s="98"/>
      <c r="J1216" s="94"/>
      <c r="K1216" s="98"/>
      <c r="L1216" s="82"/>
      <c r="M1216" s="82"/>
      <c r="N1216" s="82"/>
      <c r="O1216" s="82"/>
      <c r="P1216" s="82"/>
      <c r="Q1216" s="82"/>
      <c r="R1216" s="82"/>
      <c r="S1216" s="82"/>
      <c r="T1216" s="82"/>
      <c r="U1216" s="82"/>
      <c r="V1216" s="82"/>
      <c r="W1216" s="82"/>
      <c r="X1216" s="82"/>
      <c r="Y1216" s="82"/>
      <c r="Z1216" s="82"/>
      <c r="AA1216" s="82"/>
      <c r="AB1216" s="82"/>
      <c r="AC1216" s="82"/>
      <c r="AD1216" s="82"/>
      <c r="AE1216" s="82"/>
      <c r="AF1216" s="82"/>
      <c r="AG1216" s="82"/>
      <c r="AH1216" s="82"/>
      <c r="AI1216" s="82"/>
      <c r="AJ1216" s="82"/>
      <c r="AK1216" s="82"/>
      <c r="AL1216" s="82"/>
      <c r="AM1216" s="82"/>
      <c r="AN1216" s="82"/>
      <c r="AO1216" s="82"/>
      <c r="AP1216" s="82"/>
      <c r="AQ1216" s="82"/>
      <c r="AR1216" s="82"/>
      <c r="AS1216" s="82"/>
      <c r="AT1216" s="82"/>
      <c r="AU1216" s="82"/>
      <c r="AV1216" s="82"/>
      <c r="AW1216" s="82"/>
      <c r="AX1216" s="82"/>
      <c r="AY1216" s="82"/>
    </row>
    <row r="1217" spans="1:51" ht="13.2">
      <c r="A1217" s="82"/>
      <c r="B1217" s="82"/>
      <c r="C1217" s="82"/>
      <c r="D1217" s="82"/>
      <c r="E1217" s="82"/>
      <c r="F1217" s="82"/>
      <c r="G1217" s="98"/>
      <c r="H1217" s="98"/>
      <c r="I1217" s="98"/>
      <c r="J1217" s="94"/>
      <c r="K1217" s="98"/>
      <c r="L1217" s="82"/>
      <c r="M1217" s="82"/>
      <c r="N1217" s="82"/>
      <c r="O1217" s="82"/>
      <c r="P1217" s="82"/>
      <c r="Q1217" s="82"/>
      <c r="R1217" s="82"/>
      <c r="S1217" s="82"/>
      <c r="T1217" s="82"/>
      <c r="U1217" s="82"/>
      <c r="V1217" s="82"/>
      <c r="W1217" s="82"/>
      <c r="X1217" s="82"/>
      <c r="Y1217" s="82"/>
      <c r="Z1217" s="82"/>
      <c r="AA1217" s="82"/>
      <c r="AB1217" s="82"/>
      <c r="AC1217" s="82"/>
      <c r="AD1217" s="82"/>
      <c r="AE1217" s="82"/>
      <c r="AF1217" s="82"/>
      <c r="AG1217" s="82"/>
      <c r="AH1217" s="82"/>
      <c r="AI1217" s="82"/>
      <c r="AJ1217" s="82"/>
      <c r="AK1217" s="82"/>
      <c r="AL1217" s="82"/>
      <c r="AM1217" s="82"/>
      <c r="AN1217" s="82"/>
      <c r="AO1217" s="82"/>
      <c r="AP1217" s="82"/>
      <c r="AQ1217" s="82"/>
      <c r="AR1217" s="82"/>
      <c r="AS1217" s="82"/>
      <c r="AT1217" s="82"/>
      <c r="AU1217" s="82"/>
      <c r="AV1217" s="82"/>
      <c r="AW1217" s="82"/>
      <c r="AX1217" s="82"/>
      <c r="AY1217" s="82"/>
    </row>
    <row r="1218" spans="1:51" ht="13.2">
      <c r="A1218" s="82"/>
      <c r="B1218" s="82"/>
      <c r="C1218" s="82"/>
      <c r="D1218" s="82"/>
      <c r="E1218" s="82"/>
      <c r="F1218" s="82"/>
      <c r="G1218" s="98"/>
      <c r="H1218" s="98"/>
      <c r="I1218" s="98"/>
      <c r="J1218" s="94"/>
      <c r="K1218" s="98"/>
      <c r="L1218" s="82"/>
      <c r="M1218" s="82"/>
      <c r="N1218" s="82"/>
      <c r="O1218" s="82"/>
      <c r="P1218" s="82"/>
      <c r="Q1218" s="82"/>
      <c r="R1218" s="82"/>
      <c r="S1218" s="82"/>
      <c r="T1218" s="82"/>
      <c r="U1218" s="82"/>
      <c r="V1218" s="82"/>
      <c r="W1218" s="82"/>
      <c r="X1218" s="82"/>
      <c r="Y1218" s="82"/>
      <c r="Z1218" s="82"/>
      <c r="AA1218" s="82"/>
      <c r="AB1218" s="82"/>
      <c r="AC1218" s="82"/>
      <c r="AD1218" s="82"/>
      <c r="AE1218" s="82"/>
      <c r="AF1218" s="82"/>
      <c r="AG1218" s="82"/>
      <c r="AH1218" s="82"/>
      <c r="AI1218" s="82"/>
      <c r="AJ1218" s="82"/>
      <c r="AK1218" s="82"/>
      <c r="AL1218" s="82"/>
      <c r="AM1218" s="82"/>
      <c r="AN1218" s="82"/>
      <c r="AO1218" s="82"/>
      <c r="AP1218" s="82"/>
      <c r="AQ1218" s="82"/>
      <c r="AR1218" s="82"/>
      <c r="AS1218" s="82"/>
      <c r="AT1218" s="82"/>
      <c r="AU1218" s="82"/>
      <c r="AV1218" s="82"/>
      <c r="AW1218" s="82"/>
      <c r="AX1218" s="82"/>
      <c r="AY1218" s="82"/>
    </row>
    <row r="1219" spans="1:51" ht="13.2">
      <c r="A1219" s="82"/>
      <c r="B1219" s="82"/>
      <c r="C1219" s="82"/>
      <c r="D1219" s="82"/>
      <c r="E1219" s="82"/>
      <c r="F1219" s="82"/>
      <c r="G1219" s="98"/>
      <c r="H1219" s="98"/>
      <c r="I1219" s="98"/>
      <c r="J1219" s="94"/>
      <c r="K1219" s="98"/>
      <c r="L1219" s="82"/>
      <c r="M1219" s="82"/>
      <c r="N1219" s="82"/>
      <c r="O1219" s="82"/>
      <c r="P1219" s="82"/>
      <c r="Q1219" s="82"/>
      <c r="R1219" s="82"/>
      <c r="S1219" s="82"/>
      <c r="T1219" s="82"/>
      <c r="U1219" s="82"/>
      <c r="V1219" s="82"/>
      <c r="W1219" s="82"/>
      <c r="X1219" s="82"/>
      <c r="Y1219" s="82"/>
      <c r="Z1219" s="82"/>
      <c r="AA1219" s="82"/>
      <c r="AB1219" s="82"/>
      <c r="AC1219" s="82"/>
      <c r="AD1219" s="82"/>
      <c r="AE1219" s="82"/>
      <c r="AF1219" s="82"/>
      <c r="AG1219" s="82"/>
      <c r="AH1219" s="82"/>
      <c r="AI1219" s="82"/>
      <c r="AJ1219" s="82"/>
      <c r="AK1219" s="82"/>
      <c r="AL1219" s="82"/>
      <c r="AM1219" s="82"/>
      <c r="AN1219" s="82"/>
      <c r="AO1219" s="82"/>
      <c r="AP1219" s="82"/>
      <c r="AQ1219" s="82"/>
      <c r="AR1219" s="82"/>
      <c r="AS1219" s="82"/>
      <c r="AT1219" s="82"/>
      <c r="AU1219" s="82"/>
      <c r="AV1219" s="82"/>
      <c r="AW1219" s="82"/>
      <c r="AX1219" s="82"/>
      <c r="AY1219" s="82"/>
    </row>
    <row r="1220" spans="1:51" ht="13.2">
      <c r="A1220" s="82"/>
      <c r="B1220" s="82"/>
      <c r="C1220" s="82"/>
      <c r="D1220" s="82"/>
      <c r="E1220" s="82"/>
      <c r="F1220" s="82"/>
      <c r="G1220" s="98"/>
      <c r="H1220" s="98"/>
      <c r="I1220" s="98"/>
      <c r="J1220" s="94"/>
      <c r="K1220" s="98"/>
      <c r="L1220" s="82"/>
      <c r="M1220" s="82"/>
      <c r="N1220" s="82"/>
      <c r="O1220" s="82"/>
      <c r="P1220" s="82"/>
      <c r="Q1220" s="82"/>
      <c r="R1220" s="82"/>
      <c r="S1220" s="82"/>
      <c r="T1220" s="82"/>
      <c r="U1220" s="82"/>
      <c r="V1220" s="82"/>
      <c r="W1220" s="82"/>
      <c r="X1220" s="82"/>
      <c r="Y1220" s="82"/>
      <c r="Z1220" s="82"/>
      <c r="AA1220" s="82"/>
      <c r="AB1220" s="82"/>
      <c r="AC1220" s="82"/>
      <c r="AD1220" s="82"/>
      <c r="AE1220" s="82"/>
      <c r="AF1220" s="82"/>
      <c r="AG1220" s="82"/>
      <c r="AH1220" s="82"/>
      <c r="AI1220" s="82"/>
      <c r="AJ1220" s="82"/>
      <c r="AK1220" s="82"/>
      <c r="AL1220" s="82"/>
      <c r="AM1220" s="82"/>
      <c r="AN1220" s="82"/>
      <c r="AO1220" s="82"/>
      <c r="AP1220" s="82"/>
      <c r="AQ1220" s="82"/>
      <c r="AR1220" s="82"/>
      <c r="AS1220" s="82"/>
      <c r="AT1220" s="82"/>
      <c r="AU1220" s="82"/>
      <c r="AV1220" s="82"/>
      <c r="AW1220" s="82"/>
      <c r="AX1220" s="82"/>
      <c r="AY1220" s="82"/>
    </row>
    <row r="1221" spans="1:51" ht="13.2">
      <c r="A1221" s="82"/>
      <c r="B1221" s="82"/>
      <c r="C1221" s="82"/>
      <c r="D1221" s="82"/>
      <c r="E1221" s="82"/>
      <c r="F1221" s="82"/>
      <c r="G1221" s="98"/>
      <c r="H1221" s="98"/>
      <c r="I1221" s="98"/>
      <c r="J1221" s="94"/>
      <c r="K1221" s="98"/>
      <c r="L1221" s="82"/>
      <c r="M1221" s="82"/>
      <c r="N1221" s="82"/>
      <c r="O1221" s="82"/>
      <c r="P1221" s="82"/>
      <c r="Q1221" s="82"/>
      <c r="R1221" s="82"/>
      <c r="S1221" s="82"/>
      <c r="T1221" s="82"/>
      <c r="U1221" s="82"/>
      <c r="V1221" s="82"/>
      <c r="W1221" s="82"/>
      <c r="X1221" s="82"/>
      <c r="Y1221" s="82"/>
      <c r="Z1221" s="82"/>
      <c r="AA1221" s="82"/>
      <c r="AB1221" s="82"/>
      <c r="AC1221" s="82"/>
      <c r="AD1221" s="82"/>
      <c r="AE1221" s="82"/>
      <c r="AF1221" s="82"/>
      <c r="AG1221" s="82"/>
      <c r="AH1221" s="82"/>
      <c r="AI1221" s="82"/>
      <c r="AJ1221" s="82"/>
      <c r="AK1221" s="82"/>
      <c r="AL1221" s="82"/>
      <c r="AM1221" s="82"/>
      <c r="AN1221" s="82"/>
      <c r="AO1221" s="82"/>
      <c r="AP1221" s="82"/>
      <c r="AQ1221" s="82"/>
      <c r="AR1221" s="82"/>
      <c r="AS1221" s="82"/>
      <c r="AT1221" s="82"/>
      <c r="AU1221" s="82"/>
      <c r="AV1221" s="82"/>
      <c r="AW1221" s="82"/>
      <c r="AX1221" s="82"/>
      <c r="AY1221" s="82"/>
    </row>
    <row r="1222" spans="1:51" ht="13.2">
      <c r="A1222" s="82"/>
      <c r="B1222" s="82"/>
      <c r="C1222" s="82"/>
      <c r="D1222" s="82"/>
      <c r="E1222" s="82"/>
      <c r="F1222" s="82"/>
      <c r="G1222" s="98"/>
      <c r="H1222" s="98"/>
      <c r="I1222" s="98"/>
      <c r="J1222" s="94"/>
      <c r="K1222" s="98"/>
      <c r="L1222" s="82"/>
      <c r="M1222" s="82"/>
      <c r="N1222" s="82"/>
      <c r="O1222" s="82"/>
      <c r="P1222" s="82"/>
      <c r="Q1222" s="82"/>
      <c r="R1222" s="82"/>
      <c r="S1222" s="82"/>
      <c r="T1222" s="82"/>
      <c r="U1222" s="82"/>
      <c r="V1222" s="82"/>
      <c r="W1222" s="82"/>
      <c r="X1222" s="82"/>
      <c r="Y1222" s="82"/>
      <c r="Z1222" s="82"/>
      <c r="AA1222" s="82"/>
      <c r="AB1222" s="82"/>
      <c r="AC1222" s="82"/>
      <c r="AD1222" s="82"/>
      <c r="AE1222" s="82"/>
      <c r="AF1222" s="82"/>
      <c r="AG1222" s="82"/>
      <c r="AH1222" s="82"/>
      <c r="AI1222" s="82"/>
      <c r="AJ1222" s="82"/>
      <c r="AK1222" s="82"/>
      <c r="AL1222" s="82"/>
      <c r="AM1222" s="82"/>
      <c r="AN1222" s="82"/>
      <c r="AO1222" s="82"/>
      <c r="AP1222" s="82"/>
      <c r="AQ1222" s="82"/>
      <c r="AR1222" s="82"/>
      <c r="AS1222" s="82"/>
      <c r="AT1222" s="82"/>
      <c r="AU1222" s="82"/>
      <c r="AV1222" s="82"/>
      <c r="AW1222" s="82"/>
      <c r="AX1222" s="82"/>
      <c r="AY1222" s="82"/>
    </row>
    <row r="1223" spans="1:51" ht="13.2">
      <c r="A1223" s="82"/>
      <c r="B1223" s="82"/>
      <c r="C1223" s="82"/>
      <c r="D1223" s="82"/>
      <c r="E1223" s="82"/>
      <c r="F1223" s="82"/>
      <c r="G1223" s="98"/>
      <c r="H1223" s="98"/>
      <c r="I1223" s="98"/>
      <c r="J1223" s="94"/>
      <c r="K1223" s="98"/>
      <c r="L1223" s="82"/>
      <c r="M1223" s="82"/>
      <c r="N1223" s="82"/>
      <c r="O1223" s="82"/>
      <c r="P1223" s="82"/>
      <c r="Q1223" s="82"/>
      <c r="R1223" s="82"/>
      <c r="S1223" s="82"/>
      <c r="T1223" s="82"/>
      <c r="U1223" s="82"/>
      <c r="V1223" s="82"/>
      <c r="W1223" s="82"/>
      <c r="X1223" s="82"/>
      <c r="Y1223" s="82"/>
      <c r="Z1223" s="82"/>
      <c r="AA1223" s="82"/>
      <c r="AB1223" s="82"/>
      <c r="AC1223" s="82"/>
      <c r="AD1223" s="82"/>
      <c r="AE1223" s="82"/>
      <c r="AF1223" s="82"/>
      <c r="AG1223" s="82"/>
      <c r="AH1223" s="82"/>
      <c r="AI1223" s="82"/>
      <c r="AJ1223" s="82"/>
      <c r="AK1223" s="82"/>
      <c r="AL1223" s="82"/>
      <c r="AM1223" s="82"/>
      <c r="AN1223" s="82"/>
      <c r="AO1223" s="82"/>
      <c r="AP1223" s="82"/>
      <c r="AQ1223" s="82"/>
      <c r="AR1223" s="82"/>
      <c r="AS1223" s="82"/>
      <c r="AT1223" s="82"/>
      <c r="AU1223" s="82"/>
      <c r="AV1223" s="82"/>
      <c r="AW1223" s="82"/>
      <c r="AX1223" s="82"/>
      <c r="AY1223" s="82"/>
    </row>
    <row r="1224" spans="1:51" ht="13.2">
      <c r="A1224" s="82"/>
      <c r="B1224" s="82"/>
      <c r="C1224" s="82"/>
      <c r="D1224" s="82"/>
      <c r="E1224" s="82"/>
      <c r="F1224" s="82"/>
      <c r="G1224" s="98"/>
      <c r="H1224" s="98"/>
      <c r="I1224" s="98"/>
      <c r="J1224" s="94"/>
      <c r="K1224" s="98"/>
      <c r="L1224" s="82"/>
      <c r="M1224" s="82"/>
      <c r="N1224" s="82"/>
      <c r="O1224" s="82"/>
      <c r="P1224" s="82"/>
      <c r="Q1224" s="82"/>
      <c r="R1224" s="82"/>
      <c r="S1224" s="82"/>
      <c r="T1224" s="82"/>
      <c r="U1224" s="82"/>
      <c r="V1224" s="82"/>
      <c r="W1224" s="82"/>
      <c r="X1224" s="82"/>
      <c r="Y1224" s="82"/>
      <c r="Z1224" s="82"/>
      <c r="AA1224" s="82"/>
      <c r="AB1224" s="82"/>
      <c r="AC1224" s="82"/>
      <c r="AD1224" s="82"/>
      <c r="AE1224" s="82"/>
      <c r="AF1224" s="82"/>
      <c r="AG1224" s="82"/>
      <c r="AH1224" s="82"/>
      <c r="AI1224" s="82"/>
      <c r="AJ1224" s="82"/>
      <c r="AK1224" s="82"/>
      <c r="AL1224" s="82"/>
      <c r="AM1224" s="82"/>
      <c r="AN1224" s="82"/>
      <c r="AO1224" s="82"/>
      <c r="AP1224" s="82"/>
      <c r="AQ1224" s="82"/>
      <c r="AR1224" s="82"/>
      <c r="AS1224" s="82"/>
      <c r="AT1224" s="82"/>
      <c r="AU1224" s="82"/>
      <c r="AV1224" s="82"/>
      <c r="AW1224" s="82"/>
      <c r="AX1224" s="82"/>
      <c r="AY1224" s="82"/>
    </row>
    <row r="1225" spans="1:51" ht="13.2">
      <c r="A1225" s="82"/>
      <c r="B1225" s="82"/>
      <c r="C1225" s="82"/>
      <c r="D1225" s="82"/>
      <c r="E1225" s="82"/>
      <c r="F1225" s="82"/>
      <c r="G1225" s="98"/>
      <c r="H1225" s="98"/>
      <c r="I1225" s="98"/>
      <c r="J1225" s="94"/>
      <c r="K1225" s="98"/>
      <c r="L1225" s="82"/>
      <c r="M1225" s="82"/>
      <c r="N1225" s="82"/>
      <c r="O1225" s="82"/>
      <c r="P1225" s="82"/>
      <c r="Q1225" s="82"/>
      <c r="R1225" s="82"/>
      <c r="S1225" s="82"/>
      <c r="T1225" s="82"/>
      <c r="U1225" s="82"/>
      <c r="V1225" s="82"/>
      <c r="W1225" s="82"/>
      <c r="X1225" s="82"/>
      <c r="Y1225" s="82"/>
      <c r="Z1225" s="82"/>
      <c r="AA1225" s="82"/>
      <c r="AB1225" s="82"/>
      <c r="AC1225" s="82"/>
      <c r="AD1225" s="82"/>
      <c r="AE1225" s="82"/>
      <c r="AF1225" s="82"/>
      <c r="AG1225" s="82"/>
      <c r="AH1225" s="82"/>
      <c r="AI1225" s="82"/>
      <c r="AJ1225" s="82"/>
      <c r="AK1225" s="82"/>
      <c r="AL1225" s="82"/>
      <c r="AM1225" s="82"/>
      <c r="AN1225" s="82"/>
      <c r="AO1225" s="82"/>
      <c r="AP1225" s="82"/>
      <c r="AQ1225" s="82"/>
      <c r="AR1225" s="82"/>
      <c r="AS1225" s="82"/>
      <c r="AT1225" s="82"/>
      <c r="AU1225" s="82"/>
      <c r="AV1225" s="82"/>
      <c r="AW1225" s="82"/>
      <c r="AX1225" s="82"/>
      <c r="AY1225" s="82"/>
    </row>
    <row r="1226" spans="1:51" ht="13.2">
      <c r="A1226" s="82"/>
      <c r="B1226" s="82"/>
      <c r="C1226" s="82"/>
      <c r="D1226" s="82"/>
      <c r="E1226" s="82"/>
      <c r="F1226" s="82"/>
      <c r="G1226" s="98"/>
      <c r="H1226" s="98"/>
      <c r="I1226" s="98"/>
      <c r="J1226" s="94"/>
      <c r="K1226" s="98"/>
      <c r="L1226" s="82"/>
      <c r="M1226" s="82"/>
      <c r="N1226" s="82"/>
      <c r="O1226" s="82"/>
      <c r="P1226" s="82"/>
      <c r="Q1226" s="82"/>
      <c r="R1226" s="82"/>
      <c r="S1226" s="82"/>
      <c r="T1226" s="82"/>
      <c r="U1226" s="82"/>
      <c r="V1226" s="82"/>
      <c r="W1226" s="82"/>
      <c r="X1226" s="82"/>
      <c r="Y1226" s="82"/>
      <c r="Z1226" s="82"/>
      <c r="AA1226" s="82"/>
      <c r="AB1226" s="82"/>
      <c r="AC1226" s="82"/>
      <c r="AD1226" s="82"/>
      <c r="AE1226" s="82"/>
      <c r="AF1226" s="82"/>
      <c r="AG1226" s="82"/>
      <c r="AH1226" s="82"/>
      <c r="AI1226" s="82"/>
      <c r="AJ1226" s="82"/>
      <c r="AK1226" s="82"/>
      <c r="AL1226" s="82"/>
      <c r="AM1226" s="82"/>
      <c r="AN1226" s="82"/>
      <c r="AO1226" s="82"/>
      <c r="AP1226" s="82"/>
      <c r="AQ1226" s="82"/>
      <c r="AR1226" s="82"/>
      <c r="AS1226" s="82"/>
      <c r="AT1226" s="82"/>
      <c r="AU1226" s="82"/>
      <c r="AV1226" s="82"/>
      <c r="AW1226" s="82"/>
      <c r="AX1226" s="82"/>
      <c r="AY1226" s="82"/>
    </row>
    <row r="1227" spans="1:51" ht="13.2">
      <c r="A1227" s="82"/>
      <c r="B1227" s="82"/>
      <c r="C1227" s="82"/>
      <c r="D1227" s="82"/>
      <c r="E1227" s="82"/>
      <c r="F1227" s="82"/>
      <c r="G1227" s="98"/>
      <c r="H1227" s="98"/>
      <c r="I1227" s="98"/>
      <c r="J1227" s="94"/>
      <c r="K1227" s="98"/>
      <c r="L1227" s="82"/>
      <c r="M1227" s="82"/>
      <c r="N1227" s="82"/>
      <c r="O1227" s="82"/>
      <c r="P1227" s="82"/>
      <c r="Q1227" s="82"/>
      <c r="R1227" s="82"/>
      <c r="S1227" s="82"/>
      <c r="T1227" s="82"/>
      <c r="U1227" s="82"/>
      <c r="V1227" s="82"/>
      <c r="W1227" s="82"/>
      <c r="X1227" s="82"/>
      <c r="Y1227" s="82"/>
      <c r="Z1227" s="82"/>
      <c r="AA1227" s="82"/>
      <c r="AB1227" s="82"/>
      <c r="AC1227" s="82"/>
      <c r="AD1227" s="82"/>
      <c r="AE1227" s="82"/>
      <c r="AF1227" s="82"/>
      <c r="AG1227" s="82"/>
      <c r="AH1227" s="82"/>
      <c r="AI1227" s="82"/>
      <c r="AJ1227" s="82"/>
      <c r="AK1227" s="82"/>
      <c r="AL1227" s="82"/>
      <c r="AM1227" s="82"/>
      <c r="AN1227" s="82"/>
      <c r="AO1227" s="82"/>
      <c r="AP1227" s="82"/>
      <c r="AQ1227" s="82"/>
      <c r="AR1227" s="82"/>
      <c r="AS1227" s="82"/>
      <c r="AT1227" s="82"/>
      <c r="AU1227" s="82"/>
      <c r="AV1227" s="82"/>
      <c r="AW1227" s="82"/>
      <c r="AX1227" s="82"/>
      <c r="AY1227" s="82"/>
    </row>
    <row r="1228" spans="1:51" ht="13.2">
      <c r="A1228" s="82"/>
      <c r="B1228" s="82"/>
      <c r="C1228" s="82"/>
      <c r="D1228" s="82"/>
      <c r="E1228" s="82"/>
      <c r="F1228" s="82"/>
      <c r="G1228" s="98"/>
      <c r="H1228" s="98"/>
      <c r="I1228" s="98"/>
      <c r="J1228" s="94"/>
      <c r="K1228" s="98"/>
      <c r="L1228" s="82"/>
      <c r="M1228" s="82"/>
      <c r="N1228" s="82"/>
      <c r="O1228" s="82"/>
      <c r="P1228" s="82"/>
      <c r="Q1228" s="82"/>
      <c r="R1228" s="82"/>
      <c r="S1228" s="82"/>
      <c r="T1228" s="82"/>
      <c r="U1228" s="82"/>
      <c r="V1228" s="82"/>
      <c r="W1228" s="82"/>
      <c r="X1228" s="82"/>
      <c r="Y1228" s="82"/>
      <c r="Z1228" s="82"/>
      <c r="AA1228" s="82"/>
      <c r="AB1228" s="82"/>
      <c r="AC1228" s="82"/>
      <c r="AD1228" s="82"/>
      <c r="AE1228" s="82"/>
      <c r="AF1228" s="82"/>
      <c r="AG1228" s="82"/>
      <c r="AH1228" s="82"/>
      <c r="AI1228" s="82"/>
      <c r="AJ1228" s="82"/>
      <c r="AK1228" s="82"/>
      <c r="AL1228" s="82"/>
      <c r="AM1228" s="82"/>
      <c r="AN1228" s="82"/>
      <c r="AO1228" s="82"/>
      <c r="AP1228" s="82"/>
      <c r="AQ1228" s="82"/>
      <c r="AR1228" s="82"/>
      <c r="AS1228" s="82"/>
      <c r="AT1228" s="82"/>
      <c r="AU1228" s="82"/>
      <c r="AV1228" s="82"/>
      <c r="AW1228" s="82"/>
      <c r="AX1228" s="82"/>
      <c r="AY1228" s="82"/>
    </row>
    <row r="1229" spans="1:51" ht="13.2">
      <c r="A1229" s="82"/>
      <c r="B1229" s="82"/>
      <c r="C1229" s="82"/>
      <c r="D1229" s="82"/>
      <c r="E1229" s="82"/>
      <c r="F1229" s="82"/>
      <c r="G1229" s="98"/>
      <c r="H1229" s="98"/>
      <c r="I1229" s="98"/>
      <c r="J1229" s="94"/>
      <c r="K1229" s="98"/>
      <c r="L1229" s="82"/>
      <c r="M1229" s="82"/>
      <c r="N1229" s="82"/>
      <c r="O1229" s="82"/>
      <c r="P1229" s="82"/>
      <c r="Q1229" s="82"/>
      <c r="R1229" s="82"/>
      <c r="S1229" s="82"/>
      <c r="T1229" s="82"/>
      <c r="U1229" s="82"/>
      <c r="V1229" s="82"/>
      <c r="W1229" s="82"/>
      <c r="X1229" s="82"/>
      <c r="Y1229" s="82"/>
      <c r="Z1229" s="82"/>
      <c r="AA1229" s="82"/>
      <c r="AB1229" s="82"/>
      <c r="AC1229" s="82"/>
      <c r="AD1229" s="82"/>
      <c r="AE1229" s="82"/>
      <c r="AF1229" s="82"/>
      <c r="AG1229" s="82"/>
      <c r="AH1229" s="82"/>
      <c r="AI1229" s="82"/>
      <c r="AJ1229" s="82"/>
      <c r="AK1229" s="82"/>
      <c r="AL1229" s="82"/>
      <c r="AM1229" s="82"/>
      <c r="AN1229" s="82"/>
      <c r="AO1229" s="82"/>
      <c r="AP1229" s="82"/>
      <c r="AQ1229" s="82"/>
      <c r="AR1229" s="82"/>
      <c r="AS1229" s="82"/>
      <c r="AT1229" s="82"/>
      <c r="AU1229" s="82"/>
      <c r="AV1229" s="82"/>
      <c r="AW1229" s="82"/>
      <c r="AX1229" s="82"/>
      <c r="AY1229" s="82"/>
    </row>
    <row r="1230" spans="1:51" ht="13.2">
      <c r="A1230" s="82"/>
      <c r="B1230" s="82"/>
      <c r="C1230" s="82"/>
      <c r="D1230" s="82"/>
      <c r="E1230" s="82"/>
      <c r="F1230" s="82"/>
      <c r="G1230" s="98"/>
      <c r="H1230" s="98"/>
      <c r="I1230" s="98"/>
      <c r="J1230" s="94"/>
      <c r="K1230" s="98"/>
      <c r="L1230" s="82"/>
      <c r="M1230" s="82"/>
      <c r="N1230" s="82"/>
      <c r="O1230" s="82"/>
      <c r="P1230" s="82"/>
      <c r="Q1230" s="82"/>
      <c r="R1230" s="82"/>
      <c r="S1230" s="82"/>
      <c r="T1230" s="82"/>
      <c r="U1230" s="82"/>
      <c r="V1230" s="82"/>
      <c r="W1230" s="82"/>
      <c r="X1230" s="82"/>
      <c r="Y1230" s="82"/>
      <c r="Z1230" s="82"/>
      <c r="AA1230" s="82"/>
      <c r="AB1230" s="82"/>
      <c r="AC1230" s="82"/>
      <c r="AD1230" s="82"/>
      <c r="AE1230" s="82"/>
      <c r="AF1230" s="82"/>
      <c r="AG1230" s="82"/>
      <c r="AH1230" s="82"/>
      <c r="AI1230" s="82"/>
      <c r="AJ1230" s="82"/>
      <c r="AK1230" s="82"/>
      <c r="AL1230" s="82"/>
      <c r="AM1230" s="82"/>
      <c r="AN1230" s="82"/>
      <c r="AO1230" s="82"/>
      <c r="AP1230" s="82"/>
      <c r="AQ1230" s="82"/>
      <c r="AR1230" s="82"/>
      <c r="AS1230" s="82"/>
      <c r="AT1230" s="82"/>
      <c r="AU1230" s="82"/>
      <c r="AV1230" s="82"/>
      <c r="AW1230" s="82"/>
      <c r="AX1230" s="82"/>
      <c r="AY1230" s="82"/>
    </row>
    <row r="1231" spans="1:51" ht="13.2">
      <c r="A1231" s="82"/>
      <c r="B1231" s="82"/>
      <c r="C1231" s="82"/>
      <c r="D1231" s="82"/>
      <c r="E1231" s="82"/>
      <c r="F1231" s="82"/>
      <c r="G1231" s="98"/>
      <c r="H1231" s="98"/>
      <c r="I1231" s="98"/>
      <c r="J1231" s="94"/>
      <c r="K1231" s="98"/>
      <c r="L1231" s="82"/>
      <c r="M1231" s="82"/>
      <c r="N1231" s="82"/>
      <c r="O1231" s="82"/>
      <c r="P1231" s="82"/>
      <c r="Q1231" s="82"/>
      <c r="R1231" s="82"/>
      <c r="S1231" s="82"/>
      <c r="T1231" s="82"/>
      <c r="U1231" s="82"/>
      <c r="V1231" s="82"/>
      <c r="W1231" s="82"/>
      <c r="X1231" s="82"/>
      <c r="Y1231" s="82"/>
      <c r="Z1231" s="82"/>
      <c r="AA1231" s="82"/>
      <c r="AB1231" s="82"/>
      <c r="AC1231" s="82"/>
      <c r="AD1231" s="82"/>
      <c r="AE1231" s="82"/>
      <c r="AF1231" s="82"/>
      <c r="AG1231" s="82"/>
      <c r="AH1231" s="82"/>
      <c r="AI1231" s="82"/>
      <c r="AJ1231" s="82"/>
      <c r="AK1231" s="82"/>
      <c r="AL1231" s="82"/>
      <c r="AM1231" s="82"/>
      <c r="AN1231" s="82"/>
      <c r="AO1231" s="82"/>
      <c r="AP1231" s="82"/>
      <c r="AQ1231" s="82"/>
      <c r="AR1231" s="82"/>
      <c r="AS1231" s="82"/>
      <c r="AT1231" s="82"/>
      <c r="AU1231" s="82"/>
      <c r="AV1231" s="82"/>
      <c r="AW1231" s="82"/>
      <c r="AX1231" s="82"/>
      <c r="AY1231" s="82"/>
    </row>
    <row r="1232" spans="1:51" ht="13.2">
      <c r="A1232" s="82"/>
      <c r="B1232" s="82"/>
      <c r="C1232" s="82"/>
      <c r="D1232" s="82"/>
      <c r="E1232" s="82"/>
      <c r="F1232" s="82"/>
      <c r="G1232" s="98"/>
      <c r="H1232" s="98"/>
      <c r="I1232" s="98"/>
      <c r="J1232" s="94"/>
      <c r="K1232" s="98"/>
      <c r="L1232" s="82"/>
      <c r="M1232" s="82"/>
      <c r="N1232" s="82"/>
      <c r="O1232" s="82"/>
      <c r="P1232" s="82"/>
      <c r="Q1232" s="82"/>
      <c r="R1232" s="82"/>
      <c r="S1232" s="82"/>
      <c r="T1232" s="82"/>
      <c r="U1232" s="82"/>
      <c r="V1232" s="82"/>
      <c r="W1232" s="82"/>
      <c r="X1232" s="82"/>
      <c r="Y1232" s="82"/>
      <c r="Z1232" s="82"/>
      <c r="AA1232" s="82"/>
      <c r="AB1232" s="82"/>
      <c r="AC1232" s="82"/>
      <c r="AD1232" s="82"/>
      <c r="AE1232" s="82"/>
      <c r="AF1232" s="82"/>
      <c r="AG1232" s="82"/>
      <c r="AH1232" s="82"/>
      <c r="AI1232" s="82"/>
      <c r="AJ1232" s="82"/>
      <c r="AK1232" s="82"/>
      <c r="AL1232" s="82"/>
      <c r="AM1232" s="82"/>
      <c r="AN1232" s="82"/>
      <c r="AO1232" s="82"/>
      <c r="AP1232" s="82"/>
      <c r="AQ1232" s="82"/>
      <c r="AR1232" s="82"/>
      <c r="AS1232" s="82"/>
      <c r="AT1232" s="82"/>
      <c r="AU1232" s="82"/>
      <c r="AV1232" s="82"/>
      <c r="AW1232" s="82"/>
      <c r="AX1232" s="82"/>
      <c r="AY1232" s="82"/>
    </row>
    <row r="1233" spans="1:51" ht="13.2">
      <c r="A1233" s="82"/>
      <c r="B1233" s="82"/>
      <c r="C1233" s="82"/>
      <c r="D1233" s="82"/>
      <c r="E1233" s="82"/>
      <c r="F1233" s="82"/>
      <c r="G1233" s="98"/>
      <c r="H1233" s="98"/>
      <c r="I1233" s="98"/>
      <c r="J1233" s="94"/>
      <c r="K1233" s="98"/>
      <c r="L1233" s="82"/>
      <c r="M1233" s="82"/>
      <c r="N1233" s="82"/>
      <c r="O1233" s="82"/>
      <c r="P1233" s="82"/>
      <c r="Q1233" s="82"/>
      <c r="R1233" s="82"/>
      <c r="S1233" s="82"/>
      <c r="T1233" s="82"/>
      <c r="U1233" s="82"/>
      <c r="V1233" s="82"/>
      <c r="W1233" s="82"/>
      <c r="X1233" s="82"/>
      <c r="Y1233" s="82"/>
      <c r="Z1233" s="82"/>
      <c r="AA1233" s="82"/>
      <c r="AB1233" s="82"/>
      <c r="AC1233" s="82"/>
      <c r="AD1233" s="82"/>
      <c r="AE1233" s="82"/>
      <c r="AF1233" s="82"/>
      <c r="AG1233" s="82"/>
      <c r="AH1233" s="82"/>
      <c r="AI1233" s="82"/>
      <c r="AJ1233" s="82"/>
      <c r="AK1233" s="82"/>
      <c r="AL1233" s="82"/>
      <c r="AM1233" s="82"/>
      <c r="AN1233" s="82"/>
      <c r="AO1233" s="82"/>
      <c r="AP1233" s="82"/>
      <c r="AQ1233" s="82"/>
      <c r="AR1233" s="82"/>
      <c r="AS1233" s="82"/>
      <c r="AT1233" s="82"/>
      <c r="AU1233" s="82"/>
      <c r="AV1233" s="82"/>
      <c r="AW1233" s="82"/>
      <c r="AX1233" s="82"/>
      <c r="AY1233" s="82"/>
    </row>
    <row r="1234" spans="1:51" ht="13.2">
      <c r="A1234" s="82"/>
      <c r="B1234" s="82"/>
      <c r="C1234" s="82"/>
      <c r="D1234" s="82"/>
      <c r="E1234" s="82"/>
      <c r="F1234" s="82"/>
      <c r="G1234" s="98"/>
      <c r="H1234" s="98"/>
      <c r="I1234" s="98"/>
      <c r="J1234" s="94"/>
      <c r="K1234" s="98"/>
      <c r="L1234" s="82"/>
      <c r="M1234" s="82"/>
      <c r="N1234" s="82"/>
      <c r="O1234" s="82"/>
      <c r="P1234" s="82"/>
      <c r="Q1234" s="82"/>
      <c r="R1234" s="82"/>
      <c r="S1234" s="82"/>
      <c r="T1234" s="82"/>
      <c r="U1234" s="82"/>
      <c r="V1234" s="82"/>
      <c r="W1234" s="82"/>
      <c r="X1234" s="82"/>
      <c r="Y1234" s="82"/>
      <c r="Z1234" s="82"/>
      <c r="AA1234" s="82"/>
      <c r="AB1234" s="82"/>
      <c r="AC1234" s="82"/>
      <c r="AD1234" s="82"/>
      <c r="AE1234" s="82"/>
      <c r="AF1234" s="82"/>
      <c r="AG1234" s="82"/>
      <c r="AH1234" s="82"/>
      <c r="AI1234" s="82"/>
      <c r="AJ1234" s="82"/>
      <c r="AK1234" s="82"/>
      <c r="AL1234" s="82"/>
      <c r="AM1234" s="82"/>
      <c r="AN1234" s="82"/>
      <c r="AO1234" s="82"/>
      <c r="AP1234" s="82"/>
      <c r="AQ1234" s="82"/>
      <c r="AR1234" s="82"/>
      <c r="AS1234" s="82"/>
      <c r="AT1234" s="82"/>
      <c r="AU1234" s="82"/>
      <c r="AV1234" s="82"/>
      <c r="AW1234" s="82"/>
      <c r="AX1234" s="82"/>
      <c r="AY1234" s="82"/>
    </row>
    <row r="1235" spans="1:51" ht="13.2">
      <c r="A1235" s="82"/>
      <c r="B1235" s="82"/>
      <c r="C1235" s="82"/>
      <c r="D1235" s="82"/>
      <c r="E1235" s="82"/>
      <c r="F1235" s="82"/>
      <c r="G1235" s="98"/>
      <c r="H1235" s="98"/>
      <c r="I1235" s="98"/>
      <c r="J1235" s="112"/>
      <c r="K1235" s="98"/>
      <c r="L1235" s="82"/>
      <c r="M1235" s="82"/>
      <c r="N1235" s="82"/>
      <c r="O1235" s="82"/>
      <c r="P1235" s="82"/>
      <c r="Q1235" s="82"/>
      <c r="R1235" s="82"/>
      <c r="S1235" s="82"/>
      <c r="T1235" s="82"/>
      <c r="U1235" s="82"/>
      <c r="V1235" s="82"/>
      <c r="W1235" s="82"/>
      <c r="X1235" s="82"/>
      <c r="Y1235" s="82"/>
      <c r="Z1235" s="82"/>
      <c r="AA1235" s="82"/>
      <c r="AB1235" s="82"/>
      <c r="AC1235" s="82"/>
      <c r="AD1235" s="82"/>
      <c r="AE1235" s="82"/>
      <c r="AF1235" s="82"/>
      <c r="AG1235" s="82"/>
      <c r="AH1235" s="82"/>
      <c r="AI1235" s="82"/>
      <c r="AJ1235" s="82"/>
      <c r="AK1235" s="82"/>
      <c r="AL1235" s="82"/>
      <c r="AM1235" s="82"/>
      <c r="AN1235" s="82"/>
      <c r="AO1235" s="82"/>
      <c r="AP1235" s="82"/>
      <c r="AQ1235" s="82"/>
      <c r="AR1235" s="82"/>
      <c r="AS1235" s="82"/>
      <c r="AT1235" s="82"/>
      <c r="AU1235" s="82"/>
      <c r="AV1235" s="82"/>
      <c r="AW1235" s="82"/>
      <c r="AX1235" s="82"/>
      <c r="AY1235" s="82"/>
    </row>
  </sheetData>
  <hyperlinks>
    <hyperlink ref="L68" r:id="rId1" xr:uid="{00000000-0004-0000-0100-000000000000}"/>
    <hyperlink ref="M68" r:id="rId2" xr:uid="{00000000-0004-0000-0100-000001000000}"/>
    <hyperlink ref="AF68" r:id="rId3" xr:uid="{00000000-0004-0000-0100-000002000000}"/>
    <hyperlink ref="L69" r:id="rId4" xr:uid="{00000000-0004-0000-0100-000003000000}"/>
    <hyperlink ref="M69" r:id="rId5" xr:uid="{00000000-0004-0000-0100-000004000000}"/>
    <hyperlink ref="L70" r:id="rId6" xr:uid="{00000000-0004-0000-0100-000005000000}"/>
    <hyperlink ref="M70" r:id="rId7" xr:uid="{00000000-0004-0000-0100-000006000000}"/>
  </hyperlinks>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AF1235"/>
  <sheetViews>
    <sheetView workbookViewId="0">
      <pane xSplit="1" ySplit="2" topLeftCell="B3" activePane="bottomRight" state="frozen"/>
      <selection pane="topRight" activeCell="B1" sqref="B1"/>
      <selection pane="bottomLeft" activeCell="A3" sqref="A3"/>
      <selection pane="bottomRight" activeCell="B3" sqref="B3"/>
    </sheetView>
  </sheetViews>
  <sheetFormatPr defaultColWidth="12.6640625" defaultRowHeight="15.75" customHeight="1"/>
  <cols>
    <col min="1" max="1" width="54.33203125" customWidth="1"/>
    <col min="2" max="2" width="13.44140625" customWidth="1"/>
    <col min="3" max="3" width="11.77734375" customWidth="1"/>
    <col min="4" max="4" width="13.44140625" customWidth="1"/>
    <col min="5" max="5" width="36" customWidth="1"/>
    <col min="6" max="6" width="14.44140625" customWidth="1"/>
    <col min="7" max="7" width="29.77734375" customWidth="1"/>
    <col min="8" max="8" width="27.44140625" customWidth="1"/>
    <col min="9" max="9" width="31.33203125" customWidth="1"/>
    <col min="10" max="10" width="60.21875" customWidth="1"/>
    <col min="11" max="32" width="7.6640625" customWidth="1"/>
  </cols>
  <sheetData>
    <row r="1" spans="1:32" ht="30.75" customHeight="1">
      <c r="A1" s="76" t="s">
        <v>7703</v>
      </c>
      <c r="B1" s="77"/>
      <c r="C1" s="78"/>
      <c r="D1" s="77"/>
      <c r="E1" s="77"/>
      <c r="F1" s="113"/>
      <c r="G1" s="82"/>
      <c r="H1" s="82"/>
      <c r="I1" s="82"/>
      <c r="J1" s="82"/>
      <c r="K1" s="82"/>
      <c r="L1" s="82"/>
      <c r="M1" s="82"/>
      <c r="N1" s="82"/>
      <c r="O1" s="82"/>
      <c r="P1" s="82"/>
      <c r="Q1" s="82"/>
      <c r="R1" s="82"/>
      <c r="S1" s="82"/>
      <c r="T1" s="82"/>
      <c r="U1" s="82"/>
      <c r="V1" s="82"/>
      <c r="W1" s="82"/>
      <c r="X1" s="82"/>
      <c r="Y1" s="82"/>
      <c r="Z1" s="82"/>
      <c r="AA1" s="82"/>
      <c r="AB1" s="82"/>
      <c r="AC1" s="82"/>
      <c r="AD1" s="82"/>
      <c r="AE1" s="82"/>
      <c r="AF1" s="82"/>
    </row>
    <row r="2" spans="1:32" ht="31.5" customHeight="1">
      <c r="A2" s="83" t="s">
        <v>2</v>
      </c>
      <c r="B2" s="84" t="s">
        <v>9</v>
      </c>
      <c r="C2" s="84" t="s">
        <v>3</v>
      </c>
      <c r="D2" s="83" t="s">
        <v>4</v>
      </c>
      <c r="E2" s="83" t="s">
        <v>5</v>
      </c>
      <c r="F2" s="84" t="s">
        <v>40</v>
      </c>
      <c r="G2" s="84" t="s">
        <v>41</v>
      </c>
      <c r="H2" s="84" t="s">
        <v>42</v>
      </c>
      <c r="I2" s="84" t="s">
        <v>43</v>
      </c>
      <c r="J2" s="85" t="s">
        <v>46</v>
      </c>
      <c r="K2" s="114"/>
      <c r="L2" s="82"/>
      <c r="M2" s="82"/>
      <c r="N2" s="82"/>
      <c r="O2" s="82"/>
      <c r="P2" s="82"/>
      <c r="Q2" s="82"/>
      <c r="R2" s="82"/>
      <c r="S2" s="82"/>
      <c r="T2" s="82"/>
      <c r="U2" s="82"/>
      <c r="V2" s="82"/>
      <c r="W2" s="82"/>
      <c r="X2" s="82"/>
      <c r="Y2" s="82"/>
      <c r="Z2" s="82"/>
      <c r="AA2" s="82"/>
      <c r="AB2" s="82"/>
      <c r="AC2" s="82"/>
      <c r="AD2" s="82"/>
      <c r="AE2" s="82"/>
      <c r="AF2" s="82"/>
    </row>
    <row r="3" spans="1:32" ht="26.4">
      <c r="A3" s="92" t="s">
        <v>7704</v>
      </c>
      <c r="B3" s="92" t="s">
        <v>7705</v>
      </c>
      <c r="C3" s="93" t="s">
        <v>7706</v>
      </c>
      <c r="D3" s="92"/>
      <c r="E3" s="92"/>
      <c r="F3" s="92"/>
      <c r="G3" s="82"/>
      <c r="H3" s="82"/>
      <c r="I3" s="82"/>
      <c r="J3" s="82"/>
      <c r="K3" s="82"/>
      <c r="L3" s="82"/>
      <c r="M3" s="82"/>
      <c r="N3" s="82"/>
      <c r="O3" s="82"/>
      <c r="P3" s="82"/>
      <c r="Q3" s="82"/>
      <c r="R3" s="82"/>
      <c r="S3" s="82"/>
      <c r="T3" s="82"/>
      <c r="U3" s="82"/>
      <c r="V3" s="82"/>
      <c r="W3" s="82"/>
      <c r="X3" s="82"/>
      <c r="Y3" s="82"/>
      <c r="Z3" s="82"/>
      <c r="AA3" s="82"/>
      <c r="AB3" s="82"/>
      <c r="AC3" s="82"/>
      <c r="AD3" s="82"/>
      <c r="AE3" s="82"/>
      <c r="AF3" s="82"/>
    </row>
    <row r="4" spans="1:32" ht="13.2">
      <c r="A4" s="92" t="s">
        <v>7707</v>
      </c>
      <c r="B4" s="92" t="s">
        <v>7708</v>
      </c>
      <c r="C4" s="93" t="s">
        <v>7709</v>
      </c>
      <c r="D4" s="92"/>
      <c r="E4" s="92"/>
      <c r="F4" s="92"/>
      <c r="G4" s="82"/>
      <c r="H4" s="82"/>
      <c r="I4" s="82"/>
      <c r="J4" s="82"/>
      <c r="K4" s="82"/>
      <c r="L4" s="82"/>
      <c r="M4" s="82"/>
      <c r="N4" s="82"/>
      <c r="O4" s="82"/>
      <c r="P4" s="82"/>
      <c r="Q4" s="82"/>
      <c r="R4" s="82"/>
      <c r="S4" s="82"/>
      <c r="T4" s="82"/>
      <c r="U4" s="82"/>
      <c r="V4" s="82"/>
      <c r="W4" s="82"/>
      <c r="X4" s="82"/>
      <c r="Y4" s="82"/>
      <c r="Z4" s="82"/>
      <c r="AA4" s="82"/>
      <c r="AB4" s="82"/>
      <c r="AC4" s="82"/>
      <c r="AD4" s="82"/>
      <c r="AE4" s="82"/>
      <c r="AF4" s="82"/>
    </row>
    <row r="5" spans="1:32" ht="13.2">
      <c r="A5" s="92" t="s">
        <v>7710</v>
      </c>
      <c r="B5" s="92" t="s">
        <v>7711</v>
      </c>
      <c r="C5" s="93" t="s">
        <v>7709</v>
      </c>
      <c r="D5" s="92"/>
      <c r="E5" s="92"/>
      <c r="F5" s="92"/>
      <c r="G5" s="82"/>
      <c r="H5" s="82"/>
      <c r="I5" s="82"/>
      <c r="J5" s="82"/>
      <c r="K5" s="82"/>
      <c r="L5" s="82"/>
      <c r="M5" s="82"/>
      <c r="N5" s="82"/>
      <c r="O5" s="82"/>
      <c r="P5" s="82"/>
      <c r="Q5" s="82"/>
      <c r="R5" s="82"/>
      <c r="S5" s="82"/>
      <c r="T5" s="82"/>
      <c r="U5" s="82"/>
      <c r="V5" s="82"/>
      <c r="W5" s="82"/>
      <c r="X5" s="82"/>
      <c r="Y5" s="82"/>
      <c r="Z5" s="82"/>
      <c r="AA5" s="82"/>
      <c r="AB5" s="82"/>
      <c r="AC5" s="82"/>
      <c r="AD5" s="82"/>
      <c r="AE5" s="82"/>
      <c r="AF5" s="82"/>
    </row>
    <row r="6" spans="1:32" ht="26.4">
      <c r="A6" s="92" t="s">
        <v>7712</v>
      </c>
      <c r="B6" s="92" t="s">
        <v>7713</v>
      </c>
      <c r="C6" s="93" t="s">
        <v>7714</v>
      </c>
      <c r="D6" s="92"/>
      <c r="E6" s="92"/>
      <c r="F6" s="92"/>
      <c r="G6" s="82"/>
      <c r="H6" s="82"/>
      <c r="I6" s="82"/>
      <c r="J6" s="82"/>
      <c r="K6" s="82"/>
      <c r="L6" s="82"/>
      <c r="M6" s="82"/>
      <c r="N6" s="82"/>
      <c r="O6" s="82"/>
      <c r="P6" s="82"/>
      <c r="Q6" s="82"/>
      <c r="R6" s="82"/>
      <c r="S6" s="82"/>
      <c r="T6" s="82"/>
      <c r="U6" s="82"/>
      <c r="V6" s="82"/>
      <c r="W6" s="82"/>
      <c r="X6" s="82"/>
      <c r="Y6" s="82"/>
      <c r="Z6" s="82"/>
      <c r="AA6" s="82"/>
      <c r="AB6" s="82"/>
      <c r="AC6" s="82"/>
      <c r="AD6" s="82"/>
      <c r="AE6" s="82"/>
      <c r="AF6" s="82"/>
    </row>
    <row r="7" spans="1:32" ht="13.2">
      <c r="A7" s="92" t="s">
        <v>7715</v>
      </c>
      <c r="B7" s="92" t="s">
        <v>7716</v>
      </c>
      <c r="C7" s="93" t="s">
        <v>7709</v>
      </c>
      <c r="D7" s="92"/>
      <c r="E7" s="92"/>
      <c r="F7" s="92"/>
      <c r="G7" s="82"/>
      <c r="H7" s="82"/>
      <c r="I7" s="82"/>
      <c r="J7" s="82"/>
      <c r="K7" s="82"/>
      <c r="L7" s="82"/>
      <c r="M7" s="82"/>
      <c r="N7" s="82"/>
      <c r="O7" s="82"/>
      <c r="P7" s="82"/>
      <c r="Q7" s="82"/>
      <c r="R7" s="82"/>
      <c r="S7" s="82"/>
      <c r="T7" s="82"/>
      <c r="U7" s="82"/>
      <c r="V7" s="82"/>
      <c r="W7" s="82"/>
      <c r="X7" s="82"/>
      <c r="Y7" s="82"/>
      <c r="Z7" s="82"/>
      <c r="AA7" s="82"/>
      <c r="AB7" s="82"/>
      <c r="AC7" s="82"/>
      <c r="AD7" s="82"/>
      <c r="AE7" s="82"/>
      <c r="AF7" s="82"/>
    </row>
    <row r="8" spans="1:32" ht="26.4">
      <c r="A8" s="92" t="s">
        <v>7717</v>
      </c>
      <c r="B8" s="92" t="s">
        <v>7718</v>
      </c>
      <c r="C8" s="93" t="s">
        <v>7719</v>
      </c>
      <c r="D8" s="92"/>
      <c r="E8" s="92"/>
      <c r="F8" s="92"/>
      <c r="G8" s="82"/>
      <c r="H8" s="82"/>
      <c r="I8" s="82"/>
      <c r="J8" s="82"/>
      <c r="K8" s="82"/>
      <c r="L8" s="82"/>
      <c r="M8" s="82"/>
      <c r="N8" s="82"/>
      <c r="O8" s="82"/>
      <c r="P8" s="82"/>
      <c r="Q8" s="82"/>
      <c r="R8" s="82"/>
      <c r="S8" s="82"/>
      <c r="T8" s="82"/>
      <c r="U8" s="82"/>
      <c r="V8" s="82"/>
      <c r="W8" s="82"/>
      <c r="X8" s="82"/>
      <c r="Y8" s="82"/>
      <c r="Z8" s="82"/>
      <c r="AA8" s="82"/>
      <c r="AB8" s="82"/>
      <c r="AC8" s="82"/>
      <c r="AD8" s="82"/>
      <c r="AE8" s="82"/>
      <c r="AF8" s="82"/>
    </row>
    <row r="9" spans="1:32" ht="79.2">
      <c r="A9" s="93" t="s">
        <v>7720</v>
      </c>
      <c r="B9" s="92" t="s">
        <v>7721</v>
      </c>
      <c r="C9" s="93" t="s">
        <v>7722</v>
      </c>
      <c r="D9" s="92"/>
      <c r="E9" s="92"/>
      <c r="F9" s="92"/>
      <c r="G9" s="82"/>
      <c r="H9" s="82"/>
      <c r="I9" s="82"/>
      <c r="J9" s="82"/>
      <c r="K9" s="82"/>
      <c r="L9" s="82"/>
      <c r="M9" s="82"/>
      <c r="N9" s="82"/>
      <c r="O9" s="82"/>
      <c r="P9" s="82"/>
      <c r="Q9" s="82"/>
      <c r="R9" s="82"/>
      <c r="S9" s="82"/>
      <c r="T9" s="82"/>
      <c r="U9" s="82"/>
      <c r="V9" s="82"/>
      <c r="W9" s="82"/>
      <c r="X9" s="82"/>
      <c r="Y9" s="82"/>
      <c r="Z9" s="82"/>
      <c r="AA9" s="82"/>
      <c r="AB9" s="82"/>
      <c r="AC9" s="82"/>
      <c r="AD9" s="82"/>
      <c r="AE9" s="82"/>
      <c r="AF9" s="82"/>
    </row>
    <row r="10" spans="1:32" ht="13.2">
      <c r="A10" s="92" t="s">
        <v>82</v>
      </c>
      <c r="B10" s="92" t="s">
        <v>87</v>
      </c>
      <c r="C10" s="93" t="s">
        <v>1235</v>
      </c>
      <c r="D10" s="92" t="s">
        <v>84</v>
      </c>
      <c r="E10" s="92"/>
      <c r="F10" s="92"/>
      <c r="G10" s="82"/>
      <c r="H10" s="82"/>
      <c r="I10" s="82"/>
      <c r="J10" s="82"/>
      <c r="K10" s="82"/>
      <c r="L10" s="82"/>
      <c r="M10" s="82"/>
      <c r="N10" s="82"/>
      <c r="O10" s="82"/>
      <c r="P10" s="82"/>
      <c r="Q10" s="82"/>
      <c r="R10" s="82"/>
      <c r="S10" s="82"/>
      <c r="T10" s="82"/>
      <c r="U10" s="82"/>
      <c r="V10" s="82"/>
      <c r="W10" s="82"/>
      <c r="X10" s="82"/>
      <c r="Y10" s="82"/>
      <c r="Z10" s="82"/>
      <c r="AA10" s="82"/>
      <c r="AB10" s="82"/>
      <c r="AC10" s="82"/>
      <c r="AD10" s="82"/>
      <c r="AE10" s="82"/>
      <c r="AF10" s="82"/>
    </row>
    <row r="11" spans="1:32" ht="13.2">
      <c r="A11" s="92" t="s">
        <v>7723</v>
      </c>
      <c r="B11" s="92" t="s">
        <v>7724</v>
      </c>
      <c r="C11" s="93" t="s">
        <v>7725</v>
      </c>
      <c r="D11" s="92"/>
      <c r="E11" s="92"/>
      <c r="F11" s="92"/>
      <c r="G11" s="82"/>
      <c r="H11" s="82"/>
      <c r="I11" s="82"/>
      <c r="J11" s="82"/>
      <c r="K11" s="82"/>
      <c r="L11" s="82"/>
      <c r="M11" s="82"/>
      <c r="N11" s="82"/>
      <c r="O11" s="82"/>
      <c r="P11" s="82"/>
      <c r="Q11" s="82"/>
      <c r="R11" s="82"/>
      <c r="S11" s="82"/>
      <c r="T11" s="82"/>
      <c r="U11" s="82"/>
      <c r="V11" s="82"/>
      <c r="W11" s="82"/>
      <c r="X11" s="82"/>
      <c r="Y11" s="82"/>
      <c r="Z11" s="82"/>
      <c r="AA11" s="82"/>
      <c r="AB11" s="82"/>
      <c r="AC11" s="82"/>
      <c r="AD11" s="82"/>
      <c r="AE11" s="82"/>
      <c r="AF11" s="82"/>
    </row>
    <row r="12" spans="1:32" ht="26.4">
      <c r="A12" s="92" t="s">
        <v>145</v>
      </c>
      <c r="B12" s="92" t="s">
        <v>149</v>
      </c>
      <c r="C12" s="93" t="s">
        <v>7726</v>
      </c>
      <c r="D12" s="92"/>
      <c r="E12" s="92"/>
      <c r="F12" s="92"/>
      <c r="G12" s="82"/>
      <c r="H12" s="82"/>
      <c r="I12" s="82"/>
      <c r="J12" s="82"/>
      <c r="K12" s="82"/>
      <c r="L12" s="82"/>
      <c r="M12" s="82"/>
      <c r="N12" s="82"/>
      <c r="O12" s="82"/>
      <c r="P12" s="82"/>
      <c r="Q12" s="82"/>
      <c r="R12" s="82"/>
      <c r="S12" s="82"/>
      <c r="T12" s="82"/>
      <c r="U12" s="82"/>
      <c r="V12" s="82"/>
      <c r="W12" s="82"/>
      <c r="X12" s="82"/>
      <c r="Y12" s="82"/>
      <c r="Z12" s="82"/>
      <c r="AA12" s="82"/>
      <c r="AB12" s="82"/>
      <c r="AC12" s="82"/>
      <c r="AD12" s="82"/>
      <c r="AE12" s="82"/>
      <c r="AF12" s="82"/>
    </row>
    <row r="13" spans="1:32" ht="13.2">
      <c r="A13" s="92" t="s">
        <v>7727</v>
      </c>
      <c r="B13" s="92" t="s">
        <v>7728</v>
      </c>
      <c r="C13" s="93" t="s">
        <v>5244</v>
      </c>
      <c r="D13" s="92"/>
      <c r="E13" s="92"/>
      <c r="F13" s="92"/>
      <c r="G13" s="82"/>
      <c r="H13" s="82"/>
      <c r="I13" s="82"/>
      <c r="J13" s="82"/>
      <c r="K13" s="82"/>
      <c r="L13" s="82"/>
      <c r="M13" s="82"/>
      <c r="N13" s="82"/>
      <c r="O13" s="82"/>
      <c r="P13" s="82"/>
      <c r="Q13" s="82"/>
      <c r="R13" s="82"/>
      <c r="S13" s="82"/>
      <c r="T13" s="82"/>
      <c r="U13" s="82"/>
      <c r="V13" s="82"/>
      <c r="W13" s="82"/>
      <c r="X13" s="82"/>
      <c r="Y13" s="82"/>
      <c r="Z13" s="82"/>
      <c r="AA13" s="82"/>
      <c r="AB13" s="82"/>
      <c r="AC13" s="82"/>
      <c r="AD13" s="82"/>
      <c r="AE13" s="82"/>
      <c r="AF13" s="82"/>
    </row>
    <row r="14" spans="1:32" ht="13.2">
      <c r="A14" s="92" t="s">
        <v>7729</v>
      </c>
      <c r="B14" s="92" t="s">
        <v>7730</v>
      </c>
      <c r="C14" s="93" t="s">
        <v>7731</v>
      </c>
      <c r="D14" s="92"/>
      <c r="E14" s="92"/>
      <c r="F14" s="92"/>
      <c r="G14" s="82"/>
      <c r="H14" s="82"/>
      <c r="I14" s="82"/>
      <c r="J14" s="82"/>
      <c r="K14" s="82"/>
      <c r="L14" s="82"/>
      <c r="M14" s="82"/>
      <c r="N14" s="82"/>
      <c r="O14" s="82"/>
      <c r="P14" s="82"/>
      <c r="Q14" s="82"/>
      <c r="R14" s="82"/>
      <c r="S14" s="82"/>
      <c r="T14" s="82"/>
      <c r="U14" s="82"/>
      <c r="V14" s="82"/>
      <c r="W14" s="82"/>
      <c r="X14" s="82"/>
      <c r="Y14" s="82"/>
      <c r="Z14" s="82"/>
      <c r="AA14" s="82"/>
      <c r="AB14" s="82"/>
      <c r="AC14" s="82"/>
      <c r="AD14" s="82"/>
      <c r="AE14" s="82"/>
      <c r="AF14" s="82"/>
    </row>
    <row r="15" spans="1:32" ht="13.2">
      <c r="A15" s="92" t="s">
        <v>7732</v>
      </c>
      <c r="B15" s="92" t="s">
        <v>7733</v>
      </c>
      <c r="C15" s="93" t="s">
        <v>7709</v>
      </c>
      <c r="D15" s="92"/>
      <c r="E15" s="92"/>
      <c r="F15" s="92"/>
      <c r="G15" s="82"/>
      <c r="H15" s="82"/>
      <c r="I15" s="82"/>
      <c r="J15" s="82"/>
      <c r="K15" s="82"/>
      <c r="L15" s="82"/>
      <c r="M15" s="82"/>
      <c r="N15" s="82"/>
      <c r="O15" s="82"/>
      <c r="P15" s="82"/>
      <c r="Q15" s="82"/>
      <c r="R15" s="82"/>
      <c r="S15" s="82"/>
      <c r="T15" s="82"/>
      <c r="U15" s="82"/>
      <c r="V15" s="82"/>
      <c r="W15" s="82"/>
      <c r="X15" s="82"/>
      <c r="Y15" s="82"/>
      <c r="Z15" s="82"/>
      <c r="AA15" s="82"/>
      <c r="AB15" s="82"/>
      <c r="AC15" s="82"/>
      <c r="AD15" s="82"/>
      <c r="AE15" s="82"/>
      <c r="AF15" s="82"/>
    </row>
    <row r="16" spans="1:32" ht="13.2">
      <c r="A16" s="92" t="s">
        <v>323</v>
      </c>
      <c r="B16" s="92" t="s">
        <v>329</v>
      </c>
      <c r="C16" s="93" t="s">
        <v>7709</v>
      </c>
      <c r="D16" s="92"/>
      <c r="E16" s="92"/>
      <c r="F16" s="92"/>
      <c r="G16" s="82"/>
      <c r="H16" s="82"/>
      <c r="I16" s="82"/>
      <c r="J16" s="82"/>
      <c r="K16" s="82"/>
      <c r="L16" s="82"/>
      <c r="M16" s="82"/>
      <c r="N16" s="82"/>
      <c r="O16" s="82"/>
      <c r="P16" s="82"/>
      <c r="Q16" s="82"/>
      <c r="R16" s="82"/>
      <c r="S16" s="82"/>
      <c r="T16" s="82"/>
      <c r="U16" s="82"/>
      <c r="V16" s="82"/>
      <c r="W16" s="82"/>
      <c r="X16" s="82"/>
      <c r="Y16" s="82"/>
      <c r="Z16" s="82"/>
      <c r="AA16" s="82"/>
      <c r="AB16" s="82"/>
      <c r="AC16" s="82"/>
      <c r="AD16" s="82"/>
      <c r="AE16" s="82"/>
      <c r="AF16" s="82"/>
    </row>
    <row r="17" spans="1:32" ht="13.2">
      <c r="A17" s="92" t="s">
        <v>7734</v>
      </c>
      <c r="B17" s="92" t="s">
        <v>7735</v>
      </c>
      <c r="C17" s="93" t="s">
        <v>1235</v>
      </c>
      <c r="D17" s="92"/>
      <c r="E17" s="92"/>
      <c r="F17" s="92"/>
      <c r="G17" s="82"/>
      <c r="H17" s="82"/>
      <c r="I17" s="82"/>
      <c r="J17" s="82"/>
      <c r="K17" s="82"/>
      <c r="L17" s="82"/>
      <c r="M17" s="82"/>
      <c r="N17" s="82"/>
      <c r="O17" s="82"/>
      <c r="P17" s="82"/>
      <c r="Q17" s="82"/>
      <c r="R17" s="82"/>
      <c r="S17" s="82"/>
      <c r="T17" s="82"/>
      <c r="U17" s="82"/>
      <c r="V17" s="82"/>
      <c r="W17" s="82"/>
      <c r="X17" s="82"/>
      <c r="Y17" s="82"/>
      <c r="Z17" s="82"/>
      <c r="AA17" s="82"/>
      <c r="AB17" s="82"/>
      <c r="AC17" s="82"/>
      <c r="AD17" s="82"/>
      <c r="AE17" s="82"/>
      <c r="AF17" s="82"/>
    </row>
    <row r="18" spans="1:32" ht="13.2">
      <c r="A18" s="92" t="s">
        <v>7736</v>
      </c>
      <c r="B18" s="92" t="s">
        <v>7737</v>
      </c>
      <c r="C18" s="93" t="s">
        <v>7709</v>
      </c>
      <c r="D18" s="92"/>
      <c r="E18" s="92"/>
      <c r="F18" s="92"/>
      <c r="G18" s="82"/>
      <c r="H18" s="82"/>
      <c r="I18" s="82"/>
      <c r="J18" s="82"/>
      <c r="K18" s="82"/>
      <c r="L18" s="82"/>
      <c r="M18" s="82"/>
      <c r="N18" s="82"/>
      <c r="O18" s="82"/>
      <c r="P18" s="82"/>
      <c r="Q18" s="82"/>
      <c r="R18" s="82"/>
      <c r="S18" s="82"/>
      <c r="T18" s="82"/>
      <c r="U18" s="82"/>
      <c r="V18" s="82"/>
      <c r="W18" s="82"/>
      <c r="X18" s="82"/>
      <c r="Y18" s="82"/>
      <c r="Z18" s="82"/>
      <c r="AA18" s="82"/>
      <c r="AB18" s="82"/>
      <c r="AC18" s="82"/>
      <c r="AD18" s="82"/>
      <c r="AE18" s="82"/>
      <c r="AF18" s="82"/>
    </row>
    <row r="19" spans="1:32" ht="39.6">
      <c r="A19" s="92" t="s">
        <v>7738</v>
      </c>
      <c r="B19" s="92" t="s">
        <v>7739</v>
      </c>
      <c r="C19" s="93" t="s">
        <v>7740</v>
      </c>
      <c r="D19" s="92"/>
      <c r="E19" s="92"/>
      <c r="F19" s="92"/>
      <c r="G19" s="82"/>
      <c r="H19" s="82"/>
      <c r="I19" s="82"/>
      <c r="J19" s="82"/>
      <c r="K19" s="82"/>
      <c r="L19" s="82"/>
      <c r="M19" s="82"/>
      <c r="N19" s="82"/>
      <c r="O19" s="82"/>
      <c r="P19" s="82"/>
      <c r="Q19" s="82"/>
      <c r="R19" s="82"/>
      <c r="S19" s="82"/>
      <c r="T19" s="82"/>
      <c r="U19" s="82"/>
      <c r="V19" s="82"/>
      <c r="W19" s="82"/>
      <c r="X19" s="82"/>
      <c r="Y19" s="82"/>
      <c r="Z19" s="82"/>
      <c r="AA19" s="82"/>
      <c r="AB19" s="82"/>
      <c r="AC19" s="82"/>
      <c r="AD19" s="82"/>
      <c r="AE19" s="82"/>
      <c r="AF19" s="82"/>
    </row>
    <row r="20" spans="1:32" ht="26.4">
      <c r="A20" s="92" t="s">
        <v>7741</v>
      </c>
      <c r="B20" s="92" t="s">
        <v>7742</v>
      </c>
      <c r="C20" s="93" t="s">
        <v>1755</v>
      </c>
      <c r="D20" s="92"/>
      <c r="E20" s="92"/>
      <c r="F20" s="92"/>
      <c r="G20" s="82"/>
      <c r="H20" s="82"/>
      <c r="I20" s="82"/>
      <c r="J20" s="82"/>
      <c r="K20" s="82"/>
      <c r="L20" s="82"/>
      <c r="M20" s="82"/>
      <c r="N20" s="82"/>
      <c r="O20" s="82"/>
      <c r="P20" s="82"/>
      <c r="Q20" s="82"/>
      <c r="R20" s="82"/>
      <c r="S20" s="82"/>
      <c r="T20" s="82"/>
      <c r="U20" s="82"/>
      <c r="V20" s="82"/>
      <c r="W20" s="82"/>
      <c r="X20" s="82"/>
      <c r="Y20" s="82"/>
      <c r="Z20" s="82"/>
      <c r="AA20" s="82"/>
      <c r="AB20" s="82"/>
      <c r="AC20" s="82"/>
      <c r="AD20" s="82"/>
      <c r="AE20" s="82"/>
      <c r="AF20" s="82"/>
    </row>
    <row r="21" spans="1:32" ht="13.2">
      <c r="A21" s="92" t="s">
        <v>7743</v>
      </c>
      <c r="B21" s="92" t="s">
        <v>7744</v>
      </c>
      <c r="C21" s="93" t="s">
        <v>7725</v>
      </c>
      <c r="D21" s="92"/>
      <c r="E21" s="92"/>
      <c r="F21" s="92"/>
      <c r="G21" s="82"/>
      <c r="H21" s="82"/>
      <c r="I21" s="82"/>
      <c r="J21" s="82"/>
      <c r="K21" s="82"/>
      <c r="L21" s="82"/>
      <c r="M21" s="82"/>
      <c r="N21" s="82"/>
      <c r="O21" s="82"/>
      <c r="P21" s="82"/>
      <c r="Q21" s="82"/>
      <c r="R21" s="82"/>
      <c r="S21" s="82"/>
      <c r="T21" s="82"/>
      <c r="U21" s="82"/>
      <c r="V21" s="82"/>
      <c r="W21" s="82"/>
      <c r="X21" s="82"/>
      <c r="Y21" s="82"/>
      <c r="Z21" s="82"/>
      <c r="AA21" s="82"/>
      <c r="AB21" s="82"/>
      <c r="AC21" s="82"/>
      <c r="AD21" s="82"/>
      <c r="AE21" s="82"/>
      <c r="AF21" s="82"/>
    </row>
    <row r="22" spans="1:32" ht="13.2">
      <c r="A22" s="92" t="s">
        <v>7745</v>
      </c>
      <c r="B22" s="92" t="s">
        <v>7746</v>
      </c>
      <c r="C22" s="93" t="s">
        <v>7709</v>
      </c>
      <c r="D22" s="92"/>
      <c r="E22" s="92"/>
      <c r="F22" s="92"/>
      <c r="G22" s="82"/>
      <c r="H22" s="82"/>
      <c r="I22" s="82"/>
      <c r="J22" s="82"/>
      <c r="K22" s="82"/>
      <c r="L22" s="82"/>
      <c r="M22" s="82"/>
      <c r="N22" s="82"/>
      <c r="O22" s="82"/>
      <c r="P22" s="82"/>
      <c r="Q22" s="82"/>
      <c r="R22" s="82"/>
      <c r="S22" s="82"/>
      <c r="T22" s="82"/>
      <c r="U22" s="82"/>
      <c r="V22" s="82"/>
      <c r="W22" s="82"/>
      <c r="X22" s="82"/>
      <c r="Y22" s="82"/>
      <c r="Z22" s="82"/>
      <c r="AA22" s="82"/>
      <c r="AB22" s="82"/>
      <c r="AC22" s="82"/>
      <c r="AD22" s="82"/>
      <c r="AE22" s="82"/>
      <c r="AF22" s="82"/>
    </row>
    <row r="23" spans="1:32" ht="13.2">
      <c r="A23" s="92" t="s">
        <v>7747</v>
      </c>
      <c r="B23" s="92" t="s">
        <v>7748</v>
      </c>
      <c r="C23" s="93" t="s">
        <v>7709</v>
      </c>
      <c r="D23" s="92"/>
      <c r="E23" s="92"/>
      <c r="F23" s="92"/>
      <c r="G23" s="82"/>
      <c r="H23" s="82"/>
      <c r="I23" s="82"/>
      <c r="J23" s="82"/>
      <c r="K23" s="82"/>
      <c r="L23" s="82"/>
      <c r="M23" s="82"/>
      <c r="N23" s="82"/>
      <c r="O23" s="82"/>
      <c r="P23" s="82"/>
      <c r="Q23" s="82"/>
      <c r="R23" s="82"/>
      <c r="S23" s="82"/>
      <c r="T23" s="82"/>
      <c r="U23" s="82"/>
      <c r="V23" s="82"/>
      <c r="W23" s="82"/>
      <c r="X23" s="82"/>
      <c r="Y23" s="82"/>
      <c r="Z23" s="82"/>
      <c r="AA23" s="82"/>
      <c r="AB23" s="82"/>
      <c r="AC23" s="82"/>
      <c r="AD23" s="82"/>
      <c r="AE23" s="82"/>
      <c r="AF23" s="82"/>
    </row>
    <row r="24" spans="1:32" ht="13.2">
      <c r="A24" s="92" t="s">
        <v>7749</v>
      </c>
      <c r="B24" s="92" t="s">
        <v>7750</v>
      </c>
      <c r="C24" s="93" t="s">
        <v>7731</v>
      </c>
      <c r="D24" s="92"/>
      <c r="E24" s="92"/>
      <c r="F24" s="92"/>
      <c r="G24" s="82"/>
      <c r="H24" s="82"/>
      <c r="I24" s="82"/>
      <c r="J24" s="82"/>
      <c r="K24" s="82"/>
      <c r="L24" s="82"/>
      <c r="M24" s="82"/>
      <c r="N24" s="82"/>
      <c r="O24" s="82"/>
      <c r="P24" s="82"/>
      <c r="Q24" s="82"/>
      <c r="R24" s="82"/>
      <c r="S24" s="82"/>
      <c r="T24" s="82"/>
      <c r="U24" s="82"/>
      <c r="V24" s="82"/>
      <c r="W24" s="82"/>
      <c r="X24" s="82"/>
      <c r="Y24" s="82"/>
      <c r="Z24" s="82"/>
      <c r="AA24" s="82"/>
      <c r="AB24" s="82"/>
      <c r="AC24" s="82"/>
      <c r="AD24" s="82"/>
      <c r="AE24" s="82"/>
      <c r="AF24" s="82"/>
    </row>
    <row r="25" spans="1:32" ht="26.4">
      <c r="A25" s="93" t="s">
        <v>7751</v>
      </c>
      <c r="B25" s="92" t="s">
        <v>7752</v>
      </c>
      <c r="C25" s="93" t="s">
        <v>7753</v>
      </c>
      <c r="D25" s="92"/>
      <c r="E25" s="92"/>
      <c r="F25" s="92"/>
      <c r="G25" s="82"/>
      <c r="H25" s="82"/>
      <c r="I25" s="82"/>
      <c r="J25" s="82"/>
      <c r="K25" s="82"/>
      <c r="L25" s="82"/>
      <c r="M25" s="82"/>
      <c r="N25" s="82"/>
      <c r="O25" s="82"/>
      <c r="P25" s="82"/>
      <c r="Q25" s="82"/>
      <c r="R25" s="82"/>
      <c r="S25" s="82"/>
      <c r="T25" s="82"/>
      <c r="U25" s="82"/>
      <c r="V25" s="82"/>
      <c r="W25" s="82"/>
      <c r="X25" s="82"/>
      <c r="Y25" s="82"/>
      <c r="Z25" s="82"/>
      <c r="AA25" s="82"/>
      <c r="AB25" s="82"/>
      <c r="AC25" s="82"/>
      <c r="AD25" s="82"/>
      <c r="AE25" s="82"/>
      <c r="AF25" s="82"/>
    </row>
    <row r="26" spans="1:32" ht="26.4">
      <c r="A26" s="93" t="s">
        <v>7754</v>
      </c>
      <c r="B26" s="92" t="s">
        <v>7755</v>
      </c>
      <c r="C26" s="93" t="s">
        <v>7753</v>
      </c>
      <c r="D26" s="92"/>
      <c r="E26" s="92"/>
      <c r="F26" s="92"/>
      <c r="G26" s="82"/>
      <c r="H26" s="82"/>
      <c r="I26" s="82"/>
      <c r="J26" s="82"/>
      <c r="K26" s="82"/>
      <c r="L26" s="82"/>
      <c r="M26" s="82"/>
      <c r="N26" s="82"/>
      <c r="O26" s="82"/>
      <c r="P26" s="82"/>
      <c r="Q26" s="82"/>
      <c r="R26" s="82"/>
      <c r="S26" s="82"/>
      <c r="T26" s="82"/>
      <c r="U26" s="82"/>
      <c r="V26" s="82"/>
      <c r="W26" s="82"/>
      <c r="X26" s="82"/>
      <c r="Y26" s="82"/>
      <c r="Z26" s="82"/>
      <c r="AA26" s="82"/>
      <c r="AB26" s="82"/>
      <c r="AC26" s="82"/>
      <c r="AD26" s="82"/>
      <c r="AE26" s="82"/>
      <c r="AF26" s="82"/>
    </row>
    <row r="27" spans="1:32" ht="26.4">
      <c r="A27" s="92" t="s">
        <v>829</v>
      </c>
      <c r="B27" s="92" t="s">
        <v>832</v>
      </c>
      <c r="C27" s="93" t="s">
        <v>7756</v>
      </c>
      <c r="D27" s="92"/>
      <c r="E27" s="92"/>
      <c r="F27" s="92"/>
      <c r="G27" s="82"/>
      <c r="H27" s="82"/>
      <c r="I27" s="82"/>
      <c r="J27" s="82"/>
      <c r="K27" s="82"/>
      <c r="L27" s="82"/>
      <c r="M27" s="82"/>
      <c r="N27" s="82"/>
      <c r="O27" s="82"/>
      <c r="P27" s="82"/>
      <c r="Q27" s="82"/>
      <c r="R27" s="82"/>
      <c r="S27" s="82"/>
      <c r="T27" s="82"/>
      <c r="U27" s="82"/>
      <c r="V27" s="82"/>
      <c r="W27" s="82"/>
      <c r="X27" s="82"/>
      <c r="Y27" s="82"/>
      <c r="Z27" s="82"/>
      <c r="AA27" s="82"/>
      <c r="AB27" s="82"/>
      <c r="AC27" s="82"/>
      <c r="AD27" s="82"/>
      <c r="AE27" s="82"/>
      <c r="AF27" s="82"/>
    </row>
    <row r="28" spans="1:32" ht="13.2">
      <c r="A28" s="92" t="s">
        <v>860</v>
      </c>
      <c r="B28" s="92" t="s">
        <v>863</v>
      </c>
      <c r="C28" s="93" t="s">
        <v>7753</v>
      </c>
      <c r="D28" s="92"/>
      <c r="E28" s="92"/>
      <c r="F28" s="92"/>
      <c r="G28" s="82"/>
      <c r="H28" s="82"/>
      <c r="I28" s="82"/>
      <c r="J28" s="82"/>
      <c r="K28" s="82"/>
      <c r="L28" s="82"/>
      <c r="M28" s="82"/>
      <c r="N28" s="82"/>
      <c r="O28" s="82"/>
      <c r="P28" s="82"/>
      <c r="Q28" s="82"/>
      <c r="R28" s="82"/>
      <c r="S28" s="82"/>
      <c r="T28" s="82"/>
      <c r="U28" s="82"/>
      <c r="V28" s="82"/>
      <c r="W28" s="82"/>
      <c r="X28" s="82"/>
      <c r="Y28" s="82"/>
      <c r="Z28" s="82"/>
      <c r="AA28" s="82"/>
      <c r="AB28" s="82"/>
      <c r="AC28" s="82"/>
      <c r="AD28" s="82"/>
      <c r="AE28" s="82"/>
      <c r="AF28" s="82"/>
    </row>
    <row r="29" spans="1:32" ht="26.4">
      <c r="A29" s="92" t="s">
        <v>948</v>
      </c>
      <c r="B29" s="92" t="s">
        <v>951</v>
      </c>
      <c r="C29" s="93" t="s">
        <v>7757</v>
      </c>
      <c r="D29" s="92"/>
      <c r="E29" s="92"/>
      <c r="F29" s="92"/>
      <c r="G29" s="82"/>
      <c r="H29" s="82"/>
      <c r="I29" s="82"/>
      <c r="J29" s="82"/>
      <c r="K29" s="82"/>
      <c r="L29" s="82"/>
      <c r="M29" s="82"/>
      <c r="N29" s="82"/>
      <c r="O29" s="82"/>
      <c r="P29" s="82"/>
      <c r="Q29" s="82"/>
      <c r="R29" s="82"/>
      <c r="S29" s="82"/>
      <c r="T29" s="82"/>
      <c r="U29" s="82"/>
      <c r="V29" s="82"/>
      <c r="W29" s="82"/>
      <c r="X29" s="82"/>
      <c r="Y29" s="82"/>
      <c r="Z29" s="82"/>
      <c r="AA29" s="82"/>
      <c r="AB29" s="82"/>
      <c r="AC29" s="82"/>
      <c r="AD29" s="82"/>
      <c r="AE29" s="82"/>
      <c r="AF29" s="82"/>
    </row>
    <row r="30" spans="1:32" ht="13.2">
      <c r="A30" s="92" t="s">
        <v>7758</v>
      </c>
      <c r="B30" s="92" t="s">
        <v>7759</v>
      </c>
      <c r="C30" s="93" t="s">
        <v>7731</v>
      </c>
      <c r="D30" s="92"/>
      <c r="E30" s="92"/>
      <c r="F30" s="92"/>
      <c r="G30" s="82"/>
      <c r="H30" s="82"/>
      <c r="I30" s="82"/>
      <c r="J30" s="82"/>
      <c r="K30" s="82"/>
      <c r="L30" s="82"/>
      <c r="M30" s="82"/>
      <c r="N30" s="82"/>
      <c r="O30" s="82"/>
      <c r="P30" s="82"/>
      <c r="Q30" s="82"/>
      <c r="R30" s="82"/>
      <c r="S30" s="82"/>
      <c r="T30" s="82"/>
      <c r="U30" s="82"/>
      <c r="V30" s="82"/>
      <c r="W30" s="82"/>
      <c r="X30" s="82"/>
      <c r="Y30" s="82"/>
      <c r="Z30" s="82"/>
      <c r="AA30" s="82"/>
      <c r="AB30" s="82"/>
      <c r="AC30" s="82"/>
      <c r="AD30" s="82"/>
      <c r="AE30" s="82"/>
      <c r="AF30" s="82"/>
    </row>
    <row r="31" spans="1:32" ht="13.2">
      <c r="A31" s="92" t="s">
        <v>7760</v>
      </c>
      <c r="B31" s="92" t="s">
        <v>7761</v>
      </c>
      <c r="C31" s="93" t="s">
        <v>7731</v>
      </c>
      <c r="D31" s="92"/>
      <c r="E31" s="92"/>
      <c r="F31" s="92"/>
      <c r="G31" s="82"/>
      <c r="H31" s="82"/>
      <c r="I31" s="82"/>
      <c r="J31" s="82"/>
      <c r="K31" s="82"/>
      <c r="L31" s="82"/>
      <c r="M31" s="82"/>
      <c r="N31" s="82"/>
      <c r="O31" s="82"/>
      <c r="P31" s="82"/>
      <c r="Q31" s="82"/>
      <c r="R31" s="82"/>
      <c r="S31" s="82"/>
      <c r="T31" s="82"/>
      <c r="U31" s="82"/>
      <c r="V31" s="82"/>
      <c r="W31" s="82"/>
      <c r="X31" s="82"/>
      <c r="Y31" s="82"/>
      <c r="Z31" s="82"/>
      <c r="AA31" s="82"/>
      <c r="AB31" s="82"/>
      <c r="AC31" s="82"/>
      <c r="AD31" s="82"/>
      <c r="AE31" s="82"/>
      <c r="AF31" s="82"/>
    </row>
    <row r="32" spans="1:32" ht="26.4">
      <c r="A32" s="92" t="s">
        <v>986</v>
      </c>
      <c r="B32" s="92" t="s">
        <v>990</v>
      </c>
      <c r="C32" s="93" t="s">
        <v>7756</v>
      </c>
      <c r="D32" s="92"/>
      <c r="E32" s="92"/>
      <c r="F32" s="92"/>
      <c r="G32" s="82"/>
      <c r="H32" s="82"/>
      <c r="I32" s="82"/>
      <c r="J32" s="82"/>
      <c r="K32" s="82"/>
      <c r="L32" s="82"/>
      <c r="M32" s="82"/>
      <c r="N32" s="82"/>
      <c r="O32" s="82"/>
      <c r="P32" s="82"/>
      <c r="Q32" s="82"/>
      <c r="R32" s="82"/>
      <c r="S32" s="82"/>
      <c r="T32" s="82"/>
      <c r="U32" s="82"/>
      <c r="V32" s="82"/>
      <c r="W32" s="82"/>
      <c r="X32" s="82"/>
      <c r="Y32" s="82"/>
      <c r="Z32" s="82"/>
      <c r="AA32" s="82"/>
      <c r="AB32" s="82"/>
      <c r="AC32" s="82"/>
      <c r="AD32" s="82"/>
      <c r="AE32" s="82"/>
      <c r="AF32" s="82"/>
    </row>
    <row r="33" spans="1:32" ht="13.2">
      <c r="A33" s="92" t="s">
        <v>7762</v>
      </c>
      <c r="B33" s="92" t="s">
        <v>7763</v>
      </c>
      <c r="C33" s="93" t="s">
        <v>7731</v>
      </c>
      <c r="D33" s="92"/>
      <c r="E33" s="92"/>
      <c r="F33" s="92"/>
      <c r="G33" s="82"/>
      <c r="H33" s="82"/>
      <c r="I33" s="82"/>
      <c r="J33" s="82"/>
      <c r="K33" s="82"/>
      <c r="L33" s="82"/>
      <c r="M33" s="82"/>
      <c r="N33" s="82"/>
      <c r="O33" s="82"/>
      <c r="P33" s="82"/>
      <c r="Q33" s="82"/>
      <c r="R33" s="82"/>
      <c r="S33" s="82"/>
      <c r="T33" s="82"/>
      <c r="U33" s="82"/>
      <c r="V33" s="82"/>
      <c r="W33" s="82"/>
      <c r="X33" s="82"/>
      <c r="Y33" s="82"/>
      <c r="Z33" s="82"/>
      <c r="AA33" s="82"/>
      <c r="AB33" s="82"/>
      <c r="AC33" s="82"/>
      <c r="AD33" s="82"/>
      <c r="AE33" s="82"/>
      <c r="AF33" s="82"/>
    </row>
    <row r="34" spans="1:32" ht="13.2">
      <c r="A34" s="92" t="s">
        <v>7764</v>
      </c>
      <c r="B34" s="92" t="s">
        <v>7765</v>
      </c>
      <c r="C34" s="93" t="s">
        <v>7731</v>
      </c>
      <c r="D34" s="92"/>
      <c r="E34" s="92"/>
      <c r="F34" s="92"/>
      <c r="G34" s="82"/>
      <c r="H34" s="82"/>
      <c r="I34" s="82"/>
      <c r="J34" s="82"/>
      <c r="K34" s="82"/>
      <c r="L34" s="82"/>
      <c r="M34" s="82"/>
      <c r="N34" s="82"/>
      <c r="O34" s="82"/>
      <c r="P34" s="82"/>
      <c r="Q34" s="82"/>
      <c r="R34" s="82"/>
      <c r="S34" s="82"/>
      <c r="T34" s="82"/>
      <c r="U34" s="82"/>
      <c r="V34" s="82"/>
      <c r="W34" s="82"/>
      <c r="X34" s="82"/>
      <c r="Y34" s="82"/>
      <c r="Z34" s="82"/>
      <c r="AA34" s="82"/>
      <c r="AB34" s="82"/>
      <c r="AC34" s="82"/>
      <c r="AD34" s="82"/>
      <c r="AE34" s="82"/>
      <c r="AF34" s="82"/>
    </row>
    <row r="35" spans="1:32" ht="13.2">
      <c r="A35" s="92" t="s">
        <v>1166</v>
      </c>
      <c r="B35" s="92" t="s">
        <v>1171</v>
      </c>
      <c r="C35" s="93" t="s">
        <v>7709</v>
      </c>
      <c r="D35" s="92"/>
      <c r="E35" s="92"/>
      <c r="F35" s="92"/>
      <c r="G35" s="82"/>
      <c r="H35" s="82"/>
      <c r="I35" s="82"/>
      <c r="J35" s="82"/>
      <c r="K35" s="82"/>
      <c r="L35" s="82"/>
      <c r="M35" s="82"/>
      <c r="N35" s="82"/>
      <c r="O35" s="82"/>
      <c r="P35" s="82"/>
      <c r="Q35" s="82"/>
      <c r="R35" s="82"/>
      <c r="S35" s="82"/>
      <c r="T35" s="82"/>
      <c r="U35" s="82"/>
      <c r="V35" s="82"/>
      <c r="W35" s="82"/>
      <c r="X35" s="82"/>
      <c r="Y35" s="82"/>
      <c r="Z35" s="82"/>
      <c r="AA35" s="82"/>
      <c r="AB35" s="82"/>
      <c r="AC35" s="82"/>
      <c r="AD35" s="82"/>
      <c r="AE35" s="82"/>
      <c r="AF35" s="82"/>
    </row>
    <row r="36" spans="1:32" ht="13.2">
      <c r="A36" s="92" t="s">
        <v>7766</v>
      </c>
      <c r="B36" s="92" t="s">
        <v>7767</v>
      </c>
      <c r="C36" s="93" t="s">
        <v>4014</v>
      </c>
      <c r="D36" s="92"/>
      <c r="E36" s="92"/>
      <c r="F36" s="92"/>
      <c r="G36" s="82"/>
      <c r="H36" s="82"/>
      <c r="I36" s="82"/>
      <c r="J36" s="82"/>
      <c r="K36" s="82"/>
      <c r="L36" s="82"/>
      <c r="M36" s="82"/>
      <c r="N36" s="82"/>
      <c r="O36" s="82"/>
      <c r="P36" s="82"/>
      <c r="Q36" s="82"/>
      <c r="R36" s="82"/>
      <c r="S36" s="82"/>
      <c r="T36" s="82"/>
      <c r="U36" s="82"/>
      <c r="V36" s="82"/>
      <c r="W36" s="82"/>
      <c r="X36" s="82"/>
      <c r="Y36" s="82"/>
      <c r="Z36" s="82"/>
      <c r="AA36" s="82"/>
      <c r="AB36" s="82"/>
      <c r="AC36" s="82"/>
      <c r="AD36" s="82"/>
      <c r="AE36" s="82"/>
      <c r="AF36" s="82"/>
    </row>
    <row r="37" spans="1:32" ht="13.2">
      <c r="A37" s="92" t="s">
        <v>7768</v>
      </c>
      <c r="B37" s="92" t="s">
        <v>7769</v>
      </c>
      <c r="C37" s="93" t="s">
        <v>5244</v>
      </c>
      <c r="D37" s="92"/>
      <c r="E37" s="92"/>
      <c r="F37" s="92"/>
      <c r="G37" s="82"/>
      <c r="H37" s="82"/>
      <c r="I37" s="82"/>
      <c r="J37" s="82"/>
      <c r="K37" s="82"/>
      <c r="L37" s="82"/>
      <c r="M37" s="82"/>
      <c r="N37" s="82"/>
      <c r="O37" s="82"/>
      <c r="P37" s="82"/>
      <c r="Q37" s="82"/>
      <c r="R37" s="82"/>
      <c r="S37" s="82"/>
      <c r="T37" s="82"/>
      <c r="U37" s="82"/>
      <c r="V37" s="82"/>
      <c r="W37" s="82"/>
      <c r="X37" s="82"/>
      <c r="Y37" s="82"/>
      <c r="Z37" s="82"/>
      <c r="AA37" s="82"/>
      <c r="AB37" s="82"/>
      <c r="AC37" s="82"/>
      <c r="AD37" s="82"/>
      <c r="AE37" s="82"/>
      <c r="AF37" s="82"/>
    </row>
    <row r="38" spans="1:32" ht="13.2">
      <c r="A38" s="92" t="s">
        <v>7770</v>
      </c>
      <c r="B38" s="92" t="s">
        <v>7771</v>
      </c>
      <c r="C38" s="93" t="s">
        <v>7725</v>
      </c>
      <c r="D38" s="92"/>
      <c r="E38" s="92"/>
      <c r="F38" s="92"/>
      <c r="G38" s="82"/>
      <c r="H38" s="82"/>
      <c r="I38" s="82"/>
      <c r="J38" s="82"/>
      <c r="K38" s="82"/>
      <c r="L38" s="82"/>
      <c r="M38" s="82"/>
      <c r="N38" s="82"/>
      <c r="O38" s="82"/>
      <c r="P38" s="82"/>
      <c r="Q38" s="82"/>
      <c r="R38" s="82"/>
      <c r="S38" s="82"/>
      <c r="T38" s="82"/>
      <c r="U38" s="82"/>
      <c r="V38" s="82"/>
      <c r="W38" s="82"/>
      <c r="X38" s="82"/>
      <c r="Y38" s="82"/>
      <c r="Z38" s="82"/>
      <c r="AA38" s="82"/>
      <c r="AB38" s="82"/>
      <c r="AC38" s="82"/>
      <c r="AD38" s="82"/>
      <c r="AE38" s="82"/>
      <c r="AF38" s="82"/>
    </row>
    <row r="39" spans="1:32" ht="13.2">
      <c r="A39" s="92" t="s">
        <v>7772</v>
      </c>
      <c r="B39" s="92" t="s">
        <v>7773</v>
      </c>
      <c r="C39" s="93" t="s">
        <v>7709</v>
      </c>
      <c r="D39" s="92"/>
      <c r="E39" s="92"/>
      <c r="F39" s="92"/>
      <c r="G39" s="82"/>
      <c r="H39" s="82"/>
      <c r="I39" s="82"/>
      <c r="J39" s="82"/>
      <c r="K39" s="82"/>
      <c r="L39" s="82"/>
      <c r="M39" s="82"/>
      <c r="N39" s="82"/>
      <c r="O39" s="82"/>
      <c r="P39" s="82"/>
      <c r="Q39" s="82"/>
      <c r="R39" s="82"/>
      <c r="S39" s="82"/>
      <c r="T39" s="82"/>
      <c r="U39" s="82"/>
      <c r="V39" s="82"/>
      <c r="W39" s="82"/>
      <c r="X39" s="82"/>
      <c r="Y39" s="82"/>
      <c r="Z39" s="82"/>
      <c r="AA39" s="82"/>
      <c r="AB39" s="82"/>
      <c r="AC39" s="82"/>
      <c r="AD39" s="82"/>
      <c r="AE39" s="82"/>
      <c r="AF39" s="82"/>
    </row>
    <row r="40" spans="1:32" ht="13.2">
      <c r="A40" s="92" t="s">
        <v>1534</v>
      </c>
      <c r="B40" s="92" t="s">
        <v>1537</v>
      </c>
      <c r="C40" s="93" t="s">
        <v>7709</v>
      </c>
      <c r="D40" s="92"/>
      <c r="E40" s="92"/>
      <c r="F40" s="92"/>
      <c r="G40" s="82"/>
      <c r="H40" s="82"/>
      <c r="I40" s="82"/>
      <c r="J40" s="82"/>
      <c r="K40" s="82"/>
      <c r="L40" s="82"/>
      <c r="M40" s="82"/>
      <c r="N40" s="82"/>
      <c r="O40" s="82"/>
      <c r="P40" s="82"/>
      <c r="Q40" s="82"/>
      <c r="R40" s="82"/>
      <c r="S40" s="82"/>
      <c r="T40" s="82"/>
      <c r="U40" s="82"/>
      <c r="V40" s="82"/>
      <c r="W40" s="82"/>
      <c r="X40" s="82"/>
      <c r="Y40" s="82"/>
      <c r="Z40" s="82"/>
      <c r="AA40" s="82"/>
      <c r="AB40" s="82"/>
      <c r="AC40" s="82"/>
      <c r="AD40" s="82"/>
      <c r="AE40" s="82"/>
      <c r="AF40" s="82"/>
    </row>
    <row r="41" spans="1:32" ht="26.4">
      <c r="A41" s="92" t="s">
        <v>7774</v>
      </c>
      <c r="B41" s="92" t="s">
        <v>7775</v>
      </c>
      <c r="C41" s="93" t="s">
        <v>7776</v>
      </c>
      <c r="D41" s="92"/>
      <c r="E41" s="92"/>
      <c r="F41" s="92"/>
      <c r="G41" s="82"/>
      <c r="H41" s="82"/>
      <c r="I41" s="82"/>
      <c r="J41" s="82"/>
      <c r="K41" s="82"/>
      <c r="L41" s="82"/>
      <c r="M41" s="82"/>
      <c r="N41" s="82"/>
      <c r="O41" s="82"/>
      <c r="P41" s="82"/>
      <c r="Q41" s="82"/>
      <c r="R41" s="82"/>
      <c r="S41" s="82"/>
      <c r="T41" s="82"/>
      <c r="U41" s="82"/>
      <c r="V41" s="82"/>
      <c r="W41" s="82"/>
      <c r="X41" s="82"/>
      <c r="Y41" s="82"/>
      <c r="Z41" s="82"/>
      <c r="AA41" s="82"/>
      <c r="AB41" s="82"/>
      <c r="AC41" s="82"/>
      <c r="AD41" s="82"/>
      <c r="AE41" s="82"/>
      <c r="AF41" s="82"/>
    </row>
    <row r="42" spans="1:32" ht="26.4">
      <c r="A42" s="92" t="s">
        <v>1553</v>
      </c>
      <c r="B42" s="92" t="s">
        <v>1556</v>
      </c>
      <c r="C42" s="93" t="s">
        <v>7714</v>
      </c>
      <c r="D42" s="92"/>
      <c r="E42" s="92"/>
      <c r="F42" s="92"/>
      <c r="G42" s="82"/>
      <c r="H42" s="82"/>
      <c r="I42" s="82"/>
      <c r="J42" s="82"/>
      <c r="K42" s="82"/>
      <c r="L42" s="82"/>
      <c r="M42" s="82"/>
      <c r="N42" s="82"/>
      <c r="O42" s="82"/>
      <c r="P42" s="82"/>
      <c r="Q42" s="82"/>
      <c r="R42" s="82"/>
      <c r="S42" s="82"/>
      <c r="T42" s="82"/>
      <c r="U42" s="82"/>
      <c r="V42" s="82"/>
      <c r="W42" s="82"/>
      <c r="X42" s="82"/>
      <c r="Y42" s="82"/>
      <c r="Z42" s="82"/>
      <c r="AA42" s="82"/>
      <c r="AB42" s="82"/>
      <c r="AC42" s="82"/>
      <c r="AD42" s="82"/>
      <c r="AE42" s="82"/>
      <c r="AF42" s="82"/>
    </row>
    <row r="43" spans="1:32" ht="26.4">
      <c r="A43" s="92" t="s">
        <v>7777</v>
      </c>
      <c r="B43" s="92" t="s">
        <v>7778</v>
      </c>
      <c r="C43" s="93" t="s">
        <v>7714</v>
      </c>
      <c r="D43" s="92"/>
      <c r="E43" s="92"/>
      <c r="F43" s="92"/>
      <c r="G43" s="82"/>
      <c r="H43" s="82"/>
      <c r="I43" s="82"/>
      <c r="J43" s="82"/>
      <c r="K43" s="82"/>
      <c r="L43" s="82"/>
      <c r="M43" s="82"/>
      <c r="N43" s="82"/>
      <c r="O43" s="82"/>
      <c r="P43" s="82"/>
      <c r="Q43" s="82"/>
      <c r="R43" s="82"/>
      <c r="S43" s="82"/>
      <c r="T43" s="82"/>
      <c r="U43" s="82"/>
      <c r="V43" s="82"/>
      <c r="W43" s="82"/>
      <c r="X43" s="82"/>
      <c r="Y43" s="82"/>
      <c r="Z43" s="82"/>
      <c r="AA43" s="82"/>
      <c r="AB43" s="82"/>
      <c r="AC43" s="82"/>
      <c r="AD43" s="82"/>
      <c r="AE43" s="82"/>
      <c r="AF43" s="82"/>
    </row>
    <row r="44" spans="1:32" ht="26.4">
      <c r="A44" s="92" t="s">
        <v>1573</v>
      </c>
      <c r="B44" s="92" t="s">
        <v>1577</v>
      </c>
      <c r="C44" s="93" t="s">
        <v>7714</v>
      </c>
      <c r="D44" s="92"/>
      <c r="E44" s="92"/>
      <c r="F44" s="92"/>
      <c r="G44" s="82"/>
      <c r="H44" s="82"/>
      <c r="I44" s="82"/>
      <c r="J44" s="82"/>
      <c r="K44" s="82"/>
      <c r="L44" s="82"/>
      <c r="M44" s="82"/>
      <c r="N44" s="82"/>
      <c r="O44" s="82"/>
      <c r="P44" s="82"/>
      <c r="Q44" s="82"/>
      <c r="R44" s="82"/>
      <c r="S44" s="82"/>
      <c r="T44" s="82"/>
      <c r="U44" s="82"/>
      <c r="V44" s="82"/>
      <c r="W44" s="82"/>
      <c r="X44" s="82"/>
      <c r="Y44" s="82"/>
      <c r="Z44" s="82"/>
      <c r="AA44" s="82"/>
      <c r="AB44" s="82"/>
      <c r="AC44" s="82"/>
      <c r="AD44" s="82"/>
      <c r="AE44" s="82"/>
      <c r="AF44" s="82"/>
    </row>
    <row r="45" spans="1:32" ht="13.2">
      <c r="A45" s="92" t="s">
        <v>7779</v>
      </c>
      <c r="B45" s="92" t="s">
        <v>7780</v>
      </c>
      <c r="C45" s="93" t="s">
        <v>7709</v>
      </c>
      <c r="D45" s="92"/>
      <c r="E45" s="92"/>
      <c r="F45" s="92"/>
      <c r="G45" s="82"/>
      <c r="H45" s="82"/>
      <c r="I45" s="82"/>
      <c r="J45" s="82"/>
      <c r="K45" s="82"/>
      <c r="L45" s="82"/>
      <c r="M45" s="82"/>
      <c r="N45" s="82"/>
      <c r="O45" s="82"/>
      <c r="P45" s="82"/>
      <c r="Q45" s="82"/>
      <c r="R45" s="82"/>
      <c r="S45" s="82"/>
      <c r="T45" s="82"/>
      <c r="U45" s="82"/>
      <c r="V45" s="82"/>
      <c r="W45" s="82"/>
      <c r="X45" s="82"/>
      <c r="Y45" s="82"/>
      <c r="Z45" s="82"/>
      <c r="AA45" s="82"/>
      <c r="AB45" s="82"/>
      <c r="AC45" s="82"/>
      <c r="AD45" s="82"/>
      <c r="AE45" s="82"/>
      <c r="AF45" s="82"/>
    </row>
    <row r="46" spans="1:32" ht="66">
      <c r="A46" s="92" t="s">
        <v>1634</v>
      </c>
      <c r="B46" s="92" t="s">
        <v>1637</v>
      </c>
      <c r="C46" s="93" t="s">
        <v>7781</v>
      </c>
      <c r="D46" s="92"/>
      <c r="E46" s="92"/>
      <c r="F46" s="92"/>
      <c r="G46" s="82"/>
      <c r="H46" s="82"/>
      <c r="I46" s="82"/>
      <c r="J46" s="82"/>
      <c r="K46" s="82"/>
      <c r="L46" s="82"/>
      <c r="M46" s="82"/>
      <c r="N46" s="82"/>
      <c r="O46" s="82"/>
      <c r="P46" s="82"/>
      <c r="Q46" s="82"/>
      <c r="R46" s="82"/>
      <c r="S46" s="82"/>
      <c r="T46" s="82"/>
      <c r="U46" s="82"/>
      <c r="V46" s="82"/>
      <c r="W46" s="82"/>
      <c r="X46" s="82"/>
      <c r="Y46" s="82"/>
      <c r="Z46" s="82"/>
      <c r="AA46" s="82"/>
      <c r="AB46" s="82"/>
      <c r="AC46" s="82"/>
      <c r="AD46" s="82"/>
      <c r="AE46" s="82"/>
      <c r="AF46" s="82"/>
    </row>
    <row r="47" spans="1:32" ht="13.2">
      <c r="A47" s="92" t="s">
        <v>7782</v>
      </c>
      <c r="B47" s="92" t="s">
        <v>7783</v>
      </c>
      <c r="C47" s="93" t="s">
        <v>4014</v>
      </c>
      <c r="D47" s="92"/>
      <c r="E47" s="92"/>
      <c r="F47" s="92"/>
      <c r="G47" s="82"/>
      <c r="H47" s="82"/>
      <c r="I47" s="82"/>
      <c r="J47" s="82"/>
      <c r="K47" s="82"/>
      <c r="L47" s="82"/>
      <c r="M47" s="82"/>
      <c r="N47" s="82"/>
      <c r="O47" s="82"/>
      <c r="P47" s="82"/>
      <c r="Q47" s="82"/>
      <c r="R47" s="82"/>
      <c r="S47" s="82"/>
      <c r="T47" s="82"/>
      <c r="U47" s="82"/>
      <c r="V47" s="82"/>
      <c r="W47" s="82"/>
      <c r="X47" s="82"/>
      <c r="Y47" s="82"/>
      <c r="Z47" s="82"/>
      <c r="AA47" s="82"/>
      <c r="AB47" s="82"/>
      <c r="AC47" s="82"/>
      <c r="AD47" s="82"/>
      <c r="AE47" s="82"/>
      <c r="AF47" s="82"/>
    </row>
    <row r="48" spans="1:32" ht="13.2">
      <c r="A48" s="92" t="s">
        <v>1654</v>
      </c>
      <c r="B48" s="92" t="s">
        <v>1657</v>
      </c>
      <c r="C48" s="93" t="s">
        <v>7731</v>
      </c>
      <c r="D48" s="92"/>
      <c r="E48" s="92"/>
      <c r="F48" s="92"/>
      <c r="G48" s="82"/>
      <c r="H48" s="82"/>
      <c r="I48" s="82"/>
      <c r="J48" s="82"/>
      <c r="K48" s="82"/>
      <c r="L48" s="82"/>
      <c r="M48" s="82"/>
      <c r="N48" s="82"/>
      <c r="O48" s="82"/>
      <c r="P48" s="82"/>
      <c r="Q48" s="82"/>
      <c r="R48" s="82"/>
      <c r="S48" s="82"/>
      <c r="T48" s="82"/>
      <c r="U48" s="82"/>
      <c r="V48" s="82"/>
      <c r="W48" s="82"/>
      <c r="X48" s="82"/>
      <c r="Y48" s="82"/>
      <c r="Z48" s="82"/>
      <c r="AA48" s="82"/>
      <c r="AB48" s="82"/>
      <c r="AC48" s="82"/>
      <c r="AD48" s="82"/>
      <c r="AE48" s="82"/>
      <c r="AF48" s="82"/>
    </row>
    <row r="49" spans="1:32" ht="13.8">
      <c r="A49" s="92" t="s">
        <v>7784</v>
      </c>
      <c r="B49" s="102" t="s">
        <v>7785</v>
      </c>
      <c r="C49" s="93" t="s">
        <v>7709</v>
      </c>
      <c r="D49" s="92"/>
      <c r="E49" s="92"/>
      <c r="F49" s="92"/>
      <c r="G49" s="82"/>
      <c r="H49" s="82"/>
      <c r="I49" s="82"/>
      <c r="J49" s="82"/>
      <c r="K49" s="82"/>
      <c r="L49" s="82"/>
      <c r="M49" s="82"/>
      <c r="N49" s="82"/>
      <c r="O49" s="82"/>
      <c r="P49" s="82"/>
      <c r="Q49" s="82"/>
      <c r="R49" s="82"/>
      <c r="S49" s="82"/>
      <c r="T49" s="82"/>
      <c r="U49" s="82"/>
      <c r="V49" s="82"/>
      <c r="W49" s="82"/>
      <c r="X49" s="82"/>
      <c r="Y49" s="82"/>
      <c r="Z49" s="82"/>
      <c r="AA49" s="82"/>
      <c r="AB49" s="82"/>
      <c r="AC49" s="82"/>
      <c r="AD49" s="82"/>
      <c r="AE49" s="82"/>
      <c r="AF49" s="82"/>
    </row>
    <row r="50" spans="1:32" ht="26.4">
      <c r="A50" s="92" t="s">
        <v>1658</v>
      </c>
      <c r="B50" s="92" t="s">
        <v>1662</v>
      </c>
      <c r="C50" s="93" t="s">
        <v>7719</v>
      </c>
      <c r="D50" s="92"/>
      <c r="E50" s="92"/>
      <c r="F50" s="92"/>
      <c r="G50" s="82"/>
      <c r="H50" s="82"/>
      <c r="I50" s="82"/>
      <c r="J50" s="82"/>
      <c r="K50" s="82"/>
      <c r="L50" s="82"/>
      <c r="M50" s="82"/>
      <c r="N50" s="82"/>
      <c r="O50" s="82"/>
      <c r="P50" s="82"/>
      <c r="Q50" s="82"/>
      <c r="R50" s="82"/>
      <c r="S50" s="82"/>
      <c r="T50" s="82"/>
      <c r="U50" s="82"/>
      <c r="V50" s="82"/>
      <c r="W50" s="82"/>
      <c r="X50" s="82"/>
      <c r="Y50" s="82"/>
      <c r="Z50" s="82"/>
      <c r="AA50" s="82"/>
      <c r="AB50" s="82"/>
      <c r="AC50" s="82"/>
      <c r="AD50" s="82"/>
      <c r="AE50" s="82"/>
      <c r="AF50" s="82"/>
    </row>
    <row r="51" spans="1:32" ht="26.4">
      <c r="A51" s="92" t="s">
        <v>7786</v>
      </c>
      <c r="B51" s="92" t="s">
        <v>7787</v>
      </c>
      <c r="C51" s="93" t="s">
        <v>7714</v>
      </c>
      <c r="D51" s="92"/>
      <c r="E51" s="92"/>
      <c r="F51" s="92"/>
      <c r="G51" s="82"/>
      <c r="H51" s="82"/>
      <c r="I51" s="82"/>
      <c r="J51" s="82"/>
      <c r="K51" s="82"/>
      <c r="L51" s="82"/>
      <c r="M51" s="82"/>
      <c r="N51" s="82"/>
      <c r="O51" s="82"/>
      <c r="P51" s="82"/>
      <c r="Q51" s="82"/>
      <c r="R51" s="82"/>
      <c r="S51" s="82"/>
      <c r="T51" s="82"/>
      <c r="U51" s="82"/>
      <c r="V51" s="82"/>
      <c r="W51" s="82"/>
      <c r="X51" s="82"/>
      <c r="Y51" s="82"/>
      <c r="Z51" s="82"/>
      <c r="AA51" s="82"/>
      <c r="AB51" s="82"/>
      <c r="AC51" s="82"/>
      <c r="AD51" s="82"/>
      <c r="AE51" s="82"/>
      <c r="AF51" s="82"/>
    </row>
    <row r="52" spans="1:32" ht="13.2">
      <c r="A52" s="92" t="s">
        <v>7788</v>
      </c>
      <c r="B52" s="92" t="s">
        <v>7789</v>
      </c>
      <c r="C52" s="93" t="s">
        <v>7709</v>
      </c>
      <c r="D52" s="92"/>
      <c r="E52" s="92"/>
      <c r="F52" s="92"/>
      <c r="G52" s="82"/>
      <c r="H52" s="82"/>
      <c r="I52" s="82"/>
      <c r="J52" s="82"/>
      <c r="K52" s="82"/>
      <c r="L52" s="82"/>
      <c r="M52" s="82"/>
      <c r="N52" s="82"/>
      <c r="O52" s="82"/>
      <c r="P52" s="82"/>
      <c r="Q52" s="82"/>
      <c r="R52" s="82"/>
      <c r="S52" s="82"/>
      <c r="T52" s="82"/>
      <c r="U52" s="82"/>
      <c r="V52" s="82"/>
      <c r="W52" s="82"/>
      <c r="X52" s="82"/>
      <c r="Y52" s="82"/>
      <c r="Z52" s="82"/>
      <c r="AA52" s="82"/>
      <c r="AB52" s="82"/>
      <c r="AC52" s="82"/>
      <c r="AD52" s="82"/>
      <c r="AE52" s="82"/>
      <c r="AF52" s="82"/>
    </row>
    <row r="53" spans="1:32" ht="26.4">
      <c r="A53" s="92" t="s">
        <v>1754</v>
      </c>
      <c r="B53" s="92" t="s">
        <v>1758</v>
      </c>
      <c r="C53" s="93" t="s">
        <v>1755</v>
      </c>
      <c r="D53" s="92"/>
      <c r="E53" s="92"/>
      <c r="F53" s="92"/>
      <c r="G53" s="82"/>
      <c r="H53" s="82"/>
      <c r="I53" s="82"/>
      <c r="J53" s="82"/>
      <c r="K53" s="82"/>
      <c r="L53" s="82"/>
      <c r="M53" s="82"/>
      <c r="N53" s="82"/>
      <c r="O53" s="82"/>
      <c r="P53" s="82"/>
      <c r="Q53" s="82"/>
      <c r="R53" s="82"/>
      <c r="S53" s="82"/>
      <c r="T53" s="82"/>
      <c r="U53" s="82"/>
      <c r="V53" s="82"/>
      <c r="W53" s="82"/>
      <c r="X53" s="82"/>
      <c r="Y53" s="82"/>
      <c r="Z53" s="82"/>
      <c r="AA53" s="82"/>
      <c r="AB53" s="82"/>
      <c r="AC53" s="82"/>
      <c r="AD53" s="82"/>
      <c r="AE53" s="82"/>
      <c r="AF53" s="82"/>
    </row>
    <row r="54" spans="1:32" ht="39.6">
      <c r="A54" s="92" t="s">
        <v>7790</v>
      </c>
      <c r="B54" s="92" t="s">
        <v>7791</v>
      </c>
      <c r="C54" s="93" t="s">
        <v>7792</v>
      </c>
      <c r="D54" s="92"/>
      <c r="E54" s="92"/>
      <c r="F54" s="92"/>
      <c r="G54" s="82"/>
      <c r="H54" s="82"/>
      <c r="I54" s="82"/>
      <c r="J54" s="82"/>
      <c r="K54" s="82"/>
      <c r="L54" s="82"/>
      <c r="M54" s="82"/>
      <c r="N54" s="82"/>
      <c r="O54" s="82"/>
      <c r="P54" s="82"/>
      <c r="Q54" s="82"/>
      <c r="R54" s="82"/>
      <c r="S54" s="82"/>
      <c r="T54" s="82"/>
      <c r="U54" s="82"/>
      <c r="V54" s="82"/>
      <c r="W54" s="82"/>
      <c r="X54" s="82"/>
      <c r="Y54" s="82"/>
      <c r="Z54" s="82"/>
      <c r="AA54" s="82"/>
      <c r="AB54" s="82"/>
      <c r="AC54" s="82"/>
      <c r="AD54" s="82"/>
      <c r="AE54" s="82"/>
      <c r="AF54" s="82"/>
    </row>
    <row r="55" spans="1:32" ht="79.2">
      <c r="A55" s="92" t="s">
        <v>1775</v>
      </c>
      <c r="B55" s="92" t="s">
        <v>1779</v>
      </c>
      <c r="C55" s="93" t="s">
        <v>7793</v>
      </c>
      <c r="D55" s="92"/>
      <c r="E55" s="92"/>
      <c r="F55" s="92"/>
      <c r="G55" s="82"/>
      <c r="H55" s="82"/>
      <c r="I55" s="82"/>
      <c r="J55" s="82"/>
      <c r="K55" s="82"/>
      <c r="L55" s="82"/>
      <c r="M55" s="82"/>
      <c r="N55" s="82"/>
      <c r="O55" s="82"/>
      <c r="P55" s="82"/>
      <c r="Q55" s="82"/>
      <c r="R55" s="82"/>
      <c r="S55" s="82"/>
      <c r="T55" s="82"/>
      <c r="U55" s="82"/>
      <c r="V55" s="82"/>
      <c r="W55" s="82"/>
      <c r="X55" s="82"/>
      <c r="Y55" s="82"/>
      <c r="Z55" s="82"/>
      <c r="AA55" s="82"/>
      <c r="AB55" s="82"/>
      <c r="AC55" s="82"/>
      <c r="AD55" s="82"/>
      <c r="AE55" s="82"/>
      <c r="AF55" s="82"/>
    </row>
    <row r="56" spans="1:32" ht="13.2">
      <c r="A56" s="92" t="s">
        <v>7794</v>
      </c>
      <c r="B56" s="92" t="s">
        <v>7795</v>
      </c>
      <c r="C56" s="93" t="s">
        <v>4014</v>
      </c>
      <c r="D56" s="92"/>
      <c r="E56" s="92"/>
      <c r="F56" s="92"/>
      <c r="G56" s="82"/>
      <c r="H56" s="82"/>
      <c r="I56" s="82"/>
      <c r="J56" s="82"/>
      <c r="K56" s="82"/>
      <c r="L56" s="82"/>
      <c r="M56" s="82"/>
      <c r="N56" s="82"/>
      <c r="O56" s="82"/>
      <c r="P56" s="82"/>
      <c r="Q56" s="82"/>
      <c r="R56" s="82"/>
      <c r="S56" s="82"/>
      <c r="T56" s="82"/>
      <c r="U56" s="82"/>
      <c r="V56" s="82"/>
      <c r="W56" s="82"/>
      <c r="X56" s="82"/>
      <c r="Y56" s="82"/>
      <c r="Z56" s="82"/>
      <c r="AA56" s="82"/>
      <c r="AB56" s="82"/>
      <c r="AC56" s="82"/>
      <c r="AD56" s="82"/>
      <c r="AE56" s="82"/>
      <c r="AF56" s="82"/>
    </row>
    <row r="57" spans="1:32" ht="13.2">
      <c r="A57" s="92" t="s">
        <v>7796</v>
      </c>
      <c r="B57" s="92" t="s">
        <v>7797</v>
      </c>
      <c r="C57" s="93" t="s">
        <v>7731</v>
      </c>
      <c r="D57" s="92"/>
      <c r="E57" s="92"/>
      <c r="F57" s="92"/>
      <c r="G57" s="82"/>
      <c r="H57" s="82"/>
      <c r="I57" s="82"/>
      <c r="J57" s="82"/>
      <c r="K57" s="82"/>
      <c r="L57" s="82"/>
      <c r="M57" s="82"/>
      <c r="N57" s="82"/>
      <c r="O57" s="82"/>
      <c r="P57" s="82"/>
      <c r="Q57" s="82"/>
      <c r="R57" s="82"/>
      <c r="S57" s="82"/>
      <c r="T57" s="82"/>
      <c r="U57" s="82"/>
      <c r="V57" s="82"/>
      <c r="W57" s="82"/>
      <c r="X57" s="82"/>
      <c r="Y57" s="82"/>
      <c r="Z57" s="82"/>
      <c r="AA57" s="82"/>
      <c r="AB57" s="82"/>
      <c r="AC57" s="82"/>
      <c r="AD57" s="82"/>
      <c r="AE57" s="82"/>
      <c r="AF57" s="82"/>
    </row>
    <row r="58" spans="1:32" ht="13.2">
      <c r="A58" s="92" t="s">
        <v>7798</v>
      </c>
      <c r="B58" s="92" t="s">
        <v>7799</v>
      </c>
      <c r="C58" s="93" t="s">
        <v>7731</v>
      </c>
      <c r="D58" s="92"/>
      <c r="E58" s="92"/>
      <c r="F58" s="92"/>
      <c r="G58" s="82"/>
      <c r="H58" s="82"/>
      <c r="I58" s="82"/>
      <c r="J58" s="82"/>
      <c r="K58" s="82"/>
      <c r="L58" s="82"/>
      <c r="M58" s="82"/>
      <c r="N58" s="82"/>
      <c r="O58" s="82"/>
      <c r="P58" s="82"/>
      <c r="Q58" s="82"/>
      <c r="R58" s="82"/>
      <c r="S58" s="82"/>
      <c r="T58" s="82"/>
      <c r="U58" s="82"/>
      <c r="V58" s="82"/>
      <c r="W58" s="82"/>
      <c r="X58" s="82"/>
      <c r="Y58" s="82"/>
      <c r="Z58" s="82"/>
      <c r="AA58" s="82"/>
      <c r="AB58" s="82"/>
      <c r="AC58" s="82"/>
      <c r="AD58" s="82"/>
      <c r="AE58" s="82"/>
      <c r="AF58" s="82"/>
    </row>
    <row r="59" spans="1:32" ht="13.2">
      <c r="A59" s="92" t="s">
        <v>7800</v>
      </c>
      <c r="B59" s="92" t="s">
        <v>7801</v>
      </c>
      <c r="C59" s="93" t="s">
        <v>7709</v>
      </c>
      <c r="D59" s="92"/>
      <c r="E59" s="92"/>
      <c r="F59" s="92"/>
      <c r="G59" s="82"/>
      <c r="H59" s="82"/>
      <c r="I59" s="82"/>
      <c r="J59" s="82"/>
      <c r="K59" s="82"/>
      <c r="L59" s="82"/>
      <c r="M59" s="82"/>
      <c r="N59" s="82"/>
      <c r="O59" s="82"/>
      <c r="P59" s="82"/>
      <c r="Q59" s="82"/>
      <c r="R59" s="82"/>
      <c r="S59" s="82"/>
      <c r="T59" s="82"/>
      <c r="U59" s="82"/>
      <c r="V59" s="82"/>
      <c r="W59" s="82"/>
      <c r="X59" s="82"/>
      <c r="Y59" s="82"/>
      <c r="Z59" s="82"/>
      <c r="AA59" s="82"/>
      <c r="AB59" s="82"/>
      <c r="AC59" s="82"/>
      <c r="AD59" s="82"/>
      <c r="AE59" s="82"/>
      <c r="AF59" s="82"/>
    </row>
    <row r="60" spans="1:32" ht="13.2">
      <c r="A60" s="92" t="s">
        <v>1952</v>
      </c>
      <c r="B60" s="92" t="s">
        <v>1955</v>
      </c>
      <c r="C60" s="93" t="s">
        <v>7731</v>
      </c>
      <c r="D60" s="92"/>
      <c r="E60" s="92"/>
      <c r="F60" s="92"/>
      <c r="G60" s="82"/>
      <c r="H60" s="82"/>
      <c r="I60" s="82"/>
      <c r="J60" s="82"/>
      <c r="K60" s="82"/>
      <c r="L60" s="82"/>
      <c r="M60" s="82"/>
      <c r="N60" s="82"/>
      <c r="O60" s="82"/>
      <c r="P60" s="82"/>
      <c r="Q60" s="82"/>
      <c r="R60" s="82"/>
      <c r="S60" s="82"/>
      <c r="T60" s="82"/>
      <c r="U60" s="82"/>
      <c r="V60" s="82"/>
      <c r="W60" s="82"/>
      <c r="X60" s="82"/>
      <c r="Y60" s="82"/>
      <c r="Z60" s="82"/>
      <c r="AA60" s="82"/>
      <c r="AB60" s="82"/>
      <c r="AC60" s="82"/>
      <c r="AD60" s="82"/>
      <c r="AE60" s="82"/>
      <c r="AF60" s="82"/>
    </row>
    <row r="61" spans="1:32" ht="13.2">
      <c r="A61" s="92" t="s">
        <v>7802</v>
      </c>
      <c r="B61" s="92" t="s">
        <v>7803</v>
      </c>
      <c r="C61" s="93" t="s">
        <v>1235</v>
      </c>
      <c r="D61" s="92"/>
      <c r="E61" s="92"/>
      <c r="F61" s="92"/>
      <c r="G61" s="82"/>
      <c r="H61" s="82"/>
      <c r="I61" s="82"/>
      <c r="J61" s="82"/>
      <c r="K61" s="82"/>
      <c r="L61" s="82"/>
      <c r="M61" s="82"/>
      <c r="N61" s="82"/>
      <c r="O61" s="82"/>
      <c r="P61" s="82"/>
      <c r="Q61" s="82"/>
      <c r="R61" s="82"/>
      <c r="S61" s="82"/>
      <c r="T61" s="82"/>
      <c r="U61" s="82"/>
      <c r="V61" s="82"/>
      <c r="W61" s="82"/>
      <c r="X61" s="82"/>
      <c r="Y61" s="82"/>
      <c r="Z61" s="82"/>
      <c r="AA61" s="82"/>
      <c r="AB61" s="82"/>
      <c r="AC61" s="82"/>
      <c r="AD61" s="82"/>
      <c r="AE61" s="82"/>
      <c r="AF61" s="82"/>
    </row>
    <row r="62" spans="1:32" ht="13.2">
      <c r="A62" s="92" t="s">
        <v>7804</v>
      </c>
      <c r="B62" s="92" t="s">
        <v>7805</v>
      </c>
      <c r="C62" s="93" t="s">
        <v>1235</v>
      </c>
      <c r="D62" s="92"/>
      <c r="E62" s="92"/>
      <c r="F62" s="92"/>
      <c r="G62" s="82"/>
      <c r="H62" s="82"/>
      <c r="I62" s="82"/>
      <c r="J62" s="82"/>
      <c r="K62" s="82"/>
      <c r="L62" s="82"/>
      <c r="M62" s="82"/>
      <c r="N62" s="82"/>
      <c r="O62" s="82"/>
      <c r="P62" s="82"/>
      <c r="Q62" s="82"/>
      <c r="R62" s="82"/>
      <c r="S62" s="82"/>
      <c r="T62" s="82"/>
      <c r="U62" s="82"/>
      <c r="V62" s="82"/>
      <c r="W62" s="82"/>
      <c r="X62" s="82"/>
      <c r="Y62" s="82"/>
      <c r="Z62" s="82"/>
      <c r="AA62" s="82"/>
      <c r="AB62" s="82"/>
      <c r="AC62" s="82"/>
      <c r="AD62" s="82"/>
      <c r="AE62" s="82"/>
      <c r="AF62" s="82"/>
    </row>
    <row r="63" spans="1:32" ht="13.2">
      <c r="A63" s="92" t="s">
        <v>7806</v>
      </c>
      <c r="B63" s="92" t="s">
        <v>7807</v>
      </c>
      <c r="C63" s="93" t="s">
        <v>7709</v>
      </c>
      <c r="D63" s="92"/>
      <c r="E63" s="92"/>
      <c r="F63" s="92"/>
      <c r="G63" s="82"/>
      <c r="H63" s="82"/>
      <c r="I63" s="82"/>
      <c r="J63" s="82"/>
      <c r="K63" s="82"/>
      <c r="L63" s="82"/>
      <c r="M63" s="82"/>
      <c r="N63" s="82"/>
      <c r="O63" s="82"/>
      <c r="P63" s="82"/>
      <c r="Q63" s="82"/>
      <c r="R63" s="82"/>
      <c r="S63" s="82"/>
      <c r="T63" s="82"/>
      <c r="U63" s="82"/>
      <c r="V63" s="82"/>
      <c r="W63" s="82"/>
      <c r="X63" s="82"/>
      <c r="Y63" s="82"/>
      <c r="Z63" s="82"/>
      <c r="AA63" s="82"/>
      <c r="AB63" s="82"/>
      <c r="AC63" s="82"/>
      <c r="AD63" s="82"/>
      <c r="AE63" s="82"/>
      <c r="AF63" s="82"/>
    </row>
    <row r="64" spans="1:32" ht="13.2">
      <c r="A64" s="93" t="s">
        <v>7808</v>
      </c>
      <c r="B64" s="92" t="s">
        <v>7809</v>
      </c>
      <c r="C64" s="93" t="s">
        <v>7709</v>
      </c>
      <c r="D64" s="92"/>
      <c r="E64" s="92"/>
      <c r="F64" s="92"/>
      <c r="G64" s="82"/>
      <c r="H64" s="82"/>
      <c r="I64" s="82"/>
      <c r="J64" s="82"/>
      <c r="K64" s="82"/>
      <c r="L64" s="82"/>
      <c r="M64" s="82"/>
      <c r="N64" s="82"/>
      <c r="O64" s="82"/>
      <c r="P64" s="82"/>
      <c r="Q64" s="82"/>
      <c r="R64" s="82"/>
      <c r="S64" s="82"/>
      <c r="T64" s="82"/>
      <c r="U64" s="82"/>
      <c r="V64" s="82"/>
      <c r="W64" s="82"/>
      <c r="X64" s="82"/>
      <c r="Y64" s="82"/>
      <c r="Z64" s="82"/>
      <c r="AA64" s="82"/>
      <c r="AB64" s="82"/>
      <c r="AC64" s="82"/>
      <c r="AD64" s="82"/>
      <c r="AE64" s="82"/>
      <c r="AF64" s="82"/>
    </row>
    <row r="65" spans="1:32" ht="26.4">
      <c r="A65" s="92" t="s">
        <v>7810</v>
      </c>
      <c r="B65" s="92" t="s">
        <v>7811</v>
      </c>
      <c r="C65" s="93" t="s">
        <v>7812</v>
      </c>
      <c r="D65" s="92"/>
      <c r="E65" s="92"/>
      <c r="F65" s="92"/>
      <c r="G65" s="82"/>
      <c r="H65" s="82"/>
      <c r="I65" s="82"/>
      <c r="J65" s="82"/>
      <c r="K65" s="82"/>
      <c r="L65" s="82"/>
      <c r="M65" s="82"/>
      <c r="N65" s="82"/>
      <c r="O65" s="82"/>
      <c r="P65" s="82"/>
      <c r="Q65" s="82"/>
      <c r="R65" s="82"/>
      <c r="S65" s="82"/>
      <c r="T65" s="82"/>
      <c r="U65" s="82"/>
      <c r="V65" s="82"/>
      <c r="W65" s="82"/>
      <c r="X65" s="82"/>
      <c r="Y65" s="82"/>
      <c r="Z65" s="82"/>
      <c r="AA65" s="82"/>
      <c r="AB65" s="82"/>
      <c r="AC65" s="82"/>
      <c r="AD65" s="82"/>
      <c r="AE65" s="82"/>
      <c r="AF65" s="82"/>
    </row>
    <row r="66" spans="1:32" ht="13.2">
      <c r="A66" s="92" t="s">
        <v>7813</v>
      </c>
      <c r="B66" s="92" t="s">
        <v>7814</v>
      </c>
      <c r="C66" s="93" t="s">
        <v>5244</v>
      </c>
      <c r="D66" s="92"/>
      <c r="E66" s="92"/>
      <c r="F66" s="92"/>
      <c r="G66" s="82"/>
      <c r="H66" s="82"/>
      <c r="I66" s="82"/>
      <c r="J66" s="82"/>
      <c r="K66" s="82"/>
      <c r="L66" s="82"/>
      <c r="M66" s="82"/>
      <c r="N66" s="82"/>
      <c r="O66" s="82"/>
      <c r="P66" s="82"/>
      <c r="Q66" s="82"/>
      <c r="R66" s="82"/>
      <c r="S66" s="82"/>
      <c r="T66" s="82"/>
      <c r="U66" s="82"/>
      <c r="V66" s="82"/>
      <c r="W66" s="82"/>
      <c r="X66" s="82"/>
      <c r="Y66" s="82"/>
      <c r="Z66" s="82"/>
      <c r="AA66" s="82"/>
      <c r="AB66" s="82"/>
      <c r="AC66" s="82"/>
      <c r="AD66" s="82"/>
      <c r="AE66" s="82"/>
      <c r="AF66" s="82"/>
    </row>
    <row r="67" spans="1:32" ht="13.2">
      <c r="A67" s="92" t="s">
        <v>7815</v>
      </c>
      <c r="B67" s="92" t="s">
        <v>7816</v>
      </c>
      <c r="C67" s="93" t="s">
        <v>7731</v>
      </c>
      <c r="D67" s="92"/>
      <c r="E67" s="92"/>
      <c r="F67" s="92"/>
      <c r="G67" s="82"/>
      <c r="H67" s="82"/>
      <c r="I67" s="82"/>
      <c r="J67" s="82"/>
      <c r="K67" s="82"/>
      <c r="L67" s="82"/>
      <c r="M67" s="82"/>
      <c r="N67" s="82"/>
      <c r="O67" s="82"/>
      <c r="P67" s="82"/>
      <c r="Q67" s="82"/>
      <c r="R67" s="82"/>
      <c r="S67" s="82"/>
      <c r="T67" s="82"/>
      <c r="U67" s="82"/>
      <c r="V67" s="82"/>
      <c r="W67" s="82"/>
      <c r="X67" s="82"/>
      <c r="Y67" s="82"/>
      <c r="Z67" s="82"/>
      <c r="AA67" s="82"/>
      <c r="AB67" s="82"/>
      <c r="AC67" s="82"/>
      <c r="AD67" s="82"/>
      <c r="AE67" s="82"/>
      <c r="AF67" s="82"/>
    </row>
    <row r="68" spans="1:32" ht="13.2">
      <c r="A68" s="92" t="s">
        <v>7817</v>
      </c>
      <c r="B68" s="92" t="s">
        <v>7818</v>
      </c>
      <c r="C68" s="93" t="s">
        <v>7722</v>
      </c>
      <c r="D68" s="92"/>
      <c r="E68" s="92"/>
      <c r="F68" s="92"/>
      <c r="G68" s="82"/>
      <c r="H68" s="82"/>
      <c r="I68" s="82"/>
      <c r="J68" s="82"/>
      <c r="K68" s="82"/>
      <c r="L68" s="82"/>
      <c r="M68" s="82"/>
      <c r="N68" s="82"/>
      <c r="O68" s="82"/>
      <c r="P68" s="82"/>
      <c r="Q68" s="82"/>
      <c r="R68" s="82"/>
      <c r="S68" s="82"/>
      <c r="T68" s="82"/>
      <c r="U68" s="82"/>
      <c r="V68" s="82"/>
      <c r="W68" s="82"/>
      <c r="X68" s="82"/>
      <c r="Y68" s="82"/>
      <c r="Z68" s="82"/>
      <c r="AA68" s="82"/>
      <c r="AB68" s="82"/>
      <c r="AC68" s="82"/>
      <c r="AD68" s="82"/>
      <c r="AE68" s="82"/>
      <c r="AF68" s="82"/>
    </row>
    <row r="69" spans="1:32" ht="13.2">
      <c r="A69" s="92" t="s">
        <v>7819</v>
      </c>
      <c r="B69" s="92" t="s">
        <v>7820</v>
      </c>
      <c r="C69" s="93" t="s">
        <v>7709</v>
      </c>
      <c r="D69" s="92"/>
      <c r="E69" s="92"/>
      <c r="F69" s="92"/>
      <c r="G69" s="82"/>
      <c r="H69" s="82"/>
      <c r="I69" s="82"/>
      <c r="J69" s="82"/>
      <c r="K69" s="82"/>
      <c r="L69" s="82"/>
      <c r="M69" s="82"/>
      <c r="N69" s="82"/>
      <c r="O69" s="82"/>
      <c r="P69" s="82"/>
      <c r="Q69" s="82"/>
      <c r="R69" s="82"/>
      <c r="S69" s="82"/>
      <c r="T69" s="82"/>
      <c r="U69" s="82"/>
      <c r="V69" s="82"/>
      <c r="W69" s="82"/>
      <c r="X69" s="82"/>
      <c r="Y69" s="82"/>
      <c r="Z69" s="82"/>
      <c r="AA69" s="82"/>
      <c r="AB69" s="82"/>
      <c r="AC69" s="82"/>
      <c r="AD69" s="82"/>
      <c r="AE69" s="82"/>
      <c r="AF69" s="82"/>
    </row>
    <row r="70" spans="1:32" ht="26.4">
      <c r="A70" s="92" t="s">
        <v>7821</v>
      </c>
      <c r="B70" s="92" t="s">
        <v>7822</v>
      </c>
      <c r="C70" s="93" t="s">
        <v>7823</v>
      </c>
      <c r="D70" s="92"/>
      <c r="E70" s="92"/>
      <c r="F70" s="92"/>
      <c r="G70" s="82"/>
      <c r="H70" s="82"/>
      <c r="I70" s="82"/>
      <c r="J70" s="82"/>
      <c r="K70" s="82"/>
      <c r="L70" s="82"/>
      <c r="M70" s="82"/>
      <c r="N70" s="82"/>
      <c r="O70" s="82"/>
      <c r="P70" s="82"/>
      <c r="Q70" s="82"/>
      <c r="R70" s="82"/>
      <c r="S70" s="82"/>
      <c r="T70" s="82"/>
      <c r="U70" s="82"/>
      <c r="V70" s="82"/>
      <c r="W70" s="82"/>
      <c r="X70" s="82"/>
      <c r="Y70" s="82"/>
      <c r="Z70" s="82"/>
      <c r="AA70" s="82"/>
      <c r="AB70" s="82"/>
      <c r="AC70" s="82"/>
      <c r="AD70" s="82"/>
      <c r="AE70" s="82"/>
      <c r="AF70" s="82"/>
    </row>
    <row r="71" spans="1:32" ht="26.4">
      <c r="A71" s="92" t="s">
        <v>2146</v>
      </c>
      <c r="B71" s="92">
        <v>1080</v>
      </c>
      <c r="C71" s="93" t="s">
        <v>1755</v>
      </c>
      <c r="D71" s="92"/>
      <c r="E71" s="92"/>
      <c r="F71" s="92"/>
      <c r="G71" s="82"/>
      <c r="H71" s="82"/>
      <c r="I71" s="82"/>
      <c r="J71" s="82"/>
      <c r="K71" s="82"/>
      <c r="L71" s="82"/>
      <c r="M71" s="82"/>
      <c r="N71" s="82"/>
      <c r="O71" s="82"/>
      <c r="P71" s="82"/>
      <c r="Q71" s="82"/>
      <c r="R71" s="82"/>
      <c r="S71" s="82"/>
      <c r="T71" s="82"/>
      <c r="U71" s="82"/>
      <c r="V71" s="82"/>
      <c r="W71" s="82"/>
      <c r="X71" s="82"/>
      <c r="Y71" s="82"/>
      <c r="Z71" s="82"/>
      <c r="AA71" s="82"/>
      <c r="AB71" s="82"/>
      <c r="AC71" s="82"/>
      <c r="AD71" s="82"/>
      <c r="AE71" s="82"/>
      <c r="AF71" s="82"/>
    </row>
    <row r="72" spans="1:32" ht="13.2">
      <c r="A72" s="92" t="s">
        <v>2148</v>
      </c>
      <c r="B72" s="92" t="s">
        <v>2151</v>
      </c>
      <c r="C72" s="93" t="s">
        <v>7731</v>
      </c>
      <c r="D72" s="92"/>
      <c r="E72" s="92"/>
      <c r="F72" s="92"/>
      <c r="G72" s="82"/>
      <c r="H72" s="82"/>
      <c r="I72" s="82"/>
      <c r="J72" s="82"/>
      <c r="K72" s="82"/>
      <c r="L72" s="82"/>
      <c r="M72" s="82"/>
      <c r="N72" s="82"/>
      <c r="O72" s="82"/>
      <c r="P72" s="82"/>
      <c r="Q72" s="82"/>
      <c r="R72" s="82"/>
      <c r="S72" s="82"/>
      <c r="T72" s="82"/>
      <c r="U72" s="82"/>
      <c r="V72" s="82"/>
      <c r="W72" s="82"/>
      <c r="X72" s="82"/>
      <c r="Y72" s="82"/>
      <c r="Z72" s="82"/>
      <c r="AA72" s="82"/>
      <c r="AB72" s="82"/>
      <c r="AC72" s="82"/>
      <c r="AD72" s="82"/>
      <c r="AE72" s="82"/>
      <c r="AF72" s="82"/>
    </row>
    <row r="73" spans="1:32" ht="79.2">
      <c r="A73" s="92" t="s">
        <v>2188</v>
      </c>
      <c r="B73" s="92" t="s">
        <v>2191</v>
      </c>
      <c r="C73" s="93" t="s">
        <v>7824</v>
      </c>
      <c r="D73" s="92"/>
      <c r="E73" s="92"/>
      <c r="F73" s="92"/>
      <c r="G73" s="82"/>
      <c r="H73" s="82"/>
      <c r="I73" s="82"/>
      <c r="J73" s="82"/>
      <c r="K73" s="82"/>
      <c r="L73" s="82"/>
      <c r="M73" s="82"/>
      <c r="N73" s="82"/>
      <c r="O73" s="82"/>
      <c r="P73" s="82"/>
      <c r="Q73" s="82"/>
      <c r="R73" s="82"/>
      <c r="S73" s="82"/>
      <c r="T73" s="82"/>
      <c r="U73" s="82"/>
      <c r="V73" s="82"/>
      <c r="W73" s="82"/>
      <c r="X73" s="82"/>
      <c r="Y73" s="82"/>
      <c r="Z73" s="82"/>
      <c r="AA73" s="82"/>
      <c r="AB73" s="82"/>
      <c r="AC73" s="82"/>
      <c r="AD73" s="82"/>
      <c r="AE73" s="82"/>
      <c r="AF73" s="82"/>
    </row>
    <row r="74" spans="1:32" ht="13.2">
      <c r="A74" s="92" t="s">
        <v>7825</v>
      </c>
      <c r="B74" s="92" t="s">
        <v>7826</v>
      </c>
      <c r="C74" s="93" t="s">
        <v>1235</v>
      </c>
      <c r="D74" s="92"/>
      <c r="E74" s="92"/>
      <c r="F74" s="92"/>
      <c r="G74" s="82"/>
      <c r="H74" s="82"/>
      <c r="I74" s="82"/>
      <c r="J74" s="82"/>
      <c r="K74" s="82"/>
      <c r="L74" s="82"/>
      <c r="M74" s="82"/>
      <c r="N74" s="82"/>
      <c r="O74" s="82"/>
      <c r="P74" s="82"/>
      <c r="Q74" s="82"/>
      <c r="R74" s="82"/>
      <c r="S74" s="82"/>
      <c r="T74" s="82"/>
      <c r="U74" s="82"/>
      <c r="V74" s="82"/>
      <c r="W74" s="82"/>
      <c r="X74" s="82"/>
      <c r="Y74" s="82"/>
      <c r="Z74" s="82"/>
      <c r="AA74" s="82"/>
      <c r="AB74" s="82"/>
      <c r="AC74" s="82"/>
      <c r="AD74" s="82"/>
      <c r="AE74" s="82"/>
      <c r="AF74" s="82"/>
    </row>
    <row r="75" spans="1:32" ht="26.4">
      <c r="A75" s="92" t="s">
        <v>7827</v>
      </c>
      <c r="B75" s="92" t="s">
        <v>7828</v>
      </c>
      <c r="C75" s="93" t="s">
        <v>7829</v>
      </c>
      <c r="D75" s="92"/>
      <c r="E75" s="92"/>
      <c r="F75" s="92"/>
      <c r="G75" s="82"/>
      <c r="H75" s="82"/>
      <c r="I75" s="82"/>
      <c r="J75" s="82"/>
      <c r="K75" s="82"/>
      <c r="L75" s="82"/>
      <c r="M75" s="82"/>
      <c r="N75" s="82"/>
      <c r="O75" s="82"/>
      <c r="P75" s="82"/>
      <c r="Q75" s="82"/>
      <c r="R75" s="82"/>
      <c r="S75" s="82"/>
      <c r="T75" s="82"/>
      <c r="U75" s="82"/>
      <c r="V75" s="82"/>
      <c r="W75" s="82"/>
      <c r="X75" s="82"/>
      <c r="Y75" s="82"/>
      <c r="Z75" s="82"/>
      <c r="AA75" s="82"/>
      <c r="AB75" s="82"/>
      <c r="AC75" s="82"/>
      <c r="AD75" s="82"/>
      <c r="AE75" s="82"/>
      <c r="AF75" s="82"/>
    </row>
    <row r="76" spans="1:32" ht="13.2">
      <c r="A76" s="92" t="s">
        <v>7830</v>
      </c>
      <c r="B76" s="92" t="s">
        <v>7831</v>
      </c>
      <c r="C76" s="93" t="s">
        <v>7731</v>
      </c>
      <c r="D76" s="92"/>
      <c r="E76" s="92"/>
      <c r="F76" s="92"/>
      <c r="G76" s="82"/>
      <c r="H76" s="82"/>
      <c r="I76" s="82"/>
      <c r="J76" s="82"/>
      <c r="K76" s="82"/>
      <c r="L76" s="82"/>
      <c r="M76" s="82"/>
      <c r="N76" s="82"/>
      <c r="O76" s="82"/>
      <c r="P76" s="82"/>
      <c r="Q76" s="82"/>
      <c r="R76" s="82"/>
      <c r="S76" s="82"/>
      <c r="T76" s="82"/>
      <c r="U76" s="82"/>
      <c r="V76" s="82"/>
      <c r="W76" s="82"/>
      <c r="X76" s="82"/>
      <c r="Y76" s="82"/>
      <c r="Z76" s="82"/>
      <c r="AA76" s="82"/>
      <c r="AB76" s="82"/>
      <c r="AC76" s="82"/>
      <c r="AD76" s="82"/>
      <c r="AE76" s="82"/>
      <c r="AF76" s="82"/>
    </row>
    <row r="77" spans="1:32" ht="26.4">
      <c r="A77" s="92" t="s">
        <v>7832</v>
      </c>
      <c r="B77" s="92" t="s">
        <v>7833</v>
      </c>
      <c r="C77" s="93" t="s">
        <v>7714</v>
      </c>
      <c r="D77" s="92"/>
      <c r="E77" s="92"/>
      <c r="F77" s="92"/>
      <c r="G77" s="82"/>
      <c r="H77" s="82"/>
      <c r="I77" s="82"/>
      <c r="J77" s="82"/>
      <c r="K77" s="82"/>
      <c r="L77" s="82"/>
      <c r="M77" s="82"/>
      <c r="N77" s="82"/>
      <c r="O77" s="82"/>
      <c r="P77" s="82"/>
      <c r="Q77" s="82"/>
      <c r="R77" s="82"/>
      <c r="S77" s="82"/>
      <c r="T77" s="82"/>
      <c r="U77" s="82"/>
      <c r="V77" s="82"/>
      <c r="W77" s="82"/>
      <c r="X77" s="82"/>
      <c r="Y77" s="82"/>
      <c r="Z77" s="82"/>
      <c r="AA77" s="82"/>
      <c r="AB77" s="82"/>
      <c r="AC77" s="82"/>
      <c r="AD77" s="82"/>
      <c r="AE77" s="82"/>
      <c r="AF77" s="82"/>
    </row>
    <row r="78" spans="1:32" ht="26.4">
      <c r="A78" s="92" t="s">
        <v>7834</v>
      </c>
      <c r="B78" s="92" t="s">
        <v>7835</v>
      </c>
      <c r="C78" s="93" t="s">
        <v>7714</v>
      </c>
      <c r="D78" s="92"/>
      <c r="E78" s="92"/>
      <c r="F78" s="92"/>
      <c r="G78" s="82"/>
      <c r="H78" s="82"/>
      <c r="I78" s="82"/>
      <c r="J78" s="82"/>
      <c r="K78" s="82"/>
      <c r="L78" s="82"/>
      <c r="M78" s="82"/>
      <c r="N78" s="82"/>
      <c r="O78" s="82"/>
      <c r="P78" s="82"/>
      <c r="Q78" s="82"/>
      <c r="R78" s="82"/>
      <c r="S78" s="82"/>
      <c r="T78" s="82"/>
      <c r="U78" s="82"/>
      <c r="V78" s="82"/>
      <c r="W78" s="82"/>
      <c r="X78" s="82"/>
      <c r="Y78" s="82"/>
      <c r="Z78" s="82"/>
      <c r="AA78" s="82"/>
      <c r="AB78" s="82"/>
      <c r="AC78" s="82"/>
      <c r="AD78" s="82"/>
      <c r="AE78" s="82"/>
      <c r="AF78" s="82"/>
    </row>
    <row r="79" spans="1:32" ht="13.2">
      <c r="A79" s="92" t="s">
        <v>7836</v>
      </c>
      <c r="B79" s="92" t="s">
        <v>7837</v>
      </c>
      <c r="C79" s="93" t="s">
        <v>7709</v>
      </c>
      <c r="D79" s="92"/>
      <c r="E79" s="92"/>
      <c r="F79" s="92"/>
      <c r="G79" s="82"/>
      <c r="H79" s="82"/>
      <c r="I79" s="82"/>
      <c r="J79" s="82"/>
      <c r="K79" s="82"/>
      <c r="L79" s="82"/>
      <c r="M79" s="82"/>
      <c r="N79" s="82"/>
      <c r="O79" s="82"/>
      <c r="P79" s="82"/>
      <c r="Q79" s="82"/>
      <c r="R79" s="82"/>
      <c r="S79" s="82"/>
      <c r="T79" s="82"/>
      <c r="U79" s="82"/>
      <c r="V79" s="82"/>
      <c r="W79" s="82"/>
      <c r="X79" s="82"/>
      <c r="Y79" s="82"/>
      <c r="Z79" s="82"/>
      <c r="AA79" s="82"/>
      <c r="AB79" s="82"/>
      <c r="AC79" s="82"/>
      <c r="AD79" s="82"/>
      <c r="AE79" s="82"/>
      <c r="AF79" s="82"/>
    </row>
    <row r="80" spans="1:32" ht="13.2">
      <c r="A80" s="92" t="s">
        <v>7838</v>
      </c>
      <c r="B80" s="92" t="s">
        <v>7839</v>
      </c>
      <c r="C80" s="93" t="s">
        <v>7709</v>
      </c>
      <c r="D80" s="92"/>
      <c r="E80" s="92"/>
      <c r="F80" s="92"/>
      <c r="G80" s="82"/>
      <c r="H80" s="82"/>
      <c r="I80" s="82"/>
      <c r="J80" s="82"/>
      <c r="K80" s="82"/>
      <c r="L80" s="82"/>
      <c r="M80" s="82"/>
      <c r="N80" s="82"/>
      <c r="O80" s="82"/>
      <c r="P80" s="82"/>
      <c r="Q80" s="82"/>
      <c r="R80" s="82"/>
      <c r="S80" s="82"/>
      <c r="T80" s="82"/>
      <c r="U80" s="82"/>
      <c r="V80" s="82"/>
      <c r="W80" s="82"/>
      <c r="X80" s="82"/>
      <c r="Y80" s="82"/>
      <c r="Z80" s="82"/>
      <c r="AA80" s="82"/>
      <c r="AB80" s="82"/>
      <c r="AC80" s="82"/>
      <c r="AD80" s="82"/>
      <c r="AE80" s="82"/>
      <c r="AF80" s="82"/>
    </row>
    <row r="81" spans="1:32" ht="13.2">
      <c r="A81" s="92" t="s">
        <v>2370</v>
      </c>
      <c r="B81" s="92" t="s">
        <v>2373</v>
      </c>
      <c r="C81" s="93" t="s">
        <v>7709</v>
      </c>
      <c r="D81" s="92"/>
      <c r="E81" s="92"/>
      <c r="F81" s="92"/>
      <c r="G81" s="82"/>
      <c r="H81" s="82"/>
      <c r="I81" s="82"/>
      <c r="J81" s="82"/>
      <c r="K81" s="82"/>
      <c r="L81" s="82"/>
      <c r="M81" s="82"/>
      <c r="N81" s="82"/>
      <c r="O81" s="82"/>
      <c r="P81" s="82"/>
      <c r="Q81" s="82"/>
      <c r="R81" s="82"/>
      <c r="S81" s="82"/>
      <c r="T81" s="82"/>
      <c r="U81" s="82"/>
      <c r="V81" s="82"/>
      <c r="W81" s="82"/>
      <c r="X81" s="82"/>
      <c r="Y81" s="82"/>
      <c r="Z81" s="82"/>
      <c r="AA81" s="82"/>
      <c r="AB81" s="82"/>
      <c r="AC81" s="82"/>
      <c r="AD81" s="82"/>
      <c r="AE81" s="82"/>
      <c r="AF81" s="82"/>
    </row>
    <row r="82" spans="1:32" ht="26.4">
      <c r="A82" s="92" t="s">
        <v>2429</v>
      </c>
      <c r="B82" s="92" t="s">
        <v>2432</v>
      </c>
      <c r="C82" s="93" t="s">
        <v>7823</v>
      </c>
      <c r="D82" s="92"/>
      <c r="E82" s="92"/>
      <c r="F82" s="92"/>
      <c r="G82" s="82"/>
      <c r="H82" s="82"/>
      <c r="I82" s="82"/>
      <c r="J82" s="82"/>
      <c r="K82" s="82"/>
      <c r="L82" s="82"/>
      <c r="M82" s="82"/>
      <c r="N82" s="82"/>
      <c r="O82" s="82"/>
      <c r="P82" s="82"/>
      <c r="Q82" s="82"/>
      <c r="R82" s="82"/>
      <c r="S82" s="82"/>
      <c r="T82" s="82"/>
      <c r="U82" s="82"/>
      <c r="V82" s="82"/>
      <c r="W82" s="82"/>
      <c r="X82" s="82"/>
      <c r="Y82" s="82"/>
      <c r="Z82" s="82"/>
      <c r="AA82" s="82"/>
      <c r="AB82" s="82"/>
      <c r="AC82" s="82"/>
      <c r="AD82" s="82"/>
      <c r="AE82" s="82"/>
      <c r="AF82" s="82"/>
    </row>
    <row r="83" spans="1:32" ht="13.2">
      <c r="A83" s="92" t="s">
        <v>7840</v>
      </c>
      <c r="B83" s="92" t="s">
        <v>7841</v>
      </c>
      <c r="C83" s="93" t="s">
        <v>1235</v>
      </c>
      <c r="D83" s="92"/>
      <c r="E83" s="92"/>
      <c r="F83" s="92"/>
      <c r="G83" s="82"/>
      <c r="H83" s="82"/>
      <c r="I83" s="82"/>
      <c r="J83" s="82"/>
      <c r="K83" s="82"/>
      <c r="L83" s="82"/>
      <c r="M83" s="82"/>
      <c r="N83" s="82"/>
      <c r="O83" s="82"/>
      <c r="P83" s="82"/>
      <c r="Q83" s="82"/>
      <c r="R83" s="82"/>
      <c r="S83" s="82"/>
      <c r="T83" s="82"/>
      <c r="U83" s="82"/>
      <c r="V83" s="82"/>
      <c r="W83" s="82"/>
      <c r="X83" s="82"/>
      <c r="Y83" s="82"/>
      <c r="Z83" s="82"/>
      <c r="AA83" s="82"/>
      <c r="AB83" s="82"/>
      <c r="AC83" s="82"/>
      <c r="AD83" s="82"/>
      <c r="AE83" s="82"/>
      <c r="AF83" s="82"/>
    </row>
    <row r="84" spans="1:32" ht="13.2">
      <c r="A84" s="92" t="s">
        <v>7842</v>
      </c>
      <c r="B84" s="92" t="s">
        <v>7843</v>
      </c>
      <c r="C84" s="93" t="s">
        <v>1235</v>
      </c>
      <c r="D84" s="92"/>
      <c r="E84" s="92"/>
      <c r="F84" s="92"/>
      <c r="G84" s="82"/>
      <c r="H84" s="82"/>
      <c r="I84" s="82"/>
      <c r="J84" s="82"/>
      <c r="K84" s="82"/>
      <c r="L84" s="82"/>
      <c r="M84" s="82"/>
      <c r="N84" s="82"/>
      <c r="O84" s="82"/>
      <c r="P84" s="82"/>
      <c r="Q84" s="82"/>
      <c r="R84" s="82"/>
      <c r="S84" s="82"/>
      <c r="T84" s="82"/>
      <c r="U84" s="82"/>
      <c r="V84" s="82"/>
      <c r="W84" s="82"/>
      <c r="X84" s="82"/>
      <c r="Y84" s="82"/>
      <c r="Z84" s="82"/>
      <c r="AA84" s="82"/>
      <c r="AB84" s="82"/>
      <c r="AC84" s="82"/>
      <c r="AD84" s="82"/>
      <c r="AE84" s="82"/>
      <c r="AF84" s="82"/>
    </row>
    <row r="85" spans="1:32" ht="13.2">
      <c r="A85" s="92" t="s">
        <v>7844</v>
      </c>
      <c r="B85" s="92" t="s">
        <v>7845</v>
      </c>
      <c r="C85" s="93" t="s">
        <v>7709</v>
      </c>
      <c r="D85" s="92"/>
      <c r="E85" s="92"/>
      <c r="F85" s="92"/>
      <c r="G85" s="82"/>
      <c r="H85" s="82"/>
      <c r="I85" s="82"/>
      <c r="J85" s="82"/>
      <c r="K85" s="82"/>
      <c r="L85" s="82"/>
      <c r="M85" s="82"/>
      <c r="N85" s="82"/>
      <c r="O85" s="82"/>
      <c r="P85" s="82"/>
      <c r="Q85" s="82"/>
      <c r="R85" s="82"/>
      <c r="S85" s="82"/>
      <c r="T85" s="82"/>
      <c r="U85" s="82"/>
      <c r="V85" s="82"/>
      <c r="W85" s="82"/>
      <c r="X85" s="82"/>
      <c r="Y85" s="82"/>
      <c r="Z85" s="82"/>
      <c r="AA85" s="82"/>
      <c r="AB85" s="82"/>
      <c r="AC85" s="82"/>
      <c r="AD85" s="82"/>
      <c r="AE85" s="82"/>
      <c r="AF85" s="82"/>
    </row>
    <row r="86" spans="1:32" ht="13.2">
      <c r="A86" s="92" t="s">
        <v>7846</v>
      </c>
      <c r="B86" s="92" t="s">
        <v>7847</v>
      </c>
      <c r="C86" s="93" t="s">
        <v>7731</v>
      </c>
      <c r="D86" s="92"/>
      <c r="E86" s="92"/>
      <c r="F86" s="92"/>
      <c r="G86" s="82"/>
      <c r="H86" s="82"/>
      <c r="I86" s="82"/>
      <c r="J86" s="82"/>
      <c r="K86" s="82"/>
      <c r="L86" s="82"/>
      <c r="M86" s="82"/>
      <c r="N86" s="82"/>
      <c r="O86" s="82"/>
      <c r="P86" s="82"/>
      <c r="Q86" s="82"/>
      <c r="R86" s="82"/>
      <c r="S86" s="82"/>
      <c r="T86" s="82"/>
      <c r="U86" s="82"/>
      <c r="V86" s="82"/>
      <c r="W86" s="82"/>
      <c r="X86" s="82"/>
      <c r="Y86" s="82"/>
      <c r="Z86" s="82"/>
      <c r="AA86" s="82"/>
      <c r="AB86" s="82"/>
      <c r="AC86" s="82"/>
      <c r="AD86" s="82"/>
      <c r="AE86" s="82"/>
      <c r="AF86" s="82"/>
    </row>
    <row r="87" spans="1:32" ht="13.2">
      <c r="A87" s="92" t="s">
        <v>7848</v>
      </c>
      <c r="B87" s="92" t="s">
        <v>7849</v>
      </c>
      <c r="C87" s="93" t="s">
        <v>5244</v>
      </c>
      <c r="D87" s="92"/>
      <c r="E87" s="92"/>
      <c r="F87" s="92"/>
      <c r="G87" s="82"/>
      <c r="H87" s="82"/>
      <c r="I87" s="82"/>
      <c r="J87" s="82"/>
      <c r="K87" s="82"/>
      <c r="L87" s="82"/>
      <c r="M87" s="82"/>
      <c r="N87" s="82"/>
      <c r="O87" s="82"/>
      <c r="P87" s="82"/>
      <c r="Q87" s="82"/>
      <c r="R87" s="82"/>
      <c r="S87" s="82"/>
      <c r="T87" s="82"/>
      <c r="U87" s="82"/>
      <c r="V87" s="82"/>
      <c r="W87" s="82"/>
      <c r="X87" s="82"/>
      <c r="Y87" s="82"/>
      <c r="Z87" s="82"/>
      <c r="AA87" s="82"/>
      <c r="AB87" s="82"/>
      <c r="AC87" s="82"/>
      <c r="AD87" s="82"/>
      <c r="AE87" s="82"/>
      <c r="AF87" s="82"/>
    </row>
    <row r="88" spans="1:32" ht="13.2">
      <c r="A88" s="92" t="s">
        <v>7850</v>
      </c>
      <c r="B88" s="92" t="s">
        <v>7851</v>
      </c>
      <c r="C88" s="93" t="s">
        <v>7709</v>
      </c>
      <c r="D88" s="92"/>
      <c r="E88" s="92"/>
      <c r="F88" s="92"/>
      <c r="G88" s="82"/>
      <c r="H88" s="82"/>
      <c r="I88" s="82"/>
      <c r="J88" s="82"/>
      <c r="K88" s="82"/>
      <c r="L88" s="82"/>
      <c r="M88" s="82"/>
      <c r="N88" s="82"/>
      <c r="O88" s="82"/>
      <c r="P88" s="82"/>
      <c r="Q88" s="82"/>
      <c r="R88" s="82"/>
      <c r="S88" s="82"/>
      <c r="T88" s="82"/>
      <c r="U88" s="82"/>
      <c r="V88" s="82"/>
      <c r="W88" s="82"/>
      <c r="X88" s="82"/>
      <c r="Y88" s="82"/>
      <c r="Z88" s="82"/>
      <c r="AA88" s="82"/>
      <c r="AB88" s="82"/>
      <c r="AC88" s="82"/>
      <c r="AD88" s="82"/>
      <c r="AE88" s="82"/>
      <c r="AF88" s="82"/>
    </row>
    <row r="89" spans="1:32" ht="13.2">
      <c r="A89" s="92" t="s">
        <v>7852</v>
      </c>
      <c r="B89" s="92" t="s">
        <v>7853</v>
      </c>
      <c r="C89" s="93" t="s">
        <v>7731</v>
      </c>
      <c r="D89" s="92"/>
      <c r="E89" s="92"/>
      <c r="F89" s="92"/>
      <c r="G89" s="82"/>
      <c r="H89" s="82"/>
      <c r="I89" s="82"/>
      <c r="J89" s="82"/>
      <c r="K89" s="82"/>
      <c r="L89" s="82"/>
      <c r="M89" s="82"/>
      <c r="N89" s="82"/>
      <c r="O89" s="82"/>
      <c r="P89" s="82"/>
      <c r="Q89" s="82"/>
      <c r="R89" s="82"/>
      <c r="S89" s="82"/>
      <c r="T89" s="82"/>
      <c r="U89" s="82"/>
      <c r="V89" s="82"/>
      <c r="W89" s="82"/>
      <c r="X89" s="82"/>
      <c r="Y89" s="82"/>
      <c r="Z89" s="82"/>
      <c r="AA89" s="82"/>
      <c r="AB89" s="82"/>
      <c r="AC89" s="82"/>
      <c r="AD89" s="82"/>
      <c r="AE89" s="82"/>
      <c r="AF89" s="82"/>
    </row>
    <row r="90" spans="1:32" ht="26.4">
      <c r="A90" s="92" t="s">
        <v>7854</v>
      </c>
      <c r="B90" s="92" t="s">
        <v>7855</v>
      </c>
      <c r="C90" s="93" t="s">
        <v>1755</v>
      </c>
      <c r="D90" s="92"/>
      <c r="E90" s="92"/>
      <c r="F90" s="92"/>
      <c r="G90" s="82"/>
      <c r="H90" s="82"/>
      <c r="I90" s="82"/>
      <c r="J90" s="82"/>
      <c r="K90" s="82"/>
      <c r="L90" s="82"/>
      <c r="M90" s="82"/>
      <c r="N90" s="82"/>
      <c r="O90" s="82"/>
      <c r="P90" s="82"/>
      <c r="Q90" s="82"/>
      <c r="R90" s="82"/>
      <c r="S90" s="82"/>
      <c r="T90" s="82"/>
      <c r="U90" s="82"/>
      <c r="V90" s="82"/>
      <c r="W90" s="82"/>
      <c r="X90" s="82"/>
      <c r="Y90" s="82"/>
      <c r="Z90" s="82"/>
      <c r="AA90" s="82"/>
      <c r="AB90" s="82"/>
      <c r="AC90" s="82"/>
      <c r="AD90" s="82"/>
      <c r="AE90" s="82"/>
      <c r="AF90" s="82"/>
    </row>
    <row r="91" spans="1:32" ht="13.2">
      <c r="A91" s="92" t="s">
        <v>7856</v>
      </c>
      <c r="B91" s="92" t="s">
        <v>7857</v>
      </c>
      <c r="C91" s="93" t="s">
        <v>7709</v>
      </c>
      <c r="D91" s="92"/>
      <c r="E91" s="92"/>
      <c r="F91" s="92"/>
      <c r="G91" s="82"/>
      <c r="H91" s="82"/>
      <c r="I91" s="82"/>
      <c r="J91" s="82"/>
      <c r="K91" s="82"/>
      <c r="L91" s="82"/>
      <c r="M91" s="82"/>
      <c r="N91" s="82"/>
      <c r="O91" s="82"/>
      <c r="P91" s="82"/>
      <c r="Q91" s="82"/>
      <c r="R91" s="82"/>
      <c r="S91" s="82"/>
      <c r="T91" s="82"/>
      <c r="U91" s="82"/>
      <c r="V91" s="82"/>
      <c r="W91" s="82"/>
      <c r="X91" s="82"/>
      <c r="Y91" s="82"/>
      <c r="Z91" s="82"/>
      <c r="AA91" s="82"/>
      <c r="AB91" s="82"/>
      <c r="AC91" s="82"/>
      <c r="AD91" s="82"/>
      <c r="AE91" s="82"/>
      <c r="AF91" s="82"/>
    </row>
    <row r="92" spans="1:32" ht="13.2">
      <c r="A92" s="92" t="s">
        <v>7858</v>
      </c>
      <c r="B92" s="92" t="s">
        <v>7859</v>
      </c>
      <c r="C92" s="93" t="s">
        <v>4014</v>
      </c>
      <c r="D92" s="92"/>
      <c r="E92" s="92"/>
      <c r="F92" s="92"/>
      <c r="G92" s="82"/>
      <c r="H92" s="82"/>
      <c r="I92" s="82"/>
      <c r="J92" s="82"/>
      <c r="K92" s="82"/>
      <c r="L92" s="82"/>
      <c r="M92" s="82"/>
      <c r="N92" s="82"/>
      <c r="O92" s="82"/>
      <c r="P92" s="82"/>
      <c r="Q92" s="82"/>
      <c r="R92" s="82"/>
      <c r="S92" s="82"/>
      <c r="T92" s="82"/>
      <c r="U92" s="82"/>
      <c r="V92" s="82"/>
      <c r="W92" s="82"/>
      <c r="X92" s="82"/>
      <c r="Y92" s="82"/>
      <c r="Z92" s="82"/>
      <c r="AA92" s="82"/>
      <c r="AB92" s="82"/>
      <c r="AC92" s="82"/>
      <c r="AD92" s="82"/>
      <c r="AE92" s="82"/>
      <c r="AF92" s="82"/>
    </row>
    <row r="93" spans="1:32" ht="13.2">
      <c r="A93" s="92" t="s">
        <v>7860</v>
      </c>
      <c r="B93" s="92" t="s">
        <v>7861</v>
      </c>
      <c r="C93" s="93" t="s">
        <v>1235</v>
      </c>
      <c r="D93" s="92"/>
      <c r="E93" s="92"/>
      <c r="F93" s="92"/>
      <c r="G93" s="82"/>
      <c r="H93" s="82"/>
      <c r="I93" s="82"/>
      <c r="J93" s="82"/>
      <c r="K93" s="82"/>
      <c r="L93" s="82"/>
      <c r="M93" s="82"/>
      <c r="N93" s="82"/>
      <c r="O93" s="82"/>
      <c r="P93" s="82"/>
      <c r="Q93" s="82"/>
      <c r="R93" s="82"/>
      <c r="S93" s="82"/>
      <c r="T93" s="82"/>
      <c r="U93" s="82"/>
      <c r="V93" s="82"/>
      <c r="W93" s="82"/>
      <c r="X93" s="82"/>
      <c r="Y93" s="82"/>
      <c r="Z93" s="82"/>
      <c r="AA93" s="82"/>
      <c r="AB93" s="82"/>
      <c r="AC93" s="82"/>
      <c r="AD93" s="82"/>
      <c r="AE93" s="82"/>
      <c r="AF93" s="82"/>
    </row>
    <row r="94" spans="1:32" ht="39.6">
      <c r="A94" s="92" t="s">
        <v>7862</v>
      </c>
      <c r="B94" s="92" t="s">
        <v>7863</v>
      </c>
      <c r="C94" s="93" t="s">
        <v>7864</v>
      </c>
      <c r="D94" s="92"/>
      <c r="E94" s="92"/>
      <c r="F94" s="92"/>
      <c r="G94" s="82"/>
      <c r="H94" s="82"/>
      <c r="I94" s="82"/>
      <c r="J94" s="82"/>
      <c r="K94" s="82"/>
      <c r="L94" s="82"/>
      <c r="M94" s="82"/>
      <c r="N94" s="82"/>
      <c r="O94" s="82"/>
      <c r="P94" s="82"/>
      <c r="Q94" s="82"/>
      <c r="R94" s="82"/>
      <c r="S94" s="82"/>
      <c r="T94" s="82"/>
      <c r="U94" s="82"/>
      <c r="V94" s="82"/>
      <c r="W94" s="82"/>
      <c r="X94" s="82"/>
      <c r="Y94" s="82"/>
      <c r="Z94" s="82"/>
      <c r="AA94" s="82"/>
      <c r="AB94" s="82"/>
      <c r="AC94" s="82"/>
      <c r="AD94" s="82"/>
      <c r="AE94" s="82"/>
      <c r="AF94" s="82"/>
    </row>
    <row r="95" spans="1:32" ht="13.2">
      <c r="A95" s="92" t="s">
        <v>7865</v>
      </c>
      <c r="B95" s="92" t="s">
        <v>7866</v>
      </c>
      <c r="C95" s="93" t="s">
        <v>7709</v>
      </c>
      <c r="D95" s="92"/>
      <c r="E95" s="92"/>
      <c r="F95" s="92"/>
      <c r="G95" s="82"/>
      <c r="H95" s="82"/>
      <c r="I95" s="82"/>
      <c r="J95" s="82"/>
      <c r="K95" s="82"/>
      <c r="L95" s="82"/>
      <c r="M95" s="82"/>
      <c r="N95" s="82"/>
      <c r="O95" s="82"/>
      <c r="P95" s="82"/>
      <c r="Q95" s="82"/>
      <c r="R95" s="82"/>
      <c r="S95" s="82"/>
      <c r="T95" s="82"/>
      <c r="U95" s="82"/>
      <c r="V95" s="82"/>
      <c r="W95" s="82"/>
      <c r="X95" s="82"/>
      <c r="Y95" s="82"/>
      <c r="Z95" s="82"/>
      <c r="AA95" s="82"/>
      <c r="AB95" s="82"/>
      <c r="AC95" s="82"/>
      <c r="AD95" s="82"/>
      <c r="AE95" s="82"/>
      <c r="AF95" s="82"/>
    </row>
    <row r="96" spans="1:32" ht="13.2">
      <c r="A96" s="92" t="s">
        <v>7867</v>
      </c>
      <c r="B96" s="92" t="s">
        <v>7868</v>
      </c>
      <c r="C96" s="93" t="s">
        <v>7709</v>
      </c>
      <c r="D96" s="92"/>
      <c r="E96" s="92"/>
      <c r="F96" s="92"/>
      <c r="G96" s="82"/>
      <c r="H96" s="82"/>
      <c r="I96" s="82"/>
      <c r="J96" s="82"/>
      <c r="K96" s="82"/>
      <c r="L96" s="82"/>
      <c r="M96" s="82"/>
      <c r="N96" s="82"/>
      <c r="O96" s="82"/>
      <c r="P96" s="82"/>
      <c r="Q96" s="82"/>
      <c r="R96" s="82"/>
      <c r="S96" s="82"/>
      <c r="T96" s="82"/>
      <c r="U96" s="82"/>
      <c r="V96" s="82"/>
      <c r="W96" s="82"/>
      <c r="X96" s="82"/>
      <c r="Y96" s="82"/>
      <c r="Z96" s="82"/>
      <c r="AA96" s="82"/>
      <c r="AB96" s="82"/>
      <c r="AC96" s="82"/>
      <c r="AD96" s="82"/>
      <c r="AE96" s="82"/>
      <c r="AF96" s="82"/>
    </row>
    <row r="97" spans="1:32" ht="13.2">
      <c r="A97" s="92" t="s">
        <v>7869</v>
      </c>
      <c r="B97" s="92" t="s">
        <v>7870</v>
      </c>
      <c r="C97" s="93" t="s">
        <v>7709</v>
      </c>
      <c r="D97" s="92"/>
      <c r="E97" s="92"/>
      <c r="F97" s="92"/>
      <c r="G97" s="82"/>
      <c r="H97" s="82"/>
      <c r="I97" s="82"/>
      <c r="J97" s="82"/>
      <c r="K97" s="82"/>
      <c r="L97" s="82"/>
      <c r="M97" s="82"/>
      <c r="N97" s="82"/>
      <c r="O97" s="82"/>
      <c r="P97" s="82"/>
      <c r="Q97" s="82"/>
      <c r="R97" s="82"/>
      <c r="S97" s="82"/>
      <c r="T97" s="82"/>
      <c r="U97" s="82"/>
      <c r="V97" s="82"/>
      <c r="W97" s="82"/>
      <c r="X97" s="82"/>
      <c r="Y97" s="82"/>
      <c r="Z97" s="82"/>
      <c r="AA97" s="82"/>
      <c r="AB97" s="82"/>
      <c r="AC97" s="82"/>
      <c r="AD97" s="82"/>
      <c r="AE97" s="82"/>
      <c r="AF97" s="82"/>
    </row>
    <row r="98" spans="1:32" ht="13.2">
      <c r="A98" s="92" t="s">
        <v>2629</v>
      </c>
      <c r="B98" s="92" t="s">
        <v>2632</v>
      </c>
      <c r="C98" s="93" t="s">
        <v>7709</v>
      </c>
      <c r="D98" s="92"/>
      <c r="E98" s="92"/>
      <c r="F98" s="92"/>
      <c r="G98" s="82"/>
      <c r="H98" s="82"/>
      <c r="I98" s="82"/>
      <c r="J98" s="82"/>
      <c r="K98" s="82"/>
      <c r="L98" s="82"/>
      <c r="M98" s="82"/>
      <c r="N98" s="82"/>
      <c r="O98" s="82"/>
      <c r="P98" s="82"/>
      <c r="Q98" s="82"/>
      <c r="R98" s="82"/>
      <c r="S98" s="82"/>
      <c r="T98" s="82"/>
      <c r="U98" s="82"/>
      <c r="V98" s="82"/>
      <c r="W98" s="82"/>
      <c r="X98" s="82"/>
      <c r="Y98" s="82"/>
      <c r="Z98" s="82"/>
      <c r="AA98" s="82"/>
      <c r="AB98" s="82"/>
      <c r="AC98" s="82"/>
      <c r="AD98" s="82"/>
      <c r="AE98" s="82"/>
      <c r="AF98" s="82"/>
    </row>
    <row r="99" spans="1:32" ht="13.2">
      <c r="A99" s="92" t="s">
        <v>7871</v>
      </c>
      <c r="B99" s="92" t="s">
        <v>7872</v>
      </c>
      <c r="C99" s="93" t="s">
        <v>7731</v>
      </c>
      <c r="D99" s="92"/>
      <c r="E99" s="92"/>
      <c r="F99" s="92"/>
      <c r="G99" s="82"/>
      <c r="H99" s="82"/>
      <c r="I99" s="82"/>
      <c r="J99" s="82"/>
      <c r="K99" s="82"/>
      <c r="L99" s="82"/>
      <c r="M99" s="82"/>
      <c r="N99" s="82"/>
      <c r="O99" s="82"/>
      <c r="P99" s="82"/>
      <c r="Q99" s="82"/>
      <c r="R99" s="82"/>
      <c r="S99" s="82"/>
      <c r="T99" s="82"/>
      <c r="U99" s="82"/>
      <c r="V99" s="82"/>
      <c r="W99" s="82"/>
      <c r="X99" s="82"/>
      <c r="Y99" s="82"/>
      <c r="Z99" s="82"/>
      <c r="AA99" s="82"/>
      <c r="AB99" s="82"/>
      <c r="AC99" s="82"/>
      <c r="AD99" s="82"/>
      <c r="AE99" s="82"/>
      <c r="AF99" s="82"/>
    </row>
    <row r="100" spans="1:32" ht="52.8">
      <c r="A100" s="92" t="s">
        <v>2672</v>
      </c>
      <c r="B100" s="92" t="s">
        <v>2675</v>
      </c>
      <c r="C100" s="93" t="s">
        <v>7873</v>
      </c>
      <c r="D100" s="92"/>
      <c r="E100" s="92"/>
      <c r="F100" s="92"/>
      <c r="G100" s="82"/>
      <c r="H100" s="82"/>
      <c r="I100" s="82"/>
      <c r="J100" s="82"/>
      <c r="K100" s="82"/>
      <c r="L100" s="82"/>
      <c r="M100" s="82"/>
      <c r="N100" s="82"/>
      <c r="O100" s="82"/>
      <c r="P100" s="82"/>
      <c r="Q100" s="82"/>
      <c r="R100" s="82"/>
      <c r="S100" s="82"/>
      <c r="T100" s="82"/>
      <c r="U100" s="82"/>
      <c r="V100" s="82"/>
      <c r="W100" s="82"/>
      <c r="X100" s="82"/>
      <c r="Y100" s="82"/>
      <c r="Z100" s="82"/>
      <c r="AA100" s="82"/>
      <c r="AB100" s="82"/>
      <c r="AC100" s="82"/>
      <c r="AD100" s="82"/>
      <c r="AE100" s="82"/>
      <c r="AF100" s="82"/>
    </row>
    <row r="101" spans="1:32" ht="39.6">
      <c r="A101" s="92" t="s">
        <v>7874</v>
      </c>
      <c r="B101" s="92" t="s">
        <v>7875</v>
      </c>
      <c r="C101" s="93" t="s">
        <v>7876</v>
      </c>
      <c r="D101" s="92"/>
      <c r="E101" s="92"/>
      <c r="F101" s="92"/>
      <c r="G101" s="82"/>
      <c r="H101" s="82"/>
      <c r="I101" s="82"/>
      <c r="J101" s="82"/>
      <c r="K101" s="82"/>
      <c r="L101" s="82"/>
      <c r="M101" s="82"/>
      <c r="N101" s="82"/>
      <c r="O101" s="82"/>
      <c r="P101" s="82"/>
      <c r="Q101" s="82"/>
      <c r="R101" s="82"/>
      <c r="S101" s="82"/>
      <c r="T101" s="82"/>
      <c r="U101" s="82"/>
      <c r="V101" s="82"/>
      <c r="W101" s="82"/>
      <c r="X101" s="82"/>
      <c r="Y101" s="82"/>
      <c r="Z101" s="82"/>
      <c r="AA101" s="82"/>
      <c r="AB101" s="82"/>
      <c r="AC101" s="82"/>
      <c r="AD101" s="82"/>
      <c r="AE101" s="82"/>
      <c r="AF101" s="82"/>
    </row>
    <row r="102" spans="1:32" ht="13.2">
      <c r="A102" s="92" t="s">
        <v>7877</v>
      </c>
      <c r="B102" s="92" t="s">
        <v>7878</v>
      </c>
      <c r="C102" s="93" t="s">
        <v>7709</v>
      </c>
      <c r="D102" s="92"/>
      <c r="E102" s="92"/>
      <c r="F102" s="92"/>
      <c r="G102" s="82"/>
      <c r="H102" s="82"/>
      <c r="I102" s="82"/>
      <c r="J102" s="82"/>
      <c r="K102" s="82"/>
      <c r="L102" s="82"/>
      <c r="M102" s="82"/>
      <c r="N102" s="82"/>
      <c r="O102" s="82"/>
      <c r="P102" s="82"/>
      <c r="Q102" s="82"/>
      <c r="R102" s="82"/>
      <c r="S102" s="82"/>
      <c r="T102" s="82"/>
      <c r="U102" s="82"/>
      <c r="V102" s="82"/>
      <c r="W102" s="82"/>
      <c r="X102" s="82"/>
      <c r="Y102" s="82"/>
      <c r="Z102" s="82"/>
      <c r="AA102" s="82"/>
      <c r="AB102" s="82"/>
      <c r="AC102" s="82"/>
      <c r="AD102" s="82"/>
      <c r="AE102" s="82"/>
      <c r="AF102" s="82"/>
    </row>
    <row r="103" spans="1:32" ht="13.2">
      <c r="A103" s="92" t="s">
        <v>7879</v>
      </c>
      <c r="B103" s="92" t="s">
        <v>7880</v>
      </c>
      <c r="C103" s="93" t="s">
        <v>7709</v>
      </c>
      <c r="D103" s="92"/>
      <c r="E103" s="92"/>
      <c r="F103" s="92"/>
      <c r="G103" s="82"/>
      <c r="H103" s="82"/>
      <c r="I103" s="82"/>
      <c r="J103" s="82"/>
      <c r="K103" s="82"/>
      <c r="L103" s="82"/>
      <c r="M103" s="82"/>
      <c r="N103" s="82"/>
      <c r="O103" s="82"/>
      <c r="P103" s="82"/>
      <c r="Q103" s="82"/>
      <c r="R103" s="82"/>
      <c r="S103" s="82"/>
      <c r="T103" s="82"/>
      <c r="U103" s="82"/>
      <c r="V103" s="82"/>
      <c r="W103" s="82"/>
      <c r="X103" s="82"/>
      <c r="Y103" s="82"/>
      <c r="Z103" s="82"/>
      <c r="AA103" s="82"/>
      <c r="AB103" s="82"/>
      <c r="AC103" s="82"/>
      <c r="AD103" s="82"/>
      <c r="AE103" s="82"/>
      <c r="AF103" s="82"/>
    </row>
    <row r="104" spans="1:32" ht="13.2">
      <c r="A104" s="92" t="s">
        <v>2693</v>
      </c>
      <c r="B104" s="92" t="s">
        <v>2696</v>
      </c>
      <c r="C104" s="93" t="s">
        <v>7709</v>
      </c>
      <c r="D104" s="92"/>
      <c r="E104" s="92"/>
      <c r="F104" s="92"/>
      <c r="G104" s="82"/>
      <c r="H104" s="82"/>
      <c r="I104" s="82"/>
      <c r="J104" s="82"/>
      <c r="K104" s="82"/>
      <c r="L104" s="82"/>
      <c r="M104" s="82"/>
      <c r="N104" s="82"/>
      <c r="O104" s="82"/>
      <c r="P104" s="82"/>
      <c r="Q104" s="82"/>
      <c r="R104" s="82"/>
      <c r="S104" s="82"/>
      <c r="T104" s="82"/>
      <c r="U104" s="82"/>
      <c r="V104" s="82"/>
      <c r="W104" s="82"/>
      <c r="X104" s="82"/>
      <c r="Y104" s="82"/>
      <c r="Z104" s="82"/>
      <c r="AA104" s="82"/>
      <c r="AB104" s="82"/>
      <c r="AC104" s="82"/>
      <c r="AD104" s="82"/>
      <c r="AE104" s="82"/>
      <c r="AF104" s="82"/>
    </row>
    <row r="105" spans="1:32" ht="13.2">
      <c r="A105" s="92" t="s">
        <v>7881</v>
      </c>
      <c r="B105" s="92" t="s">
        <v>7882</v>
      </c>
      <c r="C105" s="93" t="s">
        <v>7709</v>
      </c>
      <c r="D105" s="92"/>
      <c r="E105" s="92"/>
      <c r="F105" s="92"/>
      <c r="G105" s="82"/>
      <c r="H105" s="82"/>
      <c r="I105" s="82"/>
      <c r="J105" s="82"/>
      <c r="K105" s="82"/>
      <c r="L105" s="82"/>
      <c r="M105" s="82"/>
      <c r="N105" s="82"/>
      <c r="O105" s="82"/>
      <c r="P105" s="82"/>
      <c r="Q105" s="82"/>
      <c r="R105" s="82"/>
      <c r="S105" s="82"/>
      <c r="T105" s="82"/>
      <c r="U105" s="82"/>
      <c r="V105" s="82"/>
      <c r="W105" s="82"/>
      <c r="X105" s="82"/>
      <c r="Y105" s="82"/>
      <c r="Z105" s="82"/>
      <c r="AA105" s="82"/>
      <c r="AB105" s="82"/>
      <c r="AC105" s="82"/>
      <c r="AD105" s="82"/>
      <c r="AE105" s="82"/>
      <c r="AF105" s="82"/>
    </row>
    <row r="106" spans="1:32" ht="26.4">
      <c r="A106" s="92" t="s">
        <v>7883</v>
      </c>
      <c r="B106" s="92" t="s">
        <v>7884</v>
      </c>
      <c r="C106" s="93" t="s">
        <v>7714</v>
      </c>
      <c r="D106" s="92"/>
      <c r="E106" s="92"/>
      <c r="F106" s="92"/>
      <c r="G106" s="82"/>
      <c r="H106" s="82"/>
      <c r="I106" s="82"/>
      <c r="J106" s="82"/>
      <c r="K106" s="82"/>
      <c r="L106" s="82"/>
      <c r="M106" s="82"/>
      <c r="N106" s="82"/>
      <c r="O106" s="82"/>
      <c r="P106" s="82"/>
      <c r="Q106" s="82"/>
      <c r="R106" s="82"/>
      <c r="S106" s="82"/>
      <c r="T106" s="82"/>
      <c r="U106" s="82"/>
      <c r="V106" s="82"/>
      <c r="W106" s="82"/>
      <c r="X106" s="82"/>
      <c r="Y106" s="82"/>
      <c r="Z106" s="82"/>
      <c r="AA106" s="82"/>
      <c r="AB106" s="82"/>
      <c r="AC106" s="82"/>
      <c r="AD106" s="82"/>
      <c r="AE106" s="82"/>
      <c r="AF106" s="82"/>
    </row>
    <row r="107" spans="1:32" ht="13.2">
      <c r="A107" s="92" t="s">
        <v>7885</v>
      </c>
      <c r="B107" s="92" t="s">
        <v>7886</v>
      </c>
      <c r="C107" s="93" t="s">
        <v>7725</v>
      </c>
      <c r="D107" s="92"/>
      <c r="E107" s="92"/>
      <c r="F107" s="92"/>
      <c r="G107" s="82"/>
      <c r="H107" s="82"/>
      <c r="I107" s="82"/>
      <c r="J107" s="82"/>
      <c r="K107" s="82"/>
      <c r="L107" s="82"/>
      <c r="M107" s="82"/>
      <c r="N107" s="82"/>
      <c r="O107" s="82"/>
      <c r="P107" s="82"/>
      <c r="Q107" s="82"/>
      <c r="R107" s="82"/>
      <c r="S107" s="82"/>
      <c r="T107" s="82"/>
      <c r="U107" s="82"/>
      <c r="V107" s="82"/>
      <c r="W107" s="82"/>
      <c r="X107" s="82"/>
      <c r="Y107" s="82"/>
      <c r="Z107" s="82"/>
      <c r="AA107" s="82"/>
      <c r="AB107" s="82"/>
      <c r="AC107" s="82"/>
      <c r="AD107" s="82"/>
      <c r="AE107" s="82"/>
      <c r="AF107" s="82"/>
    </row>
    <row r="108" spans="1:32" ht="26.4">
      <c r="A108" s="92" t="s">
        <v>7887</v>
      </c>
      <c r="B108" s="92" t="s">
        <v>7888</v>
      </c>
      <c r="C108" s="93" t="s">
        <v>7706</v>
      </c>
      <c r="D108" s="92"/>
      <c r="E108" s="92"/>
      <c r="F108" s="92"/>
      <c r="G108" s="82"/>
      <c r="H108" s="82"/>
      <c r="I108" s="82"/>
      <c r="J108" s="82"/>
      <c r="K108" s="82"/>
      <c r="L108" s="82"/>
      <c r="M108" s="82"/>
      <c r="N108" s="82"/>
      <c r="O108" s="82"/>
      <c r="P108" s="82"/>
      <c r="Q108" s="82"/>
      <c r="R108" s="82"/>
      <c r="S108" s="82"/>
      <c r="T108" s="82"/>
      <c r="U108" s="82"/>
      <c r="V108" s="82"/>
      <c r="W108" s="82"/>
      <c r="X108" s="82"/>
      <c r="Y108" s="82"/>
      <c r="Z108" s="82"/>
      <c r="AA108" s="82"/>
      <c r="AB108" s="82"/>
      <c r="AC108" s="82"/>
      <c r="AD108" s="82"/>
      <c r="AE108" s="82"/>
      <c r="AF108" s="82"/>
    </row>
    <row r="109" spans="1:32" ht="13.2">
      <c r="A109" s="92" t="s">
        <v>2803</v>
      </c>
      <c r="B109" s="92" t="s">
        <v>2806</v>
      </c>
      <c r="C109" s="93" t="s">
        <v>1235</v>
      </c>
      <c r="D109" s="92"/>
      <c r="E109" s="92"/>
      <c r="F109" s="92"/>
      <c r="G109" s="82"/>
      <c r="H109" s="82"/>
      <c r="I109" s="82"/>
      <c r="J109" s="82"/>
      <c r="K109" s="82"/>
      <c r="L109" s="82"/>
      <c r="M109" s="82"/>
      <c r="N109" s="82"/>
      <c r="O109" s="82"/>
      <c r="P109" s="82"/>
      <c r="Q109" s="82"/>
      <c r="R109" s="82"/>
      <c r="S109" s="82"/>
      <c r="T109" s="82"/>
      <c r="U109" s="82"/>
      <c r="V109" s="82"/>
      <c r="W109" s="82"/>
      <c r="X109" s="82"/>
      <c r="Y109" s="82"/>
      <c r="Z109" s="82"/>
      <c r="AA109" s="82"/>
      <c r="AB109" s="82"/>
      <c r="AC109" s="82"/>
      <c r="AD109" s="82"/>
      <c r="AE109" s="82"/>
      <c r="AF109" s="82"/>
    </row>
    <row r="110" spans="1:32" ht="13.2">
      <c r="A110" s="92" t="s">
        <v>2843</v>
      </c>
      <c r="B110" s="92" t="s">
        <v>2846</v>
      </c>
      <c r="C110" s="93" t="s">
        <v>7709</v>
      </c>
      <c r="D110" s="92"/>
      <c r="E110" s="92"/>
      <c r="F110" s="92"/>
      <c r="G110" s="82"/>
      <c r="H110" s="82"/>
      <c r="I110" s="82"/>
      <c r="J110" s="82"/>
      <c r="K110" s="82"/>
      <c r="L110" s="82"/>
      <c r="M110" s="82"/>
      <c r="N110" s="82"/>
      <c r="O110" s="82"/>
      <c r="P110" s="82"/>
      <c r="Q110" s="82"/>
      <c r="R110" s="82"/>
      <c r="S110" s="82"/>
      <c r="T110" s="82"/>
      <c r="U110" s="82"/>
      <c r="V110" s="82"/>
      <c r="W110" s="82"/>
      <c r="X110" s="82"/>
      <c r="Y110" s="82"/>
      <c r="Z110" s="82"/>
      <c r="AA110" s="82"/>
      <c r="AB110" s="82"/>
      <c r="AC110" s="82"/>
      <c r="AD110" s="82"/>
      <c r="AE110" s="82"/>
      <c r="AF110" s="82"/>
    </row>
    <row r="111" spans="1:32" ht="13.2">
      <c r="A111" s="92" t="s">
        <v>7889</v>
      </c>
      <c r="B111" s="92" t="s">
        <v>7890</v>
      </c>
      <c r="C111" s="93" t="s">
        <v>7753</v>
      </c>
      <c r="D111" s="92"/>
      <c r="E111" s="92"/>
      <c r="F111" s="92"/>
      <c r="G111" s="82"/>
      <c r="H111" s="82"/>
      <c r="I111" s="82"/>
      <c r="J111" s="82"/>
      <c r="K111" s="82"/>
      <c r="L111" s="82"/>
      <c r="M111" s="82"/>
      <c r="N111" s="82"/>
      <c r="O111" s="82"/>
      <c r="P111" s="82"/>
      <c r="Q111" s="82"/>
      <c r="R111" s="82"/>
      <c r="S111" s="82"/>
      <c r="T111" s="82"/>
      <c r="U111" s="82"/>
      <c r="V111" s="82"/>
      <c r="W111" s="82"/>
      <c r="X111" s="82"/>
      <c r="Y111" s="82"/>
      <c r="Z111" s="82"/>
      <c r="AA111" s="82"/>
      <c r="AB111" s="82"/>
      <c r="AC111" s="82"/>
      <c r="AD111" s="82"/>
      <c r="AE111" s="82"/>
      <c r="AF111" s="82"/>
    </row>
    <row r="112" spans="1:32" ht="13.2">
      <c r="A112" s="92" t="s">
        <v>7891</v>
      </c>
      <c r="B112" s="92" t="s">
        <v>7892</v>
      </c>
      <c r="C112" s="93" t="s">
        <v>7753</v>
      </c>
      <c r="D112" s="92"/>
      <c r="E112" s="92"/>
      <c r="F112" s="92"/>
      <c r="G112" s="82"/>
      <c r="H112" s="82"/>
      <c r="I112" s="82"/>
      <c r="J112" s="82"/>
      <c r="K112" s="82"/>
      <c r="L112" s="82"/>
      <c r="M112" s="82"/>
      <c r="N112" s="82"/>
      <c r="O112" s="82"/>
      <c r="P112" s="82"/>
      <c r="Q112" s="82"/>
      <c r="R112" s="82"/>
      <c r="S112" s="82"/>
      <c r="T112" s="82"/>
      <c r="U112" s="82"/>
      <c r="V112" s="82"/>
      <c r="W112" s="82"/>
      <c r="X112" s="82"/>
      <c r="Y112" s="82"/>
      <c r="Z112" s="82"/>
      <c r="AA112" s="82"/>
      <c r="AB112" s="82"/>
      <c r="AC112" s="82"/>
      <c r="AD112" s="82"/>
      <c r="AE112" s="82"/>
      <c r="AF112" s="82"/>
    </row>
    <row r="113" spans="1:32" ht="13.2">
      <c r="A113" s="92" t="s">
        <v>7893</v>
      </c>
      <c r="B113" s="92" t="s">
        <v>7894</v>
      </c>
      <c r="C113" s="93" t="s">
        <v>7725</v>
      </c>
      <c r="D113" s="92"/>
      <c r="E113" s="92"/>
      <c r="F113" s="92"/>
      <c r="G113" s="82"/>
      <c r="H113" s="82"/>
      <c r="I113" s="82"/>
      <c r="J113" s="82"/>
      <c r="K113" s="82"/>
      <c r="L113" s="82"/>
      <c r="M113" s="82"/>
      <c r="N113" s="82"/>
      <c r="O113" s="82"/>
      <c r="P113" s="82"/>
      <c r="Q113" s="82"/>
      <c r="R113" s="82"/>
      <c r="S113" s="82"/>
      <c r="T113" s="82"/>
      <c r="U113" s="82"/>
      <c r="V113" s="82"/>
      <c r="W113" s="82"/>
      <c r="X113" s="82"/>
      <c r="Y113" s="82"/>
      <c r="Z113" s="82"/>
      <c r="AA113" s="82"/>
      <c r="AB113" s="82"/>
      <c r="AC113" s="82"/>
      <c r="AD113" s="82"/>
      <c r="AE113" s="82"/>
      <c r="AF113" s="82"/>
    </row>
    <row r="114" spans="1:32" ht="13.2">
      <c r="A114" s="92" t="s">
        <v>7895</v>
      </c>
      <c r="B114" s="92" t="s">
        <v>7896</v>
      </c>
      <c r="C114" s="93" t="s">
        <v>7709</v>
      </c>
      <c r="D114" s="92"/>
      <c r="E114" s="92"/>
      <c r="F114" s="92"/>
      <c r="G114" s="82"/>
      <c r="H114" s="82"/>
      <c r="I114" s="82"/>
      <c r="J114" s="82"/>
      <c r="K114" s="82"/>
      <c r="L114" s="82"/>
      <c r="M114" s="82"/>
      <c r="N114" s="82"/>
      <c r="O114" s="82"/>
      <c r="P114" s="82"/>
      <c r="Q114" s="82"/>
      <c r="R114" s="82"/>
      <c r="S114" s="82"/>
      <c r="T114" s="82"/>
      <c r="U114" s="82"/>
      <c r="V114" s="82"/>
      <c r="W114" s="82"/>
      <c r="X114" s="82"/>
      <c r="Y114" s="82"/>
      <c r="Z114" s="82"/>
      <c r="AA114" s="82"/>
      <c r="AB114" s="82"/>
      <c r="AC114" s="82"/>
      <c r="AD114" s="82"/>
      <c r="AE114" s="82"/>
      <c r="AF114" s="82"/>
    </row>
    <row r="115" spans="1:32" ht="26.4">
      <c r="A115" s="92" t="s">
        <v>2887</v>
      </c>
      <c r="B115" s="92" t="s">
        <v>2890</v>
      </c>
      <c r="C115" s="93" t="s">
        <v>7719</v>
      </c>
      <c r="D115" s="92"/>
      <c r="E115" s="92"/>
      <c r="F115" s="92"/>
      <c r="G115" s="82"/>
      <c r="H115" s="82"/>
      <c r="I115" s="82"/>
      <c r="J115" s="82"/>
      <c r="K115" s="82"/>
      <c r="L115" s="82"/>
      <c r="M115" s="82"/>
      <c r="N115" s="82"/>
      <c r="O115" s="82"/>
      <c r="P115" s="82"/>
      <c r="Q115" s="82"/>
      <c r="R115" s="82"/>
      <c r="S115" s="82"/>
      <c r="T115" s="82"/>
      <c r="U115" s="82"/>
      <c r="V115" s="82"/>
      <c r="W115" s="82"/>
      <c r="X115" s="82"/>
      <c r="Y115" s="82"/>
      <c r="Z115" s="82"/>
      <c r="AA115" s="82"/>
      <c r="AB115" s="82"/>
      <c r="AC115" s="82"/>
      <c r="AD115" s="82"/>
      <c r="AE115" s="82"/>
      <c r="AF115" s="82"/>
    </row>
    <row r="116" spans="1:32" ht="13.2">
      <c r="A116" s="92" t="s">
        <v>7897</v>
      </c>
      <c r="B116" s="92" t="s">
        <v>7898</v>
      </c>
      <c r="C116" s="93" t="s">
        <v>7709</v>
      </c>
      <c r="D116" s="92"/>
      <c r="E116" s="92"/>
      <c r="F116" s="92"/>
      <c r="G116" s="82"/>
      <c r="H116" s="82"/>
      <c r="I116" s="82"/>
      <c r="J116" s="82"/>
      <c r="K116" s="82"/>
      <c r="L116" s="82"/>
      <c r="M116" s="82"/>
      <c r="N116" s="82"/>
      <c r="O116" s="82"/>
      <c r="P116" s="82"/>
      <c r="Q116" s="82"/>
      <c r="R116" s="82"/>
      <c r="S116" s="82"/>
      <c r="T116" s="82"/>
      <c r="U116" s="82"/>
      <c r="V116" s="82"/>
      <c r="W116" s="82"/>
      <c r="X116" s="82"/>
      <c r="Y116" s="82"/>
      <c r="Z116" s="82"/>
      <c r="AA116" s="82"/>
      <c r="AB116" s="82"/>
      <c r="AC116" s="82"/>
      <c r="AD116" s="82"/>
      <c r="AE116" s="82"/>
      <c r="AF116" s="82"/>
    </row>
    <row r="117" spans="1:32" ht="13.2">
      <c r="A117" s="92" t="s">
        <v>7899</v>
      </c>
      <c r="B117" s="92" t="s">
        <v>7900</v>
      </c>
      <c r="C117" s="93" t="s">
        <v>5244</v>
      </c>
      <c r="D117" s="92"/>
      <c r="E117" s="92"/>
      <c r="F117" s="92"/>
      <c r="G117" s="82"/>
      <c r="H117" s="82"/>
      <c r="I117" s="82"/>
      <c r="J117" s="82"/>
      <c r="K117" s="82"/>
      <c r="L117" s="82"/>
      <c r="M117" s="82"/>
      <c r="N117" s="82"/>
      <c r="O117" s="82"/>
      <c r="P117" s="82"/>
      <c r="Q117" s="82"/>
      <c r="R117" s="82"/>
      <c r="S117" s="82"/>
      <c r="T117" s="82"/>
      <c r="U117" s="82"/>
      <c r="V117" s="82"/>
      <c r="W117" s="82"/>
      <c r="X117" s="82"/>
      <c r="Y117" s="82"/>
      <c r="Z117" s="82"/>
      <c r="AA117" s="82"/>
      <c r="AB117" s="82"/>
      <c r="AC117" s="82"/>
      <c r="AD117" s="82"/>
      <c r="AE117" s="82"/>
      <c r="AF117" s="82"/>
    </row>
    <row r="118" spans="1:32" ht="13.2">
      <c r="A118" s="92" t="s">
        <v>7901</v>
      </c>
      <c r="B118" s="92" t="s">
        <v>7902</v>
      </c>
      <c r="C118" s="93" t="s">
        <v>7709</v>
      </c>
      <c r="D118" s="92"/>
      <c r="E118" s="92"/>
      <c r="F118" s="92"/>
      <c r="G118" s="82"/>
      <c r="H118" s="82"/>
      <c r="I118" s="82"/>
      <c r="J118" s="82"/>
      <c r="K118" s="82"/>
      <c r="L118" s="82"/>
      <c r="M118" s="82"/>
      <c r="N118" s="82"/>
      <c r="O118" s="82"/>
      <c r="P118" s="82"/>
      <c r="Q118" s="82"/>
      <c r="R118" s="82"/>
      <c r="S118" s="82"/>
      <c r="T118" s="82"/>
      <c r="U118" s="82"/>
      <c r="V118" s="82"/>
      <c r="W118" s="82"/>
      <c r="X118" s="82"/>
      <c r="Y118" s="82"/>
      <c r="Z118" s="82"/>
      <c r="AA118" s="82"/>
      <c r="AB118" s="82"/>
      <c r="AC118" s="82"/>
      <c r="AD118" s="82"/>
      <c r="AE118" s="82"/>
      <c r="AF118" s="82"/>
    </row>
    <row r="119" spans="1:32" ht="13.2">
      <c r="A119" s="92" t="s">
        <v>7903</v>
      </c>
      <c r="B119" s="92" t="s">
        <v>7904</v>
      </c>
      <c r="C119" s="93" t="s">
        <v>5244</v>
      </c>
      <c r="D119" s="92"/>
      <c r="E119" s="92"/>
      <c r="F119" s="92"/>
      <c r="G119" s="82"/>
      <c r="H119" s="82"/>
      <c r="I119" s="82"/>
      <c r="J119" s="82"/>
      <c r="K119" s="82"/>
      <c r="L119" s="82"/>
      <c r="M119" s="82"/>
      <c r="N119" s="82"/>
      <c r="O119" s="82"/>
      <c r="P119" s="82"/>
      <c r="Q119" s="82"/>
      <c r="R119" s="82"/>
      <c r="S119" s="82"/>
      <c r="T119" s="82"/>
      <c r="U119" s="82"/>
      <c r="V119" s="82"/>
      <c r="W119" s="82"/>
      <c r="X119" s="82"/>
      <c r="Y119" s="82"/>
      <c r="Z119" s="82"/>
      <c r="AA119" s="82"/>
      <c r="AB119" s="82"/>
      <c r="AC119" s="82"/>
      <c r="AD119" s="82"/>
      <c r="AE119" s="82"/>
      <c r="AF119" s="82"/>
    </row>
    <row r="120" spans="1:32" ht="26.4">
      <c r="A120" s="92" t="s">
        <v>2985</v>
      </c>
      <c r="B120" s="92" t="s">
        <v>2988</v>
      </c>
      <c r="C120" s="93" t="s">
        <v>7714</v>
      </c>
      <c r="D120" s="92"/>
      <c r="E120" s="92"/>
      <c r="F120" s="92"/>
      <c r="G120" s="82"/>
      <c r="H120" s="82"/>
      <c r="I120" s="82"/>
      <c r="J120" s="82"/>
      <c r="K120" s="82"/>
      <c r="L120" s="82"/>
      <c r="M120" s="82"/>
      <c r="N120" s="82"/>
      <c r="O120" s="82"/>
      <c r="P120" s="82"/>
      <c r="Q120" s="82"/>
      <c r="R120" s="82"/>
      <c r="S120" s="82"/>
      <c r="T120" s="82"/>
      <c r="U120" s="82"/>
      <c r="V120" s="82"/>
      <c r="W120" s="82"/>
      <c r="X120" s="82"/>
      <c r="Y120" s="82"/>
      <c r="Z120" s="82"/>
      <c r="AA120" s="82"/>
      <c r="AB120" s="82"/>
      <c r="AC120" s="82"/>
      <c r="AD120" s="82"/>
      <c r="AE120" s="82"/>
      <c r="AF120" s="82"/>
    </row>
    <row r="121" spans="1:32" ht="13.2">
      <c r="A121" s="92" t="s">
        <v>7905</v>
      </c>
      <c r="B121" s="92" t="s">
        <v>7906</v>
      </c>
      <c r="C121" s="93" t="s">
        <v>7731</v>
      </c>
      <c r="D121" s="92"/>
      <c r="E121" s="92"/>
      <c r="F121" s="92"/>
      <c r="G121" s="82"/>
      <c r="H121" s="82"/>
      <c r="I121" s="82"/>
      <c r="J121" s="82"/>
      <c r="K121" s="82"/>
      <c r="L121" s="82"/>
      <c r="M121" s="82"/>
      <c r="N121" s="82"/>
      <c r="O121" s="82"/>
      <c r="P121" s="82"/>
      <c r="Q121" s="82"/>
      <c r="R121" s="82"/>
      <c r="S121" s="82"/>
      <c r="T121" s="82"/>
      <c r="U121" s="82"/>
      <c r="V121" s="82"/>
      <c r="W121" s="82"/>
      <c r="X121" s="82"/>
      <c r="Y121" s="82"/>
      <c r="Z121" s="82"/>
      <c r="AA121" s="82"/>
      <c r="AB121" s="82"/>
      <c r="AC121" s="82"/>
      <c r="AD121" s="82"/>
      <c r="AE121" s="82"/>
      <c r="AF121" s="82"/>
    </row>
    <row r="122" spans="1:32" ht="13.2">
      <c r="A122" s="92" t="s">
        <v>7907</v>
      </c>
      <c r="B122" s="92" t="s">
        <v>7908</v>
      </c>
      <c r="C122" s="93" t="s">
        <v>7731</v>
      </c>
      <c r="D122" s="92"/>
      <c r="E122" s="92"/>
      <c r="F122" s="92"/>
      <c r="G122" s="82"/>
      <c r="H122" s="82"/>
      <c r="I122" s="82"/>
      <c r="J122" s="82"/>
      <c r="K122" s="82"/>
      <c r="L122" s="82"/>
      <c r="M122" s="82"/>
      <c r="N122" s="82"/>
      <c r="O122" s="82"/>
      <c r="P122" s="82"/>
      <c r="Q122" s="82"/>
      <c r="R122" s="82"/>
      <c r="S122" s="82"/>
      <c r="T122" s="82"/>
      <c r="U122" s="82"/>
      <c r="V122" s="82"/>
      <c r="W122" s="82"/>
      <c r="X122" s="82"/>
      <c r="Y122" s="82"/>
      <c r="Z122" s="82"/>
      <c r="AA122" s="82"/>
      <c r="AB122" s="82"/>
      <c r="AC122" s="82"/>
      <c r="AD122" s="82"/>
      <c r="AE122" s="82"/>
      <c r="AF122" s="82"/>
    </row>
    <row r="123" spans="1:32" ht="13.2">
      <c r="A123" s="92" t="s">
        <v>7909</v>
      </c>
      <c r="B123" s="92" t="s">
        <v>7910</v>
      </c>
      <c r="C123" s="93" t="s">
        <v>7709</v>
      </c>
      <c r="D123" s="92"/>
      <c r="E123" s="92"/>
      <c r="F123" s="92"/>
      <c r="G123" s="82"/>
      <c r="H123" s="82"/>
      <c r="I123" s="82"/>
      <c r="J123" s="82"/>
      <c r="K123" s="82"/>
      <c r="L123" s="82"/>
      <c r="M123" s="82"/>
      <c r="N123" s="82"/>
      <c r="O123" s="82"/>
      <c r="P123" s="82"/>
      <c r="Q123" s="82"/>
      <c r="R123" s="82"/>
      <c r="S123" s="82"/>
      <c r="T123" s="82"/>
      <c r="U123" s="82"/>
      <c r="V123" s="82"/>
      <c r="W123" s="82"/>
      <c r="X123" s="82"/>
      <c r="Y123" s="82"/>
      <c r="Z123" s="82"/>
      <c r="AA123" s="82"/>
      <c r="AB123" s="82"/>
      <c r="AC123" s="82"/>
      <c r="AD123" s="82"/>
      <c r="AE123" s="82"/>
      <c r="AF123" s="82"/>
    </row>
    <row r="124" spans="1:32" ht="13.2">
      <c r="A124" s="92" t="s">
        <v>7911</v>
      </c>
      <c r="B124" s="92" t="s">
        <v>7912</v>
      </c>
      <c r="C124" s="93" t="s">
        <v>7709</v>
      </c>
      <c r="D124" s="92"/>
      <c r="E124" s="92"/>
      <c r="F124" s="92"/>
      <c r="G124" s="82"/>
      <c r="H124" s="82"/>
      <c r="I124" s="82"/>
      <c r="J124" s="82"/>
      <c r="K124" s="82"/>
      <c r="L124" s="82"/>
      <c r="M124" s="82"/>
      <c r="N124" s="82"/>
      <c r="O124" s="82"/>
      <c r="P124" s="82"/>
      <c r="Q124" s="82"/>
      <c r="R124" s="82"/>
      <c r="S124" s="82"/>
      <c r="T124" s="82"/>
      <c r="U124" s="82"/>
      <c r="V124" s="82"/>
      <c r="W124" s="82"/>
      <c r="X124" s="82"/>
      <c r="Y124" s="82"/>
      <c r="Z124" s="82"/>
      <c r="AA124" s="82"/>
      <c r="AB124" s="82"/>
      <c r="AC124" s="82"/>
      <c r="AD124" s="82"/>
      <c r="AE124" s="82"/>
      <c r="AF124" s="82"/>
    </row>
    <row r="125" spans="1:32" ht="13.2">
      <c r="A125" s="92" t="s">
        <v>3095</v>
      </c>
      <c r="B125" s="92" t="s">
        <v>3099</v>
      </c>
      <c r="C125" s="93" t="s">
        <v>7709</v>
      </c>
      <c r="D125" s="92"/>
      <c r="E125" s="92"/>
      <c r="F125" s="92"/>
      <c r="G125" s="82"/>
      <c r="H125" s="82"/>
      <c r="I125" s="82"/>
      <c r="J125" s="82"/>
      <c r="K125" s="82"/>
      <c r="L125" s="82"/>
      <c r="M125" s="82"/>
      <c r="N125" s="82"/>
      <c r="O125" s="82"/>
      <c r="P125" s="82"/>
      <c r="Q125" s="82"/>
      <c r="R125" s="82"/>
      <c r="S125" s="82"/>
      <c r="T125" s="82"/>
      <c r="U125" s="82"/>
      <c r="V125" s="82"/>
      <c r="W125" s="82"/>
      <c r="X125" s="82"/>
      <c r="Y125" s="82"/>
      <c r="Z125" s="82"/>
      <c r="AA125" s="82"/>
      <c r="AB125" s="82"/>
      <c r="AC125" s="82"/>
      <c r="AD125" s="82"/>
      <c r="AE125" s="82"/>
      <c r="AF125" s="82"/>
    </row>
    <row r="126" spans="1:32" ht="13.2">
      <c r="A126" s="92" t="s">
        <v>7913</v>
      </c>
      <c r="B126" s="92" t="s">
        <v>7914</v>
      </c>
      <c r="C126" s="93" t="s">
        <v>7731</v>
      </c>
      <c r="D126" s="92"/>
      <c r="E126" s="92"/>
      <c r="F126" s="92"/>
      <c r="G126" s="82"/>
      <c r="H126" s="82"/>
      <c r="I126" s="82"/>
      <c r="J126" s="82"/>
      <c r="K126" s="82"/>
      <c r="L126" s="82"/>
      <c r="M126" s="82"/>
      <c r="N126" s="82"/>
      <c r="O126" s="82"/>
      <c r="P126" s="82"/>
      <c r="Q126" s="82"/>
      <c r="R126" s="82"/>
      <c r="S126" s="82"/>
      <c r="T126" s="82"/>
      <c r="U126" s="82"/>
      <c r="V126" s="82"/>
      <c r="W126" s="82"/>
      <c r="X126" s="82"/>
      <c r="Y126" s="82"/>
      <c r="Z126" s="82"/>
      <c r="AA126" s="82"/>
      <c r="AB126" s="82"/>
      <c r="AC126" s="82"/>
      <c r="AD126" s="82"/>
      <c r="AE126" s="82"/>
      <c r="AF126" s="82"/>
    </row>
    <row r="127" spans="1:32" ht="13.2">
      <c r="A127" s="92" t="s">
        <v>7915</v>
      </c>
      <c r="B127" s="92" t="s">
        <v>7916</v>
      </c>
      <c r="C127" s="93" t="s">
        <v>7917</v>
      </c>
      <c r="D127" s="92"/>
      <c r="E127" s="92"/>
      <c r="F127" s="92"/>
      <c r="G127" s="82"/>
      <c r="H127" s="82"/>
      <c r="I127" s="82"/>
      <c r="J127" s="82"/>
      <c r="K127" s="82"/>
      <c r="L127" s="82"/>
      <c r="M127" s="82"/>
      <c r="N127" s="82"/>
      <c r="O127" s="82"/>
      <c r="P127" s="82"/>
      <c r="Q127" s="82"/>
      <c r="R127" s="82"/>
      <c r="S127" s="82"/>
      <c r="T127" s="82"/>
      <c r="U127" s="82"/>
      <c r="V127" s="82"/>
      <c r="W127" s="82"/>
      <c r="X127" s="82"/>
      <c r="Y127" s="82"/>
      <c r="Z127" s="82"/>
      <c r="AA127" s="82"/>
      <c r="AB127" s="82"/>
      <c r="AC127" s="82"/>
      <c r="AD127" s="82"/>
      <c r="AE127" s="82"/>
      <c r="AF127" s="82"/>
    </row>
    <row r="128" spans="1:32" ht="26.4">
      <c r="A128" s="92" t="s">
        <v>7918</v>
      </c>
      <c r="B128" s="92" t="s">
        <v>7919</v>
      </c>
      <c r="C128" s="93" t="s">
        <v>7823</v>
      </c>
      <c r="D128" s="92"/>
      <c r="E128" s="92"/>
      <c r="F128" s="92"/>
      <c r="G128" s="82"/>
      <c r="H128" s="82"/>
      <c r="I128" s="82"/>
      <c r="J128" s="82"/>
      <c r="K128" s="82"/>
      <c r="L128" s="82"/>
      <c r="M128" s="82"/>
      <c r="N128" s="82"/>
      <c r="O128" s="82"/>
      <c r="P128" s="82"/>
      <c r="Q128" s="82"/>
      <c r="R128" s="82"/>
      <c r="S128" s="82"/>
      <c r="T128" s="82"/>
      <c r="U128" s="82"/>
      <c r="V128" s="82"/>
      <c r="W128" s="82"/>
      <c r="X128" s="82"/>
      <c r="Y128" s="82"/>
      <c r="Z128" s="82"/>
      <c r="AA128" s="82"/>
      <c r="AB128" s="82"/>
      <c r="AC128" s="82"/>
      <c r="AD128" s="82"/>
      <c r="AE128" s="82"/>
      <c r="AF128" s="82"/>
    </row>
    <row r="129" spans="1:32" ht="13.2">
      <c r="A129" s="92" t="s">
        <v>7920</v>
      </c>
      <c r="B129" s="92" t="s">
        <v>7921</v>
      </c>
      <c r="C129" s="93" t="s">
        <v>7709</v>
      </c>
      <c r="D129" s="92"/>
      <c r="E129" s="92"/>
      <c r="F129" s="92"/>
      <c r="G129" s="82"/>
      <c r="H129" s="82"/>
      <c r="I129" s="82"/>
      <c r="J129" s="82"/>
      <c r="K129" s="82"/>
      <c r="L129" s="82"/>
      <c r="M129" s="82"/>
      <c r="N129" s="82"/>
      <c r="O129" s="82"/>
      <c r="P129" s="82"/>
      <c r="Q129" s="82"/>
      <c r="R129" s="82"/>
      <c r="S129" s="82"/>
      <c r="T129" s="82"/>
      <c r="U129" s="82"/>
      <c r="V129" s="82"/>
      <c r="W129" s="82"/>
      <c r="X129" s="82"/>
      <c r="Y129" s="82"/>
      <c r="Z129" s="82"/>
      <c r="AA129" s="82"/>
      <c r="AB129" s="82"/>
      <c r="AC129" s="82"/>
      <c r="AD129" s="82"/>
      <c r="AE129" s="82"/>
      <c r="AF129" s="82"/>
    </row>
    <row r="130" spans="1:32" ht="13.2">
      <c r="A130" s="92" t="s">
        <v>7922</v>
      </c>
      <c r="B130" s="92" t="s">
        <v>7923</v>
      </c>
      <c r="C130" s="93" t="s">
        <v>5244</v>
      </c>
      <c r="D130" s="92"/>
      <c r="E130" s="92"/>
      <c r="F130" s="92"/>
      <c r="G130" s="82"/>
      <c r="H130" s="82"/>
      <c r="I130" s="82"/>
      <c r="J130" s="82"/>
      <c r="K130" s="82"/>
      <c r="L130" s="82"/>
      <c r="M130" s="82"/>
      <c r="N130" s="82"/>
      <c r="O130" s="82"/>
      <c r="P130" s="82"/>
      <c r="Q130" s="82"/>
      <c r="R130" s="82"/>
      <c r="S130" s="82"/>
      <c r="T130" s="82"/>
      <c r="U130" s="82"/>
      <c r="V130" s="82"/>
      <c r="W130" s="82"/>
      <c r="X130" s="82"/>
      <c r="Y130" s="82"/>
      <c r="Z130" s="82"/>
      <c r="AA130" s="82"/>
      <c r="AB130" s="82"/>
      <c r="AC130" s="82"/>
      <c r="AD130" s="82"/>
      <c r="AE130" s="82"/>
      <c r="AF130" s="82"/>
    </row>
    <row r="131" spans="1:32" ht="26.4">
      <c r="A131" s="92" t="s">
        <v>7924</v>
      </c>
      <c r="B131" s="92" t="s">
        <v>7925</v>
      </c>
      <c r="C131" s="93" t="s">
        <v>1755</v>
      </c>
      <c r="D131" s="92"/>
      <c r="E131" s="92"/>
      <c r="F131" s="92"/>
      <c r="G131" s="82"/>
      <c r="H131" s="82"/>
      <c r="I131" s="82"/>
      <c r="J131" s="82"/>
      <c r="K131" s="82"/>
      <c r="L131" s="82"/>
      <c r="M131" s="82"/>
      <c r="N131" s="82"/>
      <c r="O131" s="82"/>
      <c r="P131" s="82"/>
      <c r="Q131" s="82"/>
      <c r="R131" s="82"/>
      <c r="S131" s="82"/>
      <c r="T131" s="82"/>
      <c r="U131" s="82"/>
      <c r="V131" s="82"/>
      <c r="W131" s="82"/>
      <c r="X131" s="82"/>
      <c r="Y131" s="82"/>
      <c r="Z131" s="82"/>
      <c r="AA131" s="82"/>
      <c r="AB131" s="82"/>
      <c r="AC131" s="82"/>
      <c r="AD131" s="82"/>
      <c r="AE131" s="82"/>
      <c r="AF131" s="82"/>
    </row>
    <row r="132" spans="1:32" ht="26.4">
      <c r="A132" s="92" t="s">
        <v>7926</v>
      </c>
      <c r="B132" s="92" t="s">
        <v>7927</v>
      </c>
      <c r="C132" s="93" t="s">
        <v>1755</v>
      </c>
      <c r="D132" s="92"/>
      <c r="E132" s="92"/>
      <c r="F132" s="92"/>
      <c r="G132" s="82"/>
      <c r="H132" s="82"/>
      <c r="I132" s="82"/>
      <c r="J132" s="82"/>
      <c r="K132" s="82"/>
      <c r="L132" s="82"/>
      <c r="M132" s="82"/>
      <c r="N132" s="82"/>
      <c r="O132" s="82"/>
      <c r="P132" s="82"/>
      <c r="Q132" s="82"/>
      <c r="R132" s="82"/>
      <c r="S132" s="82"/>
      <c r="T132" s="82"/>
      <c r="U132" s="82"/>
      <c r="V132" s="82"/>
      <c r="W132" s="82"/>
      <c r="X132" s="82"/>
      <c r="Y132" s="82"/>
      <c r="Z132" s="82"/>
      <c r="AA132" s="82"/>
      <c r="AB132" s="82"/>
      <c r="AC132" s="82"/>
      <c r="AD132" s="82"/>
      <c r="AE132" s="82"/>
      <c r="AF132" s="82"/>
    </row>
    <row r="133" spans="1:32" ht="13.2">
      <c r="A133" s="92" t="s">
        <v>7928</v>
      </c>
      <c r="B133" s="92" t="s">
        <v>7929</v>
      </c>
      <c r="C133" s="93" t="s">
        <v>7709</v>
      </c>
      <c r="D133" s="92"/>
      <c r="E133" s="92"/>
      <c r="F133" s="92"/>
      <c r="G133" s="82"/>
      <c r="H133" s="82"/>
      <c r="I133" s="82"/>
      <c r="J133" s="82"/>
      <c r="K133" s="82"/>
      <c r="L133" s="82"/>
      <c r="M133" s="82"/>
      <c r="N133" s="82"/>
      <c r="O133" s="82"/>
      <c r="P133" s="82"/>
      <c r="Q133" s="82"/>
      <c r="R133" s="82"/>
      <c r="S133" s="82"/>
      <c r="T133" s="82"/>
      <c r="U133" s="82"/>
      <c r="V133" s="82"/>
      <c r="W133" s="82"/>
      <c r="X133" s="82"/>
      <c r="Y133" s="82"/>
      <c r="Z133" s="82"/>
      <c r="AA133" s="82"/>
      <c r="AB133" s="82"/>
      <c r="AC133" s="82"/>
      <c r="AD133" s="82"/>
      <c r="AE133" s="82"/>
      <c r="AF133" s="82"/>
    </row>
    <row r="134" spans="1:32" ht="26.4">
      <c r="A134" s="92" t="s">
        <v>7930</v>
      </c>
      <c r="B134" s="92" t="s">
        <v>7931</v>
      </c>
      <c r="C134" s="93" t="s">
        <v>7714</v>
      </c>
      <c r="D134" s="92"/>
      <c r="E134" s="92"/>
      <c r="F134" s="92"/>
      <c r="G134" s="82"/>
      <c r="H134" s="82"/>
      <c r="I134" s="82"/>
      <c r="J134" s="82"/>
      <c r="K134" s="82"/>
      <c r="L134" s="82"/>
      <c r="M134" s="82"/>
      <c r="N134" s="82"/>
      <c r="O134" s="82"/>
      <c r="P134" s="82"/>
      <c r="Q134" s="82"/>
      <c r="R134" s="82"/>
      <c r="S134" s="82"/>
      <c r="T134" s="82"/>
      <c r="U134" s="82"/>
      <c r="V134" s="82"/>
      <c r="W134" s="82"/>
      <c r="X134" s="82"/>
      <c r="Y134" s="82"/>
      <c r="Z134" s="82"/>
      <c r="AA134" s="82"/>
      <c r="AB134" s="82"/>
      <c r="AC134" s="82"/>
      <c r="AD134" s="82"/>
      <c r="AE134" s="82"/>
      <c r="AF134" s="82"/>
    </row>
    <row r="135" spans="1:32" ht="26.4">
      <c r="A135" s="92" t="s">
        <v>3389</v>
      </c>
      <c r="B135" s="92" t="s">
        <v>3392</v>
      </c>
      <c r="C135" s="93" t="s">
        <v>7714</v>
      </c>
      <c r="D135" s="92"/>
      <c r="E135" s="92"/>
      <c r="F135" s="92"/>
      <c r="G135" s="82"/>
      <c r="H135" s="82"/>
      <c r="I135" s="82"/>
      <c r="J135" s="82"/>
      <c r="K135" s="82"/>
      <c r="L135" s="82"/>
      <c r="M135" s="82"/>
      <c r="N135" s="82"/>
      <c r="O135" s="82"/>
      <c r="P135" s="82"/>
      <c r="Q135" s="82"/>
      <c r="R135" s="82"/>
      <c r="S135" s="82"/>
      <c r="T135" s="82"/>
      <c r="U135" s="82"/>
      <c r="V135" s="82"/>
      <c r="W135" s="82"/>
      <c r="X135" s="82"/>
      <c r="Y135" s="82"/>
      <c r="Z135" s="82"/>
      <c r="AA135" s="82"/>
      <c r="AB135" s="82"/>
      <c r="AC135" s="82"/>
      <c r="AD135" s="82"/>
      <c r="AE135" s="82"/>
      <c r="AF135" s="82"/>
    </row>
    <row r="136" spans="1:32" ht="13.2">
      <c r="A136" s="92" t="s">
        <v>7932</v>
      </c>
      <c r="B136" s="92" t="s">
        <v>7933</v>
      </c>
      <c r="C136" s="93" t="s">
        <v>5244</v>
      </c>
      <c r="D136" s="92"/>
      <c r="E136" s="92"/>
      <c r="F136" s="92"/>
      <c r="G136" s="82"/>
      <c r="H136" s="82"/>
      <c r="I136" s="82"/>
      <c r="J136" s="82"/>
      <c r="K136" s="82"/>
      <c r="L136" s="82"/>
      <c r="M136" s="82"/>
      <c r="N136" s="82"/>
      <c r="O136" s="82"/>
      <c r="P136" s="82"/>
      <c r="Q136" s="82"/>
      <c r="R136" s="82"/>
      <c r="S136" s="82"/>
      <c r="T136" s="82"/>
      <c r="U136" s="82"/>
      <c r="V136" s="82"/>
      <c r="W136" s="82"/>
      <c r="X136" s="82"/>
      <c r="Y136" s="82"/>
      <c r="Z136" s="82"/>
      <c r="AA136" s="82"/>
      <c r="AB136" s="82"/>
      <c r="AC136" s="82"/>
      <c r="AD136" s="82"/>
      <c r="AE136" s="82"/>
      <c r="AF136" s="82"/>
    </row>
    <row r="137" spans="1:32" ht="13.2">
      <c r="A137" s="92" t="s">
        <v>7934</v>
      </c>
      <c r="B137" s="92" t="s">
        <v>7935</v>
      </c>
      <c r="C137" s="93" t="s">
        <v>7709</v>
      </c>
      <c r="D137" s="92"/>
      <c r="E137" s="92"/>
      <c r="F137" s="92"/>
      <c r="G137" s="82"/>
      <c r="H137" s="82"/>
      <c r="I137" s="82"/>
      <c r="J137" s="82"/>
      <c r="K137" s="82"/>
      <c r="L137" s="82"/>
      <c r="M137" s="82"/>
      <c r="N137" s="82"/>
      <c r="O137" s="82"/>
      <c r="P137" s="82"/>
      <c r="Q137" s="82"/>
      <c r="R137" s="82"/>
      <c r="S137" s="82"/>
      <c r="T137" s="82"/>
      <c r="U137" s="82"/>
      <c r="V137" s="82"/>
      <c r="W137" s="82"/>
      <c r="X137" s="82"/>
      <c r="Y137" s="82"/>
      <c r="Z137" s="82"/>
      <c r="AA137" s="82"/>
      <c r="AB137" s="82"/>
      <c r="AC137" s="82"/>
      <c r="AD137" s="82"/>
      <c r="AE137" s="82"/>
      <c r="AF137" s="82"/>
    </row>
    <row r="138" spans="1:32" ht="52.8">
      <c r="A138" s="92" t="s">
        <v>7936</v>
      </c>
      <c r="B138" s="92" t="s">
        <v>7937</v>
      </c>
      <c r="C138" s="93" t="s">
        <v>7938</v>
      </c>
      <c r="D138" s="92"/>
      <c r="E138" s="92"/>
      <c r="F138" s="92"/>
      <c r="G138" s="82"/>
      <c r="H138" s="82"/>
      <c r="I138" s="82"/>
      <c r="J138" s="82"/>
      <c r="K138" s="82"/>
      <c r="L138" s="82"/>
      <c r="M138" s="82"/>
      <c r="N138" s="82"/>
      <c r="O138" s="82"/>
      <c r="P138" s="82"/>
      <c r="Q138" s="82"/>
      <c r="R138" s="82"/>
      <c r="S138" s="82"/>
      <c r="T138" s="82"/>
      <c r="U138" s="82"/>
      <c r="V138" s="82"/>
      <c r="W138" s="82"/>
      <c r="X138" s="82"/>
      <c r="Y138" s="82"/>
      <c r="Z138" s="82"/>
      <c r="AA138" s="82"/>
      <c r="AB138" s="82"/>
      <c r="AC138" s="82"/>
      <c r="AD138" s="82"/>
      <c r="AE138" s="82"/>
      <c r="AF138" s="82"/>
    </row>
    <row r="139" spans="1:32" ht="26.4">
      <c r="A139" s="92" t="s">
        <v>3491</v>
      </c>
      <c r="B139" s="92" t="s">
        <v>3494</v>
      </c>
      <c r="C139" s="93" t="s">
        <v>7939</v>
      </c>
      <c r="D139" s="92"/>
      <c r="E139" s="92"/>
      <c r="F139" s="92"/>
      <c r="G139" s="82"/>
      <c r="H139" s="82"/>
      <c r="I139" s="82"/>
      <c r="J139" s="82"/>
      <c r="K139" s="82"/>
      <c r="L139" s="82"/>
      <c r="M139" s="82"/>
      <c r="N139" s="82"/>
      <c r="O139" s="82"/>
      <c r="P139" s="82"/>
      <c r="Q139" s="82"/>
      <c r="R139" s="82"/>
      <c r="S139" s="82"/>
      <c r="T139" s="82"/>
      <c r="U139" s="82"/>
      <c r="V139" s="82"/>
      <c r="W139" s="82"/>
      <c r="X139" s="82"/>
      <c r="Y139" s="82"/>
      <c r="Z139" s="82"/>
      <c r="AA139" s="82"/>
      <c r="AB139" s="82"/>
      <c r="AC139" s="82"/>
      <c r="AD139" s="82"/>
      <c r="AE139" s="82"/>
      <c r="AF139" s="82"/>
    </row>
    <row r="140" spans="1:32" ht="13.2">
      <c r="A140" s="92" t="s">
        <v>7940</v>
      </c>
      <c r="B140" s="92" t="s">
        <v>7941</v>
      </c>
      <c r="C140" s="93" t="s">
        <v>7709</v>
      </c>
      <c r="D140" s="92"/>
      <c r="E140" s="92"/>
      <c r="F140" s="92"/>
      <c r="G140" s="82"/>
      <c r="H140" s="82"/>
      <c r="I140" s="82"/>
      <c r="J140" s="82"/>
      <c r="K140" s="82"/>
      <c r="L140" s="82"/>
      <c r="M140" s="82"/>
      <c r="N140" s="82"/>
      <c r="O140" s="82"/>
      <c r="P140" s="82"/>
      <c r="Q140" s="82"/>
      <c r="R140" s="82"/>
      <c r="S140" s="82"/>
      <c r="T140" s="82"/>
      <c r="U140" s="82"/>
      <c r="V140" s="82"/>
      <c r="W140" s="82"/>
      <c r="X140" s="82"/>
      <c r="Y140" s="82"/>
      <c r="Z140" s="82"/>
      <c r="AA140" s="82"/>
      <c r="AB140" s="82"/>
      <c r="AC140" s="82"/>
      <c r="AD140" s="82"/>
      <c r="AE140" s="82"/>
      <c r="AF140" s="82"/>
    </row>
    <row r="141" spans="1:32" ht="13.2">
      <c r="A141" s="92" t="s">
        <v>7942</v>
      </c>
      <c r="B141" s="92" t="s">
        <v>7943</v>
      </c>
      <c r="C141" s="93" t="s">
        <v>7709</v>
      </c>
      <c r="D141" s="92"/>
      <c r="E141" s="92"/>
      <c r="F141" s="92"/>
      <c r="G141" s="82"/>
      <c r="H141" s="82"/>
      <c r="I141" s="82"/>
      <c r="J141" s="82"/>
      <c r="K141" s="82"/>
      <c r="L141" s="82"/>
      <c r="M141" s="82"/>
      <c r="N141" s="82"/>
      <c r="O141" s="82"/>
      <c r="P141" s="82"/>
      <c r="Q141" s="82"/>
      <c r="R141" s="82"/>
      <c r="S141" s="82"/>
      <c r="T141" s="82"/>
      <c r="U141" s="82"/>
      <c r="V141" s="82"/>
      <c r="W141" s="82"/>
      <c r="X141" s="82"/>
      <c r="Y141" s="82"/>
      <c r="Z141" s="82"/>
      <c r="AA141" s="82"/>
      <c r="AB141" s="82"/>
      <c r="AC141" s="82"/>
      <c r="AD141" s="82"/>
      <c r="AE141" s="82"/>
      <c r="AF141" s="82"/>
    </row>
    <row r="142" spans="1:32" ht="26.4">
      <c r="A142" s="92" t="s">
        <v>7944</v>
      </c>
      <c r="B142" s="92" t="s">
        <v>7945</v>
      </c>
      <c r="C142" s="93" t="s">
        <v>7714</v>
      </c>
      <c r="D142" s="92"/>
      <c r="E142" s="92"/>
      <c r="F142" s="92"/>
      <c r="G142" s="82"/>
      <c r="H142" s="82"/>
      <c r="I142" s="82"/>
      <c r="J142" s="82"/>
      <c r="K142" s="82"/>
      <c r="L142" s="82"/>
      <c r="M142" s="82"/>
      <c r="N142" s="82"/>
      <c r="O142" s="82"/>
      <c r="P142" s="82"/>
      <c r="Q142" s="82"/>
      <c r="R142" s="82"/>
      <c r="S142" s="82"/>
      <c r="T142" s="82"/>
      <c r="U142" s="82"/>
      <c r="V142" s="82"/>
      <c r="W142" s="82"/>
      <c r="X142" s="82"/>
      <c r="Y142" s="82"/>
      <c r="Z142" s="82"/>
      <c r="AA142" s="82"/>
      <c r="AB142" s="82"/>
      <c r="AC142" s="82"/>
      <c r="AD142" s="82"/>
      <c r="AE142" s="82"/>
      <c r="AF142" s="82"/>
    </row>
    <row r="143" spans="1:32" ht="13.2">
      <c r="A143" s="92" t="s">
        <v>7946</v>
      </c>
      <c r="B143" s="92" t="s">
        <v>7947</v>
      </c>
      <c r="C143" s="93" t="s">
        <v>7709</v>
      </c>
      <c r="D143" s="92"/>
      <c r="E143" s="92"/>
      <c r="F143" s="92"/>
      <c r="G143" s="82"/>
      <c r="H143" s="82"/>
      <c r="I143" s="82"/>
      <c r="J143" s="82"/>
      <c r="K143" s="82"/>
      <c r="L143" s="82"/>
      <c r="M143" s="82"/>
      <c r="N143" s="82"/>
      <c r="O143" s="82"/>
      <c r="P143" s="82"/>
      <c r="Q143" s="82"/>
      <c r="R143" s="82"/>
      <c r="S143" s="82"/>
      <c r="T143" s="82"/>
      <c r="U143" s="82"/>
      <c r="V143" s="82"/>
      <c r="W143" s="82"/>
      <c r="X143" s="82"/>
      <c r="Y143" s="82"/>
      <c r="Z143" s="82"/>
      <c r="AA143" s="82"/>
      <c r="AB143" s="82"/>
      <c r="AC143" s="82"/>
      <c r="AD143" s="82"/>
      <c r="AE143" s="82"/>
      <c r="AF143" s="82"/>
    </row>
    <row r="144" spans="1:32" ht="39.6">
      <c r="A144" s="92" t="s">
        <v>7948</v>
      </c>
      <c r="B144" s="92" t="s">
        <v>7949</v>
      </c>
      <c r="C144" s="93" t="s">
        <v>7950</v>
      </c>
      <c r="D144" s="92"/>
      <c r="E144" s="92"/>
      <c r="F144" s="92"/>
      <c r="G144" s="82"/>
      <c r="H144" s="82"/>
      <c r="I144" s="82"/>
      <c r="J144" s="82"/>
      <c r="K144" s="82"/>
      <c r="L144" s="82"/>
      <c r="M144" s="82"/>
      <c r="N144" s="82"/>
      <c r="O144" s="82"/>
      <c r="P144" s="82"/>
      <c r="Q144" s="82"/>
      <c r="R144" s="82"/>
      <c r="S144" s="82"/>
      <c r="T144" s="82"/>
      <c r="U144" s="82"/>
      <c r="V144" s="82"/>
      <c r="W144" s="82"/>
      <c r="X144" s="82"/>
      <c r="Y144" s="82"/>
      <c r="Z144" s="82"/>
      <c r="AA144" s="82"/>
      <c r="AB144" s="82"/>
      <c r="AC144" s="82"/>
      <c r="AD144" s="82"/>
      <c r="AE144" s="82"/>
      <c r="AF144" s="82"/>
    </row>
    <row r="145" spans="1:32" ht="13.2">
      <c r="A145" s="92" t="s">
        <v>7951</v>
      </c>
      <c r="B145" s="92" t="s">
        <v>7952</v>
      </c>
      <c r="C145" s="93" t="s">
        <v>7731</v>
      </c>
      <c r="D145" s="92"/>
      <c r="E145" s="92"/>
      <c r="F145" s="92"/>
      <c r="G145" s="82"/>
      <c r="H145" s="82"/>
      <c r="I145" s="82"/>
      <c r="J145" s="82"/>
      <c r="K145" s="82"/>
      <c r="L145" s="82"/>
      <c r="M145" s="82"/>
      <c r="N145" s="82"/>
      <c r="O145" s="82"/>
      <c r="P145" s="82"/>
      <c r="Q145" s="82"/>
      <c r="R145" s="82"/>
      <c r="S145" s="82"/>
      <c r="T145" s="82"/>
      <c r="U145" s="82"/>
      <c r="V145" s="82"/>
      <c r="W145" s="82"/>
      <c r="X145" s="82"/>
      <c r="Y145" s="82"/>
      <c r="Z145" s="82"/>
      <c r="AA145" s="82"/>
      <c r="AB145" s="82"/>
      <c r="AC145" s="82"/>
      <c r="AD145" s="82"/>
      <c r="AE145" s="82"/>
      <c r="AF145" s="82"/>
    </row>
    <row r="146" spans="1:32" ht="26.4">
      <c r="A146" s="92" t="s">
        <v>3616</v>
      </c>
      <c r="B146" s="92" t="s">
        <v>3619</v>
      </c>
      <c r="C146" s="93" t="s">
        <v>7706</v>
      </c>
      <c r="D146" s="92"/>
      <c r="E146" s="92"/>
      <c r="F146" s="92"/>
      <c r="G146" s="82"/>
      <c r="H146" s="82"/>
      <c r="I146" s="82"/>
      <c r="J146" s="82"/>
      <c r="K146" s="82"/>
      <c r="L146" s="82"/>
      <c r="M146" s="82"/>
      <c r="N146" s="82"/>
      <c r="O146" s="82"/>
      <c r="P146" s="82"/>
      <c r="Q146" s="82"/>
      <c r="R146" s="82"/>
      <c r="S146" s="82"/>
      <c r="T146" s="82"/>
      <c r="U146" s="82"/>
      <c r="V146" s="82"/>
      <c r="W146" s="82"/>
      <c r="X146" s="82"/>
      <c r="Y146" s="82"/>
      <c r="Z146" s="82"/>
      <c r="AA146" s="82"/>
      <c r="AB146" s="82"/>
      <c r="AC146" s="82"/>
      <c r="AD146" s="82"/>
      <c r="AE146" s="82"/>
      <c r="AF146" s="82"/>
    </row>
    <row r="147" spans="1:32" ht="13.2">
      <c r="A147" s="92" t="s">
        <v>3657</v>
      </c>
      <c r="B147" s="92" t="s">
        <v>3660</v>
      </c>
      <c r="C147" s="93" t="s">
        <v>1235</v>
      </c>
      <c r="D147" s="92"/>
      <c r="E147" s="92"/>
      <c r="F147" s="92"/>
      <c r="G147" s="82"/>
      <c r="H147" s="82"/>
      <c r="I147" s="82"/>
      <c r="J147" s="82"/>
      <c r="K147" s="82"/>
      <c r="L147" s="82"/>
      <c r="M147" s="82"/>
      <c r="N147" s="82"/>
      <c r="O147" s="82"/>
      <c r="P147" s="82"/>
      <c r="Q147" s="82"/>
      <c r="R147" s="82"/>
      <c r="S147" s="82"/>
      <c r="T147" s="82"/>
      <c r="U147" s="82"/>
      <c r="V147" s="82"/>
      <c r="W147" s="82"/>
      <c r="X147" s="82"/>
      <c r="Y147" s="82"/>
      <c r="Z147" s="82"/>
      <c r="AA147" s="82"/>
      <c r="AB147" s="82"/>
      <c r="AC147" s="82"/>
      <c r="AD147" s="82"/>
      <c r="AE147" s="82"/>
      <c r="AF147" s="82"/>
    </row>
    <row r="148" spans="1:32" ht="13.2">
      <c r="A148" s="92" t="s">
        <v>7953</v>
      </c>
      <c r="B148" s="92" t="s">
        <v>7954</v>
      </c>
      <c r="C148" s="93" t="s">
        <v>4014</v>
      </c>
      <c r="D148" s="92"/>
      <c r="E148" s="92"/>
      <c r="F148" s="92"/>
      <c r="G148" s="82"/>
      <c r="H148" s="82"/>
      <c r="I148" s="82"/>
      <c r="J148" s="82"/>
      <c r="K148" s="82"/>
      <c r="L148" s="82"/>
      <c r="M148" s="82"/>
      <c r="N148" s="82"/>
      <c r="O148" s="82"/>
      <c r="P148" s="82"/>
      <c r="Q148" s="82"/>
      <c r="R148" s="82"/>
      <c r="S148" s="82"/>
      <c r="T148" s="82"/>
      <c r="U148" s="82"/>
      <c r="V148" s="82"/>
      <c r="W148" s="82"/>
      <c r="X148" s="82"/>
      <c r="Y148" s="82"/>
      <c r="Z148" s="82"/>
      <c r="AA148" s="82"/>
      <c r="AB148" s="82"/>
      <c r="AC148" s="82"/>
      <c r="AD148" s="82"/>
      <c r="AE148" s="82"/>
      <c r="AF148" s="82"/>
    </row>
    <row r="149" spans="1:32" ht="26.4">
      <c r="A149" s="92" t="s">
        <v>7955</v>
      </c>
      <c r="B149" s="92" t="s">
        <v>7956</v>
      </c>
      <c r="C149" s="93" t="s">
        <v>7957</v>
      </c>
      <c r="D149" s="92"/>
      <c r="E149" s="92"/>
      <c r="F149" s="92"/>
      <c r="G149" s="82"/>
      <c r="H149" s="82"/>
      <c r="I149" s="82"/>
      <c r="J149" s="82"/>
      <c r="K149" s="82"/>
      <c r="L149" s="82"/>
      <c r="M149" s="82"/>
      <c r="N149" s="82"/>
      <c r="O149" s="82"/>
      <c r="P149" s="82"/>
      <c r="Q149" s="82"/>
      <c r="R149" s="82"/>
      <c r="S149" s="82"/>
      <c r="T149" s="82"/>
      <c r="U149" s="82"/>
      <c r="V149" s="82"/>
      <c r="W149" s="82"/>
      <c r="X149" s="82"/>
      <c r="Y149" s="82"/>
      <c r="Z149" s="82"/>
      <c r="AA149" s="82"/>
      <c r="AB149" s="82"/>
      <c r="AC149" s="82"/>
      <c r="AD149" s="82"/>
      <c r="AE149" s="82"/>
      <c r="AF149" s="82"/>
    </row>
    <row r="150" spans="1:32" ht="13.2">
      <c r="A150" s="92" t="s">
        <v>7958</v>
      </c>
      <c r="B150" s="92" t="s">
        <v>7959</v>
      </c>
      <c r="C150" s="93" t="s">
        <v>7731</v>
      </c>
      <c r="D150" s="92"/>
      <c r="E150" s="92"/>
      <c r="F150" s="92"/>
      <c r="G150" s="82"/>
      <c r="H150" s="82"/>
      <c r="I150" s="82"/>
      <c r="J150" s="82"/>
      <c r="K150" s="82"/>
      <c r="L150" s="82"/>
      <c r="M150" s="82"/>
      <c r="N150" s="82"/>
      <c r="O150" s="82"/>
      <c r="P150" s="82"/>
      <c r="Q150" s="82"/>
      <c r="R150" s="82"/>
      <c r="S150" s="82"/>
      <c r="T150" s="82"/>
      <c r="U150" s="82"/>
      <c r="V150" s="82"/>
      <c r="W150" s="82"/>
      <c r="X150" s="82"/>
      <c r="Y150" s="82"/>
      <c r="Z150" s="82"/>
      <c r="AA150" s="82"/>
      <c r="AB150" s="82"/>
      <c r="AC150" s="82"/>
      <c r="AD150" s="82"/>
      <c r="AE150" s="82"/>
      <c r="AF150" s="82"/>
    </row>
    <row r="151" spans="1:32" ht="13.2">
      <c r="A151" s="92" t="s">
        <v>7960</v>
      </c>
      <c r="B151" s="92" t="s">
        <v>7961</v>
      </c>
      <c r="C151" s="93" t="s">
        <v>7709</v>
      </c>
      <c r="D151" s="92"/>
      <c r="E151" s="92"/>
      <c r="F151" s="92"/>
      <c r="G151" s="82"/>
      <c r="H151" s="82"/>
      <c r="I151" s="82"/>
      <c r="J151" s="82"/>
      <c r="K151" s="82"/>
      <c r="L151" s="82"/>
      <c r="M151" s="82"/>
      <c r="N151" s="82"/>
      <c r="O151" s="82"/>
      <c r="P151" s="82"/>
      <c r="Q151" s="82"/>
      <c r="R151" s="82"/>
      <c r="S151" s="82"/>
      <c r="T151" s="82"/>
      <c r="U151" s="82"/>
      <c r="V151" s="82"/>
      <c r="W151" s="82"/>
      <c r="X151" s="82"/>
      <c r="Y151" s="82"/>
      <c r="Z151" s="82"/>
      <c r="AA151" s="82"/>
      <c r="AB151" s="82"/>
      <c r="AC151" s="82"/>
      <c r="AD151" s="82"/>
      <c r="AE151" s="82"/>
      <c r="AF151" s="82"/>
    </row>
    <row r="152" spans="1:32" ht="26.4">
      <c r="A152" s="92" t="s">
        <v>7962</v>
      </c>
      <c r="B152" s="92" t="s">
        <v>7963</v>
      </c>
      <c r="C152" s="93" t="s">
        <v>7714</v>
      </c>
      <c r="D152" s="92"/>
      <c r="E152" s="92"/>
      <c r="F152" s="92"/>
      <c r="G152" s="82"/>
      <c r="H152" s="82"/>
      <c r="I152" s="82"/>
      <c r="J152" s="82"/>
      <c r="K152" s="82"/>
      <c r="L152" s="82"/>
      <c r="M152" s="82"/>
      <c r="N152" s="82"/>
      <c r="O152" s="82"/>
      <c r="P152" s="82"/>
      <c r="Q152" s="82"/>
      <c r="R152" s="82"/>
      <c r="S152" s="82"/>
      <c r="T152" s="82"/>
      <c r="U152" s="82"/>
      <c r="V152" s="82"/>
      <c r="W152" s="82"/>
      <c r="X152" s="82"/>
      <c r="Y152" s="82"/>
      <c r="Z152" s="82"/>
      <c r="AA152" s="82"/>
      <c r="AB152" s="82"/>
      <c r="AC152" s="82"/>
      <c r="AD152" s="82"/>
      <c r="AE152" s="82"/>
      <c r="AF152" s="82"/>
    </row>
    <row r="153" spans="1:32" ht="26.4">
      <c r="A153" s="92" t="s">
        <v>7964</v>
      </c>
      <c r="B153" s="92" t="s">
        <v>7965</v>
      </c>
      <c r="C153" s="93" t="s">
        <v>7714</v>
      </c>
      <c r="D153" s="92"/>
      <c r="E153" s="92"/>
      <c r="F153" s="92"/>
      <c r="G153" s="82"/>
      <c r="H153" s="82"/>
      <c r="I153" s="82"/>
      <c r="J153" s="82"/>
      <c r="K153" s="82"/>
      <c r="L153" s="82"/>
      <c r="M153" s="82"/>
      <c r="N153" s="82"/>
      <c r="O153" s="82"/>
      <c r="P153" s="82"/>
      <c r="Q153" s="82"/>
      <c r="R153" s="82"/>
      <c r="S153" s="82"/>
      <c r="T153" s="82"/>
      <c r="U153" s="82"/>
      <c r="V153" s="82"/>
      <c r="W153" s="82"/>
      <c r="X153" s="82"/>
      <c r="Y153" s="82"/>
      <c r="Z153" s="82"/>
      <c r="AA153" s="82"/>
      <c r="AB153" s="82"/>
      <c r="AC153" s="82"/>
      <c r="AD153" s="82"/>
      <c r="AE153" s="82"/>
      <c r="AF153" s="82"/>
    </row>
    <row r="154" spans="1:32" ht="13.2">
      <c r="A154" s="92" t="s">
        <v>7966</v>
      </c>
      <c r="B154" s="92" t="s">
        <v>7967</v>
      </c>
      <c r="C154" s="93" t="s">
        <v>7731</v>
      </c>
      <c r="D154" s="92"/>
      <c r="E154" s="92"/>
      <c r="F154" s="92"/>
      <c r="G154" s="82"/>
      <c r="H154" s="82"/>
      <c r="I154" s="82"/>
      <c r="J154" s="82"/>
      <c r="K154" s="82"/>
      <c r="L154" s="82"/>
      <c r="M154" s="82"/>
      <c r="N154" s="82"/>
      <c r="O154" s="82"/>
      <c r="P154" s="82"/>
      <c r="Q154" s="82"/>
      <c r="R154" s="82"/>
      <c r="S154" s="82"/>
      <c r="T154" s="82"/>
      <c r="U154" s="82"/>
      <c r="V154" s="82"/>
      <c r="W154" s="82"/>
      <c r="X154" s="82"/>
      <c r="Y154" s="82"/>
      <c r="Z154" s="82"/>
      <c r="AA154" s="82"/>
      <c r="AB154" s="82"/>
      <c r="AC154" s="82"/>
      <c r="AD154" s="82"/>
      <c r="AE154" s="82"/>
      <c r="AF154" s="82"/>
    </row>
    <row r="155" spans="1:32" ht="26.4">
      <c r="A155" s="92" t="s">
        <v>7968</v>
      </c>
      <c r="B155" s="92" t="s">
        <v>7969</v>
      </c>
      <c r="C155" s="93" t="s">
        <v>7939</v>
      </c>
      <c r="D155" s="92"/>
      <c r="E155" s="92"/>
      <c r="F155" s="92"/>
      <c r="G155" s="82"/>
      <c r="H155" s="82"/>
      <c r="I155" s="82"/>
      <c r="J155" s="82"/>
      <c r="K155" s="82"/>
      <c r="L155" s="82"/>
      <c r="M155" s="82"/>
      <c r="N155" s="82"/>
      <c r="O155" s="82"/>
      <c r="P155" s="82"/>
      <c r="Q155" s="82"/>
      <c r="R155" s="82"/>
      <c r="S155" s="82"/>
      <c r="T155" s="82"/>
      <c r="U155" s="82"/>
      <c r="V155" s="82"/>
      <c r="W155" s="82"/>
      <c r="X155" s="82"/>
      <c r="Y155" s="82"/>
      <c r="Z155" s="82"/>
      <c r="AA155" s="82"/>
      <c r="AB155" s="82"/>
      <c r="AC155" s="82"/>
      <c r="AD155" s="82"/>
      <c r="AE155" s="82"/>
      <c r="AF155" s="82"/>
    </row>
    <row r="156" spans="1:32" ht="13.2">
      <c r="A156" s="92" t="s">
        <v>7970</v>
      </c>
      <c r="B156" s="92" t="s">
        <v>7971</v>
      </c>
      <c r="C156" s="93" t="s">
        <v>7731</v>
      </c>
      <c r="D156" s="92"/>
      <c r="E156" s="92"/>
      <c r="F156" s="92"/>
      <c r="G156" s="82"/>
      <c r="H156" s="82"/>
      <c r="I156" s="82"/>
      <c r="J156" s="82"/>
      <c r="K156" s="82"/>
      <c r="L156" s="82"/>
      <c r="M156" s="82"/>
      <c r="N156" s="82"/>
      <c r="O156" s="82"/>
      <c r="P156" s="82"/>
      <c r="Q156" s="82"/>
      <c r="R156" s="82"/>
      <c r="S156" s="82"/>
      <c r="T156" s="82"/>
      <c r="U156" s="82"/>
      <c r="V156" s="82"/>
      <c r="W156" s="82"/>
      <c r="X156" s="82"/>
      <c r="Y156" s="82"/>
      <c r="Z156" s="82"/>
      <c r="AA156" s="82"/>
      <c r="AB156" s="82"/>
      <c r="AC156" s="82"/>
      <c r="AD156" s="82"/>
      <c r="AE156" s="82"/>
      <c r="AF156" s="82"/>
    </row>
    <row r="157" spans="1:32" ht="13.2">
      <c r="A157" s="92" t="s">
        <v>7972</v>
      </c>
      <c r="B157" s="92" t="s">
        <v>7973</v>
      </c>
      <c r="C157" s="93" t="s">
        <v>5244</v>
      </c>
      <c r="D157" s="92"/>
      <c r="E157" s="92"/>
      <c r="F157" s="92"/>
      <c r="G157" s="82"/>
      <c r="H157" s="82"/>
      <c r="I157" s="82"/>
      <c r="J157" s="82"/>
      <c r="K157" s="82"/>
      <c r="L157" s="82"/>
      <c r="M157" s="82"/>
      <c r="N157" s="82"/>
      <c r="O157" s="82"/>
      <c r="P157" s="82"/>
      <c r="Q157" s="82"/>
      <c r="R157" s="82"/>
      <c r="S157" s="82"/>
      <c r="T157" s="82"/>
      <c r="U157" s="82"/>
      <c r="V157" s="82"/>
      <c r="W157" s="82"/>
      <c r="X157" s="82"/>
      <c r="Y157" s="82"/>
      <c r="Z157" s="82"/>
      <c r="AA157" s="82"/>
      <c r="AB157" s="82"/>
      <c r="AC157" s="82"/>
      <c r="AD157" s="82"/>
      <c r="AE157" s="82"/>
      <c r="AF157" s="82"/>
    </row>
    <row r="158" spans="1:32" ht="26.4">
      <c r="A158" s="92" t="s">
        <v>3821</v>
      </c>
      <c r="B158" s="92" t="s">
        <v>3825</v>
      </c>
      <c r="C158" s="93" t="s">
        <v>7714</v>
      </c>
      <c r="D158" s="92"/>
      <c r="E158" s="92"/>
      <c r="F158" s="92"/>
      <c r="G158" s="82"/>
      <c r="H158" s="82"/>
      <c r="I158" s="82"/>
      <c r="J158" s="82"/>
      <c r="K158" s="82"/>
      <c r="L158" s="82"/>
      <c r="M158" s="82"/>
      <c r="N158" s="82"/>
      <c r="O158" s="82"/>
      <c r="P158" s="82"/>
      <c r="Q158" s="82"/>
      <c r="R158" s="82"/>
      <c r="S158" s="82"/>
      <c r="T158" s="82"/>
      <c r="U158" s="82"/>
      <c r="V158" s="82"/>
      <c r="W158" s="82"/>
      <c r="X158" s="82"/>
      <c r="Y158" s="82"/>
      <c r="Z158" s="82"/>
      <c r="AA158" s="82"/>
      <c r="AB158" s="82"/>
      <c r="AC158" s="82"/>
      <c r="AD158" s="82"/>
      <c r="AE158" s="82"/>
      <c r="AF158" s="82"/>
    </row>
    <row r="159" spans="1:32" ht="13.2">
      <c r="A159" s="92" t="s">
        <v>7974</v>
      </c>
      <c r="B159" s="92" t="s">
        <v>7975</v>
      </c>
      <c r="C159" s="93" t="s">
        <v>7917</v>
      </c>
      <c r="D159" s="92"/>
      <c r="E159" s="92"/>
      <c r="F159" s="92"/>
      <c r="G159" s="82"/>
      <c r="H159" s="82"/>
      <c r="I159" s="82"/>
      <c r="J159" s="82"/>
      <c r="K159" s="82"/>
      <c r="L159" s="82"/>
      <c r="M159" s="82"/>
      <c r="N159" s="82"/>
      <c r="O159" s="82"/>
      <c r="P159" s="82"/>
      <c r="Q159" s="82"/>
      <c r="R159" s="82"/>
      <c r="S159" s="82"/>
      <c r="T159" s="82"/>
      <c r="U159" s="82"/>
      <c r="V159" s="82"/>
      <c r="W159" s="82"/>
      <c r="X159" s="82"/>
      <c r="Y159" s="82"/>
      <c r="Z159" s="82"/>
      <c r="AA159" s="82"/>
      <c r="AB159" s="82"/>
      <c r="AC159" s="82"/>
      <c r="AD159" s="82"/>
      <c r="AE159" s="82"/>
      <c r="AF159" s="82"/>
    </row>
    <row r="160" spans="1:32" ht="13.2">
      <c r="A160" s="92" t="s">
        <v>3842</v>
      </c>
      <c r="B160" s="92" t="s">
        <v>3845</v>
      </c>
      <c r="C160" s="93" t="s">
        <v>7976</v>
      </c>
      <c r="D160" s="92"/>
      <c r="E160" s="92"/>
      <c r="F160" s="92"/>
      <c r="G160" s="82"/>
      <c r="H160" s="82"/>
      <c r="I160" s="82"/>
      <c r="J160" s="82"/>
      <c r="K160" s="82"/>
      <c r="L160" s="82"/>
      <c r="M160" s="82"/>
      <c r="N160" s="82"/>
      <c r="O160" s="82"/>
      <c r="P160" s="82"/>
      <c r="Q160" s="82"/>
      <c r="R160" s="82"/>
      <c r="S160" s="82"/>
      <c r="T160" s="82"/>
      <c r="U160" s="82"/>
      <c r="V160" s="82"/>
      <c r="W160" s="82"/>
      <c r="X160" s="82"/>
      <c r="Y160" s="82"/>
      <c r="Z160" s="82"/>
      <c r="AA160" s="82"/>
      <c r="AB160" s="82"/>
      <c r="AC160" s="82"/>
      <c r="AD160" s="82"/>
      <c r="AE160" s="82"/>
      <c r="AF160" s="82"/>
    </row>
    <row r="161" spans="1:32" ht="13.2">
      <c r="A161" s="92" t="s">
        <v>7977</v>
      </c>
      <c r="B161" s="92" t="s">
        <v>7978</v>
      </c>
      <c r="C161" s="93" t="s">
        <v>7731</v>
      </c>
      <c r="D161" s="92"/>
      <c r="E161" s="92"/>
      <c r="F161" s="92"/>
      <c r="G161" s="82"/>
      <c r="H161" s="82"/>
      <c r="I161" s="82"/>
      <c r="J161" s="82"/>
      <c r="K161" s="82"/>
      <c r="L161" s="82"/>
      <c r="M161" s="82"/>
      <c r="N161" s="82"/>
      <c r="O161" s="82"/>
      <c r="P161" s="82"/>
      <c r="Q161" s="82"/>
      <c r="R161" s="82"/>
      <c r="S161" s="82"/>
      <c r="T161" s="82"/>
      <c r="U161" s="82"/>
      <c r="V161" s="82"/>
      <c r="W161" s="82"/>
      <c r="X161" s="82"/>
      <c r="Y161" s="82"/>
      <c r="Z161" s="82"/>
      <c r="AA161" s="82"/>
      <c r="AB161" s="82"/>
      <c r="AC161" s="82"/>
      <c r="AD161" s="82"/>
      <c r="AE161" s="82"/>
      <c r="AF161" s="82"/>
    </row>
    <row r="162" spans="1:32" ht="13.2">
      <c r="A162" s="92" t="s">
        <v>7979</v>
      </c>
      <c r="B162" s="92" t="s">
        <v>7980</v>
      </c>
      <c r="C162" s="93" t="s">
        <v>7709</v>
      </c>
      <c r="D162" s="92"/>
      <c r="E162" s="92"/>
      <c r="F162" s="92"/>
      <c r="G162" s="82"/>
      <c r="H162" s="82"/>
      <c r="I162" s="82"/>
      <c r="J162" s="82"/>
      <c r="K162" s="82"/>
      <c r="L162" s="82"/>
      <c r="M162" s="82"/>
      <c r="N162" s="82"/>
      <c r="O162" s="82"/>
      <c r="P162" s="82"/>
      <c r="Q162" s="82"/>
      <c r="R162" s="82"/>
      <c r="S162" s="82"/>
      <c r="T162" s="82"/>
      <c r="U162" s="82"/>
      <c r="V162" s="82"/>
      <c r="W162" s="82"/>
      <c r="X162" s="82"/>
      <c r="Y162" s="82"/>
      <c r="Z162" s="82"/>
      <c r="AA162" s="82"/>
      <c r="AB162" s="82"/>
      <c r="AC162" s="82"/>
      <c r="AD162" s="82"/>
      <c r="AE162" s="82"/>
      <c r="AF162" s="82"/>
    </row>
    <row r="163" spans="1:32" ht="26.4">
      <c r="A163" s="92" t="s">
        <v>7981</v>
      </c>
      <c r="B163" s="92" t="s">
        <v>7982</v>
      </c>
      <c r="C163" s="93" t="s">
        <v>7714</v>
      </c>
      <c r="D163" s="92"/>
      <c r="E163" s="92"/>
      <c r="F163" s="92"/>
      <c r="G163" s="82"/>
      <c r="H163" s="82"/>
      <c r="I163" s="82"/>
      <c r="J163" s="82"/>
      <c r="K163" s="82"/>
      <c r="L163" s="82"/>
      <c r="M163" s="82"/>
      <c r="N163" s="82"/>
      <c r="O163" s="82"/>
      <c r="P163" s="82"/>
      <c r="Q163" s="82"/>
      <c r="R163" s="82"/>
      <c r="S163" s="82"/>
      <c r="T163" s="82"/>
      <c r="U163" s="82"/>
      <c r="V163" s="82"/>
      <c r="W163" s="82"/>
      <c r="X163" s="82"/>
      <c r="Y163" s="82"/>
      <c r="Z163" s="82"/>
      <c r="AA163" s="82"/>
      <c r="AB163" s="82"/>
      <c r="AC163" s="82"/>
      <c r="AD163" s="82"/>
      <c r="AE163" s="82"/>
      <c r="AF163" s="82"/>
    </row>
    <row r="164" spans="1:32" ht="13.2">
      <c r="A164" s="92" t="s">
        <v>7983</v>
      </c>
      <c r="B164" s="92" t="s">
        <v>7984</v>
      </c>
      <c r="C164" s="93" t="s">
        <v>5244</v>
      </c>
      <c r="D164" s="92"/>
      <c r="E164" s="92"/>
      <c r="F164" s="92"/>
      <c r="G164" s="82"/>
      <c r="H164" s="82"/>
      <c r="I164" s="82"/>
      <c r="J164" s="82"/>
      <c r="K164" s="82"/>
      <c r="L164" s="82"/>
      <c r="M164" s="82"/>
      <c r="N164" s="82"/>
      <c r="O164" s="82"/>
      <c r="P164" s="82"/>
      <c r="Q164" s="82"/>
      <c r="R164" s="82"/>
      <c r="S164" s="82"/>
      <c r="T164" s="82"/>
      <c r="U164" s="82"/>
      <c r="V164" s="82"/>
      <c r="W164" s="82"/>
      <c r="X164" s="82"/>
      <c r="Y164" s="82"/>
      <c r="Z164" s="82"/>
      <c r="AA164" s="82"/>
      <c r="AB164" s="82"/>
      <c r="AC164" s="82"/>
      <c r="AD164" s="82"/>
      <c r="AE164" s="82"/>
      <c r="AF164" s="82"/>
    </row>
    <row r="165" spans="1:32" ht="13.2">
      <c r="A165" s="92" t="s">
        <v>7985</v>
      </c>
      <c r="B165" s="92" t="s">
        <v>7986</v>
      </c>
      <c r="C165" s="93" t="s">
        <v>5244</v>
      </c>
      <c r="D165" s="92"/>
      <c r="E165" s="92"/>
      <c r="F165" s="92"/>
      <c r="G165" s="82"/>
      <c r="H165" s="82"/>
      <c r="I165" s="82"/>
      <c r="J165" s="82"/>
      <c r="K165" s="82"/>
      <c r="L165" s="82"/>
      <c r="M165" s="82"/>
      <c r="N165" s="82"/>
      <c r="O165" s="82"/>
      <c r="P165" s="82"/>
      <c r="Q165" s="82"/>
      <c r="R165" s="82"/>
      <c r="S165" s="82"/>
      <c r="T165" s="82"/>
      <c r="U165" s="82"/>
      <c r="V165" s="82"/>
      <c r="W165" s="82"/>
      <c r="X165" s="82"/>
      <c r="Y165" s="82"/>
      <c r="Z165" s="82"/>
      <c r="AA165" s="82"/>
      <c r="AB165" s="82"/>
      <c r="AC165" s="82"/>
      <c r="AD165" s="82"/>
      <c r="AE165" s="82"/>
      <c r="AF165" s="82"/>
    </row>
    <row r="166" spans="1:32" ht="26.4">
      <c r="A166" s="92" t="s">
        <v>7987</v>
      </c>
      <c r="B166" s="92" t="s">
        <v>7988</v>
      </c>
      <c r="C166" s="93" t="s">
        <v>7714</v>
      </c>
      <c r="D166" s="92"/>
      <c r="E166" s="92"/>
      <c r="F166" s="92"/>
      <c r="G166" s="82"/>
      <c r="H166" s="82"/>
      <c r="I166" s="82"/>
      <c r="J166" s="82"/>
      <c r="K166" s="82"/>
      <c r="L166" s="82"/>
      <c r="M166" s="82"/>
      <c r="N166" s="82"/>
      <c r="O166" s="82"/>
      <c r="P166" s="82"/>
      <c r="Q166" s="82"/>
      <c r="R166" s="82"/>
      <c r="S166" s="82"/>
      <c r="T166" s="82"/>
      <c r="U166" s="82"/>
      <c r="V166" s="82"/>
      <c r="W166" s="82"/>
      <c r="X166" s="82"/>
      <c r="Y166" s="82"/>
      <c r="Z166" s="82"/>
      <c r="AA166" s="82"/>
      <c r="AB166" s="82"/>
      <c r="AC166" s="82"/>
      <c r="AD166" s="82"/>
      <c r="AE166" s="82"/>
      <c r="AF166" s="82"/>
    </row>
    <row r="167" spans="1:32" ht="13.2">
      <c r="A167" s="92" t="s">
        <v>4101</v>
      </c>
      <c r="B167" s="92" t="s">
        <v>4104</v>
      </c>
      <c r="C167" s="93" t="s">
        <v>7731</v>
      </c>
      <c r="D167" s="92"/>
      <c r="E167" s="92"/>
      <c r="F167" s="92"/>
      <c r="G167" s="82"/>
      <c r="H167" s="82"/>
      <c r="I167" s="82"/>
      <c r="J167" s="82"/>
      <c r="K167" s="82"/>
      <c r="L167" s="82"/>
      <c r="M167" s="82"/>
      <c r="N167" s="82"/>
      <c r="O167" s="82"/>
      <c r="P167" s="82"/>
      <c r="Q167" s="82"/>
      <c r="R167" s="82"/>
      <c r="S167" s="82"/>
      <c r="T167" s="82"/>
      <c r="U167" s="82"/>
      <c r="V167" s="82"/>
      <c r="W167" s="82"/>
      <c r="X167" s="82"/>
      <c r="Y167" s="82"/>
      <c r="Z167" s="82"/>
      <c r="AA167" s="82"/>
      <c r="AB167" s="82"/>
      <c r="AC167" s="82"/>
      <c r="AD167" s="82"/>
      <c r="AE167" s="82"/>
      <c r="AF167" s="82"/>
    </row>
    <row r="168" spans="1:32" ht="52.8">
      <c r="A168" s="92" t="s">
        <v>4214</v>
      </c>
      <c r="B168" s="102" t="s">
        <v>4218</v>
      </c>
      <c r="C168" s="93" t="s">
        <v>7873</v>
      </c>
      <c r="D168" s="92"/>
      <c r="E168" s="92"/>
      <c r="F168" s="92"/>
      <c r="G168" s="82"/>
      <c r="H168" s="82"/>
      <c r="I168" s="82"/>
      <c r="J168" s="82"/>
      <c r="K168" s="82"/>
      <c r="L168" s="82"/>
      <c r="M168" s="82"/>
      <c r="N168" s="82"/>
      <c r="O168" s="82"/>
      <c r="P168" s="82"/>
      <c r="Q168" s="82"/>
      <c r="R168" s="82"/>
      <c r="S168" s="82"/>
      <c r="T168" s="82"/>
      <c r="U168" s="82"/>
      <c r="V168" s="82"/>
      <c r="W168" s="82"/>
      <c r="X168" s="82"/>
      <c r="Y168" s="82"/>
      <c r="Z168" s="82"/>
      <c r="AA168" s="82"/>
      <c r="AB168" s="82"/>
      <c r="AC168" s="82"/>
      <c r="AD168" s="82"/>
      <c r="AE168" s="82"/>
      <c r="AF168" s="82"/>
    </row>
    <row r="169" spans="1:32" ht="26.4">
      <c r="A169" s="92" t="s">
        <v>7989</v>
      </c>
      <c r="B169" s="92" t="s">
        <v>7990</v>
      </c>
      <c r="C169" s="93" t="s">
        <v>7714</v>
      </c>
      <c r="D169" s="92"/>
      <c r="E169" s="92"/>
      <c r="F169" s="92"/>
      <c r="G169" s="82"/>
      <c r="H169" s="82"/>
      <c r="I169" s="82"/>
      <c r="J169" s="82"/>
      <c r="K169" s="82"/>
      <c r="L169" s="82"/>
      <c r="M169" s="82"/>
      <c r="N169" s="82"/>
      <c r="O169" s="82"/>
      <c r="P169" s="82"/>
      <c r="Q169" s="82"/>
      <c r="R169" s="82"/>
      <c r="S169" s="82"/>
      <c r="T169" s="82"/>
      <c r="U169" s="82"/>
      <c r="V169" s="82"/>
      <c r="W169" s="82"/>
      <c r="X169" s="82"/>
      <c r="Y169" s="82"/>
      <c r="Z169" s="82"/>
      <c r="AA169" s="82"/>
      <c r="AB169" s="82"/>
      <c r="AC169" s="82"/>
      <c r="AD169" s="82"/>
      <c r="AE169" s="82"/>
      <c r="AF169" s="82"/>
    </row>
    <row r="170" spans="1:32" ht="13.2">
      <c r="A170" s="92" t="s">
        <v>7991</v>
      </c>
      <c r="B170" s="92" t="s">
        <v>7992</v>
      </c>
      <c r="C170" s="93" t="s">
        <v>7731</v>
      </c>
      <c r="D170" s="92"/>
      <c r="E170" s="92"/>
      <c r="F170" s="92"/>
      <c r="G170" s="82"/>
      <c r="H170" s="82"/>
      <c r="I170" s="82"/>
      <c r="J170" s="82"/>
      <c r="K170" s="82"/>
      <c r="L170" s="82"/>
      <c r="M170" s="82"/>
      <c r="N170" s="82"/>
      <c r="O170" s="82"/>
      <c r="P170" s="82"/>
      <c r="Q170" s="82"/>
      <c r="R170" s="82"/>
      <c r="S170" s="82"/>
      <c r="T170" s="82"/>
      <c r="U170" s="82"/>
      <c r="V170" s="82"/>
      <c r="W170" s="82"/>
      <c r="X170" s="82"/>
      <c r="Y170" s="82"/>
      <c r="Z170" s="82"/>
      <c r="AA170" s="82"/>
      <c r="AB170" s="82"/>
      <c r="AC170" s="82"/>
      <c r="AD170" s="82"/>
      <c r="AE170" s="82"/>
      <c r="AF170" s="82"/>
    </row>
    <row r="171" spans="1:32" ht="13.2">
      <c r="A171" s="92" t="s">
        <v>4258</v>
      </c>
      <c r="B171" s="92" t="s">
        <v>4261</v>
      </c>
      <c r="C171" s="93" t="s">
        <v>5244</v>
      </c>
      <c r="D171" s="92"/>
      <c r="E171" s="92"/>
      <c r="F171" s="92"/>
      <c r="G171" s="82"/>
      <c r="H171" s="82"/>
      <c r="I171" s="82"/>
      <c r="J171" s="82"/>
      <c r="K171" s="82"/>
      <c r="L171" s="82"/>
      <c r="M171" s="82"/>
      <c r="N171" s="82"/>
      <c r="O171" s="82"/>
      <c r="P171" s="82"/>
      <c r="Q171" s="82"/>
      <c r="R171" s="82"/>
      <c r="S171" s="82"/>
      <c r="T171" s="82"/>
      <c r="U171" s="82"/>
      <c r="V171" s="82"/>
      <c r="W171" s="82"/>
      <c r="X171" s="82"/>
      <c r="Y171" s="82"/>
      <c r="Z171" s="82"/>
      <c r="AA171" s="82"/>
      <c r="AB171" s="82"/>
      <c r="AC171" s="82"/>
      <c r="AD171" s="82"/>
      <c r="AE171" s="82"/>
      <c r="AF171" s="82"/>
    </row>
    <row r="172" spans="1:32" ht="13.2">
      <c r="A172" s="92" t="s">
        <v>7993</v>
      </c>
      <c r="B172" s="92" t="s">
        <v>7994</v>
      </c>
      <c r="C172" s="93" t="s">
        <v>5244</v>
      </c>
      <c r="D172" s="92"/>
      <c r="E172" s="92"/>
      <c r="F172" s="92"/>
      <c r="G172" s="82"/>
      <c r="H172" s="82"/>
      <c r="I172" s="82"/>
      <c r="J172" s="82"/>
      <c r="K172" s="82"/>
      <c r="L172" s="82"/>
      <c r="M172" s="82"/>
      <c r="N172" s="82"/>
      <c r="O172" s="82"/>
      <c r="P172" s="82"/>
      <c r="Q172" s="82"/>
      <c r="R172" s="82"/>
      <c r="S172" s="82"/>
      <c r="T172" s="82"/>
      <c r="U172" s="82"/>
      <c r="V172" s="82"/>
      <c r="W172" s="82"/>
      <c r="X172" s="82"/>
      <c r="Y172" s="82"/>
      <c r="Z172" s="82"/>
      <c r="AA172" s="82"/>
      <c r="AB172" s="82"/>
      <c r="AC172" s="82"/>
      <c r="AD172" s="82"/>
      <c r="AE172" s="82"/>
      <c r="AF172" s="82"/>
    </row>
    <row r="173" spans="1:32" ht="13.2">
      <c r="A173" s="92" t="s">
        <v>7995</v>
      </c>
      <c r="B173" s="92" t="s">
        <v>7996</v>
      </c>
      <c r="C173" s="93" t="s">
        <v>5244</v>
      </c>
      <c r="D173" s="92"/>
      <c r="E173" s="92"/>
      <c r="F173" s="92"/>
      <c r="G173" s="82"/>
      <c r="H173" s="82"/>
      <c r="I173" s="82"/>
      <c r="J173" s="82"/>
      <c r="K173" s="82"/>
      <c r="L173" s="82"/>
      <c r="M173" s="82"/>
      <c r="N173" s="82"/>
      <c r="O173" s="82"/>
      <c r="P173" s="82"/>
      <c r="Q173" s="82"/>
      <c r="R173" s="82"/>
      <c r="S173" s="82"/>
      <c r="T173" s="82"/>
      <c r="U173" s="82"/>
      <c r="V173" s="82"/>
      <c r="W173" s="82"/>
      <c r="X173" s="82"/>
      <c r="Y173" s="82"/>
      <c r="Z173" s="82"/>
      <c r="AA173" s="82"/>
      <c r="AB173" s="82"/>
      <c r="AC173" s="82"/>
      <c r="AD173" s="82"/>
      <c r="AE173" s="82"/>
      <c r="AF173" s="82"/>
    </row>
    <row r="174" spans="1:32" ht="13.2">
      <c r="A174" s="92" t="s">
        <v>4288</v>
      </c>
      <c r="B174" s="92" t="s">
        <v>4289</v>
      </c>
      <c r="C174" s="93" t="s">
        <v>5244</v>
      </c>
      <c r="D174" s="92"/>
      <c r="E174" s="92"/>
      <c r="F174" s="92"/>
      <c r="G174" s="82"/>
      <c r="H174" s="82"/>
      <c r="I174" s="82"/>
      <c r="J174" s="82"/>
      <c r="K174" s="82"/>
      <c r="L174" s="82"/>
      <c r="M174" s="82"/>
      <c r="N174" s="82"/>
      <c r="O174" s="82"/>
      <c r="P174" s="82"/>
      <c r="Q174" s="82"/>
      <c r="R174" s="82"/>
      <c r="S174" s="82"/>
      <c r="T174" s="82"/>
      <c r="U174" s="82"/>
      <c r="V174" s="82"/>
      <c r="W174" s="82"/>
      <c r="X174" s="82"/>
      <c r="Y174" s="82"/>
      <c r="Z174" s="82"/>
      <c r="AA174" s="82"/>
      <c r="AB174" s="82"/>
      <c r="AC174" s="82"/>
      <c r="AD174" s="82"/>
      <c r="AE174" s="82"/>
      <c r="AF174" s="82"/>
    </row>
    <row r="175" spans="1:32" ht="13.2">
      <c r="A175" s="92" t="s">
        <v>7997</v>
      </c>
      <c r="B175" s="92" t="s">
        <v>7998</v>
      </c>
      <c r="C175" s="93" t="s">
        <v>7709</v>
      </c>
      <c r="D175" s="92"/>
      <c r="E175" s="92"/>
      <c r="F175" s="92"/>
      <c r="G175" s="82"/>
      <c r="H175" s="82"/>
      <c r="I175" s="82"/>
      <c r="J175" s="82"/>
      <c r="K175" s="82"/>
      <c r="L175" s="82"/>
      <c r="M175" s="82"/>
      <c r="N175" s="82"/>
      <c r="O175" s="82"/>
      <c r="P175" s="82"/>
      <c r="Q175" s="82"/>
      <c r="R175" s="82"/>
      <c r="S175" s="82"/>
      <c r="T175" s="82"/>
      <c r="U175" s="82"/>
      <c r="V175" s="82"/>
      <c r="W175" s="82"/>
      <c r="X175" s="82"/>
      <c r="Y175" s="82"/>
      <c r="Z175" s="82"/>
      <c r="AA175" s="82"/>
      <c r="AB175" s="82"/>
      <c r="AC175" s="82"/>
      <c r="AD175" s="82"/>
      <c r="AE175" s="82"/>
      <c r="AF175" s="82"/>
    </row>
    <row r="176" spans="1:32" ht="13.2">
      <c r="A176" s="92" t="s">
        <v>7999</v>
      </c>
      <c r="B176" s="92" t="s">
        <v>8000</v>
      </c>
      <c r="C176" s="93" t="s">
        <v>7709</v>
      </c>
      <c r="D176" s="92"/>
      <c r="E176" s="92"/>
      <c r="F176" s="92"/>
      <c r="G176" s="82"/>
      <c r="H176" s="82"/>
      <c r="I176" s="82"/>
      <c r="J176" s="82"/>
      <c r="K176" s="82"/>
      <c r="L176" s="82"/>
      <c r="M176" s="82"/>
      <c r="N176" s="82"/>
      <c r="O176" s="82"/>
      <c r="P176" s="82"/>
      <c r="Q176" s="82"/>
      <c r="R176" s="82"/>
      <c r="S176" s="82"/>
      <c r="T176" s="82"/>
      <c r="U176" s="82"/>
      <c r="V176" s="82"/>
      <c r="W176" s="82"/>
      <c r="X176" s="82"/>
      <c r="Y176" s="82"/>
      <c r="Z176" s="82"/>
      <c r="AA176" s="82"/>
      <c r="AB176" s="82"/>
      <c r="AC176" s="82"/>
      <c r="AD176" s="82"/>
      <c r="AE176" s="82"/>
      <c r="AF176" s="82"/>
    </row>
    <row r="177" spans="1:32" ht="13.2">
      <c r="A177" s="92" t="s">
        <v>8001</v>
      </c>
      <c r="B177" s="92" t="s">
        <v>8002</v>
      </c>
      <c r="C177" s="93" t="s">
        <v>1235</v>
      </c>
      <c r="D177" s="92"/>
      <c r="E177" s="92"/>
      <c r="F177" s="92"/>
      <c r="G177" s="82"/>
      <c r="H177" s="82"/>
      <c r="I177" s="82"/>
      <c r="J177" s="82"/>
      <c r="K177" s="82"/>
      <c r="L177" s="82"/>
      <c r="M177" s="82"/>
      <c r="N177" s="82"/>
      <c r="O177" s="82"/>
      <c r="P177" s="82"/>
      <c r="Q177" s="82"/>
      <c r="R177" s="82"/>
      <c r="S177" s="82"/>
      <c r="T177" s="82"/>
      <c r="U177" s="82"/>
      <c r="V177" s="82"/>
      <c r="W177" s="82"/>
      <c r="X177" s="82"/>
      <c r="Y177" s="82"/>
      <c r="Z177" s="82"/>
      <c r="AA177" s="82"/>
      <c r="AB177" s="82"/>
      <c r="AC177" s="82"/>
      <c r="AD177" s="82"/>
      <c r="AE177" s="82"/>
      <c r="AF177" s="82"/>
    </row>
    <row r="178" spans="1:32" ht="13.2">
      <c r="A178" s="92" t="s">
        <v>8003</v>
      </c>
      <c r="B178" s="92" t="s">
        <v>8004</v>
      </c>
      <c r="C178" s="93" t="s">
        <v>1235</v>
      </c>
      <c r="D178" s="92"/>
      <c r="E178" s="92"/>
      <c r="F178" s="92"/>
      <c r="G178" s="82"/>
      <c r="H178" s="82"/>
      <c r="I178" s="82"/>
      <c r="J178" s="82"/>
      <c r="K178" s="82"/>
      <c r="L178" s="82"/>
      <c r="M178" s="82"/>
      <c r="N178" s="82"/>
      <c r="O178" s="82"/>
      <c r="P178" s="82"/>
      <c r="Q178" s="82"/>
      <c r="R178" s="82"/>
      <c r="S178" s="82"/>
      <c r="T178" s="82"/>
      <c r="U178" s="82"/>
      <c r="V178" s="82"/>
      <c r="W178" s="82"/>
      <c r="X178" s="82"/>
      <c r="Y178" s="82"/>
      <c r="Z178" s="82"/>
      <c r="AA178" s="82"/>
      <c r="AB178" s="82"/>
      <c r="AC178" s="82"/>
      <c r="AD178" s="82"/>
      <c r="AE178" s="82"/>
      <c r="AF178" s="82"/>
    </row>
    <row r="179" spans="1:32" ht="13.2">
      <c r="A179" s="92" t="s">
        <v>8005</v>
      </c>
      <c r="B179" s="92" t="s">
        <v>8006</v>
      </c>
      <c r="C179" s="93" t="s">
        <v>7731</v>
      </c>
      <c r="D179" s="92"/>
      <c r="E179" s="92"/>
      <c r="F179" s="92"/>
      <c r="G179" s="82"/>
      <c r="H179" s="82"/>
      <c r="I179" s="82"/>
      <c r="J179" s="82"/>
      <c r="K179" s="82"/>
      <c r="L179" s="82"/>
      <c r="M179" s="82"/>
      <c r="N179" s="82"/>
      <c r="O179" s="82"/>
      <c r="P179" s="82"/>
      <c r="Q179" s="82"/>
      <c r="R179" s="82"/>
      <c r="S179" s="82"/>
      <c r="T179" s="82"/>
      <c r="U179" s="82"/>
      <c r="V179" s="82"/>
      <c r="W179" s="82"/>
      <c r="X179" s="82"/>
      <c r="Y179" s="82"/>
      <c r="Z179" s="82"/>
      <c r="AA179" s="82"/>
      <c r="AB179" s="82"/>
      <c r="AC179" s="82"/>
      <c r="AD179" s="82"/>
      <c r="AE179" s="82"/>
      <c r="AF179" s="82"/>
    </row>
    <row r="180" spans="1:32" ht="13.2">
      <c r="A180" s="92" t="s">
        <v>4412</v>
      </c>
      <c r="B180" s="92" t="s">
        <v>4415</v>
      </c>
      <c r="C180" s="93" t="s">
        <v>7731</v>
      </c>
      <c r="D180" s="92"/>
      <c r="E180" s="92"/>
      <c r="F180" s="92"/>
      <c r="G180" s="82"/>
      <c r="H180" s="82"/>
      <c r="I180" s="82"/>
      <c r="J180" s="82"/>
      <c r="K180" s="82"/>
      <c r="L180" s="82"/>
      <c r="M180" s="82"/>
      <c r="N180" s="82"/>
      <c r="O180" s="82"/>
      <c r="P180" s="82"/>
      <c r="Q180" s="82"/>
      <c r="R180" s="82"/>
      <c r="S180" s="82"/>
      <c r="T180" s="82"/>
      <c r="U180" s="82"/>
      <c r="V180" s="82"/>
      <c r="W180" s="82"/>
      <c r="X180" s="82"/>
      <c r="Y180" s="82"/>
      <c r="Z180" s="82"/>
      <c r="AA180" s="82"/>
      <c r="AB180" s="82"/>
      <c r="AC180" s="82"/>
      <c r="AD180" s="82"/>
      <c r="AE180" s="82"/>
      <c r="AF180" s="82"/>
    </row>
    <row r="181" spans="1:32" ht="13.2">
      <c r="A181" s="92" t="s">
        <v>8007</v>
      </c>
      <c r="B181" s="92">
        <v>1165</v>
      </c>
      <c r="C181" s="93" t="s">
        <v>5244</v>
      </c>
      <c r="D181" s="92"/>
      <c r="E181" s="92"/>
      <c r="F181" s="92"/>
      <c r="G181" s="82"/>
      <c r="H181" s="82"/>
      <c r="I181" s="82"/>
      <c r="J181" s="82"/>
      <c r="K181" s="82"/>
      <c r="L181" s="82"/>
      <c r="M181" s="82"/>
      <c r="N181" s="82"/>
      <c r="O181" s="82"/>
      <c r="P181" s="82"/>
      <c r="Q181" s="82"/>
      <c r="R181" s="82"/>
      <c r="S181" s="82"/>
      <c r="T181" s="82"/>
      <c r="U181" s="82"/>
      <c r="V181" s="82"/>
      <c r="W181" s="82"/>
      <c r="X181" s="82"/>
      <c r="Y181" s="82"/>
      <c r="Z181" s="82"/>
      <c r="AA181" s="82"/>
      <c r="AB181" s="82"/>
      <c r="AC181" s="82"/>
      <c r="AD181" s="82"/>
      <c r="AE181" s="82"/>
      <c r="AF181" s="82"/>
    </row>
    <row r="182" spans="1:32" ht="13.2">
      <c r="A182" s="92" t="s">
        <v>8008</v>
      </c>
      <c r="B182" s="92" t="s">
        <v>8009</v>
      </c>
      <c r="C182" s="93" t="s">
        <v>7709</v>
      </c>
      <c r="D182" s="92"/>
      <c r="E182" s="92"/>
      <c r="F182" s="92"/>
      <c r="G182" s="82"/>
      <c r="H182" s="82"/>
      <c r="I182" s="82"/>
      <c r="J182" s="82"/>
      <c r="K182" s="82"/>
      <c r="L182" s="82"/>
      <c r="M182" s="82"/>
      <c r="N182" s="82"/>
      <c r="O182" s="82"/>
      <c r="P182" s="82"/>
      <c r="Q182" s="82"/>
      <c r="R182" s="82"/>
      <c r="S182" s="82"/>
      <c r="T182" s="82"/>
      <c r="U182" s="82"/>
      <c r="V182" s="82"/>
      <c r="W182" s="82"/>
      <c r="X182" s="82"/>
      <c r="Y182" s="82"/>
      <c r="Z182" s="82"/>
      <c r="AA182" s="82"/>
      <c r="AB182" s="82"/>
      <c r="AC182" s="82"/>
      <c r="AD182" s="82"/>
      <c r="AE182" s="82"/>
      <c r="AF182" s="82"/>
    </row>
    <row r="183" spans="1:32" ht="13.2">
      <c r="A183" s="92" t="s">
        <v>8010</v>
      </c>
      <c r="B183" s="92" t="s">
        <v>8011</v>
      </c>
      <c r="C183" s="93" t="s">
        <v>7731</v>
      </c>
      <c r="D183" s="92"/>
      <c r="E183" s="92"/>
      <c r="F183" s="92"/>
      <c r="G183" s="82"/>
      <c r="H183" s="82"/>
      <c r="I183" s="82"/>
      <c r="J183" s="82"/>
      <c r="K183" s="82"/>
      <c r="L183" s="82"/>
      <c r="M183" s="82"/>
      <c r="N183" s="82"/>
      <c r="O183" s="82"/>
      <c r="P183" s="82"/>
      <c r="Q183" s="82"/>
      <c r="R183" s="82"/>
      <c r="S183" s="82"/>
      <c r="T183" s="82"/>
      <c r="U183" s="82"/>
      <c r="V183" s="82"/>
      <c r="W183" s="82"/>
      <c r="X183" s="82"/>
      <c r="Y183" s="82"/>
      <c r="Z183" s="82"/>
      <c r="AA183" s="82"/>
      <c r="AB183" s="82"/>
      <c r="AC183" s="82"/>
      <c r="AD183" s="82"/>
      <c r="AE183" s="82"/>
      <c r="AF183" s="82"/>
    </row>
    <row r="184" spans="1:32" ht="13.2">
      <c r="A184" s="92" t="s">
        <v>8012</v>
      </c>
      <c r="B184" s="92" t="s">
        <v>8013</v>
      </c>
      <c r="C184" s="93" t="s">
        <v>7731</v>
      </c>
      <c r="D184" s="92"/>
      <c r="E184" s="92"/>
      <c r="F184" s="92"/>
      <c r="G184" s="82"/>
      <c r="H184" s="82"/>
      <c r="I184" s="82"/>
      <c r="J184" s="82"/>
      <c r="K184" s="82"/>
      <c r="L184" s="82"/>
      <c r="M184" s="82"/>
      <c r="N184" s="82"/>
      <c r="O184" s="82"/>
      <c r="P184" s="82"/>
      <c r="Q184" s="82"/>
      <c r="R184" s="82"/>
      <c r="S184" s="82"/>
      <c r="T184" s="82"/>
      <c r="U184" s="82"/>
      <c r="V184" s="82"/>
      <c r="W184" s="82"/>
      <c r="X184" s="82"/>
      <c r="Y184" s="82"/>
      <c r="Z184" s="82"/>
      <c r="AA184" s="82"/>
      <c r="AB184" s="82"/>
      <c r="AC184" s="82"/>
      <c r="AD184" s="82"/>
      <c r="AE184" s="82"/>
      <c r="AF184" s="82"/>
    </row>
    <row r="185" spans="1:32" ht="13.2">
      <c r="A185" s="92" t="s">
        <v>8014</v>
      </c>
      <c r="B185" s="92" t="s">
        <v>8015</v>
      </c>
      <c r="C185" s="93" t="s">
        <v>7722</v>
      </c>
      <c r="D185" s="92"/>
      <c r="E185" s="92"/>
      <c r="F185" s="92"/>
      <c r="G185" s="82"/>
      <c r="H185" s="82"/>
      <c r="I185" s="82"/>
      <c r="J185" s="82"/>
      <c r="K185" s="82"/>
      <c r="L185" s="82"/>
      <c r="M185" s="82"/>
      <c r="N185" s="82"/>
      <c r="O185" s="82"/>
      <c r="P185" s="82"/>
      <c r="Q185" s="82"/>
      <c r="R185" s="82"/>
      <c r="S185" s="82"/>
      <c r="T185" s="82"/>
      <c r="U185" s="82"/>
      <c r="V185" s="82"/>
      <c r="W185" s="82"/>
      <c r="X185" s="82"/>
      <c r="Y185" s="82"/>
      <c r="Z185" s="82"/>
      <c r="AA185" s="82"/>
      <c r="AB185" s="82"/>
      <c r="AC185" s="82"/>
      <c r="AD185" s="82"/>
      <c r="AE185" s="82"/>
      <c r="AF185" s="82"/>
    </row>
    <row r="186" spans="1:32" ht="13.2">
      <c r="A186" s="92" t="s">
        <v>8016</v>
      </c>
      <c r="B186" s="92" t="s">
        <v>8017</v>
      </c>
      <c r="C186" s="93" t="s">
        <v>7709</v>
      </c>
      <c r="D186" s="92"/>
      <c r="E186" s="92"/>
      <c r="F186" s="92"/>
      <c r="G186" s="82"/>
      <c r="H186" s="82"/>
      <c r="I186" s="82"/>
      <c r="J186" s="82"/>
      <c r="K186" s="82"/>
      <c r="L186" s="82"/>
      <c r="M186" s="82"/>
      <c r="N186" s="82"/>
      <c r="O186" s="82"/>
      <c r="P186" s="82"/>
      <c r="Q186" s="82"/>
      <c r="R186" s="82"/>
      <c r="S186" s="82"/>
      <c r="T186" s="82"/>
      <c r="U186" s="82"/>
      <c r="V186" s="82"/>
      <c r="W186" s="82"/>
      <c r="X186" s="82"/>
      <c r="Y186" s="82"/>
      <c r="Z186" s="82"/>
      <c r="AA186" s="82"/>
      <c r="AB186" s="82"/>
      <c r="AC186" s="82"/>
      <c r="AD186" s="82"/>
      <c r="AE186" s="82"/>
      <c r="AF186" s="82"/>
    </row>
    <row r="187" spans="1:32" ht="13.2">
      <c r="A187" s="92" t="s">
        <v>8018</v>
      </c>
      <c r="B187" s="92" t="s">
        <v>8019</v>
      </c>
      <c r="C187" s="93" t="s">
        <v>1235</v>
      </c>
      <c r="D187" s="92"/>
      <c r="E187" s="92"/>
      <c r="F187" s="92"/>
      <c r="G187" s="82"/>
      <c r="H187" s="82"/>
      <c r="I187" s="82"/>
      <c r="J187" s="82"/>
      <c r="K187" s="82"/>
      <c r="L187" s="82"/>
      <c r="M187" s="82"/>
      <c r="N187" s="82"/>
      <c r="O187" s="82"/>
      <c r="P187" s="82"/>
      <c r="Q187" s="82"/>
      <c r="R187" s="82"/>
      <c r="S187" s="82"/>
      <c r="T187" s="82"/>
      <c r="U187" s="82"/>
      <c r="V187" s="82"/>
      <c r="W187" s="82"/>
      <c r="X187" s="82"/>
      <c r="Y187" s="82"/>
      <c r="Z187" s="82"/>
      <c r="AA187" s="82"/>
      <c r="AB187" s="82"/>
      <c r="AC187" s="82"/>
      <c r="AD187" s="82"/>
      <c r="AE187" s="82"/>
      <c r="AF187" s="82"/>
    </row>
    <row r="188" spans="1:32" ht="13.2">
      <c r="A188" s="92" t="s">
        <v>8020</v>
      </c>
      <c r="B188" s="92" t="s">
        <v>8021</v>
      </c>
      <c r="C188" s="93" t="s">
        <v>7709</v>
      </c>
      <c r="D188" s="92"/>
      <c r="E188" s="92"/>
      <c r="F188" s="92"/>
      <c r="G188" s="82"/>
      <c r="H188" s="82"/>
      <c r="I188" s="82"/>
      <c r="J188" s="82"/>
      <c r="K188" s="82"/>
      <c r="L188" s="82"/>
      <c r="M188" s="82"/>
      <c r="N188" s="82"/>
      <c r="O188" s="82"/>
      <c r="P188" s="82"/>
      <c r="Q188" s="82"/>
      <c r="R188" s="82"/>
      <c r="S188" s="82"/>
      <c r="T188" s="82"/>
      <c r="U188" s="82"/>
      <c r="V188" s="82"/>
      <c r="W188" s="82"/>
      <c r="X188" s="82"/>
      <c r="Y188" s="82"/>
      <c r="Z188" s="82"/>
      <c r="AA188" s="82"/>
      <c r="AB188" s="82"/>
      <c r="AC188" s="82"/>
      <c r="AD188" s="82"/>
      <c r="AE188" s="82"/>
      <c r="AF188" s="82"/>
    </row>
    <row r="189" spans="1:32" ht="13.2">
      <c r="A189" s="92" t="s">
        <v>8022</v>
      </c>
      <c r="B189" s="92" t="s">
        <v>8023</v>
      </c>
      <c r="C189" s="93" t="s">
        <v>7709</v>
      </c>
      <c r="D189" s="92"/>
      <c r="E189" s="92"/>
      <c r="F189" s="92"/>
      <c r="G189" s="82"/>
      <c r="H189" s="82"/>
      <c r="I189" s="82"/>
      <c r="J189" s="82"/>
      <c r="K189" s="82"/>
      <c r="L189" s="82"/>
      <c r="M189" s="82"/>
      <c r="N189" s="82"/>
      <c r="O189" s="82"/>
      <c r="P189" s="82"/>
      <c r="Q189" s="82"/>
      <c r="R189" s="82"/>
      <c r="S189" s="82"/>
      <c r="T189" s="82"/>
      <c r="U189" s="82"/>
      <c r="V189" s="82"/>
      <c r="W189" s="82"/>
      <c r="X189" s="82"/>
      <c r="Y189" s="82"/>
      <c r="Z189" s="82"/>
      <c r="AA189" s="82"/>
      <c r="AB189" s="82"/>
      <c r="AC189" s="82"/>
      <c r="AD189" s="82"/>
      <c r="AE189" s="82"/>
      <c r="AF189" s="82"/>
    </row>
    <row r="190" spans="1:32" ht="13.2">
      <c r="A190" s="92" t="s">
        <v>8024</v>
      </c>
      <c r="B190" s="92" t="s">
        <v>8025</v>
      </c>
      <c r="C190" s="93" t="s">
        <v>1235</v>
      </c>
      <c r="D190" s="92"/>
      <c r="E190" s="92"/>
      <c r="F190" s="92"/>
      <c r="G190" s="82"/>
      <c r="H190" s="82"/>
      <c r="I190" s="82"/>
      <c r="J190" s="82"/>
      <c r="K190" s="82"/>
      <c r="L190" s="82"/>
      <c r="M190" s="82"/>
      <c r="N190" s="82"/>
      <c r="O190" s="82"/>
      <c r="P190" s="82"/>
      <c r="Q190" s="82"/>
      <c r="R190" s="82"/>
      <c r="S190" s="82"/>
      <c r="T190" s="82"/>
      <c r="U190" s="82"/>
      <c r="V190" s="82"/>
      <c r="W190" s="82"/>
      <c r="X190" s="82"/>
      <c r="Y190" s="82"/>
      <c r="Z190" s="82"/>
      <c r="AA190" s="82"/>
      <c r="AB190" s="82"/>
      <c r="AC190" s="82"/>
      <c r="AD190" s="82"/>
      <c r="AE190" s="82"/>
      <c r="AF190" s="82"/>
    </row>
    <row r="191" spans="1:32" ht="13.2">
      <c r="A191" s="92" t="s">
        <v>8026</v>
      </c>
      <c r="B191" s="92" t="s">
        <v>8027</v>
      </c>
      <c r="C191" s="93" t="s">
        <v>5244</v>
      </c>
      <c r="D191" s="92"/>
      <c r="E191" s="92"/>
      <c r="F191" s="92"/>
      <c r="G191" s="82"/>
      <c r="H191" s="82"/>
      <c r="I191" s="82"/>
      <c r="J191" s="82"/>
      <c r="K191" s="82"/>
      <c r="L191" s="82"/>
      <c r="M191" s="82"/>
      <c r="N191" s="82"/>
      <c r="O191" s="82"/>
      <c r="P191" s="82"/>
      <c r="Q191" s="82"/>
      <c r="R191" s="82"/>
      <c r="S191" s="82"/>
      <c r="T191" s="82"/>
      <c r="U191" s="82"/>
      <c r="V191" s="82"/>
      <c r="W191" s="82"/>
      <c r="X191" s="82"/>
      <c r="Y191" s="82"/>
      <c r="Z191" s="82"/>
      <c r="AA191" s="82"/>
      <c r="AB191" s="82"/>
      <c r="AC191" s="82"/>
      <c r="AD191" s="82"/>
      <c r="AE191" s="82"/>
      <c r="AF191" s="82"/>
    </row>
    <row r="192" spans="1:32" ht="26.4">
      <c r="A192" s="92" t="s">
        <v>4495</v>
      </c>
      <c r="B192" s="92" t="s">
        <v>4498</v>
      </c>
      <c r="C192" s="93" t="s">
        <v>7714</v>
      </c>
      <c r="D192" s="92"/>
      <c r="E192" s="92"/>
      <c r="F192" s="92"/>
      <c r="G192" s="82"/>
      <c r="H192" s="82"/>
      <c r="I192" s="82"/>
      <c r="J192" s="82"/>
      <c r="K192" s="82"/>
      <c r="L192" s="82"/>
      <c r="M192" s="82"/>
      <c r="N192" s="82"/>
      <c r="O192" s="82"/>
      <c r="P192" s="82"/>
      <c r="Q192" s="82"/>
      <c r="R192" s="82"/>
      <c r="S192" s="82"/>
      <c r="T192" s="82"/>
      <c r="U192" s="82"/>
      <c r="V192" s="82"/>
      <c r="W192" s="82"/>
      <c r="X192" s="82"/>
      <c r="Y192" s="82"/>
      <c r="Z192" s="82"/>
      <c r="AA192" s="82"/>
      <c r="AB192" s="82"/>
      <c r="AC192" s="82"/>
      <c r="AD192" s="82"/>
      <c r="AE192" s="82"/>
      <c r="AF192" s="82"/>
    </row>
    <row r="193" spans="1:32" ht="26.4">
      <c r="A193" s="92" t="s">
        <v>8028</v>
      </c>
      <c r="B193" s="92" t="s">
        <v>8029</v>
      </c>
      <c r="C193" s="93" t="s">
        <v>7714</v>
      </c>
      <c r="D193" s="92"/>
      <c r="E193" s="92"/>
      <c r="F193" s="92"/>
      <c r="G193" s="82"/>
      <c r="H193" s="82"/>
      <c r="I193" s="82"/>
      <c r="J193" s="82"/>
      <c r="K193" s="82"/>
      <c r="L193" s="82"/>
      <c r="M193" s="82"/>
      <c r="N193" s="82"/>
      <c r="O193" s="82"/>
      <c r="P193" s="82"/>
      <c r="Q193" s="82"/>
      <c r="R193" s="82"/>
      <c r="S193" s="82"/>
      <c r="T193" s="82"/>
      <c r="U193" s="82"/>
      <c r="V193" s="82"/>
      <c r="W193" s="82"/>
      <c r="X193" s="82"/>
      <c r="Y193" s="82"/>
      <c r="Z193" s="82"/>
      <c r="AA193" s="82"/>
      <c r="AB193" s="82"/>
      <c r="AC193" s="82"/>
      <c r="AD193" s="82"/>
      <c r="AE193" s="82"/>
      <c r="AF193" s="82"/>
    </row>
    <row r="194" spans="1:32" ht="13.2">
      <c r="A194" s="92" t="s">
        <v>8030</v>
      </c>
      <c r="B194" s="92">
        <v>2025884</v>
      </c>
      <c r="C194" s="93" t="s">
        <v>7709</v>
      </c>
      <c r="D194" s="92"/>
      <c r="E194" s="92"/>
      <c r="F194" s="92"/>
      <c r="G194" s="82"/>
      <c r="H194" s="82"/>
      <c r="I194" s="82"/>
      <c r="J194" s="82"/>
      <c r="K194" s="82"/>
      <c r="L194" s="82"/>
      <c r="M194" s="82"/>
      <c r="N194" s="82"/>
      <c r="O194" s="82"/>
      <c r="P194" s="82"/>
      <c r="Q194" s="82"/>
      <c r="R194" s="82"/>
      <c r="S194" s="82"/>
      <c r="T194" s="82"/>
      <c r="U194" s="82"/>
      <c r="V194" s="82"/>
      <c r="W194" s="82"/>
      <c r="X194" s="82"/>
      <c r="Y194" s="82"/>
      <c r="Z194" s="82"/>
      <c r="AA194" s="82"/>
      <c r="AB194" s="82"/>
      <c r="AC194" s="82"/>
      <c r="AD194" s="82"/>
      <c r="AE194" s="82"/>
      <c r="AF194" s="82"/>
    </row>
    <row r="195" spans="1:32" ht="13.2">
      <c r="A195" s="92" t="s">
        <v>8031</v>
      </c>
      <c r="B195" s="92" t="s">
        <v>8032</v>
      </c>
      <c r="C195" s="93" t="s">
        <v>1235</v>
      </c>
      <c r="D195" s="92"/>
      <c r="E195" s="92"/>
      <c r="F195" s="92"/>
      <c r="G195" s="82"/>
      <c r="H195" s="82"/>
      <c r="I195" s="82"/>
      <c r="J195" s="82"/>
      <c r="K195" s="82"/>
      <c r="L195" s="82"/>
      <c r="M195" s="82"/>
      <c r="N195" s="82"/>
      <c r="O195" s="82"/>
      <c r="P195" s="82"/>
      <c r="Q195" s="82"/>
      <c r="R195" s="82"/>
      <c r="S195" s="82"/>
      <c r="T195" s="82"/>
      <c r="U195" s="82"/>
      <c r="V195" s="82"/>
      <c r="W195" s="82"/>
      <c r="X195" s="82"/>
      <c r="Y195" s="82"/>
      <c r="Z195" s="82"/>
      <c r="AA195" s="82"/>
      <c r="AB195" s="82"/>
      <c r="AC195" s="82"/>
      <c r="AD195" s="82"/>
      <c r="AE195" s="82"/>
      <c r="AF195" s="82"/>
    </row>
    <row r="196" spans="1:32" ht="13.2">
      <c r="A196" s="92" t="s">
        <v>8033</v>
      </c>
      <c r="B196" s="92" t="s">
        <v>8034</v>
      </c>
      <c r="C196" s="93" t="s">
        <v>1235</v>
      </c>
      <c r="D196" s="92"/>
      <c r="E196" s="92"/>
      <c r="F196" s="92"/>
      <c r="G196" s="82"/>
      <c r="H196" s="82"/>
      <c r="I196" s="82"/>
      <c r="J196" s="82"/>
      <c r="K196" s="82"/>
      <c r="L196" s="82"/>
      <c r="M196" s="82"/>
      <c r="N196" s="82"/>
      <c r="O196" s="82"/>
      <c r="P196" s="82"/>
      <c r="Q196" s="82"/>
      <c r="R196" s="82"/>
      <c r="S196" s="82"/>
      <c r="T196" s="82"/>
      <c r="U196" s="82"/>
      <c r="V196" s="82"/>
      <c r="W196" s="82"/>
      <c r="X196" s="82"/>
      <c r="Y196" s="82"/>
      <c r="Z196" s="82"/>
      <c r="AA196" s="82"/>
      <c r="AB196" s="82"/>
      <c r="AC196" s="82"/>
      <c r="AD196" s="82"/>
      <c r="AE196" s="82"/>
      <c r="AF196" s="82"/>
    </row>
    <row r="197" spans="1:32" ht="13.2">
      <c r="A197" s="92" t="s">
        <v>8035</v>
      </c>
      <c r="B197" s="92" t="s">
        <v>8036</v>
      </c>
      <c r="C197" s="93" t="s">
        <v>7709</v>
      </c>
      <c r="D197" s="92"/>
      <c r="E197" s="92"/>
      <c r="F197" s="92"/>
      <c r="G197" s="82"/>
      <c r="H197" s="82"/>
      <c r="I197" s="82"/>
      <c r="J197" s="82"/>
      <c r="K197" s="82"/>
      <c r="L197" s="82"/>
      <c r="M197" s="82"/>
      <c r="N197" s="82"/>
      <c r="O197" s="82"/>
      <c r="P197" s="82"/>
      <c r="Q197" s="82"/>
      <c r="R197" s="82"/>
      <c r="S197" s="82"/>
      <c r="T197" s="82"/>
      <c r="U197" s="82"/>
      <c r="V197" s="82"/>
      <c r="W197" s="82"/>
      <c r="X197" s="82"/>
      <c r="Y197" s="82"/>
      <c r="Z197" s="82"/>
      <c r="AA197" s="82"/>
      <c r="AB197" s="82"/>
      <c r="AC197" s="82"/>
      <c r="AD197" s="82"/>
      <c r="AE197" s="82"/>
      <c r="AF197" s="82"/>
    </row>
    <row r="198" spans="1:32" ht="13.2">
      <c r="A198" s="92" t="s">
        <v>8037</v>
      </c>
      <c r="B198" s="92" t="s">
        <v>8038</v>
      </c>
      <c r="C198" s="93" t="s">
        <v>7731</v>
      </c>
      <c r="D198" s="92"/>
      <c r="E198" s="92"/>
      <c r="F198" s="92"/>
      <c r="G198" s="82"/>
      <c r="H198" s="82"/>
      <c r="I198" s="82"/>
      <c r="J198" s="82"/>
      <c r="K198" s="82"/>
      <c r="L198" s="82"/>
      <c r="M198" s="82"/>
      <c r="N198" s="82"/>
      <c r="O198" s="82"/>
      <c r="P198" s="82"/>
      <c r="Q198" s="82"/>
      <c r="R198" s="82"/>
      <c r="S198" s="82"/>
      <c r="T198" s="82"/>
      <c r="U198" s="82"/>
      <c r="V198" s="82"/>
      <c r="W198" s="82"/>
      <c r="X198" s="82"/>
      <c r="Y198" s="82"/>
      <c r="Z198" s="82"/>
      <c r="AA198" s="82"/>
      <c r="AB198" s="82"/>
      <c r="AC198" s="82"/>
      <c r="AD198" s="82"/>
      <c r="AE198" s="82"/>
      <c r="AF198" s="82"/>
    </row>
    <row r="199" spans="1:32" ht="26.4">
      <c r="A199" s="92" t="s">
        <v>8039</v>
      </c>
      <c r="B199" s="92" t="s">
        <v>8040</v>
      </c>
      <c r="C199" s="93" t="s">
        <v>7719</v>
      </c>
      <c r="D199" s="92"/>
      <c r="E199" s="92"/>
      <c r="F199" s="92"/>
      <c r="G199" s="82"/>
      <c r="H199" s="82"/>
      <c r="I199" s="82"/>
      <c r="J199" s="82"/>
      <c r="K199" s="82"/>
      <c r="L199" s="82"/>
      <c r="M199" s="82"/>
      <c r="N199" s="82"/>
      <c r="O199" s="82"/>
      <c r="P199" s="82"/>
      <c r="Q199" s="82"/>
      <c r="R199" s="82"/>
      <c r="S199" s="82"/>
      <c r="T199" s="82"/>
      <c r="U199" s="82"/>
      <c r="V199" s="82"/>
      <c r="W199" s="82"/>
      <c r="X199" s="82"/>
      <c r="Y199" s="82"/>
      <c r="Z199" s="82"/>
      <c r="AA199" s="82"/>
      <c r="AB199" s="82"/>
      <c r="AC199" s="82"/>
      <c r="AD199" s="82"/>
      <c r="AE199" s="82"/>
      <c r="AF199" s="82"/>
    </row>
    <row r="200" spans="1:32" ht="13.2">
      <c r="A200" s="92" t="s">
        <v>4682</v>
      </c>
      <c r="B200" s="92" t="s">
        <v>4685</v>
      </c>
      <c r="C200" s="93" t="s">
        <v>7709</v>
      </c>
      <c r="D200" s="92"/>
      <c r="E200" s="92"/>
      <c r="F200" s="92"/>
      <c r="G200" s="82"/>
      <c r="H200" s="82"/>
      <c r="I200" s="82"/>
      <c r="J200" s="82"/>
      <c r="K200" s="82"/>
      <c r="L200" s="82"/>
      <c r="M200" s="82"/>
      <c r="N200" s="82"/>
      <c r="O200" s="82"/>
      <c r="P200" s="82"/>
      <c r="Q200" s="82"/>
      <c r="R200" s="82"/>
      <c r="S200" s="82"/>
      <c r="T200" s="82"/>
      <c r="U200" s="82"/>
      <c r="V200" s="82"/>
      <c r="W200" s="82"/>
      <c r="X200" s="82"/>
      <c r="Y200" s="82"/>
      <c r="Z200" s="82"/>
      <c r="AA200" s="82"/>
      <c r="AB200" s="82"/>
      <c r="AC200" s="82"/>
      <c r="AD200" s="82"/>
      <c r="AE200" s="82"/>
      <c r="AF200" s="82"/>
    </row>
    <row r="201" spans="1:32" ht="26.4">
      <c r="A201" s="92" t="s">
        <v>8041</v>
      </c>
      <c r="B201" s="92" t="s">
        <v>8042</v>
      </c>
      <c r="C201" s="93" t="s">
        <v>7823</v>
      </c>
      <c r="D201" s="92"/>
      <c r="E201" s="92"/>
      <c r="F201" s="92"/>
      <c r="G201" s="82"/>
      <c r="H201" s="82"/>
      <c r="I201" s="82"/>
      <c r="J201" s="82"/>
      <c r="K201" s="82"/>
      <c r="L201" s="82"/>
      <c r="M201" s="82"/>
      <c r="N201" s="82"/>
      <c r="O201" s="82"/>
      <c r="P201" s="82"/>
      <c r="Q201" s="82"/>
      <c r="R201" s="82"/>
      <c r="S201" s="82"/>
      <c r="T201" s="82"/>
      <c r="U201" s="82"/>
      <c r="V201" s="82"/>
      <c r="W201" s="82"/>
      <c r="X201" s="82"/>
      <c r="Y201" s="82"/>
      <c r="Z201" s="82"/>
      <c r="AA201" s="82"/>
      <c r="AB201" s="82"/>
      <c r="AC201" s="82"/>
      <c r="AD201" s="82"/>
      <c r="AE201" s="82"/>
      <c r="AF201" s="82"/>
    </row>
    <row r="202" spans="1:32" ht="13.2">
      <c r="A202" s="92" t="s">
        <v>8043</v>
      </c>
      <c r="B202" s="92" t="s">
        <v>8044</v>
      </c>
      <c r="C202" s="93" t="s">
        <v>7709</v>
      </c>
      <c r="D202" s="92"/>
      <c r="E202" s="92"/>
      <c r="F202" s="92"/>
      <c r="G202" s="82"/>
      <c r="H202" s="82"/>
      <c r="I202" s="82"/>
      <c r="J202" s="82"/>
      <c r="K202" s="82"/>
      <c r="L202" s="82"/>
      <c r="M202" s="82"/>
      <c r="N202" s="82"/>
      <c r="O202" s="82"/>
      <c r="P202" s="82"/>
      <c r="Q202" s="82"/>
      <c r="R202" s="82"/>
      <c r="S202" s="82"/>
      <c r="T202" s="82"/>
      <c r="U202" s="82"/>
      <c r="V202" s="82"/>
      <c r="W202" s="82"/>
      <c r="X202" s="82"/>
      <c r="Y202" s="82"/>
      <c r="Z202" s="82"/>
      <c r="AA202" s="82"/>
      <c r="AB202" s="82"/>
      <c r="AC202" s="82"/>
      <c r="AD202" s="82"/>
      <c r="AE202" s="82"/>
      <c r="AF202" s="82"/>
    </row>
    <row r="203" spans="1:32" ht="26.4">
      <c r="A203" s="92" t="s">
        <v>8045</v>
      </c>
      <c r="B203" s="92" t="s">
        <v>8046</v>
      </c>
      <c r="C203" s="93" t="s">
        <v>7714</v>
      </c>
      <c r="D203" s="92"/>
      <c r="E203" s="92"/>
      <c r="F203" s="92"/>
      <c r="G203" s="82"/>
      <c r="H203" s="82"/>
      <c r="I203" s="82"/>
      <c r="J203" s="82"/>
      <c r="K203" s="82"/>
      <c r="L203" s="82"/>
      <c r="M203" s="82"/>
      <c r="N203" s="82"/>
      <c r="O203" s="82"/>
      <c r="P203" s="82"/>
      <c r="Q203" s="82"/>
      <c r="R203" s="82"/>
      <c r="S203" s="82"/>
      <c r="T203" s="82"/>
      <c r="U203" s="82"/>
      <c r="V203" s="82"/>
      <c r="W203" s="82"/>
      <c r="X203" s="82"/>
      <c r="Y203" s="82"/>
      <c r="Z203" s="82"/>
      <c r="AA203" s="82"/>
      <c r="AB203" s="82"/>
      <c r="AC203" s="82"/>
      <c r="AD203" s="82"/>
      <c r="AE203" s="82"/>
      <c r="AF203" s="82"/>
    </row>
    <row r="204" spans="1:32" ht="13.2">
      <c r="A204" s="92" t="s">
        <v>4789</v>
      </c>
      <c r="B204" s="92" t="s">
        <v>4792</v>
      </c>
      <c r="C204" s="93" t="s">
        <v>7709</v>
      </c>
      <c r="D204" s="92"/>
      <c r="E204" s="92"/>
      <c r="F204" s="92"/>
      <c r="G204" s="82"/>
      <c r="H204" s="82"/>
      <c r="I204" s="82"/>
      <c r="J204" s="82"/>
      <c r="K204" s="82"/>
      <c r="L204" s="82"/>
      <c r="M204" s="82"/>
      <c r="N204" s="82"/>
      <c r="O204" s="82"/>
      <c r="P204" s="82"/>
      <c r="Q204" s="82"/>
      <c r="R204" s="82"/>
      <c r="S204" s="82"/>
      <c r="T204" s="82"/>
      <c r="U204" s="82"/>
      <c r="V204" s="82"/>
      <c r="W204" s="82"/>
      <c r="X204" s="82"/>
      <c r="Y204" s="82"/>
      <c r="Z204" s="82"/>
      <c r="AA204" s="82"/>
      <c r="AB204" s="82"/>
      <c r="AC204" s="82"/>
      <c r="AD204" s="82"/>
      <c r="AE204" s="82"/>
      <c r="AF204" s="82"/>
    </row>
    <row r="205" spans="1:32" ht="13.2">
      <c r="A205" s="92" t="s">
        <v>8047</v>
      </c>
      <c r="B205" s="92" t="s">
        <v>8048</v>
      </c>
      <c r="C205" s="93" t="s">
        <v>7709</v>
      </c>
      <c r="D205" s="92"/>
      <c r="E205" s="92"/>
      <c r="F205" s="92"/>
      <c r="G205" s="82"/>
      <c r="H205" s="82"/>
      <c r="I205" s="82"/>
      <c r="J205" s="82"/>
      <c r="K205" s="82"/>
      <c r="L205" s="82"/>
      <c r="M205" s="82"/>
      <c r="N205" s="82"/>
      <c r="O205" s="82"/>
      <c r="P205" s="82"/>
      <c r="Q205" s="82"/>
      <c r="R205" s="82"/>
      <c r="S205" s="82"/>
      <c r="T205" s="82"/>
      <c r="U205" s="82"/>
      <c r="V205" s="82"/>
      <c r="W205" s="82"/>
      <c r="X205" s="82"/>
      <c r="Y205" s="82"/>
      <c r="Z205" s="82"/>
      <c r="AA205" s="82"/>
      <c r="AB205" s="82"/>
      <c r="AC205" s="82"/>
      <c r="AD205" s="82"/>
      <c r="AE205" s="82"/>
      <c r="AF205" s="82"/>
    </row>
    <row r="206" spans="1:32" ht="13.2">
      <c r="A206" s="92" t="s">
        <v>4889</v>
      </c>
      <c r="B206" s="92" t="s">
        <v>4890</v>
      </c>
      <c r="C206" s="93" t="s">
        <v>5244</v>
      </c>
      <c r="D206" s="92"/>
      <c r="E206" s="92"/>
      <c r="F206" s="92"/>
      <c r="G206" s="82"/>
      <c r="H206" s="82"/>
      <c r="I206" s="82"/>
      <c r="J206" s="82"/>
      <c r="K206" s="82"/>
      <c r="L206" s="82"/>
      <c r="M206" s="82"/>
      <c r="N206" s="82"/>
      <c r="O206" s="82"/>
      <c r="P206" s="82"/>
      <c r="Q206" s="82"/>
      <c r="R206" s="82"/>
      <c r="S206" s="82"/>
      <c r="T206" s="82"/>
      <c r="U206" s="82"/>
      <c r="V206" s="82"/>
      <c r="W206" s="82"/>
      <c r="X206" s="82"/>
      <c r="Y206" s="82"/>
      <c r="Z206" s="82"/>
      <c r="AA206" s="82"/>
      <c r="AB206" s="82"/>
      <c r="AC206" s="82"/>
      <c r="AD206" s="82"/>
      <c r="AE206" s="82"/>
      <c r="AF206" s="82"/>
    </row>
    <row r="207" spans="1:32" ht="26.4">
      <c r="A207" s="92" t="s">
        <v>8049</v>
      </c>
      <c r="B207" s="92" t="s">
        <v>8050</v>
      </c>
      <c r="C207" s="93" t="s">
        <v>7714</v>
      </c>
      <c r="D207" s="92"/>
      <c r="E207" s="92"/>
      <c r="F207" s="92"/>
      <c r="G207" s="82"/>
      <c r="H207" s="82"/>
      <c r="I207" s="82"/>
      <c r="J207" s="82"/>
      <c r="K207" s="82"/>
      <c r="L207" s="82"/>
      <c r="M207" s="82"/>
      <c r="N207" s="82"/>
      <c r="O207" s="82"/>
      <c r="P207" s="82"/>
      <c r="Q207" s="82"/>
      <c r="R207" s="82"/>
      <c r="S207" s="82"/>
      <c r="T207" s="82"/>
      <c r="U207" s="82"/>
      <c r="V207" s="82"/>
      <c r="W207" s="82"/>
      <c r="X207" s="82"/>
      <c r="Y207" s="82"/>
      <c r="Z207" s="82"/>
      <c r="AA207" s="82"/>
      <c r="AB207" s="82"/>
      <c r="AC207" s="82"/>
      <c r="AD207" s="82"/>
      <c r="AE207" s="82"/>
      <c r="AF207" s="82"/>
    </row>
    <row r="208" spans="1:32" ht="13.2">
      <c r="A208" s="92" t="s">
        <v>8051</v>
      </c>
      <c r="B208" s="92" t="s">
        <v>8052</v>
      </c>
      <c r="C208" s="93" t="s">
        <v>7731</v>
      </c>
      <c r="D208" s="92"/>
      <c r="E208" s="92"/>
      <c r="F208" s="92"/>
      <c r="G208" s="82"/>
      <c r="H208" s="82"/>
      <c r="I208" s="82"/>
      <c r="J208" s="82"/>
      <c r="K208" s="82"/>
      <c r="L208" s="82"/>
      <c r="M208" s="82"/>
      <c r="N208" s="82"/>
      <c r="O208" s="82"/>
      <c r="P208" s="82"/>
      <c r="Q208" s="82"/>
      <c r="R208" s="82"/>
      <c r="S208" s="82"/>
      <c r="T208" s="82"/>
      <c r="U208" s="82"/>
      <c r="V208" s="82"/>
      <c r="W208" s="82"/>
      <c r="X208" s="82"/>
      <c r="Y208" s="82"/>
      <c r="Z208" s="82"/>
      <c r="AA208" s="82"/>
      <c r="AB208" s="82"/>
      <c r="AC208" s="82"/>
      <c r="AD208" s="82"/>
      <c r="AE208" s="82"/>
      <c r="AF208" s="82"/>
    </row>
    <row r="209" spans="1:32" ht="13.2">
      <c r="A209" s="92" t="s">
        <v>8053</v>
      </c>
      <c r="B209" s="92" t="s">
        <v>8054</v>
      </c>
      <c r="C209" s="93" t="s">
        <v>7731</v>
      </c>
      <c r="D209" s="92"/>
      <c r="E209" s="92"/>
      <c r="F209" s="92"/>
      <c r="G209" s="82"/>
      <c r="H209" s="82"/>
      <c r="I209" s="82"/>
      <c r="J209" s="82"/>
      <c r="K209" s="82"/>
      <c r="L209" s="82"/>
      <c r="M209" s="82"/>
      <c r="N209" s="82"/>
      <c r="O209" s="82"/>
      <c r="P209" s="82"/>
      <c r="Q209" s="82"/>
      <c r="R209" s="82"/>
      <c r="S209" s="82"/>
      <c r="T209" s="82"/>
      <c r="U209" s="82"/>
      <c r="V209" s="82"/>
      <c r="W209" s="82"/>
      <c r="X209" s="82"/>
      <c r="Y209" s="82"/>
      <c r="Z209" s="82"/>
      <c r="AA209" s="82"/>
      <c r="AB209" s="82"/>
      <c r="AC209" s="82"/>
      <c r="AD209" s="82"/>
      <c r="AE209" s="82"/>
      <c r="AF209" s="82"/>
    </row>
    <row r="210" spans="1:32" ht="39.6">
      <c r="A210" s="92" t="s">
        <v>4909</v>
      </c>
      <c r="B210" s="92" t="s">
        <v>4912</v>
      </c>
      <c r="C210" s="93" t="s">
        <v>8055</v>
      </c>
      <c r="D210" s="92"/>
      <c r="E210" s="92"/>
      <c r="F210" s="92"/>
      <c r="G210" s="82"/>
      <c r="H210" s="82"/>
      <c r="I210" s="82"/>
      <c r="J210" s="82"/>
      <c r="K210" s="82"/>
      <c r="L210" s="82"/>
      <c r="M210" s="82"/>
      <c r="N210" s="82"/>
      <c r="O210" s="82"/>
      <c r="P210" s="82"/>
      <c r="Q210" s="82"/>
      <c r="R210" s="82"/>
      <c r="S210" s="82"/>
      <c r="T210" s="82"/>
      <c r="U210" s="82"/>
      <c r="V210" s="82"/>
      <c r="W210" s="82"/>
      <c r="X210" s="82"/>
      <c r="Y210" s="82"/>
      <c r="Z210" s="82"/>
      <c r="AA210" s="82"/>
      <c r="AB210" s="82"/>
      <c r="AC210" s="82"/>
      <c r="AD210" s="82"/>
      <c r="AE210" s="82"/>
      <c r="AF210" s="82"/>
    </row>
    <row r="211" spans="1:32" ht="13.2">
      <c r="A211" s="92" t="s">
        <v>8056</v>
      </c>
      <c r="B211" s="92" t="s">
        <v>8057</v>
      </c>
      <c r="C211" s="93" t="s">
        <v>7709</v>
      </c>
      <c r="D211" s="92"/>
      <c r="E211" s="92"/>
      <c r="F211" s="92"/>
      <c r="G211" s="82"/>
      <c r="H211" s="82"/>
      <c r="I211" s="82"/>
      <c r="J211" s="82"/>
      <c r="K211" s="82"/>
      <c r="L211" s="82"/>
      <c r="M211" s="82"/>
      <c r="N211" s="82"/>
      <c r="O211" s="82"/>
      <c r="P211" s="82"/>
      <c r="Q211" s="82"/>
      <c r="R211" s="82"/>
      <c r="S211" s="82"/>
      <c r="T211" s="82"/>
      <c r="U211" s="82"/>
      <c r="V211" s="82"/>
      <c r="W211" s="82"/>
      <c r="X211" s="82"/>
      <c r="Y211" s="82"/>
      <c r="Z211" s="82"/>
      <c r="AA211" s="82"/>
      <c r="AB211" s="82"/>
      <c r="AC211" s="82"/>
      <c r="AD211" s="82"/>
      <c r="AE211" s="82"/>
      <c r="AF211" s="82"/>
    </row>
    <row r="212" spans="1:32" ht="26.4">
      <c r="A212" s="92" t="s">
        <v>8058</v>
      </c>
      <c r="B212" s="92" t="s">
        <v>8059</v>
      </c>
      <c r="C212" s="93" t="s">
        <v>7957</v>
      </c>
      <c r="D212" s="92"/>
      <c r="E212" s="92"/>
      <c r="F212" s="92"/>
      <c r="G212" s="82"/>
      <c r="H212" s="82"/>
      <c r="I212" s="82"/>
      <c r="J212" s="82"/>
      <c r="K212" s="82"/>
      <c r="L212" s="82"/>
      <c r="M212" s="82"/>
      <c r="N212" s="82"/>
      <c r="O212" s="82"/>
      <c r="P212" s="82"/>
      <c r="Q212" s="82"/>
      <c r="R212" s="82"/>
      <c r="S212" s="82"/>
      <c r="T212" s="82"/>
      <c r="U212" s="82"/>
      <c r="V212" s="82"/>
      <c r="W212" s="82"/>
      <c r="X212" s="82"/>
      <c r="Y212" s="82"/>
      <c r="Z212" s="82"/>
      <c r="AA212" s="82"/>
      <c r="AB212" s="82"/>
      <c r="AC212" s="82"/>
      <c r="AD212" s="82"/>
      <c r="AE212" s="82"/>
      <c r="AF212" s="82"/>
    </row>
    <row r="213" spans="1:32" ht="26.4">
      <c r="A213" s="92" t="s">
        <v>4913</v>
      </c>
      <c r="B213" s="92" t="s">
        <v>4916</v>
      </c>
      <c r="C213" s="93" t="s">
        <v>7714</v>
      </c>
      <c r="D213" s="92"/>
      <c r="E213" s="92"/>
      <c r="F213" s="92"/>
      <c r="G213" s="82"/>
      <c r="H213" s="82"/>
      <c r="I213" s="82"/>
      <c r="J213" s="82"/>
      <c r="K213" s="82"/>
      <c r="L213" s="82"/>
      <c r="M213" s="82"/>
      <c r="N213" s="82"/>
      <c r="O213" s="82"/>
      <c r="P213" s="82"/>
      <c r="Q213" s="82"/>
      <c r="R213" s="82"/>
      <c r="S213" s="82"/>
      <c r="T213" s="82"/>
      <c r="U213" s="82"/>
      <c r="V213" s="82"/>
      <c r="W213" s="82"/>
      <c r="X213" s="82"/>
      <c r="Y213" s="82"/>
      <c r="Z213" s="82"/>
      <c r="AA213" s="82"/>
      <c r="AB213" s="82"/>
      <c r="AC213" s="82"/>
      <c r="AD213" s="82"/>
      <c r="AE213" s="82"/>
      <c r="AF213" s="82"/>
    </row>
    <row r="214" spans="1:32" ht="13.2">
      <c r="A214" s="92" t="s">
        <v>8060</v>
      </c>
      <c r="B214" s="92" t="s">
        <v>8061</v>
      </c>
      <c r="C214" s="93" t="s">
        <v>7731</v>
      </c>
      <c r="D214" s="92"/>
      <c r="E214" s="92"/>
      <c r="F214" s="92"/>
      <c r="G214" s="82"/>
      <c r="H214" s="82"/>
      <c r="I214" s="82"/>
      <c r="J214" s="82"/>
      <c r="K214" s="82"/>
      <c r="L214" s="82"/>
      <c r="M214" s="82"/>
      <c r="N214" s="82"/>
      <c r="O214" s="82"/>
      <c r="P214" s="82"/>
      <c r="Q214" s="82"/>
      <c r="R214" s="82"/>
      <c r="S214" s="82"/>
      <c r="T214" s="82"/>
      <c r="U214" s="82"/>
      <c r="V214" s="82"/>
      <c r="W214" s="82"/>
      <c r="X214" s="82"/>
      <c r="Y214" s="82"/>
      <c r="Z214" s="82"/>
      <c r="AA214" s="82"/>
      <c r="AB214" s="82"/>
      <c r="AC214" s="82"/>
      <c r="AD214" s="82"/>
      <c r="AE214" s="82"/>
      <c r="AF214" s="82"/>
    </row>
    <row r="215" spans="1:32" ht="26.4">
      <c r="A215" s="92" t="s">
        <v>8062</v>
      </c>
      <c r="B215" s="92" t="s">
        <v>8063</v>
      </c>
      <c r="C215" s="93" t="s">
        <v>7726</v>
      </c>
      <c r="D215" s="92"/>
      <c r="E215" s="92"/>
      <c r="F215" s="92"/>
      <c r="G215" s="82"/>
      <c r="H215" s="82"/>
      <c r="I215" s="82"/>
      <c r="J215" s="82"/>
      <c r="K215" s="82"/>
      <c r="L215" s="82"/>
      <c r="M215" s="82"/>
      <c r="N215" s="82"/>
      <c r="O215" s="82"/>
      <c r="P215" s="82"/>
      <c r="Q215" s="82"/>
      <c r="R215" s="82"/>
      <c r="S215" s="82"/>
      <c r="T215" s="82"/>
      <c r="U215" s="82"/>
      <c r="V215" s="82"/>
      <c r="W215" s="82"/>
      <c r="X215" s="82"/>
      <c r="Y215" s="82"/>
      <c r="Z215" s="82"/>
      <c r="AA215" s="82"/>
      <c r="AB215" s="82"/>
      <c r="AC215" s="82"/>
      <c r="AD215" s="82"/>
      <c r="AE215" s="82"/>
      <c r="AF215" s="82"/>
    </row>
    <row r="216" spans="1:32" ht="13.2">
      <c r="A216" s="92" t="s">
        <v>8064</v>
      </c>
      <c r="B216" s="92" t="s">
        <v>8065</v>
      </c>
      <c r="C216" s="93" t="s">
        <v>5244</v>
      </c>
      <c r="D216" s="92"/>
      <c r="E216" s="92"/>
      <c r="F216" s="92"/>
      <c r="G216" s="82"/>
      <c r="H216" s="82"/>
      <c r="I216" s="82"/>
      <c r="J216" s="82"/>
      <c r="K216" s="82"/>
      <c r="L216" s="82"/>
      <c r="M216" s="82"/>
      <c r="N216" s="82"/>
      <c r="O216" s="82"/>
      <c r="P216" s="82"/>
      <c r="Q216" s="82"/>
      <c r="R216" s="82"/>
      <c r="S216" s="82"/>
      <c r="T216" s="82"/>
      <c r="U216" s="82"/>
      <c r="V216" s="82"/>
      <c r="W216" s="82"/>
      <c r="X216" s="82"/>
      <c r="Y216" s="82"/>
      <c r="Z216" s="82"/>
      <c r="AA216" s="82"/>
      <c r="AB216" s="82"/>
      <c r="AC216" s="82"/>
      <c r="AD216" s="82"/>
      <c r="AE216" s="82"/>
      <c r="AF216" s="82"/>
    </row>
    <row r="217" spans="1:32" ht="13.2">
      <c r="A217" s="92" t="s">
        <v>8066</v>
      </c>
      <c r="B217" s="92" t="s">
        <v>8067</v>
      </c>
      <c r="C217" s="93" t="s">
        <v>5244</v>
      </c>
      <c r="D217" s="92"/>
      <c r="E217" s="92"/>
      <c r="F217" s="92"/>
      <c r="G217" s="82"/>
      <c r="H217" s="82"/>
      <c r="I217" s="82"/>
      <c r="J217" s="82"/>
      <c r="K217" s="82"/>
      <c r="L217" s="82"/>
      <c r="M217" s="82"/>
      <c r="N217" s="82"/>
      <c r="O217" s="82"/>
      <c r="P217" s="82"/>
      <c r="Q217" s="82"/>
      <c r="R217" s="82"/>
      <c r="S217" s="82"/>
      <c r="T217" s="82"/>
      <c r="U217" s="82"/>
      <c r="V217" s="82"/>
      <c r="W217" s="82"/>
      <c r="X217" s="82"/>
      <c r="Y217" s="82"/>
      <c r="Z217" s="82"/>
      <c r="AA217" s="82"/>
      <c r="AB217" s="82"/>
      <c r="AC217" s="82"/>
      <c r="AD217" s="82"/>
      <c r="AE217" s="82"/>
      <c r="AF217" s="82"/>
    </row>
    <row r="218" spans="1:32" ht="13.2">
      <c r="A218" s="92" t="s">
        <v>8068</v>
      </c>
      <c r="B218" s="92">
        <v>1206</v>
      </c>
      <c r="C218" s="93" t="s">
        <v>5244</v>
      </c>
      <c r="D218" s="92"/>
      <c r="E218" s="92"/>
      <c r="F218" s="92"/>
      <c r="G218" s="82"/>
      <c r="H218" s="82"/>
      <c r="I218" s="82"/>
      <c r="J218" s="82"/>
      <c r="K218" s="82"/>
      <c r="L218" s="82"/>
      <c r="M218" s="82"/>
      <c r="N218" s="82"/>
      <c r="O218" s="82"/>
      <c r="P218" s="82"/>
      <c r="Q218" s="82"/>
      <c r="R218" s="82"/>
      <c r="S218" s="82"/>
      <c r="T218" s="82"/>
      <c r="U218" s="82"/>
      <c r="V218" s="82"/>
      <c r="W218" s="82"/>
      <c r="X218" s="82"/>
      <c r="Y218" s="82"/>
      <c r="Z218" s="82"/>
      <c r="AA218" s="82"/>
      <c r="AB218" s="82"/>
      <c r="AC218" s="82"/>
      <c r="AD218" s="82"/>
      <c r="AE218" s="82"/>
      <c r="AF218" s="82"/>
    </row>
    <row r="219" spans="1:32" ht="26.4">
      <c r="A219" s="92" t="s">
        <v>8069</v>
      </c>
      <c r="B219" s="92" t="s">
        <v>8070</v>
      </c>
      <c r="C219" s="93" t="s">
        <v>7726</v>
      </c>
      <c r="D219" s="92"/>
      <c r="E219" s="92"/>
      <c r="F219" s="92"/>
      <c r="G219" s="82"/>
      <c r="H219" s="82"/>
      <c r="I219" s="82"/>
      <c r="J219" s="82"/>
      <c r="K219" s="82"/>
      <c r="L219" s="82"/>
      <c r="M219" s="82"/>
      <c r="N219" s="82"/>
      <c r="O219" s="82"/>
      <c r="P219" s="82"/>
      <c r="Q219" s="82"/>
      <c r="R219" s="82"/>
      <c r="S219" s="82"/>
      <c r="T219" s="82"/>
      <c r="U219" s="82"/>
      <c r="V219" s="82"/>
      <c r="W219" s="82"/>
      <c r="X219" s="82"/>
      <c r="Y219" s="82"/>
      <c r="Z219" s="82"/>
      <c r="AA219" s="82"/>
      <c r="AB219" s="82"/>
      <c r="AC219" s="82"/>
      <c r="AD219" s="82"/>
      <c r="AE219" s="82"/>
      <c r="AF219" s="82"/>
    </row>
    <row r="220" spans="1:32" ht="13.2">
      <c r="A220" s="92" t="s">
        <v>8071</v>
      </c>
      <c r="B220" s="92" t="s">
        <v>8072</v>
      </c>
      <c r="C220" s="93" t="s">
        <v>7722</v>
      </c>
      <c r="D220" s="92"/>
      <c r="E220" s="92"/>
      <c r="F220" s="92"/>
      <c r="G220" s="82"/>
      <c r="H220" s="82"/>
      <c r="I220" s="82"/>
      <c r="J220" s="82"/>
      <c r="K220" s="82"/>
      <c r="L220" s="82"/>
      <c r="M220" s="82"/>
      <c r="N220" s="82"/>
      <c r="O220" s="82"/>
      <c r="P220" s="82"/>
      <c r="Q220" s="82"/>
      <c r="R220" s="82"/>
      <c r="S220" s="82"/>
      <c r="T220" s="82"/>
      <c r="U220" s="82"/>
      <c r="V220" s="82"/>
      <c r="W220" s="82"/>
      <c r="X220" s="82"/>
      <c r="Y220" s="82"/>
      <c r="Z220" s="82"/>
      <c r="AA220" s="82"/>
      <c r="AB220" s="82"/>
      <c r="AC220" s="82"/>
      <c r="AD220" s="82"/>
      <c r="AE220" s="82"/>
      <c r="AF220" s="82"/>
    </row>
    <row r="221" spans="1:32" ht="13.2">
      <c r="A221" s="92" t="s">
        <v>8073</v>
      </c>
      <c r="B221" s="92" t="s">
        <v>8074</v>
      </c>
      <c r="C221" s="93" t="s">
        <v>7731</v>
      </c>
      <c r="D221" s="92"/>
      <c r="E221" s="92"/>
      <c r="F221" s="92"/>
      <c r="G221" s="82"/>
      <c r="H221" s="82"/>
      <c r="I221" s="82"/>
      <c r="J221" s="82"/>
      <c r="K221" s="82"/>
      <c r="L221" s="82"/>
      <c r="M221" s="82"/>
      <c r="N221" s="82"/>
      <c r="O221" s="82"/>
      <c r="P221" s="82"/>
      <c r="Q221" s="82"/>
      <c r="R221" s="82"/>
      <c r="S221" s="82"/>
      <c r="T221" s="82"/>
      <c r="U221" s="82"/>
      <c r="V221" s="82"/>
      <c r="W221" s="82"/>
      <c r="X221" s="82"/>
      <c r="Y221" s="82"/>
      <c r="Z221" s="82"/>
      <c r="AA221" s="82"/>
      <c r="AB221" s="82"/>
      <c r="AC221" s="82"/>
      <c r="AD221" s="82"/>
      <c r="AE221" s="82"/>
      <c r="AF221" s="82"/>
    </row>
    <row r="222" spans="1:32" ht="13.2">
      <c r="A222" s="92" t="s">
        <v>8075</v>
      </c>
      <c r="B222" s="92" t="s">
        <v>8076</v>
      </c>
      <c r="C222" s="93" t="s">
        <v>7709</v>
      </c>
      <c r="D222" s="92"/>
      <c r="E222" s="92"/>
      <c r="F222" s="92"/>
      <c r="G222" s="82"/>
      <c r="H222" s="82"/>
      <c r="I222" s="82"/>
      <c r="J222" s="82"/>
      <c r="K222" s="82"/>
      <c r="L222" s="82"/>
      <c r="M222" s="82"/>
      <c r="N222" s="82"/>
      <c r="O222" s="82"/>
      <c r="P222" s="82"/>
      <c r="Q222" s="82"/>
      <c r="R222" s="82"/>
      <c r="S222" s="82"/>
      <c r="T222" s="82"/>
      <c r="U222" s="82"/>
      <c r="V222" s="82"/>
      <c r="W222" s="82"/>
      <c r="X222" s="82"/>
      <c r="Y222" s="82"/>
      <c r="Z222" s="82"/>
      <c r="AA222" s="82"/>
      <c r="AB222" s="82"/>
      <c r="AC222" s="82"/>
      <c r="AD222" s="82"/>
      <c r="AE222" s="82"/>
      <c r="AF222" s="82"/>
    </row>
    <row r="223" spans="1:32" ht="13.2">
      <c r="A223" s="92"/>
      <c r="B223" s="92"/>
      <c r="C223" s="93"/>
      <c r="D223" s="92"/>
      <c r="E223" s="92"/>
      <c r="F223" s="92"/>
      <c r="G223" s="82"/>
      <c r="H223" s="82"/>
      <c r="I223" s="82"/>
      <c r="J223" s="82"/>
      <c r="K223" s="82"/>
      <c r="L223" s="82"/>
      <c r="M223" s="82"/>
      <c r="N223" s="82"/>
      <c r="O223" s="82"/>
      <c r="P223" s="82"/>
      <c r="Q223" s="82"/>
      <c r="R223" s="82"/>
      <c r="S223" s="82"/>
      <c r="T223" s="82"/>
      <c r="U223" s="82"/>
      <c r="V223" s="82"/>
      <c r="W223" s="82"/>
      <c r="X223" s="82"/>
      <c r="Y223" s="82"/>
      <c r="Z223" s="82"/>
      <c r="AA223" s="82"/>
      <c r="AB223" s="82"/>
      <c r="AC223" s="82"/>
      <c r="AD223" s="82"/>
      <c r="AE223" s="82"/>
      <c r="AF223" s="82"/>
    </row>
    <row r="224" spans="1:32" ht="13.2">
      <c r="A224" s="92"/>
      <c r="B224" s="92"/>
      <c r="C224" s="93"/>
      <c r="D224" s="92"/>
      <c r="E224" s="92"/>
      <c r="F224" s="92"/>
      <c r="G224" s="82"/>
      <c r="H224" s="82"/>
      <c r="I224" s="82"/>
      <c r="J224" s="82"/>
      <c r="K224" s="82"/>
      <c r="L224" s="82"/>
      <c r="M224" s="82"/>
      <c r="N224" s="82"/>
      <c r="O224" s="82"/>
      <c r="P224" s="82"/>
      <c r="Q224" s="82"/>
      <c r="R224" s="82"/>
      <c r="S224" s="82"/>
      <c r="T224" s="82"/>
      <c r="U224" s="82"/>
      <c r="V224" s="82"/>
      <c r="W224" s="82"/>
      <c r="X224" s="82"/>
      <c r="Y224" s="82"/>
      <c r="Z224" s="82"/>
      <c r="AA224" s="82"/>
      <c r="AB224" s="82"/>
      <c r="AC224" s="82"/>
      <c r="AD224" s="82"/>
      <c r="AE224" s="82"/>
      <c r="AF224" s="82"/>
    </row>
    <row r="225" spans="1:32" ht="13.2">
      <c r="A225" s="92"/>
      <c r="B225" s="92"/>
      <c r="C225" s="93"/>
      <c r="D225" s="92"/>
      <c r="E225" s="92"/>
      <c r="F225" s="92"/>
      <c r="G225" s="82"/>
      <c r="H225" s="82"/>
      <c r="I225" s="82"/>
      <c r="J225" s="82"/>
      <c r="K225" s="82"/>
      <c r="L225" s="82"/>
      <c r="M225" s="82"/>
      <c r="N225" s="82"/>
      <c r="O225" s="82"/>
      <c r="P225" s="82"/>
      <c r="Q225" s="82"/>
      <c r="R225" s="82"/>
      <c r="S225" s="82"/>
      <c r="T225" s="82"/>
      <c r="U225" s="82"/>
      <c r="V225" s="82"/>
      <c r="W225" s="82"/>
      <c r="X225" s="82"/>
      <c r="Y225" s="82"/>
      <c r="Z225" s="82"/>
      <c r="AA225" s="82"/>
      <c r="AB225" s="82"/>
      <c r="AC225" s="82"/>
      <c r="AD225" s="82"/>
      <c r="AE225" s="82"/>
      <c r="AF225" s="82"/>
    </row>
    <row r="226" spans="1:32" ht="13.2">
      <c r="A226" s="92"/>
      <c r="B226" s="92"/>
      <c r="C226" s="93"/>
      <c r="D226" s="92"/>
      <c r="E226" s="92"/>
      <c r="F226" s="92"/>
      <c r="G226" s="82"/>
      <c r="H226" s="82"/>
      <c r="I226" s="82"/>
      <c r="J226" s="82"/>
      <c r="K226" s="82"/>
      <c r="L226" s="82"/>
      <c r="M226" s="82"/>
      <c r="N226" s="82"/>
      <c r="O226" s="82"/>
      <c r="P226" s="82"/>
      <c r="Q226" s="82"/>
      <c r="R226" s="82"/>
      <c r="S226" s="82"/>
      <c r="T226" s="82"/>
      <c r="U226" s="82"/>
      <c r="V226" s="82"/>
      <c r="W226" s="82"/>
      <c r="X226" s="82"/>
      <c r="Y226" s="82"/>
      <c r="Z226" s="82"/>
      <c r="AA226" s="82"/>
      <c r="AB226" s="82"/>
      <c r="AC226" s="82"/>
      <c r="AD226" s="82"/>
      <c r="AE226" s="82"/>
      <c r="AF226" s="82"/>
    </row>
    <row r="227" spans="1:32" ht="13.2">
      <c r="A227" s="92"/>
      <c r="B227" s="92"/>
      <c r="C227" s="93"/>
      <c r="D227" s="92"/>
      <c r="E227" s="92"/>
      <c r="F227" s="92"/>
      <c r="G227" s="82"/>
      <c r="H227" s="82"/>
      <c r="I227" s="82"/>
      <c r="J227" s="82"/>
      <c r="K227" s="82"/>
      <c r="L227" s="82"/>
      <c r="M227" s="82"/>
      <c r="N227" s="82"/>
      <c r="O227" s="82"/>
      <c r="P227" s="82"/>
      <c r="Q227" s="82"/>
      <c r="R227" s="82"/>
      <c r="S227" s="82"/>
      <c r="T227" s="82"/>
      <c r="U227" s="82"/>
      <c r="V227" s="82"/>
      <c r="W227" s="82"/>
      <c r="X227" s="82"/>
      <c r="Y227" s="82"/>
      <c r="Z227" s="82"/>
      <c r="AA227" s="82"/>
      <c r="AB227" s="82"/>
      <c r="AC227" s="82"/>
      <c r="AD227" s="82"/>
      <c r="AE227" s="82"/>
      <c r="AF227" s="82"/>
    </row>
    <row r="228" spans="1:32" ht="13.2">
      <c r="A228" s="92"/>
      <c r="B228" s="92"/>
      <c r="C228" s="93"/>
      <c r="D228" s="92"/>
      <c r="E228" s="92"/>
      <c r="F228" s="92"/>
      <c r="G228" s="82"/>
      <c r="H228" s="82"/>
      <c r="I228" s="82"/>
      <c r="J228" s="82"/>
      <c r="K228" s="82"/>
      <c r="L228" s="82"/>
      <c r="M228" s="82"/>
      <c r="N228" s="82"/>
      <c r="O228" s="82"/>
      <c r="P228" s="82"/>
      <c r="Q228" s="82"/>
      <c r="R228" s="82"/>
      <c r="S228" s="82"/>
      <c r="T228" s="82"/>
      <c r="U228" s="82"/>
      <c r="V228" s="82"/>
      <c r="W228" s="82"/>
      <c r="X228" s="82"/>
      <c r="Y228" s="82"/>
      <c r="Z228" s="82"/>
      <c r="AA228" s="82"/>
      <c r="AB228" s="82"/>
      <c r="AC228" s="82"/>
      <c r="AD228" s="82"/>
      <c r="AE228" s="82"/>
      <c r="AF228" s="82"/>
    </row>
    <row r="229" spans="1:32" ht="13.2">
      <c r="A229" s="92"/>
      <c r="B229" s="92"/>
      <c r="C229" s="93"/>
      <c r="D229" s="92"/>
      <c r="E229" s="92"/>
      <c r="F229" s="92"/>
      <c r="G229" s="82"/>
      <c r="H229" s="82"/>
      <c r="I229" s="82"/>
      <c r="J229" s="82"/>
      <c r="K229" s="82"/>
      <c r="L229" s="82"/>
      <c r="M229" s="82"/>
      <c r="N229" s="82"/>
      <c r="O229" s="82"/>
      <c r="P229" s="82"/>
      <c r="Q229" s="82"/>
      <c r="R229" s="82"/>
      <c r="S229" s="82"/>
      <c r="T229" s="82"/>
      <c r="U229" s="82"/>
      <c r="V229" s="82"/>
      <c r="W229" s="82"/>
      <c r="X229" s="82"/>
      <c r="Y229" s="82"/>
      <c r="Z229" s="82"/>
      <c r="AA229" s="82"/>
      <c r="AB229" s="82"/>
      <c r="AC229" s="82"/>
      <c r="AD229" s="82"/>
      <c r="AE229" s="82"/>
      <c r="AF229" s="82"/>
    </row>
    <row r="230" spans="1:32" ht="13.2">
      <c r="A230" s="92"/>
      <c r="B230" s="92"/>
      <c r="C230" s="93"/>
      <c r="D230" s="92"/>
      <c r="E230" s="92"/>
      <c r="F230" s="92"/>
      <c r="G230" s="82"/>
      <c r="H230" s="82"/>
      <c r="I230" s="82"/>
      <c r="J230" s="82"/>
      <c r="K230" s="82"/>
      <c r="L230" s="82"/>
      <c r="M230" s="82"/>
      <c r="N230" s="82"/>
      <c r="O230" s="82"/>
      <c r="P230" s="82"/>
      <c r="Q230" s="82"/>
      <c r="R230" s="82"/>
      <c r="S230" s="82"/>
      <c r="T230" s="82"/>
      <c r="U230" s="82"/>
      <c r="V230" s="82"/>
      <c r="W230" s="82"/>
      <c r="X230" s="82"/>
      <c r="Y230" s="82"/>
      <c r="Z230" s="82"/>
      <c r="AA230" s="82"/>
      <c r="AB230" s="82"/>
      <c r="AC230" s="82"/>
      <c r="AD230" s="82"/>
      <c r="AE230" s="82"/>
      <c r="AF230" s="82"/>
    </row>
    <row r="231" spans="1:32" ht="13.2">
      <c r="A231" s="92"/>
      <c r="B231" s="92"/>
      <c r="C231" s="93"/>
      <c r="D231" s="92"/>
      <c r="E231" s="92"/>
      <c r="F231" s="92"/>
      <c r="G231" s="82"/>
      <c r="H231" s="82"/>
      <c r="I231" s="82"/>
      <c r="J231" s="82"/>
      <c r="K231" s="82"/>
      <c r="L231" s="82"/>
      <c r="M231" s="82"/>
      <c r="N231" s="82"/>
      <c r="O231" s="82"/>
      <c r="P231" s="82"/>
      <c r="Q231" s="82"/>
      <c r="R231" s="82"/>
      <c r="S231" s="82"/>
      <c r="T231" s="82"/>
      <c r="U231" s="82"/>
      <c r="V231" s="82"/>
      <c r="W231" s="82"/>
      <c r="X231" s="82"/>
      <c r="Y231" s="82"/>
      <c r="Z231" s="82"/>
      <c r="AA231" s="82"/>
      <c r="AB231" s="82"/>
      <c r="AC231" s="82"/>
      <c r="AD231" s="82"/>
      <c r="AE231" s="82"/>
      <c r="AF231" s="82"/>
    </row>
    <row r="232" spans="1:32" ht="13.2">
      <c r="A232" s="92"/>
      <c r="B232" s="92"/>
      <c r="C232" s="93"/>
      <c r="D232" s="92"/>
      <c r="E232" s="92"/>
      <c r="F232" s="92"/>
      <c r="G232" s="82"/>
      <c r="H232" s="82"/>
      <c r="I232" s="82"/>
      <c r="J232" s="82"/>
      <c r="K232" s="82"/>
      <c r="L232" s="82"/>
      <c r="M232" s="82"/>
      <c r="N232" s="82"/>
      <c r="O232" s="82"/>
      <c r="P232" s="82"/>
      <c r="Q232" s="82"/>
      <c r="R232" s="82"/>
      <c r="S232" s="82"/>
      <c r="T232" s="82"/>
      <c r="U232" s="82"/>
      <c r="V232" s="82"/>
      <c r="W232" s="82"/>
      <c r="X232" s="82"/>
      <c r="Y232" s="82"/>
      <c r="Z232" s="82"/>
      <c r="AA232" s="82"/>
      <c r="AB232" s="82"/>
      <c r="AC232" s="82"/>
      <c r="AD232" s="82"/>
      <c r="AE232" s="82"/>
      <c r="AF232" s="82"/>
    </row>
    <row r="233" spans="1:32" ht="13.8">
      <c r="A233" s="92"/>
      <c r="B233" s="102"/>
      <c r="C233" s="93"/>
      <c r="D233" s="92"/>
      <c r="E233" s="92"/>
      <c r="F233" s="92"/>
      <c r="G233" s="82"/>
      <c r="H233" s="82"/>
      <c r="I233" s="82"/>
      <c r="J233" s="82"/>
      <c r="K233" s="82"/>
      <c r="L233" s="82"/>
      <c r="M233" s="82"/>
      <c r="N233" s="82"/>
      <c r="O233" s="82"/>
      <c r="P233" s="82"/>
      <c r="Q233" s="82"/>
      <c r="R233" s="82"/>
      <c r="S233" s="82"/>
      <c r="T233" s="82"/>
      <c r="U233" s="82"/>
      <c r="V233" s="82"/>
      <c r="W233" s="82"/>
      <c r="X233" s="82"/>
      <c r="Y233" s="82"/>
      <c r="Z233" s="82"/>
      <c r="AA233" s="82"/>
      <c r="AB233" s="82"/>
      <c r="AC233" s="82"/>
      <c r="AD233" s="82"/>
      <c r="AE233" s="82"/>
      <c r="AF233" s="82"/>
    </row>
    <row r="234" spans="1:32" ht="13.2">
      <c r="A234" s="92"/>
      <c r="B234" s="92"/>
      <c r="C234" s="93"/>
      <c r="D234" s="92"/>
      <c r="E234" s="92"/>
      <c r="F234" s="92"/>
      <c r="G234" s="82"/>
      <c r="H234" s="82"/>
      <c r="I234" s="82"/>
      <c r="J234" s="82"/>
      <c r="K234" s="82"/>
      <c r="L234" s="82"/>
      <c r="M234" s="82"/>
      <c r="N234" s="82"/>
      <c r="O234" s="82"/>
      <c r="P234" s="82"/>
      <c r="Q234" s="82"/>
      <c r="R234" s="82"/>
      <c r="S234" s="82"/>
      <c r="T234" s="82"/>
      <c r="U234" s="82"/>
      <c r="V234" s="82"/>
      <c r="W234" s="82"/>
      <c r="X234" s="82"/>
      <c r="Y234" s="82"/>
      <c r="Z234" s="82"/>
      <c r="AA234" s="82"/>
      <c r="AB234" s="82"/>
      <c r="AC234" s="82"/>
      <c r="AD234" s="82"/>
      <c r="AE234" s="82"/>
      <c r="AF234" s="82"/>
    </row>
    <row r="235" spans="1:32" ht="13.2">
      <c r="A235" s="92"/>
      <c r="B235" s="92"/>
      <c r="C235" s="93"/>
      <c r="D235" s="92"/>
      <c r="E235" s="92"/>
      <c r="F235" s="92"/>
      <c r="G235" s="82"/>
      <c r="H235" s="82"/>
      <c r="I235" s="82"/>
      <c r="J235" s="82"/>
      <c r="K235" s="82"/>
      <c r="L235" s="82"/>
      <c r="M235" s="82"/>
      <c r="N235" s="82"/>
      <c r="O235" s="82"/>
      <c r="P235" s="82"/>
      <c r="Q235" s="82"/>
      <c r="R235" s="82"/>
      <c r="S235" s="82"/>
      <c r="T235" s="82"/>
      <c r="U235" s="82"/>
      <c r="V235" s="82"/>
      <c r="W235" s="82"/>
      <c r="X235" s="82"/>
      <c r="Y235" s="82"/>
      <c r="Z235" s="82"/>
      <c r="AA235" s="82"/>
      <c r="AB235" s="82"/>
      <c r="AC235" s="82"/>
      <c r="AD235" s="82"/>
      <c r="AE235" s="82"/>
      <c r="AF235" s="82"/>
    </row>
    <row r="236" spans="1:32" ht="13.2">
      <c r="A236" s="92"/>
      <c r="B236" s="92"/>
      <c r="C236" s="93"/>
      <c r="D236" s="92"/>
      <c r="E236" s="92"/>
      <c r="F236" s="92"/>
      <c r="G236" s="82"/>
      <c r="H236" s="82"/>
      <c r="I236" s="82"/>
      <c r="J236" s="82"/>
      <c r="K236" s="82"/>
      <c r="L236" s="82"/>
      <c r="M236" s="82"/>
      <c r="N236" s="82"/>
      <c r="O236" s="82"/>
      <c r="P236" s="82"/>
      <c r="Q236" s="82"/>
      <c r="R236" s="82"/>
      <c r="S236" s="82"/>
      <c r="T236" s="82"/>
      <c r="U236" s="82"/>
      <c r="V236" s="82"/>
      <c r="W236" s="82"/>
      <c r="X236" s="82"/>
      <c r="Y236" s="82"/>
      <c r="Z236" s="82"/>
      <c r="AA236" s="82"/>
      <c r="AB236" s="82"/>
      <c r="AC236" s="82"/>
      <c r="AD236" s="82"/>
      <c r="AE236" s="82"/>
      <c r="AF236" s="82"/>
    </row>
    <row r="237" spans="1:32" ht="13.2">
      <c r="A237" s="92"/>
      <c r="B237" s="92"/>
      <c r="C237" s="93"/>
      <c r="D237" s="92"/>
      <c r="E237" s="92"/>
      <c r="F237" s="92"/>
      <c r="G237" s="82"/>
      <c r="H237" s="82"/>
      <c r="I237" s="82"/>
      <c r="J237" s="82"/>
      <c r="K237" s="82"/>
      <c r="L237" s="82"/>
      <c r="M237" s="82"/>
      <c r="N237" s="82"/>
      <c r="O237" s="82"/>
      <c r="P237" s="82"/>
      <c r="Q237" s="82"/>
      <c r="R237" s="82"/>
      <c r="S237" s="82"/>
      <c r="T237" s="82"/>
      <c r="U237" s="82"/>
      <c r="V237" s="82"/>
      <c r="W237" s="82"/>
      <c r="X237" s="82"/>
      <c r="Y237" s="82"/>
      <c r="Z237" s="82"/>
      <c r="AA237" s="82"/>
      <c r="AB237" s="82"/>
      <c r="AC237" s="82"/>
      <c r="AD237" s="82"/>
      <c r="AE237" s="82"/>
      <c r="AF237" s="82"/>
    </row>
    <row r="238" spans="1:32" ht="13.2">
      <c r="A238" s="92"/>
      <c r="B238" s="92"/>
      <c r="C238" s="93"/>
      <c r="D238" s="92"/>
      <c r="E238" s="92"/>
      <c r="F238" s="92"/>
      <c r="G238" s="82"/>
      <c r="H238" s="82"/>
      <c r="I238" s="82"/>
      <c r="J238" s="82"/>
      <c r="K238" s="82"/>
      <c r="L238" s="82"/>
      <c r="M238" s="82"/>
      <c r="N238" s="82"/>
      <c r="O238" s="82"/>
      <c r="P238" s="82"/>
      <c r="Q238" s="82"/>
      <c r="R238" s="82"/>
      <c r="S238" s="82"/>
      <c r="T238" s="82"/>
      <c r="U238" s="82"/>
      <c r="V238" s="82"/>
      <c r="W238" s="82"/>
      <c r="X238" s="82"/>
      <c r="Y238" s="82"/>
      <c r="Z238" s="82"/>
      <c r="AA238" s="82"/>
      <c r="AB238" s="82"/>
      <c r="AC238" s="82"/>
      <c r="AD238" s="82"/>
      <c r="AE238" s="82"/>
      <c r="AF238" s="82"/>
    </row>
    <row r="239" spans="1:32" ht="13.2">
      <c r="A239" s="92"/>
      <c r="B239" s="92"/>
      <c r="C239" s="93"/>
      <c r="D239" s="92"/>
      <c r="E239" s="92"/>
      <c r="F239" s="92"/>
      <c r="G239" s="82"/>
      <c r="H239" s="82"/>
      <c r="I239" s="82"/>
      <c r="J239" s="82"/>
      <c r="K239" s="82"/>
      <c r="L239" s="82"/>
      <c r="M239" s="82"/>
      <c r="N239" s="82"/>
      <c r="O239" s="82"/>
      <c r="P239" s="82"/>
      <c r="Q239" s="82"/>
      <c r="R239" s="82"/>
      <c r="S239" s="82"/>
      <c r="T239" s="82"/>
      <c r="U239" s="82"/>
      <c r="V239" s="82"/>
      <c r="W239" s="82"/>
      <c r="X239" s="82"/>
      <c r="Y239" s="82"/>
      <c r="Z239" s="82"/>
      <c r="AA239" s="82"/>
      <c r="AB239" s="82"/>
      <c r="AC239" s="82"/>
      <c r="AD239" s="82"/>
      <c r="AE239" s="82"/>
      <c r="AF239" s="82"/>
    </row>
    <row r="240" spans="1:32" ht="13.2">
      <c r="A240" s="92"/>
      <c r="B240" s="92"/>
      <c r="C240" s="93"/>
      <c r="D240" s="92"/>
      <c r="E240" s="92"/>
      <c r="F240" s="92"/>
      <c r="G240" s="82"/>
      <c r="H240" s="82"/>
      <c r="I240" s="82"/>
      <c r="J240" s="82"/>
      <c r="K240" s="82"/>
      <c r="L240" s="82"/>
      <c r="M240" s="82"/>
      <c r="N240" s="82"/>
      <c r="O240" s="82"/>
      <c r="P240" s="82"/>
      <c r="Q240" s="82"/>
      <c r="R240" s="82"/>
      <c r="S240" s="82"/>
      <c r="T240" s="82"/>
      <c r="U240" s="82"/>
      <c r="V240" s="82"/>
      <c r="W240" s="82"/>
      <c r="X240" s="82"/>
      <c r="Y240" s="82"/>
      <c r="Z240" s="82"/>
      <c r="AA240" s="82"/>
      <c r="AB240" s="82"/>
      <c r="AC240" s="82"/>
      <c r="AD240" s="82"/>
      <c r="AE240" s="82"/>
      <c r="AF240" s="82"/>
    </row>
    <row r="241" spans="1:32" ht="13.2">
      <c r="A241" s="92"/>
      <c r="B241" s="92"/>
      <c r="C241" s="93"/>
      <c r="D241" s="92"/>
      <c r="E241" s="92"/>
      <c r="F241" s="92"/>
      <c r="G241" s="82"/>
      <c r="H241" s="82"/>
      <c r="I241" s="82"/>
      <c r="J241" s="82"/>
      <c r="K241" s="82"/>
      <c r="L241" s="82"/>
      <c r="M241" s="82"/>
      <c r="N241" s="82"/>
      <c r="O241" s="82"/>
      <c r="P241" s="82"/>
      <c r="Q241" s="82"/>
      <c r="R241" s="82"/>
      <c r="S241" s="82"/>
      <c r="T241" s="82"/>
      <c r="U241" s="82"/>
      <c r="V241" s="82"/>
      <c r="W241" s="82"/>
      <c r="X241" s="82"/>
      <c r="Y241" s="82"/>
      <c r="Z241" s="82"/>
      <c r="AA241" s="82"/>
      <c r="AB241" s="82"/>
      <c r="AC241" s="82"/>
      <c r="AD241" s="82"/>
      <c r="AE241" s="82"/>
      <c r="AF241" s="82"/>
    </row>
    <row r="242" spans="1:32" ht="13.2">
      <c r="A242" s="92"/>
      <c r="B242" s="92"/>
      <c r="C242" s="93"/>
      <c r="D242" s="92"/>
      <c r="E242" s="92"/>
      <c r="F242" s="92"/>
      <c r="G242" s="82"/>
      <c r="H242" s="82"/>
      <c r="I242" s="82"/>
      <c r="J242" s="82"/>
      <c r="K242" s="82"/>
      <c r="L242" s="82"/>
      <c r="M242" s="82"/>
      <c r="N242" s="82"/>
      <c r="O242" s="82"/>
      <c r="P242" s="82"/>
      <c r="Q242" s="82"/>
      <c r="R242" s="82"/>
      <c r="S242" s="82"/>
      <c r="T242" s="82"/>
      <c r="U242" s="82"/>
      <c r="V242" s="82"/>
      <c r="W242" s="82"/>
      <c r="X242" s="82"/>
      <c r="Y242" s="82"/>
      <c r="Z242" s="82"/>
      <c r="AA242" s="82"/>
      <c r="AB242" s="82"/>
      <c r="AC242" s="82"/>
      <c r="AD242" s="82"/>
      <c r="AE242" s="82"/>
      <c r="AF242" s="82"/>
    </row>
    <row r="243" spans="1:32" ht="13.2">
      <c r="A243" s="92"/>
      <c r="B243" s="92"/>
      <c r="C243" s="93"/>
      <c r="D243" s="92"/>
      <c r="E243" s="92"/>
      <c r="F243" s="92"/>
      <c r="G243" s="82"/>
      <c r="H243" s="82"/>
      <c r="I243" s="82"/>
      <c r="J243" s="82"/>
      <c r="K243" s="82"/>
      <c r="L243" s="82"/>
      <c r="M243" s="82"/>
      <c r="N243" s="82"/>
      <c r="O243" s="82"/>
      <c r="P243" s="82"/>
      <c r="Q243" s="82"/>
      <c r="R243" s="82"/>
      <c r="S243" s="82"/>
      <c r="T243" s="82"/>
      <c r="U243" s="82"/>
      <c r="V243" s="82"/>
      <c r="W243" s="82"/>
      <c r="X243" s="82"/>
      <c r="Y243" s="82"/>
      <c r="Z243" s="82"/>
      <c r="AA243" s="82"/>
      <c r="AB243" s="82"/>
      <c r="AC243" s="82"/>
      <c r="AD243" s="82"/>
      <c r="AE243" s="82"/>
      <c r="AF243" s="82"/>
    </row>
    <row r="244" spans="1:32" ht="13.2">
      <c r="A244" s="92"/>
      <c r="B244" s="92"/>
      <c r="C244" s="93"/>
      <c r="D244" s="92"/>
      <c r="E244" s="92"/>
      <c r="F244" s="92"/>
      <c r="G244" s="82"/>
      <c r="H244" s="82"/>
      <c r="I244" s="82"/>
      <c r="J244" s="82"/>
      <c r="K244" s="82"/>
      <c r="L244" s="82"/>
      <c r="M244" s="82"/>
      <c r="N244" s="82"/>
      <c r="O244" s="82"/>
      <c r="P244" s="82"/>
      <c r="Q244" s="82"/>
      <c r="R244" s="82"/>
      <c r="S244" s="82"/>
      <c r="T244" s="82"/>
      <c r="U244" s="82"/>
      <c r="V244" s="82"/>
      <c r="W244" s="82"/>
      <c r="X244" s="82"/>
      <c r="Y244" s="82"/>
      <c r="Z244" s="82"/>
      <c r="AA244" s="82"/>
      <c r="AB244" s="82"/>
      <c r="AC244" s="82"/>
      <c r="AD244" s="82"/>
      <c r="AE244" s="82"/>
      <c r="AF244" s="82"/>
    </row>
    <row r="245" spans="1:32" ht="13.2">
      <c r="A245" s="92"/>
      <c r="B245" s="92"/>
      <c r="C245" s="93"/>
      <c r="D245" s="92"/>
      <c r="E245" s="92"/>
      <c r="F245" s="92"/>
      <c r="G245" s="82"/>
      <c r="H245" s="82"/>
      <c r="I245" s="82"/>
      <c r="J245" s="82"/>
      <c r="K245" s="82"/>
      <c r="L245" s="82"/>
      <c r="M245" s="82"/>
      <c r="N245" s="82"/>
      <c r="O245" s="82"/>
      <c r="P245" s="82"/>
      <c r="Q245" s="82"/>
      <c r="R245" s="82"/>
      <c r="S245" s="82"/>
      <c r="T245" s="82"/>
      <c r="U245" s="82"/>
      <c r="V245" s="82"/>
      <c r="W245" s="82"/>
      <c r="X245" s="82"/>
      <c r="Y245" s="82"/>
      <c r="Z245" s="82"/>
      <c r="AA245" s="82"/>
      <c r="AB245" s="82"/>
      <c r="AC245" s="82"/>
      <c r="AD245" s="82"/>
      <c r="AE245" s="82"/>
      <c r="AF245" s="82"/>
    </row>
    <row r="246" spans="1:32" ht="13.2">
      <c r="A246" s="92"/>
      <c r="B246" s="92"/>
      <c r="C246" s="93"/>
      <c r="D246" s="92"/>
      <c r="E246" s="92"/>
      <c r="F246" s="92"/>
      <c r="G246" s="82"/>
      <c r="H246" s="82"/>
      <c r="I246" s="82"/>
      <c r="J246" s="82"/>
      <c r="K246" s="82"/>
      <c r="L246" s="82"/>
      <c r="M246" s="82"/>
      <c r="N246" s="82"/>
      <c r="O246" s="82"/>
      <c r="P246" s="82"/>
      <c r="Q246" s="82"/>
      <c r="R246" s="82"/>
      <c r="S246" s="82"/>
      <c r="T246" s="82"/>
      <c r="U246" s="82"/>
      <c r="V246" s="82"/>
      <c r="W246" s="82"/>
      <c r="X246" s="82"/>
      <c r="Y246" s="82"/>
      <c r="Z246" s="82"/>
      <c r="AA246" s="82"/>
      <c r="AB246" s="82"/>
      <c r="AC246" s="82"/>
      <c r="AD246" s="82"/>
      <c r="AE246" s="82"/>
      <c r="AF246" s="82"/>
    </row>
    <row r="247" spans="1:32" ht="13.2">
      <c r="A247" s="92"/>
      <c r="B247" s="92"/>
      <c r="C247" s="93"/>
      <c r="D247" s="92"/>
      <c r="E247" s="92"/>
      <c r="F247" s="92"/>
      <c r="G247" s="82"/>
      <c r="H247" s="82"/>
      <c r="I247" s="82"/>
      <c r="J247" s="82"/>
      <c r="K247" s="82"/>
      <c r="L247" s="82"/>
      <c r="M247" s="82"/>
      <c r="N247" s="82"/>
      <c r="O247" s="82"/>
      <c r="P247" s="82"/>
      <c r="Q247" s="82"/>
      <c r="R247" s="82"/>
      <c r="S247" s="82"/>
      <c r="T247" s="82"/>
      <c r="U247" s="82"/>
      <c r="V247" s="82"/>
      <c r="W247" s="82"/>
      <c r="X247" s="82"/>
      <c r="Y247" s="82"/>
      <c r="Z247" s="82"/>
      <c r="AA247" s="82"/>
      <c r="AB247" s="82"/>
      <c r="AC247" s="82"/>
      <c r="AD247" s="82"/>
      <c r="AE247" s="82"/>
      <c r="AF247" s="82"/>
    </row>
    <row r="248" spans="1:32" ht="13.2">
      <c r="A248" s="92"/>
      <c r="B248" s="92"/>
      <c r="C248" s="93"/>
      <c r="D248" s="92"/>
      <c r="E248" s="92"/>
      <c r="F248" s="92"/>
      <c r="G248" s="82"/>
      <c r="H248" s="82"/>
      <c r="I248" s="82"/>
      <c r="J248" s="82"/>
      <c r="K248" s="82"/>
      <c r="L248" s="82"/>
      <c r="M248" s="82"/>
      <c r="N248" s="82"/>
      <c r="O248" s="82"/>
      <c r="P248" s="82"/>
      <c r="Q248" s="82"/>
      <c r="R248" s="82"/>
      <c r="S248" s="82"/>
      <c r="T248" s="82"/>
      <c r="U248" s="82"/>
      <c r="V248" s="82"/>
      <c r="W248" s="82"/>
      <c r="X248" s="82"/>
      <c r="Y248" s="82"/>
      <c r="Z248" s="82"/>
      <c r="AA248" s="82"/>
      <c r="AB248" s="82"/>
      <c r="AC248" s="82"/>
      <c r="AD248" s="82"/>
      <c r="AE248" s="82"/>
      <c r="AF248" s="82"/>
    </row>
    <row r="249" spans="1:32" ht="13.2">
      <c r="A249" s="92"/>
      <c r="B249" s="92"/>
      <c r="C249" s="93"/>
      <c r="D249" s="92"/>
      <c r="E249" s="92"/>
      <c r="F249" s="92"/>
      <c r="G249" s="82"/>
      <c r="H249" s="82"/>
      <c r="I249" s="82"/>
      <c r="J249" s="82"/>
      <c r="K249" s="82"/>
      <c r="L249" s="82"/>
      <c r="M249" s="82"/>
      <c r="N249" s="82"/>
      <c r="O249" s="82"/>
      <c r="P249" s="82"/>
      <c r="Q249" s="82"/>
      <c r="R249" s="82"/>
      <c r="S249" s="82"/>
      <c r="T249" s="82"/>
      <c r="U249" s="82"/>
      <c r="V249" s="82"/>
      <c r="W249" s="82"/>
      <c r="X249" s="82"/>
      <c r="Y249" s="82"/>
      <c r="Z249" s="82"/>
      <c r="AA249" s="82"/>
      <c r="AB249" s="82"/>
      <c r="AC249" s="82"/>
      <c r="AD249" s="82"/>
      <c r="AE249" s="82"/>
      <c r="AF249" s="82"/>
    </row>
    <row r="250" spans="1:32" ht="13.2">
      <c r="A250" s="92"/>
      <c r="B250" s="92"/>
      <c r="C250" s="93"/>
      <c r="D250" s="92"/>
      <c r="E250" s="92"/>
      <c r="F250" s="92"/>
      <c r="G250" s="82"/>
      <c r="H250" s="82"/>
      <c r="I250" s="82"/>
      <c r="J250" s="82"/>
      <c r="K250" s="82"/>
      <c r="L250" s="82"/>
      <c r="M250" s="82"/>
      <c r="N250" s="82"/>
      <c r="O250" s="82"/>
      <c r="P250" s="82"/>
      <c r="Q250" s="82"/>
      <c r="R250" s="82"/>
      <c r="S250" s="82"/>
      <c r="T250" s="82"/>
      <c r="U250" s="82"/>
      <c r="V250" s="82"/>
      <c r="W250" s="82"/>
      <c r="X250" s="82"/>
      <c r="Y250" s="82"/>
      <c r="Z250" s="82"/>
      <c r="AA250" s="82"/>
      <c r="AB250" s="82"/>
      <c r="AC250" s="82"/>
      <c r="AD250" s="82"/>
      <c r="AE250" s="82"/>
      <c r="AF250" s="82"/>
    </row>
    <row r="251" spans="1:32" ht="13.2">
      <c r="A251" s="92"/>
      <c r="B251" s="92"/>
      <c r="C251" s="93"/>
      <c r="D251" s="92"/>
      <c r="E251" s="92"/>
      <c r="F251" s="92"/>
      <c r="G251" s="82"/>
      <c r="H251" s="82"/>
      <c r="I251" s="82"/>
      <c r="J251" s="82"/>
      <c r="K251" s="82"/>
      <c r="L251" s="82"/>
      <c r="M251" s="82"/>
      <c r="N251" s="82"/>
      <c r="O251" s="82"/>
      <c r="P251" s="82"/>
      <c r="Q251" s="82"/>
      <c r="R251" s="82"/>
      <c r="S251" s="82"/>
      <c r="T251" s="82"/>
      <c r="U251" s="82"/>
      <c r="V251" s="82"/>
      <c r="W251" s="82"/>
      <c r="X251" s="82"/>
      <c r="Y251" s="82"/>
      <c r="Z251" s="82"/>
      <c r="AA251" s="82"/>
      <c r="AB251" s="82"/>
      <c r="AC251" s="82"/>
      <c r="AD251" s="82"/>
      <c r="AE251" s="82"/>
      <c r="AF251" s="82"/>
    </row>
    <row r="252" spans="1:32" ht="13.2">
      <c r="A252" s="92"/>
      <c r="B252" s="92"/>
      <c r="C252" s="93"/>
      <c r="D252" s="92"/>
      <c r="E252" s="92"/>
      <c r="F252" s="92"/>
      <c r="G252" s="82"/>
      <c r="H252" s="82"/>
      <c r="I252" s="82"/>
      <c r="J252" s="82"/>
      <c r="K252" s="82"/>
      <c r="L252" s="82"/>
      <c r="M252" s="82"/>
      <c r="N252" s="82"/>
      <c r="O252" s="82"/>
      <c r="P252" s="82"/>
      <c r="Q252" s="82"/>
      <c r="R252" s="82"/>
      <c r="S252" s="82"/>
      <c r="T252" s="82"/>
      <c r="U252" s="82"/>
      <c r="V252" s="82"/>
      <c r="W252" s="82"/>
      <c r="X252" s="82"/>
      <c r="Y252" s="82"/>
      <c r="Z252" s="82"/>
      <c r="AA252" s="82"/>
      <c r="AB252" s="82"/>
      <c r="AC252" s="82"/>
      <c r="AD252" s="82"/>
      <c r="AE252" s="82"/>
      <c r="AF252" s="82"/>
    </row>
    <row r="253" spans="1:32" ht="13.2">
      <c r="A253" s="92"/>
      <c r="B253" s="92"/>
      <c r="C253" s="93"/>
      <c r="D253" s="92"/>
      <c r="E253" s="92"/>
      <c r="F253" s="92"/>
      <c r="G253" s="82"/>
      <c r="H253" s="82"/>
      <c r="I253" s="82"/>
      <c r="J253" s="82"/>
      <c r="K253" s="82"/>
      <c r="L253" s="82"/>
      <c r="M253" s="82"/>
      <c r="N253" s="82"/>
      <c r="O253" s="82"/>
      <c r="P253" s="82"/>
      <c r="Q253" s="82"/>
      <c r="R253" s="82"/>
      <c r="S253" s="82"/>
      <c r="T253" s="82"/>
      <c r="U253" s="82"/>
      <c r="V253" s="82"/>
      <c r="W253" s="82"/>
      <c r="X253" s="82"/>
      <c r="Y253" s="82"/>
      <c r="Z253" s="82"/>
      <c r="AA253" s="82"/>
      <c r="AB253" s="82"/>
      <c r="AC253" s="82"/>
      <c r="AD253" s="82"/>
      <c r="AE253" s="82"/>
      <c r="AF253" s="82"/>
    </row>
    <row r="254" spans="1:32" ht="13.2">
      <c r="A254" s="92"/>
      <c r="B254" s="92"/>
      <c r="C254" s="93"/>
      <c r="D254" s="92"/>
      <c r="E254" s="92"/>
      <c r="F254" s="92"/>
      <c r="G254" s="82"/>
      <c r="H254" s="82"/>
      <c r="I254" s="82"/>
      <c r="J254" s="82"/>
      <c r="K254" s="82"/>
      <c r="L254" s="82"/>
      <c r="M254" s="82"/>
      <c r="N254" s="82"/>
      <c r="O254" s="82"/>
      <c r="P254" s="82"/>
      <c r="Q254" s="82"/>
      <c r="R254" s="82"/>
      <c r="S254" s="82"/>
      <c r="T254" s="82"/>
      <c r="U254" s="82"/>
      <c r="V254" s="82"/>
      <c r="W254" s="82"/>
      <c r="X254" s="82"/>
      <c r="Y254" s="82"/>
      <c r="Z254" s="82"/>
      <c r="AA254" s="82"/>
      <c r="AB254" s="82"/>
      <c r="AC254" s="82"/>
      <c r="AD254" s="82"/>
      <c r="AE254" s="82"/>
      <c r="AF254" s="82"/>
    </row>
    <row r="255" spans="1:32" ht="13.2">
      <c r="A255" s="92"/>
      <c r="B255" s="92"/>
      <c r="C255" s="93"/>
      <c r="D255" s="92"/>
      <c r="E255" s="92"/>
      <c r="F255" s="92"/>
      <c r="G255" s="82"/>
      <c r="H255" s="82"/>
      <c r="I255" s="82"/>
      <c r="J255" s="82"/>
      <c r="K255" s="82"/>
      <c r="L255" s="82"/>
      <c r="M255" s="82"/>
      <c r="N255" s="82"/>
      <c r="O255" s="82"/>
      <c r="P255" s="82"/>
      <c r="Q255" s="82"/>
      <c r="R255" s="82"/>
      <c r="S255" s="82"/>
      <c r="T255" s="82"/>
      <c r="U255" s="82"/>
      <c r="V255" s="82"/>
      <c r="W255" s="82"/>
      <c r="X255" s="82"/>
      <c r="Y255" s="82"/>
      <c r="Z255" s="82"/>
      <c r="AA255" s="82"/>
      <c r="AB255" s="82"/>
      <c r="AC255" s="82"/>
      <c r="AD255" s="82"/>
      <c r="AE255" s="82"/>
      <c r="AF255" s="82"/>
    </row>
    <row r="256" spans="1:32" ht="13.2">
      <c r="A256" s="92"/>
      <c r="B256" s="92"/>
      <c r="C256" s="93"/>
      <c r="D256" s="92"/>
      <c r="E256" s="92"/>
      <c r="F256" s="92"/>
      <c r="G256" s="82"/>
      <c r="H256" s="82"/>
      <c r="I256" s="82"/>
      <c r="J256" s="82"/>
      <c r="K256" s="82"/>
      <c r="L256" s="82"/>
      <c r="M256" s="82"/>
      <c r="N256" s="82"/>
      <c r="O256" s="82"/>
      <c r="P256" s="82"/>
      <c r="Q256" s="82"/>
      <c r="R256" s="82"/>
      <c r="S256" s="82"/>
      <c r="T256" s="82"/>
      <c r="U256" s="82"/>
      <c r="V256" s="82"/>
      <c r="W256" s="82"/>
      <c r="X256" s="82"/>
      <c r="Y256" s="82"/>
      <c r="Z256" s="82"/>
      <c r="AA256" s="82"/>
      <c r="AB256" s="82"/>
      <c r="AC256" s="82"/>
      <c r="AD256" s="82"/>
      <c r="AE256" s="82"/>
      <c r="AF256" s="82"/>
    </row>
    <row r="257" spans="1:32" ht="13.2">
      <c r="A257" s="92"/>
      <c r="B257" s="92"/>
      <c r="C257" s="93"/>
      <c r="D257" s="92"/>
      <c r="E257" s="92"/>
      <c r="F257" s="92"/>
      <c r="G257" s="82"/>
      <c r="H257" s="82"/>
      <c r="I257" s="82"/>
      <c r="J257" s="82"/>
      <c r="K257" s="82"/>
      <c r="L257" s="82"/>
      <c r="M257" s="82"/>
      <c r="N257" s="82"/>
      <c r="O257" s="82"/>
      <c r="P257" s="82"/>
      <c r="Q257" s="82"/>
      <c r="R257" s="82"/>
      <c r="S257" s="82"/>
      <c r="T257" s="82"/>
      <c r="U257" s="82"/>
      <c r="V257" s="82"/>
      <c r="W257" s="82"/>
      <c r="X257" s="82"/>
      <c r="Y257" s="82"/>
      <c r="Z257" s="82"/>
      <c r="AA257" s="82"/>
      <c r="AB257" s="82"/>
      <c r="AC257" s="82"/>
      <c r="AD257" s="82"/>
      <c r="AE257" s="82"/>
      <c r="AF257" s="82"/>
    </row>
    <row r="258" spans="1:32" ht="13.2">
      <c r="A258" s="92"/>
      <c r="B258" s="92"/>
      <c r="C258" s="93"/>
      <c r="D258" s="92"/>
      <c r="E258" s="92"/>
      <c r="F258" s="92"/>
      <c r="G258" s="82"/>
      <c r="H258" s="82"/>
      <c r="I258" s="82"/>
      <c r="J258" s="82"/>
      <c r="K258" s="82"/>
      <c r="L258" s="82"/>
      <c r="M258" s="82"/>
      <c r="N258" s="82"/>
      <c r="O258" s="82"/>
      <c r="P258" s="82"/>
      <c r="Q258" s="82"/>
      <c r="R258" s="82"/>
      <c r="S258" s="82"/>
      <c r="T258" s="82"/>
      <c r="U258" s="82"/>
      <c r="V258" s="82"/>
      <c r="W258" s="82"/>
      <c r="X258" s="82"/>
      <c r="Y258" s="82"/>
      <c r="Z258" s="82"/>
      <c r="AA258" s="82"/>
      <c r="AB258" s="82"/>
      <c r="AC258" s="82"/>
      <c r="AD258" s="82"/>
      <c r="AE258" s="82"/>
      <c r="AF258" s="82"/>
    </row>
    <row r="259" spans="1:32" ht="13.2">
      <c r="A259" s="92"/>
      <c r="B259" s="92"/>
      <c r="C259" s="93"/>
      <c r="D259" s="92"/>
      <c r="E259" s="92"/>
      <c r="F259" s="92"/>
      <c r="G259" s="82"/>
      <c r="H259" s="82"/>
      <c r="I259" s="82"/>
      <c r="J259" s="82"/>
      <c r="K259" s="82"/>
      <c r="L259" s="82"/>
      <c r="M259" s="82"/>
      <c r="N259" s="82"/>
      <c r="O259" s="82"/>
      <c r="P259" s="82"/>
      <c r="Q259" s="82"/>
      <c r="R259" s="82"/>
      <c r="S259" s="82"/>
      <c r="T259" s="82"/>
      <c r="U259" s="82"/>
      <c r="V259" s="82"/>
      <c r="W259" s="82"/>
      <c r="X259" s="82"/>
      <c r="Y259" s="82"/>
      <c r="Z259" s="82"/>
      <c r="AA259" s="82"/>
      <c r="AB259" s="82"/>
      <c r="AC259" s="82"/>
      <c r="AD259" s="82"/>
      <c r="AE259" s="82"/>
      <c r="AF259" s="82"/>
    </row>
    <row r="260" spans="1:32" ht="13.2">
      <c r="A260" s="92"/>
      <c r="B260" s="92"/>
      <c r="C260" s="93"/>
      <c r="D260" s="92"/>
      <c r="E260" s="92"/>
      <c r="F260" s="92"/>
      <c r="G260" s="82"/>
      <c r="H260" s="82"/>
      <c r="I260" s="82"/>
      <c r="J260" s="82"/>
      <c r="K260" s="82"/>
      <c r="L260" s="82"/>
      <c r="M260" s="82"/>
      <c r="N260" s="82"/>
      <c r="O260" s="82"/>
      <c r="P260" s="82"/>
      <c r="Q260" s="82"/>
      <c r="R260" s="82"/>
      <c r="S260" s="82"/>
      <c r="T260" s="82"/>
      <c r="U260" s="82"/>
      <c r="V260" s="82"/>
      <c r="W260" s="82"/>
      <c r="X260" s="82"/>
      <c r="Y260" s="82"/>
      <c r="Z260" s="82"/>
      <c r="AA260" s="82"/>
      <c r="AB260" s="82"/>
      <c r="AC260" s="82"/>
      <c r="AD260" s="82"/>
      <c r="AE260" s="82"/>
      <c r="AF260" s="82"/>
    </row>
    <row r="261" spans="1:32" ht="13.2">
      <c r="A261" s="92"/>
      <c r="B261" s="92"/>
      <c r="C261" s="93"/>
      <c r="D261" s="92"/>
      <c r="E261" s="92"/>
      <c r="F261" s="92"/>
      <c r="G261" s="82"/>
      <c r="H261" s="82"/>
      <c r="I261" s="82"/>
      <c r="J261" s="82"/>
      <c r="K261" s="82"/>
      <c r="L261" s="82"/>
      <c r="M261" s="82"/>
      <c r="N261" s="82"/>
      <c r="O261" s="82"/>
      <c r="P261" s="82"/>
      <c r="Q261" s="82"/>
      <c r="R261" s="82"/>
      <c r="S261" s="82"/>
      <c r="T261" s="82"/>
      <c r="U261" s="82"/>
      <c r="V261" s="82"/>
      <c r="W261" s="82"/>
      <c r="X261" s="82"/>
      <c r="Y261" s="82"/>
      <c r="Z261" s="82"/>
      <c r="AA261" s="82"/>
      <c r="AB261" s="82"/>
      <c r="AC261" s="82"/>
      <c r="AD261" s="82"/>
      <c r="AE261" s="82"/>
      <c r="AF261" s="82"/>
    </row>
    <row r="262" spans="1:32" ht="13.2">
      <c r="A262" s="92"/>
      <c r="B262" s="92"/>
      <c r="C262" s="93"/>
      <c r="D262" s="92"/>
      <c r="E262" s="92"/>
      <c r="F262" s="92"/>
      <c r="G262" s="82"/>
      <c r="H262" s="82"/>
      <c r="I262" s="82"/>
      <c r="J262" s="82"/>
      <c r="K262" s="82"/>
      <c r="L262" s="82"/>
      <c r="M262" s="82"/>
      <c r="N262" s="82"/>
      <c r="O262" s="82"/>
      <c r="P262" s="82"/>
      <c r="Q262" s="82"/>
      <c r="R262" s="82"/>
      <c r="S262" s="82"/>
      <c r="T262" s="82"/>
      <c r="U262" s="82"/>
      <c r="V262" s="82"/>
      <c r="W262" s="82"/>
      <c r="X262" s="82"/>
      <c r="Y262" s="82"/>
      <c r="Z262" s="82"/>
      <c r="AA262" s="82"/>
      <c r="AB262" s="82"/>
      <c r="AC262" s="82"/>
      <c r="AD262" s="82"/>
      <c r="AE262" s="82"/>
      <c r="AF262" s="82"/>
    </row>
    <row r="263" spans="1:32" ht="13.2">
      <c r="A263" s="92"/>
      <c r="B263" s="92"/>
      <c r="C263" s="93"/>
      <c r="D263" s="92"/>
      <c r="E263" s="92"/>
      <c r="F263" s="92"/>
      <c r="G263" s="82"/>
      <c r="H263" s="82"/>
      <c r="I263" s="82"/>
      <c r="J263" s="82"/>
      <c r="K263" s="82"/>
      <c r="L263" s="82"/>
      <c r="M263" s="82"/>
      <c r="N263" s="82"/>
      <c r="O263" s="82"/>
      <c r="P263" s="82"/>
      <c r="Q263" s="82"/>
      <c r="R263" s="82"/>
      <c r="S263" s="82"/>
      <c r="T263" s="82"/>
      <c r="U263" s="82"/>
      <c r="V263" s="82"/>
      <c r="W263" s="82"/>
      <c r="X263" s="82"/>
      <c r="Y263" s="82"/>
      <c r="Z263" s="82"/>
      <c r="AA263" s="82"/>
      <c r="AB263" s="82"/>
      <c r="AC263" s="82"/>
      <c r="AD263" s="82"/>
      <c r="AE263" s="82"/>
      <c r="AF263" s="82"/>
    </row>
    <row r="264" spans="1:32" ht="13.2">
      <c r="A264" s="92"/>
      <c r="B264" s="92"/>
      <c r="C264" s="93"/>
      <c r="D264" s="92"/>
      <c r="E264" s="92"/>
      <c r="F264" s="92"/>
      <c r="G264" s="82"/>
      <c r="H264" s="82"/>
      <c r="I264" s="82"/>
      <c r="J264" s="82"/>
      <c r="K264" s="82"/>
      <c r="L264" s="82"/>
      <c r="M264" s="82"/>
      <c r="N264" s="82"/>
      <c r="O264" s="82"/>
      <c r="P264" s="82"/>
      <c r="Q264" s="82"/>
      <c r="R264" s="82"/>
      <c r="S264" s="82"/>
      <c r="T264" s="82"/>
      <c r="U264" s="82"/>
      <c r="V264" s="82"/>
      <c r="W264" s="82"/>
      <c r="X264" s="82"/>
      <c r="Y264" s="82"/>
      <c r="Z264" s="82"/>
      <c r="AA264" s="82"/>
      <c r="AB264" s="82"/>
      <c r="AC264" s="82"/>
      <c r="AD264" s="82"/>
      <c r="AE264" s="82"/>
      <c r="AF264" s="82"/>
    </row>
    <row r="265" spans="1:32" ht="13.2">
      <c r="A265" s="92"/>
      <c r="B265" s="92"/>
      <c r="C265" s="93"/>
      <c r="D265" s="92"/>
      <c r="E265" s="92"/>
      <c r="F265" s="92"/>
      <c r="G265" s="82"/>
      <c r="H265" s="82"/>
      <c r="I265" s="82"/>
      <c r="J265" s="82"/>
      <c r="K265" s="82"/>
      <c r="L265" s="82"/>
      <c r="M265" s="82"/>
      <c r="N265" s="82"/>
      <c r="O265" s="82"/>
      <c r="P265" s="82"/>
      <c r="Q265" s="82"/>
      <c r="R265" s="82"/>
      <c r="S265" s="82"/>
      <c r="T265" s="82"/>
      <c r="U265" s="82"/>
      <c r="V265" s="82"/>
      <c r="W265" s="82"/>
      <c r="X265" s="82"/>
      <c r="Y265" s="82"/>
      <c r="Z265" s="82"/>
      <c r="AA265" s="82"/>
      <c r="AB265" s="82"/>
      <c r="AC265" s="82"/>
      <c r="AD265" s="82"/>
      <c r="AE265" s="82"/>
      <c r="AF265" s="82"/>
    </row>
    <row r="266" spans="1:32" ht="13.2">
      <c r="A266" s="92"/>
      <c r="B266" s="92"/>
      <c r="C266" s="93"/>
      <c r="D266" s="92"/>
      <c r="E266" s="92"/>
      <c r="F266" s="92"/>
      <c r="G266" s="82"/>
      <c r="H266" s="82"/>
      <c r="I266" s="82"/>
      <c r="J266" s="82"/>
      <c r="K266" s="82"/>
      <c r="L266" s="82"/>
      <c r="M266" s="82"/>
      <c r="N266" s="82"/>
      <c r="O266" s="82"/>
      <c r="P266" s="82"/>
      <c r="Q266" s="82"/>
      <c r="R266" s="82"/>
      <c r="S266" s="82"/>
      <c r="T266" s="82"/>
      <c r="U266" s="82"/>
      <c r="V266" s="82"/>
      <c r="W266" s="82"/>
      <c r="X266" s="82"/>
      <c r="Y266" s="82"/>
      <c r="Z266" s="82"/>
      <c r="AA266" s="82"/>
      <c r="AB266" s="82"/>
      <c r="AC266" s="82"/>
      <c r="AD266" s="82"/>
      <c r="AE266" s="82"/>
      <c r="AF266" s="82"/>
    </row>
    <row r="267" spans="1:32" ht="13.2">
      <c r="A267" s="92"/>
      <c r="B267" s="92"/>
      <c r="C267" s="93"/>
      <c r="D267" s="92"/>
      <c r="E267" s="92"/>
      <c r="F267" s="92"/>
      <c r="G267" s="82"/>
      <c r="H267" s="82"/>
      <c r="I267" s="82"/>
      <c r="J267" s="82"/>
      <c r="K267" s="82"/>
      <c r="L267" s="82"/>
      <c r="M267" s="82"/>
      <c r="N267" s="82"/>
      <c r="O267" s="82"/>
      <c r="P267" s="82"/>
      <c r="Q267" s="82"/>
      <c r="R267" s="82"/>
      <c r="S267" s="82"/>
      <c r="T267" s="82"/>
      <c r="U267" s="82"/>
      <c r="V267" s="82"/>
      <c r="W267" s="82"/>
      <c r="X267" s="82"/>
      <c r="Y267" s="82"/>
      <c r="Z267" s="82"/>
      <c r="AA267" s="82"/>
      <c r="AB267" s="82"/>
      <c r="AC267" s="82"/>
      <c r="AD267" s="82"/>
      <c r="AE267" s="82"/>
      <c r="AF267" s="82"/>
    </row>
    <row r="268" spans="1:32" ht="13.2">
      <c r="A268" s="92"/>
      <c r="B268" s="92"/>
      <c r="C268" s="93"/>
      <c r="D268" s="92"/>
      <c r="E268" s="92"/>
      <c r="F268" s="92"/>
      <c r="G268" s="82"/>
      <c r="H268" s="82"/>
      <c r="I268" s="82"/>
      <c r="J268" s="82"/>
      <c r="K268" s="82"/>
      <c r="L268" s="82"/>
      <c r="M268" s="82"/>
      <c r="N268" s="82"/>
      <c r="O268" s="82"/>
      <c r="P268" s="82"/>
      <c r="Q268" s="82"/>
      <c r="R268" s="82"/>
      <c r="S268" s="82"/>
      <c r="T268" s="82"/>
      <c r="U268" s="82"/>
      <c r="V268" s="82"/>
      <c r="W268" s="82"/>
      <c r="X268" s="82"/>
      <c r="Y268" s="82"/>
      <c r="Z268" s="82"/>
      <c r="AA268" s="82"/>
      <c r="AB268" s="82"/>
      <c r="AC268" s="82"/>
      <c r="AD268" s="82"/>
      <c r="AE268" s="82"/>
      <c r="AF268" s="82"/>
    </row>
    <row r="269" spans="1:32" ht="13.2">
      <c r="A269" s="92"/>
      <c r="B269" s="92"/>
      <c r="C269" s="93"/>
      <c r="D269" s="92"/>
      <c r="E269" s="92"/>
      <c r="F269" s="92"/>
      <c r="G269" s="82"/>
      <c r="H269" s="82"/>
      <c r="I269" s="82"/>
      <c r="J269" s="82"/>
      <c r="K269" s="82"/>
      <c r="L269" s="82"/>
      <c r="M269" s="82"/>
      <c r="N269" s="82"/>
      <c r="O269" s="82"/>
      <c r="P269" s="82"/>
      <c r="Q269" s="82"/>
      <c r="R269" s="82"/>
      <c r="S269" s="82"/>
      <c r="T269" s="82"/>
      <c r="U269" s="82"/>
      <c r="V269" s="82"/>
      <c r="W269" s="82"/>
      <c r="X269" s="82"/>
      <c r="Y269" s="82"/>
      <c r="Z269" s="82"/>
      <c r="AA269" s="82"/>
      <c r="AB269" s="82"/>
      <c r="AC269" s="82"/>
      <c r="AD269" s="82"/>
      <c r="AE269" s="82"/>
      <c r="AF269" s="82"/>
    </row>
    <row r="270" spans="1:32" ht="13.2">
      <c r="A270" s="92"/>
      <c r="B270" s="92"/>
      <c r="C270" s="93"/>
      <c r="D270" s="92"/>
      <c r="E270" s="92"/>
      <c r="F270" s="92"/>
      <c r="G270" s="82"/>
      <c r="H270" s="82"/>
      <c r="I270" s="82"/>
      <c r="J270" s="82"/>
      <c r="K270" s="82"/>
      <c r="L270" s="82"/>
      <c r="M270" s="82"/>
      <c r="N270" s="82"/>
      <c r="O270" s="82"/>
      <c r="P270" s="82"/>
      <c r="Q270" s="82"/>
      <c r="R270" s="82"/>
      <c r="S270" s="82"/>
      <c r="T270" s="82"/>
      <c r="U270" s="82"/>
      <c r="V270" s="82"/>
      <c r="W270" s="82"/>
      <c r="X270" s="82"/>
      <c r="Y270" s="82"/>
      <c r="Z270" s="82"/>
      <c r="AA270" s="82"/>
      <c r="AB270" s="82"/>
      <c r="AC270" s="82"/>
      <c r="AD270" s="82"/>
      <c r="AE270" s="82"/>
      <c r="AF270" s="82"/>
    </row>
    <row r="271" spans="1:32" ht="13.2">
      <c r="A271" s="92"/>
      <c r="B271" s="92"/>
      <c r="C271" s="93"/>
      <c r="D271" s="92"/>
      <c r="E271" s="92"/>
      <c r="F271" s="92"/>
      <c r="G271" s="82"/>
      <c r="H271" s="82"/>
      <c r="I271" s="82"/>
      <c r="J271" s="82"/>
      <c r="K271" s="82"/>
      <c r="L271" s="82"/>
      <c r="M271" s="82"/>
      <c r="N271" s="82"/>
      <c r="O271" s="82"/>
      <c r="P271" s="82"/>
      <c r="Q271" s="82"/>
      <c r="R271" s="82"/>
      <c r="S271" s="82"/>
      <c r="T271" s="82"/>
      <c r="U271" s="82"/>
      <c r="V271" s="82"/>
      <c r="W271" s="82"/>
      <c r="X271" s="82"/>
      <c r="Y271" s="82"/>
      <c r="Z271" s="82"/>
      <c r="AA271" s="82"/>
      <c r="AB271" s="82"/>
      <c r="AC271" s="82"/>
      <c r="AD271" s="82"/>
      <c r="AE271" s="82"/>
      <c r="AF271" s="82"/>
    </row>
    <row r="272" spans="1:32" ht="13.2">
      <c r="A272" s="92"/>
      <c r="B272" s="92"/>
      <c r="C272" s="93"/>
      <c r="D272" s="92"/>
      <c r="E272" s="92"/>
      <c r="F272" s="92"/>
      <c r="G272" s="82"/>
      <c r="H272" s="82"/>
      <c r="I272" s="82"/>
      <c r="J272" s="82"/>
      <c r="K272" s="82"/>
      <c r="L272" s="82"/>
      <c r="M272" s="82"/>
      <c r="N272" s="82"/>
      <c r="O272" s="82"/>
      <c r="P272" s="82"/>
      <c r="Q272" s="82"/>
      <c r="R272" s="82"/>
      <c r="S272" s="82"/>
      <c r="T272" s="82"/>
      <c r="U272" s="82"/>
      <c r="V272" s="82"/>
      <c r="W272" s="82"/>
      <c r="X272" s="82"/>
      <c r="Y272" s="82"/>
      <c r="Z272" s="82"/>
      <c r="AA272" s="82"/>
      <c r="AB272" s="82"/>
      <c r="AC272" s="82"/>
      <c r="AD272" s="82"/>
      <c r="AE272" s="82"/>
      <c r="AF272" s="82"/>
    </row>
    <row r="273" spans="1:32" ht="13.2">
      <c r="A273" s="92"/>
      <c r="B273" s="92"/>
      <c r="C273" s="93"/>
      <c r="D273" s="92"/>
      <c r="E273" s="92"/>
      <c r="F273" s="92"/>
      <c r="G273" s="82"/>
      <c r="H273" s="82"/>
      <c r="I273" s="82"/>
      <c r="J273" s="82"/>
      <c r="K273" s="82"/>
      <c r="L273" s="82"/>
      <c r="M273" s="82"/>
      <c r="N273" s="82"/>
      <c r="O273" s="82"/>
      <c r="P273" s="82"/>
      <c r="Q273" s="82"/>
      <c r="R273" s="82"/>
      <c r="S273" s="82"/>
      <c r="T273" s="82"/>
      <c r="U273" s="82"/>
      <c r="V273" s="82"/>
      <c r="W273" s="82"/>
      <c r="X273" s="82"/>
      <c r="Y273" s="82"/>
      <c r="Z273" s="82"/>
      <c r="AA273" s="82"/>
      <c r="AB273" s="82"/>
      <c r="AC273" s="82"/>
      <c r="AD273" s="82"/>
      <c r="AE273" s="82"/>
      <c r="AF273" s="82"/>
    </row>
    <row r="274" spans="1:32" ht="13.2">
      <c r="A274" s="92"/>
      <c r="B274" s="92"/>
      <c r="C274" s="93"/>
      <c r="D274" s="92"/>
      <c r="E274" s="92"/>
      <c r="F274" s="92"/>
      <c r="G274" s="82"/>
      <c r="H274" s="82"/>
      <c r="I274" s="82"/>
      <c r="J274" s="82"/>
      <c r="K274" s="82"/>
      <c r="L274" s="82"/>
      <c r="M274" s="82"/>
      <c r="N274" s="82"/>
      <c r="O274" s="82"/>
      <c r="P274" s="82"/>
      <c r="Q274" s="82"/>
      <c r="R274" s="82"/>
      <c r="S274" s="82"/>
      <c r="T274" s="82"/>
      <c r="U274" s="82"/>
      <c r="V274" s="82"/>
      <c r="W274" s="82"/>
      <c r="X274" s="82"/>
      <c r="Y274" s="82"/>
      <c r="Z274" s="82"/>
      <c r="AA274" s="82"/>
      <c r="AB274" s="82"/>
      <c r="AC274" s="82"/>
      <c r="AD274" s="82"/>
      <c r="AE274" s="82"/>
      <c r="AF274" s="82"/>
    </row>
    <row r="275" spans="1:32" ht="13.2">
      <c r="A275" s="92"/>
      <c r="B275" s="92"/>
      <c r="C275" s="93"/>
      <c r="D275" s="92"/>
      <c r="E275" s="92"/>
      <c r="F275" s="92"/>
      <c r="G275" s="82"/>
      <c r="H275" s="82"/>
      <c r="I275" s="82"/>
      <c r="J275" s="82"/>
      <c r="K275" s="82"/>
      <c r="L275" s="82"/>
      <c r="M275" s="82"/>
      <c r="N275" s="82"/>
      <c r="O275" s="82"/>
      <c r="P275" s="82"/>
      <c r="Q275" s="82"/>
      <c r="R275" s="82"/>
      <c r="S275" s="82"/>
      <c r="T275" s="82"/>
      <c r="U275" s="82"/>
      <c r="V275" s="82"/>
      <c r="W275" s="82"/>
      <c r="X275" s="82"/>
      <c r="Y275" s="82"/>
      <c r="Z275" s="82"/>
      <c r="AA275" s="82"/>
      <c r="AB275" s="82"/>
      <c r="AC275" s="82"/>
      <c r="AD275" s="82"/>
      <c r="AE275" s="82"/>
      <c r="AF275" s="82"/>
    </row>
    <row r="276" spans="1:32" ht="13.2">
      <c r="A276" s="92"/>
      <c r="B276" s="92"/>
      <c r="C276" s="93"/>
      <c r="D276" s="92"/>
      <c r="E276" s="92"/>
      <c r="F276" s="92"/>
      <c r="G276" s="82"/>
      <c r="H276" s="82"/>
      <c r="I276" s="82"/>
      <c r="J276" s="82"/>
      <c r="K276" s="82"/>
      <c r="L276" s="82"/>
      <c r="M276" s="82"/>
      <c r="N276" s="82"/>
      <c r="O276" s="82"/>
      <c r="P276" s="82"/>
      <c r="Q276" s="82"/>
      <c r="R276" s="82"/>
      <c r="S276" s="82"/>
      <c r="T276" s="82"/>
      <c r="U276" s="82"/>
      <c r="V276" s="82"/>
      <c r="W276" s="82"/>
      <c r="X276" s="82"/>
      <c r="Y276" s="82"/>
      <c r="Z276" s="82"/>
      <c r="AA276" s="82"/>
      <c r="AB276" s="82"/>
      <c r="AC276" s="82"/>
      <c r="AD276" s="82"/>
      <c r="AE276" s="82"/>
      <c r="AF276" s="82"/>
    </row>
    <row r="277" spans="1:32" ht="13.2">
      <c r="A277" s="92"/>
      <c r="B277" s="92"/>
      <c r="C277" s="93"/>
      <c r="D277" s="92"/>
      <c r="E277" s="92"/>
      <c r="F277" s="92"/>
      <c r="G277" s="82"/>
      <c r="H277" s="82"/>
      <c r="I277" s="82"/>
      <c r="J277" s="82"/>
      <c r="K277" s="82"/>
      <c r="L277" s="82"/>
      <c r="M277" s="82"/>
      <c r="N277" s="82"/>
      <c r="O277" s="82"/>
      <c r="P277" s="82"/>
      <c r="Q277" s="82"/>
      <c r="R277" s="82"/>
      <c r="S277" s="82"/>
      <c r="T277" s="82"/>
      <c r="U277" s="82"/>
      <c r="V277" s="82"/>
      <c r="W277" s="82"/>
      <c r="X277" s="82"/>
      <c r="Y277" s="82"/>
      <c r="Z277" s="82"/>
      <c r="AA277" s="82"/>
      <c r="AB277" s="82"/>
      <c r="AC277" s="82"/>
      <c r="AD277" s="82"/>
      <c r="AE277" s="82"/>
      <c r="AF277" s="82"/>
    </row>
    <row r="278" spans="1:32" ht="13.2">
      <c r="A278" s="92"/>
      <c r="B278" s="92"/>
      <c r="C278" s="93"/>
      <c r="D278" s="92"/>
      <c r="E278" s="92"/>
      <c r="F278" s="92"/>
      <c r="G278" s="82"/>
      <c r="H278" s="82"/>
      <c r="I278" s="82"/>
      <c r="J278" s="82"/>
      <c r="K278" s="82"/>
      <c r="L278" s="82"/>
      <c r="M278" s="82"/>
      <c r="N278" s="82"/>
      <c r="O278" s="82"/>
      <c r="P278" s="82"/>
      <c r="Q278" s="82"/>
      <c r="R278" s="82"/>
      <c r="S278" s="82"/>
      <c r="T278" s="82"/>
      <c r="U278" s="82"/>
      <c r="V278" s="82"/>
      <c r="W278" s="82"/>
      <c r="X278" s="82"/>
      <c r="Y278" s="82"/>
      <c r="Z278" s="82"/>
      <c r="AA278" s="82"/>
      <c r="AB278" s="82"/>
      <c r="AC278" s="82"/>
      <c r="AD278" s="82"/>
      <c r="AE278" s="82"/>
      <c r="AF278" s="82"/>
    </row>
    <row r="279" spans="1:32" ht="13.2">
      <c r="A279" s="92"/>
      <c r="B279" s="92"/>
      <c r="C279" s="93"/>
      <c r="D279" s="92"/>
      <c r="E279" s="92"/>
      <c r="F279" s="92"/>
      <c r="G279" s="82"/>
      <c r="H279" s="82"/>
      <c r="I279" s="82"/>
      <c r="J279" s="82"/>
      <c r="K279" s="82"/>
      <c r="L279" s="82"/>
      <c r="M279" s="82"/>
      <c r="N279" s="82"/>
      <c r="O279" s="82"/>
      <c r="P279" s="82"/>
      <c r="Q279" s="82"/>
      <c r="R279" s="82"/>
      <c r="S279" s="82"/>
      <c r="T279" s="82"/>
      <c r="U279" s="82"/>
      <c r="V279" s="82"/>
      <c r="W279" s="82"/>
      <c r="X279" s="82"/>
      <c r="Y279" s="82"/>
      <c r="Z279" s="82"/>
      <c r="AA279" s="82"/>
      <c r="AB279" s="82"/>
      <c r="AC279" s="82"/>
      <c r="AD279" s="82"/>
      <c r="AE279" s="82"/>
      <c r="AF279" s="82"/>
    </row>
    <row r="280" spans="1:32" ht="13.2">
      <c r="A280" s="92"/>
      <c r="B280" s="92"/>
      <c r="C280" s="93"/>
      <c r="D280" s="92"/>
      <c r="E280" s="92"/>
      <c r="F280" s="92"/>
      <c r="G280" s="82"/>
      <c r="H280" s="82"/>
      <c r="I280" s="82"/>
      <c r="J280" s="82"/>
      <c r="K280" s="82"/>
      <c r="L280" s="82"/>
      <c r="M280" s="82"/>
      <c r="N280" s="82"/>
      <c r="O280" s="82"/>
      <c r="P280" s="82"/>
      <c r="Q280" s="82"/>
      <c r="R280" s="82"/>
      <c r="S280" s="82"/>
      <c r="T280" s="82"/>
      <c r="U280" s="82"/>
      <c r="V280" s="82"/>
      <c r="W280" s="82"/>
      <c r="X280" s="82"/>
      <c r="Y280" s="82"/>
      <c r="Z280" s="82"/>
      <c r="AA280" s="82"/>
      <c r="AB280" s="82"/>
      <c r="AC280" s="82"/>
      <c r="AD280" s="82"/>
      <c r="AE280" s="82"/>
      <c r="AF280" s="82"/>
    </row>
    <row r="281" spans="1:32" ht="13.2">
      <c r="A281" s="92"/>
      <c r="B281" s="92"/>
      <c r="C281" s="93"/>
      <c r="D281" s="92"/>
      <c r="E281" s="92"/>
      <c r="F281" s="92"/>
      <c r="G281" s="82"/>
      <c r="H281" s="82"/>
      <c r="I281" s="82"/>
      <c r="J281" s="82"/>
      <c r="K281" s="82"/>
      <c r="L281" s="82"/>
      <c r="M281" s="82"/>
      <c r="N281" s="82"/>
      <c r="O281" s="82"/>
      <c r="P281" s="82"/>
      <c r="Q281" s="82"/>
      <c r="R281" s="82"/>
      <c r="S281" s="82"/>
      <c r="T281" s="82"/>
      <c r="U281" s="82"/>
      <c r="V281" s="82"/>
      <c r="W281" s="82"/>
      <c r="X281" s="82"/>
      <c r="Y281" s="82"/>
      <c r="Z281" s="82"/>
      <c r="AA281" s="82"/>
      <c r="AB281" s="82"/>
      <c r="AC281" s="82"/>
      <c r="AD281" s="82"/>
      <c r="AE281" s="82"/>
      <c r="AF281" s="82"/>
    </row>
    <row r="282" spans="1:32" ht="13.2">
      <c r="A282" s="92"/>
      <c r="B282" s="92"/>
      <c r="C282" s="93"/>
      <c r="D282" s="92"/>
      <c r="E282" s="92"/>
      <c r="F282" s="92"/>
      <c r="G282" s="82"/>
      <c r="H282" s="82"/>
      <c r="I282" s="82"/>
      <c r="J282" s="82"/>
      <c r="K282" s="82"/>
      <c r="L282" s="82"/>
      <c r="M282" s="82"/>
      <c r="N282" s="82"/>
      <c r="O282" s="82"/>
      <c r="P282" s="82"/>
      <c r="Q282" s="82"/>
      <c r="R282" s="82"/>
      <c r="S282" s="82"/>
      <c r="T282" s="82"/>
      <c r="U282" s="82"/>
      <c r="V282" s="82"/>
      <c r="W282" s="82"/>
      <c r="X282" s="82"/>
      <c r="Y282" s="82"/>
      <c r="Z282" s="82"/>
      <c r="AA282" s="82"/>
      <c r="AB282" s="82"/>
      <c r="AC282" s="82"/>
      <c r="AD282" s="82"/>
      <c r="AE282" s="82"/>
      <c r="AF282" s="82"/>
    </row>
    <row r="283" spans="1:32" ht="13.2">
      <c r="A283" s="92"/>
      <c r="B283" s="92"/>
      <c r="C283" s="93"/>
      <c r="D283" s="92"/>
      <c r="E283" s="92"/>
      <c r="F283" s="92"/>
      <c r="G283" s="82"/>
      <c r="H283" s="82"/>
      <c r="I283" s="82"/>
      <c r="J283" s="82"/>
      <c r="K283" s="82"/>
      <c r="L283" s="82"/>
      <c r="M283" s="82"/>
      <c r="N283" s="82"/>
      <c r="O283" s="82"/>
      <c r="P283" s="82"/>
      <c r="Q283" s="82"/>
      <c r="R283" s="82"/>
      <c r="S283" s="82"/>
      <c r="T283" s="82"/>
      <c r="U283" s="82"/>
      <c r="V283" s="82"/>
      <c r="W283" s="82"/>
      <c r="X283" s="82"/>
      <c r="Y283" s="82"/>
      <c r="Z283" s="82"/>
      <c r="AA283" s="82"/>
      <c r="AB283" s="82"/>
      <c r="AC283" s="82"/>
      <c r="AD283" s="82"/>
      <c r="AE283" s="82"/>
      <c r="AF283" s="82"/>
    </row>
    <row r="284" spans="1:32" ht="13.2">
      <c r="A284" s="92"/>
      <c r="B284" s="92"/>
      <c r="C284" s="93"/>
      <c r="D284" s="92"/>
      <c r="E284" s="92"/>
      <c r="F284" s="92"/>
      <c r="G284" s="82"/>
      <c r="H284" s="82"/>
      <c r="I284" s="82"/>
      <c r="J284" s="82"/>
      <c r="K284" s="82"/>
      <c r="L284" s="82"/>
      <c r="M284" s="82"/>
      <c r="N284" s="82"/>
      <c r="O284" s="82"/>
      <c r="P284" s="82"/>
      <c r="Q284" s="82"/>
      <c r="R284" s="82"/>
      <c r="S284" s="82"/>
      <c r="T284" s="82"/>
      <c r="U284" s="82"/>
      <c r="V284" s="82"/>
      <c r="W284" s="82"/>
      <c r="X284" s="82"/>
      <c r="Y284" s="82"/>
      <c r="Z284" s="82"/>
      <c r="AA284" s="82"/>
      <c r="AB284" s="82"/>
      <c r="AC284" s="82"/>
      <c r="AD284" s="82"/>
      <c r="AE284" s="82"/>
      <c r="AF284" s="82"/>
    </row>
    <row r="285" spans="1:32" ht="13.2">
      <c r="A285" s="92"/>
      <c r="B285" s="92"/>
      <c r="C285" s="93"/>
      <c r="D285" s="92"/>
      <c r="E285" s="92"/>
      <c r="F285" s="92"/>
      <c r="G285" s="82"/>
      <c r="H285" s="82"/>
      <c r="I285" s="82"/>
      <c r="J285" s="82"/>
      <c r="K285" s="82"/>
      <c r="L285" s="82"/>
      <c r="M285" s="82"/>
      <c r="N285" s="82"/>
      <c r="O285" s="82"/>
      <c r="P285" s="82"/>
      <c r="Q285" s="82"/>
      <c r="R285" s="82"/>
      <c r="S285" s="82"/>
      <c r="T285" s="82"/>
      <c r="U285" s="82"/>
      <c r="V285" s="82"/>
      <c r="W285" s="82"/>
      <c r="X285" s="82"/>
      <c r="Y285" s="82"/>
      <c r="Z285" s="82"/>
      <c r="AA285" s="82"/>
      <c r="AB285" s="82"/>
      <c r="AC285" s="82"/>
      <c r="AD285" s="82"/>
      <c r="AE285" s="82"/>
      <c r="AF285" s="82"/>
    </row>
    <row r="286" spans="1:32" ht="13.2">
      <c r="A286" s="92"/>
      <c r="B286" s="92"/>
      <c r="C286" s="93"/>
      <c r="D286" s="92"/>
      <c r="E286" s="92"/>
      <c r="F286" s="92"/>
      <c r="G286" s="82"/>
      <c r="H286" s="82"/>
      <c r="I286" s="82"/>
      <c r="J286" s="82"/>
      <c r="K286" s="82"/>
      <c r="L286" s="82"/>
      <c r="M286" s="82"/>
      <c r="N286" s="82"/>
      <c r="O286" s="82"/>
      <c r="P286" s="82"/>
      <c r="Q286" s="82"/>
      <c r="R286" s="82"/>
      <c r="S286" s="82"/>
      <c r="T286" s="82"/>
      <c r="U286" s="82"/>
      <c r="V286" s="82"/>
      <c r="W286" s="82"/>
      <c r="X286" s="82"/>
      <c r="Y286" s="82"/>
      <c r="Z286" s="82"/>
      <c r="AA286" s="82"/>
      <c r="AB286" s="82"/>
      <c r="AC286" s="82"/>
      <c r="AD286" s="82"/>
      <c r="AE286" s="82"/>
      <c r="AF286" s="82"/>
    </row>
    <row r="287" spans="1:32" ht="13.2">
      <c r="A287" s="92"/>
      <c r="B287" s="92"/>
      <c r="C287" s="93"/>
      <c r="D287" s="92"/>
      <c r="E287" s="92"/>
      <c r="F287" s="92"/>
      <c r="G287" s="82"/>
      <c r="H287" s="82"/>
      <c r="I287" s="82"/>
      <c r="J287" s="82"/>
      <c r="K287" s="82"/>
      <c r="L287" s="82"/>
      <c r="M287" s="82"/>
      <c r="N287" s="82"/>
      <c r="O287" s="82"/>
      <c r="P287" s="82"/>
      <c r="Q287" s="82"/>
      <c r="R287" s="82"/>
      <c r="S287" s="82"/>
      <c r="T287" s="82"/>
      <c r="U287" s="82"/>
      <c r="V287" s="82"/>
      <c r="W287" s="82"/>
      <c r="X287" s="82"/>
      <c r="Y287" s="82"/>
      <c r="Z287" s="82"/>
      <c r="AA287" s="82"/>
      <c r="AB287" s="82"/>
      <c r="AC287" s="82"/>
      <c r="AD287" s="82"/>
      <c r="AE287" s="82"/>
      <c r="AF287" s="82"/>
    </row>
    <row r="288" spans="1:32" ht="13.2">
      <c r="A288" s="92"/>
      <c r="B288" s="92"/>
      <c r="C288" s="93"/>
      <c r="D288" s="92"/>
      <c r="E288" s="92"/>
      <c r="F288" s="92"/>
      <c r="G288" s="82"/>
      <c r="H288" s="82"/>
      <c r="I288" s="82"/>
      <c r="J288" s="82"/>
      <c r="K288" s="82"/>
      <c r="L288" s="82"/>
      <c r="M288" s="82"/>
      <c r="N288" s="82"/>
      <c r="O288" s="82"/>
      <c r="P288" s="82"/>
      <c r="Q288" s="82"/>
      <c r="R288" s="82"/>
      <c r="S288" s="82"/>
      <c r="T288" s="82"/>
      <c r="U288" s="82"/>
      <c r="V288" s="82"/>
      <c r="W288" s="82"/>
      <c r="X288" s="82"/>
      <c r="Y288" s="82"/>
      <c r="Z288" s="82"/>
      <c r="AA288" s="82"/>
      <c r="AB288" s="82"/>
      <c r="AC288" s="82"/>
      <c r="AD288" s="82"/>
      <c r="AE288" s="82"/>
      <c r="AF288" s="82"/>
    </row>
    <row r="289" spans="1:32" ht="13.2">
      <c r="A289" s="92"/>
      <c r="B289" s="92"/>
      <c r="C289" s="93"/>
      <c r="D289" s="92"/>
      <c r="E289" s="92"/>
      <c r="F289" s="92"/>
      <c r="G289" s="82"/>
      <c r="H289" s="82"/>
      <c r="I289" s="82"/>
      <c r="J289" s="82"/>
      <c r="K289" s="82"/>
      <c r="L289" s="82"/>
      <c r="M289" s="82"/>
      <c r="N289" s="82"/>
      <c r="O289" s="82"/>
      <c r="P289" s="82"/>
      <c r="Q289" s="82"/>
      <c r="R289" s="82"/>
      <c r="S289" s="82"/>
      <c r="T289" s="82"/>
      <c r="U289" s="82"/>
      <c r="V289" s="82"/>
      <c r="W289" s="82"/>
      <c r="X289" s="82"/>
      <c r="Y289" s="82"/>
      <c r="Z289" s="82"/>
      <c r="AA289" s="82"/>
      <c r="AB289" s="82"/>
      <c r="AC289" s="82"/>
      <c r="AD289" s="82"/>
      <c r="AE289" s="82"/>
      <c r="AF289" s="82"/>
    </row>
    <row r="290" spans="1:32" ht="13.8">
      <c r="A290" s="92"/>
      <c r="B290" s="102"/>
      <c r="C290" s="93"/>
      <c r="D290" s="92"/>
      <c r="E290" s="92"/>
      <c r="F290" s="92"/>
      <c r="G290" s="82"/>
      <c r="H290" s="82"/>
      <c r="I290" s="82"/>
      <c r="J290" s="82"/>
      <c r="K290" s="82"/>
      <c r="L290" s="82"/>
      <c r="M290" s="82"/>
      <c r="N290" s="82"/>
      <c r="O290" s="82"/>
      <c r="P290" s="82"/>
      <c r="Q290" s="82"/>
      <c r="R290" s="82"/>
      <c r="S290" s="82"/>
      <c r="T290" s="82"/>
      <c r="U290" s="82"/>
      <c r="V290" s="82"/>
      <c r="W290" s="82"/>
      <c r="X290" s="82"/>
      <c r="Y290" s="82"/>
      <c r="Z290" s="82"/>
      <c r="AA290" s="82"/>
      <c r="AB290" s="82"/>
      <c r="AC290" s="82"/>
      <c r="AD290" s="82"/>
      <c r="AE290" s="82"/>
      <c r="AF290" s="82"/>
    </row>
    <row r="291" spans="1:32" ht="13.2">
      <c r="A291" s="92"/>
      <c r="B291" s="92"/>
      <c r="C291" s="93"/>
      <c r="D291" s="92"/>
      <c r="E291" s="92"/>
      <c r="F291" s="92"/>
      <c r="G291" s="82"/>
      <c r="H291" s="82"/>
      <c r="I291" s="82"/>
      <c r="J291" s="82"/>
      <c r="K291" s="82"/>
      <c r="L291" s="82"/>
      <c r="M291" s="82"/>
      <c r="N291" s="82"/>
      <c r="O291" s="82"/>
      <c r="P291" s="82"/>
      <c r="Q291" s="82"/>
      <c r="R291" s="82"/>
      <c r="S291" s="82"/>
      <c r="T291" s="82"/>
      <c r="U291" s="82"/>
      <c r="V291" s="82"/>
      <c r="W291" s="82"/>
      <c r="X291" s="82"/>
      <c r="Y291" s="82"/>
      <c r="Z291" s="82"/>
      <c r="AA291" s="82"/>
      <c r="AB291" s="82"/>
      <c r="AC291" s="82"/>
      <c r="AD291" s="82"/>
      <c r="AE291" s="82"/>
      <c r="AF291" s="82"/>
    </row>
    <row r="292" spans="1:32" ht="13.2">
      <c r="A292" s="92"/>
      <c r="B292" s="92"/>
      <c r="C292" s="93"/>
      <c r="D292" s="92"/>
      <c r="E292" s="92"/>
      <c r="F292" s="92"/>
      <c r="G292" s="82"/>
      <c r="H292" s="82"/>
      <c r="I292" s="82"/>
      <c r="J292" s="82"/>
      <c r="K292" s="82"/>
      <c r="L292" s="82"/>
      <c r="M292" s="82"/>
      <c r="N292" s="82"/>
      <c r="O292" s="82"/>
      <c r="P292" s="82"/>
      <c r="Q292" s="82"/>
      <c r="R292" s="82"/>
      <c r="S292" s="82"/>
      <c r="T292" s="82"/>
      <c r="U292" s="82"/>
      <c r="V292" s="82"/>
      <c r="W292" s="82"/>
      <c r="X292" s="82"/>
      <c r="Y292" s="82"/>
      <c r="Z292" s="82"/>
      <c r="AA292" s="82"/>
      <c r="AB292" s="82"/>
      <c r="AC292" s="82"/>
      <c r="AD292" s="82"/>
      <c r="AE292" s="82"/>
      <c r="AF292" s="82"/>
    </row>
    <row r="293" spans="1:32" ht="13.2">
      <c r="A293" s="92"/>
      <c r="B293" s="92"/>
      <c r="C293" s="93"/>
      <c r="D293" s="92"/>
      <c r="E293" s="92"/>
      <c r="F293" s="92"/>
      <c r="G293" s="82"/>
      <c r="H293" s="82"/>
      <c r="I293" s="82"/>
      <c r="J293" s="82"/>
      <c r="K293" s="82"/>
      <c r="L293" s="82"/>
      <c r="M293" s="82"/>
      <c r="N293" s="82"/>
      <c r="O293" s="82"/>
      <c r="P293" s="82"/>
      <c r="Q293" s="82"/>
      <c r="R293" s="82"/>
      <c r="S293" s="82"/>
      <c r="T293" s="82"/>
      <c r="U293" s="82"/>
      <c r="V293" s="82"/>
      <c r="W293" s="82"/>
      <c r="X293" s="82"/>
      <c r="Y293" s="82"/>
      <c r="Z293" s="82"/>
      <c r="AA293" s="82"/>
      <c r="AB293" s="82"/>
      <c r="AC293" s="82"/>
      <c r="AD293" s="82"/>
      <c r="AE293" s="82"/>
      <c r="AF293" s="82"/>
    </row>
    <row r="294" spans="1:32" ht="13.2">
      <c r="A294" s="92"/>
      <c r="B294" s="92"/>
      <c r="C294" s="93"/>
      <c r="D294" s="92"/>
      <c r="E294" s="92"/>
      <c r="F294" s="92"/>
      <c r="G294" s="82"/>
      <c r="H294" s="82"/>
      <c r="I294" s="82"/>
      <c r="J294" s="82"/>
      <c r="K294" s="82"/>
      <c r="L294" s="82"/>
      <c r="M294" s="82"/>
      <c r="N294" s="82"/>
      <c r="O294" s="82"/>
      <c r="P294" s="82"/>
      <c r="Q294" s="82"/>
      <c r="R294" s="82"/>
      <c r="S294" s="82"/>
      <c r="T294" s="82"/>
      <c r="U294" s="82"/>
      <c r="V294" s="82"/>
      <c r="W294" s="82"/>
      <c r="X294" s="82"/>
      <c r="Y294" s="82"/>
      <c r="Z294" s="82"/>
      <c r="AA294" s="82"/>
      <c r="AB294" s="82"/>
      <c r="AC294" s="82"/>
      <c r="AD294" s="82"/>
      <c r="AE294" s="82"/>
      <c r="AF294" s="82"/>
    </row>
    <row r="295" spans="1:32" ht="13.2">
      <c r="A295" s="92"/>
      <c r="B295" s="92"/>
      <c r="C295" s="93"/>
      <c r="D295" s="92"/>
      <c r="E295" s="92"/>
      <c r="F295" s="92"/>
      <c r="G295" s="82"/>
      <c r="H295" s="82"/>
      <c r="I295" s="82"/>
      <c r="J295" s="82"/>
      <c r="K295" s="82"/>
      <c r="L295" s="82"/>
      <c r="M295" s="82"/>
      <c r="N295" s="82"/>
      <c r="O295" s="82"/>
      <c r="P295" s="82"/>
      <c r="Q295" s="82"/>
      <c r="R295" s="82"/>
      <c r="S295" s="82"/>
      <c r="T295" s="82"/>
      <c r="U295" s="82"/>
      <c r="V295" s="82"/>
      <c r="W295" s="82"/>
      <c r="X295" s="82"/>
      <c r="Y295" s="82"/>
      <c r="Z295" s="82"/>
      <c r="AA295" s="82"/>
      <c r="AB295" s="82"/>
      <c r="AC295" s="82"/>
      <c r="AD295" s="82"/>
      <c r="AE295" s="82"/>
      <c r="AF295" s="82"/>
    </row>
    <row r="296" spans="1:32" ht="13.2">
      <c r="A296" s="92"/>
      <c r="B296" s="92"/>
      <c r="C296" s="93"/>
      <c r="D296" s="92"/>
      <c r="E296" s="92"/>
      <c r="F296" s="92"/>
      <c r="G296" s="82"/>
      <c r="H296" s="82"/>
      <c r="I296" s="82"/>
      <c r="J296" s="82"/>
      <c r="K296" s="82"/>
      <c r="L296" s="82"/>
      <c r="M296" s="82"/>
      <c r="N296" s="82"/>
      <c r="O296" s="82"/>
      <c r="P296" s="82"/>
      <c r="Q296" s="82"/>
      <c r="R296" s="82"/>
      <c r="S296" s="82"/>
      <c r="T296" s="82"/>
      <c r="U296" s="82"/>
      <c r="V296" s="82"/>
      <c r="W296" s="82"/>
      <c r="X296" s="82"/>
      <c r="Y296" s="82"/>
      <c r="Z296" s="82"/>
      <c r="AA296" s="82"/>
      <c r="AB296" s="82"/>
      <c r="AC296" s="82"/>
      <c r="AD296" s="82"/>
      <c r="AE296" s="82"/>
      <c r="AF296" s="82"/>
    </row>
    <row r="297" spans="1:32" ht="13.2">
      <c r="A297" s="92"/>
      <c r="B297" s="92"/>
      <c r="C297" s="93"/>
      <c r="D297" s="92"/>
      <c r="E297" s="92"/>
      <c r="F297" s="92"/>
      <c r="G297" s="82"/>
      <c r="H297" s="82"/>
      <c r="I297" s="82"/>
      <c r="J297" s="82"/>
      <c r="K297" s="82"/>
      <c r="L297" s="82"/>
      <c r="M297" s="82"/>
      <c r="N297" s="82"/>
      <c r="O297" s="82"/>
      <c r="P297" s="82"/>
      <c r="Q297" s="82"/>
      <c r="R297" s="82"/>
      <c r="S297" s="82"/>
      <c r="T297" s="82"/>
      <c r="U297" s="82"/>
      <c r="V297" s="82"/>
      <c r="W297" s="82"/>
      <c r="X297" s="82"/>
      <c r="Y297" s="82"/>
      <c r="Z297" s="82"/>
      <c r="AA297" s="82"/>
      <c r="AB297" s="82"/>
      <c r="AC297" s="82"/>
      <c r="AD297" s="82"/>
      <c r="AE297" s="82"/>
      <c r="AF297" s="82"/>
    </row>
    <row r="298" spans="1:32" ht="13.2">
      <c r="A298" s="92"/>
      <c r="B298" s="92"/>
      <c r="C298" s="93"/>
      <c r="D298" s="92"/>
      <c r="E298" s="92"/>
      <c r="F298" s="92"/>
      <c r="G298" s="82"/>
      <c r="H298" s="82"/>
      <c r="I298" s="82"/>
      <c r="J298" s="82"/>
      <c r="K298" s="82"/>
      <c r="L298" s="82"/>
      <c r="M298" s="82"/>
      <c r="N298" s="82"/>
      <c r="O298" s="82"/>
      <c r="P298" s="82"/>
      <c r="Q298" s="82"/>
      <c r="R298" s="82"/>
      <c r="S298" s="82"/>
      <c r="T298" s="82"/>
      <c r="U298" s="82"/>
      <c r="V298" s="82"/>
      <c r="W298" s="82"/>
      <c r="X298" s="82"/>
      <c r="Y298" s="82"/>
      <c r="Z298" s="82"/>
      <c r="AA298" s="82"/>
      <c r="AB298" s="82"/>
      <c r="AC298" s="82"/>
      <c r="AD298" s="82"/>
      <c r="AE298" s="82"/>
      <c r="AF298" s="82"/>
    </row>
    <row r="299" spans="1:32" ht="13.2">
      <c r="A299" s="92"/>
      <c r="B299" s="92"/>
      <c r="C299" s="93"/>
      <c r="D299" s="92"/>
      <c r="E299" s="92"/>
      <c r="F299" s="92"/>
      <c r="G299" s="82"/>
      <c r="H299" s="82"/>
      <c r="I299" s="82"/>
      <c r="J299" s="82"/>
      <c r="K299" s="82"/>
      <c r="L299" s="82"/>
      <c r="M299" s="82"/>
      <c r="N299" s="82"/>
      <c r="O299" s="82"/>
      <c r="P299" s="82"/>
      <c r="Q299" s="82"/>
      <c r="R299" s="82"/>
      <c r="S299" s="82"/>
      <c r="T299" s="82"/>
      <c r="U299" s="82"/>
      <c r="V299" s="82"/>
      <c r="W299" s="82"/>
      <c r="X299" s="82"/>
      <c r="Y299" s="82"/>
      <c r="Z299" s="82"/>
      <c r="AA299" s="82"/>
      <c r="AB299" s="82"/>
      <c r="AC299" s="82"/>
      <c r="AD299" s="82"/>
      <c r="AE299" s="82"/>
      <c r="AF299" s="82"/>
    </row>
    <row r="300" spans="1:32" ht="13.2">
      <c r="A300" s="92"/>
      <c r="B300" s="92"/>
      <c r="C300" s="93"/>
      <c r="D300" s="92"/>
      <c r="E300" s="92"/>
      <c r="F300" s="92"/>
      <c r="G300" s="82"/>
      <c r="H300" s="82"/>
      <c r="I300" s="82"/>
      <c r="J300" s="82"/>
      <c r="K300" s="82"/>
      <c r="L300" s="82"/>
      <c r="M300" s="82"/>
      <c r="N300" s="82"/>
      <c r="O300" s="82"/>
      <c r="P300" s="82"/>
      <c r="Q300" s="82"/>
      <c r="R300" s="82"/>
      <c r="S300" s="82"/>
      <c r="T300" s="82"/>
      <c r="U300" s="82"/>
      <c r="V300" s="82"/>
      <c r="W300" s="82"/>
      <c r="X300" s="82"/>
      <c r="Y300" s="82"/>
      <c r="Z300" s="82"/>
      <c r="AA300" s="82"/>
      <c r="AB300" s="82"/>
      <c r="AC300" s="82"/>
      <c r="AD300" s="82"/>
      <c r="AE300" s="82"/>
      <c r="AF300" s="82"/>
    </row>
    <row r="301" spans="1:32" ht="13.2">
      <c r="A301" s="92"/>
      <c r="B301" s="92"/>
      <c r="C301" s="93"/>
      <c r="D301" s="92"/>
      <c r="E301" s="92"/>
      <c r="F301" s="92"/>
      <c r="G301" s="82"/>
      <c r="H301" s="82"/>
      <c r="I301" s="82"/>
      <c r="J301" s="82"/>
      <c r="K301" s="82"/>
      <c r="L301" s="82"/>
      <c r="M301" s="82"/>
      <c r="N301" s="82"/>
      <c r="O301" s="82"/>
      <c r="P301" s="82"/>
      <c r="Q301" s="82"/>
      <c r="R301" s="82"/>
      <c r="S301" s="82"/>
      <c r="T301" s="82"/>
      <c r="U301" s="82"/>
      <c r="V301" s="82"/>
      <c r="W301" s="82"/>
      <c r="X301" s="82"/>
      <c r="Y301" s="82"/>
      <c r="Z301" s="82"/>
      <c r="AA301" s="82"/>
      <c r="AB301" s="82"/>
      <c r="AC301" s="82"/>
      <c r="AD301" s="82"/>
      <c r="AE301" s="82"/>
      <c r="AF301" s="82"/>
    </row>
    <row r="302" spans="1:32" ht="13.2">
      <c r="A302" s="92"/>
      <c r="B302" s="92"/>
      <c r="C302" s="93"/>
      <c r="D302" s="92"/>
      <c r="E302" s="92"/>
      <c r="F302" s="92"/>
      <c r="G302" s="82"/>
      <c r="H302" s="82"/>
      <c r="I302" s="82"/>
      <c r="J302" s="82"/>
      <c r="K302" s="82"/>
      <c r="L302" s="82"/>
      <c r="M302" s="82"/>
      <c r="N302" s="82"/>
      <c r="O302" s="82"/>
      <c r="P302" s="82"/>
      <c r="Q302" s="82"/>
      <c r="R302" s="82"/>
      <c r="S302" s="82"/>
      <c r="T302" s="82"/>
      <c r="U302" s="82"/>
      <c r="V302" s="82"/>
      <c r="W302" s="82"/>
      <c r="X302" s="82"/>
      <c r="Y302" s="82"/>
      <c r="Z302" s="82"/>
      <c r="AA302" s="82"/>
      <c r="AB302" s="82"/>
      <c r="AC302" s="82"/>
      <c r="AD302" s="82"/>
      <c r="AE302" s="82"/>
      <c r="AF302" s="82"/>
    </row>
    <row r="303" spans="1:32" ht="13.2">
      <c r="A303" s="92"/>
      <c r="B303" s="92"/>
      <c r="C303" s="93"/>
      <c r="D303" s="92"/>
      <c r="E303" s="92"/>
      <c r="F303" s="92"/>
      <c r="G303" s="82"/>
      <c r="H303" s="82"/>
      <c r="I303" s="82"/>
      <c r="J303" s="82"/>
      <c r="K303" s="82"/>
      <c r="L303" s="82"/>
      <c r="M303" s="82"/>
      <c r="N303" s="82"/>
      <c r="O303" s="82"/>
      <c r="P303" s="82"/>
      <c r="Q303" s="82"/>
      <c r="R303" s="82"/>
      <c r="S303" s="82"/>
      <c r="T303" s="82"/>
      <c r="U303" s="82"/>
      <c r="V303" s="82"/>
      <c r="W303" s="82"/>
      <c r="X303" s="82"/>
      <c r="Y303" s="82"/>
      <c r="Z303" s="82"/>
      <c r="AA303" s="82"/>
      <c r="AB303" s="82"/>
      <c r="AC303" s="82"/>
      <c r="AD303" s="82"/>
      <c r="AE303" s="82"/>
      <c r="AF303" s="82"/>
    </row>
    <row r="304" spans="1:32" ht="13.2">
      <c r="A304" s="92"/>
      <c r="B304" s="92"/>
      <c r="C304" s="93"/>
      <c r="D304" s="92"/>
      <c r="E304" s="92"/>
      <c r="F304" s="92"/>
      <c r="G304" s="82"/>
      <c r="H304" s="82"/>
      <c r="I304" s="82"/>
      <c r="J304" s="82"/>
      <c r="K304" s="82"/>
      <c r="L304" s="82"/>
      <c r="M304" s="82"/>
      <c r="N304" s="82"/>
      <c r="O304" s="82"/>
      <c r="P304" s="82"/>
      <c r="Q304" s="82"/>
      <c r="R304" s="82"/>
      <c r="S304" s="82"/>
      <c r="T304" s="82"/>
      <c r="U304" s="82"/>
      <c r="V304" s="82"/>
      <c r="W304" s="82"/>
      <c r="X304" s="82"/>
      <c r="Y304" s="82"/>
      <c r="Z304" s="82"/>
      <c r="AA304" s="82"/>
      <c r="AB304" s="82"/>
      <c r="AC304" s="82"/>
      <c r="AD304" s="82"/>
      <c r="AE304" s="82"/>
      <c r="AF304" s="82"/>
    </row>
    <row r="305" spans="1:32" ht="13.2">
      <c r="A305" s="92"/>
      <c r="B305" s="92"/>
      <c r="C305" s="93"/>
      <c r="D305" s="92"/>
      <c r="E305" s="92"/>
      <c r="F305" s="92"/>
      <c r="G305" s="82"/>
      <c r="H305" s="82"/>
      <c r="I305" s="82"/>
      <c r="J305" s="82"/>
      <c r="K305" s="82"/>
      <c r="L305" s="82"/>
      <c r="M305" s="82"/>
      <c r="N305" s="82"/>
      <c r="O305" s="82"/>
      <c r="P305" s="82"/>
      <c r="Q305" s="82"/>
      <c r="R305" s="82"/>
      <c r="S305" s="82"/>
      <c r="T305" s="82"/>
      <c r="U305" s="82"/>
      <c r="V305" s="82"/>
      <c r="W305" s="82"/>
      <c r="X305" s="82"/>
      <c r="Y305" s="82"/>
      <c r="Z305" s="82"/>
      <c r="AA305" s="82"/>
      <c r="AB305" s="82"/>
      <c r="AC305" s="82"/>
      <c r="AD305" s="82"/>
      <c r="AE305" s="82"/>
      <c r="AF305" s="82"/>
    </row>
    <row r="306" spans="1:32" ht="13.2">
      <c r="A306" s="92"/>
      <c r="B306" s="92"/>
      <c r="C306" s="93"/>
      <c r="D306" s="92"/>
      <c r="E306" s="92"/>
      <c r="F306" s="92"/>
      <c r="G306" s="82"/>
      <c r="H306" s="82"/>
      <c r="I306" s="82"/>
      <c r="J306" s="82"/>
      <c r="K306" s="82"/>
      <c r="L306" s="82"/>
      <c r="M306" s="82"/>
      <c r="N306" s="82"/>
      <c r="O306" s="82"/>
      <c r="P306" s="82"/>
      <c r="Q306" s="82"/>
      <c r="R306" s="82"/>
      <c r="S306" s="82"/>
      <c r="T306" s="82"/>
      <c r="U306" s="82"/>
      <c r="V306" s="82"/>
      <c r="W306" s="82"/>
      <c r="X306" s="82"/>
      <c r="Y306" s="82"/>
      <c r="Z306" s="82"/>
      <c r="AA306" s="82"/>
      <c r="AB306" s="82"/>
      <c r="AC306" s="82"/>
      <c r="AD306" s="82"/>
      <c r="AE306" s="82"/>
      <c r="AF306" s="82"/>
    </row>
    <row r="307" spans="1:32" ht="13.2">
      <c r="A307" s="92"/>
      <c r="B307" s="92"/>
      <c r="C307" s="93"/>
      <c r="D307" s="92"/>
      <c r="E307" s="92"/>
      <c r="F307" s="92"/>
      <c r="G307" s="82"/>
      <c r="H307" s="82"/>
      <c r="I307" s="82"/>
      <c r="J307" s="82"/>
      <c r="K307" s="82"/>
      <c r="L307" s="82"/>
      <c r="M307" s="82"/>
      <c r="N307" s="82"/>
      <c r="O307" s="82"/>
      <c r="P307" s="82"/>
      <c r="Q307" s="82"/>
      <c r="R307" s="82"/>
      <c r="S307" s="82"/>
      <c r="T307" s="82"/>
      <c r="U307" s="82"/>
      <c r="V307" s="82"/>
      <c r="W307" s="82"/>
      <c r="X307" s="82"/>
      <c r="Y307" s="82"/>
      <c r="Z307" s="82"/>
      <c r="AA307" s="82"/>
      <c r="AB307" s="82"/>
      <c r="AC307" s="82"/>
      <c r="AD307" s="82"/>
      <c r="AE307" s="82"/>
      <c r="AF307" s="82"/>
    </row>
    <row r="308" spans="1:32" ht="13.2">
      <c r="A308" s="92"/>
      <c r="B308" s="92"/>
      <c r="C308" s="93"/>
      <c r="D308" s="92"/>
      <c r="E308" s="92"/>
      <c r="F308" s="92"/>
      <c r="G308" s="82"/>
      <c r="H308" s="82"/>
      <c r="I308" s="82"/>
      <c r="J308" s="82"/>
      <c r="K308" s="82"/>
      <c r="L308" s="82"/>
      <c r="M308" s="82"/>
      <c r="N308" s="82"/>
      <c r="O308" s="82"/>
      <c r="P308" s="82"/>
      <c r="Q308" s="82"/>
      <c r="R308" s="82"/>
      <c r="S308" s="82"/>
      <c r="T308" s="82"/>
      <c r="U308" s="82"/>
      <c r="V308" s="82"/>
      <c r="W308" s="82"/>
      <c r="X308" s="82"/>
      <c r="Y308" s="82"/>
      <c r="Z308" s="82"/>
      <c r="AA308" s="82"/>
      <c r="AB308" s="82"/>
      <c r="AC308" s="82"/>
      <c r="AD308" s="82"/>
      <c r="AE308" s="82"/>
      <c r="AF308" s="82"/>
    </row>
    <row r="309" spans="1:32" ht="13.2">
      <c r="A309" s="92"/>
      <c r="B309" s="92"/>
      <c r="C309" s="93"/>
      <c r="D309" s="92"/>
      <c r="E309" s="92"/>
      <c r="F309" s="92"/>
      <c r="G309" s="82"/>
      <c r="H309" s="82"/>
      <c r="I309" s="82"/>
      <c r="J309" s="82"/>
      <c r="K309" s="82"/>
      <c r="L309" s="82"/>
      <c r="M309" s="82"/>
      <c r="N309" s="82"/>
      <c r="O309" s="82"/>
      <c r="P309" s="82"/>
      <c r="Q309" s="82"/>
      <c r="R309" s="82"/>
      <c r="S309" s="82"/>
      <c r="T309" s="82"/>
      <c r="U309" s="82"/>
      <c r="V309" s="82"/>
      <c r="W309" s="82"/>
      <c r="X309" s="82"/>
      <c r="Y309" s="82"/>
      <c r="Z309" s="82"/>
      <c r="AA309" s="82"/>
      <c r="AB309" s="82"/>
      <c r="AC309" s="82"/>
      <c r="AD309" s="82"/>
      <c r="AE309" s="82"/>
      <c r="AF309" s="82"/>
    </row>
    <row r="310" spans="1:32" ht="13.2">
      <c r="A310" s="92"/>
      <c r="B310" s="92"/>
      <c r="C310" s="93"/>
      <c r="D310" s="92"/>
      <c r="E310" s="92"/>
      <c r="F310" s="92"/>
      <c r="G310" s="82"/>
      <c r="H310" s="82"/>
      <c r="I310" s="82"/>
      <c r="J310" s="82"/>
      <c r="K310" s="82"/>
      <c r="L310" s="82"/>
      <c r="M310" s="82"/>
      <c r="N310" s="82"/>
      <c r="O310" s="82"/>
      <c r="P310" s="82"/>
      <c r="Q310" s="82"/>
      <c r="R310" s="82"/>
      <c r="S310" s="82"/>
      <c r="T310" s="82"/>
      <c r="U310" s="82"/>
      <c r="V310" s="82"/>
      <c r="W310" s="82"/>
      <c r="X310" s="82"/>
      <c r="Y310" s="82"/>
      <c r="Z310" s="82"/>
      <c r="AA310" s="82"/>
      <c r="AB310" s="82"/>
      <c r="AC310" s="82"/>
      <c r="AD310" s="82"/>
      <c r="AE310" s="82"/>
      <c r="AF310" s="82"/>
    </row>
    <row r="311" spans="1:32" ht="13.2">
      <c r="A311" s="92"/>
      <c r="B311" s="92"/>
      <c r="C311" s="93"/>
      <c r="D311" s="92"/>
      <c r="E311" s="92"/>
      <c r="F311" s="92"/>
      <c r="G311" s="82"/>
      <c r="H311" s="82"/>
      <c r="I311" s="82"/>
      <c r="J311" s="82"/>
      <c r="K311" s="82"/>
      <c r="L311" s="82"/>
      <c r="M311" s="82"/>
      <c r="N311" s="82"/>
      <c r="O311" s="82"/>
      <c r="P311" s="82"/>
      <c r="Q311" s="82"/>
      <c r="R311" s="82"/>
      <c r="S311" s="82"/>
      <c r="T311" s="82"/>
      <c r="U311" s="82"/>
      <c r="V311" s="82"/>
      <c r="W311" s="82"/>
      <c r="X311" s="82"/>
      <c r="Y311" s="82"/>
      <c r="Z311" s="82"/>
      <c r="AA311" s="82"/>
      <c r="AB311" s="82"/>
      <c r="AC311" s="82"/>
      <c r="AD311" s="82"/>
      <c r="AE311" s="82"/>
      <c r="AF311" s="82"/>
    </row>
    <row r="312" spans="1:32" ht="13.2">
      <c r="A312" s="92"/>
      <c r="B312" s="92"/>
      <c r="C312" s="93"/>
      <c r="D312" s="92"/>
      <c r="E312" s="92"/>
      <c r="F312" s="92"/>
      <c r="G312" s="82"/>
      <c r="H312" s="82"/>
      <c r="I312" s="82"/>
      <c r="J312" s="82"/>
      <c r="K312" s="82"/>
      <c r="L312" s="82"/>
      <c r="M312" s="82"/>
      <c r="N312" s="82"/>
      <c r="O312" s="82"/>
      <c r="P312" s="82"/>
      <c r="Q312" s="82"/>
      <c r="R312" s="82"/>
      <c r="S312" s="82"/>
      <c r="T312" s="82"/>
      <c r="U312" s="82"/>
      <c r="V312" s="82"/>
      <c r="W312" s="82"/>
      <c r="X312" s="82"/>
      <c r="Y312" s="82"/>
      <c r="Z312" s="82"/>
      <c r="AA312" s="82"/>
      <c r="AB312" s="82"/>
      <c r="AC312" s="82"/>
      <c r="AD312" s="82"/>
      <c r="AE312" s="82"/>
      <c r="AF312" s="82"/>
    </row>
    <row r="313" spans="1:32" ht="13.2">
      <c r="A313" s="92"/>
      <c r="B313" s="92"/>
      <c r="C313" s="93"/>
      <c r="D313" s="92"/>
      <c r="E313" s="92"/>
      <c r="F313" s="92"/>
      <c r="G313" s="82"/>
      <c r="H313" s="82"/>
      <c r="I313" s="82"/>
      <c r="J313" s="82"/>
      <c r="K313" s="82"/>
      <c r="L313" s="82"/>
      <c r="M313" s="82"/>
      <c r="N313" s="82"/>
      <c r="O313" s="82"/>
      <c r="P313" s="82"/>
      <c r="Q313" s="82"/>
      <c r="R313" s="82"/>
      <c r="S313" s="82"/>
      <c r="T313" s="82"/>
      <c r="U313" s="82"/>
      <c r="V313" s="82"/>
      <c r="W313" s="82"/>
      <c r="X313" s="82"/>
      <c r="Y313" s="82"/>
      <c r="Z313" s="82"/>
      <c r="AA313" s="82"/>
      <c r="AB313" s="82"/>
      <c r="AC313" s="82"/>
      <c r="AD313" s="82"/>
      <c r="AE313" s="82"/>
      <c r="AF313" s="82"/>
    </row>
    <row r="314" spans="1:32" ht="13.2">
      <c r="A314" s="92"/>
      <c r="B314" s="92"/>
      <c r="C314" s="93"/>
      <c r="D314" s="92"/>
      <c r="E314" s="92"/>
      <c r="F314" s="92"/>
      <c r="G314" s="82"/>
      <c r="H314" s="82"/>
      <c r="I314" s="82"/>
      <c r="J314" s="82"/>
      <c r="K314" s="82"/>
      <c r="L314" s="82"/>
      <c r="M314" s="82"/>
      <c r="N314" s="82"/>
      <c r="O314" s="82"/>
      <c r="P314" s="82"/>
      <c r="Q314" s="82"/>
      <c r="R314" s="82"/>
      <c r="S314" s="82"/>
      <c r="T314" s="82"/>
      <c r="U314" s="82"/>
      <c r="V314" s="82"/>
      <c r="W314" s="82"/>
      <c r="X314" s="82"/>
      <c r="Y314" s="82"/>
      <c r="Z314" s="82"/>
      <c r="AA314" s="82"/>
      <c r="AB314" s="82"/>
      <c r="AC314" s="82"/>
      <c r="AD314" s="82"/>
      <c r="AE314" s="82"/>
      <c r="AF314" s="82"/>
    </row>
    <row r="315" spans="1:32" ht="13.2">
      <c r="A315" s="92"/>
      <c r="B315" s="92"/>
      <c r="C315" s="93"/>
      <c r="D315" s="92"/>
      <c r="E315" s="92"/>
      <c r="F315" s="92"/>
      <c r="G315" s="82"/>
      <c r="H315" s="82"/>
      <c r="I315" s="82"/>
      <c r="J315" s="82"/>
      <c r="K315" s="82"/>
      <c r="L315" s="82"/>
      <c r="M315" s="82"/>
      <c r="N315" s="82"/>
      <c r="O315" s="82"/>
      <c r="P315" s="82"/>
      <c r="Q315" s="82"/>
      <c r="R315" s="82"/>
      <c r="S315" s="82"/>
      <c r="T315" s="82"/>
      <c r="U315" s="82"/>
      <c r="V315" s="82"/>
      <c r="W315" s="82"/>
      <c r="X315" s="82"/>
      <c r="Y315" s="82"/>
      <c r="Z315" s="82"/>
      <c r="AA315" s="82"/>
      <c r="AB315" s="82"/>
      <c r="AC315" s="82"/>
      <c r="AD315" s="82"/>
      <c r="AE315" s="82"/>
      <c r="AF315" s="82"/>
    </row>
    <row r="316" spans="1:32" ht="13.2">
      <c r="A316" s="92"/>
      <c r="B316" s="92"/>
      <c r="C316" s="93"/>
      <c r="D316" s="92"/>
      <c r="E316" s="92"/>
      <c r="F316" s="92"/>
      <c r="G316" s="82"/>
      <c r="H316" s="82"/>
      <c r="I316" s="82"/>
      <c r="J316" s="82"/>
      <c r="K316" s="82"/>
      <c r="L316" s="82"/>
      <c r="M316" s="82"/>
      <c r="N316" s="82"/>
      <c r="O316" s="82"/>
      <c r="P316" s="82"/>
      <c r="Q316" s="82"/>
      <c r="R316" s="82"/>
      <c r="S316" s="82"/>
      <c r="T316" s="82"/>
      <c r="U316" s="82"/>
      <c r="V316" s="82"/>
      <c r="W316" s="82"/>
      <c r="X316" s="82"/>
      <c r="Y316" s="82"/>
      <c r="Z316" s="82"/>
      <c r="AA316" s="82"/>
      <c r="AB316" s="82"/>
      <c r="AC316" s="82"/>
      <c r="AD316" s="82"/>
      <c r="AE316" s="82"/>
      <c r="AF316" s="82"/>
    </row>
    <row r="317" spans="1:32" ht="13.2">
      <c r="A317" s="92"/>
      <c r="B317" s="92"/>
      <c r="C317" s="93"/>
      <c r="D317" s="92"/>
      <c r="E317" s="92"/>
      <c r="F317" s="92"/>
      <c r="G317" s="82"/>
      <c r="H317" s="82"/>
      <c r="I317" s="82"/>
      <c r="J317" s="82"/>
      <c r="K317" s="82"/>
      <c r="L317" s="82"/>
      <c r="M317" s="82"/>
      <c r="N317" s="82"/>
      <c r="O317" s="82"/>
      <c r="P317" s="82"/>
      <c r="Q317" s="82"/>
      <c r="R317" s="82"/>
      <c r="S317" s="82"/>
      <c r="T317" s="82"/>
      <c r="U317" s="82"/>
      <c r="V317" s="82"/>
      <c r="W317" s="82"/>
      <c r="X317" s="82"/>
      <c r="Y317" s="82"/>
      <c r="Z317" s="82"/>
      <c r="AA317" s="82"/>
      <c r="AB317" s="82"/>
      <c r="AC317" s="82"/>
      <c r="AD317" s="82"/>
      <c r="AE317" s="82"/>
      <c r="AF317" s="82"/>
    </row>
    <row r="318" spans="1:32" ht="13.2">
      <c r="A318" s="92"/>
      <c r="B318" s="92"/>
      <c r="C318" s="93"/>
      <c r="D318" s="92"/>
      <c r="E318" s="92"/>
      <c r="F318" s="92"/>
      <c r="G318" s="82"/>
      <c r="H318" s="82"/>
      <c r="I318" s="82"/>
      <c r="J318" s="82"/>
      <c r="K318" s="82"/>
      <c r="L318" s="82"/>
      <c r="M318" s="82"/>
      <c r="N318" s="82"/>
      <c r="O318" s="82"/>
      <c r="P318" s="82"/>
      <c r="Q318" s="82"/>
      <c r="R318" s="82"/>
      <c r="S318" s="82"/>
      <c r="T318" s="82"/>
      <c r="U318" s="82"/>
      <c r="V318" s="82"/>
      <c r="W318" s="82"/>
      <c r="X318" s="82"/>
      <c r="Y318" s="82"/>
      <c r="Z318" s="82"/>
      <c r="AA318" s="82"/>
      <c r="AB318" s="82"/>
      <c r="AC318" s="82"/>
      <c r="AD318" s="82"/>
      <c r="AE318" s="82"/>
      <c r="AF318" s="82"/>
    </row>
    <row r="319" spans="1:32" ht="13.2">
      <c r="A319" s="92"/>
      <c r="B319" s="92"/>
      <c r="C319" s="93"/>
      <c r="D319" s="92"/>
      <c r="E319" s="92"/>
      <c r="F319" s="92"/>
      <c r="G319" s="82"/>
      <c r="H319" s="82"/>
      <c r="I319" s="82"/>
      <c r="J319" s="82"/>
      <c r="K319" s="82"/>
      <c r="L319" s="82"/>
      <c r="M319" s="82"/>
      <c r="N319" s="82"/>
      <c r="O319" s="82"/>
      <c r="P319" s="82"/>
      <c r="Q319" s="82"/>
      <c r="R319" s="82"/>
      <c r="S319" s="82"/>
      <c r="T319" s="82"/>
      <c r="U319" s="82"/>
      <c r="V319" s="82"/>
      <c r="W319" s="82"/>
      <c r="X319" s="82"/>
      <c r="Y319" s="82"/>
      <c r="Z319" s="82"/>
      <c r="AA319" s="82"/>
      <c r="AB319" s="82"/>
      <c r="AC319" s="82"/>
      <c r="AD319" s="82"/>
      <c r="AE319" s="82"/>
      <c r="AF319" s="82"/>
    </row>
    <row r="320" spans="1:32" ht="13.2">
      <c r="A320" s="92"/>
      <c r="B320" s="92"/>
      <c r="C320" s="93"/>
      <c r="D320" s="92"/>
      <c r="E320" s="92"/>
      <c r="F320" s="92"/>
      <c r="G320" s="82"/>
      <c r="H320" s="82"/>
      <c r="I320" s="82"/>
      <c r="J320" s="82"/>
      <c r="K320" s="82"/>
      <c r="L320" s="82"/>
      <c r="M320" s="82"/>
      <c r="N320" s="82"/>
      <c r="O320" s="82"/>
      <c r="P320" s="82"/>
      <c r="Q320" s="82"/>
      <c r="R320" s="82"/>
      <c r="S320" s="82"/>
      <c r="T320" s="82"/>
      <c r="U320" s="82"/>
      <c r="V320" s="82"/>
      <c r="W320" s="82"/>
      <c r="X320" s="82"/>
      <c r="Y320" s="82"/>
      <c r="Z320" s="82"/>
      <c r="AA320" s="82"/>
      <c r="AB320" s="82"/>
      <c r="AC320" s="82"/>
      <c r="AD320" s="82"/>
      <c r="AE320" s="82"/>
      <c r="AF320" s="82"/>
    </row>
    <row r="321" spans="1:32" ht="13.2">
      <c r="A321" s="92"/>
      <c r="B321" s="92"/>
      <c r="C321" s="93"/>
      <c r="D321" s="92"/>
      <c r="E321" s="92"/>
      <c r="F321" s="92"/>
      <c r="G321" s="82"/>
      <c r="H321" s="82"/>
      <c r="I321" s="82"/>
      <c r="J321" s="82"/>
      <c r="K321" s="82"/>
      <c r="L321" s="82"/>
      <c r="M321" s="82"/>
      <c r="N321" s="82"/>
      <c r="O321" s="82"/>
      <c r="P321" s="82"/>
      <c r="Q321" s="82"/>
      <c r="R321" s="82"/>
      <c r="S321" s="82"/>
      <c r="T321" s="82"/>
      <c r="U321" s="82"/>
      <c r="V321" s="82"/>
      <c r="W321" s="82"/>
      <c r="X321" s="82"/>
      <c r="Y321" s="82"/>
      <c r="Z321" s="82"/>
      <c r="AA321" s="82"/>
      <c r="AB321" s="82"/>
      <c r="AC321" s="82"/>
      <c r="AD321" s="82"/>
      <c r="AE321" s="82"/>
      <c r="AF321" s="82"/>
    </row>
    <row r="322" spans="1:32" ht="13.2">
      <c r="A322" s="92"/>
      <c r="B322" s="92"/>
      <c r="C322" s="93"/>
      <c r="D322" s="92"/>
      <c r="E322" s="92"/>
      <c r="F322" s="92"/>
      <c r="G322" s="82"/>
      <c r="H322" s="82"/>
      <c r="I322" s="82"/>
      <c r="J322" s="82"/>
      <c r="K322" s="82"/>
      <c r="L322" s="82"/>
      <c r="M322" s="82"/>
      <c r="N322" s="82"/>
      <c r="O322" s="82"/>
      <c r="P322" s="82"/>
      <c r="Q322" s="82"/>
      <c r="R322" s="82"/>
      <c r="S322" s="82"/>
      <c r="T322" s="82"/>
      <c r="U322" s="82"/>
      <c r="V322" s="82"/>
      <c r="W322" s="82"/>
      <c r="X322" s="82"/>
      <c r="Y322" s="82"/>
      <c r="Z322" s="82"/>
      <c r="AA322" s="82"/>
      <c r="AB322" s="82"/>
      <c r="AC322" s="82"/>
      <c r="AD322" s="82"/>
      <c r="AE322" s="82"/>
      <c r="AF322" s="82"/>
    </row>
    <row r="323" spans="1:32" ht="13.2">
      <c r="A323" s="92"/>
      <c r="B323" s="92"/>
      <c r="C323" s="93"/>
      <c r="D323" s="92"/>
      <c r="E323" s="92"/>
      <c r="F323" s="92"/>
      <c r="G323" s="82"/>
      <c r="H323" s="82"/>
      <c r="I323" s="82"/>
      <c r="J323" s="82"/>
      <c r="K323" s="82"/>
      <c r="L323" s="82"/>
      <c r="M323" s="82"/>
      <c r="N323" s="82"/>
      <c r="O323" s="82"/>
      <c r="P323" s="82"/>
      <c r="Q323" s="82"/>
      <c r="R323" s="82"/>
      <c r="S323" s="82"/>
      <c r="T323" s="82"/>
      <c r="U323" s="82"/>
      <c r="V323" s="82"/>
      <c r="W323" s="82"/>
      <c r="X323" s="82"/>
      <c r="Y323" s="82"/>
      <c r="Z323" s="82"/>
      <c r="AA323" s="82"/>
      <c r="AB323" s="82"/>
      <c r="AC323" s="82"/>
      <c r="AD323" s="82"/>
      <c r="AE323" s="82"/>
      <c r="AF323" s="82"/>
    </row>
    <row r="324" spans="1:32" ht="13.2">
      <c r="A324" s="92"/>
      <c r="B324" s="92"/>
      <c r="C324" s="93"/>
      <c r="D324" s="92"/>
      <c r="E324" s="92"/>
      <c r="F324" s="92"/>
      <c r="G324" s="82"/>
      <c r="H324" s="82"/>
      <c r="I324" s="82"/>
      <c r="J324" s="82"/>
      <c r="K324" s="82"/>
      <c r="L324" s="82"/>
      <c r="M324" s="82"/>
      <c r="N324" s="82"/>
      <c r="O324" s="82"/>
      <c r="P324" s="82"/>
      <c r="Q324" s="82"/>
      <c r="R324" s="82"/>
      <c r="S324" s="82"/>
      <c r="T324" s="82"/>
      <c r="U324" s="82"/>
      <c r="V324" s="82"/>
      <c r="W324" s="82"/>
      <c r="X324" s="82"/>
      <c r="Y324" s="82"/>
      <c r="Z324" s="82"/>
      <c r="AA324" s="82"/>
      <c r="AB324" s="82"/>
      <c r="AC324" s="82"/>
      <c r="AD324" s="82"/>
      <c r="AE324" s="82"/>
      <c r="AF324" s="82"/>
    </row>
    <row r="325" spans="1:32" ht="13.2">
      <c r="A325" s="92"/>
      <c r="B325" s="92"/>
      <c r="C325" s="93"/>
      <c r="D325" s="92"/>
      <c r="E325" s="92"/>
      <c r="F325" s="92"/>
      <c r="G325" s="82"/>
      <c r="H325" s="82"/>
      <c r="I325" s="82"/>
      <c r="J325" s="82"/>
      <c r="K325" s="82"/>
      <c r="L325" s="82"/>
      <c r="M325" s="82"/>
      <c r="N325" s="82"/>
      <c r="O325" s="82"/>
      <c r="P325" s="82"/>
      <c r="Q325" s="82"/>
      <c r="R325" s="82"/>
      <c r="S325" s="82"/>
      <c r="T325" s="82"/>
      <c r="U325" s="82"/>
      <c r="V325" s="82"/>
      <c r="W325" s="82"/>
      <c r="X325" s="82"/>
      <c r="Y325" s="82"/>
      <c r="Z325" s="82"/>
      <c r="AA325" s="82"/>
      <c r="AB325" s="82"/>
      <c r="AC325" s="82"/>
      <c r="AD325" s="82"/>
      <c r="AE325" s="82"/>
      <c r="AF325" s="82"/>
    </row>
    <row r="326" spans="1:32" ht="13.2">
      <c r="A326" s="93"/>
      <c r="B326" s="92"/>
      <c r="C326" s="93"/>
      <c r="D326" s="92"/>
      <c r="E326" s="92"/>
      <c r="F326" s="92"/>
      <c r="G326" s="82"/>
      <c r="H326" s="82"/>
      <c r="I326" s="82"/>
      <c r="J326" s="82"/>
      <c r="K326" s="82"/>
      <c r="L326" s="82"/>
      <c r="M326" s="82"/>
      <c r="N326" s="82"/>
      <c r="O326" s="82"/>
      <c r="P326" s="82"/>
      <c r="Q326" s="82"/>
      <c r="R326" s="82"/>
      <c r="S326" s="82"/>
      <c r="T326" s="82"/>
      <c r="U326" s="82"/>
      <c r="V326" s="82"/>
      <c r="W326" s="82"/>
      <c r="X326" s="82"/>
      <c r="Y326" s="82"/>
      <c r="Z326" s="82"/>
      <c r="AA326" s="82"/>
      <c r="AB326" s="82"/>
      <c r="AC326" s="82"/>
      <c r="AD326" s="82"/>
      <c r="AE326" s="82"/>
      <c r="AF326" s="82"/>
    </row>
    <row r="327" spans="1:32" ht="13.2">
      <c r="A327" s="92"/>
      <c r="B327" s="92"/>
      <c r="C327" s="93"/>
      <c r="D327" s="92"/>
      <c r="E327" s="92"/>
      <c r="F327" s="92"/>
      <c r="G327" s="82"/>
      <c r="H327" s="82"/>
      <c r="I327" s="82"/>
      <c r="J327" s="82"/>
      <c r="K327" s="82"/>
      <c r="L327" s="82"/>
      <c r="M327" s="82"/>
      <c r="N327" s="82"/>
      <c r="O327" s="82"/>
      <c r="P327" s="82"/>
      <c r="Q327" s="82"/>
      <c r="R327" s="82"/>
      <c r="S327" s="82"/>
      <c r="T327" s="82"/>
      <c r="U327" s="82"/>
      <c r="V327" s="82"/>
      <c r="W327" s="82"/>
      <c r="X327" s="82"/>
      <c r="Y327" s="82"/>
      <c r="Z327" s="82"/>
      <c r="AA327" s="82"/>
      <c r="AB327" s="82"/>
      <c r="AC327" s="82"/>
      <c r="AD327" s="82"/>
      <c r="AE327" s="82"/>
      <c r="AF327" s="82"/>
    </row>
    <row r="328" spans="1:32" ht="13.2">
      <c r="A328" s="92"/>
      <c r="B328" s="92"/>
      <c r="C328" s="93"/>
      <c r="D328" s="92"/>
      <c r="E328" s="92"/>
      <c r="F328" s="92"/>
      <c r="G328" s="82"/>
      <c r="H328" s="82"/>
      <c r="I328" s="82"/>
      <c r="J328" s="82"/>
      <c r="K328" s="82"/>
      <c r="L328" s="82"/>
      <c r="M328" s="82"/>
      <c r="N328" s="82"/>
      <c r="O328" s="82"/>
      <c r="P328" s="82"/>
      <c r="Q328" s="82"/>
      <c r="R328" s="82"/>
      <c r="S328" s="82"/>
      <c r="T328" s="82"/>
      <c r="U328" s="82"/>
      <c r="V328" s="82"/>
      <c r="W328" s="82"/>
      <c r="X328" s="82"/>
      <c r="Y328" s="82"/>
      <c r="Z328" s="82"/>
      <c r="AA328" s="82"/>
      <c r="AB328" s="82"/>
      <c r="AC328" s="82"/>
      <c r="AD328" s="82"/>
      <c r="AE328" s="82"/>
      <c r="AF328" s="82"/>
    </row>
    <row r="329" spans="1:32" ht="13.2">
      <c r="A329" s="92"/>
      <c r="B329" s="92"/>
      <c r="C329" s="93"/>
      <c r="D329" s="92"/>
      <c r="E329" s="92"/>
      <c r="F329" s="92"/>
      <c r="G329" s="82"/>
      <c r="H329" s="82"/>
      <c r="I329" s="82"/>
      <c r="J329" s="82"/>
      <c r="K329" s="82"/>
      <c r="L329" s="82"/>
      <c r="M329" s="82"/>
      <c r="N329" s="82"/>
      <c r="O329" s="82"/>
      <c r="P329" s="82"/>
      <c r="Q329" s="82"/>
      <c r="R329" s="82"/>
      <c r="S329" s="82"/>
      <c r="T329" s="82"/>
      <c r="U329" s="82"/>
      <c r="V329" s="82"/>
      <c r="W329" s="82"/>
      <c r="X329" s="82"/>
      <c r="Y329" s="82"/>
      <c r="Z329" s="82"/>
      <c r="AA329" s="82"/>
      <c r="AB329" s="82"/>
      <c r="AC329" s="82"/>
      <c r="AD329" s="82"/>
      <c r="AE329" s="82"/>
      <c r="AF329" s="82"/>
    </row>
    <row r="330" spans="1:32" ht="13.2">
      <c r="A330" s="92"/>
      <c r="B330" s="92"/>
      <c r="C330" s="93"/>
      <c r="D330" s="92"/>
      <c r="E330" s="92"/>
      <c r="F330" s="92"/>
      <c r="G330" s="82"/>
      <c r="H330" s="82"/>
      <c r="I330" s="82"/>
      <c r="J330" s="82"/>
      <c r="K330" s="82"/>
      <c r="L330" s="82"/>
      <c r="M330" s="82"/>
      <c r="N330" s="82"/>
      <c r="O330" s="82"/>
      <c r="P330" s="82"/>
      <c r="Q330" s="82"/>
      <c r="R330" s="82"/>
      <c r="S330" s="82"/>
      <c r="T330" s="82"/>
      <c r="U330" s="82"/>
      <c r="V330" s="82"/>
      <c r="W330" s="82"/>
      <c r="X330" s="82"/>
      <c r="Y330" s="82"/>
      <c r="Z330" s="82"/>
      <c r="AA330" s="82"/>
      <c r="AB330" s="82"/>
      <c r="AC330" s="82"/>
      <c r="AD330" s="82"/>
      <c r="AE330" s="82"/>
      <c r="AF330" s="82"/>
    </row>
    <row r="331" spans="1:32" ht="13.2">
      <c r="A331" s="92"/>
      <c r="B331" s="92"/>
      <c r="C331" s="93"/>
      <c r="D331" s="92"/>
      <c r="E331" s="92"/>
      <c r="F331" s="92"/>
      <c r="G331" s="82"/>
      <c r="H331" s="82"/>
      <c r="I331" s="82"/>
      <c r="J331" s="82"/>
      <c r="K331" s="82"/>
      <c r="L331" s="82"/>
      <c r="M331" s="82"/>
      <c r="N331" s="82"/>
      <c r="O331" s="82"/>
      <c r="P331" s="82"/>
      <c r="Q331" s="82"/>
      <c r="R331" s="82"/>
      <c r="S331" s="82"/>
      <c r="T331" s="82"/>
      <c r="U331" s="82"/>
      <c r="V331" s="82"/>
      <c r="W331" s="82"/>
      <c r="X331" s="82"/>
      <c r="Y331" s="82"/>
      <c r="Z331" s="82"/>
      <c r="AA331" s="82"/>
      <c r="AB331" s="82"/>
      <c r="AC331" s="82"/>
      <c r="AD331" s="82"/>
      <c r="AE331" s="82"/>
      <c r="AF331" s="82"/>
    </row>
    <row r="332" spans="1:32" ht="13.2">
      <c r="A332" s="92"/>
      <c r="B332" s="92"/>
      <c r="C332" s="93"/>
      <c r="D332" s="92"/>
      <c r="E332" s="92"/>
      <c r="F332" s="92"/>
      <c r="G332" s="82"/>
      <c r="H332" s="82"/>
      <c r="I332" s="82"/>
      <c r="J332" s="82"/>
      <c r="K332" s="82"/>
      <c r="L332" s="82"/>
      <c r="M332" s="82"/>
      <c r="N332" s="82"/>
      <c r="O332" s="82"/>
      <c r="P332" s="82"/>
      <c r="Q332" s="82"/>
      <c r="R332" s="82"/>
      <c r="S332" s="82"/>
      <c r="T332" s="82"/>
      <c r="U332" s="82"/>
      <c r="V332" s="82"/>
      <c r="W332" s="82"/>
      <c r="X332" s="82"/>
      <c r="Y332" s="82"/>
      <c r="Z332" s="82"/>
      <c r="AA332" s="82"/>
      <c r="AB332" s="82"/>
      <c r="AC332" s="82"/>
      <c r="AD332" s="82"/>
      <c r="AE332" s="82"/>
      <c r="AF332" s="82"/>
    </row>
    <row r="333" spans="1:32" ht="13.2">
      <c r="A333" s="92"/>
      <c r="B333" s="92"/>
      <c r="C333" s="93"/>
      <c r="D333" s="92"/>
      <c r="E333" s="92"/>
      <c r="F333" s="92"/>
      <c r="G333" s="82"/>
      <c r="H333" s="82"/>
      <c r="I333" s="82"/>
      <c r="J333" s="82"/>
      <c r="K333" s="82"/>
      <c r="L333" s="82"/>
      <c r="M333" s="82"/>
      <c r="N333" s="82"/>
      <c r="O333" s="82"/>
      <c r="P333" s="82"/>
      <c r="Q333" s="82"/>
      <c r="R333" s="82"/>
      <c r="S333" s="82"/>
      <c r="T333" s="82"/>
      <c r="U333" s="82"/>
      <c r="V333" s="82"/>
      <c r="W333" s="82"/>
      <c r="X333" s="82"/>
      <c r="Y333" s="82"/>
      <c r="Z333" s="82"/>
      <c r="AA333" s="82"/>
      <c r="AB333" s="82"/>
      <c r="AC333" s="82"/>
      <c r="AD333" s="82"/>
      <c r="AE333" s="82"/>
      <c r="AF333" s="82"/>
    </row>
    <row r="334" spans="1:32" ht="13.2">
      <c r="A334" s="92"/>
      <c r="B334" s="92"/>
      <c r="C334" s="93"/>
      <c r="D334" s="92"/>
      <c r="E334" s="92"/>
      <c r="F334" s="92"/>
      <c r="G334" s="82"/>
      <c r="H334" s="82"/>
      <c r="I334" s="82"/>
      <c r="J334" s="82"/>
      <c r="K334" s="82"/>
      <c r="L334" s="82"/>
      <c r="M334" s="82"/>
      <c r="N334" s="82"/>
      <c r="O334" s="82"/>
      <c r="P334" s="82"/>
      <c r="Q334" s="82"/>
      <c r="R334" s="82"/>
      <c r="S334" s="82"/>
      <c r="T334" s="82"/>
      <c r="U334" s="82"/>
      <c r="V334" s="82"/>
      <c r="W334" s="82"/>
      <c r="X334" s="82"/>
      <c r="Y334" s="82"/>
      <c r="Z334" s="82"/>
      <c r="AA334" s="82"/>
      <c r="AB334" s="82"/>
      <c r="AC334" s="82"/>
      <c r="AD334" s="82"/>
      <c r="AE334" s="82"/>
      <c r="AF334" s="82"/>
    </row>
    <row r="335" spans="1:32" ht="13.2">
      <c r="A335" s="92"/>
      <c r="B335" s="92"/>
      <c r="C335" s="93"/>
      <c r="D335" s="92"/>
      <c r="E335" s="92"/>
      <c r="F335" s="92"/>
      <c r="G335" s="82"/>
      <c r="H335" s="82"/>
      <c r="I335" s="82"/>
      <c r="J335" s="82"/>
      <c r="K335" s="82"/>
      <c r="L335" s="82"/>
      <c r="M335" s="82"/>
      <c r="N335" s="82"/>
      <c r="O335" s="82"/>
      <c r="P335" s="82"/>
      <c r="Q335" s="82"/>
      <c r="R335" s="82"/>
      <c r="S335" s="82"/>
      <c r="T335" s="82"/>
      <c r="U335" s="82"/>
      <c r="V335" s="82"/>
      <c r="W335" s="82"/>
      <c r="X335" s="82"/>
      <c r="Y335" s="82"/>
      <c r="Z335" s="82"/>
      <c r="AA335" s="82"/>
      <c r="AB335" s="82"/>
      <c r="AC335" s="82"/>
      <c r="AD335" s="82"/>
      <c r="AE335" s="82"/>
      <c r="AF335" s="82"/>
    </row>
    <row r="336" spans="1:32" ht="13.2">
      <c r="A336" s="92"/>
      <c r="B336" s="92"/>
      <c r="C336" s="93"/>
      <c r="D336" s="92"/>
      <c r="E336" s="92"/>
      <c r="F336" s="92"/>
      <c r="G336" s="82"/>
      <c r="H336" s="82"/>
      <c r="I336" s="82"/>
      <c r="J336" s="82"/>
      <c r="K336" s="82"/>
      <c r="L336" s="82"/>
      <c r="M336" s="82"/>
      <c r="N336" s="82"/>
      <c r="O336" s="82"/>
      <c r="P336" s="82"/>
      <c r="Q336" s="82"/>
      <c r="R336" s="82"/>
      <c r="S336" s="82"/>
      <c r="T336" s="82"/>
      <c r="U336" s="82"/>
      <c r="V336" s="82"/>
      <c r="W336" s="82"/>
      <c r="X336" s="82"/>
      <c r="Y336" s="82"/>
      <c r="Z336" s="82"/>
      <c r="AA336" s="82"/>
      <c r="AB336" s="82"/>
      <c r="AC336" s="82"/>
      <c r="AD336" s="82"/>
      <c r="AE336" s="82"/>
      <c r="AF336" s="82"/>
    </row>
    <row r="337" spans="1:32" ht="13.2">
      <c r="A337" s="92"/>
      <c r="B337" s="92"/>
      <c r="C337" s="93"/>
      <c r="D337" s="92"/>
      <c r="E337" s="92"/>
      <c r="F337" s="92"/>
      <c r="G337" s="82"/>
      <c r="H337" s="82"/>
      <c r="I337" s="82"/>
      <c r="J337" s="82"/>
      <c r="K337" s="82"/>
      <c r="L337" s="82"/>
      <c r="M337" s="82"/>
      <c r="N337" s="82"/>
      <c r="O337" s="82"/>
      <c r="P337" s="82"/>
      <c r="Q337" s="82"/>
      <c r="R337" s="82"/>
      <c r="S337" s="82"/>
      <c r="T337" s="82"/>
      <c r="U337" s="82"/>
      <c r="V337" s="82"/>
      <c r="W337" s="82"/>
      <c r="X337" s="82"/>
      <c r="Y337" s="82"/>
      <c r="Z337" s="82"/>
      <c r="AA337" s="82"/>
      <c r="AB337" s="82"/>
      <c r="AC337" s="82"/>
      <c r="AD337" s="82"/>
      <c r="AE337" s="82"/>
      <c r="AF337" s="82"/>
    </row>
    <row r="338" spans="1:32" ht="13.2">
      <c r="A338" s="92"/>
      <c r="B338" s="92"/>
      <c r="C338" s="93"/>
      <c r="D338" s="92"/>
      <c r="E338" s="92"/>
      <c r="F338" s="92"/>
      <c r="G338" s="82"/>
      <c r="H338" s="82"/>
      <c r="I338" s="82"/>
      <c r="J338" s="82"/>
      <c r="K338" s="82"/>
      <c r="L338" s="82"/>
      <c r="M338" s="82"/>
      <c r="N338" s="82"/>
      <c r="O338" s="82"/>
      <c r="P338" s="82"/>
      <c r="Q338" s="82"/>
      <c r="R338" s="82"/>
      <c r="S338" s="82"/>
      <c r="T338" s="82"/>
      <c r="U338" s="82"/>
      <c r="V338" s="82"/>
      <c r="W338" s="82"/>
      <c r="X338" s="82"/>
      <c r="Y338" s="82"/>
      <c r="Z338" s="82"/>
      <c r="AA338" s="82"/>
      <c r="AB338" s="82"/>
      <c r="AC338" s="82"/>
      <c r="AD338" s="82"/>
      <c r="AE338" s="82"/>
      <c r="AF338" s="82"/>
    </row>
    <row r="339" spans="1:32" ht="13.2">
      <c r="A339" s="92"/>
      <c r="B339" s="92"/>
      <c r="C339" s="93"/>
      <c r="D339" s="92"/>
      <c r="E339" s="92"/>
      <c r="F339" s="92"/>
      <c r="G339" s="82"/>
      <c r="H339" s="82"/>
      <c r="I339" s="82"/>
      <c r="J339" s="82"/>
      <c r="K339" s="82"/>
      <c r="L339" s="82"/>
      <c r="M339" s="82"/>
      <c r="N339" s="82"/>
      <c r="O339" s="82"/>
      <c r="P339" s="82"/>
      <c r="Q339" s="82"/>
      <c r="R339" s="82"/>
      <c r="S339" s="82"/>
      <c r="T339" s="82"/>
      <c r="U339" s="82"/>
      <c r="V339" s="82"/>
      <c r="W339" s="82"/>
      <c r="X339" s="82"/>
      <c r="Y339" s="82"/>
      <c r="Z339" s="82"/>
      <c r="AA339" s="82"/>
      <c r="AB339" s="82"/>
      <c r="AC339" s="82"/>
      <c r="AD339" s="82"/>
      <c r="AE339" s="82"/>
      <c r="AF339" s="82"/>
    </row>
    <row r="340" spans="1:32" ht="13.2">
      <c r="A340" s="92"/>
      <c r="B340" s="92"/>
      <c r="C340" s="93"/>
      <c r="D340" s="92"/>
      <c r="E340" s="92"/>
      <c r="F340" s="92"/>
      <c r="G340" s="82"/>
      <c r="H340" s="82"/>
      <c r="I340" s="82"/>
      <c r="J340" s="82"/>
      <c r="K340" s="82"/>
      <c r="L340" s="82"/>
      <c r="M340" s="82"/>
      <c r="N340" s="82"/>
      <c r="O340" s="82"/>
      <c r="P340" s="82"/>
      <c r="Q340" s="82"/>
      <c r="R340" s="82"/>
      <c r="S340" s="82"/>
      <c r="T340" s="82"/>
      <c r="U340" s="82"/>
      <c r="V340" s="82"/>
      <c r="W340" s="82"/>
      <c r="X340" s="82"/>
      <c r="Y340" s="82"/>
      <c r="Z340" s="82"/>
      <c r="AA340" s="82"/>
      <c r="AB340" s="82"/>
      <c r="AC340" s="82"/>
      <c r="AD340" s="82"/>
      <c r="AE340" s="82"/>
      <c r="AF340" s="82"/>
    </row>
    <row r="341" spans="1:32" ht="13.2">
      <c r="A341" s="92"/>
      <c r="B341" s="92"/>
      <c r="C341" s="93"/>
      <c r="D341" s="92"/>
      <c r="E341" s="92"/>
      <c r="F341" s="92"/>
      <c r="G341" s="82"/>
      <c r="H341" s="82"/>
      <c r="I341" s="82"/>
      <c r="J341" s="82"/>
      <c r="K341" s="82"/>
      <c r="L341" s="82"/>
      <c r="M341" s="82"/>
      <c r="N341" s="82"/>
      <c r="O341" s="82"/>
      <c r="P341" s="82"/>
      <c r="Q341" s="82"/>
      <c r="R341" s="82"/>
      <c r="S341" s="82"/>
      <c r="T341" s="82"/>
      <c r="U341" s="82"/>
      <c r="V341" s="82"/>
      <c r="W341" s="82"/>
      <c r="X341" s="82"/>
      <c r="Y341" s="82"/>
      <c r="Z341" s="82"/>
      <c r="AA341" s="82"/>
      <c r="AB341" s="82"/>
      <c r="AC341" s="82"/>
      <c r="AD341" s="82"/>
      <c r="AE341" s="82"/>
      <c r="AF341" s="82"/>
    </row>
    <row r="342" spans="1:32" ht="13.2">
      <c r="A342" s="92"/>
      <c r="B342" s="92"/>
      <c r="C342" s="93"/>
      <c r="D342" s="92"/>
      <c r="E342" s="92"/>
      <c r="F342" s="92"/>
      <c r="G342" s="82"/>
      <c r="H342" s="82"/>
      <c r="I342" s="82"/>
      <c r="J342" s="82"/>
      <c r="K342" s="82"/>
      <c r="L342" s="82"/>
      <c r="M342" s="82"/>
      <c r="N342" s="82"/>
      <c r="O342" s="82"/>
      <c r="P342" s="82"/>
      <c r="Q342" s="82"/>
      <c r="R342" s="82"/>
      <c r="S342" s="82"/>
      <c r="T342" s="82"/>
      <c r="U342" s="82"/>
      <c r="V342" s="82"/>
      <c r="W342" s="82"/>
      <c r="X342" s="82"/>
      <c r="Y342" s="82"/>
      <c r="Z342" s="82"/>
      <c r="AA342" s="82"/>
      <c r="AB342" s="82"/>
      <c r="AC342" s="82"/>
      <c r="AD342" s="82"/>
      <c r="AE342" s="82"/>
      <c r="AF342" s="82"/>
    </row>
    <row r="343" spans="1:32" ht="13.2">
      <c r="A343" s="92"/>
      <c r="B343" s="92"/>
      <c r="C343" s="93"/>
      <c r="D343" s="92"/>
      <c r="E343" s="92"/>
      <c r="F343" s="92"/>
      <c r="G343" s="82"/>
      <c r="H343" s="82"/>
      <c r="I343" s="82"/>
      <c r="J343" s="82"/>
      <c r="K343" s="82"/>
      <c r="L343" s="82"/>
      <c r="M343" s="82"/>
      <c r="N343" s="82"/>
      <c r="O343" s="82"/>
      <c r="P343" s="82"/>
      <c r="Q343" s="82"/>
      <c r="R343" s="82"/>
      <c r="S343" s="82"/>
      <c r="T343" s="82"/>
      <c r="U343" s="82"/>
      <c r="V343" s="82"/>
      <c r="W343" s="82"/>
      <c r="X343" s="82"/>
      <c r="Y343" s="82"/>
      <c r="Z343" s="82"/>
      <c r="AA343" s="82"/>
      <c r="AB343" s="82"/>
      <c r="AC343" s="82"/>
      <c r="AD343" s="82"/>
      <c r="AE343" s="82"/>
      <c r="AF343" s="82"/>
    </row>
    <row r="344" spans="1:32" ht="13.2">
      <c r="A344" s="92"/>
      <c r="B344" s="92"/>
      <c r="C344" s="93"/>
      <c r="D344" s="92"/>
      <c r="E344" s="92"/>
      <c r="F344" s="92"/>
      <c r="G344" s="82"/>
      <c r="H344" s="82"/>
      <c r="I344" s="82"/>
      <c r="J344" s="82"/>
      <c r="K344" s="82"/>
      <c r="L344" s="82"/>
      <c r="M344" s="82"/>
      <c r="N344" s="82"/>
      <c r="O344" s="82"/>
      <c r="P344" s="82"/>
      <c r="Q344" s="82"/>
      <c r="R344" s="82"/>
      <c r="S344" s="82"/>
      <c r="T344" s="82"/>
      <c r="U344" s="82"/>
      <c r="V344" s="82"/>
      <c r="W344" s="82"/>
      <c r="X344" s="82"/>
      <c r="Y344" s="82"/>
      <c r="Z344" s="82"/>
      <c r="AA344" s="82"/>
      <c r="AB344" s="82"/>
      <c r="AC344" s="82"/>
      <c r="AD344" s="82"/>
      <c r="AE344" s="82"/>
      <c r="AF344" s="82"/>
    </row>
    <row r="345" spans="1:32" ht="13.2">
      <c r="A345" s="92"/>
      <c r="B345" s="92"/>
      <c r="C345" s="93"/>
      <c r="D345" s="92"/>
      <c r="E345" s="92"/>
      <c r="F345" s="92"/>
      <c r="G345" s="82"/>
      <c r="H345" s="82"/>
      <c r="I345" s="82"/>
      <c r="J345" s="82"/>
      <c r="K345" s="82"/>
      <c r="L345" s="82"/>
      <c r="M345" s="82"/>
      <c r="N345" s="82"/>
      <c r="O345" s="82"/>
      <c r="P345" s="82"/>
      <c r="Q345" s="82"/>
      <c r="R345" s="82"/>
      <c r="S345" s="82"/>
      <c r="T345" s="82"/>
      <c r="U345" s="82"/>
      <c r="V345" s="82"/>
      <c r="W345" s="82"/>
      <c r="X345" s="82"/>
      <c r="Y345" s="82"/>
      <c r="Z345" s="82"/>
      <c r="AA345" s="82"/>
      <c r="AB345" s="82"/>
      <c r="AC345" s="82"/>
      <c r="AD345" s="82"/>
      <c r="AE345" s="82"/>
      <c r="AF345" s="82"/>
    </row>
    <row r="346" spans="1:32" ht="13.2">
      <c r="A346" s="92"/>
      <c r="B346" s="92"/>
      <c r="C346" s="93"/>
      <c r="D346" s="92"/>
      <c r="E346" s="92"/>
      <c r="F346" s="92"/>
      <c r="G346" s="82"/>
      <c r="H346" s="82"/>
      <c r="I346" s="82"/>
      <c r="J346" s="82"/>
      <c r="K346" s="82"/>
      <c r="L346" s="82"/>
      <c r="M346" s="82"/>
      <c r="N346" s="82"/>
      <c r="O346" s="82"/>
      <c r="P346" s="82"/>
      <c r="Q346" s="82"/>
      <c r="R346" s="82"/>
      <c r="S346" s="82"/>
      <c r="T346" s="82"/>
      <c r="U346" s="82"/>
      <c r="V346" s="82"/>
      <c r="W346" s="82"/>
      <c r="X346" s="82"/>
      <c r="Y346" s="82"/>
      <c r="Z346" s="82"/>
      <c r="AA346" s="82"/>
      <c r="AB346" s="82"/>
      <c r="AC346" s="82"/>
      <c r="AD346" s="82"/>
      <c r="AE346" s="82"/>
      <c r="AF346" s="82"/>
    </row>
    <row r="347" spans="1:32" ht="13.2">
      <c r="A347" s="92"/>
      <c r="B347" s="92"/>
      <c r="C347" s="93"/>
      <c r="D347" s="92"/>
      <c r="E347" s="92"/>
      <c r="F347" s="92"/>
      <c r="G347" s="82"/>
      <c r="H347" s="82"/>
      <c r="I347" s="82"/>
      <c r="J347" s="82"/>
      <c r="K347" s="82"/>
      <c r="L347" s="82"/>
      <c r="M347" s="82"/>
      <c r="N347" s="82"/>
      <c r="O347" s="82"/>
      <c r="P347" s="82"/>
      <c r="Q347" s="82"/>
      <c r="R347" s="82"/>
      <c r="S347" s="82"/>
      <c r="T347" s="82"/>
      <c r="U347" s="82"/>
      <c r="V347" s="82"/>
      <c r="W347" s="82"/>
      <c r="X347" s="82"/>
      <c r="Y347" s="82"/>
      <c r="Z347" s="82"/>
      <c r="AA347" s="82"/>
      <c r="AB347" s="82"/>
      <c r="AC347" s="82"/>
      <c r="AD347" s="82"/>
      <c r="AE347" s="82"/>
      <c r="AF347" s="82"/>
    </row>
    <row r="348" spans="1:32" ht="13.2">
      <c r="A348" s="92"/>
      <c r="B348" s="92"/>
      <c r="C348" s="93"/>
      <c r="D348" s="92"/>
      <c r="E348" s="92"/>
      <c r="F348" s="92"/>
      <c r="G348" s="82"/>
      <c r="H348" s="82"/>
      <c r="I348" s="82"/>
      <c r="J348" s="82"/>
      <c r="K348" s="82"/>
      <c r="L348" s="82"/>
      <c r="M348" s="82"/>
      <c r="N348" s="82"/>
      <c r="O348" s="82"/>
      <c r="P348" s="82"/>
      <c r="Q348" s="82"/>
      <c r="R348" s="82"/>
      <c r="S348" s="82"/>
      <c r="T348" s="82"/>
      <c r="U348" s="82"/>
      <c r="V348" s="82"/>
      <c r="W348" s="82"/>
      <c r="X348" s="82"/>
      <c r="Y348" s="82"/>
      <c r="Z348" s="82"/>
      <c r="AA348" s="82"/>
      <c r="AB348" s="82"/>
      <c r="AC348" s="82"/>
      <c r="AD348" s="82"/>
      <c r="AE348" s="82"/>
      <c r="AF348" s="82"/>
    </row>
    <row r="349" spans="1:32" ht="13.2">
      <c r="A349" s="92"/>
      <c r="B349" s="92"/>
      <c r="C349" s="93"/>
      <c r="D349" s="92"/>
      <c r="E349" s="92"/>
      <c r="F349" s="92"/>
      <c r="G349" s="82"/>
      <c r="H349" s="82"/>
      <c r="I349" s="82"/>
      <c r="J349" s="82"/>
      <c r="K349" s="82"/>
      <c r="L349" s="82"/>
      <c r="M349" s="82"/>
      <c r="N349" s="82"/>
      <c r="O349" s="82"/>
      <c r="P349" s="82"/>
      <c r="Q349" s="82"/>
      <c r="R349" s="82"/>
      <c r="S349" s="82"/>
      <c r="T349" s="82"/>
      <c r="U349" s="82"/>
      <c r="V349" s="82"/>
      <c r="W349" s="82"/>
      <c r="X349" s="82"/>
      <c r="Y349" s="82"/>
      <c r="Z349" s="82"/>
      <c r="AA349" s="82"/>
      <c r="AB349" s="82"/>
      <c r="AC349" s="82"/>
      <c r="AD349" s="82"/>
      <c r="AE349" s="82"/>
      <c r="AF349" s="82"/>
    </row>
    <row r="350" spans="1:32" ht="13.2">
      <c r="A350" s="92"/>
      <c r="B350" s="92"/>
      <c r="C350" s="93"/>
      <c r="D350" s="92"/>
      <c r="E350" s="92"/>
      <c r="F350" s="92"/>
      <c r="G350" s="82"/>
      <c r="H350" s="82"/>
      <c r="I350" s="82"/>
      <c r="J350" s="82"/>
      <c r="K350" s="82"/>
      <c r="L350" s="82"/>
      <c r="M350" s="82"/>
      <c r="N350" s="82"/>
      <c r="O350" s="82"/>
      <c r="P350" s="82"/>
      <c r="Q350" s="82"/>
      <c r="R350" s="82"/>
      <c r="S350" s="82"/>
      <c r="T350" s="82"/>
      <c r="U350" s="82"/>
      <c r="V350" s="82"/>
      <c r="W350" s="82"/>
      <c r="X350" s="82"/>
      <c r="Y350" s="82"/>
      <c r="Z350" s="82"/>
      <c r="AA350" s="82"/>
      <c r="AB350" s="82"/>
      <c r="AC350" s="82"/>
      <c r="AD350" s="82"/>
      <c r="AE350" s="82"/>
      <c r="AF350" s="82"/>
    </row>
    <row r="351" spans="1:32" ht="13.2">
      <c r="A351" s="92"/>
      <c r="B351" s="92"/>
      <c r="C351" s="93"/>
      <c r="D351" s="92"/>
      <c r="E351" s="92"/>
      <c r="F351" s="92"/>
      <c r="G351" s="82"/>
      <c r="H351" s="82"/>
      <c r="I351" s="82"/>
      <c r="J351" s="82"/>
      <c r="K351" s="82"/>
      <c r="L351" s="82"/>
      <c r="M351" s="82"/>
      <c r="N351" s="82"/>
      <c r="O351" s="82"/>
      <c r="P351" s="82"/>
      <c r="Q351" s="82"/>
      <c r="R351" s="82"/>
      <c r="S351" s="82"/>
      <c r="T351" s="82"/>
      <c r="U351" s="82"/>
      <c r="V351" s="82"/>
      <c r="W351" s="82"/>
      <c r="X351" s="82"/>
      <c r="Y351" s="82"/>
      <c r="Z351" s="82"/>
      <c r="AA351" s="82"/>
      <c r="AB351" s="82"/>
      <c r="AC351" s="82"/>
      <c r="AD351" s="82"/>
      <c r="AE351" s="82"/>
      <c r="AF351" s="82"/>
    </row>
    <row r="352" spans="1:32" ht="13.2">
      <c r="A352" s="92"/>
      <c r="B352" s="92"/>
      <c r="C352" s="93"/>
      <c r="D352" s="92"/>
      <c r="E352" s="92"/>
      <c r="F352" s="92"/>
      <c r="G352" s="82"/>
      <c r="H352" s="82"/>
      <c r="I352" s="82"/>
      <c r="J352" s="82"/>
      <c r="K352" s="82"/>
      <c r="L352" s="82"/>
      <c r="M352" s="82"/>
      <c r="N352" s="82"/>
      <c r="O352" s="82"/>
      <c r="P352" s="82"/>
      <c r="Q352" s="82"/>
      <c r="R352" s="82"/>
      <c r="S352" s="82"/>
      <c r="T352" s="82"/>
      <c r="U352" s="82"/>
      <c r="V352" s="82"/>
      <c r="W352" s="82"/>
      <c r="X352" s="82"/>
      <c r="Y352" s="82"/>
      <c r="Z352" s="82"/>
      <c r="AA352" s="82"/>
      <c r="AB352" s="82"/>
      <c r="AC352" s="82"/>
      <c r="AD352" s="82"/>
      <c r="AE352" s="82"/>
      <c r="AF352" s="82"/>
    </row>
    <row r="353" spans="1:32" ht="13.2">
      <c r="A353" s="92"/>
      <c r="B353" s="92"/>
      <c r="C353" s="93"/>
      <c r="D353" s="92"/>
      <c r="E353" s="92"/>
      <c r="F353" s="92"/>
      <c r="G353" s="82"/>
      <c r="H353" s="82"/>
      <c r="I353" s="82"/>
      <c r="J353" s="82"/>
      <c r="K353" s="82"/>
      <c r="L353" s="82"/>
      <c r="M353" s="82"/>
      <c r="N353" s="82"/>
      <c r="O353" s="82"/>
      <c r="P353" s="82"/>
      <c r="Q353" s="82"/>
      <c r="R353" s="82"/>
      <c r="S353" s="82"/>
      <c r="T353" s="82"/>
      <c r="U353" s="82"/>
      <c r="V353" s="82"/>
      <c r="W353" s="82"/>
      <c r="X353" s="82"/>
      <c r="Y353" s="82"/>
      <c r="Z353" s="82"/>
      <c r="AA353" s="82"/>
      <c r="AB353" s="82"/>
      <c r="AC353" s="82"/>
      <c r="AD353" s="82"/>
      <c r="AE353" s="82"/>
      <c r="AF353" s="82"/>
    </row>
    <row r="354" spans="1:32" ht="13.2">
      <c r="A354" s="92"/>
      <c r="B354" s="92"/>
      <c r="C354" s="93"/>
      <c r="D354" s="92"/>
      <c r="E354" s="92"/>
      <c r="F354" s="92"/>
      <c r="G354" s="82"/>
      <c r="H354" s="82"/>
      <c r="I354" s="82"/>
      <c r="J354" s="82"/>
      <c r="K354" s="82"/>
      <c r="L354" s="82"/>
      <c r="M354" s="82"/>
      <c r="N354" s="82"/>
      <c r="O354" s="82"/>
      <c r="P354" s="82"/>
      <c r="Q354" s="82"/>
      <c r="R354" s="82"/>
      <c r="S354" s="82"/>
      <c r="T354" s="82"/>
      <c r="U354" s="82"/>
      <c r="V354" s="82"/>
      <c r="W354" s="82"/>
      <c r="X354" s="82"/>
      <c r="Y354" s="82"/>
      <c r="Z354" s="82"/>
      <c r="AA354" s="82"/>
      <c r="AB354" s="82"/>
      <c r="AC354" s="82"/>
      <c r="AD354" s="82"/>
      <c r="AE354" s="82"/>
      <c r="AF354" s="82"/>
    </row>
    <row r="355" spans="1:32" ht="13.2">
      <c r="A355" s="92"/>
      <c r="B355" s="92"/>
      <c r="C355" s="93"/>
      <c r="D355" s="92"/>
      <c r="E355" s="92"/>
      <c r="F355" s="92"/>
      <c r="G355" s="82"/>
      <c r="H355" s="82"/>
      <c r="I355" s="82"/>
      <c r="J355" s="82"/>
      <c r="K355" s="82"/>
      <c r="L355" s="82"/>
      <c r="M355" s="82"/>
      <c r="N355" s="82"/>
      <c r="O355" s="82"/>
      <c r="P355" s="82"/>
      <c r="Q355" s="82"/>
      <c r="R355" s="82"/>
      <c r="S355" s="82"/>
      <c r="T355" s="82"/>
      <c r="U355" s="82"/>
      <c r="V355" s="82"/>
      <c r="W355" s="82"/>
      <c r="X355" s="82"/>
      <c r="Y355" s="82"/>
      <c r="Z355" s="82"/>
      <c r="AA355" s="82"/>
      <c r="AB355" s="82"/>
      <c r="AC355" s="82"/>
      <c r="AD355" s="82"/>
      <c r="AE355" s="82"/>
      <c r="AF355" s="82"/>
    </row>
    <row r="356" spans="1:32" ht="13.2">
      <c r="A356" s="92"/>
      <c r="B356" s="92"/>
      <c r="C356" s="93"/>
      <c r="D356" s="92"/>
      <c r="E356" s="92"/>
      <c r="F356" s="92"/>
      <c r="G356" s="82"/>
      <c r="H356" s="82"/>
      <c r="I356" s="82"/>
      <c r="J356" s="82"/>
      <c r="K356" s="82"/>
      <c r="L356" s="82"/>
      <c r="M356" s="82"/>
      <c r="N356" s="82"/>
      <c r="O356" s="82"/>
      <c r="P356" s="82"/>
      <c r="Q356" s="82"/>
      <c r="R356" s="82"/>
      <c r="S356" s="82"/>
      <c r="T356" s="82"/>
      <c r="U356" s="82"/>
      <c r="V356" s="82"/>
      <c r="W356" s="82"/>
      <c r="X356" s="82"/>
      <c r="Y356" s="82"/>
      <c r="Z356" s="82"/>
      <c r="AA356" s="82"/>
      <c r="AB356" s="82"/>
      <c r="AC356" s="82"/>
      <c r="AD356" s="82"/>
      <c r="AE356" s="82"/>
      <c r="AF356" s="82"/>
    </row>
    <row r="357" spans="1:32" ht="13.2">
      <c r="A357" s="92"/>
      <c r="B357" s="92"/>
      <c r="C357" s="93"/>
      <c r="D357" s="92"/>
      <c r="E357" s="92"/>
      <c r="F357" s="92"/>
      <c r="G357" s="82"/>
      <c r="H357" s="82"/>
      <c r="I357" s="82"/>
      <c r="J357" s="82"/>
      <c r="K357" s="82"/>
      <c r="L357" s="82"/>
      <c r="M357" s="82"/>
      <c r="N357" s="82"/>
      <c r="O357" s="82"/>
      <c r="P357" s="82"/>
      <c r="Q357" s="82"/>
      <c r="R357" s="82"/>
      <c r="S357" s="82"/>
      <c r="T357" s="82"/>
      <c r="U357" s="82"/>
      <c r="V357" s="82"/>
      <c r="W357" s="82"/>
      <c r="X357" s="82"/>
      <c r="Y357" s="82"/>
      <c r="Z357" s="82"/>
      <c r="AA357" s="82"/>
      <c r="AB357" s="82"/>
      <c r="AC357" s="82"/>
      <c r="AD357" s="82"/>
      <c r="AE357" s="82"/>
      <c r="AF357" s="82"/>
    </row>
    <row r="358" spans="1:32" ht="13.2">
      <c r="A358" s="92"/>
      <c r="B358" s="92"/>
      <c r="C358" s="93"/>
      <c r="D358" s="92"/>
      <c r="E358" s="92"/>
      <c r="F358" s="92"/>
      <c r="G358" s="82"/>
      <c r="H358" s="82"/>
      <c r="I358" s="82"/>
      <c r="J358" s="82"/>
      <c r="K358" s="82"/>
      <c r="L358" s="82"/>
      <c r="M358" s="82"/>
      <c r="N358" s="82"/>
      <c r="O358" s="82"/>
      <c r="P358" s="82"/>
      <c r="Q358" s="82"/>
      <c r="R358" s="82"/>
      <c r="S358" s="82"/>
      <c r="T358" s="82"/>
      <c r="U358" s="82"/>
      <c r="V358" s="82"/>
      <c r="W358" s="82"/>
      <c r="X358" s="82"/>
      <c r="Y358" s="82"/>
      <c r="Z358" s="82"/>
      <c r="AA358" s="82"/>
      <c r="AB358" s="82"/>
      <c r="AC358" s="82"/>
      <c r="AD358" s="82"/>
      <c r="AE358" s="82"/>
      <c r="AF358" s="82"/>
    </row>
    <row r="359" spans="1:32" ht="13.2">
      <c r="A359" s="92"/>
      <c r="B359" s="92"/>
      <c r="C359" s="93"/>
      <c r="D359" s="92"/>
      <c r="E359" s="92"/>
      <c r="F359" s="92"/>
      <c r="G359" s="82"/>
      <c r="H359" s="82"/>
      <c r="I359" s="82"/>
      <c r="J359" s="82"/>
      <c r="K359" s="82"/>
      <c r="L359" s="82"/>
      <c r="M359" s="82"/>
      <c r="N359" s="82"/>
      <c r="O359" s="82"/>
      <c r="P359" s="82"/>
      <c r="Q359" s="82"/>
      <c r="R359" s="82"/>
      <c r="S359" s="82"/>
      <c r="T359" s="82"/>
      <c r="U359" s="82"/>
      <c r="V359" s="82"/>
      <c r="W359" s="82"/>
      <c r="X359" s="82"/>
      <c r="Y359" s="82"/>
      <c r="Z359" s="82"/>
      <c r="AA359" s="82"/>
      <c r="AB359" s="82"/>
      <c r="AC359" s="82"/>
      <c r="AD359" s="82"/>
      <c r="AE359" s="82"/>
      <c r="AF359" s="82"/>
    </row>
    <row r="360" spans="1:32" ht="13.2">
      <c r="A360" s="92"/>
      <c r="B360" s="92"/>
      <c r="C360" s="93"/>
      <c r="D360" s="92"/>
      <c r="E360" s="92"/>
      <c r="F360" s="92"/>
      <c r="G360" s="82"/>
      <c r="H360" s="82"/>
      <c r="I360" s="82"/>
      <c r="J360" s="82"/>
      <c r="K360" s="82"/>
      <c r="L360" s="82"/>
      <c r="M360" s="82"/>
      <c r="N360" s="82"/>
      <c r="O360" s="82"/>
      <c r="P360" s="82"/>
      <c r="Q360" s="82"/>
      <c r="R360" s="82"/>
      <c r="S360" s="82"/>
      <c r="T360" s="82"/>
      <c r="U360" s="82"/>
      <c r="V360" s="82"/>
      <c r="W360" s="82"/>
      <c r="X360" s="82"/>
      <c r="Y360" s="82"/>
      <c r="Z360" s="82"/>
      <c r="AA360" s="82"/>
      <c r="AB360" s="82"/>
      <c r="AC360" s="82"/>
      <c r="AD360" s="82"/>
      <c r="AE360" s="82"/>
      <c r="AF360" s="82"/>
    </row>
    <row r="361" spans="1:32" ht="13.2">
      <c r="A361" s="92"/>
      <c r="B361" s="92"/>
      <c r="C361" s="93"/>
      <c r="D361" s="92"/>
      <c r="E361" s="92"/>
      <c r="F361" s="92"/>
      <c r="G361" s="82"/>
      <c r="H361" s="82"/>
      <c r="I361" s="82"/>
      <c r="J361" s="82"/>
      <c r="K361" s="82"/>
      <c r="L361" s="82"/>
      <c r="M361" s="82"/>
      <c r="N361" s="82"/>
      <c r="O361" s="82"/>
      <c r="P361" s="82"/>
      <c r="Q361" s="82"/>
      <c r="R361" s="82"/>
      <c r="S361" s="82"/>
      <c r="T361" s="82"/>
      <c r="U361" s="82"/>
      <c r="V361" s="82"/>
      <c r="W361" s="82"/>
      <c r="X361" s="82"/>
      <c r="Y361" s="82"/>
      <c r="Z361" s="82"/>
      <c r="AA361" s="82"/>
      <c r="AB361" s="82"/>
      <c r="AC361" s="82"/>
      <c r="AD361" s="82"/>
      <c r="AE361" s="82"/>
      <c r="AF361" s="82"/>
    </row>
    <row r="362" spans="1:32" ht="13.2">
      <c r="A362" s="92"/>
      <c r="B362" s="92"/>
      <c r="C362" s="93"/>
      <c r="D362" s="92"/>
      <c r="E362" s="92"/>
      <c r="F362" s="92"/>
      <c r="G362" s="82"/>
      <c r="H362" s="82"/>
      <c r="I362" s="82"/>
      <c r="J362" s="82"/>
      <c r="K362" s="82"/>
      <c r="L362" s="82"/>
      <c r="M362" s="82"/>
      <c r="N362" s="82"/>
      <c r="O362" s="82"/>
      <c r="P362" s="82"/>
      <c r="Q362" s="82"/>
      <c r="R362" s="82"/>
      <c r="S362" s="82"/>
      <c r="T362" s="82"/>
      <c r="U362" s="82"/>
      <c r="V362" s="82"/>
      <c r="W362" s="82"/>
      <c r="X362" s="82"/>
      <c r="Y362" s="82"/>
      <c r="Z362" s="82"/>
      <c r="AA362" s="82"/>
      <c r="AB362" s="82"/>
      <c r="AC362" s="82"/>
      <c r="AD362" s="82"/>
      <c r="AE362" s="82"/>
      <c r="AF362" s="82"/>
    </row>
    <row r="363" spans="1:32" ht="13.2">
      <c r="A363" s="92"/>
      <c r="B363" s="92"/>
      <c r="C363" s="93"/>
      <c r="D363" s="92"/>
      <c r="E363" s="92"/>
      <c r="F363" s="92"/>
      <c r="G363" s="82"/>
      <c r="H363" s="82"/>
      <c r="I363" s="82"/>
      <c r="J363" s="82"/>
      <c r="K363" s="82"/>
      <c r="L363" s="82"/>
      <c r="M363" s="82"/>
      <c r="N363" s="82"/>
      <c r="O363" s="82"/>
      <c r="P363" s="82"/>
      <c r="Q363" s="82"/>
      <c r="R363" s="82"/>
      <c r="S363" s="82"/>
      <c r="T363" s="82"/>
      <c r="U363" s="82"/>
      <c r="V363" s="82"/>
      <c r="W363" s="82"/>
      <c r="X363" s="82"/>
      <c r="Y363" s="82"/>
      <c r="Z363" s="82"/>
      <c r="AA363" s="82"/>
      <c r="AB363" s="82"/>
      <c r="AC363" s="82"/>
      <c r="AD363" s="82"/>
      <c r="AE363" s="82"/>
      <c r="AF363" s="82"/>
    </row>
    <row r="364" spans="1:32" ht="13.2">
      <c r="A364" s="92"/>
      <c r="B364" s="92"/>
      <c r="C364" s="93"/>
      <c r="D364" s="92"/>
      <c r="E364" s="92"/>
      <c r="F364" s="92"/>
      <c r="G364" s="82"/>
      <c r="H364" s="82"/>
      <c r="I364" s="82"/>
      <c r="J364" s="82"/>
      <c r="K364" s="82"/>
      <c r="L364" s="82"/>
      <c r="M364" s="82"/>
      <c r="N364" s="82"/>
      <c r="O364" s="82"/>
      <c r="P364" s="82"/>
      <c r="Q364" s="82"/>
      <c r="R364" s="82"/>
      <c r="S364" s="82"/>
      <c r="T364" s="82"/>
      <c r="U364" s="82"/>
      <c r="V364" s="82"/>
      <c r="W364" s="82"/>
      <c r="X364" s="82"/>
      <c r="Y364" s="82"/>
      <c r="Z364" s="82"/>
      <c r="AA364" s="82"/>
      <c r="AB364" s="82"/>
      <c r="AC364" s="82"/>
      <c r="AD364" s="82"/>
      <c r="AE364" s="82"/>
      <c r="AF364" s="82"/>
    </row>
    <row r="365" spans="1:32" ht="13.2">
      <c r="A365" s="92"/>
      <c r="B365" s="92"/>
      <c r="C365" s="93"/>
      <c r="D365" s="92"/>
      <c r="E365" s="92"/>
      <c r="F365" s="92"/>
      <c r="G365" s="82"/>
      <c r="H365" s="82"/>
      <c r="I365" s="82"/>
      <c r="J365" s="82"/>
      <c r="K365" s="82"/>
      <c r="L365" s="82"/>
      <c r="M365" s="82"/>
      <c r="N365" s="82"/>
      <c r="O365" s="82"/>
      <c r="P365" s="82"/>
      <c r="Q365" s="82"/>
      <c r="R365" s="82"/>
      <c r="S365" s="82"/>
      <c r="T365" s="82"/>
      <c r="U365" s="82"/>
      <c r="V365" s="82"/>
      <c r="W365" s="82"/>
      <c r="X365" s="82"/>
      <c r="Y365" s="82"/>
      <c r="Z365" s="82"/>
      <c r="AA365" s="82"/>
      <c r="AB365" s="82"/>
      <c r="AC365" s="82"/>
      <c r="AD365" s="82"/>
      <c r="AE365" s="82"/>
      <c r="AF365" s="82"/>
    </row>
    <row r="366" spans="1:32" ht="13.2">
      <c r="A366" s="92"/>
      <c r="B366" s="92"/>
      <c r="C366" s="93"/>
      <c r="D366" s="92"/>
      <c r="E366" s="92"/>
      <c r="F366" s="92"/>
      <c r="G366" s="82"/>
      <c r="H366" s="82"/>
      <c r="I366" s="82"/>
      <c r="J366" s="82"/>
      <c r="K366" s="82"/>
      <c r="L366" s="82"/>
      <c r="M366" s="82"/>
      <c r="N366" s="82"/>
      <c r="O366" s="82"/>
      <c r="P366" s="82"/>
      <c r="Q366" s="82"/>
      <c r="R366" s="82"/>
      <c r="S366" s="82"/>
      <c r="T366" s="82"/>
      <c r="U366" s="82"/>
      <c r="V366" s="82"/>
      <c r="W366" s="82"/>
      <c r="X366" s="82"/>
      <c r="Y366" s="82"/>
      <c r="Z366" s="82"/>
      <c r="AA366" s="82"/>
      <c r="AB366" s="82"/>
      <c r="AC366" s="82"/>
      <c r="AD366" s="82"/>
      <c r="AE366" s="82"/>
      <c r="AF366" s="82"/>
    </row>
    <row r="367" spans="1:32" ht="13.2">
      <c r="A367" s="92"/>
      <c r="B367" s="92"/>
      <c r="C367" s="93"/>
      <c r="D367" s="92"/>
      <c r="E367" s="92"/>
      <c r="F367" s="92"/>
      <c r="G367" s="82"/>
      <c r="H367" s="82"/>
      <c r="I367" s="82"/>
      <c r="J367" s="82"/>
      <c r="K367" s="82"/>
      <c r="L367" s="82"/>
      <c r="M367" s="82"/>
      <c r="N367" s="82"/>
      <c r="O367" s="82"/>
      <c r="P367" s="82"/>
      <c r="Q367" s="82"/>
      <c r="R367" s="82"/>
      <c r="S367" s="82"/>
      <c r="T367" s="82"/>
      <c r="U367" s="82"/>
      <c r="V367" s="82"/>
      <c r="W367" s="82"/>
      <c r="X367" s="82"/>
      <c r="Y367" s="82"/>
      <c r="Z367" s="82"/>
      <c r="AA367" s="82"/>
      <c r="AB367" s="82"/>
      <c r="AC367" s="82"/>
      <c r="AD367" s="82"/>
      <c r="AE367" s="82"/>
      <c r="AF367" s="82"/>
    </row>
    <row r="368" spans="1:32" ht="13.2">
      <c r="A368" s="92"/>
      <c r="B368" s="92"/>
      <c r="C368" s="93"/>
      <c r="D368" s="92"/>
      <c r="E368" s="92"/>
      <c r="F368" s="92"/>
      <c r="G368" s="82"/>
      <c r="H368" s="82"/>
      <c r="I368" s="82"/>
      <c r="J368" s="82"/>
      <c r="K368" s="82"/>
      <c r="L368" s="82"/>
      <c r="M368" s="82"/>
      <c r="N368" s="82"/>
      <c r="O368" s="82"/>
      <c r="P368" s="82"/>
      <c r="Q368" s="82"/>
      <c r="R368" s="82"/>
      <c r="S368" s="82"/>
      <c r="T368" s="82"/>
      <c r="U368" s="82"/>
      <c r="V368" s="82"/>
      <c r="W368" s="82"/>
      <c r="X368" s="82"/>
      <c r="Y368" s="82"/>
      <c r="Z368" s="82"/>
      <c r="AA368" s="82"/>
      <c r="AB368" s="82"/>
      <c r="AC368" s="82"/>
      <c r="AD368" s="82"/>
      <c r="AE368" s="82"/>
      <c r="AF368" s="82"/>
    </row>
    <row r="369" spans="1:32" ht="13.2">
      <c r="A369" s="92"/>
      <c r="B369" s="92"/>
      <c r="C369" s="93"/>
      <c r="D369" s="92"/>
      <c r="E369" s="92"/>
      <c r="F369" s="92"/>
      <c r="G369" s="82"/>
      <c r="H369" s="82"/>
      <c r="I369" s="82"/>
      <c r="J369" s="82"/>
      <c r="K369" s="82"/>
      <c r="L369" s="82"/>
      <c r="M369" s="82"/>
      <c r="N369" s="82"/>
      <c r="O369" s="82"/>
      <c r="P369" s="82"/>
      <c r="Q369" s="82"/>
      <c r="R369" s="82"/>
      <c r="S369" s="82"/>
      <c r="T369" s="82"/>
      <c r="U369" s="82"/>
      <c r="V369" s="82"/>
      <c r="W369" s="82"/>
      <c r="X369" s="82"/>
      <c r="Y369" s="82"/>
      <c r="Z369" s="82"/>
      <c r="AA369" s="82"/>
      <c r="AB369" s="82"/>
      <c r="AC369" s="82"/>
      <c r="AD369" s="82"/>
      <c r="AE369" s="82"/>
      <c r="AF369" s="82"/>
    </row>
    <row r="370" spans="1:32" ht="13.2">
      <c r="A370" s="92"/>
      <c r="B370" s="92"/>
      <c r="C370" s="93"/>
      <c r="D370" s="92"/>
      <c r="E370" s="92"/>
      <c r="F370" s="92"/>
      <c r="G370" s="82"/>
      <c r="H370" s="82"/>
      <c r="I370" s="82"/>
      <c r="J370" s="82"/>
      <c r="K370" s="82"/>
      <c r="L370" s="82"/>
      <c r="M370" s="82"/>
      <c r="N370" s="82"/>
      <c r="O370" s="82"/>
      <c r="P370" s="82"/>
      <c r="Q370" s="82"/>
      <c r="R370" s="82"/>
      <c r="S370" s="82"/>
      <c r="T370" s="82"/>
      <c r="U370" s="82"/>
      <c r="V370" s="82"/>
      <c r="W370" s="82"/>
      <c r="X370" s="82"/>
      <c r="Y370" s="82"/>
      <c r="Z370" s="82"/>
      <c r="AA370" s="82"/>
      <c r="AB370" s="82"/>
      <c r="AC370" s="82"/>
      <c r="AD370" s="82"/>
      <c r="AE370" s="82"/>
      <c r="AF370" s="82"/>
    </row>
    <row r="371" spans="1:32" ht="13.2">
      <c r="A371" s="92"/>
      <c r="B371" s="92"/>
      <c r="C371" s="93"/>
      <c r="D371" s="92"/>
      <c r="E371" s="92"/>
      <c r="F371" s="92"/>
      <c r="G371" s="82"/>
      <c r="H371" s="82"/>
      <c r="I371" s="82"/>
      <c r="J371" s="82"/>
      <c r="K371" s="82"/>
      <c r="L371" s="82"/>
      <c r="M371" s="82"/>
      <c r="N371" s="82"/>
      <c r="O371" s="82"/>
      <c r="P371" s="82"/>
      <c r="Q371" s="82"/>
      <c r="R371" s="82"/>
      <c r="S371" s="82"/>
      <c r="T371" s="82"/>
      <c r="U371" s="82"/>
      <c r="V371" s="82"/>
      <c r="W371" s="82"/>
      <c r="X371" s="82"/>
      <c r="Y371" s="82"/>
      <c r="Z371" s="82"/>
      <c r="AA371" s="82"/>
      <c r="AB371" s="82"/>
      <c r="AC371" s="82"/>
      <c r="AD371" s="82"/>
      <c r="AE371" s="82"/>
      <c r="AF371" s="82"/>
    </row>
    <row r="372" spans="1:32" ht="13.2">
      <c r="A372" s="92"/>
      <c r="B372" s="92"/>
      <c r="C372" s="93"/>
      <c r="D372" s="92"/>
      <c r="E372" s="92"/>
      <c r="F372" s="92"/>
      <c r="G372" s="82"/>
      <c r="H372" s="82"/>
      <c r="I372" s="82"/>
      <c r="J372" s="82"/>
      <c r="K372" s="82"/>
      <c r="L372" s="82"/>
      <c r="M372" s="82"/>
      <c r="N372" s="82"/>
      <c r="O372" s="82"/>
      <c r="P372" s="82"/>
      <c r="Q372" s="82"/>
      <c r="R372" s="82"/>
      <c r="S372" s="82"/>
      <c r="T372" s="82"/>
      <c r="U372" s="82"/>
      <c r="V372" s="82"/>
      <c r="W372" s="82"/>
      <c r="X372" s="82"/>
      <c r="Y372" s="82"/>
      <c r="Z372" s="82"/>
      <c r="AA372" s="82"/>
      <c r="AB372" s="82"/>
      <c r="AC372" s="82"/>
      <c r="AD372" s="82"/>
      <c r="AE372" s="82"/>
      <c r="AF372" s="82"/>
    </row>
    <row r="373" spans="1:32" ht="13.2">
      <c r="A373" s="92"/>
      <c r="B373" s="92"/>
      <c r="C373" s="93"/>
      <c r="D373" s="92"/>
      <c r="E373" s="92"/>
      <c r="F373" s="92"/>
      <c r="G373" s="82"/>
      <c r="H373" s="82"/>
      <c r="I373" s="82"/>
      <c r="J373" s="82"/>
      <c r="K373" s="82"/>
      <c r="L373" s="82"/>
      <c r="M373" s="82"/>
      <c r="N373" s="82"/>
      <c r="O373" s="82"/>
      <c r="P373" s="82"/>
      <c r="Q373" s="82"/>
      <c r="R373" s="82"/>
      <c r="S373" s="82"/>
      <c r="T373" s="82"/>
      <c r="U373" s="82"/>
      <c r="V373" s="82"/>
      <c r="W373" s="82"/>
      <c r="X373" s="82"/>
      <c r="Y373" s="82"/>
      <c r="Z373" s="82"/>
      <c r="AA373" s="82"/>
      <c r="AB373" s="82"/>
      <c r="AC373" s="82"/>
      <c r="AD373" s="82"/>
      <c r="AE373" s="82"/>
      <c r="AF373" s="82"/>
    </row>
    <row r="374" spans="1:32" ht="13.2">
      <c r="A374" s="92"/>
      <c r="B374" s="92"/>
      <c r="C374" s="93"/>
      <c r="D374" s="92"/>
      <c r="E374" s="92"/>
      <c r="F374" s="92"/>
      <c r="G374" s="82"/>
      <c r="H374" s="82"/>
      <c r="I374" s="82"/>
      <c r="J374" s="82"/>
      <c r="K374" s="82"/>
      <c r="L374" s="82"/>
      <c r="M374" s="82"/>
      <c r="N374" s="82"/>
      <c r="O374" s="82"/>
      <c r="P374" s="82"/>
      <c r="Q374" s="82"/>
      <c r="R374" s="82"/>
      <c r="S374" s="82"/>
      <c r="T374" s="82"/>
      <c r="U374" s="82"/>
      <c r="V374" s="82"/>
      <c r="W374" s="82"/>
      <c r="X374" s="82"/>
      <c r="Y374" s="82"/>
      <c r="Z374" s="82"/>
      <c r="AA374" s="82"/>
      <c r="AB374" s="82"/>
      <c r="AC374" s="82"/>
      <c r="AD374" s="82"/>
      <c r="AE374" s="82"/>
      <c r="AF374" s="82"/>
    </row>
    <row r="375" spans="1:32" ht="13.2">
      <c r="A375" s="92"/>
      <c r="B375" s="92"/>
      <c r="C375" s="93"/>
      <c r="D375" s="92"/>
      <c r="E375" s="92"/>
      <c r="F375" s="92"/>
      <c r="G375" s="82"/>
      <c r="H375" s="82"/>
      <c r="I375" s="82"/>
      <c r="J375" s="82"/>
      <c r="K375" s="82"/>
      <c r="L375" s="82"/>
      <c r="M375" s="82"/>
      <c r="N375" s="82"/>
      <c r="O375" s="82"/>
      <c r="P375" s="82"/>
      <c r="Q375" s="82"/>
      <c r="R375" s="82"/>
      <c r="S375" s="82"/>
      <c r="T375" s="82"/>
      <c r="U375" s="82"/>
      <c r="V375" s="82"/>
      <c r="W375" s="82"/>
      <c r="X375" s="82"/>
      <c r="Y375" s="82"/>
      <c r="Z375" s="82"/>
      <c r="AA375" s="82"/>
      <c r="AB375" s="82"/>
      <c r="AC375" s="82"/>
      <c r="AD375" s="82"/>
      <c r="AE375" s="82"/>
      <c r="AF375" s="82"/>
    </row>
    <row r="376" spans="1:32" ht="13.2">
      <c r="A376" s="92"/>
      <c r="B376" s="92"/>
      <c r="C376" s="93"/>
      <c r="D376" s="92"/>
      <c r="E376" s="92"/>
      <c r="F376" s="92"/>
      <c r="G376" s="82"/>
      <c r="H376" s="82"/>
      <c r="I376" s="82"/>
      <c r="J376" s="82"/>
      <c r="K376" s="82"/>
      <c r="L376" s="82"/>
      <c r="M376" s="82"/>
      <c r="N376" s="82"/>
      <c r="O376" s="82"/>
      <c r="P376" s="82"/>
      <c r="Q376" s="82"/>
      <c r="R376" s="82"/>
      <c r="S376" s="82"/>
      <c r="T376" s="82"/>
      <c r="U376" s="82"/>
      <c r="V376" s="82"/>
      <c r="W376" s="82"/>
      <c r="X376" s="82"/>
      <c r="Y376" s="82"/>
      <c r="Z376" s="82"/>
      <c r="AA376" s="82"/>
      <c r="AB376" s="82"/>
      <c r="AC376" s="82"/>
      <c r="AD376" s="82"/>
      <c r="AE376" s="82"/>
      <c r="AF376" s="82"/>
    </row>
    <row r="377" spans="1:32" ht="13.2">
      <c r="A377" s="92"/>
      <c r="B377" s="92"/>
      <c r="C377" s="93"/>
      <c r="D377" s="92"/>
      <c r="E377" s="92"/>
      <c r="F377" s="92"/>
      <c r="G377" s="82"/>
      <c r="H377" s="82"/>
      <c r="I377" s="82"/>
      <c r="J377" s="82"/>
      <c r="K377" s="82"/>
      <c r="L377" s="82"/>
      <c r="M377" s="82"/>
      <c r="N377" s="82"/>
      <c r="O377" s="82"/>
      <c r="P377" s="82"/>
      <c r="Q377" s="82"/>
      <c r="R377" s="82"/>
      <c r="S377" s="82"/>
      <c r="T377" s="82"/>
      <c r="U377" s="82"/>
      <c r="V377" s="82"/>
      <c r="W377" s="82"/>
      <c r="X377" s="82"/>
      <c r="Y377" s="82"/>
      <c r="Z377" s="82"/>
      <c r="AA377" s="82"/>
      <c r="AB377" s="82"/>
      <c r="AC377" s="82"/>
      <c r="AD377" s="82"/>
      <c r="AE377" s="82"/>
      <c r="AF377" s="82"/>
    </row>
    <row r="378" spans="1:32" ht="13.2">
      <c r="A378" s="92"/>
      <c r="B378" s="92"/>
      <c r="C378" s="93"/>
      <c r="D378" s="92"/>
      <c r="E378" s="92"/>
      <c r="F378" s="92"/>
      <c r="G378" s="82"/>
      <c r="H378" s="82"/>
      <c r="I378" s="82"/>
      <c r="J378" s="82"/>
      <c r="K378" s="82"/>
      <c r="L378" s="82"/>
      <c r="M378" s="82"/>
      <c r="N378" s="82"/>
      <c r="O378" s="82"/>
      <c r="P378" s="82"/>
      <c r="Q378" s="82"/>
      <c r="R378" s="82"/>
      <c r="S378" s="82"/>
      <c r="T378" s="82"/>
      <c r="U378" s="82"/>
      <c r="V378" s="82"/>
      <c r="W378" s="82"/>
      <c r="X378" s="82"/>
      <c r="Y378" s="82"/>
      <c r="Z378" s="82"/>
      <c r="AA378" s="82"/>
      <c r="AB378" s="82"/>
      <c r="AC378" s="82"/>
      <c r="AD378" s="82"/>
      <c r="AE378" s="82"/>
      <c r="AF378" s="82"/>
    </row>
    <row r="379" spans="1:32" ht="13.2">
      <c r="A379" s="92"/>
      <c r="B379" s="92"/>
      <c r="C379" s="93"/>
      <c r="D379" s="92"/>
      <c r="E379" s="92"/>
      <c r="F379" s="92"/>
      <c r="G379" s="82"/>
      <c r="H379" s="82"/>
      <c r="I379" s="82"/>
      <c r="J379" s="82"/>
      <c r="K379" s="82"/>
      <c r="L379" s="82"/>
      <c r="M379" s="82"/>
      <c r="N379" s="82"/>
      <c r="O379" s="82"/>
      <c r="P379" s="82"/>
      <c r="Q379" s="82"/>
      <c r="R379" s="82"/>
      <c r="S379" s="82"/>
      <c r="T379" s="82"/>
      <c r="U379" s="82"/>
      <c r="V379" s="82"/>
      <c r="W379" s="82"/>
      <c r="X379" s="82"/>
      <c r="Y379" s="82"/>
      <c r="Z379" s="82"/>
      <c r="AA379" s="82"/>
      <c r="AB379" s="82"/>
      <c r="AC379" s="82"/>
      <c r="AD379" s="82"/>
      <c r="AE379" s="82"/>
      <c r="AF379" s="82"/>
    </row>
    <row r="380" spans="1:32" ht="13.2">
      <c r="A380" s="92"/>
      <c r="B380" s="92"/>
      <c r="C380" s="93"/>
      <c r="D380" s="92"/>
      <c r="E380" s="92"/>
      <c r="F380" s="92"/>
      <c r="G380" s="82"/>
      <c r="H380" s="82"/>
      <c r="I380" s="82"/>
      <c r="J380" s="82"/>
      <c r="K380" s="82"/>
      <c r="L380" s="82"/>
      <c r="M380" s="82"/>
      <c r="N380" s="82"/>
      <c r="O380" s="82"/>
      <c r="P380" s="82"/>
      <c r="Q380" s="82"/>
      <c r="R380" s="82"/>
      <c r="S380" s="82"/>
      <c r="T380" s="82"/>
      <c r="U380" s="82"/>
      <c r="V380" s="82"/>
      <c r="W380" s="82"/>
      <c r="X380" s="82"/>
      <c r="Y380" s="82"/>
      <c r="Z380" s="82"/>
      <c r="AA380" s="82"/>
      <c r="AB380" s="82"/>
      <c r="AC380" s="82"/>
      <c r="AD380" s="82"/>
      <c r="AE380" s="82"/>
      <c r="AF380" s="82"/>
    </row>
    <row r="381" spans="1:32" ht="13.2">
      <c r="A381" s="92"/>
      <c r="B381" s="92"/>
      <c r="C381" s="93"/>
      <c r="D381" s="92"/>
      <c r="E381" s="92"/>
      <c r="F381" s="92"/>
      <c r="G381" s="82"/>
      <c r="H381" s="82"/>
      <c r="I381" s="82"/>
      <c r="J381" s="82"/>
      <c r="K381" s="82"/>
      <c r="L381" s="82"/>
      <c r="M381" s="82"/>
      <c r="N381" s="82"/>
      <c r="O381" s="82"/>
      <c r="P381" s="82"/>
      <c r="Q381" s="82"/>
      <c r="R381" s="82"/>
      <c r="S381" s="82"/>
      <c r="T381" s="82"/>
      <c r="U381" s="82"/>
      <c r="V381" s="82"/>
      <c r="W381" s="82"/>
      <c r="X381" s="82"/>
      <c r="Y381" s="82"/>
      <c r="Z381" s="82"/>
      <c r="AA381" s="82"/>
      <c r="AB381" s="82"/>
      <c r="AC381" s="82"/>
      <c r="AD381" s="82"/>
      <c r="AE381" s="82"/>
      <c r="AF381" s="82"/>
    </row>
    <row r="382" spans="1:32" ht="13.2">
      <c r="A382" s="92"/>
      <c r="B382" s="92"/>
      <c r="C382" s="93"/>
      <c r="D382" s="92"/>
      <c r="E382" s="92"/>
      <c r="F382" s="92"/>
      <c r="G382" s="82"/>
      <c r="H382" s="82"/>
      <c r="I382" s="82"/>
      <c r="J382" s="82"/>
      <c r="K382" s="82"/>
      <c r="L382" s="82"/>
      <c r="M382" s="82"/>
      <c r="N382" s="82"/>
      <c r="O382" s="82"/>
      <c r="P382" s="82"/>
      <c r="Q382" s="82"/>
      <c r="R382" s="82"/>
      <c r="S382" s="82"/>
      <c r="T382" s="82"/>
      <c r="U382" s="82"/>
      <c r="V382" s="82"/>
      <c r="W382" s="82"/>
      <c r="X382" s="82"/>
      <c r="Y382" s="82"/>
      <c r="Z382" s="82"/>
      <c r="AA382" s="82"/>
      <c r="AB382" s="82"/>
      <c r="AC382" s="82"/>
      <c r="AD382" s="82"/>
      <c r="AE382" s="82"/>
      <c r="AF382" s="82"/>
    </row>
    <row r="383" spans="1:32" ht="13.2">
      <c r="A383" s="92"/>
      <c r="B383" s="92"/>
      <c r="C383" s="93"/>
      <c r="D383" s="92"/>
      <c r="E383" s="92"/>
      <c r="F383" s="92"/>
      <c r="G383" s="82"/>
      <c r="H383" s="82"/>
      <c r="I383" s="82"/>
      <c r="J383" s="82"/>
      <c r="K383" s="82"/>
      <c r="L383" s="82"/>
      <c r="M383" s="82"/>
      <c r="N383" s="82"/>
      <c r="O383" s="82"/>
      <c r="P383" s="82"/>
      <c r="Q383" s="82"/>
      <c r="R383" s="82"/>
      <c r="S383" s="82"/>
      <c r="T383" s="82"/>
      <c r="U383" s="82"/>
      <c r="V383" s="82"/>
      <c r="W383" s="82"/>
      <c r="X383" s="82"/>
      <c r="Y383" s="82"/>
      <c r="Z383" s="82"/>
      <c r="AA383" s="82"/>
      <c r="AB383" s="82"/>
      <c r="AC383" s="82"/>
      <c r="AD383" s="82"/>
      <c r="AE383" s="82"/>
      <c r="AF383" s="82"/>
    </row>
    <row r="384" spans="1:32" ht="13.2">
      <c r="A384" s="92"/>
      <c r="B384" s="92"/>
      <c r="C384" s="93"/>
      <c r="D384" s="92"/>
      <c r="E384" s="92"/>
      <c r="F384" s="92"/>
      <c r="G384" s="82"/>
      <c r="H384" s="82"/>
      <c r="I384" s="82"/>
      <c r="J384" s="82"/>
      <c r="K384" s="82"/>
      <c r="L384" s="82"/>
      <c r="M384" s="82"/>
      <c r="N384" s="82"/>
      <c r="O384" s="82"/>
      <c r="P384" s="82"/>
      <c r="Q384" s="82"/>
      <c r="R384" s="82"/>
      <c r="S384" s="82"/>
      <c r="T384" s="82"/>
      <c r="U384" s="82"/>
      <c r="V384" s="82"/>
      <c r="W384" s="82"/>
      <c r="X384" s="82"/>
      <c r="Y384" s="82"/>
      <c r="Z384" s="82"/>
      <c r="AA384" s="82"/>
      <c r="AB384" s="82"/>
      <c r="AC384" s="82"/>
      <c r="AD384" s="82"/>
      <c r="AE384" s="82"/>
      <c r="AF384" s="82"/>
    </row>
    <row r="385" spans="1:32" ht="13.2">
      <c r="A385" s="92"/>
      <c r="B385" s="92"/>
      <c r="C385" s="93"/>
      <c r="D385" s="92"/>
      <c r="E385" s="92"/>
      <c r="F385" s="92"/>
      <c r="G385" s="82"/>
      <c r="H385" s="82"/>
      <c r="I385" s="82"/>
      <c r="J385" s="82"/>
      <c r="K385" s="82"/>
      <c r="L385" s="82"/>
      <c r="M385" s="82"/>
      <c r="N385" s="82"/>
      <c r="O385" s="82"/>
      <c r="P385" s="82"/>
      <c r="Q385" s="82"/>
      <c r="R385" s="82"/>
      <c r="S385" s="82"/>
      <c r="T385" s="82"/>
      <c r="U385" s="82"/>
      <c r="V385" s="82"/>
      <c r="W385" s="82"/>
      <c r="X385" s="82"/>
      <c r="Y385" s="82"/>
      <c r="Z385" s="82"/>
      <c r="AA385" s="82"/>
      <c r="AB385" s="82"/>
      <c r="AC385" s="82"/>
      <c r="AD385" s="82"/>
      <c r="AE385" s="82"/>
      <c r="AF385" s="82"/>
    </row>
    <row r="386" spans="1:32" ht="13.2">
      <c r="A386" s="92"/>
      <c r="B386" s="92"/>
      <c r="C386" s="93"/>
      <c r="D386" s="92"/>
      <c r="E386" s="92"/>
      <c r="F386" s="92"/>
      <c r="G386" s="82"/>
      <c r="H386" s="82"/>
      <c r="I386" s="82"/>
      <c r="J386" s="82"/>
      <c r="K386" s="82"/>
      <c r="L386" s="82"/>
      <c r="M386" s="82"/>
      <c r="N386" s="82"/>
      <c r="O386" s="82"/>
      <c r="P386" s="82"/>
      <c r="Q386" s="82"/>
      <c r="R386" s="82"/>
      <c r="S386" s="82"/>
      <c r="T386" s="82"/>
      <c r="U386" s="82"/>
      <c r="V386" s="82"/>
      <c r="W386" s="82"/>
      <c r="X386" s="82"/>
      <c r="Y386" s="82"/>
      <c r="Z386" s="82"/>
      <c r="AA386" s="82"/>
      <c r="AB386" s="82"/>
      <c r="AC386" s="82"/>
      <c r="AD386" s="82"/>
      <c r="AE386" s="82"/>
      <c r="AF386" s="82"/>
    </row>
    <row r="387" spans="1:32" ht="13.2">
      <c r="A387" s="92"/>
      <c r="B387" s="92"/>
      <c r="C387" s="93"/>
      <c r="D387" s="92"/>
      <c r="E387" s="92"/>
      <c r="F387" s="92"/>
      <c r="G387" s="82"/>
      <c r="H387" s="82"/>
      <c r="I387" s="82"/>
      <c r="J387" s="82"/>
      <c r="K387" s="82"/>
      <c r="L387" s="82"/>
      <c r="M387" s="82"/>
      <c r="N387" s="82"/>
      <c r="O387" s="82"/>
      <c r="P387" s="82"/>
      <c r="Q387" s="82"/>
      <c r="R387" s="82"/>
      <c r="S387" s="82"/>
      <c r="T387" s="82"/>
      <c r="U387" s="82"/>
      <c r="V387" s="82"/>
      <c r="W387" s="82"/>
      <c r="X387" s="82"/>
      <c r="Y387" s="82"/>
      <c r="Z387" s="82"/>
      <c r="AA387" s="82"/>
      <c r="AB387" s="82"/>
      <c r="AC387" s="82"/>
      <c r="AD387" s="82"/>
      <c r="AE387" s="82"/>
      <c r="AF387" s="82"/>
    </row>
    <row r="388" spans="1:32" ht="13.2">
      <c r="A388" s="92"/>
      <c r="B388" s="92"/>
      <c r="C388" s="93"/>
      <c r="D388" s="92"/>
      <c r="E388" s="92"/>
      <c r="F388" s="92"/>
      <c r="G388" s="82"/>
      <c r="H388" s="82"/>
      <c r="I388" s="82"/>
      <c r="J388" s="82"/>
      <c r="K388" s="82"/>
      <c r="L388" s="82"/>
      <c r="M388" s="82"/>
      <c r="N388" s="82"/>
      <c r="O388" s="82"/>
      <c r="P388" s="82"/>
      <c r="Q388" s="82"/>
      <c r="R388" s="82"/>
      <c r="S388" s="82"/>
      <c r="T388" s="82"/>
      <c r="U388" s="82"/>
      <c r="V388" s="82"/>
      <c r="W388" s="82"/>
      <c r="X388" s="82"/>
      <c r="Y388" s="82"/>
      <c r="Z388" s="82"/>
      <c r="AA388" s="82"/>
      <c r="AB388" s="82"/>
      <c r="AC388" s="82"/>
      <c r="AD388" s="82"/>
      <c r="AE388" s="82"/>
      <c r="AF388" s="82"/>
    </row>
    <row r="389" spans="1:32" ht="13.2">
      <c r="A389" s="92"/>
      <c r="B389" s="92"/>
      <c r="C389" s="93"/>
      <c r="D389" s="92"/>
      <c r="E389" s="92"/>
      <c r="F389" s="92"/>
      <c r="G389" s="82"/>
      <c r="H389" s="82"/>
      <c r="I389" s="82"/>
      <c r="J389" s="82"/>
      <c r="K389" s="82"/>
      <c r="L389" s="82"/>
      <c r="M389" s="82"/>
      <c r="N389" s="82"/>
      <c r="O389" s="82"/>
      <c r="P389" s="82"/>
      <c r="Q389" s="82"/>
      <c r="R389" s="82"/>
      <c r="S389" s="82"/>
      <c r="T389" s="82"/>
      <c r="U389" s="82"/>
      <c r="V389" s="82"/>
      <c r="W389" s="82"/>
      <c r="X389" s="82"/>
      <c r="Y389" s="82"/>
      <c r="Z389" s="82"/>
      <c r="AA389" s="82"/>
      <c r="AB389" s="82"/>
      <c r="AC389" s="82"/>
      <c r="AD389" s="82"/>
      <c r="AE389" s="82"/>
      <c r="AF389" s="82"/>
    </row>
    <row r="390" spans="1:32" ht="13.2">
      <c r="A390" s="92"/>
      <c r="B390" s="92"/>
      <c r="C390" s="93"/>
      <c r="D390" s="92"/>
      <c r="E390" s="92"/>
      <c r="F390" s="92"/>
      <c r="G390" s="82"/>
      <c r="H390" s="82"/>
      <c r="I390" s="82"/>
      <c r="J390" s="82"/>
      <c r="K390" s="82"/>
      <c r="L390" s="82"/>
      <c r="M390" s="82"/>
      <c r="N390" s="82"/>
      <c r="O390" s="82"/>
      <c r="P390" s="82"/>
      <c r="Q390" s="82"/>
      <c r="R390" s="82"/>
      <c r="S390" s="82"/>
      <c r="T390" s="82"/>
      <c r="U390" s="82"/>
      <c r="V390" s="82"/>
      <c r="W390" s="82"/>
      <c r="X390" s="82"/>
      <c r="Y390" s="82"/>
      <c r="Z390" s="82"/>
      <c r="AA390" s="82"/>
      <c r="AB390" s="82"/>
      <c r="AC390" s="82"/>
      <c r="AD390" s="82"/>
      <c r="AE390" s="82"/>
      <c r="AF390" s="82"/>
    </row>
    <row r="391" spans="1:32" ht="13.2">
      <c r="A391" s="92"/>
      <c r="B391" s="92"/>
      <c r="C391" s="93"/>
      <c r="D391" s="92"/>
      <c r="E391" s="92"/>
      <c r="F391" s="92"/>
      <c r="G391" s="82"/>
      <c r="H391" s="82"/>
      <c r="I391" s="82"/>
      <c r="J391" s="82"/>
      <c r="K391" s="82"/>
      <c r="L391" s="82"/>
      <c r="M391" s="82"/>
      <c r="N391" s="82"/>
      <c r="O391" s="82"/>
      <c r="P391" s="82"/>
      <c r="Q391" s="82"/>
      <c r="R391" s="82"/>
      <c r="S391" s="82"/>
      <c r="T391" s="82"/>
      <c r="U391" s="82"/>
      <c r="V391" s="82"/>
      <c r="W391" s="82"/>
      <c r="X391" s="82"/>
      <c r="Y391" s="82"/>
      <c r="Z391" s="82"/>
      <c r="AA391" s="82"/>
      <c r="AB391" s="82"/>
      <c r="AC391" s="82"/>
      <c r="AD391" s="82"/>
      <c r="AE391" s="82"/>
      <c r="AF391" s="82"/>
    </row>
    <row r="392" spans="1:32" ht="13.2">
      <c r="A392" s="92"/>
      <c r="B392" s="92"/>
      <c r="C392" s="93"/>
      <c r="D392" s="92"/>
      <c r="E392" s="92"/>
      <c r="F392" s="92"/>
      <c r="G392" s="82"/>
      <c r="H392" s="82"/>
      <c r="I392" s="82"/>
      <c r="J392" s="82"/>
      <c r="K392" s="82"/>
      <c r="L392" s="82"/>
      <c r="M392" s="82"/>
      <c r="N392" s="82"/>
      <c r="O392" s="82"/>
      <c r="P392" s="82"/>
      <c r="Q392" s="82"/>
      <c r="R392" s="82"/>
      <c r="S392" s="82"/>
      <c r="T392" s="82"/>
      <c r="U392" s="82"/>
      <c r="V392" s="82"/>
      <c r="W392" s="82"/>
      <c r="X392" s="82"/>
      <c r="Y392" s="82"/>
      <c r="Z392" s="82"/>
      <c r="AA392" s="82"/>
      <c r="AB392" s="82"/>
      <c r="AC392" s="82"/>
      <c r="AD392" s="82"/>
      <c r="AE392" s="82"/>
      <c r="AF392" s="82"/>
    </row>
    <row r="393" spans="1:32" ht="13.2">
      <c r="A393" s="92"/>
      <c r="B393" s="92"/>
      <c r="C393" s="93"/>
      <c r="D393" s="92"/>
      <c r="E393" s="92"/>
      <c r="F393" s="92"/>
      <c r="G393" s="82"/>
      <c r="H393" s="82"/>
      <c r="I393" s="82"/>
      <c r="J393" s="82"/>
      <c r="K393" s="82"/>
      <c r="L393" s="82"/>
      <c r="M393" s="82"/>
      <c r="N393" s="82"/>
      <c r="O393" s="82"/>
      <c r="P393" s="82"/>
      <c r="Q393" s="82"/>
      <c r="R393" s="82"/>
      <c r="S393" s="82"/>
      <c r="T393" s="82"/>
      <c r="U393" s="82"/>
      <c r="V393" s="82"/>
      <c r="W393" s="82"/>
      <c r="X393" s="82"/>
      <c r="Y393" s="82"/>
      <c r="Z393" s="82"/>
      <c r="AA393" s="82"/>
      <c r="AB393" s="82"/>
      <c r="AC393" s="82"/>
      <c r="AD393" s="82"/>
      <c r="AE393" s="82"/>
      <c r="AF393" s="82"/>
    </row>
    <row r="394" spans="1:32" ht="13.2">
      <c r="A394" s="92"/>
      <c r="B394" s="92"/>
      <c r="C394" s="93"/>
      <c r="D394" s="92"/>
      <c r="E394" s="92"/>
      <c r="F394" s="92"/>
      <c r="G394" s="82"/>
      <c r="H394" s="82"/>
      <c r="I394" s="82"/>
      <c r="J394" s="82"/>
      <c r="K394" s="82"/>
      <c r="L394" s="82"/>
      <c r="M394" s="82"/>
      <c r="N394" s="82"/>
      <c r="O394" s="82"/>
      <c r="P394" s="82"/>
      <c r="Q394" s="82"/>
      <c r="R394" s="82"/>
      <c r="S394" s="82"/>
      <c r="T394" s="82"/>
      <c r="U394" s="82"/>
      <c r="V394" s="82"/>
      <c r="W394" s="82"/>
      <c r="X394" s="82"/>
      <c r="Y394" s="82"/>
      <c r="Z394" s="82"/>
      <c r="AA394" s="82"/>
      <c r="AB394" s="82"/>
      <c r="AC394" s="82"/>
      <c r="AD394" s="82"/>
      <c r="AE394" s="82"/>
      <c r="AF394" s="82"/>
    </row>
    <row r="395" spans="1:32" ht="13.2">
      <c r="A395" s="92"/>
      <c r="B395" s="92"/>
      <c r="C395" s="93"/>
      <c r="D395" s="92"/>
      <c r="E395" s="92"/>
      <c r="F395" s="92"/>
      <c r="G395" s="82"/>
      <c r="H395" s="82"/>
      <c r="I395" s="82"/>
      <c r="J395" s="82"/>
      <c r="K395" s="82"/>
      <c r="L395" s="82"/>
      <c r="M395" s="82"/>
      <c r="N395" s="82"/>
      <c r="O395" s="82"/>
      <c r="P395" s="82"/>
      <c r="Q395" s="82"/>
      <c r="R395" s="82"/>
      <c r="S395" s="82"/>
      <c r="T395" s="82"/>
      <c r="U395" s="82"/>
      <c r="V395" s="82"/>
      <c r="W395" s="82"/>
      <c r="X395" s="82"/>
      <c r="Y395" s="82"/>
      <c r="Z395" s="82"/>
      <c r="AA395" s="82"/>
      <c r="AB395" s="82"/>
      <c r="AC395" s="82"/>
      <c r="AD395" s="82"/>
      <c r="AE395" s="82"/>
      <c r="AF395" s="82"/>
    </row>
    <row r="396" spans="1:32" ht="13.2">
      <c r="A396" s="92"/>
      <c r="B396" s="92"/>
      <c r="C396" s="93"/>
      <c r="D396" s="92"/>
      <c r="E396" s="92"/>
      <c r="F396" s="92"/>
      <c r="G396" s="82"/>
      <c r="H396" s="82"/>
      <c r="I396" s="82"/>
      <c r="J396" s="82"/>
      <c r="K396" s="82"/>
      <c r="L396" s="82"/>
      <c r="M396" s="82"/>
      <c r="N396" s="82"/>
      <c r="O396" s="82"/>
      <c r="P396" s="82"/>
      <c r="Q396" s="82"/>
      <c r="R396" s="82"/>
      <c r="S396" s="82"/>
      <c r="T396" s="82"/>
      <c r="U396" s="82"/>
      <c r="V396" s="82"/>
      <c r="W396" s="82"/>
      <c r="X396" s="82"/>
      <c r="Y396" s="82"/>
      <c r="Z396" s="82"/>
      <c r="AA396" s="82"/>
      <c r="AB396" s="82"/>
      <c r="AC396" s="82"/>
      <c r="AD396" s="82"/>
      <c r="AE396" s="82"/>
      <c r="AF396" s="82"/>
    </row>
    <row r="397" spans="1:32" ht="13.2">
      <c r="A397" s="92"/>
      <c r="B397" s="92"/>
      <c r="C397" s="93"/>
      <c r="D397" s="92"/>
      <c r="E397" s="92"/>
      <c r="F397" s="92"/>
      <c r="G397" s="82"/>
      <c r="H397" s="82"/>
      <c r="I397" s="82"/>
      <c r="J397" s="82"/>
      <c r="K397" s="82"/>
      <c r="L397" s="82"/>
      <c r="M397" s="82"/>
      <c r="N397" s="82"/>
      <c r="O397" s="82"/>
      <c r="P397" s="82"/>
      <c r="Q397" s="82"/>
      <c r="R397" s="82"/>
      <c r="S397" s="82"/>
      <c r="T397" s="82"/>
      <c r="U397" s="82"/>
      <c r="V397" s="82"/>
      <c r="W397" s="82"/>
      <c r="X397" s="82"/>
      <c r="Y397" s="82"/>
      <c r="Z397" s="82"/>
      <c r="AA397" s="82"/>
      <c r="AB397" s="82"/>
      <c r="AC397" s="82"/>
      <c r="AD397" s="82"/>
      <c r="AE397" s="82"/>
      <c r="AF397" s="82"/>
    </row>
    <row r="398" spans="1:32" ht="13.2">
      <c r="A398" s="92"/>
      <c r="B398" s="92"/>
      <c r="C398" s="93"/>
      <c r="D398" s="92"/>
      <c r="E398" s="92"/>
      <c r="F398" s="92"/>
      <c r="G398" s="82"/>
      <c r="H398" s="82"/>
      <c r="I398" s="82"/>
      <c r="J398" s="82"/>
      <c r="K398" s="82"/>
      <c r="L398" s="82"/>
      <c r="M398" s="82"/>
      <c r="N398" s="82"/>
      <c r="O398" s="82"/>
      <c r="P398" s="82"/>
      <c r="Q398" s="82"/>
      <c r="R398" s="82"/>
      <c r="S398" s="82"/>
      <c r="T398" s="82"/>
      <c r="U398" s="82"/>
      <c r="V398" s="82"/>
      <c r="W398" s="82"/>
      <c r="X398" s="82"/>
      <c r="Y398" s="82"/>
      <c r="Z398" s="82"/>
      <c r="AA398" s="82"/>
      <c r="AB398" s="82"/>
      <c r="AC398" s="82"/>
      <c r="AD398" s="82"/>
      <c r="AE398" s="82"/>
      <c r="AF398" s="82"/>
    </row>
    <row r="399" spans="1:32" ht="13.2">
      <c r="A399" s="92"/>
      <c r="B399" s="92"/>
      <c r="C399" s="93"/>
      <c r="D399" s="92"/>
      <c r="E399" s="92"/>
      <c r="F399" s="92"/>
      <c r="G399" s="82"/>
      <c r="H399" s="82"/>
      <c r="I399" s="82"/>
      <c r="J399" s="82"/>
      <c r="K399" s="82"/>
      <c r="L399" s="82"/>
      <c r="M399" s="82"/>
      <c r="N399" s="82"/>
      <c r="O399" s="82"/>
      <c r="P399" s="82"/>
      <c r="Q399" s="82"/>
      <c r="R399" s="82"/>
      <c r="S399" s="82"/>
      <c r="T399" s="82"/>
      <c r="U399" s="82"/>
      <c r="V399" s="82"/>
      <c r="W399" s="82"/>
      <c r="X399" s="82"/>
      <c r="Y399" s="82"/>
      <c r="Z399" s="82"/>
      <c r="AA399" s="82"/>
      <c r="AB399" s="82"/>
      <c r="AC399" s="82"/>
      <c r="AD399" s="82"/>
      <c r="AE399" s="82"/>
      <c r="AF399" s="82"/>
    </row>
    <row r="400" spans="1:32" ht="13.2">
      <c r="A400" s="92"/>
      <c r="B400" s="92"/>
      <c r="C400" s="93"/>
      <c r="D400" s="92"/>
      <c r="E400" s="92"/>
      <c r="F400" s="92"/>
      <c r="G400" s="82"/>
      <c r="H400" s="82"/>
      <c r="I400" s="82"/>
      <c r="J400" s="82"/>
      <c r="K400" s="82"/>
      <c r="L400" s="82"/>
      <c r="M400" s="82"/>
      <c r="N400" s="82"/>
      <c r="O400" s="82"/>
      <c r="P400" s="82"/>
      <c r="Q400" s="82"/>
      <c r="R400" s="82"/>
      <c r="S400" s="82"/>
      <c r="T400" s="82"/>
      <c r="U400" s="82"/>
      <c r="V400" s="82"/>
      <c r="W400" s="82"/>
      <c r="X400" s="82"/>
      <c r="Y400" s="82"/>
      <c r="Z400" s="82"/>
      <c r="AA400" s="82"/>
      <c r="AB400" s="82"/>
      <c r="AC400" s="82"/>
      <c r="AD400" s="82"/>
      <c r="AE400" s="82"/>
      <c r="AF400" s="82"/>
    </row>
    <row r="401" spans="1:32" ht="13.2">
      <c r="A401" s="92"/>
      <c r="B401" s="92"/>
      <c r="C401" s="93"/>
      <c r="D401" s="92"/>
      <c r="E401" s="92"/>
      <c r="F401" s="92"/>
      <c r="G401" s="82"/>
      <c r="H401" s="82"/>
      <c r="I401" s="82"/>
      <c r="J401" s="82"/>
      <c r="K401" s="82"/>
      <c r="L401" s="82"/>
      <c r="M401" s="82"/>
      <c r="N401" s="82"/>
      <c r="O401" s="82"/>
      <c r="P401" s="82"/>
      <c r="Q401" s="82"/>
      <c r="R401" s="82"/>
      <c r="S401" s="82"/>
      <c r="T401" s="82"/>
      <c r="U401" s="82"/>
      <c r="V401" s="82"/>
      <c r="W401" s="82"/>
      <c r="X401" s="82"/>
      <c r="Y401" s="82"/>
      <c r="Z401" s="82"/>
      <c r="AA401" s="82"/>
      <c r="AB401" s="82"/>
      <c r="AC401" s="82"/>
      <c r="AD401" s="82"/>
      <c r="AE401" s="82"/>
      <c r="AF401" s="82"/>
    </row>
    <row r="402" spans="1:32" ht="13.2">
      <c r="A402" s="92"/>
      <c r="B402" s="92"/>
      <c r="C402" s="93"/>
      <c r="D402" s="92"/>
      <c r="E402" s="92"/>
      <c r="F402" s="92"/>
      <c r="G402" s="82"/>
      <c r="H402" s="82"/>
      <c r="I402" s="82"/>
      <c r="J402" s="82"/>
      <c r="K402" s="82"/>
      <c r="L402" s="82"/>
      <c r="M402" s="82"/>
      <c r="N402" s="82"/>
      <c r="O402" s="82"/>
      <c r="P402" s="82"/>
      <c r="Q402" s="82"/>
      <c r="R402" s="82"/>
      <c r="S402" s="82"/>
      <c r="T402" s="82"/>
      <c r="U402" s="82"/>
      <c r="V402" s="82"/>
      <c r="W402" s="82"/>
      <c r="X402" s="82"/>
      <c r="Y402" s="82"/>
      <c r="Z402" s="82"/>
      <c r="AA402" s="82"/>
      <c r="AB402" s="82"/>
      <c r="AC402" s="82"/>
      <c r="AD402" s="82"/>
      <c r="AE402" s="82"/>
      <c r="AF402" s="82"/>
    </row>
    <row r="403" spans="1:32" ht="13.2">
      <c r="A403" s="92"/>
      <c r="B403" s="92"/>
      <c r="C403" s="93"/>
      <c r="D403" s="92"/>
      <c r="E403" s="92"/>
      <c r="F403" s="92"/>
      <c r="G403" s="82"/>
      <c r="H403" s="82"/>
      <c r="I403" s="82"/>
      <c r="J403" s="82"/>
      <c r="K403" s="82"/>
      <c r="L403" s="82"/>
      <c r="M403" s="82"/>
      <c r="N403" s="82"/>
      <c r="O403" s="82"/>
      <c r="P403" s="82"/>
      <c r="Q403" s="82"/>
      <c r="R403" s="82"/>
      <c r="S403" s="82"/>
      <c r="T403" s="82"/>
      <c r="U403" s="82"/>
      <c r="V403" s="82"/>
      <c r="W403" s="82"/>
      <c r="X403" s="82"/>
      <c r="Y403" s="82"/>
      <c r="Z403" s="82"/>
      <c r="AA403" s="82"/>
      <c r="AB403" s="82"/>
      <c r="AC403" s="82"/>
      <c r="AD403" s="82"/>
      <c r="AE403" s="82"/>
      <c r="AF403" s="82"/>
    </row>
    <row r="404" spans="1:32" ht="13.2">
      <c r="A404" s="92"/>
      <c r="B404" s="92"/>
      <c r="C404" s="93"/>
      <c r="D404" s="92"/>
      <c r="E404" s="92"/>
      <c r="F404" s="92"/>
      <c r="G404" s="82"/>
      <c r="H404" s="82"/>
      <c r="I404" s="82"/>
      <c r="J404" s="82"/>
      <c r="K404" s="82"/>
      <c r="L404" s="82"/>
      <c r="M404" s="82"/>
      <c r="N404" s="82"/>
      <c r="O404" s="82"/>
      <c r="P404" s="82"/>
      <c r="Q404" s="82"/>
      <c r="R404" s="82"/>
      <c r="S404" s="82"/>
      <c r="T404" s="82"/>
      <c r="U404" s="82"/>
      <c r="V404" s="82"/>
      <c r="W404" s="82"/>
      <c r="X404" s="82"/>
      <c r="Y404" s="82"/>
      <c r="Z404" s="82"/>
      <c r="AA404" s="82"/>
      <c r="AB404" s="82"/>
      <c r="AC404" s="82"/>
      <c r="AD404" s="82"/>
      <c r="AE404" s="82"/>
      <c r="AF404" s="82"/>
    </row>
    <row r="405" spans="1:32" ht="13.2">
      <c r="A405" s="92"/>
      <c r="B405" s="92"/>
      <c r="C405" s="93"/>
      <c r="D405" s="92"/>
      <c r="E405" s="92"/>
      <c r="F405" s="92"/>
      <c r="G405" s="82"/>
      <c r="H405" s="82"/>
      <c r="I405" s="82"/>
      <c r="J405" s="82"/>
      <c r="K405" s="82"/>
      <c r="L405" s="82"/>
      <c r="M405" s="82"/>
      <c r="N405" s="82"/>
      <c r="O405" s="82"/>
      <c r="P405" s="82"/>
      <c r="Q405" s="82"/>
      <c r="R405" s="82"/>
      <c r="S405" s="82"/>
      <c r="T405" s="82"/>
      <c r="U405" s="82"/>
      <c r="V405" s="82"/>
      <c r="W405" s="82"/>
      <c r="X405" s="82"/>
      <c r="Y405" s="82"/>
      <c r="Z405" s="82"/>
      <c r="AA405" s="82"/>
      <c r="AB405" s="82"/>
      <c r="AC405" s="82"/>
      <c r="AD405" s="82"/>
      <c r="AE405" s="82"/>
      <c r="AF405" s="82"/>
    </row>
    <row r="406" spans="1:32" ht="13.2">
      <c r="A406" s="92"/>
      <c r="B406" s="92"/>
      <c r="C406" s="93"/>
      <c r="D406" s="92"/>
      <c r="E406" s="92"/>
      <c r="F406" s="92"/>
      <c r="G406" s="82"/>
      <c r="H406" s="82"/>
      <c r="I406" s="82"/>
      <c r="J406" s="82"/>
      <c r="K406" s="82"/>
      <c r="L406" s="82"/>
      <c r="M406" s="82"/>
      <c r="N406" s="82"/>
      <c r="O406" s="82"/>
      <c r="P406" s="82"/>
      <c r="Q406" s="82"/>
      <c r="R406" s="82"/>
      <c r="S406" s="82"/>
      <c r="T406" s="82"/>
      <c r="U406" s="82"/>
      <c r="V406" s="82"/>
      <c r="W406" s="82"/>
      <c r="X406" s="82"/>
      <c r="Y406" s="82"/>
      <c r="Z406" s="82"/>
      <c r="AA406" s="82"/>
      <c r="AB406" s="82"/>
      <c r="AC406" s="82"/>
      <c r="AD406" s="82"/>
      <c r="AE406" s="82"/>
      <c r="AF406" s="82"/>
    </row>
    <row r="407" spans="1:32" ht="13.2">
      <c r="A407" s="92"/>
      <c r="B407" s="92"/>
      <c r="C407" s="93"/>
      <c r="D407" s="92"/>
      <c r="E407" s="92"/>
      <c r="F407" s="92"/>
      <c r="G407" s="82"/>
      <c r="H407" s="82"/>
      <c r="I407" s="82"/>
      <c r="J407" s="82"/>
      <c r="K407" s="82"/>
      <c r="L407" s="82"/>
      <c r="M407" s="82"/>
      <c r="N407" s="82"/>
      <c r="O407" s="82"/>
      <c r="P407" s="82"/>
      <c r="Q407" s="82"/>
      <c r="R407" s="82"/>
      <c r="S407" s="82"/>
      <c r="T407" s="82"/>
      <c r="U407" s="82"/>
      <c r="V407" s="82"/>
      <c r="W407" s="82"/>
      <c r="X407" s="82"/>
      <c r="Y407" s="82"/>
      <c r="Z407" s="82"/>
      <c r="AA407" s="82"/>
      <c r="AB407" s="82"/>
      <c r="AC407" s="82"/>
      <c r="AD407" s="82"/>
      <c r="AE407" s="82"/>
      <c r="AF407" s="82"/>
    </row>
    <row r="408" spans="1:32" ht="13.2">
      <c r="A408" s="92"/>
      <c r="B408" s="92"/>
      <c r="C408" s="93"/>
      <c r="D408" s="92"/>
      <c r="E408" s="92"/>
      <c r="F408" s="92"/>
      <c r="G408" s="82"/>
      <c r="H408" s="82"/>
      <c r="I408" s="82"/>
      <c r="J408" s="82"/>
      <c r="K408" s="82"/>
      <c r="L408" s="82"/>
      <c r="M408" s="82"/>
      <c r="N408" s="82"/>
      <c r="O408" s="82"/>
      <c r="P408" s="82"/>
      <c r="Q408" s="82"/>
      <c r="R408" s="82"/>
      <c r="S408" s="82"/>
      <c r="T408" s="82"/>
      <c r="U408" s="82"/>
      <c r="V408" s="82"/>
      <c r="W408" s="82"/>
      <c r="X408" s="82"/>
      <c r="Y408" s="82"/>
      <c r="Z408" s="82"/>
      <c r="AA408" s="82"/>
      <c r="AB408" s="82"/>
      <c r="AC408" s="82"/>
      <c r="AD408" s="82"/>
      <c r="AE408" s="82"/>
      <c r="AF408" s="82"/>
    </row>
    <row r="409" spans="1:32" ht="13.2">
      <c r="A409" s="92"/>
      <c r="B409" s="92"/>
      <c r="C409" s="93"/>
      <c r="D409" s="92"/>
      <c r="E409" s="92"/>
      <c r="F409" s="92"/>
      <c r="G409" s="82"/>
      <c r="H409" s="82"/>
      <c r="I409" s="82"/>
      <c r="J409" s="82"/>
      <c r="K409" s="82"/>
      <c r="L409" s="82"/>
      <c r="M409" s="82"/>
      <c r="N409" s="82"/>
      <c r="O409" s="82"/>
      <c r="P409" s="82"/>
      <c r="Q409" s="82"/>
      <c r="R409" s="82"/>
      <c r="S409" s="82"/>
      <c r="T409" s="82"/>
      <c r="U409" s="82"/>
      <c r="V409" s="82"/>
      <c r="W409" s="82"/>
      <c r="X409" s="82"/>
      <c r="Y409" s="82"/>
      <c r="Z409" s="82"/>
      <c r="AA409" s="82"/>
      <c r="AB409" s="82"/>
      <c r="AC409" s="82"/>
      <c r="AD409" s="82"/>
      <c r="AE409" s="82"/>
      <c r="AF409" s="82"/>
    </row>
    <row r="410" spans="1:32" ht="13.2">
      <c r="A410" s="92"/>
      <c r="B410" s="92"/>
      <c r="C410" s="93"/>
      <c r="D410" s="92"/>
      <c r="E410" s="92"/>
      <c r="F410" s="92"/>
      <c r="G410" s="82"/>
      <c r="H410" s="82"/>
      <c r="I410" s="82"/>
      <c r="J410" s="82"/>
      <c r="K410" s="82"/>
      <c r="L410" s="82"/>
      <c r="M410" s="82"/>
      <c r="N410" s="82"/>
      <c r="O410" s="82"/>
      <c r="P410" s="82"/>
      <c r="Q410" s="82"/>
      <c r="R410" s="82"/>
      <c r="S410" s="82"/>
      <c r="T410" s="82"/>
      <c r="U410" s="82"/>
      <c r="V410" s="82"/>
      <c r="W410" s="82"/>
      <c r="X410" s="82"/>
      <c r="Y410" s="82"/>
      <c r="Z410" s="82"/>
      <c r="AA410" s="82"/>
      <c r="AB410" s="82"/>
      <c r="AC410" s="82"/>
      <c r="AD410" s="82"/>
      <c r="AE410" s="82"/>
      <c r="AF410" s="82"/>
    </row>
    <row r="411" spans="1:32" ht="13.2">
      <c r="A411" s="92"/>
      <c r="B411" s="92"/>
      <c r="C411" s="93"/>
      <c r="D411" s="92"/>
      <c r="E411" s="92"/>
      <c r="F411" s="92"/>
      <c r="G411" s="82"/>
      <c r="H411" s="82"/>
      <c r="I411" s="82"/>
      <c r="J411" s="82"/>
      <c r="K411" s="82"/>
      <c r="L411" s="82"/>
      <c r="M411" s="82"/>
      <c r="N411" s="82"/>
      <c r="O411" s="82"/>
      <c r="P411" s="82"/>
      <c r="Q411" s="82"/>
      <c r="R411" s="82"/>
      <c r="S411" s="82"/>
      <c r="T411" s="82"/>
      <c r="U411" s="82"/>
      <c r="V411" s="82"/>
      <c r="W411" s="82"/>
      <c r="X411" s="82"/>
      <c r="Y411" s="82"/>
      <c r="Z411" s="82"/>
      <c r="AA411" s="82"/>
      <c r="AB411" s="82"/>
      <c r="AC411" s="82"/>
      <c r="AD411" s="82"/>
      <c r="AE411" s="82"/>
      <c r="AF411" s="82"/>
    </row>
    <row r="412" spans="1:32" ht="13.2">
      <c r="A412" s="92"/>
      <c r="B412" s="92"/>
      <c r="C412" s="93"/>
      <c r="D412" s="92"/>
      <c r="E412" s="92"/>
      <c r="F412" s="92"/>
      <c r="G412" s="82"/>
      <c r="H412" s="82"/>
      <c r="I412" s="82"/>
      <c r="J412" s="82"/>
      <c r="K412" s="82"/>
      <c r="L412" s="82"/>
      <c r="M412" s="82"/>
      <c r="N412" s="82"/>
      <c r="O412" s="82"/>
      <c r="P412" s="82"/>
      <c r="Q412" s="82"/>
      <c r="R412" s="82"/>
      <c r="S412" s="82"/>
      <c r="T412" s="82"/>
      <c r="U412" s="82"/>
      <c r="V412" s="82"/>
      <c r="W412" s="82"/>
      <c r="X412" s="82"/>
      <c r="Y412" s="82"/>
      <c r="Z412" s="82"/>
      <c r="AA412" s="82"/>
      <c r="AB412" s="82"/>
      <c r="AC412" s="82"/>
      <c r="AD412" s="82"/>
      <c r="AE412" s="82"/>
      <c r="AF412" s="82"/>
    </row>
    <row r="413" spans="1:32" ht="13.2">
      <c r="A413" s="92"/>
      <c r="B413" s="92"/>
      <c r="C413" s="93"/>
      <c r="D413" s="92"/>
      <c r="E413" s="92"/>
      <c r="F413" s="92"/>
      <c r="G413" s="82"/>
      <c r="H413" s="82"/>
      <c r="I413" s="82"/>
      <c r="J413" s="82"/>
      <c r="K413" s="82"/>
      <c r="L413" s="82"/>
      <c r="M413" s="82"/>
      <c r="N413" s="82"/>
      <c r="O413" s="82"/>
      <c r="P413" s="82"/>
      <c r="Q413" s="82"/>
      <c r="R413" s="82"/>
      <c r="S413" s="82"/>
      <c r="T413" s="82"/>
      <c r="U413" s="82"/>
      <c r="V413" s="82"/>
      <c r="W413" s="82"/>
      <c r="X413" s="82"/>
      <c r="Y413" s="82"/>
      <c r="Z413" s="82"/>
      <c r="AA413" s="82"/>
      <c r="AB413" s="82"/>
      <c r="AC413" s="82"/>
      <c r="AD413" s="82"/>
      <c r="AE413" s="82"/>
      <c r="AF413" s="82"/>
    </row>
    <row r="414" spans="1:32" ht="13.2">
      <c r="A414" s="92"/>
      <c r="B414" s="92"/>
      <c r="C414" s="93"/>
      <c r="D414" s="92"/>
      <c r="E414" s="92"/>
      <c r="F414" s="92"/>
      <c r="G414" s="82"/>
      <c r="H414" s="82"/>
      <c r="I414" s="82"/>
      <c r="J414" s="82"/>
      <c r="K414" s="82"/>
      <c r="L414" s="82"/>
      <c r="M414" s="82"/>
      <c r="N414" s="82"/>
      <c r="O414" s="82"/>
      <c r="P414" s="82"/>
      <c r="Q414" s="82"/>
      <c r="R414" s="82"/>
      <c r="S414" s="82"/>
      <c r="T414" s="82"/>
      <c r="U414" s="82"/>
      <c r="V414" s="82"/>
      <c r="W414" s="82"/>
      <c r="X414" s="82"/>
      <c r="Y414" s="82"/>
      <c r="Z414" s="82"/>
      <c r="AA414" s="82"/>
      <c r="AB414" s="82"/>
      <c r="AC414" s="82"/>
      <c r="AD414" s="82"/>
      <c r="AE414" s="82"/>
      <c r="AF414" s="82"/>
    </row>
    <row r="415" spans="1:32" ht="13.2">
      <c r="A415" s="92"/>
      <c r="B415" s="92"/>
      <c r="C415" s="93"/>
      <c r="D415" s="92"/>
      <c r="E415" s="92"/>
      <c r="F415" s="92"/>
      <c r="G415" s="82"/>
      <c r="H415" s="82"/>
      <c r="I415" s="82"/>
      <c r="J415" s="82"/>
      <c r="K415" s="82"/>
      <c r="L415" s="82"/>
      <c r="M415" s="82"/>
      <c r="N415" s="82"/>
      <c r="O415" s="82"/>
      <c r="P415" s="82"/>
      <c r="Q415" s="82"/>
      <c r="R415" s="82"/>
      <c r="S415" s="82"/>
      <c r="T415" s="82"/>
      <c r="U415" s="82"/>
      <c r="V415" s="82"/>
      <c r="W415" s="82"/>
      <c r="X415" s="82"/>
      <c r="Y415" s="82"/>
      <c r="Z415" s="82"/>
      <c r="AA415" s="82"/>
      <c r="AB415" s="82"/>
      <c r="AC415" s="82"/>
      <c r="AD415" s="82"/>
      <c r="AE415" s="82"/>
      <c r="AF415" s="82"/>
    </row>
    <row r="416" spans="1:32" ht="13.2">
      <c r="A416" s="92"/>
      <c r="B416" s="92"/>
      <c r="C416" s="93"/>
      <c r="D416" s="92"/>
      <c r="E416" s="92"/>
      <c r="F416" s="92"/>
      <c r="G416" s="82"/>
      <c r="H416" s="82"/>
      <c r="I416" s="82"/>
      <c r="J416" s="82"/>
      <c r="K416" s="82"/>
      <c r="L416" s="82"/>
      <c r="M416" s="82"/>
      <c r="N416" s="82"/>
      <c r="O416" s="82"/>
      <c r="P416" s="82"/>
      <c r="Q416" s="82"/>
      <c r="R416" s="82"/>
      <c r="S416" s="82"/>
      <c r="T416" s="82"/>
      <c r="U416" s="82"/>
      <c r="V416" s="82"/>
      <c r="W416" s="82"/>
      <c r="X416" s="82"/>
      <c r="Y416" s="82"/>
      <c r="Z416" s="82"/>
      <c r="AA416" s="82"/>
      <c r="AB416" s="82"/>
      <c r="AC416" s="82"/>
      <c r="AD416" s="82"/>
      <c r="AE416" s="82"/>
      <c r="AF416" s="82"/>
    </row>
    <row r="417" spans="1:32" ht="13.2">
      <c r="A417" s="92"/>
      <c r="B417" s="92"/>
      <c r="C417" s="93"/>
      <c r="D417" s="92"/>
      <c r="E417" s="92"/>
      <c r="F417" s="92"/>
      <c r="G417" s="82"/>
      <c r="H417" s="82"/>
      <c r="I417" s="82"/>
      <c r="J417" s="82"/>
      <c r="K417" s="82"/>
      <c r="L417" s="82"/>
      <c r="M417" s="82"/>
      <c r="N417" s="82"/>
      <c r="O417" s="82"/>
      <c r="P417" s="82"/>
      <c r="Q417" s="82"/>
      <c r="R417" s="82"/>
      <c r="S417" s="82"/>
      <c r="T417" s="82"/>
      <c r="U417" s="82"/>
      <c r="V417" s="82"/>
      <c r="W417" s="82"/>
      <c r="X417" s="82"/>
      <c r="Y417" s="82"/>
      <c r="Z417" s="82"/>
      <c r="AA417" s="82"/>
      <c r="AB417" s="82"/>
      <c r="AC417" s="82"/>
      <c r="AD417" s="82"/>
      <c r="AE417" s="82"/>
      <c r="AF417" s="82"/>
    </row>
    <row r="418" spans="1:32" ht="13.2">
      <c r="A418" s="92"/>
      <c r="B418" s="92"/>
      <c r="C418" s="93"/>
      <c r="D418" s="92"/>
      <c r="E418" s="92"/>
      <c r="F418" s="92"/>
      <c r="G418" s="82"/>
      <c r="H418" s="82"/>
      <c r="I418" s="82"/>
      <c r="J418" s="82"/>
      <c r="K418" s="82"/>
      <c r="L418" s="82"/>
      <c r="M418" s="82"/>
      <c r="N418" s="82"/>
      <c r="O418" s="82"/>
      <c r="P418" s="82"/>
      <c r="Q418" s="82"/>
      <c r="R418" s="82"/>
      <c r="S418" s="82"/>
      <c r="T418" s="82"/>
      <c r="U418" s="82"/>
      <c r="V418" s="82"/>
      <c r="W418" s="82"/>
      <c r="X418" s="82"/>
      <c r="Y418" s="82"/>
      <c r="Z418" s="82"/>
      <c r="AA418" s="82"/>
      <c r="AB418" s="82"/>
      <c r="AC418" s="82"/>
      <c r="AD418" s="82"/>
      <c r="AE418" s="82"/>
      <c r="AF418" s="82"/>
    </row>
    <row r="419" spans="1:32" ht="13.2">
      <c r="A419" s="92"/>
      <c r="B419" s="92"/>
      <c r="C419" s="93"/>
      <c r="D419" s="92"/>
      <c r="E419" s="92"/>
      <c r="F419" s="92"/>
      <c r="G419" s="82"/>
      <c r="H419" s="82"/>
      <c r="I419" s="82"/>
      <c r="J419" s="82"/>
      <c r="K419" s="82"/>
      <c r="L419" s="82"/>
      <c r="M419" s="82"/>
      <c r="N419" s="82"/>
      <c r="O419" s="82"/>
      <c r="P419" s="82"/>
      <c r="Q419" s="82"/>
      <c r="R419" s="82"/>
      <c r="S419" s="82"/>
      <c r="T419" s="82"/>
      <c r="U419" s="82"/>
      <c r="V419" s="82"/>
      <c r="W419" s="82"/>
      <c r="X419" s="82"/>
      <c r="Y419" s="82"/>
      <c r="Z419" s="82"/>
      <c r="AA419" s="82"/>
      <c r="AB419" s="82"/>
      <c r="AC419" s="82"/>
      <c r="AD419" s="82"/>
      <c r="AE419" s="82"/>
      <c r="AF419" s="82"/>
    </row>
    <row r="420" spans="1:32" ht="13.2">
      <c r="A420" s="92"/>
      <c r="B420" s="92"/>
      <c r="C420" s="93"/>
      <c r="D420" s="92"/>
      <c r="E420" s="92"/>
      <c r="F420" s="92"/>
      <c r="G420" s="82"/>
      <c r="H420" s="82"/>
      <c r="I420" s="82"/>
      <c r="J420" s="82"/>
      <c r="K420" s="82"/>
      <c r="L420" s="82"/>
      <c r="M420" s="82"/>
      <c r="N420" s="82"/>
      <c r="O420" s="82"/>
      <c r="P420" s="82"/>
      <c r="Q420" s="82"/>
      <c r="R420" s="82"/>
      <c r="S420" s="82"/>
      <c r="T420" s="82"/>
      <c r="U420" s="82"/>
      <c r="V420" s="82"/>
      <c r="W420" s="82"/>
      <c r="X420" s="82"/>
      <c r="Y420" s="82"/>
      <c r="Z420" s="82"/>
      <c r="AA420" s="82"/>
      <c r="AB420" s="82"/>
      <c r="AC420" s="82"/>
      <c r="AD420" s="82"/>
      <c r="AE420" s="82"/>
      <c r="AF420" s="82"/>
    </row>
    <row r="421" spans="1:32" ht="13.2">
      <c r="A421" s="92"/>
      <c r="B421" s="92"/>
      <c r="C421" s="93"/>
      <c r="D421" s="92"/>
      <c r="E421" s="92"/>
      <c r="F421" s="92"/>
      <c r="G421" s="82"/>
      <c r="H421" s="82"/>
      <c r="I421" s="82"/>
      <c r="J421" s="82"/>
      <c r="K421" s="82"/>
      <c r="L421" s="82"/>
      <c r="M421" s="82"/>
      <c r="N421" s="82"/>
      <c r="O421" s="82"/>
      <c r="P421" s="82"/>
      <c r="Q421" s="82"/>
      <c r="R421" s="82"/>
      <c r="S421" s="82"/>
      <c r="T421" s="82"/>
      <c r="U421" s="82"/>
      <c r="V421" s="82"/>
      <c r="W421" s="82"/>
      <c r="X421" s="82"/>
      <c r="Y421" s="82"/>
      <c r="Z421" s="82"/>
      <c r="AA421" s="82"/>
      <c r="AB421" s="82"/>
      <c r="AC421" s="82"/>
      <c r="AD421" s="82"/>
      <c r="AE421" s="82"/>
      <c r="AF421" s="82"/>
    </row>
    <row r="422" spans="1:32" ht="13.2">
      <c r="A422" s="92"/>
      <c r="B422" s="92"/>
      <c r="C422" s="93"/>
      <c r="D422" s="92"/>
      <c r="E422" s="92"/>
      <c r="F422" s="92"/>
      <c r="G422" s="82"/>
      <c r="H422" s="82"/>
      <c r="I422" s="82"/>
      <c r="J422" s="82"/>
      <c r="K422" s="82"/>
      <c r="L422" s="82"/>
      <c r="M422" s="82"/>
      <c r="N422" s="82"/>
      <c r="O422" s="82"/>
      <c r="P422" s="82"/>
      <c r="Q422" s="82"/>
      <c r="R422" s="82"/>
      <c r="S422" s="82"/>
      <c r="T422" s="82"/>
      <c r="U422" s="82"/>
      <c r="V422" s="82"/>
      <c r="W422" s="82"/>
      <c r="X422" s="82"/>
      <c r="Y422" s="82"/>
      <c r="Z422" s="82"/>
      <c r="AA422" s="82"/>
      <c r="AB422" s="82"/>
      <c r="AC422" s="82"/>
      <c r="AD422" s="82"/>
      <c r="AE422" s="82"/>
      <c r="AF422" s="82"/>
    </row>
    <row r="423" spans="1:32" ht="13.2">
      <c r="A423" s="92"/>
      <c r="B423" s="92"/>
      <c r="C423" s="93"/>
      <c r="D423" s="92"/>
      <c r="E423" s="92"/>
      <c r="F423" s="92"/>
      <c r="G423" s="82"/>
      <c r="H423" s="82"/>
      <c r="I423" s="82"/>
      <c r="J423" s="82"/>
      <c r="K423" s="82"/>
      <c r="L423" s="82"/>
      <c r="M423" s="82"/>
      <c r="N423" s="82"/>
      <c r="O423" s="82"/>
      <c r="P423" s="82"/>
      <c r="Q423" s="82"/>
      <c r="R423" s="82"/>
      <c r="S423" s="82"/>
      <c r="T423" s="82"/>
      <c r="U423" s="82"/>
      <c r="V423" s="82"/>
      <c r="W423" s="82"/>
      <c r="X423" s="82"/>
      <c r="Y423" s="82"/>
      <c r="Z423" s="82"/>
      <c r="AA423" s="82"/>
      <c r="AB423" s="82"/>
      <c r="AC423" s="82"/>
      <c r="AD423" s="82"/>
      <c r="AE423" s="82"/>
      <c r="AF423" s="82"/>
    </row>
    <row r="424" spans="1:32" ht="13.2">
      <c r="A424" s="92"/>
      <c r="B424" s="92"/>
      <c r="C424" s="93"/>
      <c r="D424" s="92"/>
      <c r="E424" s="92"/>
      <c r="F424" s="92"/>
      <c r="G424" s="82"/>
      <c r="H424" s="82"/>
      <c r="I424" s="82"/>
      <c r="J424" s="82"/>
      <c r="K424" s="82"/>
      <c r="L424" s="82"/>
      <c r="M424" s="82"/>
      <c r="N424" s="82"/>
      <c r="O424" s="82"/>
      <c r="P424" s="82"/>
      <c r="Q424" s="82"/>
      <c r="R424" s="82"/>
      <c r="S424" s="82"/>
      <c r="T424" s="82"/>
      <c r="U424" s="82"/>
      <c r="V424" s="82"/>
      <c r="W424" s="82"/>
      <c r="X424" s="82"/>
      <c r="Y424" s="82"/>
      <c r="Z424" s="82"/>
      <c r="AA424" s="82"/>
      <c r="AB424" s="82"/>
      <c r="AC424" s="82"/>
      <c r="AD424" s="82"/>
      <c r="AE424" s="82"/>
      <c r="AF424" s="82"/>
    </row>
    <row r="425" spans="1:32" ht="13.2">
      <c r="A425" s="92"/>
      <c r="B425" s="92"/>
      <c r="C425" s="93"/>
      <c r="D425" s="92"/>
      <c r="E425" s="92"/>
      <c r="F425" s="92"/>
      <c r="G425" s="82"/>
      <c r="H425" s="82"/>
      <c r="I425" s="82"/>
      <c r="J425" s="82"/>
      <c r="K425" s="82"/>
      <c r="L425" s="82"/>
      <c r="M425" s="82"/>
      <c r="N425" s="82"/>
      <c r="O425" s="82"/>
      <c r="P425" s="82"/>
      <c r="Q425" s="82"/>
      <c r="R425" s="82"/>
      <c r="S425" s="82"/>
      <c r="T425" s="82"/>
      <c r="U425" s="82"/>
      <c r="V425" s="82"/>
      <c r="W425" s="82"/>
      <c r="X425" s="82"/>
      <c r="Y425" s="82"/>
      <c r="Z425" s="82"/>
      <c r="AA425" s="82"/>
      <c r="AB425" s="82"/>
      <c r="AC425" s="82"/>
      <c r="AD425" s="82"/>
      <c r="AE425" s="82"/>
      <c r="AF425" s="82"/>
    </row>
    <row r="426" spans="1:32" ht="13.2">
      <c r="A426" s="92"/>
      <c r="B426" s="92"/>
      <c r="C426" s="93"/>
      <c r="D426" s="92"/>
      <c r="E426" s="92"/>
      <c r="F426" s="92"/>
      <c r="G426" s="82"/>
      <c r="H426" s="82"/>
      <c r="I426" s="82"/>
      <c r="J426" s="82"/>
      <c r="K426" s="82"/>
      <c r="L426" s="82"/>
      <c r="M426" s="82"/>
      <c r="N426" s="82"/>
      <c r="O426" s="82"/>
      <c r="P426" s="82"/>
      <c r="Q426" s="82"/>
      <c r="R426" s="82"/>
      <c r="S426" s="82"/>
      <c r="T426" s="82"/>
      <c r="U426" s="82"/>
      <c r="V426" s="82"/>
      <c r="W426" s="82"/>
      <c r="X426" s="82"/>
      <c r="Y426" s="82"/>
      <c r="Z426" s="82"/>
      <c r="AA426" s="82"/>
      <c r="AB426" s="82"/>
      <c r="AC426" s="82"/>
      <c r="AD426" s="82"/>
      <c r="AE426" s="82"/>
      <c r="AF426" s="82"/>
    </row>
    <row r="427" spans="1:32" ht="13.2">
      <c r="A427" s="92"/>
      <c r="B427" s="92"/>
      <c r="C427" s="93"/>
      <c r="D427" s="92"/>
      <c r="E427" s="92"/>
      <c r="F427" s="92"/>
      <c r="G427" s="82"/>
      <c r="H427" s="82"/>
      <c r="I427" s="82"/>
      <c r="J427" s="82"/>
      <c r="K427" s="82"/>
      <c r="L427" s="82"/>
      <c r="M427" s="82"/>
      <c r="N427" s="82"/>
      <c r="O427" s="82"/>
      <c r="P427" s="82"/>
      <c r="Q427" s="82"/>
      <c r="R427" s="82"/>
      <c r="S427" s="82"/>
      <c r="T427" s="82"/>
      <c r="U427" s="82"/>
      <c r="V427" s="82"/>
      <c r="W427" s="82"/>
      <c r="X427" s="82"/>
      <c r="Y427" s="82"/>
      <c r="Z427" s="82"/>
      <c r="AA427" s="82"/>
      <c r="AB427" s="82"/>
      <c r="AC427" s="82"/>
      <c r="AD427" s="82"/>
      <c r="AE427" s="82"/>
      <c r="AF427" s="82"/>
    </row>
    <row r="428" spans="1:32" ht="13.2">
      <c r="A428" s="92"/>
      <c r="B428" s="92"/>
      <c r="C428" s="93"/>
      <c r="D428" s="92"/>
      <c r="E428" s="92"/>
      <c r="F428" s="92"/>
      <c r="G428" s="82"/>
      <c r="H428" s="82"/>
      <c r="I428" s="82"/>
      <c r="J428" s="82"/>
      <c r="K428" s="82"/>
      <c r="L428" s="82"/>
      <c r="M428" s="82"/>
      <c r="N428" s="82"/>
      <c r="O428" s="82"/>
      <c r="P428" s="82"/>
      <c r="Q428" s="82"/>
      <c r="R428" s="82"/>
      <c r="S428" s="82"/>
      <c r="T428" s="82"/>
      <c r="U428" s="82"/>
      <c r="V428" s="82"/>
      <c r="W428" s="82"/>
      <c r="X428" s="82"/>
      <c r="Y428" s="82"/>
      <c r="Z428" s="82"/>
      <c r="AA428" s="82"/>
      <c r="AB428" s="82"/>
      <c r="AC428" s="82"/>
      <c r="AD428" s="82"/>
      <c r="AE428" s="82"/>
      <c r="AF428" s="82"/>
    </row>
    <row r="429" spans="1:32" ht="13.2">
      <c r="A429" s="92"/>
      <c r="B429" s="92"/>
      <c r="C429" s="93"/>
      <c r="D429" s="92"/>
      <c r="E429" s="92"/>
      <c r="F429" s="92"/>
      <c r="G429" s="82"/>
      <c r="H429" s="82"/>
      <c r="I429" s="82"/>
      <c r="J429" s="82"/>
      <c r="K429" s="82"/>
      <c r="L429" s="82"/>
      <c r="M429" s="82"/>
      <c r="N429" s="82"/>
      <c r="O429" s="82"/>
      <c r="P429" s="82"/>
      <c r="Q429" s="82"/>
      <c r="R429" s="82"/>
      <c r="S429" s="82"/>
      <c r="T429" s="82"/>
      <c r="U429" s="82"/>
      <c r="V429" s="82"/>
      <c r="W429" s="82"/>
      <c r="X429" s="82"/>
      <c r="Y429" s="82"/>
      <c r="Z429" s="82"/>
      <c r="AA429" s="82"/>
      <c r="AB429" s="82"/>
      <c r="AC429" s="82"/>
      <c r="AD429" s="82"/>
      <c r="AE429" s="82"/>
      <c r="AF429" s="82"/>
    </row>
    <row r="430" spans="1:32" ht="13.2">
      <c r="A430" s="92"/>
      <c r="B430" s="92"/>
      <c r="C430" s="93"/>
      <c r="D430" s="92"/>
      <c r="E430" s="92"/>
      <c r="F430" s="92"/>
      <c r="G430" s="82"/>
      <c r="H430" s="82"/>
      <c r="I430" s="82"/>
      <c r="J430" s="82"/>
      <c r="K430" s="82"/>
      <c r="L430" s="82"/>
      <c r="M430" s="82"/>
      <c r="N430" s="82"/>
      <c r="O430" s="82"/>
      <c r="P430" s="82"/>
      <c r="Q430" s="82"/>
      <c r="R430" s="82"/>
      <c r="S430" s="82"/>
      <c r="T430" s="82"/>
      <c r="U430" s="82"/>
      <c r="V430" s="82"/>
      <c r="W430" s="82"/>
      <c r="X430" s="82"/>
      <c r="Y430" s="82"/>
      <c r="Z430" s="82"/>
      <c r="AA430" s="82"/>
      <c r="AB430" s="82"/>
      <c r="AC430" s="82"/>
      <c r="AD430" s="82"/>
      <c r="AE430" s="82"/>
      <c r="AF430" s="82"/>
    </row>
    <row r="431" spans="1:32" ht="13.2">
      <c r="A431" s="92"/>
      <c r="B431" s="92"/>
      <c r="C431" s="93"/>
      <c r="D431" s="92"/>
      <c r="E431" s="92"/>
      <c r="F431" s="92"/>
      <c r="G431" s="82"/>
      <c r="H431" s="82"/>
      <c r="I431" s="82"/>
      <c r="J431" s="82"/>
      <c r="K431" s="82"/>
      <c r="L431" s="82"/>
      <c r="M431" s="82"/>
      <c r="N431" s="82"/>
      <c r="O431" s="82"/>
      <c r="P431" s="82"/>
      <c r="Q431" s="82"/>
      <c r="R431" s="82"/>
      <c r="S431" s="82"/>
      <c r="T431" s="82"/>
      <c r="U431" s="82"/>
      <c r="V431" s="82"/>
      <c r="W431" s="82"/>
      <c r="X431" s="82"/>
      <c r="Y431" s="82"/>
      <c r="Z431" s="82"/>
      <c r="AA431" s="82"/>
      <c r="AB431" s="82"/>
      <c r="AC431" s="82"/>
      <c r="AD431" s="82"/>
      <c r="AE431" s="82"/>
      <c r="AF431" s="82"/>
    </row>
    <row r="432" spans="1:32" ht="13.2">
      <c r="A432" s="92"/>
      <c r="B432" s="92"/>
      <c r="C432" s="93"/>
      <c r="D432" s="92"/>
      <c r="E432" s="92"/>
      <c r="F432" s="92"/>
      <c r="G432" s="82"/>
      <c r="H432" s="82"/>
      <c r="I432" s="82"/>
      <c r="J432" s="82"/>
      <c r="K432" s="82"/>
      <c r="L432" s="82"/>
      <c r="M432" s="82"/>
      <c r="N432" s="82"/>
      <c r="O432" s="82"/>
      <c r="P432" s="82"/>
      <c r="Q432" s="82"/>
      <c r="R432" s="82"/>
      <c r="S432" s="82"/>
      <c r="T432" s="82"/>
      <c r="U432" s="82"/>
      <c r="V432" s="82"/>
      <c r="W432" s="82"/>
      <c r="X432" s="82"/>
      <c r="Y432" s="82"/>
      <c r="Z432" s="82"/>
      <c r="AA432" s="82"/>
      <c r="AB432" s="82"/>
      <c r="AC432" s="82"/>
      <c r="AD432" s="82"/>
      <c r="AE432" s="82"/>
      <c r="AF432" s="82"/>
    </row>
    <row r="433" spans="1:32" ht="13.2">
      <c r="A433" s="92"/>
      <c r="B433" s="92"/>
      <c r="C433" s="93"/>
      <c r="D433" s="92"/>
      <c r="E433" s="92"/>
      <c r="F433" s="92"/>
      <c r="G433" s="82"/>
      <c r="H433" s="82"/>
      <c r="I433" s="82"/>
      <c r="J433" s="82"/>
      <c r="K433" s="82"/>
      <c r="L433" s="82"/>
      <c r="M433" s="82"/>
      <c r="N433" s="82"/>
      <c r="O433" s="82"/>
      <c r="P433" s="82"/>
      <c r="Q433" s="82"/>
      <c r="R433" s="82"/>
      <c r="S433" s="82"/>
      <c r="T433" s="82"/>
      <c r="U433" s="82"/>
      <c r="V433" s="82"/>
      <c r="W433" s="82"/>
      <c r="X433" s="82"/>
      <c r="Y433" s="82"/>
      <c r="Z433" s="82"/>
      <c r="AA433" s="82"/>
      <c r="AB433" s="82"/>
      <c r="AC433" s="82"/>
      <c r="AD433" s="82"/>
      <c r="AE433" s="82"/>
      <c r="AF433" s="82"/>
    </row>
    <row r="434" spans="1:32" ht="13.2">
      <c r="A434" s="92"/>
      <c r="B434" s="92"/>
      <c r="C434" s="93"/>
      <c r="D434" s="92"/>
      <c r="E434" s="92"/>
      <c r="F434" s="92"/>
      <c r="G434" s="82"/>
      <c r="H434" s="82"/>
      <c r="I434" s="82"/>
      <c r="J434" s="82"/>
      <c r="K434" s="82"/>
      <c r="L434" s="82"/>
      <c r="M434" s="82"/>
      <c r="N434" s="82"/>
      <c r="O434" s="82"/>
      <c r="P434" s="82"/>
      <c r="Q434" s="82"/>
      <c r="R434" s="82"/>
      <c r="S434" s="82"/>
      <c r="T434" s="82"/>
      <c r="U434" s="82"/>
      <c r="V434" s="82"/>
      <c r="W434" s="82"/>
      <c r="X434" s="82"/>
      <c r="Y434" s="82"/>
      <c r="Z434" s="82"/>
      <c r="AA434" s="82"/>
      <c r="AB434" s="82"/>
      <c r="AC434" s="82"/>
      <c r="AD434" s="82"/>
      <c r="AE434" s="82"/>
      <c r="AF434" s="82"/>
    </row>
    <row r="435" spans="1:32" ht="13.2">
      <c r="A435" s="92"/>
      <c r="B435" s="92"/>
      <c r="C435" s="93"/>
      <c r="D435" s="92"/>
      <c r="E435" s="92"/>
      <c r="F435" s="92"/>
      <c r="G435" s="82"/>
      <c r="H435" s="82"/>
      <c r="I435" s="82"/>
      <c r="J435" s="82"/>
      <c r="K435" s="82"/>
      <c r="L435" s="82"/>
      <c r="M435" s="82"/>
      <c r="N435" s="82"/>
      <c r="O435" s="82"/>
      <c r="P435" s="82"/>
      <c r="Q435" s="82"/>
      <c r="R435" s="82"/>
      <c r="S435" s="82"/>
      <c r="T435" s="82"/>
      <c r="U435" s="82"/>
      <c r="V435" s="82"/>
      <c r="W435" s="82"/>
      <c r="X435" s="82"/>
      <c r="Y435" s="82"/>
      <c r="Z435" s="82"/>
      <c r="AA435" s="82"/>
      <c r="AB435" s="82"/>
      <c r="AC435" s="82"/>
      <c r="AD435" s="82"/>
      <c r="AE435" s="82"/>
      <c r="AF435" s="82"/>
    </row>
    <row r="436" spans="1:32" ht="13.2">
      <c r="A436" s="92"/>
      <c r="B436" s="92"/>
      <c r="C436" s="93"/>
      <c r="D436" s="92"/>
      <c r="E436" s="92"/>
      <c r="F436" s="92"/>
      <c r="G436" s="82"/>
      <c r="H436" s="82"/>
      <c r="I436" s="82"/>
      <c r="J436" s="82"/>
      <c r="K436" s="82"/>
      <c r="L436" s="82"/>
      <c r="M436" s="82"/>
      <c r="N436" s="82"/>
      <c r="O436" s="82"/>
      <c r="P436" s="82"/>
      <c r="Q436" s="82"/>
      <c r="R436" s="82"/>
      <c r="S436" s="82"/>
      <c r="T436" s="82"/>
      <c r="U436" s="82"/>
      <c r="V436" s="82"/>
      <c r="W436" s="82"/>
      <c r="X436" s="82"/>
      <c r="Y436" s="82"/>
      <c r="Z436" s="82"/>
      <c r="AA436" s="82"/>
      <c r="AB436" s="82"/>
      <c r="AC436" s="82"/>
      <c r="AD436" s="82"/>
      <c r="AE436" s="82"/>
      <c r="AF436" s="82"/>
    </row>
    <row r="437" spans="1:32" ht="13.2">
      <c r="A437" s="92"/>
      <c r="B437" s="92"/>
      <c r="C437" s="93"/>
      <c r="D437" s="92"/>
      <c r="E437" s="92"/>
      <c r="F437" s="92"/>
      <c r="G437" s="82"/>
      <c r="H437" s="82"/>
      <c r="I437" s="82"/>
      <c r="J437" s="82"/>
      <c r="K437" s="82"/>
      <c r="L437" s="82"/>
      <c r="M437" s="82"/>
      <c r="N437" s="82"/>
      <c r="O437" s="82"/>
      <c r="P437" s="82"/>
      <c r="Q437" s="82"/>
      <c r="R437" s="82"/>
      <c r="S437" s="82"/>
      <c r="T437" s="82"/>
      <c r="U437" s="82"/>
      <c r="V437" s="82"/>
      <c r="W437" s="82"/>
      <c r="X437" s="82"/>
      <c r="Y437" s="82"/>
      <c r="Z437" s="82"/>
      <c r="AA437" s="82"/>
      <c r="AB437" s="82"/>
      <c r="AC437" s="82"/>
      <c r="AD437" s="82"/>
      <c r="AE437" s="82"/>
      <c r="AF437" s="82"/>
    </row>
    <row r="438" spans="1:32" ht="13.2">
      <c r="A438" s="92"/>
      <c r="B438" s="92"/>
      <c r="C438" s="93"/>
      <c r="D438" s="92"/>
      <c r="E438" s="92"/>
      <c r="F438" s="92"/>
      <c r="G438" s="82"/>
      <c r="H438" s="82"/>
      <c r="I438" s="82"/>
      <c r="J438" s="82"/>
      <c r="K438" s="82"/>
      <c r="L438" s="82"/>
      <c r="M438" s="82"/>
      <c r="N438" s="82"/>
      <c r="O438" s="82"/>
      <c r="P438" s="82"/>
      <c r="Q438" s="82"/>
      <c r="R438" s="82"/>
      <c r="S438" s="82"/>
      <c r="T438" s="82"/>
      <c r="U438" s="82"/>
      <c r="V438" s="82"/>
      <c r="W438" s="82"/>
      <c r="X438" s="82"/>
      <c r="Y438" s="82"/>
      <c r="Z438" s="82"/>
      <c r="AA438" s="82"/>
      <c r="AB438" s="82"/>
      <c r="AC438" s="82"/>
      <c r="AD438" s="82"/>
      <c r="AE438" s="82"/>
      <c r="AF438" s="82"/>
    </row>
    <row r="439" spans="1:32" ht="13.2">
      <c r="A439" s="92"/>
      <c r="B439" s="92"/>
      <c r="C439" s="93"/>
      <c r="D439" s="92"/>
      <c r="E439" s="92"/>
      <c r="F439" s="92"/>
      <c r="G439" s="82"/>
      <c r="H439" s="82"/>
      <c r="I439" s="82"/>
      <c r="J439" s="82"/>
      <c r="K439" s="82"/>
      <c r="L439" s="82"/>
      <c r="M439" s="82"/>
      <c r="N439" s="82"/>
      <c r="O439" s="82"/>
      <c r="P439" s="82"/>
      <c r="Q439" s="82"/>
      <c r="R439" s="82"/>
      <c r="S439" s="82"/>
      <c r="T439" s="82"/>
      <c r="U439" s="82"/>
      <c r="V439" s="82"/>
      <c r="W439" s="82"/>
      <c r="X439" s="82"/>
      <c r="Y439" s="82"/>
      <c r="Z439" s="82"/>
      <c r="AA439" s="82"/>
      <c r="AB439" s="82"/>
      <c r="AC439" s="82"/>
      <c r="AD439" s="82"/>
      <c r="AE439" s="82"/>
      <c r="AF439" s="82"/>
    </row>
    <row r="440" spans="1:32" ht="13.2">
      <c r="A440" s="92"/>
      <c r="B440" s="92"/>
      <c r="C440" s="93"/>
      <c r="D440" s="92"/>
      <c r="E440" s="92"/>
      <c r="F440" s="92"/>
      <c r="G440" s="82"/>
      <c r="H440" s="82"/>
      <c r="I440" s="82"/>
      <c r="J440" s="82"/>
      <c r="K440" s="82"/>
      <c r="L440" s="82"/>
      <c r="M440" s="82"/>
      <c r="N440" s="82"/>
      <c r="O440" s="82"/>
      <c r="P440" s="82"/>
      <c r="Q440" s="82"/>
      <c r="R440" s="82"/>
      <c r="S440" s="82"/>
      <c r="T440" s="82"/>
      <c r="U440" s="82"/>
      <c r="V440" s="82"/>
      <c r="W440" s="82"/>
      <c r="X440" s="82"/>
      <c r="Y440" s="82"/>
      <c r="Z440" s="82"/>
      <c r="AA440" s="82"/>
      <c r="AB440" s="82"/>
      <c r="AC440" s="82"/>
      <c r="AD440" s="82"/>
      <c r="AE440" s="82"/>
      <c r="AF440" s="82"/>
    </row>
    <row r="441" spans="1:32" ht="13.2">
      <c r="A441" s="92"/>
      <c r="B441" s="92"/>
      <c r="C441" s="93"/>
      <c r="D441" s="92"/>
      <c r="E441" s="92"/>
      <c r="F441" s="92"/>
      <c r="G441" s="82"/>
      <c r="H441" s="82"/>
      <c r="I441" s="82"/>
      <c r="J441" s="82"/>
      <c r="K441" s="82"/>
      <c r="L441" s="82"/>
      <c r="M441" s="82"/>
      <c r="N441" s="82"/>
      <c r="O441" s="82"/>
      <c r="P441" s="82"/>
      <c r="Q441" s="82"/>
      <c r="R441" s="82"/>
      <c r="S441" s="82"/>
      <c r="T441" s="82"/>
      <c r="U441" s="82"/>
      <c r="V441" s="82"/>
      <c r="W441" s="82"/>
      <c r="X441" s="82"/>
      <c r="Y441" s="82"/>
      <c r="Z441" s="82"/>
      <c r="AA441" s="82"/>
      <c r="AB441" s="82"/>
      <c r="AC441" s="82"/>
      <c r="AD441" s="82"/>
      <c r="AE441" s="82"/>
      <c r="AF441" s="82"/>
    </row>
    <row r="442" spans="1:32" ht="13.2">
      <c r="A442" s="92"/>
      <c r="B442" s="92"/>
      <c r="C442" s="93"/>
      <c r="D442" s="92"/>
      <c r="E442" s="92"/>
      <c r="F442" s="92"/>
      <c r="G442" s="82"/>
      <c r="H442" s="82"/>
      <c r="I442" s="82"/>
      <c r="J442" s="82"/>
      <c r="K442" s="82"/>
      <c r="L442" s="82"/>
      <c r="M442" s="82"/>
      <c r="N442" s="82"/>
      <c r="O442" s="82"/>
      <c r="P442" s="82"/>
      <c r="Q442" s="82"/>
      <c r="R442" s="82"/>
      <c r="S442" s="82"/>
      <c r="T442" s="82"/>
      <c r="U442" s="82"/>
      <c r="V442" s="82"/>
      <c r="W442" s="82"/>
      <c r="X442" s="82"/>
      <c r="Y442" s="82"/>
      <c r="Z442" s="82"/>
      <c r="AA442" s="82"/>
      <c r="AB442" s="82"/>
      <c r="AC442" s="82"/>
      <c r="AD442" s="82"/>
      <c r="AE442" s="82"/>
      <c r="AF442" s="82"/>
    </row>
    <row r="443" spans="1:32" ht="13.2">
      <c r="A443" s="92"/>
      <c r="B443" s="92"/>
      <c r="C443" s="93"/>
      <c r="D443" s="92"/>
      <c r="E443" s="92"/>
      <c r="F443" s="92"/>
      <c r="G443" s="82"/>
      <c r="H443" s="82"/>
      <c r="I443" s="82"/>
      <c r="J443" s="82"/>
      <c r="K443" s="82"/>
      <c r="L443" s="82"/>
      <c r="M443" s="82"/>
      <c r="N443" s="82"/>
      <c r="O443" s="82"/>
      <c r="P443" s="82"/>
      <c r="Q443" s="82"/>
      <c r="R443" s="82"/>
      <c r="S443" s="82"/>
      <c r="T443" s="82"/>
      <c r="U443" s="82"/>
      <c r="V443" s="82"/>
      <c r="W443" s="82"/>
      <c r="X443" s="82"/>
      <c r="Y443" s="82"/>
      <c r="Z443" s="82"/>
      <c r="AA443" s="82"/>
      <c r="AB443" s="82"/>
      <c r="AC443" s="82"/>
      <c r="AD443" s="82"/>
      <c r="AE443" s="82"/>
      <c r="AF443" s="82"/>
    </row>
    <row r="444" spans="1:32" ht="13.2">
      <c r="A444" s="92"/>
      <c r="B444" s="92"/>
      <c r="C444" s="93"/>
      <c r="D444" s="92"/>
      <c r="E444" s="92"/>
      <c r="F444" s="92"/>
      <c r="G444" s="82"/>
      <c r="H444" s="82"/>
      <c r="I444" s="82"/>
      <c r="J444" s="82"/>
      <c r="K444" s="82"/>
      <c r="L444" s="82"/>
      <c r="M444" s="82"/>
      <c r="N444" s="82"/>
      <c r="O444" s="82"/>
      <c r="P444" s="82"/>
      <c r="Q444" s="82"/>
      <c r="R444" s="82"/>
      <c r="S444" s="82"/>
      <c r="T444" s="82"/>
      <c r="U444" s="82"/>
      <c r="V444" s="82"/>
      <c r="W444" s="82"/>
      <c r="X444" s="82"/>
      <c r="Y444" s="82"/>
      <c r="Z444" s="82"/>
      <c r="AA444" s="82"/>
      <c r="AB444" s="82"/>
      <c r="AC444" s="82"/>
      <c r="AD444" s="82"/>
      <c r="AE444" s="82"/>
      <c r="AF444" s="82"/>
    </row>
    <row r="445" spans="1:32" ht="13.2">
      <c r="A445" s="92"/>
      <c r="B445" s="92"/>
      <c r="C445" s="93"/>
      <c r="D445" s="92"/>
      <c r="E445" s="92"/>
      <c r="F445" s="92"/>
      <c r="G445" s="82"/>
      <c r="H445" s="82"/>
      <c r="I445" s="82"/>
      <c r="J445" s="82"/>
      <c r="K445" s="82"/>
      <c r="L445" s="82"/>
      <c r="M445" s="82"/>
      <c r="N445" s="82"/>
      <c r="O445" s="82"/>
      <c r="P445" s="82"/>
      <c r="Q445" s="82"/>
      <c r="R445" s="82"/>
      <c r="S445" s="82"/>
      <c r="T445" s="82"/>
      <c r="U445" s="82"/>
      <c r="V445" s="82"/>
      <c r="W445" s="82"/>
      <c r="X445" s="82"/>
      <c r="Y445" s="82"/>
      <c r="Z445" s="82"/>
      <c r="AA445" s="82"/>
      <c r="AB445" s="82"/>
      <c r="AC445" s="82"/>
      <c r="AD445" s="82"/>
      <c r="AE445" s="82"/>
      <c r="AF445" s="82"/>
    </row>
    <row r="446" spans="1:32" ht="13.2">
      <c r="A446" s="92"/>
      <c r="B446" s="92"/>
      <c r="C446" s="93"/>
      <c r="D446" s="92"/>
      <c r="E446" s="92"/>
      <c r="F446" s="92"/>
      <c r="G446" s="82"/>
      <c r="H446" s="82"/>
      <c r="I446" s="82"/>
      <c r="J446" s="82"/>
      <c r="K446" s="82"/>
      <c r="L446" s="82"/>
      <c r="M446" s="82"/>
      <c r="N446" s="82"/>
      <c r="O446" s="82"/>
      <c r="P446" s="82"/>
      <c r="Q446" s="82"/>
      <c r="R446" s="82"/>
      <c r="S446" s="82"/>
      <c r="T446" s="82"/>
      <c r="U446" s="82"/>
      <c r="V446" s="82"/>
      <c r="W446" s="82"/>
      <c r="X446" s="82"/>
      <c r="Y446" s="82"/>
      <c r="Z446" s="82"/>
      <c r="AA446" s="82"/>
      <c r="AB446" s="82"/>
      <c r="AC446" s="82"/>
      <c r="AD446" s="82"/>
      <c r="AE446" s="82"/>
      <c r="AF446" s="82"/>
    </row>
    <row r="447" spans="1:32" ht="13.2">
      <c r="A447" s="92"/>
      <c r="B447" s="92"/>
      <c r="C447" s="93"/>
      <c r="D447" s="92"/>
      <c r="E447" s="92"/>
      <c r="F447" s="92"/>
      <c r="G447" s="82"/>
      <c r="H447" s="82"/>
      <c r="I447" s="82"/>
      <c r="J447" s="82"/>
      <c r="K447" s="82"/>
      <c r="L447" s="82"/>
      <c r="M447" s="82"/>
      <c r="N447" s="82"/>
      <c r="O447" s="82"/>
      <c r="P447" s="82"/>
      <c r="Q447" s="82"/>
      <c r="R447" s="82"/>
      <c r="S447" s="82"/>
      <c r="T447" s="82"/>
      <c r="U447" s="82"/>
      <c r="V447" s="82"/>
      <c r="W447" s="82"/>
      <c r="X447" s="82"/>
      <c r="Y447" s="82"/>
      <c r="Z447" s="82"/>
      <c r="AA447" s="82"/>
      <c r="AB447" s="82"/>
      <c r="AC447" s="82"/>
      <c r="AD447" s="82"/>
      <c r="AE447" s="82"/>
      <c r="AF447" s="82"/>
    </row>
    <row r="448" spans="1:32" ht="13.2">
      <c r="A448" s="92"/>
      <c r="B448" s="92"/>
      <c r="C448" s="93"/>
      <c r="D448" s="92"/>
      <c r="E448" s="92"/>
      <c r="F448" s="92"/>
      <c r="G448" s="82"/>
      <c r="H448" s="82"/>
      <c r="I448" s="82"/>
      <c r="J448" s="82"/>
      <c r="K448" s="82"/>
      <c r="L448" s="82"/>
      <c r="M448" s="82"/>
      <c r="N448" s="82"/>
      <c r="O448" s="82"/>
      <c r="P448" s="82"/>
      <c r="Q448" s="82"/>
      <c r="R448" s="82"/>
      <c r="S448" s="82"/>
      <c r="T448" s="82"/>
      <c r="U448" s="82"/>
      <c r="V448" s="82"/>
      <c r="W448" s="82"/>
      <c r="X448" s="82"/>
      <c r="Y448" s="82"/>
      <c r="Z448" s="82"/>
      <c r="AA448" s="82"/>
      <c r="AB448" s="82"/>
      <c r="AC448" s="82"/>
      <c r="AD448" s="82"/>
      <c r="AE448" s="82"/>
      <c r="AF448" s="82"/>
    </row>
    <row r="449" spans="1:32" ht="13.2">
      <c r="A449" s="92"/>
      <c r="B449" s="92"/>
      <c r="C449" s="93"/>
      <c r="D449" s="92"/>
      <c r="E449" s="92"/>
      <c r="F449" s="92"/>
      <c r="G449" s="82"/>
      <c r="H449" s="82"/>
      <c r="I449" s="82"/>
      <c r="J449" s="82"/>
      <c r="K449" s="82"/>
      <c r="L449" s="82"/>
      <c r="M449" s="82"/>
      <c r="N449" s="82"/>
      <c r="O449" s="82"/>
      <c r="P449" s="82"/>
      <c r="Q449" s="82"/>
      <c r="R449" s="82"/>
      <c r="S449" s="82"/>
      <c r="T449" s="82"/>
      <c r="U449" s="82"/>
      <c r="V449" s="82"/>
      <c r="W449" s="82"/>
      <c r="X449" s="82"/>
      <c r="Y449" s="82"/>
      <c r="Z449" s="82"/>
      <c r="AA449" s="82"/>
      <c r="AB449" s="82"/>
      <c r="AC449" s="82"/>
      <c r="AD449" s="82"/>
      <c r="AE449" s="82"/>
      <c r="AF449" s="82"/>
    </row>
    <row r="450" spans="1:32" ht="13.2">
      <c r="A450" s="92"/>
      <c r="B450" s="92"/>
      <c r="C450" s="93"/>
      <c r="D450" s="92"/>
      <c r="E450" s="92"/>
      <c r="F450" s="92"/>
      <c r="G450" s="82"/>
      <c r="H450" s="82"/>
      <c r="I450" s="82"/>
      <c r="J450" s="82"/>
      <c r="K450" s="82"/>
      <c r="L450" s="82"/>
      <c r="M450" s="82"/>
      <c r="N450" s="82"/>
      <c r="O450" s="82"/>
      <c r="P450" s="82"/>
      <c r="Q450" s="82"/>
      <c r="R450" s="82"/>
      <c r="S450" s="82"/>
      <c r="T450" s="82"/>
      <c r="U450" s="82"/>
      <c r="V450" s="82"/>
      <c r="W450" s="82"/>
      <c r="X450" s="82"/>
      <c r="Y450" s="82"/>
      <c r="Z450" s="82"/>
      <c r="AA450" s="82"/>
      <c r="AB450" s="82"/>
      <c r="AC450" s="82"/>
      <c r="AD450" s="82"/>
      <c r="AE450" s="82"/>
      <c r="AF450" s="82"/>
    </row>
    <row r="451" spans="1:32" ht="13.2">
      <c r="A451" s="92"/>
      <c r="B451" s="92"/>
      <c r="C451" s="93"/>
      <c r="D451" s="92"/>
      <c r="E451" s="92"/>
      <c r="F451" s="92"/>
      <c r="G451" s="82"/>
      <c r="H451" s="82"/>
      <c r="I451" s="82"/>
      <c r="J451" s="82"/>
      <c r="K451" s="82"/>
      <c r="L451" s="82"/>
      <c r="M451" s="82"/>
      <c r="N451" s="82"/>
      <c r="O451" s="82"/>
      <c r="P451" s="82"/>
      <c r="Q451" s="82"/>
      <c r="R451" s="82"/>
      <c r="S451" s="82"/>
      <c r="T451" s="82"/>
      <c r="U451" s="82"/>
      <c r="V451" s="82"/>
      <c r="W451" s="82"/>
      <c r="X451" s="82"/>
      <c r="Y451" s="82"/>
      <c r="Z451" s="82"/>
      <c r="AA451" s="82"/>
      <c r="AB451" s="82"/>
      <c r="AC451" s="82"/>
      <c r="AD451" s="82"/>
      <c r="AE451" s="82"/>
      <c r="AF451" s="82"/>
    </row>
    <row r="452" spans="1:32" ht="13.2">
      <c r="A452" s="93"/>
      <c r="B452" s="92"/>
      <c r="C452" s="93"/>
      <c r="D452" s="92"/>
      <c r="E452" s="92"/>
      <c r="F452" s="92"/>
      <c r="G452" s="82"/>
      <c r="H452" s="82"/>
      <c r="I452" s="82"/>
      <c r="J452" s="82"/>
      <c r="K452" s="82"/>
      <c r="L452" s="82"/>
      <c r="M452" s="82"/>
      <c r="N452" s="82"/>
      <c r="O452" s="82"/>
      <c r="P452" s="82"/>
      <c r="Q452" s="82"/>
      <c r="R452" s="82"/>
      <c r="S452" s="82"/>
      <c r="T452" s="82"/>
      <c r="U452" s="82"/>
      <c r="V452" s="82"/>
      <c r="W452" s="82"/>
      <c r="X452" s="82"/>
      <c r="Y452" s="82"/>
      <c r="Z452" s="82"/>
      <c r="AA452" s="82"/>
      <c r="AB452" s="82"/>
      <c r="AC452" s="82"/>
      <c r="AD452" s="82"/>
      <c r="AE452" s="82"/>
      <c r="AF452" s="82"/>
    </row>
    <row r="453" spans="1:32" ht="13.2">
      <c r="A453" s="92"/>
      <c r="B453" s="92"/>
      <c r="C453" s="93"/>
      <c r="D453" s="92"/>
      <c r="E453" s="92"/>
      <c r="F453" s="92"/>
      <c r="G453" s="82"/>
      <c r="H453" s="82"/>
      <c r="I453" s="82"/>
      <c r="J453" s="82"/>
      <c r="K453" s="82"/>
      <c r="L453" s="82"/>
      <c r="M453" s="82"/>
      <c r="N453" s="82"/>
      <c r="O453" s="82"/>
      <c r="P453" s="82"/>
      <c r="Q453" s="82"/>
      <c r="R453" s="82"/>
      <c r="S453" s="82"/>
      <c r="T453" s="82"/>
      <c r="U453" s="82"/>
      <c r="V453" s="82"/>
      <c r="W453" s="82"/>
      <c r="X453" s="82"/>
      <c r="Y453" s="82"/>
      <c r="Z453" s="82"/>
      <c r="AA453" s="82"/>
      <c r="AB453" s="82"/>
      <c r="AC453" s="82"/>
      <c r="AD453" s="82"/>
      <c r="AE453" s="82"/>
      <c r="AF453" s="82"/>
    </row>
    <row r="454" spans="1:32" ht="13.2">
      <c r="A454" s="92"/>
      <c r="B454" s="92"/>
      <c r="C454" s="93"/>
      <c r="D454" s="92"/>
      <c r="E454" s="92"/>
      <c r="F454" s="92"/>
      <c r="G454" s="82"/>
      <c r="H454" s="82"/>
      <c r="I454" s="82"/>
      <c r="J454" s="82"/>
      <c r="K454" s="82"/>
      <c r="L454" s="82"/>
      <c r="M454" s="82"/>
      <c r="N454" s="82"/>
      <c r="O454" s="82"/>
      <c r="P454" s="82"/>
      <c r="Q454" s="82"/>
      <c r="R454" s="82"/>
      <c r="S454" s="82"/>
      <c r="T454" s="82"/>
      <c r="U454" s="82"/>
      <c r="V454" s="82"/>
      <c r="W454" s="82"/>
      <c r="X454" s="82"/>
      <c r="Y454" s="82"/>
      <c r="Z454" s="82"/>
      <c r="AA454" s="82"/>
      <c r="AB454" s="82"/>
      <c r="AC454" s="82"/>
      <c r="AD454" s="82"/>
      <c r="AE454" s="82"/>
      <c r="AF454" s="82"/>
    </row>
    <row r="455" spans="1:32" ht="13.2">
      <c r="A455" s="92"/>
      <c r="B455" s="92"/>
      <c r="C455" s="93"/>
      <c r="D455" s="92"/>
      <c r="E455" s="92"/>
      <c r="F455" s="92"/>
      <c r="G455" s="82"/>
      <c r="H455" s="82"/>
      <c r="I455" s="82"/>
      <c r="J455" s="82"/>
      <c r="K455" s="82"/>
      <c r="L455" s="82"/>
      <c r="M455" s="82"/>
      <c r="N455" s="82"/>
      <c r="O455" s="82"/>
      <c r="P455" s="82"/>
      <c r="Q455" s="82"/>
      <c r="R455" s="82"/>
      <c r="S455" s="82"/>
      <c r="T455" s="82"/>
      <c r="U455" s="82"/>
      <c r="V455" s="82"/>
      <c r="W455" s="82"/>
      <c r="X455" s="82"/>
      <c r="Y455" s="82"/>
      <c r="Z455" s="82"/>
      <c r="AA455" s="82"/>
      <c r="AB455" s="82"/>
      <c r="AC455" s="82"/>
      <c r="AD455" s="82"/>
      <c r="AE455" s="82"/>
      <c r="AF455" s="82"/>
    </row>
    <row r="456" spans="1:32" ht="13.2">
      <c r="A456" s="92"/>
      <c r="B456" s="92"/>
      <c r="C456" s="93"/>
      <c r="D456" s="92"/>
      <c r="E456" s="92"/>
      <c r="F456" s="92"/>
      <c r="G456" s="82"/>
      <c r="H456" s="82"/>
      <c r="I456" s="82"/>
      <c r="J456" s="82"/>
      <c r="K456" s="82"/>
      <c r="L456" s="82"/>
      <c r="M456" s="82"/>
      <c r="N456" s="82"/>
      <c r="O456" s="82"/>
      <c r="P456" s="82"/>
      <c r="Q456" s="82"/>
      <c r="R456" s="82"/>
      <c r="S456" s="82"/>
      <c r="T456" s="82"/>
      <c r="U456" s="82"/>
      <c r="V456" s="82"/>
      <c r="W456" s="82"/>
      <c r="X456" s="82"/>
      <c r="Y456" s="82"/>
      <c r="Z456" s="82"/>
      <c r="AA456" s="82"/>
      <c r="AB456" s="82"/>
      <c r="AC456" s="82"/>
      <c r="AD456" s="82"/>
      <c r="AE456" s="82"/>
      <c r="AF456" s="82"/>
    </row>
    <row r="457" spans="1:32" ht="13.2">
      <c r="A457" s="92"/>
      <c r="B457" s="92"/>
      <c r="C457" s="93"/>
      <c r="D457" s="92"/>
      <c r="E457" s="92"/>
      <c r="F457" s="92"/>
      <c r="G457" s="82"/>
      <c r="H457" s="82"/>
      <c r="I457" s="82"/>
      <c r="J457" s="82"/>
      <c r="K457" s="82"/>
      <c r="L457" s="82"/>
      <c r="M457" s="82"/>
      <c r="N457" s="82"/>
      <c r="O457" s="82"/>
      <c r="P457" s="82"/>
      <c r="Q457" s="82"/>
      <c r="R457" s="82"/>
      <c r="S457" s="82"/>
      <c r="T457" s="82"/>
      <c r="U457" s="82"/>
      <c r="V457" s="82"/>
      <c r="W457" s="82"/>
      <c r="X457" s="82"/>
      <c r="Y457" s="82"/>
      <c r="Z457" s="82"/>
      <c r="AA457" s="82"/>
      <c r="AB457" s="82"/>
      <c r="AC457" s="82"/>
      <c r="AD457" s="82"/>
      <c r="AE457" s="82"/>
      <c r="AF457" s="82"/>
    </row>
    <row r="458" spans="1:32" ht="13.2">
      <c r="A458" s="92"/>
      <c r="B458" s="92"/>
      <c r="C458" s="93"/>
      <c r="D458" s="92"/>
      <c r="E458" s="92"/>
      <c r="F458" s="92"/>
      <c r="G458" s="82"/>
      <c r="H458" s="82"/>
      <c r="I458" s="82"/>
      <c r="J458" s="82"/>
      <c r="K458" s="82"/>
      <c r="L458" s="82"/>
      <c r="M458" s="82"/>
      <c r="N458" s="82"/>
      <c r="O458" s="82"/>
      <c r="P458" s="82"/>
      <c r="Q458" s="82"/>
      <c r="R458" s="82"/>
      <c r="S458" s="82"/>
      <c r="T458" s="82"/>
      <c r="U458" s="82"/>
      <c r="V458" s="82"/>
      <c r="W458" s="82"/>
      <c r="X458" s="82"/>
      <c r="Y458" s="82"/>
      <c r="Z458" s="82"/>
      <c r="AA458" s="82"/>
      <c r="AB458" s="82"/>
      <c r="AC458" s="82"/>
      <c r="AD458" s="82"/>
      <c r="AE458" s="82"/>
      <c r="AF458" s="82"/>
    </row>
    <row r="459" spans="1:32" ht="13.2">
      <c r="A459" s="92"/>
      <c r="B459" s="92"/>
      <c r="C459" s="93"/>
      <c r="D459" s="92"/>
      <c r="E459" s="92"/>
      <c r="F459" s="92"/>
      <c r="G459" s="82"/>
      <c r="H459" s="82"/>
      <c r="I459" s="82"/>
      <c r="J459" s="82"/>
      <c r="K459" s="82"/>
      <c r="L459" s="82"/>
      <c r="M459" s="82"/>
      <c r="N459" s="82"/>
      <c r="O459" s="82"/>
      <c r="P459" s="82"/>
      <c r="Q459" s="82"/>
      <c r="R459" s="82"/>
      <c r="S459" s="82"/>
      <c r="T459" s="82"/>
      <c r="U459" s="82"/>
      <c r="V459" s="82"/>
      <c r="W459" s="82"/>
      <c r="X459" s="82"/>
      <c r="Y459" s="82"/>
      <c r="Z459" s="82"/>
      <c r="AA459" s="82"/>
      <c r="AB459" s="82"/>
      <c r="AC459" s="82"/>
      <c r="AD459" s="82"/>
      <c r="AE459" s="82"/>
      <c r="AF459" s="82"/>
    </row>
    <row r="460" spans="1:32" ht="13.2">
      <c r="A460" s="92"/>
      <c r="B460" s="92"/>
      <c r="C460" s="93"/>
      <c r="D460" s="92"/>
      <c r="E460" s="92"/>
      <c r="F460" s="92"/>
      <c r="G460" s="82"/>
      <c r="H460" s="82"/>
      <c r="I460" s="82"/>
      <c r="J460" s="82"/>
      <c r="K460" s="82"/>
      <c r="L460" s="82"/>
      <c r="M460" s="82"/>
      <c r="N460" s="82"/>
      <c r="O460" s="82"/>
      <c r="P460" s="82"/>
      <c r="Q460" s="82"/>
      <c r="R460" s="82"/>
      <c r="S460" s="82"/>
      <c r="T460" s="82"/>
      <c r="U460" s="82"/>
      <c r="V460" s="82"/>
      <c r="W460" s="82"/>
      <c r="X460" s="82"/>
      <c r="Y460" s="82"/>
      <c r="Z460" s="82"/>
      <c r="AA460" s="82"/>
      <c r="AB460" s="82"/>
      <c r="AC460" s="82"/>
      <c r="AD460" s="82"/>
      <c r="AE460" s="82"/>
      <c r="AF460" s="82"/>
    </row>
    <row r="461" spans="1:32" ht="13.2">
      <c r="A461" s="92"/>
      <c r="B461" s="92"/>
      <c r="C461" s="93"/>
      <c r="D461" s="92"/>
      <c r="E461" s="92"/>
      <c r="F461" s="92"/>
      <c r="G461" s="82"/>
      <c r="H461" s="82"/>
      <c r="I461" s="82"/>
      <c r="J461" s="82"/>
      <c r="K461" s="82"/>
      <c r="L461" s="82"/>
      <c r="M461" s="82"/>
      <c r="N461" s="82"/>
      <c r="O461" s="82"/>
      <c r="P461" s="82"/>
      <c r="Q461" s="82"/>
      <c r="R461" s="82"/>
      <c r="S461" s="82"/>
      <c r="T461" s="82"/>
      <c r="U461" s="82"/>
      <c r="V461" s="82"/>
      <c r="W461" s="82"/>
      <c r="X461" s="82"/>
      <c r="Y461" s="82"/>
      <c r="Z461" s="82"/>
      <c r="AA461" s="82"/>
      <c r="AB461" s="82"/>
      <c r="AC461" s="82"/>
      <c r="AD461" s="82"/>
      <c r="AE461" s="82"/>
      <c r="AF461" s="82"/>
    </row>
    <row r="462" spans="1:32" ht="13.2">
      <c r="A462" s="92"/>
      <c r="B462" s="92"/>
      <c r="C462" s="93"/>
      <c r="D462" s="92"/>
      <c r="E462" s="92"/>
      <c r="F462" s="92"/>
      <c r="G462" s="82"/>
      <c r="H462" s="82"/>
      <c r="I462" s="82"/>
      <c r="J462" s="82"/>
      <c r="K462" s="82"/>
      <c r="L462" s="82"/>
      <c r="M462" s="82"/>
      <c r="N462" s="82"/>
      <c r="O462" s="82"/>
      <c r="P462" s="82"/>
      <c r="Q462" s="82"/>
      <c r="R462" s="82"/>
      <c r="S462" s="82"/>
      <c r="T462" s="82"/>
      <c r="U462" s="82"/>
      <c r="V462" s="82"/>
      <c r="W462" s="82"/>
      <c r="X462" s="82"/>
      <c r="Y462" s="82"/>
      <c r="Z462" s="82"/>
      <c r="AA462" s="82"/>
      <c r="AB462" s="82"/>
      <c r="AC462" s="82"/>
      <c r="AD462" s="82"/>
      <c r="AE462" s="82"/>
      <c r="AF462" s="82"/>
    </row>
    <row r="463" spans="1:32" ht="13.2">
      <c r="A463" s="92"/>
      <c r="B463" s="92"/>
      <c r="C463" s="93"/>
      <c r="D463" s="92"/>
      <c r="E463" s="92"/>
      <c r="F463" s="92"/>
      <c r="G463" s="82"/>
      <c r="H463" s="82"/>
      <c r="I463" s="82"/>
      <c r="J463" s="82"/>
      <c r="K463" s="82"/>
      <c r="L463" s="82"/>
      <c r="M463" s="82"/>
      <c r="N463" s="82"/>
      <c r="O463" s="82"/>
      <c r="P463" s="82"/>
      <c r="Q463" s="82"/>
      <c r="R463" s="82"/>
      <c r="S463" s="82"/>
      <c r="T463" s="82"/>
      <c r="U463" s="82"/>
      <c r="V463" s="82"/>
      <c r="W463" s="82"/>
      <c r="X463" s="82"/>
      <c r="Y463" s="82"/>
      <c r="Z463" s="82"/>
      <c r="AA463" s="82"/>
      <c r="AB463" s="82"/>
      <c r="AC463" s="82"/>
      <c r="AD463" s="82"/>
      <c r="AE463" s="82"/>
      <c r="AF463" s="82"/>
    </row>
    <row r="464" spans="1:32" ht="13.2">
      <c r="A464" s="92"/>
      <c r="B464" s="92"/>
      <c r="C464" s="93"/>
      <c r="D464" s="92"/>
      <c r="E464" s="92"/>
      <c r="F464" s="92"/>
      <c r="G464" s="82"/>
      <c r="H464" s="82"/>
      <c r="I464" s="82"/>
      <c r="J464" s="82"/>
      <c r="K464" s="82"/>
      <c r="L464" s="82"/>
      <c r="M464" s="82"/>
      <c r="N464" s="82"/>
      <c r="O464" s="82"/>
      <c r="P464" s="82"/>
      <c r="Q464" s="82"/>
      <c r="R464" s="82"/>
      <c r="S464" s="82"/>
      <c r="T464" s="82"/>
      <c r="U464" s="82"/>
      <c r="V464" s="82"/>
      <c r="W464" s="82"/>
      <c r="X464" s="82"/>
      <c r="Y464" s="82"/>
      <c r="Z464" s="82"/>
      <c r="AA464" s="82"/>
      <c r="AB464" s="82"/>
      <c r="AC464" s="82"/>
      <c r="AD464" s="82"/>
      <c r="AE464" s="82"/>
      <c r="AF464" s="82"/>
    </row>
    <row r="465" spans="1:32" ht="13.2">
      <c r="A465" s="92"/>
      <c r="B465" s="92"/>
      <c r="C465" s="93"/>
      <c r="D465" s="92"/>
      <c r="E465" s="92"/>
      <c r="F465" s="92"/>
      <c r="G465" s="82"/>
      <c r="H465" s="82"/>
      <c r="I465" s="82"/>
      <c r="J465" s="82"/>
      <c r="K465" s="82"/>
      <c r="L465" s="82"/>
      <c r="M465" s="82"/>
      <c r="N465" s="82"/>
      <c r="O465" s="82"/>
      <c r="P465" s="82"/>
      <c r="Q465" s="82"/>
      <c r="R465" s="82"/>
      <c r="S465" s="82"/>
      <c r="T465" s="82"/>
      <c r="U465" s="82"/>
      <c r="V465" s="82"/>
      <c r="W465" s="82"/>
      <c r="X465" s="82"/>
      <c r="Y465" s="82"/>
      <c r="Z465" s="82"/>
      <c r="AA465" s="82"/>
      <c r="AB465" s="82"/>
      <c r="AC465" s="82"/>
      <c r="AD465" s="82"/>
      <c r="AE465" s="82"/>
      <c r="AF465" s="82"/>
    </row>
    <row r="466" spans="1:32" ht="13.2">
      <c r="A466" s="92"/>
      <c r="B466" s="92"/>
      <c r="C466" s="93"/>
      <c r="D466" s="92"/>
      <c r="E466" s="92"/>
      <c r="F466" s="92"/>
      <c r="G466" s="82"/>
      <c r="H466" s="82"/>
      <c r="I466" s="82"/>
      <c r="J466" s="82"/>
      <c r="K466" s="82"/>
      <c r="L466" s="82"/>
      <c r="M466" s="82"/>
      <c r="N466" s="82"/>
      <c r="O466" s="82"/>
      <c r="P466" s="82"/>
      <c r="Q466" s="82"/>
      <c r="R466" s="82"/>
      <c r="S466" s="82"/>
      <c r="T466" s="82"/>
      <c r="U466" s="82"/>
      <c r="V466" s="82"/>
      <c r="W466" s="82"/>
      <c r="X466" s="82"/>
      <c r="Y466" s="82"/>
      <c r="Z466" s="82"/>
      <c r="AA466" s="82"/>
      <c r="AB466" s="82"/>
      <c r="AC466" s="82"/>
      <c r="AD466" s="82"/>
      <c r="AE466" s="82"/>
      <c r="AF466" s="82"/>
    </row>
    <row r="467" spans="1:32" ht="13.2">
      <c r="A467" s="92"/>
      <c r="B467" s="92"/>
      <c r="C467" s="93"/>
      <c r="D467" s="92"/>
      <c r="E467" s="92"/>
      <c r="F467" s="92"/>
      <c r="G467" s="82"/>
      <c r="H467" s="82"/>
      <c r="I467" s="82"/>
      <c r="J467" s="82"/>
      <c r="K467" s="82"/>
      <c r="L467" s="82"/>
      <c r="M467" s="82"/>
      <c r="N467" s="82"/>
      <c r="O467" s="82"/>
      <c r="P467" s="82"/>
      <c r="Q467" s="82"/>
      <c r="R467" s="82"/>
      <c r="S467" s="82"/>
      <c r="T467" s="82"/>
      <c r="U467" s="82"/>
      <c r="V467" s="82"/>
      <c r="W467" s="82"/>
      <c r="X467" s="82"/>
      <c r="Y467" s="82"/>
      <c r="Z467" s="82"/>
      <c r="AA467" s="82"/>
      <c r="AB467" s="82"/>
      <c r="AC467" s="82"/>
      <c r="AD467" s="82"/>
      <c r="AE467" s="82"/>
      <c r="AF467" s="82"/>
    </row>
    <row r="468" spans="1:32" ht="13.2">
      <c r="A468" s="92"/>
      <c r="B468" s="92"/>
      <c r="C468" s="93"/>
      <c r="D468" s="92"/>
      <c r="E468" s="92"/>
      <c r="F468" s="92"/>
      <c r="G468" s="82"/>
      <c r="H468" s="82"/>
      <c r="I468" s="82"/>
      <c r="J468" s="82"/>
      <c r="K468" s="82"/>
      <c r="L468" s="82"/>
      <c r="M468" s="82"/>
      <c r="N468" s="82"/>
      <c r="O468" s="82"/>
      <c r="P468" s="82"/>
      <c r="Q468" s="82"/>
      <c r="R468" s="82"/>
      <c r="S468" s="82"/>
      <c r="T468" s="82"/>
      <c r="U468" s="82"/>
      <c r="V468" s="82"/>
      <c r="W468" s="82"/>
      <c r="X468" s="82"/>
      <c r="Y468" s="82"/>
      <c r="Z468" s="82"/>
      <c r="AA468" s="82"/>
      <c r="AB468" s="82"/>
      <c r="AC468" s="82"/>
      <c r="AD468" s="82"/>
      <c r="AE468" s="82"/>
      <c r="AF468" s="82"/>
    </row>
    <row r="469" spans="1:32" ht="13.2">
      <c r="A469" s="92"/>
      <c r="B469" s="92"/>
      <c r="C469" s="93"/>
      <c r="D469" s="92"/>
      <c r="E469" s="92"/>
      <c r="F469" s="92"/>
      <c r="G469" s="82"/>
      <c r="H469" s="82"/>
      <c r="I469" s="82"/>
      <c r="J469" s="82"/>
      <c r="K469" s="82"/>
      <c r="L469" s="82"/>
      <c r="M469" s="82"/>
      <c r="N469" s="82"/>
      <c r="O469" s="82"/>
      <c r="P469" s="82"/>
      <c r="Q469" s="82"/>
      <c r="R469" s="82"/>
      <c r="S469" s="82"/>
      <c r="T469" s="82"/>
      <c r="U469" s="82"/>
      <c r="V469" s="82"/>
      <c r="W469" s="82"/>
      <c r="X469" s="82"/>
      <c r="Y469" s="82"/>
      <c r="Z469" s="82"/>
      <c r="AA469" s="82"/>
      <c r="AB469" s="82"/>
      <c r="AC469" s="82"/>
      <c r="AD469" s="82"/>
      <c r="AE469" s="82"/>
      <c r="AF469" s="82"/>
    </row>
    <row r="470" spans="1:32" ht="13.2">
      <c r="A470" s="92"/>
      <c r="B470" s="92"/>
      <c r="C470" s="93"/>
      <c r="D470" s="92"/>
      <c r="E470" s="92"/>
      <c r="F470" s="92"/>
      <c r="G470" s="82"/>
      <c r="H470" s="82"/>
      <c r="I470" s="82"/>
      <c r="J470" s="82"/>
      <c r="K470" s="82"/>
      <c r="L470" s="82"/>
      <c r="M470" s="82"/>
      <c r="N470" s="82"/>
      <c r="O470" s="82"/>
      <c r="P470" s="82"/>
      <c r="Q470" s="82"/>
      <c r="R470" s="82"/>
      <c r="S470" s="82"/>
      <c r="T470" s="82"/>
      <c r="U470" s="82"/>
      <c r="V470" s="82"/>
      <c r="W470" s="82"/>
      <c r="X470" s="82"/>
      <c r="Y470" s="82"/>
      <c r="Z470" s="82"/>
      <c r="AA470" s="82"/>
      <c r="AB470" s="82"/>
      <c r="AC470" s="82"/>
      <c r="AD470" s="82"/>
      <c r="AE470" s="82"/>
      <c r="AF470" s="82"/>
    </row>
    <row r="471" spans="1:32" ht="13.2">
      <c r="A471" s="92"/>
      <c r="B471" s="92"/>
      <c r="C471" s="93"/>
      <c r="D471" s="92"/>
      <c r="E471" s="92"/>
      <c r="F471" s="92"/>
      <c r="G471" s="82"/>
      <c r="H471" s="82"/>
      <c r="I471" s="82"/>
      <c r="J471" s="82"/>
      <c r="K471" s="82"/>
      <c r="L471" s="82"/>
      <c r="M471" s="82"/>
      <c r="N471" s="82"/>
      <c r="O471" s="82"/>
      <c r="P471" s="82"/>
      <c r="Q471" s="82"/>
      <c r="R471" s="82"/>
      <c r="S471" s="82"/>
      <c r="T471" s="82"/>
      <c r="U471" s="82"/>
      <c r="V471" s="82"/>
      <c r="W471" s="82"/>
      <c r="X471" s="82"/>
      <c r="Y471" s="82"/>
      <c r="Z471" s="82"/>
      <c r="AA471" s="82"/>
      <c r="AB471" s="82"/>
      <c r="AC471" s="82"/>
      <c r="AD471" s="82"/>
      <c r="AE471" s="82"/>
      <c r="AF471" s="82"/>
    </row>
    <row r="472" spans="1:32" ht="13.2">
      <c r="A472" s="92"/>
      <c r="B472" s="92"/>
      <c r="C472" s="93"/>
      <c r="D472" s="92"/>
      <c r="E472" s="92"/>
      <c r="F472" s="92"/>
      <c r="G472" s="82"/>
      <c r="H472" s="82"/>
      <c r="I472" s="82"/>
      <c r="J472" s="82"/>
      <c r="K472" s="82"/>
      <c r="L472" s="82"/>
      <c r="M472" s="82"/>
      <c r="N472" s="82"/>
      <c r="O472" s="82"/>
      <c r="P472" s="82"/>
      <c r="Q472" s="82"/>
      <c r="R472" s="82"/>
      <c r="S472" s="82"/>
      <c r="T472" s="82"/>
      <c r="U472" s="82"/>
      <c r="V472" s="82"/>
      <c r="W472" s="82"/>
      <c r="X472" s="82"/>
      <c r="Y472" s="82"/>
      <c r="Z472" s="82"/>
      <c r="AA472" s="82"/>
      <c r="AB472" s="82"/>
      <c r="AC472" s="82"/>
      <c r="AD472" s="82"/>
      <c r="AE472" s="82"/>
      <c r="AF472" s="82"/>
    </row>
    <row r="473" spans="1:32" ht="13.2">
      <c r="A473" s="92"/>
      <c r="B473" s="92"/>
      <c r="C473" s="93"/>
      <c r="D473" s="92"/>
      <c r="E473" s="92"/>
      <c r="F473" s="92"/>
      <c r="G473" s="82"/>
      <c r="H473" s="82"/>
      <c r="I473" s="82"/>
      <c r="J473" s="82"/>
      <c r="K473" s="82"/>
      <c r="L473" s="82"/>
      <c r="M473" s="82"/>
      <c r="N473" s="82"/>
      <c r="O473" s="82"/>
      <c r="P473" s="82"/>
      <c r="Q473" s="82"/>
      <c r="R473" s="82"/>
      <c r="S473" s="82"/>
      <c r="T473" s="82"/>
      <c r="U473" s="82"/>
      <c r="V473" s="82"/>
      <c r="W473" s="82"/>
      <c r="X473" s="82"/>
      <c r="Y473" s="82"/>
      <c r="Z473" s="82"/>
      <c r="AA473" s="82"/>
      <c r="AB473" s="82"/>
      <c r="AC473" s="82"/>
      <c r="AD473" s="82"/>
      <c r="AE473" s="82"/>
      <c r="AF473" s="82"/>
    </row>
    <row r="474" spans="1:32" ht="13.2">
      <c r="A474" s="92"/>
      <c r="B474" s="92"/>
      <c r="C474" s="93"/>
      <c r="D474" s="92"/>
      <c r="E474" s="92"/>
      <c r="F474" s="92"/>
      <c r="G474" s="82"/>
      <c r="H474" s="82"/>
      <c r="I474" s="82"/>
      <c r="J474" s="82"/>
      <c r="K474" s="82"/>
      <c r="L474" s="82"/>
      <c r="M474" s="82"/>
      <c r="N474" s="82"/>
      <c r="O474" s="82"/>
      <c r="P474" s="82"/>
      <c r="Q474" s="82"/>
      <c r="R474" s="82"/>
      <c r="S474" s="82"/>
      <c r="T474" s="82"/>
      <c r="U474" s="82"/>
      <c r="V474" s="82"/>
      <c r="W474" s="82"/>
      <c r="X474" s="82"/>
      <c r="Y474" s="82"/>
      <c r="Z474" s="82"/>
      <c r="AA474" s="82"/>
      <c r="AB474" s="82"/>
      <c r="AC474" s="82"/>
      <c r="AD474" s="82"/>
      <c r="AE474" s="82"/>
      <c r="AF474" s="82"/>
    </row>
    <row r="475" spans="1:32" ht="13.2">
      <c r="A475" s="92"/>
      <c r="B475" s="92"/>
      <c r="C475" s="93"/>
      <c r="D475" s="92"/>
      <c r="E475" s="92"/>
      <c r="F475" s="92"/>
      <c r="G475" s="82"/>
      <c r="H475" s="82"/>
      <c r="I475" s="82"/>
      <c r="J475" s="82"/>
      <c r="K475" s="82"/>
      <c r="L475" s="82"/>
      <c r="M475" s="82"/>
      <c r="N475" s="82"/>
      <c r="O475" s="82"/>
      <c r="P475" s="82"/>
      <c r="Q475" s="82"/>
      <c r="R475" s="82"/>
      <c r="S475" s="82"/>
      <c r="T475" s="82"/>
      <c r="U475" s="82"/>
      <c r="V475" s="82"/>
      <c r="W475" s="82"/>
      <c r="X475" s="82"/>
      <c r="Y475" s="82"/>
      <c r="Z475" s="82"/>
      <c r="AA475" s="82"/>
      <c r="AB475" s="82"/>
      <c r="AC475" s="82"/>
      <c r="AD475" s="82"/>
      <c r="AE475" s="82"/>
      <c r="AF475" s="82"/>
    </row>
    <row r="476" spans="1:32" ht="13.2">
      <c r="A476" s="92"/>
      <c r="B476" s="92"/>
      <c r="C476" s="93"/>
      <c r="D476" s="92"/>
      <c r="E476" s="92"/>
      <c r="F476" s="92"/>
      <c r="G476" s="82"/>
      <c r="H476" s="82"/>
      <c r="I476" s="82"/>
      <c r="J476" s="82"/>
      <c r="K476" s="82"/>
      <c r="L476" s="82"/>
      <c r="M476" s="82"/>
      <c r="N476" s="82"/>
      <c r="O476" s="82"/>
      <c r="P476" s="82"/>
      <c r="Q476" s="82"/>
      <c r="R476" s="82"/>
      <c r="S476" s="82"/>
      <c r="T476" s="82"/>
      <c r="U476" s="82"/>
      <c r="V476" s="82"/>
      <c r="W476" s="82"/>
      <c r="X476" s="82"/>
      <c r="Y476" s="82"/>
      <c r="Z476" s="82"/>
      <c r="AA476" s="82"/>
      <c r="AB476" s="82"/>
      <c r="AC476" s="82"/>
      <c r="AD476" s="82"/>
      <c r="AE476" s="82"/>
      <c r="AF476" s="82"/>
    </row>
    <row r="477" spans="1:32" ht="13.2">
      <c r="A477" s="92"/>
      <c r="B477" s="92"/>
      <c r="C477" s="93"/>
      <c r="D477" s="92"/>
      <c r="E477" s="92"/>
      <c r="F477" s="92"/>
      <c r="G477" s="82"/>
      <c r="H477" s="82"/>
      <c r="I477" s="82"/>
      <c r="J477" s="82"/>
      <c r="K477" s="82"/>
      <c r="L477" s="82"/>
      <c r="M477" s="82"/>
      <c r="N477" s="82"/>
      <c r="O477" s="82"/>
      <c r="P477" s="82"/>
      <c r="Q477" s="82"/>
      <c r="R477" s="82"/>
      <c r="S477" s="82"/>
      <c r="T477" s="82"/>
      <c r="U477" s="82"/>
      <c r="V477" s="82"/>
      <c r="W477" s="82"/>
      <c r="X477" s="82"/>
      <c r="Y477" s="82"/>
      <c r="Z477" s="82"/>
      <c r="AA477" s="82"/>
      <c r="AB477" s="82"/>
      <c r="AC477" s="82"/>
      <c r="AD477" s="82"/>
      <c r="AE477" s="82"/>
      <c r="AF477" s="82"/>
    </row>
    <row r="478" spans="1:32" ht="13.2">
      <c r="A478" s="92"/>
      <c r="B478" s="92"/>
      <c r="C478" s="93"/>
      <c r="D478" s="92"/>
      <c r="E478" s="92"/>
      <c r="F478" s="92"/>
      <c r="G478" s="82"/>
      <c r="H478" s="82"/>
      <c r="I478" s="82"/>
      <c r="J478" s="82"/>
      <c r="K478" s="82"/>
      <c r="L478" s="82"/>
      <c r="M478" s="82"/>
      <c r="N478" s="82"/>
      <c r="O478" s="82"/>
      <c r="P478" s="82"/>
      <c r="Q478" s="82"/>
      <c r="R478" s="82"/>
      <c r="S478" s="82"/>
      <c r="T478" s="82"/>
      <c r="U478" s="82"/>
      <c r="V478" s="82"/>
      <c r="W478" s="82"/>
      <c r="X478" s="82"/>
      <c r="Y478" s="82"/>
      <c r="Z478" s="82"/>
      <c r="AA478" s="82"/>
      <c r="AB478" s="82"/>
      <c r="AC478" s="82"/>
      <c r="AD478" s="82"/>
      <c r="AE478" s="82"/>
      <c r="AF478" s="82"/>
    </row>
    <row r="479" spans="1:32" ht="13.2">
      <c r="A479" s="92"/>
      <c r="B479" s="92"/>
      <c r="C479" s="93"/>
      <c r="D479" s="92"/>
      <c r="E479" s="92"/>
      <c r="F479" s="92"/>
      <c r="G479" s="82"/>
      <c r="H479" s="82"/>
      <c r="I479" s="82"/>
      <c r="J479" s="82"/>
      <c r="K479" s="82"/>
      <c r="L479" s="82"/>
      <c r="M479" s="82"/>
      <c r="N479" s="82"/>
      <c r="O479" s="82"/>
      <c r="P479" s="82"/>
      <c r="Q479" s="82"/>
      <c r="R479" s="82"/>
      <c r="S479" s="82"/>
      <c r="T479" s="82"/>
      <c r="U479" s="82"/>
      <c r="V479" s="82"/>
      <c r="W479" s="82"/>
      <c r="X479" s="82"/>
      <c r="Y479" s="82"/>
      <c r="Z479" s="82"/>
      <c r="AA479" s="82"/>
      <c r="AB479" s="82"/>
      <c r="AC479" s="82"/>
      <c r="AD479" s="82"/>
      <c r="AE479" s="82"/>
      <c r="AF479" s="82"/>
    </row>
    <row r="480" spans="1:32" ht="13.2">
      <c r="A480" s="92"/>
      <c r="B480" s="92"/>
      <c r="C480" s="93"/>
      <c r="D480" s="92"/>
      <c r="E480" s="92"/>
      <c r="F480" s="92"/>
      <c r="G480" s="82"/>
      <c r="H480" s="82"/>
      <c r="I480" s="82"/>
      <c r="J480" s="82"/>
      <c r="K480" s="82"/>
      <c r="L480" s="82"/>
      <c r="M480" s="82"/>
      <c r="N480" s="82"/>
      <c r="O480" s="82"/>
      <c r="P480" s="82"/>
      <c r="Q480" s="82"/>
      <c r="R480" s="82"/>
      <c r="S480" s="82"/>
      <c r="T480" s="82"/>
      <c r="U480" s="82"/>
      <c r="V480" s="82"/>
      <c r="W480" s="82"/>
      <c r="X480" s="82"/>
      <c r="Y480" s="82"/>
      <c r="Z480" s="82"/>
      <c r="AA480" s="82"/>
      <c r="AB480" s="82"/>
      <c r="AC480" s="82"/>
      <c r="AD480" s="82"/>
      <c r="AE480" s="82"/>
      <c r="AF480" s="82"/>
    </row>
    <row r="481" spans="1:32" ht="13.2">
      <c r="A481" s="92"/>
      <c r="B481" s="92"/>
      <c r="C481" s="93"/>
      <c r="D481" s="92"/>
      <c r="E481" s="92"/>
      <c r="F481" s="92"/>
      <c r="G481" s="82"/>
      <c r="H481" s="82"/>
      <c r="I481" s="82"/>
      <c r="J481" s="82"/>
      <c r="K481" s="82"/>
      <c r="L481" s="82"/>
      <c r="M481" s="82"/>
      <c r="N481" s="82"/>
      <c r="O481" s="82"/>
      <c r="P481" s="82"/>
      <c r="Q481" s="82"/>
      <c r="R481" s="82"/>
      <c r="S481" s="82"/>
      <c r="T481" s="82"/>
      <c r="U481" s="82"/>
      <c r="V481" s="82"/>
      <c r="W481" s="82"/>
      <c r="X481" s="82"/>
      <c r="Y481" s="82"/>
      <c r="Z481" s="82"/>
      <c r="AA481" s="82"/>
      <c r="AB481" s="82"/>
      <c r="AC481" s="82"/>
      <c r="AD481" s="82"/>
      <c r="AE481" s="82"/>
      <c r="AF481" s="82"/>
    </row>
    <row r="482" spans="1:32" ht="13.2">
      <c r="A482" s="92"/>
      <c r="B482" s="92"/>
      <c r="C482" s="93"/>
      <c r="D482" s="92"/>
      <c r="E482" s="92"/>
      <c r="F482" s="92"/>
      <c r="G482" s="82"/>
      <c r="H482" s="82"/>
      <c r="I482" s="82"/>
      <c r="J482" s="82"/>
      <c r="K482" s="82"/>
      <c r="L482" s="82"/>
      <c r="M482" s="82"/>
      <c r="N482" s="82"/>
      <c r="O482" s="82"/>
      <c r="P482" s="82"/>
      <c r="Q482" s="82"/>
      <c r="R482" s="82"/>
      <c r="S482" s="82"/>
      <c r="T482" s="82"/>
      <c r="U482" s="82"/>
      <c r="V482" s="82"/>
      <c r="W482" s="82"/>
      <c r="X482" s="82"/>
      <c r="Y482" s="82"/>
      <c r="Z482" s="82"/>
      <c r="AA482" s="82"/>
      <c r="AB482" s="82"/>
      <c r="AC482" s="82"/>
      <c r="AD482" s="82"/>
      <c r="AE482" s="82"/>
      <c r="AF482" s="82"/>
    </row>
    <row r="483" spans="1:32" ht="13.2">
      <c r="A483" s="92"/>
      <c r="B483" s="92"/>
      <c r="C483" s="93"/>
      <c r="D483" s="92"/>
      <c r="E483" s="92"/>
      <c r="F483" s="92"/>
      <c r="G483" s="82"/>
      <c r="H483" s="82"/>
      <c r="I483" s="82"/>
      <c r="J483" s="82"/>
      <c r="K483" s="82"/>
      <c r="L483" s="82"/>
      <c r="M483" s="82"/>
      <c r="N483" s="82"/>
      <c r="O483" s="82"/>
      <c r="P483" s="82"/>
      <c r="Q483" s="82"/>
      <c r="R483" s="82"/>
      <c r="S483" s="82"/>
      <c r="T483" s="82"/>
      <c r="U483" s="82"/>
      <c r="V483" s="82"/>
      <c r="W483" s="82"/>
      <c r="X483" s="82"/>
      <c r="Y483" s="82"/>
      <c r="Z483" s="82"/>
      <c r="AA483" s="82"/>
      <c r="AB483" s="82"/>
      <c r="AC483" s="82"/>
      <c r="AD483" s="82"/>
      <c r="AE483" s="82"/>
      <c r="AF483" s="82"/>
    </row>
    <row r="484" spans="1:32" ht="13.2">
      <c r="A484" s="92"/>
      <c r="B484" s="92"/>
      <c r="C484" s="93"/>
      <c r="D484" s="92"/>
      <c r="E484" s="92"/>
      <c r="F484" s="92"/>
      <c r="G484" s="82"/>
      <c r="H484" s="82"/>
      <c r="I484" s="82"/>
      <c r="J484" s="82"/>
      <c r="K484" s="82"/>
      <c r="L484" s="82"/>
      <c r="M484" s="82"/>
      <c r="N484" s="82"/>
      <c r="O484" s="82"/>
      <c r="P484" s="82"/>
      <c r="Q484" s="82"/>
      <c r="R484" s="82"/>
      <c r="S484" s="82"/>
      <c r="T484" s="82"/>
      <c r="U484" s="82"/>
      <c r="V484" s="82"/>
      <c r="W484" s="82"/>
      <c r="X484" s="82"/>
      <c r="Y484" s="82"/>
      <c r="Z484" s="82"/>
      <c r="AA484" s="82"/>
      <c r="AB484" s="82"/>
      <c r="AC484" s="82"/>
      <c r="AD484" s="82"/>
      <c r="AE484" s="82"/>
      <c r="AF484" s="82"/>
    </row>
    <row r="485" spans="1:32" ht="13.2">
      <c r="A485" s="92"/>
      <c r="B485" s="92"/>
      <c r="C485" s="93"/>
      <c r="D485" s="92"/>
      <c r="E485" s="92"/>
      <c r="F485" s="92"/>
      <c r="G485" s="82"/>
      <c r="H485" s="82"/>
      <c r="I485" s="82"/>
      <c r="J485" s="82"/>
      <c r="K485" s="82"/>
      <c r="L485" s="82"/>
      <c r="M485" s="82"/>
      <c r="N485" s="82"/>
      <c r="O485" s="82"/>
      <c r="P485" s="82"/>
      <c r="Q485" s="82"/>
      <c r="R485" s="82"/>
      <c r="S485" s="82"/>
      <c r="T485" s="82"/>
      <c r="U485" s="82"/>
      <c r="V485" s="82"/>
      <c r="W485" s="82"/>
      <c r="X485" s="82"/>
      <c r="Y485" s="82"/>
      <c r="Z485" s="82"/>
      <c r="AA485" s="82"/>
      <c r="AB485" s="82"/>
      <c r="AC485" s="82"/>
      <c r="AD485" s="82"/>
      <c r="AE485" s="82"/>
      <c r="AF485" s="82"/>
    </row>
    <row r="486" spans="1:32" ht="13.2">
      <c r="A486" s="92"/>
      <c r="B486" s="92"/>
      <c r="C486" s="93"/>
      <c r="D486" s="92"/>
      <c r="E486" s="92"/>
      <c r="F486" s="92"/>
      <c r="G486" s="82"/>
      <c r="H486" s="82"/>
      <c r="I486" s="82"/>
      <c r="J486" s="82"/>
      <c r="K486" s="82"/>
      <c r="L486" s="82"/>
      <c r="M486" s="82"/>
      <c r="N486" s="82"/>
      <c r="O486" s="82"/>
      <c r="P486" s="82"/>
      <c r="Q486" s="82"/>
      <c r="R486" s="82"/>
      <c r="S486" s="82"/>
      <c r="T486" s="82"/>
      <c r="U486" s="82"/>
      <c r="V486" s="82"/>
      <c r="W486" s="82"/>
      <c r="X486" s="82"/>
      <c r="Y486" s="82"/>
      <c r="Z486" s="82"/>
      <c r="AA486" s="82"/>
      <c r="AB486" s="82"/>
      <c r="AC486" s="82"/>
      <c r="AD486" s="82"/>
      <c r="AE486" s="82"/>
      <c r="AF486" s="82"/>
    </row>
    <row r="487" spans="1:32" ht="13.2">
      <c r="A487" s="92"/>
      <c r="B487" s="92"/>
      <c r="C487" s="93"/>
      <c r="D487" s="92"/>
      <c r="E487" s="92"/>
      <c r="F487" s="92"/>
      <c r="G487" s="82"/>
      <c r="H487" s="82"/>
      <c r="I487" s="82"/>
      <c r="J487" s="82"/>
      <c r="K487" s="82"/>
      <c r="L487" s="82"/>
      <c r="M487" s="82"/>
      <c r="N487" s="82"/>
      <c r="O487" s="82"/>
      <c r="P487" s="82"/>
      <c r="Q487" s="82"/>
      <c r="R487" s="82"/>
      <c r="S487" s="82"/>
      <c r="T487" s="82"/>
      <c r="U487" s="82"/>
      <c r="V487" s="82"/>
      <c r="W487" s="82"/>
      <c r="X487" s="82"/>
      <c r="Y487" s="82"/>
      <c r="Z487" s="82"/>
      <c r="AA487" s="82"/>
      <c r="AB487" s="82"/>
      <c r="AC487" s="82"/>
      <c r="AD487" s="82"/>
      <c r="AE487" s="82"/>
      <c r="AF487" s="82"/>
    </row>
    <row r="488" spans="1:32" ht="13.2">
      <c r="A488" s="92"/>
      <c r="B488" s="92"/>
      <c r="C488" s="93"/>
      <c r="D488" s="92"/>
      <c r="E488" s="92"/>
      <c r="F488" s="92"/>
      <c r="G488" s="82"/>
      <c r="H488" s="82"/>
      <c r="I488" s="82"/>
      <c r="J488" s="82"/>
      <c r="K488" s="82"/>
      <c r="L488" s="82"/>
      <c r="M488" s="82"/>
      <c r="N488" s="82"/>
      <c r="O488" s="82"/>
      <c r="P488" s="82"/>
      <c r="Q488" s="82"/>
      <c r="R488" s="82"/>
      <c r="S488" s="82"/>
      <c r="T488" s="82"/>
      <c r="U488" s="82"/>
      <c r="V488" s="82"/>
      <c r="W488" s="82"/>
      <c r="X488" s="82"/>
      <c r="Y488" s="82"/>
      <c r="Z488" s="82"/>
      <c r="AA488" s="82"/>
      <c r="AB488" s="82"/>
      <c r="AC488" s="82"/>
      <c r="AD488" s="82"/>
      <c r="AE488" s="82"/>
      <c r="AF488" s="82"/>
    </row>
    <row r="489" spans="1:32" ht="13.2">
      <c r="A489" s="92"/>
      <c r="B489" s="92"/>
      <c r="C489" s="93"/>
      <c r="D489" s="92"/>
      <c r="E489" s="92"/>
      <c r="F489" s="92"/>
      <c r="G489" s="82"/>
      <c r="H489" s="82"/>
      <c r="I489" s="82"/>
      <c r="J489" s="82"/>
      <c r="K489" s="82"/>
      <c r="L489" s="82"/>
      <c r="M489" s="82"/>
      <c r="N489" s="82"/>
      <c r="O489" s="82"/>
      <c r="P489" s="82"/>
      <c r="Q489" s="82"/>
      <c r="R489" s="82"/>
      <c r="S489" s="82"/>
      <c r="T489" s="82"/>
      <c r="U489" s="82"/>
      <c r="V489" s="82"/>
      <c r="W489" s="82"/>
      <c r="X489" s="82"/>
      <c r="Y489" s="82"/>
      <c r="Z489" s="82"/>
      <c r="AA489" s="82"/>
      <c r="AB489" s="82"/>
      <c r="AC489" s="82"/>
      <c r="AD489" s="82"/>
      <c r="AE489" s="82"/>
      <c r="AF489" s="82"/>
    </row>
    <row r="490" spans="1:32" ht="13.2">
      <c r="A490" s="92"/>
      <c r="B490" s="92"/>
      <c r="C490" s="93"/>
      <c r="D490" s="92"/>
      <c r="E490" s="92"/>
      <c r="F490" s="92"/>
      <c r="G490" s="82"/>
      <c r="H490" s="82"/>
      <c r="I490" s="82"/>
      <c r="J490" s="82"/>
      <c r="K490" s="82"/>
      <c r="L490" s="82"/>
      <c r="M490" s="82"/>
      <c r="N490" s="82"/>
      <c r="O490" s="82"/>
      <c r="P490" s="82"/>
      <c r="Q490" s="82"/>
      <c r="R490" s="82"/>
      <c r="S490" s="82"/>
      <c r="T490" s="82"/>
      <c r="U490" s="82"/>
      <c r="V490" s="82"/>
      <c r="W490" s="82"/>
      <c r="X490" s="82"/>
      <c r="Y490" s="82"/>
      <c r="Z490" s="82"/>
      <c r="AA490" s="82"/>
      <c r="AB490" s="82"/>
      <c r="AC490" s="82"/>
      <c r="AD490" s="82"/>
      <c r="AE490" s="82"/>
      <c r="AF490" s="82"/>
    </row>
    <row r="491" spans="1:32" ht="13.2">
      <c r="A491" s="92"/>
      <c r="B491" s="92"/>
      <c r="C491" s="93"/>
      <c r="D491" s="92"/>
      <c r="E491" s="92"/>
      <c r="F491" s="92"/>
      <c r="G491" s="82"/>
      <c r="H491" s="82"/>
      <c r="I491" s="82"/>
      <c r="J491" s="82"/>
      <c r="K491" s="82"/>
      <c r="L491" s="82"/>
      <c r="M491" s="82"/>
      <c r="N491" s="82"/>
      <c r="O491" s="82"/>
      <c r="P491" s="82"/>
      <c r="Q491" s="82"/>
      <c r="R491" s="82"/>
      <c r="S491" s="82"/>
      <c r="T491" s="82"/>
      <c r="U491" s="82"/>
      <c r="V491" s="82"/>
      <c r="W491" s="82"/>
      <c r="X491" s="82"/>
      <c r="Y491" s="82"/>
      <c r="Z491" s="82"/>
      <c r="AA491" s="82"/>
      <c r="AB491" s="82"/>
      <c r="AC491" s="82"/>
      <c r="AD491" s="82"/>
      <c r="AE491" s="82"/>
      <c r="AF491" s="82"/>
    </row>
    <row r="492" spans="1:32" ht="13.2">
      <c r="A492" s="92"/>
      <c r="B492" s="92"/>
      <c r="C492" s="93"/>
      <c r="D492" s="92"/>
      <c r="E492" s="92"/>
      <c r="F492" s="92"/>
      <c r="G492" s="82"/>
      <c r="H492" s="82"/>
      <c r="I492" s="82"/>
      <c r="J492" s="82"/>
      <c r="K492" s="82"/>
      <c r="L492" s="82"/>
      <c r="M492" s="82"/>
      <c r="N492" s="82"/>
      <c r="O492" s="82"/>
      <c r="P492" s="82"/>
      <c r="Q492" s="82"/>
      <c r="R492" s="82"/>
      <c r="S492" s="82"/>
      <c r="T492" s="82"/>
      <c r="U492" s="82"/>
      <c r="V492" s="82"/>
      <c r="W492" s="82"/>
      <c r="X492" s="82"/>
      <c r="Y492" s="82"/>
      <c r="Z492" s="82"/>
      <c r="AA492" s="82"/>
      <c r="AB492" s="82"/>
      <c r="AC492" s="82"/>
      <c r="AD492" s="82"/>
      <c r="AE492" s="82"/>
      <c r="AF492" s="82"/>
    </row>
    <row r="493" spans="1:32" ht="13.2">
      <c r="A493" s="92"/>
      <c r="B493" s="92"/>
      <c r="C493" s="93"/>
      <c r="D493" s="92"/>
      <c r="E493" s="92"/>
      <c r="F493" s="92"/>
      <c r="G493" s="82"/>
      <c r="H493" s="82"/>
      <c r="I493" s="82"/>
      <c r="J493" s="82"/>
      <c r="K493" s="82"/>
      <c r="L493" s="82"/>
      <c r="M493" s="82"/>
      <c r="N493" s="82"/>
      <c r="O493" s="82"/>
      <c r="P493" s="82"/>
      <c r="Q493" s="82"/>
      <c r="R493" s="82"/>
      <c r="S493" s="82"/>
      <c r="T493" s="82"/>
      <c r="U493" s="82"/>
      <c r="V493" s="82"/>
      <c r="W493" s="82"/>
      <c r="X493" s="82"/>
      <c r="Y493" s="82"/>
      <c r="Z493" s="82"/>
      <c r="AA493" s="82"/>
      <c r="AB493" s="82"/>
      <c r="AC493" s="82"/>
      <c r="AD493" s="82"/>
      <c r="AE493" s="82"/>
      <c r="AF493" s="82"/>
    </row>
    <row r="494" spans="1:32" ht="13.2">
      <c r="A494" s="92"/>
      <c r="B494" s="92"/>
      <c r="C494" s="93"/>
      <c r="D494" s="92"/>
      <c r="E494" s="92"/>
      <c r="F494" s="92"/>
      <c r="G494" s="82"/>
      <c r="H494" s="82"/>
      <c r="I494" s="82"/>
      <c r="J494" s="82"/>
      <c r="K494" s="82"/>
      <c r="L494" s="82"/>
      <c r="M494" s="82"/>
      <c r="N494" s="82"/>
      <c r="O494" s="82"/>
      <c r="P494" s="82"/>
      <c r="Q494" s="82"/>
      <c r="R494" s="82"/>
      <c r="S494" s="82"/>
      <c r="T494" s="82"/>
      <c r="U494" s="82"/>
      <c r="V494" s="82"/>
      <c r="W494" s="82"/>
      <c r="X494" s="82"/>
      <c r="Y494" s="82"/>
      <c r="Z494" s="82"/>
      <c r="AA494" s="82"/>
      <c r="AB494" s="82"/>
      <c r="AC494" s="82"/>
      <c r="AD494" s="82"/>
      <c r="AE494" s="82"/>
      <c r="AF494" s="82"/>
    </row>
    <row r="495" spans="1:32" ht="13.2">
      <c r="A495" s="92"/>
      <c r="B495" s="92"/>
      <c r="C495" s="93"/>
      <c r="D495" s="92"/>
      <c r="E495" s="92"/>
      <c r="F495" s="92"/>
      <c r="G495" s="82"/>
      <c r="H495" s="82"/>
      <c r="I495" s="82"/>
      <c r="J495" s="82"/>
      <c r="K495" s="82"/>
      <c r="L495" s="82"/>
      <c r="M495" s="82"/>
      <c r="N495" s="82"/>
      <c r="O495" s="82"/>
      <c r="P495" s="82"/>
      <c r="Q495" s="82"/>
      <c r="R495" s="82"/>
      <c r="S495" s="82"/>
      <c r="T495" s="82"/>
      <c r="U495" s="82"/>
      <c r="V495" s="82"/>
      <c r="W495" s="82"/>
      <c r="X495" s="82"/>
      <c r="Y495" s="82"/>
      <c r="Z495" s="82"/>
      <c r="AA495" s="82"/>
      <c r="AB495" s="82"/>
      <c r="AC495" s="82"/>
      <c r="AD495" s="82"/>
      <c r="AE495" s="82"/>
      <c r="AF495" s="82"/>
    </row>
    <row r="496" spans="1:32" ht="13.2">
      <c r="A496" s="92"/>
      <c r="B496" s="92"/>
      <c r="C496" s="93"/>
      <c r="D496" s="92"/>
      <c r="E496" s="92"/>
      <c r="F496" s="92"/>
      <c r="G496" s="82"/>
      <c r="H496" s="82"/>
      <c r="I496" s="82"/>
      <c r="J496" s="82"/>
      <c r="K496" s="82"/>
      <c r="L496" s="82"/>
      <c r="M496" s="82"/>
      <c r="N496" s="82"/>
      <c r="O496" s="82"/>
      <c r="P496" s="82"/>
      <c r="Q496" s="82"/>
      <c r="R496" s="82"/>
      <c r="S496" s="82"/>
      <c r="T496" s="82"/>
      <c r="U496" s="82"/>
      <c r="V496" s="82"/>
      <c r="W496" s="82"/>
      <c r="X496" s="82"/>
      <c r="Y496" s="82"/>
      <c r="Z496" s="82"/>
      <c r="AA496" s="82"/>
      <c r="AB496" s="82"/>
      <c r="AC496" s="82"/>
      <c r="AD496" s="82"/>
      <c r="AE496" s="82"/>
      <c r="AF496" s="82"/>
    </row>
    <row r="497" spans="1:32" ht="13.2">
      <c r="A497" s="92"/>
      <c r="B497" s="92"/>
      <c r="C497" s="93"/>
      <c r="D497" s="92"/>
      <c r="E497" s="92"/>
      <c r="F497" s="92"/>
      <c r="G497" s="82"/>
      <c r="H497" s="82"/>
      <c r="I497" s="82"/>
      <c r="J497" s="82"/>
      <c r="K497" s="82"/>
      <c r="L497" s="82"/>
      <c r="M497" s="82"/>
      <c r="N497" s="82"/>
      <c r="O497" s="82"/>
      <c r="P497" s="82"/>
      <c r="Q497" s="82"/>
      <c r="R497" s="82"/>
      <c r="S497" s="82"/>
      <c r="T497" s="82"/>
      <c r="U497" s="82"/>
      <c r="V497" s="82"/>
      <c r="W497" s="82"/>
      <c r="X497" s="82"/>
      <c r="Y497" s="82"/>
      <c r="Z497" s="82"/>
      <c r="AA497" s="82"/>
      <c r="AB497" s="82"/>
      <c r="AC497" s="82"/>
      <c r="AD497" s="82"/>
      <c r="AE497" s="82"/>
      <c r="AF497" s="82"/>
    </row>
    <row r="498" spans="1:32" ht="13.2">
      <c r="A498" s="92"/>
      <c r="B498" s="92"/>
      <c r="C498" s="93"/>
      <c r="D498" s="92"/>
      <c r="E498" s="92"/>
      <c r="F498" s="92"/>
      <c r="G498" s="82"/>
      <c r="H498" s="82"/>
      <c r="I498" s="82"/>
      <c r="J498" s="82"/>
      <c r="K498" s="82"/>
      <c r="L498" s="82"/>
      <c r="M498" s="82"/>
      <c r="N498" s="82"/>
      <c r="O498" s="82"/>
      <c r="P498" s="82"/>
      <c r="Q498" s="82"/>
      <c r="R498" s="82"/>
      <c r="S498" s="82"/>
      <c r="T498" s="82"/>
      <c r="U498" s="82"/>
      <c r="V498" s="82"/>
      <c r="W498" s="82"/>
      <c r="X498" s="82"/>
      <c r="Y498" s="82"/>
      <c r="Z498" s="82"/>
      <c r="AA498" s="82"/>
      <c r="AB498" s="82"/>
      <c r="AC498" s="82"/>
      <c r="AD498" s="82"/>
      <c r="AE498" s="82"/>
      <c r="AF498" s="82"/>
    </row>
    <row r="499" spans="1:32" ht="13.2">
      <c r="A499" s="92"/>
      <c r="B499" s="92"/>
      <c r="C499" s="93"/>
      <c r="D499" s="92"/>
      <c r="E499" s="92"/>
      <c r="F499" s="92"/>
      <c r="G499" s="82"/>
      <c r="H499" s="82"/>
      <c r="I499" s="82"/>
      <c r="J499" s="82"/>
      <c r="K499" s="82"/>
      <c r="L499" s="82"/>
      <c r="M499" s="82"/>
      <c r="N499" s="82"/>
      <c r="O499" s="82"/>
      <c r="P499" s="82"/>
      <c r="Q499" s="82"/>
      <c r="R499" s="82"/>
      <c r="S499" s="82"/>
      <c r="T499" s="82"/>
      <c r="U499" s="82"/>
      <c r="V499" s="82"/>
      <c r="W499" s="82"/>
      <c r="X499" s="82"/>
      <c r="Y499" s="82"/>
      <c r="Z499" s="82"/>
      <c r="AA499" s="82"/>
      <c r="AB499" s="82"/>
      <c r="AC499" s="82"/>
      <c r="AD499" s="82"/>
      <c r="AE499" s="82"/>
      <c r="AF499" s="82"/>
    </row>
    <row r="500" spans="1:32" ht="13.2">
      <c r="A500" s="92"/>
      <c r="B500" s="92"/>
      <c r="C500" s="93"/>
      <c r="D500" s="92"/>
      <c r="E500" s="92"/>
      <c r="F500" s="92"/>
      <c r="G500" s="82"/>
      <c r="H500" s="82"/>
      <c r="I500" s="82"/>
      <c r="J500" s="82"/>
      <c r="K500" s="82"/>
      <c r="L500" s="82"/>
      <c r="M500" s="82"/>
      <c r="N500" s="82"/>
      <c r="O500" s="82"/>
      <c r="P500" s="82"/>
      <c r="Q500" s="82"/>
      <c r="R500" s="82"/>
      <c r="S500" s="82"/>
      <c r="T500" s="82"/>
      <c r="U500" s="82"/>
      <c r="V500" s="82"/>
      <c r="W500" s="82"/>
      <c r="X500" s="82"/>
      <c r="Y500" s="82"/>
      <c r="Z500" s="82"/>
      <c r="AA500" s="82"/>
      <c r="AB500" s="82"/>
      <c r="AC500" s="82"/>
      <c r="AD500" s="82"/>
      <c r="AE500" s="82"/>
      <c r="AF500" s="82"/>
    </row>
    <row r="501" spans="1:32" ht="13.2">
      <c r="A501" s="92"/>
      <c r="B501" s="92"/>
      <c r="C501" s="93"/>
      <c r="D501" s="92"/>
      <c r="E501" s="92"/>
      <c r="F501" s="92"/>
      <c r="G501" s="82"/>
      <c r="H501" s="82"/>
      <c r="I501" s="82"/>
      <c r="J501" s="82"/>
      <c r="K501" s="82"/>
      <c r="L501" s="82"/>
      <c r="M501" s="82"/>
      <c r="N501" s="82"/>
      <c r="O501" s="82"/>
      <c r="P501" s="82"/>
      <c r="Q501" s="82"/>
      <c r="R501" s="82"/>
      <c r="S501" s="82"/>
      <c r="T501" s="82"/>
      <c r="U501" s="82"/>
      <c r="V501" s="82"/>
      <c r="W501" s="82"/>
      <c r="X501" s="82"/>
      <c r="Y501" s="82"/>
      <c r="Z501" s="82"/>
      <c r="AA501" s="82"/>
      <c r="AB501" s="82"/>
      <c r="AC501" s="82"/>
      <c r="AD501" s="82"/>
      <c r="AE501" s="82"/>
      <c r="AF501" s="82"/>
    </row>
    <row r="502" spans="1:32" ht="13.2">
      <c r="A502" s="92"/>
      <c r="B502" s="92"/>
      <c r="C502" s="93"/>
      <c r="D502" s="92"/>
      <c r="E502" s="92"/>
      <c r="F502" s="92"/>
      <c r="G502" s="82"/>
      <c r="H502" s="82"/>
      <c r="I502" s="82"/>
      <c r="J502" s="82"/>
      <c r="K502" s="82"/>
      <c r="L502" s="82"/>
      <c r="M502" s="82"/>
      <c r="N502" s="82"/>
      <c r="O502" s="82"/>
      <c r="P502" s="82"/>
      <c r="Q502" s="82"/>
      <c r="R502" s="82"/>
      <c r="S502" s="82"/>
      <c r="T502" s="82"/>
      <c r="U502" s="82"/>
      <c r="V502" s="82"/>
      <c r="W502" s="82"/>
      <c r="X502" s="82"/>
      <c r="Y502" s="82"/>
      <c r="Z502" s="82"/>
      <c r="AA502" s="82"/>
      <c r="AB502" s="82"/>
      <c r="AC502" s="82"/>
      <c r="AD502" s="82"/>
      <c r="AE502" s="82"/>
      <c r="AF502" s="82"/>
    </row>
    <row r="503" spans="1:32" ht="13.2">
      <c r="A503" s="92"/>
      <c r="B503" s="92"/>
      <c r="C503" s="93"/>
      <c r="D503" s="92"/>
      <c r="E503" s="92"/>
      <c r="F503" s="92"/>
      <c r="G503" s="82"/>
      <c r="H503" s="82"/>
      <c r="I503" s="82"/>
      <c r="J503" s="82"/>
      <c r="K503" s="82"/>
      <c r="L503" s="82"/>
      <c r="M503" s="82"/>
      <c r="N503" s="82"/>
      <c r="O503" s="82"/>
      <c r="P503" s="82"/>
      <c r="Q503" s="82"/>
      <c r="R503" s="82"/>
      <c r="S503" s="82"/>
      <c r="T503" s="82"/>
      <c r="U503" s="82"/>
      <c r="V503" s="82"/>
      <c r="W503" s="82"/>
      <c r="X503" s="82"/>
      <c r="Y503" s="82"/>
      <c r="Z503" s="82"/>
      <c r="AA503" s="82"/>
      <c r="AB503" s="82"/>
      <c r="AC503" s="82"/>
      <c r="AD503" s="82"/>
      <c r="AE503" s="82"/>
      <c r="AF503" s="82"/>
    </row>
    <row r="504" spans="1:32" ht="13.2">
      <c r="A504" s="92"/>
      <c r="B504" s="92"/>
      <c r="C504" s="93"/>
      <c r="D504" s="92"/>
      <c r="E504" s="92"/>
      <c r="F504" s="92"/>
      <c r="G504" s="82"/>
      <c r="H504" s="82"/>
      <c r="I504" s="82"/>
      <c r="J504" s="82"/>
      <c r="K504" s="82"/>
      <c r="L504" s="82"/>
      <c r="M504" s="82"/>
      <c r="N504" s="82"/>
      <c r="O504" s="82"/>
      <c r="P504" s="82"/>
      <c r="Q504" s="82"/>
      <c r="R504" s="82"/>
      <c r="S504" s="82"/>
      <c r="T504" s="82"/>
      <c r="U504" s="82"/>
      <c r="V504" s="82"/>
      <c r="W504" s="82"/>
      <c r="X504" s="82"/>
      <c r="Y504" s="82"/>
      <c r="Z504" s="82"/>
      <c r="AA504" s="82"/>
      <c r="AB504" s="82"/>
      <c r="AC504" s="82"/>
      <c r="AD504" s="82"/>
      <c r="AE504" s="82"/>
      <c r="AF504" s="82"/>
    </row>
    <row r="505" spans="1:32" ht="13.2">
      <c r="A505" s="92"/>
      <c r="B505" s="92"/>
      <c r="C505" s="93"/>
      <c r="D505" s="92"/>
      <c r="E505" s="92"/>
      <c r="F505" s="92"/>
      <c r="G505" s="82"/>
      <c r="H505" s="82"/>
      <c r="I505" s="82"/>
      <c r="J505" s="82"/>
      <c r="K505" s="82"/>
      <c r="L505" s="82"/>
      <c r="M505" s="82"/>
      <c r="N505" s="82"/>
      <c r="O505" s="82"/>
      <c r="P505" s="82"/>
      <c r="Q505" s="82"/>
      <c r="R505" s="82"/>
      <c r="S505" s="82"/>
      <c r="T505" s="82"/>
      <c r="U505" s="82"/>
      <c r="V505" s="82"/>
      <c r="W505" s="82"/>
      <c r="X505" s="82"/>
      <c r="Y505" s="82"/>
      <c r="Z505" s="82"/>
      <c r="AA505" s="82"/>
      <c r="AB505" s="82"/>
      <c r="AC505" s="82"/>
      <c r="AD505" s="82"/>
      <c r="AE505" s="82"/>
      <c r="AF505" s="82"/>
    </row>
    <row r="506" spans="1:32" ht="13.2">
      <c r="A506" s="92"/>
      <c r="B506" s="92"/>
      <c r="C506" s="93"/>
      <c r="D506" s="92"/>
      <c r="E506" s="92"/>
      <c r="F506" s="92"/>
      <c r="G506" s="82"/>
      <c r="H506" s="82"/>
      <c r="I506" s="82"/>
      <c r="J506" s="82"/>
      <c r="K506" s="82"/>
      <c r="L506" s="82"/>
      <c r="M506" s="82"/>
      <c r="N506" s="82"/>
      <c r="O506" s="82"/>
      <c r="P506" s="82"/>
      <c r="Q506" s="82"/>
      <c r="R506" s="82"/>
      <c r="S506" s="82"/>
      <c r="T506" s="82"/>
      <c r="U506" s="82"/>
      <c r="V506" s="82"/>
      <c r="W506" s="82"/>
      <c r="X506" s="82"/>
      <c r="Y506" s="82"/>
      <c r="Z506" s="82"/>
      <c r="AA506" s="82"/>
      <c r="AB506" s="82"/>
      <c r="AC506" s="82"/>
      <c r="AD506" s="82"/>
      <c r="AE506" s="82"/>
      <c r="AF506" s="82"/>
    </row>
    <row r="507" spans="1:32" ht="13.2">
      <c r="A507" s="92"/>
      <c r="B507" s="92"/>
      <c r="C507" s="93"/>
      <c r="D507" s="92"/>
      <c r="E507" s="92"/>
      <c r="F507" s="92"/>
      <c r="G507" s="82"/>
      <c r="H507" s="82"/>
      <c r="I507" s="82"/>
      <c r="J507" s="82"/>
      <c r="K507" s="82"/>
      <c r="L507" s="82"/>
      <c r="M507" s="82"/>
      <c r="N507" s="82"/>
      <c r="O507" s="82"/>
      <c r="P507" s="82"/>
      <c r="Q507" s="82"/>
      <c r="R507" s="82"/>
      <c r="S507" s="82"/>
      <c r="T507" s="82"/>
      <c r="U507" s="82"/>
      <c r="V507" s="82"/>
      <c r="W507" s="82"/>
      <c r="X507" s="82"/>
      <c r="Y507" s="82"/>
      <c r="Z507" s="82"/>
      <c r="AA507" s="82"/>
      <c r="AB507" s="82"/>
      <c r="AC507" s="82"/>
      <c r="AD507" s="82"/>
      <c r="AE507" s="82"/>
      <c r="AF507" s="82"/>
    </row>
    <row r="508" spans="1:32" ht="13.2">
      <c r="A508" s="92"/>
      <c r="B508" s="92"/>
      <c r="C508" s="93"/>
      <c r="D508" s="92"/>
      <c r="E508" s="92"/>
      <c r="F508" s="92"/>
      <c r="G508" s="82"/>
      <c r="H508" s="82"/>
      <c r="I508" s="82"/>
      <c r="J508" s="82"/>
      <c r="K508" s="82"/>
      <c r="L508" s="82"/>
      <c r="M508" s="82"/>
      <c r="N508" s="82"/>
      <c r="O508" s="82"/>
      <c r="P508" s="82"/>
      <c r="Q508" s="82"/>
      <c r="R508" s="82"/>
      <c r="S508" s="82"/>
      <c r="T508" s="82"/>
      <c r="U508" s="82"/>
      <c r="V508" s="82"/>
      <c r="W508" s="82"/>
      <c r="X508" s="82"/>
      <c r="Y508" s="82"/>
      <c r="Z508" s="82"/>
      <c r="AA508" s="82"/>
      <c r="AB508" s="82"/>
      <c r="AC508" s="82"/>
      <c r="AD508" s="82"/>
      <c r="AE508" s="82"/>
      <c r="AF508" s="82"/>
    </row>
    <row r="509" spans="1:32" ht="13.2">
      <c r="A509" s="92"/>
      <c r="B509" s="92"/>
      <c r="C509" s="93"/>
      <c r="D509" s="92"/>
      <c r="E509" s="92"/>
      <c r="F509" s="92"/>
      <c r="G509" s="82"/>
      <c r="H509" s="82"/>
      <c r="I509" s="82"/>
      <c r="J509" s="82"/>
      <c r="K509" s="82"/>
      <c r="L509" s="82"/>
      <c r="M509" s="82"/>
      <c r="N509" s="82"/>
      <c r="O509" s="82"/>
      <c r="P509" s="82"/>
      <c r="Q509" s="82"/>
      <c r="R509" s="82"/>
      <c r="S509" s="82"/>
      <c r="T509" s="82"/>
      <c r="U509" s="82"/>
      <c r="V509" s="82"/>
      <c r="W509" s="82"/>
      <c r="X509" s="82"/>
      <c r="Y509" s="82"/>
      <c r="Z509" s="82"/>
      <c r="AA509" s="82"/>
      <c r="AB509" s="82"/>
      <c r="AC509" s="82"/>
      <c r="AD509" s="82"/>
      <c r="AE509" s="82"/>
      <c r="AF509" s="82"/>
    </row>
    <row r="510" spans="1:32" ht="13.2">
      <c r="A510" s="92"/>
      <c r="B510" s="92"/>
      <c r="C510" s="93"/>
      <c r="D510" s="92"/>
      <c r="E510" s="92"/>
      <c r="F510" s="92"/>
      <c r="G510" s="82"/>
      <c r="H510" s="82"/>
      <c r="I510" s="82"/>
      <c r="J510" s="82"/>
      <c r="K510" s="82"/>
      <c r="L510" s="82"/>
      <c r="M510" s="82"/>
      <c r="N510" s="82"/>
      <c r="O510" s="82"/>
      <c r="P510" s="82"/>
      <c r="Q510" s="82"/>
      <c r="R510" s="82"/>
      <c r="S510" s="82"/>
      <c r="T510" s="82"/>
      <c r="U510" s="82"/>
      <c r="V510" s="82"/>
      <c r="W510" s="82"/>
      <c r="X510" s="82"/>
      <c r="Y510" s="82"/>
      <c r="Z510" s="82"/>
      <c r="AA510" s="82"/>
      <c r="AB510" s="82"/>
      <c r="AC510" s="82"/>
      <c r="AD510" s="82"/>
      <c r="AE510" s="82"/>
      <c r="AF510" s="82"/>
    </row>
    <row r="511" spans="1:32" ht="13.2">
      <c r="A511" s="92"/>
      <c r="B511" s="92"/>
      <c r="C511" s="93"/>
      <c r="D511" s="92"/>
      <c r="E511" s="92"/>
      <c r="F511" s="92"/>
      <c r="G511" s="82"/>
      <c r="H511" s="82"/>
      <c r="I511" s="82"/>
      <c r="J511" s="82"/>
      <c r="K511" s="82"/>
      <c r="L511" s="82"/>
      <c r="M511" s="82"/>
      <c r="N511" s="82"/>
      <c r="O511" s="82"/>
      <c r="P511" s="82"/>
      <c r="Q511" s="82"/>
      <c r="R511" s="82"/>
      <c r="S511" s="82"/>
      <c r="T511" s="82"/>
      <c r="U511" s="82"/>
      <c r="V511" s="82"/>
      <c r="W511" s="82"/>
      <c r="X511" s="82"/>
      <c r="Y511" s="82"/>
      <c r="Z511" s="82"/>
      <c r="AA511" s="82"/>
      <c r="AB511" s="82"/>
      <c r="AC511" s="82"/>
      <c r="AD511" s="82"/>
      <c r="AE511" s="82"/>
      <c r="AF511" s="82"/>
    </row>
    <row r="512" spans="1:32" ht="13.2">
      <c r="A512" s="92"/>
      <c r="B512" s="92"/>
      <c r="C512" s="93"/>
      <c r="D512" s="92"/>
      <c r="E512" s="92"/>
      <c r="F512" s="92"/>
      <c r="G512" s="82"/>
      <c r="H512" s="82"/>
      <c r="I512" s="82"/>
      <c r="J512" s="82"/>
      <c r="K512" s="82"/>
      <c r="L512" s="82"/>
      <c r="M512" s="82"/>
      <c r="N512" s="82"/>
      <c r="O512" s="82"/>
      <c r="P512" s="82"/>
      <c r="Q512" s="82"/>
      <c r="R512" s="82"/>
      <c r="S512" s="82"/>
      <c r="T512" s="82"/>
      <c r="U512" s="82"/>
      <c r="V512" s="82"/>
      <c r="W512" s="82"/>
      <c r="X512" s="82"/>
      <c r="Y512" s="82"/>
      <c r="Z512" s="82"/>
      <c r="AA512" s="82"/>
      <c r="AB512" s="82"/>
      <c r="AC512" s="82"/>
      <c r="AD512" s="82"/>
      <c r="AE512" s="82"/>
      <c r="AF512" s="82"/>
    </row>
    <row r="513" spans="1:32" ht="13.2">
      <c r="A513" s="92"/>
      <c r="B513" s="92"/>
      <c r="C513" s="93"/>
      <c r="D513" s="92"/>
      <c r="E513" s="92"/>
      <c r="F513" s="92"/>
      <c r="G513" s="82"/>
      <c r="H513" s="82"/>
      <c r="I513" s="82"/>
      <c r="J513" s="82"/>
      <c r="K513" s="82"/>
      <c r="L513" s="82"/>
      <c r="M513" s="82"/>
      <c r="N513" s="82"/>
      <c r="O513" s="82"/>
      <c r="P513" s="82"/>
      <c r="Q513" s="82"/>
      <c r="R513" s="82"/>
      <c r="S513" s="82"/>
      <c r="T513" s="82"/>
      <c r="U513" s="82"/>
      <c r="V513" s="82"/>
      <c r="W513" s="82"/>
      <c r="X513" s="82"/>
      <c r="Y513" s="82"/>
      <c r="Z513" s="82"/>
      <c r="AA513" s="82"/>
      <c r="AB513" s="82"/>
      <c r="AC513" s="82"/>
      <c r="AD513" s="82"/>
      <c r="AE513" s="82"/>
      <c r="AF513" s="82"/>
    </row>
    <row r="514" spans="1:32" ht="13.2">
      <c r="A514" s="92"/>
      <c r="B514" s="92"/>
      <c r="C514" s="93"/>
      <c r="D514" s="92"/>
      <c r="E514" s="92"/>
      <c r="F514" s="92"/>
      <c r="G514" s="82"/>
      <c r="H514" s="82"/>
      <c r="I514" s="82"/>
      <c r="J514" s="82"/>
      <c r="K514" s="82"/>
      <c r="L514" s="82"/>
      <c r="M514" s="82"/>
      <c r="N514" s="82"/>
      <c r="O514" s="82"/>
      <c r="P514" s="82"/>
      <c r="Q514" s="82"/>
      <c r="R514" s="82"/>
      <c r="S514" s="82"/>
      <c r="T514" s="82"/>
      <c r="U514" s="82"/>
      <c r="V514" s="82"/>
      <c r="W514" s="82"/>
      <c r="X514" s="82"/>
      <c r="Y514" s="82"/>
      <c r="Z514" s="82"/>
      <c r="AA514" s="82"/>
      <c r="AB514" s="82"/>
      <c r="AC514" s="82"/>
      <c r="AD514" s="82"/>
      <c r="AE514" s="82"/>
      <c r="AF514" s="82"/>
    </row>
    <row r="515" spans="1:32" ht="13.2">
      <c r="A515" s="92"/>
      <c r="B515" s="92"/>
      <c r="C515" s="93"/>
      <c r="D515" s="92"/>
      <c r="E515" s="92"/>
      <c r="F515" s="92"/>
      <c r="G515" s="82"/>
      <c r="H515" s="82"/>
      <c r="I515" s="82"/>
      <c r="J515" s="82"/>
      <c r="K515" s="82"/>
      <c r="L515" s="82"/>
      <c r="M515" s="82"/>
      <c r="N515" s="82"/>
      <c r="O515" s="82"/>
      <c r="P515" s="82"/>
      <c r="Q515" s="82"/>
      <c r="R515" s="82"/>
      <c r="S515" s="82"/>
      <c r="T515" s="82"/>
      <c r="U515" s="82"/>
      <c r="V515" s="82"/>
      <c r="W515" s="82"/>
      <c r="X515" s="82"/>
      <c r="Y515" s="82"/>
      <c r="Z515" s="82"/>
      <c r="AA515" s="82"/>
      <c r="AB515" s="82"/>
      <c r="AC515" s="82"/>
      <c r="AD515" s="82"/>
      <c r="AE515" s="82"/>
      <c r="AF515" s="82"/>
    </row>
    <row r="516" spans="1:32" ht="13.2">
      <c r="A516" s="92"/>
      <c r="B516" s="92"/>
      <c r="C516" s="93"/>
      <c r="D516" s="92"/>
      <c r="E516" s="92"/>
      <c r="F516" s="92"/>
      <c r="G516" s="82"/>
      <c r="H516" s="82"/>
      <c r="I516" s="82"/>
      <c r="J516" s="82"/>
      <c r="K516" s="82"/>
      <c r="L516" s="82"/>
      <c r="M516" s="82"/>
      <c r="N516" s="82"/>
      <c r="O516" s="82"/>
      <c r="P516" s="82"/>
      <c r="Q516" s="82"/>
      <c r="R516" s="82"/>
      <c r="S516" s="82"/>
      <c r="T516" s="82"/>
      <c r="U516" s="82"/>
      <c r="V516" s="82"/>
      <c r="W516" s="82"/>
      <c r="X516" s="82"/>
      <c r="Y516" s="82"/>
      <c r="Z516" s="82"/>
      <c r="AA516" s="82"/>
      <c r="AB516" s="82"/>
      <c r="AC516" s="82"/>
      <c r="AD516" s="82"/>
      <c r="AE516" s="82"/>
      <c r="AF516" s="82"/>
    </row>
    <row r="517" spans="1:32" ht="13.2">
      <c r="A517" s="92"/>
      <c r="B517" s="92"/>
      <c r="C517" s="93"/>
      <c r="D517" s="92"/>
      <c r="E517" s="92"/>
      <c r="F517" s="92"/>
      <c r="G517" s="82"/>
      <c r="H517" s="82"/>
      <c r="I517" s="82"/>
      <c r="J517" s="82"/>
      <c r="K517" s="82"/>
      <c r="L517" s="82"/>
      <c r="M517" s="82"/>
      <c r="N517" s="82"/>
      <c r="O517" s="82"/>
      <c r="P517" s="82"/>
      <c r="Q517" s="82"/>
      <c r="R517" s="82"/>
      <c r="S517" s="82"/>
      <c r="T517" s="82"/>
      <c r="U517" s="82"/>
      <c r="V517" s="82"/>
      <c r="W517" s="82"/>
      <c r="X517" s="82"/>
      <c r="Y517" s="82"/>
      <c r="Z517" s="82"/>
      <c r="AA517" s="82"/>
      <c r="AB517" s="82"/>
      <c r="AC517" s="82"/>
      <c r="AD517" s="82"/>
      <c r="AE517" s="82"/>
      <c r="AF517" s="82"/>
    </row>
    <row r="518" spans="1:32" ht="13.2">
      <c r="A518" s="92"/>
      <c r="B518" s="92"/>
      <c r="C518" s="93"/>
      <c r="D518" s="92"/>
      <c r="E518" s="92"/>
      <c r="F518" s="92"/>
      <c r="G518" s="82"/>
      <c r="H518" s="82"/>
      <c r="I518" s="82"/>
      <c r="J518" s="82"/>
      <c r="K518" s="82"/>
      <c r="L518" s="82"/>
      <c r="M518" s="82"/>
      <c r="N518" s="82"/>
      <c r="O518" s="82"/>
      <c r="P518" s="82"/>
      <c r="Q518" s="82"/>
      <c r="R518" s="82"/>
      <c r="S518" s="82"/>
      <c r="T518" s="82"/>
      <c r="U518" s="82"/>
      <c r="V518" s="82"/>
      <c r="W518" s="82"/>
      <c r="X518" s="82"/>
      <c r="Y518" s="82"/>
      <c r="Z518" s="82"/>
      <c r="AA518" s="82"/>
      <c r="AB518" s="82"/>
      <c r="AC518" s="82"/>
      <c r="AD518" s="82"/>
      <c r="AE518" s="82"/>
      <c r="AF518" s="82"/>
    </row>
    <row r="519" spans="1:32" ht="13.2">
      <c r="A519" s="92"/>
      <c r="B519" s="92"/>
      <c r="C519" s="93"/>
      <c r="D519" s="92"/>
      <c r="E519" s="92"/>
      <c r="F519" s="92"/>
      <c r="G519" s="82"/>
      <c r="H519" s="82"/>
      <c r="I519" s="82"/>
      <c r="J519" s="82"/>
      <c r="K519" s="82"/>
      <c r="L519" s="82"/>
      <c r="M519" s="82"/>
      <c r="N519" s="82"/>
      <c r="O519" s="82"/>
      <c r="P519" s="82"/>
      <c r="Q519" s="82"/>
      <c r="R519" s="82"/>
      <c r="S519" s="82"/>
      <c r="T519" s="82"/>
      <c r="U519" s="82"/>
      <c r="V519" s="82"/>
      <c r="W519" s="82"/>
      <c r="X519" s="82"/>
      <c r="Y519" s="82"/>
      <c r="Z519" s="82"/>
      <c r="AA519" s="82"/>
      <c r="AB519" s="82"/>
      <c r="AC519" s="82"/>
      <c r="AD519" s="82"/>
      <c r="AE519" s="82"/>
      <c r="AF519" s="82"/>
    </row>
    <row r="520" spans="1:32" ht="13.2">
      <c r="A520" s="92"/>
      <c r="B520" s="92"/>
      <c r="C520" s="93"/>
      <c r="D520" s="92"/>
      <c r="E520" s="92"/>
      <c r="F520" s="92"/>
      <c r="G520" s="82"/>
      <c r="H520" s="82"/>
      <c r="I520" s="82"/>
      <c r="J520" s="82"/>
      <c r="K520" s="82"/>
      <c r="L520" s="82"/>
      <c r="M520" s="82"/>
      <c r="N520" s="82"/>
      <c r="O520" s="82"/>
      <c r="P520" s="82"/>
      <c r="Q520" s="82"/>
      <c r="R520" s="82"/>
      <c r="S520" s="82"/>
      <c r="T520" s="82"/>
      <c r="U520" s="82"/>
      <c r="V520" s="82"/>
      <c r="W520" s="82"/>
      <c r="X520" s="82"/>
      <c r="Y520" s="82"/>
      <c r="Z520" s="82"/>
      <c r="AA520" s="82"/>
      <c r="AB520" s="82"/>
      <c r="AC520" s="82"/>
      <c r="AD520" s="82"/>
      <c r="AE520" s="82"/>
      <c r="AF520" s="82"/>
    </row>
    <row r="521" spans="1:32" ht="13.2">
      <c r="A521" s="92"/>
      <c r="B521" s="92"/>
      <c r="C521" s="93"/>
      <c r="D521" s="92"/>
      <c r="E521" s="92"/>
      <c r="F521" s="92"/>
      <c r="G521" s="82"/>
      <c r="H521" s="82"/>
      <c r="I521" s="82"/>
      <c r="J521" s="82"/>
      <c r="K521" s="82"/>
      <c r="L521" s="82"/>
      <c r="M521" s="82"/>
      <c r="N521" s="82"/>
      <c r="O521" s="82"/>
      <c r="P521" s="82"/>
      <c r="Q521" s="82"/>
      <c r="R521" s="82"/>
      <c r="S521" s="82"/>
      <c r="T521" s="82"/>
      <c r="U521" s="82"/>
      <c r="V521" s="82"/>
      <c r="W521" s="82"/>
      <c r="X521" s="82"/>
      <c r="Y521" s="82"/>
      <c r="Z521" s="82"/>
      <c r="AA521" s="82"/>
      <c r="AB521" s="82"/>
      <c r="AC521" s="82"/>
      <c r="AD521" s="82"/>
      <c r="AE521" s="82"/>
      <c r="AF521" s="82"/>
    </row>
    <row r="522" spans="1:32" ht="13.2">
      <c r="A522" s="92"/>
      <c r="B522" s="92"/>
      <c r="C522" s="93"/>
      <c r="D522" s="92"/>
      <c r="E522" s="92"/>
      <c r="F522" s="92"/>
      <c r="G522" s="82"/>
      <c r="H522" s="82"/>
      <c r="I522" s="82"/>
      <c r="J522" s="82"/>
      <c r="K522" s="82"/>
      <c r="L522" s="82"/>
      <c r="M522" s="82"/>
      <c r="N522" s="82"/>
      <c r="O522" s="82"/>
      <c r="P522" s="82"/>
      <c r="Q522" s="82"/>
      <c r="R522" s="82"/>
      <c r="S522" s="82"/>
      <c r="T522" s="82"/>
      <c r="U522" s="82"/>
      <c r="V522" s="82"/>
      <c r="W522" s="82"/>
      <c r="X522" s="82"/>
      <c r="Y522" s="82"/>
      <c r="Z522" s="82"/>
      <c r="AA522" s="82"/>
      <c r="AB522" s="82"/>
      <c r="AC522" s="82"/>
      <c r="AD522" s="82"/>
      <c r="AE522" s="82"/>
      <c r="AF522" s="82"/>
    </row>
    <row r="523" spans="1:32" ht="13.2">
      <c r="A523" s="92"/>
      <c r="B523" s="92"/>
      <c r="C523" s="93"/>
      <c r="D523" s="92"/>
      <c r="E523" s="92"/>
      <c r="F523" s="92"/>
      <c r="G523" s="82"/>
      <c r="H523" s="82"/>
      <c r="I523" s="82"/>
      <c r="J523" s="82"/>
      <c r="K523" s="82"/>
      <c r="L523" s="82"/>
      <c r="M523" s="82"/>
      <c r="N523" s="82"/>
      <c r="O523" s="82"/>
      <c r="P523" s="82"/>
      <c r="Q523" s="82"/>
      <c r="R523" s="82"/>
      <c r="S523" s="82"/>
      <c r="T523" s="82"/>
      <c r="U523" s="82"/>
      <c r="V523" s="82"/>
      <c r="W523" s="82"/>
      <c r="X523" s="82"/>
      <c r="Y523" s="82"/>
      <c r="Z523" s="82"/>
      <c r="AA523" s="82"/>
      <c r="AB523" s="82"/>
      <c r="AC523" s="82"/>
      <c r="AD523" s="82"/>
      <c r="AE523" s="82"/>
      <c r="AF523" s="82"/>
    </row>
    <row r="524" spans="1:32" ht="13.2">
      <c r="A524" s="92"/>
      <c r="B524" s="92"/>
      <c r="C524" s="93"/>
      <c r="D524" s="92"/>
      <c r="E524" s="92"/>
      <c r="F524" s="92"/>
      <c r="G524" s="82"/>
      <c r="H524" s="82"/>
      <c r="I524" s="82"/>
      <c r="J524" s="82"/>
      <c r="K524" s="82"/>
      <c r="L524" s="82"/>
      <c r="M524" s="82"/>
      <c r="N524" s="82"/>
      <c r="O524" s="82"/>
      <c r="P524" s="82"/>
      <c r="Q524" s="82"/>
      <c r="R524" s="82"/>
      <c r="S524" s="82"/>
      <c r="T524" s="82"/>
      <c r="U524" s="82"/>
      <c r="V524" s="82"/>
      <c r="W524" s="82"/>
      <c r="X524" s="82"/>
      <c r="Y524" s="82"/>
      <c r="Z524" s="82"/>
      <c r="AA524" s="82"/>
      <c r="AB524" s="82"/>
      <c r="AC524" s="82"/>
      <c r="AD524" s="82"/>
      <c r="AE524" s="82"/>
      <c r="AF524" s="82"/>
    </row>
    <row r="525" spans="1:32" ht="13.2">
      <c r="A525" s="92"/>
      <c r="B525" s="92"/>
      <c r="C525" s="93"/>
      <c r="D525" s="92"/>
      <c r="E525" s="92"/>
      <c r="F525" s="92"/>
      <c r="G525" s="82"/>
      <c r="H525" s="82"/>
      <c r="I525" s="82"/>
      <c r="J525" s="82"/>
      <c r="K525" s="82"/>
      <c r="L525" s="82"/>
      <c r="M525" s="82"/>
      <c r="N525" s="82"/>
      <c r="O525" s="82"/>
      <c r="P525" s="82"/>
      <c r="Q525" s="82"/>
      <c r="R525" s="82"/>
      <c r="S525" s="82"/>
      <c r="T525" s="82"/>
      <c r="U525" s="82"/>
      <c r="V525" s="82"/>
      <c r="W525" s="82"/>
      <c r="X525" s="82"/>
      <c r="Y525" s="82"/>
      <c r="Z525" s="82"/>
      <c r="AA525" s="82"/>
      <c r="AB525" s="82"/>
      <c r="AC525" s="82"/>
      <c r="AD525" s="82"/>
      <c r="AE525" s="82"/>
      <c r="AF525" s="82"/>
    </row>
    <row r="526" spans="1:32" ht="13.2">
      <c r="A526" s="92"/>
      <c r="B526" s="92"/>
      <c r="C526" s="93"/>
      <c r="D526" s="92"/>
      <c r="E526" s="92"/>
      <c r="F526" s="92"/>
      <c r="G526" s="82"/>
      <c r="H526" s="82"/>
      <c r="I526" s="82"/>
      <c r="J526" s="82"/>
      <c r="K526" s="82"/>
      <c r="L526" s="82"/>
      <c r="M526" s="82"/>
      <c r="N526" s="82"/>
      <c r="O526" s="82"/>
      <c r="P526" s="82"/>
      <c r="Q526" s="82"/>
      <c r="R526" s="82"/>
      <c r="S526" s="82"/>
      <c r="T526" s="82"/>
      <c r="U526" s="82"/>
      <c r="V526" s="82"/>
      <c r="W526" s="82"/>
      <c r="X526" s="82"/>
      <c r="Y526" s="82"/>
      <c r="Z526" s="82"/>
      <c r="AA526" s="82"/>
      <c r="AB526" s="82"/>
      <c r="AC526" s="82"/>
      <c r="AD526" s="82"/>
      <c r="AE526" s="82"/>
      <c r="AF526" s="82"/>
    </row>
    <row r="527" spans="1:32" ht="13.2">
      <c r="A527" s="92"/>
      <c r="B527" s="92"/>
      <c r="C527" s="93"/>
      <c r="D527" s="92"/>
      <c r="E527" s="92"/>
      <c r="F527" s="92"/>
      <c r="G527" s="82"/>
      <c r="H527" s="82"/>
      <c r="I527" s="82"/>
      <c r="J527" s="82"/>
      <c r="K527" s="82"/>
      <c r="L527" s="82"/>
      <c r="M527" s="82"/>
      <c r="N527" s="82"/>
      <c r="O527" s="82"/>
      <c r="P527" s="82"/>
      <c r="Q527" s="82"/>
      <c r="R527" s="82"/>
      <c r="S527" s="82"/>
      <c r="T527" s="82"/>
      <c r="U527" s="82"/>
      <c r="V527" s="82"/>
      <c r="W527" s="82"/>
      <c r="X527" s="82"/>
      <c r="Y527" s="82"/>
      <c r="Z527" s="82"/>
      <c r="AA527" s="82"/>
      <c r="AB527" s="82"/>
      <c r="AC527" s="82"/>
      <c r="AD527" s="82"/>
      <c r="AE527" s="82"/>
      <c r="AF527" s="82"/>
    </row>
    <row r="528" spans="1:32" ht="13.2">
      <c r="A528" s="92"/>
      <c r="B528" s="92"/>
      <c r="C528" s="93"/>
      <c r="D528" s="92"/>
      <c r="E528" s="92"/>
      <c r="F528" s="92"/>
      <c r="G528" s="82"/>
      <c r="H528" s="82"/>
      <c r="I528" s="82"/>
      <c r="J528" s="82"/>
      <c r="K528" s="82"/>
      <c r="L528" s="82"/>
      <c r="M528" s="82"/>
      <c r="N528" s="82"/>
      <c r="O528" s="82"/>
      <c r="P528" s="82"/>
      <c r="Q528" s="82"/>
      <c r="R528" s="82"/>
      <c r="S528" s="82"/>
      <c r="T528" s="82"/>
      <c r="U528" s="82"/>
      <c r="V528" s="82"/>
      <c r="W528" s="82"/>
      <c r="X528" s="82"/>
      <c r="Y528" s="82"/>
      <c r="Z528" s="82"/>
      <c r="AA528" s="82"/>
      <c r="AB528" s="82"/>
      <c r="AC528" s="82"/>
      <c r="AD528" s="82"/>
      <c r="AE528" s="82"/>
      <c r="AF528" s="82"/>
    </row>
    <row r="529" spans="1:32" ht="13.2">
      <c r="A529" s="92"/>
      <c r="B529" s="92"/>
      <c r="C529" s="93"/>
      <c r="D529" s="92"/>
      <c r="E529" s="92"/>
      <c r="F529" s="92"/>
      <c r="G529" s="82"/>
      <c r="H529" s="82"/>
      <c r="I529" s="82"/>
      <c r="J529" s="82"/>
      <c r="K529" s="82"/>
      <c r="L529" s="82"/>
      <c r="M529" s="82"/>
      <c r="N529" s="82"/>
      <c r="O529" s="82"/>
      <c r="P529" s="82"/>
      <c r="Q529" s="82"/>
      <c r="R529" s="82"/>
      <c r="S529" s="82"/>
      <c r="T529" s="82"/>
      <c r="U529" s="82"/>
      <c r="V529" s="82"/>
      <c r="W529" s="82"/>
      <c r="X529" s="82"/>
      <c r="Y529" s="82"/>
      <c r="Z529" s="82"/>
      <c r="AA529" s="82"/>
      <c r="AB529" s="82"/>
      <c r="AC529" s="82"/>
      <c r="AD529" s="82"/>
      <c r="AE529" s="82"/>
      <c r="AF529" s="82"/>
    </row>
    <row r="530" spans="1:32" ht="13.2">
      <c r="A530" s="92"/>
      <c r="B530" s="92"/>
      <c r="C530" s="93"/>
      <c r="D530" s="92"/>
      <c r="E530" s="92"/>
      <c r="F530" s="92"/>
      <c r="G530" s="82"/>
      <c r="H530" s="82"/>
      <c r="I530" s="82"/>
      <c r="J530" s="82"/>
      <c r="K530" s="82"/>
      <c r="L530" s="82"/>
      <c r="M530" s="82"/>
      <c r="N530" s="82"/>
      <c r="O530" s="82"/>
      <c r="P530" s="82"/>
      <c r="Q530" s="82"/>
      <c r="R530" s="82"/>
      <c r="S530" s="82"/>
      <c r="T530" s="82"/>
      <c r="U530" s="82"/>
      <c r="V530" s="82"/>
      <c r="W530" s="82"/>
      <c r="X530" s="82"/>
      <c r="Y530" s="82"/>
      <c r="Z530" s="82"/>
      <c r="AA530" s="82"/>
      <c r="AB530" s="82"/>
      <c r="AC530" s="82"/>
      <c r="AD530" s="82"/>
      <c r="AE530" s="82"/>
      <c r="AF530" s="82"/>
    </row>
    <row r="531" spans="1:32" ht="13.2">
      <c r="A531" s="92"/>
      <c r="B531" s="92"/>
      <c r="C531" s="93"/>
      <c r="D531" s="92"/>
      <c r="E531" s="92"/>
      <c r="F531" s="92"/>
      <c r="G531" s="82"/>
      <c r="H531" s="82"/>
      <c r="I531" s="82"/>
      <c r="J531" s="82"/>
      <c r="K531" s="82"/>
      <c r="L531" s="82"/>
      <c r="M531" s="82"/>
      <c r="N531" s="82"/>
      <c r="O531" s="82"/>
      <c r="P531" s="82"/>
      <c r="Q531" s="82"/>
      <c r="R531" s="82"/>
      <c r="S531" s="82"/>
      <c r="T531" s="82"/>
      <c r="U531" s="82"/>
      <c r="V531" s="82"/>
      <c r="W531" s="82"/>
      <c r="X531" s="82"/>
      <c r="Y531" s="82"/>
      <c r="Z531" s="82"/>
      <c r="AA531" s="82"/>
      <c r="AB531" s="82"/>
      <c r="AC531" s="82"/>
      <c r="AD531" s="82"/>
      <c r="AE531" s="82"/>
      <c r="AF531" s="82"/>
    </row>
    <row r="532" spans="1:32" ht="13.2">
      <c r="A532" s="92"/>
      <c r="B532" s="92"/>
      <c r="C532" s="93"/>
      <c r="D532" s="92"/>
      <c r="E532" s="92"/>
      <c r="F532" s="92"/>
      <c r="G532" s="82"/>
      <c r="H532" s="82"/>
      <c r="I532" s="82"/>
      <c r="J532" s="82"/>
      <c r="K532" s="82"/>
      <c r="L532" s="82"/>
      <c r="M532" s="82"/>
      <c r="N532" s="82"/>
      <c r="O532" s="82"/>
      <c r="P532" s="82"/>
      <c r="Q532" s="82"/>
      <c r="R532" s="82"/>
      <c r="S532" s="82"/>
      <c r="T532" s="82"/>
      <c r="U532" s="82"/>
      <c r="V532" s="82"/>
      <c r="W532" s="82"/>
      <c r="X532" s="82"/>
      <c r="Y532" s="82"/>
      <c r="Z532" s="82"/>
      <c r="AA532" s="82"/>
      <c r="AB532" s="82"/>
      <c r="AC532" s="82"/>
      <c r="AD532" s="82"/>
      <c r="AE532" s="82"/>
      <c r="AF532" s="82"/>
    </row>
    <row r="533" spans="1:32" ht="13.2">
      <c r="A533" s="92"/>
      <c r="B533" s="92"/>
      <c r="C533" s="93"/>
      <c r="D533" s="92"/>
      <c r="E533" s="92"/>
      <c r="F533" s="92"/>
      <c r="G533" s="82"/>
      <c r="H533" s="82"/>
      <c r="I533" s="82"/>
      <c r="J533" s="82"/>
      <c r="K533" s="82"/>
      <c r="L533" s="82"/>
      <c r="M533" s="82"/>
      <c r="N533" s="82"/>
      <c r="O533" s="82"/>
      <c r="P533" s="82"/>
      <c r="Q533" s="82"/>
      <c r="R533" s="82"/>
      <c r="S533" s="82"/>
      <c r="T533" s="82"/>
      <c r="U533" s="82"/>
      <c r="V533" s="82"/>
      <c r="W533" s="82"/>
      <c r="X533" s="82"/>
      <c r="Y533" s="82"/>
      <c r="Z533" s="82"/>
      <c r="AA533" s="82"/>
      <c r="AB533" s="82"/>
      <c r="AC533" s="82"/>
      <c r="AD533" s="82"/>
      <c r="AE533" s="82"/>
      <c r="AF533" s="82"/>
    </row>
    <row r="534" spans="1:32" ht="13.2">
      <c r="A534" s="92"/>
      <c r="B534" s="92"/>
      <c r="C534" s="93"/>
      <c r="D534" s="92"/>
      <c r="E534" s="92"/>
      <c r="F534" s="92"/>
      <c r="G534" s="82"/>
      <c r="H534" s="82"/>
      <c r="I534" s="82"/>
      <c r="J534" s="82"/>
      <c r="K534" s="82"/>
      <c r="L534" s="82"/>
      <c r="M534" s="82"/>
      <c r="N534" s="82"/>
      <c r="O534" s="82"/>
      <c r="P534" s="82"/>
      <c r="Q534" s="82"/>
      <c r="R534" s="82"/>
      <c r="S534" s="82"/>
      <c r="T534" s="82"/>
      <c r="U534" s="82"/>
      <c r="V534" s="82"/>
      <c r="W534" s="82"/>
      <c r="X534" s="82"/>
      <c r="Y534" s="82"/>
      <c r="Z534" s="82"/>
      <c r="AA534" s="82"/>
      <c r="AB534" s="82"/>
      <c r="AC534" s="82"/>
      <c r="AD534" s="82"/>
      <c r="AE534" s="82"/>
      <c r="AF534" s="82"/>
    </row>
    <row r="535" spans="1:32" ht="13.2">
      <c r="A535" s="92"/>
      <c r="B535" s="92"/>
      <c r="C535" s="93"/>
      <c r="D535" s="92"/>
      <c r="E535" s="92"/>
      <c r="F535" s="92"/>
      <c r="G535" s="82"/>
      <c r="H535" s="82"/>
      <c r="I535" s="82"/>
      <c r="J535" s="82"/>
      <c r="K535" s="82"/>
      <c r="L535" s="82"/>
      <c r="M535" s="82"/>
      <c r="N535" s="82"/>
      <c r="O535" s="82"/>
      <c r="P535" s="82"/>
      <c r="Q535" s="82"/>
      <c r="R535" s="82"/>
      <c r="S535" s="82"/>
      <c r="T535" s="82"/>
      <c r="U535" s="82"/>
      <c r="V535" s="82"/>
      <c r="W535" s="82"/>
      <c r="X535" s="82"/>
      <c r="Y535" s="82"/>
      <c r="Z535" s="82"/>
      <c r="AA535" s="82"/>
      <c r="AB535" s="82"/>
      <c r="AC535" s="82"/>
      <c r="AD535" s="82"/>
      <c r="AE535" s="82"/>
      <c r="AF535" s="82"/>
    </row>
    <row r="536" spans="1:32" ht="13.2">
      <c r="A536" s="92"/>
      <c r="B536" s="92"/>
      <c r="C536" s="93"/>
      <c r="D536" s="92"/>
      <c r="E536" s="92"/>
      <c r="F536" s="92"/>
      <c r="G536" s="82"/>
      <c r="H536" s="82"/>
      <c r="I536" s="82"/>
      <c r="J536" s="82"/>
      <c r="K536" s="82"/>
      <c r="L536" s="82"/>
      <c r="M536" s="82"/>
      <c r="N536" s="82"/>
      <c r="O536" s="82"/>
      <c r="P536" s="82"/>
      <c r="Q536" s="82"/>
      <c r="R536" s="82"/>
      <c r="S536" s="82"/>
      <c r="T536" s="82"/>
      <c r="U536" s="82"/>
      <c r="V536" s="82"/>
      <c r="W536" s="82"/>
      <c r="X536" s="82"/>
      <c r="Y536" s="82"/>
      <c r="Z536" s="82"/>
      <c r="AA536" s="82"/>
      <c r="AB536" s="82"/>
      <c r="AC536" s="82"/>
      <c r="AD536" s="82"/>
      <c r="AE536" s="82"/>
      <c r="AF536" s="82"/>
    </row>
    <row r="537" spans="1:32" ht="13.2">
      <c r="A537" s="92"/>
      <c r="B537" s="92"/>
      <c r="C537" s="93"/>
      <c r="D537" s="92"/>
      <c r="E537" s="92"/>
      <c r="F537" s="92"/>
      <c r="G537" s="82"/>
      <c r="H537" s="82"/>
      <c r="I537" s="82"/>
      <c r="J537" s="82"/>
      <c r="K537" s="82"/>
      <c r="L537" s="82"/>
      <c r="M537" s="82"/>
      <c r="N537" s="82"/>
      <c r="O537" s="82"/>
      <c r="P537" s="82"/>
      <c r="Q537" s="82"/>
      <c r="R537" s="82"/>
      <c r="S537" s="82"/>
      <c r="T537" s="82"/>
      <c r="U537" s="82"/>
      <c r="V537" s="82"/>
      <c r="W537" s="82"/>
      <c r="X537" s="82"/>
      <c r="Y537" s="82"/>
      <c r="Z537" s="82"/>
      <c r="AA537" s="82"/>
      <c r="AB537" s="82"/>
      <c r="AC537" s="82"/>
      <c r="AD537" s="82"/>
      <c r="AE537" s="82"/>
      <c r="AF537" s="82"/>
    </row>
    <row r="538" spans="1:32" ht="13.2">
      <c r="A538" s="92"/>
      <c r="B538" s="92"/>
      <c r="C538" s="93"/>
      <c r="D538" s="92"/>
      <c r="E538" s="92"/>
      <c r="F538" s="92"/>
      <c r="G538" s="82"/>
      <c r="H538" s="82"/>
      <c r="I538" s="82"/>
      <c r="J538" s="82"/>
      <c r="K538" s="82"/>
      <c r="L538" s="82"/>
      <c r="M538" s="82"/>
      <c r="N538" s="82"/>
      <c r="O538" s="82"/>
      <c r="P538" s="82"/>
      <c r="Q538" s="82"/>
      <c r="R538" s="82"/>
      <c r="S538" s="82"/>
      <c r="T538" s="82"/>
      <c r="U538" s="82"/>
      <c r="V538" s="82"/>
      <c r="W538" s="82"/>
      <c r="X538" s="82"/>
      <c r="Y538" s="82"/>
      <c r="Z538" s="82"/>
      <c r="AA538" s="82"/>
      <c r="AB538" s="82"/>
      <c r="AC538" s="82"/>
      <c r="AD538" s="82"/>
      <c r="AE538" s="82"/>
      <c r="AF538" s="82"/>
    </row>
    <row r="539" spans="1:32" ht="13.2">
      <c r="A539" s="92"/>
      <c r="B539" s="92"/>
      <c r="C539" s="93"/>
      <c r="D539" s="92"/>
      <c r="E539" s="92"/>
      <c r="F539" s="92"/>
      <c r="G539" s="82"/>
      <c r="H539" s="82"/>
      <c r="I539" s="82"/>
      <c r="J539" s="82"/>
      <c r="K539" s="82"/>
      <c r="L539" s="82"/>
      <c r="M539" s="82"/>
      <c r="N539" s="82"/>
      <c r="O539" s="82"/>
      <c r="P539" s="82"/>
      <c r="Q539" s="82"/>
      <c r="R539" s="82"/>
      <c r="S539" s="82"/>
      <c r="T539" s="82"/>
      <c r="U539" s="82"/>
      <c r="V539" s="82"/>
      <c r="W539" s="82"/>
      <c r="X539" s="82"/>
      <c r="Y539" s="82"/>
      <c r="Z539" s="82"/>
      <c r="AA539" s="82"/>
      <c r="AB539" s="82"/>
      <c r="AC539" s="82"/>
      <c r="AD539" s="82"/>
      <c r="AE539" s="82"/>
      <c r="AF539" s="82"/>
    </row>
    <row r="540" spans="1:32" ht="13.2">
      <c r="A540" s="92"/>
      <c r="B540" s="92"/>
      <c r="C540" s="93"/>
      <c r="D540" s="92"/>
      <c r="E540" s="92"/>
      <c r="F540" s="92"/>
      <c r="G540" s="82"/>
      <c r="H540" s="82"/>
      <c r="I540" s="82"/>
      <c r="J540" s="82"/>
      <c r="K540" s="82"/>
      <c r="L540" s="82"/>
      <c r="M540" s="82"/>
      <c r="N540" s="82"/>
      <c r="O540" s="82"/>
      <c r="P540" s="82"/>
      <c r="Q540" s="82"/>
      <c r="R540" s="82"/>
      <c r="S540" s="82"/>
      <c r="T540" s="82"/>
      <c r="U540" s="82"/>
      <c r="V540" s="82"/>
      <c r="W540" s="82"/>
      <c r="X540" s="82"/>
      <c r="Y540" s="82"/>
      <c r="Z540" s="82"/>
      <c r="AA540" s="82"/>
      <c r="AB540" s="82"/>
      <c r="AC540" s="82"/>
      <c r="AD540" s="82"/>
      <c r="AE540" s="82"/>
      <c r="AF540" s="82"/>
    </row>
    <row r="541" spans="1:32" ht="13.2">
      <c r="A541" s="92"/>
      <c r="B541" s="92"/>
      <c r="C541" s="93"/>
      <c r="D541" s="92"/>
      <c r="E541" s="92"/>
      <c r="F541" s="92"/>
      <c r="G541" s="82"/>
      <c r="H541" s="82"/>
      <c r="I541" s="82"/>
      <c r="J541" s="82"/>
      <c r="K541" s="82"/>
      <c r="L541" s="82"/>
      <c r="M541" s="82"/>
      <c r="N541" s="82"/>
      <c r="O541" s="82"/>
      <c r="P541" s="82"/>
      <c r="Q541" s="82"/>
      <c r="R541" s="82"/>
      <c r="S541" s="82"/>
      <c r="T541" s="82"/>
      <c r="U541" s="82"/>
      <c r="V541" s="82"/>
      <c r="W541" s="82"/>
      <c r="X541" s="82"/>
      <c r="Y541" s="82"/>
      <c r="Z541" s="82"/>
      <c r="AA541" s="82"/>
      <c r="AB541" s="82"/>
      <c r="AC541" s="82"/>
      <c r="AD541" s="82"/>
      <c r="AE541" s="82"/>
      <c r="AF541" s="82"/>
    </row>
    <row r="542" spans="1:32" ht="13.2">
      <c r="A542" s="92"/>
      <c r="B542" s="92"/>
      <c r="C542" s="93"/>
      <c r="D542" s="92"/>
      <c r="E542" s="92"/>
      <c r="F542" s="92"/>
      <c r="G542" s="82"/>
      <c r="H542" s="82"/>
      <c r="I542" s="82"/>
      <c r="J542" s="82"/>
      <c r="K542" s="82"/>
      <c r="L542" s="82"/>
      <c r="M542" s="82"/>
      <c r="N542" s="82"/>
      <c r="O542" s="82"/>
      <c r="P542" s="82"/>
      <c r="Q542" s="82"/>
      <c r="R542" s="82"/>
      <c r="S542" s="82"/>
      <c r="T542" s="82"/>
      <c r="U542" s="82"/>
      <c r="V542" s="82"/>
      <c r="W542" s="82"/>
      <c r="X542" s="82"/>
      <c r="Y542" s="82"/>
      <c r="Z542" s="82"/>
      <c r="AA542" s="82"/>
      <c r="AB542" s="82"/>
      <c r="AC542" s="82"/>
      <c r="AD542" s="82"/>
      <c r="AE542" s="82"/>
      <c r="AF542" s="82"/>
    </row>
    <row r="543" spans="1:32" ht="13.2">
      <c r="A543" s="92"/>
      <c r="B543" s="92"/>
      <c r="C543" s="93"/>
      <c r="D543" s="92"/>
      <c r="E543" s="92"/>
      <c r="F543" s="92"/>
      <c r="G543" s="82"/>
      <c r="H543" s="82"/>
      <c r="I543" s="82"/>
      <c r="J543" s="82"/>
      <c r="K543" s="82"/>
      <c r="L543" s="82"/>
      <c r="M543" s="82"/>
      <c r="N543" s="82"/>
      <c r="O543" s="82"/>
      <c r="P543" s="82"/>
      <c r="Q543" s="82"/>
      <c r="R543" s="82"/>
      <c r="S543" s="82"/>
      <c r="T543" s="82"/>
      <c r="U543" s="82"/>
      <c r="V543" s="82"/>
      <c r="W543" s="82"/>
      <c r="X543" s="82"/>
      <c r="Y543" s="82"/>
      <c r="Z543" s="82"/>
      <c r="AA543" s="82"/>
      <c r="AB543" s="82"/>
      <c r="AC543" s="82"/>
      <c r="AD543" s="82"/>
      <c r="AE543" s="82"/>
      <c r="AF543" s="82"/>
    </row>
    <row r="544" spans="1:32" ht="13.2">
      <c r="A544" s="92"/>
      <c r="B544" s="92"/>
      <c r="C544" s="93"/>
      <c r="D544" s="92"/>
      <c r="E544" s="92"/>
      <c r="F544" s="92"/>
      <c r="G544" s="82"/>
      <c r="H544" s="82"/>
      <c r="I544" s="82"/>
      <c r="J544" s="82"/>
      <c r="K544" s="82"/>
      <c r="L544" s="82"/>
      <c r="M544" s="82"/>
      <c r="N544" s="82"/>
      <c r="O544" s="82"/>
      <c r="P544" s="82"/>
      <c r="Q544" s="82"/>
      <c r="R544" s="82"/>
      <c r="S544" s="82"/>
      <c r="T544" s="82"/>
      <c r="U544" s="82"/>
      <c r="V544" s="82"/>
      <c r="W544" s="82"/>
      <c r="X544" s="82"/>
      <c r="Y544" s="82"/>
      <c r="Z544" s="82"/>
      <c r="AA544" s="82"/>
      <c r="AB544" s="82"/>
      <c r="AC544" s="82"/>
      <c r="AD544" s="82"/>
      <c r="AE544" s="82"/>
      <c r="AF544" s="82"/>
    </row>
    <row r="545" spans="1:32" ht="13.2">
      <c r="A545" s="92"/>
      <c r="B545" s="92"/>
      <c r="C545" s="93"/>
      <c r="D545" s="92"/>
      <c r="E545" s="92"/>
      <c r="F545" s="92"/>
      <c r="G545" s="82"/>
      <c r="H545" s="82"/>
      <c r="I545" s="82"/>
      <c r="J545" s="82"/>
      <c r="K545" s="82"/>
      <c r="L545" s="82"/>
      <c r="M545" s="82"/>
      <c r="N545" s="82"/>
      <c r="O545" s="82"/>
      <c r="P545" s="82"/>
      <c r="Q545" s="82"/>
      <c r="R545" s="82"/>
      <c r="S545" s="82"/>
      <c r="T545" s="82"/>
      <c r="U545" s="82"/>
      <c r="V545" s="82"/>
      <c r="W545" s="82"/>
      <c r="X545" s="82"/>
      <c r="Y545" s="82"/>
      <c r="Z545" s="82"/>
      <c r="AA545" s="82"/>
      <c r="AB545" s="82"/>
      <c r="AC545" s="82"/>
      <c r="AD545" s="82"/>
      <c r="AE545" s="82"/>
      <c r="AF545" s="82"/>
    </row>
    <row r="546" spans="1:32" ht="13.2">
      <c r="A546" s="92"/>
      <c r="B546" s="92"/>
      <c r="C546" s="93"/>
      <c r="D546" s="92"/>
      <c r="E546" s="92"/>
      <c r="F546" s="92"/>
      <c r="G546" s="82"/>
      <c r="H546" s="82"/>
      <c r="I546" s="82"/>
      <c r="J546" s="82"/>
      <c r="K546" s="82"/>
      <c r="L546" s="82"/>
      <c r="M546" s="82"/>
      <c r="N546" s="82"/>
      <c r="O546" s="82"/>
      <c r="P546" s="82"/>
      <c r="Q546" s="82"/>
      <c r="R546" s="82"/>
      <c r="S546" s="82"/>
      <c r="T546" s="82"/>
      <c r="U546" s="82"/>
      <c r="V546" s="82"/>
      <c r="W546" s="82"/>
      <c r="X546" s="82"/>
      <c r="Y546" s="82"/>
      <c r="Z546" s="82"/>
      <c r="AA546" s="82"/>
      <c r="AB546" s="82"/>
      <c r="AC546" s="82"/>
      <c r="AD546" s="82"/>
      <c r="AE546" s="82"/>
      <c r="AF546" s="82"/>
    </row>
    <row r="547" spans="1:32" ht="13.2">
      <c r="A547" s="92"/>
      <c r="B547" s="92"/>
      <c r="C547" s="93"/>
      <c r="D547" s="92"/>
      <c r="E547" s="92"/>
      <c r="F547" s="92"/>
      <c r="G547" s="82"/>
      <c r="H547" s="82"/>
      <c r="I547" s="82"/>
      <c r="J547" s="82"/>
      <c r="K547" s="82"/>
      <c r="L547" s="82"/>
      <c r="M547" s="82"/>
      <c r="N547" s="82"/>
      <c r="O547" s="82"/>
      <c r="P547" s="82"/>
      <c r="Q547" s="82"/>
      <c r="R547" s="82"/>
      <c r="S547" s="82"/>
      <c r="T547" s="82"/>
      <c r="U547" s="82"/>
      <c r="V547" s="82"/>
      <c r="W547" s="82"/>
      <c r="X547" s="82"/>
      <c r="Y547" s="82"/>
      <c r="Z547" s="82"/>
      <c r="AA547" s="82"/>
      <c r="AB547" s="82"/>
      <c r="AC547" s="82"/>
      <c r="AD547" s="82"/>
      <c r="AE547" s="82"/>
      <c r="AF547" s="82"/>
    </row>
    <row r="548" spans="1:32" ht="13.2">
      <c r="A548" s="92"/>
      <c r="B548" s="92"/>
      <c r="C548" s="93"/>
      <c r="D548" s="92"/>
      <c r="E548" s="92"/>
      <c r="F548" s="92"/>
      <c r="G548" s="82"/>
      <c r="H548" s="82"/>
      <c r="I548" s="82"/>
      <c r="J548" s="82"/>
      <c r="K548" s="82"/>
      <c r="L548" s="82"/>
      <c r="M548" s="82"/>
      <c r="N548" s="82"/>
      <c r="O548" s="82"/>
      <c r="P548" s="82"/>
      <c r="Q548" s="82"/>
      <c r="R548" s="82"/>
      <c r="S548" s="82"/>
      <c r="T548" s="82"/>
      <c r="U548" s="82"/>
      <c r="V548" s="82"/>
      <c r="W548" s="82"/>
      <c r="X548" s="82"/>
      <c r="Y548" s="82"/>
      <c r="Z548" s="82"/>
      <c r="AA548" s="82"/>
      <c r="AB548" s="82"/>
      <c r="AC548" s="82"/>
      <c r="AD548" s="82"/>
      <c r="AE548" s="82"/>
      <c r="AF548" s="82"/>
    </row>
    <row r="549" spans="1:32" ht="13.2">
      <c r="A549" s="92"/>
      <c r="B549" s="92"/>
      <c r="C549" s="93"/>
      <c r="D549" s="92"/>
      <c r="E549" s="92"/>
      <c r="F549" s="92"/>
      <c r="G549" s="82"/>
      <c r="H549" s="82"/>
      <c r="I549" s="82"/>
      <c r="J549" s="82"/>
      <c r="K549" s="82"/>
      <c r="L549" s="82"/>
      <c r="M549" s="82"/>
      <c r="N549" s="82"/>
      <c r="O549" s="82"/>
      <c r="P549" s="82"/>
      <c r="Q549" s="82"/>
      <c r="R549" s="82"/>
      <c r="S549" s="82"/>
      <c r="T549" s="82"/>
      <c r="U549" s="82"/>
      <c r="V549" s="82"/>
      <c r="W549" s="82"/>
      <c r="X549" s="82"/>
      <c r="Y549" s="82"/>
      <c r="Z549" s="82"/>
      <c r="AA549" s="82"/>
      <c r="AB549" s="82"/>
      <c r="AC549" s="82"/>
      <c r="AD549" s="82"/>
      <c r="AE549" s="82"/>
      <c r="AF549" s="82"/>
    </row>
    <row r="550" spans="1:32" ht="13.2">
      <c r="A550" s="92"/>
      <c r="B550" s="92"/>
      <c r="C550" s="93"/>
      <c r="D550" s="92"/>
      <c r="E550" s="92"/>
      <c r="F550" s="92"/>
      <c r="G550" s="82"/>
      <c r="H550" s="82"/>
      <c r="I550" s="82"/>
      <c r="J550" s="82"/>
      <c r="K550" s="82"/>
      <c r="L550" s="82"/>
      <c r="M550" s="82"/>
      <c r="N550" s="82"/>
      <c r="O550" s="82"/>
      <c r="P550" s="82"/>
      <c r="Q550" s="82"/>
      <c r="R550" s="82"/>
      <c r="S550" s="82"/>
      <c r="T550" s="82"/>
      <c r="U550" s="82"/>
      <c r="V550" s="82"/>
      <c r="W550" s="82"/>
      <c r="X550" s="82"/>
      <c r="Y550" s="82"/>
      <c r="Z550" s="82"/>
      <c r="AA550" s="82"/>
      <c r="AB550" s="82"/>
      <c r="AC550" s="82"/>
      <c r="AD550" s="82"/>
      <c r="AE550" s="82"/>
      <c r="AF550" s="82"/>
    </row>
    <row r="551" spans="1:32" ht="13.2">
      <c r="A551" s="92"/>
      <c r="B551" s="92"/>
      <c r="C551" s="93"/>
      <c r="D551" s="92"/>
      <c r="E551" s="92"/>
      <c r="F551" s="92"/>
      <c r="G551" s="82"/>
      <c r="H551" s="82"/>
      <c r="I551" s="82"/>
      <c r="J551" s="82"/>
      <c r="K551" s="82"/>
      <c r="L551" s="82"/>
      <c r="M551" s="82"/>
      <c r="N551" s="82"/>
      <c r="O551" s="82"/>
      <c r="P551" s="82"/>
      <c r="Q551" s="82"/>
      <c r="R551" s="82"/>
      <c r="S551" s="82"/>
      <c r="T551" s="82"/>
      <c r="U551" s="82"/>
      <c r="V551" s="82"/>
      <c r="W551" s="82"/>
      <c r="X551" s="82"/>
      <c r="Y551" s="82"/>
      <c r="Z551" s="82"/>
      <c r="AA551" s="82"/>
      <c r="AB551" s="82"/>
      <c r="AC551" s="82"/>
      <c r="AD551" s="82"/>
      <c r="AE551" s="82"/>
      <c r="AF551" s="82"/>
    </row>
    <row r="552" spans="1:32" ht="13.2">
      <c r="A552" s="92"/>
      <c r="B552" s="92"/>
      <c r="C552" s="93"/>
      <c r="D552" s="92"/>
      <c r="E552" s="92"/>
      <c r="F552" s="92"/>
      <c r="G552" s="82"/>
      <c r="H552" s="82"/>
      <c r="I552" s="82"/>
      <c r="J552" s="82"/>
      <c r="K552" s="82"/>
      <c r="L552" s="82"/>
      <c r="M552" s="82"/>
      <c r="N552" s="82"/>
      <c r="O552" s="82"/>
      <c r="P552" s="82"/>
      <c r="Q552" s="82"/>
      <c r="R552" s="82"/>
      <c r="S552" s="82"/>
      <c r="T552" s="82"/>
      <c r="U552" s="82"/>
      <c r="V552" s="82"/>
      <c r="W552" s="82"/>
      <c r="X552" s="82"/>
      <c r="Y552" s="82"/>
      <c r="Z552" s="82"/>
      <c r="AA552" s="82"/>
      <c r="AB552" s="82"/>
      <c r="AC552" s="82"/>
      <c r="AD552" s="82"/>
      <c r="AE552" s="82"/>
      <c r="AF552" s="82"/>
    </row>
    <row r="553" spans="1:32" ht="13.2">
      <c r="A553" s="92"/>
      <c r="B553" s="92"/>
      <c r="C553" s="93"/>
      <c r="D553" s="92"/>
      <c r="E553" s="92"/>
      <c r="F553" s="92"/>
      <c r="G553" s="82"/>
      <c r="H553" s="82"/>
      <c r="I553" s="82"/>
      <c r="J553" s="82"/>
      <c r="K553" s="82"/>
      <c r="L553" s="82"/>
      <c r="M553" s="82"/>
      <c r="N553" s="82"/>
      <c r="O553" s="82"/>
      <c r="P553" s="82"/>
      <c r="Q553" s="82"/>
      <c r="R553" s="82"/>
      <c r="S553" s="82"/>
      <c r="T553" s="82"/>
      <c r="U553" s="82"/>
      <c r="V553" s="82"/>
      <c r="W553" s="82"/>
      <c r="X553" s="82"/>
      <c r="Y553" s="82"/>
      <c r="Z553" s="82"/>
      <c r="AA553" s="82"/>
      <c r="AB553" s="82"/>
      <c r="AC553" s="82"/>
      <c r="AD553" s="82"/>
      <c r="AE553" s="82"/>
      <c r="AF553" s="82"/>
    </row>
    <row r="554" spans="1:32" ht="13.2">
      <c r="A554" s="92"/>
      <c r="B554" s="92"/>
      <c r="C554" s="93"/>
      <c r="D554" s="92"/>
      <c r="E554" s="92"/>
      <c r="F554" s="92"/>
      <c r="G554" s="82"/>
      <c r="H554" s="82"/>
      <c r="I554" s="82"/>
      <c r="J554" s="82"/>
      <c r="K554" s="82"/>
      <c r="L554" s="82"/>
      <c r="M554" s="82"/>
      <c r="N554" s="82"/>
      <c r="O554" s="82"/>
      <c r="P554" s="82"/>
      <c r="Q554" s="82"/>
      <c r="R554" s="82"/>
      <c r="S554" s="82"/>
      <c r="T554" s="82"/>
      <c r="U554" s="82"/>
      <c r="V554" s="82"/>
      <c r="W554" s="82"/>
      <c r="X554" s="82"/>
      <c r="Y554" s="82"/>
      <c r="Z554" s="82"/>
      <c r="AA554" s="82"/>
      <c r="AB554" s="82"/>
      <c r="AC554" s="82"/>
      <c r="AD554" s="82"/>
      <c r="AE554" s="82"/>
      <c r="AF554" s="82"/>
    </row>
    <row r="555" spans="1:32" ht="13.2">
      <c r="A555" s="92"/>
      <c r="B555" s="92"/>
      <c r="C555" s="93"/>
      <c r="D555" s="92"/>
      <c r="E555" s="92"/>
      <c r="F555" s="92"/>
      <c r="G555" s="82"/>
      <c r="H555" s="82"/>
      <c r="I555" s="82"/>
      <c r="J555" s="82"/>
      <c r="K555" s="82"/>
      <c r="L555" s="82"/>
      <c r="M555" s="82"/>
      <c r="N555" s="82"/>
      <c r="O555" s="82"/>
      <c r="P555" s="82"/>
      <c r="Q555" s="82"/>
      <c r="R555" s="82"/>
      <c r="S555" s="82"/>
      <c r="T555" s="82"/>
      <c r="U555" s="82"/>
      <c r="V555" s="82"/>
      <c r="W555" s="82"/>
      <c r="X555" s="82"/>
      <c r="Y555" s="82"/>
      <c r="Z555" s="82"/>
      <c r="AA555" s="82"/>
      <c r="AB555" s="82"/>
      <c r="AC555" s="82"/>
      <c r="AD555" s="82"/>
      <c r="AE555" s="82"/>
      <c r="AF555" s="82"/>
    </row>
    <row r="556" spans="1:32" ht="13.2">
      <c r="A556" s="92"/>
      <c r="B556" s="92"/>
      <c r="C556" s="93"/>
      <c r="D556" s="92"/>
      <c r="E556" s="92"/>
      <c r="F556" s="92"/>
      <c r="G556" s="82"/>
      <c r="H556" s="82"/>
      <c r="I556" s="82"/>
      <c r="J556" s="82"/>
      <c r="K556" s="82"/>
      <c r="L556" s="82"/>
      <c r="M556" s="82"/>
      <c r="N556" s="82"/>
      <c r="O556" s="82"/>
      <c r="P556" s="82"/>
      <c r="Q556" s="82"/>
      <c r="R556" s="82"/>
      <c r="S556" s="82"/>
      <c r="T556" s="82"/>
      <c r="U556" s="82"/>
      <c r="V556" s="82"/>
      <c r="W556" s="82"/>
      <c r="X556" s="82"/>
      <c r="Y556" s="82"/>
      <c r="Z556" s="82"/>
      <c r="AA556" s="82"/>
      <c r="AB556" s="82"/>
      <c r="AC556" s="82"/>
      <c r="AD556" s="82"/>
      <c r="AE556" s="82"/>
      <c r="AF556" s="82"/>
    </row>
    <row r="557" spans="1:32" ht="13.2">
      <c r="A557" s="92"/>
      <c r="B557" s="92"/>
      <c r="C557" s="93"/>
      <c r="D557" s="92"/>
      <c r="E557" s="92"/>
      <c r="F557" s="92"/>
      <c r="G557" s="82"/>
      <c r="H557" s="82"/>
      <c r="I557" s="82"/>
      <c r="J557" s="82"/>
      <c r="K557" s="82"/>
      <c r="L557" s="82"/>
      <c r="M557" s="82"/>
      <c r="N557" s="82"/>
      <c r="O557" s="82"/>
      <c r="P557" s="82"/>
      <c r="Q557" s="82"/>
      <c r="R557" s="82"/>
      <c r="S557" s="82"/>
      <c r="T557" s="82"/>
      <c r="U557" s="82"/>
      <c r="V557" s="82"/>
      <c r="W557" s="82"/>
      <c r="X557" s="82"/>
      <c r="Y557" s="82"/>
      <c r="Z557" s="82"/>
      <c r="AA557" s="82"/>
      <c r="AB557" s="82"/>
      <c r="AC557" s="82"/>
      <c r="AD557" s="82"/>
      <c r="AE557" s="82"/>
      <c r="AF557" s="82"/>
    </row>
    <row r="558" spans="1:32" ht="13.2">
      <c r="A558" s="92"/>
      <c r="B558" s="92"/>
      <c r="C558" s="93"/>
      <c r="D558" s="92"/>
      <c r="E558" s="92"/>
      <c r="F558" s="92"/>
      <c r="G558" s="82"/>
      <c r="H558" s="82"/>
      <c r="I558" s="82"/>
      <c r="J558" s="82"/>
      <c r="K558" s="82"/>
      <c r="L558" s="82"/>
      <c r="M558" s="82"/>
      <c r="N558" s="82"/>
      <c r="O558" s="82"/>
      <c r="P558" s="82"/>
      <c r="Q558" s="82"/>
      <c r="R558" s="82"/>
      <c r="S558" s="82"/>
      <c r="T558" s="82"/>
      <c r="U558" s="82"/>
      <c r="V558" s="82"/>
      <c r="W558" s="82"/>
      <c r="X558" s="82"/>
      <c r="Y558" s="82"/>
      <c r="Z558" s="82"/>
      <c r="AA558" s="82"/>
      <c r="AB558" s="82"/>
      <c r="AC558" s="82"/>
      <c r="AD558" s="82"/>
      <c r="AE558" s="82"/>
      <c r="AF558" s="82"/>
    </row>
    <row r="559" spans="1:32" ht="13.2">
      <c r="A559" s="92"/>
      <c r="B559" s="92"/>
      <c r="C559" s="93"/>
      <c r="D559" s="92"/>
      <c r="E559" s="92"/>
      <c r="F559" s="92"/>
      <c r="G559" s="82"/>
      <c r="H559" s="82"/>
      <c r="I559" s="82"/>
      <c r="J559" s="82"/>
      <c r="K559" s="82"/>
      <c r="L559" s="82"/>
      <c r="M559" s="82"/>
      <c r="N559" s="82"/>
      <c r="O559" s="82"/>
      <c r="P559" s="82"/>
      <c r="Q559" s="82"/>
      <c r="R559" s="82"/>
      <c r="S559" s="82"/>
      <c r="T559" s="82"/>
      <c r="U559" s="82"/>
      <c r="V559" s="82"/>
      <c r="W559" s="82"/>
      <c r="X559" s="82"/>
      <c r="Y559" s="82"/>
      <c r="Z559" s="82"/>
      <c r="AA559" s="82"/>
      <c r="AB559" s="82"/>
      <c r="AC559" s="82"/>
      <c r="AD559" s="82"/>
      <c r="AE559" s="82"/>
      <c r="AF559" s="82"/>
    </row>
    <row r="560" spans="1:32" ht="13.2">
      <c r="A560" s="92"/>
      <c r="B560" s="92"/>
      <c r="C560" s="93"/>
      <c r="D560" s="92"/>
      <c r="E560" s="92"/>
      <c r="F560" s="92"/>
      <c r="G560" s="82"/>
      <c r="H560" s="82"/>
      <c r="I560" s="82"/>
      <c r="J560" s="82"/>
      <c r="K560" s="82"/>
      <c r="L560" s="82"/>
      <c r="M560" s="82"/>
      <c r="N560" s="82"/>
      <c r="O560" s="82"/>
      <c r="P560" s="82"/>
      <c r="Q560" s="82"/>
      <c r="R560" s="82"/>
      <c r="S560" s="82"/>
      <c r="T560" s="82"/>
      <c r="U560" s="82"/>
      <c r="V560" s="82"/>
      <c r="W560" s="82"/>
      <c r="X560" s="82"/>
      <c r="Y560" s="82"/>
      <c r="Z560" s="82"/>
      <c r="AA560" s="82"/>
      <c r="AB560" s="82"/>
      <c r="AC560" s="82"/>
      <c r="AD560" s="82"/>
      <c r="AE560" s="82"/>
      <c r="AF560" s="82"/>
    </row>
    <row r="561" spans="1:32" ht="13.2">
      <c r="A561" s="92"/>
      <c r="B561" s="92"/>
      <c r="C561" s="93"/>
      <c r="D561" s="92"/>
      <c r="E561" s="92"/>
      <c r="F561" s="92"/>
      <c r="G561" s="82"/>
      <c r="H561" s="82"/>
      <c r="I561" s="82"/>
      <c r="J561" s="82"/>
      <c r="K561" s="82"/>
      <c r="L561" s="82"/>
      <c r="M561" s="82"/>
      <c r="N561" s="82"/>
      <c r="O561" s="82"/>
      <c r="P561" s="82"/>
      <c r="Q561" s="82"/>
      <c r="R561" s="82"/>
      <c r="S561" s="82"/>
      <c r="T561" s="82"/>
      <c r="U561" s="82"/>
      <c r="V561" s="82"/>
      <c r="W561" s="82"/>
      <c r="X561" s="82"/>
      <c r="Y561" s="82"/>
      <c r="Z561" s="82"/>
      <c r="AA561" s="82"/>
      <c r="AB561" s="82"/>
      <c r="AC561" s="82"/>
      <c r="AD561" s="82"/>
      <c r="AE561" s="82"/>
      <c r="AF561" s="82"/>
    </row>
    <row r="562" spans="1:32" ht="13.2">
      <c r="A562" s="92"/>
      <c r="B562" s="92"/>
      <c r="C562" s="93"/>
      <c r="D562" s="92"/>
      <c r="E562" s="92"/>
      <c r="F562" s="92"/>
      <c r="G562" s="82"/>
      <c r="H562" s="82"/>
      <c r="I562" s="82"/>
      <c r="J562" s="82"/>
      <c r="K562" s="82"/>
      <c r="L562" s="82"/>
      <c r="M562" s="82"/>
      <c r="N562" s="82"/>
      <c r="O562" s="82"/>
      <c r="P562" s="82"/>
      <c r="Q562" s="82"/>
      <c r="R562" s="82"/>
      <c r="S562" s="82"/>
      <c r="T562" s="82"/>
      <c r="U562" s="82"/>
      <c r="V562" s="82"/>
      <c r="W562" s="82"/>
      <c r="X562" s="82"/>
      <c r="Y562" s="82"/>
      <c r="Z562" s="82"/>
      <c r="AA562" s="82"/>
      <c r="AB562" s="82"/>
      <c r="AC562" s="82"/>
      <c r="AD562" s="82"/>
      <c r="AE562" s="82"/>
      <c r="AF562" s="82"/>
    </row>
    <row r="563" spans="1:32" ht="13.2">
      <c r="A563" s="92"/>
      <c r="B563" s="92"/>
      <c r="C563" s="93"/>
      <c r="D563" s="92"/>
      <c r="E563" s="92"/>
      <c r="F563" s="92"/>
      <c r="G563" s="82"/>
      <c r="H563" s="82"/>
      <c r="I563" s="82"/>
      <c r="J563" s="82"/>
      <c r="K563" s="82"/>
      <c r="L563" s="82"/>
      <c r="M563" s="82"/>
      <c r="N563" s="82"/>
      <c r="O563" s="82"/>
      <c r="P563" s="82"/>
      <c r="Q563" s="82"/>
      <c r="R563" s="82"/>
      <c r="S563" s="82"/>
      <c r="T563" s="82"/>
      <c r="U563" s="82"/>
      <c r="V563" s="82"/>
      <c r="W563" s="82"/>
      <c r="X563" s="82"/>
      <c r="Y563" s="82"/>
      <c r="Z563" s="82"/>
      <c r="AA563" s="82"/>
      <c r="AB563" s="82"/>
      <c r="AC563" s="82"/>
      <c r="AD563" s="82"/>
      <c r="AE563" s="82"/>
      <c r="AF563" s="82"/>
    </row>
    <row r="564" spans="1:32" ht="13.2">
      <c r="A564" s="92"/>
      <c r="B564" s="92"/>
      <c r="C564" s="93"/>
      <c r="D564" s="92"/>
      <c r="E564" s="92"/>
      <c r="F564" s="92"/>
      <c r="G564" s="82"/>
      <c r="H564" s="82"/>
      <c r="I564" s="82"/>
      <c r="J564" s="82"/>
      <c r="K564" s="82"/>
      <c r="L564" s="82"/>
      <c r="M564" s="82"/>
      <c r="N564" s="82"/>
      <c r="O564" s="82"/>
      <c r="P564" s="82"/>
      <c r="Q564" s="82"/>
      <c r="R564" s="82"/>
      <c r="S564" s="82"/>
      <c r="T564" s="82"/>
      <c r="U564" s="82"/>
      <c r="V564" s="82"/>
      <c r="W564" s="82"/>
      <c r="X564" s="82"/>
      <c r="Y564" s="82"/>
      <c r="Z564" s="82"/>
      <c r="AA564" s="82"/>
      <c r="AB564" s="82"/>
      <c r="AC564" s="82"/>
      <c r="AD564" s="82"/>
      <c r="AE564" s="82"/>
      <c r="AF564" s="82"/>
    </row>
    <row r="565" spans="1:32" ht="13.2">
      <c r="A565" s="92"/>
      <c r="B565" s="92"/>
      <c r="C565" s="93"/>
      <c r="D565" s="92"/>
      <c r="E565" s="92"/>
      <c r="F565" s="92"/>
      <c r="G565" s="82"/>
      <c r="H565" s="82"/>
      <c r="I565" s="82"/>
      <c r="J565" s="82"/>
      <c r="K565" s="82"/>
      <c r="L565" s="82"/>
      <c r="M565" s="82"/>
      <c r="N565" s="82"/>
      <c r="O565" s="82"/>
      <c r="P565" s="82"/>
      <c r="Q565" s="82"/>
      <c r="R565" s="82"/>
      <c r="S565" s="82"/>
      <c r="T565" s="82"/>
      <c r="U565" s="82"/>
      <c r="V565" s="82"/>
      <c r="W565" s="82"/>
      <c r="X565" s="82"/>
      <c r="Y565" s="82"/>
      <c r="Z565" s="82"/>
      <c r="AA565" s="82"/>
      <c r="AB565" s="82"/>
      <c r="AC565" s="82"/>
      <c r="AD565" s="82"/>
      <c r="AE565" s="82"/>
      <c r="AF565" s="82"/>
    </row>
    <row r="566" spans="1:32" ht="13.2">
      <c r="A566" s="92"/>
      <c r="B566" s="92"/>
      <c r="C566" s="93"/>
      <c r="D566" s="92"/>
      <c r="E566" s="92"/>
      <c r="F566" s="92"/>
      <c r="G566" s="82"/>
      <c r="H566" s="82"/>
      <c r="I566" s="82"/>
      <c r="J566" s="82"/>
      <c r="K566" s="82"/>
      <c r="L566" s="82"/>
      <c r="M566" s="82"/>
      <c r="N566" s="82"/>
      <c r="O566" s="82"/>
      <c r="P566" s="82"/>
      <c r="Q566" s="82"/>
      <c r="R566" s="82"/>
      <c r="S566" s="82"/>
      <c r="T566" s="82"/>
      <c r="U566" s="82"/>
      <c r="V566" s="82"/>
      <c r="W566" s="82"/>
      <c r="X566" s="82"/>
      <c r="Y566" s="82"/>
      <c r="Z566" s="82"/>
      <c r="AA566" s="82"/>
      <c r="AB566" s="82"/>
      <c r="AC566" s="82"/>
      <c r="AD566" s="82"/>
      <c r="AE566" s="82"/>
      <c r="AF566" s="82"/>
    </row>
    <row r="567" spans="1:32" ht="13.2">
      <c r="A567" s="92"/>
      <c r="B567" s="92"/>
      <c r="C567" s="93"/>
      <c r="D567" s="92"/>
      <c r="E567" s="92"/>
      <c r="F567" s="92"/>
      <c r="G567" s="82"/>
      <c r="H567" s="82"/>
      <c r="I567" s="82"/>
      <c r="J567" s="82"/>
      <c r="K567" s="82"/>
      <c r="L567" s="82"/>
      <c r="M567" s="82"/>
      <c r="N567" s="82"/>
      <c r="O567" s="82"/>
      <c r="P567" s="82"/>
      <c r="Q567" s="82"/>
      <c r="R567" s="82"/>
      <c r="S567" s="82"/>
      <c r="T567" s="82"/>
      <c r="U567" s="82"/>
      <c r="V567" s="82"/>
      <c r="W567" s="82"/>
      <c r="X567" s="82"/>
      <c r="Y567" s="82"/>
      <c r="Z567" s="82"/>
      <c r="AA567" s="82"/>
      <c r="AB567" s="82"/>
      <c r="AC567" s="82"/>
      <c r="AD567" s="82"/>
      <c r="AE567" s="82"/>
      <c r="AF567" s="82"/>
    </row>
    <row r="568" spans="1:32" ht="13.2">
      <c r="A568" s="92"/>
      <c r="B568" s="92"/>
      <c r="C568" s="93"/>
      <c r="D568" s="92"/>
      <c r="E568" s="92"/>
      <c r="F568" s="92"/>
      <c r="G568" s="82"/>
      <c r="H568" s="82"/>
      <c r="I568" s="82"/>
      <c r="J568" s="82"/>
      <c r="K568" s="82"/>
      <c r="L568" s="82"/>
      <c r="M568" s="82"/>
      <c r="N568" s="82"/>
      <c r="O568" s="82"/>
      <c r="P568" s="82"/>
      <c r="Q568" s="82"/>
      <c r="R568" s="82"/>
      <c r="S568" s="82"/>
      <c r="T568" s="82"/>
      <c r="U568" s="82"/>
      <c r="V568" s="82"/>
      <c r="W568" s="82"/>
      <c r="X568" s="82"/>
      <c r="Y568" s="82"/>
      <c r="Z568" s="82"/>
      <c r="AA568" s="82"/>
      <c r="AB568" s="82"/>
      <c r="AC568" s="82"/>
      <c r="AD568" s="82"/>
      <c r="AE568" s="82"/>
      <c r="AF568" s="82"/>
    </row>
    <row r="569" spans="1:32" ht="13.2">
      <c r="A569" s="92"/>
      <c r="B569" s="92"/>
      <c r="C569" s="93"/>
      <c r="D569" s="92"/>
      <c r="E569" s="92"/>
      <c r="F569" s="92"/>
      <c r="G569" s="82"/>
      <c r="H569" s="82"/>
      <c r="I569" s="82"/>
      <c r="J569" s="82"/>
      <c r="K569" s="82"/>
      <c r="L569" s="82"/>
      <c r="M569" s="82"/>
      <c r="N569" s="82"/>
      <c r="O569" s="82"/>
      <c r="P569" s="82"/>
      <c r="Q569" s="82"/>
      <c r="R569" s="82"/>
      <c r="S569" s="82"/>
      <c r="T569" s="82"/>
      <c r="U569" s="82"/>
      <c r="V569" s="82"/>
      <c r="W569" s="82"/>
      <c r="X569" s="82"/>
      <c r="Y569" s="82"/>
      <c r="Z569" s="82"/>
      <c r="AA569" s="82"/>
      <c r="AB569" s="82"/>
      <c r="AC569" s="82"/>
      <c r="AD569" s="82"/>
      <c r="AE569" s="82"/>
      <c r="AF569" s="82"/>
    </row>
    <row r="570" spans="1:32" ht="13.2">
      <c r="A570" s="92"/>
      <c r="B570" s="92"/>
      <c r="C570" s="93"/>
      <c r="D570" s="92"/>
      <c r="E570" s="92"/>
      <c r="F570" s="92"/>
      <c r="G570" s="82"/>
      <c r="H570" s="82"/>
      <c r="I570" s="82"/>
      <c r="J570" s="82"/>
      <c r="K570" s="82"/>
      <c r="L570" s="82"/>
      <c r="M570" s="82"/>
      <c r="N570" s="82"/>
      <c r="O570" s="82"/>
      <c r="P570" s="82"/>
      <c r="Q570" s="82"/>
      <c r="R570" s="82"/>
      <c r="S570" s="82"/>
      <c r="T570" s="82"/>
      <c r="U570" s="82"/>
      <c r="V570" s="82"/>
      <c r="W570" s="82"/>
      <c r="X570" s="82"/>
      <c r="Y570" s="82"/>
      <c r="Z570" s="82"/>
      <c r="AA570" s="82"/>
      <c r="AB570" s="82"/>
      <c r="AC570" s="82"/>
      <c r="AD570" s="82"/>
      <c r="AE570" s="82"/>
      <c r="AF570" s="82"/>
    </row>
    <row r="571" spans="1:32" ht="13.2">
      <c r="A571" s="92"/>
      <c r="B571" s="92"/>
      <c r="C571" s="93"/>
      <c r="D571" s="92"/>
      <c r="E571" s="92"/>
      <c r="F571" s="92"/>
      <c r="G571" s="82"/>
      <c r="H571" s="82"/>
      <c r="I571" s="82"/>
      <c r="J571" s="82"/>
      <c r="K571" s="82"/>
      <c r="L571" s="82"/>
      <c r="M571" s="82"/>
      <c r="N571" s="82"/>
      <c r="O571" s="82"/>
      <c r="P571" s="82"/>
      <c r="Q571" s="82"/>
      <c r="R571" s="82"/>
      <c r="S571" s="82"/>
      <c r="T571" s="82"/>
      <c r="U571" s="82"/>
      <c r="V571" s="82"/>
      <c r="W571" s="82"/>
      <c r="X571" s="82"/>
      <c r="Y571" s="82"/>
      <c r="Z571" s="82"/>
      <c r="AA571" s="82"/>
      <c r="AB571" s="82"/>
      <c r="AC571" s="82"/>
      <c r="AD571" s="82"/>
      <c r="AE571" s="82"/>
      <c r="AF571" s="82"/>
    </row>
    <row r="572" spans="1:32" ht="13.2">
      <c r="A572" s="92"/>
      <c r="B572" s="92"/>
      <c r="C572" s="93"/>
      <c r="D572" s="92"/>
      <c r="E572" s="92"/>
      <c r="F572" s="92"/>
      <c r="G572" s="82"/>
      <c r="H572" s="82"/>
      <c r="I572" s="82"/>
      <c r="J572" s="82"/>
      <c r="K572" s="82"/>
      <c r="L572" s="82"/>
      <c r="M572" s="82"/>
      <c r="N572" s="82"/>
      <c r="O572" s="82"/>
      <c r="P572" s="82"/>
      <c r="Q572" s="82"/>
      <c r="R572" s="82"/>
      <c r="S572" s="82"/>
      <c r="T572" s="82"/>
      <c r="U572" s="82"/>
      <c r="V572" s="82"/>
      <c r="W572" s="82"/>
      <c r="X572" s="82"/>
      <c r="Y572" s="82"/>
      <c r="Z572" s="82"/>
      <c r="AA572" s="82"/>
      <c r="AB572" s="82"/>
      <c r="AC572" s="82"/>
      <c r="AD572" s="82"/>
      <c r="AE572" s="82"/>
      <c r="AF572" s="82"/>
    </row>
    <row r="573" spans="1:32" ht="13.2">
      <c r="A573" s="92"/>
      <c r="B573" s="92"/>
      <c r="C573" s="93"/>
      <c r="D573" s="92"/>
      <c r="E573" s="92"/>
      <c r="F573" s="92"/>
      <c r="G573" s="82"/>
      <c r="H573" s="82"/>
      <c r="I573" s="82"/>
      <c r="J573" s="82"/>
      <c r="K573" s="82"/>
      <c r="L573" s="82"/>
      <c r="M573" s="82"/>
      <c r="N573" s="82"/>
      <c r="O573" s="82"/>
      <c r="P573" s="82"/>
      <c r="Q573" s="82"/>
      <c r="R573" s="82"/>
      <c r="S573" s="82"/>
      <c r="T573" s="82"/>
      <c r="U573" s="82"/>
      <c r="V573" s="82"/>
      <c r="W573" s="82"/>
      <c r="X573" s="82"/>
      <c r="Y573" s="82"/>
      <c r="Z573" s="82"/>
      <c r="AA573" s="82"/>
      <c r="AB573" s="82"/>
      <c r="AC573" s="82"/>
      <c r="AD573" s="82"/>
      <c r="AE573" s="82"/>
      <c r="AF573" s="82"/>
    </row>
    <row r="574" spans="1:32" ht="13.2">
      <c r="A574" s="92"/>
      <c r="B574" s="92"/>
      <c r="C574" s="93"/>
      <c r="D574" s="92"/>
      <c r="E574" s="92"/>
      <c r="F574" s="92"/>
      <c r="G574" s="82"/>
      <c r="H574" s="82"/>
      <c r="I574" s="82"/>
      <c r="J574" s="82"/>
      <c r="K574" s="82"/>
      <c r="L574" s="82"/>
      <c r="M574" s="82"/>
      <c r="N574" s="82"/>
      <c r="O574" s="82"/>
      <c r="P574" s="82"/>
      <c r="Q574" s="82"/>
      <c r="R574" s="82"/>
      <c r="S574" s="82"/>
      <c r="T574" s="82"/>
      <c r="U574" s="82"/>
      <c r="V574" s="82"/>
      <c r="W574" s="82"/>
      <c r="X574" s="82"/>
      <c r="Y574" s="82"/>
      <c r="Z574" s="82"/>
      <c r="AA574" s="82"/>
      <c r="AB574" s="82"/>
      <c r="AC574" s="82"/>
      <c r="AD574" s="82"/>
      <c r="AE574" s="82"/>
      <c r="AF574" s="82"/>
    </row>
    <row r="575" spans="1:32" ht="13.2">
      <c r="A575" s="92"/>
      <c r="B575" s="92"/>
      <c r="C575" s="93"/>
      <c r="D575" s="92"/>
      <c r="E575" s="92"/>
      <c r="F575" s="92"/>
      <c r="G575" s="82"/>
      <c r="H575" s="82"/>
      <c r="I575" s="82"/>
      <c r="J575" s="82"/>
      <c r="K575" s="82"/>
      <c r="L575" s="82"/>
      <c r="M575" s="82"/>
      <c r="N575" s="82"/>
      <c r="O575" s="82"/>
      <c r="P575" s="82"/>
      <c r="Q575" s="82"/>
      <c r="R575" s="82"/>
      <c r="S575" s="82"/>
      <c r="T575" s="82"/>
      <c r="U575" s="82"/>
      <c r="V575" s="82"/>
      <c r="W575" s="82"/>
      <c r="X575" s="82"/>
      <c r="Y575" s="82"/>
      <c r="Z575" s="82"/>
      <c r="AA575" s="82"/>
      <c r="AB575" s="82"/>
      <c r="AC575" s="82"/>
      <c r="AD575" s="82"/>
      <c r="AE575" s="82"/>
      <c r="AF575" s="82"/>
    </row>
    <row r="576" spans="1:32" ht="13.2">
      <c r="A576" s="92"/>
      <c r="B576" s="92"/>
      <c r="C576" s="93"/>
      <c r="D576" s="92"/>
      <c r="E576" s="92"/>
      <c r="F576" s="92"/>
      <c r="G576" s="82"/>
      <c r="H576" s="82"/>
      <c r="I576" s="82"/>
      <c r="J576" s="82"/>
      <c r="K576" s="82"/>
      <c r="L576" s="82"/>
      <c r="M576" s="82"/>
      <c r="N576" s="82"/>
      <c r="O576" s="82"/>
      <c r="P576" s="82"/>
      <c r="Q576" s="82"/>
      <c r="R576" s="82"/>
      <c r="S576" s="82"/>
      <c r="T576" s="82"/>
      <c r="U576" s="82"/>
      <c r="V576" s="82"/>
      <c r="W576" s="82"/>
      <c r="X576" s="82"/>
      <c r="Y576" s="82"/>
      <c r="Z576" s="82"/>
      <c r="AA576" s="82"/>
      <c r="AB576" s="82"/>
      <c r="AC576" s="82"/>
      <c r="AD576" s="82"/>
      <c r="AE576" s="82"/>
      <c r="AF576" s="82"/>
    </row>
    <row r="577" spans="1:32" ht="13.2">
      <c r="A577" s="92"/>
      <c r="B577" s="92"/>
      <c r="C577" s="93"/>
      <c r="D577" s="92"/>
      <c r="E577" s="92"/>
      <c r="F577" s="92"/>
      <c r="G577" s="82"/>
      <c r="H577" s="82"/>
      <c r="I577" s="82"/>
      <c r="J577" s="82"/>
      <c r="K577" s="82"/>
      <c r="L577" s="82"/>
      <c r="M577" s="82"/>
      <c r="N577" s="82"/>
      <c r="O577" s="82"/>
      <c r="P577" s="82"/>
      <c r="Q577" s="82"/>
      <c r="R577" s="82"/>
      <c r="S577" s="82"/>
      <c r="T577" s="82"/>
      <c r="U577" s="82"/>
      <c r="V577" s="82"/>
      <c r="W577" s="82"/>
      <c r="X577" s="82"/>
      <c r="Y577" s="82"/>
      <c r="Z577" s="82"/>
      <c r="AA577" s="82"/>
      <c r="AB577" s="82"/>
      <c r="AC577" s="82"/>
      <c r="AD577" s="82"/>
      <c r="AE577" s="82"/>
      <c r="AF577" s="82"/>
    </row>
    <row r="578" spans="1:32" ht="13.2">
      <c r="A578" s="92"/>
      <c r="B578" s="92"/>
      <c r="C578" s="93"/>
      <c r="D578" s="92"/>
      <c r="E578" s="92"/>
      <c r="F578" s="92"/>
      <c r="G578" s="82"/>
      <c r="H578" s="82"/>
      <c r="I578" s="82"/>
      <c r="J578" s="82"/>
      <c r="K578" s="82"/>
      <c r="L578" s="82"/>
      <c r="M578" s="82"/>
      <c r="N578" s="82"/>
      <c r="O578" s="82"/>
      <c r="P578" s="82"/>
      <c r="Q578" s="82"/>
      <c r="R578" s="82"/>
      <c r="S578" s="82"/>
      <c r="T578" s="82"/>
      <c r="U578" s="82"/>
      <c r="V578" s="82"/>
      <c r="W578" s="82"/>
      <c r="X578" s="82"/>
      <c r="Y578" s="82"/>
      <c r="Z578" s="82"/>
      <c r="AA578" s="82"/>
      <c r="AB578" s="82"/>
      <c r="AC578" s="82"/>
      <c r="AD578" s="82"/>
      <c r="AE578" s="82"/>
      <c r="AF578" s="82"/>
    </row>
    <row r="579" spans="1:32" ht="13.2">
      <c r="A579" s="92"/>
      <c r="B579" s="92"/>
      <c r="C579" s="93"/>
      <c r="D579" s="92"/>
      <c r="E579" s="92"/>
      <c r="F579" s="92"/>
      <c r="G579" s="82"/>
      <c r="H579" s="82"/>
      <c r="I579" s="82"/>
      <c r="J579" s="82"/>
      <c r="K579" s="82"/>
      <c r="L579" s="82"/>
      <c r="M579" s="82"/>
      <c r="N579" s="82"/>
      <c r="O579" s="82"/>
      <c r="P579" s="82"/>
      <c r="Q579" s="82"/>
      <c r="R579" s="82"/>
      <c r="S579" s="82"/>
      <c r="T579" s="82"/>
      <c r="U579" s="82"/>
      <c r="V579" s="82"/>
      <c r="W579" s="82"/>
      <c r="X579" s="82"/>
      <c r="Y579" s="82"/>
      <c r="Z579" s="82"/>
      <c r="AA579" s="82"/>
      <c r="AB579" s="82"/>
      <c r="AC579" s="82"/>
      <c r="AD579" s="82"/>
      <c r="AE579" s="82"/>
      <c r="AF579" s="82"/>
    </row>
    <row r="580" spans="1:32" ht="13.2">
      <c r="A580" s="92"/>
      <c r="B580" s="92"/>
      <c r="C580" s="93"/>
      <c r="D580" s="92"/>
      <c r="E580" s="92"/>
      <c r="F580" s="92"/>
      <c r="G580" s="82"/>
      <c r="H580" s="82"/>
      <c r="I580" s="82"/>
      <c r="J580" s="82"/>
      <c r="K580" s="82"/>
      <c r="L580" s="82"/>
      <c r="M580" s="82"/>
      <c r="N580" s="82"/>
      <c r="O580" s="82"/>
      <c r="P580" s="82"/>
      <c r="Q580" s="82"/>
      <c r="R580" s="82"/>
      <c r="S580" s="82"/>
      <c r="T580" s="82"/>
      <c r="U580" s="82"/>
      <c r="V580" s="82"/>
      <c r="W580" s="82"/>
      <c r="X580" s="82"/>
      <c r="Y580" s="82"/>
      <c r="Z580" s="82"/>
      <c r="AA580" s="82"/>
      <c r="AB580" s="82"/>
      <c r="AC580" s="82"/>
      <c r="AD580" s="82"/>
      <c r="AE580" s="82"/>
      <c r="AF580" s="82"/>
    </row>
    <row r="581" spans="1:32" ht="13.2">
      <c r="A581" s="92"/>
      <c r="B581" s="92"/>
      <c r="C581" s="93"/>
      <c r="D581" s="92"/>
      <c r="E581" s="92"/>
      <c r="F581" s="92"/>
      <c r="G581" s="82"/>
      <c r="H581" s="82"/>
      <c r="I581" s="82"/>
      <c r="J581" s="82"/>
      <c r="K581" s="82"/>
      <c r="L581" s="82"/>
      <c r="M581" s="82"/>
      <c r="N581" s="82"/>
      <c r="O581" s="82"/>
      <c r="P581" s="82"/>
      <c r="Q581" s="82"/>
      <c r="R581" s="82"/>
      <c r="S581" s="82"/>
      <c r="T581" s="82"/>
      <c r="U581" s="82"/>
      <c r="V581" s="82"/>
      <c r="W581" s="82"/>
      <c r="X581" s="82"/>
      <c r="Y581" s="82"/>
      <c r="Z581" s="82"/>
      <c r="AA581" s="82"/>
      <c r="AB581" s="82"/>
      <c r="AC581" s="82"/>
      <c r="AD581" s="82"/>
      <c r="AE581" s="82"/>
      <c r="AF581" s="82"/>
    </row>
    <row r="582" spans="1:32" ht="13.2">
      <c r="A582" s="92"/>
      <c r="B582" s="92"/>
      <c r="C582" s="93"/>
      <c r="D582" s="92"/>
      <c r="E582" s="92"/>
      <c r="F582" s="92"/>
      <c r="G582" s="82"/>
      <c r="H582" s="82"/>
      <c r="I582" s="82"/>
      <c r="J582" s="82"/>
      <c r="K582" s="82"/>
      <c r="L582" s="82"/>
      <c r="M582" s="82"/>
      <c r="N582" s="82"/>
      <c r="O582" s="82"/>
      <c r="P582" s="82"/>
      <c r="Q582" s="82"/>
      <c r="R582" s="82"/>
      <c r="S582" s="82"/>
      <c r="T582" s="82"/>
      <c r="U582" s="82"/>
      <c r="V582" s="82"/>
      <c r="W582" s="82"/>
      <c r="X582" s="82"/>
      <c r="Y582" s="82"/>
      <c r="Z582" s="82"/>
      <c r="AA582" s="82"/>
      <c r="AB582" s="82"/>
      <c r="AC582" s="82"/>
      <c r="AD582" s="82"/>
      <c r="AE582" s="82"/>
      <c r="AF582" s="82"/>
    </row>
    <row r="583" spans="1:32" ht="13.2">
      <c r="A583" s="92"/>
      <c r="B583" s="92"/>
      <c r="C583" s="93"/>
      <c r="D583" s="92"/>
      <c r="E583" s="92"/>
      <c r="F583" s="92"/>
      <c r="G583" s="82"/>
      <c r="H583" s="82"/>
      <c r="I583" s="82"/>
      <c r="J583" s="82"/>
      <c r="K583" s="82"/>
      <c r="L583" s="82"/>
      <c r="M583" s="82"/>
      <c r="N583" s="82"/>
      <c r="O583" s="82"/>
      <c r="P583" s="82"/>
      <c r="Q583" s="82"/>
      <c r="R583" s="82"/>
      <c r="S583" s="82"/>
      <c r="T583" s="82"/>
      <c r="U583" s="82"/>
      <c r="V583" s="82"/>
      <c r="W583" s="82"/>
      <c r="X583" s="82"/>
      <c r="Y583" s="82"/>
      <c r="Z583" s="82"/>
      <c r="AA583" s="82"/>
      <c r="AB583" s="82"/>
      <c r="AC583" s="82"/>
      <c r="AD583" s="82"/>
      <c r="AE583" s="82"/>
      <c r="AF583" s="82"/>
    </row>
    <row r="584" spans="1:32" ht="13.2">
      <c r="A584" s="92"/>
      <c r="B584" s="92"/>
      <c r="C584" s="93"/>
      <c r="D584" s="92"/>
      <c r="E584" s="92"/>
      <c r="F584" s="92"/>
      <c r="G584" s="82"/>
      <c r="H584" s="82"/>
      <c r="I584" s="82"/>
      <c r="J584" s="82"/>
      <c r="K584" s="82"/>
      <c r="L584" s="82"/>
      <c r="M584" s="82"/>
      <c r="N584" s="82"/>
      <c r="O584" s="82"/>
      <c r="P584" s="82"/>
      <c r="Q584" s="82"/>
      <c r="R584" s="82"/>
      <c r="S584" s="82"/>
      <c r="T584" s="82"/>
      <c r="U584" s="82"/>
      <c r="V584" s="82"/>
      <c r="W584" s="82"/>
      <c r="X584" s="82"/>
      <c r="Y584" s="82"/>
      <c r="Z584" s="82"/>
      <c r="AA584" s="82"/>
      <c r="AB584" s="82"/>
      <c r="AC584" s="82"/>
      <c r="AD584" s="82"/>
      <c r="AE584" s="82"/>
      <c r="AF584" s="82"/>
    </row>
    <row r="585" spans="1:32" ht="13.2">
      <c r="A585" s="92"/>
      <c r="B585" s="92"/>
      <c r="C585" s="93"/>
      <c r="D585" s="92"/>
      <c r="E585" s="92"/>
      <c r="F585" s="92"/>
      <c r="G585" s="82"/>
      <c r="H585" s="82"/>
      <c r="I585" s="82"/>
      <c r="J585" s="82"/>
      <c r="K585" s="82"/>
      <c r="L585" s="82"/>
      <c r="M585" s="82"/>
      <c r="N585" s="82"/>
      <c r="O585" s="82"/>
      <c r="P585" s="82"/>
      <c r="Q585" s="82"/>
      <c r="R585" s="82"/>
      <c r="S585" s="82"/>
      <c r="T585" s="82"/>
      <c r="U585" s="82"/>
      <c r="V585" s="82"/>
      <c r="W585" s="82"/>
      <c r="X585" s="82"/>
      <c r="Y585" s="82"/>
      <c r="Z585" s="82"/>
      <c r="AA585" s="82"/>
      <c r="AB585" s="82"/>
      <c r="AC585" s="82"/>
      <c r="AD585" s="82"/>
      <c r="AE585" s="82"/>
      <c r="AF585" s="82"/>
    </row>
    <row r="586" spans="1:32" ht="13.2">
      <c r="A586" s="92"/>
      <c r="B586" s="92"/>
      <c r="C586" s="93"/>
      <c r="D586" s="92"/>
      <c r="E586" s="92"/>
      <c r="F586" s="92"/>
      <c r="G586" s="82"/>
      <c r="H586" s="82"/>
      <c r="I586" s="82"/>
      <c r="J586" s="82"/>
      <c r="K586" s="82"/>
      <c r="L586" s="82"/>
      <c r="M586" s="82"/>
      <c r="N586" s="82"/>
      <c r="O586" s="82"/>
      <c r="P586" s="82"/>
      <c r="Q586" s="82"/>
      <c r="R586" s="82"/>
      <c r="S586" s="82"/>
      <c r="T586" s="82"/>
      <c r="U586" s="82"/>
      <c r="V586" s="82"/>
      <c r="W586" s="82"/>
      <c r="X586" s="82"/>
      <c r="Y586" s="82"/>
      <c r="Z586" s="82"/>
      <c r="AA586" s="82"/>
      <c r="AB586" s="82"/>
      <c r="AC586" s="82"/>
      <c r="AD586" s="82"/>
      <c r="AE586" s="82"/>
      <c r="AF586" s="82"/>
    </row>
    <row r="587" spans="1:32" ht="13.2">
      <c r="A587" s="92"/>
      <c r="B587" s="92"/>
      <c r="C587" s="93"/>
      <c r="D587" s="92"/>
      <c r="E587" s="92"/>
      <c r="F587" s="92"/>
      <c r="G587" s="82"/>
      <c r="H587" s="82"/>
      <c r="I587" s="82"/>
      <c r="J587" s="82"/>
      <c r="K587" s="82"/>
      <c r="L587" s="82"/>
      <c r="M587" s="82"/>
      <c r="N587" s="82"/>
      <c r="O587" s="82"/>
      <c r="P587" s="82"/>
      <c r="Q587" s="82"/>
      <c r="R587" s="82"/>
      <c r="S587" s="82"/>
      <c r="T587" s="82"/>
      <c r="U587" s="82"/>
      <c r="V587" s="82"/>
      <c r="W587" s="82"/>
      <c r="X587" s="82"/>
      <c r="Y587" s="82"/>
      <c r="Z587" s="82"/>
      <c r="AA587" s="82"/>
      <c r="AB587" s="82"/>
      <c r="AC587" s="82"/>
      <c r="AD587" s="82"/>
      <c r="AE587" s="82"/>
      <c r="AF587" s="82"/>
    </row>
    <row r="588" spans="1:32" ht="13.2">
      <c r="A588" s="92"/>
      <c r="B588" s="92"/>
      <c r="C588" s="93"/>
      <c r="D588" s="92"/>
      <c r="E588" s="92"/>
      <c r="F588" s="92"/>
      <c r="G588" s="82"/>
      <c r="H588" s="82"/>
      <c r="I588" s="82"/>
      <c r="J588" s="82"/>
      <c r="K588" s="82"/>
      <c r="L588" s="82"/>
      <c r="M588" s="82"/>
      <c r="N588" s="82"/>
      <c r="O588" s="82"/>
      <c r="P588" s="82"/>
      <c r="Q588" s="82"/>
      <c r="R588" s="82"/>
      <c r="S588" s="82"/>
      <c r="T588" s="82"/>
      <c r="U588" s="82"/>
      <c r="V588" s="82"/>
      <c r="W588" s="82"/>
      <c r="X588" s="82"/>
      <c r="Y588" s="82"/>
      <c r="Z588" s="82"/>
      <c r="AA588" s="82"/>
      <c r="AB588" s="82"/>
      <c r="AC588" s="82"/>
      <c r="AD588" s="82"/>
      <c r="AE588" s="82"/>
      <c r="AF588" s="82"/>
    </row>
    <row r="589" spans="1:32" ht="13.2">
      <c r="A589" s="92"/>
      <c r="B589" s="92"/>
      <c r="C589" s="93"/>
      <c r="D589" s="92"/>
      <c r="E589" s="92"/>
      <c r="F589" s="92"/>
      <c r="G589" s="82"/>
      <c r="H589" s="82"/>
      <c r="I589" s="82"/>
      <c r="J589" s="82"/>
      <c r="K589" s="82"/>
      <c r="L589" s="82"/>
      <c r="M589" s="82"/>
      <c r="N589" s="82"/>
      <c r="O589" s="82"/>
      <c r="P589" s="82"/>
      <c r="Q589" s="82"/>
      <c r="R589" s="82"/>
      <c r="S589" s="82"/>
      <c r="T589" s="82"/>
      <c r="U589" s="82"/>
      <c r="V589" s="82"/>
      <c r="W589" s="82"/>
      <c r="X589" s="82"/>
      <c r="Y589" s="82"/>
      <c r="Z589" s="82"/>
      <c r="AA589" s="82"/>
      <c r="AB589" s="82"/>
      <c r="AC589" s="82"/>
      <c r="AD589" s="82"/>
      <c r="AE589" s="82"/>
      <c r="AF589" s="82"/>
    </row>
    <row r="590" spans="1:32" ht="13.2">
      <c r="A590" s="92"/>
      <c r="B590" s="92"/>
      <c r="C590" s="93"/>
      <c r="D590" s="92"/>
      <c r="E590" s="92"/>
      <c r="F590" s="92"/>
      <c r="G590" s="82"/>
      <c r="H590" s="82"/>
      <c r="I590" s="82"/>
      <c r="J590" s="82"/>
      <c r="K590" s="82"/>
      <c r="L590" s="82"/>
      <c r="M590" s="82"/>
      <c r="N590" s="82"/>
      <c r="O590" s="82"/>
      <c r="P590" s="82"/>
      <c r="Q590" s="82"/>
      <c r="R590" s="82"/>
      <c r="S590" s="82"/>
      <c r="T590" s="82"/>
      <c r="U590" s="82"/>
      <c r="V590" s="82"/>
      <c r="W590" s="82"/>
      <c r="X590" s="82"/>
      <c r="Y590" s="82"/>
      <c r="Z590" s="82"/>
      <c r="AA590" s="82"/>
      <c r="AB590" s="82"/>
      <c r="AC590" s="82"/>
      <c r="AD590" s="82"/>
      <c r="AE590" s="82"/>
      <c r="AF590" s="82"/>
    </row>
    <row r="591" spans="1:32" ht="13.2">
      <c r="A591" s="92"/>
      <c r="B591" s="92"/>
      <c r="C591" s="93"/>
      <c r="D591" s="92"/>
      <c r="E591" s="92"/>
      <c r="F591" s="92"/>
      <c r="G591" s="82"/>
      <c r="H591" s="82"/>
      <c r="I591" s="82"/>
      <c r="J591" s="82"/>
      <c r="K591" s="82"/>
      <c r="L591" s="82"/>
      <c r="M591" s="82"/>
      <c r="N591" s="82"/>
      <c r="O591" s="82"/>
      <c r="P591" s="82"/>
      <c r="Q591" s="82"/>
      <c r="R591" s="82"/>
      <c r="S591" s="82"/>
      <c r="T591" s="82"/>
      <c r="U591" s="82"/>
      <c r="V591" s="82"/>
      <c r="W591" s="82"/>
      <c r="X591" s="82"/>
      <c r="Y591" s="82"/>
      <c r="Z591" s="82"/>
      <c r="AA591" s="82"/>
      <c r="AB591" s="82"/>
      <c r="AC591" s="82"/>
      <c r="AD591" s="82"/>
      <c r="AE591" s="82"/>
      <c r="AF591" s="82"/>
    </row>
    <row r="592" spans="1:32" ht="13.2">
      <c r="A592" s="92"/>
      <c r="B592" s="92"/>
      <c r="C592" s="93"/>
      <c r="D592" s="92"/>
      <c r="E592" s="92"/>
      <c r="F592" s="92"/>
      <c r="G592" s="82"/>
      <c r="H592" s="82"/>
      <c r="I592" s="82"/>
      <c r="J592" s="82"/>
      <c r="K592" s="82"/>
      <c r="L592" s="82"/>
      <c r="M592" s="82"/>
      <c r="N592" s="82"/>
      <c r="O592" s="82"/>
      <c r="P592" s="82"/>
      <c r="Q592" s="82"/>
      <c r="R592" s="82"/>
      <c r="S592" s="82"/>
      <c r="T592" s="82"/>
      <c r="U592" s="82"/>
      <c r="V592" s="82"/>
      <c r="W592" s="82"/>
      <c r="X592" s="82"/>
      <c r="Y592" s="82"/>
      <c r="Z592" s="82"/>
      <c r="AA592" s="82"/>
      <c r="AB592" s="82"/>
      <c r="AC592" s="82"/>
      <c r="AD592" s="82"/>
      <c r="AE592" s="82"/>
      <c r="AF592" s="82"/>
    </row>
    <row r="593" spans="1:32" ht="13.2">
      <c r="A593" s="92"/>
      <c r="B593" s="92"/>
      <c r="C593" s="93"/>
      <c r="D593" s="92"/>
      <c r="E593" s="92"/>
      <c r="F593" s="92"/>
      <c r="G593" s="82"/>
      <c r="H593" s="82"/>
      <c r="I593" s="82"/>
      <c r="J593" s="82"/>
      <c r="K593" s="82"/>
      <c r="L593" s="82"/>
      <c r="M593" s="82"/>
      <c r="N593" s="82"/>
      <c r="O593" s="82"/>
      <c r="P593" s="82"/>
      <c r="Q593" s="82"/>
      <c r="R593" s="82"/>
      <c r="S593" s="82"/>
      <c r="T593" s="82"/>
      <c r="U593" s="82"/>
      <c r="V593" s="82"/>
      <c r="W593" s="82"/>
      <c r="X593" s="82"/>
      <c r="Y593" s="82"/>
      <c r="Z593" s="82"/>
      <c r="AA593" s="82"/>
      <c r="AB593" s="82"/>
      <c r="AC593" s="82"/>
      <c r="AD593" s="82"/>
      <c r="AE593" s="82"/>
      <c r="AF593" s="82"/>
    </row>
    <row r="594" spans="1:32" ht="13.2">
      <c r="A594" s="92"/>
      <c r="B594" s="92"/>
      <c r="C594" s="93"/>
      <c r="D594" s="92"/>
      <c r="E594" s="92"/>
      <c r="F594" s="92"/>
      <c r="G594" s="82"/>
      <c r="H594" s="82"/>
      <c r="I594" s="82"/>
      <c r="J594" s="82"/>
      <c r="K594" s="82"/>
      <c r="L594" s="82"/>
      <c r="M594" s="82"/>
      <c r="N594" s="82"/>
      <c r="O594" s="82"/>
      <c r="P594" s="82"/>
      <c r="Q594" s="82"/>
      <c r="R594" s="82"/>
      <c r="S594" s="82"/>
      <c r="T594" s="82"/>
      <c r="U594" s="82"/>
      <c r="V594" s="82"/>
      <c r="W594" s="82"/>
      <c r="X594" s="82"/>
      <c r="Y594" s="82"/>
      <c r="Z594" s="82"/>
      <c r="AA594" s="82"/>
      <c r="AB594" s="82"/>
      <c r="AC594" s="82"/>
      <c r="AD594" s="82"/>
      <c r="AE594" s="82"/>
      <c r="AF594" s="82"/>
    </row>
    <row r="595" spans="1:32" ht="13.2">
      <c r="A595" s="92"/>
      <c r="B595" s="92"/>
      <c r="C595" s="93"/>
      <c r="D595" s="92"/>
      <c r="E595" s="92"/>
      <c r="F595" s="92"/>
      <c r="G595" s="82"/>
      <c r="H595" s="82"/>
      <c r="I595" s="82"/>
      <c r="J595" s="82"/>
      <c r="K595" s="82"/>
      <c r="L595" s="82"/>
      <c r="M595" s="82"/>
      <c r="N595" s="82"/>
      <c r="O595" s="82"/>
      <c r="P595" s="82"/>
      <c r="Q595" s="82"/>
      <c r="R595" s="82"/>
      <c r="S595" s="82"/>
      <c r="T595" s="82"/>
      <c r="U595" s="82"/>
      <c r="V595" s="82"/>
      <c r="W595" s="82"/>
      <c r="X595" s="82"/>
      <c r="Y595" s="82"/>
      <c r="Z595" s="82"/>
      <c r="AA595" s="82"/>
      <c r="AB595" s="82"/>
      <c r="AC595" s="82"/>
      <c r="AD595" s="82"/>
      <c r="AE595" s="82"/>
      <c r="AF595" s="82"/>
    </row>
    <row r="596" spans="1:32" ht="13.2">
      <c r="A596" s="92"/>
      <c r="B596" s="92"/>
      <c r="C596" s="93"/>
      <c r="D596" s="92"/>
      <c r="E596" s="92"/>
      <c r="F596" s="92"/>
      <c r="G596" s="82"/>
      <c r="H596" s="82"/>
      <c r="I596" s="82"/>
      <c r="J596" s="82"/>
      <c r="K596" s="82"/>
      <c r="L596" s="82"/>
      <c r="M596" s="82"/>
      <c r="N596" s="82"/>
      <c r="O596" s="82"/>
      <c r="P596" s="82"/>
      <c r="Q596" s="82"/>
      <c r="R596" s="82"/>
      <c r="S596" s="82"/>
      <c r="T596" s="82"/>
      <c r="U596" s="82"/>
      <c r="V596" s="82"/>
      <c r="W596" s="82"/>
      <c r="X596" s="82"/>
      <c r="Y596" s="82"/>
      <c r="Z596" s="82"/>
      <c r="AA596" s="82"/>
      <c r="AB596" s="82"/>
      <c r="AC596" s="82"/>
      <c r="AD596" s="82"/>
      <c r="AE596" s="82"/>
      <c r="AF596" s="82"/>
    </row>
    <row r="597" spans="1:32" ht="13.2">
      <c r="A597" s="92"/>
      <c r="B597" s="92"/>
      <c r="C597" s="93"/>
      <c r="D597" s="92"/>
      <c r="E597" s="92"/>
      <c r="F597" s="92"/>
      <c r="G597" s="82"/>
      <c r="H597" s="82"/>
      <c r="I597" s="82"/>
      <c r="J597" s="82"/>
      <c r="K597" s="82"/>
      <c r="L597" s="82"/>
      <c r="M597" s="82"/>
      <c r="N597" s="82"/>
      <c r="O597" s="82"/>
      <c r="P597" s="82"/>
      <c r="Q597" s="82"/>
      <c r="R597" s="82"/>
      <c r="S597" s="82"/>
      <c r="T597" s="82"/>
      <c r="U597" s="82"/>
      <c r="V597" s="82"/>
      <c r="W597" s="82"/>
      <c r="X597" s="82"/>
      <c r="Y597" s="82"/>
      <c r="Z597" s="82"/>
      <c r="AA597" s="82"/>
      <c r="AB597" s="82"/>
      <c r="AC597" s="82"/>
      <c r="AD597" s="82"/>
      <c r="AE597" s="82"/>
      <c r="AF597" s="82"/>
    </row>
    <row r="598" spans="1:32" ht="13.2">
      <c r="A598" s="92"/>
      <c r="B598" s="92"/>
      <c r="C598" s="93"/>
      <c r="D598" s="92"/>
      <c r="E598" s="92"/>
      <c r="F598" s="92"/>
      <c r="G598" s="82"/>
      <c r="H598" s="82"/>
      <c r="I598" s="82"/>
      <c r="J598" s="82"/>
      <c r="K598" s="82"/>
      <c r="L598" s="82"/>
      <c r="M598" s="82"/>
      <c r="N598" s="82"/>
      <c r="O598" s="82"/>
      <c r="P598" s="82"/>
      <c r="Q598" s="82"/>
      <c r="R598" s="82"/>
      <c r="S598" s="82"/>
      <c r="T598" s="82"/>
      <c r="U598" s="82"/>
      <c r="V598" s="82"/>
      <c r="W598" s="82"/>
      <c r="X598" s="82"/>
      <c r="Y598" s="82"/>
      <c r="Z598" s="82"/>
      <c r="AA598" s="82"/>
      <c r="AB598" s="82"/>
      <c r="AC598" s="82"/>
      <c r="AD598" s="82"/>
      <c r="AE598" s="82"/>
      <c r="AF598" s="82"/>
    </row>
    <row r="599" spans="1:32" ht="13.2">
      <c r="A599" s="92"/>
      <c r="B599" s="92"/>
      <c r="C599" s="93"/>
      <c r="D599" s="92"/>
      <c r="E599" s="92"/>
      <c r="F599" s="92"/>
      <c r="G599" s="82"/>
      <c r="H599" s="82"/>
      <c r="I599" s="82"/>
      <c r="J599" s="82"/>
      <c r="K599" s="82"/>
      <c r="L599" s="82"/>
      <c r="M599" s="82"/>
      <c r="N599" s="82"/>
      <c r="O599" s="82"/>
      <c r="P599" s="82"/>
      <c r="Q599" s="82"/>
      <c r="R599" s="82"/>
      <c r="S599" s="82"/>
      <c r="T599" s="82"/>
      <c r="U599" s="82"/>
      <c r="V599" s="82"/>
      <c r="W599" s="82"/>
      <c r="X599" s="82"/>
      <c r="Y599" s="82"/>
      <c r="Z599" s="82"/>
      <c r="AA599" s="82"/>
      <c r="AB599" s="82"/>
      <c r="AC599" s="82"/>
      <c r="AD599" s="82"/>
      <c r="AE599" s="82"/>
      <c r="AF599" s="82"/>
    </row>
    <row r="600" spans="1:32" ht="13.2">
      <c r="A600" s="92"/>
      <c r="B600" s="92"/>
      <c r="C600" s="93"/>
      <c r="D600" s="92"/>
      <c r="E600" s="92"/>
      <c r="F600" s="92"/>
      <c r="G600" s="82"/>
      <c r="H600" s="82"/>
      <c r="I600" s="82"/>
      <c r="J600" s="82"/>
      <c r="K600" s="82"/>
      <c r="L600" s="82"/>
      <c r="M600" s="82"/>
      <c r="N600" s="82"/>
      <c r="O600" s="82"/>
      <c r="P600" s="82"/>
      <c r="Q600" s="82"/>
      <c r="R600" s="82"/>
      <c r="S600" s="82"/>
      <c r="T600" s="82"/>
      <c r="U600" s="82"/>
      <c r="V600" s="82"/>
      <c r="W600" s="82"/>
      <c r="X600" s="82"/>
      <c r="Y600" s="82"/>
      <c r="Z600" s="82"/>
      <c r="AA600" s="82"/>
      <c r="AB600" s="82"/>
      <c r="AC600" s="82"/>
      <c r="AD600" s="82"/>
      <c r="AE600" s="82"/>
      <c r="AF600" s="82"/>
    </row>
    <row r="601" spans="1:32" ht="13.2">
      <c r="A601" s="92"/>
      <c r="B601" s="92"/>
      <c r="C601" s="93"/>
      <c r="D601" s="92"/>
      <c r="E601" s="92"/>
      <c r="F601" s="92"/>
      <c r="G601" s="82"/>
      <c r="H601" s="82"/>
      <c r="I601" s="82"/>
      <c r="J601" s="82"/>
      <c r="K601" s="82"/>
      <c r="L601" s="82"/>
      <c r="M601" s="82"/>
      <c r="N601" s="82"/>
      <c r="O601" s="82"/>
      <c r="P601" s="82"/>
      <c r="Q601" s="82"/>
      <c r="R601" s="82"/>
      <c r="S601" s="82"/>
      <c r="T601" s="82"/>
      <c r="U601" s="82"/>
      <c r="V601" s="82"/>
      <c r="W601" s="82"/>
      <c r="X601" s="82"/>
      <c r="Y601" s="82"/>
      <c r="Z601" s="82"/>
      <c r="AA601" s="82"/>
      <c r="AB601" s="82"/>
      <c r="AC601" s="82"/>
      <c r="AD601" s="82"/>
      <c r="AE601" s="82"/>
      <c r="AF601" s="82"/>
    </row>
    <row r="602" spans="1:32" ht="13.2">
      <c r="A602" s="92"/>
      <c r="B602" s="92"/>
      <c r="C602" s="93"/>
      <c r="D602" s="92"/>
      <c r="E602" s="92"/>
      <c r="F602" s="92"/>
      <c r="G602" s="82"/>
      <c r="H602" s="82"/>
      <c r="I602" s="82"/>
      <c r="J602" s="82"/>
      <c r="K602" s="82"/>
      <c r="L602" s="82"/>
      <c r="M602" s="82"/>
      <c r="N602" s="82"/>
      <c r="O602" s="82"/>
      <c r="P602" s="82"/>
      <c r="Q602" s="82"/>
      <c r="R602" s="82"/>
      <c r="S602" s="82"/>
      <c r="T602" s="82"/>
      <c r="U602" s="82"/>
      <c r="V602" s="82"/>
      <c r="W602" s="82"/>
      <c r="X602" s="82"/>
      <c r="Y602" s="82"/>
      <c r="Z602" s="82"/>
      <c r="AA602" s="82"/>
      <c r="AB602" s="82"/>
      <c r="AC602" s="82"/>
      <c r="AD602" s="82"/>
      <c r="AE602" s="82"/>
      <c r="AF602" s="82"/>
    </row>
    <row r="603" spans="1:32" ht="13.2">
      <c r="A603" s="92"/>
      <c r="B603" s="92"/>
      <c r="C603" s="93"/>
      <c r="D603" s="92"/>
      <c r="E603" s="92"/>
      <c r="F603" s="92"/>
      <c r="G603" s="82"/>
      <c r="H603" s="82"/>
      <c r="I603" s="82"/>
      <c r="J603" s="82"/>
      <c r="K603" s="82"/>
      <c r="L603" s="82"/>
      <c r="M603" s="82"/>
      <c r="N603" s="82"/>
      <c r="O603" s="82"/>
      <c r="P603" s="82"/>
      <c r="Q603" s="82"/>
      <c r="R603" s="82"/>
      <c r="S603" s="82"/>
      <c r="T603" s="82"/>
      <c r="U603" s="82"/>
      <c r="V603" s="82"/>
      <c r="W603" s="82"/>
      <c r="X603" s="82"/>
      <c r="Y603" s="82"/>
      <c r="Z603" s="82"/>
      <c r="AA603" s="82"/>
      <c r="AB603" s="82"/>
      <c r="AC603" s="82"/>
      <c r="AD603" s="82"/>
      <c r="AE603" s="82"/>
      <c r="AF603" s="82"/>
    </row>
    <row r="604" spans="1:32" ht="13.2">
      <c r="A604" s="92"/>
      <c r="B604" s="92"/>
      <c r="C604" s="93"/>
      <c r="D604" s="92"/>
      <c r="E604" s="92"/>
      <c r="F604" s="92"/>
      <c r="G604" s="82"/>
      <c r="H604" s="82"/>
      <c r="I604" s="82"/>
      <c r="J604" s="82"/>
      <c r="K604" s="82"/>
      <c r="L604" s="82"/>
      <c r="M604" s="82"/>
      <c r="N604" s="82"/>
      <c r="O604" s="82"/>
      <c r="P604" s="82"/>
      <c r="Q604" s="82"/>
      <c r="R604" s="82"/>
      <c r="S604" s="82"/>
      <c r="T604" s="82"/>
      <c r="U604" s="82"/>
      <c r="V604" s="82"/>
      <c r="W604" s="82"/>
      <c r="X604" s="82"/>
      <c r="Y604" s="82"/>
      <c r="Z604" s="82"/>
      <c r="AA604" s="82"/>
      <c r="AB604" s="82"/>
      <c r="AC604" s="82"/>
      <c r="AD604" s="82"/>
      <c r="AE604" s="82"/>
      <c r="AF604" s="82"/>
    </row>
    <row r="605" spans="1:32" ht="13.2">
      <c r="A605" s="92"/>
      <c r="B605" s="92"/>
      <c r="C605" s="93"/>
      <c r="D605" s="92"/>
      <c r="E605" s="92"/>
      <c r="F605" s="92"/>
      <c r="G605" s="82"/>
      <c r="H605" s="82"/>
      <c r="I605" s="82"/>
      <c r="J605" s="82"/>
      <c r="K605" s="82"/>
      <c r="L605" s="82"/>
      <c r="M605" s="82"/>
      <c r="N605" s="82"/>
      <c r="O605" s="82"/>
      <c r="P605" s="82"/>
      <c r="Q605" s="82"/>
      <c r="R605" s="82"/>
      <c r="S605" s="82"/>
      <c r="T605" s="82"/>
      <c r="U605" s="82"/>
      <c r="V605" s="82"/>
      <c r="W605" s="82"/>
      <c r="X605" s="82"/>
      <c r="Y605" s="82"/>
      <c r="Z605" s="82"/>
      <c r="AA605" s="82"/>
      <c r="AB605" s="82"/>
      <c r="AC605" s="82"/>
      <c r="AD605" s="82"/>
      <c r="AE605" s="82"/>
      <c r="AF605" s="82"/>
    </row>
    <row r="606" spans="1:32" ht="13.2">
      <c r="A606" s="92"/>
      <c r="B606" s="92"/>
      <c r="C606" s="93"/>
      <c r="D606" s="92"/>
      <c r="E606" s="92"/>
      <c r="F606" s="92"/>
      <c r="G606" s="82"/>
      <c r="H606" s="82"/>
      <c r="I606" s="82"/>
      <c r="J606" s="82"/>
      <c r="K606" s="82"/>
      <c r="L606" s="82"/>
      <c r="M606" s="82"/>
      <c r="N606" s="82"/>
      <c r="O606" s="82"/>
      <c r="P606" s="82"/>
      <c r="Q606" s="82"/>
      <c r="R606" s="82"/>
      <c r="S606" s="82"/>
      <c r="T606" s="82"/>
      <c r="U606" s="82"/>
      <c r="V606" s="82"/>
      <c r="W606" s="82"/>
      <c r="X606" s="82"/>
      <c r="Y606" s="82"/>
      <c r="Z606" s="82"/>
      <c r="AA606" s="82"/>
      <c r="AB606" s="82"/>
      <c r="AC606" s="82"/>
      <c r="AD606" s="82"/>
      <c r="AE606" s="82"/>
      <c r="AF606" s="82"/>
    </row>
    <row r="607" spans="1:32" ht="13.2">
      <c r="A607" s="92"/>
      <c r="B607" s="92"/>
      <c r="C607" s="93"/>
      <c r="D607" s="92"/>
      <c r="E607" s="92"/>
      <c r="F607" s="92"/>
      <c r="G607" s="82"/>
      <c r="H607" s="82"/>
      <c r="I607" s="82"/>
      <c r="J607" s="82"/>
      <c r="K607" s="82"/>
      <c r="L607" s="82"/>
      <c r="M607" s="82"/>
      <c r="N607" s="82"/>
      <c r="O607" s="82"/>
      <c r="P607" s="82"/>
      <c r="Q607" s="82"/>
      <c r="R607" s="82"/>
      <c r="S607" s="82"/>
      <c r="T607" s="82"/>
      <c r="U607" s="82"/>
      <c r="V607" s="82"/>
      <c r="W607" s="82"/>
      <c r="X607" s="82"/>
      <c r="Y607" s="82"/>
      <c r="Z607" s="82"/>
      <c r="AA607" s="82"/>
      <c r="AB607" s="82"/>
      <c r="AC607" s="82"/>
      <c r="AD607" s="82"/>
      <c r="AE607" s="82"/>
      <c r="AF607" s="82"/>
    </row>
    <row r="608" spans="1:32" ht="13.2">
      <c r="A608" s="92"/>
      <c r="B608" s="92"/>
      <c r="C608" s="93"/>
      <c r="D608" s="92"/>
      <c r="E608" s="92"/>
      <c r="F608" s="92"/>
      <c r="G608" s="82"/>
      <c r="H608" s="82"/>
      <c r="I608" s="82"/>
      <c r="J608" s="82"/>
      <c r="K608" s="82"/>
      <c r="L608" s="82"/>
      <c r="M608" s="82"/>
      <c r="N608" s="82"/>
      <c r="O608" s="82"/>
      <c r="P608" s="82"/>
      <c r="Q608" s="82"/>
      <c r="R608" s="82"/>
      <c r="S608" s="82"/>
      <c r="T608" s="82"/>
      <c r="U608" s="82"/>
      <c r="V608" s="82"/>
      <c r="W608" s="82"/>
      <c r="X608" s="82"/>
      <c r="Y608" s="82"/>
      <c r="Z608" s="82"/>
      <c r="AA608" s="82"/>
      <c r="AB608" s="82"/>
      <c r="AC608" s="82"/>
      <c r="AD608" s="82"/>
      <c r="AE608" s="82"/>
      <c r="AF608" s="82"/>
    </row>
    <row r="609" spans="1:32" ht="13.2">
      <c r="A609" s="92"/>
      <c r="B609" s="92"/>
      <c r="C609" s="93"/>
      <c r="D609" s="92"/>
      <c r="E609" s="92"/>
      <c r="F609" s="92"/>
      <c r="G609" s="82"/>
      <c r="H609" s="82"/>
      <c r="I609" s="82"/>
      <c r="J609" s="82"/>
      <c r="K609" s="82"/>
      <c r="L609" s="82"/>
      <c r="M609" s="82"/>
      <c r="N609" s="82"/>
      <c r="O609" s="82"/>
      <c r="P609" s="82"/>
      <c r="Q609" s="82"/>
      <c r="R609" s="82"/>
      <c r="S609" s="82"/>
      <c r="T609" s="82"/>
      <c r="U609" s="82"/>
      <c r="V609" s="82"/>
      <c r="W609" s="82"/>
      <c r="X609" s="82"/>
      <c r="Y609" s="82"/>
      <c r="Z609" s="82"/>
      <c r="AA609" s="82"/>
      <c r="AB609" s="82"/>
      <c r="AC609" s="82"/>
      <c r="AD609" s="82"/>
      <c r="AE609" s="82"/>
      <c r="AF609" s="82"/>
    </row>
    <row r="610" spans="1:32" ht="13.2">
      <c r="A610" s="92"/>
      <c r="B610" s="92"/>
      <c r="C610" s="93"/>
      <c r="D610" s="92"/>
      <c r="E610" s="92"/>
      <c r="F610" s="92"/>
      <c r="G610" s="82"/>
      <c r="H610" s="82"/>
      <c r="I610" s="82"/>
      <c r="J610" s="82"/>
      <c r="K610" s="82"/>
      <c r="L610" s="82"/>
      <c r="M610" s="82"/>
      <c r="N610" s="82"/>
      <c r="O610" s="82"/>
      <c r="P610" s="82"/>
      <c r="Q610" s="82"/>
      <c r="R610" s="82"/>
      <c r="S610" s="82"/>
      <c r="T610" s="82"/>
      <c r="U610" s="82"/>
      <c r="V610" s="82"/>
      <c r="W610" s="82"/>
      <c r="X610" s="82"/>
      <c r="Y610" s="82"/>
      <c r="Z610" s="82"/>
      <c r="AA610" s="82"/>
      <c r="AB610" s="82"/>
      <c r="AC610" s="82"/>
      <c r="AD610" s="82"/>
      <c r="AE610" s="82"/>
      <c r="AF610" s="82"/>
    </row>
    <row r="611" spans="1:32" ht="13.2">
      <c r="A611" s="92"/>
      <c r="B611" s="92"/>
      <c r="C611" s="93"/>
      <c r="D611" s="92"/>
      <c r="E611" s="92"/>
      <c r="F611" s="92"/>
      <c r="G611" s="82"/>
      <c r="H611" s="82"/>
      <c r="I611" s="82"/>
      <c r="J611" s="82"/>
      <c r="K611" s="82"/>
      <c r="L611" s="82"/>
      <c r="M611" s="82"/>
      <c r="N611" s="82"/>
      <c r="O611" s="82"/>
      <c r="P611" s="82"/>
      <c r="Q611" s="82"/>
      <c r="R611" s="82"/>
      <c r="S611" s="82"/>
      <c r="T611" s="82"/>
      <c r="U611" s="82"/>
      <c r="V611" s="82"/>
      <c r="W611" s="82"/>
      <c r="X611" s="82"/>
      <c r="Y611" s="82"/>
      <c r="Z611" s="82"/>
      <c r="AA611" s="82"/>
      <c r="AB611" s="82"/>
      <c r="AC611" s="82"/>
      <c r="AD611" s="82"/>
      <c r="AE611" s="82"/>
      <c r="AF611" s="82"/>
    </row>
    <row r="612" spans="1:32" ht="13.2">
      <c r="A612" s="92"/>
      <c r="B612" s="92"/>
      <c r="C612" s="93"/>
      <c r="D612" s="92"/>
      <c r="E612" s="92"/>
      <c r="F612" s="92"/>
      <c r="G612" s="82"/>
      <c r="H612" s="82"/>
      <c r="I612" s="82"/>
      <c r="J612" s="82"/>
      <c r="K612" s="82"/>
      <c r="L612" s="82"/>
      <c r="M612" s="82"/>
      <c r="N612" s="82"/>
      <c r="O612" s="82"/>
      <c r="P612" s="82"/>
      <c r="Q612" s="82"/>
      <c r="R612" s="82"/>
      <c r="S612" s="82"/>
      <c r="T612" s="82"/>
      <c r="U612" s="82"/>
      <c r="V612" s="82"/>
      <c r="W612" s="82"/>
      <c r="X612" s="82"/>
      <c r="Y612" s="82"/>
      <c r="Z612" s="82"/>
      <c r="AA612" s="82"/>
      <c r="AB612" s="82"/>
      <c r="AC612" s="82"/>
      <c r="AD612" s="82"/>
      <c r="AE612" s="82"/>
      <c r="AF612" s="82"/>
    </row>
    <row r="613" spans="1:32" ht="13.2">
      <c r="A613" s="92"/>
      <c r="B613" s="92"/>
      <c r="C613" s="93"/>
      <c r="D613" s="92"/>
      <c r="E613" s="92"/>
      <c r="F613" s="92"/>
      <c r="G613" s="82"/>
      <c r="H613" s="82"/>
      <c r="I613" s="82"/>
      <c r="J613" s="82"/>
      <c r="K613" s="82"/>
      <c r="L613" s="82"/>
      <c r="M613" s="82"/>
      <c r="N613" s="82"/>
      <c r="O613" s="82"/>
      <c r="P613" s="82"/>
      <c r="Q613" s="82"/>
      <c r="R613" s="82"/>
      <c r="S613" s="82"/>
      <c r="T613" s="82"/>
      <c r="U613" s="82"/>
      <c r="V613" s="82"/>
      <c r="W613" s="82"/>
      <c r="X613" s="82"/>
      <c r="Y613" s="82"/>
      <c r="Z613" s="82"/>
      <c r="AA613" s="82"/>
      <c r="AB613" s="82"/>
      <c r="AC613" s="82"/>
      <c r="AD613" s="82"/>
      <c r="AE613" s="82"/>
      <c r="AF613" s="82"/>
    </row>
    <row r="614" spans="1:32" ht="13.2">
      <c r="A614" s="92"/>
      <c r="B614" s="92"/>
      <c r="C614" s="93"/>
      <c r="D614" s="92"/>
      <c r="E614" s="92"/>
      <c r="F614" s="92"/>
      <c r="G614" s="82"/>
      <c r="H614" s="82"/>
      <c r="I614" s="82"/>
      <c r="J614" s="82"/>
      <c r="K614" s="82"/>
      <c r="L614" s="82"/>
      <c r="M614" s="82"/>
      <c r="N614" s="82"/>
      <c r="O614" s="82"/>
      <c r="P614" s="82"/>
      <c r="Q614" s="82"/>
      <c r="R614" s="82"/>
      <c r="S614" s="82"/>
      <c r="T614" s="82"/>
      <c r="U614" s="82"/>
      <c r="V614" s="82"/>
      <c r="W614" s="82"/>
      <c r="X614" s="82"/>
      <c r="Y614" s="82"/>
      <c r="Z614" s="82"/>
      <c r="AA614" s="82"/>
      <c r="AB614" s="82"/>
      <c r="AC614" s="82"/>
      <c r="AD614" s="82"/>
      <c r="AE614" s="82"/>
      <c r="AF614" s="82"/>
    </row>
    <row r="615" spans="1:32" ht="13.2">
      <c r="A615" s="92"/>
      <c r="B615" s="92"/>
      <c r="C615" s="93"/>
      <c r="D615" s="92"/>
      <c r="E615" s="92"/>
      <c r="F615" s="92"/>
      <c r="G615" s="82"/>
      <c r="H615" s="82"/>
      <c r="I615" s="82"/>
      <c r="J615" s="82"/>
      <c r="K615" s="82"/>
      <c r="L615" s="82"/>
      <c r="M615" s="82"/>
      <c r="N615" s="82"/>
      <c r="O615" s="82"/>
      <c r="P615" s="82"/>
      <c r="Q615" s="82"/>
      <c r="R615" s="82"/>
      <c r="S615" s="82"/>
      <c r="T615" s="82"/>
      <c r="U615" s="82"/>
      <c r="V615" s="82"/>
      <c r="W615" s="82"/>
      <c r="X615" s="82"/>
      <c r="Y615" s="82"/>
      <c r="Z615" s="82"/>
      <c r="AA615" s="82"/>
      <c r="AB615" s="82"/>
      <c r="AC615" s="82"/>
      <c r="AD615" s="82"/>
      <c r="AE615" s="82"/>
      <c r="AF615" s="82"/>
    </row>
    <row r="616" spans="1:32" ht="13.2">
      <c r="A616" s="92"/>
      <c r="B616" s="92"/>
      <c r="C616" s="93"/>
      <c r="D616" s="92"/>
      <c r="E616" s="92"/>
      <c r="F616" s="92"/>
      <c r="G616" s="82"/>
      <c r="H616" s="82"/>
      <c r="I616" s="82"/>
      <c r="J616" s="82"/>
      <c r="K616" s="82"/>
      <c r="L616" s="82"/>
      <c r="M616" s="82"/>
      <c r="N616" s="82"/>
      <c r="O616" s="82"/>
      <c r="P616" s="82"/>
      <c r="Q616" s="82"/>
      <c r="R616" s="82"/>
      <c r="S616" s="82"/>
      <c r="T616" s="82"/>
      <c r="U616" s="82"/>
      <c r="V616" s="82"/>
      <c r="W616" s="82"/>
      <c r="X616" s="82"/>
      <c r="Y616" s="82"/>
      <c r="Z616" s="82"/>
      <c r="AA616" s="82"/>
      <c r="AB616" s="82"/>
      <c r="AC616" s="82"/>
      <c r="AD616" s="82"/>
      <c r="AE616" s="82"/>
      <c r="AF616" s="82"/>
    </row>
    <row r="617" spans="1:32" ht="13.2">
      <c r="A617" s="92"/>
      <c r="B617" s="92"/>
      <c r="C617" s="93"/>
      <c r="D617" s="92"/>
      <c r="E617" s="92"/>
      <c r="F617" s="92"/>
      <c r="G617" s="82"/>
      <c r="H617" s="82"/>
      <c r="I617" s="82"/>
      <c r="J617" s="82"/>
      <c r="K617" s="82"/>
      <c r="L617" s="82"/>
      <c r="M617" s="82"/>
      <c r="N617" s="82"/>
      <c r="O617" s="82"/>
      <c r="P617" s="82"/>
      <c r="Q617" s="82"/>
      <c r="R617" s="82"/>
      <c r="S617" s="82"/>
      <c r="T617" s="82"/>
      <c r="U617" s="82"/>
      <c r="V617" s="82"/>
      <c r="W617" s="82"/>
      <c r="X617" s="82"/>
      <c r="Y617" s="82"/>
      <c r="Z617" s="82"/>
      <c r="AA617" s="82"/>
      <c r="AB617" s="82"/>
      <c r="AC617" s="82"/>
      <c r="AD617" s="82"/>
      <c r="AE617" s="82"/>
      <c r="AF617" s="82"/>
    </row>
    <row r="618" spans="1:32" ht="13.2">
      <c r="A618" s="92"/>
      <c r="B618" s="92"/>
      <c r="C618" s="93"/>
      <c r="D618" s="92"/>
      <c r="E618" s="92"/>
      <c r="F618" s="92"/>
      <c r="G618" s="82"/>
      <c r="H618" s="82"/>
      <c r="I618" s="82"/>
      <c r="J618" s="82"/>
      <c r="K618" s="82"/>
      <c r="L618" s="82"/>
      <c r="M618" s="82"/>
      <c r="N618" s="82"/>
      <c r="O618" s="82"/>
      <c r="P618" s="82"/>
      <c r="Q618" s="82"/>
      <c r="R618" s="82"/>
      <c r="S618" s="82"/>
      <c r="T618" s="82"/>
      <c r="U618" s="82"/>
      <c r="V618" s="82"/>
      <c r="W618" s="82"/>
      <c r="X618" s="82"/>
      <c r="Y618" s="82"/>
      <c r="Z618" s="82"/>
      <c r="AA618" s="82"/>
      <c r="AB618" s="82"/>
      <c r="AC618" s="82"/>
      <c r="AD618" s="82"/>
      <c r="AE618" s="82"/>
      <c r="AF618" s="82"/>
    </row>
    <row r="619" spans="1:32" ht="13.2">
      <c r="A619" s="92"/>
      <c r="B619" s="92"/>
      <c r="C619" s="93"/>
      <c r="D619" s="92"/>
      <c r="E619" s="92"/>
      <c r="F619" s="92"/>
      <c r="G619" s="82"/>
      <c r="H619" s="82"/>
      <c r="I619" s="82"/>
      <c r="J619" s="82"/>
      <c r="K619" s="82"/>
      <c r="L619" s="82"/>
      <c r="M619" s="82"/>
      <c r="N619" s="82"/>
      <c r="O619" s="82"/>
      <c r="P619" s="82"/>
      <c r="Q619" s="82"/>
      <c r="R619" s="82"/>
      <c r="S619" s="82"/>
      <c r="T619" s="82"/>
      <c r="U619" s="82"/>
      <c r="V619" s="82"/>
      <c r="W619" s="82"/>
      <c r="X619" s="82"/>
      <c r="Y619" s="82"/>
      <c r="Z619" s="82"/>
      <c r="AA619" s="82"/>
      <c r="AB619" s="82"/>
      <c r="AC619" s="82"/>
      <c r="AD619" s="82"/>
      <c r="AE619" s="82"/>
      <c r="AF619" s="82"/>
    </row>
    <row r="620" spans="1:32" ht="13.2">
      <c r="A620" s="92"/>
      <c r="B620" s="92"/>
      <c r="C620" s="93"/>
      <c r="D620" s="92"/>
      <c r="E620" s="92"/>
      <c r="F620" s="92"/>
      <c r="G620" s="82"/>
      <c r="H620" s="82"/>
      <c r="I620" s="82"/>
      <c r="J620" s="82"/>
      <c r="K620" s="82"/>
      <c r="L620" s="82"/>
      <c r="M620" s="82"/>
      <c r="N620" s="82"/>
      <c r="O620" s="82"/>
      <c r="P620" s="82"/>
      <c r="Q620" s="82"/>
      <c r="R620" s="82"/>
      <c r="S620" s="82"/>
      <c r="T620" s="82"/>
      <c r="U620" s="82"/>
      <c r="V620" s="82"/>
      <c r="W620" s="82"/>
      <c r="X620" s="82"/>
      <c r="Y620" s="82"/>
      <c r="Z620" s="82"/>
      <c r="AA620" s="82"/>
      <c r="AB620" s="82"/>
      <c r="AC620" s="82"/>
      <c r="AD620" s="82"/>
      <c r="AE620" s="82"/>
      <c r="AF620" s="82"/>
    </row>
    <row r="621" spans="1:32" ht="13.2">
      <c r="A621" s="92"/>
      <c r="B621" s="92"/>
      <c r="C621" s="93"/>
      <c r="D621" s="92"/>
      <c r="E621" s="92"/>
      <c r="F621" s="92"/>
      <c r="G621" s="82"/>
      <c r="H621" s="82"/>
      <c r="I621" s="82"/>
      <c r="J621" s="82"/>
      <c r="K621" s="82"/>
      <c r="L621" s="82"/>
      <c r="M621" s="82"/>
      <c r="N621" s="82"/>
      <c r="O621" s="82"/>
      <c r="P621" s="82"/>
      <c r="Q621" s="82"/>
      <c r="R621" s="82"/>
      <c r="S621" s="82"/>
      <c r="T621" s="82"/>
      <c r="U621" s="82"/>
      <c r="V621" s="82"/>
      <c r="W621" s="82"/>
      <c r="X621" s="82"/>
      <c r="Y621" s="82"/>
      <c r="Z621" s="82"/>
      <c r="AA621" s="82"/>
      <c r="AB621" s="82"/>
      <c r="AC621" s="82"/>
      <c r="AD621" s="82"/>
      <c r="AE621" s="82"/>
      <c r="AF621" s="82"/>
    </row>
    <row r="622" spans="1:32" ht="13.2">
      <c r="A622" s="92"/>
      <c r="B622" s="92"/>
      <c r="C622" s="93"/>
      <c r="D622" s="92"/>
      <c r="E622" s="92"/>
      <c r="F622" s="92"/>
      <c r="G622" s="82"/>
      <c r="H622" s="82"/>
      <c r="I622" s="82"/>
      <c r="J622" s="82"/>
      <c r="K622" s="82"/>
      <c r="L622" s="82"/>
      <c r="M622" s="82"/>
      <c r="N622" s="82"/>
      <c r="O622" s="82"/>
      <c r="P622" s="82"/>
      <c r="Q622" s="82"/>
      <c r="R622" s="82"/>
      <c r="S622" s="82"/>
      <c r="T622" s="82"/>
      <c r="U622" s="82"/>
      <c r="V622" s="82"/>
      <c r="W622" s="82"/>
      <c r="X622" s="82"/>
      <c r="Y622" s="82"/>
      <c r="Z622" s="82"/>
      <c r="AA622" s="82"/>
      <c r="AB622" s="82"/>
      <c r="AC622" s="82"/>
      <c r="AD622" s="82"/>
      <c r="AE622" s="82"/>
      <c r="AF622" s="82"/>
    </row>
    <row r="623" spans="1:32" ht="13.2">
      <c r="A623" s="92"/>
      <c r="B623" s="92"/>
      <c r="C623" s="93"/>
      <c r="D623" s="92"/>
      <c r="E623" s="92"/>
      <c r="F623" s="92"/>
      <c r="G623" s="82"/>
      <c r="H623" s="82"/>
      <c r="I623" s="82"/>
      <c r="J623" s="82"/>
      <c r="K623" s="82"/>
      <c r="L623" s="82"/>
      <c r="M623" s="82"/>
      <c r="N623" s="82"/>
      <c r="O623" s="82"/>
      <c r="P623" s="82"/>
      <c r="Q623" s="82"/>
      <c r="R623" s="82"/>
      <c r="S623" s="82"/>
      <c r="T623" s="82"/>
      <c r="U623" s="82"/>
      <c r="V623" s="82"/>
      <c r="W623" s="82"/>
      <c r="X623" s="82"/>
      <c r="Y623" s="82"/>
      <c r="Z623" s="82"/>
      <c r="AA623" s="82"/>
      <c r="AB623" s="82"/>
      <c r="AC623" s="82"/>
      <c r="AD623" s="82"/>
      <c r="AE623" s="82"/>
      <c r="AF623" s="82"/>
    </row>
    <row r="624" spans="1:32" ht="13.2">
      <c r="A624" s="92"/>
      <c r="B624" s="92"/>
      <c r="C624" s="93"/>
      <c r="D624" s="92"/>
      <c r="E624" s="92"/>
      <c r="F624" s="92"/>
      <c r="G624" s="82"/>
      <c r="H624" s="82"/>
      <c r="I624" s="82"/>
      <c r="J624" s="82"/>
      <c r="K624" s="82"/>
      <c r="L624" s="82"/>
      <c r="M624" s="82"/>
      <c r="N624" s="82"/>
      <c r="O624" s="82"/>
      <c r="P624" s="82"/>
      <c r="Q624" s="82"/>
      <c r="R624" s="82"/>
      <c r="S624" s="82"/>
      <c r="T624" s="82"/>
      <c r="U624" s="82"/>
      <c r="V624" s="82"/>
      <c r="W624" s="82"/>
      <c r="X624" s="82"/>
      <c r="Y624" s="82"/>
      <c r="Z624" s="82"/>
      <c r="AA624" s="82"/>
      <c r="AB624" s="82"/>
      <c r="AC624" s="82"/>
      <c r="AD624" s="82"/>
      <c r="AE624" s="82"/>
      <c r="AF624" s="82"/>
    </row>
    <row r="625" spans="1:32" ht="13.2">
      <c r="A625" s="92"/>
      <c r="B625" s="92"/>
      <c r="C625" s="93"/>
      <c r="D625" s="92"/>
      <c r="E625" s="92"/>
      <c r="F625" s="92"/>
      <c r="G625" s="82"/>
      <c r="H625" s="82"/>
      <c r="I625" s="82"/>
      <c r="J625" s="82"/>
      <c r="K625" s="82"/>
      <c r="L625" s="82"/>
      <c r="M625" s="82"/>
      <c r="N625" s="82"/>
      <c r="O625" s="82"/>
      <c r="P625" s="82"/>
      <c r="Q625" s="82"/>
      <c r="R625" s="82"/>
      <c r="S625" s="82"/>
      <c r="T625" s="82"/>
      <c r="U625" s="82"/>
      <c r="V625" s="82"/>
      <c r="W625" s="82"/>
      <c r="X625" s="82"/>
      <c r="Y625" s="82"/>
      <c r="Z625" s="82"/>
      <c r="AA625" s="82"/>
      <c r="AB625" s="82"/>
      <c r="AC625" s="82"/>
      <c r="AD625" s="82"/>
      <c r="AE625" s="82"/>
      <c r="AF625" s="82"/>
    </row>
    <row r="626" spans="1:32" ht="13.2">
      <c r="A626" s="92"/>
      <c r="B626" s="92"/>
      <c r="C626" s="93"/>
      <c r="D626" s="92"/>
      <c r="E626" s="92"/>
      <c r="F626" s="92"/>
      <c r="G626" s="82"/>
      <c r="H626" s="82"/>
      <c r="I626" s="82"/>
      <c r="J626" s="82"/>
      <c r="K626" s="82"/>
      <c r="L626" s="82"/>
      <c r="M626" s="82"/>
      <c r="N626" s="82"/>
      <c r="O626" s="82"/>
      <c r="P626" s="82"/>
      <c r="Q626" s="82"/>
      <c r="R626" s="82"/>
      <c r="S626" s="82"/>
      <c r="T626" s="82"/>
      <c r="U626" s="82"/>
      <c r="V626" s="82"/>
      <c r="W626" s="82"/>
      <c r="X626" s="82"/>
      <c r="Y626" s="82"/>
      <c r="Z626" s="82"/>
      <c r="AA626" s="82"/>
      <c r="AB626" s="82"/>
      <c r="AC626" s="82"/>
      <c r="AD626" s="82"/>
      <c r="AE626" s="82"/>
      <c r="AF626" s="82"/>
    </row>
    <row r="627" spans="1:32" ht="13.2">
      <c r="A627" s="92"/>
      <c r="B627" s="92"/>
      <c r="C627" s="93"/>
      <c r="D627" s="92"/>
      <c r="E627" s="92"/>
      <c r="F627" s="92"/>
      <c r="G627" s="82"/>
      <c r="H627" s="82"/>
      <c r="I627" s="82"/>
      <c r="J627" s="82"/>
      <c r="K627" s="82"/>
      <c r="L627" s="82"/>
      <c r="M627" s="82"/>
      <c r="N627" s="82"/>
      <c r="O627" s="82"/>
      <c r="P627" s="82"/>
      <c r="Q627" s="82"/>
      <c r="R627" s="82"/>
      <c r="S627" s="82"/>
      <c r="T627" s="82"/>
      <c r="U627" s="82"/>
      <c r="V627" s="82"/>
      <c r="W627" s="82"/>
      <c r="X627" s="82"/>
      <c r="Y627" s="82"/>
      <c r="Z627" s="82"/>
      <c r="AA627" s="82"/>
      <c r="AB627" s="82"/>
      <c r="AC627" s="82"/>
      <c r="AD627" s="82"/>
      <c r="AE627" s="82"/>
      <c r="AF627" s="82"/>
    </row>
    <row r="628" spans="1:32" ht="13.2">
      <c r="A628" s="92"/>
      <c r="B628" s="92"/>
      <c r="C628" s="93"/>
      <c r="D628" s="92"/>
      <c r="E628" s="92"/>
      <c r="F628" s="92"/>
      <c r="G628" s="82"/>
      <c r="H628" s="82"/>
      <c r="I628" s="82"/>
      <c r="J628" s="82"/>
      <c r="K628" s="82"/>
      <c r="L628" s="82"/>
      <c r="M628" s="82"/>
      <c r="N628" s="82"/>
      <c r="O628" s="82"/>
      <c r="P628" s="82"/>
      <c r="Q628" s="82"/>
      <c r="R628" s="82"/>
      <c r="S628" s="82"/>
      <c r="T628" s="82"/>
      <c r="U628" s="82"/>
      <c r="V628" s="82"/>
      <c r="W628" s="82"/>
      <c r="X628" s="82"/>
      <c r="Y628" s="82"/>
      <c r="Z628" s="82"/>
      <c r="AA628" s="82"/>
      <c r="AB628" s="82"/>
      <c r="AC628" s="82"/>
      <c r="AD628" s="82"/>
      <c r="AE628" s="82"/>
      <c r="AF628" s="82"/>
    </row>
    <row r="629" spans="1:32" ht="13.2">
      <c r="A629" s="92"/>
      <c r="B629" s="92"/>
      <c r="C629" s="93"/>
      <c r="D629" s="92"/>
      <c r="E629" s="92"/>
      <c r="F629" s="92"/>
      <c r="G629" s="82"/>
      <c r="H629" s="82"/>
      <c r="I629" s="82"/>
      <c r="J629" s="82"/>
      <c r="K629" s="82"/>
      <c r="L629" s="82"/>
      <c r="M629" s="82"/>
      <c r="N629" s="82"/>
      <c r="O629" s="82"/>
      <c r="P629" s="82"/>
      <c r="Q629" s="82"/>
      <c r="R629" s="82"/>
      <c r="S629" s="82"/>
      <c r="T629" s="82"/>
      <c r="U629" s="82"/>
      <c r="V629" s="82"/>
      <c r="W629" s="82"/>
      <c r="X629" s="82"/>
      <c r="Y629" s="82"/>
      <c r="Z629" s="82"/>
      <c r="AA629" s="82"/>
      <c r="AB629" s="82"/>
      <c r="AC629" s="82"/>
      <c r="AD629" s="82"/>
      <c r="AE629" s="82"/>
      <c r="AF629" s="82"/>
    </row>
    <row r="630" spans="1:32" ht="13.2">
      <c r="A630" s="92"/>
      <c r="B630" s="92"/>
      <c r="C630" s="93"/>
      <c r="D630" s="92"/>
      <c r="E630" s="92"/>
      <c r="F630" s="92"/>
      <c r="G630" s="82"/>
      <c r="H630" s="82"/>
      <c r="I630" s="82"/>
      <c r="J630" s="82"/>
      <c r="K630" s="82"/>
      <c r="L630" s="82"/>
      <c r="M630" s="82"/>
      <c r="N630" s="82"/>
      <c r="O630" s="82"/>
      <c r="P630" s="82"/>
      <c r="Q630" s="82"/>
      <c r="R630" s="82"/>
      <c r="S630" s="82"/>
      <c r="T630" s="82"/>
      <c r="U630" s="82"/>
      <c r="V630" s="82"/>
      <c r="W630" s="82"/>
      <c r="X630" s="82"/>
      <c r="Y630" s="82"/>
      <c r="Z630" s="82"/>
      <c r="AA630" s="82"/>
      <c r="AB630" s="82"/>
      <c r="AC630" s="82"/>
      <c r="AD630" s="82"/>
      <c r="AE630" s="82"/>
      <c r="AF630" s="82"/>
    </row>
    <row r="631" spans="1:32" ht="13.2">
      <c r="A631" s="92"/>
      <c r="B631" s="92"/>
      <c r="C631" s="93"/>
      <c r="D631" s="92"/>
      <c r="E631" s="92"/>
      <c r="F631" s="92"/>
      <c r="G631" s="82"/>
      <c r="H631" s="82"/>
      <c r="I631" s="82"/>
      <c r="J631" s="82"/>
      <c r="K631" s="82"/>
      <c r="L631" s="82"/>
      <c r="M631" s="82"/>
      <c r="N631" s="82"/>
      <c r="O631" s="82"/>
      <c r="P631" s="82"/>
      <c r="Q631" s="82"/>
      <c r="R631" s="82"/>
      <c r="S631" s="82"/>
      <c r="T631" s="82"/>
      <c r="U631" s="82"/>
      <c r="V631" s="82"/>
      <c r="W631" s="82"/>
      <c r="X631" s="82"/>
      <c r="Y631" s="82"/>
      <c r="Z631" s="82"/>
      <c r="AA631" s="82"/>
      <c r="AB631" s="82"/>
      <c r="AC631" s="82"/>
      <c r="AD631" s="82"/>
      <c r="AE631" s="82"/>
      <c r="AF631" s="82"/>
    </row>
    <row r="632" spans="1:32" ht="13.2">
      <c r="A632" s="92"/>
      <c r="B632" s="92"/>
      <c r="C632" s="93"/>
      <c r="D632" s="92"/>
      <c r="E632" s="92"/>
      <c r="F632" s="92"/>
      <c r="G632" s="82"/>
      <c r="H632" s="82"/>
      <c r="I632" s="82"/>
      <c r="J632" s="82"/>
      <c r="K632" s="82"/>
      <c r="L632" s="82"/>
      <c r="M632" s="82"/>
      <c r="N632" s="82"/>
      <c r="O632" s="82"/>
      <c r="P632" s="82"/>
      <c r="Q632" s="82"/>
      <c r="R632" s="82"/>
      <c r="S632" s="82"/>
      <c r="T632" s="82"/>
      <c r="U632" s="82"/>
      <c r="V632" s="82"/>
      <c r="W632" s="82"/>
      <c r="X632" s="82"/>
      <c r="Y632" s="82"/>
      <c r="Z632" s="82"/>
      <c r="AA632" s="82"/>
      <c r="AB632" s="82"/>
      <c r="AC632" s="82"/>
      <c r="AD632" s="82"/>
      <c r="AE632" s="82"/>
      <c r="AF632" s="82"/>
    </row>
    <row r="633" spans="1:32" ht="13.2">
      <c r="A633" s="92"/>
      <c r="B633" s="92"/>
      <c r="C633" s="93"/>
      <c r="D633" s="92"/>
      <c r="E633" s="92"/>
      <c r="F633" s="92"/>
      <c r="G633" s="82"/>
      <c r="H633" s="82"/>
      <c r="I633" s="82"/>
      <c r="J633" s="82"/>
      <c r="K633" s="82"/>
      <c r="L633" s="82"/>
      <c r="M633" s="82"/>
      <c r="N633" s="82"/>
      <c r="O633" s="82"/>
      <c r="P633" s="82"/>
      <c r="Q633" s="82"/>
      <c r="R633" s="82"/>
      <c r="S633" s="82"/>
      <c r="T633" s="82"/>
      <c r="U633" s="82"/>
      <c r="V633" s="82"/>
      <c r="W633" s="82"/>
      <c r="X633" s="82"/>
      <c r="Y633" s="82"/>
      <c r="Z633" s="82"/>
      <c r="AA633" s="82"/>
      <c r="AB633" s="82"/>
      <c r="AC633" s="82"/>
      <c r="AD633" s="82"/>
      <c r="AE633" s="82"/>
      <c r="AF633" s="82"/>
    </row>
    <row r="634" spans="1:32" ht="13.2">
      <c r="A634" s="92"/>
      <c r="B634" s="92"/>
      <c r="C634" s="93"/>
      <c r="D634" s="92"/>
      <c r="E634" s="92"/>
      <c r="F634" s="92"/>
      <c r="G634" s="82"/>
      <c r="H634" s="82"/>
      <c r="I634" s="82"/>
      <c r="J634" s="82"/>
      <c r="K634" s="82"/>
      <c r="L634" s="82"/>
      <c r="M634" s="82"/>
      <c r="N634" s="82"/>
      <c r="O634" s="82"/>
      <c r="P634" s="82"/>
      <c r="Q634" s="82"/>
      <c r="R634" s="82"/>
      <c r="S634" s="82"/>
      <c r="T634" s="82"/>
      <c r="U634" s="82"/>
      <c r="V634" s="82"/>
      <c r="W634" s="82"/>
      <c r="X634" s="82"/>
      <c r="Y634" s="82"/>
      <c r="Z634" s="82"/>
      <c r="AA634" s="82"/>
      <c r="AB634" s="82"/>
      <c r="AC634" s="82"/>
      <c r="AD634" s="82"/>
      <c r="AE634" s="82"/>
      <c r="AF634" s="82"/>
    </row>
    <row r="635" spans="1:32" ht="13.2">
      <c r="A635" s="92"/>
      <c r="B635" s="92"/>
      <c r="C635" s="93"/>
      <c r="D635" s="92"/>
      <c r="E635" s="92"/>
      <c r="F635" s="92"/>
      <c r="G635" s="82"/>
      <c r="H635" s="82"/>
      <c r="I635" s="82"/>
      <c r="J635" s="82"/>
      <c r="K635" s="82"/>
      <c r="L635" s="82"/>
      <c r="M635" s="82"/>
      <c r="N635" s="82"/>
      <c r="O635" s="82"/>
      <c r="P635" s="82"/>
      <c r="Q635" s="82"/>
      <c r="R635" s="82"/>
      <c r="S635" s="82"/>
      <c r="T635" s="82"/>
      <c r="U635" s="82"/>
      <c r="V635" s="82"/>
      <c r="W635" s="82"/>
      <c r="X635" s="82"/>
      <c r="Y635" s="82"/>
      <c r="Z635" s="82"/>
      <c r="AA635" s="82"/>
      <c r="AB635" s="82"/>
      <c r="AC635" s="82"/>
      <c r="AD635" s="82"/>
      <c r="AE635" s="82"/>
      <c r="AF635" s="82"/>
    </row>
    <row r="636" spans="1:32" ht="13.2">
      <c r="A636" s="92"/>
      <c r="B636" s="92"/>
      <c r="C636" s="93"/>
      <c r="D636" s="92"/>
      <c r="E636" s="92"/>
      <c r="F636" s="92"/>
      <c r="G636" s="82"/>
      <c r="H636" s="82"/>
      <c r="I636" s="82"/>
      <c r="J636" s="82"/>
      <c r="K636" s="82"/>
      <c r="L636" s="82"/>
      <c r="M636" s="82"/>
      <c r="N636" s="82"/>
      <c r="O636" s="82"/>
      <c r="P636" s="82"/>
      <c r="Q636" s="82"/>
      <c r="R636" s="82"/>
      <c r="S636" s="82"/>
      <c r="T636" s="82"/>
      <c r="U636" s="82"/>
      <c r="V636" s="82"/>
      <c r="W636" s="82"/>
      <c r="X636" s="82"/>
      <c r="Y636" s="82"/>
      <c r="Z636" s="82"/>
      <c r="AA636" s="82"/>
      <c r="AB636" s="82"/>
      <c r="AC636" s="82"/>
      <c r="AD636" s="82"/>
      <c r="AE636" s="82"/>
      <c r="AF636" s="82"/>
    </row>
    <row r="637" spans="1:32" ht="13.2">
      <c r="A637" s="92"/>
      <c r="B637" s="92"/>
      <c r="C637" s="93"/>
      <c r="D637" s="92"/>
      <c r="E637" s="92"/>
      <c r="F637" s="92"/>
      <c r="G637" s="82"/>
      <c r="H637" s="82"/>
      <c r="I637" s="82"/>
      <c r="J637" s="82"/>
      <c r="K637" s="82"/>
      <c r="L637" s="82"/>
      <c r="M637" s="82"/>
      <c r="N637" s="82"/>
      <c r="O637" s="82"/>
      <c r="P637" s="82"/>
      <c r="Q637" s="82"/>
      <c r="R637" s="82"/>
      <c r="S637" s="82"/>
      <c r="T637" s="82"/>
      <c r="U637" s="82"/>
      <c r="V637" s="82"/>
      <c r="W637" s="82"/>
      <c r="X637" s="82"/>
      <c r="Y637" s="82"/>
      <c r="Z637" s="82"/>
      <c r="AA637" s="82"/>
      <c r="AB637" s="82"/>
      <c r="AC637" s="82"/>
      <c r="AD637" s="82"/>
      <c r="AE637" s="82"/>
      <c r="AF637" s="82"/>
    </row>
    <row r="638" spans="1:32" ht="13.2">
      <c r="A638" s="92"/>
      <c r="B638" s="92"/>
      <c r="C638" s="93"/>
      <c r="D638" s="92"/>
      <c r="E638" s="92"/>
      <c r="F638" s="92"/>
      <c r="G638" s="82"/>
      <c r="H638" s="82"/>
      <c r="I638" s="82"/>
      <c r="J638" s="82"/>
      <c r="K638" s="82"/>
      <c r="L638" s="82"/>
      <c r="M638" s="82"/>
      <c r="N638" s="82"/>
      <c r="O638" s="82"/>
      <c r="P638" s="82"/>
      <c r="Q638" s="82"/>
      <c r="R638" s="82"/>
      <c r="S638" s="82"/>
      <c r="T638" s="82"/>
      <c r="U638" s="82"/>
      <c r="V638" s="82"/>
      <c r="W638" s="82"/>
      <c r="X638" s="82"/>
      <c r="Y638" s="82"/>
      <c r="Z638" s="82"/>
      <c r="AA638" s="82"/>
      <c r="AB638" s="82"/>
      <c r="AC638" s="82"/>
      <c r="AD638" s="82"/>
      <c r="AE638" s="82"/>
      <c r="AF638" s="82"/>
    </row>
    <row r="639" spans="1:32" ht="13.2">
      <c r="A639" s="92"/>
      <c r="B639" s="92"/>
      <c r="C639" s="93"/>
      <c r="D639" s="92"/>
      <c r="E639" s="92"/>
      <c r="F639" s="92"/>
      <c r="G639" s="82"/>
      <c r="H639" s="82"/>
      <c r="I639" s="82"/>
      <c r="J639" s="82"/>
      <c r="K639" s="82"/>
      <c r="L639" s="82"/>
      <c r="M639" s="82"/>
      <c r="N639" s="82"/>
      <c r="O639" s="82"/>
      <c r="P639" s="82"/>
      <c r="Q639" s="82"/>
      <c r="R639" s="82"/>
      <c r="S639" s="82"/>
      <c r="T639" s="82"/>
      <c r="U639" s="82"/>
      <c r="V639" s="82"/>
      <c r="W639" s="82"/>
      <c r="X639" s="82"/>
      <c r="Y639" s="82"/>
      <c r="Z639" s="82"/>
      <c r="AA639" s="82"/>
      <c r="AB639" s="82"/>
      <c r="AC639" s="82"/>
      <c r="AD639" s="82"/>
      <c r="AE639" s="82"/>
      <c r="AF639" s="82"/>
    </row>
    <row r="640" spans="1:32" ht="13.2">
      <c r="A640" s="92"/>
      <c r="B640" s="92"/>
      <c r="C640" s="93"/>
      <c r="D640" s="92"/>
      <c r="E640" s="92"/>
      <c r="F640" s="92"/>
      <c r="G640" s="82"/>
      <c r="H640" s="82"/>
      <c r="I640" s="82"/>
      <c r="J640" s="82"/>
      <c r="K640" s="82"/>
      <c r="L640" s="82"/>
      <c r="M640" s="82"/>
      <c r="N640" s="82"/>
      <c r="O640" s="82"/>
      <c r="P640" s="82"/>
      <c r="Q640" s="82"/>
      <c r="R640" s="82"/>
      <c r="S640" s="82"/>
      <c r="T640" s="82"/>
      <c r="U640" s="82"/>
      <c r="V640" s="82"/>
      <c r="W640" s="82"/>
      <c r="X640" s="82"/>
      <c r="Y640" s="82"/>
      <c r="Z640" s="82"/>
      <c r="AA640" s="82"/>
      <c r="AB640" s="82"/>
      <c r="AC640" s="82"/>
      <c r="AD640" s="82"/>
      <c r="AE640" s="82"/>
      <c r="AF640" s="82"/>
    </row>
    <row r="641" spans="1:32" ht="13.2">
      <c r="A641" s="92"/>
      <c r="B641" s="92"/>
      <c r="C641" s="93"/>
      <c r="D641" s="92"/>
      <c r="E641" s="92"/>
      <c r="F641" s="92"/>
      <c r="G641" s="82"/>
      <c r="H641" s="82"/>
      <c r="I641" s="82"/>
      <c r="J641" s="82"/>
      <c r="K641" s="82"/>
      <c r="L641" s="82"/>
      <c r="M641" s="82"/>
      <c r="N641" s="82"/>
      <c r="O641" s="82"/>
      <c r="P641" s="82"/>
      <c r="Q641" s="82"/>
      <c r="R641" s="82"/>
      <c r="S641" s="82"/>
      <c r="T641" s="82"/>
      <c r="U641" s="82"/>
      <c r="V641" s="82"/>
      <c r="W641" s="82"/>
      <c r="X641" s="82"/>
      <c r="Y641" s="82"/>
      <c r="Z641" s="82"/>
      <c r="AA641" s="82"/>
      <c r="AB641" s="82"/>
      <c r="AC641" s="82"/>
      <c r="AD641" s="82"/>
      <c r="AE641" s="82"/>
      <c r="AF641" s="82"/>
    </row>
    <row r="642" spans="1:32" ht="13.2">
      <c r="A642" s="92"/>
      <c r="B642" s="92"/>
      <c r="C642" s="93"/>
      <c r="D642" s="92"/>
      <c r="E642" s="92"/>
      <c r="F642" s="92"/>
      <c r="G642" s="82"/>
      <c r="H642" s="82"/>
      <c r="I642" s="82"/>
      <c r="J642" s="82"/>
      <c r="K642" s="82"/>
      <c r="L642" s="82"/>
      <c r="M642" s="82"/>
      <c r="N642" s="82"/>
      <c r="O642" s="82"/>
      <c r="P642" s="82"/>
      <c r="Q642" s="82"/>
      <c r="R642" s="82"/>
      <c r="S642" s="82"/>
      <c r="T642" s="82"/>
      <c r="U642" s="82"/>
      <c r="V642" s="82"/>
      <c r="W642" s="82"/>
      <c r="X642" s="82"/>
      <c r="Y642" s="82"/>
      <c r="Z642" s="82"/>
      <c r="AA642" s="82"/>
      <c r="AB642" s="82"/>
      <c r="AC642" s="82"/>
      <c r="AD642" s="82"/>
      <c r="AE642" s="82"/>
      <c r="AF642" s="82"/>
    </row>
    <row r="643" spans="1:32" ht="13.2">
      <c r="A643" s="92"/>
      <c r="B643" s="92"/>
      <c r="C643" s="93"/>
      <c r="D643" s="92"/>
      <c r="E643" s="92"/>
      <c r="F643" s="92"/>
      <c r="G643" s="82"/>
      <c r="H643" s="82"/>
      <c r="I643" s="82"/>
      <c r="J643" s="82"/>
      <c r="K643" s="82"/>
      <c r="L643" s="82"/>
      <c r="M643" s="82"/>
      <c r="N643" s="82"/>
      <c r="O643" s="82"/>
      <c r="P643" s="82"/>
      <c r="Q643" s="82"/>
      <c r="R643" s="82"/>
      <c r="S643" s="82"/>
      <c r="T643" s="82"/>
      <c r="U643" s="82"/>
      <c r="V643" s="82"/>
      <c r="W643" s="82"/>
      <c r="X643" s="82"/>
      <c r="Y643" s="82"/>
      <c r="Z643" s="82"/>
      <c r="AA643" s="82"/>
      <c r="AB643" s="82"/>
      <c r="AC643" s="82"/>
      <c r="AD643" s="82"/>
      <c r="AE643" s="82"/>
      <c r="AF643" s="82"/>
    </row>
    <row r="644" spans="1:32" ht="13.2">
      <c r="A644" s="92"/>
      <c r="B644" s="92"/>
      <c r="C644" s="93"/>
      <c r="D644" s="92"/>
      <c r="E644" s="92"/>
      <c r="F644" s="92"/>
      <c r="G644" s="82"/>
      <c r="H644" s="82"/>
      <c r="I644" s="82"/>
      <c r="J644" s="82"/>
      <c r="K644" s="82"/>
      <c r="L644" s="82"/>
      <c r="M644" s="82"/>
      <c r="N644" s="82"/>
      <c r="O644" s="82"/>
      <c r="P644" s="82"/>
      <c r="Q644" s="82"/>
      <c r="R644" s="82"/>
      <c r="S644" s="82"/>
      <c r="T644" s="82"/>
      <c r="U644" s="82"/>
      <c r="V644" s="82"/>
      <c r="W644" s="82"/>
      <c r="X644" s="82"/>
      <c r="Y644" s="82"/>
      <c r="Z644" s="82"/>
      <c r="AA644" s="82"/>
      <c r="AB644" s="82"/>
      <c r="AC644" s="82"/>
      <c r="AD644" s="82"/>
      <c r="AE644" s="82"/>
      <c r="AF644" s="82"/>
    </row>
    <row r="645" spans="1:32" ht="13.2">
      <c r="A645" s="92"/>
      <c r="B645" s="92"/>
      <c r="C645" s="93"/>
      <c r="D645" s="92"/>
      <c r="E645" s="92"/>
      <c r="F645" s="92"/>
      <c r="G645" s="82"/>
      <c r="H645" s="82"/>
      <c r="I645" s="82"/>
      <c r="J645" s="82"/>
      <c r="K645" s="82"/>
      <c r="L645" s="82"/>
      <c r="M645" s="82"/>
      <c r="N645" s="82"/>
      <c r="O645" s="82"/>
      <c r="P645" s="82"/>
      <c r="Q645" s="82"/>
      <c r="R645" s="82"/>
      <c r="S645" s="82"/>
      <c r="T645" s="82"/>
      <c r="U645" s="82"/>
      <c r="V645" s="82"/>
      <c r="W645" s="82"/>
      <c r="X645" s="82"/>
      <c r="Y645" s="82"/>
      <c r="Z645" s="82"/>
      <c r="AA645" s="82"/>
      <c r="AB645" s="82"/>
      <c r="AC645" s="82"/>
      <c r="AD645" s="82"/>
      <c r="AE645" s="82"/>
      <c r="AF645" s="82"/>
    </row>
    <row r="646" spans="1:32" ht="13.2">
      <c r="A646" s="92"/>
      <c r="B646" s="92"/>
      <c r="C646" s="93"/>
      <c r="D646" s="92"/>
      <c r="E646" s="92"/>
      <c r="F646" s="92"/>
      <c r="G646" s="82"/>
      <c r="H646" s="82"/>
      <c r="I646" s="82"/>
      <c r="J646" s="82"/>
      <c r="K646" s="82"/>
      <c r="L646" s="82"/>
      <c r="M646" s="82"/>
      <c r="N646" s="82"/>
      <c r="O646" s="82"/>
      <c r="P646" s="82"/>
      <c r="Q646" s="82"/>
      <c r="R646" s="82"/>
      <c r="S646" s="82"/>
      <c r="T646" s="82"/>
      <c r="U646" s="82"/>
      <c r="V646" s="82"/>
      <c r="W646" s="82"/>
      <c r="X646" s="82"/>
      <c r="Y646" s="82"/>
      <c r="Z646" s="82"/>
      <c r="AA646" s="82"/>
      <c r="AB646" s="82"/>
      <c r="AC646" s="82"/>
      <c r="AD646" s="82"/>
      <c r="AE646" s="82"/>
      <c r="AF646" s="82"/>
    </row>
    <row r="647" spans="1:32" ht="13.2">
      <c r="A647" s="92"/>
      <c r="B647" s="92"/>
      <c r="C647" s="93"/>
      <c r="D647" s="92"/>
      <c r="E647" s="92"/>
      <c r="F647" s="92"/>
      <c r="G647" s="82"/>
      <c r="H647" s="82"/>
      <c r="I647" s="82"/>
      <c r="J647" s="82"/>
      <c r="K647" s="82"/>
      <c r="L647" s="82"/>
      <c r="M647" s="82"/>
      <c r="N647" s="82"/>
      <c r="O647" s="82"/>
      <c r="P647" s="82"/>
      <c r="Q647" s="82"/>
      <c r="R647" s="82"/>
      <c r="S647" s="82"/>
      <c r="T647" s="82"/>
      <c r="U647" s="82"/>
      <c r="V647" s="82"/>
      <c r="W647" s="82"/>
      <c r="X647" s="82"/>
      <c r="Y647" s="82"/>
      <c r="Z647" s="82"/>
      <c r="AA647" s="82"/>
      <c r="AB647" s="82"/>
      <c r="AC647" s="82"/>
      <c r="AD647" s="82"/>
      <c r="AE647" s="82"/>
      <c r="AF647" s="82"/>
    </row>
    <row r="648" spans="1:32" ht="13.2">
      <c r="A648" s="92"/>
      <c r="B648" s="92"/>
      <c r="C648" s="93"/>
      <c r="D648" s="92"/>
      <c r="E648" s="92"/>
      <c r="F648" s="92"/>
      <c r="G648" s="82"/>
      <c r="H648" s="82"/>
      <c r="I648" s="82"/>
      <c r="J648" s="82"/>
      <c r="K648" s="82"/>
      <c r="L648" s="82"/>
      <c r="M648" s="82"/>
      <c r="N648" s="82"/>
      <c r="O648" s="82"/>
      <c r="P648" s="82"/>
      <c r="Q648" s="82"/>
      <c r="R648" s="82"/>
      <c r="S648" s="82"/>
      <c r="T648" s="82"/>
      <c r="U648" s="82"/>
      <c r="V648" s="82"/>
      <c r="W648" s="82"/>
      <c r="X648" s="82"/>
      <c r="Y648" s="82"/>
      <c r="Z648" s="82"/>
      <c r="AA648" s="82"/>
      <c r="AB648" s="82"/>
      <c r="AC648" s="82"/>
      <c r="AD648" s="82"/>
      <c r="AE648" s="82"/>
      <c r="AF648" s="82"/>
    </row>
    <row r="649" spans="1:32" ht="13.2">
      <c r="A649" s="92"/>
      <c r="B649" s="92"/>
      <c r="C649" s="93"/>
      <c r="D649" s="92"/>
      <c r="E649" s="92"/>
      <c r="F649" s="92"/>
      <c r="G649" s="82"/>
      <c r="H649" s="82"/>
      <c r="I649" s="82"/>
      <c r="J649" s="82"/>
      <c r="K649" s="82"/>
      <c r="L649" s="82"/>
      <c r="M649" s="82"/>
      <c r="N649" s="82"/>
      <c r="O649" s="82"/>
      <c r="P649" s="82"/>
      <c r="Q649" s="82"/>
      <c r="R649" s="82"/>
      <c r="S649" s="82"/>
      <c r="T649" s="82"/>
      <c r="U649" s="82"/>
      <c r="V649" s="82"/>
      <c r="W649" s="82"/>
      <c r="X649" s="82"/>
      <c r="Y649" s="82"/>
      <c r="Z649" s="82"/>
      <c r="AA649" s="82"/>
      <c r="AB649" s="82"/>
      <c r="AC649" s="82"/>
      <c r="AD649" s="82"/>
      <c r="AE649" s="82"/>
      <c r="AF649" s="82"/>
    </row>
    <row r="650" spans="1:32" ht="13.2">
      <c r="A650" s="92"/>
      <c r="B650" s="92"/>
      <c r="C650" s="93"/>
      <c r="D650" s="92"/>
      <c r="E650" s="92"/>
      <c r="F650" s="92"/>
      <c r="G650" s="82"/>
      <c r="H650" s="82"/>
      <c r="I650" s="82"/>
      <c r="J650" s="82"/>
      <c r="K650" s="82"/>
      <c r="L650" s="82"/>
      <c r="M650" s="82"/>
      <c r="N650" s="82"/>
      <c r="O650" s="82"/>
      <c r="P650" s="82"/>
      <c r="Q650" s="82"/>
      <c r="R650" s="82"/>
      <c r="S650" s="82"/>
      <c r="T650" s="82"/>
      <c r="U650" s="82"/>
      <c r="V650" s="82"/>
      <c r="W650" s="82"/>
      <c r="X650" s="82"/>
      <c r="Y650" s="82"/>
      <c r="Z650" s="82"/>
      <c r="AA650" s="82"/>
      <c r="AB650" s="82"/>
      <c r="AC650" s="82"/>
      <c r="AD650" s="82"/>
      <c r="AE650" s="82"/>
      <c r="AF650" s="82"/>
    </row>
    <row r="651" spans="1:32" ht="13.2">
      <c r="A651" s="92"/>
      <c r="B651" s="92"/>
      <c r="C651" s="93"/>
      <c r="D651" s="92"/>
      <c r="E651" s="92"/>
      <c r="F651" s="92"/>
      <c r="G651" s="82"/>
      <c r="H651" s="82"/>
      <c r="I651" s="82"/>
      <c r="J651" s="82"/>
      <c r="K651" s="82"/>
      <c r="L651" s="82"/>
      <c r="M651" s="82"/>
      <c r="N651" s="82"/>
      <c r="O651" s="82"/>
      <c r="P651" s="82"/>
      <c r="Q651" s="82"/>
      <c r="R651" s="82"/>
      <c r="S651" s="82"/>
      <c r="T651" s="82"/>
      <c r="U651" s="82"/>
      <c r="V651" s="82"/>
      <c r="W651" s="82"/>
      <c r="X651" s="82"/>
      <c r="Y651" s="82"/>
      <c r="Z651" s="82"/>
      <c r="AA651" s="82"/>
      <c r="AB651" s="82"/>
      <c r="AC651" s="82"/>
      <c r="AD651" s="82"/>
      <c r="AE651" s="82"/>
      <c r="AF651" s="82"/>
    </row>
    <row r="652" spans="1:32" ht="13.2">
      <c r="A652" s="92"/>
      <c r="B652" s="92"/>
      <c r="C652" s="93"/>
      <c r="D652" s="92"/>
      <c r="E652" s="92"/>
      <c r="F652" s="92"/>
      <c r="G652" s="82"/>
      <c r="H652" s="82"/>
      <c r="I652" s="82"/>
      <c r="J652" s="82"/>
      <c r="K652" s="82"/>
      <c r="L652" s="82"/>
      <c r="M652" s="82"/>
      <c r="N652" s="82"/>
      <c r="O652" s="82"/>
      <c r="P652" s="82"/>
      <c r="Q652" s="82"/>
      <c r="R652" s="82"/>
      <c r="S652" s="82"/>
      <c r="T652" s="82"/>
      <c r="U652" s="82"/>
      <c r="V652" s="82"/>
      <c r="W652" s="82"/>
      <c r="X652" s="82"/>
      <c r="Y652" s="82"/>
      <c r="Z652" s="82"/>
      <c r="AA652" s="82"/>
      <c r="AB652" s="82"/>
      <c r="AC652" s="82"/>
      <c r="AD652" s="82"/>
      <c r="AE652" s="82"/>
      <c r="AF652" s="82"/>
    </row>
    <row r="653" spans="1:32" ht="13.2">
      <c r="A653" s="92"/>
      <c r="B653" s="92"/>
      <c r="C653" s="93"/>
      <c r="D653" s="92"/>
      <c r="E653" s="92"/>
      <c r="F653" s="92"/>
      <c r="G653" s="82"/>
      <c r="H653" s="82"/>
      <c r="I653" s="82"/>
      <c r="J653" s="82"/>
      <c r="K653" s="82"/>
      <c r="L653" s="82"/>
      <c r="M653" s="82"/>
      <c r="N653" s="82"/>
      <c r="O653" s="82"/>
      <c r="P653" s="82"/>
      <c r="Q653" s="82"/>
      <c r="R653" s="82"/>
      <c r="S653" s="82"/>
      <c r="T653" s="82"/>
      <c r="U653" s="82"/>
      <c r="V653" s="82"/>
      <c r="W653" s="82"/>
      <c r="X653" s="82"/>
      <c r="Y653" s="82"/>
      <c r="Z653" s="82"/>
      <c r="AA653" s="82"/>
      <c r="AB653" s="82"/>
      <c r="AC653" s="82"/>
      <c r="AD653" s="82"/>
      <c r="AE653" s="82"/>
      <c r="AF653" s="82"/>
    </row>
    <row r="654" spans="1:32" ht="13.2">
      <c r="A654" s="92"/>
      <c r="B654" s="92"/>
      <c r="C654" s="93"/>
      <c r="D654" s="92"/>
      <c r="E654" s="92"/>
      <c r="F654" s="92"/>
      <c r="G654" s="82"/>
      <c r="H654" s="82"/>
      <c r="I654" s="82"/>
      <c r="J654" s="82"/>
      <c r="K654" s="82"/>
      <c r="L654" s="82"/>
      <c r="M654" s="82"/>
      <c r="N654" s="82"/>
      <c r="O654" s="82"/>
      <c r="P654" s="82"/>
      <c r="Q654" s="82"/>
      <c r="R654" s="82"/>
      <c r="S654" s="82"/>
      <c r="T654" s="82"/>
      <c r="U654" s="82"/>
      <c r="V654" s="82"/>
      <c r="W654" s="82"/>
      <c r="X654" s="82"/>
      <c r="Y654" s="82"/>
      <c r="Z654" s="82"/>
      <c r="AA654" s="82"/>
      <c r="AB654" s="82"/>
      <c r="AC654" s="82"/>
      <c r="AD654" s="82"/>
      <c r="AE654" s="82"/>
      <c r="AF654" s="82"/>
    </row>
    <row r="655" spans="1:32" ht="13.2">
      <c r="A655" s="92"/>
      <c r="B655" s="92"/>
      <c r="C655" s="93"/>
      <c r="D655" s="92"/>
      <c r="E655" s="92"/>
      <c r="F655" s="92"/>
      <c r="G655" s="82"/>
      <c r="H655" s="82"/>
      <c r="I655" s="82"/>
      <c r="J655" s="82"/>
      <c r="K655" s="82"/>
      <c r="L655" s="82"/>
      <c r="M655" s="82"/>
      <c r="N655" s="82"/>
      <c r="O655" s="82"/>
      <c r="P655" s="82"/>
      <c r="Q655" s="82"/>
      <c r="R655" s="82"/>
      <c r="S655" s="82"/>
      <c r="T655" s="82"/>
      <c r="U655" s="82"/>
      <c r="V655" s="82"/>
      <c r="W655" s="82"/>
      <c r="X655" s="82"/>
      <c r="Y655" s="82"/>
      <c r="Z655" s="82"/>
      <c r="AA655" s="82"/>
      <c r="AB655" s="82"/>
      <c r="AC655" s="82"/>
      <c r="AD655" s="82"/>
      <c r="AE655" s="82"/>
      <c r="AF655" s="82"/>
    </row>
    <row r="656" spans="1:32" ht="13.2">
      <c r="A656" s="92"/>
      <c r="B656" s="92"/>
      <c r="C656" s="93"/>
      <c r="D656" s="92"/>
      <c r="E656" s="92"/>
      <c r="F656" s="92"/>
      <c r="G656" s="82"/>
      <c r="H656" s="82"/>
      <c r="I656" s="82"/>
      <c r="J656" s="82"/>
      <c r="K656" s="82"/>
      <c r="L656" s="82"/>
      <c r="M656" s="82"/>
      <c r="N656" s="82"/>
      <c r="O656" s="82"/>
      <c r="P656" s="82"/>
      <c r="Q656" s="82"/>
      <c r="R656" s="82"/>
      <c r="S656" s="82"/>
      <c r="T656" s="82"/>
      <c r="U656" s="82"/>
      <c r="V656" s="82"/>
      <c r="W656" s="82"/>
      <c r="X656" s="82"/>
      <c r="Y656" s="82"/>
      <c r="Z656" s="82"/>
      <c r="AA656" s="82"/>
      <c r="AB656" s="82"/>
      <c r="AC656" s="82"/>
      <c r="AD656" s="82"/>
      <c r="AE656" s="82"/>
      <c r="AF656" s="82"/>
    </row>
    <row r="657" spans="1:32" ht="13.2">
      <c r="A657" s="92"/>
      <c r="B657" s="92"/>
      <c r="C657" s="93"/>
      <c r="D657" s="92"/>
      <c r="E657" s="92"/>
      <c r="F657" s="92"/>
      <c r="G657" s="82"/>
      <c r="H657" s="82"/>
      <c r="I657" s="82"/>
      <c r="J657" s="82"/>
      <c r="K657" s="82"/>
      <c r="L657" s="82"/>
      <c r="M657" s="82"/>
      <c r="N657" s="82"/>
      <c r="O657" s="82"/>
      <c r="P657" s="82"/>
      <c r="Q657" s="82"/>
      <c r="R657" s="82"/>
      <c r="S657" s="82"/>
      <c r="T657" s="82"/>
      <c r="U657" s="82"/>
      <c r="V657" s="82"/>
      <c r="W657" s="82"/>
      <c r="X657" s="82"/>
      <c r="Y657" s="82"/>
      <c r="Z657" s="82"/>
      <c r="AA657" s="82"/>
      <c r="AB657" s="82"/>
      <c r="AC657" s="82"/>
      <c r="AD657" s="82"/>
      <c r="AE657" s="82"/>
      <c r="AF657" s="82"/>
    </row>
    <row r="658" spans="1:32" ht="13.2">
      <c r="A658" s="92"/>
      <c r="B658" s="92"/>
      <c r="C658" s="93"/>
      <c r="D658" s="92"/>
      <c r="E658" s="92"/>
      <c r="F658" s="92"/>
      <c r="G658" s="82"/>
      <c r="H658" s="82"/>
      <c r="I658" s="82"/>
      <c r="J658" s="82"/>
      <c r="K658" s="82"/>
      <c r="L658" s="82"/>
      <c r="M658" s="82"/>
      <c r="N658" s="82"/>
      <c r="O658" s="82"/>
      <c r="P658" s="82"/>
      <c r="Q658" s="82"/>
      <c r="R658" s="82"/>
      <c r="S658" s="82"/>
      <c r="T658" s="82"/>
      <c r="U658" s="82"/>
      <c r="V658" s="82"/>
      <c r="W658" s="82"/>
      <c r="X658" s="82"/>
      <c r="Y658" s="82"/>
      <c r="Z658" s="82"/>
      <c r="AA658" s="82"/>
      <c r="AB658" s="82"/>
      <c r="AC658" s="82"/>
      <c r="AD658" s="82"/>
      <c r="AE658" s="82"/>
      <c r="AF658" s="82"/>
    </row>
    <row r="659" spans="1:32" ht="13.2">
      <c r="A659" s="92"/>
      <c r="B659" s="92"/>
      <c r="C659" s="93"/>
      <c r="D659" s="92"/>
      <c r="E659" s="92"/>
      <c r="F659" s="92"/>
      <c r="G659" s="82"/>
      <c r="H659" s="82"/>
      <c r="I659" s="82"/>
      <c r="J659" s="82"/>
      <c r="K659" s="82"/>
      <c r="L659" s="82"/>
      <c r="M659" s="82"/>
      <c r="N659" s="82"/>
      <c r="O659" s="82"/>
      <c r="P659" s="82"/>
      <c r="Q659" s="82"/>
      <c r="R659" s="82"/>
      <c r="S659" s="82"/>
      <c r="T659" s="82"/>
      <c r="U659" s="82"/>
      <c r="V659" s="82"/>
      <c r="W659" s="82"/>
      <c r="X659" s="82"/>
      <c r="Y659" s="82"/>
      <c r="Z659" s="82"/>
      <c r="AA659" s="82"/>
      <c r="AB659" s="82"/>
      <c r="AC659" s="82"/>
      <c r="AD659" s="82"/>
      <c r="AE659" s="82"/>
      <c r="AF659" s="82"/>
    </row>
    <row r="660" spans="1:32" ht="13.2">
      <c r="A660" s="92"/>
      <c r="B660" s="92"/>
      <c r="C660" s="93"/>
      <c r="D660" s="92"/>
      <c r="E660" s="92"/>
      <c r="F660" s="92"/>
      <c r="G660" s="82"/>
      <c r="H660" s="82"/>
      <c r="I660" s="82"/>
      <c r="J660" s="82"/>
      <c r="K660" s="82"/>
      <c r="L660" s="82"/>
      <c r="M660" s="82"/>
      <c r="N660" s="82"/>
      <c r="O660" s="82"/>
      <c r="P660" s="82"/>
      <c r="Q660" s="82"/>
      <c r="R660" s="82"/>
      <c r="S660" s="82"/>
      <c r="T660" s="82"/>
      <c r="U660" s="82"/>
      <c r="V660" s="82"/>
      <c r="W660" s="82"/>
      <c r="X660" s="82"/>
      <c r="Y660" s="82"/>
      <c r="Z660" s="82"/>
      <c r="AA660" s="82"/>
      <c r="AB660" s="82"/>
      <c r="AC660" s="82"/>
      <c r="AD660" s="82"/>
      <c r="AE660" s="82"/>
      <c r="AF660" s="82"/>
    </row>
    <row r="661" spans="1:32" ht="13.2">
      <c r="A661" s="92"/>
      <c r="B661" s="92"/>
      <c r="C661" s="93"/>
      <c r="D661" s="92"/>
      <c r="E661" s="92"/>
      <c r="F661" s="92"/>
      <c r="G661" s="82"/>
      <c r="H661" s="82"/>
      <c r="I661" s="82"/>
      <c r="J661" s="82"/>
      <c r="K661" s="82"/>
      <c r="L661" s="82"/>
      <c r="M661" s="82"/>
      <c r="N661" s="82"/>
      <c r="O661" s="82"/>
      <c r="P661" s="82"/>
      <c r="Q661" s="82"/>
      <c r="R661" s="82"/>
      <c r="S661" s="82"/>
      <c r="T661" s="82"/>
      <c r="U661" s="82"/>
      <c r="V661" s="82"/>
      <c r="W661" s="82"/>
      <c r="X661" s="82"/>
      <c r="Y661" s="82"/>
      <c r="Z661" s="82"/>
      <c r="AA661" s="82"/>
      <c r="AB661" s="82"/>
      <c r="AC661" s="82"/>
      <c r="AD661" s="82"/>
      <c r="AE661" s="82"/>
      <c r="AF661" s="82"/>
    </row>
    <row r="662" spans="1:32" ht="13.2">
      <c r="A662" s="92"/>
      <c r="B662" s="92"/>
      <c r="C662" s="93"/>
      <c r="D662" s="92"/>
      <c r="E662" s="92"/>
      <c r="F662" s="92"/>
      <c r="G662" s="82"/>
      <c r="H662" s="82"/>
      <c r="I662" s="82"/>
      <c r="J662" s="82"/>
      <c r="K662" s="82"/>
      <c r="L662" s="82"/>
      <c r="M662" s="82"/>
      <c r="N662" s="82"/>
      <c r="O662" s="82"/>
      <c r="P662" s="82"/>
      <c r="Q662" s="82"/>
      <c r="R662" s="82"/>
      <c r="S662" s="82"/>
      <c r="T662" s="82"/>
      <c r="U662" s="82"/>
      <c r="V662" s="82"/>
      <c r="W662" s="82"/>
      <c r="X662" s="82"/>
      <c r="Y662" s="82"/>
      <c r="Z662" s="82"/>
      <c r="AA662" s="82"/>
      <c r="AB662" s="82"/>
      <c r="AC662" s="82"/>
      <c r="AD662" s="82"/>
      <c r="AE662" s="82"/>
      <c r="AF662" s="82"/>
    </row>
    <row r="663" spans="1:32" ht="13.2">
      <c r="A663" s="92"/>
      <c r="B663" s="92"/>
      <c r="C663" s="93"/>
      <c r="D663" s="92"/>
      <c r="E663" s="92"/>
      <c r="F663" s="92"/>
      <c r="G663" s="82"/>
      <c r="H663" s="82"/>
      <c r="I663" s="82"/>
      <c r="J663" s="82"/>
      <c r="K663" s="82"/>
      <c r="L663" s="82"/>
      <c r="M663" s="82"/>
      <c r="N663" s="82"/>
      <c r="O663" s="82"/>
      <c r="P663" s="82"/>
      <c r="Q663" s="82"/>
      <c r="R663" s="82"/>
      <c r="S663" s="82"/>
      <c r="T663" s="82"/>
      <c r="U663" s="82"/>
      <c r="V663" s="82"/>
      <c r="W663" s="82"/>
      <c r="X663" s="82"/>
      <c r="Y663" s="82"/>
      <c r="Z663" s="82"/>
      <c r="AA663" s="82"/>
      <c r="AB663" s="82"/>
      <c r="AC663" s="82"/>
      <c r="AD663" s="82"/>
      <c r="AE663" s="82"/>
      <c r="AF663" s="82"/>
    </row>
    <row r="664" spans="1:32" ht="13.2">
      <c r="A664" s="92"/>
      <c r="B664" s="92"/>
      <c r="C664" s="93"/>
      <c r="D664" s="92"/>
      <c r="E664" s="92"/>
      <c r="F664" s="92"/>
      <c r="G664" s="82"/>
      <c r="H664" s="82"/>
      <c r="I664" s="82"/>
      <c r="J664" s="82"/>
      <c r="K664" s="82"/>
      <c r="L664" s="82"/>
      <c r="M664" s="82"/>
      <c r="N664" s="82"/>
      <c r="O664" s="82"/>
      <c r="P664" s="82"/>
      <c r="Q664" s="82"/>
      <c r="R664" s="82"/>
      <c r="S664" s="82"/>
      <c r="T664" s="82"/>
      <c r="U664" s="82"/>
      <c r="V664" s="82"/>
      <c r="W664" s="82"/>
      <c r="X664" s="82"/>
      <c r="Y664" s="82"/>
      <c r="Z664" s="82"/>
      <c r="AA664" s="82"/>
      <c r="AB664" s="82"/>
      <c r="AC664" s="82"/>
      <c r="AD664" s="82"/>
      <c r="AE664" s="82"/>
      <c r="AF664" s="82"/>
    </row>
    <row r="665" spans="1:32" ht="13.2">
      <c r="A665" s="92"/>
      <c r="B665" s="92"/>
      <c r="C665" s="93"/>
      <c r="D665" s="92"/>
      <c r="E665" s="92"/>
      <c r="F665" s="92"/>
      <c r="G665" s="82"/>
      <c r="H665" s="82"/>
      <c r="I665" s="82"/>
      <c r="J665" s="82"/>
      <c r="K665" s="82"/>
      <c r="L665" s="82"/>
      <c r="M665" s="82"/>
      <c r="N665" s="82"/>
      <c r="O665" s="82"/>
      <c r="P665" s="82"/>
      <c r="Q665" s="82"/>
      <c r="R665" s="82"/>
      <c r="S665" s="82"/>
      <c r="T665" s="82"/>
      <c r="U665" s="82"/>
      <c r="V665" s="82"/>
      <c r="W665" s="82"/>
      <c r="X665" s="82"/>
      <c r="Y665" s="82"/>
      <c r="Z665" s="82"/>
      <c r="AA665" s="82"/>
      <c r="AB665" s="82"/>
      <c r="AC665" s="82"/>
      <c r="AD665" s="82"/>
      <c r="AE665" s="82"/>
      <c r="AF665" s="82"/>
    </row>
    <row r="666" spans="1:32" ht="13.2">
      <c r="A666" s="92"/>
      <c r="B666" s="92"/>
      <c r="C666" s="93"/>
      <c r="D666" s="92"/>
      <c r="E666" s="92"/>
      <c r="F666" s="92"/>
      <c r="G666" s="82"/>
      <c r="H666" s="82"/>
      <c r="I666" s="82"/>
      <c r="J666" s="82"/>
      <c r="K666" s="82"/>
      <c r="L666" s="82"/>
      <c r="M666" s="82"/>
      <c r="N666" s="82"/>
      <c r="O666" s="82"/>
      <c r="P666" s="82"/>
      <c r="Q666" s="82"/>
      <c r="R666" s="82"/>
      <c r="S666" s="82"/>
      <c r="T666" s="82"/>
      <c r="U666" s="82"/>
      <c r="V666" s="82"/>
      <c r="W666" s="82"/>
      <c r="X666" s="82"/>
      <c r="Y666" s="82"/>
      <c r="Z666" s="82"/>
      <c r="AA666" s="82"/>
      <c r="AB666" s="82"/>
      <c r="AC666" s="82"/>
      <c r="AD666" s="82"/>
      <c r="AE666" s="82"/>
      <c r="AF666" s="82"/>
    </row>
    <row r="667" spans="1:32" ht="13.2">
      <c r="A667" s="92"/>
      <c r="B667" s="92"/>
      <c r="C667" s="93"/>
      <c r="D667" s="92"/>
      <c r="E667" s="92"/>
      <c r="F667" s="92"/>
      <c r="G667" s="82"/>
      <c r="H667" s="82"/>
      <c r="I667" s="82"/>
      <c r="J667" s="82"/>
      <c r="K667" s="82"/>
      <c r="L667" s="82"/>
      <c r="M667" s="82"/>
      <c r="N667" s="82"/>
      <c r="O667" s="82"/>
      <c r="P667" s="82"/>
      <c r="Q667" s="82"/>
      <c r="R667" s="82"/>
      <c r="S667" s="82"/>
      <c r="T667" s="82"/>
      <c r="U667" s="82"/>
      <c r="V667" s="82"/>
      <c r="W667" s="82"/>
      <c r="X667" s="82"/>
      <c r="Y667" s="82"/>
      <c r="Z667" s="82"/>
      <c r="AA667" s="82"/>
      <c r="AB667" s="82"/>
      <c r="AC667" s="82"/>
      <c r="AD667" s="82"/>
      <c r="AE667" s="82"/>
      <c r="AF667" s="82"/>
    </row>
    <row r="668" spans="1:32" ht="13.2">
      <c r="A668" s="92"/>
      <c r="B668" s="92"/>
      <c r="C668" s="93"/>
      <c r="D668" s="92"/>
      <c r="E668" s="92"/>
      <c r="F668" s="92"/>
      <c r="G668" s="82"/>
      <c r="H668" s="82"/>
      <c r="I668" s="82"/>
      <c r="J668" s="82"/>
      <c r="K668" s="82"/>
      <c r="L668" s="82"/>
      <c r="M668" s="82"/>
      <c r="N668" s="82"/>
      <c r="O668" s="82"/>
      <c r="P668" s="82"/>
      <c r="Q668" s="82"/>
      <c r="R668" s="82"/>
      <c r="S668" s="82"/>
      <c r="T668" s="82"/>
      <c r="U668" s="82"/>
      <c r="V668" s="82"/>
      <c r="W668" s="82"/>
      <c r="X668" s="82"/>
      <c r="Y668" s="82"/>
      <c r="Z668" s="82"/>
      <c r="AA668" s="82"/>
      <c r="AB668" s="82"/>
      <c r="AC668" s="82"/>
      <c r="AD668" s="82"/>
      <c r="AE668" s="82"/>
      <c r="AF668" s="82"/>
    </row>
    <row r="669" spans="1:32" ht="13.2">
      <c r="A669" s="92"/>
      <c r="B669" s="92"/>
      <c r="C669" s="93"/>
      <c r="D669" s="92"/>
      <c r="E669" s="92"/>
      <c r="F669" s="92"/>
      <c r="G669" s="82"/>
      <c r="H669" s="82"/>
      <c r="I669" s="82"/>
      <c r="J669" s="82"/>
      <c r="K669" s="82"/>
      <c r="L669" s="82"/>
      <c r="M669" s="82"/>
      <c r="N669" s="82"/>
      <c r="O669" s="82"/>
      <c r="P669" s="82"/>
      <c r="Q669" s="82"/>
      <c r="R669" s="82"/>
      <c r="S669" s="82"/>
      <c r="T669" s="82"/>
      <c r="U669" s="82"/>
      <c r="V669" s="82"/>
      <c r="W669" s="82"/>
      <c r="X669" s="82"/>
      <c r="Y669" s="82"/>
      <c r="Z669" s="82"/>
      <c r="AA669" s="82"/>
      <c r="AB669" s="82"/>
      <c r="AC669" s="82"/>
      <c r="AD669" s="82"/>
      <c r="AE669" s="82"/>
      <c r="AF669" s="82"/>
    </row>
    <row r="670" spans="1:32" ht="13.2">
      <c r="A670" s="92"/>
      <c r="B670" s="92"/>
      <c r="C670" s="93"/>
      <c r="D670" s="92"/>
      <c r="E670" s="92"/>
      <c r="F670" s="92"/>
      <c r="G670" s="82"/>
      <c r="H670" s="82"/>
      <c r="I670" s="82"/>
      <c r="J670" s="82"/>
      <c r="K670" s="82"/>
      <c r="L670" s="82"/>
      <c r="M670" s="82"/>
      <c r="N670" s="82"/>
      <c r="O670" s="82"/>
      <c r="P670" s="82"/>
      <c r="Q670" s="82"/>
      <c r="R670" s="82"/>
      <c r="S670" s="82"/>
      <c r="T670" s="82"/>
      <c r="U670" s="82"/>
      <c r="V670" s="82"/>
      <c r="W670" s="82"/>
      <c r="X670" s="82"/>
      <c r="Y670" s="82"/>
      <c r="Z670" s="82"/>
      <c r="AA670" s="82"/>
      <c r="AB670" s="82"/>
      <c r="AC670" s="82"/>
      <c r="AD670" s="82"/>
      <c r="AE670" s="82"/>
      <c r="AF670" s="82"/>
    </row>
    <row r="671" spans="1:32" ht="13.2">
      <c r="A671" s="92"/>
      <c r="B671" s="92"/>
      <c r="C671" s="93"/>
      <c r="D671" s="92"/>
      <c r="E671" s="92"/>
      <c r="F671" s="92"/>
      <c r="G671" s="82"/>
      <c r="H671" s="82"/>
      <c r="I671" s="82"/>
      <c r="J671" s="82"/>
      <c r="K671" s="82"/>
      <c r="L671" s="82"/>
      <c r="M671" s="82"/>
      <c r="N671" s="82"/>
      <c r="O671" s="82"/>
      <c r="P671" s="82"/>
      <c r="Q671" s="82"/>
      <c r="R671" s="82"/>
      <c r="S671" s="82"/>
      <c r="T671" s="82"/>
      <c r="U671" s="82"/>
      <c r="V671" s="82"/>
      <c r="W671" s="82"/>
      <c r="X671" s="82"/>
      <c r="Y671" s="82"/>
      <c r="Z671" s="82"/>
      <c r="AA671" s="82"/>
      <c r="AB671" s="82"/>
      <c r="AC671" s="82"/>
      <c r="AD671" s="82"/>
      <c r="AE671" s="82"/>
      <c r="AF671" s="82"/>
    </row>
    <row r="672" spans="1:32" ht="13.2">
      <c r="A672" s="92"/>
      <c r="B672" s="92"/>
      <c r="C672" s="93"/>
      <c r="D672" s="92"/>
      <c r="E672" s="92"/>
      <c r="F672" s="92"/>
      <c r="G672" s="82"/>
      <c r="H672" s="82"/>
      <c r="I672" s="82"/>
      <c r="J672" s="82"/>
      <c r="K672" s="82"/>
      <c r="L672" s="82"/>
      <c r="M672" s="82"/>
      <c r="N672" s="82"/>
      <c r="O672" s="82"/>
      <c r="P672" s="82"/>
      <c r="Q672" s="82"/>
      <c r="R672" s="82"/>
      <c r="S672" s="82"/>
      <c r="T672" s="82"/>
      <c r="U672" s="82"/>
      <c r="V672" s="82"/>
      <c r="W672" s="82"/>
      <c r="X672" s="82"/>
      <c r="Y672" s="82"/>
      <c r="Z672" s="82"/>
      <c r="AA672" s="82"/>
      <c r="AB672" s="82"/>
      <c r="AC672" s="82"/>
      <c r="AD672" s="82"/>
      <c r="AE672" s="82"/>
      <c r="AF672" s="82"/>
    </row>
    <row r="673" spans="1:32" ht="13.2">
      <c r="A673" s="92"/>
      <c r="B673" s="92"/>
      <c r="C673" s="93"/>
      <c r="D673" s="92"/>
      <c r="E673" s="92"/>
      <c r="F673" s="92"/>
      <c r="G673" s="82"/>
      <c r="H673" s="82"/>
      <c r="I673" s="82"/>
      <c r="J673" s="82"/>
      <c r="K673" s="82"/>
      <c r="L673" s="82"/>
      <c r="M673" s="82"/>
      <c r="N673" s="82"/>
      <c r="O673" s="82"/>
      <c r="P673" s="82"/>
      <c r="Q673" s="82"/>
      <c r="R673" s="82"/>
      <c r="S673" s="82"/>
      <c r="T673" s="82"/>
      <c r="U673" s="82"/>
      <c r="V673" s="82"/>
      <c r="W673" s="82"/>
      <c r="X673" s="82"/>
      <c r="Y673" s="82"/>
      <c r="Z673" s="82"/>
      <c r="AA673" s="82"/>
      <c r="AB673" s="82"/>
      <c r="AC673" s="82"/>
      <c r="AD673" s="82"/>
      <c r="AE673" s="82"/>
      <c r="AF673" s="82"/>
    </row>
    <row r="674" spans="1:32" ht="13.2">
      <c r="A674" s="92"/>
      <c r="B674" s="92"/>
      <c r="C674" s="93"/>
      <c r="D674" s="92"/>
      <c r="E674" s="92"/>
      <c r="F674" s="92"/>
      <c r="G674" s="82"/>
      <c r="H674" s="82"/>
      <c r="I674" s="82"/>
      <c r="J674" s="82"/>
      <c r="K674" s="82"/>
      <c r="L674" s="82"/>
      <c r="M674" s="82"/>
      <c r="N674" s="82"/>
      <c r="O674" s="82"/>
      <c r="P674" s="82"/>
      <c r="Q674" s="82"/>
      <c r="R674" s="82"/>
      <c r="S674" s="82"/>
      <c r="T674" s="82"/>
      <c r="U674" s="82"/>
      <c r="V674" s="82"/>
      <c r="W674" s="82"/>
      <c r="X674" s="82"/>
      <c r="Y674" s="82"/>
      <c r="Z674" s="82"/>
      <c r="AA674" s="82"/>
      <c r="AB674" s="82"/>
      <c r="AC674" s="82"/>
      <c r="AD674" s="82"/>
      <c r="AE674" s="82"/>
      <c r="AF674" s="82"/>
    </row>
    <row r="675" spans="1:32" ht="13.2">
      <c r="A675" s="92"/>
      <c r="B675" s="92"/>
      <c r="C675" s="93"/>
      <c r="D675" s="92"/>
      <c r="E675" s="92"/>
      <c r="F675" s="92"/>
      <c r="G675" s="82"/>
      <c r="H675" s="82"/>
      <c r="I675" s="82"/>
      <c r="J675" s="82"/>
      <c r="K675" s="82"/>
      <c r="L675" s="82"/>
      <c r="M675" s="82"/>
      <c r="N675" s="82"/>
      <c r="O675" s="82"/>
      <c r="P675" s="82"/>
      <c r="Q675" s="82"/>
      <c r="R675" s="82"/>
      <c r="S675" s="82"/>
      <c r="T675" s="82"/>
      <c r="U675" s="82"/>
      <c r="V675" s="82"/>
      <c r="W675" s="82"/>
      <c r="X675" s="82"/>
      <c r="Y675" s="82"/>
      <c r="Z675" s="82"/>
      <c r="AA675" s="82"/>
      <c r="AB675" s="82"/>
      <c r="AC675" s="82"/>
      <c r="AD675" s="82"/>
      <c r="AE675" s="82"/>
      <c r="AF675" s="82"/>
    </row>
    <row r="676" spans="1:32" ht="13.2">
      <c r="A676" s="92"/>
      <c r="B676" s="92"/>
      <c r="C676" s="93"/>
      <c r="D676" s="92"/>
      <c r="E676" s="92"/>
      <c r="F676" s="92"/>
      <c r="G676" s="82"/>
      <c r="H676" s="82"/>
      <c r="I676" s="82"/>
      <c r="J676" s="82"/>
      <c r="K676" s="82"/>
      <c r="L676" s="82"/>
      <c r="M676" s="82"/>
      <c r="N676" s="82"/>
      <c r="O676" s="82"/>
      <c r="P676" s="82"/>
      <c r="Q676" s="82"/>
      <c r="R676" s="82"/>
      <c r="S676" s="82"/>
      <c r="T676" s="82"/>
      <c r="U676" s="82"/>
      <c r="V676" s="82"/>
      <c r="W676" s="82"/>
      <c r="X676" s="82"/>
      <c r="Y676" s="82"/>
      <c r="Z676" s="82"/>
      <c r="AA676" s="82"/>
      <c r="AB676" s="82"/>
      <c r="AC676" s="82"/>
      <c r="AD676" s="82"/>
      <c r="AE676" s="82"/>
      <c r="AF676" s="82"/>
    </row>
    <row r="677" spans="1:32" ht="13.2">
      <c r="A677" s="92"/>
      <c r="B677" s="92"/>
      <c r="C677" s="93"/>
      <c r="D677" s="92"/>
      <c r="E677" s="92"/>
      <c r="F677" s="92"/>
      <c r="G677" s="82"/>
      <c r="H677" s="82"/>
      <c r="I677" s="82"/>
      <c r="J677" s="82"/>
      <c r="K677" s="82"/>
      <c r="L677" s="82"/>
      <c r="M677" s="82"/>
      <c r="N677" s="82"/>
      <c r="O677" s="82"/>
      <c r="P677" s="82"/>
      <c r="Q677" s="82"/>
      <c r="R677" s="82"/>
      <c r="S677" s="82"/>
      <c r="T677" s="82"/>
      <c r="U677" s="82"/>
      <c r="V677" s="82"/>
      <c r="W677" s="82"/>
      <c r="X677" s="82"/>
      <c r="Y677" s="82"/>
      <c r="Z677" s="82"/>
      <c r="AA677" s="82"/>
      <c r="AB677" s="82"/>
      <c r="AC677" s="82"/>
      <c r="AD677" s="82"/>
      <c r="AE677" s="82"/>
      <c r="AF677" s="82"/>
    </row>
    <row r="678" spans="1:32" ht="13.2">
      <c r="A678" s="92"/>
      <c r="B678" s="92"/>
      <c r="C678" s="93"/>
      <c r="D678" s="92"/>
      <c r="E678" s="92"/>
      <c r="F678" s="92"/>
      <c r="G678" s="82"/>
      <c r="H678" s="82"/>
      <c r="I678" s="82"/>
      <c r="J678" s="82"/>
      <c r="K678" s="82"/>
      <c r="L678" s="82"/>
      <c r="M678" s="82"/>
      <c r="N678" s="82"/>
      <c r="O678" s="82"/>
      <c r="P678" s="82"/>
      <c r="Q678" s="82"/>
      <c r="R678" s="82"/>
      <c r="S678" s="82"/>
      <c r="T678" s="82"/>
      <c r="U678" s="82"/>
      <c r="V678" s="82"/>
      <c r="W678" s="82"/>
      <c r="X678" s="82"/>
      <c r="Y678" s="82"/>
      <c r="Z678" s="82"/>
      <c r="AA678" s="82"/>
      <c r="AB678" s="82"/>
      <c r="AC678" s="82"/>
      <c r="AD678" s="82"/>
      <c r="AE678" s="82"/>
      <c r="AF678" s="82"/>
    </row>
    <row r="679" spans="1:32" ht="13.2">
      <c r="A679" s="92"/>
      <c r="B679" s="92"/>
      <c r="C679" s="93"/>
      <c r="D679" s="92"/>
      <c r="E679" s="92"/>
      <c r="F679" s="92"/>
      <c r="G679" s="82"/>
      <c r="H679" s="82"/>
      <c r="I679" s="82"/>
      <c r="J679" s="82"/>
      <c r="K679" s="82"/>
      <c r="L679" s="82"/>
      <c r="M679" s="82"/>
      <c r="N679" s="82"/>
      <c r="O679" s="82"/>
      <c r="P679" s="82"/>
      <c r="Q679" s="82"/>
      <c r="R679" s="82"/>
      <c r="S679" s="82"/>
      <c r="T679" s="82"/>
      <c r="U679" s="82"/>
      <c r="V679" s="82"/>
      <c r="W679" s="82"/>
      <c r="X679" s="82"/>
      <c r="Y679" s="82"/>
      <c r="Z679" s="82"/>
      <c r="AA679" s="82"/>
      <c r="AB679" s="82"/>
      <c r="AC679" s="82"/>
      <c r="AD679" s="82"/>
      <c r="AE679" s="82"/>
      <c r="AF679" s="82"/>
    </row>
    <row r="680" spans="1:32" ht="13.2">
      <c r="A680" s="92"/>
      <c r="B680" s="92"/>
      <c r="C680" s="93"/>
      <c r="D680" s="92"/>
      <c r="E680" s="92"/>
      <c r="F680" s="92"/>
      <c r="G680" s="82"/>
      <c r="H680" s="82"/>
      <c r="I680" s="82"/>
      <c r="J680" s="82"/>
      <c r="K680" s="82"/>
      <c r="L680" s="82"/>
      <c r="M680" s="82"/>
      <c r="N680" s="82"/>
      <c r="O680" s="82"/>
      <c r="P680" s="82"/>
      <c r="Q680" s="82"/>
      <c r="R680" s="82"/>
      <c r="S680" s="82"/>
      <c r="T680" s="82"/>
      <c r="U680" s="82"/>
      <c r="V680" s="82"/>
      <c r="W680" s="82"/>
      <c r="X680" s="82"/>
      <c r="Y680" s="82"/>
      <c r="Z680" s="82"/>
      <c r="AA680" s="82"/>
      <c r="AB680" s="82"/>
      <c r="AC680" s="82"/>
      <c r="AD680" s="82"/>
      <c r="AE680" s="82"/>
      <c r="AF680" s="82"/>
    </row>
    <row r="681" spans="1:32" ht="13.2">
      <c r="A681" s="92"/>
      <c r="B681" s="92"/>
      <c r="C681" s="93"/>
      <c r="D681" s="92"/>
      <c r="E681" s="92"/>
      <c r="F681" s="92"/>
      <c r="G681" s="82"/>
      <c r="H681" s="82"/>
      <c r="I681" s="82"/>
      <c r="J681" s="82"/>
      <c r="K681" s="82"/>
      <c r="L681" s="82"/>
      <c r="M681" s="82"/>
      <c r="N681" s="82"/>
      <c r="O681" s="82"/>
      <c r="P681" s="82"/>
      <c r="Q681" s="82"/>
      <c r="R681" s="82"/>
      <c r="S681" s="82"/>
      <c r="T681" s="82"/>
      <c r="U681" s="82"/>
      <c r="V681" s="82"/>
      <c r="W681" s="82"/>
      <c r="X681" s="82"/>
      <c r="Y681" s="82"/>
      <c r="Z681" s="82"/>
      <c r="AA681" s="82"/>
      <c r="AB681" s="82"/>
      <c r="AC681" s="82"/>
      <c r="AD681" s="82"/>
      <c r="AE681" s="82"/>
      <c r="AF681" s="82"/>
    </row>
    <row r="682" spans="1:32" ht="13.2">
      <c r="A682" s="92"/>
      <c r="B682" s="92"/>
      <c r="C682" s="93"/>
      <c r="D682" s="92"/>
      <c r="E682" s="92"/>
      <c r="F682" s="92"/>
      <c r="G682" s="82"/>
      <c r="H682" s="82"/>
      <c r="I682" s="82"/>
      <c r="J682" s="82"/>
      <c r="K682" s="82"/>
      <c r="L682" s="82"/>
      <c r="M682" s="82"/>
      <c r="N682" s="82"/>
      <c r="O682" s="82"/>
      <c r="P682" s="82"/>
      <c r="Q682" s="82"/>
      <c r="R682" s="82"/>
      <c r="S682" s="82"/>
      <c r="T682" s="82"/>
      <c r="U682" s="82"/>
      <c r="V682" s="82"/>
      <c r="W682" s="82"/>
      <c r="X682" s="82"/>
      <c r="Y682" s="82"/>
      <c r="Z682" s="82"/>
      <c r="AA682" s="82"/>
      <c r="AB682" s="82"/>
      <c r="AC682" s="82"/>
      <c r="AD682" s="82"/>
      <c r="AE682" s="82"/>
      <c r="AF682" s="82"/>
    </row>
    <row r="683" spans="1:32" ht="13.2">
      <c r="A683" s="92"/>
      <c r="B683" s="92"/>
      <c r="C683" s="93"/>
      <c r="D683" s="92"/>
      <c r="E683" s="92"/>
      <c r="F683" s="92"/>
      <c r="G683" s="82"/>
      <c r="H683" s="82"/>
      <c r="I683" s="82"/>
      <c r="J683" s="82"/>
      <c r="K683" s="82"/>
      <c r="L683" s="82"/>
      <c r="M683" s="82"/>
      <c r="N683" s="82"/>
      <c r="O683" s="82"/>
      <c r="P683" s="82"/>
      <c r="Q683" s="82"/>
      <c r="R683" s="82"/>
      <c r="S683" s="82"/>
      <c r="T683" s="82"/>
      <c r="U683" s="82"/>
      <c r="V683" s="82"/>
      <c r="W683" s="82"/>
      <c r="X683" s="82"/>
      <c r="Y683" s="82"/>
      <c r="Z683" s="82"/>
      <c r="AA683" s="82"/>
      <c r="AB683" s="82"/>
      <c r="AC683" s="82"/>
      <c r="AD683" s="82"/>
      <c r="AE683" s="82"/>
      <c r="AF683" s="82"/>
    </row>
    <row r="684" spans="1:32" ht="13.2">
      <c r="A684" s="92"/>
      <c r="B684" s="92"/>
      <c r="C684" s="93"/>
      <c r="D684" s="92"/>
      <c r="E684" s="92"/>
      <c r="F684" s="92"/>
      <c r="G684" s="82"/>
      <c r="H684" s="82"/>
      <c r="I684" s="82"/>
      <c r="J684" s="82"/>
      <c r="K684" s="82"/>
      <c r="L684" s="82"/>
      <c r="M684" s="82"/>
      <c r="N684" s="82"/>
      <c r="O684" s="82"/>
      <c r="P684" s="82"/>
      <c r="Q684" s="82"/>
      <c r="R684" s="82"/>
      <c r="S684" s="82"/>
      <c r="T684" s="82"/>
      <c r="U684" s="82"/>
      <c r="V684" s="82"/>
      <c r="W684" s="82"/>
      <c r="X684" s="82"/>
      <c r="Y684" s="82"/>
      <c r="Z684" s="82"/>
      <c r="AA684" s="82"/>
      <c r="AB684" s="82"/>
      <c r="AC684" s="82"/>
      <c r="AD684" s="82"/>
      <c r="AE684" s="82"/>
      <c r="AF684" s="82"/>
    </row>
    <row r="685" spans="1:32" ht="13.2">
      <c r="A685" s="92"/>
      <c r="B685" s="92"/>
      <c r="C685" s="93"/>
      <c r="D685" s="92"/>
      <c r="E685" s="92"/>
      <c r="F685" s="92"/>
      <c r="G685" s="82"/>
      <c r="H685" s="82"/>
      <c r="I685" s="82"/>
      <c r="J685" s="82"/>
      <c r="K685" s="82"/>
      <c r="L685" s="82"/>
      <c r="M685" s="82"/>
      <c r="N685" s="82"/>
      <c r="O685" s="82"/>
      <c r="P685" s="82"/>
      <c r="Q685" s="82"/>
      <c r="R685" s="82"/>
      <c r="S685" s="82"/>
      <c r="T685" s="82"/>
      <c r="U685" s="82"/>
      <c r="V685" s="82"/>
      <c r="W685" s="82"/>
      <c r="X685" s="82"/>
      <c r="Y685" s="82"/>
      <c r="Z685" s="82"/>
      <c r="AA685" s="82"/>
      <c r="AB685" s="82"/>
      <c r="AC685" s="82"/>
      <c r="AD685" s="82"/>
      <c r="AE685" s="82"/>
      <c r="AF685" s="82"/>
    </row>
    <row r="686" spans="1:32" ht="13.2">
      <c r="A686" s="92"/>
      <c r="B686" s="92"/>
      <c r="C686" s="93"/>
      <c r="D686" s="92"/>
      <c r="E686" s="92"/>
      <c r="F686" s="92"/>
      <c r="G686" s="82"/>
      <c r="H686" s="82"/>
      <c r="I686" s="82"/>
      <c r="J686" s="82"/>
      <c r="K686" s="82"/>
      <c r="L686" s="82"/>
      <c r="M686" s="82"/>
      <c r="N686" s="82"/>
      <c r="O686" s="82"/>
      <c r="P686" s="82"/>
      <c r="Q686" s="82"/>
      <c r="R686" s="82"/>
      <c r="S686" s="82"/>
      <c r="T686" s="82"/>
      <c r="U686" s="82"/>
      <c r="V686" s="82"/>
      <c r="W686" s="82"/>
      <c r="X686" s="82"/>
      <c r="Y686" s="82"/>
      <c r="Z686" s="82"/>
      <c r="AA686" s="82"/>
      <c r="AB686" s="82"/>
      <c r="AC686" s="82"/>
      <c r="AD686" s="82"/>
      <c r="AE686" s="82"/>
      <c r="AF686" s="82"/>
    </row>
    <row r="687" spans="1:32" ht="13.2">
      <c r="A687" s="92"/>
      <c r="B687" s="92"/>
      <c r="C687" s="93"/>
      <c r="D687" s="92"/>
      <c r="E687" s="92"/>
      <c r="F687" s="92"/>
      <c r="G687" s="82"/>
      <c r="H687" s="82"/>
      <c r="I687" s="82"/>
      <c r="J687" s="82"/>
      <c r="K687" s="82"/>
      <c r="L687" s="82"/>
      <c r="M687" s="82"/>
      <c r="N687" s="82"/>
      <c r="O687" s="82"/>
      <c r="P687" s="82"/>
      <c r="Q687" s="82"/>
      <c r="R687" s="82"/>
      <c r="S687" s="82"/>
      <c r="T687" s="82"/>
      <c r="U687" s="82"/>
      <c r="V687" s="82"/>
      <c r="W687" s="82"/>
      <c r="X687" s="82"/>
      <c r="Y687" s="82"/>
      <c r="Z687" s="82"/>
      <c r="AA687" s="82"/>
      <c r="AB687" s="82"/>
      <c r="AC687" s="82"/>
      <c r="AD687" s="82"/>
      <c r="AE687" s="82"/>
      <c r="AF687" s="82"/>
    </row>
    <row r="688" spans="1:32" ht="13.2">
      <c r="A688" s="92"/>
      <c r="B688" s="92"/>
      <c r="C688" s="93"/>
      <c r="D688" s="92"/>
      <c r="E688" s="92"/>
      <c r="F688" s="92"/>
      <c r="G688" s="82"/>
      <c r="H688" s="82"/>
      <c r="I688" s="82"/>
      <c r="J688" s="82"/>
      <c r="K688" s="82"/>
      <c r="L688" s="82"/>
      <c r="M688" s="82"/>
      <c r="N688" s="82"/>
      <c r="O688" s="82"/>
      <c r="P688" s="82"/>
      <c r="Q688" s="82"/>
      <c r="R688" s="82"/>
      <c r="S688" s="82"/>
      <c r="T688" s="82"/>
      <c r="U688" s="82"/>
      <c r="V688" s="82"/>
      <c r="W688" s="82"/>
      <c r="X688" s="82"/>
      <c r="Y688" s="82"/>
      <c r="Z688" s="82"/>
      <c r="AA688" s="82"/>
      <c r="AB688" s="82"/>
      <c r="AC688" s="82"/>
      <c r="AD688" s="82"/>
      <c r="AE688" s="82"/>
      <c r="AF688" s="82"/>
    </row>
    <row r="689" spans="1:32" ht="13.2">
      <c r="A689" s="92"/>
      <c r="B689" s="92"/>
      <c r="C689" s="93"/>
      <c r="D689" s="92"/>
      <c r="E689" s="92"/>
      <c r="F689" s="92"/>
      <c r="G689" s="82"/>
      <c r="H689" s="82"/>
      <c r="I689" s="82"/>
      <c r="J689" s="82"/>
      <c r="K689" s="82"/>
      <c r="L689" s="82"/>
      <c r="M689" s="82"/>
      <c r="N689" s="82"/>
      <c r="O689" s="82"/>
      <c r="P689" s="82"/>
      <c r="Q689" s="82"/>
      <c r="R689" s="82"/>
      <c r="S689" s="82"/>
      <c r="T689" s="82"/>
      <c r="U689" s="82"/>
      <c r="V689" s="82"/>
      <c r="W689" s="82"/>
      <c r="X689" s="82"/>
      <c r="Y689" s="82"/>
      <c r="Z689" s="82"/>
      <c r="AA689" s="82"/>
      <c r="AB689" s="82"/>
      <c r="AC689" s="82"/>
      <c r="AD689" s="82"/>
      <c r="AE689" s="82"/>
      <c r="AF689" s="82"/>
    </row>
    <row r="690" spans="1:32" ht="13.2">
      <c r="A690" s="92"/>
      <c r="B690" s="92"/>
      <c r="C690" s="93"/>
      <c r="D690" s="92"/>
      <c r="E690" s="92"/>
      <c r="F690" s="92"/>
      <c r="G690" s="82"/>
      <c r="H690" s="82"/>
      <c r="I690" s="82"/>
      <c r="J690" s="82"/>
      <c r="K690" s="82"/>
      <c r="L690" s="82"/>
      <c r="M690" s="82"/>
      <c r="N690" s="82"/>
      <c r="O690" s="82"/>
      <c r="P690" s="82"/>
      <c r="Q690" s="82"/>
      <c r="R690" s="82"/>
      <c r="S690" s="82"/>
      <c r="T690" s="82"/>
      <c r="U690" s="82"/>
      <c r="V690" s="82"/>
      <c r="W690" s="82"/>
      <c r="X690" s="82"/>
      <c r="Y690" s="82"/>
      <c r="Z690" s="82"/>
      <c r="AA690" s="82"/>
      <c r="AB690" s="82"/>
      <c r="AC690" s="82"/>
      <c r="AD690" s="82"/>
      <c r="AE690" s="82"/>
      <c r="AF690" s="82"/>
    </row>
    <row r="691" spans="1:32" ht="13.2">
      <c r="A691" s="92"/>
      <c r="B691" s="92"/>
      <c r="C691" s="93"/>
      <c r="D691" s="92"/>
      <c r="E691" s="92"/>
      <c r="F691" s="92"/>
      <c r="G691" s="82"/>
      <c r="H691" s="82"/>
      <c r="I691" s="82"/>
      <c r="J691" s="82"/>
      <c r="K691" s="82"/>
      <c r="L691" s="82"/>
      <c r="M691" s="82"/>
      <c r="N691" s="82"/>
      <c r="O691" s="82"/>
      <c r="P691" s="82"/>
      <c r="Q691" s="82"/>
      <c r="R691" s="82"/>
      <c r="S691" s="82"/>
      <c r="T691" s="82"/>
      <c r="U691" s="82"/>
      <c r="V691" s="82"/>
      <c r="W691" s="82"/>
      <c r="X691" s="82"/>
      <c r="Y691" s="82"/>
      <c r="Z691" s="82"/>
      <c r="AA691" s="82"/>
      <c r="AB691" s="82"/>
      <c r="AC691" s="82"/>
      <c r="AD691" s="82"/>
      <c r="AE691" s="82"/>
      <c r="AF691" s="82"/>
    </row>
    <row r="692" spans="1:32" ht="13.2">
      <c r="A692" s="92"/>
      <c r="B692" s="92"/>
      <c r="C692" s="93"/>
      <c r="D692" s="92"/>
      <c r="E692" s="92"/>
      <c r="F692" s="92"/>
      <c r="G692" s="82"/>
      <c r="H692" s="82"/>
      <c r="I692" s="82"/>
      <c r="J692" s="82"/>
      <c r="K692" s="82"/>
      <c r="L692" s="82"/>
      <c r="M692" s="82"/>
      <c r="N692" s="82"/>
      <c r="O692" s="82"/>
      <c r="P692" s="82"/>
      <c r="Q692" s="82"/>
      <c r="R692" s="82"/>
      <c r="S692" s="82"/>
      <c r="T692" s="82"/>
      <c r="U692" s="82"/>
      <c r="V692" s="82"/>
      <c r="W692" s="82"/>
      <c r="X692" s="82"/>
      <c r="Y692" s="82"/>
      <c r="Z692" s="82"/>
      <c r="AA692" s="82"/>
      <c r="AB692" s="82"/>
      <c r="AC692" s="82"/>
      <c r="AD692" s="82"/>
      <c r="AE692" s="82"/>
      <c r="AF692" s="82"/>
    </row>
    <row r="693" spans="1:32" ht="13.2">
      <c r="A693" s="92"/>
      <c r="B693" s="92"/>
      <c r="C693" s="93"/>
      <c r="D693" s="92"/>
      <c r="E693" s="92"/>
      <c r="F693" s="92"/>
      <c r="G693" s="82"/>
      <c r="H693" s="82"/>
      <c r="I693" s="82"/>
      <c r="J693" s="82"/>
      <c r="K693" s="82"/>
      <c r="L693" s="82"/>
      <c r="M693" s="82"/>
      <c r="N693" s="82"/>
      <c r="O693" s="82"/>
      <c r="P693" s="82"/>
      <c r="Q693" s="82"/>
      <c r="R693" s="82"/>
      <c r="S693" s="82"/>
      <c r="T693" s="82"/>
      <c r="U693" s="82"/>
      <c r="V693" s="82"/>
      <c r="W693" s="82"/>
      <c r="X693" s="82"/>
      <c r="Y693" s="82"/>
      <c r="Z693" s="82"/>
      <c r="AA693" s="82"/>
      <c r="AB693" s="82"/>
      <c r="AC693" s="82"/>
      <c r="AD693" s="82"/>
      <c r="AE693" s="82"/>
      <c r="AF693" s="82"/>
    </row>
    <row r="694" spans="1:32" ht="13.2">
      <c r="A694" s="92"/>
      <c r="B694" s="92"/>
      <c r="C694" s="93"/>
      <c r="D694" s="92"/>
      <c r="E694" s="92"/>
      <c r="F694" s="92"/>
      <c r="G694" s="82"/>
      <c r="H694" s="82"/>
      <c r="I694" s="82"/>
      <c r="J694" s="82"/>
      <c r="K694" s="82"/>
      <c r="L694" s="82"/>
      <c r="M694" s="82"/>
      <c r="N694" s="82"/>
      <c r="O694" s="82"/>
      <c r="P694" s="82"/>
      <c r="Q694" s="82"/>
      <c r="R694" s="82"/>
      <c r="S694" s="82"/>
      <c r="T694" s="82"/>
      <c r="U694" s="82"/>
      <c r="V694" s="82"/>
      <c r="W694" s="82"/>
      <c r="X694" s="82"/>
      <c r="Y694" s="82"/>
      <c r="Z694" s="82"/>
      <c r="AA694" s="82"/>
      <c r="AB694" s="82"/>
      <c r="AC694" s="82"/>
      <c r="AD694" s="82"/>
      <c r="AE694" s="82"/>
      <c r="AF694" s="82"/>
    </row>
    <row r="695" spans="1:32" ht="13.2">
      <c r="A695" s="92"/>
      <c r="B695" s="92"/>
      <c r="C695" s="93"/>
      <c r="D695" s="92"/>
      <c r="E695" s="92"/>
      <c r="F695" s="92"/>
      <c r="G695" s="82"/>
      <c r="H695" s="82"/>
      <c r="I695" s="82"/>
      <c r="J695" s="82"/>
      <c r="K695" s="82"/>
      <c r="L695" s="82"/>
      <c r="M695" s="82"/>
      <c r="N695" s="82"/>
      <c r="O695" s="82"/>
      <c r="P695" s="82"/>
      <c r="Q695" s="82"/>
      <c r="R695" s="82"/>
      <c r="S695" s="82"/>
      <c r="T695" s="82"/>
      <c r="U695" s="82"/>
      <c r="V695" s="82"/>
      <c r="W695" s="82"/>
      <c r="X695" s="82"/>
      <c r="Y695" s="82"/>
      <c r="Z695" s="82"/>
      <c r="AA695" s="82"/>
      <c r="AB695" s="82"/>
      <c r="AC695" s="82"/>
      <c r="AD695" s="82"/>
      <c r="AE695" s="82"/>
      <c r="AF695" s="82"/>
    </row>
    <row r="696" spans="1:32" ht="13.2">
      <c r="A696" s="92"/>
      <c r="B696" s="92"/>
      <c r="C696" s="93"/>
      <c r="D696" s="92"/>
      <c r="E696" s="92"/>
      <c r="F696" s="92"/>
      <c r="G696" s="82"/>
      <c r="H696" s="82"/>
      <c r="I696" s="82"/>
      <c r="J696" s="82"/>
      <c r="K696" s="82"/>
      <c r="L696" s="82"/>
      <c r="M696" s="82"/>
      <c r="N696" s="82"/>
      <c r="O696" s="82"/>
      <c r="P696" s="82"/>
      <c r="Q696" s="82"/>
      <c r="R696" s="82"/>
      <c r="S696" s="82"/>
      <c r="T696" s="82"/>
      <c r="U696" s="82"/>
      <c r="V696" s="82"/>
      <c r="W696" s="82"/>
      <c r="X696" s="82"/>
      <c r="Y696" s="82"/>
      <c r="Z696" s="82"/>
      <c r="AA696" s="82"/>
      <c r="AB696" s="82"/>
      <c r="AC696" s="82"/>
      <c r="AD696" s="82"/>
      <c r="AE696" s="82"/>
      <c r="AF696" s="82"/>
    </row>
    <row r="697" spans="1:32" ht="13.2">
      <c r="A697" s="92"/>
      <c r="B697" s="92"/>
      <c r="C697" s="93"/>
      <c r="D697" s="92"/>
      <c r="E697" s="92"/>
      <c r="F697" s="92"/>
      <c r="G697" s="82"/>
      <c r="H697" s="82"/>
      <c r="I697" s="82"/>
      <c r="J697" s="82"/>
      <c r="K697" s="82"/>
      <c r="L697" s="82"/>
      <c r="M697" s="82"/>
      <c r="N697" s="82"/>
      <c r="O697" s="82"/>
      <c r="P697" s="82"/>
      <c r="Q697" s="82"/>
      <c r="R697" s="82"/>
      <c r="S697" s="82"/>
      <c r="T697" s="82"/>
      <c r="U697" s="82"/>
      <c r="V697" s="82"/>
      <c r="W697" s="82"/>
      <c r="X697" s="82"/>
      <c r="Y697" s="82"/>
      <c r="Z697" s="82"/>
      <c r="AA697" s="82"/>
      <c r="AB697" s="82"/>
      <c r="AC697" s="82"/>
      <c r="AD697" s="82"/>
      <c r="AE697" s="82"/>
      <c r="AF697" s="82"/>
    </row>
    <row r="698" spans="1:32" ht="13.2">
      <c r="A698" s="92"/>
      <c r="B698" s="92"/>
      <c r="C698" s="93"/>
      <c r="D698" s="92"/>
      <c r="E698" s="92"/>
      <c r="F698" s="92"/>
      <c r="G698" s="82"/>
      <c r="H698" s="82"/>
      <c r="I698" s="82"/>
      <c r="J698" s="82"/>
      <c r="K698" s="82"/>
      <c r="L698" s="82"/>
      <c r="M698" s="82"/>
      <c r="N698" s="82"/>
      <c r="O698" s="82"/>
      <c r="P698" s="82"/>
      <c r="Q698" s="82"/>
      <c r="R698" s="82"/>
      <c r="S698" s="82"/>
      <c r="T698" s="82"/>
      <c r="U698" s="82"/>
      <c r="V698" s="82"/>
      <c r="W698" s="82"/>
      <c r="X698" s="82"/>
      <c r="Y698" s="82"/>
      <c r="Z698" s="82"/>
      <c r="AA698" s="82"/>
      <c r="AB698" s="82"/>
      <c r="AC698" s="82"/>
      <c r="AD698" s="82"/>
      <c r="AE698" s="82"/>
      <c r="AF698" s="82"/>
    </row>
    <row r="699" spans="1:32" ht="13.2">
      <c r="A699" s="92"/>
      <c r="B699" s="92"/>
      <c r="C699" s="93"/>
      <c r="D699" s="92"/>
      <c r="E699" s="92"/>
      <c r="F699" s="92"/>
      <c r="G699" s="82"/>
      <c r="H699" s="82"/>
      <c r="I699" s="82"/>
      <c r="J699" s="82"/>
      <c r="K699" s="82"/>
      <c r="L699" s="82"/>
      <c r="M699" s="82"/>
      <c r="N699" s="82"/>
      <c r="O699" s="82"/>
      <c r="P699" s="82"/>
      <c r="Q699" s="82"/>
      <c r="R699" s="82"/>
      <c r="S699" s="82"/>
      <c r="T699" s="82"/>
      <c r="U699" s="82"/>
      <c r="V699" s="82"/>
      <c r="W699" s="82"/>
      <c r="X699" s="82"/>
      <c r="Y699" s="82"/>
      <c r="Z699" s="82"/>
      <c r="AA699" s="82"/>
      <c r="AB699" s="82"/>
      <c r="AC699" s="82"/>
      <c r="AD699" s="82"/>
      <c r="AE699" s="82"/>
      <c r="AF699" s="82"/>
    </row>
    <row r="700" spans="1:32" ht="13.2">
      <c r="A700" s="92"/>
      <c r="B700" s="92"/>
      <c r="C700" s="93"/>
      <c r="D700" s="92"/>
      <c r="E700" s="92"/>
      <c r="F700" s="92"/>
      <c r="G700" s="82"/>
      <c r="H700" s="82"/>
      <c r="I700" s="82"/>
      <c r="J700" s="82"/>
      <c r="K700" s="82"/>
      <c r="L700" s="82"/>
      <c r="M700" s="82"/>
      <c r="N700" s="82"/>
      <c r="O700" s="82"/>
      <c r="P700" s="82"/>
      <c r="Q700" s="82"/>
      <c r="R700" s="82"/>
      <c r="S700" s="82"/>
      <c r="T700" s="82"/>
      <c r="U700" s="82"/>
      <c r="V700" s="82"/>
      <c r="W700" s="82"/>
      <c r="X700" s="82"/>
      <c r="Y700" s="82"/>
      <c r="Z700" s="82"/>
      <c r="AA700" s="82"/>
      <c r="AB700" s="82"/>
      <c r="AC700" s="82"/>
      <c r="AD700" s="82"/>
      <c r="AE700" s="82"/>
      <c r="AF700" s="82"/>
    </row>
    <row r="701" spans="1:32" ht="13.2">
      <c r="A701" s="92"/>
      <c r="B701" s="92"/>
      <c r="C701" s="93"/>
      <c r="D701" s="92"/>
      <c r="E701" s="92"/>
      <c r="F701" s="92"/>
      <c r="G701" s="82"/>
      <c r="H701" s="82"/>
      <c r="I701" s="82"/>
      <c r="J701" s="82"/>
      <c r="K701" s="82"/>
      <c r="L701" s="82"/>
      <c r="M701" s="82"/>
      <c r="N701" s="82"/>
      <c r="O701" s="82"/>
      <c r="P701" s="82"/>
      <c r="Q701" s="82"/>
      <c r="R701" s="82"/>
      <c r="S701" s="82"/>
      <c r="T701" s="82"/>
      <c r="U701" s="82"/>
      <c r="V701" s="82"/>
      <c r="W701" s="82"/>
      <c r="X701" s="82"/>
      <c r="Y701" s="82"/>
      <c r="Z701" s="82"/>
      <c r="AA701" s="82"/>
      <c r="AB701" s="82"/>
      <c r="AC701" s="82"/>
      <c r="AD701" s="82"/>
      <c r="AE701" s="82"/>
      <c r="AF701" s="82"/>
    </row>
    <row r="702" spans="1:32" ht="13.2">
      <c r="A702" s="92"/>
      <c r="B702" s="92"/>
      <c r="C702" s="93"/>
      <c r="D702" s="92"/>
      <c r="E702" s="92"/>
      <c r="F702" s="92"/>
      <c r="G702" s="82"/>
      <c r="H702" s="82"/>
      <c r="I702" s="82"/>
      <c r="J702" s="82"/>
      <c r="K702" s="82"/>
      <c r="L702" s="82"/>
      <c r="M702" s="82"/>
      <c r="N702" s="82"/>
      <c r="O702" s="82"/>
      <c r="P702" s="82"/>
      <c r="Q702" s="82"/>
      <c r="R702" s="82"/>
      <c r="S702" s="82"/>
      <c r="T702" s="82"/>
      <c r="U702" s="82"/>
      <c r="V702" s="82"/>
      <c r="W702" s="82"/>
      <c r="X702" s="82"/>
      <c r="Y702" s="82"/>
      <c r="Z702" s="82"/>
      <c r="AA702" s="82"/>
      <c r="AB702" s="82"/>
      <c r="AC702" s="82"/>
      <c r="AD702" s="82"/>
      <c r="AE702" s="82"/>
      <c r="AF702" s="82"/>
    </row>
    <row r="703" spans="1:32" ht="13.2">
      <c r="A703" s="92"/>
      <c r="B703" s="92"/>
      <c r="C703" s="93"/>
      <c r="D703" s="92"/>
      <c r="E703" s="92"/>
      <c r="F703" s="92"/>
      <c r="G703" s="82"/>
      <c r="H703" s="82"/>
      <c r="I703" s="82"/>
      <c r="J703" s="82"/>
      <c r="K703" s="82"/>
      <c r="L703" s="82"/>
      <c r="M703" s="82"/>
      <c r="N703" s="82"/>
      <c r="O703" s="82"/>
      <c r="P703" s="82"/>
      <c r="Q703" s="82"/>
      <c r="R703" s="82"/>
      <c r="S703" s="82"/>
      <c r="T703" s="82"/>
      <c r="U703" s="82"/>
      <c r="V703" s="82"/>
      <c r="W703" s="82"/>
      <c r="X703" s="82"/>
      <c r="Y703" s="82"/>
      <c r="Z703" s="82"/>
      <c r="AA703" s="82"/>
      <c r="AB703" s="82"/>
      <c r="AC703" s="82"/>
      <c r="AD703" s="82"/>
      <c r="AE703" s="82"/>
      <c r="AF703" s="82"/>
    </row>
    <row r="704" spans="1:32" ht="13.2">
      <c r="A704" s="92"/>
      <c r="B704" s="92"/>
      <c r="C704" s="93"/>
      <c r="D704" s="92"/>
      <c r="E704" s="92"/>
      <c r="F704" s="92"/>
      <c r="G704" s="82"/>
      <c r="H704" s="82"/>
      <c r="I704" s="82"/>
      <c r="J704" s="82"/>
      <c r="K704" s="82"/>
      <c r="L704" s="82"/>
      <c r="M704" s="82"/>
      <c r="N704" s="82"/>
      <c r="O704" s="82"/>
      <c r="P704" s="82"/>
      <c r="Q704" s="82"/>
      <c r="R704" s="82"/>
      <c r="S704" s="82"/>
      <c r="T704" s="82"/>
      <c r="U704" s="82"/>
      <c r="V704" s="82"/>
      <c r="W704" s="82"/>
      <c r="X704" s="82"/>
      <c r="Y704" s="82"/>
      <c r="Z704" s="82"/>
      <c r="AA704" s="82"/>
      <c r="AB704" s="82"/>
      <c r="AC704" s="82"/>
      <c r="AD704" s="82"/>
      <c r="AE704" s="82"/>
      <c r="AF704" s="82"/>
    </row>
    <row r="705" spans="1:32" ht="13.2">
      <c r="A705" s="92"/>
      <c r="B705" s="92"/>
      <c r="C705" s="93"/>
      <c r="D705" s="92"/>
      <c r="E705" s="92"/>
      <c r="F705" s="92"/>
      <c r="G705" s="82"/>
      <c r="H705" s="82"/>
      <c r="I705" s="82"/>
      <c r="J705" s="82"/>
      <c r="K705" s="82"/>
      <c r="L705" s="82"/>
      <c r="M705" s="82"/>
      <c r="N705" s="82"/>
      <c r="O705" s="82"/>
      <c r="P705" s="82"/>
      <c r="Q705" s="82"/>
      <c r="R705" s="82"/>
      <c r="S705" s="82"/>
      <c r="T705" s="82"/>
      <c r="U705" s="82"/>
      <c r="V705" s="82"/>
      <c r="W705" s="82"/>
      <c r="X705" s="82"/>
      <c r="Y705" s="82"/>
      <c r="Z705" s="82"/>
      <c r="AA705" s="82"/>
      <c r="AB705" s="82"/>
      <c r="AC705" s="82"/>
      <c r="AD705" s="82"/>
      <c r="AE705" s="82"/>
      <c r="AF705" s="82"/>
    </row>
    <row r="706" spans="1:32" ht="13.2">
      <c r="A706" s="92"/>
      <c r="B706" s="92"/>
      <c r="C706" s="93"/>
      <c r="D706" s="92"/>
      <c r="E706" s="92"/>
      <c r="F706" s="92"/>
      <c r="G706" s="82"/>
      <c r="H706" s="82"/>
      <c r="I706" s="82"/>
      <c r="J706" s="82"/>
      <c r="K706" s="82"/>
      <c r="L706" s="82"/>
      <c r="M706" s="82"/>
      <c r="N706" s="82"/>
      <c r="O706" s="82"/>
      <c r="P706" s="82"/>
      <c r="Q706" s="82"/>
      <c r="R706" s="82"/>
      <c r="S706" s="82"/>
      <c r="T706" s="82"/>
      <c r="U706" s="82"/>
      <c r="V706" s="82"/>
      <c r="W706" s="82"/>
      <c r="X706" s="82"/>
      <c r="Y706" s="82"/>
      <c r="Z706" s="82"/>
      <c r="AA706" s="82"/>
      <c r="AB706" s="82"/>
      <c r="AC706" s="82"/>
      <c r="AD706" s="82"/>
      <c r="AE706" s="82"/>
      <c r="AF706" s="82"/>
    </row>
    <row r="707" spans="1:32" ht="13.2">
      <c r="A707" s="92"/>
      <c r="B707" s="92"/>
      <c r="C707" s="93"/>
      <c r="D707" s="92"/>
      <c r="E707" s="92"/>
      <c r="F707" s="92"/>
      <c r="G707" s="82"/>
      <c r="H707" s="82"/>
      <c r="I707" s="82"/>
      <c r="J707" s="82"/>
      <c r="K707" s="82"/>
      <c r="L707" s="82"/>
      <c r="M707" s="82"/>
      <c r="N707" s="82"/>
      <c r="O707" s="82"/>
      <c r="P707" s="82"/>
      <c r="Q707" s="82"/>
      <c r="R707" s="82"/>
      <c r="S707" s="82"/>
      <c r="T707" s="82"/>
      <c r="U707" s="82"/>
      <c r="V707" s="82"/>
      <c r="W707" s="82"/>
      <c r="X707" s="82"/>
      <c r="Y707" s="82"/>
      <c r="Z707" s="82"/>
      <c r="AA707" s="82"/>
      <c r="AB707" s="82"/>
      <c r="AC707" s="82"/>
      <c r="AD707" s="82"/>
      <c r="AE707" s="82"/>
      <c r="AF707" s="82"/>
    </row>
    <row r="708" spans="1:32" ht="13.2">
      <c r="A708" s="92"/>
      <c r="B708" s="92"/>
      <c r="C708" s="93"/>
      <c r="D708" s="92"/>
      <c r="E708" s="92"/>
      <c r="F708" s="92"/>
      <c r="G708" s="82"/>
      <c r="H708" s="82"/>
      <c r="I708" s="82"/>
      <c r="J708" s="82"/>
      <c r="K708" s="82"/>
      <c r="L708" s="82"/>
      <c r="M708" s="82"/>
      <c r="N708" s="82"/>
      <c r="O708" s="82"/>
      <c r="P708" s="82"/>
      <c r="Q708" s="82"/>
      <c r="R708" s="82"/>
      <c r="S708" s="82"/>
      <c r="T708" s="82"/>
      <c r="U708" s="82"/>
      <c r="V708" s="82"/>
      <c r="W708" s="82"/>
      <c r="X708" s="82"/>
      <c r="Y708" s="82"/>
      <c r="Z708" s="82"/>
      <c r="AA708" s="82"/>
      <c r="AB708" s="82"/>
      <c r="AC708" s="82"/>
      <c r="AD708" s="82"/>
      <c r="AE708" s="82"/>
      <c r="AF708" s="82"/>
    </row>
    <row r="709" spans="1:32" ht="13.2">
      <c r="A709" s="92"/>
      <c r="B709" s="92"/>
      <c r="C709" s="93"/>
      <c r="D709" s="92"/>
      <c r="E709" s="92"/>
      <c r="F709" s="92"/>
      <c r="G709" s="82"/>
      <c r="H709" s="82"/>
      <c r="I709" s="82"/>
      <c r="J709" s="82"/>
      <c r="K709" s="82"/>
      <c r="L709" s="82"/>
      <c r="M709" s="82"/>
      <c r="N709" s="82"/>
      <c r="O709" s="82"/>
      <c r="P709" s="82"/>
      <c r="Q709" s="82"/>
      <c r="R709" s="82"/>
      <c r="S709" s="82"/>
      <c r="T709" s="82"/>
      <c r="U709" s="82"/>
      <c r="V709" s="82"/>
      <c r="W709" s="82"/>
      <c r="X709" s="82"/>
      <c r="Y709" s="82"/>
      <c r="Z709" s="82"/>
      <c r="AA709" s="82"/>
      <c r="AB709" s="82"/>
      <c r="AC709" s="82"/>
      <c r="AD709" s="82"/>
      <c r="AE709" s="82"/>
      <c r="AF709" s="82"/>
    </row>
    <row r="710" spans="1:32" ht="13.2">
      <c r="A710" s="92"/>
      <c r="B710" s="92"/>
      <c r="C710" s="93"/>
      <c r="D710" s="92"/>
      <c r="E710" s="92"/>
      <c r="F710" s="92"/>
      <c r="G710" s="82"/>
      <c r="H710" s="82"/>
      <c r="I710" s="82"/>
      <c r="J710" s="82"/>
      <c r="K710" s="82"/>
      <c r="L710" s="82"/>
      <c r="M710" s="82"/>
      <c r="N710" s="82"/>
      <c r="O710" s="82"/>
      <c r="P710" s="82"/>
      <c r="Q710" s="82"/>
      <c r="R710" s="82"/>
      <c r="S710" s="82"/>
      <c r="T710" s="82"/>
      <c r="U710" s="82"/>
      <c r="V710" s="82"/>
      <c r="W710" s="82"/>
      <c r="X710" s="82"/>
      <c r="Y710" s="82"/>
      <c r="Z710" s="82"/>
      <c r="AA710" s="82"/>
      <c r="AB710" s="82"/>
      <c r="AC710" s="82"/>
      <c r="AD710" s="82"/>
      <c r="AE710" s="82"/>
      <c r="AF710" s="82"/>
    </row>
    <row r="711" spans="1:32" ht="13.2">
      <c r="A711" s="92"/>
      <c r="B711" s="92"/>
      <c r="C711" s="93"/>
      <c r="D711" s="92"/>
      <c r="E711" s="92"/>
      <c r="F711" s="92"/>
      <c r="G711" s="82"/>
      <c r="H711" s="82"/>
      <c r="I711" s="82"/>
      <c r="J711" s="82"/>
      <c r="K711" s="82"/>
      <c r="L711" s="82"/>
      <c r="M711" s="82"/>
      <c r="N711" s="82"/>
      <c r="O711" s="82"/>
      <c r="P711" s="82"/>
      <c r="Q711" s="82"/>
      <c r="R711" s="82"/>
      <c r="S711" s="82"/>
      <c r="T711" s="82"/>
      <c r="U711" s="82"/>
      <c r="V711" s="82"/>
      <c r="W711" s="82"/>
      <c r="X711" s="82"/>
      <c r="Y711" s="82"/>
      <c r="Z711" s="82"/>
      <c r="AA711" s="82"/>
      <c r="AB711" s="82"/>
      <c r="AC711" s="82"/>
      <c r="AD711" s="82"/>
      <c r="AE711" s="82"/>
      <c r="AF711" s="82"/>
    </row>
    <row r="712" spans="1:32" ht="13.2">
      <c r="A712" s="92"/>
      <c r="B712" s="92"/>
      <c r="C712" s="93"/>
      <c r="D712" s="92"/>
      <c r="E712" s="92"/>
      <c r="F712" s="92"/>
      <c r="G712" s="82"/>
      <c r="H712" s="82"/>
      <c r="I712" s="82"/>
      <c r="J712" s="82"/>
      <c r="K712" s="82"/>
      <c r="L712" s="82"/>
      <c r="M712" s="82"/>
      <c r="N712" s="82"/>
      <c r="O712" s="82"/>
      <c r="P712" s="82"/>
      <c r="Q712" s="82"/>
      <c r="R712" s="82"/>
      <c r="S712" s="82"/>
      <c r="T712" s="82"/>
      <c r="U712" s="82"/>
      <c r="V712" s="82"/>
      <c r="W712" s="82"/>
      <c r="X712" s="82"/>
      <c r="Y712" s="82"/>
      <c r="Z712" s="82"/>
      <c r="AA712" s="82"/>
      <c r="AB712" s="82"/>
      <c r="AC712" s="82"/>
      <c r="AD712" s="82"/>
      <c r="AE712" s="82"/>
      <c r="AF712" s="82"/>
    </row>
    <row r="713" spans="1:32" ht="13.2">
      <c r="A713" s="92"/>
      <c r="B713" s="92"/>
      <c r="C713" s="93"/>
      <c r="D713" s="92"/>
      <c r="E713" s="92"/>
      <c r="F713" s="92"/>
      <c r="G713" s="82"/>
      <c r="H713" s="82"/>
      <c r="I713" s="82"/>
      <c r="J713" s="82"/>
      <c r="K713" s="82"/>
      <c r="L713" s="82"/>
      <c r="M713" s="82"/>
      <c r="N713" s="82"/>
      <c r="O713" s="82"/>
      <c r="P713" s="82"/>
      <c r="Q713" s="82"/>
      <c r="R713" s="82"/>
      <c r="S713" s="82"/>
      <c r="T713" s="82"/>
      <c r="U713" s="82"/>
      <c r="V713" s="82"/>
      <c r="W713" s="82"/>
      <c r="X713" s="82"/>
      <c r="Y713" s="82"/>
      <c r="Z713" s="82"/>
      <c r="AA713" s="82"/>
      <c r="AB713" s="82"/>
      <c r="AC713" s="82"/>
      <c r="AD713" s="82"/>
      <c r="AE713" s="82"/>
      <c r="AF713" s="82"/>
    </row>
    <row r="714" spans="1:32" ht="13.2">
      <c r="A714" s="92"/>
      <c r="B714" s="92"/>
      <c r="C714" s="93"/>
      <c r="D714" s="92"/>
      <c r="E714" s="92"/>
      <c r="F714" s="92"/>
      <c r="G714" s="82"/>
      <c r="H714" s="82"/>
      <c r="I714" s="82"/>
      <c r="J714" s="82"/>
      <c r="K714" s="82"/>
      <c r="L714" s="82"/>
      <c r="M714" s="82"/>
      <c r="N714" s="82"/>
      <c r="O714" s="82"/>
      <c r="P714" s="82"/>
      <c r="Q714" s="82"/>
      <c r="R714" s="82"/>
      <c r="S714" s="82"/>
      <c r="T714" s="82"/>
      <c r="U714" s="82"/>
      <c r="V714" s="82"/>
      <c r="W714" s="82"/>
      <c r="X714" s="82"/>
      <c r="Y714" s="82"/>
      <c r="Z714" s="82"/>
      <c r="AA714" s="82"/>
      <c r="AB714" s="82"/>
      <c r="AC714" s="82"/>
      <c r="AD714" s="82"/>
      <c r="AE714" s="82"/>
      <c r="AF714" s="82"/>
    </row>
    <row r="715" spans="1:32" ht="13.2">
      <c r="A715" s="92"/>
      <c r="B715" s="92"/>
      <c r="C715" s="93"/>
      <c r="D715" s="92"/>
      <c r="E715" s="92"/>
      <c r="F715" s="92"/>
      <c r="G715" s="82"/>
      <c r="H715" s="82"/>
      <c r="I715" s="82"/>
      <c r="J715" s="82"/>
      <c r="K715" s="82"/>
      <c r="L715" s="82"/>
      <c r="M715" s="82"/>
      <c r="N715" s="82"/>
      <c r="O715" s="82"/>
      <c r="P715" s="82"/>
      <c r="Q715" s="82"/>
      <c r="R715" s="82"/>
      <c r="S715" s="82"/>
      <c r="T715" s="82"/>
      <c r="U715" s="82"/>
      <c r="V715" s="82"/>
      <c r="W715" s="82"/>
      <c r="X715" s="82"/>
      <c r="Y715" s="82"/>
      <c r="Z715" s="82"/>
      <c r="AA715" s="82"/>
      <c r="AB715" s="82"/>
      <c r="AC715" s="82"/>
      <c r="AD715" s="82"/>
      <c r="AE715" s="82"/>
      <c r="AF715" s="82"/>
    </row>
    <row r="716" spans="1:32" ht="13.2">
      <c r="A716" s="92"/>
      <c r="B716" s="92"/>
      <c r="C716" s="93"/>
      <c r="D716" s="92"/>
      <c r="E716" s="92"/>
      <c r="F716" s="92"/>
      <c r="G716" s="82"/>
      <c r="H716" s="82"/>
      <c r="I716" s="82"/>
      <c r="J716" s="82"/>
      <c r="K716" s="82"/>
      <c r="L716" s="82"/>
      <c r="M716" s="82"/>
      <c r="N716" s="82"/>
      <c r="O716" s="82"/>
      <c r="P716" s="82"/>
      <c r="Q716" s="82"/>
      <c r="R716" s="82"/>
      <c r="S716" s="82"/>
      <c r="T716" s="82"/>
      <c r="U716" s="82"/>
      <c r="V716" s="82"/>
      <c r="W716" s="82"/>
      <c r="X716" s="82"/>
      <c r="Y716" s="82"/>
      <c r="Z716" s="82"/>
      <c r="AA716" s="82"/>
      <c r="AB716" s="82"/>
      <c r="AC716" s="82"/>
      <c r="AD716" s="82"/>
      <c r="AE716" s="82"/>
      <c r="AF716" s="82"/>
    </row>
    <row r="717" spans="1:32" ht="13.2">
      <c r="A717" s="92"/>
      <c r="B717" s="92"/>
      <c r="C717" s="93"/>
      <c r="D717" s="92"/>
      <c r="E717" s="92"/>
      <c r="F717" s="92"/>
      <c r="G717" s="82"/>
      <c r="H717" s="82"/>
      <c r="I717" s="82"/>
      <c r="J717" s="82"/>
      <c r="K717" s="82"/>
      <c r="L717" s="82"/>
      <c r="M717" s="82"/>
      <c r="N717" s="82"/>
      <c r="O717" s="82"/>
      <c r="P717" s="82"/>
      <c r="Q717" s="82"/>
      <c r="R717" s="82"/>
      <c r="S717" s="82"/>
      <c r="T717" s="82"/>
      <c r="U717" s="82"/>
      <c r="V717" s="82"/>
      <c r="W717" s="82"/>
      <c r="X717" s="82"/>
      <c r="Y717" s="82"/>
      <c r="Z717" s="82"/>
      <c r="AA717" s="82"/>
      <c r="AB717" s="82"/>
      <c r="AC717" s="82"/>
      <c r="AD717" s="82"/>
      <c r="AE717" s="82"/>
      <c r="AF717" s="82"/>
    </row>
    <row r="718" spans="1:32" ht="13.2">
      <c r="A718" s="92"/>
      <c r="B718" s="92"/>
      <c r="C718" s="93"/>
      <c r="D718" s="92"/>
      <c r="E718" s="92"/>
      <c r="F718" s="92"/>
      <c r="G718" s="82"/>
      <c r="H718" s="82"/>
      <c r="I718" s="82"/>
      <c r="J718" s="82"/>
      <c r="K718" s="82"/>
      <c r="L718" s="82"/>
      <c r="M718" s="82"/>
      <c r="N718" s="82"/>
      <c r="O718" s="82"/>
      <c r="P718" s="82"/>
      <c r="Q718" s="82"/>
      <c r="R718" s="82"/>
      <c r="S718" s="82"/>
      <c r="T718" s="82"/>
      <c r="U718" s="82"/>
      <c r="V718" s="82"/>
      <c r="W718" s="82"/>
      <c r="X718" s="82"/>
      <c r="Y718" s="82"/>
      <c r="Z718" s="82"/>
      <c r="AA718" s="82"/>
      <c r="AB718" s="82"/>
      <c r="AC718" s="82"/>
      <c r="AD718" s="82"/>
      <c r="AE718" s="82"/>
      <c r="AF718" s="82"/>
    </row>
    <row r="719" spans="1:32" ht="13.2">
      <c r="A719" s="92"/>
      <c r="B719" s="92"/>
      <c r="C719" s="93"/>
      <c r="D719" s="92"/>
      <c r="E719" s="92"/>
      <c r="F719" s="92"/>
      <c r="G719" s="82"/>
      <c r="H719" s="82"/>
      <c r="I719" s="82"/>
      <c r="J719" s="82"/>
      <c r="K719" s="82"/>
      <c r="L719" s="82"/>
      <c r="M719" s="82"/>
      <c r="N719" s="82"/>
      <c r="O719" s="82"/>
      <c r="P719" s="82"/>
      <c r="Q719" s="82"/>
      <c r="R719" s="82"/>
      <c r="S719" s="82"/>
      <c r="T719" s="82"/>
      <c r="U719" s="82"/>
      <c r="V719" s="82"/>
      <c r="W719" s="82"/>
      <c r="X719" s="82"/>
      <c r="Y719" s="82"/>
      <c r="Z719" s="82"/>
      <c r="AA719" s="82"/>
      <c r="AB719" s="82"/>
      <c r="AC719" s="82"/>
      <c r="AD719" s="82"/>
      <c r="AE719" s="82"/>
      <c r="AF719" s="82"/>
    </row>
    <row r="720" spans="1:32" ht="13.2">
      <c r="A720" s="92"/>
      <c r="B720" s="92"/>
      <c r="C720" s="93"/>
      <c r="D720" s="92"/>
      <c r="E720" s="92"/>
      <c r="F720" s="92"/>
      <c r="G720" s="82"/>
      <c r="H720" s="82"/>
      <c r="I720" s="82"/>
      <c r="J720" s="82"/>
      <c r="K720" s="82"/>
      <c r="L720" s="82"/>
      <c r="M720" s="82"/>
      <c r="N720" s="82"/>
      <c r="O720" s="82"/>
      <c r="P720" s="82"/>
      <c r="Q720" s="82"/>
      <c r="R720" s="82"/>
      <c r="S720" s="82"/>
      <c r="T720" s="82"/>
      <c r="U720" s="82"/>
      <c r="V720" s="82"/>
      <c r="W720" s="82"/>
      <c r="X720" s="82"/>
      <c r="Y720" s="82"/>
      <c r="Z720" s="82"/>
      <c r="AA720" s="82"/>
      <c r="AB720" s="82"/>
      <c r="AC720" s="82"/>
      <c r="AD720" s="82"/>
      <c r="AE720" s="82"/>
      <c r="AF720" s="82"/>
    </row>
    <row r="721" spans="1:32" ht="13.2">
      <c r="A721" s="92"/>
      <c r="B721" s="92"/>
      <c r="C721" s="93"/>
      <c r="D721" s="92"/>
      <c r="E721" s="92"/>
      <c r="F721" s="92"/>
      <c r="G721" s="82"/>
      <c r="H721" s="82"/>
      <c r="I721" s="82"/>
      <c r="J721" s="82"/>
      <c r="K721" s="82"/>
      <c r="L721" s="82"/>
      <c r="M721" s="82"/>
      <c r="N721" s="82"/>
      <c r="O721" s="82"/>
      <c r="P721" s="82"/>
      <c r="Q721" s="82"/>
      <c r="R721" s="82"/>
      <c r="S721" s="82"/>
      <c r="T721" s="82"/>
      <c r="U721" s="82"/>
      <c r="V721" s="82"/>
      <c r="W721" s="82"/>
      <c r="X721" s="82"/>
      <c r="Y721" s="82"/>
      <c r="Z721" s="82"/>
      <c r="AA721" s="82"/>
      <c r="AB721" s="82"/>
      <c r="AC721" s="82"/>
      <c r="AD721" s="82"/>
      <c r="AE721" s="82"/>
      <c r="AF721" s="82"/>
    </row>
    <row r="722" spans="1:32" ht="13.2">
      <c r="A722" s="92"/>
      <c r="B722" s="92"/>
      <c r="C722" s="93"/>
      <c r="D722" s="92"/>
      <c r="E722" s="92"/>
      <c r="F722" s="92"/>
      <c r="G722" s="82"/>
      <c r="H722" s="82"/>
      <c r="I722" s="82"/>
      <c r="J722" s="82"/>
      <c r="K722" s="82"/>
      <c r="L722" s="82"/>
      <c r="M722" s="82"/>
      <c r="N722" s="82"/>
      <c r="O722" s="82"/>
      <c r="P722" s="82"/>
      <c r="Q722" s="82"/>
      <c r="R722" s="82"/>
      <c r="S722" s="82"/>
      <c r="T722" s="82"/>
      <c r="U722" s="82"/>
      <c r="V722" s="82"/>
      <c r="W722" s="82"/>
      <c r="X722" s="82"/>
      <c r="Y722" s="82"/>
      <c r="Z722" s="82"/>
      <c r="AA722" s="82"/>
      <c r="AB722" s="82"/>
      <c r="AC722" s="82"/>
      <c r="AD722" s="82"/>
      <c r="AE722" s="82"/>
      <c r="AF722" s="82"/>
    </row>
    <row r="723" spans="1:32" ht="13.2">
      <c r="A723" s="92"/>
      <c r="B723" s="92"/>
      <c r="C723" s="93"/>
      <c r="D723" s="92"/>
      <c r="E723" s="92"/>
      <c r="F723" s="92"/>
      <c r="G723" s="82"/>
      <c r="H723" s="82"/>
      <c r="I723" s="82"/>
      <c r="J723" s="82"/>
      <c r="K723" s="82"/>
      <c r="L723" s="82"/>
      <c r="M723" s="82"/>
      <c r="N723" s="82"/>
      <c r="O723" s="82"/>
      <c r="P723" s="82"/>
      <c r="Q723" s="82"/>
      <c r="R723" s="82"/>
      <c r="S723" s="82"/>
      <c r="T723" s="82"/>
      <c r="U723" s="82"/>
      <c r="V723" s="82"/>
      <c r="W723" s="82"/>
      <c r="X723" s="82"/>
      <c r="Y723" s="82"/>
      <c r="Z723" s="82"/>
      <c r="AA723" s="82"/>
      <c r="AB723" s="82"/>
      <c r="AC723" s="82"/>
      <c r="AD723" s="82"/>
      <c r="AE723" s="82"/>
      <c r="AF723" s="82"/>
    </row>
    <row r="724" spans="1:32" ht="13.2">
      <c r="A724" s="92"/>
      <c r="B724" s="92"/>
      <c r="C724" s="93"/>
      <c r="D724" s="92"/>
      <c r="E724" s="92"/>
      <c r="F724" s="92"/>
      <c r="G724" s="82"/>
      <c r="H724" s="82"/>
      <c r="I724" s="82"/>
      <c r="J724" s="82"/>
      <c r="K724" s="82"/>
      <c r="L724" s="82"/>
      <c r="M724" s="82"/>
      <c r="N724" s="82"/>
      <c r="O724" s="82"/>
      <c r="P724" s="82"/>
      <c r="Q724" s="82"/>
      <c r="R724" s="82"/>
      <c r="S724" s="82"/>
      <c r="T724" s="82"/>
      <c r="U724" s="82"/>
      <c r="V724" s="82"/>
      <c r="W724" s="82"/>
      <c r="X724" s="82"/>
      <c r="Y724" s="82"/>
      <c r="Z724" s="82"/>
      <c r="AA724" s="82"/>
      <c r="AB724" s="82"/>
      <c r="AC724" s="82"/>
      <c r="AD724" s="82"/>
      <c r="AE724" s="82"/>
      <c r="AF724" s="82"/>
    </row>
    <row r="725" spans="1:32" ht="13.2">
      <c r="A725" s="92"/>
      <c r="B725" s="92"/>
      <c r="C725" s="93"/>
      <c r="D725" s="92"/>
      <c r="E725" s="92"/>
      <c r="F725" s="92"/>
      <c r="G725" s="82"/>
      <c r="H725" s="82"/>
      <c r="I725" s="82"/>
      <c r="J725" s="82"/>
      <c r="K725" s="82"/>
      <c r="L725" s="82"/>
      <c r="M725" s="82"/>
      <c r="N725" s="82"/>
      <c r="O725" s="82"/>
      <c r="P725" s="82"/>
      <c r="Q725" s="82"/>
      <c r="R725" s="82"/>
      <c r="S725" s="82"/>
      <c r="T725" s="82"/>
      <c r="U725" s="82"/>
      <c r="V725" s="82"/>
      <c r="W725" s="82"/>
      <c r="X725" s="82"/>
      <c r="Y725" s="82"/>
      <c r="Z725" s="82"/>
      <c r="AA725" s="82"/>
      <c r="AB725" s="82"/>
      <c r="AC725" s="82"/>
      <c r="AD725" s="82"/>
      <c r="AE725" s="82"/>
      <c r="AF725" s="82"/>
    </row>
    <row r="726" spans="1:32" ht="13.2">
      <c r="A726" s="92"/>
      <c r="B726" s="92"/>
      <c r="C726" s="93"/>
      <c r="D726" s="92"/>
      <c r="E726" s="92"/>
      <c r="F726" s="92"/>
      <c r="G726" s="82"/>
      <c r="H726" s="82"/>
      <c r="I726" s="82"/>
      <c r="J726" s="82"/>
      <c r="K726" s="82"/>
      <c r="L726" s="82"/>
      <c r="M726" s="82"/>
      <c r="N726" s="82"/>
      <c r="O726" s="82"/>
      <c r="P726" s="82"/>
      <c r="Q726" s="82"/>
      <c r="R726" s="82"/>
      <c r="S726" s="82"/>
      <c r="T726" s="82"/>
      <c r="U726" s="82"/>
      <c r="V726" s="82"/>
      <c r="W726" s="82"/>
      <c r="X726" s="82"/>
      <c r="Y726" s="82"/>
      <c r="Z726" s="82"/>
      <c r="AA726" s="82"/>
      <c r="AB726" s="82"/>
      <c r="AC726" s="82"/>
      <c r="AD726" s="82"/>
      <c r="AE726" s="82"/>
      <c r="AF726" s="82"/>
    </row>
    <row r="727" spans="1:32" ht="13.2">
      <c r="A727" s="92"/>
      <c r="B727" s="92"/>
      <c r="C727" s="93"/>
      <c r="D727" s="92"/>
      <c r="E727" s="92"/>
      <c r="F727" s="92"/>
      <c r="G727" s="82"/>
      <c r="H727" s="82"/>
      <c r="I727" s="82"/>
      <c r="J727" s="82"/>
      <c r="K727" s="82"/>
      <c r="L727" s="82"/>
      <c r="M727" s="82"/>
      <c r="N727" s="82"/>
      <c r="O727" s="82"/>
      <c r="P727" s="82"/>
      <c r="Q727" s="82"/>
      <c r="R727" s="82"/>
      <c r="S727" s="82"/>
      <c r="T727" s="82"/>
      <c r="U727" s="82"/>
      <c r="V727" s="82"/>
      <c r="W727" s="82"/>
      <c r="X727" s="82"/>
      <c r="Y727" s="82"/>
      <c r="Z727" s="82"/>
      <c r="AA727" s="82"/>
      <c r="AB727" s="82"/>
      <c r="AC727" s="82"/>
      <c r="AD727" s="82"/>
      <c r="AE727" s="82"/>
      <c r="AF727" s="82"/>
    </row>
    <row r="728" spans="1:32" ht="13.2">
      <c r="A728" s="92"/>
      <c r="B728" s="92"/>
      <c r="C728" s="93"/>
      <c r="D728" s="92"/>
      <c r="E728" s="92"/>
      <c r="F728" s="92"/>
      <c r="G728" s="82"/>
      <c r="H728" s="82"/>
      <c r="I728" s="82"/>
      <c r="J728" s="82"/>
      <c r="K728" s="82"/>
      <c r="L728" s="82"/>
      <c r="M728" s="82"/>
      <c r="N728" s="82"/>
      <c r="O728" s="82"/>
      <c r="P728" s="82"/>
      <c r="Q728" s="82"/>
      <c r="R728" s="82"/>
      <c r="S728" s="82"/>
      <c r="T728" s="82"/>
      <c r="U728" s="82"/>
      <c r="V728" s="82"/>
      <c r="W728" s="82"/>
      <c r="X728" s="82"/>
      <c r="Y728" s="82"/>
      <c r="Z728" s="82"/>
      <c r="AA728" s="82"/>
      <c r="AB728" s="82"/>
      <c r="AC728" s="82"/>
      <c r="AD728" s="82"/>
      <c r="AE728" s="82"/>
      <c r="AF728" s="82"/>
    </row>
    <row r="729" spans="1:32" ht="13.2">
      <c r="A729" s="92"/>
      <c r="B729" s="92"/>
      <c r="C729" s="93"/>
      <c r="D729" s="92"/>
      <c r="E729" s="92"/>
      <c r="F729" s="92"/>
      <c r="G729" s="82"/>
      <c r="H729" s="82"/>
      <c r="I729" s="82"/>
      <c r="J729" s="82"/>
      <c r="K729" s="82"/>
      <c r="L729" s="82"/>
      <c r="M729" s="82"/>
      <c r="N729" s="82"/>
      <c r="O729" s="82"/>
      <c r="P729" s="82"/>
      <c r="Q729" s="82"/>
      <c r="R729" s="82"/>
      <c r="S729" s="82"/>
      <c r="T729" s="82"/>
      <c r="U729" s="82"/>
      <c r="V729" s="82"/>
      <c r="W729" s="82"/>
      <c r="X729" s="82"/>
      <c r="Y729" s="82"/>
      <c r="Z729" s="82"/>
      <c r="AA729" s="82"/>
      <c r="AB729" s="82"/>
      <c r="AC729" s="82"/>
      <c r="AD729" s="82"/>
      <c r="AE729" s="82"/>
      <c r="AF729" s="82"/>
    </row>
    <row r="730" spans="1:32" ht="13.2">
      <c r="A730" s="92"/>
      <c r="B730" s="92"/>
      <c r="C730" s="93"/>
      <c r="D730" s="92"/>
      <c r="E730" s="92"/>
      <c r="F730" s="92"/>
      <c r="G730" s="82"/>
      <c r="H730" s="82"/>
      <c r="I730" s="82"/>
      <c r="J730" s="82"/>
      <c r="K730" s="82"/>
      <c r="L730" s="82"/>
      <c r="M730" s="82"/>
      <c r="N730" s="82"/>
      <c r="O730" s="82"/>
      <c r="P730" s="82"/>
      <c r="Q730" s="82"/>
      <c r="R730" s="82"/>
      <c r="S730" s="82"/>
      <c r="T730" s="82"/>
      <c r="U730" s="82"/>
      <c r="V730" s="82"/>
      <c r="W730" s="82"/>
      <c r="X730" s="82"/>
      <c r="Y730" s="82"/>
      <c r="Z730" s="82"/>
      <c r="AA730" s="82"/>
      <c r="AB730" s="82"/>
      <c r="AC730" s="82"/>
      <c r="AD730" s="82"/>
      <c r="AE730" s="82"/>
      <c r="AF730" s="82"/>
    </row>
    <row r="731" spans="1:32" ht="13.2">
      <c r="A731" s="92"/>
      <c r="B731" s="92"/>
      <c r="C731" s="93"/>
      <c r="D731" s="92"/>
      <c r="E731" s="92"/>
      <c r="F731" s="92"/>
      <c r="G731" s="82"/>
      <c r="H731" s="82"/>
      <c r="I731" s="82"/>
      <c r="J731" s="82"/>
      <c r="K731" s="82"/>
      <c r="L731" s="82"/>
      <c r="M731" s="82"/>
      <c r="N731" s="82"/>
      <c r="O731" s="82"/>
      <c r="P731" s="82"/>
      <c r="Q731" s="82"/>
      <c r="R731" s="82"/>
      <c r="S731" s="82"/>
      <c r="T731" s="82"/>
      <c r="U731" s="82"/>
      <c r="V731" s="82"/>
      <c r="W731" s="82"/>
      <c r="X731" s="82"/>
      <c r="Y731" s="82"/>
      <c r="Z731" s="82"/>
      <c r="AA731" s="82"/>
      <c r="AB731" s="82"/>
      <c r="AC731" s="82"/>
      <c r="AD731" s="82"/>
      <c r="AE731" s="82"/>
      <c r="AF731" s="82"/>
    </row>
    <row r="732" spans="1:32" ht="13.2">
      <c r="A732" s="92"/>
      <c r="B732" s="92"/>
      <c r="C732" s="93"/>
      <c r="D732" s="92"/>
      <c r="E732" s="92"/>
      <c r="F732" s="92"/>
      <c r="G732" s="82"/>
      <c r="H732" s="82"/>
      <c r="I732" s="82"/>
      <c r="J732" s="82"/>
      <c r="K732" s="82"/>
      <c r="L732" s="82"/>
      <c r="M732" s="82"/>
      <c r="N732" s="82"/>
      <c r="O732" s="82"/>
      <c r="P732" s="82"/>
      <c r="Q732" s="82"/>
      <c r="R732" s="82"/>
      <c r="S732" s="82"/>
      <c r="T732" s="82"/>
      <c r="U732" s="82"/>
      <c r="V732" s="82"/>
      <c r="W732" s="82"/>
      <c r="X732" s="82"/>
      <c r="Y732" s="82"/>
      <c r="Z732" s="82"/>
      <c r="AA732" s="82"/>
      <c r="AB732" s="82"/>
      <c r="AC732" s="82"/>
      <c r="AD732" s="82"/>
      <c r="AE732" s="82"/>
      <c r="AF732" s="82"/>
    </row>
    <row r="733" spans="1:32" ht="13.2">
      <c r="A733" s="92"/>
      <c r="B733" s="92"/>
      <c r="C733" s="93"/>
      <c r="D733" s="92"/>
      <c r="E733" s="92"/>
      <c r="F733" s="92"/>
      <c r="G733" s="82"/>
      <c r="H733" s="82"/>
      <c r="I733" s="82"/>
      <c r="J733" s="82"/>
      <c r="K733" s="82"/>
      <c r="L733" s="82"/>
      <c r="M733" s="82"/>
      <c r="N733" s="82"/>
      <c r="O733" s="82"/>
      <c r="P733" s="82"/>
      <c r="Q733" s="82"/>
      <c r="R733" s="82"/>
      <c r="S733" s="82"/>
      <c r="T733" s="82"/>
      <c r="U733" s="82"/>
      <c r="V733" s="82"/>
      <c r="W733" s="82"/>
      <c r="X733" s="82"/>
      <c r="Y733" s="82"/>
      <c r="Z733" s="82"/>
      <c r="AA733" s="82"/>
      <c r="AB733" s="82"/>
      <c r="AC733" s="82"/>
      <c r="AD733" s="82"/>
      <c r="AE733" s="82"/>
      <c r="AF733" s="82"/>
    </row>
    <row r="734" spans="1:32" ht="13.2">
      <c r="A734" s="92"/>
      <c r="B734" s="92"/>
      <c r="C734" s="93"/>
      <c r="D734" s="92"/>
      <c r="E734" s="92"/>
      <c r="F734" s="92"/>
      <c r="G734" s="82"/>
      <c r="H734" s="82"/>
      <c r="I734" s="82"/>
      <c r="J734" s="82"/>
      <c r="K734" s="82"/>
      <c r="L734" s="82"/>
      <c r="M734" s="82"/>
      <c r="N734" s="82"/>
      <c r="O734" s="82"/>
      <c r="P734" s="82"/>
      <c r="Q734" s="82"/>
      <c r="R734" s="82"/>
      <c r="S734" s="82"/>
      <c r="T734" s="82"/>
      <c r="U734" s="82"/>
      <c r="V734" s="82"/>
      <c r="W734" s="82"/>
      <c r="X734" s="82"/>
      <c r="Y734" s="82"/>
      <c r="Z734" s="82"/>
      <c r="AA734" s="82"/>
      <c r="AB734" s="82"/>
      <c r="AC734" s="82"/>
      <c r="AD734" s="82"/>
      <c r="AE734" s="82"/>
      <c r="AF734" s="82"/>
    </row>
    <row r="735" spans="1:32" ht="13.2">
      <c r="A735" s="92"/>
      <c r="B735" s="92"/>
      <c r="C735" s="93"/>
      <c r="D735" s="92"/>
      <c r="E735" s="92"/>
      <c r="F735" s="92"/>
      <c r="G735" s="82"/>
      <c r="H735" s="82"/>
      <c r="I735" s="82"/>
      <c r="J735" s="82"/>
      <c r="K735" s="82"/>
      <c r="L735" s="82"/>
      <c r="M735" s="82"/>
      <c r="N735" s="82"/>
      <c r="O735" s="82"/>
      <c r="P735" s="82"/>
      <c r="Q735" s="82"/>
      <c r="R735" s="82"/>
      <c r="S735" s="82"/>
      <c r="T735" s="82"/>
      <c r="U735" s="82"/>
      <c r="V735" s="82"/>
      <c r="W735" s="82"/>
      <c r="X735" s="82"/>
      <c r="Y735" s="82"/>
      <c r="Z735" s="82"/>
      <c r="AA735" s="82"/>
      <c r="AB735" s="82"/>
      <c r="AC735" s="82"/>
      <c r="AD735" s="82"/>
      <c r="AE735" s="82"/>
      <c r="AF735" s="82"/>
    </row>
    <row r="736" spans="1:32" ht="13.2">
      <c r="A736" s="92"/>
      <c r="B736" s="92"/>
      <c r="C736" s="93"/>
      <c r="D736" s="92"/>
      <c r="E736" s="92"/>
      <c r="F736" s="92"/>
      <c r="G736" s="82"/>
      <c r="H736" s="82"/>
      <c r="I736" s="82"/>
      <c r="J736" s="82"/>
      <c r="K736" s="82"/>
      <c r="L736" s="82"/>
      <c r="M736" s="82"/>
      <c r="N736" s="82"/>
      <c r="O736" s="82"/>
      <c r="P736" s="82"/>
      <c r="Q736" s="82"/>
      <c r="R736" s="82"/>
      <c r="S736" s="82"/>
      <c r="T736" s="82"/>
      <c r="U736" s="82"/>
      <c r="V736" s="82"/>
      <c r="W736" s="82"/>
      <c r="X736" s="82"/>
      <c r="Y736" s="82"/>
      <c r="Z736" s="82"/>
      <c r="AA736" s="82"/>
      <c r="AB736" s="82"/>
      <c r="AC736" s="82"/>
      <c r="AD736" s="82"/>
      <c r="AE736" s="82"/>
      <c r="AF736" s="82"/>
    </row>
    <row r="737" spans="1:32" ht="13.2">
      <c r="A737" s="92"/>
      <c r="B737" s="92"/>
      <c r="C737" s="93"/>
      <c r="D737" s="92"/>
      <c r="E737" s="92"/>
      <c r="F737" s="92"/>
      <c r="G737" s="82"/>
      <c r="H737" s="82"/>
      <c r="I737" s="82"/>
      <c r="J737" s="82"/>
      <c r="K737" s="82"/>
      <c r="L737" s="82"/>
      <c r="M737" s="82"/>
      <c r="N737" s="82"/>
      <c r="O737" s="82"/>
      <c r="P737" s="82"/>
      <c r="Q737" s="82"/>
      <c r="R737" s="82"/>
      <c r="S737" s="82"/>
      <c r="T737" s="82"/>
      <c r="U737" s="82"/>
      <c r="V737" s="82"/>
      <c r="W737" s="82"/>
      <c r="X737" s="82"/>
      <c r="Y737" s="82"/>
      <c r="Z737" s="82"/>
      <c r="AA737" s="82"/>
      <c r="AB737" s="82"/>
      <c r="AC737" s="82"/>
      <c r="AD737" s="82"/>
      <c r="AE737" s="82"/>
      <c r="AF737" s="82"/>
    </row>
    <row r="738" spans="1:32" ht="13.2">
      <c r="A738" s="92"/>
      <c r="B738" s="92"/>
      <c r="C738" s="93"/>
      <c r="D738" s="92"/>
      <c r="E738" s="92"/>
      <c r="F738" s="92"/>
      <c r="G738" s="82"/>
      <c r="H738" s="82"/>
      <c r="I738" s="82"/>
      <c r="J738" s="82"/>
      <c r="K738" s="82"/>
      <c r="L738" s="82"/>
      <c r="M738" s="82"/>
      <c r="N738" s="82"/>
      <c r="O738" s="82"/>
      <c r="P738" s="82"/>
      <c r="Q738" s="82"/>
      <c r="R738" s="82"/>
      <c r="S738" s="82"/>
      <c r="T738" s="82"/>
      <c r="U738" s="82"/>
      <c r="V738" s="82"/>
      <c r="W738" s="82"/>
      <c r="X738" s="82"/>
      <c r="Y738" s="82"/>
      <c r="Z738" s="82"/>
      <c r="AA738" s="82"/>
      <c r="AB738" s="82"/>
      <c r="AC738" s="82"/>
      <c r="AD738" s="82"/>
      <c r="AE738" s="82"/>
      <c r="AF738" s="82"/>
    </row>
    <row r="739" spans="1:32" ht="13.2">
      <c r="A739" s="92"/>
      <c r="B739" s="92"/>
      <c r="C739" s="93"/>
      <c r="D739" s="92"/>
      <c r="E739" s="92"/>
      <c r="F739" s="92"/>
      <c r="G739" s="82"/>
      <c r="H739" s="82"/>
      <c r="I739" s="82"/>
      <c r="J739" s="82"/>
      <c r="K739" s="82"/>
      <c r="L739" s="82"/>
      <c r="M739" s="82"/>
      <c r="N739" s="82"/>
      <c r="O739" s="82"/>
      <c r="P739" s="82"/>
      <c r="Q739" s="82"/>
      <c r="R739" s="82"/>
      <c r="S739" s="82"/>
      <c r="T739" s="82"/>
      <c r="U739" s="82"/>
      <c r="V739" s="82"/>
      <c r="W739" s="82"/>
      <c r="X739" s="82"/>
      <c r="Y739" s="82"/>
      <c r="Z739" s="82"/>
      <c r="AA739" s="82"/>
      <c r="AB739" s="82"/>
      <c r="AC739" s="82"/>
      <c r="AD739" s="82"/>
      <c r="AE739" s="82"/>
      <c r="AF739" s="82"/>
    </row>
    <row r="740" spans="1:32" ht="13.2">
      <c r="A740" s="92"/>
      <c r="B740" s="92"/>
      <c r="C740" s="93"/>
      <c r="D740" s="92"/>
      <c r="E740" s="92"/>
      <c r="F740" s="92"/>
      <c r="G740" s="82"/>
      <c r="H740" s="82"/>
      <c r="I740" s="82"/>
      <c r="J740" s="82"/>
      <c r="K740" s="82"/>
      <c r="L740" s="82"/>
      <c r="M740" s="82"/>
      <c r="N740" s="82"/>
      <c r="O740" s="82"/>
      <c r="P740" s="82"/>
      <c r="Q740" s="82"/>
      <c r="R740" s="82"/>
      <c r="S740" s="82"/>
      <c r="T740" s="82"/>
      <c r="U740" s="82"/>
      <c r="V740" s="82"/>
      <c r="W740" s="82"/>
      <c r="X740" s="82"/>
      <c r="Y740" s="82"/>
      <c r="Z740" s="82"/>
      <c r="AA740" s="82"/>
      <c r="AB740" s="82"/>
      <c r="AC740" s="82"/>
      <c r="AD740" s="82"/>
      <c r="AE740" s="82"/>
      <c r="AF740" s="82"/>
    </row>
    <row r="741" spans="1:32" ht="13.2">
      <c r="A741" s="92"/>
      <c r="B741" s="92"/>
      <c r="C741" s="93"/>
      <c r="D741" s="92"/>
      <c r="E741" s="92"/>
      <c r="F741" s="92"/>
      <c r="G741" s="82"/>
      <c r="H741" s="82"/>
      <c r="I741" s="82"/>
      <c r="J741" s="82"/>
      <c r="K741" s="82"/>
      <c r="L741" s="82"/>
      <c r="M741" s="82"/>
      <c r="N741" s="82"/>
      <c r="O741" s="82"/>
      <c r="P741" s="82"/>
      <c r="Q741" s="82"/>
      <c r="R741" s="82"/>
      <c r="S741" s="82"/>
      <c r="T741" s="82"/>
      <c r="U741" s="82"/>
      <c r="V741" s="82"/>
      <c r="W741" s="82"/>
      <c r="X741" s="82"/>
      <c r="Y741" s="82"/>
      <c r="Z741" s="82"/>
      <c r="AA741" s="82"/>
      <c r="AB741" s="82"/>
      <c r="AC741" s="82"/>
      <c r="AD741" s="82"/>
      <c r="AE741" s="82"/>
      <c r="AF741" s="82"/>
    </row>
    <row r="742" spans="1:32" ht="13.2">
      <c r="A742" s="92"/>
      <c r="B742" s="92"/>
      <c r="C742" s="93"/>
      <c r="D742" s="92"/>
      <c r="E742" s="92"/>
      <c r="F742" s="92"/>
      <c r="G742" s="82"/>
      <c r="H742" s="82"/>
      <c r="I742" s="82"/>
      <c r="J742" s="82"/>
      <c r="K742" s="82"/>
      <c r="L742" s="82"/>
      <c r="M742" s="82"/>
      <c r="N742" s="82"/>
      <c r="O742" s="82"/>
      <c r="P742" s="82"/>
      <c r="Q742" s="82"/>
      <c r="R742" s="82"/>
      <c r="S742" s="82"/>
      <c r="T742" s="82"/>
      <c r="U742" s="82"/>
      <c r="V742" s="82"/>
      <c r="W742" s="82"/>
      <c r="X742" s="82"/>
      <c r="Y742" s="82"/>
      <c r="Z742" s="82"/>
      <c r="AA742" s="82"/>
      <c r="AB742" s="82"/>
      <c r="AC742" s="82"/>
      <c r="AD742" s="82"/>
      <c r="AE742" s="82"/>
      <c r="AF742" s="82"/>
    </row>
    <row r="743" spans="1:32" ht="13.2">
      <c r="A743" s="92"/>
      <c r="B743" s="92"/>
      <c r="C743" s="93"/>
      <c r="D743" s="92"/>
      <c r="E743" s="92"/>
      <c r="F743" s="92"/>
      <c r="G743" s="82"/>
      <c r="H743" s="82"/>
      <c r="I743" s="82"/>
      <c r="J743" s="82"/>
      <c r="K743" s="82"/>
      <c r="L743" s="82"/>
      <c r="M743" s="82"/>
      <c r="N743" s="82"/>
      <c r="O743" s="82"/>
      <c r="P743" s="82"/>
      <c r="Q743" s="82"/>
      <c r="R743" s="82"/>
      <c r="S743" s="82"/>
      <c r="T743" s="82"/>
      <c r="U743" s="82"/>
      <c r="V743" s="82"/>
      <c r="W743" s="82"/>
      <c r="X743" s="82"/>
      <c r="Y743" s="82"/>
      <c r="Z743" s="82"/>
      <c r="AA743" s="82"/>
      <c r="AB743" s="82"/>
      <c r="AC743" s="82"/>
      <c r="AD743" s="82"/>
      <c r="AE743" s="82"/>
      <c r="AF743" s="82"/>
    </row>
    <row r="744" spans="1:32" ht="13.2">
      <c r="A744" s="92"/>
      <c r="B744" s="92"/>
      <c r="C744" s="93"/>
      <c r="D744" s="92"/>
      <c r="E744" s="92"/>
      <c r="F744" s="92"/>
      <c r="G744" s="82"/>
      <c r="H744" s="82"/>
      <c r="I744" s="82"/>
      <c r="J744" s="82"/>
      <c r="K744" s="82"/>
      <c r="L744" s="82"/>
      <c r="M744" s="82"/>
      <c r="N744" s="82"/>
      <c r="O744" s="82"/>
      <c r="P744" s="82"/>
      <c r="Q744" s="82"/>
      <c r="R744" s="82"/>
      <c r="S744" s="82"/>
      <c r="T744" s="82"/>
      <c r="U744" s="82"/>
      <c r="V744" s="82"/>
      <c r="W744" s="82"/>
      <c r="X744" s="82"/>
      <c r="Y744" s="82"/>
      <c r="Z744" s="82"/>
      <c r="AA744" s="82"/>
      <c r="AB744" s="82"/>
      <c r="AC744" s="82"/>
      <c r="AD744" s="82"/>
      <c r="AE744" s="82"/>
      <c r="AF744" s="82"/>
    </row>
    <row r="745" spans="1:32" ht="13.2">
      <c r="A745" s="92"/>
      <c r="B745" s="92"/>
      <c r="C745" s="93"/>
      <c r="D745" s="92"/>
      <c r="E745" s="92"/>
      <c r="F745" s="92"/>
      <c r="G745" s="82"/>
      <c r="H745" s="82"/>
      <c r="I745" s="82"/>
      <c r="J745" s="82"/>
      <c r="K745" s="82"/>
      <c r="L745" s="82"/>
      <c r="M745" s="82"/>
      <c r="N745" s="82"/>
      <c r="O745" s="82"/>
      <c r="P745" s="82"/>
      <c r="Q745" s="82"/>
      <c r="R745" s="82"/>
      <c r="S745" s="82"/>
      <c r="T745" s="82"/>
      <c r="U745" s="82"/>
      <c r="V745" s="82"/>
      <c r="W745" s="82"/>
      <c r="X745" s="82"/>
      <c r="Y745" s="82"/>
      <c r="Z745" s="82"/>
      <c r="AA745" s="82"/>
      <c r="AB745" s="82"/>
      <c r="AC745" s="82"/>
      <c r="AD745" s="82"/>
      <c r="AE745" s="82"/>
      <c r="AF745" s="82"/>
    </row>
    <row r="746" spans="1:32" ht="13.2">
      <c r="A746" s="92"/>
      <c r="B746" s="92"/>
      <c r="C746" s="93"/>
      <c r="D746" s="92"/>
      <c r="E746" s="92"/>
      <c r="F746" s="92"/>
      <c r="G746" s="82"/>
      <c r="H746" s="82"/>
      <c r="I746" s="82"/>
      <c r="J746" s="82"/>
      <c r="K746" s="82"/>
      <c r="L746" s="82"/>
      <c r="M746" s="82"/>
      <c r="N746" s="82"/>
      <c r="O746" s="82"/>
      <c r="P746" s="82"/>
      <c r="Q746" s="82"/>
      <c r="R746" s="82"/>
      <c r="S746" s="82"/>
      <c r="T746" s="82"/>
      <c r="U746" s="82"/>
      <c r="V746" s="82"/>
      <c r="W746" s="82"/>
      <c r="X746" s="82"/>
      <c r="Y746" s="82"/>
      <c r="Z746" s="82"/>
      <c r="AA746" s="82"/>
      <c r="AB746" s="82"/>
      <c r="AC746" s="82"/>
      <c r="AD746" s="82"/>
      <c r="AE746" s="82"/>
      <c r="AF746" s="82"/>
    </row>
    <row r="747" spans="1:32" ht="13.2">
      <c r="A747" s="92"/>
      <c r="B747" s="92"/>
      <c r="C747" s="93"/>
      <c r="D747" s="92"/>
      <c r="E747" s="92"/>
      <c r="F747" s="92"/>
      <c r="G747" s="82"/>
      <c r="H747" s="82"/>
      <c r="I747" s="82"/>
      <c r="J747" s="82"/>
      <c r="K747" s="82"/>
      <c r="L747" s="82"/>
      <c r="M747" s="82"/>
      <c r="N747" s="82"/>
      <c r="O747" s="82"/>
      <c r="P747" s="82"/>
      <c r="Q747" s="82"/>
      <c r="R747" s="82"/>
      <c r="S747" s="82"/>
      <c r="T747" s="82"/>
      <c r="U747" s="82"/>
      <c r="V747" s="82"/>
      <c r="W747" s="82"/>
      <c r="X747" s="82"/>
      <c r="Y747" s="82"/>
      <c r="Z747" s="82"/>
      <c r="AA747" s="82"/>
      <c r="AB747" s="82"/>
      <c r="AC747" s="82"/>
      <c r="AD747" s="82"/>
      <c r="AE747" s="82"/>
      <c r="AF747" s="82"/>
    </row>
    <row r="748" spans="1:32" ht="13.2">
      <c r="A748" s="92"/>
      <c r="B748" s="92"/>
      <c r="C748" s="93"/>
      <c r="D748" s="92"/>
      <c r="E748" s="92"/>
      <c r="F748" s="92"/>
      <c r="G748" s="82"/>
      <c r="H748" s="82"/>
      <c r="I748" s="82"/>
      <c r="J748" s="82"/>
      <c r="K748" s="82"/>
      <c r="L748" s="82"/>
      <c r="M748" s="82"/>
      <c r="N748" s="82"/>
      <c r="O748" s="82"/>
      <c r="P748" s="82"/>
      <c r="Q748" s="82"/>
      <c r="R748" s="82"/>
      <c r="S748" s="82"/>
      <c r="T748" s="82"/>
      <c r="U748" s="82"/>
      <c r="V748" s="82"/>
      <c r="W748" s="82"/>
      <c r="X748" s="82"/>
      <c r="Y748" s="82"/>
      <c r="Z748" s="82"/>
      <c r="AA748" s="82"/>
      <c r="AB748" s="82"/>
      <c r="AC748" s="82"/>
      <c r="AD748" s="82"/>
      <c r="AE748" s="82"/>
      <c r="AF748" s="82"/>
    </row>
    <row r="749" spans="1:32" ht="13.2">
      <c r="A749" s="92"/>
      <c r="B749" s="92"/>
      <c r="C749" s="93"/>
      <c r="D749" s="92"/>
      <c r="E749" s="92"/>
      <c r="F749" s="92"/>
      <c r="G749" s="82"/>
      <c r="H749" s="82"/>
      <c r="I749" s="82"/>
      <c r="J749" s="82"/>
      <c r="K749" s="82"/>
      <c r="L749" s="82"/>
      <c r="M749" s="82"/>
      <c r="N749" s="82"/>
      <c r="O749" s="82"/>
      <c r="P749" s="82"/>
      <c r="Q749" s="82"/>
      <c r="R749" s="82"/>
      <c r="S749" s="82"/>
      <c r="T749" s="82"/>
      <c r="U749" s="82"/>
      <c r="V749" s="82"/>
      <c r="W749" s="82"/>
      <c r="X749" s="82"/>
      <c r="Y749" s="82"/>
      <c r="Z749" s="82"/>
      <c r="AA749" s="82"/>
      <c r="AB749" s="82"/>
      <c r="AC749" s="82"/>
      <c r="AD749" s="82"/>
      <c r="AE749" s="82"/>
      <c r="AF749" s="82"/>
    </row>
    <row r="750" spans="1:32" ht="13.2">
      <c r="A750" s="92"/>
      <c r="B750" s="92"/>
      <c r="C750" s="93"/>
      <c r="D750" s="92"/>
      <c r="E750" s="92"/>
      <c r="F750" s="92"/>
      <c r="G750" s="82"/>
      <c r="H750" s="82"/>
      <c r="I750" s="82"/>
      <c r="J750" s="82"/>
      <c r="K750" s="82"/>
      <c r="L750" s="82"/>
      <c r="M750" s="82"/>
      <c r="N750" s="82"/>
      <c r="O750" s="82"/>
      <c r="P750" s="82"/>
      <c r="Q750" s="82"/>
      <c r="R750" s="82"/>
      <c r="S750" s="82"/>
      <c r="T750" s="82"/>
      <c r="U750" s="82"/>
      <c r="V750" s="82"/>
      <c r="W750" s="82"/>
      <c r="X750" s="82"/>
      <c r="Y750" s="82"/>
      <c r="Z750" s="82"/>
      <c r="AA750" s="82"/>
      <c r="AB750" s="82"/>
      <c r="AC750" s="82"/>
      <c r="AD750" s="82"/>
      <c r="AE750" s="82"/>
      <c r="AF750" s="82"/>
    </row>
    <row r="751" spans="1:32" ht="13.2">
      <c r="A751" s="92"/>
      <c r="B751" s="92"/>
      <c r="C751" s="93"/>
      <c r="D751" s="92"/>
      <c r="E751" s="92"/>
      <c r="F751" s="92"/>
      <c r="G751" s="82"/>
      <c r="H751" s="82"/>
      <c r="I751" s="82"/>
      <c r="J751" s="82"/>
      <c r="K751" s="82"/>
      <c r="L751" s="82"/>
      <c r="M751" s="82"/>
      <c r="N751" s="82"/>
      <c r="O751" s="82"/>
      <c r="P751" s="82"/>
      <c r="Q751" s="82"/>
      <c r="R751" s="82"/>
      <c r="S751" s="82"/>
      <c r="T751" s="82"/>
      <c r="U751" s="82"/>
      <c r="V751" s="82"/>
      <c r="W751" s="82"/>
      <c r="X751" s="82"/>
      <c r="Y751" s="82"/>
      <c r="Z751" s="82"/>
      <c r="AA751" s="82"/>
      <c r="AB751" s="82"/>
      <c r="AC751" s="82"/>
      <c r="AD751" s="82"/>
      <c r="AE751" s="82"/>
      <c r="AF751" s="82"/>
    </row>
    <row r="752" spans="1:32" ht="13.2">
      <c r="A752" s="92"/>
      <c r="B752" s="92"/>
      <c r="C752" s="93"/>
      <c r="D752" s="92"/>
      <c r="E752" s="92"/>
      <c r="F752" s="92"/>
      <c r="G752" s="82"/>
      <c r="H752" s="82"/>
      <c r="I752" s="82"/>
      <c r="J752" s="82"/>
      <c r="K752" s="82"/>
      <c r="L752" s="82"/>
      <c r="M752" s="82"/>
      <c r="N752" s="82"/>
      <c r="O752" s="82"/>
      <c r="P752" s="82"/>
      <c r="Q752" s="82"/>
      <c r="R752" s="82"/>
      <c r="S752" s="82"/>
      <c r="T752" s="82"/>
      <c r="U752" s="82"/>
      <c r="V752" s="82"/>
      <c r="W752" s="82"/>
      <c r="X752" s="82"/>
      <c r="Y752" s="82"/>
      <c r="Z752" s="82"/>
      <c r="AA752" s="82"/>
      <c r="AB752" s="82"/>
      <c r="AC752" s="82"/>
      <c r="AD752" s="82"/>
      <c r="AE752" s="82"/>
      <c r="AF752" s="82"/>
    </row>
    <row r="753" spans="1:32" ht="13.2">
      <c r="A753" s="92"/>
      <c r="B753" s="92"/>
      <c r="C753" s="93"/>
      <c r="D753" s="92"/>
      <c r="E753" s="92"/>
      <c r="F753" s="92"/>
      <c r="G753" s="82"/>
      <c r="H753" s="82"/>
      <c r="I753" s="82"/>
      <c r="J753" s="82"/>
      <c r="K753" s="82"/>
      <c r="L753" s="82"/>
      <c r="M753" s="82"/>
      <c r="N753" s="82"/>
      <c r="O753" s="82"/>
      <c r="P753" s="82"/>
      <c r="Q753" s="82"/>
      <c r="R753" s="82"/>
      <c r="S753" s="82"/>
      <c r="T753" s="82"/>
      <c r="U753" s="82"/>
      <c r="V753" s="82"/>
      <c r="W753" s="82"/>
      <c r="X753" s="82"/>
      <c r="Y753" s="82"/>
      <c r="Z753" s="82"/>
      <c r="AA753" s="82"/>
      <c r="AB753" s="82"/>
      <c r="AC753" s="82"/>
      <c r="AD753" s="82"/>
      <c r="AE753" s="82"/>
      <c r="AF753" s="82"/>
    </row>
    <row r="754" spans="1:32" ht="13.2">
      <c r="A754" s="92"/>
      <c r="B754" s="92"/>
      <c r="C754" s="93"/>
      <c r="D754" s="92"/>
      <c r="E754" s="92"/>
      <c r="F754" s="92"/>
      <c r="G754" s="82"/>
      <c r="H754" s="82"/>
      <c r="I754" s="82"/>
      <c r="J754" s="82"/>
      <c r="K754" s="82"/>
      <c r="L754" s="82"/>
      <c r="M754" s="82"/>
      <c r="N754" s="82"/>
      <c r="O754" s="82"/>
      <c r="P754" s="82"/>
      <c r="Q754" s="82"/>
      <c r="R754" s="82"/>
      <c r="S754" s="82"/>
      <c r="T754" s="82"/>
      <c r="U754" s="82"/>
      <c r="V754" s="82"/>
      <c r="W754" s="82"/>
      <c r="X754" s="82"/>
      <c r="Y754" s="82"/>
      <c r="Z754" s="82"/>
      <c r="AA754" s="82"/>
      <c r="AB754" s="82"/>
      <c r="AC754" s="82"/>
      <c r="AD754" s="82"/>
      <c r="AE754" s="82"/>
      <c r="AF754" s="82"/>
    </row>
    <row r="755" spans="1:32" ht="13.2">
      <c r="A755" s="92"/>
      <c r="B755" s="92"/>
      <c r="C755" s="93"/>
      <c r="D755" s="92"/>
      <c r="E755" s="92"/>
      <c r="F755" s="92"/>
      <c r="G755" s="82"/>
      <c r="H755" s="82"/>
      <c r="I755" s="82"/>
      <c r="J755" s="82"/>
      <c r="K755" s="82"/>
      <c r="L755" s="82"/>
      <c r="M755" s="82"/>
      <c r="N755" s="82"/>
      <c r="O755" s="82"/>
      <c r="P755" s="82"/>
      <c r="Q755" s="82"/>
      <c r="R755" s="82"/>
      <c r="S755" s="82"/>
      <c r="T755" s="82"/>
      <c r="U755" s="82"/>
      <c r="V755" s="82"/>
      <c r="W755" s="82"/>
      <c r="X755" s="82"/>
      <c r="Y755" s="82"/>
      <c r="Z755" s="82"/>
      <c r="AA755" s="82"/>
      <c r="AB755" s="82"/>
      <c r="AC755" s="82"/>
      <c r="AD755" s="82"/>
      <c r="AE755" s="82"/>
      <c r="AF755" s="82"/>
    </row>
    <row r="756" spans="1:32" ht="13.2">
      <c r="A756" s="92"/>
      <c r="B756" s="92"/>
      <c r="C756" s="93"/>
      <c r="D756" s="92"/>
      <c r="E756" s="92"/>
      <c r="F756" s="92"/>
      <c r="G756" s="82"/>
      <c r="H756" s="82"/>
      <c r="I756" s="82"/>
      <c r="J756" s="82"/>
      <c r="K756" s="82"/>
      <c r="L756" s="82"/>
      <c r="M756" s="82"/>
      <c r="N756" s="82"/>
      <c r="O756" s="82"/>
      <c r="P756" s="82"/>
      <c r="Q756" s="82"/>
      <c r="R756" s="82"/>
      <c r="S756" s="82"/>
      <c r="T756" s="82"/>
      <c r="U756" s="82"/>
      <c r="V756" s="82"/>
      <c r="W756" s="82"/>
      <c r="X756" s="82"/>
      <c r="Y756" s="82"/>
      <c r="Z756" s="82"/>
      <c r="AA756" s="82"/>
      <c r="AB756" s="82"/>
      <c r="AC756" s="82"/>
      <c r="AD756" s="82"/>
      <c r="AE756" s="82"/>
      <c r="AF756" s="82"/>
    </row>
    <row r="757" spans="1:32" ht="13.2">
      <c r="A757" s="92"/>
      <c r="B757" s="92"/>
      <c r="C757" s="93"/>
      <c r="D757" s="92"/>
      <c r="E757" s="92"/>
      <c r="F757" s="92"/>
      <c r="G757" s="82"/>
      <c r="H757" s="82"/>
      <c r="I757" s="82"/>
      <c r="J757" s="82"/>
      <c r="K757" s="82"/>
      <c r="L757" s="82"/>
      <c r="M757" s="82"/>
      <c r="N757" s="82"/>
      <c r="O757" s="82"/>
      <c r="P757" s="82"/>
      <c r="Q757" s="82"/>
      <c r="R757" s="82"/>
      <c r="S757" s="82"/>
      <c r="T757" s="82"/>
      <c r="U757" s="82"/>
      <c r="V757" s="82"/>
      <c r="W757" s="82"/>
      <c r="X757" s="82"/>
      <c r="Y757" s="82"/>
      <c r="Z757" s="82"/>
      <c r="AA757" s="82"/>
      <c r="AB757" s="82"/>
      <c r="AC757" s="82"/>
      <c r="AD757" s="82"/>
      <c r="AE757" s="82"/>
      <c r="AF757" s="82"/>
    </row>
    <row r="758" spans="1:32" ht="13.2">
      <c r="A758" s="92"/>
      <c r="B758" s="92"/>
      <c r="C758" s="93"/>
      <c r="D758" s="92"/>
      <c r="E758" s="92"/>
      <c r="F758" s="92"/>
      <c r="G758" s="82"/>
      <c r="H758" s="82"/>
      <c r="I758" s="82"/>
      <c r="J758" s="82"/>
      <c r="K758" s="82"/>
      <c r="L758" s="82"/>
      <c r="M758" s="82"/>
      <c r="N758" s="82"/>
      <c r="O758" s="82"/>
      <c r="P758" s="82"/>
      <c r="Q758" s="82"/>
      <c r="R758" s="82"/>
      <c r="S758" s="82"/>
      <c r="T758" s="82"/>
      <c r="U758" s="82"/>
      <c r="V758" s="82"/>
      <c r="W758" s="82"/>
      <c r="X758" s="82"/>
      <c r="Y758" s="82"/>
      <c r="Z758" s="82"/>
      <c r="AA758" s="82"/>
      <c r="AB758" s="82"/>
      <c r="AC758" s="82"/>
      <c r="AD758" s="82"/>
      <c r="AE758" s="82"/>
      <c r="AF758" s="82"/>
    </row>
    <row r="759" spans="1:32" ht="13.2">
      <c r="A759" s="92"/>
      <c r="B759" s="92"/>
      <c r="C759" s="93"/>
      <c r="D759" s="92"/>
      <c r="E759" s="92"/>
      <c r="F759" s="92"/>
      <c r="G759" s="82"/>
      <c r="H759" s="82"/>
      <c r="I759" s="82"/>
      <c r="J759" s="82"/>
      <c r="K759" s="82"/>
      <c r="L759" s="82"/>
      <c r="M759" s="82"/>
      <c r="N759" s="82"/>
      <c r="O759" s="82"/>
      <c r="P759" s="82"/>
      <c r="Q759" s="82"/>
      <c r="R759" s="82"/>
      <c r="S759" s="82"/>
      <c r="T759" s="82"/>
      <c r="U759" s="82"/>
      <c r="V759" s="82"/>
      <c r="W759" s="82"/>
      <c r="X759" s="82"/>
      <c r="Y759" s="82"/>
      <c r="Z759" s="82"/>
      <c r="AA759" s="82"/>
      <c r="AB759" s="82"/>
      <c r="AC759" s="82"/>
      <c r="AD759" s="82"/>
      <c r="AE759" s="82"/>
      <c r="AF759" s="82"/>
    </row>
    <row r="760" spans="1:32" ht="13.2">
      <c r="A760" s="92"/>
      <c r="B760" s="92"/>
      <c r="C760" s="93"/>
      <c r="D760" s="92"/>
      <c r="E760" s="92"/>
      <c r="F760" s="92"/>
      <c r="G760" s="82"/>
      <c r="H760" s="82"/>
      <c r="I760" s="82"/>
      <c r="J760" s="82"/>
      <c r="K760" s="82"/>
      <c r="L760" s="82"/>
      <c r="M760" s="82"/>
      <c r="N760" s="82"/>
      <c r="O760" s="82"/>
      <c r="P760" s="82"/>
      <c r="Q760" s="82"/>
      <c r="R760" s="82"/>
      <c r="S760" s="82"/>
      <c r="T760" s="82"/>
      <c r="U760" s="82"/>
      <c r="V760" s="82"/>
      <c r="W760" s="82"/>
      <c r="X760" s="82"/>
      <c r="Y760" s="82"/>
      <c r="Z760" s="82"/>
      <c r="AA760" s="82"/>
      <c r="AB760" s="82"/>
      <c r="AC760" s="82"/>
      <c r="AD760" s="82"/>
      <c r="AE760" s="82"/>
      <c r="AF760" s="82"/>
    </row>
    <row r="761" spans="1:32" ht="13.2">
      <c r="A761" s="92"/>
      <c r="B761" s="92"/>
      <c r="C761" s="93"/>
      <c r="D761" s="92"/>
      <c r="E761" s="92"/>
      <c r="F761" s="92"/>
      <c r="G761" s="82"/>
      <c r="H761" s="82"/>
      <c r="I761" s="82"/>
      <c r="J761" s="82"/>
      <c r="K761" s="82"/>
      <c r="L761" s="82"/>
      <c r="M761" s="82"/>
      <c r="N761" s="82"/>
      <c r="O761" s="82"/>
      <c r="P761" s="82"/>
      <c r="Q761" s="82"/>
      <c r="R761" s="82"/>
      <c r="S761" s="82"/>
      <c r="T761" s="82"/>
      <c r="U761" s="82"/>
      <c r="V761" s="82"/>
      <c r="W761" s="82"/>
      <c r="X761" s="82"/>
      <c r="Y761" s="82"/>
      <c r="Z761" s="82"/>
      <c r="AA761" s="82"/>
      <c r="AB761" s="82"/>
      <c r="AC761" s="82"/>
      <c r="AD761" s="82"/>
      <c r="AE761" s="82"/>
      <c r="AF761" s="82"/>
    </row>
    <row r="762" spans="1:32" ht="13.2">
      <c r="A762" s="92"/>
      <c r="B762" s="92"/>
      <c r="C762" s="93"/>
      <c r="D762" s="92"/>
      <c r="E762" s="92"/>
      <c r="F762" s="92"/>
      <c r="G762" s="82"/>
      <c r="H762" s="82"/>
      <c r="I762" s="82"/>
      <c r="J762" s="82"/>
      <c r="K762" s="82"/>
      <c r="L762" s="82"/>
      <c r="M762" s="82"/>
      <c r="N762" s="82"/>
      <c r="O762" s="82"/>
      <c r="P762" s="82"/>
      <c r="Q762" s="82"/>
      <c r="R762" s="82"/>
      <c r="S762" s="82"/>
      <c r="T762" s="82"/>
      <c r="U762" s="82"/>
      <c r="V762" s="82"/>
      <c r="W762" s="82"/>
      <c r="X762" s="82"/>
      <c r="Y762" s="82"/>
      <c r="Z762" s="82"/>
      <c r="AA762" s="82"/>
      <c r="AB762" s="82"/>
      <c r="AC762" s="82"/>
      <c r="AD762" s="82"/>
      <c r="AE762" s="82"/>
      <c r="AF762" s="82"/>
    </row>
    <row r="763" spans="1:32" ht="13.2">
      <c r="A763" s="92"/>
      <c r="B763" s="92"/>
      <c r="C763" s="93"/>
      <c r="D763" s="92"/>
      <c r="E763" s="92"/>
      <c r="F763" s="92"/>
      <c r="G763" s="82"/>
      <c r="H763" s="82"/>
      <c r="I763" s="82"/>
      <c r="J763" s="82"/>
      <c r="K763" s="82"/>
      <c r="L763" s="82"/>
      <c r="M763" s="82"/>
      <c r="N763" s="82"/>
      <c r="O763" s="82"/>
      <c r="P763" s="82"/>
      <c r="Q763" s="82"/>
      <c r="R763" s="82"/>
      <c r="S763" s="82"/>
      <c r="T763" s="82"/>
      <c r="U763" s="82"/>
      <c r="V763" s="82"/>
      <c r="W763" s="82"/>
      <c r="X763" s="82"/>
      <c r="Y763" s="82"/>
      <c r="Z763" s="82"/>
      <c r="AA763" s="82"/>
      <c r="AB763" s="82"/>
      <c r="AC763" s="82"/>
      <c r="AD763" s="82"/>
      <c r="AE763" s="82"/>
      <c r="AF763" s="82"/>
    </row>
    <row r="764" spans="1:32" ht="13.2">
      <c r="A764" s="92"/>
      <c r="B764" s="92"/>
      <c r="C764" s="93"/>
      <c r="D764" s="92"/>
      <c r="E764" s="92"/>
      <c r="F764" s="92"/>
      <c r="G764" s="82"/>
      <c r="H764" s="82"/>
      <c r="I764" s="82"/>
      <c r="J764" s="82"/>
      <c r="K764" s="82"/>
      <c r="L764" s="82"/>
      <c r="M764" s="82"/>
      <c r="N764" s="82"/>
      <c r="O764" s="82"/>
      <c r="P764" s="82"/>
      <c r="Q764" s="82"/>
      <c r="R764" s="82"/>
      <c r="S764" s="82"/>
      <c r="T764" s="82"/>
      <c r="U764" s="82"/>
      <c r="V764" s="82"/>
      <c r="W764" s="82"/>
      <c r="X764" s="82"/>
      <c r="Y764" s="82"/>
      <c r="Z764" s="82"/>
      <c r="AA764" s="82"/>
      <c r="AB764" s="82"/>
      <c r="AC764" s="82"/>
      <c r="AD764" s="82"/>
      <c r="AE764" s="82"/>
      <c r="AF764" s="82"/>
    </row>
    <row r="765" spans="1:32" ht="13.2">
      <c r="A765" s="92"/>
      <c r="B765" s="92"/>
      <c r="C765" s="93"/>
      <c r="D765" s="92"/>
      <c r="E765" s="92"/>
      <c r="F765" s="92"/>
      <c r="G765" s="82"/>
      <c r="H765" s="82"/>
      <c r="I765" s="82"/>
      <c r="J765" s="82"/>
      <c r="K765" s="82"/>
      <c r="L765" s="82"/>
      <c r="M765" s="82"/>
      <c r="N765" s="82"/>
      <c r="O765" s="82"/>
      <c r="P765" s="82"/>
      <c r="Q765" s="82"/>
      <c r="R765" s="82"/>
      <c r="S765" s="82"/>
      <c r="T765" s="82"/>
      <c r="U765" s="82"/>
      <c r="V765" s="82"/>
      <c r="W765" s="82"/>
      <c r="X765" s="82"/>
      <c r="Y765" s="82"/>
      <c r="Z765" s="82"/>
      <c r="AA765" s="82"/>
      <c r="AB765" s="82"/>
      <c r="AC765" s="82"/>
      <c r="AD765" s="82"/>
      <c r="AE765" s="82"/>
      <c r="AF765" s="82"/>
    </row>
    <row r="766" spans="1:32" ht="13.2">
      <c r="A766" s="92"/>
      <c r="B766" s="92"/>
      <c r="C766" s="93"/>
      <c r="D766" s="92"/>
      <c r="E766" s="92"/>
      <c r="F766" s="92"/>
      <c r="G766" s="82"/>
      <c r="H766" s="82"/>
      <c r="I766" s="82"/>
      <c r="J766" s="82"/>
      <c r="K766" s="82"/>
      <c r="L766" s="82"/>
      <c r="M766" s="82"/>
      <c r="N766" s="82"/>
      <c r="O766" s="82"/>
      <c r="P766" s="82"/>
      <c r="Q766" s="82"/>
      <c r="R766" s="82"/>
      <c r="S766" s="82"/>
      <c r="T766" s="82"/>
      <c r="U766" s="82"/>
      <c r="V766" s="82"/>
      <c r="W766" s="82"/>
      <c r="X766" s="82"/>
      <c r="Y766" s="82"/>
      <c r="Z766" s="82"/>
      <c r="AA766" s="82"/>
      <c r="AB766" s="82"/>
      <c r="AC766" s="82"/>
      <c r="AD766" s="82"/>
      <c r="AE766" s="82"/>
      <c r="AF766" s="82"/>
    </row>
    <row r="767" spans="1:32" ht="13.2">
      <c r="A767" s="92"/>
      <c r="B767" s="92"/>
      <c r="C767" s="93"/>
      <c r="D767" s="92"/>
      <c r="E767" s="92"/>
      <c r="F767" s="92"/>
      <c r="G767" s="82"/>
      <c r="H767" s="82"/>
      <c r="I767" s="82"/>
      <c r="J767" s="82"/>
      <c r="K767" s="82"/>
      <c r="L767" s="82"/>
      <c r="M767" s="82"/>
      <c r="N767" s="82"/>
      <c r="O767" s="82"/>
      <c r="P767" s="82"/>
      <c r="Q767" s="82"/>
      <c r="R767" s="82"/>
      <c r="S767" s="82"/>
      <c r="T767" s="82"/>
      <c r="U767" s="82"/>
      <c r="V767" s="82"/>
      <c r="W767" s="82"/>
      <c r="X767" s="82"/>
      <c r="Y767" s="82"/>
      <c r="Z767" s="82"/>
      <c r="AA767" s="82"/>
      <c r="AB767" s="82"/>
      <c r="AC767" s="82"/>
      <c r="AD767" s="82"/>
      <c r="AE767" s="82"/>
      <c r="AF767" s="82"/>
    </row>
    <row r="768" spans="1:32" ht="13.2">
      <c r="A768" s="92"/>
      <c r="B768" s="92"/>
      <c r="C768" s="93"/>
      <c r="D768" s="92"/>
      <c r="E768" s="92"/>
      <c r="F768" s="92"/>
      <c r="G768" s="82"/>
      <c r="H768" s="82"/>
      <c r="I768" s="82"/>
      <c r="J768" s="82"/>
      <c r="K768" s="82"/>
      <c r="L768" s="82"/>
      <c r="M768" s="82"/>
      <c r="N768" s="82"/>
      <c r="O768" s="82"/>
      <c r="P768" s="82"/>
      <c r="Q768" s="82"/>
      <c r="R768" s="82"/>
      <c r="S768" s="82"/>
      <c r="T768" s="82"/>
      <c r="U768" s="82"/>
      <c r="V768" s="82"/>
      <c r="W768" s="82"/>
      <c r="X768" s="82"/>
      <c r="Y768" s="82"/>
      <c r="Z768" s="82"/>
      <c r="AA768" s="82"/>
      <c r="AB768" s="82"/>
      <c r="AC768" s="82"/>
      <c r="AD768" s="82"/>
      <c r="AE768" s="82"/>
      <c r="AF768" s="82"/>
    </row>
    <row r="769" spans="1:32" ht="13.2">
      <c r="A769" s="92"/>
      <c r="B769" s="92"/>
      <c r="C769" s="93"/>
      <c r="D769" s="92"/>
      <c r="E769" s="92"/>
      <c r="F769" s="92"/>
      <c r="G769" s="82"/>
      <c r="H769" s="82"/>
      <c r="I769" s="82"/>
      <c r="J769" s="82"/>
      <c r="K769" s="82"/>
      <c r="L769" s="82"/>
      <c r="M769" s="82"/>
      <c r="N769" s="82"/>
      <c r="O769" s="82"/>
      <c r="P769" s="82"/>
      <c r="Q769" s="82"/>
      <c r="R769" s="82"/>
      <c r="S769" s="82"/>
      <c r="T769" s="82"/>
      <c r="U769" s="82"/>
      <c r="V769" s="82"/>
      <c r="W769" s="82"/>
      <c r="X769" s="82"/>
      <c r="Y769" s="82"/>
      <c r="Z769" s="82"/>
      <c r="AA769" s="82"/>
      <c r="AB769" s="82"/>
      <c r="AC769" s="82"/>
      <c r="AD769" s="82"/>
      <c r="AE769" s="82"/>
      <c r="AF769" s="82"/>
    </row>
    <row r="770" spans="1:32" ht="13.2">
      <c r="A770" s="92"/>
      <c r="B770" s="92"/>
      <c r="C770" s="93"/>
      <c r="D770" s="92"/>
      <c r="E770" s="92"/>
      <c r="F770" s="92"/>
      <c r="G770" s="82"/>
      <c r="H770" s="82"/>
      <c r="I770" s="82"/>
      <c r="J770" s="82"/>
      <c r="K770" s="82"/>
      <c r="L770" s="82"/>
      <c r="M770" s="82"/>
      <c r="N770" s="82"/>
      <c r="O770" s="82"/>
      <c r="P770" s="82"/>
      <c r="Q770" s="82"/>
      <c r="R770" s="82"/>
      <c r="S770" s="82"/>
      <c r="T770" s="82"/>
      <c r="U770" s="82"/>
      <c r="V770" s="82"/>
      <c r="W770" s="82"/>
      <c r="X770" s="82"/>
      <c r="Y770" s="82"/>
      <c r="Z770" s="82"/>
      <c r="AA770" s="82"/>
      <c r="AB770" s="82"/>
      <c r="AC770" s="82"/>
      <c r="AD770" s="82"/>
      <c r="AE770" s="82"/>
      <c r="AF770" s="82"/>
    </row>
    <row r="771" spans="1:32" ht="13.2">
      <c r="A771" s="92"/>
      <c r="B771" s="92"/>
      <c r="C771" s="93"/>
      <c r="D771" s="92"/>
      <c r="E771" s="92"/>
      <c r="F771" s="92"/>
      <c r="G771" s="82"/>
      <c r="H771" s="82"/>
      <c r="I771" s="82"/>
      <c r="J771" s="82"/>
      <c r="K771" s="82"/>
      <c r="L771" s="82"/>
      <c r="M771" s="82"/>
      <c r="N771" s="82"/>
      <c r="O771" s="82"/>
      <c r="P771" s="82"/>
      <c r="Q771" s="82"/>
      <c r="R771" s="82"/>
      <c r="S771" s="82"/>
      <c r="T771" s="82"/>
      <c r="U771" s="82"/>
      <c r="V771" s="82"/>
      <c r="W771" s="82"/>
      <c r="X771" s="82"/>
      <c r="Y771" s="82"/>
      <c r="Z771" s="82"/>
      <c r="AA771" s="82"/>
      <c r="AB771" s="82"/>
      <c r="AC771" s="82"/>
      <c r="AD771" s="82"/>
      <c r="AE771" s="82"/>
      <c r="AF771" s="82"/>
    </row>
    <row r="772" spans="1:32" ht="13.2">
      <c r="A772" s="92"/>
      <c r="B772" s="92"/>
      <c r="C772" s="93"/>
      <c r="D772" s="92"/>
      <c r="E772" s="92"/>
      <c r="F772" s="92"/>
      <c r="G772" s="82"/>
      <c r="H772" s="82"/>
      <c r="I772" s="82"/>
      <c r="J772" s="82"/>
      <c r="K772" s="82"/>
      <c r="L772" s="82"/>
      <c r="M772" s="82"/>
      <c r="N772" s="82"/>
      <c r="O772" s="82"/>
      <c r="P772" s="82"/>
      <c r="Q772" s="82"/>
      <c r="R772" s="82"/>
      <c r="S772" s="82"/>
      <c r="T772" s="82"/>
      <c r="U772" s="82"/>
      <c r="V772" s="82"/>
      <c r="W772" s="82"/>
      <c r="X772" s="82"/>
      <c r="Y772" s="82"/>
      <c r="Z772" s="82"/>
      <c r="AA772" s="82"/>
      <c r="AB772" s="82"/>
      <c r="AC772" s="82"/>
      <c r="AD772" s="82"/>
      <c r="AE772" s="82"/>
      <c r="AF772" s="82"/>
    </row>
    <row r="773" spans="1:32" ht="13.2">
      <c r="A773" s="92"/>
      <c r="B773" s="92"/>
      <c r="C773" s="93"/>
      <c r="D773" s="92"/>
      <c r="E773" s="92"/>
      <c r="F773" s="92"/>
      <c r="G773" s="82"/>
      <c r="H773" s="82"/>
      <c r="I773" s="82"/>
      <c r="J773" s="82"/>
      <c r="K773" s="82"/>
      <c r="L773" s="82"/>
      <c r="M773" s="82"/>
      <c r="N773" s="82"/>
      <c r="O773" s="82"/>
      <c r="P773" s="82"/>
      <c r="Q773" s="82"/>
      <c r="R773" s="82"/>
      <c r="S773" s="82"/>
      <c r="T773" s="82"/>
      <c r="U773" s="82"/>
      <c r="V773" s="82"/>
      <c r="W773" s="82"/>
      <c r="X773" s="82"/>
      <c r="Y773" s="82"/>
      <c r="Z773" s="82"/>
      <c r="AA773" s="82"/>
      <c r="AB773" s="82"/>
      <c r="AC773" s="82"/>
      <c r="AD773" s="82"/>
      <c r="AE773" s="82"/>
      <c r="AF773" s="82"/>
    </row>
    <row r="774" spans="1:32" ht="13.2">
      <c r="A774" s="92"/>
      <c r="B774" s="92"/>
      <c r="C774" s="93"/>
      <c r="D774" s="92"/>
      <c r="E774" s="92"/>
      <c r="F774" s="92"/>
      <c r="G774" s="82"/>
      <c r="H774" s="82"/>
      <c r="I774" s="82"/>
      <c r="J774" s="82"/>
      <c r="K774" s="82"/>
      <c r="L774" s="82"/>
      <c r="M774" s="82"/>
      <c r="N774" s="82"/>
      <c r="O774" s="82"/>
      <c r="P774" s="82"/>
      <c r="Q774" s="82"/>
      <c r="R774" s="82"/>
      <c r="S774" s="82"/>
      <c r="T774" s="82"/>
      <c r="U774" s="82"/>
      <c r="V774" s="82"/>
      <c r="W774" s="82"/>
      <c r="X774" s="82"/>
      <c r="Y774" s="82"/>
      <c r="Z774" s="82"/>
      <c r="AA774" s="82"/>
      <c r="AB774" s="82"/>
      <c r="AC774" s="82"/>
      <c r="AD774" s="82"/>
      <c r="AE774" s="82"/>
      <c r="AF774" s="82"/>
    </row>
    <row r="775" spans="1:32" ht="13.2">
      <c r="A775" s="92"/>
      <c r="B775" s="92"/>
      <c r="C775" s="93"/>
      <c r="D775" s="92"/>
      <c r="E775" s="92"/>
      <c r="F775" s="92"/>
      <c r="G775" s="82"/>
      <c r="H775" s="82"/>
      <c r="I775" s="82"/>
      <c r="J775" s="82"/>
      <c r="K775" s="82"/>
      <c r="L775" s="82"/>
      <c r="M775" s="82"/>
      <c r="N775" s="82"/>
      <c r="O775" s="82"/>
      <c r="P775" s="82"/>
      <c r="Q775" s="82"/>
      <c r="R775" s="82"/>
      <c r="S775" s="82"/>
      <c r="T775" s="82"/>
      <c r="U775" s="82"/>
      <c r="V775" s="82"/>
      <c r="W775" s="82"/>
      <c r="X775" s="82"/>
      <c r="Y775" s="82"/>
      <c r="Z775" s="82"/>
      <c r="AA775" s="82"/>
      <c r="AB775" s="82"/>
      <c r="AC775" s="82"/>
      <c r="AD775" s="82"/>
      <c r="AE775" s="82"/>
      <c r="AF775" s="82"/>
    </row>
    <row r="776" spans="1:32" ht="13.2">
      <c r="A776" s="92"/>
      <c r="B776" s="92"/>
      <c r="C776" s="93"/>
      <c r="D776" s="92"/>
      <c r="E776" s="92"/>
      <c r="F776" s="92"/>
      <c r="G776" s="82"/>
      <c r="H776" s="82"/>
      <c r="I776" s="82"/>
      <c r="J776" s="82"/>
      <c r="K776" s="82"/>
      <c r="L776" s="82"/>
      <c r="M776" s="82"/>
      <c r="N776" s="82"/>
      <c r="O776" s="82"/>
      <c r="P776" s="82"/>
      <c r="Q776" s="82"/>
      <c r="R776" s="82"/>
      <c r="S776" s="82"/>
      <c r="T776" s="82"/>
      <c r="U776" s="82"/>
      <c r="V776" s="82"/>
      <c r="W776" s="82"/>
      <c r="X776" s="82"/>
      <c r="Y776" s="82"/>
      <c r="Z776" s="82"/>
      <c r="AA776" s="82"/>
      <c r="AB776" s="82"/>
      <c r="AC776" s="82"/>
      <c r="AD776" s="82"/>
      <c r="AE776" s="82"/>
      <c r="AF776" s="82"/>
    </row>
    <row r="777" spans="1:32" ht="13.2">
      <c r="A777" s="92"/>
      <c r="B777" s="92"/>
      <c r="C777" s="93"/>
      <c r="D777" s="92"/>
      <c r="E777" s="92"/>
      <c r="F777" s="92"/>
      <c r="G777" s="82"/>
      <c r="H777" s="82"/>
      <c r="I777" s="82"/>
      <c r="J777" s="82"/>
      <c r="K777" s="82"/>
      <c r="L777" s="82"/>
      <c r="M777" s="82"/>
      <c r="N777" s="82"/>
      <c r="O777" s="82"/>
      <c r="P777" s="82"/>
      <c r="Q777" s="82"/>
      <c r="R777" s="82"/>
      <c r="S777" s="82"/>
      <c r="T777" s="82"/>
      <c r="U777" s="82"/>
      <c r="V777" s="82"/>
      <c r="W777" s="82"/>
      <c r="X777" s="82"/>
      <c r="Y777" s="82"/>
      <c r="Z777" s="82"/>
      <c r="AA777" s="82"/>
      <c r="AB777" s="82"/>
      <c r="AC777" s="82"/>
      <c r="AD777" s="82"/>
      <c r="AE777" s="82"/>
      <c r="AF777" s="82"/>
    </row>
    <row r="778" spans="1:32" ht="13.2">
      <c r="A778" s="92"/>
      <c r="B778" s="92"/>
      <c r="C778" s="93"/>
      <c r="D778" s="92"/>
      <c r="E778" s="92"/>
      <c r="F778" s="92"/>
      <c r="G778" s="82"/>
      <c r="H778" s="82"/>
      <c r="I778" s="82"/>
      <c r="J778" s="82"/>
      <c r="K778" s="82"/>
      <c r="L778" s="82"/>
      <c r="M778" s="82"/>
      <c r="N778" s="82"/>
      <c r="O778" s="82"/>
      <c r="P778" s="82"/>
      <c r="Q778" s="82"/>
      <c r="R778" s="82"/>
      <c r="S778" s="82"/>
      <c r="T778" s="82"/>
      <c r="U778" s="82"/>
      <c r="V778" s="82"/>
      <c r="W778" s="82"/>
      <c r="X778" s="82"/>
      <c r="Y778" s="82"/>
      <c r="Z778" s="82"/>
      <c r="AA778" s="82"/>
      <c r="AB778" s="82"/>
      <c r="AC778" s="82"/>
      <c r="AD778" s="82"/>
      <c r="AE778" s="82"/>
      <c r="AF778" s="82"/>
    </row>
    <row r="779" spans="1:32" ht="13.2">
      <c r="A779" s="92"/>
      <c r="B779" s="92"/>
      <c r="C779" s="93"/>
      <c r="D779" s="92"/>
      <c r="E779" s="92"/>
      <c r="F779" s="92"/>
      <c r="G779" s="82"/>
      <c r="H779" s="82"/>
      <c r="I779" s="82"/>
      <c r="J779" s="82"/>
      <c r="K779" s="82"/>
      <c r="L779" s="82"/>
      <c r="M779" s="82"/>
      <c r="N779" s="82"/>
      <c r="O779" s="82"/>
      <c r="P779" s="82"/>
      <c r="Q779" s="82"/>
      <c r="R779" s="82"/>
      <c r="S779" s="82"/>
      <c r="T779" s="82"/>
      <c r="U779" s="82"/>
      <c r="V779" s="82"/>
      <c r="W779" s="82"/>
      <c r="X779" s="82"/>
      <c r="Y779" s="82"/>
      <c r="Z779" s="82"/>
      <c r="AA779" s="82"/>
      <c r="AB779" s="82"/>
      <c r="AC779" s="82"/>
      <c r="AD779" s="82"/>
      <c r="AE779" s="82"/>
      <c r="AF779" s="82"/>
    </row>
    <row r="780" spans="1:32" ht="13.2">
      <c r="A780" s="92"/>
      <c r="B780" s="92"/>
      <c r="C780" s="93"/>
      <c r="D780" s="92"/>
      <c r="E780" s="92"/>
      <c r="F780" s="92"/>
      <c r="G780" s="82"/>
      <c r="H780" s="82"/>
      <c r="I780" s="82"/>
      <c r="J780" s="82"/>
      <c r="K780" s="82"/>
      <c r="L780" s="82"/>
      <c r="M780" s="82"/>
      <c r="N780" s="82"/>
      <c r="O780" s="82"/>
      <c r="P780" s="82"/>
      <c r="Q780" s="82"/>
      <c r="R780" s="82"/>
      <c r="S780" s="82"/>
      <c r="T780" s="82"/>
      <c r="U780" s="82"/>
      <c r="V780" s="82"/>
      <c r="W780" s="82"/>
      <c r="X780" s="82"/>
      <c r="Y780" s="82"/>
      <c r="Z780" s="82"/>
      <c r="AA780" s="82"/>
      <c r="AB780" s="82"/>
      <c r="AC780" s="82"/>
      <c r="AD780" s="82"/>
      <c r="AE780" s="82"/>
      <c r="AF780" s="82"/>
    </row>
    <row r="781" spans="1:32" ht="13.2">
      <c r="A781" s="92"/>
      <c r="B781" s="92"/>
      <c r="C781" s="93"/>
      <c r="D781" s="92"/>
      <c r="E781" s="92"/>
      <c r="F781" s="92"/>
      <c r="G781" s="82"/>
      <c r="H781" s="82"/>
      <c r="I781" s="82"/>
      <c r="J781" s="82"/>
      <c r="K781" s="82"/>
      <c r="L781" s="82"/>
      <c r="M781" s="82"/>
      <c r="N781" s="82"/>
      <c r="O781" s="82"/>
      <c r="P781" s="82"/>
      <c r="Q781" s="82"/>
      <c r="R781" s="82"/>
      <c r="S781" s="82"/>
      <c r="T781" s="82"/>
      <c r="U781" s="82"/>
      <c r="V781" s="82"/>
      <c r="W781" s="82"/>
      <c r="X781" s="82"/>
      <c r="Y781" s="82"/>
      <c r="Z781" s="82"/>
      <c r="AA781" s="82"/>
      <c r="AB781" s="82"/>
      <c r="AC781" s="82"/>
      <c r="AD781" s="82"/>
      <c r="AE781" s="82"/>
      <c r="AF781" s="82"/>
    </row>
    <row r="782" spans="1:32" ht="13.2">
      <c r="A782" s="92"/>
      <c r="B782" s="92"/>
      <c r="C782" s="93"/>
      <c r="D782" s="92"/>
      <c r="E782" s="92"/>
      <c r="F782" s="92"/>
      <c r="G782" s="82"/>
      <c r="H782" s="82"/>
      <c r="I782" s="82"/>
      <c r="J782" s="82"/>
      <c r="K782" s="82"/>
      <c r="L782" s="82"/>
      <c r="M782" s="82"/>
      <c r="N782" s="82"/>
      <c r="O782" s="82"/>
      <c r="P782" s="82"/>
      <c r="Q782" s="82"/>
      <c r="R782" s="82"/>
      <c r="S782" s="82"/>
      <c r="T782" s="82"/>
      <c r="U782" s="82"/>
      <c r="V782" s="82"/>
      <c r="W782" s="82"/>
      <c r="X782" s="82"/>
      <c r="Y782" s="82"/>
      <c r="Z782" s="82"/>
      <c r="AA782" s="82"/>
      <c r="AB782" s="82"/>
      <c r="AC782" s="82"/>
      <c r="AD782" s="82"/>
      <c r="AE782" s="82"/>
      <c r="AF782" s="82"/>
    </row>
    <row r="783" spans="1:32" ht="13.2">
      <c r="A783" s="92"/>
      <c r="B783" s="92"/>
      <c r="C783" s="93"/>
      <c r="D783" s="92"/>
      <c r="E783" s="92"/>
      <c r="F783" s="92"/>
      <c r="G783" s="82"/>
      <c r="H783" s="82"/>
      <c r="I783" s="82"/>
      <c r="J783" s="82"/>
      <c r="K783" s="82"/>
      <c r="L783" s="82"/>
      <c r="M783" s="82"/>
      <c r="N783" s="82"/>
      <c r="O783" s="82"/>
      <c r="P783" s="82"/>
      <c r="Q783" s="82"/>
      <c r="R783" s="82"/>
      <c r="S783" s="82"/>
      <c r="T783" s="82"/>
      <c r="U783" s="82"/>
      <c r="V783" s="82"/>
      <c r="W783" s="82"/>
      <c r="X783" s="82"/>
      <c r="Y783" s="82"/>
      <c r="Z783" s="82"/>
      <c r="AA783" s="82"/>
      <c r="AB783" s="82"/>
      <c r="AC783" s="82"/>
      <c r="AD783" s="82"/>
      <c r="AE783" s="82"/>
      <c r="AF783" s="82"/>
    </row>
    <row r="784" spans="1:32" ht="13.2">
      <c r="A784" s="92"/>
      <c r="B784" s="92"/>
      <c r="C784" s="93"/>
      <c r="D784" s="92"/>
      <c r="E784" s="92"/>
      <c r="F784" s="92"/>
      <c r="G784" s="82"/>
      <c r="H784" s="82"/>
      <c r="I784" s="82"/>
      <c r="J784" s="82"/>
      <c r="K784" s="82"/>
      <c r="L784" s="82"/>
      <c r="M784" s="82"/>
      <c r="N784" s="82"/>
      <c r="O784" s="82"/>
      <c r="P784" s="82"/>
      <c r="Q784" s="82"/>
      <c r="R784" s="82"/>
      <c r="S784" s="82"/>
      <c r="T784" s="82"/>
      <c r="U784" s="82"/>
      <c r="V784" s="82"/>
      <c r="W784" s="82"/>
      <c r="X784" s="82"/>
      <c r="Y784" s="82"/>
      <c r="Z784" s="82"/>
      <c r="AA784" s="82"/>
      <c r="AB784" s="82"/>
      <c r="AC784" s="82"/>
      <c r="AD784" s="82"/>
      <c r="AE784" s="82"/>
      <c r="AF784" s="82"/>
    </row>
    <row r="785" spans="1:32" ht="13.2">
      <c r="A785" s="92"/>
      <c r="B785" s="92"/>
      <c r="C785" s="93"/>
      <c r="D785" s="92"/>
      <c r="E785" s="92"/>
      <c r="F785" s="92"/>
      <c r="G785" s="82"/>
      <c r="H785" s="82"/>
      <c r="I785" s="82"/>
      <c r="J785" s="82"/>
      <c r="K785" s="82"/>
      <c r="L785" s="82"/>
      <c r="M785" s="82"/>
      <c r="N785" s="82"/>
      <c r="O785" s="82"/>
      <c r="P785" s="82"/>
      <c r="Q785" s="82"/>
      <c r="R785" s="82"/>
      <c r="S785" s="82"/>
      <c r="T785" s="82"/>
      <c r="U785" s="82"/>
      <c r="V785" s="82"/>
      <c r="W785" s="82"/>
      <c r="X785" s="82"/>
      <c r="Y785" s="82"/>
      <c r="Z785" s="82"/>
      <c r="AA785" s="82"/>
      <c r="AB785" s="82"/>
      <c r="AC785" s="82"/>
      <c r="AD785" s="82"/>
      <c r="AE785" s="82"/>
      <c r="AF785" s="82"/>
    </row>
    <row r="786" spans="1:32" ht="13.2">
      <c r="A786" s="92"/>
      <c r="B786" s="92"/>
      <c r="C786" s="93"/>
      <c r="D786" s="92"/>
      <c r="E786" s="92"/>
      <c r="F786" s="92"/>
      <c r="G786" s="82"/>
      <c r="H786" s="82"/>
      <c r="I786" s="82"/>
      <c r="J786" s="82"/>
      <c r="K786" s="82"/>
      <c r="L786" s="82"/>
      <c r="M786" s="82"/>
      <c r="N786" s="82"/>
      <c r="O786" s="82"/>
      <c r="P786" s="82"/>
      <c r="Q786" s="82"/>
      <c r="R786" s="82"/>
      <c r="S786" s="82"/>
      <c r="T786" s="82"/>
      <c r="U786" s="82"/>
      <c r="V786" s="82"/>
      <c r="W786" s="82"/>
      <c r="X786" s="82"/>
      <c r="Y786" s="82"/>
      <c r="Z786" s="82"/>
      <c r="AA786" s="82"/>
      <c r="AB786" s="82"/>
      <c r="AC786" s="82"/>
      <c r="AD786" s="82"/>
      <c r="AE786" s="82"/>
      <c r="AF786" s="82"/>
    </row>
    <row r="787" spans="1:32" ht="13.2">
      <c r="A787" s="92"/>
      <c r="B787" s="92"/>
      <c r="C787" s="93"/>
      <c r="D787" s="92"/>
      <c r="E787" s="92"/>
      <c r="F787" s="92"/>
      <c r="G787" s="82"/>
      <c r="H787" s="82"/>
      <c r="I787" s="82"/>
      <c r="J787" s="82"/>
      <c r="K787" s="82"/>
      <c r="L787" s="82"/>
      <c r="M787" s="82"/>
      <c r="N787" s="82"/>
      <c r="O787" s="82"/>
      <c r="P787" s="82"/>
      <c r="Q787" s="82"/>
      <c r="R787" s="82"/>
      <c r="S787" s="82"/>
      <c r="T787" s="82"/>
      <c r="U787" s="82"/>
      <c r="V787" s="82"/>
      <c r="W787" s="82"/>
      <c r="X787" s="82"/>
      <c r="Y787" s="82"/>
      <c r="Z787" s="82"/>
      <c r="AA787" s="82"/>
      <c r="AB787" s="82"/>
      <c r="AC787" s="82"/>
      <c r="AD787" s="82"/>
      <c r="AE787" s="82"/>
      <c r="AF787" s="82"/>
    </row>
    <row r="788" spans="1:32" ht="13.2">
      <c r="A788" s="92"/>
      <c r="B788" s="92"/>
      <c r="C788" s="93"/>
      <c r="D788" s="92"/>
      <c r="E788" s="92"/>
      <c r="F788" s="92"/>
      <c r="G788" s="82"/>
      <c r="H788" s="82"/>
      <c r="I788" s="82"/>
      <c r="J788" s="82"/>
      <c r="K788" s="82"/>
      <c r="L788" s="82"/>
      <c r="M788" s="82"/>
      <c r="N788" s="82"/>
      <c r="O788" s="82"/>
      <c r="P788" s="82"/>
      <c r="Q788" s="82"/>
      <c r="R788" s="82"/>
      <c r="S788" s="82"/>
      <c r="T788" s="82"/>
      <c r="U788" s="82"/>
      <c r="V788" s="82"/>
      <c r="W788" s="82"/>
      <c r="X788" s="82"/>
      <c r="Y788" s="82"/>
      <c r="Z788" s="82"/>
      <c r="AA788" s="82"/>
      <c r="AB788" s="82"/>
      <c r="AC788" s="82"/>
      <c r="AD788" s="82"/>
      <c r="AE788" s="82"/>
      <c r="AF788" s="82"/>
    </row>
    <row r="789" spans="1:32" ht="13.2">
      <c r="A789" s="92"/>
      <c r="B789" s="92"/>
      <c r="C789" s="93"/>
      <c r="D789" s="92"/>
      <c r="E789" s="92"/>
      <c r="F789" s="92"/>
      <c r="G789" s="82"/>
      <c r="H789" s="82"/>
      <c r="I789" s="82"/>
      <c r="J789" s="82"/>
      <c r="K789" s="82"/>
      <c r="L789" s="82"/>
      <c r="M789" s="82"/>
      <c r="N789" s="82"/>
      <c r="O789" s="82"/>
      <c r="P789" s="82"/>
      <c r="Q789" s="82"/>
      <c r="R789" s="82"/>
      <c r="S789" s="82"/>
      <c r="T789" s="82"/>
      <c r="U789" s="82"/>
      <c r="V789" s="82"/>
      <c r="W789" s="82"/>
      <c r="X789" s="82"/>
      <c r="Y789" s="82"/>
      <c r="Z789" s="82"/>
      <c r="AA789" s="82"/>
      <c r="AB789" s="82"/>
      <c r="AC789" s="82"/>
      <c r="AD789" s="82"/>
      <c r="AE789" s="82"/>
      <c r="AF789" s="82"/>
    </row>
    <row r="790" spans="1:32" ht="13.2">
      <c r="A790" s="92"/>
      <c r="B790" s="92"/>
      <c r="C790" s="93"/>
      <c r="D790" s="92"/>
      <c r="E790" s="92"/>
      <c r="F790" s="92"/>
      <c r="G790" s="82"/>
      <c r="H790" s="82"/>
      <c r="I790" s="82"/>
      <c r="J790" s="82"/>
      <c r="K790" s="82"/>
      <c r="L790" s="82"/>
      <c r="M790" s="82"/>
      <c r="N790" s="82"/>
      <c r="O790" s="82"/>
      <c r="P790" s="82"/>
      <c r="Q790" s="82"/>
      <c r="R790" s="82"/>
      <c r="S790" s="82"/>
      <c r="T790" s="82"/>
      <c r="U790" s="82"/>
      <c r="V790" s="82"/>
      <c r="W790" s="82"/>
      <c r="X790" s="82"/>
      <c r="Y790" s="82"/>
      <c r="Z790" s="82"/>
      <c r="AA790" s="82"/>
      <c r="AB790" s="82"/>
      <c r="AC790" s="82"/>
      <c r="AD790" s="82"/>
      <c r="AE790" s="82"/>
      <c r="AF790" s="82"/>
    </row>
    <row r="791" spans="1:32" ht="13.2">
      <c r="A791" s="92"/>
      <c r="B791" s="92"/>
      <c r="C791" s="93"/>
      <c r="D791" s="92"/>
      <c r="E791" s="92"/>
      <c r="F791" s="92"/>
      <c r="G791" s="82"/>
      <c r="H791" s="82"/>
      <c r="I791" s="82"/>
      <c r="J791" s="82"/>
      <c r="K791" s="82"/>
      <c r="L791" s="82"/>
      <c r="M791" s="82"/>
      <c r="N791" s="82"/>
      <c r="O791" s="82"/>
      <c r="P791" s="82"/>
      <c r="Q791" s="82"/>
      <c r="R791" s="82"/>
      <c r="S791" s="82"/>
      <c r="T791" s="82"/>
      <c r="U791" s="82"/>
      <c r="V791" s="82"/>
      <c r="W791" s="82"/>
      <c r="X791" s="82"/>
      <c r="Y791" s="82"/>
      <c r="Z791" s="82"/>
      <c r="AA791" s="82"/>
      <c r="AB791" s="82"/>
      <c r="AC791" s="82"/>
      <c r="AD791" s="82"/>
      <c r="AE791" s="82"/>
      <c r="AF791" s="82"/>
    </row>
    <row r="792" spans="1:32" ht="13.2">
      <c r="A792" s="92"/>
      <c r="B792" s="92"/>
      <c r="C792" s="93"/>
      <c r="D792" s="92"/>
      <c r="E792" s="92"/>
      <c r="F792" s="92"/>
      <c r="G792" s="82"/>
      <c r="H792" s="82"/>
      <c r="I792" s="82"/>
      <c r="J792" s="82"/>
      <c r="K792" s="82"/>
      <c r="L792" s="82"/>
      <c r="M792" s="82"/>
      <c r="N792" s="82"/>
      <c r="O792" s="82"/>
      <c r="P792" s="82"/>
      <c r="Q792" s="82"/>
      <c r="R792" s="82"/>
      <c r="S792" s="82"/>
      <c r="T792" s="82"/>
      <c r="U792" s="82"/>
      <c r="V792" s="82"/>
      <c r="W792" s="82"/>
      <c r="X792" s="82"/>
      <c r="Y792" s="82"/>
      <c r="Z792" s="82"/>
      <c r="AA792" s="82"/>
      <c r="AB792" s="82"/>
      <c r="AC792" s="82"/>
      <c r="AD792" s="82"/>
      <c r="AE792" s="82"/>
      <c r="AF792" s="82"/>
    </row>
    <row r="793" spans="1:32" ht="13.2">
      <c r="A793" s="92"/>
      <c r="B793" s="92"/>
      <c r="C793" s="93"/>
      <c r="D793" s="92"/>
      <c r="E793" s="92"/>
      <c r="F793" s="92"/>
      <c r="G793" s="82"/>
      <c r="H793" s="82"/>
      <c r="I793" s="82"/>
      <c r="J793" s="82"/>
      <c r="K793" s="82"/>
      <c r="L793" s="82"/>
      <c r="M793" s="82"/>
      <c r="N793" s="82"/>
      <c r="O793" s="82"/>
      <c r="P793" s="82"/>
      <c r="Q793" s="82"/>
      <c r="R793" s="82"/>
      <c r="S793" s="82"/>
      <c r="T793" s="82"/>
      <c r="U793" s="82"/>
      <c r="V793" s="82"/>
      <c r="W793" s="82"/>
      <c r="X793" s="82"/>
      <c r="Y793" s="82"/>
      <c r="Z793" s="82"/>
      <c r="AA793" s="82"/>
      <c r="AB793" s="82"/>
      <c r="AC793" s="82"/>
      <c r="AD793" s="82"/>
      <c r="AE793" s="82"/>
      <c r="AF793" s="82"/>
    </row>
    <row r="794" spans="1:32" ht="13.2">
      <c r="A794" s="92"/>
      <c r="B794" s="92"/>
      <c r="C794" s="93"/>
      <c r="D794" s="92"/>
      <c r="E794" s="92"/>
      <c r="F794" s="92"/>
      <c r="G794" s="82"/>
      <c r="H794" s="82"/>
      <c r="I794" s="82"/>
      <c r="J794" s="82"/>
      <c r="K794" s="82"/>
      <c r="L794" s="82"/>
      <c r="M794" s="82"/>
      <c r="N794" s="82"/>
      <c r="O794" s="82"/>
      <c r="P794" s="82"/>
      <c r="Q794" s="82"/>
      <c r="R794" s="82"/>
      <c r="S794" s="82"/>
      <c r="T794" s="82"/>
      <c r="U794" s="82"/>
      <c r="V794" s="82"/>
      <c r="W794" s="82"/>
      <c r="X794" s="82"/>
      <c r="Y794" s="82"/>
      <c r="Z794" s="82"/>
      <c r="AA794" s="82"/>
      <c r="AB794" s="82"/>
      <c r="AC794" s="82"/>
      <c r="AD794" s="82"/>
      <c r="AE794" s="82"/>
      <c r="AF794" s="82"/>
    </row>
    <row r="795" spans="1:32" ht="13.2">
      <c r="A795" s="92"/>
      <c r="B795" s="92"/>
      <c r="C795" s="93"/>
      <c r="D795" s="92"/>
      <c r="E795" s="92"/>
      <c r="F795" s="92"/>
      <c r="G795" s="82"/>
      <c r="H795" s="82"/>
      <c r="I795" s="82"/>
      <c r="J795" s="82"/>
      <c r="K795" s="82"/>
      <c r="L795" s="82"/>
      <c r="M795" s="82"/>
      <c r="N795" s="82"/>
      <c r="O795" s="82"/>
      <c r="P795" s="82"/>
      <c r="Q795" s="82"/>
      <c r="R795" s="82"/>
      <c r="S795" s="82"/>
      <c r="T795" s="82"/>
      <c r="U795" s="82"/>
      <c r="V795" s="82"/>
      <c r="W795" s="82"/>
      <c r="X795" s="82"/>
      <c r="Y795" s="82"/>
      <c r="Z795" s="82"/>
      <c r="AA795" s="82"/>
      <c r="AB795" s="82"/>
      <c r="AC795" s="82"/>
      <c r="AD795" s="82"/>
      <c r="AE795" s="82"/>
      <c r="AF795" s="82"/>
    </row>
    <row r="796" spans="1:32" ht="13.2">
      <c r="A796" s="92"/>
      <c r="B796" s="92"/>
      <c r="C796" s="93"/>
      <c r="D796" s="92"/>
      <c r="E796" s="92"/>
      <c r="F796" s="92"/>
      <c r="G796" s="82"/>
      <c r="H796" s="82"/>
      <c r="I796" s="82"/>
      <c r="J796" s="82"/>
      <c r="K796" s="82"/>
      <c r="L796" s="82"/>
      <c r="M796" s="82"/>
      <c r="N796" s="82"/>
      <c r="O796" s="82"/>
      <c r="P796" s="82"/>
      <c r="Q796" s="82"/>
      <c r="R796" s="82"/>
      <c r="S796" s="82"/>
      <c r="T796" s="82"/>
      <c r="U796" s="82"/>
      <c r="V796" s="82"/>
      <c r="W796" s="82"/>
      <c r="X796" s="82"/>
      <c r="Y796" s="82"/>
      <c r="Z796" s="82"/>
      <c r="AA796" s="82"/>
      <c r="AB796" s="82"/>
      <c r="AC796" s="82"/>
      <c r="AD796" s="82"/>
      <c r="AE796" s="82"/>
      <c r="AF796" s="82"/>
    </row>
    <row r="797" spans="1:32" ht="13.2">
      <c r="A797" s="92"/>
      <c r="B797" s="92"/>
      <c r="C797" s="93"/>
      <c r="D797" s="92"/>
      <c r="E797" s="92"/>
      <c r="F797" s="92"/>
      <c r="G797" s="82"/>
      <c r="H797" s="82"/>
      <c r="I797" s="82"/>
      <c r="J797" s="82"/>
      <c r="K797" s="82"/>
      <c r="L797" s="82"/>
      <c r="M797" s="82"/>
      <c r="N797" s="82"/>
      <c r="O797" s="82"/>
      <c r="P797" s="82"/>
      <c r="Q797" s="82"/>
      <c r="R797" s="82"/>
      <c r="S797" s="82"/>
      <c r="T797" s="82"/>
      <c r="U797" s="82"/>
      <c r="V797" s="82"/>
      <c r="W797" s="82"/>
      <c r="X797" s="82"/>
      <c r="Y797" s="82"/>
      <c r="Z797" s="82"/>
      <c r="AA797" s="82"/>
      <c r="AB797" s="82"/>
      <c r="AC797" s="82"/>
      <c r="AD797" s="82"/>
      <c r="AE797" s="82"/>
      <c r="AF797" s="82"/>
    </row>
    <row r="798" spans="1:32" ht="13.2">
      <c r="A798" s="92"/>
      <c r="B798" s="92"/>
      <c r="C798" s="93"/>
      <c r="D798" s="92"/>
      <c r="E798" s="92"/>
      <c r="F798" s="92"/>
      <c r="G798" s="82"/>
      <c r="H798" s="82"/>
      <c r="I798" s="82"/>
      <c r="J798" s="82"/>
      <c r="K798" s="82"/>
      <c r="L798" s="82"/>
      <c r="M798" s="82"/>
      <c r="N798" s="82"/>
      <c r="O798" s="82"/>
      <c r="P798" s="82"/>
      <c r="Q798" s="82"/>
      <c r="R798" s="82"/>
      <c r="S798" s="82"/>
      <c r="T798" s="82"/>
      <c r="U798" s="82"/>
      <c r="V798" s="82"/>
      <c r="W798" s="82"/>
      <c r="X798" s="82"/>
      <c r="Y798" s="82"/>
      <c r="Z798" s="82"/>
      <c r="AA798" s="82"/>
      <c r="AB798" s="82"/>
      <c r="AC798" s="82"/>
      <c r="AD798" s="82"/>
      <c r="AE798" s="82"/>
      <c r="AF798" s="82"/>
    </row>
    <row r="799" spans="1:32" ht="13.2">
      <c r="A799" s="92"/>
      <c r="B799" s="92"/>
      <c r="C799" s="93"/>
      <c r="D799" s="92"/>
      <c r="E799" s="92"/>
      <c r="F799" s="92"/>
      <c r="G799" s="82"/>
      <c r="H799" s="82"/>
      <c r="I799" s="82"/>
      <c r="J799" s="82"/>
      <c r="K799" s="82"/>
      <c r="L799" s="82"/>
      <c r="M799" s="82"/>
      <c r="N799" s="82"/>
      <c r="O799" s="82"/>
      <c r="P799" s="82"/>
      <c r="Q799" s="82"/>
      <c r="R799" s="82"/>
      <c r="S799" s="82"/>
      <c r="T799" s="82"/>
      <c r="U799" s="82"/>
      <c r="V799" s="82"/>
      <c r="W799" s="82"/>
      <c r="X799" s="82"/>
      <c r="Y799" s="82"/>
      <c r="Z799" s="82"/>
      <c r="AA799" s="82"/>
      <c r="AB799" s="82"/>
      <c r="AC799" s="82"/>
      <c r="AD799" s="82"/>
      <c r="AE799" s="82"/>
      <c r="AF799" s="82"/>
    </row>
    <row r="800" spans="1:32" ht="13.2">
      <c r="A800" s="92"/>
      <c r="B800" s="92"/>
      <c r="C800" s="93"/>
      <c r="D800" s="92"/>
      <c r="E800" s="92"/>
      <c r="F800" s="92"/>
      <c r="G800" s="82"/>
      <c r="H800" s="82"/>
      <c r="I800" s="82"/>
      <c r="J800" s="82"/>
      <c r="K800" s="82"/>
      <c r="L800" s="82"/>
      <c r="M800" s="82"/>
      <c r="N800" s="82"/>
      <c r="O800" s="82"/>
      <c r="P800" s="82"/>
      <c r="Q800" s="82"/>
      <c r="R800" s="82"/>
      <c r="S800" s="82"/>
      <c r="T800" s="82"/>
      <c r="U800" s="82"/>
      <c r="V800" s="82"/>
      <c r="W800" s="82"/>
      <c r="X800" s="82"/>
      <c r="Y800" s="82"/>
      <c r="Z800" s="82"/>
      <c r="AA800" s="82"/>
      <c r="AB800" s="82"/>
      <c r="AC800" s="82"/>
      <c r="AD800" s="82"/>
      <c r="AE800" s="82"/>
      <c r="AF800" s="82"/>
    </row>
    <row r="801" spans="1:32" ht="13.2">
      <c r="A801" s="92"/>
      <c r="B801" s="92"/>
      <c r="C801" s="93"/>
      <c r="D801" s="92"/>
      <c r="E801" s="92"/>
      <c r="F801" s="92"/>
      <c r="G801" s="82"/>
      <c r="H801" s="82"/>
      <c r="I801" s="82"/>
      <c r="J801" s="82"/>
      <c r="K801" s="82"/>
      <c r="L801" s="82"/>
      <c r="M801" s="82"/>
      <c r="N801" s="82"/>
      <c r="O801" s="82"/>
      <c r="P801" s="82"/>
      <c r="Q801" s="82"/>
      <c r="R801" s="82"/>
      <c r="S801" s="82"/>
      <c r="T801" s="82"/>
      <c r="U801" s="82"/>
      <c r="V801" s="82"/>
      <c r="W801" s="82"/>
      <c r="X801" s="82"/>
      <c r="Y801" s="82"/>
      <c r="Z801" s="82"/>
      <c r="AA801" s="82"/>
      <c r="AB801" s="82"/>
      <c r="AC801" s="82"/>
      <c r="AD801" s="82"/>
      <c r="AE801" s="82"/>
      <c r="AF801" s="82"/>
    </row>
    <row r="802" spans="1:32" ht="13.2">
      <c r="A802" s="92"/>
      <c r="B802" s="92"/>
      <c r="C802" s="93"/>
      <c r="D802" s="92"/>
      <c r="E802" s="92"/>
      <c r="F802" s="92"/>
      <c r="G802" s="82"/>
      <c r="H802" s="82"/>
      <c r="I802" s="82"/>
      <c r="J802" s="82"/>
      <c r="K802" s="82"/>
      <c r="L802" s="82"/>
      <c r="M802" s="82"/>
      <c r="N802" s="82"/>
      <c r="O802" s="82"/>
      <c r="P802" s="82"/>
      <c r="Q802" s="82"/>
      <c r="R802" s="82"/>
      <c r="S802" s="82"/>
      <c r="T802" s="82"/>
      <c r="U802" s="82"/>
      <c r="V802" s="82"/>
      <c r="W802" s="82"/>
      <c r="X802" s="82"/>
      <c r="Y802" s="82"/>
      <c r="Z802" s="82"/>
      <c r="AA802" s="82"/>
      <c r="AB802" s="82"/>
      <c r="AC802" s="82"/>
      <c r="AD802" s="82"/>
      <c r="AE802" s="82"/>
      <c r="AF802" s="82"/>
    </row>
    <row r="803" spans="1:32" ht="13.2">
      <c r="A803" s="92"/>
      <c r="B803" s="92"/>
      <c r="C803" s="93"/>
      <c r="D803" s="92"/>
      <c r="E803" s="92"/>
      <c r="F803" s="92"/>
      <c r="G803" s="82"/>
      <c r="H803" s="82"/>
      <c r="I803" s="82"/>
      <c r="J803" s="82"/>
      <c r="K803" s="82"/>
      <c r="L803" s="82"/>
      <c r="M803" s="82"/>
      <c r="N803" s="82"/>
      <c r="O803" s="82"/>
      <c r="P803" s="82"/>
      <c r="Q803" s="82"/>
      <c r="R803" s="82"/>
      <c r="S803" s="82"/>
      <c r="T803" s="82"/>
      <c r="U803" s="82"/>
      <c r="V803" s="82"/>
      <c r="W803" s="82"/>
      <c r="X803" s="82"/>
      <c r="Y803" s="82"/>
      <c r="Z803" s="82"/>
      <c r="AA803" s="82"/>
      <c r="AB803" s="82"/>
      <c r="AC803" s="82"/>
      <c r="AD803" s="82"/>
      <c r="AE803" s="82"/>
      <c r="AF803" s="82"/>
    </row>
    <row r="804" spans="1:32" ht="13.2">
      <c r="A804" s="92"/>
      <c r="B804" s="92"/>
      <c r="C804" s="93"/>
      <c r="D804" s="92"/>
      <c r="E804" s="92"/>
      <c r="F804" s="92"/>
      <c r="G804" s="82"/>
      <c r="H804" s="82"/>
      <c r="I804" s="82"/>
      <c r="J804" s="82"/>
      <c r="K804" s="82"/>
      <c r="L804" s="82"/>
      <c r="M804" s="82"/>
      <c r="N804" s="82"/>
      <c r="O804" s="82"/>
      <c r="P804" s="82"/>
      <c r="Q804" s="82"/>
      <c r="R804" s="82"/>
      <c r="S804" s="82"/>
      <c r="T804" s="82"/>
      <c r="U804" s="82"/>
      <c r="V804" s="82"/>
      <c r="W804" s="82"/>
      <c r="X804" s="82"/>
      <c r="Y804" s="82"/>
      <c r="Z804" s="82"/>
      <c r="AA804" s="82"/>
      <c r="AB804" s="82"/>
      <c r="AC804" s="82"/>
      <c r="AD804" s="82"/>
      <c r="AE804" s="82"/>
      <c r="AF804" s="82"/>
    </row>
    <row r="805" spans="1:32" ht="13.2">
      <c r="A805" s="92"/>
      <c r="B805" s="92"/>
      <c r="C805" s="93"/>
      <c r="D805" s="92"/>
      <c r="E805" s="92"/>
      <c r="F805" s="92"/>
      <c r="G805" s="82"/>
      <c r="H805" s="82"/>
      <c r="I805" s="82"/>
      <c r="J805" s="82"/>
      <c r="K805" s="82"/>
      <c r="L805" s="82"/>
      <c r="M805" s="82"/>
      <c r="N805" s="82"/>
      <c r="O805" s="82"/>
      <c r="P805" s="82"/>
      <c r="Q805" s="82"/>
      <c r="R805" s="82"/>
      <c r="S805" s="82"/>
      <c r="T805" s="82"/>
      <c r="U805" s="82"/>
      <c r="V805" s="82"/>
      <c r="W805" s="82"/>
      <c r="X805" s="82"/>
      <c r="Y805" s="82"/>
      <c r="Z805" s="82"/>
      <c r="AA805" s="82"/>
      <c r="AB805" s="82"/>
      <c r="AC805" s="82"/>
      <c r="AD805" s="82"/>
      <c r="AE805" s="82"/>
      <c r="AF805" s="82"/>
    </row>
    <row r="806" spans="1:32" ht="13.2">
      <c r="A806" s="92"/>
      <c r="B806" s="92"/>
      <c r="C806" s="93"/>
      <c r="D806" s="92"/>
      <c r="E806" s="92"/>
      <c r="F806" s="92"/>
      <c r="G806" s="82"/>
      <c r="H806" s="82"/>
      <c r="I806" s="82"/>
      <c r="J806" s="82"/>
      <c r="K806" s="82"/>
      <c r="L806" s="82"/>
      <c r="M806" s="82"/>
      <c r="N806" s="82"/>
      <c r="O806" s="82"/>
      <c r="P806" s="82"/>
      <c r="Q806" s="82"/>
      <c r="R806" s="82"/>
      <c r="S806" s="82"/>
      <c r="T806" s="82"/>
      <c r="U806" s="82"/>
      <c r="V806" s="82"/>
      <c r="W806" s="82"/>
      <c r="X806" s="82"/>
      <c r="Y806" s="82"/>
      <c r="Z806" s="82"/>
      <c r="AA806" s="82"/>
      <c r="AB806" s="82"/>
      <c r="AC806" s="82"/>
      <c r="AD806" s="82"/>
      <c r="AE806" s="82"/>
      <c r="AF806" s="82"/>
    </row>
    <row r="807" spans="1:32" ht="13.2">
      <c r="A807" s="92"/>
      <c r="B807" s="92"/>
      <c r="C807" s="93"/>
      <c r="D807" s="92"/>
      <c r="E807" s="92"/>
      <c r="F807" s="92"/>
      <c r="G807" s="82"/>
      <c r="H807" s="82"/>
      <c r="I807" s="82"/>
      <c r="J807" s="82"/>
      <c r="K807" s="82"/>
      <c r="L807" s="82"/>
      <c r="M807" s="82"/>
      <c r="N807" s="82"/>
      <c r="O807" s="82"/>
      <c r="P807" s="82"/>
      <c r="Q807" s="82"/>
      <c r="R807" s="82"/>
      <c r="S807" s="82"/>
      <c r="T807" s="82"/>
      <c r="U807" s="82"/>
      <c r="V807" s="82"/>
      <c r="W807" s="82"/>
      <c r="X807" s="82"/>
      <c r="Y807" s="82"/>
      <c r="Z807" s="82"/>
      <c r="AA807" s="82"/>
      <c r="AB807" s="82"/>
      <c r="AC807" s="82"/>
      <c r="AD807" s="82"/>
      <c r="AE807" s="82"/>
      <c r="AF807" s="82"/>
    </row>
    <row r="808" spans="1:32" ht="13.2">
      <c r="A808" s="92"/>
      <c r="B808" s="92"/>
      <c r="C808" s="93"/>
      <c r="D808" s="92"/>
      <c r="E808" s="92"/>
      <c r="F808" s="92"/>
      <c r="G808" s="82"/>
      <c r="H808" s="82"/>
      <c r="I808" s="82"/>
      <c r="J808" s="82"/>
      <c r="K808" s="82"/>
      <c r="L808" s="82"/>
      <c r="M808" s="82"/>
      <c r="N808" s="82"/>
      <c r="O808" s="82"/>
      <c r="P808" s="82"/>
      <c r="Q808" s="82"/>
      <c r="R808" s="82"/>
      <c r="S808" s="82"/>
      <c r="T808" s="82"/>
      <c r="U808" s="82"/>
      <c r="V808" s="82"/>
      <c r="W808" s="82"/>
      <c r="X808" s="82"/>
      <c r="Y808" s="82"/>
      <c r="Z808" s="82"/>
      <c r="AA808" s="82"/>
      <c r="AB808" s="82"/>
      <c r="AC808" s="82"/>
      <c r="AD808" s="82"/>
      <c r="AE808" s="82"/>
      <c r="AF808" s="82"/>
    </row>
    <row r="809" spans="1:32" ht="13.2">
      <c r="A809" s="92"/>
      <c r="B809" s="92"/>
      <c r="C809" s="93"/>
      <c r="D809" s="92"/>
      <c r="E809" s="92"/>
      <c r="F809" s="92"/>
      <c r="G809" s="82"/>
      <c r="H809" s="82"/>
      <c r="I809" s="82"/>
      <c r="J809" s="82"/>
      <c r="K809" s="82"/>
      <c r="L809" s="82"/>
      <c r="M809" s="82"/>
      <c r="N809" s="82"/>
      <c r="O809" s="82"/>
      <c r="P809" s="82"/>
      <c r="Q809" s="82"/>
      <c r="R809" s="82"/>
      <c r="S809" s="82"/>
      <c r="T809" s="82"/>
      <c r="U809" s="82"/>
      <c r="V809" s="82"/>
      <c r="W809" s="82"/>
      <c r="X809" s="82"/>
      <c r="Y809" s="82"/>
      <c r="Z809" s="82"/>
      <c r="AA809" s="82"/>
      <c r="AB809" s="82"/>
      <c r="AC809" s="82"/>
      <c r="AD809" s="82"/>
      <c r="AE809" s="82"/>
      <c r="AF809" s="82"/>
    </row>
    <row r="810" spans="1:32" ht="13.2">
      <c r="A810" s="92"/>
      <c r="B810" s="92"/>
      <c r="C810" s="93"/>
      <c r="D810" s="92"/>
      <c r="E810" s="92"/>
      <c r="F810" s="92"/>
      <c r="G810" s="82"/>
      <c r="H810" s="82"/>
      <c r="I810" s="82"/>
      <c r="J810" s="82"/>
      <c r="K810" s="82"/>
      <c r="L810" s="82"/>
      <c r="M810" s="82"/>
      <c r="N810" s="82"/>
      <c r="O810" s="82"/>
      <c r="P810" s="82"/>
      <c r="Q810" s="82"/>
      <c r="R810" s="82"/>
      <c r="S810" s="82"/>
      <c r="T810" s="82"/>
      <c r="U810" s="82"/>
      <c r="V810" s="82"/>
      <c r="W810" s="82"/>
      <c r="X810" s="82"/>
      <c r="Y810" s="82"/>
      <c r="Z810" s="82"/>
      <c r="AA810" s="82"/>
      <c r="AB810" s="82"/>
      <c r="AC810" s="82"/>
      <c r="AD810" s="82"/>
      <c r="AE810" s="82"/>
      <c r="AF810" s="82"/>
    </row>
    <row r="811" spans="1:32" ht="13.2">
      <c r="A811" s="92"/>
      <c r="B811" s="92"/>
      <c r="C811" s="93"/>
      <c r="D811" s="92"/>
      <c r="E811" s="92"/>
      <c r="F811" s="92"/>
      <c r="G811" s="82"/>
      <c r="H811" s="82"/>
      <c r="I811" s="82"/>
      <c r="J811" s="82"/>
      <c r="K811" s="82"/>
      <c r="L811" s="82"/>
      <c r="M811" s="82"/>
      <c r="N811" s="82"/>
      <c r="O811" s="82"/>
      <c r="P811" s="82"/>
      <c r="Q811" s="82"/>
      <c r="R811" s="82"/>
      <c r="S811" s="82"/>
      <c r="T811" s="82"/>
      <c r="U811" s="82"/>
      <c r="V811" s="82"/>
      <c r="W811" s="82"/>
      <c r="X811" s="82"/>
      <c r="Y811" s="82"/>
      <c r="Z811" s="82"/>
      <c r="AA811" s="82"/>
      <c r="AB811" s="82"/>
      <c r="AC811" s="82"/>
      <c r="AD811" s="82"/>
      <c r="AE811" s="82"/>
      <c r="AF811" s="82"/>
    </row>
    <row r="812" spans="1:32" ht="13.2">
      <c r="A812" s="92"/>
      <c r="B812" s="92"/>
      <c r="C812" s="93"/>
      <c r="D812" s="92"/>
      <c r="E812" s="92"/>
      <c r="F812" s="92"/>
      <c r="G812" s="82"/>
      <c r="H812" s="82"/>
      <c r="I812" s="82"/>
      <c r="J812" s="82"/>
      <c r="K812" s="82"/>
      <c r="L812" s="82"/>
      <c r="M812" s="82"/>
      <c r="N812" s="82"/>
      <c r="O812" s="82"/>
      <c r="P812" s="82"/>
      <c r="Q812" s="82"/>
      <c r="R812" s="82"/>
      <c r="S812" s="82"/>
      <c r="T812" s="82"/>
      <c r="U812" s="82"/>
      <c r="V812" s="82"/>
      <c r="W812" s="82"/>
      <c r="X812" s="82"/>
      <c r="Y812" s="82"/>
      <c r="Z812" s="82"/>
      <c r="AA812" s="82"/>
      <c r="AB812" s="82"/>
      <c r="AC812" s="82"/>
      <c r="AD812" s="82"/>
      <c r="AE812" s="82"/>
      <c r="AF812" s="82"/>
    </row>
    <row r="813" spans="1:32" ht="13.2">
      <c r="A813" s="92"/>
      <c r="B813" s="92"/>
      <c r="C813" s="93"/>
      <c r="D813" s="92"/>
      <c r="E813" s="92"/>
      <c r="F813" s="92"/>
      <c r="G813" s="82"/>
      <c r="H813" s="82"/>
      <c r="I813" s="82"/>
      <c r="J813" s="82"/>
      <c r="K813" s="82"/>
      <c r="L813" s="82"/>
      <c r="M813" s="82"/>
      <c r="N813" s="82"/>
      <c r="O813" s="82"/>
      <c r="P813" s="82"/>
      <c r="Q813" s="82"/>
      <c r="R813" s="82"/>
      <c r="S813" s="82"/>
      <c r="T813" s="82"/>
      <c r="U813" s="82"/>
      <c r="V813" s="82"/>
      <c r="W813" s="82"/>
      <c r="X813" s="82"/>
      <c r="Y813" s="82"/>
      <c r="Z813" s="82"/>
      <c r="AA813" s="82"/>
      <c r="AB813" s="82"/>
      <c r="AC813" s="82"/>
      <c r="AD813" s="82"/>
      <c r="AE813" s="82"/>
      <c r="AF813" s="82"/>
    </row>
    <row r="814" spans="1:32" ht="13.2">
      <c r="A814" s="92"/>
      <c r="B814" s="92"/>
      <c r="C814" s="93"/>
      <c r="D814" s="92"/>
      <c r="E814" s="92"/>
      <c r="F814" s="92"/>
      <c r="G814" s="82"/>
      <c r="H814" s="82"/>
      <c r="I814" s="82"/>
      <c r="J814" s="82"/>
      <c r="K814" s="82"/>
      <c r="L814" s="82"/>
      <c r="M814" s="82"/>
      <c r="N814" s="82"/>
      <c r="O814" s="82"/>
      <c r="P814" s="82"/>
      <c r="Q814" s="82"/>
      <c r="R814" s="82"/>
      <c r="S814" s="82"/>
      <c r="T814" s="82"/>
      <c r="U814" s="82"/>
      <c r="V814" s="82"/>
      <c r="W814" s="82"/>
      <c r="X814" s="82"/>
      <c r="Y814" s="82"/>
      <c r="Z814" s="82"/>
      <c r="AA814" s="82"/>
      <c r="AB814" s="82"/>
      <c r="AC814" s="82"/>
      <c r="AD814" s="82"/>
      <c r="AE814" s="82"/>
      <c r="AF814" s="82"/>
    </row>
    <row r="815" spans="1:32" ht="13.2">
      <c r="A815" s="92"/>
      <c r="B815" s="92"/>
      <c r="C815" s="93"/>
      <c r="D815" s="92"/>
      <c r="E815" s="92"/>
      <c r="F815" s="92"/>
      <c r="G815" s="82"/>
      <c r="H815" s="82"/>
      <c r="I815" s="82"/>
      <c r="J815" s="82"/>
      <c r="K815" s="82"/>
      <c r="L815" s="82"/>
      <c r="M815" s="82"/>
      <c r="N815" s="82"/>
      <c r="O815" s="82"/>
      <c r="P815" s="82"/>
      <c r="Q815" s="82"/>
      <c r="R815" s="82"/>
      <c r="S815" s="82"/>
      <c r="T815" s="82"/>
      <c r="U815" s="82"/>
      <c r="V815" s="82"/>
      <c r="W815" s="82"/>
      <c r="X815" s="82"/>
      <c r="Y815" s="82"/>
      <c r="Z815" s="82"/>
      <c r="AA815" s="82"/>
      <c r="AB815" s="82"/>
      <c r="AC815" s="82"/>
      <c r="AD815" s="82"/>
      <c r="AE815" s="82"/>
      <c r="AF815" s="82"/>
    </row>
    <row r="816" spans="1:32" ht="13.2">
      <c r="A816" s="92"/>
      <c r="B816" s="92"/>
      <c r="C816" s="93"/>
      <c r="D816" s="92"/>
      <c r="E816" s="92"/>
      <c r="F816" s="92"/>
      <c r="G816" s="82"/>
      <c r="H816" s="82"/>
      <c r="I816" s="82"/>
      <c r="J816" s="82"/>
      <c r="K816" s="82"/>
      <c r="L816" s="82"/>
      <c r="M816" s="82"/>
      <c r="N816" s="82"/>
      <c r="O816" s="82"/>
      <c r="P816" s="82"/>
      <c r="Q816" s="82"/>
      <c r="R816" s="82"/>
      <c r="S816" s="82"/>
      <c r="T816" s="82"/>
      <c r="U816" s="82"/>
      <c r="V816" s="82"/>
      <c r="W816" s="82"/>
      <c r="X816" s="82"/>
      <c r="Y816" s="82"/>
      <c r="Z816" s="82"/>
      <c r="AA816" s="82"/>
      <c r="AB816" s="82"/>
      <c r="AC816" s="82"/>
      <c r="AD816" s="82"/>
      <c r="AE816" s="82"/>
      <c r="AF816" s="82"/>
    </row>
    <row r="817" spans="1:32" ht="13.2">
      <c r="A817" s="92"/>
      <c r="B817" s="92"/>
      <c r="C817" s="93"/>
      <c r="D817" s="92"/>
      <c r="E817" s="92"/>
      <c r="F817" s="92"/>
      <c r="G817" s="82"/>
      <c r="H817" s="82"/>
      <c r="I817" s="82"/>
      <c r="J817" s="82"/>
      <c r="K817" s="82"/>
      <c r="L817" s="82"/>
      <c r="M817" s="82"/>
      <c r="N817" s="82"/>
      <c r="O817" s="82"/>
      <c r="P817" s="82"/>
      <c r="Q817" s="82"/>
      <c r="R817" s="82"/>
      <c r="S817" s="82"/>
      <c r="T817" s="82"/>
      <c r="U817" s="82"/>
      <c r="V817" s="82"/>
      <c r="W817" s="82"/>
      <c r="X817" s="82"/>
      <c r="Y817" s="82"/>
      <c r="Z817" s="82"/>
      <c r="AA817" s="82"/>
      <c r="AB817" s="82"/>
      <c r="AC817" s="82"/>
      <c r="AD817" s="82"/>
      <c r="AE817" s="82"/>
      <c r="AF817" s="82"/>
    </row>
    <row r="818" spans="1:32" ht="13.2">
      <c r="A818" s="92"/>
      <c r="B818" s="92"/>
      <c r="C818" s="93"/>
      <c r="D818" s="92"/>
      <c r="E818" s="92"/>
      <c r="F818" s="92"/>
      <c r="G818" s="82"/>
      <c r="H818" s="82"/>
      <c r="I818" s="82"/>
      <c r="J818" s="82"/>
      <c r="K818" s="82"/>
      <c r="L818" s="82"/>
      <c r="M818" s="82"/>
      <c r="N818" s="82"/>
      <c r="O818" s="82"/>
      <c r="P818" s="82"/>
      <c r="Q818" s="82"/>
      <c r="R818" s="82"/>
      <c r="S818" s="82"/>
      <c r="T818" s="82"/>
      <c r="U818" s="82"/>
      <c r="V818" s="82"/>
      <c r="W818" s="82"/>
      <c r="X818" s="82"/>
      <c r="Y818" s="82"/>
      <c r="Z818" s="82"/>
      <c r="AA818" s="82"/>
      <c r="AB818" s="82"/>
      <c r="AC818" s="82"/>
      <c r="AD818" s="82"/>
      <c r="AE818" s="82"/>
      <c r="AF818" s="82"/>
    </row>
    <row r="819" spans="1:32" ht="13.2">
      <c r="A819" s="92"/>
      <c r="B819" s="92"/>
      <c r="C819" s="93"/>
      <c r="D819" s="92"/>
      <c r="E819" s="92"/>
      <c r="F819" s="92"/>
      <c r="G819" s="82"/>
      <c r="H819" s="82"/>
      <c r="I819" s="82"/>
      <c r="J819" s="82"/>
      <c r="K819" s="82"/>
      <c r="L819" s="82"/>
      <c r="M819" s="82"/>
      <c r="N819" s="82"/>
      <c r="O819" s="82"/>
      <c r="P819" s="82"/>
      <c r="Q819" s="82"/>
      <c r="R819" s="82"/>
      <c r="S819" s="82"/>
      <c r="T819" s="82"/>
      <c r="U819" s="82"/>
      <c r="V819" s="82"/>
      <c r="W819" s="82"/>
      <c r="X819" s="82"/>
      <c r="Y819" s="82"/>
      <c r="Z819" s="82"/>
      <c r="AA819" s="82"/>
      <c r="AB819" s="82"/>
      <c r="AC819" s="82"/>
      <c r="AD819" s="82"/>
      <c r="AE819" s="82"/>
      <c r="AF819" s="82"/>
    </row>
    <row r="820" spans="1:32" ht="13.2">
      <c r="A820" s="92"/>
      <c r="B820" s="92"/>
      <c r="C820" s="93"/>
      <c r="D820" s="92"/>
      <c r="E820" s="92"/>
      <c r="F820" s="92"/>
      <c r="G820" s="82"/>
      <c r="H820" s="82"/>
      <c r="I820" s="82"/>
      <c r="J820" s="82"/>
      <c r="K820" s="82"/>
      <c r="L820" s="82"/>
      <c r="M820" s="82"/>
      <c r="N820" s="82"/>
      <c r="O820" s="82"/>
      <c r="P820" s="82"/>
      <c r="Q820" s="82"/>
      <c r="R820" s="82"/>
      <c r="S820" s="82"/>
      <c r="T820" s="82"/>
      <c r="U820" s="82"/>
      <c r="V820" s="82"/>
      <c r="W820" s="82"/>
      <c r="X820" s="82"/>
      <c r="Y820" s="82"/>
      <c r="Z820" s="82"/>
      <c r="AA820" s="82"/>
      <c r="AB820" s="82"/>
      <c r="AC820" s="82"/>
      <c r="AD820" s="82"/>
      <c r="AE820" s="82"/>
      <c r="AF820" s="82"/>
    </row>
    <row r="821" spans="1:32" ht="13.2">
      <c r="A821" s="92"/>
      <c r="B821" s="92"/>
      <c r="C821" s="93"/>
      <c r="D821" s="92"/>
      <c r="E821" s="92"/>
      <c r="F821" s="92"/>
      <c r="G821" s="82"/>
      <c r="H821" s="82"/>
      <c r="I821" s="82"/>
      <c r="J821" s="82"/>
      <c r="K821" s="82"/>
      <c r="L821" s="82"/>
      <c r="M821" s="82"/>
      <c r="N821" s="82"/>
      <c r="O821" s="82"/>
      <c r="P821" s="82"/>
      <c r="Q821" s="82"/>
      <c r="R821" s="82"/>
      <c r="S821" s="82"/>
      <c r="T821" s="82"/>
      <c r="U821" s="82"/>
      <c r="V821" s="82"/>
      <c r="W821" s="82"/>
      <c r="X821" s="82"/>
      <c r="Y821" s="82"/>
      <c r="Z821" s="82"/>
      <c r="AA821" s="82"/>
      <c r="AB821" s="82"/>
      <c r="AC821" s="82"/>
      <c r="AD821" s="82"/>
      <c r="AE821" s="82"/>
      <c r="AF821" s="82"/>
    </row>
    <row r="822" spans="1:32" ht="13.2">
      <c r="A822" s="92"/>
      <c r="B822" s="92"/>
      <c r="C822" s="93"/>
      <c r="D822" s="92"/>
      <c r="E822" s="92"/>
      <c r="F822" s="92"/>
      <c r="G822" s="82"/>
      <c r="H822" s="82"/>
      <c r="I822" s="82"/>
      <c r="J822" s="82"/>
      <c r="K822" s="82"/>
      <c r="L822" s="82"/>
      <c r="M822" s="82"/>
      <c r="N822" s="82"/>
      <c r="O822" s="82"/>
      <c r="P822" s="82"/>
      <c r="Q822" s="82"/>
      <c r="R822" s="82"/>
      <c r="S822" s="82"/>
      <c r="T822" s="82"/>
      <c r="U822" s="82"/>
      <c r="V822" s="82"/>
      <c r="W822" s="82"/>
      <c r="X822" s="82"/>
      <c r="Y822" s="82"/>
      <c r="Z822" s="82"/>
      <c r="AA822" s="82"/>
      <c r="AB822" s="82"/>
      <c r="AC822" s="82"/>
      <c r="AD822" s="82"/>
      <c r="AE822" s="82"/>
      <c r="AF822" s="82"/>
    </row>
    <row r="823" spans="1:32" ht="13.2">
      <c r="A823" s="92"/>
      <c r="B823" s="92"/>
      <c r="C823" s="93"/>
      <c r="D823" s="92"/>
      <c r="E823" s="92"/>
      <c r="F823" s="92"/>
      <c r="G823" s="82"/>
      <c r="H823" s="82"/>
      <c r="I823" s="82"/>
      <c r="J823" s="82"/>
      <c r="K823" s="82"/>
      <c r="L823" s="82"/>
      <c r="M823" s="82"/>
      <c r="N823" s="82"/>
      <c r="O823" s="82"/>
      <c r="P823" s="82"/>
      <c r="Q823" s="82"/>
      <c r="R823" s="82"/>
      <c r="S823" s="82"/>
      <c r="T823" s="82"/>
      <c r="U823" s="82"/>
      <c r="V823" s="82"/>
      <c r="W823" s="82"/>
      <c r="X823" s="82"/>
      <c r="Y823" s="82"/>
      <c r="Z823" s="82"/>
      <c r="AA823" s="82"/>
      <c r="AB823" s="82"/>
      <c r="AC823" s="82"/>
      <c r="AD823" s="82"/>
      <c r="AE823" s="82"/>
      <c r="AF823" s="82"/>
    </row>
    <row r="824" spans="1:32" ht="13.2">
      <c r="A824" s="92"/>
      <c r="B824" s="92"/>
      <c r="C824" s="93"/>
      <c r="D824" s="92"/>
      <c r="E824" s="92"/>
      <c r="F824" s="92"/>
      <c r="G824" s="82"/>
      <c r="H824" s="82"/>
      <c r="I824" s="82"/>
      <c r="J824" s="82"/>
      <c r="K824" s="82"/>
      <c r="L824" s="82"/>
      <c r="M824" s="82"/>
      <c r="N824" s="82"/>
      <c r="O824" s="82"/>
      <c r="P824" s="82"/>
      <c r="Q824" s="82"/>
      <c r="R824" s="82"/>
      <c r="S824" s="82"/>
      <c r="T824" s="82"/>
      <c r="U824" s="82"/>
      <c r="V824" s="82"/>
      <c r="W824" s="82"/>
      <c r="X824" s="82"/>
      <c r="Y824" s="82"/>
      <c r="Z824" s="82"/>
      <c r="AA824" s="82"/>
      <c r="AB824" s="82"/>
      <c r="AC824" s="82"/>
      <c r="AD824" s="82"/>
      <c r="AE824" s="82"/>
      <c r="AF824" s="82"/>
    </row>
    <row r="825" spans="1:32" ht="13.2">
      <c r="A825" s="92"/>
      <c r="B825" s="92"/>
      <c r="C825" s="93"/>
      <c r="D825" s="92"/>
      <c r="E825" s="92"/>
      <c r="F825" s="92"/>
      <c r="G825" s="82"/>
      <c r="H825" s="82"/>
      <c r="I825" s="82"/>
      <c r="J825" s="82"/>
      <c r="K825" s="82"/>
      <c r="L825" s="82"/>
      <c r="M825" s="82"/>
      <c r="N825" s="82"/>
      <c r="O825" s="82"/>
      <c r="P825" s="82"/>
      <c r="Q825" s="82"/>
      <c r="R825" s="82"/>
      <c r="S825" s="82"/>
      <c r="T825" s="82"/>
      <c r="U825" s="82"/>
      <c r="V825" s="82"/>
      <c r="W825" s="82"/>
      <c r="X825" s="82"/>
      <c r="Y825" s="82"/>
      <c r="Z825" s="82"/>
      <c r="AA825" s="82"/>
      <c r="AB825" s="82"/>
      <c r="AC825" s="82"/>
      <c r="AD825" s="82"/>
      <c r="AE825" s="82"/>
      <c r="AF825" s="82"/>
    </row>
    <row r="826" spans="1:32" ht="13.2">
      <c r="A826" s="92"/>
      <c r="B826" s="92"/>
      <c r="C826" s="93"/>
      <c r="D826" s="92"/>
      <c r="E826" s="92"/>
      <c r="F826" s="92"/>
      <c r="G826" s="82"/>
      <c r="H826" s="82"/>
      <c r="I826" s="82"/>
      <c r="J826" s="82"/>
      <c r="K826" s="82"/>
      <c r="L826" s="82"/>
      <c r="M826" s="82"/>
      <c r="N826" s="82"/>
      <c r="O826" s="82"/>
      <c r="P826" s="82"/>
      <c r="Q826" s="82"/>
      <c r="R826" s="82"/>
      <c r="S826" s="82"/>
      <c r="T826" s="82"/>
      <c r="U826" s="82"/>
      <c r="V826" s="82"/>
      <c r="W826" s="82"/>
      <c r="X826" s="82"/>
      <c r="Y826" s="82"/>
      <c r="Z826" s="82"/>
      <c r="AA826" s="82"/>
      <c r="AB826" s="82"/>
      <c r="AC826" s="82"/>
      <c r="AD826" s="82"/>
      <c r="AE826" s="82"/>
      <c r="AF826" s="82"/>
    </row>
    <row r="827" spans="1:32" ht="13.2">
      <c r="A827" s="92"/>
      <c r="B827" s="92"/>
      <c r="C827" s="93"/>
      <c r="D827" s="92"/>
      <c r="E827" s="92"/>
      <c r="F827" s="92"/>
      <c r="G827" s="82"/>
      <c r="H827" s="82"/>
      <c r="I827" s="82"/>
      <c r="J827" s="82"/>
      <c r="K827" s="82"/>
      <c r="L827" s="82"/>
      <c r="M827" s="82"/>
      <c r="N827" s="82"/>
      <c r="O827" s="82"/>
      <c r="P827" s="82"/>
      <c r="Q827" s="82"/>
      <c r="R827" s="82"/>
      <c r="S827" s="82"/>
      <c r="T827" s="82"/>
      <c r="U827" s="82"/>
      <c r="V827" s="82"/>
      <c r="W827" s="82"/>
      <c r="X827" s="82"/>
      <c r="Y827" s="82"/>
      <c r="Z827" s="82"/>
      <c r="AA827" s="82"/>
      <c r="AB827" s="82"/>
      <c r="AC827" s="82"/>
      <c r="AD827" s="82"/>
      <c r="AE827" s="82"/>
      <c r="AF827" s="82"/>
    </row>
    <row r="828" spans="1:32" ht="13.2">
      <c r="A828" s="92"/>
      <c r="B828" s="92"/>
      <c r="C828" s="93"/>
      <c r="D828" s="92"/>
      <c r="E828" s="92"/>
      <c r="F828" s="92"/>
      <c r="G828" s="82"/>
      <c r="H828" s="82"/>
      <c r="I828" s="82"/>
      <c r="J828" s="82"/>
      <c r="K828" s="82"/>
      <c r="L828" s="82"/>
      <c r="M828" s="82"/>
      <c r="N828" s="82"/>
      <c r="O828" s="82"/>
      <c r="P828" s="82"/>
      <c r="Q828" s="82"/>
      <c r="R828" s="82"/>
      <c r="S828" s="82"/>
      <c r="T828" s="82"/>
      <c r="U828" s="82"/>
      <c r="V828" s="82"/>
      <c r="W828" s="82"/>
      <c r="X828" s="82"/>
      <c r="Y828" s="82"/>
      <c r="Z828" s="82"/>
      <c r="AA828" s="82"/>
      <c r="AB828" s="82"/>
      <c r="AC828" s="82"/>
      <c r="AD828" s="82"/>
      <c r="AE828" s="82"/>
      <c r="AF828" s="82"/>
    </row>
    <row r="829" spans="1:32" ht="13.2">
      <c r="A829" s="92"/>
      <c r="B829" s="92"/>
      <c r="C829" s="93"/>
      <c r="D829" s="92"/>
      <c r="E829" s="92"/>
      <c r="F829" s="92"/>
      <c r="G829" s="82"/>
      <c r="H829" s="82"/>
      <c r="I829" s="82"/>
      <c r="J829" s="82"/>
      <c r="K829" s="82"/>
      <c r="L829" s="82"/>
      <c r="M829" s="82"/>
      <c r="N829" s="82"/>
      <c r="O829" s="82"/>
      <c r="P829" s="82"/>
      <c r="Q829" s="82"/>
      <c r="R829" s="82"/>
      <c r="S829" s="82"/>
      <c r="T829" s="82"/>
      <c r="U829" s="82"/>
      <c r="V829" s="82"/>
      <c r="W829" s="82"/>
      <c r="X829" s="82"/>
      <c r="Y829" s="82"/>
      <c r="Z829" s="82"/>
      <c r="AA829" s="82"/>
      <c r="AB829" s="82"/>
      <c r="AC829" s="82"/>
      <c r="AD829" s="82"/>
      <c r="AE829" s="82"/>
      <c r="AF829" s="82"/>
    </row>
    <row r="830" spans="1:32" ht="13.2">
      <c r="A830" s="92"/>
      <c r="B830" s="92"/>
      <c r="C830" s="93"/>
      <c r="D830" s="92"/>
      <c r="E830" s="92"/>
      <c r="F830" s="92"/>
      <c r="G830" s="82"/>
      <c r="H830" s="82"/>
      <c r="I830" s="82"/>
      <c r="J830" s="82"/>
      <c r="K830" s="82"/>
      <c r="L830" s="82"/>
      <c r="M830" s="82"/>
      <c r="N830" s="82"/>
      <c r="O830" s="82"/>
      <c r="P830" s="82"/>
      <c r="Q830" s="82"/>
      <c r="R830" s="82"/>
      <c r="S830" s="82"/>
      <c r="T830" s="82"/>
      <c r="U830" s="82"/>
      <c r="V830" s="82"/>
      <c r="W830" s="82"/>
      <c r="X830" s="82"/>
      <c r="Y830" s="82"/>
      <c r="Z830" s="82"/>
      <c r="AA830" s="82"/>
      <c r="AB830" s="82"/>
      <c r="AC830" s="82"/>
      <c r="AD830" s="82"/>
      <c r="AE830" s="82"/>
      <c r="AF830" s="82"/>
    </row>
    <row r="831" spans="1:32" ht="13.2">
      <c r="A831" s="92"/>
      <c r="B831" s="92"/>
      <c r="C831" s="93"/>
      <c r="D831" s="92"/>
      <c r="E831" s="92"/>
      <c r="F831" s="92"/>
      <c r="G831" s="82"/>
      <c r="H831" s="82"/>
      <c r="I831" s="82"/>
      <c r="J831" s="82"/>
      <c r="K831" s="82"/>
      <c r="L831" s="82"/>
      <c r="M831" s="82"/>
      <c r="N831" s="82"/>
      <c r="O831" s="82"/>
      <c r="P831" s="82"/>
      <c r="Q831" s="82"/>
      <c r="R831" s="82"/>
      <c r="S831" s="82"/>
      <c r="T831" s="82"/>
      <c r="U831" s="82"/>
      <c r="V831" s="82"/>
      <c r="W831" s="82"/>
      <c r="X831" s="82"/>
      <c r="Y831" s="82"/>
      <c r="Z831" s="82"/>
      <c r="AA831" s="82"/>
      <c r="AB831" s="82"/>
      <c r="AC831" s="82"/>
      <c r="AD831" s="82"/>
      <c r="AE831" s="82"/>
      <c r="AF831" s="82"/>
    </row>
    <row r="832" spans="1:32" ht="13.2">
      <c r="A832" s="92"/>
      <c r="B832" s="92"/>
      <c r="C832" s="93"/>
      <c r="D832" s="92"/>
      <c r="E832" s="92"/>
      <c r="F832" s="92"/>
      <c r="G832" s="82"/>
      <c r="H832" s="82"/>
      <c r="I832" s="82"/>
      <c r="J832" s="82"/>
      <c r="K832" s="82"/>
      <c r="L832" s="82"/>
      <c r="M832" s="82"/>
      <c r="N832" s="82"/>
      <c r="O832" s="82"/>
      <c r="P832" s="82"/>
      <c r="Q832" s="82"/>
      <c r="R832" s="82"/>
      <c r="S832" s="82"/>
      <c r="T832" s="82"/>
      <c r="U832" s="82"/>
      <c r="V832" s="82"/>
      <c r="W832" s="82"/>
      <c r="X832" s="82"/>
      <c r="Y832" s="82"/>
      <c r="Z832" s="82"/>
      <c r="AA832" s="82"/>
      <c r="AB832" s="82"/>
      <c r="AC832" s="82"/>
      <c r="AD832" s="82"/>
      <c r="AE832" s="82"/>
      <c r="AF832" s="82"/>
    </row>
    <row r="833" spans="1:32" ht="13.2">
      <c r="A833" s="92"/>
      <c r="B833" s="92"/>
      <c r="C833" s="93"/>
      <c r="D833" s="92"/>
      <c r="E833" s="92"/>
      <c r="F833" s="92"/>
      <c r="G833" s="82"/>
      <c r="H833" s="82"/>
      <c r="I833" s="82"/>
      <c r="J833" s="82"/>
      <c r="K833" s="82"/>
      <c r="L833" s="82"/>
      <c r="M833" s="82"/>
      <c r="N833" s="82"/>
      <c r="O833" s="82"/>
      <c r="P833" s="82"/>
      <c r="Q833" s="82"/>
      <c r="R833" s="82"/>
      <c r="S833" s="82"/>
      <c r="T833" s="82"/>
      <c r="U833" s="82"/>
      <c r="V833" s="82"/>
      <c r="W833" s="82"/>
      <c r="X833" s="82"/>
      <c r="Y833" s="82"/>
      <c r="Z833" s="82"/>
      <c r="AA833" s="82"/>
      <c r="AB833" s="82"/>
      <c r="AC833" s="82"/>
      <c r="AD833" s="82"/>
      <c r="AE833" s="82"/>
      <c r="AF833" s="82"/>
    </row>
    <row r="834" spans="1:32" ht="13.2">
      <c r="A834" s="92"/>
      <c r="B834" s="92"/>
      <c r="C834" s="93"/>
      <c r="D834" s="92"/>
      <c r="E834" s="92"/>
      <c r="F834" s="92"/>
      <c r="G834" s="82"/>
      <c r="H834" s="82"/>
      <c r="I834" s="82"/>
      <c r="J834" s="82"/>
      <c r="K834" s="82"/>
      <c r="L834" s="82"/>
      <c r="M834" s="82"/>
      <c r="N834" s="82"/>
      <c r="O834" s="82"/>
      <c r="P834" s="82"/>
      <c r="Q834" s="82"/>
      <c r="R834" s="82"/>
      <c r="S834" s="82"/>
      <c r="T834" s="82"/>
      <c r="U834" s="82"/>
      <c r="V834" s="82"/>
      <c r="W834" s="82"/>
      <c r="X834" s="82"/>
      <c r="Y834" s="82"/>
      <c r="Z834" s="82"/>
      <c r="AA834" s="82"/>
      <c r="AB834" s="82"/>
      <c r="AC834" s="82"/>
      <c r="AD834" s="82"/>
      <c r="AE834" s="82"/>
      <c r="AF834" s="82"/>
    </row>
    <row r="835" spans="1:32" ht="13.2">
      <c r="A835" s="92"/>
      <c r="B835" s="92"/>
      <c r="C835" s="93"/>
      <c r="D835" s="92"/>
      <c r="E835" s="92"/>
      <c r="F835" s="92"/>
      <c r="G835" s="82"/>
      <c r="H835" s="82"/>
      <c r="I835" s="82"/>
      <c r="J835" s="82"/>
      <c r="K835" s="82"/>
      <c r="L835" s="82"/>
      <c r="M835" s="82"/>
      <c r="N835" s="82"/>
      <c r="O835" s="82"/>
      <c r="P835" s="82"/>
      <c r="Q835" s="82"/>
      <c r="R835" s="82"/>
      <c r="S835" s="82"/>
      <c r="T835" s="82"/>
      <c r="U835" s="82"/>
      <c r="V835" s="82"/>
      <c r="W835" s="82"/>
      <c r="X835" s="82"/>
      <c r="Y835" s="82"/>
      <c r="Z835" s="82"/>
      <c r="AA835" s="82"/>
      <c r="AB835" s="82"/>
      <c r="AC835" s="82"/>
      <c r="AD835" s="82"/>
      <c r="AE835" s="82"/>
      <c r="AF835" s="82"/>
    </row>
    <row r="836" spans="1:32" ht="13.2">
      <c r="A836" s="92"/>
      <c r="B836" s="92"/>
      <c r="C836" s="93"/>
      <c r="D836" s="92"/>
      <c r="E836" s="92"/>
      <c r="F836" s="92"/>
      <c r="G836" s="82"/>
      <c r="H836" s="82"/>
      <c r="I836" s="82"/>
      <c r="J836" s="82"/>
      <c r="K836" s="82"/>
      <c r="L836" s="82"/>
      <c r="M836" s="82"/>
      <c r="N836" s="82"/>
      <c r="O836" s="82"/>
      <c r="P836" s="82"/>
      <c r="Q836" s="82"/>
      <c r="R836" s="82"/>
      <c r="S836" s="82"/>
      <c r="T836" s="82"/>
      <c r="U836" s="82"/>
      <c r="V836" s="82"/>
      <c r="W836" s="82"/>
      <c r="X836" s="82"/>
      <c r="Y836" s="82"/>
      <c r="Z836" s="82"/>
      <c r="AA836" s="82"/>
      <c r="AB836" s="82"/>
      <c r="AC836" s="82"/>
      <c r="AD836" s="82"/>
      <c r="AE836" s="82"/>
      <c r="AF836" s="82"/>
    </row>
    <row r="837" spans="1:32" ht="13.2">
      <c r="A837" s="92"/>
      <c r="B837" s="92"/>
      <c r="C837" s="93"/>
      <c r="D837" s="92"/>
      <c r="E837" s="92"/>
      <c r="F837" s="92"/>
      <c r="G837" s="82"/>
      <c r="H837" s="82"/>
      <c r="I837" s="82"/>
      <c r="J837" s="82"/>
      <c r="K837" s="82"/>
      <c r="L837" s="82"/>
      <c r="M837" s="82"/>
      <c r="N837" s="82"/>
      <c r="O837" s="82"/>
      <c r="P837" s="82"/>
      <c r="Q837" s="82"/>
      <c r="R837" s="82"/>
      <c r="S837" s="82"/>
      <c r="T837" s="82"/>
      <c r="U837" s="82"/>
      <c r="V837" s="82"/>
      <c r="W837" s="82"/>
      <c r="X837" s="82"/>
      <c r="Y837" s="82"/>
      <c r="Z837" s="82"/>
      <c r="AA837" s="82"/>
      <c r="AB837" s="82"/>
      <c r="AC837" s="82"/>
      <c r="AD837" s="82"/>
      <c r="AE837" s="82"/>
      <c r="AF837" s="82"/>
    </row>
    <row r="838" spans="1:32" ht="13.2">
      <c r="A838" s="92"/>
      <c r="B838" s="92"/>
      <c r="C838" s="93"/>
      <c r="D838" s="92"/>
      <c r="E838" s="92"/>
      <c r="F838" s="92"/>
      <c r="G838" s="82"/>
      <c r="H838" s="82"/>
      <c r="I838" s="82"/>
      <c r="J838" s="82"/>
      <c r="K838" s="82"/>
      <c r="L838" s="82"/>
      <c r="M838" s="82"/>
      <c r="N838" s="82"/>
      <c r="O838" s="82"/>
      <c r="P838" s="82"/>
      <c r="Q838" s="82"/>
      <c r="R838" s="82"/>
      <c r="S838" s="82"/>
      <c r="T838" s="82"/>
      <c r="U838" s="82"/>
      <c r="V838" s="82"/>
      <c r="W838" s="82"/>
      <c r="X838" s="82"/>
      <c r="Y838" s="82"/>
      <c r="Z838" s="82"/>
      <c r="AA838" s="82"/>
      <c r="AB838" s="82"/>
      <c r="AC838" s="82"/>
      <c r="AD838" s="82"/>
      <c r="AE838" s="82"/>
      <c r="AF838" s="82"/>
    </row>
    <row r="839" spans="1:32" ht="13.2">
      <c r="A839" s="92"/>
      <c r="B839" s="92"/>
      <c r="C839" s="93"/>
      <c r="D839" s="92"/>
      <c r="E839" s="92"/>
      <c r="F839" s="92"/>
      <c r="G839" s="82"/>
      <c r="H839" s="82"/>
      <c r="I839" s="82"/>
      <c r="J839" s="82"/>
      <c r="K839" s="82"/>
      <c r="L839" s="82"/>
      <c r="M839" s="82"/>
      <c r="N839" s="82"/>
      <c r="O839" s="82"/>
      <c r="P839" s="82"/>
      <c r="Q839" s="82"/>
      <c r="R839" s="82"/>
      <c r="S839" s="82"/>
      <c r="T839" s="82"/>
      <c r="U839" s="82"/>
      <c r="V839" s="82"/>
      <c r="W839" s="82"/>
      <c r="X839" s="82"/>
      <c r="Y839" s="82"/>
      <c r="Z839" s="82"/>
      <c r="AA839" s="82"/>
      <c r="AB839" s="82"/>
      <c r="AC839" s="82"/>
      <c r="AD839" s="82"/>
      <c r="AE839" s="82"/>
      <c r="AF839" s="82"/>
    </row>
    <row r="840" spans="1:32" ht="13.2">
      <c r="A840" s="92"/>
      <c r="B840" s="92"/>
      <c r="C840" s="93"/>
      <c r="D840" s="92"/>
      <c r="E840" s="92"/>
      <c r="F840" s="92"/>
      <c r="G840" s="82"/>
      <c r="H840" s="82"/>
      <c r="I840" s="82"/>
      <c r="J840" s="82"/>
      <c r="K840" s="82"/>
      <c r="L840" s="82"/>
      <c r="M840" s="82"/>
      <c r="N840" s="82"/>
      <c r="O840" s="82"/>
      <c r="P840" s="82"/>
      <c r="Q840" s="82"/>
      <c r="R840" s="82"/>
      <c r="S840" s="82"/>
      <c r="T840" s="82"/>
      <c r="U840" s="82"/>
      <c r="V840" s="82"/>
      <c r="W840" s="82"/>
      <c r="X840" s="82"/>
      <c r="Y840" s="82"/>
      <c r="Z840" s="82"/>
      <c r="AA840" s="82"/>
      <c r="AB840" s="82"/>
      <c r="AC840" s="82"/>
      <c r="AD840" s="82"/>
      <c r="AE840" s="82"/>
      <c r="AF840" s="82"/>
    </row>
    <row r="841" spans="1:32" ht="13.2">
      <c r="A841" s="92"/>
      <c r="B841" s="92"/>
      <c r="C841" s="93"/>
      <c r="D841" s="92"/>
      <c r="E841" s="92"/>
      <c r="F841" s="92"/>
      <c r="G841" s="82"/>
      <c r="H841" s="82"/>
      <c r="I841" s="82"/>
      <c r="J841" s="82"/>
      <c r="K841" s="82"/>
      <c r="L841" s="82"/>
      <c r="M841" s="82"/>
      <c r="N841" s="82"/>
      <c r="O841" s="82"/>
      <c r="P841" s="82"/>
      <c r="Q841" s="82"/>
      <c r="R841" s="82"/>
      <c r="S841" s="82"/>
      <c r="T841" s="82"/>
      <c r="U841" s="82"/>
      <c r="V841" s="82"/>
      <c r="W841" s="82"/>
      <c r="X841" s="82"/>
      <c r="Y841" s="82"/>
      <c r="Z841" s="82"/>
      <c r="AA841" s="82"/>
      <c r="AB841" s="82"/>
      <c r="AC841" s="82"/>
      <c r="AD841" s="82"/>
      <c r="AE841" s="82"/>
      <c r="AF841" s="82"/>
    </row>
    <row r="842" spans="1:32" ht="13.2">
      <c r="A842" s="92"/>
      <c r="B842" s="92"/>
      <c r="C842" s="93"/>
      <c r="D842" s="92"/>
      <c r="E842" s="92"/>
      <c r="F842" s="92"/>
      <c r="G842" s="82"/>
      <c r="H842" s="82"/>
      <c r="I842" s="82"/>
      <c r="J842" s="82"/>
      <c r="K842" s="82"/>
      <c r="L842" s="82"/>
      <c r="M842" s="82"/>
      <c r="N842" s="82"/>
      <c r="O842" s="82"/>
      <c r="P842" s="82"/>
      <c r="Q842" s="82"/>
      <c r="R842" s="82"/>
      <c r="S842" s="82"/>
      <c r="T842" s="82"/>
      <c r="U842" s="82"/>
      <c r="V842" s="82"/>
      <c r="W842" s="82"/>
      <c r="X842" s="82"/>
      <c r="Y842" s="82"/>
      <c r="Z842" s="82"/>
      <c r="AA842" s="82"/>
      <c r="AB842" s="82"/>
      <c r="AC842" s="82"/>
      <c r="AD842" s="82"/>
      <c r="AE842" s="82"/>
      <c r="AF842" s="82"/>
    </row>
    <row r="843" spans="1:32" ht="13.2">
      <c r="A843" s="92"/>
      <c r="B843" s="92"/>
      <c r="C843" s="93"/>
      <c r="D843" s="92"/>
      <c r="E843" s="92"/>
      <c r="F843" s="92"/>
      <c r="G843" s="82"/>
      <c r="H843" s="82"/>
      <c r="I843" s="82"/>
      <c r="J843" s="82"/>
      <c r="K843" s="82"/>
      <c r="L843" s="82"/>
      <c r="M843" s="82"/>
      <c r="N843" s="82"/>
      <c r="O843" s="82"/>
      <c r="P843" s="82"/>
      <c r="Q843" s="82"/>
      <c r="R843" s="82"/>
      <c r="S843" s="82"/>
      <c r="T843" s="82"/>
      <c r="U843" s="82"/>
      <c r="V843" s="82"/>
      <c r="W843" s="82"/>
      <c r="X843" s="82"/>
      <c r="Y843" s="82"/>
      <c r="Z843" s="82"/>
      <c r="AA843" s="82"/>
      <c r="AB843" s="82"/>
      <c r="AC843" s="82"/>
      <c r="AD843" s="82"/>
      <c r="AE843" s="82"/>
      <c r="AF843" s="82"/>
    </row>
    <row r="844" spans="1:32" ht="13.2">
      <c r="A844" s="92"/>
      <c r="B844" s="92"/>
      <c r="C844" s="93"/>
      <c r="D844" s="92"/>
      <c r="E844" s="92"/>
      <c r="F844" s="92"/>
      <c r="G844" s="82"/>
      <c r="H844" s="82"/>
      <c r="I844" s="82"/>
      <c r="J844" s="82"/>
      <c r="K844" s="82"/>
      <c r="L844" s="82"/>
      <c r="M844" s="82"/>
      <c r="N844" s="82"/>
      <c r="O844" s="82"/>
      <c r="P844" s="82"/>
      <c r="Q844" s="82"/>
      <c r="R844" s="82"/>
      <c r="S844" s="82"/>
      <c r="T844" s="82"/>
      <c r="U844" s="82"/>
      <c r="V844" s="82"/>
      <c r="W844" s="82"/>
      <c r="X844" s="82"/>
      <c r="Y844" s="82"/>
      <c r="Z844" s="82"/>
      <c r="AA844" s="82"/>
      <c r="AB844" s="82"/>
      <c r="AC844" s="82"/>
      <c r="AD844" s="82"/>
      <c r="AE844" s="82"/>
      <c r="AF844" s="82"/>
    </row>
    <row r="845" spans="1:32" ht="13.2">
      <c r="A845" s="92"/>
      <c r="B845" s="92"/>
      <c r="C845" s="93"/>
      <c r="D845" s="92"/>
      <c r="E845" s="92"/>
      <c r="F845" s="92"/>
      <c r="G845" s="82"/>
      <c r="H845" s="82"/>
      <c r="I845" s="82"/>
      <c r="J845" s="82"/>
      <c r="K845" s="82"/>
      <c r="L845" s="82"/>
      <c r="M845" s="82"/>
      <c r="N845" s="82"/>
      <c r="O845" s="82"/>
      <c r="P845" s="82"/>
      <c r="Q845" s="82"/>
      <c r="R845" s="82"/>
      <c r="S845" s="82"/>
      <c r="T845" s="82"/>
      <c r="U845" s="82"/>
      <c r="V845" s="82"/>
      <c r="W845" s="82"/>
      <c r="X845" s="82"/>
      <c r="Y845" s="82"/>
      <c r="Z845" s="82"/>
      <c r="AA845" s="82"/>
      <c r="AB845" s="82"/>
      <c r="AC845" s="82"/>
      <c r="AD845" s="82"/>
      <c r="AE845" s="82"/>
      <c r="AF845" s="82"/>
    </row>
    <row r="846" spans="1:32" ht="13.2">
      <c r="A846" s="92"/>
      <c r="B846" s="92"/>
      <c r="C846" s="93"/>
      <c r="D846" s="92"/>
      <c r="E846" s="92"/>
      <c r="F846" s="92"/>
      <c r="G846" s="82"/>
      <c r="H846" s="82"/>
      <c r="I846" s="82"/>
      <c r="J846" s="82"/>
      <c r="K846" s="82"/>
      <c r="L846" s="82"/>
      <c r="M846" s="82"/>
      <c r="N846" s="82"/>
      <c r="O846" s="82"/>
      <c r="P846" s="82"/>
      <c r="Q846" s="82"/>
      <c r="R846" s="82"/>
      <c r="S846" s="82"/>
      <c r="T846" s="82"/>
      <c r="U846" s="82"/>
      <c r="V846" s="82"/>
      <c r="W846" s="82"/>
      <c r="X846" s="82"/>
      <c r="Y846" s="82"/>
      <c r="Z846" s="82"/>
      <c r="AA846" s="82"/>
      <c r="AB846" s="82"/>
      <c r="AC846" s="82"/>
      <c r="AD846" s="82"/>
      <c r="AE846" s="82"/>
      <c r="AF846" s="82"/>
    </row>
    <row r="847" spans="1:32" ht="13.2">
      <c r="A847" s="92"/>
      <c r="B847" s="92"/>
      <c r="C847" s="93"/>
      <c r="D847" s="92"/>
      <c r="E847" s="92"/>
      <c r="F847" s="92"/>
      <c r="G847" s="82"/>
      <c r="H847" s="82"/>
      <c r="I847" s="82"/>
      <c r="J847" s="82"/>
      <c r="K847" s="82"/>
      <c r="L847" s="82"/>
      <c r="M847" s="82"/>
      <c r="N847" s="82"/>
      <c r="O847" s="82"/>
      <c r="P847" s="82"/>
      <c r="Q847" s="82"/>
      <c r="R847" s="82"/>
      <c r="S847" s="82"/>
      <c r="T847" s="82"/>
      <c r="U847" s="82"/>
      <c r="V847" s="82"/>
      <c r="W847" s="82"/>
      <c r="X847" s="82"/>
      <c r="Y847" s="82"/>
      <c r="Z847" s="82"/>
      <c r="AA847" s="82"/>
      <c r="AB847" s="82"/>
      <c r="AC847" s="82"/>
      <c r="AD847" s="82"/>
      <c r="AE847" s="82"/>
      <c r="AF847" s="82"/>
    </row>
    <row r="848" spans="1:32" ht="13.2">
      <c r="A848" s="92"/>
      <c r="B848" s="92"/>
      <c r="C848" s="93"/>
      <c r="D848" s="92"/>
      <c r="E848" s="92"/>
      <c r="F848" s="92"/>
      <c r="G848" s="82"/>
      <c r="H848" s="82"/>
      <c r="I848" s="82"/>
      <c r="J848" s="82"/>
      <c r="K848" s="82"/>
      <c r="L848" s="82"/>
      <c r="M848" s="82"/>
      <c r="N848" s="82"/>
      <c r="O848" s="82"/>
      <c r="P848" s="82"/>
      <c r="Q848" s="82"/>
      <c r="R848" s="82"/>
      <c r="S848" s="82"/>
      <c r="T848" s="82"/>
      <c r="U848" s="82"/>
      <c r="V848" s="82"/>
      <c r="W848" s="82"/>
      <c r="X848" s="82"/>
      <c r="Y848" s="82"/>
      <c r="Z848" s="82"/>
      <c r="AA848" s="82"/>
      <c r="AB848" s="82"/>
      <c r="AC848" s="82"/>
      <c r="AD848" s="82"/>
      <c r="AE848" s="82"/>
      <c r="AF848" s="82"/>
    </row>
    <row r="849" spans="1:32" ht="13.2">
      <c r="A849" s="92"/>
      <c r="B849" s="92"/>
      <c r="C849" s="93"/>
      <c r="D849" s="92"/>
      <c r="E849" s="92"/>
      <c r="F849" s="92"/>
      <c r="G849" s="82"/>
      <c r="H849" s="82"/>
      <c r="I849" s="82"/>
      <c r="J849" s="82"/>
      <c r="K849" s="82"/>
      <c r="L849" s="82"/>
      <c r="M849" s="82"/>
      <c r="N849" s="82"/>
      <c r="O849" s="82"/>
      <c r="P849" s="82"/>
      <c r="Q849" s="82"/>
      <c r="R849" s="82"/>
      <c r="S849" s="82"/>
      <c r="T849" s="82"/>
      <c r="U849" s="82"/>
      <c r="V849" s="82"/>
      <c r="W849" s="82"/>
      <c r="X849" s="82"/>
      <c r="Y849" s="82"/>
      <c r="Z849" s="82"/>
      <c r="AA849" s="82"/>
      <c r="AB849" s="82"/>
      <c r="AC849" s="82"/>
      <c r="AD849" s="82"/>
      <c r="AE849" s="82"/>
      <c r="AF849" s="82"/>
    </row>
    <row r="850" spans="1:32" ht="13.2">
      <c r="A850" s="92"/>
      <c r="B850" s="92"/>
      <c r="C850" s="93"/>
      <c r="D850" s="92"/>
      <c r="E850" s="92"/>
      <c r="F850" s="92"/>
      <c r="G850" s="82"/>
      <c r="H850" s="82"/>
      <c r="I850" s="82"/>
      <c r="J850" s="82"/>
      <c r="K850" s="82"/>
      <c r="L850" s="82"/>
      <c r="M850" s="82"/>
      <c r="N850" s="82"/>
      <c r="O850" s="82"/>
      <c r="P850" s="82"/>
      <c r="Q850" s="82"/>
      <c r="R850" s="82"/>
      <c r="S850" s="82"/>
      <c r="T850" s="82"/>
      <c r="U850" s="82"/>
      <c r="V850" s="82"/>
      <c r="W850" s="82"/>
      <c r="X850" s="82"/>
      <c r="Y850" s="82"/>
      <c r="Z850" s="82"/>
      <c r="AA850" s="82"/>
      <c r="AB850" s="82"/>
      <c r="AC850" s="82"/>
      <c r="AD850" s="82"/>
      <c r="AE850" s="82"/>
      <c r="AF850" s="82"/>
    </row>
    <row r="851" spans="1:32" ht="13.2">
      <c r="A851" s="92"/>
      <c r="B851" s="92"/>
      <c r="C851" s="93"/>
      <c r="D851" s="92"/>
      <c r="E851" s="92"/>
      <c r="F851" s="92"/>
      <c r="G851" s="82"/>
      <c r="H851" s="82"/>
      <c r="I851" s="82"/>
      <c r="J851" s="82"/>
      <c r="K851" s="82"/>
      <c r="L851" s="82"/>
      <c r="M851" s="82"/>
      <c r="N851" s="82"/>
      <c r="O851" s="82"/>
      <c r="P851" s="82"/>
      <c r="Q851" s="82"/>
      <c r="R851" s="82"/>
      <c r="S851" s="82"/>
      <c r="T851" s="82"/>
      <c r="U851" s="82"/>
      <c r="V851" s="82"/>
      <c r="W851" s="82"/>
      <c r="X851" s="82"/>
      <c r="Y851" s="82"/>
      <c r="Z851" s="82"/>
      <c r="AA851" s="82"/>
      <c r="AB851" s="82"/>
      <c r="AC851" s="82"/>
      <c r="AD851" s="82"/>
      <c r="AE851" s="82"/>
      <c r="AF851" s="82"/>
    </row>
    <row r="852" spans="1:32" ht="13.2">
      <c r="A852" s="92"/>
      <c r="B852" s="92"/>
      <c r="C852" s="93"/>
      <c r="D852" s="92"/>
      <c r="E852" s="92"/>
      <c r="F852" s="92"/>
      <c r="G852" s="82"/>
      <c r="H852" s="82"/>
      <c r="I852" s="82"/>
      <c r="J852" s="82"/>
      <c r="K852" s="82"/>
      <c r="L852" s="82"/>
      <c r="M852" s="82"/>
      <c r="N852" s="82"/>
      <c r="O852" s="82"/>
      <c r="P852" s="82"/>
      <c r="Q852" s="82"/>
      <c r="R852" s="82"/>
      <c r="S852" s="82"/>
      <c r="T852" s="82"/>
      <c r="U852" s="82"/>
      <c r="V852" s="82"/>
      <c r="W852" s="82"/>
      <c r="X852" s="82"/>
      <c r="Y852" s="82"/>
      <c r="Z852" s="82"/>
      <c r="AA852" s="82"/>
      <c r="AB852" s="82"/>
      <c r="AC852" s="82"/>
      <c r="AD852" s="82"/>
      <c r="AE852" s="82"/>
      <c r="AF852" s="82"/>
    </row>
    <row r="853" spans="1:32" ht="13.2">
      <c r="A853" s="92"/>
      <c r="B853" s="92"/>
      <c r="C853" s="93"/>
      <c r="D853" s="92"/>
      <c r="E853" s="92"/>
      <c r="F853" s="92"/>
      <c r="G853" s="82"/>
      <c r="H853" s="82"/>
      <c r="I853" s="82"/>
      <c r="J853" s="82"/>
      <c r="K853" s="82"/>
      <c r="L853" s="82"/>
      <c r="M853" s="82"/>
      <c r="N853" s="82"/>
      <c r="O853" s="82"/>
      <c r="P853" s="82"/>
      <c r="Q853" s="82"/>
      <c r="R853" s="82"/>
      <c r="S853" s="82"/>
      <c r="T853" s="82"/>
      <c r="U853" s="82"/>
      <c r="V853" s="82"/>
      <c r="W853" s="82"/>
      <c r="X853" s="82"/>
      <c r="Y853" s="82"/>
      <c r="Z853" s="82"/>
      <c r="AA853" s="82"/>
      <c r="AB853" s="82"/>
      <c r="AC853" s="82"/>
      <c r="AD853" s="82"/>
      <c r="AE853" s="82"/>
      <c r="AF853" s="82"/>
    </row>
    <row r="854" spans="1:32" ht="13.2">
      <c r="A854" s="92"/>
      <c r="B854" s="92"/>
      <c r="C854" s="93"/>
      <c r="D854" s="92"/>
      <c r="E854" s="92"/>
      <c r="F854" s="92"/>
      <c r="G854" s="82"/>
      <c r="H854" s="82"/>
      <c r="I854" s="82"/>
      <c r="J854" s="82"/>
      <c r="K854" s="82"/>
      <c r="L854" s="82"/>
      <c r="M854" s="82"/>
      <c r="N854" s="82"/>
      <c r="O854" s="82"/>
      <c r="P854" s="82"/>
      <c r="Q854" s="82"/>
      <c r="R854" s="82"/>
      <c r="S854" s="82"/>
      <c r="T854" s="82"/>
      <c r="U854" s="82"/>
      <c r="V854" s="82"/>
      <c r="W854" s="82"/>
      <c r="X854" s="82"/>
      <c r="Y854" s="82"/>
      <c r="Z854" s="82"/>
      <c r="AA854" s="82"/>
      <c r="AB854" s="82"/>
      <c r="AC854" s="82"/>
      <c r="AD854" s="82"/>
      <c r="AE854" s="82"/>
      <c r="AF854" s="82"/>
    </row>
    <row r="855" spans="1:32" ht="13.2">
      <c r="A855" s="92"/>
      <c r="B855" s="92"/>
      <c r="C855" s="93"/>
      <c r="D855" s="92"/>
      <c r="E855" s="92"/>
      <c r="F855" s="92"/>
      <c r="G855" s="82"/>
      <c r="H855" s="82"/>
      <c r="I855" s="82"/>
      <c r="J855" s="82"/>
      <c r="K855" s="82"/>
      <c r="L855" s="82"/>
      <c r="M855" s="82"/>
      <c r="N855" s="82"/>
      <c r="O855" s="82"/>
      <c r="P855" s="82"/>
      <c r="Q855" s="82"/>
      <c r="R855" s="82"/>
      <c r="S855" s="82"/>
      <c r="T855" s="82"/>
      <c r="U855" s="82"/>
      <c r="V855" s="82"/>
      <c r="W855" s="82"/>
      <c r="X855" s="82"/>
      <c r="Y855" s="82"/>
      <c r="Z855" s="82"/>
      <c r="AA855" s="82"/>
      <c r="AB855" s="82"/>
      <c r="AC855" s="82"/>
      <c r="AD855" s="82"/>
      <c r="AE855" s="82"/>
      <c r="AF855" s="82"/>
    </row>
    <row r="856" spans="1:32" ht="13.2">
      <c r="A856" s="92"/>
      <c r="B856" s="92"/>
      <c r="C856" s="93"/>
      <c r="D856" s="92"/>
      <c r="E856" s="92"/>
      <c r="F856" s="92"/>
      <c r="G856" s="82"/>
      <c r="H856" s="82"/>
      <c r="I856" s="82"/>
      <c r="J856" s="82"/>
      <c r="K856" s="82"/>
      <c r="L856" s="82"/>
      <c r="M856" s="82"/>
      <c r="N856" s="82"/>
      <c r="O856" s="82"/>
      <c r="P856" s="82"/>
      <c r="Q856" s="82"/>
      <c r="R856" s="82"/>
      <c r="S856" s="82"/>
      <c r="T856" s="82"/>
      <c r="U856" s="82"/>
      <c r="V856" s="82"/>
      <c r="W856" s="82"/>
      <c r="X856" s="82"/>
      <c r="Y856" s="82"/>
      <c r="Z856" s="82"/>
      <c r="AA856" s="82"/>
      <c r="AB856" s="82"/>
      <c r="AC856" s="82"/>
      <c r="AD856" s="82"/>
      <c r="AE856" s="82"/>
      <c r="AF856" s="82"/>
    </row>
    <row r="857" spans="1:32" ht="13.2">
      <c r="A857" s="92"/>
      <c r="B857" s="92"/>
      <c r="C857" s="93"/>
      <c r="D857" s="92"/>
      <c r="E857" s="92"/>
      <c r="F857" s="92"/>
      <c r="G857" s="82"/>
      <c r="H857" s="82"/>
      <c r="I857" s="82"/>
      <c r="J857" s="82"/>
      <c r="K857" s="82"/>
      <c r="L857" s="82"/>
      <c r="M857" s="82"/>
      <c r="N857" s="82"/>
      <c r="O857" s="82"/>
      <c r="P857" s="82"/>
      <c r="Q857" s="82"/>
      <c r="R857" s="82"/>
      <c r="S857" s="82"/>
      <c r="T857" s="82"/>
      <c r="U857" s="82"/>
      <c r="V857" s="82"/>
      <c r="W857" s="82"/>
      <c r="X857" s="82"/>
      <c r="Y857" s="82"/>
      <c r="Z857" s="82"/>
      <c r="AA857" s="82"/>
      <c r="AB857" s="82"/>
      <c r="AC857" s="82"/>
      <c r="AD857" s="82"/>
      <c r="AE857" s="82"/>
      <c r="AF857" s="82"/>
    </row>
    <row r="858" spans="1:32" ht="13.2">
      <c r="A858" s="92"/>
      <c r="B858" s="92"/>
      <c r="C858" s="93"/>
      <c r="D858" s="92"/>
      <c r="E858" s="92"/>
      <c r="F858" s="92"/>
      <c r="G858" s="82"/>
      <c r="H858" s="82"/>
      <c r="I858" s="82"/>
      <c r="J858" s="82"/>
      <c r="K858" s="82"/>
      <c r="L858" s="82"/>
      <c r="M858" s="82"/>
      <c r="N858" s="82"/>
      <c r="O858" s="82"/>
      <c r="P858" s="82"/>
      <c r="Q858" s="82"/>
      <c r="R858" s="82"/>
      <c r="S858" s="82"/>
      <c r="T858" s="82"/>
      <c r="U858" s="82"/>
      <c r="V858" s="82"/>
      <c r="W858" s="82"/>
      <c r="X858" s="82"/>
      <c r="Y858" s="82"/>
      <c r="Z858" s="82"/>
      <c r="AA858" s="82"/>
      <c r="AB858" s="82"/>
      <c r="AC858" s="82"/>
      <c r="AD858" s="82"/>
      <c r="AE858" s="82"/>
      <c r="AF858" s="82"/>
    </row>
    <row r="859" spans="1:32" ht="13.2">
      <c r="A859" s="92"/>
      <c r="B859" s="92"/>
      <c r="C859" s="93"/>
      <c r="D859" s="92"/>
      <c r="E859" s="92"/>
      <c r="F859" s="92"/>
      <c r="G859" s="82"/>
      <c r="H859" s="82"/>
      <c r="I859" s="82"/>
      <c r="J859" s="82"/>
      <c r="K859" s="82"/>
      <c r="L859" s="82"/>
      <c r="M859" s="82"/>
      <c r="N859" s="82"/>
      <c r="O859" s="82"/>
      <c r="P859" s="82"/>
      <c r="Q859" s="82"/>
      <c r="R859" s="82"/>
      <c r="S859" s="82"/>
      <c r="T859" s="82"/>
      <c r="U859" s="82"/>
      <c r="V859" s="82"/>
      <c r="W859" s="82"/>
      <c r="X859" s="82"/>
      <c r="Y859" s="82"/>
      <c r="Z859" s="82"/>
      <c r="AA859" s="82"/>
      <c r="AB859" s="82"/>
      <c r="AC859" s="82"/>
      <c r="AD859" s="82"/>
      <c r="AE859" s="82"/>
      <c r="AF859" s="82"/>
    </row>
    <row r="860" spans="1:32" ht="13.2">
      <c r="A860" s="92"/>
      <c r="B860" s="92"/>
      <c r="C860" s="93"/>
      <c r="D860" s="92"/>
      <c r="E860" s="92"/>
      <c r="F860" s="92"/>
      <c r="G860" s="82"/>
      <c r="H860" s="82"/>
      <c r="I860" s="82"/>
      <c r="J860" s="82"/>
      <c r="K860" s="82"/>
      <c r="L860" s="82"/>
      <c r="M860" s="82"/>
      <c r="N860" s="82"/>
      <c r="O860" s="82"/>
      <c r="P860" s="82"/>
      <c r="Q860" s="82"/>
      <c r="R860" s="82"/>
      <c r="S860" s="82"/>
      <c r="T860" s="82"/>
      <c r="U860" s="82"/>
      <c r="V860" s="82"/>
      <c r="W860" s="82"/>
      <c r="X860" s="82"/>
      <c r="Y860" s="82"/>
      <c r="Z860" s="82"/>
      <c r="AA860" s="82"/>
      <c r="AB860" s="82"/>
      <c r="AC860" s="82"/>
      <c r="AD860" s="82"/>
      <c r="AE860" s="82"/>
      <c r="AF860" s="82"/>
    </row>
    <row r="861" spans="1:32" ht="13.2">
      <c r="A861" s="92"/>
      <c r="B861" s="92"/>
      <c r="C861" s="93"/>
      <c r="D861" s="92"/>
      <c r="E861" s="92"/>
      <c r="F861" s="92"/>
      <c r="G861" s="82"/>
      <c r="H861" s="82"/>
      <c r="I861" s="82"/>
      <c r="J861" s="82"/>
      <c r="K861" s="82"/>
      <c r="L861" s="82"/>
      <c r="M861" s="82"/>
      <c r="N861" s="82"/>
      <c r="O861" s="82"/>
      <c r="P861" s="82"/>
      <c r="Q861" s="82"/>
      <c r="R861" s="82"/>
      <c r="S861" s="82"/>
      <c r="T861" s="82"/>
      <c r="U861" s="82"/>
      <c r="V861" s="82"/>
      <c r="W861" s="82"/>
      <c r="X861" s="82"/>
      <c r="Y861" s="82"/>
      <c r="Z861" s="82"/>
      <c r="AA861" s="82"/>
      <c r="AB861" s="82"/>
      <c r="AC861" s="82"/>
      <c r="AD861" s="82"/>
      <c r="AE861" s="82"/>
      <c r="AF861" s="82"/>
    </row>
    <row r="862" spans="1:32" ht="13.2">
      <c r="A862" s="92"/>
      <c r="B862" s="92"/>
      <c r="C862" s="93"/>
      <c r="D862" s="92"/>
      <c r="E862" s="92"/>
      <c r="F862" s="92"/>
      <c r="G862" s="82"/>
      <c r="H862" s="82"/>
      <c r="I862" s="82"/>
      <c r="J862" s="82"/>
      <c r="K862" s="82"/>
      <c r="L862" s="82"/>
      <c r="M862" s="82"/>
      <c r="N862" s="82"/>
      <c r="O862" s="82"/>
      <c r="P862" s="82"/>
      <c r="Q862" s="82"/>
      <c r="R862" s="82"/>
      <c r="S862" s="82"/>
      <c r="T862" s="82"/>
      <c r="U862" s="82"/>
      <c r="V862" s="82"/>
      <c r="W862" s="82"/>
      <c r="X862" s="82"/>
      <c r="Y862" s="82"/>
      <c r="Z862" s="82"/>
      <c r="AA862" s="82"/>
      <c r="AB862" s="82"/>
      <c r="AC862" s="82"/>
      <c r="AD862" s="82"/>
      <c r="AE862" s="82"/>
      <c r="AF862" s="82"/>
    </row>
    <row r="863" spans="1:32" ht="13.2">
      <c r="A863" s="92"/>
      <c r="B863" s="92"/>
      <c r="C863" s="93"/>
      <c r="D863" s="92"/>
      <c r="E863" s="92"/>
      <c r="F863" s="92"/>
      <c r="G863" s="82"/>
      <c r="H863" s="82"/>
      <c r="I863" s="82"/>
      <c r="J863" s="82"/>
      <c r="K863" s="82"/>
      <c r="L863" s="82"/>
      <c r="M863" s="82"/>
      <c r="N863" s="82"/>
      <c r="O863" s="82"/>
      <c r="P863" s="82"/>
      <c r="Q863" s="82"/>
      <c r="R863" s="82"/>
      <c r="S863" s="82"/>
      <c r="T863" s="82"/>
      <c r="U863" s="82"/>
      <c r="V863" s="82"/>
      <c r="W863" s="82"/>
      <c r="X863" s="82"/>
      <c r="Y863" s="82"/>
      <c r="Z863" s="82"/>
      <c r="AA863" s="82"/>
      <c r="AB863" s="82"/>
      <c r="AC863" s="82"/>
      <c r="AD863" s="82"/>
      <c r="AE863" s="82"/>
      <c r="AF863" s="82"/>
    </row>
    <row r="864" spans="1:32" ht="13.2">
      <c r="A864" s="92"/>
      <c r="B864" s="92"/>
      <c r="C864" s="93"/>
      <c r="D864" s="92"/>
      <c r="E864" s="92"/>
      <c r="F864" s="92"/>
      <c r="G864" s="82"/>
      <c r="H864" s="82"/>
      <c r="I864" s="82"/>
      <c r="J864" s="82"/>
      <c r="K864" s="82"/>
      <c r="L864" s="82"/>
      <c r="M864" s="82"/>
      <c r="N864" s="82"/>
      <c r="O864" s="82"/>
      <c r="P864" s="82"/>
      <c r="Q864" s="82"/>
      <c r="R864" s="82"/>
      <c r="S864" s="82"/>
      <c r="T864" s="82"/>
      <c r="U864" s="82"/>
      <c r="V864" s="82"/>
      <c r="W864" s="82"/>
      <c r="X864" s="82"/>
      <c r="Y864" s="82"/>
      <c r="Z864" s="82"/>
      <c r="AA864" s="82"/>
      <c r="AB864" s="82"/>
      <c r="AC864" s="82"/>
      <c r="AD864" s="82"/>
      <c r="AE864" s="82"/>
      <c r="AF864" s="82"/>
    </row>
    <row r="865" spans="1:32" ht="13.2">
      <c r="A865" s="92"/>
      <c r="B865" s="92"/>
      <c r="C865" s="93"/>
      <c r="D865" s="92"/>
      <c r="E865" s="92"/>
      <c r="F865" s="92"/>
      <c r="G865" s="82"/>
      <c r="H865" s="82"/>
      <c r="I865" s="82"/>
      <c r="J865" s="82"/>
      <c r="K865" s="82"/>
      <c r="L865" s="82"/>
      <c r="M865" s="82"/>
      <c r="N865" s="82"/>
      <c r="O865" s="82"/>
      <c r="P865" s="82"/>
      <c r="Q865" s="82"/>
      <c r="R865" s="82"/>
      <c r="S865" s="82"/>
      <c r="T865" s="82"/>
      <c r="U865" s="82"/>
      <c r="V865" s="82"/>
      <c r="W865" s="82"/>
      <c r="X865" s="82"/>
      <c r="Y865" s="82"/>
      <c r="Z865" s="82"/>
      <c r="AA865" s="82"/>
      <c r="AB865" s="82"/>
      <c r="AC865" s="82"/>
      <c r="AD865" s="82"/>
      <c r="AE865" s="82"/>
      <c r="AF865" s="82"/>
    </row>
    <row r="866" spans="1:32" ht="13.2">
      <c r="A866" s="92"/>
      <c r="B866" s="92"/>
      <c r="C866" s="93"/>
      <c r="D866" s="92"/>
      <c r="E866" s="92"/>
      <c r="F866" s="92"/>
      <c r="G866" s="82"/>
      <c r="H866" s="82"/>
      <c r="I866" s="82"/>
      <c r="J866" s="82"/>
      <c r="K866" s="82"/>
      <c r="L866" s="82"/>
      <c r="M866" s="82"/>
      <c r="N866" s="82"/>
      <c r="O866" s="82"/>
      <c r="P866" s="82"/>
      <c r="Q866" s="82"/>
      <c r="R866" s="82"/>
      <c r="S866" s="82"/>
      <c r="T866" s="82"/>
      <c r="U866" s="82"/>
      <c r="V866" s="82"/>
      <c r="W866" s="82"/>
      <c r="X866" s="82"/>
      <c r="Y866" s="82"/>
      <c r="Z866" s="82"/>
      <c r="AA866" s="82"/>
      <c r="AB866" s="82"/>
      <c r="AC866" s="82"/>
      <c r="AD866" s="82"/>
      <c r="AE866" s="82"/>
      <c r="AF866" s="82"/>
    </row>
    <row r="867" spans="1:32" ht="13.2">
      <c r="A867" s="92"/>
      <c r="B867" s="92"/>
      <c r="C867" s="93"/>
      <c r="D867" s="92"/>
      <c r="E867" s="92"/>
      <c r="F867" s="92"/>
      <c r="G867" s="82"/>
      <c r="H867" s="82"/>
      <c r="I867" s="82"/>
      <c r="J867" s="82"/>
      <c r="K867" s="82"/>
      <c r="L867" s="82"/>
      <c r="M867" s="82"/>
      <c r="N867" s="82"/>
      <c r="O867" s="82"/>
      <c r="P867" s="82"/>
      <c r="Q867" s="82"/>
      <c r="R867" s="82"/>
      <c r="S867" s="82"/>
      <c r="T867" s="82"/>
      <c r="U867" s="82"/>
      <c r="V867" s="82"/>
      <c r="W867" s="82"/>
      <c r="X867" s="82"/>
      <c r="Y867" s="82"/>
      <c r="Z867" s="82"/>
      <c r="AA867" s="82"/>
      <c r="AB867" s="82"/>
      <c r="AC867" s="82"/>
      <c r="AD867" s="82"/>
      <c r="AE867" s="82"/>
      <c r="AF867" s="82"/>
    </row>
    <row r="868" spans="1:32" ht="13.2">
      <c r="A868" s="92"/>
      <c r="B868" s="92"/>
      <c r="C868" s="93"/>
      <c r="D868" s="92"/>
      <c r="E868" s="92"/>
      <c r="F868" s="92"/>
      <c r="G868" s="82"/>
      <c r="H868" s="82"/>
      <c r="I868" s="82"/>
      <c r="J868" s="82"/>
      <c r="K868" s="82"/>
      <c r="L868" s="82"/>
      <c r="M868" s="82"/>
      <c r="N868" s="82"/>
      <c r="O868" s="82"/>
      <c r="P868" s="82"/>
      <c r="Q868" s="82"/>
      <c r="R868" s="82"/>
      <c r="S868" s="82"/>
      <c r="T868" s="82"/>
      <c r="U868" s="82"/>
      <c r="V868" s="82"/>
      <c r="W868" s="82"/>
      <c r="X868" s="82"/>
      <c r="Y868" s="82"/>
      <c r="Z868" s="82"/>
      <c r="AA868" s="82"/>
      <c r="AB868" s="82"/>
      <c r="AC868" s="82"/>
      <c r="AD868" s="82"/>
      <c r="AE868" s="82"/>
      <c r="AF868" s="82"/>
    </row>
    <row r="869" spans="1:32" ht="13.2">
      <c r="A869" s="92"/>
      <c r="B869" s="92"/>
      <c r="C869" s="93"/>
      <c r="D869" s="92"/>
      <c r="E869" s="92"/>
      <c r="F869" s="92"/>
      <c r="G869" s="82"/>
      <c r="H869" s="82"/>
      <c r="I869" s="82"/>
      <c r="J869" s="82"/>
      <c r="K869" s="82"/>
      <c r="L869" s="82"/>
      <c r="M869" s="82"/>
      <c r="N869" s="82"/>
      <c r="O869" s="82"/>
      <c r="P869" s="82"/>
      <c r="Q869" s="82"/>
      <c r="R869" s="82"/>
      <c r="S869" s="82"/>
      <c r="T869" s="82"/>
      <c r="U869" s="82"/>
      <c r="V869" s="82"/>
      <c r="W869" s="82"/>
      <c r="X869" s="82"/>
      <c r="Y869" s="82"/>
      <c r="Z869" s="82"/>
      <c r="AA869" s="82"/>
      <c r="AB869" s="82"/>
      <c r="AC869" s="82"/>
      <c r="AD869" s="82"/>
      <c r="AE869" s="82"/>
      <c r="AF869" s="82"/>
    </row>
    <row r="870" spans="1:32" ht="13.2">
      <c r="A870" s="92"/>
      <c r="B870" s="92"/>
      <c r="C870" s="93"/>
      <c r="D870" s="92"/>
      <c r="E870" s="92"/>
      <c r="F870" s="92"/>
      <c r="G870" s="82"/>
      <c r="H870" s="82"/>
      <c r="I870" s="82"/>
      <c r="J870" s="82"/>
      <c r="K870" s="82"/>
      <c r="L870" s="82"/>
      <c r="M870" s="82"/>
      <c r="N870" s="82"/>
      <c r="O870" s="82"/>
      <c r="P870" s="82"/>
      <c r="Q870" s="82"/>
      <c r="R870" s="82"/>
      <c r="S870" s="82"/>
      <c r="T870" s="82"/>
      <c r="U870" s="82"/>
      <c r="V870" s="82"/>
      <c r="W870" s="82"/>
      <c r="X870" s="82"/>
      <c r="Y870" s="82"/>
      <c r="Z870" s="82"/>
      <c r="AA870" s="82"/>
      <c r="AB870" s="82"/>
      <c r="AC870" s="82"/>
      <c r="AD870" s="82"/>
      <c r="AE870" s="82"/>
      <c r="AF870" s="82"/>
    </row>
    <row r="871" spans="1:32" ht="13.2">
      <c r="A871" s="92"/>
      <c r="B871" s="92"/>
      <c r="C871" s="93"/>
      <c r="D871" s="92"/>
      <c r="E871" s="92"/>
      <c r="F871" s="92"/>
      <c r="G871" s="82"/>
      <c r="H871" s="82"/>
      <c r="I871" s="82"/>
      <c r="J871" s="82"/>
      <c r="K871" s="82"/>
      <c r="L871" s="82"/>
      <c r="M871" s="82"/>
      <c r="N871" s="82"/>
      <c r="O871" s="82"/>
      <c r="P871" s="82"/>
      <c r="Q871" s="82"/>
      <c r="R871" s="82"/>
      <c r="S871" s="82"/>
      <c r="T871" s="82"/>
      <c r="U871" s="82"/>
      <c r="V871" s="82"/>
      <c r="W871" s="82"/>
      <c r="X871" s="82"/>
      <c r="Y871" s="82"/>
      <c r="Z871" s="82"/>
      <c r="AA871" s="82"/>
      <c r="AB871" s="82"/>
      <c r="AC871" s="82"/>
      <c r="AD871" s="82"/>
      <c r="AE871" s="82"/>
      <c r="AF871" s="82"/>
    </row>
    <row r="872" spans="1:32" ht="13.2">
      <c r="A872" s="92"/>
      <c r="B872" s="92"/>
      <c r="C872" s="93"/>
      <c r="D872" s="92"/>
      <c r="E872" s="92"/>
      <c r="F872" s="92"/>
      <c r="G872" s="82"/>
      <c r="H872" s="82"/>
      <c r="I872" s="82"/>
      <c r="J872" s="82"/>
      <c r="K872" s="82"/>
      <c r="L872" s="82"/>
      <c r="M872" s="82"/>
      <c r="N872" s="82"/>
      <c r="O872" s="82"/>
      <c r="P872" s="82"/>
      <c r="Q872" s="82"/>
      <c r="R872" s="82"/>
      <c r="S872" s="82"/>
      <c r="T872" s="82"/>
      <c r="U872" s="82"/>
      <c r="V872" s="82"/>
      <c r="W872" s="82"/>
      <c r="X872" s="82"/>
      <c r="Y872" s="82"/>
      <c r="Z872" s="82"/>
      <c r="AA872" s="82"/>
      <c r="AB872" s="82"/>
      <c r="AC872" s="82"/>
      <c r="AD872" s="82"/>
      <c r="AE872" s="82"/>
      <c r="AF872" s="82"/>
    </row>
    <row r="873" spans="1:32" ht="13.2">
      <c r="A873" s="92"/>
      <c r="B873" s="92"/>
      <c r="C873" s="93"/>
      <c r="D873" s="92"/>
      <c r="E873" s="92"/>
      <c r="F873" s="92"/>
      <c r="G873" s="82"/>
      <c r="H873" s="82"/>
      <c r="I873" s="82"/>
      <c r="J873" s="82"/>
      <c r="K873" s="82"/>
      <c r="L873" s="82"/>
      <c r="M873" s="82"/>
      <c r="N873" s="82"/>
      <c r="O873" s="82"/>
      <c r="P873" s="82"/>
      <c r="Q873" s="82"/>
      <c r="R873" s="82"/>
      <c r="S873" s="82"/>
      <c r="T873" s="82"/>
      <c r="U873" s="82"/>
      <c r="V873" s="82"/>
      <c r="W873" s="82"/>
      <c r="X873" s="82"/>
      <c r="Y873" s="82"/>
      <c r="Z873" s="82"/>
      <c r="AA873" s="82"/>
      <c r="AB873" s="82"/>
      <c r="AC873" s="82"/>
      <c r="AD873" s="82"/>
      <c r="AE873" s="82"/>
      <c r="AF873" s="82"/>
    </row>
    <row r="874" spans="1:32" ht="13.2">
      <c r="A874" s="92"/>
      <c r="B874" s="92"/>
      <c r="C874" s="93"/>
      <c r="D874" s="92"/>
      <c r="E874" s="92"/>
      <c r="F874" s="92"/>
      <c r="G874" s="82"/>
      <c r="H874" s="82"/>
      <c r="I874" s="82"/>
      <c r="J874" s="82"/>
      <c r="K874" s="82"/>
      <c r="L874" s="82"/>
      <c r="M874" s="82"/>
      <c r="N874" s="82"/>
      <c r="O874" s="82"/>
      <c r="P874" s="82"/>
      <c r="Q874" s="82"/>
      <c r="R874" s="82"/>
      <c r="S874" s="82"/>
      <c r="T874" s="82"/>
      <c r="U874" s="82"/>
      <c r="V874" s="82"/>
      <c r="W874" s="82"/>
      <c r="X874" s="82"/>
      <c r="Y874" s="82"/>
      <c r="Z874" s="82"/>
      <c r="AA874" s="82"/>
      <c r="AB874" s="82"/>
      <c r="AC874" s="82"/>
      <c r="AD874" s="82"/>
      <c r="AE874" s="82"/>
      <c r="AF874" s="82"/>
    </row>
    <row r="875" spans="1:32" ht="13.2">
      <c r="A875" s="92"/>
      <c r="B875" s="92"/>
      <c r="C875" s="93"/>
      <c r="D875" s="92"/>
      <c r="E875" s="92"/>
      <c r="F875" s="92"/>
      <c r="G875" s="82"/>
      <c r="H875" s="82"/>
      <c r="I875" s="82"/>
      <c r="J875" s="82"/>
      <c r="K875" s="82"/>
      <c r="L875" s="82"/>
      <c r="M875" s="82"/>
      <c r="N875" s="82"/>
      <c r="O875" s="82"/>
      <c r="P875" s="82"/>
      <c r="Q875" s="82"/>
      <c r="R875" s="82"/>
      <c r="S875" s="82"/>
      <c r="T875" s="82"/>
      <c r="U875" s="82"/>
      <c r="V875" s="82"/>
      <c r="W875" s="82"/>
      <c r="X875" s="82"/>
      <c r="Y875" s="82"/>
      <c r="Z875" s="82"/>
      <c r="AA875" s="82"/>
      <c r="AB875" s="82"/>
      <c r="AC875" s="82"/>
      <c r="AD875" s="82"/>
      <c r="AE875" s="82"/>
      <c r="AF875" s="82"/>
    </row>
    <row r="876" spans="1:32" ht="13.2">
      <c r="A876" s="92"/>
      <c r="B876" s="92"/>
      <c r="C876" s="93"/>
      <c r="D876" s="92"/>
      <c r="E876" s="92"/>
      <c r="F876" s="92"/>
      <c r="G876" s="82"/>
      <c r="H876" s="82"/>
      <c r="I876" s="82"/>
      <c r="J876" s="82"/>
      <c r="K876" s="82"/>
      <c r="L876" s="82"/>
      <c r="M876" s="82"/>
      <c r="N876" s="82"/>
      <c r="O876" s="82"/>
      <c r="P876" s="82"/>
      <c r="Q876" s="82"/>
      <c r="R876" s="82"/>
      <c r="S876" s="82"/>
      <c r="T876" s="82"/>
      <c r="U876" s="82"/>
      <c r="V876" s="82"/>
      <c r="W876" s="82"/>
      <c r="X876" s="82"/>
      <c r="Y876" s="82"/>
      <c r="Z876" s="82"/>
      <c r="AA876" s="82"/>
      <c r="AB876" s="82"/>
      <c r="AC876" s="82"/>
      <c r="AD876" s="82"/>
      <c r="AE876" s="82"/>
      <c r="AF876" s="82"/>
    </row>
    <row r="877" spans="1:32" ht="13.2">
      <c r="A877" s="92"/>
      <c r="B877" s="92"/>
      <c r="C877" s="93"/>
      <c r="D877" s="92"/>
      <c r="E877" s="92"/>
      <c r="F877" s="92"/>
      <c r="G877" s="82"/>
      <c r="H877" s="82"/>
      <c r="I877" s="82"/>
      <c r="J877" s="82"/>
      <c r="K877" s="82"/>
      <c r="L877" s="82"/>
      <c r="M877" s="82"/>
      <c r="N877" s="82"/>
      <c r="O877" s="82"/>
      <c r="P877" s="82"/>
      <c r="Q877" s="82"/>
      <c r="R877" s="82"/>
      <c r="S877" s="82"/>
      <c r="T877" s="82"/>
      <c r="U877" s="82"/>
      <c r="V877" s="82"/>
      <c r="W877" s="82"/>
      <c r="X877" s="82"/>
      <c r="Y877" s="82"/>
      <c r="Z877" s="82"/>
      <c r="AA877" s="82"/>
      <c r="AB877" s="82"/>
      <c r="AC877" s="82"/>
      <c r="AD877" s="82"/>
      <c r="AE877" s="82"/>
      <c r="AF877" s="82"/>
    </row>
    <row r="878" spans="1:32" ht="13.2">
      <c r="A878" s="92"/>
      <c r="B878" s="92"/>
      <c r="C878" s="93"/>
      <c r="D878" s="92"/>
      <c r="E878" s="92"/>
      <c r="F878" s="92"/>
      <c r="G878" s="82"/>
      <c r="H878" s="82"/>
      <c r="I878" s="82"/>
      <c r="J878" s="82"/>
      <c r="K878" s="82"/>
      <c r="L878" s="82"/>
      <c r="M878" s="82"/>
      <c r="N878" s="82"/>
      <c r="O878" s="82"/>
      <c r="P878" s="82"/>
      <c r="Q878" s="82"/>
      <c r="R878" s="82"/>
      <c r="S878" s="82"/>
      <c r="T878" s="82"/>
      <c r="U878" s="82"/>
      <c r="V878" s="82"/>
      <c r="W878" s="82"/>
      <c r="X878" s="82"/>
      <c r="Y878" s="82"/>
      <c r="Z878" s="82"/>
      <c r="AA878" s="82"/>
      <c r="AB878" s="82"/>
      <c r="AC878" s="82"/>
      <c r="AD878" s="82"/>
      <c r="AE878" s="82"/>
      <c r="AF878" s="82"/>
    </row>
    <row r="879" spans="1:32" ht="13.2">
      <c r="A879" s="92"/>
      <c r="B879" s="92"/>
      <c r="C879" s="93"/>
      <c r="D879" s="92"/>
      <c r="E879" s="92"/>
      <c r="F879" s="92"/>
      <c r="G879" s="82"/>
      <c r="H879" s="82"/>
      <c r="I879" s="82"/>
      <c r="J879" s="82"/>
      <c r="K879" s="82"/>
      <c r="L879" s="82"/>
      <c r="M879" s="82"/>
      <c r="N879" s="82"/>
      <c r="O879" s="82"/>
      <c r="P879" s="82"/>
      <c r="Q879" s="82"/>
      <c r="R879" s="82"/>
      <c r="S879" s="82"/>
      <c r="T879" s="82"/>
      <c r="U879" s="82"/>
      <c r="V879" s="82"/>
      <c r="W879" s="82"/>
      <c r="X879" s="82"/>
      <c r="Y879" s="82"/>
      <c r="Z879" s="82"/>
      <c r="AA879" s="82"/>
      <c r="AB879" s="82"/>
      <c r="AC879" s="82"/>
      <c r="AD879" s="82"/>
      <c r="AE879" s="82"/>
      <c r="AF879" s="82"/>
    </row>
    <row r="880" spans="1:32" ht="13.2">
      <c r="A880" s="92"/>
      <c r="B880" s="92"/>
      <c r="C880" s="93"/>
      <c r="D880" s="92"/>
      <c r="E880" s="92"/>
      <c r="F880" s="92"/>
      <c r="G880" s="82"/>
      <c r="H880" s="82"/>
      <c r="I880" s="82"/>
      <c r="J880" s="82"/>
      <c r="K880" s="82"/>
      <c r="L880" s="82"/>
      <c r="M880" s="82"/>
      <c r="N880" s="82"/>
      <c r="O880" s="82"/>
      <c r="P880" s="82"/>
      <c r="Q880" s="82"/>
      <c r="R880" s="82"/>
      <c r="S880" s="82"/>
      <c r="T880" s="82"/>
      <c r="U880" s="82"/>
      <c r="V880" s="82"/>
      <c r="W880" s="82"/>
      <c r="X880" s="82"/>
      <c r="Y880" s="82"/>
      <c r="Z880" s="82"/>
      <c r="AA880" s="82"/>
      <c r="AB880" s="82"/>
      <c r="AC880" s="82"/>
      <c r="AD880" s="82"/>
      <c r="AE880" s="82"/>
      <c r="AF880" s="82"/>
    </row>
    <row r="881" spans="1:32" ht="13.2">
      <c r="A881" s="92"/>
      <c r="B881" s="92"/>
      <c r="C881" s="93"/>
      <c r="D881" s="92"/>
      <c r="E881" s="92"/>
      <c r="F881" s="92"/>
      <c r="G881" s="82"/>
      <c r="H881" s="82"/>
      <c r="I881" s="82"/>
      <c r="J881" s="82"/>
      <c r="K881" s="82"/>
      <c r="L881" s="82"/>
      <c r="M881" s="82"/>
      <c r="N881" s="82"/>
      <c r="O881" s="82"/>
      <c r="P881" s="82"/>
      <c r="Q881" s="82"/>
      <c r="R881" s="82"/>
      <c r="S881" s="82"/>
      <c r="T881" s="82"/>
      <c r="U881" s="82"/>
      <c r="V881" s="82"/>
      <c r="W881" s="82"/>
      <c r="X881" s="82"/>
      <c r="Y881" s="82"/>
      <c r="Z881" s="82"/>
      <c r="AA881" s="82"/>
      <c r="AB881" s="82"/>
      <c r="AC881" s="82"/>
      <c r="AD881" s="82"/>
      <c r="AE881" s="82"/>
      <c r="AF881" s="82"/>
    </row>
    <row r="882" spans="1:32" ht="13.2">
      <c r="A882" s="92"/>
      <c r="B882" s="92"/>
      <c r="C882" s="93"/>
      <c r="D882" s="92"/>
      <c r="E882" s="92"/>
      <c r="F882" s="92"/>
      <c r="G882" s="82"/>
      <c r="H882" s="82"/>
      <c r="I882" s="82"/>
      <c r="J882" s="82"/>
      <c r="K882" s="82"/>
      <c r="L882" s="82"/>
      <c r="M882" s="82"/>
      <c r="N882" s="82"/>
      <c r="O882" s="82"/>
      <c r="P882" s="82"/>
      <c r="Q882" s="82"/>
      <c r="R882" s="82"/>
      <c r="S882" s="82"/>
      <c r="T882" s="82"/>
      <c r="U882" s="82"/>
      <c r="V882" s="82"/>
      <c r="W882" s="82"/>
      <c r="X882" s="82"/>
      <c r="Y882" s="82"/>
      <c r="Z882" s="82"/>
      <c r="AA882" s="82"/>
      <c r="AB882" s="82"/>
      <c r="AC882" s="82"/>
      <c r="AD882" s="82"/>
      <c r="AE882" s="82"/>
      <c r="AF882" s="82"/>
    </row>
    <row r="883" spans="1:32" ht="13.2">
      <c r="A883" s="92"/>
      <c r="B883" s="92"/>
      <c r="C883" s="93"/>
      <c r="D883" s="92"/>
      <c r="E883" s="92"/>
      <c r="F883" s="92"/>
      <c r="G883" s="82"/>
      <c r="H883" s="82"/>
      <c r="I883" s="82"/>
      <c r="J883" s="82"/>
      <c r="K883" s="82"/>
      <c r="L883" s="82"/>
      <c r="M883" s="82"/>
      <c r="N883" s="82"/>
      <c r="O883" s="82"/>
      <c r="P883" s="82"/>
      <c r="Q883" s="82"/>
      <c r="R883" s="82"/>
      <c r="S883" s="82"/>
      <c r="T883" s="82"/>
      <c r="U883" s="82"/>
      <c r="V883" s="82"/>
      <c r="W883" s="82"/>
      <c r="X883" s="82"/>
      <c r="Y883" s="82"/>
      <c r="Z883" s="82"/>
      <c r="AA883" s="82"/>
      <c r="AB883" s="82"/>
      <c r="AC883" s="82"/>
      <c r="AD883" s="82"/>
      <c r="AE883" s="82"/>
      <c r="AF883" s="82"/>
    </row>
    <row r="884" spans="1:32" ht="13.2">
      <c r="A884" s="92"/>
      <c r="B884" s="92"/>
      <c r="C884" s="93"/>
      <c r="D884" s="92"/>
      <c r="E884" s="92"/>
      <c r="F884" s="92"/>
      <c r="G884" s="82"/>
      <c r="H884" s="82"/>
      <c r="I884" s="82"/>
      <c r="J884" s="82"/>
      <c r="K884" s="82"/>
      <c r="L884" s="82"/>
      <c r="M884" s="82"/>
      <c r="N884" s="82"/>
      <c r="O884" s="82"/>
      <c r="P884" s="82"/>
      <c r="Q884" s="82"/>
      <c r="R884" s="82"/>
      <c r="S884" s="82"/>
      <c r="T884" s="82"/>
      <c r="U884" s="82"/>
      <c r="V884" s="82"/>
      <c r="W884" s="82"/>
      <c r="X884" s="82"/>
      <c r="Y884" s="82"/>
      <c r="Z884" s="82"/>
      <c r="AA884" s="82"/>
      <c r="AB884" s="82"/>
      <c r="AC884" s="82"/>
      <c r="AD884" s="82"/>
      <c r="AE884" s="82"/>
      <c r="AF884" s="82"/>
    </row>
    <row r="885" spans="1:32" ht="13.2">
      <c r="A885" s="92"/>
      <c r="B885" s="92"/>
      <c r="C885" s="93"/>
      <c r="D885" s="92"/>
      <c r="E885" s="92"/>
      <c r="F885" s="92"/>
      <c r="G885" s="82"/>
      <c r="H885" s="82"/>
      <c r="I885" s="82"/>
      <c r="J885" s="82"/>
      <c r="K885" s="82"/>
      <c r="L885" s="82"/>
      <c r="M885" s="82"/>
      <c r="N885" s="82"/>
      <c r="O885" s="82"/>
      <c r="P885" s="82"/>
      <c r="Q885" s="82"/>
      <c r="R885" s="82"/>
      <c r="S885" s="82"/>
      <c r="T885" s="82"/>
      <c r="U885" s="82"/>
      <c r="V885" s="82"/>
      <c r="W885" s="82"/>
      <c r="X885" s="82"/>
      <c r="Y885" s="82"/>
      <c r="Z885" s="82"/>
      <c r="AA885" s="82"/>
      <c r="AB885" s="82"/>
      <c r="AC885" s="82"/>
      <c r="AD885" s="82"/>
      <c r="AE885" s="82"/>
      <c r="AF885" s="82"/>
    </row>
    <row r="886" spans="1:32" ht="13.2">
      <c r="A886" s="92"/>
      <c r="B886" s="92"/>
      <c r="C886" s="93"/>
      <c r="D886" s="92"/>
      <c r="E886" s="92"/>
      <c r="F886" s="92"/>
      <c r="G886" s="82"/>
      <c r="H886" s="82"/>
      <c r="I886" s="82"/>
      <c r="J886" s="82"/>
      <c r="K886" s="82"/>
      <c r="L886" s="82"/>
      <c r="M886" s="82"/>
      <c r="N886" s="82"/>
      <c r="O886" s="82"/>
      <c r="P886" s="82"/>
      <c r="Q886" s="82"/>
      <c r="R886" s="82"/>
      <c r="S886" s="82"/>
      <c r="T886" s="82"/>
      <c r="U886" s="82"/>
      <c r="V886" s="82"/>
      <c r="W886" s="82"/>
      <c r="X886" s="82"/>
      <c r="Y886" s="82"/>
      <c r="Z886" s="82"/>
      <c r="AA886" s="82"/>
      <c r="AB886" s="82"/>
      <c r="AC886" s="82"/>
      <c r="AD886" s="82"/>
      <c r="AE886" s="82"/>
      <c r="AF886" s="82"/>
    </row>
    <row r="887" spans="1:32" ht="13.2">
      <c r="A887" s="92"/>
      <c r="B887" s="92"/>
      <c r="C887" s="93"/>
      <c r="D887" s="92"/>
      <c r="E887" s="92"/>
      <c r="F887" s="92"/>
      <c r="G887" s="82"/>
      <c r="H887" s="82"/>
      <c r="I887" s="82"/>
      <c r="J887" s="82"/>
      <c r="K887" s="82"/>
      <c r="L887" s="82"/>
      <c r="M887" s="82"/>
      <c r="N887" s="82"/>
      <c r="O887" s="82"/>
      <c r="P887" s="82"/>
      <c r="Q887" s="82"/>
      <c r="R887" s="82"/>
      <c r="S887" s="82"/>
      <c r="T887" s="82"/>
      <c r="U887" s="82"/>
      <c r="V887" s="82"/>
      <c r="W887" s="82"/>
      <c r="X887" s="82"/>
      <c r="Y887" s="82"/>
      <c r="Z887" s="82"/>
      <c r="AA887" s="82"/>
      <c r="AB887" s="82"/>
      <c r="AC887" s="82"/>
      <c r="AD887" s="82"/>
      <c r="AE887" s="82"/>
      <c r="AF887" s="82"/>
    </row>
    <row r="888" spans="1:32" ht="13.2">
      <c r="A888" s="92"/>
      <c r="B888" s="92"/>
      <c r="C888" s="93"/>
      <c r="D888" s="92"/>
      <c r="E888" s="92"/>
      <c r="F888" s="92"/>
      <c r="G888" s="82"/>
      <c r="H888" s="82"/>
      <c r="I888" s="82"/>
      <c r="J888" s="82"/>
      <c r="K888" s="82"/>
      <c r="L888" s="82"/>
      <c r="M888" s="82"/>
      <c r="N888" s="82"/>
      <c r="O888" s="82"/>
      <c r="P888" s="82"/>
      <c r="Q888" s="82"/>
      <c r="R888" s="82"/>
      <c r="S888" s="82"/>
      <c r="T888" s="82"/>
      <c r="U888" s="82"/>
      <c r="V888" s="82"/>
      <c r="W888" s="82"/>
      <c r="X888" s="82"/>
      <c r="Y888" s="82"/>
      <c r="Z888" s="82"/>
      <c r="AA888" s="82"/>
      <c r="AB888" s="82"/>
      <c r="AC888" s="82"/>
      <c r="AD888" s="82"/>
      <c r="AE888" s="82"/>
      <c r="AF888" s="82"/>
    </row>
    <row r="889" spans="1:32" ht="13.2">
      <c r="A889" s="92"/>
      <c r="B889" s="92"/>
      <c r="C889" s="93"/>
      <c r="D889" s="92"/>
      <c r="E889" s="92"/>
      <c r="F889" s="92"/>
      <c r="G889" s="82"/>
      <c r="H889" s="82"/>
      <c r="I889" s="82"/>
      <c r="J889" s="82"/>
      <c r="K889" s="82"/>
      <c r="L889" s="82"/>
      <c r="M889" s="82"/>
      <c r="N889" s="82"/>
      <c r="O889" s="82"/>
      <c r="P889" s="82"/>
      <c r="Q889" s="82"/>
      <c r="R889" s="82"/>
      <c r="S889" s="82"/>
      <c r="T889" s="82"/>
      <c r="U889" s="82"/>
      <c r="V889" s="82"/>
      <c r="W889" s="82"/>
      <c r="X889" s="82"/>
      <c r="Y889" s="82"/>
      <c r="Z889" s="82"/>
      <c r="AA889" s="82"/>
      <c r="AB889" s="82"/>
      <c r="AC889" s="82"/>
      <c r="AD889" s="82"/>
      <c r="AE889" s="82"/>
      <c r="AF889" s="82"/>
    </row>
    <row r="890" spans="1:32" ht="13.2">
      <c r="A890" s="92"/>
      <c r="B890" s="92"/>
      <c r="C890" s="93"/>
      <c r="D890" s="92"/>
      <c r="E890" s="92"/>
      <c r="F890" s="92"/>
      <c r="G890" s="82"/>
      <c r="H890" s="82"/>
      <c r="I890" s="82"/>
      <c r="J890" s="82"/>
      <c r="K890" s="82"/>
      <c r="L890" s="82"/>
      <c r="M890" s="82"/>
      <c r="N890" s="82"/>
      <c r="O890" s="82"/>
      <c r="P890" s="82"/>
      <c r="Q890" s="82"/>
      <c r="R890" s="82"/>
      <c r="S890" s="82"/>
      <c r="T890" s="82"/>
      <c r="U890" s="82"/>
      <c r="V890" s="82"/>
      <c r="W890" s="82"/>
      <c r="X890" s="82"/>
      <c r="Y890" s="82"/>
      <c r="Z890" s="82"/>
      <c r="AA890" s="82"/>
      <c r="AB890" s="82"/>
      <c r="AC890" s="82"/>
      <c r="AD890" s="82"/>
      <c r="AE890" s="82"/>
      <c r="AF890" s="82"/>
    </row>
    <row r="891" spans="1:32" ht="13.2">
      <c r="A891" s="92"/>
      <c r="B891" s="92"/>
      <c r="C891" s="93"/>
      <c r="D891" s="92"/>
      <c r="E891" s="92"/>
      <c r="F891" s="92"/>
      <c r="G891" s="82"/>
      <c r="H891" s="82"/>
      <c r="I891" s="82"/>
      <c r="J891" s="82"/>
      <c r="K891" s="82"/>
      <c r="L891" s="82"/>
      <c r="M891" s="82"/>
      <c r="N891" s="82"/>
      <c r="O891" s="82"/>
      <c r="P891" s="82"/>
      <c r="Q891" s="82"/>
      <c r="R891" s="82"/>
      <c r="S891" s="82"/>
      <c r="T891" s="82"/>
      <c r="U891" s="82"/>
      <c r="V891" s="82"/>
      <c r="W891" s="82"/>
      <c r="X891" s="82"/>
      <c r="Y891" s="82"/>
      <c r="Z891" s="82"/>
      <c r="AA891" s="82"/>
      <c r="AB891" s="82"/>
      <c r="AC891" s="82"/>
      <c r="AD891" s="82"/>
      <c r="AE891" s="82"/>
      <c r="AF891" s="82"/>
    </row>
    <row r="892" spans="1:32" ht="13.2">
      <c r="A892" s="92"/>
      <c r="B892" s="92"/>
      <c r="C892" s="93"/>
      <c r="D892" s="92"/>
      <c r="E892" s="92"/>
      <c r="F892" s="92"/>
      <c r="G892" s="82"/>
      <c r="H892" s="82"/>
      <c r="I892" s="82"/>
      <c r="J892" s="82"/>
      <c r="K892" s="82"/>
      <c r="L892" s="82"/>
      <c r="M892" s="82"/>
      <c r="N892" s="82"/>
      <c r="O892" s="82"/>
      <c r="P892" s="82"/>
      <c r="Q892" s="82"/>
      <c r="R892" s="82"/>
      <c r="S892" s="82"/>
      <c r="T892" s="82"/>
      <c r="U892" s="82"/>
      <c r="V892" s="82"/>
      <c r="W892" s="82"/>
      <c r="X892" s="82"/>
      <c r="Y892" s="82"/>
      <c r="Z892" s="82"/>
      <c r="AA892" s="82"/>
      <c r="AB892" s="82"/>
      <c r="AC892" s="82"/>
      <c r="AD892" s="82"/>
      <c r="AE892" s="82"/>
      <c r="AF892" s="82"/>
    </row>
    <row r="893" spans="1:32" ht="13.2">
      <c r="A893" s="92"/>
      <c r="B893" s="92"/>
      <c r="C893" s="93"/>
      <c r="D893" s="92"/>
      <c r="E893" s="92"/>
      <c r="F893" s="92"/>
      <c r="G893" s="82"/>
      <c r="H893" s="82"/>
      <c r="I893" s="82"/>
      <c r="J893" s="82"/>
      <c r="K893" s="82"/>
      <c r="L893" s="82"/>
      <c r="M893" s="82"/>
      <c r="N893" s="82"/>
      <c r="O893" s="82"/>
      <c r="P893" s="82"/>
      <c r="Q893" s="82"/>
      <c r="R893" s="82"/>
      <c r="S893" s="82"/>
      <c r="T893" s="82"/>
      <c r="U893" s="82"/>
      <c r="V893" s="82"/>
      <c r="W893" s="82"/>
      <c r="X893" s="82"/>
      <c r="Y893" s="82"/>
      <c r="Z893" s="82"/>
      <c r="AA893" s="82"/>
      <c r="AB893" s="82"/>
      <c r="AC893" s="82"/>
      <c r="AD893" s="82"/>
      <c r="AE893" s="82"/>
      <c r="AF893" s="82"/>
    </row>
    <row r="894" spans="1:32" ht="13.2">
      <c r="A894" s="92"/>
      <c r="B894" s="92"/>
      <c r="C894" s="93"/>
      <c r="D894" s="92"/>
      <c r="E894" s="92"/>
      <c r="F894" s="92"/>
      <c r="G894" s="82"/>
      <c r="H894" s="82"/>
      <c r="I894" s="82"/>
      <c r="J894" s="82"/>
      <c r="K894" s="82"/>
      <c r="L894" s="82"/>
      <c r="M894" s="82"/>
      <c r="N894" s="82"/>
      <c r="O894" s="82"/>
      <c r="P894" s="82"/>
      <c r="Q894" s="82"/>
      <c r="R894" s="82"/>
      <c r="S894" s="82"/>
      <c r="T894" s="82"/>
      <c r="U894" s="82"/>
      <c r="V894" s="82"/>
      <c r="W894" s="82"/>
      <c r="X894" s="82"/>
      <c r="Y894" s="82"/>
      <c r="Z894" s="82"/>
      <c r="AA894" s="82"/>
      <c r="AB894" s="82"/>
      <c r="AC894" s="82"/>
      <c r="AD894" s="82"/>
      <c r="AE894" s="82"/>
      <c r="AF894" s="82"/>
    </row>
    <row r="895" spans="1:32" ht="13.2">
      <c r="A895" s="92"/>
      <c r="B895" s="92"/>
      <c r="C895" s="93"/>
      <c r="D895" s="92"/>
      <c r="E895" s="92"/>
      <c r="F895" s="92"/>
      <c r="G895" s="82"/>
      <c r="H895" s="82"/>
      <c r="I895" s="82"/>
      <c r="J895" s="82"/>
      <c r="K895" s="82"/>
      <c r="L895" s="82"/>
      <c r="M895" s="82"/>
      <c r="N895" s="82"/>
      <c r="O895" s="82"/>
      <c r="P895" s="82"/>
      <c r="Q895" s="82"/>
      <c r="R895" s="82"/>
      <c r="S895" s="82"/>
      <c r="T895" s="82"/>
      <c r="U895" s="82"/>
      <c r="V895" s="82"/>
      <c r="W895" s="82"/>
      <c r="X895" s="82"/>
      <c r="Y895" s="82"/>
      <c r="Z895" s="82"/>
      <c r="AA895" s="82"/>
      <c r="AB895" s="82"/>
      <c r="AC895" s="82"/>
      <c r="AD895" s="82"/>
      <c r="AE895" s="82"/>
      <c r="AF895" s="82"/>
    </row>
    <row r="896" spans="1:32" ht="13.2">
      <c r="A896" s="92"/>
      <c r="B896" s="92"/>
      <c r="C896" s="93"/>
      <c r="D896" s="92"/>
      <c r="E896" s="92"/>
      <c r="F896" s="92"/>
      <c r="G896" s="82"/>
      <c r="H896" s="82"/>
      <c r="I896" s="82"/>
      <c r="J896" s="82"/>
      <c r="K896" s="82"/>
      <c r="L896" s="82"/>
      <c r="M896" s="82"/>
      <c r="N896" s="82"/>
      <c r="O896" s="82"/>
      <c r="P896" s="82"/>
      <c r="Q896" s="82"/>
      <c r="R896" s="82"/>
      <c r="S896" s="82"/>
      <c r="T896" s="82"/>
      <c r="U896" s="82"/>
      <c r="V896" s="82"/>
      <c r="W896" s="82"/>
      <c r="X896" s="82"/>
      <c r="Y896" s="82"/>
      <c r="Z896" s="82"/>
      <c r="AA896" s="82"/>
      <c r="AB896" s="82"/>
      <c r="AC896" s="82"/>
      <c r="AD896" s="82"/>
      <c r="AE896" s="82"/>
      <c r="AF896" s="82"/>
    </row>
    <row r="897" spans="1:32" ht="13.2">
      <c r="A897" s="92"/>
      <c r="B897" s="92"/>
      <c r="C897" s="93"/>
      <c r="D897" s="92"/>
      <c r="E897" s="92"/>
      <c r="F897" s="92"/>
      <c r="G897" s="82"/>
      <c r="H897" s="82"/>
      <c r="I897" s="82"/>
      <c r="J897" s="82"/>
      <c r="K897" s="82"/>
      <c r="L897" s="82"/>
      <c r="M897" s="82"/>
      <c r="N897" s="82"/>
      <c r="O897" s="82"/>
      <c r="P897" s="82"/>
      <c r="Q897" s="82"/>
      <c r="R897" s="82"/>
      <c r="S897" s="82"/>
      <c r="T897" s="82"/>
      <c r="U897" s="82"/>
      <c r="V897" s="82"/>
      <c r="W897" s="82"/>
      <c r="X897" s="82"/>
      <c r="Y897" s="82"/>
      <c r="Z897" s="82"/>
      <c r="AA897" s="82"/>
      <c r="AB897" s="82"/>
      <c r="AC897" s="82"/>
      <c r="AD897" s="82"/>
      <c r="AE897" s="82"/>
      <c r="AF897" s="82"/>
    </row>
    <row r="898" spans="1:32" ht="13.2">
      <c r="A898" s="92"/>
      <c r="B898" s="92"/>
      <c r="C898" s="93"/>
      <c r="D898" s="92"/>
      <c r="E898" s="92"/>
      <c r="F898" s="92"/>
      <c r="G898" s="82"/>
      <c r="H898" s="82"/>
      <c r="I898" s="82"/>
      <c r="J898" s="82"/>
      <c r="K898" s="82"/>
      <c r="L898" s="82"/>
      <c r="M898" s="82"/>
      <c r="N898" s="82"/>
      <c r="O898" s="82"/>
      <c r="P898" s="82"/>
      <c r="Q898" s="82"/>
      <c r="R898" s="82"/>
      <c r="S898" s="82"/>
      <c r="T898" s="82"/>
      <c r="U898" s="82"/>
      <c r="V898" s="82"/>
      <c r="W898" s="82"/>
      <c r="X898" s="82"/>
      <c r="Y898" s="82"/>
      <c r="Z898" s="82"/>
      <c r="AA898" s="82"/>
      <c r="AB898" s="82"/>
      <c r="AC898" s="82"/>
      <c r="AD898" s="82"/>
      <c r="AE898" s="82"/>
      <c r="AF898" s="82"/>
    </row>
    <row r="899" spans="1:32" ht="13.2">
      <c r="A899" s="92"/>
      <c r="B899" s="92"/>
      <c r="C899" s="93"/>
      <c r="D899" s="92"/>
      <c r="E899" s="92"/>
      <c r="F899" s="92"/>
      <c r="G899" s="82"/>
      <c r="H899" s="82"/>
      <c r="I899" s="82"/>
      <c r="J899" s="82"/>
      <c r="K899" s="82"/>
      <c r="L899" s="82"/>
      <c r="M899" s="82"/>
      <c r="N899" s="82"/>
      <c r="O899" s="82"/>
      <c r="P899" s="82"/>
      <c r="Q899" s="82"/>
      <c r="R899" s="82"/>
      <c r="S899" s="82"/>
      <c r="T899" s="82"/>
      <c r="U899" s="82"/>
      <c r="V899" s="82"/>
      <c r="W899" s="82"/>
      <c r="X899" s="82"/>
      <c r="Y899" s="82"/>
      <c r="Z899" s="82"/>
      <c r="AA899" s="82"/>
      <c r="AB899" s="82"/>
      <c r="AC899" s="82"/>
      <c r="AD899" s="82"/>
      <c r="AE899" s="82"/>
      <c r="AF899" s="82"/>
    </row>
    <row r="900" spans="1:32" ht="13.2">
      <c r="A900" s="92"/>
      <c r="B900" s="92"/>
      <c r="C900" s="93"/>
      <c r="D900" s="92"/>
      <c r="E900" s="92"/>
      <c r="F900" s="92"/>
      <c r="G900" s="82"/>
      <c r="H900" s="82"/>
      <c r="I900" s="82"/>
      <c r="J900" s="82"/>
      <c r="K900" s="82"/>
      <c r="L900" s="82"/>
      <c r="M900" s="82"/>
      <c r="N900" s="82"/>
      <c r="O900" s="82"/>
      <c r="P900" s="82"/>
      <c r="Q900" s="82"/>
      <c r="R900" s="82"/>
      <c r="S900" s="82"/>
      <c r="T900" s="82"/>
      <c r="U900" s="82"/>
      <c r="V900" s="82"/>
      <c r="W900" s="82"/>
      <c r="X900" s="82"/>
      <c r="Y900" s="82"/>
      <c r="Z900" s="82"/>
      <c r="AA900" s="82"/>
      <c r="AB900" s="82"/>
      <c r="AC900" s="82"/>
      <c r="AD900" s="82"/>
      <c r="AE900" s="82"/>
      <c r="AF900" s="82"/>
    </row>
    <row r="901" spans="1:32" ht="13.2">
      <c r="A901" s="92"/>
      <c r="B901" s="92"/>
      <c r="C901" s="93"/>
      <c r="D901" s="92"/>
      <c r="E901" s="92"/>
      <c r="F901" s="92"/>
      <c r="G901" s="82"/>
      <c r="H901" s="82"/>
      <c r="I901" s="82"/>
      <c r="J901" s="82"/>
      <c r="K901" s="82"/>
      <c r="L901" s="82"/>
      <c r="M901" s="82"/>
      <c r="N901" s="82"/>
      <c r="O901" s="82"/>
      <c r="P901" s="82"/>
      <c r="Q901" s="82"/>
      <c r="R901" s="82"/>
      <c r="S901" s="82"/>
      <c r="T901" s="82"/>
      <c r="U901" s="82"/>
      <c r="V901" s="82"/>
      <c r="W901" s="82"/>
      <c r="X901" s="82"/>
      <c r="Y901" s="82"/>
      <c r="Z901" s="82"/>
      <c r="AA901" s="82"/>
      <c r="AB901" s="82"/>
      <c r="AC901" s="82"/>
      <c r="AD901" s="82"/>
      <c r="AE901" s="82"/>
      <c r="AF901" s="82"/>
    </row>
    <row r="902" spans="1:32" ht="13.2">
      <c r="A902" s="92"/>
      <c r="B902" s="92"/>
      <c r="C902" s="93"/>
      <c r="D902" s="92"/>
      <c r="E902" s="92"/>
      <c r="F902" s="92"/>
      <c r="G902" s="82"/>
      <c r="H902" s="82"/>
      <c r="I902" s="82"/>
      <c r="J902" s="82"/>
      <c r="K902" s="82"/>
      <c r="L902" s="82"/>
      <c r="M902" s="82"/>
      <c r="N902" s="82"/>
      <c r="O902" s="82"/>
      <c r="P902" s="82"/>
      <c r="Q902" s="82"/>
      <c r="R902" s="82"/>
      <c r="S902" s="82"/>
      <c r="T902" s="82"/>
      <c r="U902" s="82"/>
      <c r="V902" s="82"/>
      <c r="W902" s="82"/>
      <c r="X902" s="82"/>
      <c r="Y902" s="82"/>
      <c r="Z902" s="82"/>
      <c r="AA902" s="82"/>
      <c r="AB902" s="82"/>
      <c r="AC902" s="82"/>
      <c r="AD902" s="82"/>
      <c r="AE902" s="82"/>
      <c r="AF902" s="82"/>
    </row>
    <row r="903" spans="1:32" ht="13.2">
      <c r="A903" s="92"/>
      <c r="B903" s="92"/>
      <c r="C903" s="93"/>
      <c r="D903" s="92"/>
      <c r="E903" s="92"/>
      <c r="F903" s="92"/>
      <c r="G903" s="82"/>
      <c r="H903" s="82"/>
      <c r="I903" s="82"/>
      <c r="J903" s="82"/>
      <c r="K903" s="82"/>
      <c r="L903" s="82"/>
      <c r="M903" s="82"/>
      <c r="N903" s="82"/>
      <c r="O903" s="82"/>
      <c r="P903" s="82"/>
      <c r="Q903" s="82"/>
      <c r="R903" s="82"/>
      <c r="S903" s="82"/>
      <c r="T903" s="82"/>
      <c r="U903" s="82"/>
      <c r="V903" s="82"/>
      <c r="W903" s="82"/>
      <c r="X903" s="82"/>
      <c r="Y903" s="82"/>
      <c r="Z903" s="82"/>
      <c r="AA903" s="82"/>
      <c r="AB903" s="82"/>
      <c r="AC903" s="82"/>
      <c r="AD903" s="82"/>
      <c r="AE903" s="82"/>
      <c r="AF903" s="82"/>
    </row>
    <row r="904" spans="1:32" ht="13.2">
      <c r="A904" s="92"/>
      <c r="B904" s="92"/>
      <c r="C904" s="93"/>
      <c r="D904" s="92"/>
      <c r="E904" s="92"/>
      <c r="F904" s="92"/>
      <c r="G904" s="82"/>
      <c r="H904" s="82"/>
      <c r="I904" s="82"/>
      <c r="J904" s="82"/>
      <c r="K904" s="82"/>
      <c r="L904" s="82"/>
      <c r="M904" s="82"/>
      <c r="N904" s="82"/>
      <c r="O904" s="82"/>
      <c r="P904" s="82"/>
      <c r="Q904" s="82"/>
      <c r="R904" s="82"/>
      <c r="S904" s="82"/>
      <c r="T904" s="82"/>
      <c r="U904" s="82"/>
      <c r="V904" s="82"/>
      <c r="W904" s="82"/>
      <c r="X904" s="82"/>
      <c r="Y904" s="82"/>
      <c r="Z904" s="82"/>
      <c r="AA904" s="82"/>
      <c r="AB904" s="82"/>
      <c r="AC904" s="82"/>
      <c r="AD904" s="82"/>
      <c r="AE904" s="82"/>
      <c r="AF904" s="82"/>
    </row>
    <row r="905" spans="1:32" ht="13.2">
      <c r="A905" s="92"/>
      <c r="B905" s="92"/>
      <c r="C905" s="93"/>
      <c r="D905" s="92"/>
      <c r="E905" s="92"/>
      <c r="F905" s="92"/>
      <c r="G905" s="82"/>
      <c r="H905" s="82"/>
      <c r="I905" s="82"/>
      <c r="J905" s="82"/>
      <c r="K905" s="82"/>
      <c r="L905" s="82"/>
      <c r="M905" s="82"/>
      <c r="N905" s="82"/>
      <c r="O905" s="82"/>
      <c r="P905" s="82"/>
      <c r="Q905" s="82"/>
      <c r="R905" s="82"/>
      <c r="S905" s="82"/>
      <c r="T905" s="82"/>
      <c r="U905" s="82"/>
      <c r="V905" s="82"/>
      <c r="W905" s="82"/>
      <c r="X905" s="82"/>
      <c r="Y905" s="82"/>
      <c r="Z905" s="82"/>
      <c r="AA905" s="82"/>
      <c r="AB905" s="82"/>
      <c r="AC905" s="82"/>
      <c r="AD905" s="82"/>
      <c r="AE905" s="82"/>
      <c r="AF905" s="82"/>
    </row>
    <row r="906" spans="1:32" ht="13.2">
      <c r="A906" s="92"/>
      <c r="B906" s="92"/>
      <c r="C906" s="93"/>
      <c r="D906" s="92"/>
      <c r="E906" s="92"/>
      <c r="F906" s="92"/>
      <c r="G906" s="82"/>
      <c r="H906" s="82"/>
      <c r="I906" s="82"/>
      <c r="J906" s="82"/>
      <c r="K906" s="82"/>
      <c r="L906" s="82"/>
      <c r="M906" s="82"/>
      <c r="N906" s="82"/>
      <c r="O906" s="82"/>
      <c r="P906" s="82"/>
      <c r="Q906" s="82"/>
      <c r="R906" s="82"/>
      <c r="S906" s="82"/>
      <c r="T906" s="82"/>
      <c r="U906" s="82"/>
      <c r="V906" s="82"/>
      <c r="W906" s="82"/>
      <c r="X906" s="82"/>
      <c r="Y906" s="82"/>
      <c r="Z906" s="82"/>
      <c r="AA906" s="82"/>
      <c r="AB906" s="82"/>
      <c r="AC906" s="82"/>
      <c r="AD906" s="82"/>
      <c r="AE906" s="82"/>
      <c r="AF906" s="82"/>
    </row>
    <row r="907" spans="1:32" ht="13.2">
      <c r="A907" s="92"/>
      <c r="B907" s="92"/>
      <c r="C907" s="93"/>
      <c r="D907" s="92"/>
      <c r="E907" s="92"/>
      <c r="F907" s="92"/>
      <c r="G907" s="82"/>
      <c r="H907" s="82"/>
      <c r="I907" s="82"/>
      <c r="J907" s="82"/>
      <c r="K907" s="82"/>
      <c r="L907" s="82"/>
      <c r="M907" s="82"/>
      <c r="N907" s="82"/>
      <c r="O907" s="82"/>
      <c r="P907" s="82"/>
      <c r="Q907" s="82"/>
      <c r="R907" s="82"/>
      <c r="S907" s="82"/>
      <c r="T907" s="82"/>
      <c r="U907" s="82"/>
      <c r="V907" s="82"/>
      <c r="W907" s="82"/>
      <c r="X907" s="82"/>
      <c r="Y907" s="82"/>
      <c r="Z907" s="82"/>
      <c r="AA907" s="82"/>
      <c r="AB907" s="82"/>
      <c r="AC907" s="82"/>
      <c r="AD907" s="82"/>
      <c r="AE907" s="82"/>
      <c r="AF907" s="82"/>
    </row>
    <row r="908" spans="1:32" ht="13.2">
      <c r="A908" s="92"/>
      <c r="B908" s="92"/>
      <c r="C908" s="93"/>
      <c r="D908" s="92"/>
      <c r="E908" s="92"/>
      <c r="F908" s="92"/>
      <c r="G908" s="82"/>
      <c r="H908" s="82"/>
      <c r="I908" s="82"/>
      <c r="J908" s="82"/>
      <c r="K908" s="82"/>
      <c r="L908" s="82"/>
      <c r="M908" s="82"/>
      <c r="N908" s="82"/>
      <c r="O908" s="82"/>
      <c r="P908" s="82"/>
      <c r="Q908" s="82"/>
      <c r="R908" s="82"/>
      <c r="S908" s="82"/>
      <c r="T908" s="82"/>
      <c r="U908" s="82"/>
      <c r="V908" s="82"/>
      <c r="W908" s="82"/>
      <c r="X908" s="82"/>
      <c r="Y908" s="82"/>
      <c r="Z908" s="82"/>
      <c r="AA908" s="82"/>
      <c r="AB908" s="82"/>
      <c r="AC908" s="82"/>
      <c r="AD908" s="82"/>
      <c r="AE908" s="82"/>
      <c r="AF908" s="82"/>
    </row>
    <row r="909" spans="1:32" ht="13.2">
      <c r="A909" s="92"/>
      <c r="B909" s="92"/>
      <c r="C909" s="93"/>
      <c r="D909" s="92"/>
      <c r="E909" s="92"/>
      <c r="F909" s="92"/>
      <c r="G909" s="82"/>
      <c r="H909" s="82"/>
      <c r="I909" s="82"/>
      <c r="J909" s="82"/>
      <c r="K909" s="82"/>
      <c r="L909" s="82"/>
      <c r="M909" s="82"/>
      <c r="N909" s="82"/>
      <c r="O909" s="82"/>
      <c r="P909" s="82"/>
      <c r="Q909" s="82"/>
      <c r="R909" s="82"/>
      <c r="S909" s="82"/>
      <c r="T909" s="82"/>
      <c r="U909" s="82"/>
      <c r="V909" s="82"/>
      <c r="W909" s="82"/>
      <c r="X909" s="82"/>
      <c r="Y909" s="82"/>
      <c r="Z909" s="82"/>
      <c r="AA909" s="82"/>
      <c r="AB909" s="82"/>
      <c r="AC909" s="82"/>
      <c r="AD909" s="82"/>
      <c r="AE909" s="82"/>
      <c r="AF909" s="82"/>
    </row>
    <row r="910" spans="1:32" ht="13.2">
      <c r="A910" s="92"/>
      <c r="B910" s="92"/>
      <c r="C910" s="93"/>
      <c r="D910" s="92"/>
      <c r="E910" s="92"/>
      <c r="F910" s="92"/>
      <c r="G910" s="82"/>
      <c r="H910" s="82"/>
      <c r="I910" s="82"/>
      <c r="J910" s="82"/>
      <c r="K910" s="82"/>
      <c r="L910" s="82"/>
      <c r="M910" s="82"/>
      <c r="N910" s="82"/>
      <c r="O910" s="82"/>
      <c r="P910" s="82"/>
      <c r="Q910" s="82"/>
      <c r="R910" s="82"/>
      <c r="S910" s="82"/>
      <c r="T910" s="82"/>
      <c r="U910" s="82"/>
      <c r="V910" s="82"/>
      <c r="W910" s="82"/>
      <c r="X910" s="82"/>
      <c r="Y910" s="82"/>
      <c r="Z910" s="82"/>
      <c r="AA910" s="82"/>
      <c r="AB910" s="82"/>
      <c r="AC910" s="82"/>
      <c r="AD910" s="82"/>
      <c r="AE910" s="82"/>
      <c r="AF910" s="82"/>
    </row>
    <row r="911" spans="1:32" ht="13.2">
      <c r="A911" s="92"/>
      <c r="B911" s="92"/>
      <c r="C911" s="93"/>
      <c r="D911" s="92"/>
      <c r="E911" s="92"/>
      <c r="F911" s="92"/>
      <c r="G911" s="82"/>
      <c r="H911" s="82"/>
      <c r="I911" s="82"/>
      <c r="J911" s="82"/>
      <c r="K911" s="82"/>
      <c r="L911" s="82"/>
      <c r="M911" s="82"/>
      <c r="N911" s="82"/>
      <c r="O911" s="82"/>
      <c r="P911" s="82"/>
      <c r="Q911" s="82"/>
      <c r="R911" s="82"/>
      <c r="S911" s="82"/>
      <c r="T911" s="82"/>
      <c r="U911" s="82"/>
      <c r="V911" s="82"/>
      <c r="W911" s="82"/>
      <c r="X911" s="82"/>
      <c r="Y911" s="82"/>
      <c r="Z911" s="82"/>
      <c r="AA911" s="82"/>
      <c r="AB911" s="82"/>
      <c r="AC911" s="82"/>
      <c r="AD911" s="82"/>
      <c r="AE911" s="82"/>
      <c r="AF911" s="82"/>
    </row>
    <row r="912" spans="1:32" ht="13.2">
      <c r="A912" s="92"/>
      <c r="B912" s="92"/>
      <c r="C912" s="93"/>
      <c r="D912" s="92"/>
      <c r="E912" s="92"/>
      <c r="F912" s="92"/>
      <c r="G912" s="82"/>
      <c r="H912" s="82"/>
      <c r="I912" s="82"/>
      <c r="J912" s="82"/>
      <c r="K912" s="82"/>
      <c r="L912" s="82"/>
      <c r="M912" s="82"/>
      <c r="N912" s="82"/>
      <c r="O912" s="82"/>
      <c r="P912" s="82"/>
      <c r="Q912" s="82"/>
      <c r="R912" s="82"/>
      <c r="S912" s="82"/>
      <c r="T912" s="82"/>
      <c r="U912" s="82"/>
      <c r="V912" s="82"/>
      <c r="W912" s="82"/>
      <c r="X912" s="82"/>
      <c r="Y912" s="82"/>
      <c r="Z912" s="82"/>
      <c r="AA912" s="82"/>
      <c r="AB912" s="82"/>
      <c r="AC912" s="82"/>
      <c r="AD912" s="82"/>
      <c r="AE912" s="82"/>
      <c r="AF912" s="82"/>
    </row>
    <row r="913" spans="1:32" ht="13.2">
      <c r="A913" s="92"/>
      <c r="B913" s="92"/>
      <c r="C913" s="93"/>
      <c r="D913" s="92"/>
      <c r="E913" s="92"/>
      <c r="F913" s="92"/>
      <c r="G913" s="82"/>
      <c r="H913" s="82"/>
      <c r="I913" s="82"/>
      <c r="J913" s="82"/>
      <c r="K913" s="82"/>
      <c r="L913" s="82"/>
      <c r="M913" s="82"/>
      <c r="N913" s="82"/>
      <c r="O913" s="82"/>
      <c r="P913" s="82"/>
      <c r="Q913" s="82"/>
      <c r="R913" s="82"/>
      <c r="S913" s="82"/>
      <c r="T913" s="82"/>
      <c r="U913" s="82"/>
      <c r="V913" s="82"/>
      <c r="W913" s="82"/>
      <c r="X913" s="82"/>
      <c r="Y913" s="82"/>
      <c r="Z913" s="82"/>
      <c r="AA913" s="82"/>
      <c r="AB913" s="82"/>
      <c r="AC913" s="82"/>
      <c r="AD913" s="82"/>
      <c r="AE913" s="82"/>
      <c r="AF913" s="82"/>
    </row>
    <row r="914" spans="1:32" ht="13.2">
      <c r="A914" s="92"/>
      <c r="B914" s="92"/>
      <c r="C914" s="93"/>
      <c r="D914" s="92"/>
      <c r="E914" s="92"/>
      <c r="F914" s="92"/>
      <c r="G914" s="82"/>
      <c r="H914" s="82"/>
      <c r="I914" s="82"/>
      <c r="J914" s="82"/>
      <c r="K914" s="82"/>
      <c r="L914" s="82"/>
      <c r="M914" s="82"/>
      <c r="N914" s="82"/>
      <c r="O914" s="82"/>
      <c r="P914" s="82"/>
      <c r="Q914" s="82"/>
      <c r="R914" s="82"/>
      <c r="S914" s="82"/>
      <c r="T914" s="82"/>
      <c r="U914" s="82"/>
      <c r="V914" s="82"/>
      <c r="W914" s="82"/>
      <c r="X914" s="82"/>
      <c r="Y914" s="82"/>
      <c r="Z914" s="82"/>
      <c r="AA914" s="82"/>
      <c r="AB914" s="82"/>
      <c r="AC914" s="82"/>
      <c r="AD914" s="82"/>
      <c r="AE914" s="82"/>
      <c r="AF914" s="82"/>
    </row>
    <row r="915" spans="1:32" ht="13.2">
      <c r="A915" s="92"/>
      <c r="B915" s="92"/>
      <c r="C915" s="93"/>
      <c r="D915" s="92"/>
      <c r="E915" s="92"/>
      <c r="F915" s="92"/>
      <c r="G915" s="82"/>
      <c r="H915" s="82"/>
      <c r="I915" s="82"/>
      <c r="J915" s="82"/>
      <c r="K915" s="82"/>
      <c r="L915" s="82"/>
      <c r="M915" s="82"/>
      <c r="N915" s="82"/>
      <c r="O915" s="82"/>
      <c r="P915" s="82"/>
      <c r="Q915" s="82"/>
      <c r="R915" s="82"/>
      <c r="S915" s="82"/>
      <c r="T915" s="82"/>
      <c r="U915" s="82"/>
      <c r="V915" s="82"/>
      <c r="W915" s="82"/>
      <c r="X915" s="82"/>
      <c r="Y915" s="82"/>
      <c r="Z915" s="82"/>
      <c r="AA915" s="82"/>
      <c r="AB915" s="82"/>
      <c r="AC915" s="82"/>
      <c r="AD915" s="82"/>
      <c r="AE915" s="82"/>
      <c r="AF915" s="82"/>
    </row>
    <row r="916" spans="1:32" ht="13.2">
      <c r="A916" s="92"/>
      <c r="B916" s="92"/>
      <c r="C916" s="93"/>
      <c r="D916" s="92"/>
      <c r="E916" s="92"/>
      <c r="F916" s="92"/>
      <c r="G916" s="82"/>
      <c r="H916" s="82"/>
      <c r="I916" s="82"/>
      <c r="J916" s="82"/>
      <c r="K916" s="82"/>
      <c r="L916" s="82"/>
      <c r="M916" s="82"/>
      <c r="N916" s="82"/>
      <c r="O916" s="82"/>
      <c r="P916" s="82"/>
      <c r="Q916" s="82"/>
      <c r="R916" s="82"/>
      <c r="S916" s="82"/>
      <c r="T916" s="82"/>
      <c r="U916" s="82"/>
      <c r="V916" s="82"/>
      <c r="W916" s="82"/>
      <c r="X916" s="82"/>
      <c r="Y916" s="82"/>
      <c r="Z916" s="82"/>
      <c r="AA916" s="82"/>
      <c r="AB916" s="82"/>
      <c r="AC916" s="82"/>
      <c r="AD916" s="82"/>
      <c r="AE916" s="82"/>
      <c r="AF916" s="82"/>
    </row>
    <row r="917" spans="1:32" ht="13.2">
      <c r="A917" s="92"/>
      <c r="B917" s="92"/>
      <c r="C917" s="93"/>
      <c r="D917" s="92"/>
      <c r="E917" s="92"/>
      <c r="F917" s="92"/>
      <c r="G917" s="82"/>
      <c r="H917" s="82"/>
      <c r="I917" s="82"/>
      <c r="J917" s="82"/>
      <c r="K917" s="82"/>
      <c r="L917" s="82"/>
      <c r="M917" s="82"/>
      <c r="N917" s="82"/>
      <c r="O917" s="82"/>
      <c r="P917" s="82"/>
      <c r="Q917" s="82"/>
      <c r="R917" s="82"/>
      <c r="S917" s="82"/>
      <c r="T917" s="82"/>
      <c r="U917" s="82"/>
      <c r="V917" s="82"/>
      <c r="W917" s="82"/>
      <c r="X917" s="82"/>
      <c r="Y917" s="82"/>
      <c r="Z917" s="82"/>
      <c r="AA917" s="82"/>
      <c r="AB917" s="82"/>
      <c r="AC917" s="82"/>
      <c r="AD917" s="82"/>
      <c r="AE917" s="82"/>
      <c r="AF917" s="82"/>
    </row>
    <row r="918" spans="1:32" ht="13.2">
      <c r="A918" s="92"/>
      <c r="B918" s="92"/>
      <c r="C918" s="93"/>
      <c r="D918" s="92"/>
      <c r="E918" s="92"/>
      <c r="F918" s="92"/>
      <c r="G918" s="82"/>
      <c r="H918" s="82"/>
      <c r="I918" s="82"/>
      <c r="J918" s="82"/>
      <c r="K918" s="82"/>
      <c r="L918" s="82"/>
      <c r="M918" s="82"/>
      <c r="N918" s="82"/>
      <c r="O918" s="82"/>
      <c r="P918" s="82"/>
      <c r="Q918" s="82"/>
      <c r="R918" s="82"/>
      <c r="S918" s="82"/>
      <c r="T918" s="82"/>
      <c r="U918" s="82"/>
      <c r="V918" s="82"/>
      <c r="W918" s="82"/>
      <c r="X918" s="82"/>
      <c r="Y918" s="82"/>
      <c r="Z918" s="82"/>
      <c r="AA918" s="82"/>
      <c r="AB918" s="82"/>
      <c r="AC918" s="82"/>
      <c r="AD918" s="82"/>
      <c r="AE918" s="82"/>
      <c r="AF918" s="82"/>
    </row>
    <row r="919" spans="1:32" ht="13.2">
      <c r="A919" s="92"/>
      <c r="B919" s="92"/>
      <c r="C919" s="93"/>
      <c r="D919" s="92"/>
      <c r="E919" s="92"/>
      <c r="F919" s="92"/>
      <c r="G919" s="82"/>
      <c r="H919" s="82"/>
      <c r="I919" s="82"/>
      <c r="J919" s="82"/>
      <c r="K919" s="82"/>
      <c r="L919" s="82"/>
      <c r="M919" s="82"/>
      <c r="N919" s="82"/>
      <c r="O919" s="82"/>
      <c r="P919" s="82"/>
      <c r="Q919" s="82"/>
      <c r="R919" s="82"/>
      <c r="S919" s="82"/>
      <c r="T919" s="82"/>
      <c r="U919" s="82"/>
      <c r="V919" s="82"/>
      <c r="W919" s="82"/>
      <c r="X919" s="82"/>
      <c r="Y919" s="82"/>
      <c r="Z919" s="82"/>
      <c r="AA919" s="82"/>
      <c r="AB919" s="82"/>
      <c r="AC919" s="82"/>
      <c r="AD919" s="82"/>
      <c r="AE919" s="82"/>
      <c r="AF919" s="82"/>
    </row>
    <row r="920" spans="1:32" ht="13.2">
      <c r="A920" s="92"/>
      <c r="B920" s="92"/>
      <c r="C920" s="93"/>
      <c r="D920" s="92"/>
      <c r="E920" s="92"/>
      <c r="F920" s="92"/>
      <c r="G920" s="82"/>
      <c r="H920" s="82"/>
      <c r="I920" s="82"/>
      <c r="J920" s="82"/>
      <c r="K920" s="82"/>
      <c r="L920" s="82"/>
      <c r="M920" s="82"/>
      <c r="N920" s="82"/>
      <c r="O920" s="82"/>
      <c r="P920" s="82"/>
      <c r="Q920" s="82"/>
      <c r="R920" s="82"/>
      <c r="S920" s="82"/>
      <c r="T920" s="82"/>
      <c r="U920" s="82"/>
      <c r="V920" s="82"/>
      <c r="W920" s="82"/>
      <c r="X920" s="82"/>
      <c r="Y920" s="82"/>
      <c r="Z920" s="82"/>
      <c r="AA920" s="82"/>
      <c r="AB920" s="82"/>
      <c r="AC920" s="82"/>
      <c r="AD920" s="82"/>
      <c r="AE920" s="82"/>
      <c r="AF920" s="82"/>
    </row>
    <row r="921" spans="1:32" ht="13.2">
      <c r="A921" s="92"/>
      <c r="B921" s="92"/>
      <c r="C921" s="93"/>
      <c r="D921" s="92"/>
      <c r="E921" s="92"/>
      <c r="F921" s="92"/>
      <c r="G921" s="82"/>
      <c r="H921" s="82"/>
      <c r="I921" s="82"/>
      <c r="J921" s="82"/>
      <c r="K921" s="82"/>
      <c r="L921" s="82"/>
      <c r="M921" s="82"/>
      <c r="N921" s="82"/>
      <c r="O921" s="82"/>
      <c r="P921" s="82"/>
      <c r="Q921" s="82"/>
      <c r="R921" s="82"/>
      <c r="S921" s="82"/>
      <c r="T921" s="82"/>
      <c r="U921" s="82"/>
      <c r="V921" s="82"/>
      <c r="W921" s="82"/>
      <c r="X921" s="82"/>
      <c r="Y921" s="82"/>
      <c r="Z921" s="82"/>
      <c r="AA921" s="82"/>
      <c r="AB921" s="82"/>
      <c r="AC921" s="82"/>
      <c r="AD921" s="82"/>
      <c r="AE921" s="82"/>
      <c r="AF921" s="82"/>
    </row>
    <row r="922" spans="1:32" ht="13.2">
      <c r="A922" s="92"/>
      <c r="B922" s="92"/>
      <c r="C922" s="93"/>
      <c r="D922" s="92"/>
      <c r="E922" s="92"/>
      <c r="F922" s="92"/>
      <c r="G922" s="82"/>
      <c r="H922" s="82"/>
      <c r="I922" s="82"/>
      <c r="J922" s="82"/>
      <c r="K922" s="82"/>
      <c r="L922" s="82"/>
      <c r="M922" s="82"/>
      <c r="N922" s="82"/>
      <c r="O922" s="82"/>
      <c r="P922" s="82"/>
      <c r="Q922" s="82"/>
      <c r="R922" s="82"/>
      <c r="S922" s="82"/>
      <c r="T922" s="82"/>
      <c r="U922" s="82"/>
      <c r="V922" s="82"/>
      <c r="W922" s="82"/>
      <c r="X922" s="82"/>
      <c r="Y922" s="82"/>
      <c r="Z922" s="82"/>
      <c r="AA922" s="82"/>
      <c r="AB922" s="82"/>
      <c r="AC922" s="82"/>
      <c r="AD922" s="82"/>
      <c r="AE922" s="82"/>
      <c r="AF922" s="82"/>
    </row>
    <row r="923" spans="1:32" ht="13.2">
      <c r="A923" s="92"/>
      <c r="B923" s="92"/>
      <c r="C923" s="93"/>
      <c r="D923" s="92"/>
      <c r="E923" s="92"/>
      <c r="F923" s="92"/>
      <c r="G923" s="82"/>
      <c r="H923" s="82"/>
      <c r="I923" s="82"/>
      <c r="J923" s="82"/>
      <c r="K923" s="82"/>
      <c r="L923" s="82"/>
      <c r="M923" s="82"/>
      <c r="N923" s="82"/>
      <c r="O923" s="82"/>
      <c r="P923" s="82"/>
      <c r="Q923" s="82"/>
      <c r="R923" s="82"/>
      <c r="S923" s="82"/>
      <c r="T923" s="82"/>
      <c r="U923" s="82"/>
      <c r="V923" s="82"/>
      <c r="W923" s="82"/>
      <c r="X923" s="82"/>
      <c r="Y923" s="82"/>
      <c r="Z923" s="82"/>
      <c r="AA923" s="82"/>
      <c r="AB923" s="82"/>
      <c r="AC923" s="82"/>
      <c r="AD923" s="82"/>
      <c r="AE923" s="82"/>
      <c r="AF923" s="82"/>
    </row>
    <row r="924" spans="1:32" ht="13.2">
      <c r="A924" s="92"/>
      <c r="B924" s="92"/>
      <c r="C924" s="93"/>
      <c r="D924" s="92"/>
      <c r="E924" s="92"/>
      <c r="F924" s="92"/>
      <c r="G924" s="82"/>
      <c r="H924" s="82"/>
      <c r="I924" s="82"/>
      <c r="J924" s="82"/>
      <c r="K924" s="82"/>
      <c r="L924" s="82"/>
      <c r="M924" s="82"/>
      <c r="N924" s="82"/>
      <c r="O924" s="82"/>
      <c r="P924" s="82"/>
      <c r="Q924" s="82"/>
      <c r="R924" s="82"/>
      <c r="S924" s="82"/>
      <c r="T924" s="82"/>
      <c r="U924" s="82"/>
      <c r="V924" s="82"/>
      <c r="W924" s="82"/>
      <c r="X924" s="82"/>
      <c r="Y924" s="82"/>
      <c r="Z924" s="82"/>
      <c r="AA924" s="82"/>
      <c r="AB924" s="82"/>
      <c r="AC924" s="82"/>
      <c r="AD924" s="82"/>
      <c r="AE924" s="82"/>
      <c r="AF924" s="82"/>
    </row>
    <row r="925" spans="1:32" ht="13.2">
      <c r="A925" s="92"/>
      <c r="B925" s="92"/>
      <c r="C925" s="93"/>
      <c r="D925" s="92"/>
      <c r="E925" s="92"/>
      <c r="F925" s="92"/>
      <c r="G925" s="82"/>
      <c r="H925" s="82"/>
      <c r="I925" s="82"/>
      <c r="J925" s="82"/>
      <c r="K925" s="82"/>
      <c r="L925" s="82"/>
      <c r="M925" s="82"/>
      <c r="N925" s="82"/>
      <c r="O925" s="82"/>
      <c r="P925" s="82"/>
      <c r="Q925" s="82"/>
      <c r="R925" s="82"/>
      <c r="S925" s="82"/>
      <c r="T925" s="82"/>
      <c r="U925" s="82"/>
      <c r="V925" s="82"/>
      <c r="W925" s="82"/>
      <c r="X925" s="82"/>
      <c r="Y925" s="82"/>
      <c r="Z925" s="82"/>
      <c r="AA925" s="82"/>
      <c r="AB925" s="82"/>
      <c r="AC925" s="82"/>
      <c r="AD925" s="82"/>
      <c r="AE925" s="82"/>
      <c r="AF925" s="82"/>
    </row>
    <row r="926" spans="1:32" ht="13.2">
      <c r="A926" s="92"/>
      <c r="B926" s="92"/>
      <c r="C926" s="93"/>
      <c r="D926" s="92"/>
      <c r="E926" s="92"/>
      <c r="F926" s="92"/>
      <c r="G926" s="82"/>
      <c r="H926" s="82"/>
      <c r="I926" s="82"/>
      <c r="J926" s="82"/>
      <c r="K926" s="82"/>
      <c r="L926" s="82"/>
      <c r="M926" s="82"/>
      <c r="N926" s="82"/>
      <c r="O926" s="82"/>
      <c r="P926" s="82"/>
      <c r="Q926" s="82"/>
      <c r="R926" s="82"/>
      <c r="S926" s="82"/>
      <c r="T926" s="82"/>
      <c r="U926" s="82"/>
      <c r="V926" s="82"/>
      <c r="W926" s="82"/>
      <c r="X926" s="82"/>
      <c r="Y926" s="82"/>
      <c r="Z926" s="82"/>
      <c r="AA926" s="82"/>
      <c r="AB926" s="82"/>
      <c r="AC926" s="82"/>
      <c r="AD926" s="82"/>
      <c r="AE926" s="82"/>
      <c r="AF926" s="82"/>
    </row>
    <row r="927" spans="1:32" ht="13.2">
      <c r="A927" s="92"/>
      <c r="B927" s="92"/>
      <c r="C927" s="93"/>
      <c r="D927" s="92"/>
      <c r="E927" s="92"/>
      <c r="F927" s="92"/>
      <c r="G927" s="82"/>
      <c r="H927" s="82"/>
      <c r="I927" s="82"/>
      <c r="J927" s="82"/>
      <c r="K927" s="82"/>
      <c r="L927" s="82"/>
      <c r="M927" s="82"/>
      <c r="N927" s="82"/>
      <c r="O927" s="82"/>
      <c r="P927" s="82"/>
      <c r="Q927" s="82"/>
      <c r="R927" s="82"/>
      <c r="S927" s="82"/>
      <c r="T927" s="82"/>
      <c r="U927" s="82"/>
      <c r="V927" s="82"/>
      <c r="W927" s="82"/>
      <c r="X927" s="82"/>
      <c r="Y927" s="82"/>
      <c r="Z927" s="82"/>
      <c r="AA927" s="82"/>
      <c r="AB927" s="82"/>
      <c r="AC927" s="82"/>
      <c r="AD927" s="82"/>
      <c r="AE927" s="82"/>
      <c r="AF927" s="82"/>
    </row>
    <row r="928" spans="1:32" ht="13.2">
      <c r="A928" s="92"/>
      <c r="B928" s="92"/>
      <c r="C928" s="93"/>
      <c r="D928" s="92"/>
      <c r="E928" s="92"/>
      <c r="F928" s="92"/>
      <c r="G928" s="82"/>
      <c r="H928" s="82"/>
      <c r="I928" s="82"/>
      <c r="J928" s="82"/>
      <c r="K928" s="82"/>
      <c r="L928" s="82"/>
      <c r="M928" s="82"/>
      <c r="N928" s="82"/>
      <c r="O928" s="82"/>
      <c r="P928" s="82"/>
      <c r="Q928" s="82"/>
      <c r="R928" s="82"/>
      <c r="S928" s="82"/>
      <c r="T928" s="82"/>
      <c r="U928" s="82"/>
      <c r="V928" s="82"/>
      <c r="W928" s="82"/>
      <c r="X928" s="82"/>
      <c r="Y928" s="82"/>
      <c r="Z928" s="82"/>
      <c r="AA928" s="82"/>
      <c r="AB928" s="82"/>
      <c r="AC928" s="82"/>
      <c r="AD928" s="82"/>
      <c r="AE928" s="82"/>
      <c r="AF928" s="82"/>
    </row>
    <row r="929" spans="1:32" ht="13.2">
      <c r="A929" s="92"/>
      <c r="B929" s="92"/>
      <c r="C929" s="93"/>
      <c r="D929" s="92"/>
      <c r="E929" s="92"/>
      <c r="F929" s="92"/>
      <c r="G929" s="82"/>
      <c r="H929" s="82"/>
      <c r="I929" s="82"/>
      <c r="J929" s="82"/>
      <c r="K929" s="82"/>
      <c r="L929" s="82"/>
      <c r="M929" s="82"/>
      <c r="N929" s="82"/>
      <c r="O929" s="82"/>
      <c r="P929" s="82"/>
      <c r="Q929" s="82"/>
      <c r="R929" s="82"/>
      <c r="S929" s="82"/>
      <c r="T929" s="82"/>
      <c r="U929" s="82"/>
      <c r="V929" s="82"/>
      <c r="W929" s="82"/>
      <c r="X929" s="82"/>
      <c r="Y929" s="82"/>
      <c r="Z929" s="82"/>
      <c r="AA929" s="82"/>
      <c r="AB929" s="82"/>
      <c r="AC929" s="82"/>
      <c r="AD929" s="82"/>
      <c r="AE929" s="82"/>
      <c r="AF929" s="82"/>
    </row>
    <row r="930" spans="1:32" ht="13.2">
      <c r="A930" s="92"/>
      <c r="B930" s="92"/>
      <c r="C930" s="93"/>
      <c r="D930" s="92"/>
      <c r="E930" s="92"/>
      <c r="F930" s="92"/>
      <c r="G930" s="82"/>
      <c r="H930" s="82"/>
      <c r="I930" s="82"/>
      <c r="J930" s="82"/>
      <c r="K930" s="82"/>
      <c r="L930" s="82"/>
      <c r="M930" s="82"/>
      <c r="N930" s="82"/>
      <c r="O930" s="82"/>
      <c r="P930" s="82"/>
      <c r="Q930" s="82"/>
      <c r="R930" s="82"/>
      <c r="S930" s="82"/>
      <c r="T930" s="82"/>
      <c r="U930" s="82"/>
      <c r="V930" s="82"/>
      <c r="W930" s="82"/>
      <c r="X930" s="82"/>
      <c r="Y930" s="82"/>
      <c r="Z930" s="82"/>
      <c r="AA930" s="82"/>
      <c r="AB930" s="82"/>
      <c r="AC930" s="82"/>
      <c r="AD930" s="82"/>
      <c r="AE930" s="82"/>
      <c r="AF930" s="82"/>
    </row>
    <row r="931" spans="1:32" ht="13.2">
      <c r="A931" s="92"/>
      <c r="B931" s="92"/>
      <c r="C931" s="93"/>
      <c r="D931" s="92"/>
      <c r="E931" s="92"/>
      <c r="F931" s="92"/>
      <c r="G931" s="82"/>
      <c r="H931" s="82"/>
      <c r="I931" s="82"/>
      <c r="J931" s="82"/>
      <c r="K931" s="82"/>
      <c r="L931" s="82"/>
      <c r="M931" s="82"/>
      <c r="N931" s="82"/>
      <c r="O931" s="82"/>
      <c r="P931" s="82"/>
      <c r="Q931" s="82"/>
      <c r="R931" s="82"/>
      <c r="S931" s="82"/>
      <c r="T931" s="82"/>
      <c r="U931" s="82"/>
      <c r="V931" s="82"/>
      <c r="W931" s="82"/>
      <c r="X931" s="82"/>
      <c r="Y931" s="82"/>
      <c r="Z931" s="82"/>
      <c r="AA931" s="82"/>
      <c r="AB931" s="82"/>
      <c r="AC931" s="82"/>
      <c r="AD931" s="82"/>
      <c r="AE931" s="82"/>
      <c r="AF931" s="82"/>
    </row>
    <row r="932" spans="1:32" ht="13.2">
      <c r="A932" s="92"/>
      <c r="B932" s="92"/>
      <c r="C932" s="93"/>
      <c r="D932" s="92"/>
      <c r="E932" s="92"/>
      <c r="F932" s="92"/>
      <c r="G932" s="82"/>
      <c r="H932" s="82"/>
      <c r="I932" s="82"/>
      <c r="J932" s="82"/>
      <c r="K932" s="82"/>
      <c r="L932" s="82"/>
      <c r="M932" s="82"/>
      <c r="N932" s="82"/>
      <c r="O932" s="82"/>
      <c r="P932" s="82"/>
      <c r="Q932" s="82"/>
      <c r="R932" s="82"/>
      <c r="S932" s="82"/>
      <c r="T932" s="82"/>
      <c r="U932" s="82"/>
      <c r="V932" s="82"/>
      <c r="W932" s="82"/>
      <c r="X932" s="82"/>
      <c r="Y932" s="82"/>
      <c r="Z932" s="82"/>
      <c r="AA932" s="82"/>
      <c r="AB932" s="82"/>
      <c r="AC932" s="82"/>
      <c r="AD932" s="82"/>
      <c r="AE932" s="82"/>
      <c r="AF932" s="82"/>
    </row>
    <row r="933" spans="1:32" ht="13.2">
      <c r="A933" s="92"/>
      <c r="B933" s="92"/>
      <c r="C933" s="93"/>
      <c r="D933" s="92"/>
      <c r="E933" s="92"/>
      <c r="F933" s="92"/>
      <c r="G933" s="82"/>
      <c r="H933" s="82"/>
      <c r="I933" s="82"/>
      <c r="J933" s="82"/>
      <c r="K933" s="82"/>
      <c r="L933" s="82"/>
      <c r="M933" s="82"/>
      <c r="N933" s="82"/>
      <c r="O933" s="82"/>
      <c r="P933" s="82"/>
      <c r="Q933" s="82"/>
      <c r="R933" s="82"/>
      <c r="S933" s="82"/>
      <c r="T933" s="82"/>
      <c r="U933" s="82"/>
      <c r="V933" s="82"/>
      <c r="W933" s="82"/>
      <c r="X933" s="82"/>
      <c r="Y933" s="82"/>
      <c r="Z933" s="82"/>
      <c r="AA933" s="82"/>
      <c r="AB933" s="82"/>
      <c r="AC933" s="82"/>
      <c r="AD933" s="82"/>
      <c r="AE933" s="82"/>
      <c r="AF933" s="82"/>
    </row>
    <row r="934" spans="1:32" ht="13.2">
      <c r="A934" s="92"/>
      <c r="B934" s="92"/>
      <c r="C934" s="93"/>
      <c r="D934" s="92"/>
      <c r="E934" s="92"/>
      <c r="F934" s="92"/>
      <c r="G934" s="82"/>
      <c r="H934" s="82"/>
      <c r="I934" s="82"/>
      <c r="J934" s="82"/>
      <c r="K934" s="82"/>
      <c r="L934" s="82"/>
      <c r="M934" s="82"/>
      <c r="N934" s="82"/>
      <c r="O934" s="82"/>
      <c r="P934" s="82"/>
      <c r="Q934" s="82"/>
      <c r="R934" s="82"/>
      <c r="S934" s="82"/>
      <c r="T934" s="82"/>
      <c r="U934" s="82"/>
      <c r="V934" s="82"/>
      <c r="W934" s="82"/>
      <c r="X934" s="82"/>
      <c r="Y934" s="82"/>
      <c r="Z934" s="82"/>
      <c r="AA934" s="82"/>
      <c r="AB934" s="82"/>
      <c r="AC934" s="82"/>
      <c r="AD934" s="82"/>
      <c r="AE934" s="82"/>
      <c r="AF934" s="82"/>
    </row>
    <row r="935" spans="1:32" ht="13.2">
      <c r="A935" s="92"/>
      <c r="B935" s="92"/>
      <c r="C935" s="93"/>
      <c r="D935" s="92"/>
      <c r="E935" s="92"/>
      <c r="F935" s="92"/>
      <c r="G935" s="82"/>
      <c r="H935" s="82"/>
      <c r="I935" s="82"/>
      <c r="J935" s="82"/>
      <c r="K935" s="82"/>
      <c r="L935" s="82"/>
      <c r="M935" s="82"/>
      <c r="N935" s="82"/>
      <c r="O935" s="82"/>
      <c r="P935" s="82"/>
      <c r="Q935" s="82"/>
      <c r="R935" s="82"/>
      <c r="S935" s="82"/>
      <c r="T935" s="82"/>
      <c r="U935" s="82"/>
      <c r="V935" s="82"/>
      <c r="W935" s="82"/>
      <c r="X935" s="82"/>
      <c r="Y935" s="82"/>
      <c r="Z935" s="82"/>
      <c r="AA935" s="82"/>
      <c r="AB935" s="82"/>
      <c r="AC935" s="82"/>
      <c r="AD935" s="82"/>
      <c r="AE935" s="82"/>
      <c r="AF935" s="82"/>
    </row>
    <row r="936" spans="1:32" ht="13.2">
      <c r="A936" s="92"/>
      <c r="B936" s="92"/>
      <c r="C936" s="93"/>
      <c r="D936" s="92"/>
      <c r="E936" s="92"/>
      <c r="F936" s="92"/>
      <c r="G936" s="82"/>
      <c r="H936" s="82"/>
      <c r="I936" s="82"/>
      <c r="J936" s="82"/>
      <c r="K936" s="82"/>
      <c r="L936" s="82"/>
      <c r="M936" s="82"/>
      <c r="N936" s="82"/>
      <c r="O936" s="82"/>
      <c r="P936" s="82"/>
      <c r="Q936" s="82"/>
      <c r="R936" s="82"/>
      <c r="S936" s="82"/>
      <c r="T936" s="82"/>
      <c r="U936" s="82"/>
      <c r="V936" s="82"/>
      <c r="W936" s="82"/>
      <c r="X936" s="82"/>
      <c r="Y936" s="82"/>
      <c r="Z936" s="82"/>
      <c r="AA936" s="82"/>
      <c r="AB936" s="82"/>
      <c r="AC936" s="82"/>
      <c r="AD936" s="82"/>
      <c r="AE936" s="82"/>
      <c r="AF936" s="82"/>
    </row>
    <row r="937" spans="1:32" ht="13.2">
      <c r="A937" s="92"/>
      <c r="B937" s="92"/>
      <c r="C937" s="93"/>
      <c r="D937" s="92"/>
      <c r="E937" s="92"/>
      <c r="F937" s="92"/>
      <c r="G937" s="82"/>
      <c r="H937" s="82"/>
      <c r="I937" s="82"/>
      <c r="J937" s="82"/>
      <c r="K937" s="82"/>
      <c r="L937" s="82"/>
      <c r="M937" s="82"/>
      <c r="N937" s="82"/>
      <c r="O937" s="82"/>
      <c r="P937" s="82"/>
      <c r="Q937" s="82"/>
      <c r="R937" s="82"/>
      <c r="S937" s="82"/>
      <c r="T937" s="82"/>
      <c r="U937" s="82"/>
      <c r="V937" s="82"/>
      <c r="W937" s="82"/>
      <c r="X937" s="82"/>
      <c r="Y937" s="82"/>
      <c r="Z937" s="82"/>
      <c r="AA937" s="82"/>
      <c r="AB937" s="82"/>
      <c r="AC937" s="82"/>
      <c r="AD937" s="82"/>
      <c r="AE937" s="82"/>
      <c r="AF937" s="82"/>
    </row>
    <row r="938" spans="1:32" ht="13.2">
      <c r="A938" s="92"/>
      <c r="B938" s="92"/>
      <c r="C938" s="93"/>
      <c r="D938" s="92"/>
      <c r="E938" s="92"/>
      <c r="F938" s="92"/>
      <c r="G938" s="82"/>
      <c r="H938" s="82"/>
      <c r="I938" s="82"/>
      <c r="J938" s="82"/>
      <c r="K938" s="82"/>
      <c r="L938" s="82"/>
      <c r="M938" s="82"/>
      <c r="N938" s="82"/>
      <c r="O938" s="82"/>
      <c r="P938" s="82"/>
      <c r="Q938" s="82"/>
      <c r="R938" s="82"/>
      <c r="S938" s="82"/>
      <c r="T938" s="82"/>
      <c r="U938" s="82"/>
      <c r="V938" s="82"/>
      <c r="W938" s="82"/>
      <c r="X938" s="82"/>
      <c r="Y938" s="82"/>
      <c r="Z938" s="82"/>
      <c r="AA938" s="82"/>
      <c r="AB938" s="82"/>
      <c r="AC938" s="82"/>
      <c r="AD938" s="82"/>
      <c r="AE938" s="82"/>
      <c r="AF938" s="82"/>
    </row>
    <row r="939" spans="1:32" ht="13.2">
      <c r="A939" s="92"/>
      <c r="B939" s="92"/>
      <c r="C939" s="93"/>
      <c r="D939" s="92"/>
      <c r="E939" s="92"/>
      <c r="F939" s="92"/>
      <c r="G939" s="82"/>
      <c r="H939" s="82"/>
      <c r="I939" s="82"/>
      <c r="J939" s="82"/>
      <c r="K939" s="82"/>
      <c r="L939" s="82"/>
      <c r="M939" s="82"/>
      <c r="N939" s="82"/>
      <c r="O939" s="82"/>
      <c r="P939" s="82"/>
      <c r="Q939" s="82"/>
      <c r="R939" s="82"/>
      <c r="S939" s="82"/>
      <c r="T939" s="82"/>
      <c r="U939" s="82"/>
      <c r="V939" s="82"/>
      <c r="W939" s="82"/>
      <c r="X939" s="82"/>
      <c r="Y939" s="82"/>
      <c r="Z939" s="82"/>
      <c r="AA939" s="82"/>
      <c r="AB939" s="82"/>
      <c r="AC939" s="82"/>
      <c r="AD939" s="82"/>
      <c r="AE939" s="82"/>
      <c r="AF939" s="82"/>
    </row>
    <row r="940" spans="1:32" ht="13.2">
      <c r="A940" s="92"/>
      <c r="B940" s="92"/>
      <c r="C940" s="93"/>
      <c r="D940" s="92"/>
      <c r="E940" s="92"/>
      <c r="F940" s="92"/>
      <c r="G940" s="82"/>
      <c r="H940" s="82"/>
      <c r="I940" s="82"/>
      <c r="J940" s="82"/>
      <c r="K940" s="82"/>
      <c r="L940" s="82"/>
      <c r="M940" s="82"/>
      <c r="N940" s="82"/>
      <c r="O940" s="82"/>
      <c r="P940" s="82"/>
      <c r="Q940" s="82"/>
      <c r="R940" s="82"/>
      <c r="S940" s="82"/>
      <c r="T940" s="82"/>
      <c r="U940" s="82"/>
      <c r="V940" s="82"/>
      <c r="W940" s="82"/>
      <c r="X940" s="82"/>
      <c r="Y940" s="82"/>
      <c r="Z940" s="82"/>
      <c r="AA940" s="82"/>
      <c r="AB940" s="82"/>
      <c r="AC940" s="82"/>
      <c r="AD940" s="82"/>
      <c r="AE940" s="82"/>
      <c r="AF940" s="82"/>
    </row>
    <row r="941" spans="1:32" ht="13.2">
      <c r="A941" s="92"/>
      <c r="B941" s="92"/>
      <c r="C941" s="93"/>
      <c r="D941" s="92"/>
      <c r="E941" s="92"/>
      <c r="F941" s="92"/>
      <c r="G941" s="82"/>
      <c r="H941" s="82"/>
      <c r="I941" s="82"/>
      <c r="J941" s="82"/>
      <c r="K941" s="82"/>
      <c r="L941" s="82"/>
      <c r="M941" s="82"/>
      <c r="N941" s="82"/>
      <c r="O941" s="82"/>
      <c r="P941" s="82"/>
      <c r="Q941" s="82"/>
      <c r="R941" s="82"/>
      <c r="S941" s="82"/>
      <c r="T941" s="82"/>
      <c r="U941" s="82"/>
      <c r="V941" s="82"/>
      <c r="W941" s="82"/>
      <c r="X941" s="82"/>
      <c r="Y941" s="82"/>
      <c r="Z941" s="82"/>
      <c r="AA941" s="82"/>
      <c r="AB941" s="82"/>
      <c r="AC941" s="82"/>
      <c r="AD941" s="82"/>
      <c r="AE941" s="82"/>
      <c r="AF941" s="82"/>
    </row>
    <row r="942" spans="1:32" ht="13.2">
      <c r="A942" s="92"/>
      <c r="B942" s="92"/>
      <c r="C942" s="93"/>
      <c r="D942" s="92"/>
      <c r="E942" s="92"/>
      <c r="F942" s="92"/>
      <c r="G942" s="82"/>
      <c r="H942" s="82"/>
      <c r="I942" s="82"/>
      <c r="J942" s="82"/>
      <c r="K942" s="82"/>
      <c r="L942" s="82"/>
      <c r="M942" s="82"/>
      <c r="N942" s="82"/>
      <c r="O942" s="82"/>
      <c r="P942" s="82"/>
      <c r="Q942" s="82"/>
      <c r="R942" s="82"/>
      <c r="S942" s="82"/>
      <c r="T942" s="82"/>
      <c r="U942" s="82"/>
      <c r="V942" s="82"/>
      <c r="W942" s="82"/>
      <c r="X942" s="82"/>
      <c r="Y942" s="82"/>
      <c r="Z942" s="82"/>
      <c r="AA942" s="82"/>
      <c r="AB942" s="82"/>
      <c r="AC942" s="82"/>
      <c r="AD942" s="82"/>
      <c r="AE942" s="82"/>
      <c r="AF942" s="82"/>
    </row>
    <row r="943" spans="1:32" ht="13.2">
      <c r="A943" s="92"/>
      <c r="B943" s="92"/>
      <c r="C943" s="93"/>
      <c r="D943" s="92"/>
      <c r="E943" s="92"/>
      <c r="F943" s="92"/>
      <c r="G943" s="82"/>
      <c r="H943" s="82"/>
      <c r="I943" s="82"/>
      <c r="J943" s="82"/>
      <c r="K943" s="82"/>
      <c r="L943" s="82"/>
      <c r="M943" s="82"/>
      <c r="N943" s="82"/>
      <c r="O943" s="82"/>
      <c r="P943" s="82"/>
      <c r="Q943" s="82"/>
      <c r="R943" s="82"/>
      <c r="S943" s="82"/>
      <c r="T943" s="82"/>
      <c r="U943" s="82"/>
      <c r="V943" s="82"/>
      <c r="W943" s="82"/>
      <c r="X943" s="82"/>
      <c r="Y943" s="82"/>
      <c r="Z943" s="82"/>
      <c r="AA943" s="82"/>
      <c r="AB943" s="82"/>
      <c r="AC943" s="82"/>
      <c r="AD943" s="82"/>
      <c r="AE943" s="82"/>
      <c r="AF943" s="82"/>
    </row>
    <row r="944" spans="1:32" ht="13.2">
      <c r="A944" s="92"/>
      <c r="B944" s="92"/>
      <c r="C944" s="93"/>
      <c r="D944" s="92"/>
      <c r="E944" s="92"/>
      <c r="F944" s="92"/>
      <c r="G944" s="82"/>
      <c r="H944" s="82"/>
      <c r="I944" s="82"/>
      <c r="J944" s="82"/>
      <c r="K944" s="82"/>
      <c r="L944" s="82"/>
      <c r="M944" s="82"/>
      <c r="N944" s="82"/>
      <c r="O944" s="82"/>
      <c r="P944" s="82"/>
      <c r="Q944" s="82"/>
      <c r="R944" s="82"/>
      <c r="S944" s="82"/>
      <c r="T944" s="82"/>
      <c r="U944" s="82"/>
      <c r="V944" s="82"/>
      <c r="W944" s="82"/>
      <c r="X944" s="82"/>
      <c r="Y944" s="82"/>
      <c r="Z944" s="82"/>
      <c r="AA944" s="82"/>
      <c r="AB944" s="82"/>
      <c r="AC944" s="82"/>
      <c r="AD944" s="82"/>
      <c r="AE944" s="82"/>
      <c r="AF944" s="82"/>
    </row>
    <row r="945" spans="1:32" ht="13.2">
      <c r="A945" s="92"/>
      <c r="B945" s="92"/>
      <c r="C945" s="93"/>
      <c r="D945" s="92"/>
      <c r="E945" s="92"/>
      <c r="F945" s="92"/>
      <c r="G945" s="82"/>
      <c r="H945" s="82"/>
      <c r="I945" s="82"/>
      <c r="J945" s="82"/>
      <c r="K945" s="82"/>
      <c r="L945" s="82"/>
      <c r="M945" s="82"/>
      <c r="N945" s="82"/>
      <c r="O945" s="82"/>
      <c r="P945" s="82"/>
      <c r="Q945" s="82"/>
      <c r="R945" s="82"/>
      <c r="S945" s="82"/>
      <c r="T945" s="82"/>
      <c r="U945" s="82"/>
      <c r="V945" s="82"/>
      <c r="W945" s="82"/>
      <c r="X945" s="82"/>
      <c r="Y945" s="82"/>
      <c r="Z945" s="82"/>
      <c r="AA945" s="82"/>
      <c r="AB945" s="82"/>
      <c r="AC945" s="82"/>
      <c r="AD945" s="82"/>
      <c r="AE945" s="82"/>
      <c r="AF945" s="82"/>
    </row>
    <row r="946" spans="1:32" ht="13.2">
      <c r="A946" s="92"/>
      <c r="B946" s="92"/>
      <c r="C946" s="93"/>
      <c r="D946" s="92"/>
      <c r="E946" s="92"/>
      <c r="F946" s="92"/>
      <c r="G946" s="82"/>
      <c r="H946" s="82"/>
      <c r="I946" s="82"/>
      <c r="J946" s="82"/>
      <c r="K946" s="82"/>
      <c r="L946" s="82"/>
      <c r="M946" s="82"/>
      <c r="N946" s="82"/>
      <c r="O946" s="82"/>
      <c r="P946" s="82"/>
      <c r="Q946" s="82"/>
      <c r="R946" s="82"/>
      <c r="S946" s="82"/>
      <c r="T946" s="82"/>
      <c r="U946" s="82"/>
      <c r="V946" s="82"/>
      <c r="W946" s="82"/>
      <c r="X946" s="82"/>
      <c r="Y946" s="82"/>
      <c r="Z946" s="82"/>
      <c r="AA946" s="82"/>
      <c r="AB946" s="82"/>
      <c r="AC946" s="82"/>
      <c r="AD946" s="82"/>
      <c r="AE946" s="82"/>
      <c r="AF946" s="82"/>
    </row>
    <row r="947" spans="1:32" ht="13.2">
      <c r="A947" s="92"/>
      <c r="B947" s="92"/>
      <c r="C947" s="93"/>
      <c r="D947" s="92"/>
      <c r="E947" s="92"/>
      <c r="F947" s="92"/>
      <c r="G947" s="82"/>
      <c r="H947" s="82"/>
      <c r="I947" s="82"/>
      <c r="J947" s="82"/>
      <c r="K947" s="82"/>
      <c r="L947" s="82"/>
      <c r="M947" s="82"/>
      <c r="N947" s="82"/>
      <c r="O947" s="82"/>
      <c r="P947" s="82"/>
      <c r="Q947" s="82"/>
      <c r="R947" s="82"/>
      <c r="S947" s="82"/>
      <c r="T947" s="82"/>
      <c r="U947" s="82"/>
      <c r="V947" s="82"/>
      <c r="W947" s="82"/>
      <c r="X947" s="82"/>
      <c r="Y947" s="82"/>
      <c r="Z947" s="82"/>
      <c r="AA947" s="82"/>
      <c r="AB947" s="82"/>
      <c r="AC947" s="82"/>
      <c r="AD947" s="82"/>
      <c r="AE947" s="82"/>
      <c r="AF947" s="82"/>
    </row>
    <row r="948" spans="1:32" ht="13.2">
      <c r="A948" s="92"/>
      <c r="B948" s="92"/>
      <c r="C948" s="93"/>
      <c r="D948" s="92"/>
      <c r="E948" s="92"/>
      <c r="F948" s="92"/>
      <c r="G948" s="82"/>
      <c r="H948" s="82"/>
      <c r="I948" s="82"/>
      <c r="J948" s="82"/>
      <c r="K948" s="82"/>
      <c r="L948" s="82"/>
      <c r="M948" s="82"/>
      <c r="N948" s="82"/>
      <c r="O948" s="82"/>
      <c r="P948" s="82"/>
      <c r="Q948" s="82"/>
      <c r="R948" s="82"/>
      <c r="S948" s="82"/>
      <c r="T948" s="82"/>
      <c r="U948" s="82"/>
      <c r="V948" s="82"/>
      <c r="W948" s="82"/>
      <c r="X948" s="82"/>
      <c r="Y948" s="82"/>
      <c r="Z948" s="82"/>
      <c r="AA948" s="82"/>
      <c r="AB948" s="82"/>
      <c r="AC948" s="82"/>
      <c r="AD948" s="82"/>
      <c r="AE948" s="82"/>
      <c r="AF948" s="82"/>
    </row>
    <row r="949" spans="1:32" ht="13.2">
      <c r="A949" s="92"/>
      <c r="B949" s="92"/>
      <c r="C949" s="93"/>
      <c r="D949" s="92"/>
      <c r="E949" s="92"/>
      <c r="F949" s="92"/>
      <c r="G949" s="82"/>
      <c r="H949" s="82"/>
      <c r="I949" s="82"/>
      <c r="J949" s="82"/>
      <c r="K949" s="82"/>
      <c r="L949" s="82"/>
      <c r="M949" s="82"/>
      <c r="N949" s="82"/>
      <c r="O949" s="82"/>
      <c r="P949" s="82"/>
      <c r="Q949" s="82"/>
      <c r="R949" s="82"/>
      <c r="S949" s="82"/>
      <c r="T949" s="82"/>
      <c r="U949" s="82"/>
      <c r="V949" s="82"/>
      <c r="W949" s="82"/>
      <c r="X949" s="82"/>
      <c r="Y949" s="82"/>
      <c r="Z949" s="82"/>
      <c r="AA949" s="82"/>
      <c r="AB949" s="82"/>
      <c r="AC949" s="82"/>
      <c r="AD949" s="82"/>
      <c r="AE949" s="82"/>
      <c r="AF949" s="82"/>
    </row>
    <row r="950" spans="1:32" ht="13.2">
      <c r="A950" s="92"/>
      <c r="B950" s="92"/>
      <c r="C950" s="93"/>
      <c r="D950" s="92"/>
      <c r="E950" s="92"/>
      <c r="F950" s="92"/>
      <c r="G950" s="82"/>
      <c r="H950" s="82"/>
      <c r="I950" s="82"/>
      <c r="J950" s="82"/>
      <c r="K950" s="82"/>
      <c r="L950" s="82"/>
      <c r="M950" s="82"/>
      <c r="N950" s="82"/>
      <c r="O950" s="82"/>
      <c r="P950" s="82"/>
      <c r="Q950" s="82"/>
      <c r="R950" s="82"/>
      <c r="S950" s="82"/>
      <c r="T950" s="82"/>
      <c r="U950" s="82"/>
      <c r="V950" s="82"/>
      <c r="W950" s="82"/>
      <c r="X950" s="82"/>
      <c r="Y950" s="82"/>
      <c r="Z950" s="82"/>
      <c r="AA950" s="82"/>
      <c r="AB950" s="82"/>
      <c r="AC950" s="82"/>
      <c r="AD950" s="82"/>
      <c r="AE950" s="82"/>
      <c r="AF950" s="82"/>
    </row>
    <row r="951" spans="1:32" ht="13.2">
      <c r="A951" s="92"/>
      <c r="B951" s="92"/>
      <c r="C951" s="93"/>
      <c r="D951" s="92"/>
      <c r="E951" s="92"/>
      <c r="F951" s="92"/>
      <c r="G951" s="82"/>
      <c r="H951" s="82"/>
      <c r="I951" s="82"/>
      <c r="J951" s="82"/>
      <c r="K951" s="82"/>
      <c r="L951" s="82"/>
      <c r="M951" s="82"/>
      <c r="N951" s="82"/>
      <c r="O951" s="82"/>
      <c r="P951" s="82"/>
      <c r="Q951" s="82"/>
      <c r="R951" s="82"/>
      <c r="S951" s="82"/>
      <c r="T951" s="82"/>
      <c r="U951" s="82"/>
      <c r="V951" s="82"/>
      <c r="W951" s="82"/>
      <c r="X951" s="82"/>
      <c r="Y951" s="82"/>
      <c r="Z951" s="82"/>
      <c r="AA951" s="82"/>
      <c r="AB951" s="82"/>
      <c r="AC951" s="82"/>
      <c r="AD951" s="82"/>
      <c r="AE951" s="82"/>
      <c r="AF951" s="82"/>
    </row>
    <row r="952" spans="1:32" ht="13.2">
      <c r="A952" s="92"/>
      <c r="B952" s="92"/>
      <c r="C952" s="93"/>
      <c r="D952" s="92"/>
      <c r="E952" s="92"/>
      <c r="F952" s="92"/>
      <c r="G952" s="82"/>
      <c r="H952" s="82"/>
      <c r="I952" s="82"/>
      <c r="J952" s="82"/>
      <c r="K952" s="82"/>
      <c r="L952" s="82"/>
      <c r="M952" s="82"/>
      <c r="N952" s="82"/>
      <c r="O952" s="82"/>
      <c r="P952" s="82"/>
      <c r="Q952" s="82"/>
      <c r="R952" s="82"/>
      <c r="S952" s="82"/>
      <c r="T952" s="82"/>
      <c r="U952" s="82"/>
      <c r="V952" s="82"/>
      <c r="W952" s="82"/>
      <c r="X952" s="82"/>
      <c r="Y952" s="82"/>
      <c r="Z952" s="82"/>
      <c r="AA952" s="82"/>
      <c r="AB952" s="82"/>
      <c r="AC952" s="82"/>
      <c r="AD952" s="82"/>
      <c r="AE952" s="82"/>
      <c r="AF952" s="82"/>
    </row>
    <row r="953" spans="1:32" ht="13.2">
      <c r="A953" s="92"/>
      <c r="B953" s="92"/>
      <c r="C953" s="93"/>
      <c r="D953" s="92"/>
      <c r="E953" s="92"/>
      <c r="F953" s="92"/>
      <c r="G953" s="82"/>
      <c r="H953" s="82"/>
      <c r="I953" s="82"/>
      <c r="J953" s="82"/>
      <c r="K953" s="82"/>
      <c r="L953" s="82"/>
      <c r="M953" s="82"/>
      <c r="N953" s="82"/>
      <c r="O953" s="82"/>
      <c r="P953" s="82"/>
      <c r="Q953" s="82"/>
      <c r="R953" s="82"/>
      <c r="S953" s="82"/>
      <c r="T953" s="82"/>
      <c r="U953" s="82"/>
      <c r="V953" s="82"/>
      <c r="W953" s="82"/>
      <c r="X953" s="82"/>
      <c r="Y953" s="82"/>
      <c r="Z953" s="82"/>
      <c r="AA953" s="82"/>
      <c r="AB953" s="82"/>
      <c r="AC953" s="82"/>
      <c r="AD953" s="82"/>
      <c r="AE953" s="82"/>
      <c r="AF953" s="82"/>
    </row>
    <row r="954" spans="1:32" ht="13.2">
      <c r="A954" s="92"/>
      <c r="B954" s="92"/>
      <c r="C954" s="93"/>
      <c r="D954" s="92"/>
      <c r="E954" s="92"/>
      <c r="F954" s="92"/>
      <c r="G954" s="82"/>
      <c r="H954" s="82"/>
      <c r="I954" s="82"/>
      <c r="J954" s="82"/>
      <c r="K954" s="82"/>
      <c r="L954" s="82"/>
      <c r="M954" s="82"/>
      <c r="N954" s="82"/>
      <c r="O954" s="82"/>
      <c r="P954" s="82"/>
      <c r="Q954" s="82"/>
      <c r="R954" s="82"/>
      <c r="S954" s="82"/>
      <c r="T954" s="82"/>
      <c r="U954" s="82"/>
      <c r="V954" s="82"/>
      <c r="W954" s="82"/>
      <c r="X954" s="82"/>
      <c r="Y954" s="82"/>
      <c r="Z954" s="82"/>
      <c r="AA954" s="82"/>
      <c r="AB954" s="82"/>
      <c r="AC954" s="82"/>
      <c r="AD954" s="82"/>
      <c r="AE954" s="82"/>
      <c r="AF954" s="82"/>
    </row>
    <row r="955" spans="1:32" ht="13.2">
      <c r="A955" s="92"/>
      <c r="B955" s="92"/>
      <c r="C955" s="93"/>
      <c r="D955" s="92"/>
      <c r="E955" s="92"/>
      <c r="F955" s="92"/>
      <c r="G955" s="82"/>
      <c r="H955" s="82"/>
      <c r="I955" s="82"/>
      <c r="J955" s="82"/>
      <c r="K955" s="82"/>
      <c r="L955" s="82"/>
      <c r="M955" s="82"/>
      <c r="N955" s="82"/>
      <c r="O955" s="82"/>
      <c r="P955" s="82"/>
      <c r="Q955" s="82"/>
      <c r="R955" s="82"/>
      <c r="S955" s="82"/>
      <c r="T955" s="82"/>
      <c r="U955" s="82"/>
      <c r="V955" s="82"/>
      <c r="W955" s="82"/>
      <c r="X955" s="82"/>
      <c r="Y955" s="82"/>
      <c r="Z955" s="82"/>
      <c r="AA955" s="82"/>
      <c r="AB955" s="82"/>
      <c r="AC955" s="82"/>
      <c r="AD955" s="82"/>
      <c r="AE955" s="82"/>
      <c r="AF955" s="82"/>
    </row>
    <row r="956" spans="1:32" ht="13.2">
      <c r="A956" s="92"/>
      <c r="B956" s="92"/>
      <c r="C956" s="93"/>
      <c r="D956" s="92"/>
      <c r="E956" s="92"/>
      <c r="F956" s="92"/>
      <c r="G956" s="82"/>
      <c r="H956" s="82"/>
      <c r="I956" s="82"/>
      <c r="J956" s="82"/>
      <c r="K956" s="82"/>
      <c r="L956" s="82"/>
      <c r="M956" s="82"/>
      <c r="N956" s="82"/>
      <c r="O956" s="82"/>
      <c r="P956" s="82"/>
      <c r="Q956" s="82"/>
      <c r="R956" s="82"/>
      <c r="S956" s="82"/>
      <c r="T956" s="82"/>
      <c r="U956" s="82"/>
      <c r="V956" s="82"/>
      <c r="W956" s="82"/>
      <c r="X956" s="82"/>
      <c r="Y956" s="82"/>
      <c r="Z956" s="82"/>
      <c r="AA956" s="82"/>
      <c r="AB956" s="82"/>
      <c r="AC956" s="82"/>
      <c r="AD956" s="82"/>
      <c r="AE956" s="82"/>
      <c r="AF956" s="82"/>
    </row>
    <row r="957" spans="1:32" ht="13.2">
      <c r="A957" s="92"/>
      <c r="B957" s="92"/>
      <c r="C957" s="93"/>
      <c r="D957" s="92"/>
      <c r="E957" s="92"/>
      <c r="F957" s="92"/>
      <c r="G957" s="82"/>
      <c r="H957" s="82"/>
      <c r="I957" s="82"/>
      <c r="J957" s="82"/>
      <c r="K957" s="82"/>
      <c r="L957" s="82"/>
      <c r="M957" s="82"/>
      <c r="N957" s="82"/>
      <c r="O957" s="82"/>
      <c r="P957" s="82"/>
      <c r="Q957" s="82"/>
      <c r="R957" s="82"/>
      <c r="S957" s="82"/>
      <c r="T957" s="82"/>
      <c r="U957" s="82"/>
      <c r="V957" s="82"/>
      <c r="W957" s="82"/>
      <c r="X957" s="82"/>
      <c r="Y957" s="82"/>
      <c r="Z957" s="82"/>
      <c r="AA957" s="82"/>
      <c r="AB957" s="82"/>
      <c r="AC957" s="82"/>
      <c r="AD957" s="82"/>
      <c r="AE957" s="82"/>
      <c r="AF957" s="82"/>
    </row>
    <row r="958" spans="1:32" ht="13.2">
      <c r="A958" s="92"/>
      <c r="B958" s="92"/>
      <c r="C958" s="93"/>
      <c r="D958" s="92"/>
      <c r="E958" s="92"/>
      <c r="F958" s="92"/>
      <c r="G958" s="82"/>
      <c r="H958" s="82"/>
      <c r="I958" s="82"/>
      <c r="J958" s="82"/>
      <c r="K958" s="82"/>
      <c r="L958" s="82"/>
      <c r="M958" s="82"/>
      <c r="N958" s="82"/>
      <c r="O958" s="82"/>
      <c r="P958" s="82"/>
      <c r="Q958" s="82"/>
      <c r="R958" s="82"/>
      <c r="S958" s="82"/>
      <c r="T958" s="82"/>
      <c r="U958" s="82"/>
      <c r="V958" s="82"/>
      <c r="W958" s="82"/>
      <c r="X958" s="82"/>
      <c r="Y958" s="82"/>
      <c r="Z958" s="82"/>
      <c r="AA958" s="82"/>
      <c r="AB958" s="82"/>
      <c r="AC958" s="82"/>
      <c r="AD958" s="82"/>
      <c r="AE958" s="82"/>
      <c r="AF958" s="82"/>
    </row>
    <row r="959" spans="1:32" ht="13.2">
      <c r="A959" s="92"/>
      <c r="B959" s="92"/>
      <c r="C959" s="93"/>
      <c r="D959" s="92"/>
      <c r="E959" s="92"/>
      <c r="F959" s="92"/>
      <c r="G959" s="82"/>
      <c r="H959" s="82"/>
      <c r="I959" s="82"/>
      <c r="J959" s="82"/>
      <c r="K959" s="82"/>
      <c r="L959" s="82"/>
      <c r="M959" s="82"/>
      <c r="N959" s="82"/>
      <c r="O959" s="82"/>
      <c r="P959" s="82"/>
      <c r="Q959" s="82"/>
      <c r="R959" s="82"/>
      <c r="S959" s="82"/>
      <c r="T959" s="82"/>
      <c r="U959" s="82"/>
      <c r="V959" s="82"/>
      <c r="W959" s="82"/>
      <c r="X959" s="82"/>
      <c r="Y959" s="82"/>
      <c r="Z959" s="82"/>
      <c r="AA959" s="82"/>
      <c r="AB959" s="82"/>
      <c r="AC959" s="82"/>
      <c r="AD959" s="82"/>
      <c r="AE959" s="82"/>
      <c r="AF959" s="82"/>
    </row>
    <row r="960" spans="1:32" ht="13.2">
      <c r="A960" s="92"/>
      <c r="B960" s="92"/>
      <c r="C960" s="93"/>
      <c r="D960" s="92"/>
      <c r="E960" s="92"/>
      <c r="F960" s="92"/>
      <c r="G960" s="82"/>
      <c r="H960" s="82"/>
      <c r="I960" s="82"/>
      <c r="J960" s="82"/>
      <c r="K960" s="82"/>
      <c r="L960" s="82"/>
      <c r="M960" s="82"/>
      <c r="N960" s="82"/>
      <c r="O960" s="82"/>
      <c r="P960" s="82"/>
      <c r="Q960" s="82"/>
      <c r="R960" s="82"/>
      <c r="S960" s="82"/>
      <c r="T960" s="82"/>
      <c r="U960" s="82"/>
      <c r="V960" s="82"/>
      <c r="W960" s="82"/>
      <c r="X960" s="82"/>
      <c r="Y960" s="82"/>
      <c r="Z960" s="82"/>
      <c r="AA960" s="82"/>
      <c r="AB960" s="82"/>
      <c r="AC960" s="82"/>
      <c r="AD960" s="82"/>
      <c r="AE960" s="82"/>
      <c r="AF960" s="82"/>
    </row>
    <row r="961" spans="1:32" ht="13.2">
      <c r="A961" s="92"/>
      <c r="B961" s="92"/>
      <c r="C961" s="93"/>
      <c r="D961" s="92"/>
      <c r="E961" s="92"/>
      <c r="F961" s="92"/>
      <c r="G961" s="82"/>
      <c r="H961" s="82"/>
      <c r="I961" s="82"/>
      <c r="J961" s="82"/>
      <c r="K961" s="82"/>
      <c r="L961" s="82"/>
      <c r="M961" s="82"/>
      <c r="N961" s="82"/>
      <c r="O961" s="82"/>
      <c r="P961" s="82"/>
      <c r="Q961" s="82"/>
      <c r="R961" s="82"/>
      <c r="S961" s="82"/>
      <c r="T961" s="82"/>
      <c r="U961" s="82"/>
      <c r="V961" s="82"/>
      <c r="W961" s="82"/>
      <c r="X961" s="82"/>
      <c r="Y961" s="82"/>
      <c r="Z961" s="82"/>
      <c r="AA961" s="82"/>
      <c r="AB961" s="82"/>
      <c r="AC961" s="82"/>
      <c r="AD961" s="82"/>
      <c r="AE961" s="82"/>
      <c r="AF961" s="82"/>
    </row>
    <row r="962" spans="1:32" ht="13.2">
      <c r="A962" s="92"/>
      <c r="B962" s="92"/>
      <c r="C962" s="93"/>
      <c r="D962" s="92"/>
      <c r="E962" s="92"/>
      <c r="F962" s="92"/>
      <c r="G962" s="82"/>
      <c r="H962" s="82"/>
      <c r="I962" s="82"/>
      <c r="J962" s="82"/>
      <c r="K962" s="82"/>
      <c r="L962" s="82"/>
      <c r="M962" s="82"/>
      <c r="N962" s="82"/>
      <c r="O962" s="82"/>
      <c r="P962" s="82"/>
      <c r="Q962" s="82"/>
      <c r="R962" s="82"/>
      <c r="S962" s="82"/>
      <c r="T962" s="82"/>
      <c r="U962" s="82"/>
      <c r="V962" s="82"/>
      <c r="W962" s="82"/>
      <c r="X962" s="82"/>
      <c r="Y962" s="82"/>
      <c r="Z962" s="82"/>
      <c r="AA962" s="82"/>
      <c r="AB962" s="82"/>
      <c r="AC962" s="82"/>
      <c r="AD962" s="82"/>
      <c r="AE962" s="82"/>
      <c r="AF962" s="82"/>
    </row>
    <row r="963" spans="1:32" ht="13.2">
      <c r="A963" s="92"/>
      <c r="B963" s="92"/>
      <c r="C963" s="93"/>
      <c r="D963" s="92"/>
      <c r="E963" s="92"/>
      <c r="F963" s="92"/>
      <c r="G963" s="82"/>
      <c r="H963" s="82"/>
      <c r="I963" s="82"/>
      <c r="J963" s="82"/>
      <c r="K963" s="82"/>
      <c r="L963" s="82"/>
      <c r="M963" s="82"/>
      <c r="N963" s="82"/>
      <c r="O963" s="82"/>
      <c r="P963" s="82"/>
      <c r="Q963" s="82"/>
      <c r="R963" s="82"/>
      <c r="S963" s="82"/>
      <c r="T963" s="82"/>
      <c r="U963" s="82"/>
      <c r="V963" s="82"/>
      <c r="W963" s="82"/>
      <c r="X963" s="82"/>
      <c r="Y963" s="82"/>
      <c r="Z963" s="82"/>
      <c r="AA963" s="82"/>
      <c r="AB963" s="82"/>
      <c r="AC963" s="82"/>
      <c r="AD963" s="82"/>
      <c r="AE963" s="82"/>
      <c r="AF963" s="82"/>
    </row>
    <row r="964" spans="1:32" ht="13.2">
      <c r="A964" s="92"/>
      <c r="B964" s="92"/>
      <c r="C964" s="93"/>
      <c r="D964" s="92"/>
      <c r="E964" s="92"/>
      <c r="F964" s="92"/>
      <c r="G964" s="82"/>
      <c r="H964" s="82"/>
      <c r="I964" s="82"/>
      <c r="J964" s="82"/>
      <c r="K964" s="82"/>
      <c r="L964" s="82"/>
      <c r="M964" s="82"/>
      <c r="N964" s="82"/>
      <c r="O964" s="82"/>
      <c r="P964" s="82"/>
      <c r="Q964" s="82"/>
      <c r="R964" s="82"/>
      <c r="S964" s="82"/>
      <c r="T964" s="82"/>
      <c r="U964" s="82"/>
      <c r="V964" s="82"/>
      <c r="W964" s="82"/>
      <c r="X964" s="82"/>
      <c r="Y964" s="82"/>
      <c r="Z964" s="82"/>
      <c r="AA964" s="82"/>
      <c r="AB964" s="82"/>
      <c r="AC964" s="82"/>
      <c r="AD964" s="82"/>
      <c r="AE964" s="82"/>
      <c r="AF964" s="82"/>
    </row>
    <row r="965" spans="1:32" ht="13.2">
      <c r="A965" s="92"/>
      <c r="B965" s="92"/>
      <c r="C965" s="93"/>
      <c r="D965" s="92"/>
      <c r="E965" s="92"/>
      <c r="F965" s="92"/>
      <c r="G965" s="82"/>
      <c r="H965" s="82"/>
      <c r="I965" s="82"/>
      <c r="J965" s="82"/>
      <c r="K965" s="82"/>
      <c r="L965" s="82"/>
      <c r="M965" s="82"/>
      <c r="N965" s="82"/>
      <c r="O965" s="82"/>
      <c r="P965" s="82"/>
      <c r="Q965" s="82"/>
      <c r="R965" s="82"/>
      <c r="S965" s="82"/>
      <c r="T965" s="82"/>
      <c r="U965" s="82"/>
      <c r="V965" s="82"/>
      <c r="W965" s="82"/>
      <c r="X965" s="82"/>
      <c r="Y965" s="82"/>
      <c r="Z965" s="82"/>
      <c r="AA965" s="82"/>
      <c r="AB965" s="82"/>
      <c r="AC965" s="82"/>
      <c r="AD965" s="82"/>
      <c r="AE965" s="82"/>
      <c r="AF965" s="82"/>
    </row>
    <row r="966" spans="1:32" ht="13.2">
      <c r="A966" s="92"/>
      <c r="B966" s="92"/>
      <c r="C966" s="93"/>
      <c r="D966" s="92"/>
      <c r="E966" s="92"/>
      <c r="F966" s="92"/>
      <c r="G966" s="82"/>
      <c r="H966" s="82"/>
      <c r="I966" s="82"/>
      <c r="J966" s="82"/>
      <c r="K966" s="82"/>
      <c r="L966" s="82"/>
      <c r="M966" s="82"/>
      <c r="N966" s="82"/>
      <c r="O966" s="82"/>
      <c r="P966" s="82"/>
      <c r="Q966" s="82"/>
      <c r="R966" s="82"/>
      <c r="S966" s="82"/>
      <c r="T966" s="82"/>
      <c r="U966" s="82"/>
      <c r="V966" s="82"/>
      <c r="W966" s="82"/>
      <c r="X966" s="82"/>
      <c r="Y966" s="82"/>
      <c r="Z966" s="82"/>
      <c r="AA966" s="82"/>
      <c r="AB966" s="82"/>
      <c r="AC966" s="82"/>
      <c r="AD966" s="82"/>
      <c r="AE966" s="82"/>
      <c r="AF966" s="82"/>
    </row>
    <row r="967" spans="1:32" ht="13.2">
      <c r="A967" s="92"/>
      <c r="B967" s="92"/>
      <c r="C967" s="93"/>
      <c r="D967" s="92"/>
      <c r="E967" s="92"/>
      <c r="F967" s="92"/>
      <c r="G967" s="82"/>
      <c r="H967" s="82"/>
      <c r="I967" s="82"/>
      <c r="J967" s="82"/>
      <c r="K967" s="82"/>
      <c r="L967" s="82"/>
      <c r="M967" s="82"/>
      <c r="N967" s="82"/>
      <c r="O967" s="82"/>
      <c r="P967" s="82"/>
      <c r="Q967" s="82"/>
      <c r="R967" s="82"/>
      <c r="S967" s="82"/>
      <c r="T967" s="82"/>
      <c r="U967" s="82"/>
      <c r="V967" s="82"/>
      <c r="W967" s="82"/>
      <c r="X967" s="82"/>
      <c r="Y967" s="82"/>
      <c r="Z967" s="82"/>
      <c r="AA967" s="82"/>
      <c r="AB967" s="82"/>
      <c r="AC967" s="82"/>
      <c r="AD967" s="82"/>
      <c r="AE967" s="82"/>
      <c r="AF967" s="82"/>
    </row>
    <row r="968" spans="1:32" ht="13.2">
      <c r="A968" s="92"/>
      <c r="B968" s="92"/>
      <c r="C968" s="93"/>
      <c r="D968" s="92"/>
      <c r="E968" s="92"/>
      <c r="F968" s="92"/>
      <c r="G968" s="82"/>
      <c r="H968" s="82"/>
      <c r="I968" s="82"/>
      <c r="J968" s="82"/>
      <c r="K968" s="82"/>
      <c r="L968" s="82"/>
      <c r="M968" s="82"/>
      <c r="N968" s="82"/>
      <c r="O968" s="82"/>
      <c r="P968" s="82"/>
      <c r="Q968" s="82"/>
      <c r="R968" s="82"/>
      <c r="S968" s="82"/>
      <c r="T968" s="82"/>
      <c r="U968" s="82"/>
      <c r="V968" s="82"/>
      <c r="W968" s="82"/>
      <c r="X968" s="82"/>
      <c r="Y968" s="82"/>
      <c r="Z968" s="82"/>
      <c r="AA968" s="82"/>
      <c r="AB968" s="82"/>
      <c r="AC968" s="82"/>
      <c r="AD968" s="82"/>
      <c r="AE968" s="82"/>
      <c r="AF968" s="82"/>
    </row>
    <row r="969" spans="1:32" ht="13.2">
      <c r="A969" s="92"/>
      <c r="B969" s="92"/>
      <c r="C969" s="93"/>
      <c r="D969" s="92"/>
      <c r="E969" s="92"/>
      <c r="F969" s="92"/>
      <c r="G969" s="82"/>
      <c r="H969" s="82"/>
      <c r="I969" s="82"/>
      <c r="J969" s="82"/>
      <c r="K969" s="82"/>
      <c r="L969" s="82"/>
      <c r="M969" s="82"/>
      <c r="N969" s="82"/>
      <c r="O969" s="82"/>
      <c r="P969" s="82"/>
      <c r="Q969" s="82"/>
      <c r="R969" s="82"/>
      <c r="S969" s="82"/>
      <c r="T969" s="82"/>
      <c r="U969" s="82"/>
      <c r="V969" s="82"/>
      <c r="W969" s="82"/>
      <c r="X969" s="82"/>
      <c r="Y969" s="82"/>
      <c r="Z969" s="82"/>
      <c r="AA969" s="82"/>
      <c r="AB969" s="82"/>
      <c r="AC969" s="82"/>
      <c r="AD969" s="82"/>
      <c r="AE969" s="82"/>
      <c r="AF969" s="82"/>
    </row>
    <row r="970" spans="1:32" ht="13.2">
      <c r="A970" s="92"/>
      <c r="B970" s="92"/>
      <c r="C970" s="93"/>
      <c r="D970" s="92"/>
      <c r="E970" s="92"/>
      <c r="F970" s="92"/>
      <c r="G970" s="82"/>
      <c r="H970" s="82"/>
      <c r="I970" s="82"/>
      <c r="J970" s="82"/>
      <c r="K970" s="82"/>
      <c r="L970" s="82"/>
      <c r="M970" s="82"/>
      <c r="N970" s="82"/>
      <c r="O970" s="82"/>
      <c r="P970" s="82"/>
      <c r="Q970" s="82"/>
      <c r="R970" s="82"/>
      <c r="S970" s="82"/>
      <c r="T970" s="82"/>
      <c r="U970" s="82"/>
      <c r="V970" s="82"/>
      <c r="W970" s="82"/>
      <c r="X970" s="82"/>
      <c r="Y970" s="82"/>
      <c r="Z970" s="82"/>
      <c r="AA970" s="82"/>
      <c r="AB970" s="82"/>
      <c r="AC970" s="82"/>
      <c r="AD970" s="82"/>
      <c r="AE970" s="82"/>
      <c r="AF970" s="82"/>
    </row>
    <row r="971" spans="1:32" ht="13.2">
      <c r="A971" s="92"/>
      <c r="B971" s="92"/>
      <c r="C971" s="93"/>
      <c r="D971" s="92"/>
      <c r="E971" s="92"/>
      <c r="F971" s="92"/>
      <c r="G971" s="82"/>
      <c r="H971" s="82"/>
      <c r="I971" s="82"/>
      <c r="J971" s="82"/>
      <c r="K971" s="82"/>
      <c r="L971" s="82"/>
      <c r="M971" s="82"/>
      <c r="N971" s="82"/>
      <c r="O971" s="82"/>
      <c r="P971" s="82"/>
      <c r="Q971" s="82"/>
      <c r="R971" s="82"/>
      <c r="S971" s="82"/>
      <c r="T971" s="82"/>
      <c r="U971" s="82"/>
      <c r="V971" s="82"/>
      <c r="W971" s="82"/>
      <c r="X971" s="82"/>
      <c r="Y971" s="82"/>
      <c r="Z971" s="82"/>
      <c r="AA971" s="82"/>
      <c r="AB971" s="82"/>
      <c r="AC971" s="82"/>
      <c r="AD971" s="82"/>
      <c r="AE971" s="82"/>
      <c r="AF971" s="82"/>
    </row>
    <row r="972" spans="1:32" ht="13.2">
      <c r="A972" s="92"/>
      <c r="B972" s="92"/>
      <c r="C972" s="93"/>
      <c r="D972" s="92"/>
      <c r="E972" s="92"/>
      <c r="F972" s="92"/>
      <c r="G972" s="82"/>
      <c r="H972" s="82"/>
      <c r="I972" s="82"/>
      <c r="J972" s="82"/>
      <c r="K972" s="82"/>
      <c r="L972" s="82"/>
      <c r="M972" s="82"/>
      <c r="N972" s="82"/>
      <c r="O972" s="82"/>
      <c r="P972" s="82"/>
      <c r="Q972" s="82"/>
      <c r="R972" s="82"/>
      <c r="S972" s="82"/>
      <c r="T972" s="82"/>
      <c r="U972" s="82"/>
      <c r="V972" s="82"/>
      <c r="W972" s="82"/>
      <c r="X972" s="82"/>
      <c r="Y972" s="82"/>
      <c r="Z972" s="82"/>
      <c r="AA972" s="82"/>
      <c r="AB972" s="82"/>
      <c r="AC972" s="82"/>
      <c r="AD972" s="82"/>
      <c r="AE972" s="82"/>
      <c r="AF972" s="82"/>
    </row>
    <row r="973" spans="1:32" ht="13.2">
      <c r="A973" s="92"/>
      <c r="B973" s="92"/>
      <c r="C973" s="93"/>
      <c r="D973" s="92"/>
      <c r="E973" s="92"/>
      <c r="F973" s="92"/>
      <c r="G973" s="82"/>
      <c r="H973" s="82"/>
      <c r="I973" s="82"/>
      <c r="J973" s="82"/>
      <c r="K973" s="82"/>
      <c r="L973" s="82"/>
      <c r="M973" s="82"/>
      <c r="N973" s="82"/>
      <c r="O973" s="82"/>
      <c r="P973" s="82"/>
      <c r="Q973" s="82"/>
      <c r="R973" s="82"/>
      <c r="S973" s="82"/>
      <c r="T973" s="82"/>
      <c r="U973" s="82"/>
      <c r="V973" s="82"/>
      <c r="W973" s="82"/>
      <c r="X973" s="82"/>
      <c r="Y973" s="82"/>
      <c r="Z973" s="82"/>
      <c r="AA973" s="82"/>
      <c r="AB973" s="82"/>
      <c r="AC973" s="82"/>
      <c r="AD973" s="82"/>
      <c r="AE973" s="82"/>
      <c r="AF973" s="82"/>
    </row>
    <row r="974" spans="1:32" ht="13.2">
      <c r="A974" s="92"/>
      <c r="B974" s="92"/>
      <c r="C974" s="93"/>
      <c r="D974" s="92"/>
      <c r="E974" s="92"/>
      <c r="F974" s="92"/>
      <c r="G974" s="82"/>
      <c r="H974" s="82"/>
      <c r="I974" s="82"/>
      <c r="J974" s="82"/>
      <c r="K974" s="82"/>
      <c r="L974" s="82"/>
      <c r="M974" s="82"/>
      <c r="N974" s="82"/>
      <c r="O974" s="82"/>
      <c r="P974" s="82"/>
      <c r="Q974" s="82"/>
      <c r="R974" s="82"/>
      <c r="S974" s="82"/>
      <c r="T974" s="82"/>
      <c r="U974" s="82"/>
      <c r="V974" s="82"/>
      <c r="W974" s="82"/>
      <c r="X974" s="82"/>
      <c r="Y974" s="82"/>
      <c r="Z974" s="82"/>
      <c r="AA974" s="82"/>
      <c r="AB974" s="82"/>
      <c r="AC974" s="82"/>
      <c r="AD974" s="82"/>
      <c r="AE974" s="82"/>
      <c r="AF974" s="82"/>
    </row>
    <row r="975" spans="1:32" ht="13.2">
      <c r="A975" s="92"/>
      <c r="B975" s="92"/>
      <c r="C975" s="93"/>
      <c r="D975" s="92"/>
      <c r="E975" s="92"/>
      <c r="F975" s="92"/>
      <c r="G975" s="82"/>
      <c r="H975" s="82"/>
      <c r="I975" s="82"/>
      <c r="J975" s="82"/>
      <c r="K975" s="82"/>
      <c r="L975" s="82"/>
      <c r="M975" s="82"/>
      <c r="N975" s="82"/>
      <c r="O975" s="82"/>
      <c r="P975" s="82"/>
      <c r="Q975" s="82"/>
      <c r="R975" s="82"/>
      <c r="S975" s="82"/>
      <c r="T975" s="82"/>
      <c r="U975" s="82"/>
      <c r="V975" s="82"/>
      <c r="W975" s="82"/>
      <c r="X975" s="82"/>
      <c r="Y975" s="82"/>
      <c r="Z975" s="82"/>
      <c r="AA975" s="82"/>
      <c r="AB975" s="82"/>
      <c r="AC975" s="82"/>
      <c r="AD975" s="82"/>
      <c r="AE975" s="82"/>
      <c r="AF975" s="82"/>
    </row>
    <row r="976" spans="1:32" ht="13.2">
      <c r="A976" s="92"/>
      <c r="B976" s="92"/>
      <c r="C976" s="93"/>
      <c r="D976" s="92"/>
      <c r="E976" s="92"/>
      <c r="F976" s="92"/>
      <c r="G976" s="82"/>
      <c r="H976" s="82"/>
      <c r="I976" s="82"/>
      <c r="J976" s="82"/>
      <c r="K976" s="82"/>
      <c r="L976" s="82"/>
      <c r="M976" s="82"/>
      <c r="N976" s="82"/>
      <c r="O976" s="82"/>
      <c r="P976" s="82"/>
      <c r="Q976" s="82"/>
      <c r="R976" s="82"/>
      <c r="S976" s="82"/>
      <c r="T976" s="82"/>
      <c r="U976" s="82"/>
      <c r="V976" s="82"/>
      <c r="W976" s="82"/>
      <c r="X976" s="82"/>
      <c r="Y976" s="82"/>
      <c r="Z976" s="82"/>
      <c r="AA976" s="82"/>
      <c r="AB976" s="82"/>
      <c r="AC976" s="82"/>
      <c r="AD976" s="82"/>
      <c r="AE976" s="82"/>
      <c r="AF976" s="82"/>
    </row>
    <row r="977" spans="1:32" ht="13.2">
      <c r="A977" s="92"/>
      <c r="B977" s="92"/>
      <c r="C977" s="93"/>
      <c r="D977" s="92"/>
      <c r="E977" s="92"/>
      <c r="F977" s="92"/>
      <c r="G977" s="82"/>
      <c r="H977" s="82"/>
      <c r="I977" s="82"/>
      <c r="J977" s="82"/>
      <c r="K977" s="82"/>
      <c r="L977" s="82"/>
      <c r="M977" s="82"/>
      <c r="N977" s="82"/>
      <c r="O977" s="82"/>
      <c r="P977" s="82"/>
      <c r="Q977" s="82"/>
      <c r="R977" s="82"/>
      <c r="S977" s="82"/>
      <c r="T977" s="82"/>
      <c r="U977" s="82"/>
      <c r="V977" s="82"/>
      <c r="W977" s="82"/>
      <c r="X977" s="82"/>
      <c r="Y977" s="82"/>
      <c r="Z977" s="82"/>
      <c r="AA977" s="82"/>
      <c r="AB977" s="82"/>
      <c r="AC977" s="82"/>
      <c r="AD977" s="82"/>
      <c r="AE977" s="82"/>
      <c r="AF977" s="82"/>
    </row>
    <row r="978" spans="1:32" ht="13.2">
      <c r="A978" s="92"/>
      <c r="B978" s="92"/>
      <c r="C978" s="93"/>
      <c r="D978" s="92"/>
      <c r="E978" s="92"/>
      <c r="F978" s="92"/>
      <c r="G978" s="82"/>
      <c r="H978" s="82"/>
      <c r="I978" s="82"/>
      <c r="J978" s="82"/>
      <c r="K978" s="82"/>
      <c r="L978" s="82"/>
      <c r="M978" s="82"/>
      <c r="N978" s="82"/>
      <c r="O978" s="82"/>
      <c r="P978" s="82"/>
      <c r="Q978" s="82"/>
      <c r="R978" s="82"/>
      <c r="S978" s="82"/>
      <c r="T978" s="82"/>
      <c r="U978" s="82"/>
      <c r="V978" s="82"/>
      <c r="W978" s="82"/>
      <c r="X978" s="82"/>
      <c r="Y978" s="82"/>
      <c r="Z978" s="82"/>
      <c r="AA978" s="82"/>
      <c r="AB978" s="82"/>
      <c r="AC978" s="82"/>
      <c r="AD978" s="82"/>
      <c r="AE978" s="82"/>
      <c r="AF978" s="82"/>
    </row>
    <row r="979" spans="1:32" ht="13.2">
      <c r="A979" s="92"/>
      <c r="B979" s="92"/>
      <c r="C979" s="93"/>
      <c r="D979" s="92"/>
      <c r="E979" s="92"/>
      <c r="F979" s="92"/>
      <c r="G979" s="82"/>
      <c r="H979" s="82"/>
      <c r="I979" s="82"/>
      <c r="J979" s="82"/>
      <c r="K979" s="82"/>
      <c r="L979" s="82"/>
      <c r="M979" s="82"/>
      <c r="N979" s="82"/>
      <c r="O979" s="82"/>
      <c r="P979" s="82"/>
      <c r="Q979" s="82"/>
      <c r="R979" s="82"/>
      <c r="S979" s="82"/>
      <c r="T979" s="82"/>
      <c r="U979" s="82"/>
      <c r="V979" s="82"/>
      <c r="W979" s="82"/>
      <c r="X979" s="82"/>
      <c r="Y979" s="82"/>
      <c r="Z979" s="82"/>
      <c r="AA979" s="82"/>
      <c r="AB979" s="82"/>
      <c r="AC979" s="82"/>
      <c r="AD979" s="82"/>
      <c r="AE979" s="82"/>
      <c r="AF979" s="82"/>
    </row>
    <row r="980" spans="1:32" ht="13.2">
      <c r="A980" s="92"/>
      <c r="B980" s="92"/>
      <c r="C980" s="93"/>
      <c r="D980" s="92"/>
      <c r="E980" s="92"/>
      <c r="F980" s="92"/>
      <c r="G980" s="82"/>
      <c r="H980" s="82"/>
      <c r="I980" s="82"/>
      <c r="J980" s="82"/>
      <c r="K980" s="82"/>
      <c r="L980" s="82"/>
      <c r="M980" s="82"/>
      <c r="N980" s="82"/>
      <c r="O980" s="82"/>
      <c r="P980" s="82"/>
      <c r="Q980" s="82"/>
      <c r="R980" s="82"/>
      <c r="S980" s="82"/>
      <c r="T980" s="82"/>
      <c r="U980" s="82"/>
      <c r="V980" s="82"/>
      <c r="W980" s="82"/>
      <c r="X980" s="82"/>
      <c r="Y980" s="82"/>
      <c r="Z980" s="82"/>
      <c r="AA980" s="82"/>
      <c r="AB980" s="82"/>
      <c r="AC980" s="82"/>
      <c r="AD980" s="82"/>
      <c r="AE980" s="82"/>
      <c r="AF980" s="82"/>
    </row>
    <row r="981" spans="1:32" ht="13.2">
      <c r="A981" s="92"/>
      <c r="B981" s="92"/>
      <c r="C981" s="93"/>
      <c r="D981" s="92"/>
      <c r="E981" s="92"/>
      <c r="F981" s="92"/>
      <c r="G981" s="82"/>
      <c r="H981" s="82"/>
      <c r="I981" s="82"/>
      <c r="J981" s="82"/>
      <c r="K981" s="82"/>
      <c r="L981" s="82"/>
      <c r="M981" s="82"/>
      <c r="N981" s="82"/>
      <c r="O981" s="82"/>
      <c r="P981" s="82"/>
      <c r="Q981" s="82"/>
      <c r="R981" s="82"/>
      <c r="S981" s="82"/>
      <c r="T981" s="82"/>
      <c r="U981" s="82"/>
      <c r="V981" s="82"/>
      <c r="W981" s="82"/>
      <c r="X981" s="82"/>
      <c r="Y981" s="82"/>
      <c r="Z981" s="82"/>
      <c r="AA981" s="82"/>
      <c r="AB981" s="82"/>
      <c r="AC981" s="82"/>
      <c r="AD981" s="82"/>
      <c r="AE981" s="82"/>
      <c r="AF981" s="82"/>
    </row>
    <row r="982" spans="1:32" ht="13.2">
      <c r="A982" s="92"/>
      <c r="B982" s="92"/>
      <c r="C982" s="93"/>
      <c r="D982" s="92"/>
      <c r="E982" s="92"/>
      <c r="F982" s="92"/>
      <c r="G982" s="82"/>
      <c r="H982" s="82"/>
      <c r="I982" s="82"/>
      <c r="J982" s="82"/>
      <c r="K982" s="82"/>
      <c r="L982" s="82"/>
      <c r="M982" s="82"/>
      <c r="N982" s="82"/>
      <c r="O982" s="82"/>
      <c r="P982" s="82"/>
      <c r="Q982" s="82"/>
      <c r="R982" s="82"/>
      <c r="S982" s="82"/>
      <c r="T982" s="82"/>
      <c r="U982" s="82"/>
      <c r="V982" s="82"/>
      <c r="W982" s="82"/>
      <c r="X982" s="82"/>
      <c r="Y982" s="82"/>
      <c r="Z982" s="82"/>
      <c r="AA982" s="82"/>
      <c r="AB982" s="82"/>
      <c r="AC982" s="82"/>
      <c r="AD982" s="82"/>
      <c r="AE982" s="82"/>
      <c r="AF982" s="82"/>
    </row>
    <row r="983" spans="1:32" ht="13.2">
      <c r="A983" s="92"/>
      <c r="B983" s="92"/>
      <c r="C983" s="93"/>
      <c r="D983" s="92"/>
      <c r="E983" s="92"/>
      <c r="F983" s="92"/>
      <c r="G983" s="82"/>
      <c r="H983" s="82"/>
      <c r="I983" s="82"/>
      <c r="J983" s="82"/>
      <c r="K983" s="82"/>
      <c r="L983" s="82"/>
      <c r="M983" s="82"/>
      <c r="N983" s="82"/>
      <c r="O983" s="82"/>
      <c r="P983" s="82"/>
      <c r="Q983" s="82"/>
      <c r="R983" s="82"/>
      <c r="S983" s="82"/>
      <c r="T983" s="82"/>
      <c r="U983" s="82"/>
      <c r="V983" s="82"/>
      <c r="W983" s="82"/>
      <c r="X983" s="82"/>
      <c r="Y983" s="82"/>
      <c r="Z983" s="82"/>
      <c r="AA983" s="82"/>
      <c r="AB983" s="82"/>
      <c r="AC983" s="82"/>
      <c r="AD983" s="82"/>
      <c r="AE983" s="82"/>
      <c r="AF983" s="82"/>
    </row>
    <row r="984" spans="1:32" ht="13.2">
      <c r="A984" s="92"/>
      <c r="B984" s="92"/>
      <c r="C984" s="93"/>
      <c r="D984" s="92"/>
      <c r="E984" s="92"/>
      <c r="F984" s="92"/>
      <c r="G984" s="82"/>
      <c r="H984" s="82"/>
      <c r="I984" s="82"/>
      <c r="J984" s="82"/>
      <c r="K984" s="82"/>
      <c r="L984" s="82"/>
      <c r="M984" s="82"/>
      <c r="N984" s="82"/>
      <c r="O984" s="82"/>
      <c r="P984" s="82"/>
      <c r="Q984" s="82"/>
      <c r="R984" s="82"/>
      <c r="S984" s="82"/>
      <c r="T984" s="82"/>
      <c r="U984" s="82"/>
      <c r="V984" s="82"/>
      <c r="W984" s="82"/>
      <c r="X984" s="82"/>
      <c r="Y984" s="82"/>
      <c r="Z984" s="82"/>
      <c r="AA984" s="82"/>
      <c r="AB984" s="82"/>
      <c r="AC984" s="82"/>
      <c r="AD984" s="82"/>
      <c r="AE984" s="82"/>
      <c r="AF984" s="82"/>
    </row>
    <row r="985" spans="1:32" ht="13.2">
      <c r="A985" s="92"/>
      <c r="B985" s="92"/>
      <c r="C985" s="93"/>
      <c r="D985" s="92"/>
      <c r="E985" s="92"/>
      <c r="F985" s="92"/>
      <c r="G985" s="82"/>
      <c r="H985" s="82"/>
      <c r="I985" s="82"/>
      <c r="J985" s="82"/>
      <c r="K985" s="82"/>
      <c r="L985" s="82"/>
      <c r="M985" s="82"/>
      <c r="N985" s="82"/>
      <c r="O985" s="82"/>
      <c r="P985" s="82"/>
      <c r="Q985" s="82"/>
      <c r="R985" s="82"/>
      <c r="S985" s="82"/>
      <c r="T985" s="82"/>
      <c r="U985" s="82"/>
      <c r="V985" s="82"/>
      <c r="W985" s="82"/>
      <c r="X985" s="82"/>
      <c r="Y985" s="82"/>
      <c r="Z985" s="82"/>
      <c r="AA985" s="82"/>
      <c r="AB985" s="82"/>
      <c r="AC985" s="82"/>
      <c r="AD985" s="82"/>
      <c r="AE985" s="82"/>
      <c r="AF985" s="82"/>
    </row>
    <row r="986" spans="1:32" ht="13.2">
      <c r="A986" s="92"/>
      <c r="B986" s="92"/>
      <c r="C986" s="93"/>
      <c r="D986" s="92"/>
      <c r="E986" s="92"/>
      <c r="F986" s="92"/>
      <c r="G986" s="82"/>
      <c r="H986" s="82"/>
      <c r="I986" s="82"/>
      <c r="J986" s="82"/>
      <c r="K986" s="82"/>
      <c r="L986" s="82"/>
      <c r="M986" s="82"/>
      <c r="N986" s="82"/>
      <c r="O986" s="82"/>
      <c r="P986" s="82"/>
      <c r="Q986" s="82"/>
      <c r="R986" s="82"/>
      <c r="S986" s="82"/>
      <c r="T986" s="82"/>
      <c r="U986" s="82"/>
      <c r="V986" s="82"/>
      <c r="W986" s="82"/>
      <c r="X986" s="82"/>
      <c r="Y986" s="82"/>
      <c r="Z986" s="82"/>
      <c r="AA986" s="82"/>
      <c r="AB986" s="82"/>
      <c r="AC986" s="82"/>
      <c r="AD986" s="82"/>
      <c r="AE986" s="82"/>
      <c r="AF986" s="82"/>
    </row>
    <row r="987" spans="1:32" ht="13.2">
      <c r="A987" s="92"/>
      <c r="B987" s="92"/>
      <c r="C987" s="93"/>
      <c r="D987" s="92"/>
      <c r="E987" s="92"/>
      <c r="F987" s="92"/>
      <c r="G987" s="82"/>
      <c r="H987" s="82"/>
      <c r="I987" s="82"/>
      <c r="J987" s="82"/>
      <c r="K987" s="82"/>
      <c r="L987" s="82"/>
      <c r="M987" s="82"/>
      <c r="N987" s="82"/>
      <c r="O987" s="82"/>
      <c r="P987" s="82"/>
      <c r="Q987" s="82"/>
      <c r="R987" s="82"/>
      <c r="S987" s="82"/>
      <c r="T987" s="82"/>
      <c r="U987" s="82"/>
      <c r="V987" s="82"/>
      <c r="W987" s="82"/>
      <c r="X987" s="82"/>
      <c r="Y987" s="82"/>
      <c r="Z987" s="82"/>
      <c r="AA987" s="82"/>
      <c r="AB987" s="82"/>
      <c r="AC987" s="82"/>
      <c r="AD987" s="82"/>
      <c r="AE987" s="82"/>
      <c r="AF987" s="82"/>
    </row>
    <row r="988" spans="1:32" ht="13.2">
      <c r="A988" s="92"/>
      <c r="B988" s="92"/>
      <c r="C988" s="93"/>
      <c r="D988" s="92"/>
      <c r="E988" s="92"/>
      <c r="F988" s="92"/>
      <c r="G988" s="82"/>
      <c r="H988" s="82"/>
      <c r="I988" s="82"/>
      <c r="J988" s="82"/>
      <c r="K988" s="82"/>
      <c r="L988" s="82"/>
      <c r="M988" s="82"/>
      <c r="N988" s="82"/>
      <c r="O988" s="82"/>
      <c r="P988" s="82"/>
      <c r="Q988" s="82"/>
      <c r="R988" s="82"/>
      <c r="S988" s="82"/>
      <c r="T988" s="82"/>
      <c r="U988" s="82"/>
      <c r="V988" s="82"/>
      <c r="W988" s="82"/>
      <c r="X988" s="82"/>
      <c r="Y988" s="82"/>
      <c r="Z988" s="82"/>
      <c r="AA988" s="82"/>
      <c r="AB988" s="82"/>
      <c r="AC988" s="82"/>
      <c r="AD988" s="82"/>
      <c r="AE988" s="82"/>
      <c r="AF988" s="82"/>
    </row>
    <row r="989" spans="1:32" ht="13.2">
      <c r="A989" s="92"/>
      <c r="B989" s="92"/>
      <c r="C989" s="93"/>
      <c r="D989" s="92"/>
      <c r="E989" s="92"/>
      <c r="F989" s="92"/>
      <c r="G989" s="82"/>
      <c r="H989" s="82"/>
      <c r="I989" s="82"/>
      <c r="J989" s="82"/>
      <c r="K989" s="82"/>
      <c r="L989" s="82"/>
      <c r="M989" s="82"/>
      <c r="N989" s="82"/>
      <c r="O989" s="82"/>
      <c r="P989" s="82"/>
      <c r="Q989" s="82"/>
      <c r="R989" s="82"/>
      <c r="S989" s="82"/>
      <c r="T989" s="82"/>
      <c r="U989" s="82"/>
      <c r="V989" s="82"/>
      <c r="W989" s="82"/>
      <c r="X989" s="82"/>
      <c r="Y989" s="82"/>
      <c r="Z989" s="82"/>
      <c r="AA989" s="82"/>
      <c r="AB989" s="82"/>
      <c r="AC989" s="82"/>
      <c r="AD989" s="82"/>
      <c r="AE989" s="82"/>
      <c r="AF989" s="82"/>
    </row>
    <row r="990" spans="1:32" ht="13.2">
      <c r="A990" s="92"/>
      <c r="B990" s="92"/>
      <c r="C990" s="93"/>
      <c r="D990" s="92"/>
      <c r="E990" s="92"/>
      <c r="F990" s="92"/>
      <c r="G990" s="82"/>
      <c r="H990" s="82"/>
      <c r="I990" s="82"/>
      <c r="J990" s="82"/>
      <c r="K990" s="82"/>
      <c r="L990" s="82"/>
      <c r="M990" s="82"/>
      <c r="N990" s="82"/>
      <c r="O990" s="82"/>
      <c r="P990" s="82"/>
      <c r="Q990" s="82"/>
      <c r="R990" s="82"/>
      <c r="S990" s="82"/>
      <c r="T990" s="82"/>
      <c r="U990" s="82"/>
      <c r="V990" s="82"/>
      <c r="W990" s="82"/>
      <c r="X990" s="82"/>
      <c r="Y990" s="82"/>
      <c r="Z990" s="82"/>
      <c r="AA990" s="82"/>
      <c r="AB990" s="82"/>
      <c r="AC990" s="82"/>
      <c r="AD990" s="82"/>
      <c r="AE990" s="82"/>
      <c r="AF990" s="82"/>
    </row>
    <row r="991" spans="1:32" ht="13.2">
      <c r="A991" s="92"/>
      <c r="B991" s="92"/>
      <c r="C991" s="93"/>
      <c r="D991" s="92"/>
      <c r="E991" s="92"/>
      <c r="F991" s="92"/>
      <c r="G991" s="82"/>
      <c r="H991" s="82"/>
      <c r="I991" s="82"/>
      <c r="J991" s="82"/>
      <c r="K991" s="82"/>
      <c r="L991" s="82"/>
      <c r="M991" s="82"/>
      <c r="N991" s="82"/>
      <c r="O991" s="82"/>
      <c r="P991" s="82"/>
      <c r="Q991" s="82"/>
      <c r="R991" s="82"/>
      <c r="S991" s="82"/>
      <c r="T991" s="82"/>
      <c r="U991" s="82"/>
      <c r="V991" s="82"/>
      <c r="W991" s="82"/>
      <c r="X991" s="82"/>
      <c r="Y991" s="82"/>
      <c r="Z991" s="82"/>
      <c r="AA991" s="82"/>
      <c r="AB991" s="82"/>
      <c r="AC991" s="82"/>
      <c r="AD991" s="82"/>
      <c r="AE991" s="82"/>
      <c r="AF991" s="82"/>
    </row>
    <row r="992" spans="1:32" ht="13.2">
      <c r="A992" s="92"/>
      <c r="B992" s="92"/>
      <c r="C992" s="93"/>
      <c r="D992" s="92"/>
      <c r="E992" s="92"/>
      <c r="F992" s="92"/>
      <c r="G992" s="82"/>
      <c r="H992" s="82"/>
      <c r="I992" s="82"/>
      <c r="J992" s="82"/>
      <c r="K992" s="82"/>
      <c r="L992" s="82"/>
      <c r="M992" s="82"/>
      <c r="N992" s="82"/>
      <c r="O992" s="82"/>
      <c r="P992" s="82"/>
      <c r="Q992" s="82"/>
      <c r="R992" s="82"/>
      <c r="S992" s="82"/>
      <c r="T992" s="82"/>
      <c r="U992" s="82"/>
      <c r="V992" s="82"/>
      <c r="W992" s="82"/>
      <c r="X992" s="82"/>
      <c r="Y992" s="82"/>
      <c r="Z992" s="82"/>
      <c r="AA992" s="82"/>
      <c r="AB992" s="82"/>
      <c r="AC992" s="82"/>
      <c r="AD992" s="82"/>
      <c r="AE992" s="82"/>
      <c r="AF992" s="82"/>
    </row>
    <row r="993" spans="1:32" ht="13.2">
      <c r="A993" s="92"/>
      <c r="B993" s="92"/>
      <c r="C993" s="93"/>
      <c r="D993" s="92"/>
      <c r="E993" s="92"/>
      <c r="F993" s="92"/>
      <c r="G993" s="82"/>
      <c r="H993" s="82"/>
      <c r="I993" s="82"/>
      <c r="J993" s="82"/>
      <c r="K993" s="82"/>
      <c r="L993" s="82"/>
      <c r="M993" s="82"/>
      <c r="N993" s="82"/>
      <c r="O993" s="82"/>
      <c r="P993" s="82"/>
      <c r="Q993" s="82"/>
      <c r="R993" s="82"/>
      <c r="S993" s="82"/>
      <c r="T993" s="82"/>
      <c r="U993" s="82"/>
      <c r="V993" s="82"/>
      <c r="W993" s="82"/>
      <c r="X993" s="82"/>
      <c r="Y993" s="82"/>
      <c r="Z993" s="82"/>
      <c r="AA993" s="82"/>
      <c r="AB993" s="82"/>
      <c r="AC993" s="82"/>
      <c r="AD993" s="82"/>
      <c r="AE993" s="82"/>
      <c r="AF993" s="82"/>
    </row>
    <row r="994" spans="1:32" ht="13.2">
      <c r="A994" s="92"/>
      <c r="B994" s="92"/>
      <c r="C994" s="93"/>
      <c r="D994" s="92"/>
      <c r="E994" s="92"/>
      <c r="F994" s="92"/>
      <c r="G994" s="82"/>
      <c r="H994" s="82"/>
      <c r="I994" s="82"/>
      <c r="J994" s="82"/>
      <c r="K994" s="82"/>
      <c r="L994" s="82"/>
      <c r="M994" s="82"/>
      <c r="N994" s="82"/>
      <c r="O994" s="82"/>
      <c r="P994" s="82"/>
      <c r="Q994" s="82"/>
      <c r="R994" s="82"/>
      <c r="S994" s="82"/>
      <c r="T994" s="82"/>
      <c r="U994" s="82"/>
      <c r="V994" s="82"/>
      <c r="W994" s="82"/>
      <c r="X994" s="82"/>
      <c r="Y994" s="82"/>
      <c r="Z994" s="82"/>
      <c r="AA994" s="82"/>
      <c r="AB994" s="82"/>
      <c r="AC994" s="82"/>
      <c r="AD994" s="82"/>
      <c r="AE994" s="82"/>
      <c r="AF994" s="82"/>
    </row>
    <row r="995" spans="1:32" ht="13.2">
      <c r="A995" s="92"/>
      <c r="B995" s="92"/>
      <c r="C995" s="93"/>
      <c r="D995" s="92"/>
      <c r="E995" s="92"/>
      <c r="F995" s="92"/>
      <c r="G995" s="82"/>
      <c r="H995" s="82"/>
      <c r="I995" s="82"/>
      <c r="J995" s="82"/>
      <c r="K995" s="82"/>
      <c r="L995" s="82"/>
      <c r="M995" s="82"/>
      <c r="N995" s="82"/>
      <c r="O995" s="82"/>
      <c r="P995" s="82"/>
      <c r="Q995" s="82"/>
      <c r="R995" s="82"/>
      <c r="S995" s="82"/>
      <c r="T995" s="82"/>
      <c r="U995" s="82"/>
      <c r="V995" s="82"/>
      <c r="W995" s="82"/>
      <c r="X995" s="82"/>
      <c r="Y995" s="82"/>
      <c r="Z995" s="82"/>
      <c r="AA995" s="82"/>
      <c r="AB995" s="82"/>
      <c r="AC995" s="82"/>
      <c r="AD995" s="82"/>
      <c r="AE995" s="82"/>
      <c r="AF995" s="82"/>
    </row>
    <row r="996" spans="1:32" ht="13.2">
      <c r="A996" s="92"/>
      <c r="B996" s="92"/>
      <c r="C996" s="93"/>
      <c r="D996" s="92"/>
      <c r="E996" s="92"/>
      <c r="F996" s="92"/>
      <c r="G996" s="82"/>
      <c r="H996" s="82"/>
      <c r="I996" s="82"/>
      <c r="J996" s="82"/>
      <c r="K996" s="82"/>
      <c r="L996" s="82"/>
      <c r="M996" s="82"/>
      <c r="N996" s="82"/>
      <c r="O996" s="82"/>
      <c r="P996" s="82"/>
      <c r="Q996" s="82"/>
      <c r="R996" s="82"/>
      <c r="S996" s="82"/>
      <c r="T996" s="82"/>
      <c r="U996" s="82"/>
      <c r="V996" s="82"/>
      <c r="W996" s="82"/>
      <c r="X996" s="82"/>
      <c r="Y996" s="82"/>
      <c r="Z996" s="82"/>
      <c r="AA996" s="82"/>
      <c r="AB996" s="82"/>
      <c r="AC996" s="82"/>
      <c r="AD996" s="82"/>
      <c r="AE996" s="82"/>
      <c r="AF996" s="82"/>
    </row>
    <row r="997" spans="1:32" ht="13.2">
      <c r="A997" s="92"/>
      <c r="B997" s="92"/>
      <c r="C997" s="93"/>
      <c r="D997" s="92"/>
      <c r="E997" s="92"/>
      <c r="F997" s="92"/>
      <c r="G997" s="82"/>
      <c r="H997" s="82"/>
      <c r="I997" s="82"/>
      <c r="J997" s="82"/>
      <c r="K997" s="82"/>
      <c r="L997" s="82"/>
      <c r="M997" s="82"/>
      <c r="N997" s="82"/>
      <c r="O997" s="82"/>
      <c r="P997" s="82"/>
      <c r="Q997" s="82"/>
      <c r="R997" s="82"/>
      <c r="S997" s="82"/>
      <c r="T997" s="82"/>
      <c r="U997" s="82"/>
      <c r="V997" s="82"/>
      <c r="W997" s="82"/>
      <c r="X997" s="82"/>
      <c r="Y997" s="82"/>
      <c r="Z997" s="82"/>
      <c r="AA997" s="82"/>
      <c r="AB997" s="82"/>
      <c r="AC997" s="82"/>
      <c r="AD997" s="82"/>
      <c r="AE997" s="82"/>
      <c r="AF997" s="82"/>
    </row>
    <row r="998" spans="1:32" ht="13.2">
      <c r="A998" s="92"/>
      <c r="B998" s="92"/>
      <c r="C998" s="93"/>
      <c r="D998" s="92"/>
      <c r="E998" s="92"/>
      <c r="F998" s="92"/>
      <c r="G998" s="82"/>
      <c r="H998" s="82"/>
      <c r="I998" s="82"/>
      <c r="J998" s="82"/>
      <c r="K998" s="82"/>
      <c r="L998" s="82"/>
      <c r="M998" s="82"/>
      <c r="N998" s="82"/>
      <c r="O998" s="82"/>
      <c r="P998" s="82"/>
      <c r="Q998" s="82"/>
      <c r="R998" s="82"/>
      <c r="S998" s="82"/>
      <c r="T998" s="82"/>
      <c r="U998" s="82"/>
      <c r="V998" s="82"/>
      <c r="W998" s="82"/>
      <c r="X998" s="82"/>
      <c r="Y998" s="82"/>
      <c r="Z998" s="82"/>
      <c r="AA998" s="82"/>
      <c r="AB998" s="82"/>
      <c r="AC998" s="82"/>
      <c r="AD998" s="82"/>
      <c r="AE998" s="82"/>
      <c r="AF998" s="82"/>
    </row>
    <row r="999" spans="1:32" ht="13.2">
      <c r="A999" s="92"/>
      <c r="B999" s="92"/>
      <c r="C999" s="93"/>
      <c r="D999" s="92"/>
      <c r="E999" s="92"/>
      <c r="F999" s="92"/>
      <c r="G999" s="82"/>
      <c r="H999" s="82"/>
      <c r="I999" s="82"/>
      <c r="J999" s="82"/>
      <c r="K999" s="82"/>
      <c r="L999" s="82"/>
      <c r="M999" s="82"/>
      <c r="N999" s="82"/>
      <c r="O999" s="82"/>
      <c r="P999" s="82"/>
      <c r="Q999" s="82"/>
      <c r="R999" s="82"/>
      <c r="S999" s="82"/>
      <c r="T999" s="82"/>
      <c r="U999" s="82"/>
      <c r="V999" s="82"/>
      <c r="W999" s="82"/>
      <c r="X999" s="82"/>
      <c r="Y999" s="82"/>
      <c r="Z999" s="82"/>
      <c r="AA999" s="82"/>
      <c r="AB999" s="82"/>
      <c r="AC999" s="82"/>
      <c r="AD999" s="82"/>
      <c r="AE999" s="82"/>
      <c r="AF999" s="82"/>
    </row>
    <row r="1000" spans="1:32" ht="13.2">
      <c r="A1000" s="92"/>
      <c r="B1000" s="92"/>
      <c r="C1000" s="93"/>
      <c r="D1000" s="92"/>
      <c r="E1000" s="92"/>
      <c r="F1000" s="92"/>
      <c r="G1000" s="82"/>
      <c r="H1000" s="82"/>
      <c r="I1000" s="82"/>
      <c r="J1000" s="82"/>
      <c r="K1000" s="82"/>
      <c r="L1000" s="82"/>
      <c r="M1000" s="82"/>
      <c r="N1000" s="82"/>
      <c r="O1000" s="82"/>
      <c r="P1000" s="82"/>
      <c r="Q1000" s="82"/>
      <c r="R1000" s="82"/>
      <c r="S1000" s="82"/>
      <c r="T1000" s="82"/>
      <c r="U1000" s="82"/>
      <c r="V1000" s="82"/>
      <c r="W1000" s="82"/>
      <c r="X1000" s="82"/>
      <c r="Y1000" s="82"/>
      <c r="Z1000" s="82"/>
      <c r="AA1000" s="82"/>
      <c r="AB1000" s="82"/>
      <c r="AC1000" s="82"/>
      <c r="AD1000" s="82"/>
      <c r="AE1000" s="82"/>
      <c r="AF1000" s="82"/>
    </row>
    <row r="1001" spans="1:32" ht="13.2">
      <c r="A1001" s="82"/>
      <c r="B1001" s="82"/>
      <c r="C1001" s="98"/>
      <c r="D1001" s="82"/>
      <c r="E1001" s="82"/>
      <c r="F1001" s="82"/>
      <c r="G1001" s="82"/>
      <c r="H1001" s="82"/>
      <c r="I1001" s="82"/>
      <c r="J1001" s="82"/>
      <c r="K1001" s="82"/>
      <c r="L1001" s="82"/>
      <c r="M1001" s="82"/>
      <c r="N1001" s="82"/>
      <c r="O1001" s="82"/>
      <c r="P1001" s="82"/>
      <c r="Q1001" s="82"/>
      <c r="R1001" s="82"/>
      <c r="S1001" s="82"/>
      <c r="T1001" s="82"/>
      <c r="U1001" s="82"/>
      <c r="V1001" s="82"/>
      <c r="W1001" s="82"/>
      <c r="X1001" s="82"/>
      <c r="Y1001" s="82"/>
      <c r="Z1001" s="82"/>
      <c r="AA1001" s="82"/>
      <c r="AB1001" s="82"/>
      <c r="AC1001" s="82"/>
      <c r="AD1001" s="82"/>
      <c r="AE1001" s="82"/>
      <c r="AF1001" s="82"/>
    </row>
    <row r="1002" spans="1:32" ht="13.2">
      <c r="A1002" s="82"/>
      <c r="B1002" s="82"/>
      <c r="C1002" s="98"/>
      <c r="D1002" s="82"/>
      <c r="E1002" s="82"/>
      <c r="F1002" s="82"/>
      <c r="G1002" s="82"/>
      <c r="H1002" s="82"/>
      <c r="I1002" s="82"/>
      <c r="J1002" s="82"/>
      <c r="K1002" s="82"/>
      <c r="L1002" s="82"/>
      <c r="M1002" s="82"/>
      <c r="N1002" s="82"/>
      <c r="O1002" s="82"/>
      <c r="P1002" s="82"/>
      <c r="Q1002" s="82"/>
      <c r="R1002" s="82"/>
      <c r="S1002" s="82"/>
      <c r="T1002" s="82"/>
      <c r="U1002" s="82"/>
      <c r="V1002" s="82"/>
      <c r="W1002" s="82"/>
      <c r="X1002" s="82"/>
      <c r="Y1002" s="82"/>
      <c r="Z1002" s="82"/>
      <c r="AA1002" s="82"/>
      <c r="AB1002" s="82"/>
      <c r="AC1002" s="82"/>
      <c r="AD1002" s="82"/>
      <c r="AE1002" s="82"/>
      <c r="AF1002" s="82"/>
    </row>
    <row r="1003" spans="1:32" ht="13.2">
      <c r="A1003" s="82"/>
      <c r="B1003" s="82"/>
      <c r="C1003" s="98"/>
      <c r="D1003" s="82"/>
      <c r="E1003" s="82"/>
      <c r="F1003" s="82"/>
      <c r="G1003" s="82"/>
      <c r="H1003" s="82"/>
      <c r="I1003" s="82"/>
      <c r="J1003" s="82"/>
      <c r="K1003" s="82"/>
      <c r="L1003" s="82"/>
      <c r="M1003" s="82"/>
      <c r="N1003" s="82"/>
      <c r="O1003" s="82"/>
      <c r="P1003" s="82"/>
      <c r="Q1003" s="82"/>
      <c r="R1003" s="82"/>
      <c r="S1003" s="82"/>
      <c r="T1003" s="82"/>
      <c r="U1003" s="82"/>
      <c r="V1003" s="82"/>
      <c r="W1003" s="82"/>
      <c r="X1003" s="82"/>
      <c r="Y1003" s="82"/>
      <c r="Z1003" s="82"/>
      <c r="AA1003" s="82"/>
      <c r="AB1003" s="82"/>
      <c r="AC1003" s="82"/>
      <c r="AD1003" s="82"/>
      <c r="AE1003" s="82"/>
      <c r="AF1003" s="82"/>
    </row>
    <row r="1004" spans="1:32" ht="13.2">
      <c r="A1004" s="82"/>
      <c r="B1004" s="82"/>
      <c r="C1004" s="98"/>
      <c r="D1004" s="82"/>
      <c r="E1004" s="82"/>
      <c r="F1004" s="82"/>
      <c r="G1004" s="82"/>
      <c r="H1004" s="82"/>
      <c r="I1004" s="82"/>
      <c r="J1004" s="82"/>
      <c r="K1004" s="82"/>
      <c r="L1004" s="82"/>
      <c r="M1004" s="82"/>
      <c r="N1004" s="82"/>
      <c r="O1004" s="82"/>
      <c r="P1004" s="82"/>
      <c r="Q1004" s="82"/>
      <c r="R1004" s="82"/>
      <c r="S1004" s="82"/>
      <c r="T1004" s="82"/>
      <c r="U1004" s="82"/>
      <c r="V1004" s="82"/>
      <c r="W1004" s="82"/>
      <c r="X1004" s="82"/>
      <c r="Y1004" s="82"/>
      <c r="Z1004" s="82"/>
      <c r="AA1004" s="82"/>
      <c r="AB1004" s="82"/>
      <c r="AC1004" s="82"/>
      <c r="AD1004" s="82"/>
      <c r="AE1004" s="82"/>
      <c r="AF1004" s="82"/>
    </row>
    <row r="1005" spans="1:32" ht="13.2">
      <c r="A1005" s="82"/>
      <c r="B1005" s="82"/>
      <c r="C1005" s="98"/>
      <c r="D1005" s="82"/>
      <c r="E1005" s="82"/>
      <c r="F1005" s="82"/>
      <c r="G1005" s="82"/>
      <c r="H1005" s="82"/>
      <c r="I1005" s="82"/>
      <c r="J1005" s="82"/>
      <c r="K1005" s="82"/>
      <c r="L1005" s="82"/>
      <c r="M1005" s="82"/>
      <c r="N1005" s="82"/>
      <c r="O1005" s="82"/>
      <c r="P1005" s="82"/>
      <c r="Q1005" s="82"/>
      <c r="R1005" s="82"/>
      <c r="S1005" s="82"/>
      <c r="T1005" s="82"/>
      <c r="U1005" s="82"/>
      <c r="V1005" s="82"/>
      <c r="W1005" s="82"/>
      <c r="X1005" s="82"/>
      <c r="Y1005" s="82"/>
      <c r="Z1005" s="82"/>
      <c r="AA1005" s="82"/>
      <c r="AB1005" s="82"/>
      <c r="AC1005" s="82"/>
      <c r="AD1005" s="82"/>
      <c r="AE1005" s="82"/>
      <c r="AF1005" s="82"/>
    </row>
    <row r="1006" spans="1:32" ht="13.2">
      <c r="A1006" s="82"/>
      <c r="B1006" s="82"/>
      <c r="C1006" s="98"/>
      <c r="D1006" s="82"/>
      <c r="E1006" s="82"/>
      <c r="F1006" s="82"/>
      <c r="G1006" s="82"/>
      <c r="H1006" s="82"/>
      <c r="I1006" s="82"/>
      <c r="J1006" s="82"/>
      <c r="K1006" s="82"/>
      <c r="L1006" s="82"/>
      <c r="M1006" s="82"/>
      <c r="N1006" s="82"/>
      <c r="O1006" s="82"/>
      <c r="P1006" s="82"/>
      <c r="Q1006" s="82"/>
      <c r="R1006" s="82"/>
      <c r="S1006" s="82"/>
      <c r="T1006" s="82"/>
      <c r="U1006" s="82"/>
      <c r="V1006" s="82"/>
      <c r="W1006" s="82"/>
      <c r="X1006" s="82"/>
      <c r="Y1006" s="82"/>
      <c r="Z1006" s="82"/>
      <c r="AA1006" s="82"/>
      <c r="AB1006" s="82"/>
      <c r="AC1006" s="82"/>
      <c r="AD1006" s="82"/>
      <c r="AE1006" s="82"/>
      <c r="AF1006" s="82"/>
    </row>
    <row r="1007" spans="1:32" ht="13.2">
      <c r="A1007" s="82"/>
      <c r="B1007" s="82"/>
      <c r="C1007" s="98"/>
      <c r="D1007" s="82"/>
      <c r="E1007" s="82"/>
      <c r="F1007" s="82"/>
      <c r="G1007" s="82"/>
      <c r="H1007" s="82"/>
      <c r="I1007" s="82"/>
      <c r="J1007" s="82"/>
      <c r="K1007" s="82"/>
      <c r="L1007" s="82"/>
      <c r="M1007" s="82"/>
      <c r="N1007" s="82"/>
      <c r="O1007" s="82"/>
      <c r="P1007" s="82"/>
      <c r="Q1007" s="82"/>
      <c r="R1007" s="82"/>
      <c r="S1007" s="82"/>
      <c r="T1007" s="82"/>
      <c r="U1007" s="82"/>
      <c r="V1007" s="82"/>
      <c r="W1007" s="82"/>
      <c r="X1007" s="82"/>
      <c r="Y1007" s="82"/>
      <c r="Z1007" s="82"/>
      <c r="AA1007" s="82"/>
      <c r="AB1007" s="82"/>
      <c r="AC1007" s="82"/>
      <c r="AD1007" s="82"/>
      <c r="AE1007" s="82"/>
      <c r="AF1007" s="82"/>
    </row>
    <row r="1008" spans="1:32" ht="13.2">
      <c r="A1008" s="82"/>
      <c r="B1008" s="82"/>
      <c r="C1008" s="98"/>
      <c r="D1008" s="82"/>
      <c r="E1008" s="82"/>
      <c r="F1008" s="82"/>
      <c r="G1008" s="82"/>
      <c r="H1008" s="82"/>
      <c r="I1008" s="82"/>
      <c r="J1008" s="82"/>
      <c r="K1008" s="82"/>
      <c r="L1008" s="82"/>
      <c r="M1008" s="82"/>
      <c r="N1008" s="82"/>
      <c r="O1008" s="82"/>
      <c r="P1008" s="82"/>
      <c r="Q1008" s="82"/>
      <c r="R1008" s="82"/>
      <c r="S1008" s="82"/>
      <c r="T1008" s="82"/>
      <c r="U1008" s="82"/>
      <c r="V1008" s="82"/>
      <c r="W1008" s="82"/>
      <c r="X1008" s="82"/>
      <c r="Y1008" s="82"/>
      <c r="Z1008" s="82"/>
      <c r="AA1008" s="82"/>
      <c r="AB1008" s="82"/>
      <c r="AC1008" s="82"/>
      <c r="AD1008" s="82"/>
      <c r="AE1008" s="82"/>
      <c r="AF1008" s="82"/>
    </row>
    <row r="1009" spans="1:32" ht="13.2">
      <c r="A1009" s="82"/>
      <c r="B1009" s="82"/>
      <c r="C1009" s="98"/>
      <c r="D1009" s="82"/>
      <c r="E1009" s="82"/>
      <c r="F1009" s="82"/>
      <c r="G1009" s="82"/>
      <c r="H1009" s="82"/>
      <c r="I1009" s="82"/>
      <c r="J1009" s="82"/>
      <c r="K1009" s="82"/>
      <c r="L1009" s="82"/>
      <c r="M1009" s="82"/>
      <c r="N1009" s="82"/>
      <c r="O1009" s="82"/>
      <c r="P1009" s="82"/>
      <c r="Q1009" s="82"/>
      <c r="R1009" s="82"/>
      <c r="S1009" s="82"/>
      <c r="T1009" s="82"/>
      <c r="U1009" s="82"/>
      <c r="V1009" s="82"/>
      <c r="W1009" s="82"/>
      <c r="X1009" s="82"/>
      <c r="Y1009" s="82"/>
      <c r="Z1009" s="82"/>
      <c r="AA1009" s="82"/>
      <c r="AB1009" s="82"/>
      <c r="AC1009" s="82"/>
      <c r="AD1009" s="82"/>
      <c r="AE1009" s="82"/>
      <c r="AF1009" s="82"/>
    </row>
    <row r="1010" spans="1:32" ht="13.2">
      <c r="A1010" s="82"/>
      <c r="B1010" s="82"/>
      <c r="C1010" s="98"/>
      <c r="D1010" s="82"/>
      <c r="E1010" s="82"/>
      <c r="F1010" s="82"/>
      <c r="G1010" s="82"/>
      <c r="H1010" s="82"/>
      <c r="I1010" s="82"/>
      <c r="J1010" s="82"/>
      <c r="K1010" s="82"/>
      <c r="L1010" s="82"/>
      <c r="M1010" s="82"/>
      <c r="N1010" s="82"/>
      <c r="O1010" s="82"/>
      <c r="P1010" s="82"/>
      <c r="Q1010" s="82"/>
      <c r="R1010" s="82"/>
      <c r="S1010" s="82"/>
      <c r="T1010" s="82"/>
      <c r="U1010" s="82"/>
      <c r="V1010" s="82"/>
      <c r="W1010" s="82"/>
      <c r="X1010" s="82"/>
      <c r="Y1010" s="82"/>
      <c r="Z1010" s="82"/>
      <c r="AA1010" s="82"/>
      <c r="AB1010" s="82"/>
      <c r="AC1010" s="82"/>
      <c r="AD1010" s="82"/>
      <c r="AE1010" s="82"/>
      <c r="AF1010" s="82"/>
    </row>
    <row r="1011" spans="1:32" ht="13.2">
      <c r="A1011" s="82"/>
      <c r="B1011" s="82"/>
      <c r="C1011" s="98"/>
      <c r="D1011" s="82"/>
      <c r="E1011" s="82"/>
      <c r="F1011" s="82"/>
      <c r="G1011" s="82"/>
      <c r="H1011" s="82"/>
      <c r="I1011" s="82"/>
      <c r="J1011" s="82"/>
      <c r="K1011" s="82"/>
      <c r="L1011" s="82"/>
      <c r="M1011" s="82"/>
      <c r="N1011" s="82"/>
      <c r="O1011" s="82"/>
      <c r="P1011" s="82"/>
      <c r="Q1011" s="82"/>
      <c r="R1011" s="82"/>
      <c r="S1011" s="82"/>
      <c r="T1011" s="82"/>
      <c r="U1011" s="82"/>
      <c r="V1011" s="82"/>
      <c r="W1011" s="82"/>
      <c r="X1011" s="82"/>
      <c r="Y1011" s="82"/>
      <c r="Z1011" s="82"/>
      <c r="AA1011" s="82"/>
      <c r="AB1011" s="82"/>
      <c r="AC1011" s="82"/>
      <c r="AD1011" s="82"/>
      <c r="AE1011" s="82"/>
      <c r="AF1011" s="82"/>
    </row>
    <row r="1012" spans="1:32" ht="13.2">
      <c r="A1012" s="82"/>
      <c r="B1012" s="82"/>
      <c r="C1012" s="98"/>
      <c r="D1012" s="82"/>
      <c r="E1012" s="82"/>
      <c r="F1012" s="82"/>
      <c r="G1012" s="82"/>
      <c r="H1012" s="82"/>
      <c r="I1012" s="82"/>
      <c r="J1012" s="82"/>
      <c r="K1012" s="82"/>
      <c r="L1012" s="82"/>
      <c r="M1012" s="82"/>
      <c r="N1012" s="82"/>
      <c r="O1012" s="82"/>
      <c r="P1012" s="82"/>
      <c r="Q1012" s="82"/>
      <c r="R1012" s="82"/>
      <c r="S1012" s="82"/>
      <c r="T1012" s="82"/>
      <c r="U1012" s="82"/>
      <c r="V1012" s="82"/>
      <c r="W1012" s="82"/>
      <c r="X1012" s="82"/>
      <c r="Y1012" s="82"/>
      <c r="Z1012" s="82"/>
      <c r="AA1012" s="82"/>
      <c r="AB1012" s="82"/>
      <c r="AC1012" s="82"/>
      <c r="AD1012" s="82"/>
      <c r="AE1012" s="82"/>
      <c r="AF1012" s="82"/>
    </row>
    <row r="1013" spans="1:32" ht="13.2">
      <c r="A1013" s="82"/>
      <c r="B1013" s="82"/>
      <c r="C1013" s="98"/>
      <c r="D1013" s="82"/>
      <c r="E1013" s="82"/>
      <c r="F1013" s="82"/>
      <c r="G1013" s="82"/>
      <c r="H1013" s="82"/>
      <c r="I1013" s="82"/>
      <c r="J1013" s="82"/>
      <c r="K1013" s="82"/>
      <c r="L1013" s="82"/>
      <c r="M1013" s="82"/>
      <c r="N1013" s="82"/>
      <c r="O1013" s="82"/>
      <c r="P1013" s="82"/>
      <c r="Q1013" s="82"/>
      <c r="R1013" s="82"/>
      <c r="S1013" s="82"/>
      <c r="T1013" s="82"/>
      <c r="U1013" s="82"/>
      <c r="V1013" s="82"/>
      <c r="W1013" s="82"/>
      <c r="X1013" s="82"/>
      <c r="Y1013" s="82"/>
      <c r="Z1013" s="82"/>
      <c r="AA1013" s="82"/>
      <c r="AB1013" s="82"/>
      <c r="AC1013" s="82"/>
      <c r="AD1013" s="82"/>
      <c r="AE1013" s="82"/>
      <c r="AF1013" s="82"/>
    </row>
    <row r="1014" spans="1:32" ht="13.2">
      <c r="A1014" s="82"/>
      <c r="B1014" s="82"/>
      <c r="C1014" s="98"/>
      <c r="D1014" s="82"/>
      <c r="E1014" s="82"/>
      <c r="F1014" s="82"/>
      <c r="G1014" s="82"/>
      <c r="H1014" s="82"/>
      <c r="I1014" s="82"/>
      <c r="J1014" s="82"/>
      <c r="K1014" s="82"/>
      <c r="L1014" s="82"/>
      <c r="M1014" s="82"/>
      <c r="N1014" s="82"/>
      <c r="O1014" s="82"/>
      <c r="P1014" s="82"/>
      <c r="Q1014" s="82"/>
      <c r="R1014" s="82"/>
      <c r="S1014" s="82"/>
      <c r="T1014" s="82"/>
      <c r="U1014" s="82"/>
      <c r="V1014" s="82"/>
      <c r="W1014" s="82"/>
      <c r="X1014" s="82"/>
      <c r="Y1014" s="82"/>
      <c r="Z1014" s="82"/>
      <c r="AA1014" s="82"/>
      <c r="AB1014" s="82"/>
      <c r="AC1014" s="82"/>
      <c r="AD1014" s="82"/>
      <c r="AE1014" s="82"/>
      <c r="AF1014" s="82"/>
    </row>
    <row r="1015" spans="1:32" ht="13.2">
      <c r="A1015" s="82"/>
      <c r="B1015" s="82"/>
      <c r="C1015" s="98"/>
      <c r="D1015" s="82"/>
      <c r="E1015" s="82"/>
      <c r="F1015" s="82"/>
      <c r="G1015" s="82"/>
      <c r="H1015" s="82"/>
      <c r="I1015" s="82"/>
      <c r="J1015" s="82"/>
      <c r="K1015" s="82"/>
      <c r="L1015" s="82"/>
      <c r="M1015" s="82"/>
      <c r="N1015" s="82"/>
      <c r="O1015" s="82"/>
      <c r="P1015" s="82"/>
      <c r="Q1015" s="82"/>
      <c r="R1015" s="82"/>
      <c r="S1015" s="82"/>
      <c r="T1015" s="82"/>
      <c r="U1015" s="82"/>
      <c r="V1015" s="82"/>
      <c r="W1015" s="82"/>
      <c r="X1015" s="82"/>
      <c r="Y1015" s="82"/>
      <c r="Z1015" s="82"/>
      <c r="AA1015" s="82"/>
      <c r="AB1015" s="82"/>
      <c r="AC1015" s="82"/>
      <c r="AD1015" s="82"/>
      <c r="AE1015" s="82"/>
      <c r="AF1015" s="82"/>
    </row>
    <row r="1016" spans="1:32" ht="13.2">
      <c r="A1016" s="82"/>
      <c r="B1016" s="82"/>
      <c r="C1016" s="98"/>
      <c r="D1016" s="82"/>
      <c r="E1016" s="82"/>
      <c r="F1016" s="82"/>
      <c r="G1016" s="82"/>
      <c r="H1016" s="82"/>
      <c r="I1016" s="82"/>
      <c r="J1016" s="82"/>
      <c r="K1016" s="82"/>
      <c r="L1016" s="82"/>
      <c r="M1016" s="82"/>
      <c r="N1016" s="82"/>
      <c r="O1016" s="82"/>
      <c r="P1016" s="82"/>
      <c r="Q1016" s="82"/>
      <c r="R1016" s="82"/>
      <c r="S1016" s="82"/>
      <c r="T1016" s="82"/>
      <c r="U1016" s="82"/>
      <c r="V1016" s="82"/>
      <c r="W1016" s="82"/>
      <c r="X1016" s="82"/>
      <c r="Y1016" s="82"/>
      <c r="Z1016" s="82"/>
      <c r="AA1016" s="82"/>
      <c r="AB1016" s="82"/>
      <c r="AC1016" s="82"/>
      <c r="AD1016" s="82"/>
      <c r="AE1016" s="82"/>
      <c r="AF1016" s="82"/>
    </row>
    <row r="1017" spans="1:32" ht="13.2">
      <c r="A1017" s="82"/>
      <c r="B1017" s="82"/>
      <c r="C1017" s="98"/>
      <c r="D1017" s="82"/>
      <c r="E1017" s="82"/>
      <c r="F1017" s="82"/>
      <c r="G1017" s="82"/>
      <c r="H1017" s="82"/>
      <c r="I1017" s="82"/>
      <c r="J1017" s="82"/>
      <c r="K1017" s="82"/>
      <c r="L1017" s="82"/>
      <c r="M1017" s="82"/>
      <c r="N1017" s="82"/>
      <c r="O1017" s="82"/>
      <c r="P1017" s="82"/>
      <c r="Q1017" s="82"/>
      <c r="R1017" s="82"/>
      <c r="S1017" s="82"/>
      <c r="T1017" s="82"/>
      <c r="U1017" s="82"/>
      <c r="V1017" s="82"/>
      <c r="W1017" s="82"/>
      <c r="X1017" s="82"/>
      <c r="Y1017" s="82"/>
      <c r="Z1017" s="82"/>
      <c r="AA1017" s="82"/>
      <c r="AB1017" s="82"/>
      <c r="AC1017" s="82"/>
      <c r="AD1017" s="82"/>
      <c r="AE1017" s="82"/>
      <c r="AF1017" s="82"/>
    </row>
    <row r="1018" spans="1:32" ht="13.2">
      <c r="A1018" s="82"/>
      <c r="B1018" s="82"/>
      <c r="C1018" s="98"/>
      <c r="D1018" s="82"/>
      <c r="E1018" s="82"/>
      <c r="F1018" s="82"/>
      <c r="G1018" s="82"/>
      <c r="H1018" s="82"/>
      <c r="I1018" s="82"/>
      <c r="J1018" s="82"/>
      <c r="K1018" s="82"/>
      <c r="L1018" s="82"/>
      <c r="M1018" s="82"/>
      <c r="N1018" s="82"/>
      <c r="O1018" s="82"/>
      <c r="P1018" s="82"/>
      <c r="Q1018" s="82"/>
      <c r="R1018" s="82"/>
      <c r="S1018" s="82"/>
      <c r="T1018" s="82"/>
      <c r="U1018" s="82"/>
      <c r="V1018" s="82"/>
      <c r="W1018" s="82"/>
      <c r="X1018" s="82"/>
      <c r="Y1018" s="82"/>
      <c r="Z1018" s="82"/>
      <c r="AA1018" s="82"/>
      <c r="AB1018" s="82"/>
      <c r="AC1018" s="82"/>
      <c r="AD1018" s="82"/>
      <c r="AE1018" s="82"/>
      <c r="AF1018" s="82"/>
    </row>
    <row r="1019" spans="1:32" ht="13.2">
      <c r="A1019" s="82"/>
      <c r="B1019" s="82"/>
      <c r="C1019" s="98"/>
      <c r="D1019" s="82"/>
      <c r="E1019" s="82"/>
      <c r="F1019" s="82"/>
      <c r="G1019" s="82"/>
      <c r="H1019" s="82"/>
      <c r="I1019" s="82"/>
      <c r="J1019" s="82"/>
      <c r="K1019" s="82"/>
      <c r="L1019" s="82"/>
      <c r="M1019" s="82"/>
      <c r="N1019" s="82"/>
      <c r="O1019" s="82"/>
      <c r="P1019" s="82"/>
      <c r="Q1019" s="82"/>
      <c r="R1019" s="82"/>
      <c r="S1019" s="82"/>
      <c r="T1019" s="82"/>
      <c r="U1019" s="82"/>
      <c r="V1019" s="82"/>
      <c r="W1019" s="82"/>
      <c r="X1019" s="82"/>
      <c r="Y1019" s="82"/>
      <c r="Z1019" s="82"/>
      <c r="AA1019" s="82"/>
      <c r="AB1019" s="82"/>
      <c r="AC1019" s="82"/>
      <c r="AD1019" s="82"/>
      <c r="AE1019" s="82"/>
      <c r="AF1019" s="82"/>
    </row>
    <row r="1020" spans="1:32" ht="13.2">
      <c r="A1020" s="82"/>
      <c r="B1020" s="82"/>
      <c r="C1020" s="98"/>
      <c r="D1020" s="82"/>
      <c r="E1020" s="82"/>
      <c r="F1020" s="82"/>
      <c r="G1020" s="82"/>
      <c r="H1020" s="82"/>
      <c r="I1020" s="82"/>
      <c r="J1020" s="82"/>
      <c r="K1020" s="82"/>
      <c r="L1020" s="82"/>
      <c r="M1020" s="82"/>
      <c r="N1020" s="82"/>
      <c r="O1020" s="82"/>
      <c r="P1020" s="82"/>
      <c r="Q1020" s="82"/>
      <c r="R1020" s="82"/>
      <c r="S1020" s="82"/>
      <c r="T1020" s="82"/>
      <c r="U1020" s="82"/>
      <c r="V1020" s="82"/>
      <c r="W1020" s="82"/>
      <c r="X1020" s="82"/>
      <c r="Y1020" s="82"/>
      <c r="Z1020" s="82"/>
      <c r="AA1020" s="82"/>
      <c r="AB1020" s="82"/>
      <c r="AC1020" s="82"/>
      <c r="AD1020" s="82"/>
      <c r="AE1020" s="82"/>
      <c r="AF1020" s="82"/>
    </row>
    <row r="1021" spans="1:32" ht="13.2">
      <c r="A1021" s="82"/>
      <c r="B1021" s="82"/>
      <c r="C1021" s="98"/>
      <c r="D1021" s="82"/>
      <c r="E1021" s="82"/>
      <c r="F1021" s="82"/>
      <c r="G1021" s="82"/>
      <c r="H1021" s="82"/>
      <c r="I1021" s="82"/>
      <c r="J1021" s="82"/>
      <c r="K1021" s="82"/>
      <c r="L1021" s="82"/>
      <c r="M1021" s="82"/>
      <c r="N1021" s="82"/>
      <c r="O1021" s="82"/>
      <c r="P1021" s="82"/>
      <c r="Q1021" s="82"/>
      <c r="R1021" s="82"/>
      <c r="S1021" s="82"/>
      <c r="T1021" s="82"/>
      <c r="U1021" s="82"/>
      <c r="V1021" s="82"/>
      <c r="W1021" s="82"/>
      <c r="X1021" s="82"/>
      <c r="Y1021" s="82"/>
      <c r="Z1021" s="82"/>
      <c r="AA1021" s="82"/>
      <c r="AB1021" s="82"/>
      <c r="AC1021" s="82"/>
      <c r="AD1021" s="82"/>
      <c r="AE1021" s="82"/>
      <c r="AF1021" s="82"/>
    </row>
    <row r="1022" spans="1:32" ht="13.2">
      <c r="A1022" s="82"/>
      <c r="B1022" s="82"/>
      <c r="C1022" s="98"/>
      <c r="D1022" s="82"/>
      <c r="E1022" s="82"/>
      <c r="F1022" s="82"/>
      <c r="G1022" s="82"/>
      <c r="H1022" s="82"/>
      <c r="I1022" s="82"/>
      <c r="J1022" s="82"/>
      <c r="K1022" s="82"/>
      <c r="L1022" s="82"/>
      <c r="M1022" s="82"/>
      <c r="N1022" s="82"/>
      <c r="O1022" s="82"/>
      <c r="P1022" s="82"/>
      <c r="Q1022" s="82"/>
      <c r="R1022" s="82"/>
      <c r="S1022" s="82"/>
      <c r="T1022" s="82"/>
      <c r="U1022" s="82"/>
      <c r="V1022" s="82"/>
      <c r="W1022" s="82"/>
      <c r="X1022" s="82"/>
      <c r="Y1022" s="82"/>
      <c r="Z1022" s="82"/>
      <c r="AA1022" s="82"/>
      <c r="AB1022" s="82"/>
      <c r="AC1022" s="82"/>
      <c r="AD1022" s="82"/>
      <c r="AE1022" s="82"/>
      <c r="AF1022" s="82"/>
    </row>
    <row r="1023" spans="1:32" ht="13.2">
      <c r="A1023" s="82"/>
      <c r="B1023" s="82"/>
      <c r="C1023" s="98"/>
      <c r="D1023" s="82"/>
      <c r="E1023" s="82"/>
      <c r="F1023" s="82"/>
      <c r="G1023" s="82"/>
      <c r="H1023" s="82"/>
      <c r="I1023" s="82"/>
      <c r="J1023" s="82"/>
      <c r="K1023" s="82"/>
      <c r="L1023" s="82"/>
      <c r="M1023" s="82"/>
      <c r="N1023" s="82"/>
      <c r="O1023" s="82"/>
      <c r="P1023" s="82"/>
      <c r="Q1023" s="82"/>
      <c r="R1023" s="82"/>
      <c r="S1023" s="82"/>
      <c r="T1023" s="82"/>
      <c r="U1023" s="82"/>
      <c r="V1023" s="82"/>
      <c r="W1023" s="82"/>
      <c r="X1023" s="82"/>
      <c r="Y1023" s="82"/>
      <c r="Z1023" s="82"/>
      <c r="AA1023" s="82"/>
      <c r="AB1023" s="82"/>
      <c r="AC1023" s="82"/>
      <c r="AD1023" s="82"/>
      <c r="AE1023" s="82"/>
      <c r="AF1023" s="82"/>
    </row>
    <row r="1024" spans="1:32" ht="13.2">
      <c r="A1024" s="82"/>
      <c r="B1024" s="82"/>
      <c r="C1024" s="98"/>
      <c r="D1024" s="82"/>
      <c r="E1024" s="82"/>
      <c r="F1024" s="82"/>
      <c r="G1024" s="82"/>
      <c r="H1024" s="82"/>
      <c r="I1024" s="82"/>
      <c r="J1024" s="82"/>
      <c r="K1024" s="82"/>
      <c r="L1024" s="82"/>
      <c r="M1024" s="82"/>
      <c r="N1024" s="82"/>
      <c r="O1024" s="82"/>
      <c r="P1024" s="82"/>
      <c r="Q1024" s="82"/>
      <c r="R1024" s="82"/>
      <c r="S1024" s="82"/>
      <c r="T1024" s="82"/>
      <c r="U1024" s="82"/>
      <c r="V1024" s="82"/>
      <c r="W1024" s="82"/>
      <c r="X1024" s="82"/>
      <c r="Y1024" s="82"/>
      <c r="Z1024" s="82"/>
      <c r="AA1024" s="82"/>
      <c r="AB1024" s="82"/>
      <c r="AC1024" s="82"/>
      <c r="AD1024" s="82"/>
      <c r="AE1024" s="82"/>
      <c r="AF1024" s="82"/>
    </row>
    <row r="1025" spans="1:32" ht="13.2">
      <c r="A1025" s="82"/>
      <c r="B1025" s="82"/>
      <c r="C1025" s="98"/>
      <c r="D1025" s="82"/>
      <c r="E1025" s="82"/>
      <c r="F1025" s="82"/>
      <c r="G1025" s="82"/>
      <c r="H1025" s="82"/>
      <c r="I1025" s="82"/>
      <c r="J1025" s="82"/>
      <c r="K1025" s="82"/>
      <c r="L1025" s="82"/>
      <c r="M1025" s="82"/>
      <c r="N1025" s="82"/>
      <c r="O1025" s="82"/>
      <c r="P1025" s="82"/>
      <c r="Q1025" s="82"/>
      <c r="R1025" s="82"/>
      <c r="S1025" s="82"/>
      <c r="T1025" s="82"/>
      <c r="U1025" s="82"/>
      <c r="V1025" s="82"/>
      <c r="W1025" s="82"/>
      <c r="X1025" s="82"/>
      <c r="Y1025" s="82"/>
      <c r="Z1025" s="82"/>
      <c r="AA1025" s="82"/>
      <c r="AB1025" s="82"/>
      <c r="AC1025" s="82"/>
      <c r="AD1025" s="82"/>
      <c r="AE1025" s="82"/>
      <c r="AF1025" s="82"/>
    </row>
    <row r="1026" spans="1:32" ht="13.2">
      <c r="A1026" s="82"/>
      <c r="B1026" s="82"/>
      <c r="C1026" s="98"/>
      <c r="D1026" s="82"/>
      <c r="E1026" s="82"/>
      <c r="F1026" s="82"/>
      <c r="G1026" s="82"/>
      <c r="H1026" s="82"/>
      <c r="I1026" s="82"/>
      <c r="J1026" s="82"/>
      <c r="K1026" s="82"/>
      <c r="L1026" s="82"/>
      <c r="M1026" s="82"/>
      <c r="N1026" s="82"/>
      <c r="O1026" s="82"/>
      <c r="P1026" s="82"/>
      <c r="Q1026" s="82"/>
      <c r="R1026" s="82"/>
      <c r="S1026" s="82"/>
      <c r="T1026" s="82"/>
      <c r="U1026" s="82"/>
      <c r="V1026" s="82"/>
      <c r="W1026" s="82"/>
      <c r="X1026" s="82"/>
      <c r="Y1026" s="82"/>
      <c r="Z1026" s="82"/>
      <c r="AA1026" s="82"/>
      <c r="AB1026" s="82"/>
      <c r="AC1026" s="82"/>
      <c r="AD1026" s="82"/>
      <c r="AE1026" s="82"/>
      <c r="AF1026" s="82"/>
    </row>
    <row r="1027" spans="1:32" ht="13.2">
      <c r="A1027" s="82"/>
      <c r="B1027" s="82"/>
      <c r="C1027" s="98"/>
      <c r="D1027" s="82"/>
      <c r="E1027" s="82"/>
      <c r="F1027" s="82"/>
      <c r="G1027" s="82"/>
      <c r="H1027" s="82"/>
      <c r="I1027" s="82"/>
      <c r="J1027" s="82"/>
      <c r="K1027" s="82"/>
      <c r="L1027" s="82"/>
      <c r="M1027" s="82"/>
      <c r="N1027" s="82"/>
      <c r="O1027" s="82"/>
      <c r="P1027" s="82"/>
      <c r="Q1027" s="82"/>
      <c r="R1027" s="82"/>
      <c r="S1027" s="82"/>
      <c r="T1027" s="82"/>
      <c r="U1027" s="82"/>
      <c r="V1027" s="82"/>
      <c r="W1027" s="82"/>
      <c r="X1027" s="82"/>
      <c r="Y1027" s="82"/>
      <c r="Z1027" s="82"/>
      <c r="AA1027" s="82"/>
      <c r="AB1027" s="82"/>
      <c r="AC1027" s="82"/>
      <c r="AD1027" s="82"/>
      <c r="AE1027" s="82"/>
      <c r="AF1027" s="82"/>
    </row>
    <row r="1028" spans="1:32" ht="13.2">
      <c r="A1028" s="82"/>
      <c r="B1028" s="82"/>
      <c r="C1028" s="98"/>
      <c r="D1028" s="82"/>
      <c r="E1028" s="82"/>
      <c r="F1028" s="82"/>
      <c r="G1028" s="82"/>
      <c r="H1028" s="82"/>
      <c r="I1028" s="82"/>
      <c r="J1028" s="82"/>
      <c r="K1028" s="82"/>
      <c r="L1028" s="82"/>
      <c r="M1028" s="82"/>
      <c r="N1028" s="82"/>
      <c r="O1028" s="82"/>
      <c r="P1028" s="82"/>
      <c r="Q1028" s="82"/>
      <c r="R1028" s="82"/>
      <c r="S1028" s="82"/>
      <c r="T1028" s="82"/>
      <c r="U1028" s="82"/>
      <c r="V1028" s="82"/>
      <c r="W1028" s="82"/>
      <c r="X1028" s="82"/>
      <c r="Y1028" s="82"/>
      <c r="Z1028" s="82"/>
      <c r="AA1028" s="82"/>
      <c r="AB1028" s="82"/>
      <c r="AC1028" s="82"/>
      <c r="AD1028" s="82"/>
      <c r="AE1028" s="82"/>
      <c r="AF1028" s="82"/>
    </row>
    <row r="1029" spans="1:32" ht="13.2">
      <c r="A1029" s="82"/>
      <c r="B1029" s="82"/>
      <c r="C1029" s="98"/>
      <c r="D1029" s="82"/>
      <c r="E1029" s="82"/>
      <c r="F1029" s="82"/>
      <c r="G1029" s="82"/>
      <c r="H1029" s="82"/>
      <c r="I1029" s="82"/>
      <c r="J1029" s="82"/>
      <c r="K1029" s="82"/>
      <c r="L1029" s="82"/>
      <c r="M1029" s="82"/>
      <c r="N1029" s="82"/>
      <c r="O1029" s="82"/>
      <c r="P1029" s="82"/>
      <c r="Q1029" s="82"/>
      <c r="R1029" s="82"/>
      <c r="S1029" s="82"/>
      <c r="T1029" s="82"/>
      <c r="U1029" s="82"/>
      <c r="V1029" s="82"/>
      <c r="W1029" s="82"/>
      <c r="X1029" s="82"/>
      <c r="Y1029" s="82"/>
      <c r="Z1029" s="82"/>
      <c r="AA1029" s="82"/>
      <c r="AB1029" s="82"/>
      <c r="AC1029" s="82"/>
      <c r="AD1029" s="82"/>
      <c r="AE1029" s="82"/>
      <c r="AF1029" s="82"/>
    </row>
    <row r="1030" spans="1:32" ht="13.2">
      <c r="A1030" s="82"/>
      <c r="B1030" s="82"/>
      <c r="C1030" s="98"/>
      <c r="D1030" s="82"/>
      <c r="E1030" s="82"/>
      <c r="F1030" s="82"/>
      <c r="G1030" s="82"/>
      <c r="H1030" s="82"/>
      <c r="I1030" s="82"/>
      <c r="J1030" s="82"/>
      <c r="K1030" s="82"/>
      <c r="L1030" s="82"/>
      <c r="M1030" s="82"/>
      <c r="N1030" s="82"/>
      <c r="O1030" s="82"/>
      <c r="P1030" s="82"/>
      <c r="Q1030" s="82"/>
      <c r="R1030" s="82"/>
      <c r="S1030" s="82"/>
      <c r="T1030" s="82"/>
      <c r="U1030" s="82"/>
      <c r="V1030" s="82"/>
      <c r="W1030" s="82"/>
      <c r="X1030" s="82"/>
      <c r="Y1030" s="82"/>
      <c r="Z1030" s="82"/>
      <c r="AA1030" s="82"/>
      <c r="AB1030" s="82"/>
      <c r="AC1030" s="82"/>
      <c r="AD1030" s="82"/>
      <c r="AE1030" s="82"/>
      <c r="AF1030" s="82"/>
    </row>
    <row r="1031" spans="1:32" ht="13.2">
      <c r="A1031" s="82"/>
      <c r="B1031" s="82"/>
      <c r="C1031" s="98"/>
      <c r="D1031" s="82"/>
      <c r="E1031" s="82"/>
      <c r="F1031" s="82"/>
      <c r="G1031" s="82"/>
      <c r="H1031" s="82"/>
      <c r="I1031" s="82"/>
      <c r="J1031" s="82"/>
      <c r="K1031" s="82"/>
      <c r="L1031" s="82"/>
      <c r="M1031" s="82"/>
      <c r="N1031" s="82"/>
      <c r="O1031" s="82"/>
      <c r="P1031" s="82"/>
      <c r="Q1031" s="82"/>
      <c r="R1031" s="82"/>
      <c r="S1031" s="82"/>
      <c r="T1031" s="82"/>
      <c r="U1031" s="82"/>
      <c r="V1031" s="82"/>
      <c r="W1031" s="82"/>
      <c r="X1031" s="82"/>
      <c r="Y1031" s="82"/>
      <c r="Z1031" s="82"/>
      <c r="AA1031" s="82"/>
      <c r="AB1031" s="82"/>
      <c r="AC1031" s="82"/>
      <c r="AD1031" s="82"/>
      <c r="AE1031" s="82"/>
      <c r="AF1031" s="82"/>
    </row>
    <row r="1032" spans="1:32" ht="13.2">
      <c r="A1032" s="82"/>
      <c r="B1032" s="82"/>
      <c r="C1032" s="98"/>
      <c r="D1032" s="82"/>
      <c r="E1032" s="82"/>
      <c r="F1032" s="82"/>
      <c r="G1032" s="82"/>
      <c r="H1032" s="82"/>
      <c r="I1032" s="82"/>
      <c r="J1032" s="82"/>
      <c r="K1032" s="82"/>
      <c r="L1032" s="82"/>
      <c r="M1032" s="82"/>
      <c r="N1032" s="82"/>
      <c r="O1032" s="82"/>
      <c r="P1032" s="82"/>
      <c r="Q1032" s="82"/>
      <c r="R1032" s="82"/>
      <c r="S1032" s="82"/>
      <c r="T1032" s="82"/>
      <c r="U1032" s="82"/>
      <c r="V1032" s="82"/>
      <c r="W1032" s="82"/>
      <c r="X1032" s="82"/>
      <c r="Y1032" s="82"/>
      <c r="Z1032" s="82"/>
      <c r="AA1032" s="82"/>
      <c r="AB1032" s="82"/>
      <c r="AC1032" s="82"/>
      <c r="AD1032" s="82"/>
      <c r="AE1032" s="82"/>
      <c r="AF1032" s="82"/>
    </row>
    <row r="1033" spans="1:32" ht="13.2">
      <c r="A1033" s="82"/>
      <c r="B1033" s="82"/>
      <c r="C1033" s="98"/>
      <c r="D1033" s="82"/>
      <c r="E1033" s="82"/>
      <c r="F1033" s="82"/>
      <c r="G1033" s="82"/>
      <c r="H1033" s="82"/>
      <c r="I1033" s="82"/>
      <c r="J1033" s="82"/>
      <c r="K1033" s="82"/>
      <c r="L1033" s="82"/>
      <c r="M1033" s="82"/>
      <c r="N1033" s="82"/>
      <c r="O1033" s="82"/>
      <c r="P1033" s="82"/>
      <c r="Q1033" s="82"/>
      <c r="R1033" s="82"/>
      <c r="S1033" s="82"/>
      <c r="T1033" s="82"/>
      <c r="U1033" s="82"/>
      <c r="V1033" s="82"/>
      <c r="W1033" s="82"/>
      <c r="X1033" s="82"/>
      <c r="Y1033" s="82"/>
      <c r="Z1033" s="82"/>
      <c r="AA1033" s="82"/>
      <c r="AB1033" s="82"/>
      <c r="AC1033" s="82"/>
      <c r="AD1033" s="82"/>
      <c r="AE1033" s="82"/>
      <c r="AF1033" s="82"/>
    </row>
    <row r="1034" spans="1:32" ht="13.2">
      <c r="A1034" s="82"/>
      <c r="B1034" s="82"/>
      <c r="C1034" s="98"/>
      <c r="D1034" s="82"/>
      <c r="E1034" s="82"/>
      <c r="F1034" s="82"/>
      <c r="G1034" s="82"/>
      <c r="H1034" s="82"/>
      <c r="I1034" s="82"/>
      <c r="J1034" s="82"/>
      <c r="K1034" s="82"/>
      <c r="L1034" s="82"/>
      <c r="M1034" s="82"/>
      <c r="N1034" s="82"/>
      <c r="O1034" s="82"/>
      <c r="P1034" s="82"/>
      <c r="Q1034" s="82"/>
      <c r="R1034" s="82"/>
      <c r="S1034" s="82"/>
      <c r="T1034" s="82"/>
      <c r="U1034" s="82"/>
      <c r="V1034" s="82"/>
      <c r="W1034" s="82"/>
      <c r="X1034" s="82"/>
      <c r="Y1034" s="82"/>
      <c r="Z1034" s="82"/>
      <c r="AA1034" s="82"/>
      <c r="AB1034" s="82"/>
      <c r="AC1034" s="82"/>
      <c r="AD1034" s="82"/>
      <c r="AE1034" s="82"/>
      <c r="AF1034" s="82"/>
    </row>
    <row r="1035" spans="1:32" ht="13.2">
      <c r="A1035" s="82"/>
      <c r="B1035" s="82"/>
      <c r="C1035" s="98"/>
      <c r="D1035" s="82"/>
      <c r="E1035" s="82"/>
      <c r="F1035" s="82"/>
      <c r="G1035" s="82"/>
      <c r="H1035" s="82"/>
      <c r="I1035" s="82"/>
      <c r="J1035" s="82"/>
      <c r="K1035" s="82"/>
      <c r="L1035" s="82"/>
      <c r="M1035" s="82"/>
      <c r="N1035" s="82"/>
      <c r="O1035" s="82"/>
      <c r="P1035" s="82"/>
      <c r="Q1035" s="82"/>
      <c r="R1035" s="82"/>
      <c r="S1035" s="82"/>
      <c r="T1035" s="82"/>
      <c r="U1035" s="82"/>
      <c r="V1035" s="82"/>
      <c r="W1035" s="82"/>
      <c r="X1035" s="82"/>
      <c r="Y1035" s="82"/>
      <c r="Z1035" s="82"/>
      <c r="AA1035" s="82"/>
      <c r="AB1035" s="82"/>
      <c r="AC1035" s="82"/>
      <c r="AD1035" s="82"/>
      <c r="AE1035" s="82"/>
      <c r="AF1035" s="82"/>
    </row>
    <row r="1036" spans="1:32" ht="13.2">
      <c r="A1036" s="82"/>
      <c r="B1036" s="82"/>
      <c r="C1036" s="98"/>
      <c r="D1036" s="82"/>
      <c r="E1036" s="82"/>
      <c r="F1036" s="82"/>
      <c r="G1036" s="82"/>
      <c r="H1036" s="82"/>
      <c r="I1036" s="82"/>
      <c r="J1036" s="82"/>
      <c r="K1036" s="82"/>
      <c r="L1036" s="82"/>
      <c r="M1036" s="82"/>
      <c r="N1036" s="82"/>
      <c r="O1036" s="82"/>
      <c r="P1036" s="82"/>
      <c r="Q1036" s="82"/>
      <c r="R1036" s="82"/>
      <c r="S1036" s="82"/>
      <c r="T1036" s="82"/>
      <c r="U1036" s="82"/>
      <c r="V1036" s="82"/>
      <c r="W1036" s="82"/>
      <c r="X1036" s="82"/>
      <c r="Y1036" s="82"/>
      <c r="Z1036" s="82"/>
      <c r="AA1036" s="82"/>
      <c r="AB1036" s="82"/>
      <c r="AC1036" s="82"/>
      <c r="AD1036" s="82"/>
      <c r="AE1036" s="82"/>
      <c r="AF1036" s="82"/>
    </row>
    <row r="1037" spans="1:32" ht="13.2">
      <c r="A1037" s="82"/>
      <c r="B1037" s="82"/>
      <c r="C1037" s="98"/>
      <c r="D1037" s="82"/>
      <c r="E1037" s="82"/>
      <c r="F1037" s="82"/>
      <c r="G1037" s="82"/>
      <c r="H1037" s="82"/>
      <c r="I1037" s="82"/>
      <c r="J1037" s="82"/>
      <c r="K1037" s="82"/>
      <c r="L1037" s="82"/>
      <c r="M1037" s="82"/>
      <c r="N1037" s="82"/>
      <c r="O1037" s="82"/>
      <c r="P1037" s="82"/>
      <c r="Q1037" s="82"/>
      <c r="R1037" s="82"/>
      <c r="S1037" s="82"/>
      <c r="T1037" s="82"/>
      <c r="U1037" s="82"/>
      <c r="V1037" s="82"/>
      <c r="W1037" s="82"/>
      <c r="X1037" s="82"/>
      <c r="Y1037" s="82"/>
      <c r="Z1037" s="82"/>
      <c r="AA1037" s="82"/>
      <c r="AB1037" s="82"/>
      <c r="AC1037" s="82"/>
      <c r="AD1037" s="82"/>
      <c r="AE1037" s="82"/>
      <c r="AF1037" s="82"/>
    </row>
    <row r="1038" spans="1:32" ht="13.2">
      <c r="A1038" s="82"/>
      <c r="B1038" s="82"/>
      <c r="C1038" s="98"/>
      <c r="D1038" s="82"/>
      <c r="E1038" s="82"/>
      <c r="F1038" s="82"/>
      <c r="G1038" s="82"/>
      <c r="H1038" s="82"/>
      <c r="I1038" s="82"/>
      <c r="J1038" s="82"/>
      <c r="K1038" s="82"/>
      <c r="L1038" s="82"/>
      <c r="M1038" s="82"/>
      <c r="N1038" s="82"/>
      <c r="O1038" s="82"/>
      <c r="P1038" s="82"/>
      <c r="Q1038" s="82"/>
      <c r="R1038" s="82"/>
      <c r="S1038" s="82"/>
      <c r="T1038" s="82"/>
      <c r="U1038" s="82"/>
      <c r="V1038" s="82"/>
      <c r="W1038" s="82"/>
      <c r="X1038" s="82"/>
      <c r="Y1038" s="82"/>
      <c r="Z1038" s="82"/>
      <c r="AA1038" s="82"/>
      <c r="AB1038" s="82"/>
      <c r="AC1038" s="82"/>
      <c r="AD1038" s="82"/>
      <c r="AE1038" s="82"/>
      <c r="AF1038" s="82"/>
    </row>
    <row r="1039" spans="1:32" ht="13.2">
      <c r="A1039" s="82"/>
      <c r="B1039" s="82"/>
      <c r="C1039" s="98"/>
      <c r="D1039" s="82"/>
      <c r="E1039" s="82"/>
      <c r="F1039" s="82"/>
      <c r="G1039" s="82"/>
      <c r="H1039" s="82"/>
      <c r="I1039" s="82"/>
      <c r="J1039" s="82"/>
      <c r="K1039" s="82"/>
      <c r="L1039" s="82"/>
      <c r="M1039" s="82"/>
      <c r="N1039" s="82"/>
      <c r="O1039" s="82"/>
      <c r="P1039" s="82"/>
      <c r="Q1039" s="82"/>
      <c r="R1039" s="82"/>
      <c r="S1039" s="82"/>
      <c r="T1039" s="82"/>
      <c r="U1039" s="82"/>
      <c r="V1039" s="82"/>
      <c r="W1039" s="82"/>
      <c r="X1039" s="82"/>
      <c r="Y1039" s="82"/>
      <c r="Z1039" s="82"/>
      <c r="AA1039" s="82"/>
      <c r="AB1039" s="82"/>
      <c r="AC1039" s="82"/>
      <c r="AD1039" s="82"/>
      <c r="AE1039" s="82"/>
      <c r="AF1039" s="82"/>
    </row>
    <row r="1040" spans="1:32" ht="13.2">
      <c r="A1040" s="82"/>
      <c r="B1040" s="82"/>
      <c r="C1040" s="98"/>
      <c r="D1040" s="82"/>
      <c r="E1040" s="82"/>
      <c r="F1040" s="82"/>
      <c r="G1040" s="82"/>
      <c r="H1040" s="82"/>
      <c r="I1040" s="82"/>
      <c r="J1040" s="82"/>
      <c r="K1040" s="82"/>
      <c r="L1040" s="82"/>
      <c r="M1040" s="82"/>
      <c r="N1040" s="82"/>
      <c r="O1040" s="82"/>
      <c r="P1040" s="82"/>
      <c r="Q1040" s="82"/>
      <c r="R1040" s="82"/>
      <c r="S1040" s="82"/>
      <c r="T1040" s="82"/>
      <c r="U1040" s="82"/>
      <c r="V1040" s="82"/>
      <c r="W1040" s="82"/>
      <c r="X1040" s="82"/>
      <c r="Y1040" s="82"/>
      <c r="Z1040" s="82"/>
      <c r="AA1040" s="82"/>
      <c r="AB1040" s="82"/>
      <c r="AC1040" s="82"/>
      <c r="AD1040" s="82"/>
      <c r="AE1040" s="82"/>
      <c r="AF1040" s="82"/>
    </row>
    <row r="1041" spans="1:32" ht="13.2">
      <c r="A1041" s="82"/>
      <c r="B1041" s="82"/>
      <c r="C1041" s="98"/>
      <c r="D1041" s="82"/>
      <c r="E1041" s="82"/>
      <c r="F1041" s="82"/>
      <c r="G1041" s="82"/>
      <c r="H1041" s="82"/>
      <c r="I1041" s="82"/>
      <c r="J1041" s="82"/>
      <c r="K1041" s="82"/>
      <c r="L1041" s="82"/>
      <c r="M1041" s="82"/>
      <c r="N1041" s="82"/>
      <c r="O1041" s="82"/>
      <c r="P1041" s="82"/>
      <c r="Q1041" s="82"/>
      <c r="R1041" s="82"/>
      <c r="S1041" s="82"/>
      <c r="T1041" s="82"/>
      <c r="U1041" s="82"/>
      <c r="V1041" s="82"/>
      <c r="W1041" s="82"/>
      <c r="X1041" s="82"/>
      <c r="Y1041" s="82"/>
      <c r="Z1041" s="82"/>
      <c r="AA1041" s="82"/>
      <c r="AB1041" s="82"/>
      <c r="AC1041" s="82"/>
      <c r="AD1041" s="82"/>
      <c r="AE1041" s="82"/>
      <c r="AF1041" s="82"/>
    </row>
    <row r="1042" spans="1:32" ht="13.2">
      <c r="A1042" s="82"/>
      <c r="B1042" s="82"/>
      <c r="C1042" s="98"/>
      <c r="D1042" s="82"/>
      <c r="E1042" s="82"/>
      <c r="F1042" s="82"/>
      <c r="G1042" s="82"/>
      <c r="H1042" s="82"/>
      <c r="I1042" s="82"/>
      <c r="J1042" s="82"/>
      <c r="K1042" s="82"/>
      <c r="L1042" s="82"/>
      <c r="M1042" s="82"/>
      <c r="N1042" s="82"/>
      <c r="O1042" s="82"/>
      <c r="P1042" s="82"/>
      <c r="Q1042" s="82"/>
      <c r="R1042" s="82"/>
      <c r="S1042" s="82"/>
      <c r="T1042" s="82"/>
      <c r="U1042" s="82"/>
      <c r="V1042" s="82"/>
      <c r="W1042" s="82"/>
      <c r="X1042" s="82"/>
      <c r="Y1042" s="82"/>
      <c r="Z1042" s="82"/>
      <c r="AA1042" s="82"/>
      <c r="AB1042" s="82"/>
      <c r="AC1042" s="82"/>
      <c r="AD1042" s="82"/>
      <c r="AE1042" s="82"/>
      <c r="AF1042" s="82"/>
    </row>
    <row r="1043" spans="1:32" ht="13.2">
      <c r="A1043" s="82"/>
      <c r="B1043" s="82"/>
      <c r="C1043" s="98"/>
      <c r="D1043" s="82"/>
      <c r="E1043" s="82"/>
      <c r="F1043" s="82"/>
      <c r="G1043" s="82"/>
      <c r="H1043" s="82"/>
      <c r="I1043" s="82"/>
      <c r="J1043" s="82"/>
      <c r="K1043" s="82"/>
      <c r="L1043" s="82"/>
      <c r="M1043" s="82"/>
      <c r="N1043" s="82"/>
      <c r="O1043" s="82"/>
      <c r="P1043" s="82"/>
      <c r="Q1043" s="82"/>
      <c r="R1043" s="82"/>
      <c r="S1043" s="82"/>
      <c r="T1043" s="82"/>
      <c r="U1043" s="82"/>
      <c r="V1043" s="82"/>
      <c r="W1043" s="82"/>
      <c r="X1043" s="82"/>
      <c r="Y1043" s="82"/>
      <c r="Z1043" s="82"/>
      <c r="AA1043" s="82"/>
      <c r="AB1043" s="82"/>
      <c r="AC1043" s="82"/>
      <c r="AD1043" s="82"/>
      <c r="AE1043" s="82"/>
      <c r="AF1043" s="82"/>
    </row>
    <row r="1044" spans="1:32" ht="13.2">
      <c r="A1044" s="82"/>
      <c r="B1044" s="82"/>
      <c r="C1044" s="98"/>
      <c r="D1044" s="82"/>
      <c r="E1044" s="82"/>
      <c r="F1044" s="82"/>
      <c r="G1044" s="82"/>
      <c r="H1044" s="82"/>
      <c r="I1044" s="82"/>
      <c r="J1044" s="82"/>
      <c r="K1044" s="82"/>
      <c r="L1044" s="82"/>
      <c r="M1044" s="82"/>
      <c r="N1044" s="82"/>
      <c r="O1044" s="82"/>
      <c r="P1044" s="82"/>
      <c r="Q1044" s="82"/>
      <c r="R1044" s="82"/>
      <c r="S1044" s="82"/>
      <c r="T1044" s="82"/>
      <c r="U1044" s="82"/>
      <c r="V1044" s="82"/>
      <c r="W1044" s="82"/>
      <c r="X1044" s="82"/>
      <c r="Y1044" s="82"/>
      <c r="Z1044" s="82"/>
      <c r="AA1044" s="82"/>
      <c r="AB1044" s="82"/>
      <c r="AC1044" s="82"/>
      <c r="AD1044" s="82"/>
      <c r="AE1044" s="82"/>
      <c r="AF1044" s="82"/>
    </row>
    <row r="1045" spans="1:32" ht="13.2">
      <c r="A1045" s="82"/>
      <c r="B1045" s="82"/>
      <c r="C1045" s="98"/>
      <c r="D1045" s="82"/>
      <c r="E1045" s="82"/>
      <c r="F1045" s="82"/>
      <c r="G1045" s="82"/>
      <c r="H1045" s="82"/>
      <c r="I1045" s="82"/>
      <c r="J1045" s="82"/>
      <c r="K1045" s="82"/>
      <c r="L1045" s="82"/>
      <c r="M1045" s="82"/>
      <c r="N1045" s="82"/>
      <c r="O1045" s="82"/>
      <c r="P1045" s="82"/>
      <c r="Q1045" s="82"/>
      <c r="R1045" s="82"/>
      <c r="S1045" s="82"/>
      <c r="T1045" s="82"/>
      <c r="U1045" s="82"/>
      <c r="V1045" s="82"/>
      <c r="W1045" s="82"/>
      <c r="X1045" s="82"/>
      <c r="Y1045" s="82"/>
      <c r="Z1045" s="82"/>
      <c r="AA1045" s="82"/>
      <c r="AB1045" s="82"/>
      <c r="AC1045" s="82"/>
      <c r="AD1045" s="82"/>
      <c r="AE1045" s="82"/>
      <c r="AF1045" s="82"/>
    </row>
    <row r="1046" spans="1:32" ht="13.2">
      <c r="A1046" s="82"/>
      <c r="B1046" s="82"/>
      <c r="C1046" s="98"/>
      <c r="D1046" s="82"/>
      <c r="E1046" s="82"/>
      <c r="F1046" s="82"/>
      <c r="G1046" s="82"/>
      <c r="H1046" s="82"/>
      <c r="I1046" s="82"/>
      <c r="J1046" s="82"/>
      <c r="K1046" s="82"/>
      <c r="L1046" s="82"/>
      <c r="M1046" s="82"/>
      <c r="N1046" s="82"/>
      <c r="O1046" s="82"/>
      <c r="P1046" s="82"/>
      <c r="Q1046" s="82"/>
      <c r="R1046" s="82"/>
      <c r="S1046" s="82"/>
      <c r="T1046" s="82"/>
      <c r="U1046" s="82"/>
      <c r="V1046" s="82"/>
      <c r="W1046" s="82"/>
      <c r="X1046" s="82"/>
      <c r="Y1046" s="82"/>
      <c r="Z1046" s="82"/>
      <c r="AA1046" s="82"/>
      <c r="AB1046" s="82"/>
      <c r="AC1046" s="82"/>
      <c r="AD1046" s="82"/>
      <c r="AE1046" s="82"/>
      <c r="AF1046" s="82"/>
    </row>
    <row r="1047" spans="1:32" ht="13.2">
      <c r="A1047" s="82"/>
      <c r="B1047" s="82"/>
      <c r="C1047" s="98"/>
      <c r="D1047" s="82"/>
      <c r="E1047" s="82"/>
      <c r="F1047" s="82"/>
      <c r="G1047" s="82"/>
      <c r="H1047" s="82"/>
      <c r="I1047" s="82"/>
      <c r="J1047" s="82"/>
      <c r="K1047" s="82"/>
      <c r="L1047" s="82"/>
      <c r="M1047" s="82"/>
      <c r="N1047" s="82"/>
      <c r="O1047" s="82"/>
      <c r="P1047" s="82"/>
      <c r="Q1047" s="82"/>
      <c r="R1047" s="82"/>
      <c r="S1047" s="82"/>
      <c r="T1047" s="82"/>
      <c r="U1047" s="82"/>
      <c r="V1047" s="82"/>
      <c r="W1047" s="82"/>
      <c r="X1047" s="82"/>
      <c r="Y1047" s="82"/>
      <c r="Z1047" s="82"/>
      <c r="AA1047" s="82"/>
      <c r="AB1047" s="82"/>
      <c r="AC1047" s="82"/>
      <c r="AD1047" s="82"/>
      <c r="AE1047" s="82"/>
      <c r="AF1047" s="82"/>
    </row>
    <row r="1048" spans="1:32" ht="13.2">
      <c r="A1048" s="82"/>
      <c r="B1048" s="82"/>
      <c r="C1048" s="98"/>
      <c r="D1048" s="82"/>
      <c r="E1048" s="82"/>
      <c r="F1048" s="82"/>
      <c r="G1048" s="82"/>
      <c r="H1048" s="82"/>
      <c r="I1048" s="82"/>
      <c r="J1048" s="82"/>
      <c r="K1048" s="82"/>
      <c r="L1048" s="82"/>
      <c r="M1048" s="82"/>
      <c r="N1048" s="82"/>
      <c r="O1048" s="82"/>
      <c r="P1048" s="82"/>
      <c r="Q1048" s="82"/>
      <c r="R1048" s="82"/>
      <c r="S1048" s="82"/>
      <c r="T1048" s="82"/>
      <c r="U1048" s="82"/>
      <c r="V1048" s="82"/>
      <c r="W1048" s="82"/>
      <c r="X1048" s="82"/>
      <c r="Y1048" s="82"/>
      <c r="Z1048" s="82"/>
      <c r="AA1048" s="82"/>
      <c r="AB1048" s="82"/>
      <c r="AC1048" s="82"/>
      <c r="AD1048" s="82"/>
      <c r="AE1048" s="82"/>
      <c r="AF1048" s="82"/>
    </row>
    <row r="1049" spans="1:32" ht="13.2">
      <c r="A1049" s="82"/>
      <c r="B1049" s="82"/>
      <c r="C1049" s="98"/>
      <c r="D1049" s="82"/>
      <c r="E1049" s="82"/>
      <c r="F1049" s="82"/>
      <c r="G1049" s="82"/>
      <c r="H1049" s="82"/>
      <c r="I1049" s="82"/>
      <c r="J1049" s="82"/>
      <c r="K1049" s="82"/>
      <c r="L1049" s="82"/>
      <c r="M1049" s="82"/>
      <c r="N1049" s="82"/>
      <c r="O1049" s="82"/>
      <c r="P1049" s="82"/>
      <c r="Q1049" s="82"/>
      <c r="R1049" s="82"/>
      <c r="S1049" s="82"/>
      <c r="T1049" s="82"/>
      <c r="U1049" s="82"/>
      <c r="V1049" s="82"/>
      <c r="W1049" s="82"/>
      <c r="X1049" s="82"/>
      <c r="Y1049" s="82"/>
      <c r="Z1049" s="82"/>
      <c r="AA1049" s="82"/>
      <c r="AB1049" s="82"/>
      <c r="AC1049" s="82"/>
      <c r="AD1049" s="82"/>
      <c r="AE1049" s="82"/>
      <c r="AF1049" s="82"/>
    </row>
    <row r="1050" spans="1:32" ht="13.2">
      <c r="A1050" s="82"/>
      <c r="B1050" s="82"/>
      <c r="C1050" s="98"/>
      <c r="D1050" s="82"/>
      <c r="E1050" s="82"/>
      <c r="F1050" s="82"/>
      <c r="G1050" s="82"/>
      <c r="H1050" s="82"/>
      <c r="I1050" s="82"/>
      <c r="J1050" s="82"/>
      <c r="K1050" s="82"/>
      <c r="L1050" s="82"/>
      <c r="M1050" s="82"/>
      <c r="N1050" s="82"/>
      <c r="O1050" s="82"/>
      <c r="P1050" s="82"/>
      <c r="Q1050" s="82"/>
      <c r="R1050" s="82"/>
      <c r="S1050" s="82"/>
      <c r="T1050" s="82"/>
      <c r="U1050" s="82"/>
      <c r="V1050" s="82"/>
      <c r="W1050" s="82"/>
      <c r="X1050" s="82"/>
      <c r="Y1050" s="82"/>
      <c r="Z1050" s="82"/>
      <c r="AA1050" s="82"/>
      <c r="AB1050" s="82"/>
      <c r="AC1050" s="82"/>
      <c r="AD1050" s="82"/>
      <c r="AE1050" s="82"/>
      <c r="AF1050" s="82"/>
    </row>
    <row r="1051" spans="1:32" ht="13.2">
      <c r="A1051" s="82"/>
      <c r="B1051" s="82"/>
      <c r="C1051" s="98"/>
      <c r="D1051" s="82"/>
      <c r="E1051" s="82"/>
      <c r="F1051" s="82"/>
      <c r="G1051" s="82"/>
      <c r="H1051" s="82"/>
      <c r="I1051" s="82"/>
      <c r="J1051" s="82"/>
      <c r="K1051" s="82"/>
      <c r="L1051" s="82"/>
      <c r="M1051" s="82"/>
      <c r="N1051" s="82"/>
      <c r="O1051" s="82"/>
      <c r="P1051" s="82"/>
      <c r="Q1051" s="82"/>
      <c r="R1051" s="82"/>
      <c r="S1051" s="82"/>
      <c r="T1051" s="82"/>
      <c r="U1051" s="82"/>
      <c r="V1051" s="82"/>
      <c r="W1051" s="82"/>
      <c r="X1051" s="82"/>
      <c r="Y1051" s="82"/>
      <c r="Z1051" s="82"/>
      <c r="AA1051" s="82"/>
      <c r="AB1051" s="82"/>
      <c r="AC1051" s="82"/>
      <c r="AD1051" s="82"/>
      <c r="AE1051" s="82"/>
      <c r="AF1051" s="82"/>
    </row>
    <row r="1052" spans="1:32" ht="13.2">
      <c r="A1052" s="82"/>
      <c r="B1052" s="82"/>
      <c r="C1052" s="98"/>
      <c r="D1052" s="82"/>
      <c r="E1052" s="82"/>
      <c r="F1052" s="82"/>
      <c r="G1052" s="82"/>
      <c r="H1052" s="82"/>
      <c r="I1052" s="82"/>
      <c r="J1052" s="82"/>
      <c r="K1052" s="82"/>
      <c r="L1052" s="82"/>
      <c r="M1052" s="82"/>
      <c r="N1052" s="82"/>
      <c r="O1052" s="82"/>
      <c r="P1052" s="82"/>
      <c r="Q1052" s="82"/>
      <c r="R1052" s="82"/>
      <c r="S1052" s="82"/>
      <c r="T1052" s="82"/>
      <c r="U1052" s="82"/>
      <c r="V1052" s="82"/>
      <c r="W1052" s="82"/>
      <c r="X1052" s="82"/>
      <c r="Y1052" s="82"/>
      <c r="Z1052" s="82"/>
      <c r="AA1052" s="82"/>
      <c r="AB1052" s="82"/>
      <c r="AC1052" s="82"/>
      <c r="AD1052" s="82"/>
      <c r="AE1052" s="82"/>
      <c r="AF1052" s="82"/>
    </row>
    <row r="1053" spans="1:32" ht="13.2">
      <c r="A1053" s="82"/>
      <c r="B1053" s="82"/>
      <c r="C1053" s="98"/>
      <c r="D1053" s="82"/>
      <c r="E1053" s="82"/>
      <c r="F1053" s="82"/>
      <c r="G1053" s="82"/>
      <c r="H1053" s="82"/>
      <c r="I1053" s="82"/>
      <c r="J1053" s="82"/>
      <c r="K1053" s="82"/>
      <c r="L1053" s="82"/>
      <c r="M1053" s="82"/>
      <c r="N1053" s="82"/>
      <c r="O1053" s="82"/>
      <c r="P1053" s="82"/>
      <c r="Q1053" s="82"/>
      <c r="R1053" s="82"/>
      <c r="S1053" s="82"/>
      <c r="T1053" s="82"/>
      <c r="U1053" s="82"/>
      <c r="V1053" s="82"/>
      <c r="W1053" s="82"/>
      <c r="X1053" s="82"/>
      <c r="Y1053" s="82"/>
      <c r="Z1053" s="82"/>
      <c r="AA1053" s="82"/>
      <c r="AB1053" s="82"/>
      <c r="AC1053" s="82"/>
      <c r="AD1053" s="82"/>
      <c r="AE1053" s="82"/>
      <c r="AF1053" s="82"/>
    </row>
    <row r="1054" spans="1:32" ht="13.2">
      <c r="A1054" s="82"/>
      <c r="B1054" s="82"/>
      <c r="C1054" s="98"/>
      <c r="D1054" s="82"/>
      <c r="E1054" s="82"/>
      <c r="F1054" s="82"/>
      <c r="G1054" s="82"/>
      <c r="H1054" s="82"/>
      <c r="I1054" s="82"/>
      <c r="J1054" s="82"/>
      <c r="K1054" s="82"/>
      <c r="L1054" s="82"/>
      <c r="M1054" s="82"/>
      <c r="N1054" s="82"/>
      <c r="O1054" s="82"/>
      <c r="P1054" s="82"/>
      <c r="Q1054" s="82"/>
      <c r="R1054" s="82"/>
      <c r="S1054" s="82"/>
      <c r="T1054" s="82"/>
      <c r="U1054" s="82"/>
      <c r="V1054" s="82"/>
      <c r="W1054" s="82"/>
      <c r="X1054" s="82"/>
      <c r="Y1054" s="82"/>
      <c r="Z1054" s="82"/>
      <c r="AA1054" s="82"/>
      <c r="AB1054" s="82"/>
      <c r="AC1054" s="82"/>
      <c r="AD1054" s="82"/>
      <c r="AE1054" s="82"/>
      <c r="AF1054" s="82"/>
    </row>
    <row r="1055" spans="1:32" ht="13.2">
      <c r="A1055" s="82"/>
      <c r="B1055" s="82"/>
      <c r="C1055" s="98"/>
      <c r="D1055" s="82"/>
      <c r="E1055" s="82"/>
      <c r="F1055" s="82"/>
      <c r="G1055" s="82"/>
      <c r="H1055" s="82"/>
      <c r="I1055" s="82"/>
      <c r="J1055" s="82"/>
      <c r="K1055" s="82"/>
      <c r="L1055" s="82"/>
      <c r="M1055" s="82"/>
      <c r="N1055" s="82"/>
      <c r="O1055" s="82"/>
      <c r="P1055" s="82"/>
      <c r="Q1055" s="82"/>
      <c r="R1055" s="82"/>
      <c r="S1055" s="82"/>
      <c r="T1055" s="82"/>
      <c r="U1055" s="82"/>
      <c r="V1055" s="82"/>
      <c r="W1055" s="82"/>
      <c r="X1055" s="82"/>
      <c r="Y1055" s="82"/>
      <c r="Z1055" s="82"/>
      <c r="AA1055" s="82"/>
      <c r="AB1055" s="82"/>
      <c r="AC1055" s="82"/>
      <c r="AD1055" s="82"/>
      <c r="AE1055" s="82"/>
      <c r="AF1055" s="82"/>
    </row>
    <row r="1056" spans="1:32" ht="13.2">
      <c r="A1056" s="82"/>
      <c r="B1056" s="82"/>
      <c r="C1056" s="98"/>
      <c r="D1056" s="82"/>
      <c r="E1056" s="82"/>
      <c r="F1056" s="82"/>
      <c r="G1056" s="82"/>
      <c r="H1056" s="82"/>
      <c r="I1056" s="82"/>
      <c r="J1056" s="82"/>
      <c r="K1056" s="82"/>
      <c r="L1056" s="82"/>
      <c r="M1056" s="82"/>
      <c r="N1056" s="82"/>
      <c r="O1056" s="82"/>
      <c r="P1056" s="82"/>
      <c r="Q1056" s="82"/>
      <c r="R1056" s="82"/>
      <c r="S1056" s="82"/>
      <c r="T1056" s="82"/>
      <c r="U1056" s="82"/>
      <c r="V1056" s="82"/>
      <c r="W1056" s="82"/>
      <c r="X1056" s="82"/>
      <c r="Y1056" s="82"/>
      <c r="Z1056" s="82"/>
      <c r="AA1056" s="82"/>
      <c r="AB1056" s="82"/>
      <c r="AC1056" s="82"/>
      <c r="AD1056" s="82"/>
      <c r="AE1056" s="82"/>
      <c r="AF1056" s="82"/>
    </row>
    <row r="1057" spans="1:32" ht="13.2">
      <c r="A1057" s="82"/>
      <c r="B1057" s="82"/>
      <c r="C1057" s="98"/>
      <c r="D1057" s="82"/>
      <c r="E1057" s="82"/>
      <c r="F1057" s="82"/>
      <c r="G1057" s="82"/>
      <c r="H1057" s="82"/>
      <c r="I1057" s="82"/>
      <c r="J1057" s="82"/>
      <c r="K1057" s="82"/>
      <c r="L1057" s="82"/>
      <c r="M1057" s="82"/>
      <c r="N1057" s="82"/>
      <c r="O1057" s="82"/>
      <c r="P1057" s="82"/>
      <c r="Q1057" s="82"/>
      <c r="R1057" s="82"/>
      <c r="S1057" s="82"/>
      <c r="T1057" s="82"/>
      <c r="U1057" s="82"/>
      <c r="V1057" s="82"/>
      <c r="W1057" s="82"/>
      <c r="X1057" s="82"/>
      <c r="Y1057" s="82"/>
      <c r="Z1057" s="82"/>
      <c r="AA1057" s="82"/>
      <c r="AB1057" s="82"/>
      <c r="AC1057" s="82"/>
      <c r="AD1057" s="82"/>
      <c r="AE1057" s="82"/>
      <c r="AF1057" s="82"/>
    </row>
    <row r="1058" spans="1:32" ht="13.2">
      <c r="A1058" s="82"/>
      <c r="B1058" s="82"/>
      <c r="C1058" s="98"/>
      <c r="D1058" s="82"/>
      <c r="E1058" s="82"/>
      <c r="F1058" s="82"/>
      <c r="G1058" s="82"/>
      <c r="H1058" s="82"/>
      <c r="I1058" s="82"/>
      <c r="J1058" s="82"/>
      <c r="K1058" s="82"/>
      <c r="L1058" s="82"/>
      <c r="M1058" s="82"/>
      <c r="N1058" s="82"/>
      <c r="O1058" s="82"/>
      <c r="P1058" s="82"/>
      <c r="Q1058" s="82"/>
      <c r="R1058" s="82"/>
      <c r="S1058" s="82"/>
      <c r="T1058" s="82"/>
      <c r="U1058" s="82"/>
      <c r="V1058" s="82"/>
      <c r="W1058" s="82"/>
      <c r="X1058" s="82"/>
      <c r="Y1058" s="82"/>
      <c r="Z1058" s="82"/>
      <c r="AA1058" s="82"/>
      <c r="AB1058" s="82"/>
      <c r="AC1058" s="82"/>
      <c r="AD1058" s="82"/>
      <c r="AE1058" s="82"/>
      <c r="AF1058" s="82"/>
    </row>
    <row r="1059" spans="1:32" ht="13.2">
      <c r="A1059" s="82"/>
      <c r="B1059" s="82"/>
      <c r="C1059" s="98"/>
      <c r="D1059" s="82"/>
      <c r="E1059" s="82"/>
      <c r="F1059" s="82"/>
      <c r="G1059" s="82"/>
      <c r="H1059" s="82"/>
      <c r="I1059" s="82"/>
      <c r="J1059" s="82"/>
      <c r="K1059" s="82"/>
      <c r="L1059" s="82"/>
      <c r="M1059" s="82"/>
      <c r="N1059" s="82"/>
      <c r="O1059" s="82"/>
      <c r="P1059" s="82"/>
      <c r="Q1059" s="82"/>
      <c r="R1059" s="82"/>
      <c r="S1059" s="82"/>
      <c r="T1059" s="82"/>
      <c r="U1059" s="82"/>
      <c r="V1059" s="82"/>
      <c r="W1059" s="82"/>
      <c r="X1059" s="82"/>
      <c r="Y1059" s="82"/>
      <c r="Z1059" s="82"/>
      <c r="AA1059" s="82"/>
      <c r="AB1059" s="82"/>
      <c r="AC1059" s="82"/>
      <c r="AD1059" s="82"/>
      <c r="AE1059" s="82"/>
      <c r="AF1059" s="82"/>
    </row>
    <row r="1060" spans="1:32" ht="13.2">
      <c r="A1060" s="82"/>
      <c r="B1060" s="82"/>
      <c r="C1060" s="98"/>
      <c r="D1060" s="82"/>
      <c r="E1060" s="82"/>
      <c r="F1060" s="82"/>
      <c r="G1060" s="82"/>
      <c r="H1060" s="82"/>
      <c r="I1060" s="82"/>
      <c r="J1060" s="82"/>
      <c r="K1060" s="82"/>
      <c r="L1060" s="82"/>
      <c r="M1060" s="82"/>
      <c r="N1060" s="82"/>
      <c r="O1060" s="82"/>
      <c r="P1060" s="82"/>
      <c r="Q1060" s="82"/>
      <c r="R1060" s="82"/>
      <c r="S1060" s="82"/>
      <c r="T1060" s="82"/>
      <c r="U1060" s="82"/>
      <c r="V1060" s="82"/>
      <c r="W1060" s="82"/>
      <c r="X1060" s="82"/>
      <c r="Y1060" s="82"/>
      <c r="Z1060" s="82"/>
      <c r="AA1060" s="82"/>
      <c r="AB1060" s="82"/>
      <c r="AC1060" s="82"/>
      <c r="AD1060" s="82"/>
      <c r="AE1060" s="82"/>
      <c r="AF1060" s="82"/>
    </row>
    <row r="1061" spans="1:32" ht="13.2">
      <c r="A1061" s="82"/>
      <c r="B1061" s="82"/>
      <c r="C1061" s="98"/>
      <c r="D1061" s="82"/>
      <c r="E1061" s="82"/>
      <c r="F1061" s="82"/>
      <c r="G1061" s="82"/>
      <c r="H1061" s="82"/>
      <c r="I1061" s="82"/>
      <c r="J1061" s="82"/>
      <c r="K1061" s="82"/>
      <c r="L1061" s="82"/>
      <c r="M1061" s="82"/>
      <c r="N1061" s="82"/>
      <c r="O1061" s="82"/>
      <c r="P1061" s="82"/>
      <c r="Q1061" s="82"/>
      <c r="R1061" s="82"/>
      <c r="S1061" s="82"/>
      <c r="T1061" s="82"/>
      <c r="U1061" s="82"/>
      <c r="V1061" s="82"/>
      <c r="W1061" s="82"/>
      <c r="X1061" s="82"/>
      <c r="Y1061" s="82"/>
      <c r="Z1061" s="82"/>
      <c r="AA1061" s="82"/>
      <c r="AB1061" s="82"/>
      <c r="AC1061" s="82"/>
      <c r="AD1061" s="82"/>
      <c r="AE1061" s="82"/>
      <c r="AF1061" s="82"/>
    </row>
    <row r="1062" spans="1:32" ht="13.2">
      <c r="A1062" s="82"/>
      <c r="B1062" s="82"/>
      <c r="C1062" s="98"/>
      <c r="D1062" s="82"/>
      <c r="E1062" s="82"/>
      <c r="F1062" s="82"/>
      <c r="G1062" s="82"/>
      <c r="H1062" s="82"/>
      <c r="I1062" s="82"/>
      <c r="J1062" s="82"/>
      <c r="K1062" s="82"/>
      <c r="L1062" s="82"/>
      <c r="M1062" s="82"/>
      <c r="N1062" s="82"/>
      <c r="O1062" s="82"/>
      <c r="P1062" s="82"/>
      <c r="Q1062" s="82"/>
      <c r="R1062" s="82"/>
      <c r="S1062" s="82"/>
      <c r="T1062" s="82"/>
      <c r="U1062" s="82"/>
      <c r="V1062" s="82"/>
      <c r="W1062" s="82"/>
      <c r="X1062" s="82"/>
      <c r="Y1062" s="82"/>
      <c r="Z1062" s="82"/>
      <c r="AA1062" s="82"/>
      <c r="AB1062" s="82"/>
      <c r="AC1062" s="82"/>
      <c r="AD1062" s="82"/>
      <c r="AE1062" s="82"/>
      <c r="AF1062" s="82"/>
    </row>
    <row r="1063" spans="1:32" ht="13.2">
      <c r="A1063" s="82"/>
      <c r="B1063" s="82"/>
      <c r="C1063" s="98"/>
      <c r="D1063" s="82"/>
      <c r="E1063" s="82"/>
      <c r="F1063" s="82"/>
      <c r="G1063" s="82"/>
      <c r="H1063" s="82"/>
      <c r="I1063" s="82"/>
      <c r="J1063" s="82"/>
      <c r="K1063" s="82"/>
      <c r="L1063" s="82"/>
      <c r="M1063" s="82"/>
      <c r="N1063" s="82"/>
      <c r="O1063" s="82"/>
      <c r="P1063" s="82"/>
      <c r="Q1063" s="82"/>
      <c r="R1063" s="82"/>
      <c r="S1063" s="82"/>
      <c r="T1063" s="82"/>
      <c r="U1063" s="82"/>
      <c r="V1063" s="82"/>
      <c r="W1063" s="82"/>
      <c r="X1063" s="82"/>
      <c r="Y1063" s="82"/>
      <c r="Z1063" s="82"/>
      <c r="AA1063" s="82"/>
      <c r="AB1063" s="82"/>
      <c r="AC1063" s="82"/>
      <c r="AD1063" s="82"/>
      <c r="AE1063" s="82"/>
      <c r="AF1063" s="82"/>
    </row>
    <row r="1064" spans="1:32" ht="13.2">
      <c r="A1064" s="82"/>
      <c r="B1064" s="82"/>
      <c r="C1064" s="98"/>
      <c r="D1064" s="82"/>
      <c r="E1064" s="82"/>
      <c r="F1064" s="82"/>
      <c r="G1064" s="82"/>
      <c r="H1064" s="82"/>
      <c r="I1064" s="82"/>
      <c r="J1064" s="82"/>
      <c r="K1064" s="82"/>
      <c r="L1064" s="82"/>
      <c r="M1064" s="82"/>
      <c r="N1064" s="82"/>
      <c r="O1064" s="82"/>
      <c r="P1064" s="82"/>
      <c r="Q1064" s="82"/>
      <c r="R1064" s="82"/>
      <c r="S1064" s="82"/>
      <c r="T1064" s="82"/>
      <c r="U1064" s="82"/>
      <c r="V1064" s="82"/>
      <c r="W1064" s="82"/>
      <c r="X1064" s="82"/>
      <c r="Y1064" s="82"/>
      <c r="Z1064" s="82"/>
      <c r="AA1064" s="82"/>
      <c r="AB1064" s="82"/>
      <c r="AC1064" s="82"/>
      <c r="AD1064" s="82"/>
      <c r="AE1064" s="82"/>
      <c r="AF1064" s="82"/>
    </row>
    <row r="1065" spans="1:32" ht="13.2">
      <c r="A1065" s="82"/>
      <c r="B1065" s="82"/>
      <c r="C1065" s="98"/>
      <c r="D1065" s="82"/>
      <c r="E1065" s="82"/>
      <c r="F1065" s="82"/>
      <c r="G1065" s="82"/>
      <c r="H1065" s="82"/>
      <c r="I1065" s="82"/>
      <c r="J1065" s="82"/>
      <c r="K1065" s="82"/>
      <c r="L1065" s="82"/>
      <c r="M1065" s="82"/>
      <c r="N1065" s="82"/>
      <c r="O1065" s="82"/>
      <c r="P1065" s="82"/>
      <c r="Q1065" s="82"/>
      <c r="R1065" s="82"/>
      <c r="S1065" s="82"/>
      <c r="T1065" s="82"/>
      <c r="U1065" s="82"/>
      <c r="V1065" s="82"/>
      <c r="W1065" s="82"/>
      <c r="X1065" s="82"/>
      <c r="Y1065" s="82"/>
      <c r="Z1065" s="82"/>
      <c r="AA1065" s="82"/>
      <c r="AB1065" s="82"/>
      <c r="AC1065" s="82"/>
      <c r="AD1065" s="82"/>
      <c r="AE1065" s="82"/>
      <c r="AF1065" s="82"/>
    </row>
    <row r="1066" spans="1:32" ht="13.2">
      <c r="A1066" s="82"/>
      <c r="B1066" s="82"/>
      <c r="C1066" s="98"/>
      <c r="D1066" s="82"/>
      <c r="E1066" s="82"/>
      <c r="F1066" s="82"/>
      <c r="G1066" s="82"/>
      <c r="H1066" s="82"/>
      <c r="I1066" s="82"/>
      <c r="J1066" s="82"/>
      <c r="K1066" s="82"/>
      <c r="L1066" s="82"/>
      <c r="M1066" s="82"/>
      <c r="N1066" s="82"/>
      <c r="O1066" s="82"/>
      <c r="P1066" s="82"/>
      <c r="Q1066" s="82"/>
      <c r="R1066" s="82"/>
      <c r="S1066" s="82"/>
      <c r="T1066" s="82"/>
      <c r="U1066" s="82"/>
      <c r="V1066" s="82"/>
      <c r="W1066" s="82"/>
      <c r="X1066" s="82"/>
      <c r="Y1066" s="82"/>
      <c r="Z1066" s="82"/>
      <c r="AA1066" s="82"/>
      <c r="AB1066" s="82"/>
      <c r="AC1066" s="82"/>
      <c r="AD1066" s="82"/>
      <c r="AE1066" s="82"/>
      <c r="AF1066" s="82"/>
    </row>
    <row r="1067" spans="1:32" ht="13.2">
      <c r="A1067" s="82"/>
      <c r="B1067" s="82"/>
      <c r="C1067" s="98"/>
      <c r="D1067" s="82"/>
      <c r="E1067" s="82"/>
      <c r="F1067" s="82"/>
      <c r="G1067" s="82"/>
      <c r="H1067" s="82"/>
      <c r="I1067" s="82"/>
      <c r="J1067" s="82"/>
      <c r="K1067" s="82"/>
      <c r="L1067" s="82"/>
      <c r="M1067" s="82"/>
      <c r="N1067" s="82"/>
      <c r="O1067" s="82"/>
      <c r="P1067" s="82"/>
      <c r="Q1067" s="82"/>
      <c r="R1067" s="82"/>
      <c r="S1067" s="82"/>
      <c r="T1067" s="82"/>
      <c r="U1067" s="82"/>
      <c r="V1067" s="82"/>
      <c r="W1067" s="82"/>
      <c r="X1067" s="82"/>
      <c r="Y1067" s="82"/>
      <c r="Z1067" s="82"/>
      <c r="AA1067" s="82"/>
      <c r="AB1067" s="82"/>
      <c r="AC1067" s="82"/>
      <c r="AD1067" s="82"/>
      <c r="AE1067" s="82"/>
      <c r="AF1067" s="82"/>
    </row>
    <row r="1068" spans="1:32" ht="13.2">
      <c r="A1068" s="82"/>
      <c r="B1068" s="82"/>
      <c r="C1068" s="98"/>
      <c r="D1068" s="82"/>
      <c r="E1068" s="82"/>
      <c r="F1068" s="82"/>
      <c r="G1068" s="82"/>
      <c r="H1068" s="82"/>
      <c r="I1068" s="82"/>
      <c r="J1068" s="82"/>
      <c r="K1068" s="82"/>
      <c r="L1068" s="82"/>
      <c r="M1068" s="82"/>
      <c r="N1068" s="82"/>
      <c r="O1068" s="82"/>
      <c r="P1068" s="82"/>
      <c r="Q1068" s="82"/>
      <c r="R1068" s="82"/>
      <c r="S1068" s="82"/>
      <c r="T1068" s="82"/>
      <c r="U1068" s="82"/>
      <c r="V1068" s="82"/>
      <c r="W1068" s="82"/>
      <c r="X1068" s="82"/>
      <c r="Y1068" s="82"/>
      <c r="Z1068" s="82"/>
      <c r="AA1068" s="82"/>
      <c r="AB1068" s="82"/>
      <c r="AC1068" s="82"/>
      <c r="AD1068" s="82"/>
      <c r="AE1068" s="82"/>
      <c r="AF1068" s="82"/>
    </row>
    <row r="1069" spans="1:32" ht="13.2">
      <c r="A1069" s="82"/>
      <c r="B1069" s="82"/>
      <c r="C1069" s="98"/>
      <c r="D1069" s="82"/>
      <c r="E1069" s="82"/>
      <c r="F1069" s="82"/>
      <c r="G1069" s="82"/>
      <c r="H1069" s="82"/>
      <c r="I1069" s="82"/>
      <c r="J1069" s="82"/>
      <c r="K1069" s="82"/>
      <c r="L1069" s="82"/>
      <c r="M1069" s="82"/>
      <c r="N1069" s="82"/>
      <c r="O1069" s="82"/>
      <c r="P1069" s="82"/>
      <c r="Q1069" s="82"/>
      <c r="R1069" s="82"/>
      <c r="S1069" s="82"/>
      <c r="T1069" s="82"/>
      <c r="U1069" s="82"/>
      <c r="V1069" s="82"/>
      <c r="W1069" s="82"/>
      <c r="X1069" s="82"/>
      <c r="Y1069" s="82"/>
      <c r="Z1069" s="82"/>
      <c r="AA1069" s="82"/>
      <c r="AB1069" s="82"/>
      <c r="AC1069" s="82"/>
      <c r="AD1069" s="82"/>
      <c r="AE1069" s="82"/>
      <c r="AF1069" s="82"/>
    </row>
    <row r="1070" spans="1:32" ht="13.2">
      <c r="A1070" s="82"/>
      <c r="B1070" s="82"/>
      <c r="C1070" s="98"/>
      <c r="D1070" s="82"/>
      <c r="E1070" s="82"/>
      <c r="F1070" s="82"/>
      <c r="G1070" s="82"/>
      <c r="H1070" s="82"/>
      <c r="I1070" s="82"/>
      <c r="J1070" s="82"/>
      <c r="K1070" s="82"/>
      <c r="L1070" s="82"/>
      <c r="M1070" s="82"/>
      <c r="N1070" s="82"/>
      <c r="O1070" s="82"/>
      <c r="P1070" s="82"/>
      <c r="Q1070" s="82"/>
      <c r="R1070" s="82"/>
      <c r="S1070" s="82"/>
      <c r="T1070" s="82"/>
      <c r="U1070" s="82"/>
      <c r="V1070" s="82"/>
      <c r="W1070" s="82"/>
      <c r="X1070" s="82"/>
      <c r="Y1070" s="82"/>
      <c r="Z1070" s="82"/>
      <c r="AA1070" s="82"/>
      <c r="AB1070" s="82"/>
      <c r="AC1070" s="82"/>
      <c r="AD1070" s="82"/>
      <c r="AE1070" s="82"/>
      <c r="AF1070" s="82"/>
    </row>
    <row r="1071" spans="1:32" ht="13.2">
      <c r="A1071" s="82"/>
      <c r="B1071" s="82"/>
      <c r="C1071" s="98"/>
      <c r="D1071" s="82"/>
      <c r="E1071" s="82"/>
      <c r="F1071" s="82"/>
      <c r="G1071" s="82"/>
      <c r="H1071" s="82"/>
      <c r="I1071" s="82"/>
      <c r="J1071" s="82"/>
      <c r="K1071" s="82"/>
      <c r="L1071" s="82"/>
      <c r="M1071" s="82"/>
      <c r="N1071" s="82"/>
      <c r="O1071" s="82"/>
      <c r="P1071" s="82"/>
      <c r="Q1071" s="82"/>
      <c r="R1071" s="82"/>
      <c r="S1071" s="82"/>
      <c r="T1071" s="82"/>
      <c r="U1071" s="82"/>
      <c r="V1071" s="82"/>
      <c r="W1071" s="82"/>
      <c r="X1071" s="82"/>
      <c r="Y1071" s="82"/>
      <c r="Z1071" s="82"/>
      <c r="AA1071" s="82"/>
      <c r="AB1071" s="82"/>
      <c r="AC1071" s="82"/>
      <c r="AD1071" s="82"/>
      <c r="AE1071" s="82"/>
      <c r="AF1071" s="82"/>
    </row>
    <row r="1072" spans="1:32" ht="13.2">
      <c r="A1072" s="82"/>
      <c r="B1072" s="82"/>
      <c r="C1072" s="98"/>
      <c r="D1072" s="82"/>
      <c r="E1072" s="82"/>
      <c r="F1072" s="82"/>
      <c r="G1072" s="82"/>
      <c r="H1072" s="82"/>
      <c r="I1072" s="82"/>
      <c r="J1072" s="82"/>
      <c r="K1072" s="82"/>
      <c r="L1072" s="82"/>
      <c r="M1072" s="82"/>
      <c r="N1072" s="82"/>
      <c r="O1072" s="82"/>
      <c r="P1072" s="82"/>
      <c r="Q1072" s="82"/>
      <c r="R1072" s="82"/>
      <c r="S1072" s="82"/>
      <c r="T1072" s="82"/>
      <c r="U1072" s="82"/>
      <c r="V1072" s="82"/>
      <c r="W1072" s="82"/>
      <c r="X1072" s="82"/>
      <c r="Y1072" s="82"/>
      <c r="Z1072" s="82"/>
      <c r="AA1072" s="82"/>
      <c r="AB1072" s="82"/>
      <c r="AC1072" s="82"/>
      <c r="AD1072" s="82"/>
      <c r="AE1072" s="82"/>
      <c r="AF1072" s="82"/>
    </row>
    <row r="1073" spans="1:32" ht="13.2">
      <c r="A1073" s="82"/>
      <c r="B1073" s="82"/>
      <c r="C1073" s="98"/>
      <c r="D1073" s="82"/>
      <c r="E1073" s="82"/>
      <c r="F1073" s="82"/>
      <c r="G1073" s="82"/>
      <c r="H1073" s="82"/>
      <c r="I1073" s="82"/>
      <c r="J1073" s="82"/>
      <c r="K1073" s="82"/>
      <c r="L1073" s="82"/>
      <c r="M1073" s="82"/>
      <c r="N1073" s="82"/>
      <c r="O1073" s="82"/>
      <c r="P1073" s="82"/>
      <c r="Q1073" s="82"/>
      <c r="R1073" s="82"/>
      <c r="S1073" s="82"/>
      <c r="T1073" s="82"/>
      <c r="U1073" s="82"/>
      <c r="V1073" s="82"/>
      <c r="W1073" s="82"/>
      <c r="X1073" s="82"/>
      <c r="Y1073" s="82"/>
      <c r="Z1073" s="82"/>
      <c r="AA1073" s="82"/>
      <c r="AB1073" s="82"/>
      <c r="AC1073" s="82"/>
      <c r="AD1073" s="82"/>
      <c r="AE1073" s="82"/>
      <c r="AF1073" s="82"/>
    </row>
    <row r="1074" spans="1:32" ht="13.2">
      <c r="A1074" s="82"/>
      <c r="B1074" s="82"/>
      <c r="C1074" s="98"/>
      <c r="D1074" s="82"/>
      <c r="E1074" s="82"/>
      <c r="F1074" s="82"/>
      <c r="G1074" s="82"/>
      <c r="H1074" s="82"/>
      <c r="I1074" s="82"/>
      <c r="J1074" s="82"/>
      <c r="K1074" s="82"/>
      <c r="L1074" s="82"/>
      <c r="M1074" s="82"/>
      <c r="N1074" s="82"/>
      <c r="O1074" s="82"/>
      <c r="P1074" s="82"/>
      <c r="Q1074" s="82"/>
      <c r="R1074" s="82"/>
      <c r="S1074" s="82"/>
      <c r="T1074" s="82"/>
      <c r="U1074" s="82"/>
      <c r="V1074" s="82"/>
      <c r="W1074" s="82"/>
      <c r="X1074" s="82"/>
      <c r="Y1074" s="82"/>
      <c r="Z1074" s="82"/>
      <c r="AA1074" s="82"/>
      <c r="AB1074" s="82"/>
      <c r="AC1074" s="82"/>
      <c r="AD1074" s="82"/>
      <c r="AE1074" s="82"/>
      <c r="AF1074" s="82"/>
    </row>
    <row r="1075" spans="1:32" ht="13.2">
      <c r="A1075" s="82"/>
      <c r="B1075" s="82"/>
      <c r="C1075" s="98"/>
      <c r="D1075" s="82"/>
      <c r="E1075" s="82"/>
      <c r="F1075" s="82"/>
      <c r="G1075" s="82"/>
      <c r="H1075" s="82"/>
      <c r="I1075" s="82"/>
      <c r="J1075" s="82"/>
      <c r="K1075" s="82"/>
      <c r="L1075" s="82"/>
      <c r="M1075" s="82"/>
      <c r="N1075" s="82"/>
      <c r="O1075" s="82"/>
      <c r="P1075" s="82"/>
      <c r="Q1075" s="82"/>
      <c r="R1075" s="82"/>
      <c r="S1075" s="82"/>
      <c r="T1075" s="82"/>
      <c r="U1075" s="82"/>
      <c r="V1075" s="82"/>
      <c r="W1075" s="82"/>
      <c r="X1075" s="82"/>
      <c r="Y1075" s="82"/>
      <c r="Z1075" s="82"/>
      <c r="AA1075" s="82"/>
      <c r="AB1075" s="82"/>
      <c r="AC1075" s="82"/>
      <c r="AD1075" s="82"/>
      <c r="AE1075" s="82"/>
      <c r="AF1075" s="82"/>
    </row>
    <row r="1076" spans="1:32" ht="13.2">
      <c r="A1076" s="82"/>
      <c r="B1076" s="82"/>
      <c r="C1076" s="98"/>
      <c r="D1076" s="82"/>
      <c r="E1076" s="82"/>
      <c r="F1076" s="82"/>
      <c r="G1076" s="82"/>
      <c r="H1076" s="82"/>
      <c r="I1076" s="82"/>
      <c r="J1076" s="82"/>
      <c r="K1076" s="82"/>
      <c r="L1076" s="82"/>
      <c r="M1076" s="82"/>
      <c r="N1076" s="82"/>
      <c r="O1076" s="82"/>
      <c r="P1076" s="82"/>
      <c r="Q1076" s="82"/>
      <c r="R1076" s="82"/>
      <c r="S1076" s="82"/>
      <c r="T1076" s="82"/>
      <c r="U1076" s="82"/>
      <c r="V1076" s="82"/>
      <c r="W1076" s="82"/>
      <c r="X1076" s="82"/>
      <c r="Y1076" s="82"/>
      <c r="Z1076" s="82"/>
      <c r="AA1076" s="82"/>
      <c r="AB1076" s="82"/>
      <c r="AC1076" s="82"/>
      <c r="AD1076" s="82"/>
      <c r="AE1076" s="82"/>
      <c r="AF1076" s="82"/>
    </row>
    <row r="1077" spans="1:32" ht="13.2">
      <c r="A1077" s="82"/>
      <c r="B1077" s="82"/>
      <c r="C1077" s="98"/>
      <c r="D1077" s="82"/>
      <c r="E1077" s="82"/>
      <c r="F1077" s="82"/>
      <c r="G1077" s="82"/>
      <c r="H1077" s="82"/>
      <c r="I1077" s="82"/>
      <c r="J1077" s="82"/>
      <c r="K1077" s="82"/>
      <c r="L1077" s="82"/>
      <c r="M1077" s="82"/>
      <c r="N1077" s="82"/>
      <c r="O1077" s="82"/>
      <c r="P1077" s="82"/>
      <c r="Q1077" s="82"/>
      <c r="R1077" s="82"/>
      <c r="S1077" s="82"/>
      <c r="T1077" s="82"/>
      <c r="U1077" s="82"/>
      <c r="V1077" s="82"/>
      <c r="W1077" s="82"/>
      <c r="X1077" s="82"/>
      <c r="Y1077" s="82"/>
      <c r="Z1077" s="82"/>
      <c r="AA1077" s="82"/>
      <c r="AB1077" s="82"/>
      <c r="AC1077" s="82"/>
      <c r="AD1077" s="82"/>
      <c r="AE1077" s="82"/>
      <c r="AF1077" s="82"/>
    </row>
    <row r="1078" spans="1:32" ht="13.2">
      <c r="A1078" s="82"/>
      <c r="B1078" s="82"/>
      <c r="C1078" s="98"/>
      <c r="D1078" s="82"/>
      <c r="E1078" s="82"/>
      <c r="F1078" s="82"/>
      <c r="G1078" s="82"/>
      <c r="H1078" s="82"/>
      <c r="I1078" s="82"/>
      <c r="J1078" s="82"/>
      <c r="K1078" s="82"/>
      <c r="L1078" s="82"/>
      <c r="M1078" s="82"/>
      <c r="N1078" s="82"/>
      <c r="O1078" s="82"/>
      <c r="P1078" s="82"/>
      <c r="Q1078" s="82"/>
      <c r="R1078" s="82"/>
      <c r="S1078" s="82"/>
      <c r="T1078" s="82"/>
      <c r="U1078" s="82"/>
      <c r="V1078" s="82"/>
      <c r="W1078" s="82"/>
      <c r="X1078" s="82"/>
      <c r="Y1078" s="82"/>
      <c r="Z1078" s="82"/>
      <c r="AA1078" s="82"/>
      <c r="AB1078" s="82"/>
      <c r="AC1078" s="82"/>
      <c r="AD1078" s="82"/>
      <c r="AE1078" s="82"/>
      <c r="AF1078" s="82"/>
    </row>
    <row r="1079" spans="1:32" ht="13.2">
      <c r="A1079" s="82"/>
      <c r="B1079" s="82"/>
      <c r="C1079" s="98"/>
      <c r="D1079" s="82"/>
      <c r="E1079" s="82"/>
      <c r="F1079" s="82"/>
      <c r="G1079" s="82"/>
      <c r="H1079" s="82"/>
      <c r="I1079" s="82"/>
      <c r="J1079" s="82"/>
      <c r="K1079" s="82"/>
      <c r="L1079" s="82"/>
      <c r="M1079" s="82"/>
      <c r="N1079" s="82"/>
      <c r="O1079" s="82"/>
      <c r="P1079" s="82"/>
      <c r="Q1079" s="82"/>
      <c r="R1079" s="82"/>
      <c r="S1079" s="82"/>
      <c r="T1079" s="82"/>
      <c r="U1079" s="82"/>
      <c r="V1079" s="82"/>
      <c r="W1079" s="82"/>
      <c r="X1079" s="82"/>
      <c r="Y1079" s="82"/>
      <c r="Z1079" s="82"/>
      <c r="AA1079" s="82"/>
      <c r="AB1079" s="82"/>
      <c r="AC1079" s="82"/>
      <c r="AD1079" s="82"/>
      <c r="AE1079" s="82"/>
      <c r="AF1079" s="82"/>
    </row>
    <row r="1080" spans="1:32" ht="13.2">
      <c r="A1080" s="82"/>
      <c r="B1080" s="82"/>
      <c r="C1080" s="98"/>
      <c r="D1080" s="82"/>
      <c r="E1080" s="82"/>
      <c r="F1080" s="82"/>
      <c r="G1080" s="82"/>
      <c r="H1080" s="82"/>
      <c r="I1080" s="82"/>
      <c r="J1080" s="82"/>
      <c r="K1080" s="82"/>
      <c r="L1080" s="82"/>
      <c r="M1080" s="82"/>
      <c r="N1080" s="82"/>
      <c r="O1080" s="82"/>
      <c r="P1080" s="82"/>
      <c r="Q1080" s="82"/>
      <c r="R1080" s="82"/>
      <c r="S1080" s="82"/>
      <c r="T1080" s="82"/>
      <c r="U1080" s="82"/>
      <c r="V1080" s="82"/>
      <c r="W1080" s="82"/>
      <c r="X1080" s="82"/>
      <c r="Y1080" s="82"/>
      <c r="Z1080" s="82"/>
      <c r="AA1080" s="82"/>
      <c r="AB1080" s="82"/>
      <c r="AC1080" s="82"/>
      <c r="AD1080" s="82"/>
      <c r="AE1080" s="82"/>
      <c r="AF1080" s="82"/>
    </row>
    <row r="1081" spans="1:32" ht="13.2">
      <c r="A1081" s="82"/>
      <c r="B1081" s="82"/>
      <c r="C1081" s="98"/>
      <c r="D1081" s="82"/>
      <c r="E1081" s="82"/>
      <c r="F1081" s="82"/>
      <c r="G1081" s="82"/>
      <c r="H1081" s="82"/>
      <c r="I1081" s="82"/>
      <c r="J1081" s="82"/>
      <c r="K1081" s="82"/>
      <c r="L1081" s="82"/>
      <c r="M1081" s="82"/>
      <c r="N1081" s="82"/>
      <c r="O1081" s="82"/>
      <c r="P1081" s="82"/>
      <c r="Q1081" s="82"/>
      <c r="R1081" s="82"/>
      <c r="S1081" s="82"/>
      <c r="T1081" s="82"/>
      <c r="U1081" s="82"/>
      <c r="V1081" s="82"/>
      <c r="W1081" s="82"/>
      <c r="X1081" s="82"/>
      <c r="Y1081" s="82"/>
      <c r="Z1081" s="82"/>
      <c r="AA1081" s="82"/>
      <c r="AB1081" s="82"/>
      <c r="AC1081" s="82"/>
      <c r="AD1081" s="82"/>
      <c r="AE1081" s="82"/>
      <c r="AF1081" s="82"/>
    </row>
    <row r="1082" spans="1:32" ht="13.2">
      <c r="A1082" s="82"/>
      <c r="B1082" s="82"/>
      <c r="C1082" s="98"/>
      <c r="D1082" s="82"/>
      <c r="E1082" s="82"/>
      <c r="F1082" s="82"/>
      <c r="G1082" s="82"/>
      <c r="H1082" s="82"/>
      <c r="I1082" s="82"/>
      <c r="J1082" s="82"/>
      <c r="K1082" s="82"/>
      <c r="L1082" s="82"/>
      <c r="M1082" s="82"/>
      <c r="N1082" s="82"/>
      <c r="O1082" s="82"/>
      <c r="P1082" s="82"/>
      <c r="Q1082" s="82"/>
      <c r="R1082" s="82"/>
      <c r="S1082" s="82"/>
      <c r="T1082" s="82"/>
      <c r="U1082" s="82"/>
      <c r="V1082" s="82"/>
      <c r="W1082" s="82"/>
      <c r="X1082" s="82"/>
      <c r="Y1082" s="82"/>
      <c r="Z1082" s="82"/>
      <c r="AA1082" s="82"/>
      <c r="AB1082" s="82"/>
      <c r="AC1082" s="82"/>
      <c r="AD1082" s="82"/>
      <c r="AE1082" s="82"/>
      <c r="AF1082" s="82"/>
    </row>
    <row r="1083" spans="1:32" ht="13.2">
      <c r="A1083" s="82"/>
      <c r="B1083" s="82"/>
      <c r="C1083" s="98"/>
      <c r="D1083" s="82"/>
      <c r="E1083" s="82"/>
      <c r="F1083" s="82"/>
      <c r="G1083" s="82"/>
      <c r="H1083" s="82"/>
      <c r="I1083" s="82"/>
      <c r="J1083" s="82"/>
      <c r="K1083" s="82"/>
      <c r="L1083" s="82"/>
      <c r="M1083" s="82"/>
      <c r="N1083" s="82"/>
      <c r="O1083" s="82"/>
      <c r="P1083" s="82"/>
      <c r="Q1083" s="82"/>
      <c r="R1083" s="82"/>
      <c r="S1083" s="82"/>
      <c r="T1083" s="82"/>
      <c r="U1083" s="82"/>
      <c r="V1083" s="82"/>
      <c r="W1083" s="82"/>
      <c r="X1083" s="82"/>
      <c r="Y1083" s="82"/>
      <c r="Z1083" s="82"/>
      <c r="AA1083" s="82"/>
      <c r="AB1083" s="82"/>
      <c r="AC1083" s="82"/>
      <c r="AD1083" s="82"/>
      <c r="AE1083" s="82"/>
      <c r="AF1083" s="82"/>
    </row>
    <row r="1084" spans="1:32" ht="13.2">
      <c r="A1084" s="82"/>
      <c r="B1084" s="82"/>
      <c r="C1084" s="98"/>
      <c r="D1084" s="82"/>
      <c r="E1084" s="82"/>
      <c r="F1084" s="82"/>
      <c r="G1084" s="82"/>
      <c r="H1084" s="82"/>
      <c r="I1084" s="82"/>
      <c r="J1084" s="82"/>
      <c r="K1084" s="82"/>
      <c r="L1084" s="82"/>
      <c r="M1084" s="82"/>
      <c r="N1084" s="82"/>
      <c r="O1084" s="82"/>
      <c r="P1084" s="82"/>
      <c r="Q1084" s="82"/>
      <c r="R1084" s="82"/>
      <c r="S1084" s="82"/>
      <c r="T1084" s="82"/>
      <c r="U1084" s="82"/>
      <c r="V1084" s="82"/>
      <c r="W1084" s="82"/>
      <c r="X1084" s="82"/>
      <c r="Y1084" s="82"/>
      <c r="Z1084" s="82"/>
      <c r="AA1084" s="82"/>
      <c r="AB1084" s="82"/>
      <c r="AC1084" s="82"/>
      <c r="AD1084" s="82"/>
      <c r="AE1084" s="82"/>
      <c r="AF1084" s="82"/>
    </row>
    <row r="1085" spans="1:32" ht="13.2">
      <c r="A1085" s="82"/>
      <c r="B1085" s="82"/>
      <c r="C1085" s="98"/>
      <c r="D1085" s="82"/>
      <c r="E1085" s="82"/>
      <c r="F1085" s="82"/>
      <c r="G1085" s="82"/>
      <c r="H1085" s="82"/>
      <c r="I1085" s="82"/>
      <c r="J1085" s="82"/>
      <c r="K1085" s="82"/>
      <c r="L1085" s="82"/>
      <c r="M1085" s="82"/>
      <c r="N1085" s="82"/>
      <c r="O1085" s="82"/>
      <c r="P1085" s="82"/>
      <c r="Q1085" s="82"/>
      <c r="R1085" s="82"/>
      <c r="S1085" s="82"/>
      <c r="T1085" s="82"/>
      <c r="U1085" s="82"/>
      <c r="V1085" s="82"/>
      <c r="W1085" s="82"/>
      <c r="X1085" s="82"/>
      <c r="Y1085" s="82"/>
      <c r="Z1085" s="82"/>
      <c r="AA1085" s="82"/>
      <c r="AB1085" s="82"/>
      <c r="AC1085" s="82"/>
      <c r="AD1085" s="82"/>
      <c r="AE1085" s="82"/>
      <c r="AF1085" s="82"/>
    </row>
    <row r="1086" spans="1:32" ht="13.2">
      <c r="A1086" s="82"/>
      <c r="B1086" s="82"/>
      <c r="C1086" s="98"/>
      <c r="D1086" s="82"/>
      <c r="E1086" s="82"/>
      <c r="F1086" s="82"/>
      <c r="G1086" s="82"/>
      <c r="H1086" s="82"/>
      <c r="I1086" s="82"/>
      <c r="J1086" s="82"/>
      <c r="K1086" s="82"/>
      <c r="L1086" s="82"/>
      <c r="M1086" s="82"/>
      <c r="N1086" s="82"/>
      <c r="O1086" s="82"/>
      <c r="P1086" s="82"/>
      <c r="Q1086" s="82"/>
      <c r="R1086" s="82"/>
      <c r="S1086" s="82"/>
      <c r="T1086" s="82"/>
      <c r="U1086" s="82"/>
      <c r="V1086" s="82"/>
      <c r="W1086" s="82"/>
      <c r="X1086" s="82"/>
      <c r="Y1086" s="82"/>
      <c r="Z1086" s="82"/>
      <c r="AA1086" s="82"/>
      <c r="AB1086" s="82"/>
      <c r="AC1086" s="82"/>
      <c r="AD1086" s="82"/>
      <c r="AE1086" s="82"/>
      <c r="AF1086" s="82"/>
    </row>
    <row r="1087" spans="1:32" ht="13.2">
      <c r="A1087" s="82"/>
      <c r="B1087" s="82"/>
      <c r="C1087" s="98"/>
      <c r="D1087" s="82"/>
      <c r="E1087" s="82"/>
      <c r="F1087" s="82"/>
      <c r="G1087" s="82"/>
      <c r="H1087" s="82"/>
      <c r="I1087" s="82"/>
      <c r="J1087" s="82"/>
      <c r="K1087" s="82"/>
      <c r="L1087" s="82"/>
      <c r="M1087" s="82"/>
      <c r="N1087" s="82"/>
      <c r="O1087" s="82"/>
      <c r="P1087" s="82"/>
      <c r="Q1087" s="82"/>
      <c r="R1087" s="82"/>
      <c r="S1087" s="82"/>
      <c r="T1087" s="82"/>
      <c r="U1087" s="82"/>
      <c r="V1087" s="82"/>
      <c r="W1087" s="82"/>
      <c r="X1087" s="82"/>
      <c r="Y1087" s="82"/>
      <c r="Z1087" s="82"/>
      <c r="AA1087" s="82"/>
      <c r="AB1087" s="82"/>
      <c r="AC1087" s="82"/>
      <c r="AD1087" s="82"/>
      <c r="AE1087" s="82"/>
      <c r="AF1087" s="82"/>
    </row>
    <row r="1088" spans="1:32" ht="13.2">
      <c r="A1088" s="82"/>
      <c r="B1088" s="82"/>
      <c r="C1088" s="98"/>
      <c r="D1088" s="82"/>
      <c r="E1088" s="82"/>
      <c r="F1088" s="82"/>
      <c r="G1088" s="82"/>
      <c r="H1088" s="82"/>
      <c r="I1088" s="82"/>
      <c r="J1088" s="82"/>
      <c r="K1088" s="82"/>
      <c r="L1088" s="82"/>
      <c r="M1088" s="82"/>
      <c r="N1088" s="82"/>
      <c r="O1088" s="82"/>
      <c r="P1088" s="82"/>
      <c r="Q1088" s="82"/>
      <c r="R1088" s="82"/>
      <c r="S1088" s="82"/>
      <c r="T1088" s="82"/>
      <c r="U1088" s="82"/>
      <c r="V1088" s="82"/>
      <c r="W1088" s="82"/>
      <c r="X1088" s="82"/>
      <c r="Y1088" s="82"/>
      <c r="Z1088" s="82"/>
      <c r="AA1088" s="82"/>
      <c r="AB1088" s="82"/>
      <c r="AC1088" s="82"/>
      <c r="AD1088" s="82"/>
      <c r="AE1088" s="82"/>
      <c r="AF1088" s="82"/>
    </row>
    <row r="1089" spans="1:32" ht="13.2">
      <c r="A1089" s="82"/>
      <c r="B1089" s="82"/>
      <c r="C1089" s="98"/>
      <c r="D1089" s="82"/>
      <c r="E1089" s="82"/>
      <c r="F1089" s="82"/>
      <c r="G1089" s="82"/>
      <c r="H1089" s="82"/>
      <c r="I1089" s="82"/>
      <c r="J1089" s="82"/>
      <c r="K1089" s="82"/>
      <c r="L1089" s="82"/>
      <c r="M1089" s="82"/>
      <c r="N1089" s="82"/>
      <c r="O1089" s="82"/>
      <c r="P1089" s="82"/>
      <c r="Q1089" s="82"/>
      <c r="R1089" s="82"/>
      <c r="S1089" s="82"/>
      <c r="T1089" s="82"/>
      <c r="U1089" s="82"/>
      <c r="V1089" s="82"/>
      <c r="W1089" s="82"/>
      <c r="X1089" s="82"/>
      <c r="Y1089" s="82"/>
      <c r="Z1089" s="82"/>
      <c r="AA1089" s="82"/>
      <c r="AB1089" s="82"/>
      <c r="AC1089" s="82"/>
      <c r="AD1089" s="82"/>
      <c r="AE1089" s="82"/>
      <c r="AF1089" s="82"/>
    </row>
    <row r="1090" spans="1:32" ht="13.2">
      <c r="A1090" s="82"/>
      <c r="B1090" s="82"/>
      <c r="C1090" s="98"/>
      <c r="D1090" s="82"/>
      <c r="E1090" s="82"/>
      <c r="F1090" s="82"/>
      <c r="G1090" s="82"/>
      <c r="H1090" s="82"/>
      <c r="I1090" s="82"/>
      <c r="J1090" s="82"/>
      <c r="K1090" s="82"/>
      <c r="L1090" s="82"/>
      <c r="M1090" s="82"/>
      <c r="N1090" s="82"/>
      <c r="O1090" s="82"/>
      <c r="P1090" s="82"/>
      <c r="Q1090" s="82"/>
      <c r="R1090" s="82"/>
      <c r="S1090" s="82"/>
      <c r="T1090" s="82"/>
      <c r="U1090" s="82"/>
      <c r="V1090" s="82"/>
      <c r="W1090" s="82"/>
      <c r="X1090" s="82"/>
      <c r="Y1090" s="82"/>
      <c r="Z1090" s="82"/>
      <c r="AA1090" s="82"/>
      <c r="AB1090" s="82"/>
      <c r="AC1090" s="82"/>
      <c r="AD1090" s="82"/>
      <c r="AE1090" s="82"/>
      <c r="AF1090" s="82"/>
    </row>
    <row r="1091" spans="1:32" ht="13.2">
      <c r="A1091" s="82"/>
      <c r="B1091" s="82"/>
      <c r="C1091" s="98"/>
      <c r="D1091" s="82"/>
      <c r="E1091" s="82"/>
      <c r="F1091" s="82"/>
      <c r="G1091" s="82"/>
      <c r="H1091" s="82"/>
      <c r="I1091" s="82"/>
      <c r="J1091" s="82"/>
      <c r="K1091" s="82"/>
      <c r="L1091" s="82"/>
      <c r="M1091" s="82"/>
      <c r="N1091" s="82"/>
      <c r="O1091" s="82"/>
      <c r="P1091" s="82"/>
      <c r="Q1091" s="82"/>
      <c r="R1091" s="82"/>
      <c r="S1091" s="82"/>
      <c r="T1091" s="82"/>
      <c r="U1091" s="82"/>
      <c r="V1091" s="82"/>
      <c r="W1091" s="82"/>
      <c r="X1091" s="82"/>
      <c r="Y1091" s="82"/>
      <c r="Z1091" s="82"/>
      <c r="AA1091" s="82"/>
      <c r="AB1091" s="82"/>
      <c r="AC1091" s="82"/>
      <c r="AD1091" s="82"/>
      <c r="AE1091" s="82"/>
      <c r="AF1091" s="82"/>
    </row>
    <row r="1092" spans="1:32" ht="13.2">
      <c r="A1092" s="82"/>
      <c r="B1092" s="82"/>
      <c r="C1092" s="98"/>
      <c r="D1092" s="82"/>
      <c r="E1092" s="82"/>
      <c r="F1092" s="82"/>
      <c r="G1092" s="82"/>
      <c r="H1092" s="82"/>
      <c r="I1092" s="82"/>
      <c r="J1092" s="82"/>
      <c r="K1092" s="82"/>
      <c r="L1092" s="82"/>
      <c r="M1092" s="82"/>
      <c r="N1092" s="82"/>
      <c r="O1092" s="82"/>
      <c r="P1092" s="82"/>
      <c r="Q1092" s="82"/>
      <c r="R1092" s="82"/>
      <c r="S1092" s="82"/>
      <c r="T1092" s="82"/>
      <c r="U1092" s="82"/>
      <c r="V1092" s="82"/>
      <c r="W1092" s="82"/>
      <c r="X1092" s="82"/>
      <c r="Y1092" s="82"/>
      <c r="Z1092" s="82"/>
      <c r="AA1092" s="82"/>
      <c r="AB1092" s="82"/>
      <c r="AC1092" s="82"/>
      <c r="AD1092" s="82"/>
      <c r="AE1092" s="82"/>
      <c r="AF1092" s="82"/>
    </row>
    <row r="1093" spans="1:32" ht="13.2">
      <c r="A1093" s="82"/>
      <c r="B1093" s="82"/>
      <c r="C1093" s="98"/>
      <c r="D1093" s="82"/>
      <c r="E1093" s="82"/>
      <c r="F1093" s="82"/>
      <c r="G1093" s="82"/>
      <c r="H1093" s="82"/>
      <c r="I1093" s="82"/>
      <c r="J1093" s="82"/>
      <c r="K1093" s="82"/>
      <c r="L1093" s="82"/>
      <c r="M1093" s="82"/>
      <c r="N1093" s="82"/>
      <c r="O1093" s="82"/>
      <c r="P1093" s="82"/>
      <c r="Q1093" s="82"/>
      <c r="R1093" s="82"/>
      <c r="S1093" s="82"/>
      <c r="T1093" s="82"/>
      <c r="U1093" s="82"/>
      <c r="V1093" s="82"/>
      <c r="W1093" s="82"/>
      <c r="X1093" s="82"/>
      <c r="Y1093" s="82"/>
      <c r="Z1093" s="82"/>
      <c r="AA1093" s="82"/>
      <c r="AB1093" s="82"/>
      <c r="AC1093" s="82"/>
      <c r="AD1093" s="82"/>
      <c r="AE1093" s="82"/>
      <c r="AF1093" s="82"/>
    </row>
    <row r="1094" spans="1:32" ht="13.2">
      <c r="A1094" s="82"/>
      <c r="B1094" s="82"/>
      <c r="C1094" s="98"/>
      <c r="D1094" s="82"/>
      <c r="E1094" s="82"/>
      <c r="F1094" s="82"/>
      <c r="G1094" s="82"/>
      <c r="H1094" s="82"/>
      <c r="I1094" s="82"/>
      <c r="J1094" s="82"/>
      <c r="K1094" s="82"/>
      <c r="L1094" s="82"/>
      <c r="M1094" s="82"/>
      <c r="N1094" s="82"/>
      <c r="O1094" s="82"/>
      <c r="P1094" s="82"/>
      <c r="Q1094" s="82"/>
      <c r="R1094" s="82"/>
      <c r="S1094" s="82"/>
      <c r="T1094" s="82"/>
      <c r="U1094" s="82"/>
      <c r="V1094" s="82"/>
      <c r="W1094" s="82"/>
      <c r="X1094" s="82"/>
      <c r="Y1094" s="82"/>
      <c r="Z1094" s="82"/>
      <c r="AA1094" s="82"/>
      <c r="AB1094" s="82"/>
      <c r="AC1094" s="82"/>
      <c r="AD1094" s="82"/>
      <c r="AE1094" s="82"/>
      <c r="AF1094" s="82"/>
    </row>
    <row r="1095" spans="1:32" ht="13.2">
      <c r="A1095" s="82"/>
      <c r="B1095" s="82"/>
      <c r="C1095" s="98"/>
      <c r="D1095" s="82"/>
      <c r="E1095" s="82"/>
      <c r="F1095" s="82"/>
      <c r="G1095" s="82"/>
      <c r="H1095" s="82"/>
      <c r="I1095" s="82"/>
      <c r="J1095" s="82"/>
      <c r="K1095" s="82"/>
      <c r="L1095" s="82"/>
      <c r="M1095" s="82"/>
      <c r="N1095" s="82"/>
      <c r="O1095" s="82"/>
      <c r="P1095" s="82"/>
      <c r="Q1095" s="82"/>
      <c r="R1095" s="82"/>
      <c r="S1095" s="82"/>
      <c r="T1095" s="82"/>
      <c r="U1095" s="82"/>
      <c r="V1095" s="82"/>
      <c r="W1095" s="82"/>
      <c r="X1095" s="82"/>
      <c r="Y1095" s="82"/>
      <c r="Z1095" s="82"/>
      <c r="AA1095" s="82"/>
      <c r="AB1095" s="82"/>
      <c r="AC1095" s="82"/>
      <c r="AD1095" s="82"/>
      <c r="AE1095" s="82"/>
      <c r="AF1095" s="82"/>
    </row>
    <row r="1096" spans="1:32" ht="13.2">
      <c r="A1096" s="82"/>
      <c r="B1096" s="82"/>
      <c r="C1096" s="98"/>
      <c r="D1096" s="82"/>
      <c r="E1096" s="82"/>
      <c r="F1096" s="82"/>
      <c r="G1096" s="82"/>
      <c r="H1096" s="82"/>
      <c r="I1096" s="82"/>
      <c r="J1096" s="82"/>
      <c r="K1096" s="82"/>
      <c r="L1096" s="82"/>
      <c r="M1096" s="82"/>
      <c r="N1096" s="82"/>
      <c r="O1096" s="82"/>
      <c r="P1096" s="82"/>
      <c r="Q1096" s="82"/>
      <c r="R1096" s="82"/>
      <c r="S1096" s="82"/>
      <c r="T1096" s="82"/>
      <c r="U1096" s="82"/>
      <c r="V1096" s="82"/>
      <c r="W1096" s="82"/>
      <c r="X1096" s="82"/>
      <c r="Y1096" s="82"/>
      <c r="Z1096" s="82"/>
      <c r="AA1096" s="82"/>
      <c r="AB1096" s="82"/>
      <c r="AC1096" s="82"/>
      <c r="AD1096" s="82"/>
      <c r="AE1096" s="82"/>
      <c r="AF1096" s="82"/>
    </row>
    <row r="1097" spans="1:32" ht="13.2">
      <c r="A1097" s="82"/>
      <c r="B1097" s="82"/>
      <c r="C1097" s="98"/>
      <c r="D1097" s="82"/>
      <c r="E1097" s="82"/>
      <c r="F1097" s="82"/>
      <c r="G1097" s="82"/>
      <c r="H1097" s="82"/>
      <c r="I1097" s="82"/>
      <c r="J1097" s="82"/>
      <c r="K1097" s="82"/>
      <c r="L1097" s="82"/>
      <c r="M1097" s="82"/>
      <c r="N1097" s="82"/>
      <c r="O1097" s="82"/>
      <c r="P1097" s="82"/>
      <c r="Q1097" s="82"/>
      <c r="R1097" s="82"/>
      <c r="S1097" s="82"/>
      <c r="T1097" s="82"/>
      <c r="U1097" s="82"/>
      <c r="V1097" s="82"/>
      <c r="W1097" s="82"/>
      <c r="X1097" s="82"/>
      <c r="Y1097" s="82"/>
      <c r="Z1097" s="82"/>
      <c r="AA1097" s="82"/>
      <c r="AB1097" s="82"/>
      <c r="AC1097" s="82"/>
      <c r="AD1097" s="82"/>
      <c r="AE1097" s="82"/>
      <c r="AF1097" s="82"/>
    </row>
    <row r="1098" spans="1:32" ht="13.2">
      <c r="A1098" s="82"/>
      <c r="B1098" s="82"/>
      <c r="C1098" s="98"/>
      <c r="D1098" s="82"/>
      <c r="E1098" s="82"/>
      <c r="F1098" s="82"/>
      <c r="G1098" s="82"/>
      <c r="H1098" s="82"/>
      <c r="I1098" s="82"/>
      <c r="J1098" s="82"/>
      <c r="K1098" s="82"/>
      <c r="L1098" s="82"/>
      <c r="M1098" s="82"/>
      <c r="N1098" s="82"/>
      <c r="O1098" s="82"/>
      <c r="P1098" s="82"/>
      <c r="Q1098" s="82"/>
      <c r="R1098" s="82"/>
      <c r="S1098" s="82"/>
      <c r="T1098" s="82"/>
      <c r="U1098" s="82"/>
      <c r="V1098" s="82"/>
      <c r="W1098" s="82"/>
      <c r="X1098" s="82"/>
      <c r="Y1098" s="82"/>
      <c r="Z1098" s="82"/>
      <c r="AA1098" s="82"/>
      <c r="AB1098" s="82"/>
      <c r="AC1098" s="82"/>
      <c r="AD1098" s="82"/>
      <c r="AE1098" s="82"/>
      <c r="AF1098" s="82"/>
    </row>
    <row r="1099" spans="1:32" ht="13.2">
      <c r="A1099" s="82"/>
      <c r="B1099" s="82"/>
      <c r="C1099" s="98"/>
      <c r="D1099" s="82"/>
      <c r="E1099" s="82"/>
      <c r="F1099" s="82"/>
      <c r="G1099" s="82"/>
      <c r="H1099" s="82"/>
      <c r="I1099" s="82"/>
      <c r="J1099" s="82"/>
      <c r="K1099" s="82"/>
      <c r="L1099" s="82"/>
      <c r="M1099" s="82"/>
      <c r="N1099" s="82"/>
      <c r="O1099" s="82"/>
      <c r="P1099" s="82"/>
      <c r="Q1099" s="82"/>
      <c r="R1099" s="82"/>
      <c r="S1099" s="82"/>
      <c r="T1099" s="82"/>
      <c r="U1099" s="82"/>
      <c r="V1099" s="82"/>
      <c r="W1099" s="82"/>
      <c r="X1099" s="82"/>
      <c r="Y1099" s="82"/>
      <c r="Z1099" s="82"/>
      <c r="AA1099" s="82"/>
      <c r="AB1099" s="82"/>
      <c r="AC1099" s="82"/>
      <c r="AD1099" s="82"/>
      <c r="AE1099" s="82"/>
      <c r="AF1099" s="82"/>
    </row>
    <row r="1100" spans="1:32" ht="13.2">
      <c r="A1100" s="82"/>
      <c r="B1100" s="82"/>
      <c r="C1100" s="98"/>
      <c r="D1100" s="82"/>
      <c r="E1100" s="82"/>
      <c r="F1100" s="82"/>
      <c r="G1100" s="82"/>
      <c r="H1100" s="82"/>
      <c r="I1100" s="82"/>
      <c r="J1100" s="82"/>
      <c r="K1100" s="82"/>
      <c r="L1100" s="82"/>
      <c r="M1100" s="82"/>
      <c r="N1100" s="82"/>
      <c r="O1100" s="82"/>
      <c r="P1100" s="82"/>
      <c r="Q1100" s="82"/>
      <c r="R1100" s="82"/>
      <c r="S1100" s="82"/>
      <c r="T1100" s="82"/>
      <c r="U1100" s="82"/>
      <c r="V1100" s="82"/>
      <c r="W1100" s="82"/>
      <c r="X1100" s="82"/>
      <c r="Y1100" s="82"/>
      <c r="Z1100" s="82"/>
      <c r="AA1100" s="82"/>
      <c r="AB1100" s="82"/>
      <c r="AC1100" s="82"/>
      <c r="AD1100" s="82"/>
      <c r="AE1100" s="82"/>
      <c r="AF1100" s="82"/>
    </row>
    <row r="1101" spans="1:32" ht="13.2">
      <c r="A1101" s="82"/>
      <c r="B1101" s="82"/>
      <c r="C1101" s="98"/>
      <c r="D1101" s="82"/>
      <c r="E1101" s="82"/>
      <c r="F1101" s="82"/>
      <c r="G1101" s="82"/>
      <c r="H1101" s="82"/>
      <c r="I1101" s="82"/>
      <c r="J1101" s="82"/>
      <c r="K1101" s="82"/>
      <c r="L1101" s="82"/>
      <c r="M1101" s="82"/>
      <c r="N1101" s="82"/>
      <c r="O1101" s="82"/>
      <c r="P1101" s="82"/>
      <c r="Q1101" s="82"/>
      <c r="R1101" s="82"/>
      <c r="S1101" s="82"/>
      <c r="T1101" s="82"/>
      <c r="U1101" s="82"/>
      <c r="V1101" s="82"/>
      <c r="W1101" s="82"/>
      <c r="X1101" s="82"/>
      <c r="Y1101" s="82"/>
      <c r="Z1101" s="82"/>
      <c r="AA1101" s="82"/>
      <c r="AB1101" s="82"/>
      <c r="AC1101" s="82"/>
      <c r="AD1101" s="82"/>
      <c r="AE1101" s="82"/>
      <c r="AF1101" s="82"/>
    </row>
    <row r="1102" spans="1:32" ht="13.2">
      <c r="A1102" s="82"/>
      <c r="B1102" s="82"/>
      <c r="C1102" s="98"/>
      <c r="D1102" s="82"/>
      <c r="E1102" s="82"/>
      <c r="F1102" s="82"/>
      <c r="G1102" s="82"/>
      <c r="H1102" s="82"/>
      <c r="I1102" s="82"/>
      <c r="J1102" s="82"/>
      <c r="K1102" s="82"/>
      <c r="L1102" s="82"/>
      <c r="M1102" s="82"/>
      <c r="N1102" s="82"/>
      <c r="O1102" s="82"/>
      <c r="P1102" s="82"/>
      <c r="Q1102" s="82"/>
      <c r="R1102" s="82"/>
      <c r="S1102" s="82"/>
      <c r="T1102" s="82"/>
      <c r="U1102" s="82"/>
      <c r="V1102" s="82"/>
      <c r="W1102" s="82"/>
      <c r="X1102" s="82"/>
      <c r="Y1102" s="82"/>
      <c r="Z1102" s="82"/>
      <c r="AA1102" s="82"/>
      <c r="AB1102" s="82"/>
      <c r="AC1102" s="82"/>
      <c r="AD1102" s="82"/>
      <c r="AE1102" s="82"/>
      <c r="AF1102" s="82"/>
    </row>
    <row r="1103" spans="1:32" ht="13.2">
      <c r="A1103" s="82"/>
      <c r="B1103" s="82"/>
      <c r="C1103" s="98"/>
      <c r="D1103" s="82"/>
      <c r="E1103" s="82"/>
      <c r="F1103" s="82"/>
      <c r="G1103" s="82"/>
      <c r="H1103" s="82"/>
      <c r="I1103" s="82"/>
      <c r="J1103" s="82"/>
      <c r="K1103" s="82"/>
      <c r="L1103" s="82"/>
      <c r="M1103" s="82"/>
      <c r="N1103" s="82"/>
      <c r="O1103" s="82"/>
      <c r="P1103" s="82"/>
      <c r="Q1103" s="82"/>
      <c r="R1103" s="82"/>
      <c r="S1103" s="82"/>
      <c r="T1103" s="82"/>
      <c r="U1103" s="82"/>
      <c r="V1103" s="82"/>
      <c r="W1103" s="82"/>
      <c r="X1103" s="82"/>
      <c r="Y1103" s="82"/>
      <c r="Z1103" s="82"/>
      <c r="AA1103" s="82"/>
      <c r="AB1103" s="82"/>
      <c r="AC1103" s="82"/>
      <c r="AD1103" s="82"/>
      <c r="AE1103" s="82"/>
      <c r="AF1103" s="82"/>
    </row>
    <row r="1104" spans="1:32" ht="13.2">
      <c r="A1104" s="82"/>
      <c r="B1104" s="82"/>
      <c r="C1104" s="98"/>
      <c r="D1104" s="82"/>
      <c r="E1104" s="82"/>
      <c r="F1104" s="82"/>
      <c r="G1104" s="82"/>
      <c r="H1104" s="82"/>
      <c r="I1104" s="82"/>
      <c r="J1104" s="82"/>
      <c r="K1104" s="82"/>
      <c r="L1104" s="82"/>
      <c r="M1104" s="82"/>
      <c r="N1104" s="82"/>
      <c r="O1104" s="82"/>
      <c r="P1104" s="82"/>
      <c r="Q1104" s="82"/>
      <c r="R1104" s="82"/>
      <c r="S1104" s="82"/>
      <c r="T1104" s="82"/>
      <c r="U1104" s="82"/>
      <c r="V1104" s="82"/>
      <c r="W1104" s="82"/>
      <c r="X1104" s="82"/>
      <c r="Y1104" s="82"/>
      <c r="Z1104" s="82"/>
      <c r="AA1104" s="82"/>
      <c r="AB1104" s="82"/>
      <c r="AC1104" s="82"/>
      <c r="AD1104" s="82"/>
      <c r="AE1104" s="82"/>
      <c r="AF1104" s="82"/>
    </row>
    <row r="1105" spans="1:32" ht="13.2">
      <c r="A1105" s="82"/>
      <c r="B1105" s="82"/>
      <c r="C1105" s="98"/>
      <c r="D1105" s="82"/>
      <c r="E1105" s="82"/>
      <c r="F1105" s="82"/>
      <c r="G1105" s="82"/>
      <c r="H1105" s="82"/>
      <c r="I1105" s="82"/>
      <c r="J1105" s="82"/>
      <c r="K1105" s="82"/>
      <c r="L1105" s="82"/>
      <c r="M1105" s="82"/>
      <c r="N1105" s="82"/>
      <c r="O1105" s="82"/>
      <c r="P1105" s="82"/>
      <c r="Q1105" s="82"/>
      <c r="R1105" s="82"/>
      <c r="S1105" s="82"/>
      <c r="T1105" s="82"/>
      <c r="U1105" s="82"/>
      <c r="V1105" s="82"/>
      <c r="W1105" s="82"/>
      <c r="X1105" s="82"/>
      <c r="Y1105" s="82"/>
      <c r="Z1105" s="82"/>
      <c r="AA1105" s="82"/>
      <c r="AB1105" s="82"/>
      <c r="AC1105" s="82"/>
      <c r="AD1105" s="82"/>
      <c r="AE1105" s="82"/>
      <c r="AF1105" s="82"/>
    </row>
    <row r="1106" spans="1:32" ht="13.2">
      <c r="A1106" s="82"/>
      <c r="B1106" s="82"/>
      <c r="C1106" s="98"/>
      <c r="D1106" s="82"/>
      <c r="E1106" s="82"/>
      <c r="F1106" s="82"/>
      <c r="G1106" s="82"/>
      <c r="H1106" s="82"/>
      <c r="I1106" s="82"/>
      <c r="J1106" s="82"/>
      <c r="K1106" s="82"/>
      <c r="L1106" s="82"/>
      <c r="M1106" s="82"/>
      <c r="N1106" s="82"/>
      <c r="O1106" s="82"/>
      <c r="P1106" s="82"/>
      <c r="Q1106" s="82"/>
      <c r="R1106" s="82"/>
      <c r="S1106" s="82"/>
      <c r="T1106" s="82"/>
      <c r="U1106" s="82"/>
      <c r="V1106" s="82"/>
      <c r="W1106" s="82"/>
      <c r="X1106" s="82"/>
      <c r="Y1106" s="82"/>
      <c r="Z1106" s="82"/>
      <c r="AA1106" s="82"/>
      <c r="AB1106" s="82"/>
      <c r="AC1106" s="82"/>
      <c r="AD1106" s="82"/>
      <c r="AE1106" s="82"/>
      <c r="AF1106" s="82"/>
    </row>
    <row r="1107" spans="1:32" ht="13.2">
      <c r="A1107" s="82"/>
      <c r="B1107" s="82"/>
      <c r="C1107" s="98"/>
      <c r="D1107" s="82"/>
      <c r="E1107" s="82"/>
      <c r="F1107" s="82"/>
      <c r="G1107" s="82"/>
      <c r="H1107" s="82"/>
      <c r="I1107" s="82"/>
      <c r="J1107" s="82"/>
      <c r="K1107" s="82"/>
      <c r="L1107" s="82"/>
      <c r="M1107" s="82"/>
      <c r="N1107" s="82"/>
      <c r="O1107" s="82"/>
      <c r="P1107" s="82"/>
      <c r="Q1107" s="82"/>
      <c r="R1107" s="82"/>
      <c r="S1107" s="82"/>
      <c r="T1107" s="82"/>
      <c r="U1107" s="82"/>
      <c r="V1107" s="82"/>
      <c r="W1107" s="82"/>
      <c r="X1107" s="82"/>
      <c r="Y1107" s="82"/>
      <c r="Z1107" s="82"/>
      <c r="AA1107" s="82"/>
      <c r="AB1107" s="82"/>
      <c r="AC1107" s="82"/>
      <c r="AD1107" s="82"/>
      <c r="AE1107" s="82"/>
      <c r="AF1107" s="82"/>
    </row>
    <row r="1108" spans="1:32" ht="13.2">
      <c r="A1108" s="82"/>
      <c r="B1108" s="82"/>
      <c r="C1108" s="98"/>
      <c r="D1108" s="82"/>
      <c r="E1108" s="82"/>
      <c r="F1108" s="82"/>
      <c r="G1108" s="82"/>
      <c r="H1108" s="82"/>
      <c r="I1108" s="82"/>
      <c r="J1108" s="82"/>
      <c r="K1108" s="82"/>
      <c r="L1108" s="82"/>
      <c r="M1108" s="82"/>
      <c r="N1108" s="82"/>
      <c r="O1108" s="82"/>
      <c r="P1108" s="82"/>
      <c r="Q1108" s="82"/>
      <c r="R1108" s="82"/>
      <c r="S1108" s="82"/>
      <c r="T1108" s="82"/>
      <c r="U1108" s="82"/>
      <c r="V1108" s="82"/>
      <c r="W1108" s="82"/>
      <c r="X1108" s="82"/>
      <c r="Y1108" s="82"/>
      <c r="Z1108" s="82"/>
      <c r="AA1108" s="82"/>
      <c r="AB1108" s="82"/>
      <c r="AC1108" s="82"/>
      <c r="AD1108" s="82"/>
      <c r="AE1108" s="82"/>
      <c r="AF1108" s="82"/>
    </row>
    <row r="1109" spans="1:32" ht="13.2">
      <c r="A1109" s="82"/>
      <c r="B1109" s="82"/>
      <c r="C1109" s="98"/>
      <c r="D1109" s="82"/>
      <c r="E1109" s="82"/>
      <c r="F1109" s="82"/>
      <c r="G1109" s="82"/>
      <c r="H1109" s="82"/>
      <c r="I1109" s="82"/>
      <c r="J1109" s="82"/>
      <c r="K1109" s="82"/>
      <c r="L1109" s="82"/>
      <c r="M1109" s="82"/>
      <c r="N1109" s="82"/>
      <c r="O1109" s="82"/>
      <c r="P1109" s="82"/>
      <c r="Q1109" s="82"/>
      <c r="R1109" s="82"/>
      <c r="S1109" s="82"/>
      <c r="T1109" s="82"/>
      <c r="U1109" s="82"/>
      <c r="V1109" s="82"/>
      <c r="W1109" s="82"/>
      <c r="X1109" s="82"/>
      <c r="Y1109" s="82"/>
      <c r="Z1109" s="82"/>
      <c r="AA1109" s="82"/>
      <c r="AB1109" s="82"/>
      <c r="AC1109" s="82"/>
      <c r="AD1109" s="82"/>
      <c r="AE1109" s="82"/>
      <c r="AF1109" s="82"/>
    </row>
    <row r="1110" spans="1:32" ht="13.2">
      <c r="A1110" s="82"/>
      <c r="B1110" s="82"/>
      <c r="C1110" s="98"/>
      <c r="D1110" s="82"/>
      <c r="E1110" s="82"/>
      <c r="F1110" s="82"/>
      <c r="G1110" s="82"/>
      <c r="H1110" s="82"/>
      <c r="I1110" s="82"/>
      <c r="J1110" s="82"/>
      <c r="K1110" s="82"/>
      <c r="L1110" s="82"/>
      <c r="M1110" s="82"/>
      <c r="N1110" s="82"/>
      <c r="O1110" s="82"/>
      <c r="P1110" s="82"/>
      <c r="Q1110" s="82"/>
      <c r="R1110" s="82"/>
      <c r="S1110" s="82"/>
      <c r="T1110" s="82"/>
      <c r="U1110" s="82"/>
      <c r="V1110" s="82"/>
      <c r="W1110" s="82"/>
      <c r="X1110" s="82"/>
      <c r="Y1110" s="82"/>
      <c r="Z1110" s="82"/>
      <c r="AA1110" s="82"/>
      <c r="AB1110" s="82"/>
      <c r="AC1110" s="82"/>
      <c r="AD1110" s="82"/>
      <c r="AE1110" s="82"/>
      <c r="AF1110" s="82"/>
    </row>
    <row r="1111" spans="1:32" ht="13.2">
      <c r="A1111" s="82"/>
      <c r="B1111" s="82"/>
      <c r="C1111" s="98"/>
      <c r="D1111" s="82"/>
      <c r="E1111" s="82"/>
      <c r="F1111" s="82"/>
      <c r="G1111" s="82"/>
      <c r="H1111" s="82"/>
      <c r="I1111" s="82"/>
      <c r="J1111" s="82"/>
      <c r="K1111" s="82"/>
      <c r="L1111" s="82"/>
      <c r="M1111" s="82"/>
      <c r="N1111" s="82"/>
      <c r="O1111" s="82"/>
      <c r="P1111" s="82"/>
      <c r="Q1111" s="82"/>
      <c r="R1111" s="82"/>
      <c r="S1111" s="82"/>
      <c r="T1111" s="82"/>
      <c r="U1111" s="82"/>
      <c r="V1111" s="82"/>
      <c r="W1111" s="82"/>
      <c r="X1111" s="82"/>
      <c r="Y1111" s="82"/>
      <c r="Z1111" s="82"/>
      <c r="AA1111" s="82"/>
      <c r="AB1111" s="82"/>
      <c r="AC1111" s="82"/>
      <c r="AD1111" s="82"/>
      <c r="AE1111" s="82"/>
      <c r="AF1111" s="82"/>
    </row>
    <row r="1112" spans="1:32" ht="13.2">
      <c r="A1112" s="82"/>
      <c r="B1112" s="82"/>
      <c r="C1112" s="98"/>
      <c r="D1112" s="82"/>
      <c r="E1112" s="82"/>
      <c r="F1112" s="82"/>
      <c r="G1112" s="82"/>
      <c r="H1112" s="82"/>
      <c r="I1112" s="82"/>
      <c r="J1112" s="82"/>
      <c r="K1112" s="82"/>
      <c r="L1112" s="82"/>
      <c r="M1112" s="82"/>
      <c r="N1112" s="82"/>
      <c r="O1112" s="82"/>
      <c r="P1112" s="82"/>
      <c r="Q1112" s="82"/>
      <c r="R1112" s="82"/>
      <c r="S1112" s="82"/>
      <c r="T1112" s="82"/>
      <c r="U1112" s="82"/>
      <c r="V1112" s="82"/>
      <c r="W1112" s="82"/>
      <c r="X1112" s="82"/>
      <c r="Y1112" s="82"/>
      <c r="Z1112" s="82"/>
      <c r="AA1112" s="82"/>
      <c r="AB1112" s="82"/>
      <c r="AC1112" s="82"/>
      <c r="AD1112" s="82"/>
      <c r="AE1112" s="82"/>
      <c r="AF1112" s="82"/>
    </row>
    <row r="1113" spans="1:32" ht="13.2">
      <c r="A1113" s="82"/>
      <c r="B1113" s="82"/>
      <c r="C1113" s="98"/>
      <c r="D1113" s="82"/>
      <c r="E1113" s="82"/>
      <c r="F1113" s="82"/>
      <c r="G1113" s="82"/>
      <c r="H1113" s="82"/>
      <c r="I1113" s="82"/>
      <c r="J1113" s="82"/>
      <c r="K1113" s="82"/>
      <c r="L1113" s="82"/>
      <c r="M1113" s="82"/>
      <c r="N1113" s="82"/>
      <c r="O1113" s="82"/>
      <c r="P1113" s="82"/>
      <c r="Q1113" s="82"/>
      <c r="R1113" s="82"/>
      <c r="S1113" s="82"/>
      <c r="T1113" s="82"/>
      <c r="U1113" s="82"/>
      <c r="V1113" s="82"/>
      <c r="W1113" s="82"/>
      <c r="X1113" s="82"/>
      <c r="Y1113" s="82"/>
      <c r="Z1113" s="82"/>
      <c r="AA1113" s="82"/>
      <c r="AB1113" s="82"/>
      <c r="AC1113" s="82"/>
      <c r="AD1113" s="82"/>
      <c r="AE1113" s="82"/>
      <c r="AF1113" s="82"/>
    </row>
    <row r="1114" spans="1:32" ht="13.2">
      <c r="A1114" s="82"/>
      <c r="B1114" s="82"/>
      <c r="C1114" s="98"/>
      <c r="D1114" s="82"/>
      <c r="E1114" s="82"/>
      <c r="F1114" s="82"/>
      <c r="G1114" s="82"/>
      <c r="H1114" s="82"/>
      <c r="I1114" s="82"/>
      <c r="J1114" s="82"/>
      <c r="K1114" s="82"/>
      <c r="L1114" s="82"/>
      <c r="M1114" s="82"/>
      <c r="N1114" s="82"/>
      <c r="O1114" s="82"/>
      <c r="P1114" s="82"/>
      <c r="Q1114" s="82"/>
      <c r="R1114" s="82"/>
      <c r="S1114" s="82"/>
      <c r="T1114" s="82"/>
      <c r="U1114" s="82"/>
      <c r="V1114" s="82"/>
      <c r="W1114" s="82"/>
      <c r="X1114" s="82"/>
      <c r="Y1114" s="82"/>
      <c r="Z1114" s="82"/>
      <c r="AA1114" s="82"/>
      <c r="AB1114" s="82"/>
      <c r="AC1114" s="82"/>
      <c r="AD1114" s="82"/>
      <c r="AE1114" s="82"/>
      <c r="AF1114" s="82"/>
    </row>
    <row r="1115" spans="1:32" ht="13.2">
      <c r="A1115" s="82"/>
      <c r="B1115" s="82"/>
      <c r="C1115" s="98"/>
      <c r="D1115" s="82"/>
      <c r="E1115" s="82"/>
      <c r="F1115" s="82"/>
      <c r="G1115" s="82"/>
      <c r="H1115" s="82"/>
      <c r="I1115" s="82"/>
      <c r="J1115" s="82"/>
      <c r="K1115" s="82"/>
      <c r="L1115" s="82"/>
      <c r="M1115" s="82"/>
      <c r="N1115" s="82"/>
      <c r="O1115" s="82"/>
      <c r="P1115" s="82"/>
      <c r="Q1115" s="82"/>
      <c r="R1115" s="82"/>
      <c r="S1115" s="82"/>
      <c r="T1115" s="82"/>
      <c r="U1115" s="82"/>
      <c r="V1115" s="82"/>
      <c r="W1115" s="82"/>
      <c r="X1115" s="82"/>
      <c r="Y1115" s="82"/>
      <c r="Z1115" s="82"/>
      <c r="AA1115" s="82"/>
      <c r="AB1115" s="82"/>
      <c r="AC1115" s="82"/>
      <c r="AD1115" s="82"/>
      <c r="AE1115" s="82"/>
      <c r="AF1115" s="82"/>
    </row>
    <row r="1116" spans="1:32" ht="13.2">
      <c r="A1116" s="82"/>
      <c r="B1116" s="82"/>
      <c r="C1116" s="98"/>
      <c r="D1116" s="82"/>
      <c r="E1116" s="82"/>
      <c r="F1116" s="82"/>
      <c r="G1116" s="82"/>
      <c r="H1116" s="82"/>
      <c r="I1116" s="82"/>
      <c r="J1116" s="82"/>
      <c r="K1116" s="82"/>
      <c r="L1116" s="82"/>
      <c r="M1116" s="82"/>
      <c r="N1116" s="82"/>
      <c r="O1116" s="82"/>
      <c r="P1116" s="82"/>
      <c r="Q1116" s="82"/>
      <c r="R1116" s="82"/>
      <c r="S1116" s="82"/>
      <c r="T1116" s="82"/>
      <c r="U1116" s="82"/>
      <c r="V1116" s="82"/>
      <c r="W1116" s="82"/>
      <c r="X1116" s="82"/>
      <c r="Y1116" s="82"/>
      <c r="Z1116" s="82"/>
      <c r="AA1116" s="82"/>
      <c r="AB1116" s="82"/>
      <c r="AC1116" s="82"/>
      <c r="AD1116" s="82"/>
      <c r="AE1116" s="82"/>
      <c r="AF1116" s="82"/>
    </row>
    <row r="1117" spans="1:32" ht="13.2">
      <c r="A1117" s="82"/>
      <c r="B1117" s="82"/>
      <c r="C1117" s="98"/>
      <c r="D1117" s="82"/>
      <c r="E1117" s="82"/>
      <c r="F1117" s="82"/>
      <c r="G1117" s="82"/>
      <c r="H1117" s="82"/>
      <c r="I1117" s="82"/>
      <c r="J1117" s="82"/>
      <c r="K1117" s="82"/>
      <c r="L1117" s="82"/>
      <c r="M1117" s="82"/>
      <c r="N1117" s="82"/>
      <c r="O1117" s="82"/>
      <c r="P1117" s="82"/>
      <c r="Q1117" s="82"/>
      <c r="R1117" s="82"/>
      <c r="S1117" s="82"/>
      <c r="T1117" s="82"/>
      <c r="U1117" s="82"/>
      <c r="V1117" s="82"/>
      <c r="W1117" s="82"/>
      <c r="X1117" s="82"/>
      <c r="Y1117" s="82"/>
      <c r="Z1117" s="82"/>
      <c r="AA1117" s="82"/>
      <c r="AB1117" s="82"/>
      <c r="AC1117" s="82"/>
      <c r="AD1117" s="82"/>
      <c r="AE1117" s="82"/>
      <c r="AF1117" s="82"/>
    </row>
    <row r="1118" spans="1:32" ht="13.2">
      <c r="A1118" s="82"/>
      <c r="B1118" s="82"/>
      <c r="C1118" s="98"/>
      <c r="D1118" s="82"/>
      <c r="E1118" s="82"/>
      <c r="F1118" s="82"/>
      <c r="G1118" s="82"/>
      <c r="H1118" s="82"/>
      <c r="I1118" s="82"/>
      <c r="J1118" s="82"/>
      <c r="K1118" s="82"/>
      <c r="L1118" s="82"/>
      <c r="M1118" s="82"/>
      <c r="N1118" s="82"/>
      <c r="O1118" s="82"/>
      <c r="P1118" s="82"/>
      <c r="Q1118" s="82"/>
      <c r="R1118" s="82"/>
      <c r="S1118" s="82"/>
      <c r="T1118" s="82"/>
      <c r="U1118" s="82"/>
      <c r="V1118" s="82"/>
      <c r="W1118" s="82"/>
      <c r="X1118" s="82"/>
      <c r="Y1118" s="82"/>
      <c r="Z1118" s="82"/>
      <c r="AA1118" s="82"/>
      <c r="AB1118" s="82"/>
      <c r="AC1118" s="82"/>
      <c r="AD1118" s="82"/>
      <c r="AE1118" s="82"/>
      <c r="AF1118" s="82"/>
    </row>
    <row r="1119" spans="1:32" ht="13.2">
      <c r="A1119" s="82"/>
      <c r="B1119" s="82"/>
      <c r="C1119" s="98"/>
      <c r="D1119" s="82"/>
      <c r="E1119" s="82"/>
      <c r="F1119" s="82"/>
      <c r="G1119" s="82"/>
      <c r="H1119" s="82"/>
      <c r="I1119" s="82"/>
      <c r="J1119" s="82"/>
      <c r="K1119" s="82"/>
      <c r="L1119" s="82"/>
      <c r="M1119" s="82"/>
      <c r="N1119" s="82"/>
      <c r="O1119" s="82"/>
      <c r="P1119" s="82"/>
      <c r="Q1119" s="82"/>
      <c r="R1119" s="82"/>
      <c r="S1119" s="82"/>
      <c r="T1119" s="82"/>
      <c r="U1119" s="82"/>
      <c r="V1119" s="82"/>
      <c r="W1119" s="82"/>
      <c r="X1119" s="82"/>
      <c r="Y1119" s="82"/>
      <c r="Z1119" s="82"/>
      <c r="AA1119" s="82"/>
      <c r="AB1119" s="82"/>
      <c r="AC1119" s="82"/>
      <c r="AD1119" s="82"/>
      <c r="AE1119" s="82"/>
      <c r="AF1119" s="82"/>
    </row>
    <row r="1120" spans="1:32" ht="13.2">
      <c r="A1120" s="82"/>
      <c r="B1120" s="82"/>
      <c r="C1120" s="98"/>
      <c r="D1120" s="82"/>
      <c r="E1120" s="82"/>
      <c r="F1120" s="82"/>
      <c r="G1120" s="82"/>
      <c r="H1120" s="82"/>
      <c r="I1120" s="82"/>
      <c r="J1120" s="82"/>
      <c r="K1120" s="82"/>
      <c r="L1120" s="82"/>
      <c r="M1120" s="82"/>
      <c r="N1120" s="82"/>
      <c r="O1120" s="82"/>
      <c r="P1120" s="82"/>
      <c r="Q1120" s="82"/>
      <c r="R1120" s="82"/>
      <c r="S1120" s="82"/>
      <c r="T1120" s="82"/>
      <c r="U1120" s="82"/>
      <c r="V1120" s="82"/>
      <c r="W1120" s="82"/>
      <c r="X1120" s="82"/>
      <c r="Y1120" s="82"/>
      <c r="Z1120" s="82"/>
      <c r="AA1120" s="82"/>
      <c r="AB1120" s="82"/>
      <c r="AC1120" s="82"/>
      <c r="AD1120" s="82"/>
      <c r="AE1120" s="82"/>
      <c r="AF1120" s="82"/>
    </row>
    <row r="1121" spans="1:32" ht="13.2">
      <c r="A1121" s="82"/>
      <c r="B1121" s="82"/>
      <c r="C1121" s="98"/>
      <c r="D1121" s="82"/>
      <c r="E1121" s="82"/>
      <c r="F1121" s="82"/>
      <c r="G1121" s="82"/>
      <c r="H1121" s="82"/>
      <c r="I1121" s="82"/>
      <c r="J1121" s="82"/>
      <c r="K1121" s="82"/>
      <c r="L1121" s="82"/>
      <c r="M1121" s="82"/>
      <c r="N1121" s="82"/>
      <c r="O1121" s="82"/>
      <c r="P1121" s="82"/>
      <c r="Q1121" s="82"/>
      <c r="R1121" s="82"/>
      <c r="S1121" s="82"/>
      <c r="T1121" s="82"/>
      <c r="U1121" s="82"/>
      <c r="V1121" s="82"/>
      <c r="W1121" s="82"/>
      <c r="X1121" s="82"/>
      <c r="Y1121" s="82"/>
      <c r="Z1121" s="82"/>
      <c r="AA1121" s="82"/>
      <c r="AB1121" s="82"/>
      <c r="AC1121" s="82"/>
      <c r="AD1121" s="82"/>
      <c r="AE1121" s="82"/>
      <c r="AF1121" s="82"/>
    </row>
    <row r="1122" spans="1:32" ht="13.2">
      <c r="A1122" s="82"/>
      <c r="B1122" s="82"/>
      <c r="C1122" s="98"/>
      <c r="D1122" s="82"/>
      <c r="E1122" s="82"/>
      <c r="F1122" s="82"/>
      <c r="G1122" s="82"/>
      <c r="H1122" s="82"/>
      <c r="I1122" s="82"/>
      <c r="J1122" s="82"/>
      <c r="K1122" s="82"/>
      <c r="L1122" s="82"/>
      <c r="M1122" s="82"/>
      <c r="N1122" s="82"/>
      <c r="O1122" s="82"/>
      <c r="P1122" s="82"/>
      <c r="Q1122" s="82"/>
      <c r="R1122" s="82"/>
      <c r="S1122" s="82"/>
      <c r="T1122" s="82"/>
      <c r="U1122" s="82"/>
      <c r="V1122" s="82"/>
      <c r="W1122" s="82"/>
      <c r="X1122" s="82"/>
      <c r="Y1122" s="82"/>
      <c r="Z1122" s="82"/>
      <c r="AA1122" s="82"/>
      <c r="AB1122" s="82"/>
      <c r="AC1122" s="82"/>
      <c r="AD1122" s="82"/>
      <c r="AE1122" s="82"/>
      <c r="AF1122" s="82"/>
    </row>
    <row r="1123" spans="1:32" ht="13.2">
      <c r="A1123" s="82"/>
      <c r="B1123" s="82"/>
      <c r="C1123" s="98"/>
      <c r="D1123" s="82"/>
      <c r="E1123" s="82"/>
      <c r="F1123" s="82"/>
      <c r="G1123" s="82"/>
      <c r="H1123" s="82"/>
      <c r="I1123" s="82"/>
      <c r="J1123" s="82"/>
      <c r="K1123" s="82"/>
      <c r="L1123" s="82"/>
      <c r="M1123" s="82"/>
      <c r="N1123" s="82"/>
      <c r="O1123" s="82"/>
      <c r="P1123" s="82"/>
      <c r="Q1123" s="82"/>
      <c r="R1123" s="82"/>
      <c r="S1123" s="82"/>
      <c r="T1123" s="82"/>
      <c r="U1123" s="82"/>
      <c r="V1123" s="82"/>
      <c r="W1123" s="82"/>
      <c r="X1123" s="82"/>
      <c r="Y1123" s="82"/>
      <c r="Z1123" s="82"/>
      <c r="AA1123" s="82"/>
      <c r="AB1123" s="82"/>
      <c r="AC1123" s="82"/>
      <c r="AD1123" s="82"/>
      <c r="AE1123" s="82"/>
      <c r="AF1123" s="82"/>
    </row>
    <row r="1124" spans="1:32" ht="13.2">
      <c r="A1124" s="82"/>
      <c r="B1124" s="82"/>
      <c r="C1124" s="98"/>
      <c r="D1124" s="82"/>
      <c r="E1124" s="82"/>
      <c r="F1124" s="82"/>
      <c r="G1124" s="82"/>
      <c r="H1124" s="82"/>
      <c r="I1124" s="82"/>
      <c r="J1124" s="82"/>
      <c r="K1124" s="82"/>
      <c r="L1124" s="82"/>
      <c r="M1124" s="82"/>
      <c r="N1124" s="82"/>
      <c r="O1124" s="82"/>
      <c r="P1124" s="82"/>
      <c r="Q1124" s="82"/>
      <c r="R1124" s="82"/>
      <c r="S1124" s="82"/>
      <c r="T1124" s="82"/>
      <c r="U1124" s="82"/>
      <c r="V1124" s="82"/>
      <c r="W1124" s="82"/>
      <c r="X1124" s="82"/>
      <c r="Y1124" s="82"/>
      <c r="Z1124" s="82"/>
      <c r="AA1124" s="82"/>
      <c r="AB1124" s="82"/>
      <c r="AC1124" s="82"/>
      <c r="AD1124" s="82"/>
      <c r="AE1124" s="82"/>
      <c r="AF1124" s="82"/>
    </row>
    <row r="1125" spans="1:32" ht="13.2">
      <c r="A1125" s="82"/>
      <c r="B1125" s="82"/>
      <c r="C1125" s="98"/>
      <c r="D1125" s="82"/>
      <c r="E1125" s="82"/>
      <c r="F1125" s="82"/>
      <c r="G1125" s="82"/>
      <c r="H1125" s="82"/>
      <c r="I1125" s="82"/>
      <c r="J1125" s="82"/>
      <c r="K1125" s="82"/>
      <c r="L1125" s="82"/>
      <c r="M1125" s="82"/>
      <c r="N1125" s="82"/>
      <c r="O1125" s="82"/>
      <c r="P1125" s="82"/>
      <c r="Q1125" s="82"/>
      <c r="R1125" s="82"/>
      <c r="S1125" s="82"/>
      <c r="T1125" s="82"/>
      <c r="U1125" s="82"/>
      <c r="V1125" s="82"/>
      <c r="W1125" s="82"/>
      <c r="X1125" s="82"/>
      <c r="Y1125" s="82"/>
      <c r="Z1125" s="82"/>
      <c r="AA1125" s="82"/>
      <c r="AB1125" s="82"/>
      <c r="AC1125" s="82"/>
      <c r="AD1125" s="82"/>
      <c r="AE1125" s="82"/>
      <c r="AF1125" s="82"/>
    </row>
    <row r="1126" spans="1:32" ht="13.2">
      <c r="A1126" s="82"/>
      <c r="B1126" s="82"/>
      <c r="C1126" s="98"/>
      <c r="D1126" s="82"/>
      <c r="E1126" s="82"/>
      <c r="F1126" s="82"/>
      <c r="G1126" s="82"/>
      <c r="H1126" s="82"/>
      <c r="I1126" s="82"/>
      <c r="J1126" s="82"/>
      <c r="K1126" s="82"/>
      <c r="L1126" s="82"/>
      <c r="M1126" s="82"/>
      <c r="N1126" s="82"/>
      <c r="O1126" s="82"/>
      <c r="P1126" s="82"/>
      <c r="Q1126" s="82"/>
      <c r="R1126" s="82"/>
      <c r="S1126" s="82"/>
      <c r="T1126" s="82"/>
      <c r="U1126" s="82"/>
      <c r="V1126" s="82"/>
      <c r="W1126" s="82"/>
      <c r="X1126" s="82"/>
      <c r="Y1126" s="82"/>
      <c r="Z1126" s="82"/>
      <c r="AA1126" s="82"/>
      <c r="AB1126" s="82"/>
      <c r="AC1126" s="82"/>
      <c r="AD1126" s="82"/>
      <c r="AE1126" s="82"/>
      <c r="AF1126" s="82"/>
    </row>
    <row r="1127" spans="1:32" ht="13.2">
      <c r="A1127" s="82"/>
      <c r="B1127" s="82"/>
      <c r="C1127" s="98"/>
      <c r="D1127" s="82"/>
      <c r="E1127" s="82"/>
      <c r="F1127" s="82"/>
      <c r="G1127" s="82"/>
      <c r="H1127" s="82"/>
      <c r="I1127" s="82"/>
      <c r="J1127" s="82"/>
      <c r="K1127" s="82"/>
      <c r="L1127" s="82"/>
      <c r="M1127" s="82"/>
      <c r="N1127" s="82"/>
      <c r="O1127" s="82"/>
      <c r="P1127" s="82"/>
      <c r="Q1127" s="82"/>
      <c r="R1127" s="82"/>
      <c r="S1127" s="82"/>
      <c r="T1127" s="82"/>
      <c r="U1127" s="82"/>
      <c r="V1127" s="82"/>
      <c r="W1127" s="82"/>
      <c r="X1127" s="82"/>
      <c r="Y1127" s="82"/>
      <c r="Z1127" s="82"/>
      <c r="AA1127" s="82"/>
      <c r="AB1127" s="82"/>
      <c r="AC1127" s="82"/>
      <c r="AD1127" s="82"/>
      <c r="AE1127" s="82"/>
      <c r="AF1127" s="82"/>
    </row>
    <row r="1128" spans="1:32" ht="13.2">
      <c r="A1128" s="82"/>
      <c r="B1128" s="82"/>
      <c r="C1128" s="98"/>
      <c r="D1128" s="82"/>
      <c r="E1128" s="82"/>
      <c r="F1128" s="82"/>
      <c r="G1128" s="82"/>
      <c r="H1128" s="82"/>
      <c r="I1128" s="82"/>
      <c r="J1128" s="82"/>
      <c r="K1128" s="82"/>
      <c r="L1128" s="82"/>
      <c r="M1128" s="82"/>
      <c r="N1128" s="82"/>
      <c r="O1128" s="82"/>
      <c r="P1128" s="82"/>
      <c r="Q1128" s="82"/>
      <c r="R1128" s="82"/>
      <c r="S1128" s="82"/>
      <c r="T1128" s="82"/>
      <c r="U1128" s="82"/>
      <c r="V1128" s="82"/>
      <c r="W1128" s="82"/>
      <c r="X1128" s="82"/>
      <c r="Y1128" s="82"/>
      <c r="Z1128" s="82"/>
      <c r="AA1128" s="82"/>
      <c r="AB1128" s="82"/>
      <c r="AC1128" s="82"/>
      <c r="AD1128" s="82"/>
      <c r="AE1128" s="82"/>
      <c r="AF1128" s="82"/>
    </row>
    <row r="1129" spans="1:32" ht="13.2">
      <c r="A1129" s="82"/>
      <c r="B1129" s="82"/>
      <c r="C1129" s="98"/>
      <c r="D1129" s="82"/>
      <c r="E1129" s="82"/>
      <c r="F1129" s="82"/>
      <c r="G1129" s="82"/>
      <c r="H1129" s="82"/>
      <c r="I1129" s="82"/>
      <c r="J1129" s="82"/>
      <c r="K1129" s="82"/>
      <c r="L1129" s="82"/>
      <c r="M1129" s="82"/>
      <c r="N1129" s="82"/>
      <c r="O1129" s="82"/>
      <c r="P1129" s="82"/>
      <c r="Q1129" s="82"/>
      <c r="R1129" s="82"/>
      <c r="S1129" s="82"/>
      <c r="T1129" s="82"/>
      <c r="U1129" s="82"/>
      <c r="V1129" s="82"/>
      <c r="W1129" s="82"/>
      <c r="X1129" s="82"/>
      <c r="Y1129" s="82"/>
      <c r="Z1129" s="82"/>
      <c r="AA1129" s="82"/>
      <c r="AB1129" s="82"/>
      <c r="AC1129" s="82"/>
      <c r="AD1129" s="82"/>
      <c r="AE1129" s="82"/>
      <c r="AF1129" s="82"/>
    </row>
    <row r="1130" spans="1:32" ht="13.2">
      <c r="A1130" s="82"/>
      <c r="B1130" s="82"/>
      <c r="C1130" s="98"/>
      <c r="D1130" s="82"/>
      <c r="E1130" s="82"/>
      <c r="F1130" s="82"/>
      <c r="G1130" s="82"/>
      <c r="H1130" s="82"/>
      <c r="I1130" s="82"/>
      <c r="J1130" s="82"/>
      <c r="K1130" s="82"/>
      <c r="L1130" s="82"/>
      <c r="M1130" s="82"/>
      <c r="N1130" s="82"/>
      <c r="O1130" s="82"/>
      <c r="P1130" s="82"/>
      <c r="Q1130" s="82"/>
      <c r="R1130" s="82"/>
      <c r="S1130" s="82"/>
      <c r="T1130" s="82"/>
      <c r="U1130" s="82"/>
      <c r="V1130" s="82"/>
      <c r="W1130" s="82"/>
      <c r="X1130" s="82"/>
      <c r="Y1130" s="82"/>
      <c r="Z1130" s="82"/>
      <c r="AA1130" s="82"/>
      <c r="AB1130" s="82"/>
      <c r="AC1130" s="82"/>
      <c r="AD1130" s="82"/>
      <c r="AE1130" s="82"/>
      <c r="AF1130" s="82"/>
    </row>
    <row r="1131" spans="1:32" ht="13.2">
      <c r="A1131" s="82"/>
      <c r="B1131" s="82"/>
      <c r="C1131" s="98"/>
      <c r="D1131" s="82"/>
      <c r="E1131" s="82"/>
      <c r="F1131" s="82"/>
      <c r="G1131" s="82"/>
      <c r="H1131" s="82"/>
      <c r="I1131" s="82"/>
      <c r="J1131" s="82"/>
      <c r="K1131" s="82"/>
      <c r="L1131" s="82"/>
      <c r="M1131" s="82"/>
      <c r="N1131" s="82"/>
      <c r="O1131" s="82"/>
      <c r="P1131" s="82"/>
      <c r="Q1131" s="82"/>
      <c r="R1131" s="82"/>
      <c r="S1131" s="82"/>
      <c r="T1131" s="82"/>
      <c r="U1131" s="82"/>
      <c r="V1131" s="82"/>
      <c r="W1131" s="82"/>
      <c r="X1131" s="82"/>
      <c r="Y1131" s="82"/>
      <c r="Z1131" s="82"/>
      <c r="AA1131" s="82"/>
      <c r="AB1131" s="82"/>
      <c r="AC1131" s="82"/>
      <c r="AD1131" s="82"/>
      <c r="AE1131" s="82"/>
      <c r="AF1131" s="82"/>
    </row>
    <row r="1132" spans="1:32" ht="13.2">
      <c r="A1132" s="82"/>
      <c r="B1132" s="82"/>
      <c r="C1132" s="98"/>
      <c r="D1132" s="82"/>
      <c r="E1132" s="82"/>
      <c r="F1132" s="82"/>
      <c r="G1132" s="82"/>
      <c r="H1132" s="82"/>
      <c r="I1132" s="82"/>
      <c r="J1132" s="82"/>
      <c r="K1132" s="82"/>
      <c r="L1132" s="82"/>
      <c r="M1132" s="82"/>
      <c r="N1132" s="82"/>
      <c r="O1132" s="82"/>
      <c r="P1132" s="82"/>
      <c r="Q1132" s="82"/>
      <c r="R1132" s="82"/>
      <c r="S1132" s="82"/>
      <c r="T1132" s="82"/>
      <c r="U1132" s="82"/>
      <c r="V1132" s="82"/>
      <c r="W1132" s="82"/>
      <c r="X1132" s="82"/>
      <c r="Y1132" s="82"/>
      <c r="Z1132" s="82"/>
      <c r="AA1132" s="82"/>
      <c r="AB1132" s="82"/>
      <c r="AC1132" s="82"/>
      <c r="AD1132" s="82"/>
      <c r="AE1132" s="82"/>
      <c r="AF1132" s="82"/>
    </row>
    <row r="1133" spans="1:32" ht="13.2">
      <c r="A1133" s="82"/>
      <c r="B1133" s="82"/>
      <c r="C1133" s="98"/>
      <c r="D1133" s="82"/>
      <c r="E1133" s="82"/>
      <c r="F1133" s="82"/>
      <c r="G1133" s="82"/>
      <c r="H1133" s="82"/>
      <c r="I1133" s="82"/>
      <c r="J1133" s="82"/>
      <c r="K1133" s="82"/>
      <c r="L1133" s="82"/>
      <c r="M1133" s="82"/>
      <c r="N1133" s="82"/>
      <c r="O1133" s="82"/>
      <c r="P1133" s="82"/>
      <c r="Q1133" s="82"/>
      <c r="R1133" s="82"/>
      <c r="S1133" s="82"/>
      <c r="T1133" s="82"/>
      <c r="U1133" s="82"/>
      <c r="V1133" s="82"/>
      <c r="W1133" s="82"/>
      <c r="X1133" s="82"/>
      <c r="Y1133" s="82"/>
      <c r="Z1133" s="82"/>
      <c r="AA1133" s="82"/>
      <c r="AB1133" s="82"/>
      <c r="AC1133" s="82"/>
      <c r="AD1133" s="82"/>
      <c r="AE1133" s="82"/>
      <c r="AF1133" s="82"/>
    </row>
    <row r="1134" spans="1:32" ht="13.2">
      <c r="A1134" s="82"/>
      <c r="B1134" s="82"/>
      <c r="C1134" s="98"/>
      <c r="D1134" s="82"/>
      <c r="E1134" s="82"/>
      <c r="F1134" s="82"/>
      <c r="G1134" s="82"/>
      <c r="H1134" s="82"/>
      <c r="I1134" s="82"/>
      <c r="J1134" s="82"/>
      <c r="K1134" s="82"/>
      <c r="L1134" s="82"/>
      <c r="M1134" s="82"/>
      <c r="N1134" s="82"/>
      <c r="O1134" s="82"/>
      <c r="P1134" s="82"/>
      <c r="Q1134" s="82"/>
      <c r="R1134" s="82"/>
      <c r="S1134" s="82"/>
      <c r="T1134" s="82"/>
      <c r="U1134" s="82"/>
      <c r="V1134" s="82"/>
      <c r="W1134" s="82"/>
      <c r="X1134" s="82"/>
      <c r="Y1134" s="82"/>
      <c r="Z1134" s="82"/>
      <c r="AA1134" s="82"/>
      <c r="AB1134" s="82"/>
      <c r="AC1134" s="82"/>
      <c r="AD1134" s="82"/>
      <c r="AE1134" s="82"/>
      <c r="AF1134" s="82"/>
    </row>
    <row r="1135" spans="1:32" ht="13.2">
      <c r="A1135" s="82"/>
      <c r="B1135" s="82"/>
      <c r="C1135" s="98"/>
      <c r="D1135" s="82"/>
      <c r="E1135" s="82"/>
      <c r="F1135" s="82"/>
      <c r="G1135" s="82"/>
      <c r="H1135" s="82"/>
      <c r="I1135" s="82"/>
      <c r="J1135" s="82"/>
      <c r="K1135" s="82"/>
      <c r="L1135" s="82"/>
      <c r="M1135" s="82"/>
      <c r="N1135" s="82"/>
      <c r="O1135" s="82"/>
      <c r="P1135" s="82"/>
      <c r="Q1135" s="82"/>
      <c r="R1135" s="82"/>
      <c r="S1135" s="82"/>
      <c r="T1135" s="82"/>
      <c r="U1135" s="82"/>
      <c r="V1135" s="82"/>
      <c r="W1135" s="82"/>
      <c r="X1135" s="82"/>
      <c r="Y1135" s="82"/>
      <c r="Z1135" s="82"/>
      <c r="AA1135" s="82"/>
      <c r="AB1135" s="82"/>
      <c r="AC1135" s="82"/>
      <c r="AD1135" s="82"/>
      <c r="AE1135" s="82"/>
      <c r="AF1135" s="82"/>
    </row>
    <row r="1136" spans="1:32" ht="13.2">
      <c r="A1136" s="82"/>
      <c r="B1136" s="82"/>
      <c r="C1136" s="98"/>
      <c r="D1136" s="82"/>
      <c r="E1136" s="82"/>
      <c r="F1136" s="82"/>
      <c r="G1136" s="82"/>
      <c r="H1136" s="82"/>
      <c r="I1136" s="82"/>
      <c r="J1136" s="82"/>
      <c r="K1136" s="82"/>
      <c r="L1136" s="82"/>
      <c r="M1136" s="82"/>
      <c r="N1136" s="82"/>
      <c r="O1136" s="82"/>
      <c r="P1136" s="82"/>
      <c r="Q1136" s="82"/>
      <c r="R1136" s="82"/>
      <c r="S1136" s="82"/>
      <c r="T1136" s="82"/>
      <c r="U1136" s="82"/>
      <c r="V1136" s="82"/>
      <c r="W1136" s="82"/>
      <c r="X1136" s="82"/>
      <c r="Y1136" s="82"/>
      <c r="Z1136" s="82"/>
      <c r="AA1136" s="82"/>
      <c r="AB1136" s="82"/>
      <c r="AC1136" s="82"/>
      <c r="AD1136" s="82"/>
      <c r="AE1136" s="82"/>
      <c r="AF1136" s="82"/>
    </row>
    <row r="1137" spans="1:32" ht="13.2">
      <c r="A1137" s="82"/>
      <c r="B1137" s="82"/>
      <c r="C1137" s="98"/>
      <c r="D1137" s="82"/>
      <c r="E1137" s="82"/>
      <c r="F1137" s="82"/>
      <c r="G1137" s="82"/>
      <c r="H1137" s="82"/>
      <c r="I1137" s="82"/>
      <c r="J1137" s="82"/>
      <c r="K1137" s="82"/>
      <c r="L1137" s="82"/>
      <c r="M1137" s="82"/>
      <c r="N1137" s="82"/>
      <c r="O1137" s="82"/>
      <c r="P1137" s="82"/>
      <c r="Q1137" s="82"/>
      <c r="R1137" s="82"/>
      <c r="S1137" s="82"/>
      <c r="T1137" s="82"/>
      <c r="U1137" s="82"/>
      <c r="V1137" s="82"/>
      <c r="W1137" s="82"/>
      <c r="X1137" s="82"/>
      <c r="Y1137" s="82"/>
      <c r="Z1137" s="82"/>
      <c r="AA1137" s="82"/>
      <c r="AB1137" s="82"/>
      <c r="AC1137" s="82"/>
      <c r="AD1137" s="82"/>
      <c r="AE1137" s="82"/>
      <c r="AF1137" s="82"/>
    </row>
    <row r="1138" spans="1:32" ht="13.2">
      <c r="A1138" s="82"/>
      <c r="B1138" s="82"/>
      <c r="C1138" s="98"/>
      <c r="D1138" s="82"/>
      <c r="E1138" s="82"/>
      <c r="F1138" s="82"/>
      <c r="G1138" s="82"/>
      <c r="H1138" s="82"/>
      <c r="I1138" s="82"/>
      <c r="J1138" s="82"/>
      <c r="K1138" s="82"/>
      <c r="L1138" s="82"/>
      <c r="M1138" s="82"/>
      <c r="N1138" s="82"/>
      <c r="O1138" s="82"/>
      <c r="P1138" s="82"/>
      <c r="Q1138" s="82"/>
      <c r="R1138" s="82"/>
      <c r="S1138" s="82"/>
      <c r="T1138" s="82"/>
      <c r="U1138" s="82"/>
      <c r="V1138" s="82"/>
      <c r="W1138" s="82"/>
      <c r="X1138" s="82"/>
      <c r="Y1138" s="82"/>
      <c r="Z1138" s="82"/>
      <c r="AA1138" s="82"/>
      <c r="AB1138" s="82"/>
      <c r="AC1138" s="82"/>
      <c r="AD1138" s="82"/>
      <c r="AE1138" s="82"/>
      <c r="AF1138" s="82"/>
    </row>
    <row r="1139" spans="1:32" ht="13.2">
      <c r="A1139" s="82"/>
      <c r="B1139" s="82"/>
      <c r="C1139" s="98"/>
      <c r="D1139" s="82"/>
      <c r="E1139" s="82"/>
      <c r="F1139" s="82"/>
      <c r="G1139" s="82"/>
      <c r="H1139" s="82"/>
      <c r="I1139" s="82"/>
      <c r="J1139" s="82"/>
      <c r="K1139" s="82"/>
      <c r="L1139" s="82"/>
      <c r="M1139" s="82"/>
      <c r="N1139" s="82"/>
      <c r="O1139" s="82"/>
      <c r="P1139" s="82"/>
      <c r="Q1139" s="82"/>
      <c r="R1139" s="82"/>
      <c r="S1139" s="82"/>
      <c r="T1139" s="82"/>
      <c r="U1139" s="82"/>
      <c r="V1139" s="82"/>
      <c r="W1139" s="82"/>
      <c r="X1139" s="82"/>
      <c r="Y1139" s="82"/>
      <c r="Z1139" s="82"/>
      <c r="AA1139" s="82"/>
      <c r="AB1139" s="82"/>
      <c r="AC1139" s="82"/>
      <c r="AD1139" s="82"/>
      <c r="AE1139" s="82"/>
      <c r="AF1139" s="82"/>
    </row>
    <row r="1140" spans="1:32" ht="13.2">
      <c r="A1140" s="82"/>
      <c r="B1140" s="82"/>
      <c r="C1140" s="98"/>
      <c r="D1140" s="82"/>
      <c r="E1140" s="82"/>
      <c r="F1140" s="82"/>
      <c r="G1140" s="82"/>
      <c r="H1140" s="82"/>
      <c r="I1140" s="82"/>
      <c r="J1140" s="82"/>
      <c r="K1140" s="82"/>
      <c r="L1140" s="82"/>
      <c r="M1140" s="82"/>
      <c r="N1140" s="82"/>
      <c r="O1140" s="82"/>
      <c r="P1140" s="82"/>
      <c r="Q1140" s="82"/>
      <c r="R1140" s="82"/>
      <c r="S1140" s="82"/>
      <c r="T1140" s="82"/>
      <c r="U1140" s="82"/>
      <c r="V1140" s="82"/>
      <c r="W1140" s="82"/>
      <c r="X1140" s="82"/>
      <c r="Y1140" s="82"/>
      <c r="Z1140" s="82"/>
      <c r="AA1140" s="82"/>
      <c r="AB1140" s="82"/>
      <c r="AC1140" s="82"/>
      <c r="AD1140" s="82"/>
      <c r="AE1140" s="82"/>
      <c r="AF1140" s="82"/>
    </row>
    <row r="1141" spans="1:32" ht="13.2">
      <c r="A1141" s="82"/>
      <c r="B1141" s="82"/>
      <c r="C1141" s="98"/>
      <c r="D1141" s="82"/>
      <c r="E1141" s="82"/>
      <c r="F1141" s="82"/>
      <c r="G1141" s="82"/>
      <c r="H1141" s="82"/>
      <c r="I1141" s="82"/>
      <c r="J1141" s="82"/>
      <c r="K1141" s="82"/>
      <c r="L1141" s="82"/>
      <c r="M1141" s="82"/>
      <c r="N1141" s="82"/>
      <c r="O1141" s="82"/>
      <c r="P1141" s="82"/>
      <c r="Q1141" s="82"/>
      <c r="R1141" s="82"/>
      <c r="S1141" s="82"/>
      <c r="T1141" s="82"/>
      <c r="U1141" s="82"/>
      <c r="V1141" s="82"/>
      <c r="W1141" s="82"/>
      <c r="X1141" s="82"/>
      <c r="Y1141" s="82"/>
      <c r="Z1141" s="82"/>
      <c r="AA1141" s="82"/>
      <c r="AB1141" s="82"/>
      <c r="AC1141" s="82"/>
      <c r="AD1141" s="82"/>
      <c r="AE1141" s="82"/>
      <c r="AF1141" s="82"/>
    </row>
    <row r="1142" spans="1:32" ht="13.2">
      <c r="A1142" s="82"/>
      <c r="B1142" s="82"/>
      <c r="C1142" s="98"/>
      <c r="D1142" s="82"/>
      <c r="E1142" s="82"/>
      <c r="F1142" s="82"/>
      <c r="G1142" s="82"/>
      <c r="H1142" s="82"/>
      <c r="I1142" s="82"/>
      <c r="J1142" s="82"/>
      <c r="K1142" s="82"/>
      <c r="L1142" s="82"/>
      <c r="M1142" s="82"/>
      <c r="N1142" s="82"/>
      <c r="O1142" s="82"/>
      <c r="P1142" s="82"/>
      <c r="Q1142" s="82"/>
      <c r="R1142" s="82"/>
      <c r="S1142" s="82"/>
      <c r="T1142" s="82"/>
      <c r="U1142" s="82"/>
      <c r="V1142" s="82"/>
      <c r="W1142" s="82"/>
      <c r="X1142" s="82"/>
      <c r="Y1142" s="82"/>
      <c r="Z1142" s="82"/>
      <c r="AA1142" s="82"/>
      <c r="AB1142" s="82"/>
      <c r="AC1142" s="82"/>
      <c r="AD1142" s="82"/>
      <c r="AE1142" s="82"/>
      <c r="AF1142" s="82"/>
    </row>
    <row r="1143" spans="1:32" ht="13.2">
      <c r="A1143" s="82"/>
      <c r="B1143" s="82"/>
      <c r="C1143" s="98"/>
      <c r="D1143" s="82"/>
      <c r="E1143" s="82"/>
      <c r="F1143" s="82"/>
      <c r="G1143" s="82"/>
      <c r="H1143" s="82"/>
      <c r="I1143" s="82"/>
      <c r="J1143" s="82"/>
      <c r="K1143" s="82"/>
      <c r="L1143" s="82"/>
      <c r="M1143" s="82"/>
      <c r="N1143" s="82"/>
      <c r="O1143" s="82"/>
      <c r="P1143" s="82"/>
      <c r="Q1143" s="82"/>
      <c r="R1143" s="82"/>
      <c r="S1143" s="82"/>
      <c r="T1143" s="82"/>
      <c r="U1143" s="82"/>
      <c r="V1143" s="82"/>
      <c r="W1143" s="82"/>
      <c r="X1143" s="82"/>
      <c r="Y1143" s="82"/>
      <c r="Z1143" s="82"/>
      <c r="AA1143" s="82"/>
      <c r="AB1143" s="82"/>
      <c r="AC1143" s="82"/>
      <c r="AD1143" s="82"/>
      <c r="AE1143" s="82"/>
      <c r="AF1143" s="82"/>
    </row>
    <row r="1144" spans="1:32" ht="13.2">
      <c r="A1144" s="82"/>
      <c r="B1144" s="82"/>
      <c r="C1144" s="98"/>
      <c r="D1144" s="82"/>
      <c r="E1144" s="82"/>
      <c r="F1144" s="82"/>
      <c r="G1144" s="82"/>
      <c r="H1144" s="82"/>
      <c r="I1144" s="82"/>
      <c r="J1144" s="82"/>
      <c r="K1144" s="82"/>
      <c r="L1144" s="82"/>
      <c r="M1144" s="82"/>
      <c r="N1144" s="82"/>
      <c r="O1144" s="82"/>
      <c r="P1144" s="82"/>
      <c r="Q1144" s="82"/>
      <c r="R1144" s="82"/>
      <c r="S1144" s="82"/>
      <c r="T1144" s="82"/>
      <c r="U1144" s="82"/>
      <c r="V1144" s="82"/>
      <c r="W1144" s="82"/>
      <c r="X1144" s="82"/>
      <c r="Y1144" s="82"/>
      <c r="Z1144" s="82"/>
      <c r="AA1144" s="82"/>
      <c r="AB1144" s="82"/>
      <c r="AC1144" s="82"/>
      <c r="AD1144" s="82"/>
      <c r="AE1144" s="82"/>
      <c r="AF1144" s="82"/>
    </row>
    <row r="1145" spans="1:32" ht="13.2">
      <c r="A1145" s="82"/>
      <c r="B1145" s="82"/>
      <c r="C1145" s="98"/>
      <c r="D1145" s="82"/>
      <c r="E1145" s="82"/>
      <c r="F1145" s="82"/>
      <c r="G1145" s="82"/>
      <c r="H1145" s="82"/>
      <c r="I1145" s="82"/>
      <c r="J1145" s="82"/>
      <c r="K1145" s="82"/>
      <c r="L1145" s="82"/>
      <c r="M1145" s="82"/>
      <c r="N1145" s="82"/>
      <c r="O1145" s="82"/>
      <c r="P1145" s="82"/>
      <c r="Q1145" s="82"/>
      <c r="R1145" s="82"/>
      <c r="S1145" s="82"/>
      <c r="T1145" s="82"/>
      <c r="U1145" s="82"/>
      <c r="V1145" s="82"/>
      <c r="W1145" s="82"/>
      <c r="X1145" s="82"/>
      <c r="Y1145" s="82"/>
      <c r="Z1145" s="82"/>
      <c r="AA1145" s="82"/>
      <c r="AB1145" s="82"/>
      <c r="AC1145" s="82"/>
      <c r="AD1145" s="82"/>
      <c r="AE1145" s="82"/>
      <c r="AF1145" s="82"/>
    </row>
    <row r="1146" spans="1:32" ht="13.2">
      <c r="A1146" s="82"/>
      <c r="B1146" s="82"/>
      <c r="C1146" s="98"/>
      <c r="D1146" s="82"/>
      <c r="E1146" s="82"/>
      <c r="F1146" s="82"/>
      <c r="G1146" s="82"/>
      <c r="H1146" s="82"/>
      <c r="I1146" s="82"/>
      <c r="J1146" s="82"/>
      <c r="K1146" s="82"/>
      <c r="L1146" s="82"/>
      <c r="M1146" s="82"/>
      <c r="N1146" s="82"/>
      <c r="O1146" s="82"/>
      <c r="P1146" s="82"/>
      <c r="Q1146" s="82"/>
      <c r="R1146" s="82"/>
      <c r="S1146" s="82"/>
      <c r="T1146" s="82"/>
      <c r="U1146" s="82"/>
      <c r="V1146" s="82"/>
      <c r="W1146" s="82"/>
      <c r="X1146" s="82"/>
      <c r="Y1146" s="82"/>
      <c r="Z1146" s="82"/>
      <c r="AA1146" s="82"/>
      <c r="AB1146" s="82"/>
      <c r="AC1146" s="82"/>
      <c r="AD1146" s="82"/>
      <c r="AE1146" s="82"/>
      <c r="AF1146" s="82"/>
    </row>
    <row r="1147" spans="1:32" ht="13.2">
      <c r="A1147" s="82"/>
      <c r="B1147" s="82"/>
      <c r="C1147" s="98"/>
      <c r="D1147" s="82"/>
      <c r="E1147" s="82"/>
      <c r="F1147" s="82"/>
      <c r="G1147" s="82"/>
      <c r="H1147" s="82"/>
      <c r="I1147" s="82"/>
      <c r="J1147" s="82"/>
      <c r="K1147" s="82"/>
      <c r="L1147" s="82"/>
      <c r="M1147" s="82"/>
      <c r="N1147" s="82"/>
      <c r="O1147" s="82"/>
      <c r="P1147" s="82"/>
      <c r="Q1147" s="82"/>
      <c r="R1147" s="82"/>
      <c r="S1147" s="82"/>
      <c r="T1147" s="82"/>
      <c r="U1147" s="82"/>
      <c r="V1147" s="82"/>
      <c r="W1147" s="82"/>
      <c r="X1147" s="82"/>
      <c r="Y1147" s="82"/>
      <c r="Z1147" s="82"/>
      <c r="AA1147" s="82"/>
      <c r="AB1147" s="82"/>
      <c r="AC1147" s="82"/>
      <c r="AD1147" s="82"/>
      <c r="AE1147" s="82"/>
      <c r="AF1147" s="82"/>
    </row>
    <row r="1148" spans="1:32" ht="13.2">
      <c r="A1148" s="82"/>
      <c r="B1148" s="82"/>
      <c r="C1148" s="98"/>
      <c r="D1148" s="82"/>
      <c r="E1148" s="82"/>
      <c r="F1148" s="82"/>
      <c r="G1148" s="82"/>
      <c r="H1148" s="82"/>
      <c r="I1148" s="82"/>
      <c r="J1148" s="82"/>
      <c r="K1148" s="82"/>
      <c r="L1148" s="82"/>
      <c r="M1148" s="82"/>
      <c r="N1148" s="82"/>
      <c r="O1148" s="82"/>
      <c r="P1148" s="82"/>
      <c r="Q1148" s="82"/>
      <c r="R1148" s="82"/>
      <c r="S1148" s="82"/>
      <c r="T1148" s="82"/>
      <c r="U1148" s="82"/>
      <c r="V1148" s="82"/>
      <c r="W1148" s="82"/>
      <c r="X1148" s="82"/>
      <c r="Y1148" s="82"/>
      <c r="Z1148" s="82"/>
      <c r="AA1148" s="82"/>
      <c r="AB1148" s="82"/>
      <c r="AC1148" s="82"/>
      <c r="AD1148" s="82"/>
      <c r="AE1148" s="82"/>
      <c r="AF1148" s="82"/>
    </row>
    <row r="1149" spans="1:32" ht="13.2">
      <c r="A1149" s="82"/>
      <c r="B1149" s="82"/>
      <c r="C1149" s="98"/>
      <c r="D1149" s="82"/>
      <c r="E1149" s="82"/>
      <c r="F1149" s="82"/>
      <c r="G1149" s="82"/>
      <c r="H1149" s="82"/>
      <c r="I1149" s="82"/>
      <c r="J1149" s="82"/>
      <c r="K1149" s="82"/>
      <c r="L1149" s="82"/>
      <c r="M1149" s="82"/>
      <c r="N1149" s="82"/>
      <c r="O1149" s="82"/>
      <c r="P1149" s="82"/>
      <c r="Q1149" s="82"/>
      <c r="R1149" s="82"/>
      <c r="S1149" s="82"/>
      <c r="T1149" s="82"/>
      <c r="U1149" s="82"/>
      <c r="V1149" s="82"/>
      <c r="W1149" s="82"/>
      <c r="X1149" s="82"/>
      <c r="Y1149" s="82"/>
      <c r="Z1149" s="82"/>
      <c r="AA1149" s="82"/>
      <c r="AB1149" s="82"/>
      <c r="AC1149" s="82"/>
      <c r="AD1149" s="82"/>
      <c r="AE1149" s="82"/>
      <c r="AF1149" s="82"/>
    </row>
    <row r="1150" spans="1:32" ht="13.2">
      <c r="A1150" s="82"/>
      <c r="B1150" s="82"/>
      <c r="C1150" s="98"/>
      <c r="D1150" s="82"/>
      <c r="E1150" s="82"/>
      <c r="F1150" s="82"/>
      <c r="G1150" s="82"/>
      <c r="H1150" s="82"/>
      <c r="I1150" s="82"/>
      <c r="J1150" s="82"/>
      <c r="K1150" s="82"/>
      <c r="L1150" s="82"/>
      <c r="M1150" s="82"/>
      <c r="N1150" s="82"/>
      <c r="O1150" s="82"/>
      <c r="P1150" s="82"/>
      <c r="Q1150" s="82"/>
      <c r="R1150" s="82"/>
      <c r="S1150" s="82"/>
      <c r="T1150" s="82"/>
      <c r="U1150" s="82"/>
      <c r="V1150" s="82"/>
      <c r="W1150" s="82"/>
      <c r="X1150" s="82"/>
      <c r="Y1150" s="82"/>
      <c r="Z1150" s="82"/>
      <c r="AA1150" s="82"/>
      <c r="AB1150" s="82"/>
      <c r="AC1150" s="82"/>
      <c r="AD1150" s="82"/>
      <c r="AE1150" s="82"/>
      <c r="AF1150" s="82"/>
    </row>
    <row r="1151" spans="1:32" ht="13.2">
      <c r="A1151" s="82"/>
      <c r="B1151" s="82"/>
      <c r="C1151" s="98"/>
      <c r="D1151" s="82"/>
      <c r="E1151" s="82"/>
      <c r="F1151" s="82"/>
      <c r="G1151" s="82"/>
      <c r="H1151" s="82"/>
      <c r="I1151" s="82"/>
      <c r="J1151" s="82"/>
      <c r="K1151" s="82"/>
      <c r="L1151" s="82"/>
      <c r="M1151" s="82"/>
      <c r="N1151" s="82"/>
      <c r="O1151" s="82"/>
      <c r="P1151" s="82"/>
      <c r="Q1151" s="82"/>
      <c r="R1151" s="82"/>
      <c r="S1151" s="82"/>
      <c r="T1151" s="82"/>
      <c r="U1151" s="82"/>
      <c r="V1151" s="82"/>
      <c r="W1151" s="82"/>
      <c r="X1151" s="82"/>
      <c r="Y1151" s="82"/>
      <c r="Z1151" s="82"/>
      <c r="AA1151" s="82"/>
      <c r="AB1151" s="82"/>
      <c r="AC1151" s="82"/>
      <c r="AD1151" s="82"/>
      <c r="AE1151" s="82"/>
      <c r="AF1151" s="82"/>
    </row>
    <row r="1152" spans="1:32" ht="13.2">
      <c r="A1152" s="82"/>
      <c r="B1152" s="82"/>
      <c r="C1152" s="98"/>
      <c r="D1152" s="82"/>
      <c r="E1152" s="82"/>
      <c r="F1152" s="82"/>
      <c r="G1152" s="82"/>
      <c r="H1152" s="82"/>
      <c r="I1152" s="82"/>
      <c r="J1152" s="82"/>
      <c r="K1152" s="82"/>
      <c r="L1152" s="82"/>
      <c r="M1152" s="82"/>
      <c r="N1152" s="82"/>
      <c r="O1152" s="82"/>
      <c r="P1152" s="82"/>
      <c r="Q1152" s="82"/>
      <c r="R1152" s="82"/>
      <c r="S1152" s="82"/>
      <c r="T1152" s="82"/>
      <c r="U1152" s="82"/>
      <c r="V1152" s="82"/>
      <c r="W1152" s="82"/>
      <c r="X1152" s="82"/>
      <c r="Y1152" s="82"/>
      <c r="Z1152" s="82"/>
      <c r="AA1152" s="82"/>
      <c r="AB1152" s="82"/>
      <c r="AC1152" s="82"/>
      <c r="AD1152" s="82"/>
      <c r="AE1152" s="82"/>
      <c r="AF1152" s="82"/>
    </row>
    <row r="1153" spans="1:32" ht="13.2">
      <c r="A1153" s="82"/>
      <c r="B1153" s="82"/>
      <c r="C1153" s="98"/>
      <c r="D1153" s="82"/>
      <c r="E1153" s="82"/>
      <c r="F1153" s="82"/>
      <c r="G1153" s="82"/>
      <c r="H1153" s="82"/>
      <c r="I1153" s="82"/>
      <c r="J1153" s="82"/>
      <c r="K1153" s="82"/>
      <c r="L1153" s="82"/>
      <c r="M1153" s="82"/>
      <c r="N1153" s="82"/>
      <c r="O1153" s="82"/>
      <c r="P1153" s="82"/>
      <c r="Q1153" s="82"/>
      <c r="R1153" s="82"/>
      <c r="S1153" s="82"/>
      <c r="T1153" s="82"/>
      <c r="U1153" s="82"/>
      <c r="V1153" s="82"/>
      <c r="W1153" s="82"/>
      <c r="X1153" s="82"/>
      <c r="Y1153" s="82"/>
      <c r="Z1153" s="82"/>
      <c r="AA1153" s="82"/>
      <c r="AB1153" s="82"/>
      <c r="AC1153" s="82"/>
      <c r="AD1153" s="82"/>
      <c r="AE1153" s="82"/>
      <c r="AF1153" s="82"/>
    </row>
    <row r="1154" spans="1:32" ht="13.2">
      <c r="A1154" s="82"/>
      <c r="B1154" s="82"/>
      <c r="C1154" s="98"/>
      <c r="D1154" s="82"/>
      <c r="E1154" s="82"/>
      <c r="F1154" s="82"/>
      <c r="G1154" s="82"/>
      <c r="H1154" s="82"/>
      <c r="I1154" s="82"/>
      <c r="J1154" s="82"/>
      <c r="K1154" s="82"/>
      <c r="L1154" s="82"/>
      <c r="M1154" s="82"/>
      <c r="N1154" s="82"/>
      <c r="O1154" s="82"/>
      <c r="P1154" s="82"/>
      <c r="Q1154" s="82"/>
      <c r="R1154" s="82"/>
      <c r="S1154" s="82"/>
      <c r="T1154" s="82"/>
      <c r="U1154" s="82"/>
      <c r="V1154" s="82"/>
      <c r="W1154" s="82"/>
      <c r="X1154" s="82"/>
      <c r="Y1154" s="82"/>
      <c r="Z1154" s="82"/>
      <c r="AA1154" s="82"/>
      <c r="AB1154" s="82"/>
      <c r="AC1154" s="82"/>
      <c r="AD1154" s="82"/>
      <c r="AE1154" s="82"/>
      <c r="AF1154" s="82"/>
    </row>
    <row r="1155" spans="1:32" ht="13.2">
      <c r="A1155" s="82"/>
      <c r="B1155" s="82"/>
      <c r="C1155" s="98"/>
      <c r="D1155" s="82"/>
      <c r="E1155" s="82"/>
      <c r="F1155" s="82"/>
      <c r="G1155" s="82"/>
      <c r="H1155" s="82"/>
      <c r="I1155" s="82"/>
      <c r="J1155" s="82"/>
      <c r="K1155" s="82"/>
      <c r="L1155" s="82"/>
      <c r="M1155" s="82"/>
      <c r="N1155" s="82"/>
      <c r="O1155" s="82"/>
      <c r="P1155" s="82"/>
      <c r="Q1155" s="82"/>
      <c r="R1155" s="82"/>
      <c r="S1155" s="82"/>
      <c r="T1155" s="82"/>
      <c r="U1155" s="82"/>
      <c r="V1155" s="82"/>
      <c r="W1155" s="82"/>
      <c r="X1155" s="82"/>
      <c r="Y1155" s="82"/>
      <c r="Z1155" s="82"/>
      <c r="AA1155" s="82"/>
      <c r="AB1155" s="82"/>
      <c r="AC1155" s="82"/>
      <c r="AD1155" s="82"/>
      <c r="AE1155" s="82"/>
      <c r="AF1155" s="82"/>
    </row>
    <row r="1156" spans="1:32" ht="13.2">
      <c r="A1156" s="82"/>
      <c r="B1156" s="82"/>
      <c r="C1156" s="98"/>
      <c r="D1156" s="82"/>
      <c r="E1156" s="82"/>
      <c r="F1156" s="82"/>
      <c r="G1156" s="82"/>
      <c r="H1156" s="82"/>
      <c r="I1156" s="82"/>
      <c r="J1156" s="82"/>
      <c r="K1156" s="82"/>
      <c r="L1156" s="82"/>
      <c r="M1156" s="82"/>
      <c r="N1156" s="82"/>
      <c r="O1156" s="82"/>
      <c r="P1156" s="82"/>
      <c r="Q1156" s="82"/>
      <c r="R1156" s="82"/>
      <c r="S1156" s="82"/>
      <c r="T1156" s="82"/>
      <c r="U1156" s="82"/>
      <c r="V1156" s="82"/>
      <c r="W1156" s="82"/>
      <c r="X1156" s="82"/>
      <c r="Y1156" s="82"/>
      <c r="Z1156" s="82"/>
      <c r="AA1156" s="82"/>
      <c r="AB1156" s="82"/>
      <c r="AC1156" s="82"/>
      <c r="AD1156" s="82"/>
      <c r="AE1156" s="82"/>
      <c r="AF1156" s="82"/>
    </row>
    <row r="1157" spans="1:32" ht="13.2">
      <c r="A1157" s="82"/>
      <c r="B1157" s="82"/>
      <c r="C1157" s="98"/>
      <c r="D1157" s="82"/>
      <c r="E1157" s="82"/>
      <c r="F1157" s="82"/>
      <c r="G1157" s="82"/>
      <c r="H1157" s="82"/>
      <c r="I1157" s="82"/>
      <c r="J1157" s="82"/>
      <c r="K1157" s="82"/>
      <c r="L1157" s="82"/>
      <c r="M1157" s="82"/>
      <c r="N1157" s="82"/>
      <c r="O1157" s="82"/>
      <c r="P1157" s="82"/>
      <c r="Q1157" s="82"/>
      <c r="R1157" s="82"/>
      <c r="S1157" s="82"/>
      <c r="T1157" s="82"/>
      <c r="U1157" s="82"/>
      <c r="V1157" s="82"/>
      <c r="W1157" s="82"/>
      <c r="X1157" s="82"/>
      <c r="Y1157" s="82"/>
      <c r="Z1157" s="82"/>
      <c r="AA1157" s="82"/>
      <c r="AB1157" s="82"/>
      <c r="AC1157" s="82"/>
      <c r="AD1157" s="82"/>
      <c r="AE1157" s="82"/>
      <c r="AF1157" s="82"/>
    </row>
    <row r="1158" spans="1:32" ht="13.2">
      <c r="A1158" s="82"/>
      <c r="B1158" s="82"/>
      <c r="C1158" s="98"/>
      <c r="D1158" s="82"/>
      <c r="E1158" s="82"/>
      <c r="F1158" s="82"/>
      <c r="G1158" s="82"/>
      <c r="H1158" s="82"/>
      <c r="I1158" s="82"/>
      <c r="J1158" s="82"/>
      <c r="K1158" s="82"/>
      <c r="L1158" s="82"/>
      <c r="M1158" s="82"/>
      <c r="N1158" s="82"/>
      <c r="O1158" s="82"/>
      <c r="P1158" s="82"/>
      <c r="Q1158" s="82"/>
      <c r="R1158" s="82"/>
      <c r="S1158" s="82"/>
      <c r="T1158" s="82"/>
      <c r="U1158" s="82"/>
      <c r="V1158" s="82"/>
      <c r="W1158" s="82"/>
      <c r="X1158" s="82"/>
      <c r="Y1158" s="82"/>
      <c r="Z1158" s="82"/>
      <c r="AA1158" s="82"/>
      <c r="AB1158" s="82"/>
      <c r="AC1158" s="82"/>
      <c r="AD1158" s="82"/>
      <c r="AE1158" s="82"/>
      <c r="AF1158" s="82"/>
    </row>
    <row r="1159" spans="1:32" ht="13.2">
      <c r="A1159" s="82"/>
      <c r="B1159" s="82"/>
      <c r="C1159" s="98"/>
      <c r="D1159" s="82"/>
      <c r="E1159" s="82"/>
      <c r="F1159" s="82"/>
      <c r="G1159" s="82"/>
      <c r="H1159" s="82"/>
      <c r="I1159" s="82"/>
      <c r="J1159" s="82"/>
      <c r="K1159" s="82"/>
      <c r="L1159" s="82"/>
      <c r="M1159" s="82"/>
      <c r="N1159" s="82"/>
      <c r="O1159" s="82"/>
      <c r="P1159" s="82"/>
      <c r="Q1159" s="82"/>
      <c r="R1159" s="82"/>
      <c r="S1159" s="82"/>
      <c r="T1159" s="82"/>
      <c r="U1159" s="82"/>
      <c r="V1159" s="82"/>
      <c r="W1159" s="82"/>
      <c r="X1159" s="82"/>
      <c r="Y1159" s="82"/>
      <c r="Z1159" s="82"/>
      <c r="AA1159" s="82"/>
      <c r="AB1159" s="82"/>
      <c r="AC1159" s="82"/>
      <c r="AD1159" s="82"/>
      <c r="AE1159" s="82"/>
      <c r="AF1159" s="82"/>
    </row>
    <row r="1160" spans="1:32" ht="13.2">
      <c r="A1160" s="82"/>
      <c r="B1160" s="82"/>
      <c r="C1160" s="98"/>
      <c r="D1160" s="82"/>
      <c r="E1160" s="82"/>
      <c r="F1160" s="82"/>
      <c r="G1160" s="82"/>
      <c r="H1160" s="82"/>
      <c r="I1160" s="82"/>
      <c r="J1160" s="82"/>
      <c r="K1160" s="82"/>
      <c r="L1160" s="82"/>
      <c r="M1160" s="82"/>
      <c r="N1160" s="82"/>
      <c r="O1160" s="82"/>
      <c r="P1160" s="82"/>
      <c r="Q1160" s="82"/>
      <c r="R1160" s="82"/>
      <c r="S1160" s="82"/>
      <c r="T1160" s="82"/>
      <c r="U1160" s="82"/>
      <c r="V1160" s="82"/>
      <c r="W1160" s="82"/>
      <c r="X1160" s="82"/>
      <c r="Y1160" s="82"/>
      <c r="Z1160" s="82"/>
      <c r="AA1160" s="82"/>
      <c r="AB1160" s="82"/>
      <c r="AC1160" s="82"/>
      <c r="AD1160" s="82"/>
      <c r="AE1160" s="82"/>
      <c r="AF1160" s="82"/>
    </row>
    <row r="1161" spans="1:32" ht="13.2">
      <c r="A1161" s="82"/>
      <c r="B1161" s="82"/>
      <c r="C1161" s="98"/>
      <c r="D1161" s="82"/>
      <c r="E1161" s="82"/>
      <c r="F1161" s="82"/>
      <c r="G1161" s="82"/>
      <c r="H1161" s="82"/>
      <c r="I1161" s="82"/>
      <c r="J1161" s="82"/>
      <c r="K1161" s="82"/>
      <c r="L1161" s="82"/>
      <c r="M1161" s="82"/>
      <c r="N1161" s="82"/>
      <c r="O1161" s="82"/>
      <c r="P1161" s="82"/>
      <c r="Q1161" s="82"/>
      <c r="R1161" s="82"/>
      <c r="S1161" s="82"/>
      <c r="T1161" s="82"/>
      <c r="U1161" s="82"/>
      <c r="V1161" s="82"/>
      <c r="W1161" s="82"/>
      <c r="X1161" s="82"/>
      <c r="Y1161" s="82"/>
      <c r="Z1161" s="82"/>
      <c r="AA1161" s="82"/>
      <c r="AB1161" s="82"/>
      <c r="AC1161" s="82"/>
      <c r="AD1161" s="82"/>
      <c r="AE1161" s="82"/>
      <c r="AF1161" s="82"/>
    </row>
    <row r="1162" spans="1:32" ht="13.2">
      <c r="A1162" s="82"/>
      <c r="B1162" s="82"/>
      <c r="C1162" s="98"/>
      <c r="D1162" s="82"/>
      <c r="E1162" s="82"/>
      <c r="F1162" s="82"/>
      <c r="G1162" s="82"/>
      <c r="H1162" s="82"/>
      <c r="I1162" s="82"/>
      <c r="J1162" s="82"/>
      <c r="K1162" s="82"/>
      <c r="L1162" s="82"/>
      <c r="M1162" s="82"/>
      <c r="N1162" s="82"/>
      <c r="O1162" s="82"/>
      <c r="P1162" s="82"/>
      <c r="Q1162" s="82"/>
      <c r="R1162" s="82"/>
      <c r="S1162" s="82"/>
      <c r="T1162" s="82"/>
      <c r="U1162" s="82"/>
      <c r="V1162" s="82"/>
      <c r="W1162" s="82"/>
      <c r="X1162" s="82"/>
      <c r="Y1162" s="82"/>
      <c r="Z1162" s="82"/>
      <c r="AA1162" s="82"/>
      <c r="AB1162" s="82"/>
      <c r="AC1162" s="82"/>
      <c r="AD1162" s="82"/>
      <c r="AE1162" s="82"/>
      <c r="AF1162" s="82"/>
    </row>
    <row r="1163" spans="1:32" ht="13.2">
      <c r="A1163" s="82"/>
      <c r="B1163" s="82"/>
      <c r="C1163" s="98"/>
      <c r="D1163" s="82"/>
      <c r="E1163" s="82"/>
      <c r="F1163" s="82"/>
      <c r="G1163" s="82"/>
      <c r="H1163" s="82"/>
      <c r="I1163" s="82"/>
      <c r="J1163" s="82"/>
      <c r="K1163" s="82"/>
      <c r="L1163" s="82"/>
      <c r="M1163" s="82"/>
      <c r="N1163" s="82"/>
      <c r="O1163" s="82"/>
      <c r="P1163" s="82"/>
      <c r="Q1163" s="82"/>
      <c r="R1163" s="82"/>
      <c r="S1163" s="82"/>
      <c r="T1163" s="82"/>
      <c r="U1163" s="82"/>
      <c r="V1163" s="82"/>
      <c r="W1163" s="82"/>
      <c r="X1163" s="82"/>
      <c r="Y1163" s="82"/>
      <c r="Z1163" s="82"/>
      <c r="AA1163" s="82"/>
      <c r="AB1163" s="82"/>
      <c r="AC1163" s="82"/>
      <c r="AD1163" s="82"/>
      <c r="AE1163" s="82"/>
      <c r="AF1163" s="82"/>
    </row>
    <row r="1164" spans="1:32" ht="13.2">
      <c r="A1164" s="82"/>
      <c r="B1164" s="82"/>
      <c r="C1164" s="98"/>
      <c r="D1164" s="82"/>
      <c r="E1164" s="82"/>
      <c r="F1164" s="82"/>
      <c r="G1164" s="82"/>
      <c r="H1164" s="82"/>
      <c r="I1164" s="82"/>
      <c r="J1164" s="82"/>
      <c r="K1164" s="82"/>
      <c r="L1164" s="82"/>
      <c r="M1164" s="82"/>
      <c r="N1164" s="82"/>
      <c r="O1164" s="82"/>
      <c r="P1164" s="82"/>
      <c r="Q1164" s="82"/>
      <c r="R1164" s="82"/>
      <c r="S1164" s="82"/>
      <c r="T1164" s="82"/>
      <c r="U1164" s="82"/>
      <c r="V1164" s="82"/>
      <c r="W1164" s="82"/>
      <c r="X1164" s="82"/>
      <c r="Y1164" s="82"/>
      <c r="Z1164" s="82"/>
      <c r="AA1164" s="82"/>
      <c r="AB1164" s="82"/>
      <c r="AC1164" s="82"/>
      <c r="AD1164" s="82"/>
      <c r="AE1164" s="82"/>
      <c r="AF1164" s="82"/>
    </row>
    <row r="1165" spans="1:32" ht="13.2">
      <c r="A1165" s="82"/>
      <c r="B1165" s="82"/>
      <c r="C1165" s="98"/>
      <c r="D1165" s="82"/>
      <c r="E1165" s="82"/>
      <c r="F1165" s="82"/>
      <c r="G1165" s="82"/>
      <c r="H1165" s="82"/>
      <c r="I1165" s="82"/>
      <c r="J1165" s="82"/>
      <c r="K1165" s="82"/>
      <c r="L1165" s="82"/>
      <c r="M1165" s="82"/>
      <c r="N1165" s="82"/>
      <c r="O1165" s="82"/>
      <c r="P1165" s="82"/>
      <c r="Q1165" s="82"/>
      <c r="R1165" s="82"/>
      <c r="S1165" s="82"/>
      <c r="T1165" s="82"/>
      <c r="U1165" s="82"/>
      <c r="V1165" s="82"/>
      <c r="W1165" s="82"/>
      <c r="X1165" s="82"/>
      <c r="Y1165" s="82"/>
      <c r="Z1165" s="82"/>
      <c r="AA1165" s="82"/>
      <c r="AB1165" s="82"/>
      <c r="AC1165" s="82"/>
      <c r="AD1165" s="82"/>
      <c r="AE1165" s="82"/>
      <c r="AF1165" s="82"/>
    </row>
    <row r="1166" spans="1:32" ht="13.2">
      <c r="A1166" s="82"/>
      <c r="B1166" s="82"/>
      <c r="C1166" s="98"/>
      <c r="D1166" s="82"/>
      <c r="E1166" s="82"/>
      <c r="F1166" s="82"/>
      <c r="G1166" s="82"/>
      <c r="H1166" s="82"/>
      <c r="I1166" s="82"/>
      <c r="J1166" s="82"/>
      <c r="K1166" s="82"/>
      <c r="L1166" s="82"/>
      <c r="M1166" s="82"/>
      <c r="N1166" s="82"/>
      <c r="O1166" s="82"/>
      <c r="P1166" s="82"/>
      <c r="Q1166" s="82"/>
      <c r="R1166" s="82"/>
      <c r="S1166" s="82"/>
      <c r="T1166" s="82"/>
      <c r="U1166" s="82"/>
      <c r="V1166" s="82"/>
      <c r="W1166" s="82"/>
      <c r="X1166" s="82"/>
      <c r="Y1166" s="82"/>
      <c r="Z1166" s="82"/>
      <c r="AA1166" s="82"/>
      <c r="AB1166" s="82"/>
      <c r="AC1166" s="82"/>
      <c r="AD1166" s="82"/>
      <c r="AE1166" s="82"/>
      <c r="AF1166" s="82"/>
    </row>
    <row r="1167" spans="1:32" ht="13.2">
      <c r="A1167" s="82"/>
      <c r="B1167" s="82"/>
      <c r="C1167" s="98"/>
      <c r="D1167" s="82"/>
      <c r="E1167" s="82"/>
      <c r="F1167" s="82"/>
      <c r="G1167" s="82"/>
      <c r="H1167" s="82"/>
      <c r="I1167" s="82"/>
      <c r="J1167" s="82"/>
      <c r="K1167" s="82"/>
      <c r="L1167" s="82"/>
      <c r="M1167" s="82"/>
      <c r="N1167" s="82"/>
      <c r="O1167" s="82"/>
      <c r="P1167" s="82"/>
      <c r="Q1167" s="82"/>
      <c r="R1167" s="82"/>
      <c r="S1167" s="82"/>
      <c r="T1167" s="82"/>
      <c r="U1167" s="82"/>
      <c r="V1167" s="82"/>
      <c r="W1167" s="82"/>
      <c r="X1167" s="82"/>
      <c r="Y1167" s="82"/>
      <c r="Z1167" s="82"/>
      <c r="AA1167" s="82"/>
      <c r="AB1167" s="82"/>
      <c r="AC1167" s="82"/>
      <c r="AD1167" s="82"/>
      <c r="AE1167" s="82"/>
      <c r="AF1167" s="82"/>
    </row>
    <row r="1168" spans="1:32" ht="13.2">
      <c r="A1168" s="82"/>
      <c r="B1168" s="82"/>
      <c r="C1168" s="98"/>
      <c r="D1168" s="82"/>
      <c r="E1168" s="82"/>
      <c r="F1168" s="82"/>
      <c r="G1168" s="82"/>
      <c r="H1168" s="82"/>
      <c r="I1168" s="82"/>
      <c r="J1168" s="82"/>
      <c r="K1168" s="82"/>
      <c r="L1168" s="82"/>
      <c r="M1168" s="82"/>
      <c r="N1168" s="82"/>
      <c r="O1168" s="82"/>
      <c r="P1168" s="82"/>
      <c r="Q1168" s="82"/>
      <c r="R1168" s="82"/>
      <c r="S1168" s="82"/>
      <c r="T1168" s="82"/>
      <c r="U1168" s="82"/>
      <c r="V1168" s="82"/>
      <c r="W1168" s="82"/>
      <c r="X1168" s="82"/>
      <c r="Y1168" s="82"/>
      <c r="Z1168" s="82"/>
      <c r="AA1168" s="82"/>
      <c r="AB1168" s="82"/>
      <c r="AC1168" s="82"/>
      <c r="AD1168" s="82"/>
      <c r="AE1168" s="82"/>
      <c r="AF1168" s="82"/>
    </row>
    <row r="1169" spans="1:32" ht="13.2">
      <c r="A1169" s="82"/>
      <c r="B1169" s="82"/>
      <c r="C1169" s="98"/>
      <c r="D1169" s="82"/>
      <c r="E1169" s="82"/>
      <c r="F1169" s="82"/>
      <c r="G1169" s="82"/>
      <c r="H1169" s="82"/>
      <c r="I1169" s="82"/>
      <c r="J1169" s="82"/>
      <c r="K1169" s="82"/>
      <c r="L1169" s="82"/>
      <c r="M1169" s="82"/>
      <c r="N1169" s="82"/>
      <c r="O1169" s="82"/>
      <c r="P1169" s="82"/>
      <c r="Q1169" s="82"/>
      <c r="R1169" s="82"/>
      <c r="S1169" s="82"/>
      <c r="T1169" s="82"/>
      <c r="U1169" s="82"/>
      <c r="V1169" s="82"/>
      <c r="W1169" s="82"/>
      <c r="X1169" s="82"/>
      <c r="Y1169" s="82"/>
      <c r="Z1169" s="82"/>
      <c r="AA1169" s="82"/>
      <c r="AB1169" s="82"/>
      <c r="AC1169" s="82"/>
      <c r="AD1169" s="82"/>
      <c r="AE1169" s="82"/>
      <c r="AF1169" s="82"/>
    </row>
    <row r="1170" spans="1:32" ht="13.2">
      <c r="A1170" s="82"/>
      <c r="B1170" s="82"/>
      <c r="C1170" s="98"/>
      <c r="D1170" s="82"/>
      <c r="E1170" s="82"/>
      <c r="F1170" s="82"/>
      <c r="G1170" s="82"/>
      <c r="H1170" s="82"/>
      <c r="I1170" s="82"/>
      <c r="J1170" s="82"/>
      <c r="K1170" s="82"/>
      <c r="L1170" s="82"/>
      <c r="M1170" s="82"/>
      <c r="N1170" s="82"/>
      <c r="O1170" s="82"/>
      <c r="P1170" s="82"/>
      <c r="Q1170" s="82"/>
      <c r="R1170" s="82"/>
      <c r="S1170" s="82"/>
      <c r="T1170" s="82"/>
      <c r="U1170" s="82"/>
      <c r="V1170" s="82"/>
      <c r="W1170" s="82"/>
      <c r="X1170" s="82"/>
      <c r="Y1170" s="82"/>
      <c r="Z1170" s="82"/>
      <c r="AA1170" s="82"/>
      <c r="AB1170" s="82"/>
      <c r="AC1170" s="82"/>
      <c r="AD1170" s="82"/>
      <c r="AE1170" s="82"/>
      <c r="AF1170" s="82"/>
    </row>
    <row r="1171" spans="1:32" ht="13.2">
      <c r="A1171" s="82"/>
      <c r="B1171" s="82"/>
      <c r="C1171" s="98"/>
      <c r="D1171" s="82"/>
      <c r="E1171" s="82"/>
      <c r="F1171" s="82"/>
      <c r="G1171" s="82"/>
      <c r="H1171" s="82"/>
      <c r="I1171" s="82"/>
      <c r="J1171" s="82"/>
      <c r="K1171" s="82"/>
      <c r="L1171" s="82"/>
      <c r="M1171" s="82"/>
      <c r="N1171" s="82"/>
      <c r="O1171" s="82"/>
      <c r="P1171" s="82"/>
      <c r="Q1171" s="82"/>
      <c r="R1171" s="82"/>
      <c r="S1171" s="82"/>
      <c r="T1171" s="82"/>
      <c r="U1171" s="82"/>
      <c r="V1171" s="82"/>
      <c r="W1171" s="82"/>
      <c r="X1171" s="82"/>
      <c r="Y1171" s="82"/>
      <c r="Z1171" s="82"/>
      <c r="AA1171" s="82"/>
      <c r="AB1171" s="82"/>
      <c r="AC1171" s="82"/>
      <c r="AD1171" s="82"/>
      <c r="AE1171" s="82"/>
      <c r="AF1171" s="82"/>
    </row>
    <row r="1172" spans="1:32" ht="13.2">
      <c r="A1172" s="82"/>
      <c r="B1172" s="82"/>
      <c r="C1172" s="98"/>
      <c r="D1172" s="82"/>
      <c r="E1172" s="82"/>
      <c r="F1172" s="82"/>
      <c r="G1172" s="82"/>
      <c r="H1172" s="82"/>
      <c r="I1172" s="82"/>
      <c r="J1172" s="82"/>
      <c r="K1172" s="82"/>
      <c r="L1172" s="82"/>
      <c r="M1172" s="82"/>
      <c r="N1172" s="82"/>
      <c r="O1172" s="82"/>
      <c r="P1172" s="82"/>
      <c r="Q1172" s="82"/>
      <c r="R1172" s="82"/>
      <c r="S1172" s="82"/>
      <c r="T1172" s="82"/>
      <c r="U1172" s="82"/>
      <c r="V1172" s="82"/>
      <c r="W1172" s="82"/>
      <c r="X1172" s="82"/>
      <c r="Y1172" s="82"/>
      <c r="Z1172" s="82"/>
      <c r="AA1172" s="82"/>
      <c r="AB1172" s="82"/>
      <c r="AC1172" s="82"/>
      <c r="AD1172" s="82"/>
      <c r="AE1172" s="82"/>
      <c r="AF1172" s="82"/>
    </row>
    <row r="1173" spans="1:32" ht="13.2">
      <c r="A1173" s="82"/>
      <c r="B1173" s="82"/>
      <c r="C1173" s="98"/>
      <c r="D1173" s="82"/>
      <c r="E1173" s="82"/>
      <c r="F1173" s="82"/>
      <c r="G1173" s="82"/>
      <c r="H1173" s="82"/>
      <c r="I1173" s="82"/>
      <c r="J1173" s="82"/>
      <c r="K1173" s="82"/>
      <c r="L1173" s="82"/>
      <c r="M1173" s="82"/>
      <c r="N1173" s="82"/>
      <c r="O1173" s="82"/>
      <c r="P1173" s="82"/>
      <c r="Q1173" s="82"/>
      <c r="R1173" s="82"/>
      <c r="S1173" s="82"/>
      <c r="T1173" s="82"/>
      <c r="U1173" s="82"/>
      <c r="V1173" s="82"/>
      <c r="W1173" s="82"/>
      <c r="X1173" s="82"/>
      <c r="Y1173" s="82"/>
      <c r="Z1173" s="82"/>
      <c r="AA1173" s="82"/>
      <c r="AB1173" s="82"/>
      <c r="AC1173" s="82"/>
      <c r="AD1173" s="82"/>
      <c r="AE1173" s="82"/>
      <c r="AF1173" s="82"/>
    </row>
    <row r="1174" spans="1:32" ht="13.2">
      <c r="A1174" s="82"/>
      <c r="B1174" s="82"/>
      <c r="C1174" s="98"/>
      <c r="D1174" s="82"/>
      <c r="E1174" s="82"/>
      <c r="F1174" s="82"/>
      <c r="G1174" s="82"/>
      <c r="H1174" s="82"/>
      <c r="I1174" s="82"/>
      <c r="J1174" s="82"/>
      <c r="K1174" s="82"/>
      <c r="L1174" s="82"/>
      <c r="M1174" s="82"/>
      <c r="N1174" s="82"/>
      <c r="O1174" s="82"/>
      <c r="P1174" s="82"/>
      <c r="Q1174" s="82"/>
      <c r="R1174" s="82"/>
      <c r="S1174" s="82"/>
      <c r="T1174" s="82"/>
      <c r="U1174" s="82"/>
      <c r="V1174" s="82"/>
      <c r="W1174" s="82"/>
      <c r="X1174" s="82"/>
      <c r="Y1174" s="82"/>
      <c r="Z1174" s="82"/>
      <c r="AA1174" s="82"/>
      <c r="AB1174" s="82"/>
      <c r="AC1174" s="82"/>
      <c r="AD1174" s="82"/>
      <c r="AE1174" s="82"/>
      <c r="AF1174" s="82"/>
    </row>
    <row r="1175" spans="1:32" ht="13.2">
      <c r="A1175" s="82"/>
      <c r="B1175" s="82"/>
      <c r="C1175" s="98"/>
      <c r="D1175" s="82"/>
      <c r="E1175" s="82"/>
      <c r="F1175" s="82"/>
      <c r="G1175" s="82"/>
      <c r="H1175" s="82"/>
      <c r="I1175" s="82"/>
      <c r="J1175" s="82"/>
      <c r="K1175" s="82"/>
      <c r="L1175" s="82"/>
      <c r="M1175" s="82"/>
      <c r="N1175" s="82"/>
      <c r="O1175" s="82"/>
      <c r="P1175" s="82"/>
      <c r="Q1175" s="82"/>
      <c r="R1175" s="82"/>
      <c r="S1175" s="82"/>
      <c r="T1175" s="82"/>
      <c r="U1175" s="82"/>
      <c r="V1175" s="82"/>
      <c r="W1175" s="82"/>
      <c r="X1175" s="82"/>
      <c r="Y1175" s="82"/>
      <c r="Z1175" s="82"/>
      <c r="AA1175" s="82"/>
      <c r="AB1175" s="82"/>
      <c r="AC1175" s="82"/>
      <c r="AD1175" s="82"/>
      <c r="AE1175" s="82"/>
      <c r="AF1175" s="82"/>
    </row>
    <row r="1176" spans="1:32" ht="13.2">
      <c r="A1176" s="82"/>
      <c r="B1176" s="82"/>
      <c r="C1176" s="98"/>
      <c r="D1176" s="82"/>
      <c r="E1176" s="82"/>
      <c r="F1176" s="82"/>
      <c r="G1176" s="82"/>
      <c r="H1176" s="82"/>
      <c r="I1176" s="82"/>
      <c r="J1176" s="82"/>
      <c r="K1176" s="82"/>
      <c r="L1176" s="82"/>
      <c r="M1176" s="82"/>
      <c r="N1176" s="82"/>
      <c r="O1176" s="82"/>
      <c r="P1176" s="82"/>
      <c r="Q1176" s="82"/>
      <c r="R1176" s="82"/>
      <c r="S1176" s="82"/>
      <c r="T1176" s="82"/>
      <c r="U1176" s="82"/>
      <c r="V1176" s="82"/>
      <c r="W1176" s="82"/>
      <c r="X1176" s="82"/>
      <c r="Y1176" s="82"/>
      <c r="Z1176" s="82"/>
      <c r="AA1176" s="82"/>
      <c r="AB1176" s="82"/>
      <c r="AC1176" s="82"/>
      <c r="AD1176" s="82"/>
      <c r="AE1176" s="82"/>
      <c r="AF1176" s="82"/>
    </row>
    <row r="1177" spans="1:32" ht="13.2">
      <c r="A1177" s="82"/>
      <c r="B1177" s="82"/>
      <c r="C1177" s="98"/>
      <c r="D1177" s="82"/>
      <c r="E1177" s="82"/>
      <c r="F1177" s="82"/>
      <c r="G1177" s="82"/>
      <c r="H1177" s="82"/>
      <c r="I1177" s="82"/>
      <c r="J1177" s="82"/>
      <c r="K1177" s="82"/>
      <c r="L1177" s="82"/>
      <c r="M1177" s="82"/>
      <c r="N1177" s="82"/>
      <c r="O1177" s="82"/>
      <c r="P1177" s="82"/>
      <c r="Q1177" s="82"/>
      <c r="R1177" s="82"/>
      <c r="S1177" s="82"/>
      <c r="T1177" s="82"/>
      <c r="U1177" s="82"/>
      <c r="V1177" s="82"/>
      <c r="W1177" s="82"/>
      <c r="X1177" s="82"/>
      <c r="Y1177" s="82"/>
      <c r="Z1177" s="82"/>
      <c r="AA1177" s="82"/>
      <c r="AB1177" s="82"/>
      <c r="AC1177" s="82"/>
      <c r="AD1177" s="82"/>
      <c r="AE1177" s="82"/>
      <c r="AF1177" s="82"/>
    </row>
    <row r="1178" spans="1:32" ht="13.2">
      <c r="A1178" s="82"/>
      <c r="B1178" s="82"/>
      <c r="C1178" s="98"/>
      <c r="D1178" s="82"/>
      <c r="E1178" s="82"/>
      <c r="F1178" s="82"/>
      <c r="G1178" s="82"/>
      <c r="H1178" s="82"/>
      <c r="I1178" s="82"/>
      <c r="J1178" s="82"/>
      <c r="K1178" s="82"/>
      <c r="L1178" s="82"/>
      <c r="M1178" s="82"/>
      <c r="N1178" s="82"/>
      <c r="O1178" s="82"/>
      <c r="P1178" s="82"/>
      <c r="Q1178" s="82"/>
      <c r="R1178" s="82"/>
      <c r="S1178" s="82"/>
      <c r="T1178" s="82"/>
      <c r="U1178" s="82"/>
      <c r="V1178" s="82"/>
      <c r="W1178" s="82"/>
      <c r="X1178" s="82"/>
      <c r="Y1178" s="82"/>
      <c r="Z1178" s="82"/>
      <c r="AA1178" s="82"/>
      <c r="AB1178" s="82"/>
      <c r="AC1178" s="82"/>
      <c r="AD1178" s="82"/>
      <c r="AE1178" s="82"/>
      <c r="AF1178" s="82"/>
    </row>
    <row r="1179" spans="1:32" ht="13.2">
      <c r="A1179" s="82"/>
      <c r="B1179" s="82"/>
      <c r="C1179" s="98"/>
      <c r="D1179" s="82"/>
      <c r="E1179" s="82"/>
      <c r="F1179" s="82"/>
      <c r="G1179" s="82"/>
      <c r="H1179" s="82"/>
      <c r="I1179" s="82"/>
      <c r="J1179" s="82"/>
      <c r="K1179" s="82"/>
      <c r="L1179" s="82"/>
      <c r="M1179" s="82"/>
      <c r="N1179" s="82"/>
      <c r="O1179" s="82"/>
      <c r="P1179" s="82"/>
      <c r="Q1179" s="82"/>
      <c r="R1179" s="82"/>
      <c r="S1179" s="82"/>
      <c r="T1179" s="82"/>
      <c r="U1179" s="82"/>
      <c r="V1179" s="82"/>
      <c r="W1179" s="82"/>
      <c r="X1179" s="82"/>
      <c r="Y1179" s="82"/>
      <c r="Z1179" s="82"/>
      <c r="AA1179" s="82"/>
      <c r="AB1179" s="82"/>
      <c r="AC1179" s="82"/>
      <c r="AD1179" s="82"/>
      <c r="AE1179" s="82"/>
      <c r="AF1179" s="82"/>
    </row>
    <row r="1180" spans="1:32" ht="13.2">
      <c r="A1180" s="82"/>
      <c r="B1180" s="82"/>
      <c r="C1180" s="98"/>
      <c r="D1180" s="82"/>
      <c r="E1180" s="82"/>
      <c r="F1180" s="82"/>
      <c r="G1180" s="82"/>
      <c r="H1180" s="82"/>
      <c r="I1180" s="82"/>
      <c r="J1180" s="82"/>
      <c r="K1180" s="82"/>
      <c r="L1180" s="82"/>
      <c r="M1180" s="82"/>
      <c r="N1180" s="82"/>
      <c r="O1180" s="82"/>
      <c r="P1180" s="82"/>
      <c r="Q1180" s="82"/>
      <c r="R1180" s="82"/>
      <c r="S1180" s="82"/>
      <c r="T1180" s="82"/>
      <c r="U1180" s="82"/>
      <c r="V1180" s="82"/>
      <c r="W1180" s="82"/>
      <c r="X1180" s="82"/>
      <c r="Y1180" s="82"/>
      <c r="Z1180" s="82"/>
      <c r="AA1180" s="82"/>
      <c r="AB1180" s="82"/>
      <c r="AC1180" s="82"/>
      <c r="AD1180" s="82"/>
      <c r="AE1180" s="82"/>
      <c r="AF1180" s="82"/>
    </row>
    <row r="1181" spans="1:32" ht="13.2">
      <c r="A1181" s="82"/>
      <c r="B1181" s="82"/>
      <c r="C1181" s="98"/>
      <c r="D1181" s="82"/>
      <c r="E1181" s="82"/>
      <c r="F1181" s="82"/>
      <c r="G1181" s="82"/>
      <c r="H1181" s="82"/>
      <c r="I1181" s="82"/>
      <c r="J1181" s="82"/>
      <c r="K1181" s="82"/>
      <c r="L1181" s="82"/>
      <c r="M1181" s="82"/>
      <c r="N1181" s="82"/>
      <c r="O1181" s="82"/>
      <c r="P1181" s="82"/>
      <c r="Q1181" s="82"/>
      <c r="R1181" s="82"/>
      <c r="S1181" s="82"/>
      <c r="T1181" s="82"/>
      <c r="U1181" s="82"/>
      <c r="V1181" s="82"/>
      <c r="W1181" s="82"/>
      <c r="X1181" s="82"/>
      <c r="Y1181" s="82"/>
      <c r="Z1181" s="82"/>
      <c r="AA1181" s="82"/>
      <c r="AB1181" s="82"/>
      <c r="AC1181" s="82"/>
      <c r="AD1181" s="82"/>
      <c r="AE1181" s="82"/>
      <c r="AF1181" s="82"/>
    </row>
    <row r="1182" spans="1:32" ht="13.2">
      <c r="A1182" s="82"/>
      <c r="B1182" s="82"/>
      <c r="C1182" s="98"/>
      <c r="D1182" s="82"/>
      <c r="E1182" s="82"/>
      <c r="F1182" s="82"/>
      <c r="G1182" s="82"/>
      <c r="H1182" s="82"/>
      <c r="I1182" s="82"/>
      <c r="J1182" s="82"/>
      <c r="K1182" s="82"/>
      <c r="L1182" s="82"/>
      <c r="M1182" s="82"/>
      <c r="N1182" s="82"/>
      <c r="O1182" s="82"/>
      <c r="P1182" s="82"/>
      <c r="Q1182" s="82"/>
      <c r="R1182" s="82"/>
      <c r="S1182" s="82"/>
      <c r="T1182" s="82"/>
      <c r="U1182" s="82"/>
      <c r="V1182" s="82"/>
      <c r="W1182" s="82"/>
      <c r="X1182" s="82"/>
      <c r="Y1182" s="82"/>
      <c r="Z1182" s="82"/>
      <c r="AA1182" s="82"/>
      <c r="AB1182" s="82"/>
      <c r="AC1182" s="82"/>
      <c r="AD1182" s="82"/>
      <c r="AE1182" s="82"/>
      <c r="AF1182" s="82"/>
    </row>
    <row r="1183" spans="1:32" ht="13.2">
      <c r="A1183" s="82"/>
      <c r="B1183" s="82"/>
      <c r="C1183" s="98"/>
      <c r="D1183" s="82"/>
      <c r="E1183" s="82"/>
      <c r="F1183" s="82"/>
      <c r="G1183" s="82"/>
      <c r="H1183" s="82"/>
      <c r="I1183" s="82"/>
      <c r="J1183" s="82"/>
      <c r="K1183" s="82"/>
      <c r="L1183" s="82"/>
      <c r="M1183" s="82"/>
      <c r="N1183" s="82"/>
      <c r="O1183" s="82"/>
      <c r="P1183" s="82"/>
      <c r="Q1183" s="82"/>
      <c r="R1183" s="82"/>
      <c r="S1183" s="82"/>
      <c r="T1183" s="82"/>
      <c r="U1183" s="82"/>
      <c r="V1183" s="82"/>
      <c r="W1183" s="82"/>
      <c r="X1183" s="82"/>
      <c r="Y1183" s="82"/>
      <c r="Z1183" s="82"/>
      <c r="AA1183" s="82"/>
      <c r="AB1183" s="82"/>
      <c r="AC1183" s="82"/>
      <c r="AD1183" s="82"/>
      <c r="AE1183" s="82"/>
      <c r="AF1183" s="82"/>
    </row>
    <row r="1184" spans="1:32" ht="13.2">
      <c r="A1184" s="82"/>
      <c r="B1184" s="82"/>
      <c r="C1184" s="98"/>
      <c r="D1184" s="82"/>
      <c r="E1184" s="82"/>
      <c r="F1184" s="82"/>
      <c r="G1184" s="82"/>
      <c r="H1184" s="82"/>
      <c r="I1184" s="82"/>
      <c r="J1184" s="82"/>
      <c r="K1184" s="82"/>
      <c r="L1184" s="82"/>
      <c r="M1184" s="82"/>
      <c r="N1184" s="82"/>
      <c r="O1184" s="82"/>
      <c r="P1184" s="82"/>
      <c r="Q1184" s="82"/>
      <c r="R1184" s="82"/>
      <c r="S1184" s="82"/>
      <c r="T1184" s="82"/>
      <c r="U1184" s="82"/>
      <c r="V1184" s="82"/>
      <c r="W1184" s="82"/>
      <c r="X1184" s="82"/>
      <c r="Y1184" s="82"/>
      <c r="Z1184" s="82"/>
      <c r="AA1184" s="82"/>
      <c r="AB1184" s="82"/>
      <c r="AC1184" s="82"/>
      <c r="AD1184" s="82"/>
      <c r="AE1184" s="82"/>
      <c r="AF1184" s="82"/>
    </row>
    <row r="1185" spans="1:32" ht="13.2">
      <c r="A1185" s="82"/>
      <c r="B1185" s="82"/>
      <c r="C1185" s="98"/>
      <c r="D1185" s="82"/>
      <c r="E1185" s="82"/>
      <c r="F1185" s="82"/>
      <c r="G1185" s="82"/>
      <c r="H1185" s="82"/>
      <c r="I1185" s="82"/>
      <c r="J1185" s="82"/>
      <c r="K1185" s="82"/>
      <c r="L1185" s="82"/>
      <c r="M1185" s="82"/>
      <c r="N1185" s="82"/>
      <c r="O1185" s="82"/>
      <c r="P1185" s="82"/>
      <c r="Q1185" s="82"/>
      <c r="R1185" s="82"/>
      <c r="S1185" s="82"/>
      <c r="T1185" s="82"/>
      <c r="U1185" s="82"/>
      <c r="V1185" s="82"/>
      <c r="W1185" s="82"/>
      <c r="X1185" s="82"/>
      <c r="Y1185" s="82"/>
      <c r="Z1185" s="82"/>
      <c r="AA1185" s="82"/>
      <c r="AB1185" s="82"/>
      <c r="AC1185" s="82"/>
      <c r="AD1185" s="82"/>
      <c r="AE1185" s="82"/>
      <c r="AF1185" s="82"/>
    </row>
    <row r="1186" spans="1:32" ht="13.2">
      <c r="A1186" s="82"/>
      <c r="B1186" s="82"/>
      <c r="C1186" s="98"/>
      <c r="D1186" s="82"/>
      <c r="E1186" s="82"/>
      <c r="F1186" s="82"/>
      <c r="G1186" s="82"/>
      <c r="H1186" s="82"/>
      <c r="I1186" s="82"/>
      <c r="J1186" s="82"/>
      <c r="K1186" s="82"/>
      <c r="L1186" s="82"/>
      <c r="M1186" s="82"/>
      <c r="N1186" s="82"/>
      <c r="O1186" s="82"/>
      <c r="P1186" s="82"/>
      <c r="Q1186" s="82"/>
      <c r="R1186" s="82"/>
      <c r="S1186" s="82"/>
      <c r="T1186" s="82"/>
      <c r="U1186" s="82"/>
      <c r="V1186" s="82"/>
      <c r="W1186" s="82"/>
      <c r="X1186" s="82"/>
      <c r="Y1186" s="82"/>
      <c r="Z1186" s="82"/>
      <c r="AA1186" s="82"/>
      <c r="AB1186" s="82"/>
      <c r="AC1186" s="82"/>
      <c r="AD1186" s="82"/>
      <c r="AE1186" s="82"/>
      <c r="AF1186" s="82"/>
    </row>
    <row r="1187" spans="1:32" ht="13.2">
      <c r="A1187" s="82"/>
      <c r="B1187" s="82"/>
      <c r="C1187" s="98"/>
      <c r="D1187" s="82"/>
      <c r="E1187" s="82"/>
      <c r="F1187" s="82"/>
      <c r="G1187" s="82"/>
      <c r="H1187" s="82"/>
      <c r="I1187" s="82"/>
      <c r="J1187" s="82"/>
      <c r="K1187" s="82"/>
      <c r="L1187" s="82"/>
      <c r="M1187" s="82"/>
      <c r="N1187" s="82"/>
      <c r="O1187" s="82"/>
      <c r="P1187" s="82"/>
      <c r="Q1187" s="82"/>
      <c r="R1187" s="82"/>
      <c r="S1187" s="82"/>
      <c r="T1187" s="82"/>
      <c r="U1187" s="82"/>
      <c r="V1187" s="82"/>
      <c r="W1187" s="82"/>
      <c r="X1187" s="82"/>
      <c r="Y1187" s="82"/>
      <c r="Z1187" s="82"/>
      <c r="AA1187" s="82"/>
      <c r="AB1187" s="82"/>
      <c r="AC1187" s="82"/>
      <c r="AD1187" s="82"/>
      <c r="AE1187" s="82"/>
      <c r="AF1187" s="82"/>
    </row>
    <row r="1188" spans="1:32" ht="13.2">
      <c r="A1188" s="82"/>
      <c r="B1188" s="82"/>
      <c r="C1188" s="98"/>
      <c r="D1188" s="82"/>
      <c r="E1188" s="82"/>
      <c r="F1188" s="82"/>
      <c r="G1188" s="82"/>
      <c r="H1188" s="82"/>
      <c r="I1188" s="82"/>
      <c r="J1188" s="82"/>
      <c r="K1188" s="82"/>
      <c r="L1188" s="82"/>
      <c r="M1188" s="82"/>
      <c r="N1188" s="82"/>
      <c r="O1188" s="82"/>
      <c r="P1188" s="82"/>
      <c r="Q1188" s="82"/>
      <c r="R1188" s="82"/>
      <c r="S1188" s="82"/>
      <c r="T1188" s="82"/>
      <c r="U1188" s="82"/>
      <c r="V1188" s="82"/>
      <c r="W1188" s="82"/>
      <c r="X1188" s="82"/>
      <c r="Y1188" s="82"/>
      <c r="Z1188" s="82"/>
      <c r="AA1188" s="82"/>
      <c r="AB1188" s="82"/>
      <c r="AC1188" s="82"/>
      <c r="AD1188" s="82"/>
      <c r="AE1188" s="82"/>
      <c r="AF1188" s="82"/>
    </row>
    <row r="1189" spans="1:32" ht="13.2">
      <c r="A1189" s="82"/>
      <c r="B1189" s="82"/>
      <c r="C1189" s="98"/>
      <c r="D1189" s="82"/>
      <c r="E1189" s="82"/>
      <c r="F1189" s="82"/>
      <c r="G1189" s="82"/>
      <c r="H1189" s="82"/>
      <c r="I1189" s="82"/>
      <c r="J1189" s="82"/>
      <c r="K1189" s="82"/>
      <c r="L1189" s="82"/>
      <c r="M1189" s="82"/>
      <c r="N1189" s="82"/>
      <c r="O1189" s="82"/>
      <c r="P1189" s="82"/>
      <c r="Q1189" s="82"/>
      <c r="R1189" s="82"/>
      <c r="S1189" s="82"/>
      <c r="T1189" s="82"/>
      <c r="U1189" s="82"/>
      <c r="V1189" s="82"/>
      <c r="W1189" s="82"/>
      <c r="X1189" s="82"/>
      <c r="Y1189" s="82"/>
      <c r="Z1189" s="82"/>
      <c r="AA1189" s="82"/>
      <c r="AB1189" s="82"/>
      <c r="AC1189" s="82"/>
      <c r="AD1189" s="82"/>
      <c r="AE1189" s="82"/>
      <c r="AF1189" s="82"/>
    </row>
    <row r="1190" spans="1:32" ht="13.2">
      <c r="A1190" s="82"/>
      <c r="B1190" s="82"/>
      <c r="C1190" s="98"/>
      <c r="D1190" s="82"/>
      <c r="E1190" s="82"/>
      <c r="F1190" s="82"/>
      <c r="G1190" s="82"/>
      <c r="H1190" s="82"/>
      <c r="I1190" s="82"/>
      <c r="J1190" s="82"/>
      <c r="K1190" s="82"/>
      <c r="L1190" s="82"/>
      <c r="M1190" s="82"/>
      <c r="N1190" s="82"/>
      <c r="O1190" s="82"/>
      <c r="P1190" s="82"/>
      <c r="Q1190" s="82"/>
      <c r="R1190" s="82"/>
      <c r="S1190" s="82"/>
      <c r="T1190" s="82"/>
      <c r="U1190" s="82"/>
      <c r="V1190" s="82"/>
      <c r="W1190" s="82"/>
      <c r="X1190" s="82"/>
      <c r="Y1190" s="82"/>
      <c r="Z1190" s="82"/>
      <c r="AA1190" s="82"/>
      <c r="AB1190" s="82"/>
      <c r="AC1190" s="82"/>
      <c r="AD1190" s="82"/>
      <c r="AE1190" s="82"/>
      <c r="AF1190" s="82"/>
    </row>
    <row r="1191" spans="1:32" ht="13.2">
      <c r="A1191" s="82"/>
      <c r="B1191" s="82"/>
      <c r="C1191" s="98"/>
      <c r="D1191" s="82"/>
      <c r="E1191" s="82"/>
      <c r="F1191" s="82"/>
      <c r="G1191" s="82"/>
      <c r="H1191" s="82"/>
      <c r="I1191" s="82"/>
      <c r="J1191" s="82"/>
      <c r="K1191" s="82"/>
      <c r="L1191" s="82"/>
      <c r="M1191" s="82"/>
      <c r="N1191" s="82"/>
      <c r="O1191" s="82"/>
      <c r="P1191" s="82"/>
      <c r="Q1191" s="82"/>
      <c r="R1191" s="82"/>
      <c r="S1191" s="82"/>
      <c r="T1191" s="82"/>
      <c r="U1191" s="82"/>
      <c r="V1191" s="82"/>
      <c r="W1191" s="82"/>
      <c r="X1191" s="82"/>
      <c r="Y1191" s="82"/>
      <c r="Z1191" s="82"/>
      <c r="AA1191" s="82"/>
      <c r="AB1191" s="82"/>
      <c r="AC1191" s="82"/>
      <c r="AD1191" s="82"/>
      <c r="AE1191" s="82"/>
      <c r="AF1191" s="82"/>
    </row>
    <row r="1192" spans="1:32" ht="13.2">
      <c r="A1192" s="82"/>
      <c r="B1192" s="82"/>
      <c r="C1192" s="98"/>
      <c r="D1192" s="82"/>
      <c r="E1192" s="82"/>
      <c r="F1192" s="82"/>
      <c r="G1192" s="82"/>
      <c r="H1192" s="82"/>
      <c r="I1192" s="82"/>
      <c r="J1192" s="82"/>
      <c r="K1192" s="82"/>
      <c r="L1192" s="82"/>
      <c r="M1192" s="82"/>
      <c r="N1192" s="82"/>
      <c r="O1192" s="82"/>
      <c r="P1192" s="82"/>
      <c r="Q1192" s="82"/>
      <c r="R1192" s="82"/>
      <c r="S1192" s="82"/>
      <c r="T1192" s="82"/>
      <c r="U1192" s="82"/>
      <c r="V1192" s="82"/>
      <c r="W1192" s="82"/>
      <c r="X1192" s="82"/>
      <c r="Y1192" s="82"/>
      <c r="Z1192" s="82"/>
      <c r="AA1192" s="82"/>
      <c r="AB1192" s="82"/>
      <c r="AC1192" s="82"/>
      <c r="AD1192" s="82"/>
      <c r="AE1192" s="82"/>
      <c r="AF1192" s="82"/>
    </row>
    <row r="1193" spans="1:32" ht="13.2">
      <c r="A1193" s="82"/>
      <c r="B1193" s="82"/>
      <c r="C1193" s="98"/>
      <c r="D1193" s="82"/>
      <c r="E1193" s="82"/>
      <c r="F1193" s="82"/>
      <c r="G1193" s="82"/>
      <c r="H1193" s="82"/>
      <c r="I1193" s="82"/>
      <c r="J1193" s="82"/>
      <c r="K1193" s="82"/>
      <c r="L1193" s="82"/>
      <c r="M1193" s="82"/>
      <c r="N1193" s="82"/>
      <c r="O1193" s="82"/>
      <c r="P1193" s="82"/>
      <c r="Q1193" s="82"/>
      <c r="R1193" s="82"/>
      <c r="S1193" s="82"/>
      <c r="T1193" s="82"/>
      <c r="U1193" s="82"/>
      <c r="V1193" s="82"/>
      <c r="W1193" s="82"/>
      <c r="X1193" s="82"/>
      <c r="Y1193" s="82"/>
      <c r="Z1193" s="82"/>
      <c r="AA1193" s="82"/>
      <c r="AB1193" s="82"/>
      <c r="AC1193" s="82"/>
      <c r="AD1193" s="82"/>
      <c r="AE1193" s="82"/>
      <c r="AF1193" s="82"/>
    </row>
    <row r="1194" spans="1:32" ht="13.2">
      <c r="A1194" s="82"/>
      <c r="B1194" s="82"/>
      <c r="C1194" s="98"/>
      <c r="D1194" s="82"/>
      <c r="E1194" s="82"/>
      <c r="F1194" s="82"/>
      <c r="G1194" s="82"/>
      <c r="H1194" s="82"/>
      <c r="I1194" s="82"/>
      <c r="J1194" s="82"/>
      <c r="K1194" s="82"/>
      <c r="L1194" s="82"/>
      <c r="M1194" s="82"/>
      <c r="N1194" s="82"/>
      <c r="O1194" s="82"/>
      <c r="P1194" s="82"/>
      <c r="Q1194" s="82"/>
      <c r="R1194" s="82"/>
      <c r="S1194" s="82"/>
      <c r="T1194" s="82"/>
      <c r="U1194" s="82"/>
      <c r="V1194" s="82"/>
      <c r="W1194" s="82"/>
      <c r="X1194" s="82"/>
      <c r="Y1194" s="82"/>
      <c r="Z1194" s="82"/>
      <c r="AA1194" s="82"/>
      <c r="AB1194" s="82"/>
      <c r="AC1194" s="82"/>
      <c r="AD1194" s="82"/>
      <c r="AE1194" s="82"/>
      <c r="AF1194" s="82"/>
    </row>
    <row r="1195" spans="1:32" ht="13.2">
      <c r="A1195" s="82"/>
      <c r="B1195" s="82"/>
      <c r="C1195" s="98"/>
      <c r="D1195" s="82"/>
      <c r="E1195" s="82"/>
      <c r="F1195" s="82"/>
      <c r="G1195" s="82"/>
      <c r="H1195" s="82"/>
      <c r="I1195" s="82"/>
      <c r="J1195" s="82"/>
      <c r="K1195" s="82"/>
      <c r="L1195" s="82"/>
      <c r="M1195" s="82"/>
      <c r="N1195" s="82"/>
      <c r="O1195" s="82"/>
      <c r="P1195" s="82"/>
      <c r="Q1195" s="82"/>
      <c r="R1195" s="82"/>
      <c r="S1195" s="82"/>
      <c r="T1195" s="82"/>
      <c r="U1195" s="82"/>
      <c r="V1195" s="82"/>
      <c r="W1195" s="82"/>
      <c r="X1195" s="82"/>
      <c r="Y1195" s="82"/>
      <c r="Z1195" s="82"/>
      <c r="AA1195" s="82"/>
      <c r="AB1195" s="82"/>
      <c r="AC1195" s="82"/>
      <c r="AD1195" s="82"/>
      <c r="AE1195" s="82"/>
      <c r="AF1195" s="82"/>
    </row>
    <row r="1196" spans="1:32" ht="13.2">
      <c r="A1196" s="82"/>
      <c r="B1196" s="82"/>
      <c r="C1196" s="98"/>
      <c r="D1196" s="82"/>
      <c r="E1196" s="82"/>
      <c r="F1196" s="82"/>
      <c r="G1196" s="82"/>
      <c r="H1196" s="82"/>
      <c r="I1196" s="82"/>
      <c r="J1196" s="82"/>
      <c r="K1196" s="82"/>
      <c r="L1196" s="82"/>
      <c r="M1196" s="82"/>
      <c r="N1196" s="82"/>
      <c r="O1196" s="82"/>
      <c r="P1196" s="82"/>
      <c r="Q1196" s="82"/>
      <c r="R1196" s="82"/>
      <c r="S1196" s="82"/>
      <c r="T1196" s="82"/>
      <c r="U1196" s="82"/>
      <c r="V1196" s="82"/>
      <c r="W1196" s="82"/>
      <c r="X1196" s="82"/>
      <c r="Y1196" s="82"/>
      <c r="Z1196" s="82"/>
      <c r="AA1196" s="82"/>
      <c r="AB1196" s="82"/>
      <c r="AC1196" s="82"/>
      <c r="AD1196" s="82"/>
      <c r="AE1196" s="82"/>
      <c r="AF1196" s="82"/>
    </row>
    <row r="1197" spans="1:32" ht="13.2">
      <c r="A1197" s="82"/>
      <c r="B1197" s="82"/>
      <c r="C1197" s="98"/>
      <c r="D1197" s="82"/>
      <c r="E1197" s="82"/>
      <c r="F1197" s="82"/>
      <c r="G1197" s="82"/>
      <c r="H1197" s="82"/>
      <c r="I1197" s="82"/>
      <c r="J1197" s="82"/>
      <c r="K1197" s="82"/>
      <c r="L1197" s="82"/>
      <c r="M1197" s="82"/>
      <c r="N1197" s="82"/>
      <c r="O1197" s="82"/>
      <c r="P1197" s="82"/>
      <c r="Q1197" s="82"/>
      <c r="R1197" s="82"/>
      <c r="S1197" s="82"/>
      <c r="T1197" s="82"/>
      <c r="U1197" s="82"/>
      <c r="V1197" s="82"/>
      <c r="W1197" s="82"/>
      <c r="X1197" s="82"/>
      <c r="Y1197" s="82"/>
      <c r="Z1197" s="82"/>
      <c r="AA1197" s="82"/>
      <c r="AB1197" s="82"/>
      <c r="AC1197" s="82"/>
      <c r="AD1197" s="82"/>
      <c r="AE1197" s="82"/>
      <c r="AF1197" s="82"/>
    </row>
    <row r="1198" spans="1:32" ht="13.2">
      <c r="A1198" s="82"/>
      <c r="B1198" s="82"/>
      <c r="C1198" s="98"/>
      <c r="D1198" s="82"/>
      <c r="E1198" s="82"/>
      <c r="F1198" s="82"/>
      <c r="G1198" s="82"/>
      <c r="H1198" s="82"/>
      <c r="I1198" s="82"/>
      <c r="J1198" s="82"/>
      <c r="K1198" s="82"/>
      <c r="L1198" s="82"/>
      <c r="M1198" s="82"/>
      <c r="N1198" s="82"/>
      <c r="O1198" s="82"/>
      <c r="P1198" s="82"/>
      <c r="Q1198" s="82"/>
      <c r="R1198" s="82"/>
      <c r="S1198" s="82"/>
      <c r="T1198" s="82"/>
      <c r="U1198" s="82"/>
      <c r="V1198" s="82"/>
      <c r="W1198" s="82"/>
      <c r="X1198" s="82"/>
      <c r="Y1198" s="82"/>
      <c r="Z1198" s="82"/>
      <c r="AA1198" s="82"/>
      <c r="AB1198" s="82"/>
      <c r="AC1198" s="82"/>
      <c r="AD1198" s="82"/>
      <c r="AE1198" s="82"/>
      <c r="AF1198" s="82"/>
    </row>
    <row r="1199" spans="1:32" ht="13.2">
      <c r="A1199" s="82"/>
      <c r="B1199" s="82"/>
      <c r="C1199" s="98"/>
      <c r="D1199" s="82"/>
      <c r="E1199" s="82"/>
      <c r="F1199" s="82"/>
      <c r="G1199" s="82"/>
      <c r="H1199" s="82"/>
      <c r="I1199" s="82"/>
      <c r="J1199" s="82"/>
      <c r="K1199" s="82"/>
      <c r="L1199" s="82"/>
      <c r="M1199" s="82"/>
      <c r="N1199" s="82"/>
      <c r="O1199" s="82"/>
      <c r="P1199" s="82"/>
      <c r="Q1199" s="82"/>
      <c r="R1199" s="82"/>
      <c r="S1199" s="82"/>
      <c r="T1199" s="82"/>
      <c r="U1199" s="82"/>
      <c r="V1199" s="82"/>
      <c r="W1199" s="82"/>
      <c r="X1199" s="82"/>
      <c r="Y1199" s="82"/>
      <c r="Z1199" s="82"/>
      <c r="AA1199" s="82"/>
      <c r="AB1199" s="82"/>
      <c r="AC1199" s="82"/>
      <c r="AD1199" s="82"/>
      <c r="AE1199" s="82"/>
      <c r="AF1199" s="82"/>
    </row>
    <row r="1200" spans="1:32" ht="13.2">
      <c r="A1200" s="82"/>
      <c r="B1200" s="82"/>
      <c r="C1200" s="98"/>
      <c r="D1200" s="82"/>
      <c r="E1200" s="82"/>
      <c r="F1200" s="82"/>
      <c r="G1200" s="82"/>
      <c r="H1200" s="82"/>
      <c r="I1200" s="82"/>
      <c r="J1200" s="82"/>
      <c r="K1200" s="82"/>
      <c r="L1200" s="82"/>
      <c r="M1200" s="82"/>
      <c r="N1200" s="82"/>
      <c r="O1200" s="82"/>
      <c r="P1200" s="82"/>
      <c r="Q1200" s="82"/>
      <c r="R1200" s="82"/>
      <c r="S1200" s="82"/>
      <c r="T1200" s="82"/>
      <c r="U1200" s="82"/>
      <c r="V1200" s="82"/>
      <c r="W1200" s="82"/>
      <c r="X1200" s="82"/>
      <c r="Y1200" s="82"/>
      <c r="Z1200" s="82"/>
      <c r="AA1200" s="82"/>
      <c r="AB1200" s="82"/>
      <c r="AC1200" s="82"/>
      <c r="AD1200" s="82"/>
      <c r="AE1200" s="82"/>
      <c r="AF1200" s="82"/>
    </row>
    <row r="1201" spans="1:32" ht="13.2">
      <c r="A1201" s="82"/>
      <c r="B1201" s="82"/>
      <c r="C1201" s="98"/>
      <c r="D1201" s="82"/>
      <c r="E1201" s="82"/>
      <c r="F1201" s="82"/>
      <c r="G1201" s="82"/>
      <c r="H1201" s="82"/>
      <c r="I1201" s="82"/>
      <c r="J1201" s="82"/>
      <c r="K1201" s="82"/>
      <c r="L1201" s="82"/>
      <c r="M1201" s="82"/>
      <c r="N1201" s="82"/>
      <c r="O1201" s="82"/>
      <c r="P1201" s="82"/>
      <c r="Q1201" s="82"/>
      <c r="R1201" s="82"/>
      <c r="S1201" s="82"/>
      <c r="T1201" s="82"/>
      <c r="U1201" s="82"/>
      <c r="V1201" s="82"/>
      <c r="W1201" s="82"/>
      <c r="X1201" s="82"/>
      <c r="Y1201" s="82"/>
      <c r="Z1201" s="82"/>
      <c r="AA1201" s="82"/>
      <c r="AB1201" s="82"/>
      <c r="AC1201" s="82"/>
      <c r="AD1201" s="82"/>
      <c r="AE1201" s="82"/>
      <c r="AF1201" s="82"/>
    </row>
    <row r="1202" spans="1:32" ht="13.2">
      <c r="A1202" s="82"/>
      <c r="B1202" s="82"/>
      <c r="C1202" s="98"/>
      <c r="D1202" s="82"/>
      <c r="E1202" s="82"/>
      <c r="F1202" s="82"/>
      <c r="G1202" s="82"/>
      <c r="H1202" s="82"/>
      <c r="I1202" s="82"/>
      <c r="J1202" s="82"/>
      <c r="K1202" s="82"/>
      <c r="L1202" s="82"/>
      <c r="M1202" s="82"/>
      <c r="N1202" s="82"/>
      <c r="O1202" s="82"/>
      <c r="P1202" s="82"/>
      <c r="Q1202" s="82"/>
      <c r="R1202" s="82"/>
      <c r="S1202" s="82"/>
      <c r="T1202" s="82"/>
      <c r="U1202" s="82"/>
      <c r="V1202" s="82"/>
      <c r="W1202" s="82"/>
      <c r="X1202" s="82"/>
      <c r="Y1202" s="82"/>
      <c r="Z1202" s="82"/>
      <c r="AA1202" s="82"/>
      <c r="AB1202" s="82"/>
      <c r="AC1202" s="82"/>
      <c r="AD1202" s="82"/>
      <c r="AE1202" s="82"/>
      <c r="AF1202" s="82"/>
    </row>
    <row r="1203" spans="1:32" ht="13.2">
      <c r="A1203" s="82"/>
      <c r="B1203" s="82"/>
      <c r="C1203" s="98"/>
      <c r="D1203" s="82"/>
      <c r="E1203" s="82"/>
      <c r="F1203" s="82"/>
      <c r="G1203" s="82"/>
      <c r="H1203" s="82"/>
      <c r="I1203" s="82"/>
      <c r="J1203" s="82"/>
      <c r="K1203" s="82"/>
      <c r="L1203" s="82"/>
      <c r="M1203" s="82"/>
      <c r="N1203" s="82"/>
      <c r="O1203" s="82"/>
      <c r="P1203" s="82"/>
      <c r="Q1203" s="82"/>
      <c r="R1203" s="82"/>
      <c r="S1203" s="82"/>
      <c r="T1203" s="82"/>
      <c r="U1203" s="82"/>
      <c r="V1203" s="82"/>
      <c r="W1203" s="82"/>
      <c r="X1203" s="82"/>
      <c r="Y1203" s="82"/>
      <c r="Z1203" s="82"/>
      <c r="AA1203" s="82"/>
      <c r="AB1203" s="82"/>
      <c r="AC1203" s="82"/>
      <c r="AD1203" s="82"/>
      <c r="AE1203" s="82"/>
      <c r="AF1203" s="82"/>
    </row>
    <row r="1204" spans="1:32" ht="13.2">
      <c r="A1204" s="82"/>
      <c r="B1204" s="82"/>
      <c r="C1204" s="98"/>
      <c r="D1204" s="82"/>
      <c r="E1204" s="82"/>
      <c r="F1204" s="82"/>
      <c r="G1204" s="82"/>
      <c r="H1204" s="82"/>
      <c r="I1204" s="82"/>
      <c r="J1204" s="82"/>
      <c r="K1204" s="82"/>
      <c r="L1204" s="82"/>
      <c r="M1204" s="82"/>
      <c r="N1204" s="82"/>
      <c r="O1204" s="82"/>
      <c r="P1204" s="82"/>
      <c r="Q1204" s="82"/>
      <c r="R1204" s="82"/>
      <c r="S1204" s="82"/>
      <c r="T1204" s="82"/>
      <c r="U1204" s="82"/>
      <c r="V1204" s="82"/>
      <c r="W1204" s="82"/>
      <c r="X1204" s="82"/>
      <c r="Y1204" s="82"/>
      <c r="Z1204" s="82"/>
      <c r="AA1204" s="82"/>
      <c r="AB1204" s="82"/>
      <c r="AC1204" s="82"/>
      <c r="AD1204" s="82"/>
      <c r="AE1204" s="82"/>
      <c r="AF1204" s="82"/>
    </row>
    <row r="1205" spans="1:32" ht="13.2">
      <c r="A1205" s="82"/>
      <c r="B1205" s="82"/>
      <c r="C1205" s="98"/>
      <c r="D1205" s="82"/>
      <c r="E1205" s="82"/>
      <c r="F1205" s="82"/>
      <c r="G1205" s="82"/>
      <c r="H1205" s="82"/>
      <c r="I1205" s="82"/>
      <c r="J1205" s="82"/>
      <c r="K1205" s="82"/>
      <c r="L1205" s="82"/>
      <c r="M1205" s="82"/>
      <c r="N1205" s="82"/>
      <c r="O1205" s="82"/>
      <c r="P1205" s="82"/>
      <c r="Q1205" s="82"/>
      <c r="R1205" s="82"/>
      <c r="S1205" s="82"/>
      <c r="T1205" s="82"/>
      <c r="U1205" s="82"/>
      <c r="V1205" s="82"/>
      <c r="W1205" s="82"/>
      <c r="X1205" s="82"/>
      <c r="Y1205" s="82"/>
      <c r="Z1205" s="82"/>
      <c r="AA1205" s="82"/>
      <c r="AB1205" s="82"/>
      <c r="AC1205" s="82"/>
      <c r="AD1205" s="82"/>
      <c r="AE1205" s="82"/>
      <c r="AF1205" s="82"/>
    </row>
    <row r="1206" spans="1:32" ht="13.2">
      <c r="A1206" s="82"/>
      <c r="B1206" s="82"/>
      <c r="C1206" s="98"/>
      <c r="D1206" s="82"/>
      <c r="E1206" s="82"/>
      <c r="F1206" s="82"/>
      <c r="G1206" s="82"/>
      <c r="H1206" s="82"/>
      <c r="I1206" s="82"/>
      <c r="J1206" s="82"/>
      <c r="K1206" s="82"/>
      <c r="L1206" s="82"/>
      <c r="M1206" s="82"/>
      <c r="N1206" s="82"/>
      <c r="O1206" s="82"/>
      <c r="P1206" s="82"/>
      <c r="Q1206" s="82"/>
      <c r="R1206" s="82"/>
      <c r="S1206" s="82"/>
      <c r="T1206" s="82"/>
      <c r="U1206" s="82"/>
      <c r="V1206" s="82"/>
      <c r="W1206" s="82"/>
      <c r="X1206" s="82"/>
      <c r="Y1206" s="82"/>
      <c r="Z1206" s="82"/>
      <c r="AA1206" s="82"/>
      <c r="AB1206" s="82"/>
      <c r="AC1206" s="82"/>
      <c r="AD1206" s="82"/>
      <c r="AE1206" s="82"/>
      <c r="AF1206" s="82"/>
    </row>
    <row r="1207" spans="1:32" ht="13.2">
      <c r="A1207" s="82"/>
      <c r="B1207" s="82"/>
      <c r="C1207" s="98"/>
      <c r="D1207" s="82"/>
      <c r="E1207" s="82"/>
      <c r="F1207" s="82"/>
      <c r="G1207" s="82"/>
      <c r="H1207" s="82"/>
      <c r="I1207" s="82"/>
      <c r="J1207" s="82"/>
      <c r="K1207" s="82"/>
      <c r="L1207" s="82"/>
      <c r="M1207" s="82"/>
      <c r="N1207" s="82"/>
      <c r="O1207" s="82"/>
      <c r="P1207" s="82"/>
      <c r="Q1207" s="82"/>
      <c r="R1207" s="82"/>
      <c r="S1207" s="82"/>
      <c r="T1207" s="82"/>
      <c r="U1207" s="82"/>
      <c r="V1207" s="82"/>
      <c r="W1207" s="82"/>
      <c r="X1207" s="82"/>
      <c r="Y1207" s="82"/>
      <c r="Z1207" s="82"/>
      <c r="AA1207" s="82"/>
      <c r="AB1207" s="82"/>
      <c r="AC1207" s="82"/>
      <c r="AD1207" s="82"/>
      <c r="AE1207" s="82"/>
      <c r="AF1207" s="82"/>
    </row>
    <row r="1208" spans="1:32" ht="13.2">
      <c r="A1208" s="82"/>
      <c r="B1208" s="82"/>
      <c r="C1208" s="98"/>
      <c r="D1208" s="82"/>
      <c r="E1208" s="82"/>
      <c r="F1208" s="82"/>
      <c r="G1208" s="82"/>
      <c r="H1208" s="82"/>
      <c r="I1208" s="82"/>
      <c r="J1208" s="82"/>
      <c r="K1208" s="82"/>
      <c r="L1208" s="82"/>
      <c r="M1208" s="82"/>
      <c r="N1208" s="82"/>
      <c r="O1208" s="82"/>
      <c r="P1208" s="82"/>
      <c r="Q1208" s="82"/>
      <c r="R1208" s="82"/>
      <c r="S1208" s="82"/>
      <c r="T1208" s="82"/>
      <c r="U1208" s="82"/>
      <c r="V1208" s="82"/>
      <c r="W1208" s="82"/>
      <c r="X1208" s="82"/>
      <c r="Y1208" s="82"/>
      <c r="Z1208" s="82"/>
      <c r="AA1208" s="82"/>
      <c r="AB1208" s="82"/>
      <c r="AC1208" s="82"/>
      <c r="AD1208" s="82"/>
      <c r="AE1208" s="82"/>
      <c r="AF1208" s="82"/>
    </row>
    <row r="1209" spans="1:32" ht="13.2">
      <c r="A1209" s="82"/>
      <c r="B1209" s="82"/>
      <c r="C1209" s="98"/>
      <c r="D1209" s="82"/>
      <c r="E1209" s="82"/>
      <c r="F1209" s="82"/>
      <c r="G1209" s="82"/>
      <c r="H1209" s="82"/>
      <c r="I1209" s="82"/>
      <c r="J1209" s="82"/>
      <c r="K1209" s="82"/>
      <c r="L1209" s="82"/>
      <c r="M1209" s="82"/>
      <c r="N1209" s="82"/>
      <c r="O1209" s="82"/>
      <c r="P1209" s="82"/>
      <c r="Q1209" s="82"/>
      <c r="R1209" s="82"/>
      <c r="S1209" s="82"/>
      <c r="T1209" s="82"/>
      <c r="U1209" s="82"/>
      <c r="V1209" s="82"/>
      <c r="W1209" s="82"/>
      <c r="X1209" s="82"/>
      <c r="Y1209" s="82"/>
      <c r="Z1209" s="82"/>
      <c r="AA1209" s="82"/>
      <c r="AB1209" s="82"/>
      <c r="AC1209" s="82"/>
      <c r="AD1209" s="82"/>
      <c r="AE1209" s="82"/>
      <c r="AF1209" s="82"/>
    </row>
    <row r="1210" spans="1:32" ht="13.2">
      <c r="A1210" s="82"/>
      <c r="B1210" s="82"/>
      <c r="C1210" s="98"/>
      <c r="D1210" s="82"/>
      <c r="E1210" s="82"/>
      <c r="F1210" s="82"/>
      <c r="G1210" s="82"/>
      <c r="H1210" s="82"/>
      <c r="I1210" s="82"/>
      <c r="J1210" s="82"/>
      <c r="K1210" s="82"/>
      <c r="L1210" s="82"/>
      <c r="M1210" s="82"/>
      <c r="N1210" s="82"/>
      <c r="O1210" s="82"/>
      <c r="P1210" s="82"/>
      <c r="Q1210" s="82"/>
      <c r="R1210" s="82"/>
      <c r="S1210" s="82"/>
      <c r="T1210" s="82"/>
      <c r="U1210" s="82"/>
      <c r="V1210" s="82"/>
      <c r="W1210" s="82"/>
      <c r="X1210" s="82"/>
      <c r="Y1210" s="82"/>
      <c r="Z1210" s="82"/>
      <c r="AA1210" s="82"/>
      <c r="AB1210" s="82"/>
      <c r="AC1210" s="82"/>
      <c r="AD1210" s="82"/>
      <c r="AE1210" s="82"/>
      <c r="AF1210" s="82"/>
    </row>
    <row r="1211" spans="1:32" ht="13.2">
      <c r="A1211" s="82"/>
      <c r="B1211" s="82"/>
      <c r="C1211" s="98"/>
      <c r="D1211" s="82"/>
      <c r="E1211" s="82"/>
      <c r="F1211" s="82"/>
      <c r="G1211" s="82"/>
      <c r="H1211" s="82"/>
      <c r="I1211" s="82"/>
      <c r="J1211" s="82"/>
      <c r="K1211" s="82"/>
      <c r="L1211" s="82"/>
      <c r="M1211" s="82"/>
      <c r="N1211" s="82"/>
      <c r="O1211" s="82"/>
      <c r="P1211" s="82"/>
      <c r="Q1211" s="82"/>
      <c r="R1211" s="82"/>
      <c r="S1211" s="82"/>
      <c r="T1211" s="82"/>
      <c r="U1211" s="82"/>
      <c r="V1211" s="82"/>
      <c r="W1211" s="82"/>
      <c r="X1211" s="82"/>
      <c r="Y1211" s="82"/>
      <c r="Z1211" s="82"/>
      <c r="AA1211" s="82"/>
      <c r="AB1211" s="82"/>
      <c r="AC1211" s="82"/>
      <c r="AD1211" s="82"/>
      <c r="AE1211" s="82"/>
      <c r="AF1211" s="82"/>
    </row>
    <row r="1212" spans="1:32" ht="13.2">
      <c r="A1212" s="82"/>
      <c r="B1212" s="82"/>
      <c r="C1212" s="98"/>
      <c r="D1212" s="82"/>
      <c r="E1212" s="82"/>
      <c r="F1212" s="82"/>
      <c r="G1212" s="82"/>
      <c r="H1212" s="82"/>
      <c r="I1212" s="82"/>
      <c r="J1212" s="82"/>
      <c r="K1212" s="82"/>
      <c r="L1212" s="82"/>
      <c r="M1212" s="82"/>
      <c r="N1212" s="82"/>
      <c r="O1212" s="82"/>
      <c r="P1212" s="82"/>
      <c r="Q1212" s="82"/>
      <c r="R1212" s="82"/>
      <c r="S1212" s="82"/>
      <c r="T1212" s="82"/>
      <c r="U1212" s="82"/>
      <c r="V1212" s="82"/>
      <c r="W1212" s="82"/>
      <c r="X1212" s="82"/>
      <c r="Y1212" s="82"/>
      <c r="Z1212" s="82"/>
      <c r="AA1212" s="82"/>
      <c r="AB1212" s="82"/>
      <c r="AC1212" s="82"/>
      <c r="AD1212" s="82"/>
      <c r="AE1212" s="82"/>
      <c r="AF1212" s="82"/>
    </row>
    <row r="1213" spans="1:32" ht="13.2">
      <c r="A1213" s="82"/>
      <c r="B1213" s="82"/>
      <c r="C1213" s="98"/>
      <c r="D1213" s="82"/>
      <c r="E1213" s="82"/>
      <c r="F1213" s="82"/>
      <c r="G1213" s="82"/>
      <c r="H1213" s="82"/>
      <c r="I1213" s="82"/>
      <c r="J1213" s="82"/>
      <c r="K1213" s="82"/>
      <c r="L1213" s="82"/>
      <c r="M1213" s="82"/>
      <c r="N1213" s="82"/>
      <c r="O1213" s="82"/>
      <c r="P1213" s="82"/>
      <c r="Q1213" s="82"/>
      <c r="R1213" s="82"/>
      <c r="S1213" s="82"/>
      <c r="T1213" s="82"/>
      <c r="U1213" s="82"/>
      <c r="V1213" s="82"/>
      <c r="W1213" s="82"/>
      <c r="X1213" s="82"/>
      <c r="Y1213" s="82"/>
      <c r="Z1213" s="82"/>
      <c r="AA1213" s="82"/>
      <c r="AB1213" s="82"/>
      <c r="AC1213" s="82"/>
      <c r="AD1213" s="82"/>
      <c r="AE1213" s="82"/>
      <c r="AF1213" s="82"/>
    </row>
    <row r="1214" spans="1:32" ht="13.2">
      <c r="A1214" s="82"/>
      <c r="B1214" s="82"/>
      <c r="C1214" s="98"/>
      <c r="D1214" s="82"/>
      <c r="E1214" s="82"/>
      <c r="F1214" s="82"/>
      <c r="G1214" s="82"/>
      <c r="H1214" s="82"/>
      <c r="I1214" s="82"/>
      <c r="J1214" s="82"/>
      <c r="K1214" s="82"/>
      <c r="L1214" s="82"/>
      <c r="M1214" s="82"/>
      <c r="N1214" s="82"/>
      <c r="O1214" s="82"/>
      <c r="P1214" s="82"/>
      <c r="Q1214" s="82"/>
      <c r="R1214" s="82"/>
      <c r="S1214" s="82"/>
      <c r="T1214" s="82"/>
      <c r="U1214" s="82"/>
      <c r="V1214" s="82"/>
      <c r="W1214" s="82"/>
      <c r="X1214" s="82"/>
      <c r="Y1214" s="82"/>
      <c r="Z1214" s="82"/>
      <c r="AA1214" s="82"/>
      <c r="AB1214" s="82"/>
      <c r="AC1214" s="82"/>
      <c r="AD1214" s="82"/>
      <c r="AE1214" s="82"/>
      <c r="AF1214" s="82"/>
    </row>
    <row r="1215" spans="1:32" ht="13.2">
      <c r="A1215" s="82"/>
      <c r="B1215" s="82"/>
      <c r="C1215" s="98"/>
      <c r="D1215" s="82"/>
      <c r="E1215" s="82"/>
      <c r="F1215" s="82"/>
      <c r="G1215" s="82"/>
      <c r="H1215" s="82"/>
      <c r="I1215" s="82"/>
      <c r="J1215" s="82"/>
      <c r="K1215" s="82"/>
      <c r="L1215" s="82"/>
      <c r="M1215" s="82"/>
      <c r="N1215" s="82"/>
      <c r="O1215" s="82"/>
      <c r="P1215" s="82"/>
      <c r="Q1215" s="82"/>
      <c r="R1215" s="82"/>
      <c r="S1215" s="82"/>
      <c r="T1215" s="82"/>
      <c r="U1215" s="82"/>
      <c r="V1215" s="82"/>
      <c r="W1215" s="82"/>
      <c r="X1215" s="82"/>
      <c r="Y1215" s="82"/>
      <c r="Z1215" s="82"/>
      <c r="AA1215" s="82"/>
      <c r="AB1215" s="82"/>
      <c r="AC1215" s="82"/>
      <c r="AD1215" s="82"/>
      <c r="AE1215" s="82"/>
      <c r="AF1215" s="82"/>
    </row>
    <row r="1216" spans="1:32" ht="13.2">
      <c r="A1216" s="82"/>
      <c r="B1216" s="82"/>
      <c r="C1216" s="98"/>
      <c r="D1216" s="82"/>
      <c r="E1216" s="82"/>
      <c r="F1216" s="82"/>
      <c r="G1216" s="82"/>
      <c r="H1216" s="82"/>
      <c r="I1216" s="82"/>
      <c r="J1216" s="82"/>
      <c r="K1216" s="82"/>
      <c r="L1216" s="82"/>
      <c r="M1216" s="82"/>
      <c r="N1216" s="82"/>
      <c r="O1216" s="82"/>
      <c r="P1216" s="82"/>
      <c r="Q1216" s="82"/>
      <c r="R1216" s="82"/>
      <c r="S1216" s="82"/>
      <c r="T1216" s="82"/>
      <c r="U1216" s="82"/>
      <c r="V1216" s="82"/>
      <c r="W1216" s="82"/>
      <c r="X1216" s="82"/>
      <c r="Y1216" s="82"/>
      <c r="Z1216" s="82"/>
      <c r="AA1216" s="82"/>
      <c r="AB1216" s="82"/>
      <c r="AC1216" s="82"/>
      <c r="AD1216" s="82"/>
      <c r="AE1216" s="82"/>
      <c r="AF1216" s="82"/>
    </row>
    <row r="1217" spans="1:32" ht="13.2">
      <c r="A1217" s="82"/>
      <c r="B1217" s="82"/>
      <c r="C1217" s="98"/>
      <c r="D1217" s="82"/>
      <c r="E1217" s="82"/>
      <c r="F1217" s="82"/>
      <c r="G1217" s="82"/>
      <c r="H1217" s="82"/>
      <c r="I1217" s="82"/>
      <c r="J1217" s="82"/>
      <c r="K1217" s="82"/>
      <c r="L1217" s="82"/>
      <c r="M1217" s="82"/>
      <c r="N1217" s="82"/>
      <c r="O1217" s="82"/>
      <c r="P1217" s="82"/>
      <c r="Q1217" s="82"/>
      <c r="R1217" s="82"/>
      <c r="S1217" s="82"/>
      <c r="T1217" s="82"/>
      <c r="U1217" s="82"/>
      <c r="V1217" s="82"/>
      <c r="W1217" s="82"/>
      <c r="X1217" s="82"/>
      <c r="Y1217" s="82"/>
      <c r="Z1217" s="82"/>
      <c r="AA1217" s="82"/>
      <c r="AB1217" s="82"/>
      <c r="AC1217" s="82"/>
      <c r="AD1217" s="82"/>
      <c r="AE1217" s="82"/>
      <c r="AF1217" s="82"/>
    </row>
    <row r="1218" spans="1:32" ht="13.2">
      <c r="A1218" s="82"/>
      <c r="B1218" s="82"/>
      <c r="C1218" s="98"/>
      <c r="D1218" s="82"/>
      <c r="E1218" s="82"/>
      <c r="F1218" s="82"/>
      <c r="G1218" s="82"/>
      <c r="H1218" s="82"/>
      <c r="I1218" s="82"/>
      <c r="J1218" s="82"/>
      <c r="K1218" s="82"/>
      <c r="L1218" s="82"/>
      <c r="M1218" s="82"/>
      <c r="N1218" s="82"/>
      <c r="O1218" s="82"/>
      <c r="P1218" s="82"/>
      <c r="Q1218" s="82"/>
      <c r="R1218" s="82"/>
      <c r="S1218" s="82"/>
      <c r="T1218" s="82"/>
      <c r="U1218" s="82"/>
      <c r="V1218" s="82"/>
      <c r="W1218" s="82"/>
      <c r="X1218" s="82"/>
      <c r="Y1218" s="82"/>
      <c r="Z1218" s="82"/>
      <c r="AA1218" s="82"/>
      <c r="AB1218" s="82"/>
      <c r="AC1218" s="82"/>
      <c r="AD1218" s="82"/>
      <c r="AE1218" s="82"/>
      <c r="AF1218" s="82"/>
    </row>
    <row r="1219" spans="1:32" ht="13.2">
      <c r="A1219" s="82"/>
      <c r="B1219" s="82"/>
      <c r="C1219" s="98"/>
      <c r="D1219" s="82"/>
      <c r="E1219" s="82"/>
      <c r="F1219" s="82"/>
      <c r="G1219" s="82"/>
      <c r="H1219" s="82"/>
      <c r="I1219" s="82"/>
      <c r="J1219" s="82"/>
      <c r="K1219" s="82"/>
      <c r="L1219" s="82"/>
      <c r="M1219" s="82"/>
      <c r="N1219" s="82"/>
      <c r="O1219" s="82"/>
      <c r="P1219" s="82"/>
      <c r="Q1219" s="82"/>
      <c r="R1219" s="82"/>
      <c r="S1219" s="82"/>
      <c r="T1219" s="82"/>
      <c r="U1219" s="82"/>
      <c r="V1219" s="82"/>
      <c r="W1219" s="82"/>
      <c r="X1219" s="82"/>
      <c r="Y1219" s="82"/>
      <c r="Z1219" s="82"/>
      <c r="AA1219" s="82"/>
      <c r="AB1219" s="82"/>
      <c r="AC1219" s="82"/>
      <c r="AD1219" s="82"/>
      <c r="AE1219" s="82"/>
      <c r="AF1219" s="82"/>
    </row>
    <row r="1220" spans="1:32" ht="13.2">
      <c r="A1220" s="82"/>
      <c r="B1220" s="82"/>
      <c r="C1220" s="98"/>
      <c r="D1220" s="82"/>
      <c r="E1220" s="82"/>
      <c r="F1220" s="82"/>
      <c r="G1220" s="82"/>
      <c r="H1220" s="82"/>
      <c r="I1220" s="82"/>
      <c r="J1220" s="82"/>
      <c r="K1220" s="82"/>
      <c r="L1220" s="82"/>
      <c r="M1220" s="82"/>
      <c r="N1220" s="82"/>
      <c r="O1220" s="82"/>
      <c r="P1220" s="82"/>
      <c r="Q1220" s="82"/>
      <c r="R1220" s="82"/>
      <c r="S1220" s="82"/>
      <c r="T1220" s="82"/>
      <c r="U1220" s="82"/>
      <c r="V1220" s="82"/>
      <c r="W1220" s="82"/>
      <c r="X1220" s="82"/>
      <c r="Y1220" s="82"/>
      <c r="Z1220" s="82"/>
      <c r="AA1220" s="82"/>
      <c r="AB1220" s="82"/>
      <c r="AC1220" s="82"/>
      <c r="AD1220" s="82"/>
      <c r="AE1220" s="82"/>
      <c r="AF1220" s="82"/>
    </row>
    <row r="1221" spans="1:32" ht="13.2">
      <c r="A1221" s="82"/>
      <c r="B1221" s="82"/>
      <c r="C1221" s="98"/>
      <c r="D1221" s="82"/>
      <c r="E1221" s="82"/>
      <c r="F1221" s="82"/>
      <c r="G1221" s="82"/>
      <c r="H1221" s="82"/>
      <c r="I1221" s="82"/>
      <c r="J1221" s="82"/>
      <c r="K1221" s="82"/>
      <c r="L1221" s="82"/>
      <c r="M1221" s="82"/>
      <c r="N1221" s="82"/>
      <c r="O1221" s="82"/>
      <c r="P1221" s="82"/>
      <c r="Q1221" s="82"/>
      <c r="R1221" s="82"/>
      <c r="S1221" s="82"/>
      <c r="T1221" s="82"/>
      <c r="U1221" s="82"/>
      <c r="V1221" s="82"/>
      <c r="W1221" s="82"/>
      <c r="X1221" s="82"/>
      <c r="Y1221" s="82"/>
      <c r="Z1221" s="82"/>
      <c r="AA1221" s="82"/>
      <c r="AB1221" s="82"/>
      <c r="AC1221" s="82"/>
      <c r="AD1221" s="82"/>
      <c r="AE1221" s="82"/>
      <c r="AF1221" s="82"/>
    </row>
    <row r="1222" spans="1:32" ht="13.2">
      <c r="A1222" s="82"/>
      <c r="B1222" s="82"/>
      <c r="C1222" s="98"/>
      <c r="D1222" s="82"/>
      <c r="E1222" s="82"/>
      <c r="F1222" s="82"/>
      <c r="G1222" s="82"/>
      <c r="H1222" s="82"/>
      <c r="I1222" s="82"/>
      <c r="J1222" s="82"/>
      <c r="K1222" s="82"/>
      <c r="L1222" s="82"/>
      <c r="M1222" s="82"/>
      <c r="N1222" s="82"/>
      <c r="O1222" s="82"/>
      <c r="P1222" s="82"/>
      <c r="Q1222" s="82"/>
      <c r="R1222" s="82"/>
      <c r="S1222" s="82"/>
      <c r="T1222" s="82"/>
      <c r="U1222" s="82"/>
      <c r="V1222" s="82"/>
      <c r="W1222" s="82"/>
      <c r="X1222" s="82"/>
      <c r="Y1222" s="82"/>
      <c r="Z1222" s="82"/>
      <c r="AA1222" s="82"/>
      <c r="AB1222" s="82"/>
      <c r="AC1222" s="82"/>
      <c r="AD1222" s="82"/>
      <c r="AE1222" s="82"/>
      <c r="AF1222" s="82"/>
    </row>
    <row r="1223" spans="1:32" ht="13.2">
      <c r="A1223" s="82"/>
      <c r="B1223" s="82"/>
      <c r="C1223" s="98"/>
      <c r="D1223" s="82"/>
      <c r="E1223" s="82"/>
      <c r="F1223" s="82"/>
      <c r="G1223" s="82"/>
      <c r="H1223" s="82"/>
      <c r="I1223" s="82"/>
      <c r="J1223" s="82"/>
      <c r="K1223" s="82"/>
      <c r="L1223" s="82"/>
      <c r="M1223" s="82"/>
      <c r="N1223" s="82"/>
      <c r="O1223" s="82"/>
      <c r="P1223" s="82"/>
      <c r="Q1223" s="82"/>
      <c r="R1223" s="82"/>
      <c r="S1223" s="82"/>
      <c r="T1223" s="82"/>
      <c r="U1223" s="82"/>
      <c r="V1223" s="82"/>
      <c r="W1223" s="82"/>
      <c r="X1223" s="82"/>
      <c r="Y1223" s="82"/>
      <c r="Z1223" s="82"/>
      <c r="AA1223" s="82"/>
      <c r="AB1223" s="82"/>
      <c r="AC1223" s="82"/>
      <c r="AD1223" s="82"/>
      <c r="AE1223" s="82"/>
      <c r="AF1223" s="82"/>
    </row>
    <row r="1224" spans="1:32" ht="13.2">
      <c r="A1224" s="82"/>
      <c r="B1224" s="82"/>
      <c r="C1224" s="98"/>
      <c r="D1224" s="82"/>
      <c r="E1224" s="82"/>
      <c r="F1224" s="82"/>
      <c r="G1224" s="82"/>
      <c r="H1224" s="82"/>
      <c r="I1224" s="82"/>
      <c r="J1224" s="82"/>
      <c r="K1224" s="82"/>
      <c r="L1224" s="82"/>
      <c r="M1224" s="82"/>
      <c r="N1224" s="82"/>
      <c r="O1224" s="82"/>
      <c r="P1224" s="82"/>
      <c r="Q1224" s="82"/>
      <c r="R1224" s="82"/>
      <c r="S1224" s="82"/>
      <c r="T1224" s="82"/>
      <c r="U1224" s="82"/>
      <c r="V1224" s="82"/>
      <c r="W1224" s="82"/>
      <c r="X1224" s="82"/>
      <c r="Y1224" s="82"/>
      <c r="Z1224" s="82"/>
      <c r="AA1224" s="82"/>
      <c r="AB1224" s="82"/>
      <c r="AC1224" s="82"/>
      <c r="AD1224" s="82"/>
      <c r="AE1224" s="82"/>
      <c r="AF1224" s="82"/>
    </row>
    <row r="1225" spans="1:32" ht="13.2">
      <c r="A1225" s="82"/>
      <c r="B1225" s="82"/>
      <c r="C1225" s="98"/>
      <c r="D1225" s="82"/>
      <c r="E1225" s="82"/>
      <c r="F1225" s="82"/>
      <c r="G1225" s="82"/>
      <c r="H1225" s="82"/>
      <c r="I1225" s="82"/>
      <c r="J1225" s="82"/>
      <c r="K1225" s="82"/>
      <c r="L1225" s="82"/>
      <c r="M1225" s="82"/>
      <c r="N1225" s="82"/>
      <c r="O1225" s="82"/>
      <c r="P1225" s="82"/>
      <c r="Q1225" s="82"/>
      <c r="R1225" s="82"/>
      <c r="S1225" s="82"/>
      <c r="T1225" s="82"/>
      <c r="U1225" s="82"/>
      <c r="V1225" s="82"/>
      <c r="W1225" s="82"/>
      <c r="X1225" s="82"/>
      <c r="Y1225" s="82"/>
      <c r="Z1225" s="82"/>
      <c r="AA1225" s="82"/>
      <c r="AB1225" s="82"/>
      <c r="AC1225" s="82"/>
      <c r="AD1225" s="82"/>
      <c r="AE1225" s="82"/>
      <c r="AF1225" s="82"/>
    </row>
    <row r="1226" spans="1:32" ht="13.2">
      <c r="A1226" s="82"/>
      <c r="B1226" s="82"/>
      <c r="C1226" s="98"/>
      <c r="D1226" s="82"/>
      <c r="E1226" s="82"/>
      <c r="F1226" s="82"/>
      <c r="G1226" s="82"/>
      <c r="H1226" s="82"/>
      <c r="I1226" s="82"/>
      <c r="J1226" s="82"/>
      <c r="K1226" s="82"/>
      <c r="L1226" s="82"/>
      <c r="M1226" s="82"/>
      <c r="N1226" s="82"/>
      <c r="O1226" s="82"/>
      <c r="P1226" s="82"/>
      <c r="Q1226" s="82"/>
      <c r="R1226" s="82"/>
      <c r="S1226" s="82"/>
      <c r="T1226" s="82"/>
      <c r="U1226" s="82"/>
      <c r="V1226" s="82"/>
      <c r="W1226" s="82"/>
      <c r="X1226" s="82"/>
      <c r="Y1226" s="82"/>
      <c r="Z1226" s="82"/>
      <c r="AA1226" s="82"/>
      <c r="AB1226" s="82"/>
      <c r="AC1226" s="82"/>
      <c r="AD1226" s="82"/>
      <c r="AE1226" s="82"/>
      <c r="AF1226" s="82"/>
    </row>
    <row r="1227" spans="1:32" ht="13.2">
      <c r="A1227" s="82"/>
      <c r="B1227" s="82"/>
      <c r="C1227" s="98"/>
      <c r="D1227" s="82"/>
      <c r="E1227" s="82"/>
      <c r="F1227" s="82"/>
      <c r="G1227" s="82"/>
      <c r="H1227" s="82"/>
      <c r="I1227" s="82"/>
      <c r="J1227" s="82"/>
      <c r="K1227" s="82"/>
      <c r="L1227" s="82"/>
      <c r="M1227" s="82"/>
      <c r="N1227" s="82"/>
      <c r="O1227" s="82"/>
      <c r="P1227" s="82"/>
      <c r="Q1227" s="82"/>
      <c r="R1227" s="82"/>
      <c r="S1227" s="82"/>
      <c r="T1227" s="82"/>
      <c r="U1227" s="82"/>
      <c r="V1227" s="82"/>
      <c r="W1227" s="82"/>
      <c r="X1227" s="82"/>
      <c r="Y1227" s="82"/>
      <c r="Z1227" s="82"/>
      <c r="AA1227" s="82"/>
      <c r="AB1227" s="82"/>
      <c r="AC1227" s="82"/>
      <c r="AD1227" s="82"/>
      <c r="AE1227" s="82"/>
      <c r="AF1227" s="82"/>
    </row>
    <row r="1228" spans="1:32" ht="13.2">
      <c r="A1228" s="82"/>
      <c r="B1228" s="82"/>
      <c r="C1228" s="98"/>
      <c r="D1228" s="82"/>
      <c r="E1228" s="82"/>
      <c r="F1228" s="82"/>
      <c r="G1228" s="82"/>
      <c r="H1228" s="82"/>
      <c r="I1228" s="82"/>
      <c r="J1228" s="82"/>
      <c r="K1228" s="82"/>
      <c r="L1228" s="82"/>
      <c r="M1228" s="82"/>
      <c r="N1228" s="82"/>
      <c r="O1228" s="82"/>
      <c r="P1228" s="82"/>
      <c r="Q1228" s="82"/>
      <c r="R1228" s="82"/>
      <c r="S1228" s="82"/>
      <c r="T1228" s="82"/>
      <c r="U1228" s="82"/>
      <c r="V1228" s="82"/>
      <c r="W1228" s="82"/>
      <c r="X1228" s="82"/>
      <c r="Y1228" s="82"/>
      <c r="Z1228" s="82"/>
      <c r="AA1228" s="82"/>
      <c r="AB1228" s="82"/>
      <c r="AC1228" s="82"/>
      <c r="AD1228" s="82"/>
      <c r="AE1228" s="82"/>
      <c r="AF1228" s="82"/>
    </row>
    <row r="1229" spans="1:32" ht="13.2">
      <c r="A1229" s="82"/>
      <c r="B1229" s="82"/>
      <c r="C1229" s="98"/>
      <c r="D1229" s="82"/>
      <c r="E1229" s="82"/>
      <c r="F1229" s="82"/>
      <c r="G1229" s="82"/>
      <c r="H1229" s="82"/>
      <c r="I1229" s="82"/>
      <c r="J1229" s="82"/>
      <c r="K1229" s="82"/>
      <c r="L1229" s="82"/>
      <c r="M1229" s="82"/>
      <c r="N1229" s="82"/>
      <c r="O1229" s="82"/>
      <c r="P1229" s="82"/>
      <c r="Q1229" s="82"/>
      <c r="R1229" s="82"/>
      <c r="S1229" s="82"/>
      <c r="T1229" s="82"/>
      <c r="U1229" s="82"/>
      <c r="V1229" s="82"/>
      <c r="W1229" s="82"/>
      <c r="X1229" s="82"/>
      <c r="Y1229" s="82"/>
      <c r="Z1229" s="82"/>
      <c r="AA1229" s="82"/>
      <c r="AB1229" s="82"/>
      <c r="AC1229" s="82"/>
      <c r="AD1229" s="82"/>
      <c r="AE1229" s="82"/>
      <c r="AF1229" s="82"/>
    </row>
    <row r="1230" spans="1:32" ht="13.2">
      <c r="A1230" s="82"/>
      <c r="B1230" s="82"/>
      <c r="C1230" s="98"/>
      <c r="D1230" s="82"/>
      <c r="E1230" s="82"/>
      <c r="F1230" s="82"/>
      <c r="G1230" s="82"/>
      <c r="H1230" s="82"/>
      <c r="I1230" s="82"/>
      <c r="J1230" s="82"/>
      <c r="K1230" s="82"/>
      <c r="L1230" s="82"/>
      <c r="M1230" s="82"/>
      <c r="N1230" s="82"/>
      <c r="O1230" s="82"/>
      <c r="P1230" s="82"/>
      <c r="Q1230" s="82"/>
      <c r="R1230" s="82"/>
      <c r="S1230" s="82"/>
      <c r="T1230" s="82"/>
      <c r="U1230" s="82"/>
      <c r="V1230" s="82"/>
      <c r="W1230" s="82"/>
      <c r="X1230" s="82"/>
      <c r="Y1230" s="82"/>
      <c r="Z1230" s="82"/>
      <c r="AA1230" s="82"/>
      <c r="AB1230" s="82"/>
      <c r="AC1230" s="82"/>
      <c r="AD1230" s="82"/>
      <c r="AE1230" s="82"/>
      <c r="AF1230" s="82"/>
    </row>
    <row r="1231" spans="1:32" ht="13.2">
      <c r="A1231" s="82"/>
      <c r="B1231" s="82"/>
      <c r="C1231" s="98"/>
      <c r="D1231" s="82"/>
      <c r="E1231" s="82"/>
      <c r="F1231" s="82"/>
      <c r="G1231" s="82"/>
      <c r="H1231" s="82"/>
      <c r="I1231" s="82"/>
      <c r="J1231" s="82"/>
      <c r="K1231" s="82"/>
      <c r="L1231" s="82"/>
      <c r="M1231" s="82"/>
      <c r="N1231" s="82"/>
      <c r="O1231" s="82"/>
      <c r="P1231" s="82"/>
      <c r="Q1231" s="82"/>
      <c r="R1231" s="82"/>
      <c r="S1231" s="82"/>
      <c r="T1231" s="82"/>
      <c r="U1231" s="82"/>
      <c r="V1231" s="82"/>
      <c r="W1231" s="82"/>
      <c r="X1231" s="82"/>
      <c r="Y1231" s="82"/>
      <c r="Z1231" s="82"/>
      <c r="AA1231" s="82"/>
      <c r="AB1231" s="82"/>
      <c r="AC1231" s="82"/>
      <c r="AD1231" s="82"/>
      <c r="AE1231" s="82"/>
      <c r="AF1231" s="82"/>
    </row>
    <row r="1232" spans="1:32" ht="13.2">
      <c r="A1232" s="82"/>
      <c r="B1232" s="82"/>
      <c r="C1232" s="98"/>
      <c r="D1232" s="82"/>
      <c r="E1232" s="82"/>
      <c r="F1232" s="82"/>
      <c r="G1232" s="82"/>
      <c r="H1232" s="82"/>
      <c r="I1232" s="82"/>
      <c r="J1232" s="82"/>
      <c r="K1232" s="82"/>
      <c r="L1232" s="82"/>
      <c r="M1232" s="82"/>
      <c r="N1232" s="82"/>
      <c r="O1232" s="82"/>
      <c r="P1232" s="82"/>
      <c r="Q1232" s="82"/>
      <c r="R1232" s="82"/>
      <c r="S1232" s="82"/>
      <c r="T1232" s="82"/>
      <c r="U1232" s="82"/>
      <c r="V1232" s="82"/>
      <c r="W1232" s="82"/>
      <c r="X1232" s="82"/>
      <c r="Y1232" s="82"/>
      <c r="Z1232" s="82"/>
      <c r="AA1232" s="82"/>
      <c r="AB1232" s="82"/>
      <c r="AC1232" s="82"/>
      <c r="AD1232" s="82"/>
      <c r="AE1232" s="82"/>
      <c r="AF1232" s="82"/>
    </row>
    <row r="1233" spans="1:32" ht="13.2">
      <c r="A1233" s="82"/>
      <c r="B1233" s="82"/>
      <c r="C1233" s="98"/>
      <c r="D1233" s="82"/>
      <c r="E1233" s="82"/>
      <c r="F1233" s="82"/>
      <c r="G1233" s="82"/>
      <c r="H1233" s="82"/>
      <c r="I1233" s="82"/>
      <c r="J1233" s="82"/>
      <c r="K1233" s="82"/>
      <c r="L1233" s="82"/>
      <c r="M1233" s="82"/>
      <c r="N1233" s="82"/>
      <c r="O1233" s="82"/>
      <c r="P1233" s="82"/>
      <c r="Q1233" s="82"/>
      <c r="R1233" s="82"/>
      <c r="S1233" s="82"/>
      <c r="T1233" s="82"/>
      <c r="U1233" s="82"/>
      <c r="V1233" s="82"/>
      <c r="W1233" s="82"/>
      <c r="X1233" s="82"/>
      <c r="Y1233" s="82"/>
      <c r="Z1233" s="82"/>
      <c r="AA1233" s="82"/>
      <c r="AB1233" s="82"/>
      <c r="AC1233" s="82"/>
      <c r="AD1233" s="82"/>
      <c r="AE1233" s="82"/>
      <c r="AF1233" s="82"/>
    </row>
    <row r="1234" spans="1:32" ht="13.2">
      <c r="A1234" s="82"/>
      <c r="B1234" s="82"/>
      <c r="C1234" s="98"/>
      <c r="D1234" s="82"/>
      <c r="E1234" s="82"/>
      <c r="F1234" s="82"/>
      <c r="G1234" s="82"/>
      <c r="H1234" s="82"/>
      <c r="I1234" s="82"/>
      <c r="J1234" s="82"/>
      <c r="K1234" s="82"/>
      <c r="L1234" s="82"/>
      <c r="M1234" s="82"/>
      <c r="N1234" s="82"/>
      <c r="O1234" s="82"/>
      <c r="P1234" s="82"/>
      <c r="Q1234" s="82"/>
      <c r="R1234" s="82"/>
      <c r="S1234" s="82"/>
      <c r="T1234" s="82"/>
      <c r="U1234" s="82"/>
      <c r="V1234" s="82"/>
      <c r="W1234" s="82"/>
      <c r="X1234" s="82"/>
      <c r="Y1234" s="82"/>
      <c r="Z1234" s="82"/>
      <c r="AA1234" s="82"/>
      <c r="AB1234" s="82"/>
      <c r="AC1234" s="82"/>
      <c r="AD1234" s="82"/>
      <c r="AE1234" s="82"/>
      <c r="AF1234" s="82"/>
    </row>
    <row r="1235" spans="1:32" ht="13.2">
      <c r="A1235" s="82"/>
      <c r="B1235" s="82"/>
      <c r="C1235" s="98"/>
      <c r="D1235" s="82"/>
      <c r="E1235" s="82"/>
      <c r="F1235" s="82"/>
      <c r="G1235" s="82"/>
      <c r="H1235" s="82"/>
      <c r="I1235" s="82"/>
      <c r="J1235" s="82"/>
      <c r="K1235" s="82"/>
      <c r="L1235" s="82"/>
      <c r="M1235" s="82"/>
      <c r="N1235" s="82"/>
      <c r="O1235" s="82"/>
      <c r="P1235" s="82"/>
      <c r="Q1235" s="82"/>
      <c r="R1235" s="82"/>
      <c r="S1235" s="82"/>
      <c r="T1235" s="82"/>
      <c r="U1235" s="82"/>
      <c r="V1235" s="82"/>
      <c r="W1235" s="82"/>
      <c r="X1235" s="82"/>
      <c r="Y1235" s="82"/>
      <c r="Z1235" s="82"/>
      <c r="AA1235" s="82"/>
      <c r="AB1235" s="82"/>
      <c r="AC1235" s="82"/>
      <c r="AD1235" s="82"/>
      <c r="AE1235" s="82"/>
      <c r="AF1235" s="82"/>
    </row>
  </sheetData>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AD2235"/>
  <sheetViews>
    <sheetView workbookViewId="0">
      <pane xSplit="1" ySplit="2" topLeftCell="B3" activePane="bottomRight" state="frozen"/>
      <selection pane="topRight" activeCell="B1" sqref="B1"/>
      <selection pane="bottomLeft" activeCell="A3" sqref="A3"/>
      <selection pane="bottomRight" activeCell="B3" sqref="B3"/>
    </sheetView>
  </sheetViews>
  <sheetFormatPr defaultColWidth="12.6640625" defaultRowHeight="15.75" customHeight="1"/>
  <cols>
    <col min="1" max="1" width="54.33203125" customWidth="1"/>
    <col min="2" max="2" width="36.109375" customWidth="1"/>
    <col min="3" max="3" width="11.88671875" customWidth="1"/>
    <col min="4" max="4" width="11.109375" customWidth="1"/>
    <col min="5" max="5" width="33.21875" customWidth="1"/>
    <col min="6" max="6" width="13.6640625" customWidth="1"/>
    <col min="7" max="7" width="30.44140625" customWidth="1"/>
    <col min="8" max="8" width="22" customWidth="1"/>
    <col min="9" max="9" width="22.6640625" customWidth="1"/>
    <col min="10" max="10" width="37.6640625" customWidth="1"/>
    <col min="11" max="30" width="7.6640625" customWidth="1"/>
  </cols>
  <sheetData>
    <row r="1" spans="1:30" ht="30.75" customHeight="1">
      <c r="A1" s="76" t="s">
        <v>8077</v>
      </c>
      <c r="B1" s="77"/>
      <c r="C1" s="77"/>
      <c r="D1" s="77"/>
      <c r="E1" s="77"/>
      <c r="F1" s="77"/>
      <c r="G1" s="77"/>
      <c r="H1" s="77"/>
      <c r="I1" s="77"/>
      <c r="J1" s="115"/>
      <c r="K1" s="82"/>
      <c r="L1" s="82"/>
      <c r="M1" s="82"/>
      <c r="N1" s="82"/>
      <c r="O1" s="82"/>
      <c r="P1" s="82"/>
      <c r="Q1" s="82"/>
      <c r="R1" s="82"/>
      <c r="S1" s="82"/>
      <c r="T1" s="82"/>
      <c r="U1" s="82"/>
      <c r="V1" s="82"/>
      <c r="W1" s="82"/>
      <c r="X1" s="82"/>
      <c r="Y1" s="82"/>
      <c r="Z1" s="82"/>
      <c r="AA1" s="82"/>
      <c r="AB1" s="82"/>
      <c r="AC1" s="82"/>
      <c r="AD1" s="82"/>
    </row>
    <row r="2" spans="1:30" ht="31.5" customHeight="1">
      <c r="A2" s="83" t="s">
        <v>2</v>
      </c>
      <c r="B2" s="83" t="s">
        <v>8078</v>
      </c>
      <c r="C2" s="83" t="s">
        <v>3</v>
      </c>
      <c r="D2" s="83" t="s">
        <v>4</v>
      </c>
      <c r="E2" s="83" t="s">
        <v>5</v>
      </c>
      <c r="F2" s="84" t="s">
        <v>40</v>
      </c>
      <c r="G2" s="83" t="s">
        <v>41</v>
      </c>
      <c r="H2" s="83" t="s">
        <v>8079</v>
      </c>
      <c r="I2" s="84" t="s">
        <v>8080</v>
      </c>
      <c r="J2" s="84" t="s">
        <v>46</v>
      </c>
      <c r="K2" s="82"/>
      <c r="L2" s="82"/>
      <c r="M2" s="82"/>
      <c r="N2" s="82"/>
      <c r="O2" s="82"/>
      <c r="P2" s="82"/>
      <c r="Q2" s="82"/>
      <c r="R2" s="82"/>
      <c r="S2" s="82"/>
      <c r="T2" s="82"/>
      <c r="U2" s="82"/>
      <c r="V2" s="82"/>
      <c r="W2" s="82"/>
      <c r="X2" s="82"/>
      <c r="Y2" s="82"/>
      <c r="Z2" s="82"/>
      <c r="AA2" s="82"/>
      <c r="AB2" s="82"/>
      <c r="AC2" s="82"/>
      <c r="AD2" s="82"/>
    </row>
    <row r="3" spans="1:30" ht="13.2">
      <c r="A3" s="92" t="s">
        <v>8081</v>
      </c>
      <c r="B3" s="92" t="s">
        <v>8082</v>
      </c>
      <c r="C3" s="92" t="s">
        <v>5244</v>
      </c>
      <c r="D3" s="92"/>
      <c r="E3" s="92"/>
      <c r="F3" s="92"/>
      <c r="G3" s="92"/>
      <c r="H3" s="92"/>
      <c r="I3" s="92"/>
      <c r="J3" s="92"/>
      <c r="K3" s="82"/>
      <c r="L3" s="82"/>
      <c r="M3" s="82"/>
      <c r="N3" s="82"/>
      <c r="O3" s="82"/>
      <c r="P3" s="82"/>
      <c r="Q3" s="82"/>
      <c r="R3" s="82"/>
      <c r="S3" s="82"/>
      <c r="T3" s="82"/>
      <c r="U3" s="82"/>
      <c r="V3" s="82"/>
      <c r="W3" s="82"/>
      <c r="X3" s="82"/>
      <c r="Y3" s="82"/>
      <c r="Z3" s="82"/>
      <c r="AA3" s="82"/>
      <c r="AB3" s="82"/>
      <c r="AC3" s="82"/>
      <c r="AD3" s="82"/>
    </row>
    <row r="4" spans="1:30" ht="13.2">
      <c r="A4" s="92" t="s">
        <v>8083</v>
      </c>
      <c r="B4" s="92" t="s">
        <v>8084</v>
      </c>
      <c r="C4" s="92" t="s">
        <v>5244</v>
      </c>
      <c r="D4" s="92"/>
      <c r="E4" s="92"/>
      <c r="F4" s="92"/>
      <c r="G4" s="92"/>
      <c r="H4" s="92"/>
      <c r="I4" s="92"/>
      <c r="J4" s="92"/>
      <c r="K4" s="82"/>
      <c r="L4" s="82"/>
      <c r="M4" s="82"/>
      <c r="N4" s="82"/>
      <c r="O4" s="82"/>
      <c r="P4" s="82"/>
      <c r="Q4" s="82"/>
      <c r="R4" s="82"/>
      <c r="S4" s="82"/>
      <c r="T4" s="82"/>
      <c r="U4" s="82"/>
      <c r="V4" s="82"/>
      <c r="W4" s="82"/>
      <c r="X4" s="82"/>
      <c r="Y4" s="82"/>
      <c r="Z4" s="82"/>
      <c r="AA4" s="82"/>
      <c r="AB4" s="82"/>
      <c r="AC4" s="82"/>
      <c r="AD4" s="82"/>
    </row>
    <row r="5" spans="1:30" ht="13.2">
      <c r="A5" s="92" t="s">
        <v>8085</v>
      </c>
      <c r="B5" s="92" t="s">
        <v>8086</v>
      </c>
      <c r="C5" s="92" t="s">
        <v>5244</v>
      </c>
      <c r="D5" s="92"/>
      <c r="E5" s="92"/>
      <c r="F5" s="92"/>
      <c r="G5" s="92"/>
      <c r="H5" s="92"/>
      <c r="I5" s="92"/>
      <c r="J5" s="92"/>
      <c r="K5" s="82"/>
      <c r="L5" s="82"/>
      <c r="M5" s="82"/>
      <c r="N5" s="82"/>
      <c r="O5" s="82"/>
      <c r="P5" s="82"/>
      <c r="Q5" s="82"/>
      <c r="R5" s="82"/>
      <c r="S5" s="82"/>
      <c r="T5" s="82"/>
      <c r="U5" s="82"/>
      <c r="V5" s="82"/>
      <c r="W5" s="82"/>
      <c r="X5" s="82"/>
      <c r="Y5" s="82"/>
      <c r="Z5" s="82"/>
      <c r="AA5" s="82"/>
      <c r="AB5" s="82"/>
      <c r="AC5" s="82"/>
      <c r="AD5" s="82"/>
    </row>
    <row r="6" spans="1:30" ht="13.2">
      <c r="A6" s="92" t="s">
        <v>8087</v>
      </c>
      <c r="B6" s="92" t="s">
        <v>8088</v>
      </c>
      <c r="C6" s="92" t="s">
        <v>5244</v>
      </c>
      <c r="D6" s="92"/>
      <c r="E6" s="92"/>
      <c r="F6" s="92"/>
      <c r="G6" s="92"/>
      <c r="H6" s="92"/>
      <c r="I6" s="92"/>
      <c r="J6" s="92"/>
      <c r="K6" s="82"/>
      <c r="L6" s="82"/>
      <c r="M6" s="82"/>
      <c r="N6" s="82"/>
      <c r="O6" s="82"/>
      <c r="P6" s="82"/>
      <c r="Q6" s="82"/>
      <c r="R6" s="82"/>
      <c r="S6" s="82"/>
      <c r="T6" s="82"/>
      <c r="U6" s="82"/>
      <c r="V6" s="82"/>
      <c r="W6" s="82"/>
      <c r="X6" s="82"/>
      <c r="Y6" s="82"/>
      <c r="Z6" s="82"/>
      <c r="AA6" s="82"/>
      <c r="AB6" s="82"/>
      <c r="AC6" s="82"/>
      <c r="AD6" s="82"/>
    </row>
    <row r="7" spans="1:30" ht="13.2">
      <c r="A7" s="92" t="s">
        <v>7707</v>
      </c>
      <c r="B7" s="92" t="s">
        <v>7708</v>
      </c>
      <c r="C7" s="92" t="s">
        <v>5078</v>
      </c>
      <c r="D7" s="92"/>
      <c r="E7" s="92"/>
      <c r="F7" s="92"/>
      <c r="G7" s="92"/>
      <c r="H7" s="92"/>
      <c r="I7" s="92"/>
      <c r="J7" s="92"/>
      <c r="K7" s="82"/>
      <c r="L7" s="82"/>
      <c r="M7" s="82"/>
      <c r="N7" s="82"/>
      <c r="O7" s="82"/>
      <c r="P7" s="82"/>
      <c r="Q7" s="82"/>
      <c r="R7" s="82"/>
      <c r="S7" s="82"/>
      <c r="T7" s="82"/>
      <c r="U7" s="82"/>
      <c r="V7" s="82"/>
      <c r="W7" s="82"/>
      <c r="X7" s="82"/>
      <c r="Y7" s="82"/>
      <c r="Z7" s="82"/>
      <c r="AA7" s="82"/>
      <c r="AB7" s="82"/>
      <c r="AC7" s="82"/>
      <c r="AD7" s="82"/>
    </row>
    <row r="8" spans="1:30" ht="13.2">
      <c r="A8" s="92" t="s">
        <v>8089</v>
      </c>
      <c r="B8" s="92" t="s">
        <v>8090</v>
      </c>
      <c r="C8" s="92" t="s">
        <v>5078</v>
      </c>
      <c r="D8" s="92"/>
      <c r="E8" s="92"/>
      <c r="F8" s="92"/>
      <c r="G8" s="92"/>
      <c r="H8" s="92"/>
      <c r="I8" s="92"/>
      <c r="J8" s="92"/>
      <c r="K8" s="82"/>
      <c r="L8" s="82"/>
      <c r="M8" s="82"/>
      <c r="N8" s="82"/>
      <c r="O8" s="82"/>
      <c r="P8" s="82"/>
      <c r="Q8" s="82"/>
      <c r="R8" s="82"/>
      <c r="S8" s="82"/>
      <c r="T8" s="82"/>
      <c r="U8" s="82"/>
      <c r="V8" s="82"/>
      <c r="W8" s="82"/>
      <c r="X8" s="82"/>
      <c r="Y8" s="82"/>
      <c r="Z8" s="82"/>
      <c r="AA8" s="82"/>
      <c r="AB8" s="82"/>
      <c r="AC8" s="82"/>
      <c r="AD8" s="82"/>
    </row>
    <row r="9" spans="1:30" ht="13.2">
      <c r="A9" s="93" t="s">
        <v>48</v>
      </c>
      <c r="B9" s="92" t="s">
        <v>54</v>
      </c>
      <c r="C9" s="92" t="s">
        <v>5078</v>
      </c>
      <c r="D9" s="92"/>
      <c r="E9" s="92"/>
      <c r="F9" s="92"/>
      <c r="G9" s="92"/>
      <c r="H9" s="92"/>
      <c r="I9" s="92"/>
      <c r="J9" s="92"/>
      <c r="K9" s="82"/>
      <c r="L9" s="82"/>
      <c r="M9" s="82"/>
      <c r="N9" s="82"/>
      <c r="O9" s="82"/>
      <c r="P9" s="82"/>
      <c r="Q9" s="82"/>
      <c r="R9" s="82"/>
      <c r="S9" s="82"/>
      <c r="T9" s="82"/>
      <c r="U9" s="82"/>
      <c r="V9" s="82"/>
      <c r="W9" s="82"/>
      <c r="X9" s="82"/>
      <c r="Y9" s="82"/>
      <c r="Z9" s="82"/>
      <c r="AA9" s="82"/>
      <c r="AB9" s="82"/>
      <c r="AC9" s="82"/>
      <c r="AD9" s="82"/>
    </row>
    <row r="10" spans="1:30" ht="13.2">
      <c r="A10" s="92" t="s">
        <v>8091</v>
      </c>
      <c r="B10" s="92" t="s">
        <v>8092</v>
      </c>
      <c r="C10" s="92" t="s">
        <v>5078</v>
      </c>
      <c r="D10" s="92"/>
      <c r="E10" s="92"/>
      <c r="F10" s="92"/>
      <c r="G10" s="92"/>
      <c r="H10" s="92"/>
      <c r="I10" s="92"/>
      <c r="J10" s="92"/>
      <c r="K10" s="82"/>
      <c r="L10" s="82"/>
      <c r="M10" s="82"/>
      <c r="N10" s="82"/>
      <c r="O10" s="82"/>
      <c r="P10" s="82"/>
      <c r="Q10" s="82"/>
      <c r="R10" s="82"/>
      <c r="S10" s="82"/>
      <c r="T10" s="82"/>
      <c r="U10" s="82"/>
      <c r="V10" s="82"/>
      <c r="W10" s="82"/>
      <c r="X10" s="82"/>
      <c r="Y10" s="82"/>
      <c r="Z10" s="82"/>
      <c r="AA10" s="82"/>
      <c r="AB10" s="82"/>
      <c r="AC10" s="82"/>
      <c r="AD10" s="82"/>
    </row>
    <row r="11" spans="1:30" ht="13.2">
      <c r="A11" s="92" t="s">
        <v>8093</v>
      </c>
      <c r="B11" s="92" t="s">
        <v>8094</v>
      </c>
      <c r="C11" s="92" t="s">
        <v>5078</v>
      </c>
      <c r="D11" s="92"/>
      <c r="E11" s="92"/>
      <c r="F11" s="92"/>
      <c r="G11" s="92"/>
      <c r="H11" s="92"/>
      <c r="I11" s="92"/>
      <c r="J11" s="92"/>
      <c r="K11" s="82"/>
      <c r="L11" s="82"/>
      <c r="M11" s="82"/>
      <c r="N11" s="82"/>
      <c r="O11" s="82"/>
      <c r="P11" s="82"/>
      <c r="Q11" s="82"/>
      <c r="R11" s="82"/>
      <c r="S11" s="82"/>
      <c r="T11" s="82"/>
      <c r="U11" s="82"/>
      <c r="V11" s="82"/>
      <c r="W11" s="82"/>
      <c r="X11" s="82"/>
      <c r="Y11" s="82"/>
      <c r="Z11" s="82"/>
      <c r="AA11" s="82"/>
      <c r="AB11" s="82"/>
      <c r="AC11" s="82"/>
      <c r="AD11" s="82"/>
    </row>
    <row r="12" spans="1:30" ht="40.200000000000003">
      <c r="A12" s="92" t="s">
        <v>8095</v>
      </c>
      <c r="B12" s="92" t="s">
        <v>8096</v>
      </c>
      <c r="C12" s="92" t="s">
        <v>5078</v>
      </c>
      <c r="D12" s="116"/>
      <c r="E12" s="116"/>
      <c r="F12" s="116"/>
      <c r="G12" s="117" t="s">
        <v>8097</v>
      </c>
      <c r="H12" s="118" t="s">
        <v>8098</v>
      </c>
      <c r="I12" s="92"/>
      <c r="J12" s="119" t="s">
        <v>8099</v>
      </c>
      <c r="K12" s="82"/>
      <c r="L12" s="82"/>
      <c r="M12" s="82"/>
      <c r="N12" s="82"/>
      <c r="O12" s="82"/>
      <c r="P12" s="82"/>
      <c r="Q12" s="82"/>
      <c r="R12" s="82"/>
      <c r="S12" s="82"/>
      <c r="T12" s="82"/>
      <c r="U12" s="82"/>
      <c r="V12" s="82"/>
      <c r="W12" s="82"/>
      <c r="X12" s="82"/>
      <c r="Y12" s="82"/>
      <c r="Z12" s="82"/>
      <c r="AA12" s="82"/>
      <c r="AB12" s="82"/>
      <c r="AC12" s="82"/>
      <c r="AD12" s="82"/>
    </row>
    <row r="13" spans="1:30" ht="13.2">
      <c r="A13" s="92" t="s">
        <v>7717</v>
      </c>
      <c r="B13" s="92" t="s">
        <v>7718</v>
      </c>
      <c r="C13" s="92" t="s">
        <v>5078</v>
      </c>
      <c r="D13" s="92"/>
      <c r="E13" s="92"/>
      <c r="F13" s="92"/>
      <c r="G13" s="92"/>
      <c r="H13" s="92"/>
      <c r="I13" s="92"/>
      <c r="J13" s="92"/>
      <c r="K13" s="82"/>
      <c r="L13" s="82"/>
      <c r="M13" s="82"/>
      <c r="N13" s="82"/>
      <c r="O13" s="82"/>
      <c r="P13" s="82"/>
      <c r="Q13" s="82"/>
      <c r="R13" s="82"/>
      <c r="S13" s="82"/>
      <c r="T13" s="82"/>
      <c r="U13" s="82"/>
      <c r="V13" s="82"/>
      <c r="W13" s="82"/>
      <c r="X13" s="82"/>
      <c r="Y13" s="82"/>
      <c r="Z13" s="82"/>
      <c r="AA13" s="82"/>
      <c r="AB13" s="82"/>
      <c r="AC13" s="82"/>
      <c r="AD13" s="82"/>
    </row>
    <row r="14" spans="1:30" ht="16.8">
      <c r="A14" s="92" t="s">
        <v>5174</v>
      </c>
      <c r="B14" s="92" t="s">
        <v>5175</v>
      </c>
      <c r="C14" s="92" t="s">
        <v>5078</v>
      </c>
      <c r="D14" s="92"/>
      <c r="E14" s="92"/>
      <c r="F14" s="92"/>
      <c r="G14" s="92"/>
      <c r="H14" s="92"/>
      <c r="I14" s="92"/>
      <c r="J14" s="120"/>
      <c r="K14" s="82"/>
      <c r="L14" s="82"/>
      <c r="M14" s="82"/>
      <c r="N14" s="82"/>
      <c r="O14" s="82"/>
      <c r="P14" s="82"/>
      <c r="Q14" s="82"/>
      <c r="R14" s="82"/>
      <c r="S14" s="82"/>
      <c r="T14" s="82"/>
      <c r="U14" s="82"/>
      <c r="V14" s="82"/>
      <c r="W14" s="82"/>
      <c r="X14" s="82"/>
      <c r="Y14" s="82"/>
      <c r="Z14" s="82"/>
      <c r="AA14" s="82"/>
      <c r="AB14" s="82"/>
      <c r="AC14" s="82"/>
      <c r="AD14" s="82"/>
    </row>
    <row r="15" spans="1:30" ht="13.2">
      <c r="A15" s="92" t="s">
        <v>5210</v>
      </c>
      <c r="B15" s="92" t="s">
        <v>5211</v>
      </c>
      <c r="C15" s="92" t="s">
        <v>5078</v>
      </c>
      <c r="D15" s="92"/>
      <c r="E15" s="92"/>
      <c r="F15" s="92"/>
      <c r="G15" s="92"/>
      <c r="H15" s="92"/>
      <c r="I15" s="92"/>
      <c r="J15" s="92"/>
      <c r="K15" s="82"/>
      <c r="L15" s="82"/>
      <c r="M15" s="82"/>
      <c r="N15" s="82"/>
      <c r="O15" s="82"/>
      <c r="P15" s="82"/>
      <c r="Q15" s="82"/>
      <c r="R15" s="82"/>
      <c r="S15" s="82"/>
      <c r="T15" s="82"/>
      <c r="U15" s="82"/>
      <c r="V15" s="82"/>
      <c r="W15" s="82"/>
      <c r="X15" s="82"/>
      <c r="Y15" s="82"/>
      <c r="Z15" s="82"/>
      <c r="AA15" s="82"/>
      <c r="AB15" s="82"/>
      <c r="AC15" s="82"/>
      <c r="AD15" s="82"/>
    </row>
    <row r="16" spans="1:30" ht="13.2">
      <c r="A16" s="92" t="s">
        <v>8100</v>
      </c>
      <c r="B16" s="92" t="s">
        <v>8101</v>
      </c>
      <c r="C16" s="92" t="s">
        <v>5078</v>
      </c>
      <c r="D16" s="92"/>
      <c r="E16" s="92"/>
      <c r="F16" s="92"/>
      <c r="G16" s="92"/>
      <c r="H16" s="92"/>
      <c r="I16" s="92"/>
      <c r="J16" s="92"/>
      <c r="K16" s="82"/>
      <c r="L16" s="82"/>
      <c r="M16" s="82"/>
      <c r="N16" s="82"/>
      <c r="O16" s="82"/>
      <c r="P16" s="82"/>
      <c r="Q16" s="82"/>
      <c r="R16" s="82"/>
      <c r="S16" s="82"/>
      <c r="T16" s="82"/>
      <c r="U16" s="82"/>
      <c r="V16" s="82"/>
      <c r="W16" s="82"/>
      <c r="X16" s="82"/>
      <c r="Y16" s="82"/>
      <c r="Z16" s="82"/>
      <c r="AA16" s="82"/>
      <c r="AB16" s="82"/>
      <c r="AC16" s="82"/>
      <c r="AD16" s="82"/>
    </row>
    <row r="17" spans="1:30" ht="13.2">
      <c r="A17" s="92" t="s">
        <v>8102</v>
      </c>
      <c r="B17" s="92" t="s">
        <v>8103</v>
      </c>
      <c r="C17" s="92" t="s">
        <v>5078</v>
      </c>
      <c r="D17" s="92"/>
      <c r="E17" s="92"/>
      <c r="F17" s="92"/>
      <c r="G17" s="92"/>
      <c r="H17" s="92"/>
      <c r="I17" s="92"/>
      <c r="J17" s="92"/>
      <c r="K17" s="82"/>
      <c r="L17" s="82"/>
      <c r="M17" s="82"/>
      <c r="N17" s="82"/>
      <c r="O17" s="82"/>
      <c r="P17" s="82"/>
      <c r="Q17" s="82"/>
      <c r="R17" s="82"/>
      <c r="S17" s="82"/>
      <c r="T17" s="82"/>
      <c r="U17" s="82"/>
      <c r="V17" s="82"/>
      <c r="W17" s="82"/>
      <c r="X17" s="82"/>
      <c r="Y17" s="82"/>
      <c r="Z17" s="82"/>
      <c r="AA17" s="82"/>
      <c r="AB17" s="82"/>
      <c r="AC17" s="82"/>
      <c r="AD17" s="82"/>
    </row>
    <row r="18" spans="1:30" ht="13.2">
      <c r="A18" s="92" t="s">
        <v>8104</v>
      </c>
      <c r="B18" s="92" t="s">
        <v>8105</v>
      </c>
      <c r="C18" s="92" t="s">
        <v>5244</v>
      </c>
      <c r="D18" s="92"/>
      <c r="E18" s="92"/>
      <c r="F18" s="92"/>
      <c r="G18" s="92"/>
      <c r="H18" s="92"/>
      <c r="I18" s="92"/>
      <c r="J18" s="92"/>
      <c r="K18" s="82"/>
      <c r="L18" s="82"/>
      <c r="M18" s="82"/>
      <c r="N18" s="82"/>
      <c r="O18" s="82"/>
      <c r="P18" s="82"/>
      <c r="Q18" s="82"/>
      <c r="R18" s="82"/>
      <c r="S18" s="82"/>
      <c r="T18" s="82"/>
      <c r="U18" s="82"/>
      <c r="V18" s="82"/>
      <c r="W18" s="82"/>
      <c r="X18" s="82"/>
      <c r="Y18" s="82"/>
      <c r="Z18" s="82"/>
      <c r="AA18" s="82"/>
      <c r="AB18" s="82"/>
      <c r="AC18" s="82"/>
      <c r="AD18" s="82"/>
    </row>
    <row r="19" spans="1:30" ht="13.2">
      <c r="A19" s="92" t="s">
        <v>8106</v>
      </c>
      <c r="B19" s="92" t="s">
        <v>8107</v>
      </c>
      <c r="C19" s="92" t="s">
        <v>5244</v>
      </c>
      <c r="D19" s="92"/>
      <c r="E19" s="92"/>
      <c r="F19" s="92"/>
      <c r="G19" s="92"/>
      <c r="H19" s="92"/>
      <c r="I19" s="92"/>
      <c r="J19" s="92"/>
      <c r="K19" s="82"/>
      <c r="L19" s="82"/>
      <c r="M19" s="82"/>
      <c r="N19" s="82"/>
      <c r="O19" s="82"/>
      <c r="P19" s="82"/>
      <c r="Q19" s="82"/>
      <c r="R19" s="82"/>
      <c r="S19" s="82"/>
      <c r="T19" s="82"/>
      <c r="U19" s="82"/>
      <c r="V19" s="82"/>
      <c r="W19" s="82"/>
      <c r="X19" s="82"/>
      <c r="Y19" s="82"/>
      <c r="Z19" s="82"/>
      <c r="AA19" s="82"/>
      <c r="AB19" s="82"/>
      <c r="AC19" s="82"/>
      <c r="AD19" s="82"/>
    </row>
    <row r="20" spans="1:30" ht="13.2">
      <c r="A20" s="92" t="s">
        <v>8108</v>
      </c>
      <c r="B20" s="92" t="s">
        <v>8109</v>
      </c>
      <c r="C20" s="92" t="s">
        <v>5244</v>
      </c>
      <c r="D20" s="92"/>
      <c r="E20" s="92"/>
      <c r="F20" s="92"/>
      <c r="G20" s="92"/>
      <c r="H20" s="92"/>
      <c r="I20" s="92"/>
      <c r="J20" s="92"/>
      <c r="K20" s="82"/>
      <c r="L20" s="82"/>
      <c r="M20" s="82"/>
      <c r="N20" s="82"/>
      <c r="O20" s="82"/>
      <c r="P20" s="82"/>
      <c r="Q20" s="82"/>
      <c r="R20" s="82"/>
      <c r="S20" s="82"/>
      <c r="T20" s="82"/>
      <c r="U20" s="82"/>
      <c r="V20" s="82"/>
      <c r="W20" s="82"/>
      <c r="X20" s="82"/>
      <c r="Y20" s="82"/>
      <c r="Z20" s="82"/>
      <c r="AA20" s="82"/>
      <c r="AB20" s="82"/>
      <c r="AC20" s="82"/>
      <c r="AD20" s="82"/>
    </row>
    <row r="21" spans="1:30" ht="13.2">
      <c r="A21" s="92" t="s">
        <v>8110</v>
      </c>
      <c r="B21" s="92" t="s">
        <v>8111</v>
      </c>
      <c r="C21" s="92" t="s">
        <v>5244</v>
      </c>
      <c r="D21" s="92"/>
      <c r="E21" s="92"/>
      <c r="F21" s="92"/>
      <c r="G21" s="92"/>
      <c r="H21" s="92"/>
      <c r="I21" s="92"/>
      <c r="J21" s="92"/>
      <c r="K21" s="82"/>
      <c r="L21" s="82"/>
      <c r="M21" s="82"/>
      <c r="N21" s="82"/>
      <c r="O21" s="82"/>
      <c r="P21" s="82"/>
      <c r="Q21" s="82"/>
      <c r="R21" s="82"/>
      <c r="S21" s="82"/>
      <c r="T21" s="82"/>
      <c r="U21" s="82"/>
      <c r="V21" s="82"/>
      <c r="W21" s="82"/>
      <c r="X21" s="82"/>
      <c r="Y21" s="82"/>
      <c r="Z21" s="82"/>
      <c r="AA21" s="82"/>
      <c r="AB21" s="82"/>
      <c r="AC21" s="82"/>
      <c r="AD21" s="82"/>
    </row>
    <row r="22" spans="1:30" ht="13.2">
      <c r="A22" s="92" t="s">
        <v>8112</v>
      </c>
      <c r="B22" s="92" t="s">
        <v>8113</v>
      </c>
      <c r="C22" s="92" t="s">
        <v>5244</v>
      </c>
      <c r="D22" s="92"/>
      <c r="E22" s="92"/>
      <c r="F22" s="92"/>
      <c r="G22" s="92"/>
      <c r="H22" s="92"/>
      <c r="I22" s="92"/>
      <c r="J22" s="92"/>
      <c r="K22" s="82"/>
      <c r="L22" s="82"/>
      <c r="M22" s="82"/>
      <c r="N22" s="82"/>
      <c r="O22" s="82"/>
      <c r="P22" s="82"/>
      <c r="Q22" s="82"/>
      <c r="R22" s="82"/>
      <c r="S22" s="82"/>
      <c r="T22" s="82"/>
      <c r="U22" s="82"/>
      <c r="V22" s="82"/>
      <c r="W22" s="82"/>
      <c r="X22" s="82"/>
      <c r="Y22" s="82"/>
      <c r="Z22" s="82"/>
      <c r="AA22" s="82"/>
      <c r="AB22" s="82"/>
      <c r="AC22" s="82"/>
      <c r="AD22" s="82"/>
    </row>
    <row r="23" spans="1:30" ht="13.2">
      <c r="A23" s="92" t="s">
        <v>8114</v>
      </c>
      <c r="B23" s="92" t="s">
        <v>8115</v>
      </c>
      <c r="C23" s="92" t="s">
        <v>5244</v>
      </c>
      <c r="D23" s="92"/>
      <c r="E23" s="92"/>
      <c r="F23" s="92"/>
      <c r="G23" s="92"/>
      <c r="H23" s="92"/>
      <c r="I23" s="92"/>
      <c r="J23" s="92"/>
      <c r="K23" s="82"/>
      <c r="L23" s="82"/>
      <c r="M23" s="82"/>
      <c r="N23" s="82"/>
      <c r="O23" s="82"/>
      <c r="P23" s="82"/>
      <c r="Q23" s="82"/>
      <c r="R23" s="82"/>
      <c r="S23" s="82"/>
      <c r="T23" s="82"/>
      <c r="U23" s="82"/>
      <c r="V23" s="82"/>
      <c r="W23" s="82"/>
      <c r="X23" s="82"/>
      <c r="Y23" s="82"/>
      <c r="Z23" s="82"/>
      <c r="AA23" s="82"/>
      <c r="AB23" s="82"/>
      <c r="AC23" s="82"/>
      <c r="AD23" s="82"/>
    </row>
    <row r="24" spans="1:30" ht="13.2">
      <c r="A24" s="92" t="s">
        <v>8116</v>
      </c>
      <c r="B24" s="92" t="s">
        <v>8117</v>
      </c>
      <c r="C24" s="92" t="s">
        <v>5244</v>
      </c>
      <c r="D24" s="92"/>
      <c r="E24" s="92"/>
      <c r="F24" s="92"/>
      <c r="G24" s="92"/>
      <c r="H24" s="92"/>
      <c r="I24" s="92"/>
      <c r="J24" s="92"/>
      <c r="K24" s="82"/>
      <c r="L24" s="82"/>
      <c r="M24" s="82"/>
      <c r="N24" s="82"/>
      <c r="O24" s="82"/>
      <c r="P24" s="82"/>
      <c r="Q24" s="82"/>
      <c r="R24" s="82"/>
      <c r="S24" s="82"/>
      <c r="T24" s="82"/>
      <c r="U24" s="82"/>
      <c r="V24" s="82"/>
      <c r="W24" s="82"/>
      <c r="X24" s="82"/>
      <c r="Y24" s="82"/>
      <c r="Z24" s="82"/>
      <c r="AA24" s="82"/>
      <c r="AB24" s="82"/>
      <c r="AC24" s="82"/>
      <c r="AD24" s="82"/>
    </row>
    <row r="25" spans="1:30" ht="13.2">
      <c r="A25" s="93" t="s">
        <v>8118</v>
      </c>
      <c r="B25" s="92" t="s">
        <v>8119</v>
      </c>
      <c r="C25" s="92" t="s">
        <v>5244</v>
      </c>
      <c r="D25" s="92"/>
      <c r="E25" s="92"/>
      <c r="F25" s="92"/>
      <c r="G25" s="92"/>
      <c r="H25" s="92"/>
      <c r="I25" s="92"/>
      <c r="J25" s="92"/>
      <c r="K25" s="82"/>
      <c r="L25" s="82"/>
      <c r="M25" s="82"/>
      <c r="N25" s="82"/>
      <c r="O25" s="82"/>
      <c r="P25" s="82"/>
      <c r="Q25" s="82"/>
      <c r="R25" s="82"/>
      <c r="S25" s="82"/>
      <c r="T25" s="82"/>
      <c r="U25" s="82"/>
      <c r="V25" s="82"/>
      <c r="W25" s="82"/>
      <c r="X25" s="82"/>
      <c r="Y25" s="82"/>
      <c r="Z25" s="82"/>
      <c r="AA25" s="82"/>
      <c r="AB25" s="82"/>
      <c r="AC25" s="82"/>
      <c r="AD25" s="82"/>
    </row>
    <row r="26" spans="1:30" ht="13.2">
      <c r="A26" s="93" t="s">
        <v>8120</v>
      </c>
      <c r="B26" s="92" t="s">
        <v>8121</v>
      </c>
      <c r="C26" s="92" t="s">
        <v>5078</v>
      </c>
      <c r="D26" s="92"/>
      <c r="E26" s="92"/>
      <c r="F26" s="92"/>
      <c r="G26" s="92"/>
      <c r="H26" s="92"/>
      <c r="I26" s="92"/>
      <c r="J26" s="92"/>
      <c r="K26" s="82"/>
      <c r="L26" s="82"/>
      <c r="M26" s="82"/>
      <c r="N26" s="82"/>
      <c r="O26" s="82"/>
      <c r="P26" s="82"/>
      <c r="Q26" s="82"/>
      <c r="R26" s="82"/>
      <c r="S26" s="82"/>
      <c r="T26" s="82"/>
      <c r="U26" s="82"/>
      <c r="V26" s="82"/>
      <c r="W26" s="82"/>
      <c r="X26" s="82"/>
      <c r="Y26" s="82"/>
      <c r="Z26" s="82"/>
      <c r="AA26" s="82"/>
      <c r="AB26" s="82"/>
      <c r="AC26" s="82"/>
      <c r="AD26" s="82"/>
    </row>
    <row r="27" spans="1:30" ht="13.2">
      <c r="A27" s="92" t="s">
        <v>82</v>
      </c>
      <c r="B27" s="92" t="s">
        <v>87</v>
      </c>
      <c r="C27" s="92" t="s">
        <v>5078</v>
      </c>
      <c r="D27" s="92"/>
      <c r="E27" s="92"/>
      <c r="F27" s="92"/>
      <c r="G27" s="92"/>
      <c r="H27" s="92"/>
      <c r="I27" s="92"/>
      <c r="J27" s="92"/>
      <c r="K27" s="82"/>
      <c r="L27" s="82"/>
      <c r="M27" s="82"/>
      <c r="N27" s="82"/>
      <c r="O27" s="82"/>
      <c r="P27" s="82"/>
      <c r="Q27" s="82"/>
      <c r="R27" s="82"/>
      <c r="S27" s="82"/>
      <c r="T27" s="82"/>
      <c r="U27" s="82"/>
      <c r="V27" s="82"/>
      <c r="W27" s="82"/>
      <c r="X27" s="82"/>
      <c r="Y27" s="82"/>
      <c r="Z27" s="82"/>
      <c r="AA27" s="82"/>
      <c r="AB27" s="82"/>
      <c r="AC27" s="82"/>
      <c r="AD27" s="82"/>
    </row>
    <row r="28" spans="1:30" ht="26.4">
      <c r="A28" s="93" t="s">
        <v>8122</v>
      </c>
      <c r="B28" s="92" t="s">
        <v>8123</v>
      </c>
      <c r="C28" s="92" t="s">
        <v>5078</v>
      </c>
      <c r="D28" s="92"/>
      <c r="E28" s="92"/>
      <c r="F28" s="92"/>
      <c r="G28" s="92"/>
      <c r="H28" s="92"/>
      <c r="I28" s="92"/>
      <c r="J28" s="92"/>
      <c r="K28" s="82"/>
      <c r="L28" s="82"/>
      <c r="M28" s="82"/>
      <c r="N28" s="82"/>
      <c r="O28" s="82"/>
      <c r="P28" s="82"/>
      <c r="Q28" s="82"/>
      <c r="R28" s="82"/>
      <c r="S28" s="82"/>
      <c r="T28" s="82"/>
      <c r="U28" s="82"/>
      <c r="V28" s="82"/>
      <c r="W28" s="82"/>
      <c r="X28" s="82"/>
      <c r="Y28" s="82"/>
      <c r="Z28" s="82"/>
      <c r="AA28" s="82"/>
      <c r="AB28" s="82"/>
      <c r="AC28" s="82"/>
      <c r="AD28" s="82"/>
    </row>
    <row r="29" spans="1:30" ht="13.2">
      <c r="A29" s="92" t="s">
        <v>145</v>
      </c>
      <c r="B29" s="92" t="s">
        <v>149</v>
      </c>
      <c r="C29" s="92" t="s">
        <v>5078</v>
      </c>
      <c r="D29" s="92"/>
      <c r="E29" s="92"/>
      <c r="F29" s="92"/>
      <c r="G29" s="92"/>
      <c r="H29" s="92"/>
      <c r="I29" s="92"/>
      <c r="J29" s="92"/>
      <c r="K29" s="82"/>
      <c r="L29" s="82"/>
      <c r="M29" s="82"/>
      <c r="N29" s="82"/>
      <c r="O29" s="82"/>
      <c r="P29" s="82"/>
      <c r="Q29" s="82"/>
      <c r="R29" s="82"/>
      <c r="S29" s="82"/>
      <c r="T29" s="82"/>
      <c r="U29" s="82"/>
      <c r="V29" s="82"/>
      <c r="W29" s="82"/>
      <c r="X29" s="82"/>
      <c r="Y29" s="82"/>
      <c r="Z29" s="82"/>
      <c r="AA29" s="82"/>
      <c r="AB29" s="82"/>
      <c r="AC29" s="82"/>
      <c r="AD29" s="82"/>
    </row>
    <row r="30" spans="1:30" ht="13.2">
      <c r="A30" s="92" t="s">
        <v>5242</v>
      </c>
      <c r="B30" s="92" t="s">
        <v>5243</v>
      </c>
      <c r="C30" s="92" t="s">
        <v>5244</v>
      </c>
      <c r="D30" s="92"/>
      <c r="E30" s="92"/>
      <c r="F30" s="92"/>
      <c r="G30" s="92"/>
      <c r="H30" s="92"/>
      <c r="I30" s="92"/>
      <c r="J30" s="92"/>
      <c r="K30" s="82"/>
      <c r="L30" s="82"/>
      <c r="M30" s="82"/>
      <c r="N30" s="82"/>
      <c r="O30" s="82"/>
      <c r="P30" s="82"/>
      <c r="Q30" s="82"/>
      <c r="R30" s="82"/>
      <c r="S30" s="82"/>
      <c r="T30" s="82"/>
      <c r="U30" s="82"/>
      <c r="V30" s="82"/>
      <c r="W30" s="82"/>
      <c r="X30" s="82"/>
      <c r="Y30" s="82"/>
      <c r="Z30" s="82"/>
      <c r="AA30" s="82"/>
      <c r="AB30" s="82"/>
      <c r="AC30" s="82"/>
      <c r="AD30" s="82"/>
    </row>
    <row r="31" spans="1:30" ht="13.2">
      <c r="A31" s="92" t="s">
        <v>8124</v>
      </c>
      <c r="B31" s="92" t="s">
        <v>8125</v>
      </c>
      <c r="C31" s="92" t="s">
        <v>5078</v>
      </c>
      <c r="D31" s="92"/>
      <c r="E31" s="92"/>
      <c r="F31" s="92"/>
      <c r="G31" s="92"/>
      <c r="H31" s="92"/>
      <c r="I31" s="92"/>
      <c r="J31" s="92"/>
      <c r="K31" s="82"/>
      <c r="L31" s="82"/>
      <c r="M31" s="82"/>
      <c r="N31" s="82"/>
      <c r="O31" s="82"/>
      <c r="P31" s="82"/>
      <c r="Q31" s="82"/>
      <c r="R31" s="82"/>
      <c r="S31" s="82"/>
      <c r="T31" s="82"/>
      <c r="U31" s="82"/>
      <c r="V31" s="82"/>
      <c r="W31" s="82"/>
      <c r="X31" s="82"/>
      <c r="Y31" s="82"/>
      <c r="Z31" s="82"/>
      <c r="AA31" s="82"/>
      <c r="AB31" s="82"/>
      <c r="AC31" s="82"/>
      <c r="AD31" s="82"/>
    </row>
    <row r="32" spans="1:30" ht="13.2">
      <c r="A32" s="92" t="s">
        <v>8126</v>
      </c>
      <c r="B32" s="92" t="s">
        <v>8127</v>
      </c>
      <c r="C32" s="92" t="s">
        <v>5244</v>
      </c>
      <c r="D32" s="92"/>
      <c r="E32" s="92"/>
      <c r="F32" s="92"/>
      <c r="G32" s="92"/>
      <c r="H32" s="92"/>
      <c r="I32" s="92"/>
      <c r="J32" s="92"/>
      <c r="K32" s="82"/>
      <c r="L32" s="82"/>
      <c r="M32" s="82"/>
      <c r="N32" s="82"/>
      <c r="O32" s="82"/>
      <c r="P32" s="82"/>
      <c r="Q32" s="82"/>
      <c r="R32" s="82"/>
      <c r="S32" s="82"/>
      <c r="T32" s="82"/>
      <c r="U32" s="82"/>
      <c r="V32" s="82"/>
      <c r="W32" s="82"/>
      <c r="X32" s="82"/>
      <c r="Y32" s="82"/>
      <c r="Z32" s="82"/>
      <c r="AA32" s="82"/>
      <c r="AB32" s="82"/>
      <c r="AC32" s="82"/>
      <c r="AD32" s="82"/>
    </row>
    <row r="33" spans="1:30" ht="13.2">
      <c r="A33" s="92" t="s">
        <v>8128</v>
      </c>
      <c r="B33" s="92" t="s">
        <v>8129</v>
      </c>
      <c r="C33" s="92" t="s">
        <v>5078</v>
      </c>
      <c r="D33" s="92"/>
      <c r="E33" s="92"/>
      <c r="F33" s="92"/>
      <c r="G33" s="92"/>
      <c r="H33" s="92"/>
      <c r="I33" s="92"/>
      <c r="J33" s="92"/>
      <c r="K33" s="82"/>
      <c r="L33" s="82"/>
      <c r="M33" s="82"/>
      <c r="N33" s="82"/>
      <c r="O33" s="82"/>
      <c r="P33" s="82"/>
      <c r="Q33" s="82"/>
      <c r="R33" s="82"/>
      <c r="S33" s="82"/>
      <c r="T33" s="82"/>
      <c r="U33" s="82"/>
      <c r="V33" s="82"/>
      <c r="W33" s="82"/>
      <c r="X33" s="82"/>
      <c r="Y33" s="82"/>
      <c r="Z33" s="82"/>
      <c r="AA33" s="82"/>
      <c r="AB33" s="82"/>
      <c r="AC33" s="82"/>
      <c r="AD33" s="82"/>
    </row>
    <row r="34" spans="1:30" ht="13.2">
      <c r="A34" s="92" t="s">
        <v>8130</v>
      </c>
      <c r="B34" s="92" t="s">
        <v>8131</v>
      </c>
      <c r="C34" s="92" t="s">
        <v>5244</v>
      </c>
      <c r="D34" s="92"/>
      <c r="E34" s="92"/>
      <c r="F34" s="92"/>
      <c r="G34" s="92"/>
      <c r="H34" s="92"/>
      <c r="I34" s="92"/>
      <c r="J34" s="92"/>
      <c r="K34" s="82"/>
      <c r="L34" s="82"/>
      <c r="M34" s="82"/>
      <c r="N34" s="82"/>
      <c r="O34" s="82"/>
      <c r="P34" s="82"/>
      <c r="Q34" s="82"/>
      <c r="R34" s="82"/>
      <c r="S34" s="82"/>
      <c r="T34" s="82"/>
      <c r="U34" s="82"/>
      <c r="V34" s="82"/>
      <c r="W34" s="82"/>
      <c r="X34" s="82"/>
      <c r="Y34" s="82"/>
      <c r="Z34" s="82"/>
      <c r="AA34" s="82"/>
      <c r="AB34" s="82"/>
      <c r="AC34" s="82"/>
      <c r="AD34" s="82"/>
    </row>
    <row r="35" spans="1:30" ht="13.2">
      <c r="A35" s="92" t="s">
        <v>8132</v>
      </c>
      <c r="B35" s="92" t="s">
        <v>8133</v>
      </c>
      <c r="C35" s="92" t="s">
        <v>5244</v>
      </c>
      <c r="D35" s="92"/>
      <c r="E35" s="92"/>
      <c r="F35" s="92"/>
      <c r="G35" s="92"/>
      <c r="H35" s="92"/>
      <c r="I35" s="92"/>
      <c r="J35" s="92"/>
      <c r="K35" s="82"/>
      <c r="L35" s="82"/>
      <c r="M35" s="82"/>
      <c r="N35" s="82"/>
      <c r="O35" s="82"/>
      <c r="P35" s="82"/>
      <c r="Q35" s="82"/>
      <c r="R35" s="82"/>
      <c r="S35" s="82"/>
      <c r="T35" s="82"/>
      <c r="U35" s="82"/>
      <c r="V35" s="82"/>
      <c r="W35" s="82"/>
      <c r="X35" s="82"/>
      <c r="Y35" s="82"/>
      <c r="Z35" s="82"/>
      <c r="AA35" s="82"/>
      <c r="AB35" s="82"/>
      <c r="AC35" s="82"/>
      <c r="AD35" s="82"/>
    </row>
    <row r="36" spans="1:30" ht="13.2">
      <c r="A36" s="92" t="s">
        <v>8134</v>
      </c>
      <c r="B36" s="92" t="s">
        <v>8135</v>
      </c>
      <c r="C36" s="92" t="s">
        <v>5244</v>
      </c>
      <c r="D36" s="92"/>
      <c r="E36" s="92"/>
      <c r="F36" s="92"/>
      <c r="G36" s="92"/>
      <c r="H36" s="92"/>
      <c r="I36" s="92"/>
      <c r="J36" s="92"/>
      <c r="K36" s="82"/>
      <c r="L36" s="82"/>
      <c r="M36" s="82"/>
      <c r="N36" s="82"/>
      <c r="O36" s="82"/>
      <c r="P36" s="82"/>
      <c r="Q36" s="82"/>
      <c r="R36" s="82"/>
      <c r="S36" s="82"/>
      <c r="T36" s="82"/>
      <c r="U36" s="82"/>
      <c r="V36" s="82"/>
      <c r="W36" s="82"/>
      <c r="X36" s="82"/>
      <c r="Y36" s="82"/>
      <c r="Z36" s="82"/>
      <c r="AA36" s="82"/>
      <c r="AB36" s="82"/>
      <c r="AC36" s="82"/>
      <c r="AD36" s="82"/>
    </row>
    <row r="37" spans="1:30" ht="13.2">
      <c r="A37" s="92" t="s">
        <v>8136</v>
      </c>
      <c r="B37" s="92" t="s">
        <v>8137</v>
      </c>
      <c r="C37" s="92" t="s">
        <v>5244</v>
      </c>
      <c r="D37" s="92"/>
      <c r="E37" s="92"/>
      <c r="F37" s="92"/>
      <c r="G37" s="92"/>
      <c r="H37" s="92"/>
      <c r="I37" s="92"/>
      <c r="J37" s="92"/>
      <c r="K37" s="82"/>
      <c r="L37" s="82"/>
      <c r="M37" s="82"/>
      <c r="N37" s="82"/>
      <c r="O37" s="82"/>
      <c r="P37" s="82"/>
      <c r="Q37" s="82"/>
      <c r="R37" s="82"/>
      <c r="S37" s="82"/>
      <c r="T37" s="82"/>
      <c r="U37" s="82"/>
      <c r="V37" s="82"/>
      <c r="W37" s="82"/>
      <c r="X37" s="82"/>
      <c r="Y37" s="82"/>
      <c r="Z37" s="82"/>
      <c r="AA37" s="82"/>
      <c r="AB37" s="82"/>
      <c r="AC37" s="82"/>
      <c r="AD37" s="82"/>
    </row>
    <row r="38" spans="1:30" ht="13.2">
      <c r="A38" s="92" t="s">
        <v>8138</v>
      </c>
      <c r="B38" s="92" t="s">
        <v>8139</v>
      </c>
      <c r="C38" s="92" t="s">
        <v>5244</v>
      </c>
      <c r="D38" s="92"/>
      <c r="E38" s="92"/>
      <c r="F38" s="92"/>
      <c r="G38" s="92"/>
      <c r="H38" s="92"/>
      <c r="I38" s="92"/>
      <c r="J38" s="92"/>
      <c r="K38" s="82"/>
      <c r="L38" s="82"/>
      <c r="M38" s="82"/>
      <c r="N38" s="82"/>
      <c r="O38" s="82"/>
      <c r="P38" s="82"/>
      <c r="Q38" s="82"/>
      <c r="R38" s="82"/>
      <c r="S38" s="82"/>
      <c r="T38" s="82"/>
      <c r="U38" s="82"/>
      <c r="V38" s="82"/>
      <c r="W38" s="82"/>
      <c r="X38" s="82"/>
      <c r="Y38" s="82"/>
      <c r="Z38" s="82"/>
      <c r="AA38" s="82"/>
      <c r="AB38" s="82"/>
      <c r="AC38" s="82"/>
      <c r="AD38" s="82"/>
    </row>
    <row r="39" spans="1:30" ht="13.2">
      <c r="A39" s="92" t="s">
        <v>8140</v>
      </c>
      <c r="B39" s="92" t="s">
        <v>8141</v>
      </c>
      <c r="C39" s="92" t="s">
        <v>5078</v>
      </c>
      <c r="D39" s="92"/>
      <c r="E39" s="92"/>
      <c r="F39" s="92"/>
      <c r="G39" s="92"/>
      <c r="H39" s="92"/>
      <c r="I39" s="92"/>
      <c r="J39" s="92"/>
      <c r="K39" s="82"/>
      <c r="L39" s="82"/>
      <c r="M39" s="82"/>
      <c r="N39" s="82"/>
      <c r="O39" s="82"/>
      <c r="P39" s="82"/>
      <c r="Q39" s="82"/>
      <c r="R39" s="82"/>
      <c r="S39" s="82"/>
      <c r="T39" s="82"/>
      <c r="U39" s="82"/>
      <c r="V39" s="82"/>
      <c r="W39" s="82"/>
      <c r="X39" s="82"/>
      <c r="Y39" s="82"/>
      <c r="Z39" s="82"/>
      <c r="AA39" s="82"/>
      <c r="AB39" s="82"/>
      <c r="AC39" s="82"/>
      <c r="AD39" s="82"/>
    </row>
    <row r="40" spans="1:30" ht="13.2">
      <c r="A40" s="92" t="s">
        <v>8142</v>
      </c>
      <c r="B40" s="92" t="s">
        <v>8143</v>
      </c>
      <c r="C40" s="92" t="s">
        <v>5078</v>
      </c>
      <c r="D40" s="92"/>
      <c r="E40" s="92"/>
      <c r="F40" s="92"/>
      <c r="G40" s="92"/>
      <c r="H40" s="92"/>
      <c r="I40" s="92"/>
      <c r="J40" s="92"/>
      <c r="K40" s="82"/>
      <c r="L40" s="82"/>
      <c r="M40" s="82"/>
      <c r="N40" s="82"/>
      <c r="O40" s="82"/>
      <c r="P40" s="82"/>
      <c r="Q40" s="82"/>
      <c r="R40" s="82"/>
      <c r="S40" s="82"/>
      <c r="T40" s="82"/>
      <c r="U40" s="82"/>
      <c r="V40" s="82"/>
      <c r="W40" s="82"/>
      <c r="X40" s="82"/>
      <c r="Y40" s="82"/>
      <c r="Z40" s="82"/>
      <c r="AA40" s="82"/>
      <c r="AB40" s="82"/>
      <c r="AC40" s="82"/>
      <c r="AD40" s="82"/>
    </row>
    <row r="41" spans="1:30" ht="13.2">
      <c r="A41" s="92" t="s">
        <v>8144</v>
      </c>
      <c r="B41" s="92" t="s">
        <v>8145</v>
      </c>
      <c r="C41" s="92" t="s">
        <v>5078</v>
      </c>
      <c r="D41" s="92"/>
      <c r="E41" s="92"/>
      <c r="F41" s="92"/>
      <c r="G41" s="92"/>
      <c r="H41" s="92"/>
      <c r="I41" s="92"/>
      <c r="J41" s="92"/>
      <c r="K41" s="82"/>
      <c r="L41" s="82"/>
      <c r="M41" s="82"/>
      <c r="N41" s="82"/>
      <c r="O41" s="82"/>
      <c r="P41" s="82"/>
      <c r="Q41" s="82"/>
      <c r="R41" s="82"/>
      <c r="S41" s="82"/>
      <c r="T41" s="82"/>
      <c r="U41" s="82"/>
      <c r="V41" s="82"/>
      <c r="W41" s="82"/>
      <c r="X41" s="82"/>
      <c r="Y41" s="82"/>
      <c r="Z41" s="82"/>
      <c r="AA41" s="82"/>
      <c r="AB41" s="82"/>
      <c r="AC41" s="82"/>
      <c r="AD41" s="82"/>
    </row>
    <row r="42" spans="1:30" ht="13.2">
      <c r="A42" s="92" t="s">
        <v>8146</v>
      </c>
      <c r="B42" s="92" t="s">
        <v>8147</v>
      </c>
      <c r="C42" s="92" t="s">
        <v>5078</v>
      </c>
      <c r="D42" s="92"/>
      <c r="E42" s="92"/>
      <c r="F42" s="92"/>
      <c r="G42" s="92"/>
      <c r="H42" s="92"/>
      <c r="I42" s="92"/>
      <c r="J42" s="92"/>
      <c r="K42" s="82"/>
      <c r="L42" s="82"/>
      <c r="M42" s="82"/>
      <c r="N42" s="82"/>
      <c r="O42" s="82"/>
      <c r="P42" s="82"/>
      <c r="Q42" s="82"/>
      <c r="R42" s="82"/>
      <c r="S42" s="82"/>
      <c r="T42" s="82"/>
      <c r="U42" s="82"/>
      <c r="V42" s="82"/>
      <c r="W42" s="82"/>
      <c r="X42" s="82"/>
      <c r="Y42" s="82"/>
      <c r="Z42" s="82"/>
      <c r="AA42" s="82"/>
      <c r="AB42" s="82"/>
      <c r="AC42" s="82"/>
      <c r="AD42" s="82"/>
    </row>
    <row r="43" spans="1:30" ht="13.2">
      <c r="A43" s="92" t="s">
        <v>8148</v>
      </c>
      <c r="B43" s="92" t="s">
        <v>8149</v>
      </c>
      <c r="C43" s="92" t="s">
        <v>5078</v>
      </c>
      <c r="D43" s="92"/>
      <c r="E43" s="92"/>
      <c r="F43" s="92"/>
      <c r="G43" s="92"/>
      <c r="H43" s="92"/>
      <c r="I43" s="92"/>
      <c r="J43" s="92"/>
      <c r="K43" s="82"/>
      <c r="L43" s="82"/>
      <c r="M43" s="82"/>
      <c r="N43" s="82"/>
      <c r="O43" s="82"/>
      <c r="P43" s="82"/>
      <c r="Q43" s="82"/>
      <c r="R43" s="82"/>
      <c r="S43" s="82"/>
      <c r="T43" s="82"/>
      <c r="U43" s="82"/>
      <c r="V43" s="82"/>
      <c r="W43" s="82"/>
      <c r="X43" s="82"/>
      <c r="Y43" s="82"/>
      <c r="Z43" s="82"/>
      <c r="AA43" s="82"/>
      <c r="AB43" s="82"/>
      <c r="AC43" s="82"/>
      <c r="AD43" s="82"/>
    </row>
    <row r="44" spans="1:30" ht="13.2">
      <c r="A44" s="92" t="s">
        <v>8150</v>
      </c>
      <c r="B44" s="92" t="s">
        <v>8151</v>
      </c>
      <c r="C44" s="92" t="s">
        <v>5078</v>
      </c>
      <c r="D44" s="92"/>
      <c r="E44" s="92"/>
      <c r="F44" s="92"/>
      <c r="G44" s="92"/>
      <c r="H44" s="92"/>
      <c r="I44" s="92"/>
      <c r="J44" s="92"/>
      <c r="K44" s="82"/>
      <c r="L44" s="82"/>
      <c r="M44" s="82"/>
      <c r="N44" s="82"/>
      <c r="O44" s="82"/>
      <c r="P44" s="82"/>
      <c r="Q44" s="82"/>
      <c r="R44" s="82"/>
      <c r="S44" s="82"/>
      <c r="T44" s="82"/>
      <c r="U44" s="82"/>
      <c r="V44" s="82"/>
      <c r="W44" s="82"/>
      <c r="X44" s="82"/>
      <c r="Y44" s="82"/>
      <c r="Z44" s="82"/>
      <c r="AA44" s="82"/>
      <c r="AB44" s="82"/>
      <c r="AC44" s="82"/>
      <c r="AD44" s="82"/>
    </row>
    <row r="45" spans="1:30" ht="13.2">
      <c r="A45" s="92" t="s">
        <v>8152</v>
      </c>
      <c r="B45" s="92" t="s">
        <v>8153</v>
      </c>
      <c r="C45" s="92" t="s">
        <v>5078</v>
      </c>
      <c r="D45" s="92"/>
      <c r="E45" s="92"/>
      <c r="F45" s="92"/>
      <c r="G45" s="92"/>
      <c r="H45" s="92"/>
      <c r="I45" s="92"/>
      <c r="J45" s="92"/>
      <c r="K45" s="82"/>
      <c r="L45" s="82"/>
      <c r="M45" s="82"/>
      <c r="N45" s="82"/>
      <c r="O45" s="82"/>
      <c r="P45" s="82"/>
      <c r="Q45" s="82"/>
      <c r="R45" s="82"/>
      <c r="S45" s="82"/>
      <c r="T45" s="82"/>
      <c r="U45" s="82"/>
      <c r="V45" s="82"/>
      <c r="W45" s="82"/>
      <c r="X45" s="82"/>
      <c r="Y45" s="82"/>
      <c r="Z45" s="82"/>
      <c r="AA45" s="82"/>
      <c r="AB45" s="82"/>
      <c r="AC45" s="82"/>
      <c r="AD45" s="82"/>
    </row>
    <row r="46" spans="1:30" ht="13.2">
      <c r="A46" s="92" t="s">
        <v>8154</v>
      </c>
      <c r="B46" s="92" t="s">
        <v>8155</v>
      </c>
      <c r="C46" s="92" t="s">
        <v>5078</v>
      </c>
      <c r="D46" s="92"/>
      <c r="E46" s="92"/>
      <c r="F46" s="92"/>
      <c r="G46" s="92"/>
      <c r="H46" s="92"/>
      <c r="I46" s="92"/>
      <c r="J46" s="92"/>
      <c r="K46" s="82"/>
      <c r="L46" s="82"/>
      <c r="M46" s="82"/>
      <c r="N46" s="82"/>
      <c r="O46" s="82"/>
      <c r="P46" s="82"/>
      <c r="Q46" s="82"/>
      <c r="R46" s="82"/>
      <c r="S46" s="82"/>
      <c r="T46" s="82"/>
      <c r="U46" s="82"/>
      <c r="V46" s="82"/>
      <c r="W46" s="82"/>
      <c r="X46" s="82"/>
      <c r="Y46" s="82"/>
      <c r="Z46" s="82"/>
      <c r="AA46" s="82"/>
      <c r="AB46" s="82"/>
      <c r="AC46" s="82"/>
      <c r="AD46" s="82"/>
    </row>
    <row r="47" spans="1:30" ht="13.2">
      <c r="A47" s="92" t="s">
        <v>8156</v>
      </c>
      <c r="B47" s="92" t="s">
        <v>8157</v>
      </c>
      <c r="C47" s="92" t="s">
        <v>5078</v>
      </c>
      <c r="D47" s="92"/>
      <c r="E47" s="92"/>
      <c r="F47" s="92"/>
      <c r="G47" s="92"/>
      <c r="H47" s="92"/>
      <c r="I47" s="92"/>
      <c r="J47" s="92"/>
      <c r="K47" s="82"/>
      <c r="L47" s="82"/>
      <c r="M47" s="82"/>
      <c r="N47" s="82"/>
      <c r="O47" s="82"/>
      <c r="P47" s="82"/>
      <c r="Q47" s="82"/>
      <c r="R47" s="82"/>
      <c r="S47" s="82"/>
      <c r="T47" s="82"/>
      <c r="U47" s="82"/>
      <c r="V47" s="82"/>
      <c r="W47" s="82"/>
      <c r="X47" s="82"/>
      <c r="Y47" s="82"/>
      <c r="Z47" s="82"/>
      <c r="AA47" s="82"/>
      <c r="AB47" s="82"/>
      <c r="AC47" s="82"/>
      <c r="AD47" s="82"/>
    </row>
    <row r="48" spans="1:30" ht="13.2">
      <c r="A48" s="92" t="s">
        <v>8158</v>
      </c>
      <c r="B48" s="92" t="s">
        <v>8159</v>
      </c>
      <c r="C48" s="92" t="s">
        <v>5078</v>
      </c>
      <c r="D48" s="92"/>
      <c r="E48" s="92"/>
      <c r="F48" s="92"/>
      <c r="G48" s="92"/>
      <c r="H48" s="92"/>
      <c r="I48" s="92"/>
      <c r="J48" s="92"/>
      <c r="K48" s="82"/>
      <c r="L48" s="82"/>
      <c r="M48" s="82"/>
      <c r="N48" s="82"/>
      <c r="O48" s="82"/>
      <c r="P48" s="82"/>
      <c r="Q48" s="82"/>
      <c r="R48" s="82"/>
      <c r="S48" s="82"/>
      <c r="T48" s="82"/>
      <c r="U48" s="82"/>
      <c r="V48" s="82"/>
      <c r="W48" s="82"/>
      <c r="X48" s="82"/>
      <c r="Y48" s="82"/>
      <c r="Z48" s="82"/>
      <c r="AA48" s="82"/>
      <c r="AB48" s="82"/>
      <c r="AC48" s="82"/>
      <c r="AD48" s="82"/>
    </row>
    <row r="49" spans="1:30" ht="13.8">
      <c r="A49" s="92" t="s">
        <v>8160</v>
      </c>
      <c r="B49" s="102" t="s">
        <v>8161</v>
      </c>
      <c r="C49" s="92" t="s">
        <v>5078</v>
      </c>
      <c r="D49" s="92"/>
      <c r="E49" s="92"/>
      <c r="F49" s="92"/>
      <c r="G49" s="92"/>
      <c r="H49" s="92"/>
      <c r="I49" s="92"/>
      <c r="J49" s="92"/>
      <c r="K49" s="82"/>
      <c r="L49" s="82"/>
      <c r="M49" s="82"/>
      <c r="N49" s="82"/>
      <c r="O49" s="82"/>
      <c r="P49" s="82"/>
      <c r="Q49" s="82"/>
      <c r="R49" s="82"/>
      <c r="S49" s="82"/>
      <c r="T49" s="82"/>
      <c r="U49" s="82"/>
      <c r="V49" s="82"/>
      <c r="W49" s="82"/>
      <c r="X49" s="82"/>
      <c r="Y49" s="82"/>
      <c r="Z49" s="82"/>
      <c r="AA49" s="82"/>
      <c r="AB49" s="82"/>
      <c r="AC49" s="82"/>
      <c r="AD49" s="82"/>
    </row>
    <row r="50" spans="1:30" ht="13.2">
      <c r="A50" s="92" t="s">
        <v>8162</v>
      </c>
      <c r="B50" s="92" t="s">
        <v>8163</v>
      </c>
      <c r="C50" s="92" t="s">
        <v>5078</v>
      </c>
      <c r="D50" s="92"/>
      <c r="E50" s="92"/>
      <c r="F50" s="92"/>
      <c r="G50" s="92"/>
      <c r="H50" s="92"/>
      <c r="I50" s="92"/>
      <c r="J50" s="92"/>
      <c r="K50" s="82"/>
      <c r="L50" s="82"/>
      <c r="M50" s="82"/>
      <c r="N50" s="82"/>
      <c r="O50" s="82"/>
      <c r="P50" s="82"/>
      <c r="Q50" s="82"/>
      <c r="R50" s="82"/>
      <c r="S50" s="82"/>
      <c r="T50" s="82"/>
      <c r="U50" s="82"/>
      <c r="V50" s="82"/>
      <c r="W50" s="82"/>
      <c r="X50" s="82"/>
      <c r="Y50" s="82"/>
      <c r="Z50" s="82"/>
      <c r="AA50" s="82"/>
      <c r="AB50" s="82"/>
      <c r="AC50" s="82"/>
      <c r="AD50" s="82"/>
    </row>
    <row r="51" spans="1:30" ht="13.2">
      <c r="A51" s="92" t="s">
        <v>323</v>
      </c>
      <c r="B51" s="92" t="s">
        <v>329</v>
      </c>
      <c r="C51" s="92" t="s">
        <v>5078</v>
      </c>
      <c r="D51" s="92"/>
      <c r="E51" s="92"/>
      <c r="F51" s="92"/>
      <c r="G51" s="92"/>
      <c r="H51" s="92"/>
      <c r="I51" s="92"/>
      <c r="J51" s="92"/>
      <c r="K51" s="82"/>
      <c r="L51" s="82"/>
      <c r="M51" s="82"/>
      <c r="N51" s="82"/>
      <c r="O51" s="82"/>
      <c r="P51" s="82"/>
      <c r="Q51" s="82"/>
      <c r="R51" s="82"/>
      <c r="S51" s="82"/>
      <c r="T51" s="82"/>
      <c r="U51" s="82"/>
      <c r="V51" s="82"/>
      <c r="W51" s="82"/>
      <c r="X51" s="82"/>
      <c r="Y51" s="82"/>
      <c r="Z51" s="82"/>
      <c r="AA51" s="82"/>
      <c r="AB51" s="82"/>
      <c r="AC51" s="82"/>
      <c r="AD51" s="82"/>
    </row>
    <row r="52" spans="1:30" ht="13.2">
      <c r="A52" s="92" t="s">
        <v>8164</v>
      </c>
      <c r="B52" s="92">
        <v>2151163</v>
      </c>
      <c r="C52" s="92" t="s">
        <v>5244</v>
      </c>
      <c r="D52" s="92"/>
      <c r="E52" s="92"/>
      <c r="F52" s="92"/>
      <c r="G52" s="92"/>
      <c r="H52" s="92"/>
      <c r="I52" s="92"/>
      <c r="J52" s="92"/>
      <c r="K52" s="82"/>
      <c r="L52" s="82"/>
      <c r="M52" s="82"/>
      <c r="N52" s="82"/>
      <c r="O52" s="82"/>
      <c r="P52" s="82"/>
      <c r="Q52" s="82"/>
      <c r="R52" s="82"/>
      <c r="S52" s="82"/>
      <c r="T52" s="82"/>
      <c r="U52" s="82"/>
      <c r="V52" s="82"/>
      <c r="W52" s="82"/>
      <c r="X52" s="82"/>
      <c r="Y52" s="82"/>
      <c r="Z52" s="82"/>
      <c r="AA52" s="82"/>
      <c r="AB52" s="82"/>
      <c r="AC52" s="82"/>
      <c r="AD52" s="82"/>
    </row>
    <row r="53" spans="1:30" ht="13.2">
      <c r="A53" s="92" t="s">
        <v>8165</v>
      </c>
      <c r="B53" s="92" t="s">
        <v>8166</v>
      </c>
      <c r="C53" s="92" t="s">
        <v>5244</v>
      </c>
      <c r="D53" s="92"/>
      <c r="E53" s="92"/>
      <c r="F53" s="92"/>
      <c r="G53" s="92"/>
      <c r="H53" s="92"/>
      <c r="I53" s="92"/>
      <c r="J53" s="92"/>
      <c r="K53" s="82"/>
      <c r="L53" s="82"/>
      <c r="M53" s="82"/>
      <c r="N53" s="82"/>
      <c r="O53" s="82"/>
      <c r="P53" s="82"/>
      <c r="Q53" s="82"/>
      <c r="R53" s="82"/>
      <c r="S53" s="82"/>
      <c r="T53" s="82"/>
      <c r="U53" s="82"/>
      <c r="V53" s="82"/>
      <c r="W53" s="82"/>
      <c r="X53" s="82"/>
      <c r="Y53" s="82"/>
      <c r="Z53" s="82"/>
      <c r="AA53" s="82"/>
      <c r="AB53" s="82"/>
      <c r="AC53" s="82"/>
      <c r="AD53" s="82"/>
    </row>
    <row r="54" spans="1:30" ht="13.2">
      <c r="A54" s="92" t="s">
        <v>5470</v>
      </c>
      <c r="B54" s="92" t="s">
        <v>5471</v>
      </c>
      <c r="C54" s="92" t="s">
        <v>5244</v>
      </c>
      <c r="D54" s="92"/>
      <c r="E54" s="92"/>
      <c r="F54" s="92"/>
      <c r="G54" s="92"/>
      <c r="H54" s="92"/>
      <c r="I54" s="92"/>
      <c r="J54" s="92"/>
      <c r="K54" s="82"/>
      <c r="L54" s="82"/>
      <c r="M54" s="82"/>
      <c r="N54" s="82"/>
      <c r="O54" s="82"/>
      <c r="P54" s="82"/>
      <c r="Q54" s="82"/>
      <c r="R54" s="82"/>
      <c r="S54" s="82"/>
      <c r="T54" s="82"/>
      <c r="U54" s="82"/>
      <c r="V54" s="82"/>
      <c r="W54" s="82"/>
      <c r="X54" s="82"/>
      <c r="Y54" s="82"/>
      <c r="Z54" s="82"/>
      <c r="AA54" s="82"/>
      <c r="AB54" s="82"/>
      <c r="AC54" s="82"/>
      <c r="AD54" s="82"/>
    </row>
    <row r="55" spans="1:30" ht="13.2">
      <c r="A55" s="92" t="s">
        <v>8167</v>
      </c>
      <c r="B55" s="92" t="s">
        <v>8168</v>
      </c>
      <c r="C55" s="92" t="s">
        <v>5078</v>
      </c>
      <c r="D55" s="92"/>
      <c r="E55" s="92"/>
      <c r="F55" s="92"/>
      <c r="G55" s="92"/>
      <c r="H55" s="92"/>
      <c r="I55" s="92"/>
      <c r="J55" s="92"/>
      <c r="K55" s="82"/>
      <c r="L55" s="82"/>
      <c r="M55" s="82"/>
      <c r="N55" s="82"/>
      <c r="O55" s="82"/>
      <c r="P55" s="82"/>
      <c r="Q55" s="82"/>
      <c r="R55" s="82"/>
      <c r="S55" s="82"/>
      <c r="T55" s="82"/>
      <c r="U55" s="82"/>
      <c r="V55" s="82"/>
      <c r="W55" s="82"/>
      <c r="X55" s="82"/>
      <c r="Y55" s="82"/>
      <c r="Z55" s="82"/>
      <c r="AA55" s="82"/>
      <c r="AB55" s="82"/>
      <c r="AC55" s="82"/>
      <c r="AD55" s="82"/>
    </row>
    <row r="56" spans="1:30" ht="13.2">
      <c r="A56" s="92" t="s">
        <v>8169</v>
      </c>
      <c r="B56" s="92" t="s">
        <v>8170</v>
      </c>
      <c r="C56" s="92" t="s">
        <v>5078</v>
      </c>
      <c r="D56" s="92"/>
      <c r="E56" s="92"/>
      <c r="F56" s="92"/>
      <c r="G56" s="92"/>
      <c r="H56" s="92"/>
      <c r="I56" s="92"/>
      <c r="J56" s="92"/>
      <c r="K56" s="82"/>
      <c r="L56" s="82"/>
      <c r="M56" s="82"/>
      <c r="N56" s="82"/>
      <c r="O56" s="82"/>
      <c r="P56" s="82"/>
      <c r="Q56" s="82"/>
      <c r="R56" s="82"/>
      <c r="S56" s="82"/>
      <c r="T56" s="82"/>
      <c r="U56" s="82"/>
      <c r="V56" s="82"/>
      <c r="W56" s="82"/>
      <c r="X56" s="82"/>
      <c r="Y56" s="82"/>
      <c r="Z56" s="82"/>
      <c r="AA56" s="82"/>
      <c r="AB56" s="82"/>
      <c r="AC56" s="82"/>
      <c r="AD56" s="82"/>
    </row>
    <row r="57" spans="1:30" ht="13.2">
      <c r="A57" s="92" t="s">
        <v>8171</v>
      </c>
      <c r="B57" s="92" t="s">
        <v>8172</v>
      </c>
      <c r="C57" s="92" t="s">
        <v>5078</v>
      </c>
      <c r="D57" s="92"/>
      <c r="E57" s="92"/>
      <c r="F57" s="92"/>
      <c r="G57" s="92"/>
      <c r="H57" s="92"/>
      <c r="I57" s="92"/>
      <c r="J57" s="92"/>
      <c r="K57" s="82"/>
      <c r="L57" s="82"/>
      <c r="M57" s="82"/>
      <c r="N57" s="82"/>
      <c r="O57" s="82"/>
      <c r="P57" s="82"/>
      <c r="Q57" s="82"/>
      <c r="R57" s="82"/>
      <c r="S57" s="82"/>
      <c r="T57" s="82"/>
      <c r="U57" s="82"/>
      <c r="V57" s="82"/>
      <c r="W57" s="82"/>
      <c r="X57" s="82"/>
      <c r="Y57" s="82"/>
      <c r="Z57" s="82"/>
      <c r="AA57" s="82"/>
      <c r="AB57" s="82"/>
      <c r="AC57" s="82"/>
      <c r="AD57" s="82"/>
    </row>
    <row r="58" spans="1:30" ht="13.2">
      <c r="A58" s="92" t="s">
        <v>8173</v>
      </c>
      <c r="B58" s="92" t="s">
        <v>8174</v>
      </c>
      <c r="C58" s="92" t="s">
        <v>5078</v>
      </c>
      <c r="D58" s="92"/>
      <c r="E58" s="92"/>
      <c r="F58" s="92"/>
      <c r="G58" s="92"/>
      <c r="H58" s="92"/>
      <c r="I58" s="92"/>
      <c r="J58" s="92"/>
      <c r="K58" s="82"/>
      <c r="L58" s="82"/>
      <c r="M58" s="82"/>
      <c r="N58" s="82"/>
      <c r="O58" s="82"/>
      <c r="P58" s="82"/>
      <c r="Q58" s="82"/>
      <c r="R58" s="82"/>
      <c r="S58" s="82"/>
      <c r="T58" s="82"/>
      <c r="U58" s="82"/>
      <c r="V58" s="82"/>
      <c r="W58" s="82"/>
      <c r="X58" s="82"/>
      <c r="Y58" s="82"/>
      <c r="Z58" s="82"/>
      <c r="AA58" s="82"/>
      <c r="AB58" s="82"/>
      <c r="AC58" s="82"/>
      <c r="AD58" s="82"/>
    </row>
    <row r="59" spans="1:30" ht="13.2">
      <c r="A59" s="92" t="s">
        <v>8175</v>
      </c>
      <c r="B59" s="92" t="s">
        <v>8176</v>
      </c>
      <c r="C59" s="92" t="s">
        <v>5244</v>
      </c>
      <c r="D59" s="92"/>
      <c r="E59" s="92"/>
      <c r="F59" s="92"/>
      <c r="G59" s="92"/>
      <c r="H59" s="92"/>
      <c r="I59" s="92"/>
      <c r="J59" s="92"/>
      <c r="K59" s="82"/>
      <c r="L59" s="82"/>
      <c r="M59" s="82"/>
      <c r="N59" s="82"/>
      <c r="O59" s="82"/>
      <c r="P59" s="82"/>
      <c r="Q59" s="82"/>
      <c r="R59" s="82"/>
      <c r="S59" s="82"/>
      <c r="T59" s="82"/>
      <c r="U59" s="82"/>
      <c r="V59" s="82"/>
      <c r="W59" s="82"/>
      <c r="X59" s="82"/>
      <c r="Y59" s="82"/>
      <c r="Z59" s="82"/>
      <c r="AA59" s="82"/>
      <c r="AB59" s="82"/>
      <c r="AC59" s="82"/>
      <c r="AD59" s="82"/>
    </row>
    <row r="60" spans="1:30" ht="13.2">
      <c r="A60" s="92" t="s">
        <v>8177</v>
      </c>
      <c r="B60" s="92" t="s">
        <v>8178</v>
      </c>
      <c r="C60" s="92" t="s">
        <v>5078</v>
      </c>
      <c r="D60" s="92"/>
      <c r="E60" s="92"/>
      <c r="F60" s="92"/>
      <c r="G60" s="92"/>
      <c r="H60" s="92"/>
      <c r="I60" s="92"/>
      <c r="J60" s="92"/>
      <c r="K60" s="82"/>
      <c r="L60" s="82"/>
      <c r="M60" s="82"/>
      <c r="N60" s="82"/>
      <c r="O60" s="82"/>
      <c r="P60" s="82"/>
      <c r="Q60" s="82"/>
      <c r="R60" s="82"/>
      <c r="S60" s="82"/>
      <c r="T60" s="82"/>
      <c r="U60" s="82"/>
      <c r="V60" s="82"/>
      <c r="W60" s="82"/>
      <c r="X60" s="82"/>
      <c r="Y60" s="82"/>
      <c r="Z60" s="82"/>
      <c r="AA60" s="82"/>
      <c r="AB60" s="82"/>
      <c r="AC60" s="82"/>
      <c r="AD60" s="82"/>
    </row>
    <row r="61" spans="1:30" ht="13.2">
      <c r="A61" s="92" t="s">
        <v>8179</v>
      </c>
      <c r="B61" s="92" t="s">
        <v>8180</v>
      </c>
      <c r="C61" s="92" t="s">
        <v>5078</v>
      </c>
      <c r="D61" s="92"/>
      <c r="E61" s="92"/>
      <c r="F61" s="92"/>
      <c r="G61" s="92"/>
      <c r="H61" s="92"/>
      <c r="I61" s="92"/>
      <c r="J61" s="92"/>
      <c r="K61" s="82"/>
      <c r="L61" s="82"/>
      <c r="M61" s="82"/>
      <c r="N61" s="82"/>
      <c r="O61" s="82"/>
      <c r="P61" s="82"/>
      <c r="Q61" s="82"/>
      <c r="R61" s="82"/>
      <c r="S61" s="82"/>
      <c r="T61" s="82"/>
      <c r="U61" s="82"/>
      <c r="V61" s="82"/>
      <c r="W61" s="82"/>
      <c r="X61" s="82"/>
      <c r="Y61" s="82"/>
      <c r="Z61" s="82"/>
      <c r="AA61" s="82"/>
      <c r="AB61" s="82"/>
      <c r="AC61" s="82"/>
      <c r="AD61" s="82"/>
    </row>
    <row r="62" spans="1:30" ht="13.2">
      <c r="A62" s="92" t="s">
        <v>5526</v>
      </c>
      <c r="B62" s="92" t="s">
        <v>5527</v>
      </c>
      <c r="C62" s="92" t="s">
        <v>5244</v>
      </c>
      <c r="D62" s="92"/>
      <c r="E62" s="92"/>
      <c r="F62" s="92"/>
      <c r="G62" s="92"/>
      <c r="H62" s="92"/>
      <c r="I62" s="92"/>
      <c r="J62" s="92"/>
      <c r="K62" s="82"/>
      <c r="L62" s="82"/>
      <c r="M62" s="82"/>
      <c r="N62" s="82"/>
      <c r="O62" s="82"/>
      <c r="P62" s="82"/>
      <c r="Q62" s="82"/>
      <c r="R62" s="82"/>
      <c r="S62" s="82"/>
      <c r="T62" s="82"/>
      <c r="U62" s="82"/>
      <c r="V62" s="82"/>
      <c r="W62" s="82"/>
      <c r="X62" s="82"/>
      <c r="Y62" s="82"/>
      <c r="Z62" s="82"/>
      <c r="AA62" s="82"/>
      <c r="AB62" s="82"/>
      <c r="AC62" s="82"/>
      <c r="AD62" s="82"/>
    </row>
    <row r="63" spans="1:30" ht="13.2">
      <c r="A63" s="92" t="s">
        <v>5528</v>
      </c>
      <c r="B63" s="92" t="s">
        <v>5529</v>
      </c>
      <c r="C63" s="92" t="s">
        <v>5244</v>
      </c>
      <c r="D63" s="92"/>
      <c r="E63" s="92"/>
      <c r="F63" s="92"/>
      <c r="G63" s="92"/>
      <c r="H63" s="92"/>
      <c r="I63" s="92"/>
      <c r="J63" s="92"/>
      <c r="K63" s="82"/>
      <c r="L63" s="82"/>
      <c r="M63" s="82"/>
      <c r="N63" s="82"/>
      <c r="O63" s="82"/>
      <c r="P63" s="82"/>
      <c r="Q63" s="82"/>
      <c r="R63" s="82"/>
      <c r="S63" s="82"/>
      <c r="T63" s="82"/>
      <c r="U63" s="82"/>
      <c r="V63" s="82"/>
      <c r="W63" s="82"/>
      <c r="X63" s="82"/>
      <c r="Y63" s="82"/>
      <c r="Z63" s="82"/>
      <c r="AA63" s="82"/>
      <c r="AB63" s="82"/>
      <c r="AC63" s="82"/>
      <c r="AD63" s="82"/>
    </row>
    <row r="64" spans="1:30" ht="13.2">
      <c r="A64" s="93" t="s">
        <v>5530</v>
      </c>
      <c r="B64" s="92" t="s">
        <v>5531</v>
      </c>
      <c r="C64" s="92" t="s">
        <v>5244</v>
      </c>
      <c r="D64" s="92"/>
      <c r="E64" s="92"/>
      <c r="F64" s="92"/>
      <c r="G64" s="92"/>
      <c r="H64" s="92"/>
      <c r="I64" s="92"/>
      <c r="J64" s="92"/>
      <c r="K64" s="82"/>
      <c r="L64" s="82"/>
      <c r="M64" s="82"/>
      <c r="N64" s="82"/>
      <c r="O64" s="82"/>
      <c r="P64" s="82"/>
      <c r="Q64" s="82"/>
      <c r="R64" s="82"/>
      <c r="S64" s="82"/>
      <c r="T64" s="82"/>
      <c r="U64" s="82"/>
      <c r="V64" s="82"/>
      <c r="W64" s="82"/>
      <c r="X64" s="82"/>
      <c r="Y64" s="82"/>
      <c r="Z64" s="82"/>
      <c r="AA64" s="82"/>
      <c r="AB64" s="82"/>
      <c r="AC64" s="82"/>
      <c r="AD64" s="82"/>
    </row>
    <row r="65" spans="1:30" ht="13.2">
      <c r="A65" s="92" t="s">
        <v>5532</v>
      </c>
      <c r="B65" s="92" t="s">
        <v>5533</v>
      </c>
      <c r="C65" s="92" t="s">
        <v>5244</v>
      </c>
      <c r="D65" s="92"/>
      <c r="E65" s="92"/>
      <c r="F65" s="92"/>
      <c r="G65" s="92"/>
      <c r="H65" s="92"/>
      <c r="I65" s="92"/>
      <c r="J65" s="92"/>
      <c r="K65" s="82"/>
      <c r="L65" s="82"/>
      <c r="M65" s="82"/>
      <c r="N65" s="82"/>
      <c r="O65" s="82"/>
      <c r="P65" s="82"/>
      <c r="Q65" s="82"/>
      <c r="R65" s="82"/>
      <c r="S65" s="82"/>
      <c r="T65" s="82"/>
      <c r="U65" s="82"/>
      <c r="V65" s="82"/>
      <c r="W65" s="82"/>
      <c r="X65" s="82"/>
      <c r="Y65" s="82"/>
      <c r="Z65" s="82"/>
      <c r="AA65" s="82"/>
      <c r="AB65" s="82"/>
      <c r="AC65" s="82"/>
      <c r="AD65" s="82"/>
    </row>
    <row r="66" spans="1:30" ht="13.2">
      <c r="A66" s="92" t="s">
        <v>429</v>
      </c>
      <c r="B66" s="92" t="s">
        <v>432</v>
      </c>
      <c r="C66" s="92" t="s">
        <v>5244</v>
      </c>
      <c r="D66" s="92"/>
      <c r="E66" s="92"/>
      <c r="F66" s="92"/>
      <c r="G66" s="92"/>
      <c r="H66" s="92"/>
      <c r="I66" s="92"/>
      <c r="J66" s="92"/>
      <c r="K66" s="82"/>
      <c r="L66" s="82"/>
      <c r="M66" s="82"/>
      <c r="N66" s="82"/>
      <c r="O66" s="82"/>
      <c r="P66" s="82"/>
      <c r="Q66" s="82"/>
      <c r="R66" s="82"/>
      <c r="S66" s="82"/>
      <c r="T66" s="82"/>
      <c r="U66" s="82"/>
      <c r="V66" s="82"/>
      <c r="W66" s="82"/>
      <c r="X66" s="82"/>
      <c r="Y66" s="82"/>
      <c r="Z66" s="82"/>
      <c r="AA66" s="82"/>
      <c r="AB66" s="82"/>
      <c r="AC66" s="82"/>
      <c r="AD66" s="82"/>
    </row>
    <row r="67" spans="1:30" ht="13.2">
      <c r="A67" s="92" t="s">
        <v>462</v>
      </c>
      <c r="B67" s="92" t="s">
        <v>465</v>
      </c>
      <c r="C67" s="92" t="s">
        <v>5244</v>
      </c>
      <c r="D67" s="92"/>
      <c r="E67" s="92"/>
      <c r="F67" s="92"/>
      <c r="G67" s="92"/>
      <c r="H67" s="92"/>
      <c r="I67" s="92"/>
      <c r="J67" s="92"/>
      <c r="K67" s="82"/>
      <c r="L67" s="82"/>
      <c r="M67" s="82"/>
      <c r="N67" s="82"/>
      <c r="O67" s="82"/>
      <c r="P67" s="82"/>
      <c r="Q67" s="82"/>
      <c r="R67" s="82"/>
      <c r="S67" s="82"/>
      <c r="T67" s="82"/>
      <c r="U67" s="82"/>
      <c r="V67" s="82"/>
      <c r="W67" s="82"/>
      <c r="X67" s="82"/>
      <c r="Y67" s="82"/>
      <c r="Z67" s="82"/>
      <c r="AA67" s="82"/>
      <c r="AB67" s="82"/>
      <c r="AC67" s="82"/>
      <c r="AD67" s="82"/>
    </row>
    <row r="68" spans="1:30" ht="13.2">
      <c r="A68" s="92" t="s">
        <v>494</v>
      </c>
      <c r="B68" s="92" t="s">
        <v>497</v>
      </c>
      <c r="C68" s="92" t="s">
        <v>5244</v>
      </c>
      <c r="D68" s="92"/>
      <c r="E68" s="92"/>
      <c r="F68" s="92"/>
      <c r="G68" s="92"/>
      <c r="H68" s="92"/>
      <c r="I68" s="92"/>
      <c r="J68" s="92"/>
      <c r="K68" s="82"/>
      <c r="L68" s="82"/>
      <c r="M68" s="82"/>
      <c r="N68" s="82"/>
      <c r="O68" s="82"/>
      <c r="P68" s="82"/>
      <c r="Q68" s="82"/>
      <c r="R68" s="82"/>
      <c r="S68" s="82"/>
      <c r="T68" s="82"/>
      <c r="U68" s="82"/>
      <c r="V68" s="82"/>
      <c r="W68" s="82"/>
      <c r="X68" s="82"/>
      <c r="Y68" s="82"/>
      <c r="Z68" s="82"/>
      <c r="AA68" s="82"/>
      <c r="AB68" s="82"/>
      <c r="AC68" s="82"/>
      <c r="AD68" s="82"/>
    </row>
    <row r="69" spans="1:30" ht="13.2">
      <c r="A69" s="92" t="s">
        <v>528</v>
      </c>
      <c r="B69" s="92" t="s">
        <v>530</v>
      </c>
      <c r="C69" s="92" t="s">
        <v>5244</v>
      </c>
      <c r="D69" s="92"/>
      <c r="E69" s="92"/>
      <c r="F69" s="92"/>
      <c r="G69" s="92"/>
      <c r="H69" s="92"/>
      <c r="I69" s="92"/>
      <c r="J69" s="92"/>
      <c r="K69" s="82"/>
      <c r="L69" s="82"/>
      <c r="M69" s="82"/>
      <c r="N69" s="82"/>
      <c r="O69" s="82"/>
      <c r="P69" s="82"/>
      <c r="Q69" s="82"/>
      <c r="R69" s="82"/>
      <c r="S69" s="82"/>
      <c r="T69" s="82"/>
      <c r="U69" s="82"/>
      <c r="V69" s="82"/>
      <c r="W69" s="82"/>
      <c r="X69" s="82"/>
      <c r="Y69" s="82"/>
      <c r="Z69" s="82"/>
      <c r="AA69" s="82"/>
      <c r="AB69" s="82"/>
      <c r="AC69" s="82"/>
      <c r="AD69" s="82"/>
    </row>
    <row r="70" spans="1:30" ht="13.2">
      <c r="A70" s="92" t="s">
        <v>5534</v>
      </c>
      <c r="B70" s="92" t="s">
        <v>5535</v>
      </c>
      <c r="C70" s="92" t="s">
        <v>5244</v>
      </c>
      <c r="D70" s="92"/>
      <c r="E70" s="92"/>
      <c r="F70" s="92"/>
      <c r="G70" s="92"/>
      <c r="H70" s="92"/>
      <c r="I70" s="92"/>
      <c r="J70" s="92"/>
      <c r="K70" s="82"/>
      <c r="L70" s="82"/>
      <c r="M70" s="82"/>
      <c r="N70" s="82"/>
      <c r="O70" s="82"/>
      <c r="P70" s="82"/>
      <c r="Q70" s="82"/>
      <c r="R70" s="82"/>
      <c r="S70" s="82"/>
      <c r="T70" s="82"/>
      <c r="U70" s="82"/>
      <c r="V70" s="82"/>
      <c r="W70" s="82"/>
      <c r="X70" s="82"/>
      <c r="Y70" s="82"/>
      <c r="Z70" s="82"/>
      <c r="AA70" s="82"/>
      <c r="AB70" s="82"/>
      <c r="AC70" s="82"/>
      <c r="AD70" s="82"/>
    </row>
    <row r="71" spans="1:30" ht="13.2">
      <c r="A71" s="92" t="s">
        <v>5536</v>
      </c>
      <c r="B71" s="92" t="s">
        <v>5537</v>
      </c>
      <c r="C71" s="92" t="s">
        <v>5244</v>
      </c>
      <c r="D71" s="92"/>
      <c r="E71" s="92"/>
      <c r="F71" s="92"/>
      <c r="G71" s="92"/>
      <c r="H71" s="92"/>
      <c r="I71" s="92"/>
      <c r="J71" s="92"/>
      <c r="K71" s="82"/>
      <c r="L71" s="82"/>
      <c r="M71" s="82"/>
      <c r="N71" s="82"/>
      <c r="O71" s="82"/>
      <c r="P71" s="82"/>
      <c r="Q71" s="82"/>
      <c r="R71" s="82"/>
      <c r="S71" s="82"/>
      <c r="T71" s="82"/>
      <c r="U71" s="82"/>
      <c r="V71" s="82"/>
      <c r="W71" s="82"/>
      <c r="X71" s="82"/>
      <c r="Y71" s="82"/>
      <c r="Z71" s="82"/>
      <c r="AA71" s="82"/>
      <c r="AB71" s="82"/>
      <c r="AC71" s="82"/>
      <c r="AD71" s="82"/>
    </row>
    <row r="72" spans="1:30" ht="13.2">
      <c r="A72" s="92" t="s">
        <v>561</v>
      </c>
      <c r="B72" s="92" t="s">
        <v>565</v>
      </c>
      <c r="C72" s="92" t="s">
        <v>5244</v>
      </c>
      <c r="D72" s="92"/>
      <c r="E72" s="92"/>
      <c r="F72" s="92"/>
      <c r="G72" s="92"/>
      <c r="H72" s="92"/>
      <c r="I72" s="92"/>
      <c r="J72" s="92"/>
      <c r="K72" s="82"/>
      <c r="L72" s="82"/>
      <c r="M72" s="82"/>
      <c r="N72" s="82"/>
      <c r="O72" s="82"/>
      <c r="P72" s="82"/>
      <c r="Q72" s="82"/>
      <c r="R72" s="82"/>
      <c r="S72" s="82"/>
      <c r="T72" s="82"/>
      <c r="U72" s="82"/>
      <c r="V72" s="82"/>
      <c r="W72" s="82"/>
      <c r="X72" s="82"/>
      <c r="Y72" s="82"/>
      <c r="Z72" s="82"/>
      <c r="AA72" s="82"/>
      <c r="AB72" s="82"/>
      <c r="AC72" s="82"/>
      <c r="AD72" s="82"/>
    </row>
    <row r="73" spans="1:30" ht="13.2">
      <c r="A73" s="92" t="s">
        <v>5572</v>
      </c>
      <c r="B73" s="92" t="s">
        <v>5573</v>
      </c>
      <c r="C73" s="92" t="s">
        <v>5244</v>
      </c>
      <c r="D73" s="92"/>
      <c r="E73" s="92"/>
      <c r="F73" s="92"/>
      <c r="G73" s="92"/>
      <c r="H73" s="92"/>
      <c r="I73" s="92"/>
      <c r="J73" s="92"/>
      <c r="K73" s="82"/>
      <c r="L73" s="82"/>
      <c r="M73" s="82"/>
      <c r="N73" s="82"/>
      <c r="O73" s="82"/>
      <c r="P73" s="82"/>
      <c r="Q73" s="82"/>
      <c r="R73" s="82"/>
      <c r="S73" s="82"/>
      <c r="T73" s="82"/>
      <c r="U73" s="82"/>
      <c r="V73" s="82"/>
      <c r="W73" s="82"/>
      <c r="X73" s="82"/>
      <c r="Y73" s="82"/>
      <c r="Z73" s="82"/>
      <c r="AA73" s="82"/>
      <c r="AB73" s="82"/>
      <c r="AC73" s="82"/>
      <c r="AD73" s="82"/>
    </row>
    <row r="74" spans="1:30" ht="13.2">
      <c r="A74" s="92" t="s">
        <v>5574</v>
      </c>
      <c r="B74" s="92" t="s">
        <v>5575</v>
      </c>
      <c r="C74" s="92" t="s">
        <v>5244</v>
      </c>
      <c r="D74" s="92"/>
      <c r="E74" s="92"/>
      <c r="F74" s="92"/>
      <c r="G74" s="92"/>
      <c r="H74" s="92"/>
      <c r="I74" s="92"/>
      <c r="J74" s="92"/>
      <c r="K74" s="82"/>
      <c r="L74" s="82"/>
      <c r="M74" s="82"/>
      <c r="N74" s="82"/>
      <c r="O74" s="82"/>
      <c r="P74" s="82"/>
      <c r="Q74" s="82"/>
      <c r="R74" s="82"/>
      <c r="S74" s="82"/>
      <c r="T74" s="82"/>
      <c r="U74" s="82"/>
      <c r="V74" s="82"/>
      <c r="W74" s="82"/>
      <c r="X74" s="82"/>
      <c r="Y74" s="82"/>
      <c r="Z74" s="82"/>
      <c r="AA74" s="82"/>
      <c r="AB74" s="82"/>
      <c r="AC74" s="82"/>
      <c r="AD74" s="82"/>
    </row>
    <row r="75" spans="1:30" ht="13.2">
      <c r="A75" s="92" t="s">
        <v>5610</v>
      </c>
      <c r="B75" s="92" t="s">
        <v>5611</v>
      </c>
      <c r="C75" s="92" t="s">
        <v>5244</v>
      </c>
      <c r="D75" s="92"/>
      <c r="E75" s="92"/>
      <c r="F75" s="92"/>
      <c r="G75" s="92"/>
      <c r="H75" s="92"/>
      <c r="I75" s="92"/>
      <c r="J75" s="92"/>
      <c r="K75" s="82"/>
      <c r="L75" s="82"/>
      <c r="M75" s="82"/>
      <c r="N75" s="82"/>
      <c r="O75" s="82"/>
      <c r="P75" s="82"/>
      <c r="Q75" s="82"/>
      <c r="R75" s="82"/>
      <c r="S75" s="82"/>
      <c r="T75" s="82"/>
      <c r="U75" s="82"/>
      <c r="V75" s="82"/>
      <c r="W75" s="82"/>
      <c r="X75" s="82"/>
      <c r="Y75" s="82"/>
      <c r="Z75" s="82"/>
      <c r="AA75" s="82"/>
      <c r="AB75" s="82"/>
      <c r="AC75" s="82"/>
      <c r="AD75" s="82"/>
    </row>
    <row r="76" spans="1:30" ht="13.2">
      <c r="A76" s="92" t="s">
        <v>5616</v>
      </c>
      <c r="B76" s="92" t="s">
        <v>5617</v>
      </c>
      <c r="C76" s="92" t="s">
        <v>5244</v>
      </c>
      <c r="D76" s="92"/>
      <c r="E76" s="92"/>
      <c r="F76" s="92"/>
      <c r="G76" s="92"/>
      <c r="H76" s="92"/>
      <c r="I76" s="92"/>
      <c r="J76" s="92"/>
      <c r="K76" s="82"/>
      <c r="L76" s="82"/>
      <c r="M76" s="82"/>
      <c r="N76" s="82"/>
      <c r="O76" s="82"/>
      <c r="P76" s="82"/>
      <c r="Q76" s="82"/>
      <c r="R76" s="82"/>
      <c r="S76" s="82"/>
      <c r="T76" s="82"/>
      <c r="U76" s="82"/>
      <c r="V76" s="82"/>
      <c r="W76" s="82"/>
      <c r="X76" s="82"/>
      <c r="Y76" s="82"/>
      <c r="Z76" s="82"/>
      <c r="AA76" s="82"/>
      <c r="AB76" s="82"/>
      <c r="AC76" s="82"/>
      <c r="AD76" s="82"/>
    </row>
    <row r="77" spans="1:30" ht="13.2">
      <c r="A77" s="92" t="s">
        <v>5642</v>
      </c>
      <c r="B77" s="92" t="s">
        <v>5643</v>
      </c>
      <c r="C77" s="92" t="s">
        <v>5244</v>
      </c>
      <c r="D77" s="92"/>
      <c r="E77" s="92"/>
      <c r="F77" s="92"/>
      <c r="G77" s="92"/>
      <c r="H77" s="92"/>
      <c r="I77" s="92"/>
      <c r="J77" s="92"/>
      <c r="K77" s="82"/>
      <c r="L77" s="82"/>
      <c r="M77" s="82"/>
      <c r="N77" s="82"/>
      <c r="O77" s="82"/>
      <c r="P77" s="82"/>
      <c r="Q77" s="82"/>
      <c r="R77" s="82"/>
      <c r="S77" s="82"/>
      <c r="T77" s="82"/>
      <c r="U77" s="82"/>
      <c r="V77" s="82"/>
      <c r="W77" s="82"/>
      <c r="X77" s="82"/>
      <c r="Y77" s="82"/>
      <c r="Z77" s="82"/>
      <c r="AA77" s="82"/>
      <c r="AB77" s="82"/>
      <c r="AC77" s="82"/>
      <c r="AD77" s="82"/>
    </row>
    <row r="78" spans="1:30" ht="13.2">
      <c r="A78" s="92" t="s">
        <v>5675</v>
      </c>
      <c r="B78" s="92" t="s">
        <v>5676</v>
      </c>
      <c r="C78" s="92" t="s">
        <v>5244</v>
      </c>
      <c r="D78" s="92"/>
      <c r="E78" s="92"/>
      <c r="F78" s="92"/>
      <c r="G78" s="92"/>
      <c r="H78" s="92"/>
      <c r="I78" s="92"/>
      <c r="J78" s="92"/>
      <c r="K78" s="82"/>
      <c r="L78" s="82"/>
      <c r="M78" s="82"/>
      <c r="N78" s="82"/>
      <c r="O78" s="82"/>
      <c r="P78" s="82"/>
      <c r="Q78" s="82"/>
      <c r="R78" s="82"/>
      <c r="S78" s="82"/>
      <c r="T78" s="82"/>
      <c r="U78" s="82"/>
      <c r="V78" s="82"/>
      <c r="W78" s="82"/>
      <c r="X78" s="82"/>
      <c r="Y78" s="82"/>
      <c r="Z78" s="82"/>
      <c r="AA78" s="82"/>
      <c r="AB78" s="82"/>
      <c r="AC78" s="82"/>
      <c r="AD78" s="82"/>
    </row>
    <row r="79" spans="1:30" ht="13.2">
      <c r="A79" s="92" t="s">
        <v>5705</v>
      </c>
      <c r="B79" s="92" t="s">
        <v>5706</v>
      </c>
      <c r="C79" s="92" t="s">
        <v>5244</v>
      </c>
      <c r="D79" s="92"/>
      <c r="E79" s="92"/>
      <c r="F79" s="92"/>
      <c r="G79" s="92"/>
      <c r="H79" s="92"/>
      <c r="I79" s="92"/>
      <c r="J79" s="92"/>
      <c r="K79" s="82"/>
      <c r="L79" s="82"/>
      <c r="M79" s="82"/>
      <c r="N79" s="82"/>
      <c r="O79" s="82"/>
      <c r="P79" s="82"/>
      <c r="Q79" s="82"/>
      <c r="R79" s="82"/>
      <c r="S79" s="82"/>
      <c r="T79" s="82"/>
      <c r="U79" s="82"/>
      <c r="V79" s="82"/>
      <c r="W79" s="82"/>
      <c r="X79" s="82"/>
      <c r="Y79" s="82"/>
      <c r="Z79" s="82"/>
      <c r="AA79" s="82"/>
      <c r="AB79" s="82"/>
      <c r="AC79" s="82"/>
      <c r="AD79" s="82"/>
    </row>
    <row r="80" spans="1:30" ht="13.2">
      <c r="A80" s="92" t="s">
        <v>5707</v>
      </c>
      <c r="B80" s="92" t="s">
        <v>5708</v>
      </c>
      <c r="C80" s="92" t="s">
        <v>5244</v>
      </c>
      <c r="D80" s="92"/>
      <c r="E80" s="92"/>
      <c r="F80" s="92"/>
      <c r="G80" s="92"/>
      <c r="H80" s="92"/>
      <c r="I80" s="92"/>
      <c r="J80" s="92"/>
      <c r="K80" s="82"/>
      <c r="L80" s="82"/>
      <c r="M80" s="82"/>
      <c r="N80" s="82"/>
      <c r="O80" s="82"/>
      <c r="P80" s="82"/>
      <c r="Q80" s="82"/>
      <c r="R80" s="82"/>
      <c r="S80" s="82"/>
      <c r="T80" s="82"/>
      <c r="U80" s="82"/>
      <c r="V80" s="82"/>
      <c r="W80" s="82"/>
      <c r="X80" s="82"/>
      <c r="Y80" s="82"/>
      <c r="Z80" s="82"/>
      <c r="AA80" s="82"/>
      <c r="AB80" s="82"/>
      <c r="AC80" s="82"/>
      <c r="AD80" s="82"/>
    </row>
    <row r="81" spans="1:30" ht="13.2">
      <c r="A81" s="92" t="s">
        <v>599</v>
      </c>
      <c r="B81" s="92" t="s">
        <v>602</v>
      </c>
      <c r="C81" s="92" t="s">
        <v>5244</v>
      </c>
      <c r="D81" s="92"/>
      <c r="E81" s="92"/>
      <c r="F81" s="92"/>
      <c r="G81" s="92"/>
      <c r="H81" s="92"/>
      <c r="I81" s="92"/>
      <c r="J81" s="92"/>
      <c r="K81" s="82"/>
      <c r="L81" s="82"/>
      <c r="M81" s="82"/>
      <c r="N81" s="82"/>
      <c r="O81" s="82"/>
      <c r="P81" s="82"/>
      <c r="Q81" s="82"/>
      <c r="R81" s="82"/>
      <c r="S81" s="82"/>
      <c r="T81" s="82"/>
      <c r="U81" s="82"/>
      <c r="V81" s="82"/>
      <c r="W81" s="82"/>
      <c r="X81" s="82"/>
      <c r="Y81" s="82"/>
      <c r="Z81" s="82"/>
      <c r="AA81" s="82"/>
      <c r="AB81" s="82"/>
      <c r="AC81" s="82"/>
      <c r="AD81" s="82"/>
    </row>
    <row r="82" spans="1:30" ht="13.2">
      <c r="A82" s="92" t="s">
        <v>8181</v>
      </c>
      <c r="B82" s="92" t="s">
        <v>8182</v>
      </c>
      <c r="C82" s="92" t="s">
        <v>5078</v>
      </c>
      <c r="D82" s="92"/>
      <c r="E82" s="92"/>
      <c r="F82" s="92"/>
      <c r="G82" s="92"/>
      <c r="H82" s="92"/>
      <c r="I82" s="92"/>
      <c r="J82" s="92"/>
      <c r="K82" s="82"/>
      <c r="L82" s="82"/>
      <c r="M82" s="82"/>
      <c r="N82" s="82"/>
      <c r="O82" s="82"/>
      <c r="P82" s="82"/>
      <c r="Q82" s="82"/>
      <c r="R82" s="82"/>
      <c r="S82" s="82"/>
      <c r="T82" s="82"/>
      <c r="U82" s="82"/>
      <c r="V82" s="82"/>
      <c r="W82" s="82"/>
      <c r="X82" s="82"/>
      <c r="Y82" s="82"/>
      <c r="Z82" s="82"/>
      <c r="AA82" s="82"/>
      <c r="AB82" s="82"/>
      <c r="AC82" s="82"/>
      <c r="AD82" s="82"/>
    </row>
    <row r="83" spans="1:30" ht="13.2">
      <c r="A83" s="92" t="s">
        <v>8183</v>
      </c>
      <c r="B83" s="92" t="s">
        <v>8184</v>
      </c>
      <c r="C83" s="92" t="s">
        <v>5078</v>
      </c>
      <c r="D83" s="92"/>
      <c r="E83" s="92"/>
      <c r="F83" s="92"/>
      <c r="G83" s="92"/>
      <c r="H83" s="92"/>
      <c r="I83" s="92"/>
      <c r="J83" s="92"/>
      <c r="K83" s="82"/>
      <c r="L83" s="82"/>
      <c r="M83" s="82"/>
      <c r="N83" s="82"/>
      <c r="O83" s="82"/>
      <c r="P83" s="82"/>
      <c r="Q83" s="82"/>
      <c r="R83" s="82"/>
      <c r="S83" s="82"/>
      <c r="T83" s="82"/>
      <c r="U83" s="82"/>
      <c r="V83" s="82"/>
      <c r="W83" s="82"/>
      <c r="X83" s="82"/>
      <c r="Y83" s="82"/>
      <c r="Z83" s="82"/>
      <c r="AA83" s="82"/>
      <c r="AB83" s="82"/>
      <c r="AC83" s="82"/>
      <c r="AD83" s="82"/>
    </row>
    <row r="84" spans="1:30" ht="13.2">
      <c r="A84" s="92" t="s">
        <v>8185</v>
      </c>
      <c r="B84" s="92" t="s">
        <v>8186</v>
      </c>
      <c r="C84" s="92" t="s">
        <v>5244</v>
      </c>
      <c r="D84" s="92"/>
      <c r="E84" s="92"/>
      <c r="F84" s="92"/>
      <c r="G84" s="92"/>
      <c r="H84" s="92"/>
      <c r="I84" s="92"/>
      <c r="J84" s="92"/>
      <c r="K84" s="82"/>
      <c r="L84" s="82"/>
      <c r="M84" s="82"/>
      <c r="N84" s="82"/>
      <c r="O84" s="82"/>
      <c r="P84" s="82"/>
      <c r="Q84" s="82"/>
      <c r="R84" s="82"/>
      <c r="S84" s="82"/>
      <c r="T84" s="82"/>
      <c r="U84" s="82"/>
      <c r="V84" s="82"/>
      <c r="W84" s="82"/>
      <c r="X84" s="82"/>
      <c r="Y84" s="82"/>
      <c r="Z84" s="82"/>
      <c r="AA84" s="82"/>
      <c r="AB84" s="82"/>
      <c r="AC84" s="82"/>
      <c r="AD84" s="82"/>
    </row>
    <row r="85" spans="1:30" ht="13.2">
      <c r="A85" s="92" t="s">
        <v>8187</v>
      </c>
      <c r="B85" s="92" t="s">
        <v>8188</v>
      </c>
      <c r="C85" s="92" t="s">
        <v>5078</v>
      </c>
      <c r="D85" s="92"/>
      <c r="E85" s="92"/>
      <c r="F85" s="92"/>
      <c r="G85" s="92"/>
      <c r="H85" s="92"/>
      <c r="I85" s="92"/>
      <c r="J85" s="92"/>
      <c r="K85" s="82"/>
      <c r="L85" s="82"/>
      <c r="M85" s="82"/>
      <c r="N85" s="82"/>
      <c r="O85" s="82"/>
      <c r="P85" s="82"/>
      <c r="Q85" s="82"/>
      <c r="R85" s="82"/>
      <c r="S85" s="82"/>
      <c r="T85" s="82"/>
      <c r="U85" s="82"/>
      <c r="V85" s="82"/>
      <c r="W85" s="82"/>
      <c r="X85" s="82"/>
      <c r="Y85" s="82"/>
      <c r="Z85" s="82"/>
      <c r="AA85" s="82"/>
      <c r="AB85" s="82"/>
      <c r="AC85" s="82"/>
      <c r="AD85" s="82"/>
    </row>
    <row r="86" spans="1:30" ht="13.2">
      <c r="A86" s="92" t="s">
        <v>8189</v>
      </c>
      <c r="B86" s="92" t="s">
        <v>8190</v>
      </c>
      <c r="C86" s="92" t="s">
        <v>5244</v>
      </c>
      <c r="D86" s="92"/>
      <c r="E86" s="92"/>
      <c r="F86" s="92"/>
      <c r="G86" s="92"/>
      <c r="H86" s="92"/>
      <c r="I86" s="92"/>
      <c r="J86" s="92"/>
      <c r="K86" s="82"/>
      <c r="L86" s="82"/>
      <c r="M86" s="82"/>
      <c r="N86" s="82"/>
      <c r="O86" s="82"/>
      <c r="P86" s="82"/>
      <c r="Q86" s="82"/>
      <c r="R86" s="82"/>
      <c r="S86" s="82"/>
      <c r="T86" s="82"/>
      <c r="U86" s="82"/>
      <c r="V86" s="82"/>
      <c r="W86" s="82"/>
      <c r="X86" s="82"/>
      <c r="Y86" s="82"/>
      <c r="Z86" s="82"/>
      <c r="AA86" s="82"/>
      <c r="AB86" s="82"/>
      <c r="AC86" s="82"/>
      <c r="AD86" s="82"/>
    </row>
    <row r="87" spans="1:30" ht="13.2">
      <c r="A87" s="92" t="s">
        <v>8191</v>
      </c>
      <c r="B87" s="92" t="s">
        <v>8192</v>
      </c>
      <c r="C87" s="92" t="s">
        <v>5244</v>
      </c>
      <c r="D87" s="92"/>
      <c r="E87" s="92"/>
      <c r="F87" s="92"/>
      <c r="G87" s="92"/>
      <c r="H87" s="92"/>
      <c r="I87" s="92"/>
      <c r="J87" s="92"/>
      <c r="K87" s="82"/>
      <c r="L87" s="82"/>
      <c r="M87" s="82"/>
      <c r="N87" s="82"/>
      <c r="O87" s="82"/>
      <c r="P87" s="82"/>
      <c r="Q87" s="82"/>
      <c r="R87" s="82"/>
      <c r="S87" s="82"/>
      <c r="T87" s="82"/>
      <c r="U87" s="82"/>
      <c r="V87" s="82"/>
      <c r="W87" s="82"/>
      <c r="X87" s="82"/>
      <c r="Y87" s="82"/>
      <c r="Z87" s="82"/>
      <c r="AA87" s="82"/>
      <c r="AB87" s="82"/>
      <c r="AC87" s="82"/>
      <c r="AD87" s="82"/>
    </row>
    <row r="88" spans="1:30" ht="13.2">
      <c r="A88" s="92" t="s">
        <v>8193</v>
      </c>
      <c r="B88" s="92" t="s">
        <v>8194</v>
      </c>
      <c r="C88" s="92" t="s">
        <v>5078</v>
      </c>
      <c r="D88" s="92"/>
      <c r="E88" s="92"/>
      <c r="F88" s="92"/>
      <c r="G88" s="92"/>
      <c r="H88" s="92"/>
      <c r="I88" s="92"/>
      <c r="J88" s="92"/>
      <c r="K88" s="82"/>
      <c r="L88" s="82"/>
      <c r="M88" s="82"/>
      <c r="N88" s="82"/>
      <c r="O88" s="82"/>
      <c r="P88" s="82"/>
      <c r="Q88" s="82"/>
      <c r="R88" s="82"/>
      <c r="S88" s="82"/>
      <c r="T88" s="82"/>
      <c r="U88" s="82"/>
      <c r="V88" s="82"/>
      <c r="W88" s="82"/>
      <c r="X88" s="82"/>
      <c r="Y88" s="82"/>
      <c r="Z88" s="82"/>
      <c r="AA88" s="82"/>
      <c r="AB88" s="82"/>
      <c r="AC88" s="82"/>
      <c r="AD88" s="82"/>
    </row>
    <row r="89" spans="1:30" ht="13.2">
      <c r="A89" s="92" t="s">
        <v>8195</v>
      </c>
      <c r="B89" s="92" t="s">
        <v>8196</v>
      </c>
      <c r="C89" s="92" t="s">
        <v>5078</v>
      </c>
      <c r="D89" s="92"/>
      <c r="E89" s="92"/>
      <c r="F89" s="92"/>
      <c r="G89" s="92"/>
      <c r="H89" s="92"/>
      <c r="I89" s="92"/>
      <c r="J89" s="92"/>
      <c r="K89" s="82"/>
      <c r="L89" s="82"/>
      <c r="M89" s="82"/>
      <c r="N89" s="82"/>
      <c r="O89" s="82"/>
      <c r="P89" s="82"/>
      <c r="Q89" s="82"/>
      <c r="R89" s="82"/>
      <c r="S89" s="82"/>
      <c r="T89" s="82"/>
      <c r="U89" s="82"/>
      <c r="V89" s="82"/>
      <c r="W89" s="82"/>
      <c r="X89" s="82"/>
      <c r="Y89" s="82"/>
      <c r="Z89" s="82"/>
      <c r="AA89" s="82"/>
      <c r="AB89" s="82"/>
      <c r="AC89" s="82"/>
      <c r="AD89" s="82"/>
    </row>
    <row r="90" spans="1:30" ht="13.2">
      <c r="A90" s="92" t="s">
        <v>8197</v>
      </c>
      <c r="B90" s="92" t="s">
        <v>8198</v>
      </c>
      <c r="C90" s="92" t="s">
        <v>5078</v>
      </c>
      <c r="D90" s="92"/>
      <c r="E90" s="92"/>
      <c r="F90" s="92"/>
      <c r="G90" s="92"/>
      <c r="H90" s="92"/>
      <c r="I90" s="92"/>
      <c r="J90" s="92"/>
      <c r="K90" s="82"/>
      <c r="L90" s="82"/>
      <c r="M90" s="82"/>
      <c r="N90" s="82"/>
      <c r="O90" s="82"/>
      <c r="P90" s="82"/>
      <c r="Q90" s="82"/>
      <c r="R90" s="82"/>
      <c r="S90" s="82"/>
      <c r="T90" s="82"/>
      <c r="U90" s="82"/>
      <c r="V90" s="82"/>
      <c r="W90" s="82"/>
      <c r="X90" s="82"/>
      <c r="Y90" s="82"/>
      <c r="Z90" s="82"/>
      <c r="AA90" s="82"/>
      <c r="AB90" s="82"/>
      <c r="AC90" s="82"/>
      <c r="AD90" s="82"/>
    </row>
    <row r="91" spans="1:30" ht="13.2">
      <c r="A91" s="92" t="s">
        <v>5792</v>
      </c>
      <c r="B91" s="92" t="s">
        <v>5793</v>
      </c>
      <c r="C91" s="92" t="s">
        <v>5078</v>
      </c>
      <c r="D91" s="92"/>
      <c r="E91" s="92"/>
      <c r="F91" s="92"/>
      <c r="G91" s="92"/>
      <c r="H91" s="92"/>
      <c r="I91" s="92"/>
      <c r="J91" s="92"/>
      <c r="K91" s="82"/>
      <c r="L91" s="82"/>
      <c r="M91" s="82"/>
      <c r="N91" s="82"/>
      <c r="O91" s="82"/>
      <c r="P91" s="82"/>
      <c r="Q91" s="82"/>
      <c r="R91" s="82"/>
      <c r="S91" s="82"/>
      <c r="T91" s="82"/>
      <c r="U91" s="82"/>
      <c r="V91" s="82"/>
      <c r="W91" s="82"/>
      <c r="X91" s="82"/>
      <c r="Y91" s="82"/>
      <c r="Z91" s="82"/>
      <c r="AA91" s="82"/>
      <c r="AB91" s="82"/>
      <c r="AC91" s="82"/>
      <c r="AD91" s="82"/>
    </row>
    <row r="92" spans="1:30" ht="13.2">
      <c r="A92" s="92" t="s">
        <v>8199</v>
      </c>
      <c r="B92" s="92" t="s">
        <v>8200</v>
      </c>
      <c r="C92" s="92" t="s">
        <v>5078</v>
      </c>
      <c r="D92" s="92"/>
      <c r="E92" s="92"/>
      <c r="F92" s="92"/>
      <c r="G92" s="92"/>
      <c r="H92" s="92"/>
      <c r="I92" s="92"/>
      <c r="J92" s="92"/>
      <c r="K92" s="82"/>
      <c r="L92" s="82"/>
      <c r="M92" s="82"/>
      <c r="N92" s="82"/>
      <c r="O92" s="82"/>
      <c r="P92" s="82"/>
      <c r="Q92" s="82"/>
      <c r="R92" s="82"/>
      <c r="S92" s="82"/>
      <c r="T92" s="82"/>
      <c r="U92" s="82"/>
      <c r="V92" s="82"/>
      <c r="W92" s="82"/>
      <c r="X92" s="82"/>
      <c r="Y92" s="82"/>
      <c r="Z92" s="82"/>
      <c r="AA92" s="82"/>
      <c r="AB92" s="82"/>
      <c r="AC92" s="82"/>
      <c r="AD92" s="82"/>
    </row>
    <row r="93" spans="1:30" ht="13.2">
      <c r="A93" s="92" t="s">
        <v>8201</v>
      </c>
      <c r="B93" s="92" t="s">
        <v>8202</v>
      </c>
      <c r="C93" s="92" t="s">
        <v>5078</v>
      </c>
      <c r="D93" s="92"/>
      <c r="E93" s="92"/>
      <c r="F93" s="92"/>
      <c r="G93" s="92"/>
      <c r="H93" s="92"/>
      <c r="I93" s="92"/>
      <c r="J93" s="92"/>
      <c r="K93" s="82"/>
      <c r="L93" s="82"/>
      <c r="M93" s="82"/>
      <c r="N93" s="82"/>
      <c r="O93" s="82"/>
      <c r="P93" s="82"/>
      <c r="Q93" s="82"/>
      <c r="R93" s="82"/>
      <c r="S93" s="82"/>
      <c r="T93" s="82"/>
      <c r="U93" s="82"/>
      <c r="V93" s="82"/>
      <c r="W93" s="82"/>
      <c r="X93" s="82"/>
      <c r="Y93" s="82"/>
      <c r="Z93" s="82"/>
      <c r="AA93" s="82"/>
      <c r="AB93" s="82"/>
      <c r="AC93" s="82"/>
      <c r="AD93" s="82"/>
    </row>
    <row r="94" spans="1:30" ht="13.2">
      <c r="A94" s="92" t="s">
        <v>8203</v>
      </c>
      <c r="B94" s="92" t="s">
        <v>8204</v>
      </c>
      <c r="C94" s="92" t="s">
        <v>5078</v>
      </c>
      <c r="D94" s="92"/>
      <c r="E94" s="92"/>
      <c r="F94" s="92"/>
      <c r="G94" s="92"/>
      <c r="H94" s="92"/>
      <c r="I94" s="92"/>
      <c r="J94" s="92"/>
      <c r="K94" s="82"/>
      <c r="L94" s="82"/>
      <c r="M94" s="82"/>
      <c r="N94" s="82"/>
      <c r="O94" s="82"/>
      <c r="P94" s="82"/>
      <c r="Q94" s="82"/>
      <c r="R94" s="82"/>
      <c r="S94" s="82"/>
      <c r="T94" s="82"/>
      <c r="U94" s="82"/>
      <c r="V94" s="82"/>
      <c r="W94" s="82"/>
      <c r="X94" s="82"/>
      <c r="Y94" s="82"/>
      <c r="Z94" s="82"/>
      <c r="AA94" s="82"/>
      <c r="AB94" s="82"/>
      <c r="AC94" s="82"/>
      <c r="AD94" s="82"/>
    </row>
    <row r="95" spans="1:30" ht="13.2">
      <c r="A95" s="92" t="s">
        <v>5820</v>
      </c>
      <c r="B95" s="92" t="s">
        <v>5821</v>
      </c>
      <c r="C95" s="92" t="s">
        <v>5244</v>
      </c>
      <c r="D95" s="92"/>
      <c r="E95" s="92"/>
      <c r="F95" s="92"/>
      <c r="G95" s="92"/>
      <c r="H95" s="92"/>
      <c r="I95" s="92"/>
      <c r="J95" s="92"/>
      <c r="K95" s="82"/>
      <c r="L95" s="82"/>
      <c r="M95" s="82"/>
      <c r="N95" s="82"/>
      <c r="O95" s="82"/>
      <c r="P95" s="82"/>
      <c r="Q95" s="82"/>
      <c r="R95" s="82"/>
      <c r="S95" s="82"/>
      <c r="T95" s="82"/>
      <c r="U95" s="82"/>
      <c r="V95" s="82"/>
      <c r="W95" s="82"/>
      <c r="X95" s="82"/>
      <c r="Y95" s="82"/>
      <c r="Z95" s="82"/>
      <c r="AA95" s="82"/>
      <c r="AB95" s="82"/>
      <c r="AC95" s="82"/>
      <c r="AD95" s="82"/>
    </row>
    <row r="96" spans="1:30" ht="13.2">
      <c r="A96" s="92" t="s">
        <v>5822</v>
      </c>
      <c r="B96" s="92" t="s">
        <v>5823</v>
      </c>
      <c r="C96" s="92" t="s">
        <v>5244</v>
      </c>
      <c r="D96" s="92"/>
      <c r="E96" s="92"/>
      <c r="F96" s="92"/>
      <c r="G96" s="92"/>
      <c r="H96" s="92"/>
      <c r="I96" s="92"/>
      <c r="J96" s="92"/>
      <c r="K96" s="82"/>
      <c r="L96" s="82"/>
      <c r="M96" s="82"/>
      <c r="N96" s="82"/>
      <c r="O96" s="82"/>
      <c r="P96" s="82"/>
      <c r="Q96" s="82"/>
      <c r="R96" s="82"/>
      <c r="S96" s="82"/>
      <c r="T96" s="82"/>
      <c r="U96" s="82"/>
      <c r="V96" s="82"/>
      <c r="W96" s="82"/>
      <c r="X96" s="82"/>
      <c r="Y96" s="82"/>
      <c r="Z96" s="82"/>
      <c r="AA96" s="82"/>
      <c r="AB96" s="82"/>
      <c r="AC96" s="82"/>
      <c r="AD96" s="82"/>
    </row>
    <row r="97" spans="1:30" ht="13.2">
      <c r="A97" s="92" t="s">
        <v>5824</v>
      </c>
      <c r="B97" s="92" t="s">
        <v>5825</v>
      </c>
      <c r="C97" s="92" t="s">
        <v>5244</v>
      </c>
      <c r="D97" s="92"/>
      <c r="E97" s="92"/>
      <c r="F97" s="92"/>
      <c r="G97" s="92"/>
      <c r="H97" s="92"/>
      <c r="I97" s="92"/>
      <c r="J97" s="92"/>
      <c r="K97" s="82"/>
      <c r="L97" s="82"/>
      <c r="M97" s="82"/>
      <c r="N97" s="82"/>
      <c r="O97" s="82"/>
      <c r="P97" s="82"/>
      <c r="Q97" s="82"/>
      <c r="R97" s="82"/>
      <c r="S97" s="82"/>
      <c r="T97" s="82"/>
      <c r="U97" s="82"/>
      <c r="V97" s="82"/>
      <c r="W97" s="82"/>
      <c r="X97" s="82"/>
      <c r="Y97" s="82"/>
      <c r="Z97" s="82"/>
      <c r="AA97" s="82"/>
      <c r="AB97" s="82"/>
      <c r="AC97" s="82"/>
      <c r="AD97" s="82"/>
    </row>
    <row r="98" spans="1:30" ht="13.2">
      <c r="A98" s="92" t="s">
        <v>5826</v>
      </c>
      <c r="B98" s="92" t="s">
        <v>5827</v>
      </c>
      <c r="C98" s="92" t="s">
        <v>5244</v>
      </c>
      <c r="D98" s="92"/>
      <c r="E98" s="92"/>
      <c r="F98" s="92"/>
      <c r="G98" s="92"/>
      <c r="H98" s="92"/>
      <c r="I98" s="92"/>
      <c r="J98" s="92"/>
      <c r="K98" s="82"/>
      <c r="L98" s="82"/>
      <c r="M98" s="82"/>
      <c r="N98" s="82"/>
      <c r="O98" s="82"/>
      <c r="P98" s="82"/>
      <c r="Q98" s="82"/>
      <c r="R98" s="82"/>
      <c r="S98" s="82"/>
      <c r="T98" s="82"/>
      <c r="U98" s="82"/>
      <c r="V98" s="82"/>
      <c r="W98" s="82"/>
      <c r="X98" s="82"/>
      <c r="Y98" s="82"/>
      <c r="Z98" s="82"/>
      <c r="AA98" s="82"/>
      <c r="AB98" s="82"/>
      <c r="AC98" s="82"/>
      <c r="AD98" s="82"/>
    </row>
    <row r="99" spans="1:30" ht="13.2">
      <c r="A99" s="92" t="s">
        <v>5828</v>
      </c>
      <c r="B99" s="92" t="s">
        <v>5829</v>
      </c>
      <c r="C99" s="92" t="s">
        <v>5244</v>
      </c>
      <c r="D99" s="92"/>
      <c r="E99" s="92"/>
      <c r="F99" s="92"/>
      <c r="G99" s="92"/>
      <c r="H99" s="92"/>
      <c r="I99" s="92"/>
      <c r="J99" s="92"/>
      <c r="K99" s="82"/>
      <c r="L99" s="82"/>
      <c r="M99" s="82"/>
      <c r="N99" s="82"/>
      <c r="O99" s="82"/>
      <c r="P99" s="82"/>
      <c r="Q99" s="82"/>
      <c r="R99" s="82"/>
      <c r="S99" s="82"/>
      <c r="T99" s="82"/>
      <c r="U99" s="82"/>
      <c r="V99" s="82"/>
      <c r="W99" s="82"/>
      <c r="X99" s="82"/>
      <c r="Y99" s="82"/>
      <c r="Z99" s="82"/>
      <c r="AA99" s="82"/>
      <c r="AB99" s="82"/>
      <c r="AC99" s="82"/>
      <c r="AD99" s="82"/>
    </row>
    <row r="100" spans="1:30" ht="13.2">
      <c r="A100" s="92" t="s">
        <v>5830</v>
      </c>
      <c r="B100" s="92" t="s">
        <v>5831</v>
      </c>
      <c r="C100" s="92" t="s">
        <v>5244</v>
      </c>
      <c r="D100" s="92"/>
      <c r="E100" s="92"/>
      <c r="F100" s="92"/>
      <c r="G100" s="92"/>
      <c r="H100" s="92"/>
      <c r="I100" s="92"/>
      <c r="J100" s="92"/>
      <c r="K100" s="82"/>
      <c r="L100" s="82"/>
      <c r="M100" s="82"/>
      <c r="N100" s="82"/>
      <c r="O100" s="82"/>
      <c r="P100" s="82"/>
      <c r="Q100" s="82"/>
      <c r="R100" s="82"/>
      <c r="S100" s="82"/>
      <c r="T100" s="82"/>
      <c r="U100" s="82"/>
      <c r="V100" s="82"/>
      <c r="W100" s="82"/>
      <c r="X100" s="82"/>
      <c r="Y100" s="82"/>
      <c r="Z100" s="82"/>
      <c r="AA100" s="82"/>
      <c r="AB100" s="82"/>
      <c r="AC100" s="82"/>
      <c r="AD100" s="82"/>
    </row>
    <row r="101" spans="1:30" ht="13.2">
      <c r="A101" s="92" t="s">
        <v>8205</v>
      </c>
      <c r="B101" s="92" t="s">
        <v>8206</v>
      </c>
      <c r="C101" s="92" t="s">
        <v>5244</v>
      </c>
      <c r="D101" s="92"/>
      <c r="E101" s="92"/>
      <c r="F101" s="92"/>
      <c r="G101" s="92"/>
      <c r="H101" s="92"/>
      <c r="I101" s="92"/>
      <c r="J101" s="92"/>
      <c r="K101" s="82"/>
      <c r="L101" s="82"/>
      <c r="M101" s="82"/>
      <c r="N101" s="82"/>
      <c r="O101" s="82"/>
      <c r="P101" s="82"/>
      <c r="Q101" s="82"/>
      <c r="R101" s="82"/>
      <c r="S101" s="82"/>
      <c r="T101" s="82"/>
      <c r="U101" s="82"/>
      <c r="V101" s="82"/>
      <c r="W101" s="82"/>
      <c r="X101" s="82"/>
      <c r="Y101" s="82"/>
      <c r="Z101" s="82"/>
      <c r="AA101" s="82"/>
      <c r="AB101" s="82"/>
      <c r="AC101" s="82"/>
      <c r="AD101" s="82"/>
    </row>
    <row r="102" spans="1:30" ht="13.2">
      <c r="A102" s="92" t="s">
        <v>8207</v>
      </c>
      <c r="B102" s="92" t="s">
        <v>8208</v>
      </c>
      <c r="C102" s="92" t="s">
        <v>5244</v>
      </c>
      <c r="D102" s="92"/>
      <c r="E102" s="92"/>
      <c r="F102" s="92"/>
      <c r="G102" s="92"/>
      <c r="H102" s="92"/>
      <c r="I102" s="92"/>
      <c r="J102" s="92"/>
      <c r="K102" s="82"/>
      <c r="L102" s="82"/>
      <c r="M102" s="82"/>
      <c r="N102" s="82"/>
      <c r="O102" s="82"/>
      <c r="P102" s="82"/>
      <c r="Q102" s="82"/>
      <c r="R102" s="82"/>
      <c r="S102" s="82"/>
      <c r="T102" s="82"/>
      <c r="U102" s="82"/>
      <c r="V102" s="82"/>
      <c r="W102" s="82"/>
      <c r="X102" s="82"/>
      <c r="Y102" s="82"/>
      <c r="Z102" s="82"/>
      <c r="AA102" s="82"/>
      <c r="AB102" s="82"/>
      <c r="AC102" s="82"/>
      <c r="AD102" s="82"/>
    </row>
    <row r="103" spans="1:30" ht="13.2">
      <c r="A103" s="92" t="s">
        <v>8209</v>
      </c>
      <c r="B103" s="92" t="s">
        <v>8210</v>
      </c>
      <c r="C103" s="92" t="s">
        <v>5244</v>
      </c>
      <c r="D103" s="92"/>
      <c r="E103" s="92"/>
      <c r="F103" s="92"/>
      <c r="G103" s="92"/>
      <c r="H103" s="92"/>
      <c r="I103" s="92"/>
      <c r="J103" s="92"/>
      <c r="K103" s="82"/>
      <c r="L103" s="82"/>
      <c r="M103" s="82"/>
      <c r="N103" s="82"/>
      <c r="O103" s="82"/>
      <c r="P103" s="82"/>
      <c r="Q103" s="82"/>
      <c r="R103" s="82"/>
      <c r="S103" s="82"/>
      <c r="T103" s="82"/>
      <c r="U103" s="82"/>
      <c r="V103" s="82"/>
      <c r="W103" s="82"/>
      <c r="X103" s="82"/>
      <c r="Y103" s="82"/>
      <c r="Z103" s="82"/>
      <c r="AA103" s="82"/>
      <c r="AB103" s="82"/>
      <c r="AC103" s="82"/>
      <c r="AD103" s="82"/>
    </row>
    <row r="104" spans="1:30" ht="13.2">
      <c r="A104" s="92" t="s">
        <v>8211</v>
      </c>
      <c r="B104" s="92" t="s">
        <v>8212</v>
      </c>
      <c r="C104" s="92" t="s">
        <v>5244</v>
      </c>
      <c r="D104" s="92"/>
      <c r="E104" s="92"/>
      <c r="F104" s="92"/>
      <c r="G104" s="92"/>
      <c r="H104" s="92"/>
      <c r="I104" s="92"/>
      <c r="J104" s="92"/>
      <c r="K104" s="82"/>
      <c r="L104" s="82"/>
      <c r="M104" s="82"/>
      <c r="N104" s="82"/>
      <c r="O104" s="82"/>
      <c r="P104" s="82"/>
      <c r="Q104" s="82"/>
      <c r="R104" s="82"/>
      <c r="S104" s="82"/>
      <c r="T104" s="82"/>
      <c r="U104" s="82"/>
      <c r="V104" s="82"/>
      <c r="W104" s="82"/>
      <c r="X104" s="82"/>
      <c r="Y104" s="82"/>
      <c r="Z104" s="82"/>
      <c r="AA104" s="82"/>
      <c r="AB104" s="82"/>
      <c r="AC104" s="82"/>
      <c r="AD104" s="82"/>
    </row>
    <row r="105" spans="1:30" ht="13.2">
      <c r="A105" s="92" t="s">
        <v>8213</v>
      </c>
      <c r="B105" s="92" t="s">
        <v>8214</v>
      </c>
      <c r="C105" s="92" t="s">
        <v>5244</v>
      </c>
      <c r="D105" s="92"/>
      <c r="E105" s="92"/>
      <c r="F105" s="92"/>
      <c r="G105" s="92"/>
      <c r="H105" s="92"/>
      <c r="I105" s="92"/>
      <c r="J105" s="92"/>
      <c r="K105" s="82"/>
      <c r="L105" s="82"/>
      <c r="M105" s="82"/>
      <c r="N105" s="82"/>
      <c r="O105" s="82"/>
      <c r="P105" s="82"/>
      <c r="Q105" s="82"/>
      <c r="R105" s="82"/>
      <c r="S105" s="82"/>
      <c r="T105" s="82"/>
      <c r="U105" s="82"/>
      <c r="V105" s="82"/>
      <c r="W105" s="82"/>
      <c r="X105" s="82"/>
      <c r="Y105" s="82"/>
      <c r="Z105" s="82"/>
      <c r="AA105" s="82"/>
      <c r="AB105" s="82"/>
      <c r="AC105" s="82"/>
      <c r="AD105" s="82"/>
    </row>
    <row r="106" spans="1:30" ht="13.2">
      <c r="A106" s="92" t="s">
        <v>8215</v>
      </c>
      <c r="B106" s="92" t="s">
        <v>8216</v>
      </c>
      <c r="C106" s="92" t="s">
        <v>5244</v>
      </c>
      <c r="D106" s="92"/>
      <c r="E106" s="92"/>
      <c r="F106" s="92"/>
      <c r="G106" s="92"/>
      <c r="H106" s="92"/>
      <c r="I106" s="92"/>
      <c r="J106" s="92"/>
      <c r="K106" s="82"/>
      <c r="L106" s="82"/>
      <c r="M106" s="82"/>
      <c r="N106" s="82"/>
      <c r="O106" s="82"/>
      <c r="P106" s="82"/>
      <c r="Q106" s="82"/>
      <c r="R106" s="82"/>
      <c r="S106" s="82"/>
      <c r="T106" s="82"/>
      <c r="U106" s="82"/>
      <c r="V106" s="82"/>
      <c r="W106" s="82"/>
      <c r="X106" s="82"/>
      <c r="Y106" s="82"/>
      <c r="Z106" s="82"/>
      <c r="AA106" s="82"/>
      <c r="AB106" s="82"/>
      <c r="AC106" s="82"/>
      <c r="AD106" s="82"/>
    </row>
    <row r="107" spans="1:30" ht="13.2">
      <c r="A107" s="92" t="s">
        <v>8217</v>
      </c>
      <c r="B107" s="92" t="s">
        <v>8218</v>
      </c>
      <c r="C107" s="92" t="s">
        <v>5244</v>
      </c>
      <c r="D107" s="92"/>
      <c r="E107" s="92"/>
      <c r="F107" s="92"/>
      <c r="G107" s="92"/>
      <c r="H107" s="92"/>
      <c r="I107" s="92"/>
      <c r="J107" s="92"/>
      <c r="K107" s="82"/>
      <c r="L107" s="82"/>
      <c r="M107" s="82"/>
      <c r="N107" s="82"/>
      <c r="O107" s="82"/>
      <c r="P107" s="82"/>
      <c r="Q107" s="82"/>
      <c r="R107" s="82"/>
      <c r="S107" s="82"/>
      <c r="T107" s="82"/>
      <c r="U107" s="82"/>
      <c r="V107" s="82"/>
      <c r="W107" s="82"/>
      <c r="X107" s="82"/>
      <c r="Y107" s="82"/>
      <c r="Z107" s="82"/>
      <c r="AA107" s="82"/>
      <c r="AB107" s="82"/>
      <c r="AC107" s="82"/>
      <c r="AD107" s="82"/>
    </row>
    <row r="108" spans="1:30" ht="13.2">
      <c r="A108" s="92" t="s">
        <v>8219</v>
      </c>
      <c r="B108" s="92" t="s">
        <v>8220</v>
      </c>
      <c r="C108" s="92" t="s">
        <v>5078</v>
      </c>
      <c r="D108" s="92"/>
      <c r="E108" s="92"/>
      <c r="F108" s="92"/>
      <c r="G108" s="92"/>
      <c r="H108" s="92"/>
      <c r="I108" s="92"/>
      <c r="J108" s="92"/>
      <c r="K108" s="82"/>
      <c r="L108" s="82"/>
      <c r="M108" s="82"/>
      <c r="N108" s="82"/>
      <c r="O108" s="82"/>
      <c r="P108" s="82"/>
      <c r="Q108" s="82"/>
      <c r="R108" s="82"/>
      <c r="S108" s="82"/>
      <c r="T108" s="82"/>
      <c r="U108" s="82"/>
      <c r="V108" s="82"/>
      <c r="W108" s="82"/>
      <c r="X108" s="82"/>
      <c r="Y108" s="82"/>
      <c r="Z108" s="82"/>
      <c r="AA108" s="82"/>
      <c r="AB108" s="82"/>
      <c r="AC108" s="82"/>
      <c r="AD108" s="82"/>
    </row>
    <row r="109" spans="1:30" ht="13.2">
      <c r="A109" s="92" t="s">
        <v>732</v>
      </c>
      <c r="B109" s="92" t="s">
        <v>735</v>
      </c>
      <c r="C109" s="92" t="s">
        <v>5078</v>
      </c>
      <c r="D109" s="92"/>
      <c r="E109" s="92"/>
      <c r="F109" s="92"/>
      <c r="G109" s="92"/>
      <c r="H109" s="92"/>
      <c r="I109" s="92"/>
      <c r="J109" s="92"/>
      <c r="K109" s="82"/>
      <c r="L109" s="82"/>
      <c r="M109" s="82"/>
      <c r="N109" s="82"/>
      <c r="O109" s="82"/>
      <c r="P109" s="82"/>
      <c r="Q109" s="82"/>
      <c r="R109" s="82"/>
      <c r="S109" s="82"/>
      <c r="T109" s="82"/>
      <c r="U109" s="82"/>
      <c r="V109" s="82"/>
      <c r="W109" s="82"/>
      <c r="X109" s="82"/>
      <c r="Y109" s="82"/>
      <c r="Z109" s="82"/>
      <c r="AA109" s="82"/>
      <c r="AB109" s="82"/>
      <c r="AC109" s="82"/>
      <c r="AD109" s="82"/>
    </row>
    <row r="110" spans="1:30" ht="13.2">
      <c r="A110" s="92" t="s">
        <v>5938</v>
      </c>
      <c r="B110" s="92" t="s">
        <v>5939</v>
      </c>
      <c r="C110" s="92" t="s">
        <v>5244</v>
      </c>
      <c r="D110" s="92"/>
      <c r="E110" s="92"/>
      <c r="F110" s="92"/>
      <c r="G110" s="92"/>
      <c r="H110" s="92"/>
      <c r="I110" s="92"/>
      <c r="J110" s="92"/>
      <c r="K110" s="82"/>
      <c r="L110" s="82"/>
      <c r="M110" s="82"/>
      <c r="N110" s="82"/>
      <c r="O110" s="82"/>
      <c r="P110" s="82"/>
      <c r="Q110" s="82"/>
      <c r="R110" s="82"/>
      <c r="S110" s="82"/>
      <c r="T110" s="82"/>
      <c r="U110" s="82"/>
      <c r="V110" s="82"/>
      <c r="W110" s="82"/>
      <c r="X110" s="82"/>
      <c r="Y110" s="82"/>
      <c r="Z110" s="82"/>
      <c r="AA110" s="82"/>
      <c r="AB110" s="82"/>
      <c r="AC110" s="82"/>
      <c r="AD110" s="82"/>
    </row>
    <row r="111" spans="1:30" ht="13.2">
      <c r="A111" s="92" t="s">
        <v>8221</v>
      </c>
      <c r="B111" s="92" t="s">
        <v>8222</v>
      </c>
      <c r="C111" s="92" t="s">
        <v>5078</v>
      </c>
      <c r="D111" s="92"/>
      <c r="E111" s="92"/>
      <c r="F111" s="92"/>
      <c r="G111" s="92"/>
      <c r="H111" s="92"/>
      <c r="I111" s="92"/>
      <c r="J111" s="92"/>
      <c r="K111" s="82"/>
      <c r="L111" s="82"/>
      <c r="M111" s="82"/>
      <c r="N111" s="82"/>
      <c r="O111" s="82"/>
      <c r="P111" s="82"/>
      <c r="Q111" s="82"/>
      <c r="R111" s="82"/>
      <c r="S111" s="82"/>
      <c r="T111" s="82"/>
      <c r="U111" s="82"/>
      <c r="V111" s="82"/>
      <c r="W111" s="82"/>
      <c r="X111" s="82"/>
      <c r="Y111" s="82"/>
      <c r="Z111" s="82"/>
      <c r="AA111" s="82"/>
      <c r="AB111" s="82"/>
      <c r="AC111" s="82"/>
      <c r="AD111" s="82"/>
    </row>
    <row r="112" spans="1:30" ht="13.2">
      <c r="A112" s="92" t="s">
        <v>948</v>
      </c>
      <c r="B112" s="92" t="s">
        <v>951</v>
      </c>
      <c r="C112" s="92" t="s">
        <v>5078</v>
      </c>
      <c r="D112" s="92"/>
      <c r="E112" s="92"/>
      <c r="F112" s="92"/>
      <c r="G112" s="92"/>
      <c r="H112" s="92"/>
      <c r="I112" s="92"/>
      <c r="J112" s="92"/>
      <c r="K112" s="82"/>
      <c r="L112" s="82"/>
      <c r="M112" s="82"/>
      <c r="N112" s="82"/>
      <c r="O112" s="82"/>
      <c r="P112" s="82"/>
      <c r="Q112" s="82"/>
      <c r="R112" s="82"/>
      <c r="S112" s="82"/>
      <c r="T112" s="82"/>
      <c r="U112" s="82"/>
      <c r="V112" s="82"/>
      <c r="W112" s="82"/>
      <c r="X112" s="82"/>
      <c r="Y112" s="82"/>
      <c r="Z112" s="82"/>
      <c r="AA112" s="82"/>
      <c r="AB112" s="82"/>
      <c r="AC112" s="82"/>
      <c r="AD112" s="82"/>
    </row>
    <row r="113" spans="1:30" ht="13.2">
      <c r="A113" s="92" t="s">
        <v>8223</v>
      </c>
      <c r="B113" s="92" t="s">
        <v>8224</v>
      </c>
      <c r="C113" s="92" t="s">
        <v>5078</v>
      </c>
      <c r="D113" s="92"/>
      <c r="E113" s="92"/>
      <c r="F113" s="92"/>
      <c r="G113" s="92"/>
      <c r="H113" s="92"/>
      <c r="I113" s="92"/>
      <c r="J113" s="92"/>
      <c r="K113" s="82"/>
      <c r="L113" s="82"/>
      <c r="M113" s="82"/>
      <c r="N113" s="82"/>
      <c r="O113" s="82"/>
      <c r="P113" s="82"/>
      <c r="Q113" s="82"/>
      <c r="R113" s="82"/>
      <c r="S113" s="82"/>
      <c r="T113" s="82"/>
      <c r="U113" s="82"/>
      <c r="V113" s="82"/>
      <c r="W113" s="82"/>
      <c r="X113" s="82"/>
      <c r="Y113" s="82"/>
      <c r="Z113" s="82"/>
      <c r="AA113" s="82"/>
      <c r="AB113" s="82"/>
      <c r="AC113" s="82"/>
      <c r="AD113" s="82"/>
    </row>
    <row r="114" spans="1:30" ht="13.2">
      <c r="A114" s="92" t="s">
        <v>8225</v>
      </c>
      <c r="B114" s="92" t="s">
        <v>8226</v>
      </c>
      <c r="C114" s="92" t="s">
        <v>5078</v>
      </c>
      <c r="D114" s="92"/>
      <c r="E114" s="92"/>
      <c r="F114" s="92"/>
      <c r="G114" s="92"/>
      <c r="H114" s="92"/>
      <c r="I114" s="92"/>
      <c r="J114" s="92"/>
      <c r="K114" s="82"/>
      <c r="L114" s="82"/>
      <c r="M114" s="82"/>
      <c r="N114" s="82"/>
      <c r="O114" s="82"/>
      <c r="P114" s="82"/>
      <c r="Q114" s="82"/>
      <c r="R114" s="82"/>
      <c r="S114" s="82"/>
      <c r="T114" s="82"/>
      <c r="U114" s="82"/>
      <c r="V114" s="82"/>
      <c r="W114" s="82"/>
      <c r="X114" s="82"/>
      <c r="Y114" s="82"/>
      <c r="Z114" s="82"/>
      <c r="AA114" s="82"/>
      <c r="AB114" s="82"/>
      <c r="AC114" s="82"/>
      <c r="AD114" s="82"/>
    </row>
    <row r="115" spans="1:30" ht="13.2">
      <c r="A115" s="92" t="s">
        <v>8227</v>
      </c>
      <c r="B115" s="92" t="s">
        <v>8228</v>
      </c>
      <c r="C115" s="92" t="s">
        <v>5078</v>
      </c>
      <c r="D115" s="92"/>
      <c r="E115" s="92"/>
      <c r="F115" s="92"/>
      <c r="G115" s="92"/>
      <c r="H115" s="92"/>
      <c r="I115" s="92"/>
      <c r="J115" s="92"/>
      <c r="K115" s="82"/>
      <c r="L115" s="82"/>
      <c r="M115" s="82"/>
      <c r="N115" s="82"/>
      <c r="O115" s="82"/>
      <c r="P115" s="82"/>
      <c r="Q115" s="82"/>
      <c r="R115" s="82"/>
      <c r="S115" s="82"/>
      <c r="T115" s="82"/>
      <c r="U115" s="82"/>
      <c r="V115" s="82"/>
      <c r="W115" s="82"/>
      <c r="X115" s="82"/>
      <c r="Y115" s="82"/>
      <c r="Z115" s="82"/>
      <c r="AA115" s="82"/>
      <c r="AB115" s="82"/>
      <c r="AC115" s="82"/>
      <c r="AD115" s="82"/>
    </row>
    <row r="116" spans="1:30" ht="13.2">
      <c r="A116" s="92" t="s">
        <v>7758</v>
      </c>
      <c r="B116" s="92" t="s">
        <v>7759</v>
      </c>
      <c r="C116" s="92" t="s">
        <v>5078</v>
      </c>
      <c r="D116" s="92"/>
      <c r="E116" s="92"/>
      <c r="F116" s="92"/>
      <c r="G116" s="92"/>
      <c r="H116" s="92"/>
      <c r="I116" s="92"/>
      <c r="J116" s="92"/>
      <c r="K116" s="82"/>
      <c r="L116" s="82"/>
      <c r="M116" s="82"/>
      <c r="N116" s="82"/>
      <c r="O116" s="82"/>
      <c r="P116" s="82"/>
      <c r="Q116" s="82"/>
      <c r="R116" s="82"/>
      <c r="S116" s="82"/>
      <c r="T116" s="82"/>
      <c r="U116" s="82"/>
      <c r="V116" s="82"/>
      <c r="W116" s="82"/>
      <c r="X116" s="82"/>
      <c r="Y116" s="82"/>
      <c r="Z116" s="82"/>
      <c r="AA116" s="82"/>
      <c r="AB116" s="82"/>
      <c r="AC116" s="82"/>
      <c r="AD116" s="82"/>
    </row>
    <row r="117" spans="1:30" ht="13.2">
      <c r="A117" s="92" t="s">
        <v>8229</v>
      </c>
      <c r="B117" s="92" t="s">
        <v>8230</v>
      </c>
      <c r="C117" s="92" t="s">
        <v>5078</v>
      </c>
      <c r="D117" s="92"/>
      <c r="E117" s="92"/>
      <c r="F117" s="92"/>
      <c r="G117" s="92"/>
      <c r="H117" s="92"/>
      <c r="I117" s="92"/>
      <c r="J117" s="92"/>
      <c r="K117" s="82"/>
      <c r="L117" s="82"/>
      <c r="M117" s="82"/>
      <c r="N117" s="82"/>
      <c r="O117" s="82"/>
      <c r="P117" s="82"/>
      <c r="Q117" s="82"/>
      <c r="R117" s="82"/>
      <c r="S117" s="82"/>
      <c r="T117" s="82"/>
      <c r="U117" s="82"/>
      <c r="V117" s="82"/>
      <c r="W117" s="82"/>
      <c r="X117" s="82"/>
      <c r="Y117" s="82"/>
      <c r="Z117" s="82"/>
      <c r="AA117" s="82"/>
      <c r="AB117" s="82"/>
      <c r="AC117" s="82"/>
      <c r="AD117" s="82"/>
    </row>
    <row r="118" spans="1:30" ht="13.2">
      <c r="A118" s="92" t="s">
        <v>7762</v>
      </c>
      <c r="B118" s="92" t="s">
        <v>7763</v>
      </c>
      <c r="C118" s="92" t="s">
        <v>5078</v>
      </c>
      <c r="D118" s="92"/>
      <c r="E118" s="92"/>
      <c r="F118" s="92"/>
      <c r="G118" s="92"/>
      <c r="H118" s="92"/>
      <c r="I118" s="92"/>
      <c r="J118" s="92"/>
      <c r="K118" s="82"/>
      <c r="L118" s="82"/>
      <c r="M118" s="82"/>
      <c r="N118" s="82"/>
      <c r="O118" s="82"/>
      <c r="P118" s="82"/>
      <c r="Q118" s="82"/>
      <c r="R118" s="82"/>
      <c r="S118" s="82"/>
      <c r="T118" s="82"/>
      <c r="U118" s="82"/>
      <c r="V118" s="82"/>
      <c r="W118" s="82"/>
      <c r="X118" s="82"/>
      <c r="Y118" s="82"/>
      <c r="Z118" s="82"/>
      <c r="AA118" s="82"/>
      <c r="AB118" s="82"/>
      <c r="AC118" s="82"/>
      <c r="AD118" s="82"/>
    </row>
    <row r="119" spans="1:30" ht="13.2">
      <c r="A119" s="92" t="s">
        <v>8231</v>
      </c>
      <c r="B119" s="92" t="s">
        <v>8232</v>
      </c>
      <c r="C119" s="92" t="s">
        <v>5078</v>
      </c>
      <c r="D119" s="92"/>
      <c r="E119" s="92"/>
      <c r="F119" s="92"/>
      <c r="G119" s="92"/>
      <c r="H119" s="92"/>
      <c r="I119" s="92"/>
      <c r="J119" s="92"/>
      <c r="K119" s="82"/>
      <c r="L119" s="82"/>
      <c r="M119" s="82"/>
      <c r="N119" s="82"/>
      <c r="O119" s="82"/>
      <c r="P119" s="82"/>
      <c r="Q119" s="82"/>
      <c r="R119" s="82"/>
      <c r="S119" s="82"/>
      <c r="T119" s="82"/>
      <c r="U119" s="82"/>
      <c r="V119" s="82"/>
      <c r="W119" s="82"/>
      <c r="X119" s="82"/>
      <c r="Y119" s="82"/>
      <c r="Z119" s="82"/>
      <c r="AA119" s="82"/>
      <c r="AB119" s="82"/>
      <c r="AC119" s="82"/>
      <c r="AD119" s="82"/>
    </row>
    <row r="120" spans="1:30" ht="13.2">
      <c r="A120" s="92" t="s">
        <v>8233</v>
      </c>
      <c r="B120" s="92" t="s">
        <v>8234</v>
      </c>
      <c r="C120" s="92" t="s">
        <v>5078</v>
      </c>
      <c r="D120" s="92"/>
      <c r="E120" s="92"/>
      <c r="F120" s="92"/>
      <c r="G120" s="92"/>
      <c r="H120" s="92"/>
      <c r="I120" s="92"/>
      <c r="J120" s="92"/>
      <c r="K120" s="82"/>
      <c r="L120" s="82"/>
      <c r="M120" s="82"/>
      <c r="N120" s="82"/>
      <c r="O120" s="82"/>
      <c r="P120" s="82"/>
      <c r="Q120" s="82"/>
      <c r="R120" s="82"/>
      <c r="S120" s="82"/>
      <c r="T120" s="82"/>
      <c r="U120" s="82"/>
      <c r="V120" s="82"/>
      <c r="W120" s="82"/>
      <c r="X120" s="82"/>
      <c r="Y120" s="82"/>
      <c r="Z120" s="82"/>
      <c r="AA120" s="82"/>
      <c r="AB120" s="82"/>
      <c r="AC120" s="82"/>
      <c r="AD120" s="82"/>
    </row>
    <row r="121" spans="1:30" ht="13.2">
      <c r="A121" s="92" t="s">
        <v>8235</v>
      </c>
      <c r="B121" s="92" t="s">
        <v>8236</v>
      </c>
      <c r="C121" s="92" t="s">
        <v>5244</v>
      </c>
      <c r="D121" s="92"/>
      <c r="E121" s="92"/>
      <c r="F121" s="92"/>
      <c r="G121" s="92"/>
      <c r="H121" s="92"/>
      <c r="I121" s="92"/>
      <c r="J121" s="92"/>
      <c r="K121" s="82"/>
      <c r="L121" s="82"/>
      <c r="M121" s="82"/>
      <c r="N121" s="82"/>
      <c r="O121" s="82"/>
      <c r="P121" s="82"/>
      <c r="Q121" s="82"/>
      <c r="R121" s="82"/>
      <c r="S121" s="82"/>
      <c r="T121" s="82"/>
      <c r="U121" s="82"/>
      <c r="V121" s="82"/>
      <c r="W121" s="82"/>
      <c r="X121" s="82"/>
      <c r="Y121" s="82"/>
      <c r="Z121" s="82"/>
      <c r="AA121" s="82"/>
      <c r="AB121" s="82"/>
      <c r="AC121" s="82"/>
      <c r="AD121" s="82"/>
    </row>
    <row r="122" spans="1:30" ht="13.2">
      <c r="A122" s="92" t="s">
        <v>8237</v>
      </c>
      <c r="B122" s="92" t="s">
        <v>8238</v>
      </c>
      <c r="C122" s="92" t="s">
        <v>5244</v>
      </c>
      <c r="D122" s="92"/>
      <c r="E122" s="92"/>
      <c r="F122" s="92"/>
      <c r="G122" s="92"/>
      <c r="H122" s="92"/>
      <c r="I122" s="92"/>
      <c r="J122" s="92"/>
      <c r="K122" s="82"/>
      <c r="L122" s="82"/>
      <c r="M122" s="82"/>
      <c r="N122" s="82"/>
      <c r="O122" s="82"/>
      <c r="P122" s="82"/>
      <c r="Q122" s="82"/>
      <c r="R122" s="82"/>
      <c r="S122" s="82"/>
      <c r="T122" s="82"/>
      <c r="U122" s="82"/>
      <c r="V122" s="82"/>
      <c r="W122" s="82"/>
      <c r="X122" s="82"/>
      <c r="Y122" s="82"/>
      <c r="Z122" s="82"/>
      <c r="AA122" s="82"/>
      <c r="AB122" s="82"/>
      <c r="AC122" s="82"/>
      <c r="AD122" s="82"/>
    </row>
    <row r="123" spans="1:30" ht="13.2">
      <c r="A123" s="92" t="s">
        <v>8239</v>
      </c>
      <c r="B123" s="92" t="s">
        <v>8240</v>
      </c>
      <c r="C123" s="92" t="s">
        <v>5078</v>
      </c>
      <c r="D123" s="92"/>
      <c r="E123" s="92"/>
      <c r="F123" s="92"/>
      <c r="G123" s="92"/>
      <c r="H123" s="92"/>
      <c r="I123" s="92"/>
      <c r="J123" s="92"/>
      <c r="K123" s="82"/>
      <c r="L123" s="82"/>
      <c r="M123" s="82"/>
      <c r="N123" s="82"/>
      <c r="O123" s="82"/>
      <c r="P123" s="82"/>
      <c r="Q123" s="82"/>
      <c r="R123" s="82"/>
      <c r="S123" s="82"/>
      <c r="T123" s="82"/>
      <c r="U123" s="82"/>
      <c r="V123" s="82"/>
      <c r="W123" s="82"/>
      <c r="X123" s="82"/>
      <c r="Y123" s="82"/>
      <c r="Z123" s="82"/>
      <c r="AA123" s="82"/>
      <c r="AB123" s="82"/>
      <c r="AC123" s="82"/>
      <c r="AD123" s="82"/>
    </row>
    <row r="124" spans="1:30" ht="13.2">
      <c r="A124" s="92" t="s">
        <v>8241</v>
      </c>
      <c r="B124" s="92" t="s">
        <v>8242</v>
      </c>
      <c r="C124" s="92" t="s">
        <v>5244</v>
      </c>
      <c r="D124" s="92"/>
      <c r="E124" s="92"/>
      <c r="F124" s="92"/>
      <c r="G124" s="92"/>
      <c r="H124" s="92"/>
      <c r="I124" s="92"/>
      <c r="J124" s="92"/>
      <c r="K124" s="82"/>
      <c r="L124" s="82"/>
      <c r="M124" s="82"/>
      <c r="N124" s="82"/>
      <c r="O124" s="82"/>
      <c r="P124" s="82"/>
      <c r="Q124" s="82"/>
      <c r="R124" s="82"/>
      <c r="S124" s="82"/>
      <c r="T124" s="82"/>
      <c r="U124" s="82"/>
      <c r="V124" s="82"/>
      <c r="W124" s="82"/>
      <c r="X124" s="82"/>
      <c r="Y124" s="82"/>
      <c r="Z124" s="82"/>
      <c r="AA124" s="82"/>
      <c r="AB124" s="82"/>
      <c r="AC124" s="82"/>
      <c r="AD124" s="82"/>
    </row>
    <row r="125" spans="1:30" ht="13.2">
      <c r="A125" s="92" t="s">
        <v>8243</v>
      </c>
      <c r="B125" s="92" t="s">
        <v>8244</v>
      </c>
      <c r="C125" s="92" t="s">
        <v>5244</v>
      </c>
      <c r="D125" s="92"/>
      <c r="E125" s="92"/>
      <c r="F125" s="92"/>
      <c r="G125" s="92"/>
      <c r="H125" s="92"/>
      <c r="I125" s="92"/>
      <c r="J125" s="92"/>
      <c r="K125" s="82"/>
      <c r="L125" s="82"/>
      <c r="M125" s="82"/>
      <c r="N125" s="82"/>
      <c r="O125" s="82"/>
      <c r="P125" s="82"/>
      <c r="Q125" s="82"/>
      <c r="R125" s="82"/>
      <c r="S125" s="82"/>
      <c r="T125" s="82"/>
      <c r="U125" s="82"/>
      <c r="V125" s="82"/>
      <c r="W125" s="82"/>
      <c r="X125" s="82"/>
      <c r="Y125" s="82"/>
      <c r="Z125" s="82"/>
      <c r="AA125" s="82"/>
      <c r="AB125" s="82"/>
      <c r="AC125" s="82"/>
      <c r="AD125" s="82"/>
    </row>
    <row r="126" spans="1:30" ht="13.2">
      <c r="A126" s="92" t="s">
        <v>8245</v>
      </c>
      <c r="B126" s="92" t="s">
        <v>8246</v>
      </c>
      <c r="C126" s="92" t="s">
        <v>5244</v>
      </c>
      <c r="D126" s="92"/>
      <c r="E126" s="92"/>
      <c r="F126" s="92"/>
      <c r="G126" s="92"/>
      <c r="H126" s="92"/>
      <c r="I126" s="92"/>
      <c r="J126" s="92"/>
      <c r="K126" s="82"/>
      <c r="L126" s="82"/>
      <c r="M126" s="82"/>
      <c r="N126" s="82"/>
      <c r="O126" s="82"/>
      <c r="P126" s="82"/>
      <c r="Q126" s="82"/>
      <c r="R126" s="82"/>
      <c r="S126" s="82"/>
      <c r="T126" s="82"/>
      <c r="U126" s="82"/>
      <c r="V126" s="82"/>
      <c r="W126" s="82"/>
      <c r="X126" s="82"/>
      <c r="Y126" s="82"/>
      <c r="Z126" s="82"/>
      <c r="AA126" s="82"/>
      <c r="AB126" s="82"/>
      <c r="AC126" s="82"/>
      <c r="AD126" s="82"/>
    </row>
    <row r="127" spans="1:30" ht="13.2">
      <c r="A127" s="92" t="s">
        <v>8247</v>
      </c>
      <c r="B127" s="92" t="s">
        <v>8248</v>
      </c>
      <c r="C127" s="92" t="s">
        <v>5244</v>
      </c>
      <c r="D127" s="92"/>
      <c r="E127" s="92"/>
      <c r="F127" s="92"/>
      <c r="G127" s="92"/>
      <c r="H127" s="92"/>
      <c r="I127" s="92"/>
      <c r="J127" s="92"/>
      <c r="K127" s="82"/>
      <c r="L127" s="82"/>
      <c r="M127" s="82"/>
      <c r="N127" s="82"/>
      <c r="O127" s="82"/>
      <c r="P127" s="82"/>
      <c r="Q127" s="82"/>
      <c r="R127" s="82"/>
      <c r="S127" s="82"/>
      <c r="T127" s="82"/>
      <c r="U127" s="82"/>
      <c r="V127" s="82"/>
      <c r="W127" s="82"/>
      <c r="X127" s="82"/>
      <c r="Y127" s="82"/>
      <c r="Z127" s="82"/>
      <c r="AA127" s="82"/>
      <c r="AB127" s="82"/>
      <c r="AC127" s="82"/>
      <c r="AD127" s="82"/>
    </row>
    <row r="128" spans="1:30" ht="13.2">
      <c r="A128" s="92" t="s">
        <v>8249</v>
      </c>
      <c r="B128" s="92" t="s">
        <v>8250</v>
      </c>
      <c r="C128" s="92" t="s">
        <v>5244</v>
      </c>
      <c r="D128" s="92"/>
      <c r="E128" s="92"/>
      <c r="F128" s="92"/>
      <c r="G128" s="92"/>
      <c r="H128" s="92"/>
      <c r="I128" s="92"/>
      <c r="J128" s="92"/>
      <c r="K128" s="82"/>
      <c r="L128" s="82"/>
      <c r="M128" s="82"/>
      <c r="N128" s="82"/>
      <c r="O128" s="82"/>
      <c r="P128" s="82"/>
      <c r="Q128" s="82"/>
      <c r="R128" s="82"/>
      <c r="S128" s="82"/>
      <c r="T128" s="82"/>
      <c r="U128" s="82"/>
      <c r="V128" s="82"/>
      <c r="W128" s="82"/>
      <c r="X128" s="82"/>
      <c r="Y128" s="82"/>
      <c r="Z128" s="82"/>
      <c r="AA128" s="82"/>
      <c r="AB128" s="82"/>
      <c r="AC128" s="82"/>
      <c r="AD128" s="82"/>
    </row>
    <row r="129" spans="1:30" ht="13.2">
      <c r="A129" s="92" t="s">
        <v>8251</v>
      </c>
      <c r="B129" s="92" t="s">
        <v>8252</v>
      </c>
      <c r="C129" s="92" t="s">
        <v>5244</v>
      </c>
      <c r="D129" s="92"/>
      <c r="E129" s="92"/>
      <c r="F129" s="92"/>
      <c r="G129" s="92"/>
      <c r="H129" s="92"/>
      <c r="I129" s="92"/>
      <c r="J129" s="92"/>
      <c r="K129" s="82"/>
      <c r="L129" s="82"/>
      <c r="M129" s="82"/>
      <c r="N129" s="82"/>
      <c r="O129" s="82"/>
      <c r="P129" s="82"/>
      <c r="Q129" s="82"/>
      <c r="R129" s="82"/>
      <c r="S129" s="82"/>
      <c r="T129" s="82"/>
      <c r="U129" s="82"/>
      <c r="V129" s="82"/>
      <c r="W129" s="82"/>
      <c r="X129" s="82"/>
      <c r="Y129" s="82"/>
      <c r="Z129" s="82"/>
      <c r="AA129" s="82"/>
      <c r="AB129" s="82"/>
      <c r="AC129" s="82"/>
      <c r="AD129" s="82"/>
    </row>
    <row r="130" spans="1:30" ht="13.2">
      <c r="A130" s="92" t="s">
        <v>8253</v>
      </c>
      <c r="B130" s="92" t="s">
        <v>8254</v>
      </c>
      <c r="C130" s="92" t="s">
        <v>5244</v>
      </c>
      <c r="D130" s="92"/>
      <c r="E130" s="92"/>
      <c r="F130" s="92"/>
      <c r="G130" s="92"/>
      <c r="H130" s="92"/>
      <c r="I130" s="92"/>
      <c r="J130" s="92"/>
      <c r="K130" s="82"/>
      <c r="L130" s="82"/>
      <c r="M130" s="82"/>
      <c r="N130" s="82"/>
      <c r="O130" s="82"/>
      <c r="P130" s="82"/>
      <c r="Q130" s="82"/>
      <c r="R130" s="82"/>
      <c r="S130" s="82"/>
      <c r="T130" s="82"/>
      <c r="U130" s="82"/>
      <c r="V130" s="82"/>
      <c r="W130" s="82"/>
      <c r="X130" s="82"/>
      <c r="Y130" s="82"/>
      <c r="Z130" s="82"/>
      <c r="AA130" s="82"/>
      <c r="AB130" s="82"/>
      <c r="AC130" s="82"/>
      <c r="AD130" s="82"/>
    </row>
    <row r="131" spans="1:30" ht="13.2">
      <c r="A131" s="92" t="s">
        <v>8255</v>
      </c>
      <c r="B131" s="92" t="s">
        <v>8256</v>
      </c>
      <c r="C131" s="92" t="s">
        <v>5244</v>
      </c>
      <c r="D131" s="92"/>
      <c r="E131" s="92"/>
      <c r="F131" s="92"/>
      <c r="G131" s="92"/>
      <c r="H131" s="92"/>
      <c r="I131" s="92"/>
      <c r="J131" s="92"/>
      <c r="K131" s="82"/>
      <c r="L131" s="82"/>
      <c r="M131" s="82"/>
      <c r="N131" s="82"/>
      <c r="O131" s="82"/>
      <c r="P131" s="82"/>
      <c r="Q131" s="82"/>
      <c r="R131" s="82"/>
      <c r="S131" s="82"/>
      <c r="T131" s="82"/>
      <c r="U131" s="82"/>
      <c r="V131" s="82"/>
      <c r="W131" s="82"/>
      <c r="X131" s="82"/>
      <c r="Y131" s="82"/>
      <c r="Z131" s="82"/>
      <c r="AA131" s="82"/>
      <c r="AB131" s="82"/>
      <c r="AC131" s="82"/>
      <c r="AD131" s="82"/>
    </row>
    <row r="132" spans="1:30" ht="13.2">
      <c r="A132" s="92" t="s">
        <v>8257</v>
      </c>
      <c r="B132" s="92" t="s">
        <v>8258</v>
      </c>
      <c r="C132" s="92" t="s">
        <v>5244</v>
      </c>
      <c r="D132" s="92"/>
      <c r="E132" s="92"/>
      <c r="F132" s="92"/>
      <c r="G132" s="92"/>
      <c r="H132" s="92"/>
      <c r="I132" s="92"/>
      <c r="J132" s="92"/>
      <c r="K132" s="82"/>
      <c r="L132" s="82"/>
      <c r="M132" s="82"/>
      <c r="N132" s="82"/>
      <c r="O132" s="82"/>
      <c r="P132" s="82"/>
      <c r="Q132" s="82"/>
      <c r="R132" s="82"/>
      <c r="S132" s="82"/>
      <c r="T132" s="82"/>
      <c r="U132" s="82"/>
      <c r="V132" s="82"/>
      <c r="W132" s="82"/>
      <c r="X132" s="82"/>
      <c r="Y132" s="82"/>
      <c r="Z132" s="82"/>
      <c r="AA132" s="82"/>
      <c r="AB132" s="82"/>
      <c r="AC132" s="82"/>
      <c r="AD132" s="82"/>
    </row>
    <row r="133" spans="1:30" ht="13.2">
      <c r="A133" s="92" t="s">
        <v>8259</v>
      </c>
      <c r="B133" s="92" t="s">
        <v>8260</v>
      </c>
      <c r="C133" s="92" t="s">
        <v>5244</v>
      </c>
      <c r="D133" s="92"/>
      <c r="E133" s="92"/>
      <c r="F133" s="92"/>
      <c r="G133" s="92"/>
      <c r="H133" s="92"/>
      <c r="I133" s="92"/>
      <c r="J133" s="92"/>
      <c r="K133" s="82"/>
      <c r="L133" s="82"/>
      <c r="M133" s="82"/>
      <c r="N133" s="82"/>
      <c r="O133" s="82"/>
      <c r="P133" s="82"/>
      <c r="Q133" s="82"/>
      <c r="R133" s="82"/>
      <c r="S133" s="82"/>
      <c r="T133" s="82"/>
      <c r="U133" s="82"/>
      <c r="V133" s="82"/>
      <c r="W133" s="82"/>
      <c r="X133" s="82"/>
      <c r="Y133" s="82"/>
      <c r="Z133" s="82"/>
      <c r="AA133" s="82"/>
      <c r="AB133" s="82"/>
      <c r="AC133" s="82"/>
      <c r="AD133" s="82"/>
    </row>
    <row r="134" spans="1:30" ht="13.2">
      <c r="A134" s="92" t="s">
        <v>8261</v>
      </c>
      <c r="B134" s="92" t="s">
        <v>8262</v>
      </c>
      <c r="C134" s="92" t="s">
        <v>5078</v>
      </c>
      <c r="D134" s="92"/>
      <c r="E134" s="92"/>
      <c r="F134" s="92"/>
      <c r="G134" s="92"/>
      <c r="H134" s="92"/>
      <c r="I134" s="92"/>
      <c r="J134" s="92"/>
      <c r="K134" s="82"/>
      <c r="L134" s="82"/>
      <c r="M134" s="82"/>
      <c r="N134" s="82"/>
      <c r="O134" s="82"/>
      <c r="P134" s="82"/>
      <c r="Q134" s="82"/>
      <c r="R134" s="82"/>
      <c r="S134" s="82"/>
      <c r="T134" s="82"/>
      <c r="U134" s="82"/>
      <c r="V134" s="82"/>
      <c r="W134" s="82"/>
      <c r="X134" s="82"/>
      <c r="Y134" s="82"/>
      <c r="Z134" s="82"/>
      <c r="AA134" s="82"/>
      <c r="AB134" s="82"/>
      <c r="AC134" s="82"/>
      <c r="AD134" s="82"/>
    </row>
    <row r="135" spans="1:30" ht="13.2">
      <c r="A135" s="92" t="s">
        <v>1056</v>
      </c>
      <c r="B135" s="92" t="s">
        <v>1060</v>
      </c>
      <c r="C135" s="92" t="s">
        <v>5244</v>
      </c>
      <c r="D135" s="92"/>
      <c r="E135" s="92"/>
      <c r="F135" s="92"/>
      <c r="G135" s="92"/>
      <c r="H135" s="92"/>
      <c r="I135" s="92"/>
      <c r="J135" s="92"/>
      <c r="K135" s="82"/>
      <c r="L135" s="82"/>
      <c r="M135" s="82"/>
      <c r="N135" s="82"/>
      <c r="O135" s="82"/>
      <c r="P135" s="82"/>
      <c r="Q135" s="82"/>
      <c r="R135" s="82"/>
      <c r="S135" s="82"/>
      <c r="T135" s="82"/>
      <c r="U135" s="82"/>
      <c r="V135" s="82"/>
      <c r="W135" s="82"/>
      <c r="X135" s="82"/>
      <c r="Y135" s="82"/>
      <c r="Z135" s="82"/>
      <c r="AA135" s="82"/>
      <c r="AB135" s="82"/>
      <c r="AC135" s="82"/>
      <c r="AD135" s="82"/>
    </row>
    <row r="136" spans="1:30" ht="13.2">
      <c r="A136" s="92" t="s">
        <v>8263</v>
      </c>
      <c r="B136" s="92" t="s">
        <v>8264</v>
      </c>
      <c r="C136" s="92" t="s">
        <v>5078</v>
      </c>
      <c r="D136" s="92"/>
      <c r="E136" s="92"/>
      <c r="F136" s="92"/>
      <c r="G136" s="92"/>
      <c r="H136" s="92"/>
      <c r="I136" s="92"/>
      <c r="J136" s="92"/>
      <c r="K136" s="82"/>
      <c r="L136" s="82"/>
      <c r="M136" s="82"/>
      <c r="N136" s="82"/>
      <c r="O136" s="82"/>
      <c r="P136" s="82"/>
      <c r="Q136" s="82"/>
      <c r="R136" s="82"/>
      <c r="S136" s="82"/>
      <c r="T136" s="82"/>
      <c r="U136" s="82"/>
      <c r="V136" s="82"/>
      <c r="W136" s="82"/>
      <c r="X136" s="82"/>
      <c r="Y136" s="82"/>
      <c r="Z136" s="82"/>
      <c r="AA136" s="82"/>
      <c r="AB136" s="82"/>
      <c r="AC136" s="82"/>
      <c r="AD136" s="82"/>
    </row>
    <row r="137" spans="1:30" ht="13.2">
      <c r="A137" s="92" t="s">
        <v>8265</v>
      </c>
      <c r="B137" s="92" t="s">
        <v>8266</v>
      </c>
      <c r="C137" s="92" t="s">
        <v>5078</v>
      </c>
      <c r="D137" s="92"/>
      <c r="E137" s="92"/>
      <c r="F137" s="92"/>
      <c r="G137" s="92"/>
      <c r="H137" s="92"/>
      <c r="I137" s="92"/>
      <c r="J137" s="92"/>
      <c r="K137" s="82"/>
      <c r="L137" s="82"/>
      <c r="M137" s="82"/>
      <c r="N137" s="82"/>
      <c r="O137" s="82"/>
      <c r="P137" s="82"/>
      <c r="Q137" s="82"/>
      <c r="R137" s="82"/>
      <c r="S137" s="82"/>
      <c r="T137" s="82"/>
      <c r="U137" s="82"/>
      <c r="V137" s="82"/>
      <c r="W137" s="82"/>
      <c r="X137" s="82"/>
      <c r="Y137" s="82"/>
      <c r="Z137" s="82"/>
      <c r="AA137" s="82"/>
      <c r="AB137" s="82"/>
      <c r="AC137" s="82"/>
      <c r="AD137" s="82"/>
    </row>
    <row r="138" spans="1:30" ht="13.2">
      <c r="A138" s="92" t="s">
        <v>8267</v>
      </c>
      <c r="B138" s="92" t="s">
        <v>8268</v>
      </c>
      <c r="C138" s="92" t="s">
        <v>5078</v>
      </c>
      <c r="D138" s="92"/>
      <c r="E138" s="92"/>
      <c r="F138" s="92"/>
      <c r="G138" s="92"/>
      <c r="H138" s="92"/>
      <c r="I138" s="92"/>
      <c r="J138" s="92"/>
      <c r="K138" s="82"/>
      <c r="L138" s="82"/>
      <c r="M138" s="82"/>
      <c r="N138" s="82"/>
      <c r="O138" s="82"/>
      <c r="P138" s="82"/>
      <c r="Q138" s="82"/>
      <c r="R138" s="82"/>
      <c r="S138" s="82"/>
      <c r="T138" s="82"/>
      <c r="U138" s="82"/>
      <c r="V138" s="82"/>
      <c r="W138" s="82"/>
      <c r="X138" s="82"/>
      <c r="Y138" s="82"/>
      <c r="Z138" s="82"/>
      <c r="AA138" s="82"/>
      <c r="AB138" s="82"/>
      <c r="AC138" s="82"/>
      <c r="AD138" s="82"/>
    </row>
    <row r="139" spans="1:30" ht="13.2">
      <c r="A139" s="92" t="s">
        <v>8269</v>
      </c>
      <c r="B139" s="92" t="s">
        <v>8270</v>
      </c>
      <c r="C139" s="92" t="s">
        <v>5244</v>
      </c>
      <c r="D139" s="92"/>
      <c r="E139" s="92"/>
      <c r="F139" s="92"/>
      <c r="G139" s="92"/>
      <c r="H139" s="92"/>
      <c r="I139" s="92"/>
      <c r="J139" s="92"/>
      <c r="K139" s="82"/>
      <c r="L139" s="82"/>
      <c r="M139" s="82"/>
      <c r="N139" s="82"/>
      <c r="O139" s="82"/>
      <c r="P139" s="82"/>
      <c r="Q139" s="82"/>
      <c r="R139" s="82"/>
      <c r="S139" s="82"/>
      <c r="T139" s="82"/>
      <c r="U139" s="82"/>
      <c r="V139" s="82"/>
      <c r="W139" s="82"/>
      <c r="X139" s="82"/>
      <c r="Y139" s="82"/>
      <c r="Z139" s="82"/>
      <c r="AA139" s="82"/>
      <c r="AB139" s="82"/>
      <c r="AC139" s="82"/>
      <c r="AD139" s="82"/>
    </row>
    <row r="140" spans="1:30" ht="13.2">
      <c r="A140" s="92" t="s">
        <v>8271</v>
      </c>
      <c r="B140" s="92" t="s">
        <v>8272</v>
      </c>
      <c r="C140" s="92" t="s">
        <v>5244</v>
      </c>
      <c r="D140" s="92"/>
      <c r="E140" s="92"/>
      <c r="F140" s="92"/>
      <c r="G140" s="92"/>
      <c r="H140" s="92"/>
      <c r="I140" s="92"/>
      <c r="J140" s="92"/>
      <c r="K140" s="82"/>
      <c r="L140" s="82"/>
      <c r="M140" s="82"/>
      <c r="N140" s="82"/>
      <c r="O140" s="82"/>
      <c r="P140" s="82"/>
      <c r="Q140" s="82"/>
      <c r="R140" s="82"/>
      <c r="S140" s="82"/>
      <c r="T140" s="82"/>
      <c r="U140" s="82"/>
      <c r="V140" s="82"/>
      <c r="W140" s="82"/>
      <c r="X140" s="82"/>
      <c r="Y140" s="82"/>
      <c r="Z140" s="82"/>
      <c r="AA140" s="82"/>
      <c r="AB140" s="82"/>
      <c r="AC140" s="82"/>
      <c r="AD140" s="82"/>
    </row>
    <row r="141" spans="1:30" ht="13.2">
      <c r="A141" s="92" t="s">
        <v>8273</v>
      </c>
      <c r="B141" s="92" t="s">
        <v>8274</v>
      </c>
      <c r="C141" s="92" t="s">
        <v>5244</v>
      </c>
      <c r="D141" s="92"/>
      <c r="E141" s="92"/>
      <c r="F141" s="92"/>
      <c r="G141" s="92"/>
      <c r="H141" s="92"/>
      <c r="I141" s="92"/>
      <c r="J141" s="92"/>
      <c r="K141" s="82"/>
      <c r="L141" s="82"/>
      <c r="M141" s="82"/>
      <c r="N141" s="82"/>
      <c r="O141" s="82"/>
      <c r="P141" s="82"/>
      <c r="Q141" s="82"/>
      <c r="R141" s="82"/>
      <c r="S141" s="82"/>
      <c r="T141" s="82"/>
      <c r="U141" s="82"/>
      <c r="V141" s="82"/>
      <c r="W141" s="82"/>
      <c r="X141" s="82"/>
      <c r="Y141" s="82"/>
      <c r="Z141" s="82"/>
      <c r="AA141" s="82"/>
      <c r="AB141" s="82"/>
      <c r="AC141" s="82"/>
      <c r="AD141" s="82"/>
    </row>
    <row r="142" spans="1:30" ht="13.2">
      <c r="A142" s="92" t="s">
        <v>8275</v>
      </c>
      <c r="B142" s="92" t="s">
        <v>8276</v>
      </c>
      <c r="C142" s="92" t="s">
        <v>5244</v>
      </c>
      <c r="D142" s="92"/>
      <c r="E142" s="92"/>
      <c r="F142" s="92"/>
      <c r="G142" s="92"/>
      <c r="H142" s="92"/>
      <c r="I142" s="92"/>
      <c r="J142" s="92"/>
      <c r="K142" s="82"/>
      <c r="L142" s="82"/>
      <c r="M142" s="82"/>
      <c r="N142" s="82"/>
      <c r="O142" s="82"/>
      <c r="P142" s="82"/>
      <c r="Q142" s="82"/>
      <c r="R142" s="82"/>
      <c r="S142" s="82"/>
      <c r="T142" s="82"/>
      <c r="U142" s="82"/>
      <c r="V142" s="82"/>
      <c r="W142" s="82"/>
      <c r="X142" s="82"/>
      <c r="Y142" s="82"/>
      <c r="Z142" s="82"/>
      <c r="AA142" s="82"/>
      <c r="AB142" s="82"/>
      <c r="AC142" s="82"/>
      <c r="AD142" s="82"/>
    </row>
    <row r="143" spans="1:30" ht="13.2">
      <c r="A143" s="92" t="s">
        <v>8277</v>
      </c>
      <c r="B143" s="92" t="s">
        <v>8278</v>
      </c>
      <c r="C143" s="92" t="s">
        <v>5244</v>
      </c>
      <c r="D143" s="92"/>
      <c r="E143" s="92"/>
      <c r="F143" s="92"/>
      <c r="G143" s="92"/>
      <c r="H143" s="92"/>
      <c r="I143" s="92"/>
      <c r="J143" s="92"/>
      <c r="K143" s="82"/>
      <c r="L143" s="82"/>
      <c r="M143" s="82"/>
      <c r="N143" s="82"/>
      <c r="O143" s="82"/>
      <c r="P143" s="82"/>
      <c r="Q143" s="82"/>
      <c r="R143" s="82"/>
      <c r="S143" s="82"/>
      <c r="T143" s="82"/>
      <c r="U143" s="82"/>
      <c r="V143" s="82"/>
      <c r="W143" s="82"/>
      <c r="X143" s="82"/>
      <c r="Y143" s="82"/>
      <c r="Z143" s="82"/>
      <c r="AA143" s="82"/>
      <c r="AB143" s="82"/>
      <c r="AC143" s="82"/>
      <c r="AD143" s="82"/>
    </row>
    <row r="144" spans="1:30" ht="13.2">
      <c r="A144" s="92" t="s">
        <v>8279</v>
      </c>
      <c r="B144" s="92" t="s">
        <v>8280</v>
      </c>
      <c r="C144" s="92" t="s">
        <v>5078</v>
      </c>
      <c r="D144" s="92"/>
      <c r="E144" s="92"/>
      <c r="F144" s="92"/>
      <c r="G144" s="92"/>
      <c r="H144" s="92"/>
      <c r="I144" s="92"/>
      <c r="J144" s="92"/>
      <c r="K144" s="82"/>
      <c r="L144" s="82"/>
      <c r="M144" s="82"/>
      <c r="N144" s="82"/>
      <c r="O144" s="82"/>
      <c r="P144" s="82"/>
      <c r="Q144" s="82"/>
      <c r="R144" s="82"/>
      <c r="S144" s="82"/>
      <c r="T144" s="82"/>
      <c r="U144" s="82"/>
      <c r="V144" s="82"/>
      <c r="W144" s="82"/>
      <c r="X144" s="82"/>
      <c r="Y144" s="82"/>
      <c r="Z144" s="82"/>
      <c r="AA144" s="82"/>
      <c r="AB144" s="82"/>
      <c r="AC144" s="82"/>
      <c r="AD144" s="82"/>
    </row>
    <row r="145" spans="1:30" ht="13.2">
      <c r="A145" s="92" t="s">
        <v>8281</v>
      </c>
      <c r="B145" s="92" t="s">
        <v>8282</v>
      </c>
      <c r="C145" s="92" t="s">
        <v>5078</v>
      </c>
      <c r="D145" s="92"/>
      <c r="E145" s="92"/>
      <c r="F145" s="92"/>
      <c r="G145" s="92"/>
      <c r="H145" s="92"/>
      <c r="I145" s="92"/>
      <c r="J145" s="92"/>
      <c r="K145" s="82"/>
      <c r="L145" s="82"/>
      <c r="M145" s="82"/>
      <c r="N145" s="82"/>
      <c r="O145" s="82"/>
      <c r="P145" s="82"/>
      <c r="Q145" s="82"/>
      <c r="R145" s="82"/>
      <c r="S145" s="82"/>
      <c r="T145" s="82"/>
      <c r="U145" s="82"/>
      <c r="V145" s="82"/>
      <c r="W145" s="82"/>
      <c r="X145" s="82"/>
      <c r="Y145" s="82"/>
      <c r="Z145" s="82"/>
      <c r="AA145" s="82"/>
      <c r="AB145" s="82"/>
      <c r="AC145" s="82"/>
      <c r="AD145" s="82"/>
    </row>
    <row r="146" spans="1:30" ht="26.4">
      <c r="A146" s="93" t="s">
        <v>8283</v>
      </c>
      <c r="B146" s="92" t="s">
        <v>8284</v>
      </c>
      <c r="C146" s="92" t="s">
        <v>5078</v>
      </c>
      <c r="D146" s="92"/>
      <c r="E146" s="92"/>
      <c r="F146" s="92"/>
      <c r="G146" s="92"/>
      <c r="H146" s="92"/>
      <c r="I146" s="92"/>
      <c r="J146" s="92"/>
      <c r="K146" s="82"/>
      <c r="L146" s="82"/>
      <c r="M146" s="82"/>
      <c r="N146" s="82"/>
      <c r="O146" s="82"/>
      <c r="P146" s="82"/>
      <c r="Q146" s="82"/>
      <c r="R146" s="82"/>
      <c r="S146" s="82"/>
      <c r="T146" s="82"/>
      <c r="U146" s="82"/>
      <c r="V146" s="82"/>
      <c r="W146" s="82"/>
      <c r="X146" s="82"/>
      <c r="Y146" s="82"/>
      <c r="Z146" s="82"/>
      <c r="AA146" s="82"/>
      <c r="AB146" s="82"/>
      <c r="AC146" s="82"/>
      <c r="AD146" s="82"/>
    </row>
    <row r="147" spans="1:30" ht="13.2">
      <c r="A147" s="92" t="s">
        <v>5965</v>
      </c>
      <c r="B147" s="92" t="s">
        <v>5966</v>
      </c>
      <c r="C147" s="92" t="s">
        <v>5244</v>
      </c>
      <c r="D147" s="92"/>
      <c r="E147" s="92"/>
      <c r="F147" s="92"/>
      <c r="G147" s="92"/>
      <c r="H147" s="92"/>
      <c r="I147" s="92"/>
      <c r="J147" s="92"/>
      <c r="K147" s="82"/>
      <c r="L147" s="82"/>
      <c r="M147" s="82"/>
      <c r="N147" s="82"/>
      <c r="O147" s="82"/>
      <c r="P147" s="82"/>
      <c r="Q147" s="82"/>
      <c r="R147" s="82"/>
      <c r="S147" s="82"/>
      <c r="T147" s="82"/>
      <c r="U147" s="82"/>
      <c r="V147" s="82"/>
      <c r="W147" s="82"/>
      <c r="X147" s="82"/>
      <c r="Y147" s="82"/>
      <c r="Z147" s="82"/>
      <c r="AA147" s="82"/>
      <c r="AB147" s="82"/>
      <c r="AC147" s="82"/>
      <c r="AD147" s="82"/>
    </row>
    <row r="148" spans="1:30" ht="13.2">
      <c r="A148" s="92" t="s">
        <v>8285</v>
      </c>
      <c r="B148" s="92" t="s">
        <v>8286</v>
      </c>
      <c r="C148" s="92" t="s">
        <v>5078</v>
      </c>
      <c r="D148" s="92"/>
      <c r="E148" s="92"/>
      <c r="F148" s="92"/>
      <c r="G148" s="92"/>
      <c r="H148" s="92"/>
      <c r="I148" s="92"/>
      <c r="J148" s="92"/>
      <c r="K148" s="82"/>
      <c r="L148" s="82"/>
      <c r="M148" s="82"/>
      <c r="N148" s="82"/>
      <c r="O148" s="82"/>
      <c r="P148" s="82"/>
      <c r="Q148" s="82"/>
      <c r="R148" s="82"/>
      <c r="S148" s="82"/>
      <c r="T148" s="82"/>
      <c r="U148" s="82"/>
      <c r="V148" s="82"/>
      <c r="W148" s="82"/>
      <c r="X148" s="82"/>
      <c r="Y148" s="82"/>
      <c r="Z148" s="82"/>
      <c r="AA148" s="82"/>
      <c r="AB148" s="82"/>
      <c r="AC148" s="82"/>
      <c r="AD148" s="82"/>
    </row>
    <row r="149" spans="1:30" ht="13.2">
      <c r="A149" s="92" t="s">
        <v>8287</v>
      </c>
      <c r="B149" s="92" t="s">
        <v>8288</v>
      </c>
      <c r="C149" s="92" t="s">
        <v>5078</v>
      </c>
      <c r="D149" s="92"/>
      <c r="E149" s="92"/>
      <c r="F149" s="92"/>
      <c r="G149" s="92"/>
      <c r="H149" s="92"/>
      <c r="I149" s="92"/>
      <c r="J149" s="92"/>
      <c r="K149" s="82"/>
      <c r="L149" s="82"/>
      <c r="M149" s="82"/>
      <c r="N149" s="82"/>
      <c r="O149" s="82"/>
      <c r="P149" s="82"/>
      <c r="Q149" s="82"/>
      <c r="R149" s="82"/>
      <c r="S149" s="82"/>
      <c r="T149" s="82"/>
      <c r="U149" s="82"/>
      <c r="V149" s="82"/>
      <c r="W149" s="82"/>
      <c r="X149" s="82"/>
      <c r="Y149" s="82"/>
      <c r="Z149" s="82"/>
      <c r="AA149" s="82"/>
      <c r="AB149" s="82"/>
      <c r="AC149" s="82"/>
      <c r="AD149" s="82"/>
    </row>
    <row r="150" spans="1:30" ht="13.2">
      <c r="A150" s="92" t="s">
        <v>1127</v>
      </c>
      <c r="B150" s="92" t="s">
        <v>1131</v>
      </c>
      <c r="C150" s="92" t="s">
        <v>5078</v>
      </c>
      <c r="D150" s="92"/>
      <c r="E150" s="92"/>
      <c r="F150" s="92"/>
      <c r="G150" s="92"/>
      <c r="H150" s="92"/>
      <c r="I150" s="92"/>
      <c r="J150" s="92"/>
      <c r="K150" s="82"/>
      <c r="L150" s="82"/>
      <c r="M150" s="82"/>
      <c r="N150" s="82"/>
      <c r="O150" s="82"/>
      <c r="P150" s="82"/>
      <c r="Q150" s="82"/>
      <c r="R150" s="82"/>
      <c r="S150" s="82"/>
      <c r="T150" s="82"/>
      <c r="U150" s="82"/>
      <c r="V150" s="82"/>
      <c r="W150" s="82"/>
      <c r="X150" s="82"/>
      <c r="Y150" s="82"/>
      <c r="Z150" s="82"/>
      <c r="AA150" s="82"/>
      <c r="AB150" s="82"/>
      <c r="AC150" s="82"/>
      <c r="AD150" s="82"/>
    </row>
    <row r="151" spans="1:30" ht="13.2">
      <c r="A151" s="92" t="s">
        <v>8289</v>
      </c>
      <c r="B151" s="92" t="s">
        <v>8290</v>
      </c>
      <c r="C151" s="92" t="s">
        <v>5244</v>
      </c>
      <c r="D151" s="92"/>
      <c r="E151" s="92"/>
      <c r="F151" s="92"/>
      <c r="G151" s="92"/>
      <c r="H151" s="92"/>
      <c r="I151" s="92"/>
      <c r="J151" s="92"/>
      <c r="K151" s="82"/>
      <c r="L151" s="82"/>
      <c r="M151" s="82"/>
      <c r="N151" s="82"/>
      <c r="O151" s="82"/>
      <c r="P151" s="82"/>
      <c r="Q151" s="82"/>
      <c r="R151" s="82"/>
      <c r="S151" s="82"/>
      <c r="T151" s="82"/>
      <c r="U151" s="82"/>
      <c r="V151" s="82"/>
      <c r="W151" s="82"/>
      <c r="X151" s="82"/>
      <c r="Y151" s="82"/>
      <c r="Z151" s="82"/>
      <c r="AA151" s="82"/>
      <c r="AB151" s="82"/>
      <c r="AC151" s="82"/>
      <c r="AD151" s="82"/>
    </row>
    <row r="152" spans="1:30" ht="13.2">
      <c r="A152" s="92" t="s">
        <v>8291</v>
      </c>
      <c r="B152" s="92" t="s">
        <v>8292</v>
      </c>
      <c r="C152" s="92" t="s">
        <v>5078</v>
      </c>
      <c r="D152" s="92"/>
      <c r="E152" s="92"/>
      <c r="F152" s="92"/>
      <c r="G152" s="92"/>
      <c r="H152" s="92"/>
      <c r="I152" s="92"/>
      <c r="J152" s="92"/>
      <c r="K152" s="82"/>
      <c r="L152" s="82"/>
      <c r="M152" s="82"/>
      <c r="N152" s="82"/>
      <c r="O152" s="82"/>
      <c r="P152" s="82"/>
      <c r="Q152" s="82"/>
      <c r="R152" s="82"/>
      <c r="S152" s="82"/>
      <c r="T152" s="82"/>
      <c r="U152" s="82"/>
      <c r="V152" s="82"/>
      <c r="W152" s="82"/>
      <c r="X152" s="82"/>
      <c r="Y152" s="82"/>
      <c r="Z152" s="82"/>
      <c r="AA152" s="82"/>
      <c r="AB152" s="82"/>
      <c r="AC152" s="82"/>
      <c r="AD152" s="82"/>
    </row>
    <row r="153" spans="1:30" ht="13.2">
      <c r="A153" s="92" t="s">
        <v>6020</v>
      </c>
      <c r="B153" s="92" t="s">
        <v>6021</v>
      </c>
      <c r="C153" s="92" t="s">
        <v>5078</v>
      </c>
      <c r="D153" s="92"/>
      <c r="E153" s="92"/>
      <c r="F153" s="92"/>
      <c r="G153" s="92"/>
      <c r="H153" s="92"/>
      <c r="I153" s="92"/>
      <c r="J153" s="92"/>
      <c r="K153" s="82"/>
      <c r="L153" s="82"/>
      <c r="M153" s="82"/>
      <c r="N153" s="82"/>
      <c r="O153" s="82"/>
      <c r="P153" s="82"/>
      <c r="Q153" s="82"/>
      <c r="R153" s="82"/>
      <c r="S153" s="82"/>
      <c r="T153" s="82"/>
      <c r="U153" s="82"/>
      <c r="V153" s="82"/>
      <c r="W153" s="82"/>
      <c r="X153" s="82"/>
      <c r="Y153" s="82"/>
      <c r="Z153" s="82"/>
      <c r="AA153" s="82"/>
      <c r="AB153" s="82"/>
      <c r="AC153" s="82"/>
      <c r="AD153" s="82"/>
    </row>
    <row r="154" spans="1:30" ht="13.2">
      <c r="A154" s="92" t="s">
        <v>8293</v>
      </c>
      <c r="B154" s="92" t="s">
        <v>8294</v>
      </c>
      <c r="C154" s="92" t="s">
        <v>5244</v>
      </c>
      <c r="D154" s="92"/>
      <c r="E154" s="92"/>
      <c r="F154" s="92"/>
      <c r="G154" s="92"/>
      <c r="H154" s="92"/>
      <c r="I154" s="92"/>
      <c r="J154" s="92"/>
      <c r="K154" s="82"/>
      <c r="L154" s="82"/>
      <c r="M154" s="82"/>
      <c r="N154" s="82"/>
      <c r="O154" s="82"/>
      <c r="P154" s="82"/>
      <c r="Q154" s="82"/>
      <c r="R154" s="82"/>
      <c r="S154" s="82"/>
      <c r="T154" s="82"/>
      <c r="U154" s="82"/>
      <c r="V154" s="82"/>
      <c r="W154" s="82"/>
      <c r="X154" s="82"/>
      <c r="Y154" s="82"/>
      <c r="Z154" s="82"/>
      <c r="AA154" s="82"/>
      <c r="AB154" s="82"/>
      <c r="AC154" s="82"/>
      <c r="AD154" s="82"/>
    </row>
    <row r="155" spans="1:30" ht="13.2">
      <c r="A155" s="92" t="s">
        <v>8295</v>
      </c>
      <c r="B155" s="92" t="s">
        <v>8296</v>
      </c>
      <c r="C155" s="92" t="s">
        <v>5244</v>
      </c>
      <c r="D155" s="92"/>
      <c r="E155" s="92"/>
      <c r="F155" s="92"/>
      <c r="G155" s="92"/>
      <c r="H155" s="92"/>
      <c r="I155" s="92"/>
      <c r="J155" s="92"/>
      <c r="K155" s="82"/>
      <c r="L155" s="82"/>
      <c r="M155" s="82"/>
      <c r="N155" s="82"/>
      <c r="O155" s="82"/>
      <c r="P155" s="82"/>
      <c r="Q155" s="82"/>
      <c r="R155" s="82"/>
      <c r="S155" s="82"/>
      <c r="T155" s="82"/>
      <c r="U155" s="82"/>
      <c r="V155" s="82"/>
      <c r="W155" s="82"/>
      <c r="X155" s="82"/>
      <c r="Y155" s="82"/>
      <c r="Z155" s="82"/>
      <c r="AA155" s="82"/>
      <c r="AB155" s="82"/>
      <c r="AC155" s="82"/>
      <c r="AD155" s="82"/>
    </row>
    <row r="156" spans="1:30" ht="13.2">
      <c r="A156" s="92" t="s">
        <v>8297</v>
      </c>
      <c r="B156" s="92" t="s">
        <v>8298</v>
      </c>
      <c r="C156" s="92" t="s">
        <v>5244</v>
      </c>
      <c r="D156" s="92"/>
      <c r="E156" s="92"/>
      <c r="F156" s="92"/>
      <c r="G156" s="92"/>
      <c r="H156" s="92"/>
      <c r="I156" s="92"/>
      <c r="J156" s="92"/>
      <c r="K156" s="82"/>
      <c r="L156" s="82"/>
      <c r="M156" s="82"/>
      <c r="N156" s="82"/>
      <c r="O156" s="82"/>
      <c r="P156" s="82"/>
      <c r="Q156" s="82"/>
      <c r="R156" s="82"/>
      <c r="S156" s="82"/>
      <c r="T156" s="82"/>
      <c r="U156" s="82"/>
      <c r="V156" s="82"/>
      <c r="W156" s="82"/>
      <c r="X156" s="82"/>
      <c r="Y156" s="82"/>
      <c r="Z156" s="82"/>
      <c r="AA156" s="82"/>
      <c r="AB156" s="82"/>
      <c r="AC156" s="82"/>
      <c r="AD156" s="82"/>
    </row>
    <row r="157" spans="1:30" ht="13.2">
      <c r="A157" s="92" t="s">
        <v>8299</v>
      </c>
      <c r="B157" s="92" t="s">
        <v>8300</v>
      </c>
      <c r="C157" s="92" t="s">
        <v>5078</v>
      </c>
      <c r="D157" s="92"/>
      <c r="E157" s="92"/>
      <c r="F157" s="92"/>
      <c r="G157" s="92"/>
      <c r="H157" s="92"/>
      <c r="I157" s="92"/>
      <c r="J157" s="92"/>
      <c r="K157" s="82"/>
      <c r="L157" s="82"/>
      <c r="M157" s="82"/>
      <c r="N157" s="82"/>
      <c r="O157" s="82"/>
      <c r="P157" s="82"/>
      <c r="Q157" s="82"/>
      <c r="R157" s="82"/>
      <c r="S157" s="82"/>
      <c r="T157" s="82"/>
      <c r="U157" s="82"/>
      <c r="V157" s="82"/>
      <c r="W157" s="82"/>
      <c r="X157" s="82"/>
      <c r="Y157" s="82"/>
      <c r="Z157" s="82"/>
      <c r="AA157" s="82"/>
      <c r="AB157" s="82"/>
      <c r="AC157" s="82"/>
      <c r="AD157" s="82"/>
    </row>
    <row r="158" spans="1:30" ht="13.2">
      <c r="A158" s="92" t="s">
        <v>8301</v>
      </c>
      <c r="B158" s="92" t="s">
        <v>8302</v>
      </c>
      <c r="C158" s="92" t="s">
        <v>5078</v>
      </c>
      <c r="D158" s="92"/>
      <c r="E158" s="92"/>
      <c r="F158" s="92"/>
      <c r="G158" s="92"/>
      <c r="H158" s="92"/>
      <c r="I158" s="92"/>
      <c r="J158" s="92"/>
      <c r="K158" s="82"/>
      <c r="L158" s="82"/>
      <c r="M158" s="82"/>
      <c r="N158" s="82"/>
      <c r="O158" s="82"/>
      <c r="P158" s="82"/>
      <c r="Q158" s="82"/>
      <c r="R158" s="82"/>
      <c r="S158" s="82"/>
      <c r="T158" s="82"/>
      <c r="U158" s="82"/>
      <c r="V158" s="82"/>
      <c r="W158" s="82"/>
      <c r="X158" s="82"/>
      <c r="Y158" s="82"/>
      <c r="Z158" s="82"/>
      <c r="AA158" s="82"/>
      <c r="AB158" s="82"/>
      <c r="AC158" s="82"/>
      <c r="AD158" s="82"/>
    </row>
    <row r="159" spans="1:30" ht="13.2">
      <c r="A159" s="92" t="s">
        <v>6144</v>
      </c>
      <c r="B159" s="92" t="s">
        <v>6145</v>
      </c>
      <c r="C159" s="92" t="s">
        <v>5078</v>
      </c>
      <c r="D159" s="92"/>
      <c r="E159" s="92"/>
      <c r="F159" s="92"/>
      <c r="G159" s="92"/>
      <c r="H159" s="92"/>
      <c r="I159" s="92"/>
      <c r="J159" s="92"/>
      <c r="K159" s="82"/>
      <c r="L159" s="82"/>
      <c r="M159" s="82"/>
      <c r="N159" s="82"/>
      <c r="O159" s="82"/>
      <c r="P159" s="82"/>
      <c r="Q159" s="82"/>
      <c r="R159" s="82"/>
      <c r="S159" s="82"/>
      <c r="T159" s="82"/>
      <c r="U159" s="82"/>
      <c r="V159" s="82"/>
      <c r="W159" s="82"/>
      <c r="X159" s="82"/>
      <c r="Y159" s="82"/>
      <c r="Z159" s="82"/>
      <c r="AA159" s="82"/>
      <c r="AB159" s="82"/>
      <c r="AC159" s="82"/>
      <c r="AD159" s="82"/>
    </row>
    <row r="160" spans="1:30" ht="13.2">
      <c r="A160" s="92" t="s">
        <v>6162</v>
      </c>
      <c r="B160" s="92" t="s">
        <v>6163</v>
      </c>
      <c r="C160" s="92" t="s">
        <v>5078</v>
      </c>
      <c r="D160" s="92"/>
      <c r="E160" s="92"/>
      <c r="F160" s="92"/>
      <c r="G160" s="92"/>
      <c r="H160" s="92"/>
      <c r="I160" s="92"/>
      <c r="J160" s="92"/>
      <c r="K160" s="82"/>
      <c r="L160" s="82"/>
      <c r="M160" s="82"/>
      <c r="N160" s="82"/>
      <c r="O160" s="82"/>
      <c r="P160" s="82"/>
      <c r="Q160" s="82"/>
      <c r="R160" s="82"/>
      <c r="S160" s="82"/>
      <c r="T160" s="82"/>
      <c r="U160" s="82"/>
      <c r="V160" s="82"/>
      <c r="W160" s="82"/>
      <c r="X160" s="82"/>
      <c r="Y160" s="82"/>
      <c r="Z160" s="82"/>
      <c r="AA160" s="82"/>
      <c r="AB160" s="82"/>
      <c r="AC160" s="82"/>
      <c r="AD160" s="82"/>
    </row>
    <row r="161" spans="1:30" ht="13.2">
      <c r="A161" s="92" t="s">
        <v>1362</v>
      </c>
      <c r="B161" s="92" t="s">
        <v>1365</v>
      </c>
      <c r="C161" s="92" t="s">
        <v>5078</v>
      </c>
      <c r="D161" s="92"/>
      <c r="E161" s="92"/>
      <c r="F161" s="92"/>
      <c r="G161" s="92"/>
      <c r="H161" s="92"/>
      <c r="I161" s="92"/>
      <c r="J161" s="92"/>
      <c r="K161" s="82"/>
      <c r="L161" s="82"/>
      <c r="M161" s="82"/>
      <c r="N161" s="82"/>
      <c r="O161" s="82"/>
      <c r="P161" s="82"/>
      <c r="Q161" s="82"/>
      <c r="R161" s="82"/>
      <c r="S161" s="82"/>
      <c r="T161" s="82"/>
      <c r="U161" s="82"/>
      <c r="V161" s="82"/>
      <c r="W161" s="82"/>
      <c r="X161" s="82"/>
      <c r="Y161" s="82"/>
      <c r="Z161" s="82"/>
      <c r="AA161" s="82"/>
      <c r="AB161" s="82"/>
      <c r="AC161" s="82"/>
      <c r="AD161" s="82"/>
    </row>
    <row r="162" spans="1:30" ht="13.2">
      <c r="A162" s="92" t="s">
        <v>8303</v>
      </c>
      <c r="B162" s="92" t="s">
        <v>8304</v>
      </c>
      <c r="C162" s="92" t="s">
        <v>5244</v>
      </c>
      <c r="D162" s="92"/>
      <c r="E162" s="92"/>
      <c r="F162" s="92"/>
      <c r="G162" s="92"/>
      <c r="H162" s="92"/>
      <c r="I162" s="92"/>
      <c r="J162" s="92"/>
      <c r="K162" s="82"/>
      <c r="L162" s="82"/>
      <c r="M162" s="82"/>
      <c r="N162" s="82"/>
      <c r="O162" s="82"/>
      <c r="P162" s="82"/>
      <c r="Q162" s="82"/>
      <c r="R162" s="82"/>
      <c r="S162" s="82"/>
      <c r="T162" s="82"/>
      <c r="U162" s="82"/>
      <c r="V162" s="82"/>
      <c r="W162" s="82"/>
      <c r="X162" s="82"/>
      <c r="Y162" s="82"/>
      <c r="Z162" s="82"/>
      <c r="AA162" s="82"/>
      <c r="AB162" s="82"/>
      <c r="AC162" s="82"/>
      <c r="AD162" s="82"/>
    </row>
    <row r="163" spans="1:30" ht="13.2">
      <c r="A163" s="92" t="s">
        <v>8305</v>
      </c>
      <c r="B163" s="92" t="s">
        <v>8306</v>
      </c>
      <c r="C163" s="92" t="s">
        <v>5244</v>
      </c>
      <c r="D163" s="92"/>
      <c r="E163" s="92"/>
      <c r="F163" s="92"/>
      <c r="G163" s="92"/>
      <c r="H163" s="92"/>
      <c r="I163" s="92"/>
      <c r="J163" s="92"/>
      <c r="K163" s="82"/>
      <c r="L163" s="82"/>
      <c r="M163" s="82"/>
      <c r="N163" s="82"/>
      <c r="O163" s="82"/>
      <c r="P163" s="82"/>
      <c r="Q163" s="82"/>
      <c r="R163" s="82"/>
      <c r="S163" s="82"/>
      <c r="T163" s="82"/>
      <c r="U163" s="82"/>
      <c r="V163" s="82"/>
      <c r="W163" s="82"/>
      <c r="X163" s="82"/>
      <c r="Y163" s="82"/>
      <c r="Z163" s="82"/>
      <c r="AA163" s="82"/>
      <c r="AB163" s="82"/>
      <c r="AC163" s="82"/>
      <c r="AD163" s="82"/>
    </row>
    <row r="164" spans="1:30" ht="13.2">
      <c r="A164" s="92" t="s">
        <v>8307</v>
      </c>
      <c r="B164" s="92" t="s">
        <v>8308</v>
      </c>
      <c r="C164" s="92" t="s">
        <v>5078</v>
      </c>
      <c r="D164" s="92"/>
      <c r="E164" s="92"/>
      <c r="F164" s="92"/>
      <c r="G164" s="92"/>
      <c r="H164" s="92"/>
      <c r="I164" s="92"/>
      <c r="J164" s="92"/>
      <c r="K164" s="82"/>
      <c r="L164" s="82"/>
      <c r="M164" s="82"/>
      <c r="N164" s="82"/>
      <c r="O164" s="82"/>
      <c r="P164" s="82"/>
      <c r="Q164" s="82"/>
      <c r="R164" s="82"/>
      <c r="S164" s="82"/>
      <c r="T164" s="82"/>
      <c r="U164" s="82"/>
      <c r="V164" s="82"/>
      <c r="W164" s="82"/>
      <c r="X164" s="82"/>
      <c r="Y164" s="82"/>
      <c r="Z164" s="82"/>
      <c r="AA164" s="82"/>
      <c r="AB164" s="82"/>
      <c r="AC164" s="82"/>
      <c r="AD164" s="82"/>
    </row>
    <row r="165" spans="1:30" ht="13.2">
      <c r="A165" s="92" t="s">
        <v>1458</v>
      </c>
      <c r="B165" s="92" t="s">
        <v>1461</v>
      </c>
      <c r="C165" s="92" t="s">
        <v>5078</v>
      </c>
      <c r="D165" s="92"/>
      <c r="E165" s="92"/>
      <c r="F165" s="92"/>
      <c r="G165" s="92"/>
      <c r="H165" s="92"/>
      <c r="I165" s="92"/>
      <c r="J165" s="92"/>
      <c r="K165" s="82"/>
      <c r="L165" s="82"/>
      <c r="M165" s="82"/>
      <c r="N165" s="82"/>
      <c r="O165" s="82"/>
      <c r="P165" s="82"/>
      <c r="Q165" s="82"/>
      <c r="R165" s="82"/>
      <c r="S165" s="82"/>
      <c r="T165" s="82"/>
      <c r="U165" s="82"/>
      <c r="V165" s="82"/>
      <c r="W165" s="82"/>
      <c r="X165" s="82"/>
      <c r="Y165" s="82"/>
      <c r="Z165" s="82"/>
      <c r="AA165" s="82"/>
      <c r="AB165" s="82"/>
      <c r="AC165" s="82"/>
      <c r="AD165" s="82"/>
    </row>
    <row r="166" spans="1:30" ht="13.2">
      <c r="A166" s="92" t="s">
        <v>1487</v>
      </c>
      <c r="B166" s="92" t="s">
        <v>1490</v>
      </c>
      <c r="C166" s="92" t="s">
        <v>5078</v>
      </c>
      <c r="D166" s="92"/>
      <c r="E166" s="92"/>
      <c r="F166" s="92"/>
      <c r="G166" s="92"/>
      <c r="H166" s="92"/>
      <c r="I166" s="92"/>
      <c r="J166" s="92"/>
      <c r="K166" s="82"/>
      <c r="L166" s="82"/>
      <c r="M166" s="82"/>
      <c r="N166" s="82"/>
      <c r="O166" s="82"/>
      <c r="P166" s="82"/>
      <c r="Q166" s="82"/>
      <c r="R166" s="82"/>
      <c r="S166" s="82"/>
      <c r="T166" s="82"/>
      <c r="U166" s="82"/>
      <c r="V166" s="82"/>
      <c r="W166" s="82"/>
      <c r="X166" s="82"/>
      <c r="Y166" s="82"/>
      <c r="Z166" s="82"/>
      <c r="AA166" s="82"/>
      <c r="AB166" s="82"/>
      <c r="AC166" s="82"/>
      <c r="AD166" s="82"/>
    </row>
    <row r="167" spans="1:30" ht="13.2">
      <c r="A167" s="92" t="s">
        <v>8309</v>
      </c>
      <c r="B167" s="92" t="s">
        <v>8310</v>
      </c>
      <c r="C167" s="92" t="s">
        <v>5078</v>
      </c>
      <c r="D167" s="92"/>
      <c r="E167" s="92"/>
      <c r="F167" s="92"/>
      <c r="G167" s="92"/>
      <c r="H167" s="92"/>
      <c r="I167" s="92"/>
      <c r="J167" s="92"/>
      <c r="K167" s="82"/>
      <c r="L167" s="82"/>
      <c r="M167" s="82"/>
      <c r="N167" s="82"/>
      <c r="O167" s="82"/>
      <c r="P167" s="82"/>
      <c r="Q167" s="82"/>
      <c r="R167" s="82"/>
      <c r="S167" s="82"/>
      <c r="T167" s="82"/>
      <c r="U167" s="82"/>
      <c r="V167" s="82"/>
      <c r="W167" s="82"/>
      <c r="X167" s="82"/>
      <c r="Y167" s="82"/>
      <c r="Z167" s="82"/>
      <c r="AA167" s="82"/>
      <c r="AB167" s="82"/>
      <c r="AC167" s="82"/>
      <c r="AD167" s="82"/>
    </row>
    <row r="168" spans="1:30" ht="13.8">
      <c r="A168" s="92" t="s">
        <v>8311</v>
      </c>
      <c r="B168" s="102" t="s">
        <v>8312</v>
      </c>
      <c r="C168" s="92" t="s">
        <v>5078</v>
      </c>
      <c r="D168" s="92"/>
      <c r="E168" s="92"/>
      <c r="F168" s="92"/>
      <c r="G168" s="92"/>
      <c r="H168" s="92"/>
      <c r="I168" s="92"/>
      <c r="J168" s="92"/>
      <c r="K168" s="82"/>
      <c r="L168" s="82"/>
      <c r="M168" s="82"/>
      <c r="N168" s="82"/>
      <c r="O168" s="82"/>
      <c r="P168" s="82"/>
      <c r="Q168" s="82"/>
      <c r="R168" s="82"/>
      <c r="S168" s="82"/>
      <c r="T168" s="82"/>
      <c r="U168" s="82"/>
      <c r="V168" s="82"/>
      <c r="W168" s="82"/>
      <c r="X168" s="82"/>
      <c r="Y168" s="82"/>
      <c r="Z168" s="82"/>
      <c r="AA168" s="82"/>
      <c r="AB168" s="82"/>
      <c r="AC168" s="82"/>
      <c r="AD168" s="82"/>
    </row>
    <row r="169" spans="1:30" ht="13.2">
      <c r="A169" s="92" t="s">
        <v>8313</v>
      </c>
      <c r="B169" s="92" t="s">
        <v>8314</v>
      </c>
      <c r="C169" s="92" t="s">
        <v>5078</v>
      </c>
      <c r="D169" s="92"/>
      <c r="E169" s="92"/>
      <c r="F169" s="92"/>
      <c r="G169" s="92"/>
      <c r="H169" s="92"/>
      <c r="I169" s="92"/>
      <c r="J169" s="92"/>
      <c r="K169" s="82"/>
      <c r="L169" s="82"/>
      <c r="M169" s="82"/>
      <c r="N169" s="82"/>
      <c r="O169" s="82"/>
      <c r="P169" s="82"/>
      <c r="Q169" s="82"/>
      <c r="R169" s="82"/>
      <c r="S169" s="82"/>
      <c r="T169" s="82"/>
      <c r="U169" s="82"/>
      <c r="V169" s="82"/>
      <c r="W169" s="82"/>
      <c r="X169" s="82"/>
      <c r="Y169" s="82"/>
      <c r="Z169" s="82"/>
      <c r="AA169" s="82"/>
      <c r="AB169" s="82"/>
      <c r="AC169" s="82"/>
      <c r="AD169" s="82"/>
    </row>
    <row r="170" spans="1:30" ht="13.2">
      <c r="A170" s="92" t="s">
        <v>8315</v>
      </c>
      <c r="B170" s="92" t="s">
        <v>8316</v>
      </c>
      <c r="C170" s="92" t="s">
        <v>5078</v>
      </c>
      <c r="D170" s="92"/>
      <c r="E170" s="92"/>
      <c r="F170" s="92"/>
      <c r="G170" s="92"/>
      <c r="H170" s="92"/>
      <c r="I170" s="92"/>
      <c r="J170" s="92"/>
      <c r="K170" s="82"/>
      <c r="L170" s="82"/>
      <c r="M170" s="82"/>
      <c r="N170" s="82"/>
      <c r="O170" s="82"/>
      <c r="P170" s="82"/>
      <c r="Q170" s="82"/>
      <c r="R170" s="82"/>
      <c r="S170" s="82"/>
      <c r="T170" s="82"/>
      <c r="U170" s="82"/>
      <c r="V170" s="82"/>
      <c r="W170" s="82"/>
      <c r="X170" s="82"/>
      <c r="Y170" s="82"/>
      <c r="Z170" s="82"/>
      <c r="AA170" s="82"/>
      <c r="AB170" s="82"/>
      <c r="AC170" s="82"/>
      <c r="AD170" s="82"/>
    </row>
    <row r="171" spans="1:30" ht="13.2">
      <c r="A171" s="92" t="s">
        <v>8317</v>
      </c>
      <c r="B171" s="92" t="s">
        <v>8318</v>
      </c>
      <c r="C171" s="92" t="s">
        <v>5078</v>
      </c>
      <c r="D171" s="92"/>
      <c r="E171" s="92"/>
      <c r="F171" s="92"/>
      <c r="G171" s="92"/>
      <c r="H171" s="92"/>
      <c r="I171" s="92"/>
      <c r="J171" s="92"/>
      <c r="K171" s="82"/>
      <c r="L171" s="82"/>
      <c r="M171" s="82"/>
      <c r="N171" s="82"/>
      <c r="O171" s="82"/>
      <c r="P171" s="82"/>
      <c r="Q171" s="82"/>
      <c r="R171" s="82"/>
      <c r="S171" s="82"/>
      <c r="T171" s="82"/>
      <c r="U171" s="82"/>
      <c r="V171" s="82"/>
      <c r="W171" s="82"/>
      <c r="X171" s="82"/>
      <c r="Y171" s="82"/>
      <c r="Z171" s="82"/>
      <c r="AA171" s="82"/>
      <c r="AB171" s="82"/>
      <c r="AC171" s="82"/>
      <c r="AD171" s="82"/>
    </row>
    <row r="172" spans="1:30" ht="13.2">
      <c r="A172" s="92" t="s">
        <v>8319</v>
      </c>
      <c r="B172" s="92" t="s">
        <v>8320</v>
      </c>
      <c r="C172" s="92" t="s">
        <v>5244</v>
      </c>
      <c r="D172" s="92"/>
      <c r="E172" s="92"/>
      <c r="F172" s="92"/>
      <c r="G172" s="92"/>
      <c r="H172" s="92"/>
      <c r="I172" s="92"/>
      <c r="J172" s="92"/>
      <c r="K172" s="82"/>
      <c r="L172" s="82"/>
      <c r="M172" s="82"/>
      <c r="N172" s="82"/>
      <c r="O172" s="82"/>
      <c r="P172" s="82"/>
      <c r="Q172" s="82"/>
      <c r="R172" s="82"/>
      <c r="S172" s="82"/>
      <c r="T172" s="82"/>
      <c r="U172" s="82"/>
      <c r="V172" s="82"/>
      <c r="W172" s="82"/>
      <c r="X172" s="82"/>
      <c r="Y172" s="82"/>
      <c r="Z172" s="82"/>
      <c r="AA172" s="82"/>
      <c r="AB172" s="82"/>
      <c r="AC172" s="82"/>
      <c r="AD172" s="82"/>
    </row>
    <row r="173" spans="1:30" ht="13.2">
      <c r="A173" s="92" t="s">
        <v>8321</v>
      </c>
      <c r="B173" s="92" t="s">
        <v>8322</v>
      </c>
      <c r="C173" s="92" t="s">
        <v>5244</v>
      </c>
      <c r="D173" s="92"/>
      <c r="E173" s="92"/>
      <c r="F173" s="92"/>
      <c r="G173" s="92"/>
      <c r="H173" s="92"/>
      <c r="I173" s="92"/>
      <c r="J173" s="92"/>
      <c r="K173" s="82"/>
      <c r="L173" s="82"/>
      <c r="M173" s="82"/>
      <c r="N173" s="82"/>
      <c r="O173" s="82"/>
      <c r="P173" s="82"/>
      <c r="Q173" s="82"/>
      <c r="R173" s="82"/>
      <c r="S173" s="82"/>
      <c r="T173" s="82"/>
      <c r="U173" s="82"/>
      <c r="V173" s="82"/>
      <c r="W173" s="82"/>
      <c r="X173" s="82"/>
      <c r="Y173" s="82"/>
      <c r="Z173" s="82"/>
      <c r="AA173" s="82"/>
      <c r="AB173" s="82"/>
      <c r="AC173" s="82"/>
      <c r="AD173" s="82"/>
    </row>
    <row r="174" spans="1:30" ht="13.2">
      <c r="A174" s="92" t="s">
        <v>7772</v>
      </c>
      <c r="B174" s="92" t="s">
        <v>7773</v>
      </c>
      <c r="C174" s="92" t="s">
        <v>5078</v>
      </c>
      <c r="D174" s="92"/>
      <c r="E174" s="92"/>
      <c r="F174" s="92"/>
      <c r="G174" s="92"/>
      <c r="H174" s="92"/>
      <c r="I174" s="92"/>
      <c r="J174" s="92"/>
      <c r="K174" s="82"/>
      <c r="L174" s="82"/>
      <c r="M174" s="82"/>
      <c r="N174" s="82"/>
      <c r="O174" s="82"/>
      <c r="P174" s="82"/>
      <c r="Q174" s="82"/>
      <c r="R174" s="82"/>
      <c r="S174" s="82"/>
      <c r="T174" s="82"/>
      <c r="U174" s="82"/>
      <c r="V174" s="82"/>
      <c r="W174" s="82"/>
      <c r="X174" s="82"/>
      <c r="Y174" s="82"/>
      <c r="Z174" s="82"/>
      <c r="AA174" s="82"/>
      <c r="AB174" s="82"/>
      <c r="AC174" s="82"/>
      <c r="AD174" s="82"/>
    </row>
    <row r="175" spans="1:30" ht="13.2">
      <c r="A175" s="92" t="s">
        <v>1514</v>
      </c>
      <c r="B175" s="92" t="s">
        <v>1518</v>
      </c>
      <c r="C175" s="92" t="s">
        <v>5078</v>
      </c>
      <c r="D175" s="92"/>
      <c r="E175" s="92"/>
      <c r="F175" s="92"/>
      <c r="G175" s="92"/>
      <c r="H175" s="92"/>
      <c r="I175" s="92"/>
      <c r="J175" s="92"/>
      <c r="K175" s="82"/>
      <c r="L175" s="82"/>
      <c r="M175" s="82"/>
      <c r="N175" s="82"/>
      <c r="O175" s="82"/>
      <c r="P175" s="82"/>
      <c r="Q175" s="82"/>
      <c r="R175" s="82"/>
      <c r="S175" s="82"/>
      <c r="T175" s="82"/>
      <c r="U175" s="82"/>
      <c r="V175" s="82"/>
      <c r="W175" s="82"/>
      <c r="X175" s="82"/>
      <c r="Y175" s="82"/>
      <c r="Z175" s="82"/>
      <c r="AA175" s="82"/>
      <c r="AB175" s="82"/>
      <c r="AC175" s="82"/>
      <c r="AD175" s="82"/>
    </row>
    <row r="176" spans="1:30" ht="13.2">
      <c r="A176" s="92" t="s">
        <v>8323</v>
      </c>
      <c r="B176" s="92" t="s">
        <v>8324</v>
      </c>
      <c r="C176" s="92" t="s">
        <v>5244</v>
      </c>
      <c r="D176" s="92"/>
      <c r="E176" s="92"/>
      <c r="F176" s="92"/>
      <c r="G176" s="92"/>
      <c r="H176" s="92"/>
      <c r="I176" s="92"/>
      <c r="J176" s="92"/>
      <c r="K176" s="82"/>
      <c r="L176" s="82"/>
      <c r="M176" s="82"/>
      <c r="N176" s="82"/>
      <c r="O176" s="82"/>
      <c r="P176" s="82"/>
      <c r="Q176" s="82"/>
      <c r="R176" s="82"/>
      <c r="S176" s="82"/>
      <c r="T176" s="82"/>
      <c r="U176" s="82"/>
      <c r="V176" s="82"/>
      <c r="W176" s="82"/>
      <c r="X176" s="82"/>
      <c r="Y176" s="82"/>
      <c r="Z176" s="82"/>
      <c r="AA176" s="82"/>
      <c r="AB176" s="82"/>
      <c r="AC176" s="82"/>
      <c r="AD176" s="82"/>
    </row>
    <row r="177" spans="1:30" ht="13.2">
      <c r="A177" s="92" t="s">
        <v>8325</v>
      </c>
      <c r="B177" s="92" t="s">
        <v>8326</v>
      </c>
      <c r="C177" s="92" t="s">
        <v>5244</v>
      </c>
      <c r="D177" s="92"/>
      <c r="E177" s="92"/>
      <c r="F177" s="92"/>
      <c r="G177" s="92"/>
      <c r="H177" s="92"/>
      <c r="I177" s="92"/>
      <c r="J177" s="92"/>
      <c r="K177" s="82"/>
      <c r="L177" s="82"/>
      <c r="M177" s="82"/>
      <c r="N177" s="82"/>
      <c r="O177" s="82"/>
      <c r="P177" s="82"/>
      <c r="Q177" s="82"/>
      <c r="R177" s="82"/>
      <c r="S177" s="82"/>
      <c r="T177" s="82"/>
      <c r="U177" s="82"/>
      <c r="V177" s="82"/>
      <c r="W177" s="82"/>
      <c r="X177" s="82"/>
      <c r="Y177" s="82"/>
      <c r="Z177" s="82"/>
      <c r="AA177" s="82"/>
      <c r="AB177" s="82"/>
      <c r="AC177" s="82"/>
      <c r="AD177" s="82"/>
    </row>
    <row r="178" spans="1:30" ht="13.2">
      <c r="A178" s="92" t="s">
        <v>8327</v>
      </c>
      <c r="B178" s="92" t="s">
        <v>8328</v>
      </c>
      <c r="C178" s="92" t="s">
        <v>5244</v>
      </c>
      <c r="D178" s="92"/>
      <c r="E178" s="92"/>
      <c r="F178" s="92"/>
      <c r="G178" s="92"/>
      <c r="H178" s="92"/>
      <c r="I178" s="92"/>
      <c r="J178" s="92"/>
      <c r="K178" s="82"/>
      <c r="L178" s="82"/>
      <c r="M178" s="82"/>
      <c r="N178" s="82"/>
      <c r="O178" s="82"/>
      <c r="P178" s="82"/>
      <c r="Q178" s="82"/>
      <c r="R178" s="82"/>
      <c r="S178" s="82"/>
      <c r="T178" s="82"/>
      <c r="U178" s="82"/>
      <c r="V178" s="82"/>
      <c r="W178" s="82"/>
      <c r="X178" s="82"/>
      <c r="Y178" s="82"/>
      <c r="Z178" s="82"/>
      <c r="AA178" s="82"/>
      <c r="AB178" s="82"/>
      <c r="AC178" s="82"/>
      <c r="AD178" s="82"/>
    </row>
    <row r="179" spans="1:30" ht="13.2">
      <c r="A179" s="92" t="s">
        <v>8329</v>
      </c>
      <c r="B179" s="92" t="s">
        <v>8330</v>
      </c>
      <c r="C179" s="92" t="s">
        <v>5244</v>
      </c>
      <c r="D179" s="92"/>
      <c r="E179" s="92"/>
      <c r="F179" s="92"/>
      <c r="G179" s="92"/>
      <c r="H179" s="92"/>
      <c r="I179" s="92"/>
      <c r="J179" s="92"/>
      <c r="K179" s="82"/>
      <c r="L179" s="82"/>
      <c r="M179" s="82"/>
      <c r="N179" s="82"/>
      <c r="O179" s="82"/>
      <c r="P179" s="82"/>
      <c r="Q179" s="82"/>
      <c r="R179" s="82"/>
      <c r="S179" s="82"/>
      <c r="T179" s="82"/>
      <c r="U179" s="82"/>
      <c r="V179" s="82"/>
      <c r="W179" s="82"/>
      <c r="X179" s="82"/>
      <c r="Y179" s="82"/>
      <c r="Z179" s="82"/>
      <c r="AA179" s="82"/>
      <c r="AB179" s="82"/>
      <c r="AC179" s="82"/>
      <c r="AD179" s="82"/>
    </row>
    <row r="180" spans="1:30" ht="13.2">
      <c r="A180" s="92" t="s">
        <v>1534</v>
      </c>
      <c r="B180" s="92" t="s">
        <v>1537</v>
      </c>
      <c r="C180" s="92" t="s">
        <v>5244</v>
      </c>
      <c r="D180" s="92"/>
      <c r="E180" s="92"/>
      <c r="F180" s="92"/>
      <c r="G180" s="92"/>
      <c r="H180" s="92"/>
      <c r="I180" s="92"/>
      <c r="J180" s="92"/>
      <c r="K180" s="82"/>
      <c r="L180" s="82"/>
      <c r="M180" s="82"/>
      <c r="N180" s="82"/>
      <c r="O180" s="82"/>
      <c r="P180" s="82"/>
      <c r="Q180" s="82"/>
      <c r="R180" s="82"/>
      <c r="S180" s="82"/>
      <c r="T180" s="82"/>
      <c r="U180" s="82"/>
      <c r="V180" s="82"/>
      <c r="W180" s="82"/>
      <c r="X180" s="82"/>
      <c r="Y180" s="82"/>
      <c r="Z180" s="82"/>
      <c r="AA180" s="82"/>
      <c r="AB180" s="82"/>
      <c r="AC180" s="82"/>
      <c r="AD180" s="82"/>
    </row>
    <row r="181" spans="1:30" ht="13.2">
      <c r="A181" s="92" t="s">
        <v>7774</v>
      </c>
      <c r="B181" s="92" t="s">
        <v>7775</v>
      </c>
      <c r="C181" s="92" t="s">
        <v>5078</v>
      </c>
      <c r="D181" s="92"/>
      <c r="E181" s="92"/>
      <c r="F181" s="92"/>
      <c r="G181" s="92"/>
      <c r="H181" s="92"/>
      <c r="I181" s="92"/>
      <c r="J181" s="92"/>
      <c r="K181" s="82"/>
      <c r="L181" s="82"/>
      <c r="M181" s="82"/>
      <c r="N181" s="82"/>
      <c r="O181" s="82"/>
      <c r="P181" s="82"/>
      <c r="Q181" s="82"/>
      <c r="R181" s="82"/>
      <c r="S181" s="82"/>
      <c r="T181" s="82"/>
      <c r="U181" s="82"/>
      <c r="V181" s="82"/>
      <c r="W181" s="82"/>
      <c r="X181" s="82"/>
      <c r="Y181" s="82"/>
      <c r="Z181" s="82"/>
      <c r="AA181" s="82"/>
      <c r="AB181" s="82"/>
      <c r="AC181" s="82"/>
      <c r="AD181" s="82"/>
    </row>
    <row r="182" spans="1:30" ht="13.2">
      <c r="A182" s="92" t="s">
        <v>8331</v>
      </c>
      <c r="B182" s="92" t="s">
        <v>8332</v>
      </c>
      <c r="C182" s="92" t="s">
        <v>5244</v>
      </c>
      <c r="D182" s="92"/>
      <c r="E182" s="92"/>
      <c r="F182" s="92"/>
      <c r="G182" s="92"/>
      <c r="H182" s="92"/>
      <c r="I182" s="92"/>
      <c r="J182" s="92"/>
      <c r="K182" s="82"/>
      <c r="L182" s="82"/>
      <c r="M182" s="82"/>
      <c r="N182" s="82"/>
      <c r="O182" s="82"/>
      <c r="P182" s="82"/>
      <c r="Q182" s="82"/>
      <c r="R182" s="82"/>
      <c r="S182" s="82"/>
      <c r="T182" s="82"/>
      <c r="U182" s="82"/>
      <c r="V182" s="82"/>
      <c r="W182" s="82"/>
      <c r="X182" s="82"/>
      <c r="Y182" s="82"/>
      <c r="Z182" s="82"/>
      <c r="AA182" s="82"/>
      <c r="AB182" s="82"/>
      <c r="AC182" s="82"/>
      <c r="AD182" s="82"/>
    </row>
    <row r="183" spans="1:30" ht="13.2">
      <c r="A183" s="92" t="s">
        <v>8333</v>
      </c>
      <c r="B183" s="92" t="s">
        <v>8334</v>
      </c>
      <c r="C183" s="92" t="s">
        <v>5244</v>
      </c>
      <c r="D183" s="92"/>
      <c r="E183" s="92"/>
      <c r="F183" s="92"/>
      <c r="G183" s="92"/>
      <c r="H183" s="92"/>
      <c r="I183" s="92"/>
      <c r="J183" s="92"/>
      <c r="K183" s="82"/>
      <c r="L183" s="82"/>
      <c r="M183" s="82"/>
      <c r="N183" s="82"/>
      <c r="O183" s="82"/>
      <c r="P183" s="82"/>
      <c r="Q183" s="82"/>
      <c r="R183" s="82"/>
      <c r="S183" s="82"/>
      <c r="T183" s="82"/>
      <c r="U183" s="82"/>
      <c r="V183" s="82"/>
      <c r="W183" s="82"/>
      <c r="X183" s="82"/>
      <c r="Y183" s="82"/>
      <c r="Z183" s="82"/>
      <c r="AA183" s="82"/>
      <c r="AB183" s="82"/>
      <c r="AC183" s="82"/>
      <c r="AD183" s="82"/>
    </row>
    <row r="184" spans="1:30" ht="13.2">
      <c r="A184" s="92" t="s">
        <v>8335</v>
      </c>
      <c r="B184" s="92" t="s">
        <v>8336</v>
      </c>
      <c r="C184" s="92" t="s">
        <v>5244</v>
      </c>
      <c r="D184" s="92"/>
      <c r="E184" s="92"/>
      <c r="F184" s="92"/>
      <c r="G184" s="92"/>
      <c r="H184" s="92"/>
      <c r="I184" s="92"/>
      <c r="J184" s="92"/>
      <c r="K184" s="82"/>
      <c r="L184" s="82"/>
      <c r="M184" s="82"/>
      <c r="N184" s="82"/>
      <c r="O184" s="82"/>
      <c r="P184" s="82"/>
      <c r="Q184" s="82"/>
      <c r="R184" s="82"/>
      <c r="S184" s="82"/>
      <c r="T184" s="82"/>
      <c r="U184" s="82"/>
      <c r="V184" s="82"/>
      <c r="W184" s="82"/>
      <c r="X184" s="82"/>
      <c r="Y184" s="82"/>
      <c r="Z184" s="82"/>
      <c r="AA184" s="82"/>
      <c r="AB184" s="82"/>
      <c r="AC184" s="82"/>
      <c r="AD184" s="82"/>
    </row>
    <row r="185" spans="1:30" ht="13.2">
      <c r="A185" s="92" t="s">
        <v>8337</v>
      </c>
      <c r="B185" s="92" t="s">
        <v>8338</v>
      </c>
      <c r="C185" s="92" t="s">
        <v>5244</v>
      </c>
      <c r="D185" s="92"/>
      <c r="E185" s="92"/>
      <c r="F185" s="92"/>
      <c r="G185" s="92"/>
      <c r="H185" s="92"/>
      <c r="I185" s="92"/>
      <c r="J185" s="92"/>
      <c r="K185" s="82"/>
      <c r="L185" s="82"/>
      <c r="M185" s="82"/>
      <c r="N185" s="82"/>
      <c r="O185" s="82"/>
      <c r="P185" s="82"/>
      <c r="Q185" s="82"/>
      <c r="R185" s="82"/>
      <c r="S185" s="82"/>
      <c r="T185" s="82"/>
      <c r="U185" s="82"/>
      <c r="V185" s="82"/>
      <c r="W185" s="82"/>
      <c r="X185" s="82"/>
      <c r="Y185" s="82"/>
      <c r="Z185" s="82"/>
      <c r="AA185" s="82"/>
      <c r="AB185" s="82"/>
      <c r="AC185" s="82"/>
      <c r="AD185" s="82"/>
    </row>
    <row r="186" spans="1:30" ht="13.2">
      <c r="A186" s="92" t="s">
        <v>8339</v>
      </c>
      <c r="B186" s="92" t="s">
        <v>8340</v>
      </c>
      <c r="C186" s="92" t="s">
        <v>5244</v>
      </c>
      <c r="D186" s="92"/>
      <c r="E186" s="92"/>
      <c r="F186" s="92"/>
      <c r="G186" s="92"/>
      <c r="H186" s="92"/>
      <c r="I186" s="92"/>
      <c r="J186" s="92"/>
      <c r="K186" s="82"/>
      <c r="L186" s="82"/>
      <c r="M186" s="82"/>
      <c r="N186" s="82"/>
      <c r="O186" s="82"/>
      <c r="P186" s="82"/>
      <c r="Q186" s="82"/>
      <c r="R186" s="82"/>
      <c r="S186" s="82"/>
      <c r="T186" s="82"/>
      <c r="U186" s="82"/>
      <c r="V186" s="82"/>
      <c r="W186" s="82"/>
      <c r="X186" s="82"/>
      <c r="Y186" s="82"/>
      <c r="Z186" s="82"/>
      <c r="AA186" s="82"/>
      <c r="AB186" s="82"/>
      <c r="AC186" s="82"/>
      <c r="AD186" s="82"/>
    </row>
    <row r="187" spans="1:30" ht="13.2">
      <c r="A187" s="92" t="s">
        <v>8341</v>
      </c>
      <c r="B187" s="92" t="s">
        <v>8342</v>
      </c>
      <c r="C187" s="92" t="s">
        <v>5244</v>
      </c>
      <c r="D187" s="92"/>
      <c r="E187" s="92"/>
      <c r="F187" s="92"/>
      <c r="G187" s="92"/>
      <c r="H187" s="92"/>
      <c r="I187" s="92"/>
      <c r="J187" s="92"/>
      <c r="K187" s="82"/>
      <c r="L187" s="82"/>
      <c r="M187" s="82"/>
      <c r="N187" s="82"/>
      <c r="O187" s="82"/>
      <c r="P187" s="82"/>
      <c r="Q187" s="82"/>
      <c r="R187" s="82"/>
      <c r="S187" s="82"/>
      <c r="T187" s="82"/>
      <c r="U187" s="82"/>
      <c r="V187" s="82"/>
      <c r="W187" s="82"/>
      <c r="X187" s="82"/>
      <c r="Y187" s="82"/>
      <c r="Z187" s="82"/>
      <c r="AA187" s="82"/>
      <c r="AB187" s="82"/>
      <c r="AC187" s="82"/>
      <c r="AD187" s="82"/>
    </row>
    <row r="188" spans="1:30" ht="13.2">
      <c r="A188" s="92" t="s">
        <v>8343</v>
      </c>
      <c r="B188" s="92" t="s">
        <v>8344</v>
      </c>
      <c r="C188" s="92" t="s">
        <v>5244</v>
      </c>
      <c r="D188" s="92"/>
      <c r="E188" s="92"/>
      <c r="F188" s="92"/>
      <c r="G188" s="92"/>
      <c r="H188" s="92"/>
      <c r="I188" s="92"/>
      <c r="J188" s="92"/>
      <c r="K188" s="82"/>
      <c r="L188" s="82"/>
      <c r="M188" s="82"/>
      <c r="N188" s="82"/>
      <c r="O188" s="82"/>
      <c r="P188" s="82"/>
      <c r="Q188" s="82"/>
      <c r="R188" s="82"/>
      <c r="S188" s="82"/>
      <c r="T188" s="82"/>
      <c r="U188" s="82"/>
      <c r="V188" s="82"/>
      <c r="W188" s="82"/>
      <c r="X188" s="82"/>
      <c r="Y188" s="82"/>
      <c r="Z188" s="82"/>
      <c r="AA188" s="82"/>
      <c r="AB188" s="82"/>
      <c r="AC188" s="82"/>
      <c r="AD188" s="82"/>
    </row>
    <row r="189" spans="1:30" ht="13.2">
      <c r="A189" s="92" t="s">
        <v>8345</v>
      </c>
      <c r="B189" s="92" t="s">
        <v>8346</v>
      </c>
      <c r="C189" s="92" t="s">
        <v>5244</v>
      </c>
      <c r="D189" s="92"/>
      <c r="E189" s="92"/>
      <c r="F189" s="92"/>
      <c r="G189" s="92"/>
      <c r="H189" s="92"/>
      <c r="I189" s="92"/>
      <c r="J189" s="92"/>
      <c r="K189" s="82"/>
      <c r="L189" s="82"/>
      <c r="M189" s="82"/>
      <c r="N189" s="82"/>
      <c r="O189" s="82"/>
      <c r="P189" s="82"/>
      <c r="Q189" s="82"/>
      <c r="R189" s="82"/>
      <c r="S189" s="82"/>
      <c r="T189" s="82"/>
      <c r="U189" s="82"/>
      <c r="V189" s="82"/>
      <c r="W189" s="82"/>
      <c r="X189" s="82"/>
      <c r="Y189" s="82"/>
      <c r="Z189" s="82"/>
      <c r="AA189" s="82"/>
      <c r="AB189" s="82"/>
      <c r="AC189" s="82"/>
      <c r="AD189" s="82"/>
    </row>
    <row r="190" spans="1:30" ht="13.2">
      <c r="A190" s="92" t="s">
        <v>8347</v>
      </c>
      <c r="B190" s="92" t="s">
        <v>8348</v>
      </c>
      <c r="C190" s="92" t="s">
        <v>5244</v>
      </c>
      <c r="D190" s="92"/>
      <c r="E190" s="92"/>
      <c r="F190" s="92"/>
      <c r="G190" s="92"/>
      <c r="H190" s="92"/>
      <c r="I190" s="92"/>
      <c r="J190" s="92"/>
      <c r="K190" s="82"/>
      <c r="L190" s="82"/>
      <c r="M190" s="82"/>
      <c r="N190" s="82"/>
      <c r="O190" s="82"/>
      <c r="P190" s="82"/>
      <c r="Q190" s="82"/>
      <c r="R190" s="82"/>
      <c r="S190" s="82"/>
      <c r="T190" s="82"/>
      <c r="U190" s="82"/>
      <c r="V190" s="82"/>
      <c r="W190" s="82"/>
      <c r="X190" s="82"/>
      <c r="Y190" s="82"/>
      <c r="Z190" s="82"/>
      <c r="AA190" s="82"/>
      <c r="AB190" s="82"/>
      <c r="AC190" s="82"/>
      <c r="AD190" s="82"/>
    </row>
    <row r="191" spans="1:30" ht="13.2">
      <c r="A191" s="92" t="s">
        <v>8349</v>
      </c>
      <c r="B191" s="92" t="s">
        <v>8350</v>
      </c>
      <c r="C191" s="92" t="s">
        <v>5078</v>
      </c>
      <c r="D191" s="92"/>
      <c r="E191" s="92"/>
      <c r="F191" s="92"/>
      <c r="G191" s="92"/>
      <c r="H191" s="92"/>
      <c r="I191" s="92"/>
      <c r="J191" s="92"/>
      <c r="K191" s="82"/>
      <c r="L191" s="82"/>
      <c r="M191" s="82"/>
      <c r="N191" s="82"/>
      <c r="O191" s="82"/>
      <c r="P191" s="82"/>
      <c r="Q191" s="82"/>
      <c r="R191" s="82"/>
      <c r="S191" s="82"/>
      <c r="T191" s="82"/>
      <c r="U191" s="82"/>
      <c r="V191" s="82"/>
      <c r="W191" s="82"/>
      <c r="X191" s="82"/>
      <c r="Y191" s="82"/>
      <c r="Z191" s="82"/>
      <c r="AA191" s="82"/>
      <c r="AB191" s="82"/>
      <c r="AC191" s="82"/>
      <c r="AD191" s="82"/>
    </row>
    <row r="192" spans="1:30" ht="13.2">
      <c r="A192" s="92" t="s">
        <v>6188</v>
      </c>
      <c r="B192" s="92" t="s">
        <v>6189</v>
      </c>
      <c r="C192" s="92" t="s">
        <v>5244</v>
      </c>
      <c r="D192" s="92"/>
      <c r="E192" s="92"/>
      <c r="F192" s="92"/>
      <c r="G192" s="92"/>
      <c r="H192" s="92"/>
      <c r="I192" s="92"/>
      <c r="J192" s="92"/>
      <c r="K192" s="82"/>
      <c r="L192" s="82"/>
      <c r="M192" s="82"/>
      <c r="N192" s="82"/>
      <c r="O192" s="82"/>
      <c r="P192" s="82"/>
      <c r="Q192" s="82"/>
      <c r="R192" s="82"/>
      <c r="S192" s="82"/>
      <c r="T192" s="82"/>
      <c r="U192" s="82"/>
      <c r="V192" s="82"/>
      <c r="W192" s="82"/>
      <c r="X192" s="82"/>
      <c r="Y192" s="82"/>
      <c r="Z192" s="82"/>
      <c r="AA192" s="82"/>
      <c r="AB192" s="82"/>
      <c r="AC192" s="82"/>
      <c r="AD192" s="82"/>
    </row>
    <row r="193" spans="1:30" ht="13.2">
      <c r="A193" s="92" t="s">
        <v>6223</v>
      </c>
      <c r="B193" s="92" t="s">
        <v>6224</v>
      </c>
      <c r="C193" s="92" t="s">
        <v>5244</v>
      </c>
      <c r="D193" s="92"/>
      <c r="E193" s="92"/>
      <c r="F193" s="92"/>
      <c r="G193" s="92"/>
      <c r="H193" s="92"/>
      <c r="I193" s="92"/>
      <c r="J193" s="92"/>
      <c r="K193" s="82"/>
      <c r="L193" s="82"/>
      <c r="M193" s="82"/>
      <c r="N193" s="82"/>
      <c r="O193" s="82"/>
      <c r="P193" s="82"/>
      <c r="Q193" s="82"/>
      <c r="R193" s="82"/>
      <c r="S193" s="82"/>
      <c r="T193" s="82"/>
      <c r="U193" s="82"/>
      <c r="V193" s="82"/>
      <c r="W193" s="82"/>
      <c r="X193" s="82"/>
      <c r="Y193" s="82"/>
      <c r="Z193" s="82"/>
      <c r="AA193" s="82"/>
      <c r="AB193" s="82"/>
      <c r="AC193" s="82"/>
      <c r="AD193" s="82"/>
    </row>
    <row r="194" spans="1:30" ht="13.2">
      <c r="A194" s="92" t="s">
        <v>8351</v>
      </c>
      <c r="B194" s="92" t="s">
        <v>8352</v>
      </c>
      <c r="C194" s="92" t="s">
        <v>5244</v>
      </c>
      <c r="D194" s="92"/>
      <c r="E194" s="92"/>
      <c r="F194" s="92"/>
      <c r="G194" s="92"/>
      <c r="H194" s="92"/>
      <c r="I194" s="92"/>
      <c r="J194" s="92"/>
      <c r="K194" s="82"/>
      <c r="L194" s="82"/>
      <c r="M194" s="82"/>
      <c r="N194" s="82"/>
      <c r="O194" s="82"/>
      <c r="P194" s="82"/>
      <c r="Q194" s="82"/>
      <c r="R194" s="82"/>
      <c r="S194" s="82"/>
      <c r="T194" s="82"/>
      <c r="U194" s="82"/>
      <c r="V194" s="82"/>
      <c r="W194" s="82"/>
      <c r="X194" s="82"/>
      <c r="Y194" s="82"/>
      <c r="Z194" s="82"/>
      <c r="AA194" s="82"/>
      <c r="AB194" s="82"/>
      <c r="AC194" s="82"/>
      <c r="AD194" s="82"/>
    </row>
    <row r="195" spans="1:30" ht="13.2">
      <c r="A195" s="92" t="s">
        <v>1553</v>
      </c>
      <c r="B195" s="92" t="s">
        <v>1556</v>
      </c>
      <c r="C195" s="92" t="s">
        <v>5078</v>
      </c>
      <c r="D195" s="92"/>
      <c r="E195" s="92"/>
      <c r="F195" s="92"/>
      <c r="G195" s="92"/>
      <c r="H195" s="92"/>
      <c r="I195" s="92"/>
      <c r="J195" s="92"/>
      <c r="K195" s="82"/>
      <c r="L195" s="82"/>
      <c r="M195" s="82"/>
      <c r="N195" s="82"/>
      <c r="O195" s="82"/>
      <c r="P195" s="82"/>
      <c r="Q195" s="82"/>
      <c r="R195" s="82"/>
      <c r="S195" s="82"/>
      <c r="T195" s="82"/>
      <c r="U195" s="82"/>
      <c r="V195" s="82"/>
      <c r="W195" s="82"/>
      <c r="X195" s="82"/>
      <c r="Y195" s="82"/>
      <c r="Z195" s="82"/>
      <c r="AA195" s="82"/>
      <c r="AB195" s="82"/>
      <c r="AC195" s="82"/>
      <c r="AD195" s="82"/>
    </row>
    <row r="196" spans="1:30" ht="13.2">
      <c r="A196" s="92" t="s">
        <v>8353</v>
      </c>
      <c r="B196" s="92">
        <v>191906</v>
      </c>
      <c r="C196" s="92" t="s">
        <v>5078</v>
      </c>
      <c r="D196" s="92"/>
      <c r="E196" s="92"/>
      <c r="F196" s="92"/>
      <c r="G196" s="92"/>
      <c r="H196" s="92"/>
      <c r="I196" s="92"/>
      <c r="J196" s="92"/>
      <c r="K196" s="82"/>
      <c r="L196" s="82"/>
      <c r="M196" s="82"/>
      <c r="N196" s="82"/>
      <c r="O196" s="82"/>
      <c r="P196" s="82"/>
      <c r="Q196" s="82"/>
      <c r="R196" s="82"/>
      <c r="S196" s="82"/>
      <c r="T196" s="82"/>
      <c r="U196" s="82"/>
      <c r="V196" s="82"/>
      <c r="W196" s="82"/>
      <c r="X196" s="82"/>
      <c r="Y196" s="82"/>
      <c r="Z196" s="82"/>
      <c r="AA196" s="82"/>
      <c r="AB196" s="82"/>
      <c r="AC196" s="82"/>
      <c r="AD196" s="82"/>
    </row>
    <row r="197" spans="1:30" ht="13.2">
      <c r="A197" s="92" t="s">
        <v>7777</v>
      </c>
      <c r="B197" s="92" t="s">
        <v>7778</v>
      </c>
      <c r="C197" s="92" t="s">
        <v>5078</v>
      </c>
      <c r="D197" s="92"/>
      <c r="E197" s="92"/>
      <c r="F197" s="92"/>
      <c r="G197" s="92"/>
      <c r="H197" s="92"/>
      <c r="I197" s="92"/>
      <c r="J197" s="92"/>
      <c r="K197" s="82"/>
      <c r="L197" s="82"/>
      <c r="M197" s="82"/>
      <c r="N197" s="82"/>
      <c r="O197" s="82"/>
      <c r="P197" s="82"/>
      <c r="Q197" s="82"/>
      <c r="R197" s="82"/>
      <c r="S197" s="82"/>
      <c r="T197" s="82"/>
      <c r="U197" s="82"/>
      <c r="V197" s="82"/>
      <c r="W197" s="82"/>
      <c r="X197" s="82"/>
      <c r="Y197" s="82"/>
      <c r="Z197" s="82"/>
      <c r="AA197" s="82"/>
      <c r="AB197" s="82"/>
      <c r="AC197" s="82"/>
      <c r="AD197" s="82"/>
    </row>
    <row r="198" spans="1:30" ht="13.2">
      <c r="A198" s="92" t="s">
        <v>8354</v>
      </c>
      <c r="B198" s="92" t="s">
        <v>8355</v>
      </c>
      <c r="C198" s="92" t="s">
        <v>5078</v>
      </c>
      <c r="D198" s="92"/>
      <c r="E198" s="92"/>
      <c r="F198" s="92"/>
      <c r="G198" s="92"/>
      <c r="H198" s="92"/>
      <c r="I198" s="92"/>
      <c r="J198" s="92"/>
      <c r="K198" s="82"/>
      <c r="L198" s="82"/>
      <c r="M198" s="82"/>
      <c r="N198" s="82"/>
      <c r="O198" s="82"/>
      <c r="P198" s="82"/>
      <c r="Q198" s="82"/>
      <c r="R198" s="82"/>
      <c r="S198" s="82"/>
      <c r="T198" s="82"/>
      <c r="U198" s="82"/>
      <c r="V198" s="82"/>
      <c r="W198" s="82"/>
      <c r="X198" s="82"/>
      <c r="Y198" s="82"/>
      <c r="Z198" s="82"/>
      <c r="AA198" s="82"/>
      <c r="AB198" s="82"/>
      <c r="AC198" s="82"/>
      <c r="AD198" s="82"/>
    </row>
    <row r="199" spans="1:30" ht="13.2">
      <c r="A199" s="92" t="s">
        <v>8356</v>
      </c>
      <c r="B199" s="92" t="s">
        <v>8357</v>
      </c>
      <c r="C199" s="92" t="s">
        <v>5078</v>
      </c>
      <c r="D199" s="92"/>
      <c r="E199" s="92"/>
      <c r="F199" s="92"/>
      <c r="G199" s="92"/>
      <c r="H199" s="92"/>
      <c r="I199" s="92"/>
      <c r="J199" s="92"/>
      <c r="K199" s="82"/>
      <c r="L199" s="82"/>
      <c r="M199" s="82"/>
      <c r="N199" s="82"/>
      <c r="O199" s="82"/>
      <c r="P199" s="82"/>
      <c r="Q199" s="82"/>
      <c r="R199" s="82"/>
      <c r="S199" s="82"/>
      <c r="T199" s="82"/>
      <c r="U199" s="82"/>
      <c r="V199" s="82"/>
      <c r="W199" s="82"/>
      <c r="X199" s="82"/>
      <c r="Y199" s="82"/>
      <c r="Z199" s="82"/>
      <c r="AA199" s="82"/>
      <c r="AB199" s="82"/>
      <c r="AC199" s="82"/>
      <c r="AD199" s="82"/>
    </row>
    <row r="200" spans="1:30" ht="13.2">
      <c r="A200" s="92" t="s">
        <v>1634</v>
      </c>
      <c r="B200" s="92" t="s">
        <v>1637</v>
      </c>
      <c r="C200" s="92" t="s">
        <v>5078</v>
      </c>
      <c r="D200" s="92"/>
      <c r="E200" s="92"/>
      <c r="F200" s="92"/>
      <c r="G200" s="92"/>
      <c r="H200" s="92"/>
      <c r="I200" s="92"/>
      <c r="J200" s="92"/>
      <c r="K200" s="82"/>
      <c r="L200" s="82"/>
      <c r="M200" s="82"/>
      <c r="N200" s="82"/>
      <c r="O200" s="82"/>
      <c r="P200" s="82"/>
      <c r="Q200" s="82"/>
      <c r="R200" s="82"/>
      <c r="S200" s="82"/>
      <c r="T200" s="82"/>
      <c r="U200" s="82"/>
      <c r="V200" s="82"/>
      <c r="W200" s="82"/>
      <c r="X200" s="82"/>
      <c r="Y200" s="82"/>
      <c r="Z200" s="82"/>
      <c r="AA200" s="82"/>
      <c r="AB200" s="82"/>
      <c r="AC200" s="82"/>
      <c r="AD200" s="82"/>
    </row>
    <row r="201" spans="1:30" ht="13.2">
      <c r="A201" s="92" t="s">
        <v>8358</v>
      </c>
      <c r="B201" s="92" t="s">
        <v>8359</v>
      </c>
      <c r="C201" s="92" t="s">
        <v>5244</v>
      </c>
      <c r="D201" s="92"/>
      <c r="E201" s="92"/>
      <c r="F201" s="92"/>
      <c r="G201" s="92"/>
      <c r="H201" s="92"/>
      <c r="I201" s="92"/>
      <c r="J201" s="92"/>
      <c r="K201" s="82"/>
      <c r="L201" s="82"/>
      <c r="M201" s="82"/>
      <c r="N201" s="82"/>
      <c r="O201" s="82"/>
      <c r="P201" s="82"/>
      <c r="Q201" s="82"/>
      <c r="R201" s="82"/>
      <c r="S201" s="82"/>
      <c r="T201" s="82"/>
      <c r="U201" s="82"/>
      <c r="V201" s="82"/>
      <c r="W201" s="82"/>
      <c r="X201" s="82"/>
      <c r="Y201" s="82"/>
      <c r="Z201" s="82"/>
      <c r="AA201" s="82"/>
      <c r="AB201" s="82"/>
      <c r="AC201" s="82"/>
      <c r="AD201" s="82"/>
    </row>
    <row r="202" spans="1:30" ht="13.2">
      <c r="A202" s="92" t="s">
        <v>8360</v>
      </c>
      <c r="B202" s="92" t="s">
        <v>8361</v>
      </c>
      <c r="C202" s="92" t="s">
        <v>5078</v>
      </c>
      <c r="D202" s="92"/>
      <c r="E202" s="92"/>
      <c r="F202" s="92"/>
      <c r="G202" s="92"/>
      <c r="H202" s="92"/>
      <c r="I202" s="92"/>
      <c r="J202" s="92"/>
      <c r="K202" s="82"/>
      <c r="L202" s="82"/>
      <c r="M202" s="82"/>
      <c r="N202" s="82"/>
      <c r="O202" s="82"/>
      <c r="P202" s="82"/>
      <c r="Q202" s="82"/>
      <c r="R202" s="82"/>
      <c r="S202" s="82"/>
      <c r="T202" s="82"/>
      <c r="U202" s="82"/>
      <c r="V202" s="82"/>
      <c r="W202" s="82"/>
      <c r="X202" s="82"/>
      <c r="Y202" s="82"/>
      <c r="Z202" s="82"/>
      <c r="AA202" s="82"/>
      <c r="AB202" s="82"/>
      <c r="AC202" s="82"/>
      <c r="AD202" s="82"/>
    </row>
    <row r="203" spans="1:30" ht="13.2">
      <c r="A203" s="92" t="s">
        <v>8362</v>
      </c>
      <c r="B203" s="92" t="s">
        <v>8363</v>
      </c>
      <c r="C203" s="92" t="s">
        <v>5244</v>
      </c>
      <c r="D203" s="92"/>
      <c r="E203" s="92"/>
      <c r="F203" s="92"/>
      <c r="G203" s="92"/>
      <c r="H203" s="92"/>
      <c r="I203" s="92"/>
      <c r="J203" s="92"/>
      <c r="K203" s="82"/>
      <c r="L203" s="82"/>
      <c r="M203" s="82"/>
      <c r="N203" s="82"/>
      <c r="O203" s="82"/>
      <c r="P203" s="82"/>
      <c r="Q203" s="82"/>
      <c r="R203" s="82"/>
      <c r="S203" s="82"/>
      <c r="T203" s="82"/>
      <c r="U203" s="82"/>
      <c r="V203" s="82"/>
      <c r="W203" s="82"/>
      <c r="X203" s="82"/>
      <c r="Y203" s="82"/>
      <c r="Z203" s="82"/>
      <c r="AA203" s="82"/>
      <c r="AB203" s="82"/>
      <c r="AC203" s="82"/>
      <c r="AD203" s="82"/>
    </row>
    <row r="204" spans="1:30" ht="13.2">
      <c r="A204" s="92" t="s">
        <v>8364</v>
      </c>
      <c r="B204" s="92" t="s">
        <v>8365</v>
      </c>
      <c r="C204" s="92" t="s">
        <v>5244</v>
      </c>
      <c r="D204" s="92"/>
      <c r="E204" s="92"/>
      <c r="F204" s="92"/>
      <c r="G204" s="92"/>
      <c r="H204" s="92"/>
      <c r="I204" s="92"/>
      <c r="J204" s="92"/>
      <c r="K204" s="82"/>
      <c r="L204" s="82"/>
      <c r="M204" s="82"/>
      <c r="N204" s="82"/>
      <c r="O204" s="82"/>
      <c r="P204" s="82"/>
      <c r="Q204" s="82"/>
      <c r="R204" s="82"/>
      <c r="S204" s="82"/>
      <c r="T204" s="82"/>
      <c r="U204" s="82"/>
      <c r="V204" s="82"/>
      <c r="W204" s="82"/>
      <c r="X204" s="82"/>
      <c r="Y204" s="82"/>
      <c r="Z204" s="82"/>
      <c r="AA204" s="82"/>
      <c r="AB204" s="82"/>
      <c r="AC204" s="82"/>
      <c r="AD204" s="82"/>
    </row>
    <row r="205" spans="1:30" ht="13.2">
      <c r="A205" s="92" t="s">
        <v>8366</v>
      </c>
      <c r="B205" s="92" t="s">
        <v>8367</v>
      </c>
      <c r="C205" s="92" t="s">
        <v>5244</v>
      </c>
      <c r="D205" s="92"/>
      <c r="E205" s="92"/>
      <c r="F205" s="92"/>
      <c r="G205" s="92"/>
      <c r="H205" s="92"/>
      <c r="I205" s="92"/>
      <c r="J205" s="92"/>
      <c r="K205" s="82"/>
      <c r="L205" s="82"/>
      <c r="M205" s="82"/>
      <c r="N205" s="82"/>
      <c r="O205" s="82"/>
      <c r="P205" s="82"/>
      <c r="Q205" s="82"/>
      <c r="R205" s="82"/>
      <c r="S205" s="82"/>
      <c r="T205" s="82"/>
      <c r="U205" s="82"/>
      <c r="V205" s="82"/>
      <c r="W205" s="82"/>
      <c r="X205" s="82"/>
      <c r="Y205" s="82"/>
      <c r="Z205" s="82"/>
      <c r="AA205" s="82"/>
      <c r="AB205" s="82"/>
      <c r="AC205" s="82"/>
      <c r="AD205" s="82"/>
    </row>
    <row r="206" spans="1:30" ht="13.2">
      <c r="A206" s="92" t="s">
        <v>8368</v>
      </c>
      <c r="B206" s="92" t="s">
        <v>8369</v>
      </c>
      <c r="C206" s="92" t="s">
        <v>5244</v>
      </c>
      <c r="D206" s="92"/>
      <c r="E206" s="92"/>
      <c r="F206" s="92"/>
      <c r="G206" s="92"/>
      <c r="H206" s="92"/>
      <c r="I206" s="92"/>
      <c r="J206" s="92"/>
      <c r="K206" s="82"/>
      <c r="L206" s="82"/>
      <c r="M206" s="82"/>
      <c r="N206" s="82"/>
      <c r="O206" s="82"/>
      <c r="P206" s="82"/>
      <c r="Q206" s="82"/>
      <c r="R206" s="82"/>
      <c r="S206" s="82"/>
      <c r="T206" s="82"/>
      <c r="U206" s="82"/>
      <c r="V206" s="82"/>
      <c r="W206" s="82"/>
      <c r="X206" s="82"/>
      <c r="Y206" s="82"/>
      <c r="Z206" s="82"/>
      <c r="AA206" s="82"/>
      <c r="AB206" s="82"/>
      <c r="AC206" s="82"/>
      <c r="AD206" s="82"/>
    </row>
    <row r="207" spans="1:30" ht="13.2">
      <c r="A207" s="92" t="s">
        <v>8370</v>
      </c>
      <c r="B207" s="92" t="s">
        <v>8371</v>
      </c>
      <c r="C207" s="92" t="s">
        <v>5244</v>
      </c>
      <c r="D207" s="92"/>
      <c r="E207" s="92"/>
      <c r="F207" s="92"/>
      <c r="G207" s="92"/>
      <c r="H207" s="92"/>
      <c r="I207" s="92"/>
      <c r="J207" s="92"/>
      <c r="K207" s="82"/>
      <c r="L207" s="82"/>
      <c r="M207" s="82"/>
      <c r="N207" s="82"/>
      <c r="O207" s="82"/>
      <c r="P207" s="82"/>
      <c r="Q207" s="82"/>
      <c r="R207" s="82"/>
      <c r="S207" s="82"/>
      <c r="T207" s="82"/>
      <c r="U207" s="82"/>
      <c r="V207" s="82"/>
      <c r="W207" s="82"/>
      <c r="X207" s="82"/>
      <c r="Y207" s="82"/>
      <c r="Z207" s="82"/>
      <c r="AA207" s="82"/>
      <c r="AB207" s="82"/>
      <c r="AC207" s="82"/>
      <c r="AD207" s="82"/>
    </row>
    <row r="208" spans="1:30" ht="13.2">
      <c r="A208" s="92" t="s">
        <v>8372</v>
      </c>
      <c r="B208" s="92" t="s">
        <v>8373</v>
      </c>
      <c r="C208" s="92" t="s">
        <v>5244</v>
      </c>
      <c r="D208" s="92"/>
      <c r="E208" s="92"/>
      <c r="F208" s="92"/>
      <c r="G208" s="92"/>
      <c r="H208" s="92"/>
      <c r="I208" s="92"/>
      <c r="J208" s="92"/>
      <c r="K208" s="82"/>
      <c r="L208" s="82"/>
      <c r="M208" s="82"/>
      <c r="N208" s="82"/>
      <c r="O208" s="82"/>
      <c r="P208" s="82"/>
      <c r="Q208" s="82"/>
      <c r="R208" s="82"/>
      <c r="S208" s="82"/>
      <c r="T208" s="82"/>
      <c r="U208" s="82"/>
      <c r="V208" s="82"/>
      <c r="W208" s="82"/>
      <c r="X208" s="82"/>
      <c r="Y208" s="82"/>
      <c r="Z208" s="82"/>
      <c r="AA208" s="82"/>
      <c r="AB208" s="82"/>
      <c r="AC208" s="82"/>
      <c r="AD208" s="82"/>
    </row>
    <row r="209" spans="1:30" ht="13.2">
      <c r="A209" s="92" t="s">
        <v>8374</v>
      </c>
      <c r="B209" s="92" t="s">
        <v>8375</v>
      </c>
      <c r="C209" s="92" t="s">
        <v>5244</v>
      </c>
      <c r="D209" s="92"/>
      <c r="E209" s="92"/>
      <c r="F209" s="92"/>
      <c r="G209" s="92"/>
      <c r="H209" s="92"/>
      <c r="I209" s="92"/>
      <c r="J209" s="92"/>
      <c r="K209" s="82"/>
      <c r="L209" s="82"/>
      <c r="M209" s="82"/>
      <c r="N209" s="82"/>
      <c r="O209" s="82"/>
      <c r="P209" s="82"/>
      <c r="Q209" s="82"/>
      <c r="R209" s="82"/>
      <c r="S209" s="82"/>
      <c r="T209" s="82"/>
      <c r="U209" s="82"/>
      <c r="V209" s="82"/>
      <c r="W209" s="82"/>
      <c r="X209" s="82"/>
      <c r="Y209" s="82"/>
      <c r="Z209" s="82"/>
      <c r="AA209" s="82"/>
      <c r="AB209" s="82"/>
      <c r="AC209" s="82"/>
      <c r="AD209" s="82"/>
    </row>
    <row r="210" spans="1:30" ht="13.2">
      <c r="A210" s="92" t="s">
        <v>8376</v>
      </c>
      <c r="B210" s="92">
        <v>1056</v>
      </c>
      <c r="C210" s="92" t="s">
        <v>5078</v>
      </c>
      <c r="D210" s="92"/>
      <c r="E210" s="92"/>
      <c r="F210" s="92"/>
      <c r="G210" s="92"/>
      <c r="H210" s="92"/>
      <c r="I210" s="92"/>
      <c r="J210" s="92"/>
      <c r="K210" s="82"/>
      <c r="L210" s="82"/>
      <c r="M210" s="82"/>
      <c r="N210" s="82"/>
      <c r="O210" s="82"/>
      <c r="P210" s="82"/>
      <c r="Q210" s="82"/>
      <c r="R210" s="82"/>
      <c r="S210" s="82"/>
      <c r="T210" s="82"/>
      <c r="U210" s="82"/>
      <c r="V210" s="82"/>
      <c r="W210" s="82"/>
      <c r="X210" s="82"/>
      <c r="Y210" s="82"/>
      <c r="Z210" s="82"/>
      <c r="AA210" s="82"/>
      <c r="AB210" s="82"/>
      <c r="AC210" s="82"/>
      <c r="AD210" s="82"/>
    </row>
    <row r="211" spans="1:30" ht="13.2">
      <c r="A211" s="92" t="s">
        <v>8377</v>
      </c>
      <c r="B211" s="92" t="s">
        <v>8378</v>
      </c>
      <c r="C211" s="92" t="s">
        <v>5078</v>
      </c>
      <c r="D211" s="92"/>
      <c r="E211" s="92"/>
      <c r="F211" s="92"/>
      <c r="G211" s="92"/>
      <c r="H211" s="92"/>
      <c r="I211" s="92"/>
      <c r="J211" s="92"/>
      <c r="K211" s="82"/>
      <c r="L211" s="82"/>
      <c r="M211" s="82"/>
      <c r="N211" s="82"/>
      <c r="O211" s="82"/>
      <c r="P211" s="82"/>
      <c r="Q211" s="82"/>
      <c r="R211" s="82"/>
      <c r="S211" s="82"/>
      <c r="T211" s="82"/>
      <c r="U211" s="82"/>
      <c r="V211" s="82"/>
      <c r="W211" s="82"/>
      <c r="X211" s="82"/>
      <c r="Y211" s="82"/>
      <c r="Z211" s="82"/>
      <c r="AA211" s="82"/>
      <c r="AB211" s="82"/>
      <c r="AC211" s="82"/>
      <c r="AD211" s="82"/>
    </row>
    <row r="212" spans="1:30" ht="13.2">
      <c r="A212" s="92" t="s">
        <v>6335</v>
      </c>
      <c r="B212" s="92">
        <v>196869</v>
      </c>
      <c r="C212" s="92" t="s">
        <v>5078</v>
      </c>
      <c r="D212" s="92"/>
      <c r="E212" s="92"/>
      <c r="F212" s="92"/>
      <c r="G212" s="92"/>
      <c r="H212" s="92"/>
      <c r="I212" s="92"/>
      <c r="J212" s="92"/>
      <c r="K212" s="82"/>
      <c r="L212" s="82"/>
      <c r="M212" s="82"/>
      <c r="N212" s="82"/>
      <c r="O212" s="82"/>
      <c r="P212" s="82"/>
      <c r="Q212" s="82"/>
      <c r="R212" s="82"/>
      <c r="S212" s="82"/>
      <c r="T212" s="82"/>
      <c r="U212" s="82"/>
      <c r="V212" s="82"/>
      <c r="W212" s="82"/>
      <c r="X212" s="82"/>
      <c r="Y212" s="82"/>
      <c r="Z212" s="82"/>
      <c r="AA212" s="82"/>
      <c r="AB212" s="82"/>
      <c r="AC212" s="82"/>
      <c r="AD212" s="82"/>
    </row>
    <row r="213" spans="1:30" ht="13.2">
      <c r="A213" s="92" t="s">
        <v>1654</v>
      </c>
      <c r="B213" s="92" t="s">
        <v>1657</v>
      </c>
      <c r="C213" s="92" t="s">
        <v>5078</v>
      </c>
      <c r="D213" s="92"/>
      <c r="E213" s="92"/>
      <c r="F213" s="92"/>
      <c r="G213" s="92"/>
      <c r="H213" s="92"/>
      <c r="I213" s="92"/>
      <c r="J213" s="92"/>
      <c r="K213" s="82"/>
      <c r="L213" s="82"/>
      <c r="M213" s="82"/>
      <c r="N213" s="82"/>
      <c r="O213" s="82"/>
      <c r="P213" s="82"/>
      <c r="Q213" s="82"/>
      <c r="R213" s="82"/>
      <c r="S213" s="82"/>
      <c r="T213" s="82"/>
      <c r="U213" s="82"/>
      <c r="V213" s="82"/>
      <c r="W213" s="82"/>
      <c r="X213" s="82"/>
      <c r="Y213" s="82"/>
      <c r="Z213" s="82"/>
      <c r="AA213" s="82"/>
      <c r="AB213" s="82"/>
      <c r="AC213" s="82"/>
      <c r="AD213" s="82"/>
    </row>
    <row r="214" spans="1:30" ht="13.2">
      <c r="A214" s="92" t="s">
        <v>6336</v>
      </c>
      <c r="B214" s="92" t="s">
        <v>6337</v>
      </c>
      <c r="C214" s="92" t="s">
        <v>5078</v>
      </c>
      <c r="D214" s="92"/>
      <c r="E214" s="92"/>
      <c r="F214" s="92"/>
      <c r="G214" s="92"/>
      <c r="H214" s="92"/>
      <c r="I214" s="92"/>
      <c r="J214" s="92"/>
      <c r="K214" s="82"/>
      <c r="L214" s="82"/>
      <c r="M214" s="82"/>
      <c r="N214" s="82"/>
      <c r="O214" s="82"/>
      <c r="P214" s="82"/>
      <c r="Q214" s="82"/>
      <c r="R214" s="82"/>
      <c r="S214" s="82"/>
      <c r="T214" s="82"/>
      <c r="U214" s="82"/>
      <c r="V214" s="82"/>
      <c r="W214" s="82"/>
      <c r="X214" s="82"/>
      <c r="Y214" s="82"/>
      <c r="Z214" s="82"/>
      <c r="AA214" s="82"/>
      <c r="AB214" s="82"/>
      <c r="AC214" s="82"/>
      <c r="AD214" s="82"/>
    </row>
    <row r="215" spans="1:30" ht="13.2">
      <c r="A215" s="92" t="s">
        <v>7784</v>
      </c>
      <c r="B215" s="92" t="s">
        <v>7785</v>
      </c>
      <c r="C215" s="92" t="s">
        <v>5078</v>
      </c>
      <c r="D215" s="92"/>
      <c r="E215" s="92"/>
      <c r="F215" s="92"/>
      <c r="G215" s="92"/>
      <c r="H215" s="92"/>
      <c r="I215" s="92"/>
      <c r="J215" s="92"/>
      <c r="K215" s="82"/>
      <c r="L215" s="82"/>
      <c r="M215" s="82"/>
      <c r="N215" s="82"/>
      <c r="O215" s="82"/>
      <c r="P215" s="82"/>
      <c r="Q215" s="82"/>
      <c r="R215" s="82"/>
      <c r="S215" s="82"/>
      <c r="T215" s="82"/>
      <c r="U215" s="82"/>
      <c r="V215" s="82"/>
      <c r="W215" s="82"/>
      <c r="X215" s="82"/>
      <c r="Y215" s="82"/>
      <c r="Z215" s="82"/>
      <c r="AA215" s="82"/>
      <c r="AB215" s="82"/>
      <c r="AC215" s="82"/>
      <c r="AD215" s="82"/>
    </row>
    <row r="216" spans="1:30" ht="13.2">
      <c r="A216" s="92" t="s">
        <v>1658</v>
      </c>
      <c r="B216" s="92" t="s">
        <v>1662</v>
      </c>
      <c r="C216" s="92" t="s">
        <v>5078</v>
      </c>
      <c r="D216" s="92"/>
      <c r="E216" s="92"/>
      <c r="F216" s="92"/>
      <c r="G216" s="92"/>
      <c r="H216" s="92"/>
      <c r="I216" s="92"/>
      <c r="J216" s="92"/>
      <c r="K216" s="82"/>
      <c r="L216" s="82"/>
      <c r="M216" s="82"/>
      <c r="N216" s="82"/>
      <c r="O216" s="82"/>
      <c r="P216" s="82"/>
      <c r="Q216" s="82"/>
      <c r="R216" s="82"/>
      <c r="S216" s="82"/>
      <c r="T216" s="82"/>
      <c r="U216" s="82"/>
      <c r="V216" s="82"/>
      <c r="W216" s="82"/>
      <c r="X216" s="82"/>
      <c r="Y216" s="82"/>
      <c r="Z216" s="82"/>
      <c r="AA216" s="82"/>
      <c r="AB216" s="82"/>
      <c r="AC216" s="82"/>
      <c r="AD216" s="82"/>
    </row>
    <row r="217" spans="1:30" ht="13.2">
      <c r="A217" s="92" t="s">
        <v>1678</v>
      </c>
      <c r="B217" s="92" t="s">
        <v>1682</v>
      </c>
      <c r="C217" s="92" t="s">
        <v>5078</v>
      </c>
      <c r="D217" s="92"/>
      <c r="E217" s="92"/>
      <c r="F217" s="92"/>
      <c r="G217" s="92"/>
      <c r="H217" s="92"/>
      <c r="I217" s="92"/>
      <c r="J217" s="92"/>
      <c r="K217" s="82"/>
      <c r="L217" s="82"/>
      <c r="M217" s="82"/>
      <c r="N217" s="82"/>
      <c r="O217" s="82"/>
      <c r="P217" s="82"/>
      <c r="Q217" s="82"/>
      <c r="R217" s="82"/>
      <c r="S217" s="82"/>
      <c r="T217" s="82"/>
      <c r="U217" s="82"/>
      <c r="V217" s="82"/>
      <c r="W217" s="82"/>
      <c r="X217" s="82"/>
      <c r="Y217" s="82"/>
      <c r="Z217" s="82"/>
      <c r="AA217" s="82"/>
      <c r="AB217" s="82"/>
      <c r="AC217" s="82"/>
      <c r="AD217" s="82"/>
    </row>
    <row r="218" spans="1:30" ht="13.2">
      <c r="A218" s="92" t="s">
        <v>8379</v>
      </c>
      <c r="B218" s="92" t="s">
        <v>8380</v>
      </c>
      <c r="C218" s="92" t="s">
        <v>5078</v>
      </c>
      <c r="D218" s="92"/>
      <c r="E218" s="92"/>
      <c r="F218" s="92"/>
      <c r="G218" s="92"/>
      <c r="H218" s="92"/>
      <c r="I218" s="92"/>
      <c r="J218" s="92"/>
      <c r="K218" s="82"/>
      <c r="L218" s="82"/>
      <c r="M218" s="82"/>
      <c r="N218" s="82"/>
      <c r="O218" s="82"/>
      <c r="P218" s="82"/>
      <c r="Q218" s="82"/>
      <c r="R218" s="82"/>
      <c r="S218" s="82"/>
      <c r="T218" s="82"/>
      <c r="U218" s="82"/>
      <c r="V218" s="82"/>
      <c r="W218" s="82"/>
      <c r="X218" s="82"/>
      <c r="Y218" s="82"/>
      <c r="Z218" s="82"/>
      <c r="AA218" s="82"/>
      <c r="AB218" s="82"/>
      <c r="AC218" s="82"/>
      <c r="AD218" s="82"/>
    </row>
    <row r="219" spans="1:30" ht="13.2">
      <c r="A219" s="92" t="s">
        <v>8381</v>
      </c>
      <c r="B219" s="92" t="s">
        <v>8382</v>
      </c>
      <c r="C219" s="92" t="s">
        <v>5078</v>
      </c>
      <c r="D219" s="92"/>
      <c r="E219" s="92"/>
      <c r="F219" s="92"/>
      <c r="G219" s="92"/>
      <c r="H219" s="92"/>
      <c r="I219" s="92"/>
      <c r="J219" s="92"/>
      <c r="K219" s="82"/>
      <c r="L219" s="82"/>
      <c r="M219" s="82"/>
      <c r="N219" s="82"/>
      <c r="O219" s="82"/>
      <c r="P219" s="82"/>
      <c r="Q219" s="82"/>
      <c r="R219" s="82"/>
      <c r="S219" s="82"/>
      <c r="T219" s="82"/>
      <c r="U219" s="82"/>
      <c r="V219" s="82"/>
      <c r="W219" s="82"/>
      <c r="X219" s="82"/>
      <c r="Y219" s="82"/>
      <c r="Z219" s="82"/>
      <c r="AA219" s="82"/>
      <c r="AB219" s="82"/>
      <c r="AC219" s="82"/>
      <c r="AD219" s="82"/>
    </row>
    <row r="220" spans="1:30" ht="26.4">
      <c r="A220" s="93" t="s">
        <v>1710</v>
      </c>
      <c r="B220" s="92" t="s">
        <v>1713</v>
      </c>
      <c r="C220" s="92" t="s">
        <v>5078</v>
      </c>
      <c r="D220" s="92"/>
      <c r="E220" s="92"/>
      <c r="F220" s="92"/>
      <c r="G220" s="92"/>
      <c r="H220" s="92"/>
      <c r="I220" s="92"/>
      <c r="J220" s="92"/>
      <c r="K220" s="82"/>
      <c r="L220" s="82"/>
      <c r="M220" s="82"/>
      <c r="N220" s="82"/>
      <c r="O220" s="82"/>
      <c r="P220" s="82"/>
      <c r="Q220" s="82"/>
      <c r="R220" s="82"/>
      <c r="S220" s="82"/>
      <c r="T220" s="82"/>
      <c r="U220" s="82"/>
      <c r="V220" s="82"/>
      <c r="W220" s="82"/>
      <c r="X220" s="82"/>
      <c r="Y220" s="82"/>
      <c r="Z220" s="82"/>
      <c r="AA220" s="82"/>
      <c r="AB220" s="82"/>
      <c r="AC220" s="82"/>
      <c r="AD220" s="82"/>
    </row>
    <row r="221" spans="1:30" ht="13.2">
      <c r="A221" s="92" t="s">
        <v>8383</v>
      </c>
      <c r="B221" s="92" t="s">
        <v>8384</v>
      </c>
      <c r="C221" s="92" t="s">
        <v>5078</v>
      </c>
      <c r="D221" s="92"/>
      <c r="E221" s="92"/>
      <c r="F221" s="92"/>
      <c r="G221" s="92"/>
      <c r="H221" s="92"/>
      <c r="I221" s="92"/>
      <c r="J221" s="92"/>
      <c r="K221" s="82"/>
      <c r="L221" s="82"/>
      <c r="M221" s="82"/>
      <c r="N221" s="82"/>
      <c r="O221" s="82"/>
      <c r="P221" s="82"/>
      <c r="Q221" s="82"/>
      <c r="R221" s="82"/>
      <c r="S221" s="82"/>
      <c r="T221" s="82"/>
      <c r="U221" s="82"/>
      <c r="V221" s="82"/>
      <c r="W221" s="82"/>
      <c r="X221" s="82"/>
      <c r="Y221" s="82"/>
      <c r="Z221" s="82"/>
      <c r="AA221" s="82"/>
      <c r="AB221" s="82"/>
      <c r="AC221" s="82"/>
      <c r="AD221" s="82"/>
    </row>
    <row r="222" spans="1:30" ht="13.2">
      <c r="A222" s="92" t="s">
        <v>8385</v>
      </c>
      <c r="B222" s="92" t="s">
        <v>8386</v>
      </c>
      <c r="C222" s="92" t="s">
        <v>5078</v>
      </c>
      <c r="D222" s="92"/>
      <c r="E222" s="92"/>
      <c r="F222" s="92"/>
      <c r="G222" s="92"/>
      <c r="H222" s="92"/>
      <c r="I222" s="92"/>
      <c r="J222" s="92"/>
      <c r="K222" s="82"/>
      <c r="L222" s="82"/>
      <c r="M222" s="82"/>
      <c r="N222" s="82"/>
      <c r="O222" s="82"/>
      <c r="P222" s="82"/>
      <c r="Q222" s="82"/>
      <c r="R222" s="82"/>
      <c r="S222" s="82"/>
      <c r="T222" s="82"/>
      <c r="U222" s="82"/>
      <c r="V222" s="82"/>
      <c r="W222" s="82"/>
      <c r="X222" s="82"/>
      <c r="Y222" s="82"/>
      <c r="Z222" s="82"/>
      <c r="AA222" s="82"/>
      <c r="AB222" s="82"/>
      <c r="AC222" s="82"/>
      <c r="AD222" s="82"/>
    </row>
    <row r="223" spans="1:30" ht="13.2">
      <c r="A223" s="92" t="s">
        <v>8387</v>
      </c>
      <c r="B223" s="92" t="s">
        <v>8388</v>
      </c>
      <c r="C223" s="92" t="s">
        <v>5078</v>
      </c>
      <c r="D223" s="92"/>
      <c r="E223" s="92"/>
      <c r="F223" s="92"/>
      <c r="G223" s="92"/>
      <c r="H223" s="92"/>
      <c r="I223" s="92"/>
      <c r="J223" s="92"/>
      <c r="K223" s="82"/>
      <c r="L223" s="82"/>
      <c r="M223" s="82"/>
      <c r="N223" s="82"/>
      <c r="O223" s="82"/>
      <c r="P223" s="82"/>
      <c r="Q223" s="82"/>
      <c r="R223" s="82"/>
      <c r="S223" s="82"/>
      <c r="T223" s="82"/>
      <c r="U223" s="82"/>
      <c r="V223" s="82"/>
      <c r="W223" s="82"/>
      <c r="X223" s="82"/>
      <c r="Y223" s="82"/>
      <c r="Z223" s="82"/>
      <c r="AA223" s="82"/>
      <c r="AB223" s="82"/>
      <c r="AC223" s="82"/>
      <c r="AD223" s="82"/>
    </row>
    <row r="224" spans="1:30" ht="13.2">
      <c r="A224" s="92" t="s">
        <v>8389</v>
      </c>
      <c r="B224" s="92" t="s">
        <v>8390</v>
      </c>
      <c r="C224" s="92" t="s">
        <v>5078</v>
      </c>
      <c r="D224" s="92"/>
      <c r="E224" s="92"/>
      <c r="F224" s="92"/>
      <c r="G224" s="92"/>
      <c r="H224" s="92"/>
      <c r="I224" s="92"/>
      <c r="J224" s="92"/>
      <c r="K224" s="82"/>
      <c r="L224" s="82"/>
      <c r="M224" s="82"/>
      <c r="N224" s="82"/>
      <c r="O224" s="82"/>
      <c r="P224" s="82"/>
      <c r="Q224" s="82"/>
      <c r="R224" s="82"/>
      <c r="S224" s="82"/>
      <c r="T224" s="82"/>
      <c r="U224" s="82"/>
      <c r="V224" s="82"/>
      <c r="W224" s="82"/>
      <c r="X224" s="82"/>
      <c r="Y224" s="82"/>
      <c r="Z224" s="82"/>
      <c r="AA224" s="82"/>
      <c r="AB224" s="82"/>
      <c r="AC224" s="82"/>
      <c r="AD224" s="82"/>
    </row>
    <row r="225" spans="1:30" ht="13.2">
      <c r="A225" s="92" t="s">
        <v>6428</v>
      </c>
      <c r="B225" s="92" t="s">
        <v>6429</v>
      </c>
      <c r="C225" s="92" t="s">
        <v>5244</v>
      </c>
      <c r="D225" s="92"/>
      <c r="E225" s="92"/>
      <c r="F225" s="92"/>
      <c r="G225" s="92"/>
      <c r="H225" s="92"/>
      <c r="I225" s="92"/>
      <c r="J225" s="92"/>
      <c r="K225" s="82"/>
      <c r="L225" s="82"/>
      <c r="M225" s="82"/>
      <c r="N225" s="82"/>
      <c r="O225" s="82"/>
      <c r="P225" s="82"/>
      <c r="Q225" s="82"/>
      <c r="R225" s="82"/>
      <c r="S225" s="82"/>
      <c r="T225" s="82"/>
      <c r="U225" s="82"/>
      <c r="V225" s="82"/>
      <c r="W225" s="82"/>
      <c r="X225" s="82"/>
      <c r="Y225" s="82"/>
      <c r="Z225" s="82"/>
      <c r="AA225" s="82"/>
      <c r="AB225" s="82"/>
      <c r="AC225" s="82"/>
      <c r="AD225" s="82"/>
    </row>
    <row r="226" spans="1:30" ht="13.2">
      <c r="A226" s="92" t="s">
        <v>6455</v>
      </c>
      <c r="B226" s="92" t="s">
        <v>6456</v>
      </c>
      <c r="C226" s="92" t="s">
        <v>5244</v>
      </c>
      <c r="D226" s="92"/>
      <c r="E226" s="92"/>
      <c r="F226" s="92"/>
      <c r="G226" s="92"/>
      <c r="H226" s="92"/>
      <c r="I226" s="92"/>
      <c r="J226" s="92"/>
      <c r="K226" s="82"/>
      <c r="L226" s="82"/>
      <c r="M226" s="82"/>
      <c r="N226" s="82"/>
      <c r="O226" s="82"/>
      <c r="P226" s="82"/>
      <c r="Q226" s="82"/>
      <c r="R226" s="82"/>
      <c r="S226" s="82"/>
      <c r="T226" s="82"/>
      <c r="U226" s="82"/>
      <c r="V226" s="82"/>
      <c r="W226" s="82"/>
      <c r="X226" s="82"/>
      <c r="Y226" s="82"/>
      <c r="Z226" s="82"/>
      <c r="AA226" s="82"/>
      <c r="AB226" s="82"/>
      <c r="AC226" s="82"/>
      <c r="AD226" s="82"/>
    </row>
    <row r="227" spans="1:30" ht="13.2">
      <c r="A227" s="92" t="s">
        <v>6483</v>
      </c>
      <c r="B227" s="92" t="s">
        <v>6484</v>
      </c>
      <c r="C227" s="92" t="s">
        <v>5244</v>
      </c>
      <c r="D227" s="92"/>
      <c r="E227" s="92"/>
      <c r="F227" s="92"/>
      <c r="G227" s="92"/>
      <c r="H227" s="92"/>
      <c r="I227" s="92"/>
      <c r="J227" s="92"/>
      <c r="K227" s="82"/>
      <c r="L227" s="82"/>
      <c r="M227" s="82"/>
      <c r="N227" s="82"/>
      <c r="O227" s="82"/>
      <c r="P227" s="82"/>
      <c r="Q227" s="82"/>
      <c r="R227" s="82"/>
      <c r="S227" s="82"/>
      <c r="T227" s="82"/>
      <c r="U227" s="82"/>
      <c r="V227" s="82"/>
      <c r="W227" s="82"/>
      <c r="X227" s="82"/>
      <c r="Y227" s="82"/>
      <c r="Z227" s="82"/>
      <c r="AA227" s="82"/>
      <c r="AB227" s="82"/>
      <c r="AC227" s="82"/>
      <c r="AD227" s="82"/>
    </row>
    <row r="228" spans="1:30" ht="13.2">
      <c r="A228" s="92" t="s">
        <v>7790</v>
      </c>
      <c r="B228" s="92" t="s">
        <v>7791</v>
      </c>
      <c r="C228" s="92" t="s">
        <v>5078</v>
      </c>
      <c r="D228" s="92"/>
      <c r="E228" s="92"/>
      <c r="F228" s="92"/>
      <c r="G228" s="92"/>
      <c r="H228" s="92"/>
      <c r="I228" s="92"/>
      <c r="J228" s="92"/>
      <c r="K228" s="82"/>
      <c r="L228" s="82"/>
      <c r="M228" s="82"/>
      <c r="N228" s="82"/>
      <c r="O228" s="82"/>
      <c r="P228" s="82"/>
      <c r="Q228" s="82"/>
      <c r="R228" s="82"/>
      <c r="S228" s="82"/>
      <c r="T228" s="82"/>
      <c r="U228" s="82"/>
      <c r="V228" s="82"/>
      <c r="W228" s="82"/>
      <c r="X228" s="82"/>
      <c r="Y228" s="82"/>
      <c r="Z228" s="82"/>
      <c r="AA228" s="82"/>
      <c r="AB228" s="82"/>
      <c r="AC228" s="82"/>
      <c r="AD228" s="82"/>
    </row>
    <row r="229" spans="1:30" ht="26.4">
      <c r="A229" s="93" t="s">
        <v>8391</v>
      </c>
      <c r="B229" s="92" t="s">
        <v>8392</v>
      </c>
      <c r="C229" s="92" t="s">
        <v>5078</v>
      </c>
      <c r="D229" s="92"/>
      <c r="E229" s="92"/>
      <c r="F229" s="92"/>
      <c r="G229" s="92"/>
      <c r="H229" s="92"/>
      <c r="I229" s="92"/>
      <c r="J229" s="92"/>
      <c r="K229" s="82"/>
      <c r="L229" s="82"/>
      <c r="M229" s="82"/>
      <c r="N229" s="82"/>
      <c r="O229" s="82"/>
      <c r="P229" s="82"/>
      <c r="Q229" s="82"/>
      <c r="R229" s="82"/>
      <c r="S229" s="82"/>
      <c r="T229" s="82"/>
      <c r="U229" s="82"/>
      <c r="V229" s="82"/>
      <c r="W229" s="82"/>
      <c r="X229" s="82"/>
      <c r="Y229" s="82"/>
      <c r="Z229" s="82"/>
      <c r="AA229" s="82"/>
      <c r="AB229" s="82"/>
      <c r="AC229" s="82"/>
      <c r="AD229" s="82"/>
    </row>
    <row r="230" spans="1:30" ht="13.2">
      <c r="A230" s="92" t="s">
        <v>6511</v>
      </c>
      <c r="B230" s="92" t="s">
        <v>6512</v>
      </c>
      <c r="C230" s="92" t="s">
        <v>5078</v>
      </c>
      <c r="D230" s="92"/>
      <c r="E230" s="92"/>
      <c r="F230" s="92"/>
      <c r="G230" s="92"/>
      <c r="H230" s="92"/>
      <c r="I230" s="92"/>
      <c r="J230" s="92"/>
      <c r="K230" s="82"/>
      <c r="L230" s="82"/>
      <c r="M230" s="82"/>
      <c r="N230" s="82"/>
      <c r="O230" s="82"/>
      <c r="P230" s="82"/>
      <c r="Q230" s="82"/>
      <c r="R230" s="82"/>
      <c r="S230" s="82"/>
      <c r="T230" s="82"/>
      <c r="U230" s="82"/>
      <c r="V230" s="82"/>
      <c r="W230" s="82"/>
      <c r="X230" s="82"/>
      <c r="Y230" s="82"/>
      <c r="Z230" s="82"/>
      <c r="AA230" s="82"/>
      <c r="AB230" s="82"/>
      <c r="AC230" s="82"/>
      <c r="AD230" s="82"/>
    </row>
    <row r="231" spans="1:30" ht="13.2">
      <c r="A231" s="92" t="s">
        <v>1775</v>
      </c>
      <c r="B231" s="92" t="s">
        <v>1779</v>
      </c>
      <c r="C231" s="92" t="s">
        <v>5078</v>
      </c>
      <c r="D231" s="92"/>
      <c r="E231" s="92"/>
      <c r="F231" s="92"/>
      <c r="G231" s="92"/>
      <c r="H231" s="92"/>
      <c r="I231" s="92"/>
      <c r="J231" s="92"/>
      <c r="K231" s="82"/>
      <c r="L231" s="82"/>
      <c r="M231" s="82"/>
      <c r="N231" s="82"/>
      <c r="O231" s="82"/>
      <c r="P231" s="82"/>
      <c r="Q231" s="82"/>
      <c r="R231" s="82"/>
      <c r="S231" s="82"/>
      <c r="T231" s="82"/>
      <c r="U231" s="82"/>
      <c r="V231" s="82"/>
      <c r="W231" s="82"/>
      <c r="X231" s="82"/>
      <c r="Y231" s="82"/>
      <c r="Z231" s="82"/>
      <c r="AA231" s="82"/>
      <c r="AB231" s="82"/>
      <c r="AC231" s="82"/>
      <c r="AD231" s="82"/>
    </row>
    <row r="232" spans="1:30" ht="13.2">
      <c r="A232" s="92" t="s">
        <v>8393</v>
      </c>
      <c r="B232" s="92" t="s">
        <v>8394</v>
      </c>
      <c r="C232" s="92" t="s">
        <v>5078</v>
      </c>
      <c r="D232" s="92"/>
      <c r="E232" s="92"/>
      <c r="F232" s="92"/>
      <c r="G232" s="92"/>
      <c r="H232" s="92"/>
      <c r="I232" s="92"/>
      <c r="J232" s="92"/>
      <c r="K232" s="82"/>
      <c r="L232" s="82"/>
      <c r="M232" s="82"/>
      <c r="N232" s="82"/>
      <c r="O232" s="82"/>
      <c r="P232" s="82"/>
      <c r="Q232" s="82"/>
      <c r="R232" s="82"/>
      <c r="S232" s="82"/>
      <c r="T232" s="82"/>
      <c r="U232" s="82"/>
      <c r="V232" s="82"/>
      <c r="W232" s="82"/>
      <c r="X232" s="82"/>
      <c r="Y232" s="82"/>
      <c r="Z232" s="82"/>
      <c r="AA232" s="82"/>
      <c r="AB232" s="82"/>
      <c r="AC232" s="82"/>
      <c r="AD232" s="82"/>
    </row>
    <row r="233" spans="1:30" ht="13.8">
      <c r="A233" s="92" t="s">
        <v>8395</v>
      </c>
      <c r="B233" s="102" t="s">
        <v>8396</v>
      </c>
      <c r="C233" s="92" t="s">
        <v>5078</v>
      </c>
      <c r="D233" s="92"/>
      <c r="E233" s="92"/>
      <c r="F233" s="92"/>
      <c r="G233" s="92"/>
      <c r="H233" s="92"/>
      <c r="I233" s="92"/>
      <c r="J233" s="92"/>
      <c r="K233" s="82"/>
      <c r="L233" s="82"/>
      <c r="M233" s="82"/>
      <c r="N233" s="82"/>
      <c r="O233" s="82"/>
      <c r="P233" s="82"/>
      <c r="Q233" s="82"/>
      <c r="R233" s="82"/>
      <c r="S233" s="82"/>
      <c r="T233" s="82"/>
      <c r="U233" s="82"/>
      <c r="V233" s="82"/>
      <c r="W233" s="82"/>
      <c r="X233" s="82"/>
      <c r="Y233" s="82"/>
      <c r="Z233" s="82"/>
      <c r="AA233" s="82"/>
      <c r="AB233" s="82"/>
      <c r="AC233" s="82"/>
      <c r="AD233" s="82"/>
    </row>
    <row r="234" spans="1:30" ht="13.2">
      <c r="A234" s="92" t="s">
        <v>8397</v>
      </c>
      <c r="B234" s="92" t="s">
        <v>8398</v>
      </c>
      <c r="C234" s="92" t="s">
        <v>5078</v>
      </c>
      <c r="D234" s="92"/>
      <c r="E234" s="92"/>
      <c r="F234" s="92"/>
      <c r="G234" s="92"/>
      <c r="H234" s="92"/>
      <c r="I234" s="92"/>
      <c r="J234" s="92"/>
      <c r="K234" s="82"/>
      <c r="L234" s="82"/>
      <c r="M234" s="82"/>
      <c r="N234" s="82"/>
      <c r="O234" s="82"/>
      <c r="P234" s="82"/>
      <c r="Q234" s="82"/>
      <c r="R234" s="82"/>
      <c r="S234" s="82"/>
      <c r="T234" s="82"/>
      <c r="U234" s="82"/>
      <c r="V234" s="82"/>
      <c r="W234" s="82"/>
      <c r="X234" s="82"/>
      <c r="Y234" s="82"/>
      <c r="Z234" s="82"/>
      <c r="AA234" s="82"/>
      <c r="AB234" s="82"/>
      <c r="AC234" s="82"/>
      <c r="AD234" s="82"/>
    </row>
    <row r="235" spans="1:30" ht="13.2">
      <c r="A235" s="92" t="s">
        <v>8399</v>
      </c>
      <c r="B235" s="92" t="s">
        <v>8400</v>
      </c>
      <c r="C235" s="92" t="s">
        <v>5078</v>
      </c>
      <c r="D235" s="92"/>
      <c r="E235" s="92"/>
      <c r="F235" s="92"/>
      <c r="G235" s="92"/>
      <c r="H235" s="92"/>
      <c r="I235" s="92"/>
      <c r="J235" s="92"/>
      <c r="K235" s="82"/>
      <c r="L235" s="82"/>
      <c r="M235" s="82"/>
      <c r="N235" s="82"/>
      <c r="O235" s="82"/>
      <c r="P235" s="82"/>
      <c r="Q235" s="82"/>
      <c r="R235" s="82"/>
      <c r="S235" s="82"/>
      <c r="T235" s="82"/>
      <c r="U235" s="82"/>
      <c r="V235" s="82"/>
      <c r="W235" s="82"/>
      <c r="X235" s="82"/>
      <c r="Y235" s="82"/>
      <c r="Z235" s="82"/>
      <c r="AA235" s="82"/>
      <c r="AB235" s="82"/>
      <c r="AC235" s="82"/>
      <c r="AD235" s="82"/>
    </row>
    <row r="236" spans="1:30" ht="39.6">
      <c r="A236" s="93" t="s">
        <v>8401</v>
      </c>
      <c r="B236" s="92" t="s">
        <v>8402</v>
      </c>
      <c r="C236" s="92" t="s">
        <v>5244</v>
      </c>
      <c r="D236" s="92"/>
      <c r="E236" s="92"/>
      <c r="F236" s="92"/>
      <c r="G236" s="92"/>
      <c r="H236" s="92"/>
      <c r="I236" s="92"/>
      <c r="J236" s="92"/>
      <c r="K236" s="82"/>
      <c r="L236" s="82"/>
      <c r="M236" s="82"/>
      <c r="N236" s="82"/>
      <c r="O236" s="82"/>
      <c r="P236" s="82"/>
      <c r="Q236" s="82"/>
      <c r="R236" s="82"/>
      <c r="S236" s="82"/>
      <c r="T236" s="82"/>
      <c r="U236" s="82"/>
      <c r="V236" s="82"/>
      <c r="W236" s="82"/>
      <c r="X236" s="82"/>
      <c r="Y236" s="82"/>
      <c r="Z236" s="82"/>
      <c r="AA236" s="82"/>
      <c r="AB236" s="82"/>
      <c r="AC236" s="82"/>
      <c r="AD236" s="82"/>
    </row>
    <row r="237" spans="1:30" ht="13.2">
      <c r="A237" s="92" t="s">
        <v>8403</v>
      </c>
      <c r="B237" s="92" t="s">
        <v>8404</v>
      </c>
      <c r="C237" s="92" t="s">
        <v>5244</v>
      </c>
      <c r="D237" s="92"/>
      <c r="E237" s="92"/>
      <c r="F237" s="92"/>
      <c r="G237" s="92"/>
      <c r="H237" s="92"/>
      <c r="I237" s="92"/>
      <c r="J237" s="92"/>
      <c r="K237" s="82"/>
      <c r="L237" s="82"/>
      <c r="M237" s="82"/>
      <c r="N237" s="82"/>
      <c r="O237" s="82"/>
      <c r="P237" s="82"/>
      <c r="Q237" s="82"/>
      <c r="R237" s="82"/>
      <c r="S237" s="82"/>
      <c r="T237" s="82"/>
      <c r="U237" s="82"/>
      <c r="V237" s="82"/>
      <c r="W237" s="82"/>
      <c r="X237" s="82"/>
      <c r="Y237" s="82"/>
      <c r="Z237" s="82"/>
      <c r="AA237" s="82"/>
      <c r="AB237" s="82"/>
      <c r="AC237" s="82"/>
      <c r="AD237" s="82"/>
    </row>
    <row r="238" spans="1:30" ht="13.2">
      <c r="A238" s="92" t="s">
        <v>8405</v>
      </c>
      <c r="B238" s="92" t="s">
        <v>8406</v>
      </c>
      <c r="C238" s="92" t="s">
        <v>5244</v>
      </c>
      <c r="D238" s="92"/>
      <c r="E238" s="92"/>
      <c r="F238" s="92"/>
      <c r="G238" s="92"/>
      <c r="H238" s="92"/>
      <c r="I238" s="92"/>
      <c r="J238" s="92"/>
      <c r="K238" s="82"/>
      <c r="L238" s="82"/>
      <c r="M238" s="82"/>
      <c r="N238" s="82"/>
      <c r="O238" s="82"/>
      <c r="P238" s="82"/>
      <c r="Q238" s="82"/>
      <c r="R238" s="82"/>
      <c r="S238" s="82"/>
      <c r="T238" s="82"/>
      <c r="U238" s="82"/>
      <c r="V238" s="82"/>
      <c r="W238" s="82"/>
      <c r="X238" s="82"/>
      <c r="Y238" s="82"/>
      <c r="Z238" s="82"/>
      <c r="AA238" s="82"/>
      <c r="AB238" s="82"/>
      <c r="AC238" s="82"/>
      <c r="AD238" s="82"/>
    </row>
    <row r="239" spans="1:30" ht="13.2">
      <c r="A239" s="92" t="s">
        <v>8407</v>
      </c>
      <c r="B239" s="92" t="s">
        <v>8408</v>
      </c>
      <c r="C239" s="92" t="s">
        <v>5244</v>
      </c>
      <c r="D239" s="92"/>
      <c r="E239" s="92"/>
      <c r="F239" s="92"/>
      <c r="G239" s="92"/>
      <c r="H239" s="92"/>
      <c r="I239" s="92"/>
      <c r="J239" s="92"/>
      <c r="K239" s="82"/>
      <c r="L239" s="82"/>
      <c r="M239" s="82"/>
      <c r="N239" s="82"/>
      <c r="O239" s="82"/>
      <c r="P239" s="82"/>
      <c r="Q239" s="82"/>
      <c r="R239" s="82"/>
      <c r="S239" s="82"/>
      <c r="T239" s="82"/>
      <c r="U239" s="82"/>
      <c r="V239" s="82"/>
      <c r="W239" s="82"/>
      <c r="X239" s="82"/>
      <c r="Y239" s="82"/>
      <c r="Z239" s="82"/>
      <c r="AA239" s="82"/>
      <c r="AB239" s="82"/>
      <c r="AC239" s="82"/>
      <c r="AD239" s="82"/>
    </row>
    <row r="240" spans="1:30" ht="13.2">
      <c r="A240" s="92" t="s">
        <v>8409</v>
      </c>
      <c r="B240" s="92" t="s">
        <v>8410</v>
      </c>
      <c r="C240" s="92" t="s">
        <v>5244</v>
      </c>
      <c r="D240" s="92"/>
      <c r="E240" s="92"/>
      <c r="F240" s="92"/>
      <c r="G240" s="92"/>
      <c r="H240" s="92"/>
      <c r="I240" s="92"/>
      <c r="J240" s="92"/>
      <c r="K240" s="82"/>
      <c r="L240" s="82"/>
      <c r="M240" s="82"/>
      <c r="N240" s="82"/>
      <c r="O240" s="82"/>
      <c r="P240" s="82"/>
      <c r="Q240" s="82"/>
      <c r="R240" s="82"/>
      <c r="S240" s="82"/>
      <c r="T240" s="82"/>
      <c r="U240" s="82"/>
      <c r="V240" s="82"/>
      <c r="W240" s="82"/>
      <c r="X240" s="82"/>
      <c r="Y240" s="82"/>
      <c r="Z240" s="82"/>
      <c r="AA240" s="82"/>
      <c r="AB240" s="82"/>
      <c r="AC240" s="82"/>
      <c r="AD240" s="82"/>
    </row>
    <row r="241" spans="1:30" ht="13.2">
      <c r="A241" s="92" t="s">
        <v>8411</v>
      </c>
      <c r="B241" s="92" t="s">
        <v>8412</v>
      </c>
      <c r="C241" s="92" t="s">
        <v>5244</v>
      </c>
      <c r="D241" s="92"/>
      <c r="E241" s="92"/>
      <c r="F241" s="92"/>
      <c r="G241" s="92"/>
      <c r="H241" s="92"/>
      <c r="I241" s="92"/>
      <c r="J241" s="92"/>
      <c r="K241" s="82"/>
      <c r="L241" s="82"/>
      <c r="M241" s="82"/>
      <c r="N241" s="82"/>
      <c r="O241" s="82"/>
      <c r="P241" s="82"/>
      <c r="Q241" s="82"/>
      <c r="R241" s="82"/>
      <c r="S241" s="82"/>
      <c r="T241" s="82"/>
      <c r="U241" s="82"/>
      <c r="V241" s="82"/>
      <c r="W241" s="82"/>
      <c r="X241" s="82"/>
      <c r="Y241" s="82"/>
      <c r="Z241" s="82"/>
      <c r="AA241" s="82"/>
      <c r="AB241" s="82"/>
      <c r="AC241" s="82"/>
      <c r="AD241" s="82"/>
    </row>
    <row r="242" spans="1:30" ht="13.2">
      <c r="A242" s="92" t="s">
        <v>8413</v>
      </c>
      <c r="B242" s="92" t="s">
        <v>8414</v>
      </c>
      <c r="C242" s="92" t="s">
        <v>5078</v>
      </c>
      <c r="D242" s="92"/>
      <c r="E242" s="92"/>
      <c r="F242" s="92"/>
      <c r="G242" s="92"/>
      <c r="H242" s="92"/>
      <c r="I242" s="92"/>
      <c r="J242" s="92"/>
      <c r="K242" s="82"/>
      <c r="L242" s="82"/>
      <c r="M242" s="82"/>
      <c r="N242" s="82"/>
      <c r="O242" s="82"/>
      <c r="P242" s="82"/>
      <c r="Q242" s="82"/>
      <c r="R242" s="82"/>
      <c r="S242" s="82"/>
      <c r="T242" s="82"/>
      <c r="U242" s="82"/>
      <c r="V242" s="82"/>
      <c r="W242" s="82"/>
      <c r="X242" s="82"/>
      <c r="Y242" s="82"/>
      <c r="Z242" s="82"/>
      <c r="AA242" s="82"/>
      <c r="AB242" s="82"/>
      <c r="AC242" s="82"/>
      <c r="AD242" s="82"/>
    </row>
    <row r="243" spans="1:30" ht="13.2">
      <c r="A243" s="92" t="s">
        <v>6575</v>
      </c>
      <c r="B243" s="92" t="s">
        <v>6576</v>
      </c>
      <c r="C243" s="92" t="s">
        <v>5244</v>
      </c>
      <c r="D243" s="92"/>
      <c r="E243" s="92"/>
      <c r="F243" s="92"/>
      <c r="G243" s="92"/>
      <c r="H243" s="92"/>
      <c r="I243" s="92"/>
      <c r="J243" s="92"/>
      <c r="K243" s="82"/>
      <c r="L243" s="82"/>
      <c r="M243" s="82"/>
      <c r="N243" s="82"/>
      <c r="O243" s="82"/>
      <c r="P243" s="82"/>
      <c r="Q243" s="82"/>
      <c r="R243" s="82"/>
      <c r="S243" s="82"/>
      <c r="T243" s="82"/>
      <c r="U243" s="82"/>
      <c r="V243" s="82"/>
      <c r="W243" s="82"/>
      <c r="X243" s="82"/>
      <c r="Y243" s="82"/>
      <c r="Z243" s="82"/>
      <c r="AA243" s="82"/>
      <c r="AB243" s="82"/>
      <c r="AC243" s="82"/>
      <c r="AD243" s="82"/>
    </row>
    <row r="244" spans="1:30" ht="13.2">
      <c r="A244" s="92" t="s">
        <v>8415</v>
      </c>
      <c r="B244" s="92" t="s">
        <v>8416</v>
      </c>
      <c r="C244" s="92" t="s">
        <v>5244</v>
      </c>
      <c r="D244" s="92"/>
      <c r="E244" s="92"/>
      <c r="F244" s="92"/>
      <c r="G244" s="92"/>
      <c r="H244" s="92"/>
      <c r="I244" s="92"/>
      <c r="J244" s="92"/>
      <c r="K244" s="82"/>
      <c r="L244" s="82"/>
      <c r="M244" s="82"/>
      <c r="N244" s="82"/>
      <c r="O244" s="82"/>
      <c r="P244" s="82"/>
      <c r="Q244" s="82"/>
      <c r="R244" s="82"/>
      <c r="S244" s="82"/>
      <c r="T244" s="82"/>
      <c r="U244" s="82"/>
      <c r="V244" s="82"/>
      <c r="W244" s="82"/>
      <c r="X244" s="82"/>
      <c r="Y244" s="82"/>
      <c r="Z244" s="82"/>
      <c r="AA244" s="82"/>
      <c r="AB244" s="82"/>
      <c r="AC244" s="82"/>
      <c r="AD244" s="82"/>
    </row>
    <row r="245" spans="1:30" ht="13.2">
      <c r="A245" s="92" t="s">
        <v>8417</v>
      </c>
      <c r="B245" s="92" t="s">
        <v>8418</v>
      </c>
      <c r="C245" s="92" t="s">
        <v>5244</v>
      </c>
      <c r="D245" s="92"/>
      <c r="E245" s="92"/>
      <c r="F245" s="92"/>
      <c r="G245" s="92"/>
      <c r="H245" s="92"/>
      <c r="I245" s="92"/>
      <c r="J245" s="92"/>
      <c r="K245" s="82"/>
      <c r="L245" s="82"/>
      <c r="M245" s="82"/>
      <c r="N245" s="82"/>
      <c r="O245" s="82"/>
      <c r="P245" s="82"/>
      <c r="Q245" s="82"/>
      <c r="R245" s="82"/>
      <c r="S245" s="82"/>
      <c r="T245" s="82"/>
      <c r="U245" s="82"/>
      <c r="V245" s="82"/>
      <c r="W245" s="82"/>
      <c r="X245" s="82"/>
      <c r="Y245" s="82"/>
      <c r="Z245" s="82"/>
      <c r="AA245" s="82"/>
      <c r="AB245" s="82"/>
      <c r="AC245" s="82"/>
      <c r="AD245" s="82"/>
    </row>
    <row r="246" spans="1:30" ht="13.2">
      <c r="A246" s="92" t="s">
        <v>8419</v>
      </c>
      <c r="B246" s="92" t="s">
        <v>8420</v>
      </c>
      <c r="C246" s="92" t="s">
        <v>5078</v>
      </c>
      <c r="D246" s="92"/>
      <c r="E246" s="92"/>
      <c r="F246" s="92"/>
      <c r="G246" s="92"/>
      <c r="H246" s="92"/>
      <c r="I246" s="92"/>
      <c r="J246" s="92"/>
      <c r="K246" s="82"/>
      <c r="L246" s="82"/>
      <c r="M246" s="82"/>
      <c r="N246" s="82"/>
      <c r="O246" s="82"/>
      <c r="P246" s="82"/>
      <c r="Q246" s="82"/>
      <c r="R246" s="82"/>
      <c r="S246" s="82"/>
      <c r="T246" s="82"/>
      <c r="U246" s="82"/>
      <c r="V246" s="82"/>
      <c r="W246" s="82"/>
      <c r="X246" s="82"/>
      <c r="Y246" s="82"/>
      <c r="Z246" s="82"/>
      <c r="AA246" s="82"/>
      <c r="AB246" s="82"/>
      <c r="AC246" s="82"/>
      <c r="AD246" s="82"/>
    </row>
    <row r="247" spans="1:30" ht="13.2">
      <c r="A247" s="92" t="s">
        <v>8421</v>
      </c>
      <c r="B247" s="92" t="s">
        <v>8422</v>
      </c>
      <c r="C247" s="92" t="s">
        <v>5244</v>
      </c>
      <c r="D247" s="92"/>
      <c r="E247" s="92"/>
      <c r="F247" s="92"/>
      <c r="G247" s="92"/>
      <c r="H247" s="92"/>
      <c r="I247" s="92"/>
      <c r="J247" s="92"/>
      <c r="K247" s="82"/>
      <c r="L247" s="82"/>
      <c r="M247" s="82"/>
      <c r="N247" s="82"/>
      <c r="O247" s="82"/>
      <c r="P247" s="82"/>
      <c r="Q247" s="82"/>
      <c r="R247" s="82"/>
      <c r="S247" s="82"/>
      <c r="T247" s="82"/>
      <c r="U247" s="82"/>
      <c r="V247" s="82"/>
      <c r="W247" s="82"/>
      <c r="X247" s="82"/>
      <c r="Y247" s="82"/>
      <c r="Z247" s="82"/>
      <c r="AA247" s="82"/>
      <c r="AB247" s="82"/>
      <c r="AC247" s="82"/>
      <c r="AD247" s="82"/>
    </row>
    <row r="248" spans="1:30" ht="13.2">
      <c r="A248" s="92" t="s">
        <v>8423</v>
      </c>
      <c r="B248" s="92" t="s">
        <v>8424</v>
      </c>
      <c r="C248" s="92" t="s">
        <v>5078</v>
      </c>
      <c r="D248" s="92"/>
      <c r="E248" s="92"/>
      <c r="F248" s="92"/>
      <c r="G248" s="92"/>
      <c r="H248" s="92"/>
      <c r="I248" s="92"/>
      <c r="J248" s="92"/>
      <c r="K248" s="82"/>
      <c r="L248" s="82"/>
      <c r="M248" s="82"/>
      <c r="N248" s="82"/>
      <c r="O248" s="82"/>
      <c r="P248" s="82"/>
      <c r="Q248" s="82"/>
      <c r="R248" s="82"/>
      <c r="S248" s="82"/>
      <c r="T248" s="82"/>
      <c r="U248" s="82"/>
      <c r="V248" s="82"/>
      <c r="W248" s="82"/>
      <c r="X248" s="82"/>
      <c r="Y248" s="82"/>
      <c r="Z248" s="82"/>
      <c r="AA248" s="82"/>
      <c r="AB248" s="82"/>
      <c r="AC248" s="82"/>
      <c r="AD248" s="82"/>
    </row>
    <row r="249" spans="1:30" ht="13.2">
      <c r="A249" s="92" t="s">
        <v>8425</v>
      </c>
      <c r="B249" s="92" t="s">
        <v>8426</v>
      </c>
      <c r="C249" s="92" t="s">
        <v>5078</v>
      </c>
      <c r="D249" s="92"/>
      <c r="E249" s="92"/>
      <c r="F249" s="92"/>
      <c r="G249" s="92"/>
      <c r="H249" s="92"/>
      <c r="I249" s="92"/>
      <c r="J249" s="92"/>
      <c r="K249" s="82"/>
      <c r="L249" s="82"/>
      <c r="M249" s="82"/>
      <c r="N249" s="82"/>
      <c r="O249" s="82"/>
      <c r="P249" s="82"/>
      <c r="Q249" s="82"/>
      <c r="R249" s="82"/>
      <c r="S249" s="82"/>
      <c r="T249" s="82"/>
      <c r="U249" s="82"/>
      <c r="V249" s="82"/>
      <c r="W249" s="82"/>
      <c r="X249" s="82"/>
      <c r="Y249" s="82"/>
      <c r="Z249" s="82"/>
      <c r="AA249" s="82"/>
      <c r="AB249" s="82"/>
      <c r="AC249" s="82"/>
      <c r="AD249" s="82"/>
    </row>
    <row r="250" spans="1:30" ht="13.2">
      <c r="A250" s="92" t="s">
        <v>8427</v>
      </c>
      <c r="B250" s="92" t="s">
        <v>8428</v>
      </c>
      <c r="C250" s="92" t="s">
        <v>5244</v>
      </c>
      <c r="D250" s="92"/>
      <c r="E250" s="92"/>
      <c r="F250" s="92"/>
      <c r="G250" s="92"/>
      <c r="H250" s="92"/>
      <c r="I250" s="92"/>
      <c r="J250" s="92"/>
      <c r="K250" s="82"/>
      <c r="L250" s="82"/>
      <c r="M250" s="82"/>
      <c r="N250" s="82"/>
      <c r="O250" s="82"/>
      <c r="P250" s="82"/>
      <c r="Q250" s="82"/>
      <c r="R250" s="82"/>
      <c r="S250" s="82"/>
      <c r="T250" s="82"/>
      <c r="U250" s="82"/>
      <c r="V250" s="82"/>
      <c r="W250" s="82"/>
      <c r="X250" s="82"/>
      <c r="Y250" s="82"/>
      <c r="Z250" s="82"/>
      <c r="AA250" s="82"/>
      <c r="AB250" s="82"/>
      <c r="AC250" s="82"/>
      <c r="AD250" s="82"/>
    </row>
    <row r="251" spans="1:30" ht="13.2">
      <c r="A251" s="92" t="s">
        <v>8429</v>
      </c>
      <c r="B251" s="92" t="s">
        <v>8430</v>
      </c>
      <c r="C251" s="92" t="s">
        <v>5078</v>
      </c>
      <c r="D251" s="92"/>
      <c r="E251" s="92"/>
      <c r="F251" s="92"/>
      <c r="G251" s="92"/>
      <c r="H251" s="92"/>
      <c r="I251" s="92"/>
      <c r="J251" s="92"/>
      <c r="K251" s="82"/>
      <c r="L251" s="82"/>
      <c r="M251" s="82"/>
      <c r="N251" s="82"/>
      <c r="O251" s="82"/>
      <c r="P251" s="82"/>
      <c r="Q251" s="82"/>
      <c r="R251" s="82"/>
      <c r="S251" s="82"/>
      <c r="T251" s="82"/>
      <c r="U251" s="82"/>
      <c r="V251" s="82"/>
      <c r="W251" s="82"/>
      <c r="X251" s="82"/>
      <c r="Y251" s="82"/>
      <c r="Z251" s="82"/>
      <c r="AA251" s="82"/>
      <c r="AB251" s="82"/>
      <c r="AC251" s="82"/>
      <c r="AD251" s="82"/>
    </row>
    <row r="252" spans="1:30" ht="13.2">
      <c r="A252" s="92" t="s">
        <v>8431</v>
      </c>
      <c r="B252" s="92" t="s">
        <v>8432</v>
      </c>
      <c r="C252" s="92" t="s">
        <v>5078</v>
      </c>
      <c r="D252" s="92"/>
      <c r="E252" s="92"/>
      <c r="F252" s="92"/>
      <c r="G252" s="92"/>
      <c r="H252" s="92"/>
      <c r="I252" s="92"/>
      <c r="J252" s="92"/>
      <c r="K252" s="82"/>
      <c r="L252" s="82"/>
      <c r="M252" s="82"/>
      <c r="N252" s="82"/>
      <c r="O252" s="82"/>
      <c r="P252" s="82"/>
      <c r="Q252" s="82"/>
      <c r="R252" s="82"/>
      <c r="S252" s="82"/>
      <c r="T252" s="82"/>
      <c r="U252" s="82"/>
      <c r="V252" s="82"/>
      <c r="W252" s="82"/>
      <c r="X252" s="82"/>
      <c r="Y252" s="82"/>
      <c r="Z252" s="82"/>
      <c r="AA252" s="82"/>
      <c r="AB252" s="82"/>
      <c r="AC252" s="82"/>
      <c r="AD252" s="82"/>
    </row>
    <row r="253" spans="1:30" ht="13.2">
      <c r="A253" s="92" t="s">
        <v>8433</v>
      </c>
      <c r="B253" s="92" t="s">
        <v>8434</v>
      </c>
      <c r="C253" s="92" t="s">
        <v>5244</v>
      </c>
      <c r="D253" s="92"/>
      <c r="E253" s="92"/>
      <c r="F253" s="92"/>
      <c r="G253" s="92"/>
      <c r="H253" s="92"/>
      <c r="I253" s="92"/>
      <c r="J253" s="92"/>
      <c r="K253" s="82"/>
      <c r="L253" s="82"/>
      <c r="M253" s="82"/>
      <c r="N253" s="82"/>
      <c r="O253" s="82"/>
      <c r="P253" s="82"/>
      <c r="Q253" s="82"/>
      <c r="R253" s="82"/>
      <c r="S253" s="82"/>
      <c r="T253" s="82"/>
      <c r="U253" s="82"/>
      <c r="V253" s="82"/>
      <c r="W253" s="82"/>
      <c r="X253" s="82"/>
      <c r="Y253" s="82"/>
      <c r="Z253" s="82"/>
      <c r="AA253" s="82"/>
      <c r="AB253" s="82"/>
      <c r="AC253" s="82"/>
      <c r="AD253" s="82"/>
    </row>
    <row r="254" spans="1:30" ht="13.2">
      <c r="A254" s="92" t="s">
        <v>8435</v>
      </c>
      <c r="B254" s="92" t="s">
        <v>8436</v>
      </c>
      <c r="C254" s="92" t="s">
        <v>5244</v>
      </c>
      <c r="D254" s="92"/>
      <c r="E254" s="92"/>
      <c r="F254" s="92"/>
      <c r="G254" s="92"/>
      <c r="H254" s="92"/>
      <c r="I254" s="92"/>
      <c r="J254" s="92"/>
      <c r="K254" s="82"/>
      <c r="L254" s="82"/>
      <c r="M254" s="82"/>
      <c r="N254" s="82"/>
      <c r="O254" s="82"/>
      <c r="P254" s="82"/>
      <c r="Q254" s="82"/>
      <c r="R254" s="82"/>
      <c r="S254" s="82"/>
      <c r="T254" s="82"/>
      <c r="U254" s="82"/>
      <c r="V254" s="82"/>
      <c r="W254" s="82"/>
      <c r="X254" s="82"/>
      <c r="Y254" s="82"/>
      <c r="Z254" s="82"/>
      <c r="AA254" s="82"/>
      <c r="AB254" s="82"/>
      <c r="AC254" s="82"/>
      <c r="AD254" s="82"/>
    </row>
    <row r="255" spans="1:30" ht="13.2">
      <c r="A255" s="92" t="s">
        <v>8437</v>
      </c>
      <c r="B255" s="92" t="s">
        <v>8438</v>
      </c>
      <c r="C255" s="92" t="s">
        <v>5078</v>
      </c>
      <c r="D255" s="92"/>
      <c r="E255" s="92"/>
      <c r="F255" s="92"/>
      <c r="G255" s="92"/>
      <c r="H255" s="92"/>
      <c r="I255" s="92"/>
      <c r="J255" s="92"/>
      <c r="K255" s="82"/>
      <c r="L255" s="82"/>
      <c r="M255" s="82"/>
      <c r="N255" s="82"/>
      <c r="O255" s="82"/>
      <c r="P255" s="82"/>
      <c r="Q255" s="82"/>
      <c r="R255" s="82"/>
      <c r="S255" s="82"/>
      <c r="T255" s="82"/>
      <c r="U255" s="82"/>
      <c r="V255" s="82"/>
      <c r="W255" s="82"/>
      <c r="X255" s="82"/>
      <c r="Y255" s="82"/>
      <c r="Z255" s="82"/>
      <c r="AA255" s="82"/>
      <c r="AB255" s="82"/>
      <c r="AC255" s="82"/>
      <c r="AD255" s="82"/>
    </row>
    <row r="256" spans="1:30" ht="13.2">
      <c r="A256" s="92" t="s">
        <v>8439</v>
      </c>
      <c r="B256" s="92" t="s">
        <v>8440</v>
      </c>
      <c r="C256" s="92" t="s">
        <v>5244</v>
      </c>
      <c r="D256" s="92"/>
      <c r="E256" s="92"/>
      <c r="F256" s="92"/>
      <c r="G256" s="92"/>
      <c r="H256" s="92"/>
      <c r="I256" s="92"/>
      <c r="J256" s="92"/>
      <c r="K256" s="82"/>
      <c r="L256" s="82"/>
      <c r="M256" s="82"/>
      <c r="N256" s="82"/>
      <c r="O256" s="82"/>
      <c r="P256" s="82"/>
      <c r="Q256" s="82"/>
      <c r="R256" s="82"/>
      <c r="S256" s="82"/>
      <c r="T256" s="82"/>
      <c r="U256" s="82"/>
      <c r="V256" s="82"/>
      <c r="W256" s="82"/>
      <c r="X256" s="82"/>
      <c r="Y256" s="82"/>
      <c r="Z256" s="82"/>
      <c r="AA256" s="82"/>
      <c r="AB256" s="82"/>
      <c r="AC256" s="82"/>
      <c r="AD256" s="82"/>
    </row>
    <row r="257" spans="1:30" ht="13.2">
      <c r="A257" s="92" t="s">
        <v>8441</v>
      </c>
      <c r="B257" s="92" t="s">
        <v>8442</v>
      </c>
      <c r="C257" s="92" t="s">
        <v>5244</v>
      </c>
      <c r="D257" s="92"/>
      <c r="E257" s="92"/>
      <c r="F257" s="92"/>
      <c r="G257" s="92"/>
      <c r="H257" s="92"/>
      <c r="I257" s="92"/>
      <c r="J257" s="92"/>
      <c r="K257" s="82"/>
      <c r="L257" s="82"/>
      <c r="M257" s="82"/>
      <c r="N257" s="82"/>
      <c r="O257" s="82"/>
      <c r="P257" s="82"/>
      <c r="Q257" s="82"/>
      <c r="R257" s="82"/>
      <c r="S257" s="82"/>
      <c r="T257" s="82"/>
      <c r="U257" s="82"/>
      <c r="V257" s="82"/>
      <c r="W257" s="82"/>
      <c r="X257" s="82"/>
      <c r="Y257" s="82"/>
      <c r="Z257" s="82"/>
      <c r="AA257" s="82"/>
      <c r="AB257" s="82"/>
      <c r="AC257" s="82"/>
      <c r="AD257" s="82"/>
    </row>
    <row r="258" spans="1:30" ht="13.2">
      <c r="A258" s="92" t="s">
        <v>8443</v>
      </c>
      <c r="B258" s="92" t="s">
        <v>8444</v>
      </c>
      <c r="C258" s="92" t="s">
        <v>5244</v>
      </c>
      <c r="D258" s="92"/>
      <c r="E258" s="92"/>
      <c r="F258" s="92"/>
      <c r="G258" s="92"/>
      <c r="H258" s="92"/>
      <c r="I258" s="92"/>
      <c r="J258" s="92"/>
      <c r="K258" s="82"/>
      <c r="L258" s="82"/>
      <c r="M258" s="82"/>
      <c r="N258" s="82"/>
      <c r="O258" s="82"/>
      <c r="P258" s="82"/>
      <c r="Q258" s="82"/>
      <c r="R258" s="82"/>
      <c r="S258" s="82"/>
      <c r="T258" s="82"/>
      <c r="U258" s="82"/>
      <c r="V258" s="82"/>
      <c r="W258" s="82"/>
      <c r="X258" s="82"/>
      <c r="Y258" s="82"/>
      <c r="Z258" s="82"/>
      <c r="AA258" s="82"/>
      <c r="AB258" s="82"/>
      <c r="AC258" s="82"/>
      <c r="AD258" s="82"/>
    </row>
    <row r="259" spans="1:30" ht="13.2">
      <c r="A259" s="92" t="s">
        <v>8445</v>
      </c>
      <c r="B259" s="92" t="s">
        <v>8446</v>
      </c>
      <c r="C259" s="92" t="s">
        <v>5244</v>
      </c>
      <c r="D259" s="92"/>
      <c r="E259" s="92"/>
      <c r="F259" s="92"/>
      <c r="G259" s="92"/>
      <c r="H259" s="92"/>
      <c r="I259" s="92"/>
      <c r="J259" s="92"/>
      <c r="K259" s="82"/>
      <c r="L259" s="82"/>
      <c r="M259" s="82"/>
      <c r="N259" s="82"/>
      <c r="O259" s="82"/>
      <c r="P259" s="82"/>
      <c r="Q259" s="82"/>
      <c r="R259" s="82"/>
      <c r="S259" s="82"/>
      <c r="T259" s="82"/>
      <c r="U259" s="82"/>
      <c r="V259" s="82"/>
      <c r="W259" s="82"/>
      <c r="X259" s="82"/>
      <c r="Y259" s="82"/>
      <c r="Z259" s="82"/>
      <c r="AA259" s="82"/>
      <c r="AB259" s="82"/>
      <c r="AC259" s="82"/>
      <c r="AD259" s="82"/>
    </row>
    <row r="260" spans="1:30" ht="13.2">
      <c r="A260" s="92" t="s">
        <v>8447</v>
      </c>
      <c r="B260" s="92" t="s">
        <v>8448</v>
      </c>
      <c r="C260" s="92" t="s">
        <v>5244</v>
      </c>
      <c r="D260" s="92"/>
      <c r="E260" s="92"/>
      <c r="F260" s="92"/>
      <c r="G260" s="92"/>
      <c r="H260" s="92"/>
      <c r="I260" s="92"/>
      <c r="J260" s="92"/>
      <c r="K260" s="82"/>
      <c r="L260" s="82"/>
      <c r="M260" s="82"/>
      <c r="N260" s="82"/>
      <c r="O260" s="82"/>
      <c r="P260" s="82"/>
      <c r="Q260" s="82"/>
      <c r="R260" s="82"/>
      <c r="S260" s="82"/>
      <c r="T260" s="82"/>
      <c r="U260" s="82"/>
      <c r="V260" s="82"/>
      <c r="W260" s="82"/>
      <c r="X260" s="82"/>
      <c r="Y260" s="82"/>
      <c r="Z260" s="82"/>
      <c r="AA260" s="82"/>
      <c r="AB260" s="82"/>
      <c r="AC260" s="82"/>
      <c r="AD260" s="82"/>
    </row>
    <row r="261" spans="1:30" ht="13.2">
      <c r="A261" s="92" t="s">
        <v>8449</v>
      </c>
      <c r="B261" s="92" t="s">
        <v>8450</v>
      </c>
      <c r="C261" s="92" t="s">
        <v>5244</v>
      </c>
      <c r="D261" s="92"/>
      <c r="E261" s="92"/>
      <c r="F261" s="92"/>
      <c r="G261" s="92"/>
      <c r="H261" s="92"/>
      <c r="I261" s="92"/>
      <c r="J261" s="92"/>
      <c r="K261" s="82"/>
      <c r="L261" s="82"/>
      <c r="M261" s="82"/>
      <c r="N261" s="82"/>
      <c r="O261" s="82"/>
      <c r="P261" s="82"/>
      <c r="Q261" s="82"/>
      <c r="R261" s="82"/>
      <c r="S261" s="82"/>
      <c r="T261" s="82"/>
      <c r="U261" s="82"/>
      <c r="V261" s="82"/>
      <c r="W261" s="82"/>
      <c r="X261" s="82"/>
      <c r="Y261" s="82"/>
      <c r="Z261" s="82"/>
      <c r="AA261" s="82"/>
      <c r="AB261" s="82"/>
      <c r="AC261" s="82"/>
      <c r="AD261" s="82"/>
    </row>
    <row r="262" spans="1:30" ht="13.2">
      <c r="A262" s="92" t="s">
        <v>8451</v>
      </c>
      <c r="B262" s="92" t="s">
        <v>8452</v>
      </c>
      <c r="C262" s="92" t="s">
        <v>5244</v>
      </c>
      <c r="D262" s="92"/>
      <c r="E262" s="92"/>
      <c r="F262" s="92"/>
      <c r="G262" s="92"/>
      <c r="H262" s="92"/>
      <c r="I262" s="92"/>
      <c r="J262" s="92"/>
      <c r="K262" s="82"/>
      <c r="L262" s="82"/>
      <c r="M262" s="82"/>
      <c r="N262" s="82"/>
      <c r="O262" s="82"/>
      <c r="P262" s="82"/>
      <c r="Q262" s="82"/>
      <c r="R262" s="82"/>
      <c r="S262" s="82"/>
      <c r="T262" s="82"/>
      <c r="U262" s="82"/>
      <c r="V262" s="82"/>
      <c r="W262" s="82"/>
      <c r="X262" s="82"/>
      <c r="Y262" s="82"/>
      <c r="Z262" s="82"/>
      <c r="AA262" s="82"/>
      <c r="AB262" s="82"/>
      <c r="AC262" s="82"/>
      <c r="AD262" s="82"/>
    </row>
    <row r="263" spans="1:30" ht="13.2">
      <c r="A263" s="92" t="s">
        <v>8453</v>
      </c>
      <c r="B263" s="92" t="s">
        <v>8454</v>
      </c>
      <c r="C263" s="92" t="s">
        <v>5244</v>
      </c>
      <c r="D263" s="92"/>
      <c r="E263" s="92"/>
      <c r="F263" s="92"/>
      <c r="G263" s="92"/>
      <c r="H263" s="92"/>
      <c r="I263" s="92"/>
      <c r="J263" s="92"/>
      <c r="K263" s="82"/>
      <c r="L263" s="82"/>
      <c r="M263" s="82"/>
      <c r="N263" s="82"/>
      <c r="O263" s="82"/>
      <c r="P263" s="82"/>
      <c r="Q263" s="82"/>
      <c r="R263" s="82"/>
      <c r="S263" s="82"/>
      <c r="T263" s="82"/>
      <c r="U263" s="82"/>
      <c r="V263" s="82"/>
      <c r="W263" s="82"/>
      <c r="X263" s="82"/>
      <c r="Y263" s="82"/>
      <c r="Z263" s="82"/>
      <c r="AA263" s="82"/>
      <c r="AB263" s="82"/>
      <c r="AC263" s="82"/>
      <c r="AD263" s="82"/>
    </row>
    <row r="264" spans="1:30" ht="13.2">
      <c r="A264" s="92" t="s">
        <v>8455</v>
      </c>
      <c r="B264" s="92" t="s">
        <v>8456</v>
      </c>
      <c r="C264" s="92" t="s">
        <v>5244</v>
      </c>
      <c r="D264" s="92"/>
      <c r="E264" s="92"/>
      <c r="F264" s="92"/>
      <c r="G264" s="92"/>
      <c r="H264" s="92"/>
      <c r="I264" s="92"/>
      <c r="J264" s="92"/>
      <c r="K264" s="82"/>
      <c r="L264" s="82"/>
      <c r="M264" s="82"/>
      <c r="N264" s="82"/>
      <c r="O264" s="82"/>
      <c r="P264" s="82"/>
      <c r="Q264" s="82"/>
      <c r="R264" s="82"/>
      <c r="S264" s="82"/>
      <c r="T264" s="82"/>
      <c r="U264" s="82"/>
      <c r="V264" s="82"/>
      <c r="W264" s="82"/>
      <c r="X264" s="82"/>
      <c r="Y264" s="82"/>
      <c r="Z264" s="82"/>
      <c r="AA264" s="82"/>
      <c r="AB264" s="82"/>
      <c r="AC264" s="82"/>
      <c r="AD264" s="82"/>
    </row>
    <row r="265" spans="1:30" ht="13.2">
      <c r="A265" s="92" t="s">
        <v>8457</v>
      </c>
      <c r="B265" s="92" t="s">
        <v>8458</v>
      </c>
      <c r="C265" s="92" t="s">
        <v>5244</v>
      </c>
      <c r="D265" s="92"/>
      <c r="E265" s="92"/>
      <c r="F265" s="92"/>
      <c r="G265" s="92"/>
      <c r="H265" s="92"/>
      <c r="I265" s="92"/>
      <c r="J265" s="92"/>
      <c r="K265" s="82"/>
      <c r="L265" s="82"/>
      <c r="M265" s="82"/>
      <c r="N265" s="82"/>
      <c r="O265" s="82"/>
      <c r="P265" s="82"/>
      <c r="Q265" s="82"/>
      <c r="R265" s="82"/>
      <c r="S265" s="82"/>
      <c r="T265" s="82"/>
      <c r="U265" s="82"/>
      <c r="V265" s="82"/>
      <c r="W265" s="82"/>
      <c r="X265" s="82"/>
      <c r="Y265" s="82"/>
      <c r="Z265" s="82"/>
      <c r="AA265" s="82"/>
      <c r="AB265" s="82"/>
      <c r="AC265" s="82"/>
      <c r="AD265" s="82"/>
    </row>
    <row r="266" spans="1:30" ht="13.2">
      <c r="A266" s="92" t="s">
        <v>8459</v>
      </c>
      <c r="B266" s="92" t="s">
        <v>8460</v>
      </c>
      <c r="C266" s="92" t="s">
        <v>5244</v>
      </c>
      <c r="D266" s="92"/>
      <c r="E266" s="92"/>
      <c r="F266" s="92"/>
      <c r="G266" s="92"/>
      <c r="H266" s="92"/>
      <c r="I266" s="92"/>
      <c r="J266" s="92"/>
      <c r="K266" s="82"/>
      <c r="L266" s="82"/>
      <c r="M266" s="82"/>
      <c r="N266" s="82"/>
      <c r="O266" s="82"/>
      <c r="P266" s="82"/>
      <c r="Q266" s="82"/>
      <c r="R266" s="82"/>
      <c r="S266" s="82"/>
      <c r="T266" s="82"/>
      <c r="U266" s="82"/>
      <c r="V266" s="82"/>
      <c r="W266" s="82"/>
      <c r="X266" s="82"/>
      <c r="Y266" s="82"/>
      <c r="Z266" s="82"/>
      <c r="AA266" s="82"/>
      <c r="AB266" s="82"/>
      <c r="AC266" s="82"/>
      <c r="AD266" s="82"/>
    </row>
    <row r="267" spans="1:30" ht="13.2">
      <c r="A267" s="92" t="s">
        <v>8461</v>
      </c>
      <c r="B267" s="92" t="s">
        <v>8462</v>
      </c>
      <c r="C267" s="92" t="s">
        <v>5244</v>
      </c>
      <c r="D267" s="92"/>
      <c r="E267" s="92"/>
      <c r="F267" s="92"/>
      <c r="G267" s="92"/>
      <c r="H267" s="92"/>
      <c r="I267" s="92"/>
      <c r="J267" s="92"/>
      <c r="K267" s="82"/>
      <c r="L267" s="82"/>
      <c r="M267" s="82"/>
      <c r="N267" s="82"/>
      <c r="O267" s="82"/>
      <c r="P267" s="82"/>
      <c r="Q267" s="82"/>
      <c r="R267" s="82"/>
      <c r="S267" s="82"/>
      <c r="T267" s="82"/>
      <c r="U267" s="82"/>
      <c r="V267" s="82"/>
      <c r="W267" s="82"/>
      <c r="X267" s="82"/>
      <c r="Y267" s="82"/>
      <c r="Z267" s="82"/>
      <c r="AA267" s="82"/>
      <c r="AB267" s="82"/>
      <c r="AC267" s="82"/>
      <c r="AD267" s="82"/>
    </row>
    <row r="268" spans="1:30" ht="13.2">
      <c r="A268" s="92" t="s">
        <v>7794</v>
      </c>
      <c r="B268" s="92" t="s">
        <v>7795</v>
      </c>
      <c r="C268" s="92" t="s">
        <v>5078</v>
      </c>
      <c r="D268" s="92"/>
      <c r="E268" s="92"/>
      <c r="F268" s="92"/>
      <c r="G268" s="92"/>
      <c r="H268" s="92"/>
      <c r="I268" s="92"/>
      <c r="J268" s="92"/>
      <c r="K268" s="82"/>
      <c r="L268" s="82"/>
      <c r="M268" s="82"/>
      <c r="N268" s="82"/>
      <c r="O268" s="82"/>
      <c r="P268" s="82"/>
      <c r="Q268" s="82"/>
      <c r="R268" s="82"/>
      <c r="S268" s="82"/>
      <c r="T268" s="82"/>
      <c r="U268" s="82"/>
      <c r="V268" s="82"/>
      <c r="W268" s="82"/>
      <c r="X268" s="82"/>
      <c r="Y268" s="82"/>
      <c r="Z268" s="82"/>
      <c r="AA268" s="82"/>
      <c r="AB268" s="82"/>
      <c r="AC268" s="82"/>
      <c r="AD268" s="82"/>
    </row>
    <row r="269" spans="1:30" ht="13.2">
      <c r="A269" s="92" t="s">
        <v>8463</v>
      </c>
      <c r="B269" s="92" t="s">
        <v>8464</v>
      </c>
      <c r="C269" s="92" t="s">
        <v>5078</v>
      </c>
      <c r="D269" s="92"/>
      <c r="E269" s="92"/>
      <c r="F269" s="92"/>
      <c r="G269" s="92"/>
      <c r="H269" s="92"/>
      <c r="I269" s="92"/>
      <c r="J269" s="92"/>
      <c r="K269" s="82"/>
      <c r="L269" s="82"/>
      <c r="M269" s="82"/>
      <c r="N269" s="82"/>
      <c r="O269" s="82"/>
      <c r="P269" s="82"/>
      <c r="Q269" s="82"/>
      <c r="R269" s="82"/>
      <c r="S269" s="82"/>
      <c r="T269" s="82"/>
      <c r="U269" s="82"/>
      <c r="V269" s="82"/>
      <c r="W269" s="82"/>
      <c r="X269" s="82"/>
      <c r="Y269" s="82"/>
      <c r="Z269" s="82"/>
      <c r="AA269" s="82"/>
      <c r="AB269" s="82"/>
      <c r="AC269" s="82"/>
      <c r="AD269" s="82"/>
    </row>
    <row r="270" spans="1:30" ht="13.2">
      <c r="A270" s="92" t="s">
        <v>8465</v>
      </c>
      <c r="B270" s="92" t="s">
        <v>8466</v>
      </c>
      <c r="C270" s="92" t="s">
        <v>5244</v>
      </c>
      <c r="D270" s="92"/>
      <c r="E270" s="92"/>
      <c r="F270" s="92"/>
      <c r="G270" s="92"/>
      <c r="H270" s="92"/>
      <c r="I270" s="92"/>
      <c r="J270" s="92"/>
      <c r="K270" s="82"/>
      <c r="L270" s="82"/>
      <c r="M270" s="82"/>
      <c r="N270" s="82"/>
      <c r="O270" s="82"/>
      <c r="P270" s="82"/>
      <c r="Q270" s="82"/>
      <c r="R270" s="82"/>
      <c r="S270" s="82"/>
      <c r="T270" s="82"/>
      <c r="U270" s="82"/>
      <c r="V270" s="82"/>
      <c r="W270" s="82"/>
      <c r="X270" s="82"/>
      <c r="Y270" s="82"/>
      <c r="Z270" s="82"/>
      <c r="AA270" s="82"/>
      <c r="AB270" s="82"/>
      <c r="AC270" s="82"/>
      <c r="AD270" s="82"/>
    </row>
    <row r="271" spans="1:30" ht="13.2">
      <c r="A271" s="92" t="s">
        <v>8467</v>
      </c>
      <c r="B271" s="92">
        <v>1066</v>
      </c>
      <c r="C271" s="92" t="s">
        <v>5078</v>
      </c>
      <c r="D271" s="92"/>
      <c r="E271" s="92"/>
      <c r="F271" s="92"/>
      <c r="G271" s="92"/>
      <c r="H271" s="92"/>
      <c r="I271" s="92"/>
      <c r="J271" s="92"/>
      <c r="K271" s="82"/>
      <c r="L271" s="82"/>
      <c r="M271" s="82"/>
      <c r="N271" s="82"/>
      <c r="O271" s="82"/>
      <c r="P271" s="82"/>
      <c r="Q271" s="82"/>
      <c r="R271" s="82"/>
      <c r="S271" s="82"/>
      <c r="T271" s="82"/>
      <c r="U271" s="82"/>
      <c r="V271" s="82"/>
      <c r="W271" s="82"/>
      <c r="X271" s="82"/>
      <c r="Y271" s="82"/>
      <c r="Z271" s="82"/>
      <c r="AA271" s="82"/>
      <c r="AB271" s="82"/>
      <c r="AC271" s="82"/>
      <c r="AD271" s="82"/>
    </row>
    <row r="272" spans="1:30" ht="13.2">
      <c r="A272" s="92" t="s">
        <v>8468</v>
      </c>
      <c r="B272" s="92" t="s">
        <v>8469</v>
      </c>
      <c r="C272" s="92" t="s">
        <v>5244</v>
      </c>
      <c r="D272" s="92"/>
      <c r="E272" s="92"/>
      <c r="F272" s="92"/>
      <c r="G272" s="92"/>
      <c r="H272" s="92"/>
      <c r="I272" s="92"/>
      <c r="J272" s="92"/>
      <c r="K272" s="82"/>
      <c r="L272" s="82"/>
      <c r="M272" s="82"/>
      <c r="N272" s="82"/>
      <c r="O272" s="82"/>
      <c r="P272" s="82"/>
      <c r="Q272" s="82"/>
      <c r="R272" s="82"/>
      <c r="S272" s="82"/>
      <c r="T272" s="82"/>
      <c r="U272" s="82"/>
      <c r="V272" s="82"/>
      <c r="W272" s="82"/>
      <c r="X272" s="82"/>
      <c r="Y272" s="82"/>
      <c r="Z272" s="82"/>
      <c r="AA272" s="82"/>
      <c r="AB272" s="82"/>
      <c r="AC272" s="82"/>
      <c r="AD272" s="82"/>
    </row>
    <row r="273" spans="1:30" ht="13.2">
      <c r="A273" s="92" t="s">
        <v>6767</v>
      </c>
      <c r="B273" s="92" t="s">
        <v>6768</v>
      </c>
      <c r="C273" s="92" t="s">
        <v>5078</v>
      </c>
      <c r="D273" s="92"/>
      <c r="E273" s="92"/>
      <c r="F273" s="92"/>
      <c r="G273" s="92"/>
      <c r="H273" s="92"/>
      <c r="I273" s="92"/>
      <c r="J273" s="92"/>
      <c r="K273" s="82"/>
      <c r="L273" s="82"/>
      <c r="M273" s="82"/>
      <c r="N273" s="82"/>
      <c r="O273" s="82"/>
      <c r="P273" s="82"/>
      <c r="Q273" s="82"/>
      <c r="R273" s="82"/>
      <c r="S273" s="82"/>
      <c r="T273" s="82"/>
      <c r="U273" s="82"/>
      <c r="V273" s="82"/>
      <c r="W273" s="82"/>
      <c r="X273" s="82"/>
      <c r="Y273" s="82"/>
      <c r="Z273" s="82"/>
      <c r="AA273" s="82"/>
      <c r="AB273" s="82"/>
      <c r="AC273" s="82"/>
      <c r="AD273" s="82"/>
    </row>
    <row r="274" spans="1:30" ht="13.2">
      <c r="A274" s="92" t="s">
        <v>6769</v>
      </c>
      <c r="B274" s="92" t="s">
        <v>6770</v>
      </c>
      <c r="C274" s="92" t="s">
        <v>5244</v>
      </c>
      <c r="D274" s="92"/>
      <c r="E274" s="92"/>
      <c r="F274" s="92"/>
      <c r="G274" s="92"/>
      <c r="H274" s="92"/>
      <c r="I274" s="92"/>
      <c r="J274" s="92"/>
      <c r="K274" s="82"/>
      <c r="L274" s="82"/>
      <c r="M274" s="82"/>
      <c r="N274" s="82"/>
      <c r="O274" s="82"/>
      <c r="P274" s="82"/>
      <c r="Q274" s="82"/>
      <c r="R274" s="82"/>
      <c r="S274" s="82"/>
      <c r="T274" s="82"/>
      <c r="U274" s="82"/>
      <c r="V274" s="82"/>
      <c r="W274" s="82"/>
      <c r="X274" s="82"/>
      <c r="Y274" s="82"/>
      <c r="Z274" s="82"/>
      <c r="AA274" s="82"/>
      <c r="AB274" s="82"/>
      <c r="AC274" s="82"/>
      <c r="AD274" s="82"/>
    </row>
    <row r="275" spans="1:30" ht="13.2">
      <c r="A275" s="92" t="s">
        <v>8470</v>
      </c>
      <c r="B275" s="92" t="s">
        <v>8471</v>
      </c>
      <c r="C275" s="92" t="s">
        <v>5244</v>
      </c>
      <c r="D275" s="92"/>
      <c r="E275" s="92"/>
      <c r="F275" s="92"/>
      <c r="G275" s="92"/>
      <c r="H275" s="92"/>
      <c r="I275" s="92"/>
      <c r="J275" s="92"/>
      <c r="K275" s="82"/>
      <c r="L275" s="82"/>
      <c r="M275" s="82"/>
      <c r="N275" s="82"/>
      <c r="O275" s="82"/>
      <c r="P275" s="82"/>
      <c r="Q275" s="82"/>
      <c r="R275" s="82"/>
      <c r="S275" s="82"/>
      <c r="T275" s="82"/>
      <c r="U275" s="82"/>
      <c r="V275" s="82"/>
      <c r="W275" s="82"/>
      <c r="X275" s="82"/>
      <c r="Y275" s="82"/>
      <c r="Z275" s="82"/>
      <c r="AA275" s="82"/>
      <c r="AB275" s="82"/>
      <c r="AC275" s="82"/>
      <c r="AD275" s="82"/>
    </row>
    <row r="276" spans="1:30" ht="13.2">
      <c r="A276" s="92" t="s">
        <v>8472</v>
      </c>
      <c r="B276" s="92" t="s">
        <v>8473</v>
      </c>
      <c r="C276" s="92" t="s">
        <v>5244</v>
      </c>
      <c r="D276" s="92"/>
      <c r="E276" s="92"/>
      <c r="F276" s="92"/>
      <c r="G276" s="92"/>
      <c r="H276" s="92"/>
      <c r="I276" s="92"/>
      <c r="J276" s="92"/>
      <c r="K276" s="82"/>
      <c r="L276" s="82"/>
      <c r="M276" s="82"/>
      <c r="N276" s="82"/>
      <c r="O276" s="82"/>
      <c r="P276" s="82"/>
      <c r="Q276" s="82"/>
      <c r="R276" s="82"/>
      <c r="S276" s="82"/>
      <c r="T276" s="82"/>
      <c r="U276" s="82"/>
      <c r="V276" s="82"/>
      <c r="W276" s="82"/>
      <c r="X276" s="82"/>
      <c r="Y276" s="82"/>
      <c r="Z276" s="82"/>
      <c r="AA276" s="82"/>
      <c r="AB276" s="82"/>
      <c r="AC276" s="82"/>
      <c r="AD276" s="82"/>
    </row>
    <row r="277" spans="1:30" ht="13.2">
      <c r="A277" s="92" t="s">
        <v>8474</v>
      </c>
      <c r="B277" s="92" t="s">
        <v>8475</v>
      </c>
      <c r="C277" s="92" t="s">
        <v>5244</v>
      </c>
      <c r="D277" s="92"/>
      <c r="E277" s="92"/>
      <c r="F277" s="92"/>
      <c r="G277" s="92"/>
      <c r="H277" s="92"/>
      <c r="I277" s="92"/>
      <c r="J277" s="92"/>
      <c r="K277" s="82"/>
      <c r="L277" s="82"/>
      <c r="M277" s="82"/>
      <c r="N277" s="82"/>
      <c r="O277" s="82"/>
      <c r="P277" s="82"/>
      <c r="Q277" s="82"/>
      <c r="R277" s="82"/>
      <c r="S277" s="82"/>
      <c r="T277" s="82"/>
      <c r="U277" s="82"/>
      <c r="V277" s="82"/>
      <c r="W277" s="82"/>
      <c r="X277" s="82"/>
      <c r="Y277" s="82"/>
      <c r="Z277" s="82"/>
      <c r="AA277" s="82"/>
      <c r="AB277" s="82"/>
      <c r="AC277" s="82"/>
      <c r="AD277" s="82"/>
    </row>
    <row r="278" spans="1:30" ht="13.2">
      <c r="A278" s="92" t="s">
        <v>8476</v>
      </c>
      <c r="B278" s="92" t="s">
        <v>8477</v>
      </c>
      <c r="C278" s="92" t="s">
        <v>5244</v>
      </c>
      <c r="D278" s="92"/>
      <c r="E278" s="92"/>
      <c r="F278" s="92"/>
      <c r="G278" s="92"/>
      <c r="H278" s="92"/>
      <c r="I278" s="92"/>
      <c r="J278" s="92"/>
      <c r="K278" s="82"/>
      <c r="L278" s="82"/>
      <c r="M278" s="82"/>
      <c r="N278" s="82"/>
      <c r="O278" s="82"/>
      <c r="P278" s="82"/>
      <c r="Q278" s="82"/>
      <c r="R278" s="82"/>
      <c r="S278" s="82"/>
      <c r="T278" s="82"/>
      <c r="U278" s="82"/>
      <c r="V278" s="82"/>
      <c r="W278" s="82"/>
      <c r="X278" s="82"/>
      <c r="Y278" s="82"/>
      <c r="Z278" s="82"/>
      <c r="AA278" s="82"/>
      <c r="AB278" s="82"/>
      <c r="AC278" s="82"/>
      <c r="AD278" s="82"/>
    </row>
    <row r="279" spans="1:30" ht="13.2">
      <c r="A279" s="92" t="s">
        <v>8478</v>
      </c>
      <c r="B279" s="92" t="s">
        <v>8479</v>
      </c>
      <c r="C279" s="92" t="s">
        <v>5078</v>
      </c>
      <c r="D279" s="92"/>
      <c r="E279" s="92"/>
      <c r="F279" s="92"/>
      <c r="G279" s="92"/>
      <c r="H279" s="92"/>
      <c r="I279" s="92"/>
      <c r="J279" s="92"/>
      <c r="K279" s="82"/>
      <c r="L279" s="82"/>
      <c r="M279" s="82"/>
      <c r="N279" s="82"/>
      <c r="O279" s="82"/>
      <c r="P279" s="82"/>
      <c r="Q279" s="82"/>
      <c r="R279" s="82"/>
      <c r="S279" s="82"/>
      <c r="T279" s="82"/>
      <c r="U279" s="82"/>
      <c r="V279" s="82"/>
      <c r="W279" s="82"/>
      <c r="X279" s="82"/>
      <c r="Y279" s="82"/>
      <c r="Z279" s="82"/>
      <c r="AA279" s="82"/>
      <c r="AB279" s="82"/>
      <c r="AC279" s="82"/>
      <c r="AD279" s="82"/>
    </row>
    <row r="280" spans="1:30" ht="13.2">
      <c r="A280" s="92" t="s">
        <v>8480</v>
      </c>
      <c r="B280" s="92" t="s">
        <v>8481</v>
      </c>
      <c r="C280" s="92" t="s">
        <v>5244</v>
      </c>
      <c r="D280" s="92"/>
      <c r="E280" s="92"/>
      <c r="F280" s="92"/>
      <c r="G280" s="92"/>
      <c r="H280" s="92"/>
      <c r="I280" s="92"/>
      <c r="J280" s="92"/>
      <c r="K280" s="82"/>
      <c r="L280" s="82"/>
      <c r="M280" s="82"/>
      <c r="N280" s="82"/>
      <c r="O280" s="82"/>
      <c r="P280" s="82"/>
      <c r="Q280" s="82"/>
      <c r="R280" s="82"/>
      <c r="S280" s="82"/>
      <c r="T280" s="82"/>
      <c r="U280" s="82"/>
      <c r="V280" s="82"/>
      <c r="W280" s="82"/>
      <c r="X280" s="82"/>
      <c r="Y280" s="82"/>
      <c r="Z280" s="82"/>
      <c r="AA280" s="82"/>
      <c r="AB280" s="82"/>
      <c r="AC280" s="82"/>
      <c r="AD280" s="82"/>
    </row>
    <row r="281" spans="1:30" ht="13.2">
      <c r="A281" s="92" t="s">
        <v>8482</v>
      </c>
      <c r="B281" s="92" t="s">
        <v>8483</v>
      </c>
      <c r="C281" s="92" t="s">
        <v>5244</v>
      </c>
      <c r="D281" s="92"/>
      <c r="E281" s="92"/>
      <c r="F281" s="92"/>
      <c r="G281" s="92"/>
      <c r="H281" s="92"/>
      <c r="I281" s="92"/>
      <c r="J281" s="92"/>
      <c r="K281" s="82"/>
      <c r="L281" s="82"/>
      <c r="M281" s="82"/>
      <c r="N281" s="82"/>
      <c r="O281" s="82"/>
      <c r="P281" s="82"/>
      <c r="Q281" s="82"/>
      <c r="R281" s="82"/>
      <c r="S281" s="82"/>
      <c r="T281" s="82"/>
      <c r="U281" s="82"/>
      <c r="V281" s="82"/>
      <c r="W281" s="82"/>
      <c r="X281" s="82"/>
      <c r="Y281" s="82"/>
      <c r="Z281" s="82"/>
      <c r="AA281" s="82"/>
      <c r="AB281" s="82"/>
      <c r="AC281" s="82"/>
      <c r="AD281" s="82"/>
    </row>
    <row r="282" spans="1:30" ht="13.2">
      <c r="A282" s="92" t="s">
        <v>8484</v>
      </c>
      <c r="B282" s="92" t="s">
        <v>8485</v>
      </c>
      <c r="C282" s="92" t="s">
        <v>5244</v>
      </c>
      <c r="D282" s="92"/>
      <c r="E282" s="92"/>
      <c r="F282" s="92"/>
      <c r="G282" s="92"/>
      <c r="H282" s="92"/>
      <c r="I282" s="92"/>
      <c r="J282" s="92"/>
      <c r="K282" s="82"/>
      <c r="L282" s="82"/>
      <c r="M282" s="82"/>
      <c r="N282" s="82"/>
      <c r="O282" s="82"/>
      <c r="P282" s="82"/>
      <c r="Q282" s="82"/>
      <c r="R282" s="82"/>
      <c r="S282" s="82"/>
      <c r="T282" s="82"/>
      <c r="U282" s="82"/>
      <c r="V282" s="82"/>
      <c r="W282" s="82"/>
      <c r="X282" s="82"/>
      <c r="Y282" s="82"/>
      <c r="Z282" s="82"/>
      <c r="AA282" s="82"/>
      <c r="AB282" s="82"/>
      <c r="AC282" s="82"/>
      <c r="AD282" s="82"/>
    </row>
    <row r="283" spans="1:30" ht="13.2">
      <c r="A283" s="92" t="s">
        <v>8486</v>
      </c>
      <c r="B283" s="92" t="s">
        <v>8487</v>
      </c>
      <c r="C283" s="92" t="s">
        <v>5244</v>
      </c>
      <c r="D283" s="92"/>
      <c r="E283" s="92"/>
      <c r="F283" s="92"/>
      <c r="G283" s="92"/>
      <c r="H283" s="92"/>
      <c r="I283" s="92"/>
      <c r="J283" s="92"/>
      <c r="K283" s="82"/>
      <c r="L283" s="82"/>
      <c r="M283" s="82"/>
      <c r="N283" s="82"/>
      <c r="O283" s="82"/>
      <c r="P283" s="82"/>
      <c r="Q283" s="82"/>
      <c r="R283" s="82"/>
      <c r="S283" s="82"/>
      <c r="T283" s="82"/>
      <c r="U283" s="82"/>
      <c r="V283" s="82"/>
      <c r="W283" s="82"/>
      <c r="X283" s="82"/>
      <c r="Y283" s="82"/>
      <c r="Z283" s="82"/>
      <c r="AA283" s="82"/>
      <c r="AB283" s="82"/>
      <c r="AC283" s="82"/>
      <c r="AD283" s="82"/>
    </row>
    <row r="284" spans="1:30" ht="13.2">
      <c r="A284" s="92" t="s">
        <v>8488</v>
      </c>
      <c r="B284" s="92" t="s">
        <v>8489</v>
      </c>
      <c r="C284" s="92" t="s">
        <v>5244</v>
      </c>
      <c r="D284" s="92"/>
      <c r="E284" s="92"/>
      <c r="F284" s="92"/>
      <c r="G284" s="92"/>
      <c r="H284" s="92"/>
      <c r="I284" s="92"/>
      <c r="J284" s="92"/>
      <c r="K284" s="82"/>
      <c r="L284" s="82"/>
      <c r="M284" s="82"/>
      <c r="N284" s="82"/>
      <c r="O284" s="82"/>
      <c r="P284" s="82"/>
      <c r="Q284" s="82"/>
      <c r="R284" s="82"/>
      <c r="S284" s="82"/>
      <c r="T284" s="82"/>
      <c r="U284" s="82"/>
      <c r="V284" s="82"/>
      <c r="W284" s="82"/>
      <c r="X284" s="82"/>
      <c r="Y284" s="82"/>
      <c r="Z284" s="82"/>
      <c r="AA284" s="82"/>
      <c r="AB284" s="82"/>
      <c r="AC284" s="82"/>
      <c r="AD284" s="82"/>
    </row>
    <row r="285" spans="1:30" ht="13.2">
      <c r="A285" s="92" t="s">
        <v>8490</v>
      </c>
      <c r="B285" s="92" t="s">
        <v>8491</v>
      </c>
      <c r="C285" s="92" t="s">
        <v>5244</v>
      </c>
      <c r="D285" s="92"/>
      <c r="E285" s="92"/>
      <c r="F285" s="92"/>
      <c r="G285" s="92"/>
      <c r="H285" s="92"/>
      <c r="I285" s="92"/>
      <c r="J285" s="92"/>
      <c r="K285" s="82"/>
      <c r="L285" s="82"/>
      <c r="M285" s="82"/>
      <c r="N285" s="82"/>
      <c r="O285" s="82"/>
      <c r="P285" s="82"/>
      <c r="Q285" s="82"/>
      <c r="R285" s="82"/>
      <c r="S285" s="82"/>
      <c r="T285" s="82"/>
      <c r="U285" s="82"/>
      <c r="V285" s="82"/>
      <c r="W285" s="82"/>
      <c r="X285" s="82"/>
      <c r="Y285" s="82"/>
      <c r="Z285" s="82"/>
      <c r="AA285" s="82"/>
      <c r="AB285" s="82"/>
      <c r="AC285" s="82"/>
      <c r="AD285" s="82"/>
    </row>
    <row r="286" spans="1:30" ht="13.2">
      <c r="A286" s="92" t="s">
        <v>8492</v>
      </c>
      <c r="B286" s="92" t="s">
        <v>8493</v>
      </c>
      <c r="C286" s="92" t="s">
        <v>5244</v>
      </c>
      <c r="D286" s="92"/>
      <c r="E286" s="92"/>
      <c r="F286" s="92"/>
      <c r="G286" s="92"/>
      <c r="H286" s="92"/>
      <c r="I286" s="92"/>
      <c r="J286" s="92"/>
      <c r="K286" s="82"/>
      <c r="L286" s="82"/>
      <c r="M286" s="82"/>
      <c r="N286" s="82"/>
      <c r="O286" s="82"/>
      <c r="P286" s="82"/>
      <c r="Q286" s="82"/>
      <c r="R286" s="82"/>
      <c r="S286" s="82"/>
      <c r="T286" s="82"/>
      <c r="U286" s="82"/>
      <c r="V286" s="82"/>
      <c r="W286" s="82"/>
      <c r="X286" s="82"/>
      <c r="Y286" s="82"/>
      <c r="Z286" s="82"/>
      <c r="AA286" s="82"/>
      <c r="AB286" s="82"/>
      <c r="AC286" s="82"/>
      <c r="AD286" s="82"/>
    </row>
    <row r="287" spans="1:30" ht="13.2">
      <c r="A287" s="92" t="s">
        <v>8494</v>
      </c>
      <c r="B287" s="92" t="s">
        <v>8495</v>
      </c>
      <c r="C287" s="92" t="s">
        <v>5244</v>
      </c>
      <c r="D287" s="92"/>
      <c r="E287" s="92"/>
      <c r="F287" s="92"/>
      <c r="G287" s="92"/>
      <c r="H287" s="92"/>
      <c r="I287" s="92"/>
      <c r="J287" s="92"/>
      <c r="K287" s="82"/>
      <c r="L287" s="82"/>
      <c r="M287" s="82"/>
      <c r="N287" s="82"/>
      <c r="O287" s="82"/>
      <c r="P287" s="82"/>
      <c r="Q287" s="82"/>
      <c r="R287" s="82"/>
      <c r="S287" s="82"/>
      <c r="T287" s="82"/>
      <c r="U287" s="82"/>
      <c r="V287" s="82"/>
      <c r="W287" s="82"/>
      <c r="X287" s="82"/>
      <c r="Y287" s="82"/>
      <c r="Z287" s="82"/>
      <c r="AA287" s="82"/>
      <c r="AB287" s="82"/>
      <c r="AC287" s="82"/>
      <c r="AD287" s="82"/>
    </row>
    <row r="288" spans="1:30" ht="13.2">
      <c r="A288" s="92" t="s">
        <v>8496</v>
      </c>
      <c r="B288" s="92" t="s">
        <v>8497</v>
      </c>
      <c r="C288" s="92" t="s">
        <v>5078</v>
      </c>
      <c r="D288" s="92"/>
      <c r="E288" s="92"/>
      <c r="F288" s="92"/>
      <c r="G288" s="92"/>
      <c r="H288" s="92"/>
      <c r="I288" s="92"/>
      <c r="J288" s="92"/>
      <c r="K288" s="82"/>
      <c r="L288" s="82"/>
      <c r="M288" s="82"/>
      <c r="N288" s="82"/>
      <c r="O288" s="82"/>
      <c r="P288" s="82"/>
      <c r="Q288" s="82"/>
      <c r="R288" s="82"/>
      <c r="S288" s="82"/>
      <c r="T288" s="82"/>
      <c r="U288" s="82"/>
      <c r="V288" s="82"/>
      <c r="W288" s="82"/>
      <c r="X288" s="82"/>
      <c r="Y288" s="82"/>
      <c r="Z288" s="82"/>
      <c r="AA288" s="82"/>
      <c r="AB288" s="82"/>
      <c r="AC288" s="82"/>
      <c r="AD288" s="82"/>
    </row>
    <row r="289" spans="1:30" ht="13.2">
      <c r="A289" s="92" t="s">
        <v>8498</v>
      </c>
      <c r="B289" s="92" t="s">
        <v>8499</v>
      </c>
      <c r="C289" s="92" t="s">
        <v>5078</v>
      </c>
      <c r="D289" s="92"/>
      <c r="E289" s="92"/>
      <c r="F289" s="92"/>
      <c r="G289" s="92"/>
      <c r="H289" s="92"/>
      <c r="I289" s="92"/>
      <c r="J289" s="92"/>
      <c r="K289" s="82"/>
      <c r="L289" s="82"/>
      <c r="M289" s="82"/>
      <c r="N289" s="82"/>
      <c r="O289" s="82"/>
      <c r="P289" s="82"/>
      <c r="Q289" s="82"/>
      <c r="R289" s="82"/>
      <c r="S289" s="82"/>
      <c r="T289" s="82"/>
      <c r="U289" s="82"/>
      <c r="V289" s="82"/>
      <c r="W289" s="82"/>
      <c r="X289" s="82"/>
      <c r="Y289" s="82"/>
      <c r="Z289" s="82"/>
      <c r="AA289" s="82"/>
      <c r="AB289" s="82"/>
      <c r="AC289" s="82"/>
      <c r="AD289" s="82"/>
    </row>
    <row r="290" spans="1:30" ht="13.8">
      <c r="A290" s="92" t="s">
        <v>6832</v>
      </c>
      <c r="B290" s="102" t="s">
        <v>6833</v>
      </c>
      <c r="C290" s="92" t="s">
        <v>5244</v>
      </c>
      <c r="D290" s="92"/>
      <c r="E290" s="92"/>
      <c r="F290" s="92"/>
      <c r="G290" s="92"/>
      <c r="H290" s="92"/>
      <c r="I290" s="92"/>
      <c r="J290" s="92"/>
      <c r="K290" s="82"/>
      <c r="L290" s="82"/>
      <c r="M290" s="82"/>
      <c r="N290" s="82"/>
      <c r="O290" s="82"/>
      <c r="P290" s="82"/>
      <c r="Q290" s="82"/>
      <c r="R290" s="82"/>
      <c r="S290" s="82"/>
      <c r="T290" s="82"/>
      <c r="U290" s="82"/>
      <c r="V290" s="82"/>
      <c r="W290" s="82"/>
      <c r="X290" s="82"/>
      <c r="Y290" s="82"/>
      <c r="Z290" s="82"/>
      <c r="AA290" s="82"/>
      <c r="AB290" s="82"/>
      <c r="AC290" s="82"/>
      <c r="AD290" s="82"/>
    </row>
    <row r="291" spans="1:30" ht="13.2">
      <c r="A291" s="92" t="s">
        <v>6838</v>
      </c>
      <c r="B291" s="92" t="s">
        <v>6839</v>
      </c>
      <c r="C291" s="92" t="s">
        <v>5078</v>
      </c>
      <c r="D291" s="92"/>
      <c r="E291" s="92"/>
      <c r="F291" s="92"/>
      <c r="G291" s="92"/>
      <c r="H291" s="92"/>
      <c r="I291" s="92"/>
      <c r="J291" s="92"/>
      <c r="K291" s="82"/>
      <c r="L291" s="82"/>
      <c r="M291" s="82"/>
      <c r="N291" s="82"/>
      <c r="O291" s="82"/>
      <c r="P291" s="82"/>
      <c r="Q291" s="82"/>
      <c r="R291" s="82"/>
      <c r="S291" s="82"/>
      <c r="T291" s="82"/>
      <c r="U291" s="82"/>
      <c r="V291" s="82"/>
      <c r="W291" s="82"/>
      <c r="X291" s="82"/>
      <c r="Y291" s="82"/>
      <c r="Z291" s="82"/>
      <c r="AA291" s="82"/>
      <c r="AB291" s="82"/>
      <c r="AC291" s="82"/>
      <c r="AD291" s="82"/>
    </row>
    <row r="292" spans="1:30" ht="13.2">
      <c r="A292" s="92" t="s">
        <v>6840</v>
      </c>
      <c r="B292" s="92" t="s">
        <v>6841</v>
      </c>
      <c r="C292" s="92" t="s">
        <v>5078</v>
      </c>
      <c r="D292" s="92"/>
      <c r="E292" s="92"/>
      <c r="F292" s="92"/>
      <c r="G292" s="92"/>
      <c r="H292" s="92"/>
      <c r="I292" s="92"/>
      <c r="J292" s="92"/>
      <c r="K292" s="82"/>
      <c r="L292" s="82"/>
      <c r="M292" s="82"/>
      <c r="N292" s="82"/>
      <c r="O292" s="82"/>
      <c r="P292" s="82"/>
      <c r="Q292" s="82"/>
      <c r="R292" s="82"/>
      <c r="S292" s="82"/>
      <c r="T292" s="82"/>
      <c r="U292" s="82"/>
      <c r="V292" s="82"/>
      <c r="W292" s="82"/>
      <c r="X292" s="82"/>
      <c r="Y292" s="82"/>
      <c r="Z292" s="82"/>
      <c r="AA292" s="82"/>
      <c r="AB292" s="82"/>
      <c r="AC292" s="82"/>
      <c r="AD292" s="82"/>
    </row>
    <row r="293" spans="1:30" ht="13.2">
      <c r="A293" s="92" t="s">
        <v>8500</v>
      </c>
      <c r="B293" s="92" t="s">
        <v>8501</v>
      </c>
      <c r="C293" s="92" t="s">
        <v>5078</v>
      </c>
      <c r="D293" s="92"/>
      <c r="E293" s="92"/>
      <c r="F293" s="92"/>
      <c r="G293" s="92"/>
      <c r="H293" s="92"/>
      <c r="I293" s="92"/>
      <c r="J293" s="92"/>
      <c r="K293" s="82"/>
      <c r="L293" s="82"/>
      <c r="M293" s="82"/>
      <c r="N293" s="82"/>
      <c r="O293" s="82"/>
      <c r="P293" s="82"/>
      <c r="Q293" s="82"/>
      <c r="R293" s="82"/>
      <c r="S293" s="82"/>
      <c r="T293" s="82"/>
      <c r="U293" s="82"/>
      <c r="V293" s="82"/>
      <c r="W293" s="82"/>
      <c r="X293" s="82"/>
      <c r="Y293" s="82"/>
      <c r="Z293" s="82"/>
      <c r="AA293" s="82"/>
      <c r="AB293" s="82"/>
      <c r="AC293" s="82"/>
      <c r="AD293" s="82"/>
    </row>
    <row r="294" spans="1:30" ht="13.2">
      <c r="A294" s="92" t="s">
        <v>6846</v>
      </c>
      <c r="B294" s="92" t="s">
        <v>6847</v>
      </c>
      <c r="C294" s="92" t="s">
        <v>5078</v>
      </c>
      <c r="D294" s="92"/>
      <c r="E294" s="92"/>
      <c r="F294" s="92"/>
      <c r="G294" s="92"/>
      <c r="H294" s="92"/>
      <c r="I294" s="92"/>
      <c r="J294" s="92"/>
      <c r="K294" s="82"/>
      <c r="L294" s="82"/>
      <c r="M294" s="82"/>
      <c r="N294" s="82"/>
      <c r="O294" s="82"/>
      <c r="P294" s="82"/>
      <c r="Q294" s="82"/>
      <c r="R294" s="82"/>
      <c r="S294" s="82"/>
      <c r="T294" s="82"/>
      <c r="U294" s="82"/>
      <c r="V294" s="82"/>
      <c r="W294" s="82"/>
      <c r="X294" s="82"/>
      <c r="Y294" s="82"/>
      <c r="Z294" s="82"/>
      <c r="AA294" s="82"/>
      <c r="AB294" s="82"/>
      <c r="AC294" s="82"/>
      <c r="AD294" s="82"/>
    </row>
    <row r="295" spans="1:30" ht="13.2">
      <c r="A295" s="92" t="s">
        <v>1934</v>
      </c>
      <c r="B295" s="92" t="s">
        <v>1937</v>
      </c>
      <c r="C295" s="92" t="s">
        <v>5078</v>
      </c>
      <c r="D295" s="92"/>
      <c r="E295" s="92"/>
      <c r="F295" s="92"/>
      <c r="G295" s="92"/>
      <c r="H295" s="92"/>
      <c r="I295" s="92"/>
      <c r="J295" s="92"/>
      <c r="K295" s="82"/>
      <c r="L295" s="82"/>
      <c r="M295" s="82"/>
      <c r="N295" s="82"/>
      <c r="O295" s="82"/>
      <c r="P295" s="82"/>
      <c r="Q295" s="82"/>
      <c r="R295" s="82"/>
      <c r="S295" s="82"/>
      <c r="T295" s="82"/>
      <c r="U295" s="82"/>
      <c r="V295" s="82"/>
      <c r="W295" s="82"/>
      <c r="X295" s="82"/>
      <c r="Y295" s="82"/>
      <c r="Z295" s="82"/>
      <c r="AA295" s="82"/>
      <c r="AB295" s="82"/>
      <c r="AC295" s="82"/>
      <c r="AD295" s="82"/>
    </row>
    <row r="296" spans="1:30" ht="13.2">
      <c r="A296" s="92" t="s">
        <v>6848</v>
      </c>
      <c r="B296" s="92" t="s">
        <v>6849</v>
      </c>
      <c r="C296" s="92" t="s">
        <v>5244</v>
      </c>
      <c r="D296" s="92"/>
      <c r="E296" s="92"/>
      <c r="F296" s="92"/>
      <c r="G296" s="92"/>
      <c r="H296" s="92"/>
      <c r="I296" s="92"/>
      <c r="J296" s="92"/>
      <c r="K296" s="82"/>
      <c r="L296" s="82"/>
      <c r="M296" s="82"/>
      <c r="N296" s="82"/>
      <c r="O296" s="82"/>
      <c r="P296" s="82"/>
      <c r="Q296" s="82"/>
      <c r="R296" s="82"/>
      <c r="S296" s="82"/>
      <c r="T296" s="82"/>
      <c r="U296" s="82"/>
      <c r="V296" s="82"/>
      <c r="W296" s="82"/>
      <c r="X296" s="82"/>
      <c r="Y296" s="82"/>
      <c r="Z296" s="82"/>
      <c r="AA296" s="82"/>
      <c r="AB296" s="82"/>
      <c r="AC296" s="82"/>
      <c r="AD296" s="82"/>
    </row>
    <row r="297" spans="1:30" ht="13.2">
      <c r="A297" s="92" t="s">
        <v>8502</v>
      </c>
      <c r="B297" s="92" t="s">
        <v>8503</v>
      </c>
      <c r="C297" s="92" t="s">
        <v>5078</v>
      </c>
      <c r="D297" s="92"/>
      <c r="E297" s="92"/>
      <c r="F297" s="92"/>
      <c r="G297" s="92"/>
      <c r="H297" s="92"/>
      <c r="I297" s="92"/>
      <c r="J297" s="92"/>
      <c r="K297" s="82"/>
      <c r="L297" s="82"/>
      <c r="M297" s="82"/>
      <c r="N297" s="82"/>
      <c r="O297" s="82"/>
      <c r="P297" s="82"/>
      <c r="Q297" s="82"/>
      <c r="R297" s="82"/>
      <c r="S297" s="82"/>
      <c r="T297" s="82"/>
      <c r="U297" s="82"/>
      <c r="V297" s="82"/>
      <c r="W297" s="82"/>
      <c r="X297" s="82"/>
      <c r="Y297" s="82"/>
      <c r="Z297" s="82"/>
      <c r="AA297" s="82"/>
      <c r="AB297" s="82"/>
      <c r="AC297" s="82"/>
      <c r="AD297" s="82"/>
    </row>
    <row r="298" spans="1:30" ht="13.2">
      <c r="A298" s="92" t="s">
        <v>8504</v>
      </c>
      <c r="B298" s="92" t="s">
        <v>8505</v>
      </c>
      <c r="C298" s="92" t="s">
        <v>5078</v>
      </c>
      <c r="D298" s="92"/>
      <c r="E298" s="92"/>
      <c r="F298" s="92"/>
      <c r="G298" s="92"/>
      <c r="H298" s="92"/>
      <c r="I298" s="92"/>
      <c r="J298" s="92"/>
      <c r="K298" s="82"/>
      <c r="L298" s="82"/>
      <c r="M298" s="82"/>
      <c r="N298" s="82"/>
      <c r="O298" s="82"/>
      <c r="P298" s="82"/>
      <c r="Q298" s="82"/>
      <c r="R298" s="82"/>
      <c r="S298" s="82"/>
      <c r="T298" s="82"/>
      <c r="U298" s="82"/>
      <c r="V298" s="82"/>
      <c r="W298" s="82"/>
      <c r="X298" s="82"/>
      <c r="Y298" s="82"/>
      <c r="Z298" s="82"/>
      <c r="AA298" s="82"/>
      <c r="AB298" s="82"/>
      <c r="AC298" s="82"/>
      <c r="AD298" s="82"/>
    </row>
    <row r="299" spans="1:30" ht="13.2">
      <c r="A299" s="92" t="s">
        <v>8506</v>
      </c>
      <c r="B299" s="92">
        <v>1190723</v>
      </c>
      <c r="C299" s="92" t="s">
        <v>5078</v>
      </c>
      <c r="D299" s="92"/>
      <c r="E299" s="92"/>
      <c r="F299" s="92"/>
      <c r="G299" s="92"/>
      <c r="H299" s="92"/>
      <c r="I299" s="92"/>
      <c r="J299" s="92"/>
      <c r="K299" s="82"/>
      <c r="L299" s="82"/>
      <c r="M299" s="82"/>
      <c r="N299" s="82"/>
      <c r="O299" s="82"/>
      <c r="P299" s="82"/>
      <c r="Q299" s="82"/>
      <c r="R299" s="82"/>
      <c r="S299" s="82"/>
      <c r="T299" s="82"/>
      <c r="U299" s="82"/>
      <c r="V299" s="82"/>
      <c r="W299" s="82"/>
      <c r="X299" s="82"/>
      <c r="Y299" s="82"/>
      <c r="Z299" s="82"/>
      <c r="AA299" s="82"/>
      <c r="AB299" s="82"/>
      <c r="AC299" s="82"/>
      <c r="AD299" s="82"/>
    </row>
    <row r="300" spans="1:30" ht="13.2">
      <c r="A300" s="92" t="s">
        <v>6850</v>
      </c>
      <c r="B300" s="92">
        <v>891986</v>
      </c>
      <c r="C300" s="92" t="s">
        <v>5078</v>
      </c>
      <c r="D300" s="92"/>
      <c r="E300" s="92"/>
      <c r="F300" s="92"/>
      <c r="G300" s="92"/>
      <c r="H300" s="92"/>
      <c r="I300" s="92"/>
      <c r="J300" s="92"/>
      <c r="K300" s="82"/>
      <c r="L300" s="82"/>
      <c r="M300" s="82"/>
      <c r="N300" s="82"/>
      <c r="O300" s="82"/>
      <c r="P300" s="82"/>
      <c r="Q300" s="82"/>
      <c r="R300" s="82"/>
      <c r="S300" s="82"/>
      <c r="T300" s="82"/>
      <c r="U300" s="82"/>
      <c r="V300" s="82"/>
      <c r="W300" s="82"/>
      <c r="X300" s="82"/>
      <c r="Y300" s="82"/>
      <c r="Z300" s="82"/>
      <c r="AA300" s="82"/>
      <c r="AB300" s="82"/>
      <c r="AC300" s="82"/>
      <c r="AD300" s="82"/>
    </row>
    <row r="301" spans="1:30" ht="13.2">
      <c r="A301" s="92" t="s">
        <v>8507</v>
      </c>
      <c r="B301" s="92" t="s">
        <v>8508</v>
      </c>
      <c r="C301" s="92" t="s">
        <v>5078</v>
      </c>
      <c r="D301" s="92"/>
      <c r="E301" s="92"/>
      <c r="F301" s="92"/>
      <c r="G301" s="92"/>
      <c r="H301" s="92"/>
      <c r="I301" s="92"/>
      <c r="J301" s="92"/>
      <c r="K301" s="82"/>
      <c r="L301" s="82"/>
      <c r="M301" s="82"/>
      <c r="N301" s="82"/>
      <c r="O301" s="82"/>
      <c r="P301" s="82"/>
      <c r="Q301" s="82"/>
      <c r="R301" s="82"/>
      <c r="S301" s="82"/>
      <c r="T301" s="82"/>
      <c r="U301" s="82"/>
      <c r="V301" s="82"/>
      <c r="W301" s="82"/>
      <c r="X301" s="82"/>
      <c r="Y301" s="82"/>
      <c r="Z301" s="82"/>
      <c r="AA301" s="82"/>
      <c r="AB301" s="82"/>
      <c r="AC301" s="82"/>
      <c r="AD301" s="82"/>
    </row>
    <row r="302" spans="1:30" ht="13.2">
      <c r="A302" s="92" t="s">
        <v>8509</v>
      </c>
      <c r="B302" s="92" t="s">
        <v>8510</v>
      </c>
      <c r="C302" s="92" t="s">
        <v>5078</v>
      </c>
      <c r="D302" s="92"/>
      <c r="E302" s="92"/>
      <c r="F302" s="92"/>
      <c r="G302" s="92"/>
      <c r="H302" s="92"/>
      <c r="I302" s="92"/>
      <c r="J302" s="92"/>
      <c r="K302" s="82"/>
      <c r="L302" s="82"/>
      <c r="M302" s="82"/>
      <c r="N302" s="82"/>
      <c r="O302" s="82"/>
      <c r="P302" s="82"/>
      <c r="Q302" s="82"/>
      <c r="R302" s="82"/>
      <c r="S302" s="82"/>
      <c r="T302" s="82"/>
      <c r="U302" s="82"/>
      <c r="V302" s="82"/>
      <c r="W302" s="82"/>
      <c r="X302" s="82"/>
      <c r="Y302" s="82"/>
      <c r="Z302" s="82"/>
      <c r="AA302" s="82"/>
      <c r="AB302" s="82"/>
      <c r="AC302" s="82"/>
      <c r="AD302" s="82"/>
    </row>
    <row r="303" spans="1:30" ht="13.2">
      <c r="A303" s="92" t="s">
        <v>8511</v>
      </c>
      <c r="B303" s="92" t="s">
        <v>8512</v>
      </c>
      <c r="C303" s="92" t="s">
        <v>5078</v>
      </c>
      <c r="D303" s="92"/>
      <c r="E303" s="92"/>
      <c r="F303" s="92"/>
      <c r="G303" s="92"/>
      <c r="H303" s="92"/>
      <c r="I303" s="92"/>
      <c r="J303" s="92"/>
      <c r="K303" s="82"/>
      <c r="L303" s="82"/>
      <c r="M303" s="82"/>
      <c r="N303" s="82"/>
      <c r="O303" s="82"/>
      <c r="P303" s="82"/>
      <c r="Q303" s="82"/>
      <c r="R303" s="82"/>
      <c r="S303" s="82"/>
      <c r="T303" s="82"/>
      <c r="U303" s="82"/>
      <c r="V303" s="82"/>
      <c r="W303" s="82"/>
      <c r="X303" s="82"/>
      <c r="Y303" s="82"/>
      <c r="Z303" s="82"/>
      <c r="AA303" s="82"/>
      <c r="AB303" s="82"/>
      <c r="AC303" s="82"/>
      <c r="AD303" s="82"/>
    </row>
    <row r="304" spans="1:30" ht="13.2">
      <c r="A304" s="92" t="s">
        <v>1993</v>
      </c>
      <c r="B304" s="92" t="s">
        <v>1997</v>
      </c>
      <c r="C304" s="92" t="s">
        <v>5078</v>
      </c>
      <c r="D304" s="92"/>
      <c r="E304" s="92"/>
      <c r="F304" s="92"/>
      <c r="G304" s="92"/>
      <c r="H304" s="92"/>
      <c r="I304" s="92"/>
      <c r="J304" s="92"/>
      <c r="K304" s="82"/>
      <c r="L304" s="82"/>
      <c r="M304" s="82"/>
      <c r="N304" s="82"/>
      <c r="O304" s="82"/>
      <c r="P304" s="82"/>
      <c r="Q304" s="82"/>
      <c r="R304" s="82"/>
      <c r="S304" s="82"/>
      <c r="T304" s="82"/>
      <c r="U304" s="82"/>
      <c r="V304" s="82"/>
      <c r="W304" s="82"/>
      <c r="X304" s="82"/>
      <c r="Y304" s="82"/>
      <c r="Z304" s="82"/>
      <c r="AA304" s="82"/>
      <c r="AB304" s="82"/>
      <c r="AC304" s="82"/>
      <c r="AD304" s="82"/>
    </row>
    <row r="305" spans="1:30" ht="13.2">
      <c r="A305" s="92" t="s">
        <v>1999</v>
      </c>
      <c r="B305" s="92" t="s">
        <v>2003</v>
      </c>
      <c r="C305" s="92" t="s">
        <v>5078</v>
      </c>
      <c r="D305" s="92"/>
      <c r="E305" s="92"/>
      <c r="F305" s="92"/>
      <c r="G305" s="92"/>
      <c r="H305" s="92"/>
      <c r="I305" s="92"/>
      <c r="J305" s="92"/>
      <c r="K305" s="82"/>
      <c r="L305" s="82"/>
      <c r="M305" s="82"/>
      <c r="N305" s="82"/>
      <c r="O305" s="82"/>
      <c r="P305" s="82"/>
      <c r="Q305" s="82"/>
      <c r="R305" s="82"/>
      <c r="S305" s="82"/>
      <c r="T305" s="82"/>
      <c r="U305" s="82"/>
      <c r="V305" s="82"/>
      <c r="W305" s="82"/>
      <c r="X305" s="82"/>
      <c r="Y305" s="82"/>
      <c r="Z305" s="82"/>
      <c r="AA305" s="82"/>
      <c r="AB305" s="82"/>
      <c r="AC305" s="82"/>
      <c r="AD305" s="82"/>
    </row>
    <row r="306" spans="1:30" ht="13.2">
      <c r="A306" s="92" t="s">
        <v>8513</v>
      </c>
      <c r="B306" s="92" t="s">
        <v>8514</v>
      </c>
      <c r="C306" s="92" t="s">
        <v>5244</v>
      </c>
      <c r="D306" s="92"/>
      <c r="E306" s="92"/>
      <c r="F306" s="92"/>
      <c r="G306" s="92"/>
      <c r="H306" s="92"/>
      <c r="I306" s="92"/>
      <c r="J306" s="92"/>
      <c r="K306" s="82"/>
      <c r="L306" s="82"/>
      <c r="M306" s="82"/>
      <c r="N306" s="82"/>
      <c r="O306" s="82"/>
      <c r="P306" s="82"/>
      <c r="Q306" s="82"/>
      <c r="R306" s="82"/>
      <c r="S306" s="82"/>
      <c r="T306" s="82"/>
      <c r="U306" s="82"/>
      <c r="V306" s="82"/>
      <c r="W306" s="82"/>
      <c r="X306" s="82"/>
      <c r="Y306" s="82"/>
      <c r="Z306" s="82"/>
      <c r="AA306" s="82"/>
      <c r="AB306" s="82"/>
      <c r="AC306" s="82"/>
      <c r="AD306" s="82"/>
    </row>
    <row r="307" spans="1:30" ht="13.2">
      <c r="A307" s="92" t="s">
        <v>2004</v>
      </c>
      <c r="B307" s="92" t="s">
        <v>2008</v>
      </c>
      <c r="C307" s="92" t="s">
        <v>5078</v>
      </c>
      <c r="D307" s="92"/>
      <c r="E307" s="92"/>
      <c r="F307" s="92"/>
      <c r="G307" s="92"/>
      <c r="H307" s="92"/>
      <c r="I307" s="92"/>
      <c r="J307" s="92"/>
      <c r="K307" s="82"/>
      <c r="L307" s="82"/>
      <c r="M307" s="82"/>
      <c r="N307" s="82"/>
      <c r="O307" s="82"/>
      <c r="P307" s="82"/>
      <c r="Q307" s="82"/>
      <c r="R307" s="82"/>
      <c r="S307" s="82"/>
      <c r="T307" s="82"/>
      <c r="U307" s="82"/>
      <c r="V307" s="82"/>
      <c r="W307" s="82"/>
      <c r="X307" s="82"/>
      <c r="Y307" s="82"/>
      <c r="Z307" s="82"/>
      <c r="AA307" s="82"/>
      <c r="AB307" s="82"/>
      <c r="AC307" s="82"/>
      <c r="AD307" s="82"/>
    </row>
    <row r="308" spans="1:30" ht="13.2">
      <c r="A308" s="92" t="s">
        <v>7813</v>
      </c>
      <c r="B308" s="92" t="s">
        <v>7814</v>
      </c>
      <c r="C308" s="92" t="s">
        <v>5244</v>
      </c>
      <c r="D308" s="92"/>
      <c r="E308" s="92"/>
      <c r="F308" s="92"/>
      <c r="G308" s="92"/>
      <c r="H308" s="92"/>
      <c r="I308" s="92"/>
      <c r="J308" s="92"/>
      <c r="K308" s="82"/>
      <c r="L308" s="82"/>
      <c r="M308" s="82"/>
      <c r="N308" s="82"/>
      <c r="O308" s="82"/>
      <c r="P308" s="82"/>
      <c r="Q308" s="82"/>
      <c r="R308" s="82"/>
      <c r="S308" s="82"/>
      <c r="T308" s="82"/>
      <c r="U308" s="82"/>
      <c r="V308" s="82"/>
      <c r="W308" s="82"/>
      <c r="X308" s="82"/>
      <c r="Y308" s="82"/>
      <c r="Z308" s="82"/>
      <c r="AA308" s="82"/>
      <c r="AB308" s="82"/>
      <c r="AC308" s="82"/>
      <c r="AD308" s="82"/>
    </row>
    <row r="309" spans="1:30" ht="13.2">
      <c r="A309" s="92" t="s">
        <v>6855</v>
      </c>
      <c r="B309" s="92" t="s">
        <v>6856</v>
      </c>
      <c r="C309" s="92" t="s">
        <v>5244</v>
      </c>
      <c r="D309" s="92"/>
      <c r="E309" s="92"/>
      <c r="F309" s="92"/>
      <c r="G309" s="92"/>
      <c r="H309" s="92"/>
      <c r="I309" s="92"/>
      <c r="J309" s="92"/>
      <c r="K309" s="82"/>
      <c r="L309" s="82"/>
      <c r="M309" s="82"/>
      <c r="N309" s="82"/>
      <c r="O309" s="82"/>
      <c r="P309" s="82"/>
      <c r="Q309" s="82"/>
      <c r="R309" s="82"/>
      <c r="S309" s="82"/>
      <c r="T309" s="82"/>
      <c r="U309" s="82"/>
      <c r="V309" s="82"/>
      <c r="W309" s="82"/>
      <c r="X309" s="82"/>
      <c r="Y309" s="82"/>
      <c r="Z309" s="82"/>
      <c r="AA309" s="82"/>
      <c r="AB309" s="82"/>
      <c r="AC309" s="82"/>
      <c r="AD309" s="82"/>
    </row>
    <row r="310" spans="1:30" ht="13.2">
      <c r="A310" s="92" t="s">
        <v>6857</v>
      </c>
      <c r="B310" s="92" t="s">
        <v>6858</v>
      </c>
      <c r="C310" s="92" t="s">
        <v>5244</v>
      </c>
      <c r="D310" s="92"/>
      <c r="E310" s="92"/>
      <c r="F310" s="92"/>
      <c r="G310" s="92"/>
      <c r="H310" s="92"/>
      <c r="I310" s="92"/>
      <c r="J310" s="92"/>
      <c r="K310" s="82"/>
      <c r="L310" s="82"/>
      <c r="M310" s="82"/>
      <c r="N310" s="82"/>
      <c r="O310" s="82"/>
      <c r="P310" s="82"/>
      <c r="Q310" s="82"/>
      <c r="R310" s="82"/>
      <c r="S310" s="82"/>
      <c r="T310" s="82"/>
      <c r="U310" s="82"/>
      <c r="V310" s="82"/>
      <c r="W310" s="82"/>
      <c r="X310" s="82"/>
      <c r="Y310" s="82"/>
      <c r="Z310" s="82"/>
      <c r="AA310" s="82"/>
      <c r="AB310" s="82"/>
      <c r="AC310" s="82"/>
      <c r="AD310" s="82"/>
    </row>
    <row r="311" spans="1:30" ht="13.2">
      <c r="A311" s="92" t="s">
        <v>8515</v>
      </c>
      <c r="B311" s="92" t="s">
        <v>8516</v>
      </c>
      <c r="C311" s="92" t="s">
        <v>5244</v>
      </c>
      <c r="D311" s="92"/>
      <c r="E311" s="92"/>
      <c r="F311" s="92"/>
      <c r="G311" s="92"/>
      <c r="H311" s="92"/>
      <c r="I311" s="92"/>
      <c r="J311" s="92"/>
      <c r="K311" s="82"/>
      <c r="L311" s="82"/>
      <c r="M311" s="82"/>
      <c r="N311" s="82"/>
      <c r="O311" s="82"/>
      <c r="P311" s="82"/>
      <c r="Q311" s="82"/>
      <c r="R311" s="82"/>
      <c r="S311" s="82"/>
      <c r="T311" s="82"/>
      <c r="U311" s="82"/>
      <c r="V311" s="82"/>
      <c r="W311" s="82"/>
      <c r="X311" s="82"/>
      <c r="Y311" s="82"/>
      <c r="Z311" s="82"/>
      <c r="AA311" s="82"/>
      <c r="AB311" s="82"/>
      <c r="AC311" s="82"/>
      <c r="AD311" s="82"/>
    </row>
    <row r="312" spans="1:30" ht="13.2">
      <c r="A312" s="92" t="s">
        <v>8517</v>
      </c>
      <c r="B312" s="92" t="s">
        <v>8518</v>
      </c>
      <c r="C312" s="92" t="s">
        <v>5078</v>
      </c>
      <c r="D312" s="92"/>
      <c r="E312" s="92"/>
      <c r="F312" s="92"/>
      <c r="G312" s="92"/>
      <c r="H312" s="92"/>
      <c r="I312" s="92"/>
      <c r="J312" s="92"/>
      <c r="K312" s="82"/>
      <c r="L312" s="82"/>
      <c r="M312" s="82"/>
      <c r="N312" s="82"/>
      <c r="O312" s="82"/>
      <c r="P312" s="82"/>
      <c r="Q312" s="82"/>
      <c r="R312" s="82"/>
      <c r="S312" s="82"/>
      <c r="T312" s="82"/>
      <c r="U312" s="82"/>
      <c r="V312" s="82"/>
      <c r="W312" s="82"/>
      <c r="X312" s="82"/>
      <c r="Y312" s="82"/>
      <c r="Z312" s="82"/>
      <c r="AA312" s="82"/>
      <c r="AB312" s="82"/>
      <c r="AC312" s="82"/>
      <c r="AD312" s="82"/>
    </row>
    <row r="313" spans="1:30" ht="13.2">
      <c r="A313" s="92" t="s">
        <v>6863</v>
      </c>
      <c r="B313" s="92" t="s">
        <v>6864</v>
      </c>
      <c r="C313" s="92" t="s">
        <v>5244</v>
      </c>
      <c r="D313" s="92"/>
      <c r="E313" s="92"/>
      <c r="F313" s="92"/>
      <c r="G313" s="92"/>
      <c r="H313" s="92"/>
      <c r="I313" s="92"/>
      <c r="J313" s="92"/>
      <c r="K313" s="82"/>
      <c r="L313" s="82"/>
      <c r="M313" s="82"/>
      <c r="N313" s="82"/>
      <c r="O313" s="82"/>
      <c r="P313" s="82"/>
      <c r="Q313" s="82"/>
      <c r="R313" s="82"/>
      <c r="S313" s="82"/>
      <c r="T313" s="82"/>
      <c r="U313" s="82"/>
      <c r="V313" s="82"/>
      <c r="W313" s="82"/>
      <c r="X313" s="82"/>
      <c r="Y313" s="82"/>
      <c r="Z313" s="82"/>
      <c r="AA313" s="82"/>
      <c r="AB313" s="82"/>
      <c r="AC313" s="82"/>
      <c r="AD313" s="82"/>
    </row>
    <row r="314" spans="1:30" ht="13.2">
      <c r="A314" s="92" t="s">
        <v>8519</v>
      </c>
      <c r="B314" s="92" t="s">
        <v>8520</v>
      </c>
      <c r="C314" s="92" t="s">
        <v>5078</v>
      </c>
      <c r="D314" s="92"/>
      <c r="E314" s="92"/>
      <c r="F314" s="92"/>
      <c r="G314" s="92"/>
      <c r="H314" s="92"/>
      <c r="I314" s="92"/>
      <c r="J314" s="92"/>
      <c r="K314" s="82"/>
      <c r="L314" s="82"/>
      <c r="M314" s="82"/>
      <c r="N314" s="82"/>
      <c r="O314" s="82"/>
      <c r="P314" s="82"/>
      <c r="Q314" s="82"/>
      <c r="R314" s="82"/>
      <c r="S314" s="82"/>
      <c r="T314" s="82"/>
      <c r="U314" s="82"/>
      <c r="V314" s="82"/>
      <c r="W314" s="82"/>
      <c r="X314" s="82"/>
      <c r="Y314" s="82"/>
      <c r="Z314" s="82"/>
      <c r="AA314" s="82"/>
      <c r="AB314" s="82"/>
      <c r="AC314" s="82"/>
      <c r="AD314" s="82"/>
    </row>
    <row r="315" spans="1:30" ht="13.2">
      <c r="A315" s="92" t="s">
        <v>2107</v>
      </c>
      <c r="B315" s="92" t="s">
        <v>2110</v>
      </c>
      <c r="C315" s="92" t="s">
        <v>5078</v>
      </c>
      <c r="D315" s="92"/>
      <c r="E315" s="92"/>
      <c r="F315" s="92"/>
      <c r="G315" s="92"/>
      <c r="H315" s="92"/>
      <c r="I315" s="92"/>
      <c r="J315" s="92"/>
      <c r="K315" s="82"/>
      <c r="L315" s="82"/>
      <c r="M315" s="82"/>
      <c r="N315" s="82"/>
      <c r="O315" s="82"/>
      <c r="P315" s="82"/>
      <c r="Q315" s="82"/>
      <c r="R315" s="82"/>
      <c r="S315" s="82"/>
      <c r="T315" s="82"/>
      <c r="U315" s="82"/>
      <c r="V315" s="82"/>
      <c r="W315" s="82"/>
      <c r="X315" s="82"/>
      <c r="Y315" s="82"/>
      <c r="Z315" s="82"/>
      <c r="AA315" s="82"/>
      <c r="AB315" s="82"/>
      <c r="AC315" s="82"/>
      <c r="AD315" s="82"/>
    </row>
    <row r="316" spans="1:30" ht="13.2">
      <c r="A316" s="92" t="s">
        <v>2123</v>
      </c>
      <c r="B316" s="92" t="s">
        <v>2126</v>
      </c>
      <c r="C316" s="92" t="s">
        <v>5078</v>
      </c>
      <c r="D316" s="92"/>
      <c r="E316" s="92"/>
      <c r="F316" s="92"/>
      <c r="G316" s="92"/>
      <c r="H316" s="92"/>
      <c r="I316" s="92"/>
      <c r="J316" s="92"/>
      <c r="K316" s="82"/>
      <c r="L316" s="82"/>
      <c r="M316" s="82"/>
      <c r="N316" s="82"/>
      <c r="O316" s="82"/>
      <c r="P316" s="82"/>
      <c r="Q316" s="82"/>
      <c r="R316" s="82"/>
      <c r="S316" s="82"/>
      <c r="T316" s="82"/>
      <c r="U316" s="82"/>
      <c r="V316" s="82"/>
      <c r="W316" s="82"/>
      <c r="X316" s="82"/>
      <c r="Y316" s="82"/>
      <c r="Z316" s="82"/>
      <c r="AA316" s="82"/>
      <c r="AB316" s="82"/>
      <c r="AC316" s="82"/>
      <c r="AD316" s="82"/>
    </row>
    <row r="317" spans="1:30" ht="13.2">
      <c r="A317" s="92" t="s">
        <v>2142</v>
      </c>
      <c r="B317" s="92" t="s">
        <v>2145</v>
      </c>
      <c r="C317" s="92" t="s">
        <v>5078</v>
      </c>
      <c r="D317" s="92"/>
      <c r="E317" s="92"/>
      <c r="F317" s="92"/>
      <c r="G317" s="92"/>
      <c r="H317" s="92"/>
      <c r="I317" s="92"/>
      <c r="J317" s="92"/>
      <c r="K317" s="82"/>
      <c r="L317" s="82"/>
      <c r="M317" s="82"/>
      <c r="N317" s="82"/>
      <c r="O317" s="82"/>
      <c r="P317" s="82"/>
      <c r="Q317" s="82"/>
      <c r="R317" s="82"/>
      <c r="S317" s="82"/>
      <c r="T317" s="82"/>
      <c r="U317" s="82"/>
      <c r="V317" s="82"/>
      <c r="W317" s="82"/>
      <c r="X317" s="82"/>
      <c r="Y317" s="82"/>
      <c r="Z317" s="82"/>
      <c r="AA317" s="82"/>
      <c r="AB317" s="82"/>
      <c r="AC317" s="82"/>
      <c r="AD317" s="82"/>
    </row>
    <row r="318" spans="1:30" ht="13.2">
      <c r="A318" s="92" t="s">
        <v>8521</v>
      </c>
      <c r="B318" s="92" t="s">
        <v>8522</v>
      </c>
      <c r="C318" s="92" t="s">
        <v>5244</v>
      </c>
      <c r="D318" s="92"/>
      <c r="E318" s="92"/>
      <c r="F318" s="92"/>
      <c r="G318" s="92"/>
      <c r="H318" s="92"/>
      <c r="I318" s="92"/>
      <c r="J318" s="92"/>
      <c r="K318" s="82"/>
      <c r="L318" s="82"/>
      <c r="M318" s="82"/>
      <c r="N318" s="82"/>
      <c r="O318" s="82"/>
      <c r="P318" s="82"/>
      <c r="Q318" s="82"/>
      <c r="R318" s="82"/>
      <c r="S318" s="82"/>
      <c r="T318" s="82"/>
      <c r="U318" s="82"/>
      <c r="V318" s="82"/>
      <c r="W318" s="82"/>
      <c r="X318" s="82"/>
      <c r="Y318" s="82"/>
      <c r="Z318" s="82"/>
      <c r="AA318" s="82"/>
      <c r="AB318" s="82"/>
      <c r="AC318" s="82"/>
      <c r="AD318" s="82"/>
    </row>
    <row r="319" spans="1:30" ht="13.2">
      <c r="A319" s="92" t="s">
        <v>8523</v>
      </c>
      <c r="B319" s="92" t="s">
        <v>8524</v>
      </c>
      <c r="C319" s="92" t="s">
        <v>5244</v>
      </c>
      <c r="D319" s="92"/>
      <c r="E319" s="92"/>
      <c r="F319" s="92"/>
      <c r="G319" s="92"/>
      <c r="H319" s="92"/>
      <c r="I319" s="92"/>
      <c r="J319" s="92"/>
      <c r="K319" s="82"/>
      <c r="L319" s="82"/>
      <c r="M319" s="82"/>
      <c r="N319" s="82"/>
      <c r="O319" s="82"/>
      <c r="P319" s="82"/>
      <c r="Q319" s="82"/>
      <c r="R319" s="82"/>
      <c r="S319" s="82"/>
      <c r="T319" s="82"/>
      <c r="U319" s="82"/>
      <c r="V319" s="82"/>
      <c r="W319" s="82"/>
      <c r="X319" s="82"/>
      <c r="Y319" s="82"/>
      <c r="Z319" s="82"/>
      <c r="AA319" s="82"/>
      <c r="AB319" s="82"/>
      <c r="AC319" s="82"/>
      <c r="AD319" s="82"/>
    </row>
    <row r="320" spans="1:30" ht="13.2">
      <c r="A320" s="92" t="s">
        <v>8525</v>
      </c>
      <c r="B320" s="92" t="s">
        <v>8526</v>
      </c>
      <c r="C320" s="92" t="s">
        <v>5244</v>
      </c>
      <c r="D320" s="92"/>
      <c r="E320" s="92"/>
      <c r="F320" s="92"/>
      <c r="G320" s="92"/>
      <c r="H320" s="92"/>
      <c r="I320" s="92"/>
      <c r="J320" s="92"/>
      <c r="K320" s="82"/>
      <c r="L320" s="82"/>
      <c r="M320" s="82"/>
      <c r="N320" s="82"/>
      <c r="O320" s="82"/>
      <c r="P320" s="82"/>
      <c r="Q320" s="82"/>
      <c r="R320" s="82"/>
      <c r="S320" s="82"/>
      <c r="T320" s="82"/>
      <c r="U320" s="82"/>
      <c r="V320" s="82"/>
      <c r="W320" s="82"/>
      <c r="X320" s="82"/>
      <c r="Y320" s="82"/>
      <c r="Z320" s="82"/>
      <c r="AA320" s="82"/>
      <c r="AB320" s="82"/>
      <c r="AC320" s="82"/>
      <c r="AD320" s="82"/>
    </row>
    <row r="321" spans="1:30" ht="13.2">
      <c r="A321" s="92" t="s">
        <v>8527</v>
      </c>
      <c r="B321" s="92" t="s">
        <v>8528</v>
      </c>
      <c r="C321" s="92" t="s">
        <v>5244</v>
      </c>
      <c r="D321" s="92"/>
      <c r="E321" s="92"/>
      <c r="F321" s="92"/>
      <c r="G321" s="92"/>
      <c r="H321" s="92"/>
      <c r="I321" s="92"/>
      <c r="J321" s="92"/>
      <c r="K321" s="82"/>
      <c r="L321" s="82"/>
      <c r="M321" s="82"/>
      <c r="N321" s="82"/>
      <c r="O321" s="82"/>
      <c r="P321" s="82"/>
      <c r="Q321" s="82"/>
      <c r="R321" s="82"/>
      <c r="S321" s="82"/>
      <c r="T321" s="82"/>
      <c r="U321" s="82"/>
      <c r="V321" s="82"/>
      <c r="W321" s="82"/>
      <c r="X321" s="82"/>
      <c r="Y321" s="82"/>
      <c r="Z321" s="82"/>
      <c r="AA321" s="82"/>
      <c r="AB321" s="82"/>
      <c r="AC321" s="82"/>
      <c r="AD321" s="82"/>
    </row>
    <row r="322" spans="1:30" ht="13.2">
      <c r="A322" s="92" t="s">
        <v>8529</v>
      </c>
      <c r="B322" s="92" t="s">
        <v>8530</v>
      </c>
      <c r="C322" s="92" t="s">
        <v>5078</v>
      </c>
      <c r="D322" s="92"/>
      <c r="E322" s="92"/>
      <c r="F322" s="92"/>
      <c r="G322" s="92"/>
      <c r="H322" s="92"/>
      <c r="I322" s="92"/>
      <c r="J322" s="92"/>
      <c r="K322" s="82"/>
      <c r="L322" s="82"/>
      <c r="M322" s="82"/>
      <c r="N322" s="82"/>
      <c r="O322" s="82"/>
      <c r="P322" s="82"/>
      <c r="Q322" s="82"/>
      <c r="R322" s="82"/>
      <c r="S322" s="82"/>
      <c r="T322" s="82"/>
      <c r="U322" s="82"/>
      <c r="V322" s="82"/>
      <c r="W322" s="82"/>
      <c r="X322" s="82"/>
      <c r="Y322" s="82"/>
      <c r="Z322" s="82"/>
      <c r="AA322" s="82"/>
      <c r="AB322" s="82"/>
      <c r="AC322" s="82"/>
      <c r="AD322" s="82"/>
    </row>
    <row r="323" spans="1:30" ht="13.2">
      <c r="A323" s="92" t="s">
        <v>7819</v>
      </c>
      <c r="B323" s="92" t="s">
        <v>7820</v>
      </c>
      <c r="C323" s="92" t="s">
        <v>5078</v>
      </c>
      <c r="D323" s="92"/>
      <c r="E323" s="92"/>
      <c r="F323" s="92"/>
      <c r="G323" s="92"/>
      <c r="H323" s="92"/>
      <c r="I323" s="92"/>
      <c r="J323" s="92"/>
      <c r="K323" s="82"/>
      <c r="L323" s="82"/>
      <c r="M323" s="82"/>
      <c r="N323" s="82"/>
      <c r="O323" s="82"/>
      <c r="P323" s="82"/>
      <c r="Q323" s="82"/>
      <c r="R323" s="82"/>
      <c r="S323" s="82"/>
      <c r="T323" s="82"/>
      <c r="U323" s="82"/>
      <c r="V323" s="82"/>
      <c r="W323" s="82"/>
      <c r="X323" s="82"/>
      <c r="Y323" s="82"/>
      <c r="Z323" s="82"/>
      <c r="AA323" s="82"/>
      <c r="AB323" s="82"/>
      <c r="AC323" s="82"/>
      <c r="AD323" s="82"/>
    </row>
    <row r="324" spans="1:30" ht="13.2">
      <c r="A324" s="92" t="s">
        <v>8531</v>
      </c>
      <c r="B324" s="92" t="s">
        <v>8532</v>
      </c>
      <c r="C324" s="92" t="s">
        <v>5244</v>
      </c>
      <c r="D324" s="92"/>
      <c r="E324" s="92"/>
      <c r="F324" s="92"/>
      <c r="G324" s="92"/>
      <c r="H324" s="92"/>
      <c r="I324" s="92"/>
      <c r="J324" s="92"/>
      <c r="K324" s="82"/>
      <c r="L324" s="82"/>
      <c r="M324" s="82"/>
      <c r="N324" s="82"/>
      <c r="O324" s="82"/>
      <c r="P324" s="82"/>
      <c r="Q324" s="82"/>
      <c r="R324" s="82"/>
      <c r="S324" s="82"/>
      <c r="T324" s="82"/>
      <c r="U324" s="82"/>
      <c r="V324" s="82"/>
      <c r="W324" s="82"/>
      <c r="X324" s="82"/>
      <c r="Y324" s="82"/>
      <c r="Z324" s="82"/>
      <c r="AA324" s="82"/>
      <c r="AB324" s="82"/>
      <c r="AC324" s="82"/>
      <c r="AD324" s="82"/>
    </row>
    <row r="325" spans="1:30" ht="13.2">
      <c r="A325" s="92" t="s">
        <v>8533</v>
      </c>
      <c r="B325" s="92" t="s">
        <v>8534</v>
      </c>
      <c r="C325" s="92" t="s">
        <v>5078</v>
      </c>
      <c r="D325" s="92"/>
      <c r="E325" s="92"/>
      <c r="F325" s="92"/>
      <c r="G325" s="92"/>
      <c r="H325" s="92"/>
      <c r="I325" s="92"/>
      <c r="J325" s="92"/>
      <c r="K325" s="82"/>
      <c r="L325" s="82"/>
      <c r="M325" s="82"/>
      <c r="N325" s="82"/>
      <c r="O325" s="82"/>
      <c r="P325" s="82"/>
      <c r="Q325" s="82"/>
      <c r="R325" s="82"/>
      <c r="S325" s="82"/>
      <c r="T325" s="82"/>
      <c r="U325" s="82"/>
      <c r="V325" s="82"/>
      <c r="W325" s="82"/>
      <c r="X325" s="82"/>
      <c r="Y325" s="82"/>
      <c r="Z325" s="82"/>
      <c r="AA325" s="82"/>
      <c r="AB325" s="82"/>
      <c r="AC325" s="82"/>
      <c r="AD325" s="82"/>
    </row>
    <row r="326" spans="1:30" ht="13.2">
      <c r="A326" s="93" t="s">
        <v>2146</v>
      </c>
      <c r="B326" s="92">
        <v>1080</v>
      </c>
      <c r="C326" s="92" t="s">
        <v>5078</v>
      </c>
      <c r="D326" s="92"/>
      <c r="E326" s="92"/>
      <c r="F326" s="92"/>
      <c r="G326" s="92"/>
      <c r="H326" s="92"/>
      <c r="I326" s="92"/>
      <c r="J326" s="92"/>
      <c r="K326" s="82"/>
      <c r="L326" s="82"/>
      <c r="M326" s="82"/>
      <c r="N326" s="82"/>
      <c r="O326" s="82"/>
      <c r="P326" s="82"/>
      <c r="Q326" s="82"/>
      <c r="R326" s="82"/>
      <c r="S326" s="82"/>
      <c r="T326" s="82"/>
      <c r="U326" s="82"/>
      <c r="V326" s="82"/>
      <c r="W326" s="82"/>
      <c r="X326" s="82"/>
      <c r="Y326" s="82"/>
      <c r="Z326" s="82"/>
      <c r="AA326" s="82"/>
      <c r="AB326" s="82"/>
      <c r="AC326" s="82"/>
      <c r="AD326" s="82"/>
    </row>
    <row r="327" spans="1:30" ht="13.2">
      <c r="A327" s="92" t="s">
        <v>8535</v>
      </c>
      <c r="B327" s="92" t="s">
        <v>8536</v>
      </c>
      <c r="C327" s="92" t="s">
        <v>5078</v>
      </c>
      <c r="D327" s="92"/>
      <c r="E327" s="92"/>
      <c r="F327" s="92"/>
      <c r="G327" s="92"/>
      <c r="H327" s="92"/>
      <c r="I327" s="92"/>
      <c r="J327" s="92"/>
      <c r="K327" s="82"/>
      <c r="L327" s="82"/>
      <c r="M327" s="82"/>
      <c r="N327" s="82"/>
      <c r="O327" s="82"/>
      <c r="P327" s="82"/>
      <c r="Q327" s="82"/>
      <c r="R327" s="82"/>
      <c r="S327" s="82"/>
      <c r="T327" s="82"/>
      <c r="U327" s="82"/>
      <c r="V327" s="82"/>
      <c r="W327" s="82"/>
      <c r="X327" s="82"/>
      <c r="Y327" s="82"/>
      <c r="Z327" s="82"/>
      <c r="AA327" s="82"/>
      <c r="AB327" s="82"/>
      <c r="AC327" s="82"/>
      <c r="AD327" s="82"/>
    </row>
    <row r="328" spans="1:30" ht="13.2">
      <c r="A328" s="92" t="s">
        <v>8537</v>
      </c>
      <c r="B328" s="92" t="s">
        <v>8538</v>
      </c>
      <c r="C328" s="92" t="s">
        <v>5078</v>
      </c>
      <c r="D328" s="92"/>
      <c r="E328" s="92"/>
      <c r="F328" s="92"/>
      <c r="G328" s="92"/>
      <c r="H328" s="92"/>
      <c r="I328" s="92"/>
      <c r="J328" s="92"/>
      <c r="K328" s="82"/>
      <c r="L328" s="82"/>
      <c r="M328" s="82"/>
      <c r="N328" s="82"/>
      <c r="O328" s="82"/>
      <c r="P328" s="82"/>
      <c r="Q328" s="82"/>
      <c r="R328" s="82"/>
      <c r="S328" s="82"/>
      <c r="T328" s="82"/>
      <c r="U328" s="82"/>
      <c r="V328" s="82"/>
      <c r="W328" s="82"/>
      <c r="X328" s="82"/>
      <c r="Y328" s="82"/>
      <c r="Z328" s="82"/>
      <c r="AA328" s="82"/>
      <c r="AB328" s="82"/>
      <c r="AC328" s="82"/>
      <c r="AD328" s="82"/>
    </row>
    <row r="329" spans="1:30" ht="13.2">
      <c r="A329" s="92" t="s">
        <v>8539</v>
      </c>
      <c r="B329" s="92" t="s">
        <v>8540</v>
      </c>
      <c r="C329" s="92" t="s">
        <v>5078</v>
      </c>
      <c r="D329" s="92"/>
      <c r="E329" s="92"/>
      <c r="F329" s="92"/>
      <c r="G329" s="92"/>
      <c r="H329" s="92"/>
      <c r="I329" s="92"/>
      <c r="J329" s="92"/>
      <c r="K329" s="82"/>
      <c r="L329" s="82"/>
      <c r="M329" s="82"/>
      <c r="N329" s="82"/>
      <c r="O329" s="82"/>
      <c r="P329" s="82"/>
      <c r="Q329" s="82"/>
      <c r="R329" s="82"/>
      <c r="S329" s="82"/>
      <c r="T329" s="82"/>
      <c r="U329" s="82"/>
      <c r="V329" s="82"/>
      <c r="W329" s="82"/>
      <c r="X329" s="82"/>
      <c r="Y329" s="82"/>
      <c r="Z329" s="82"/>
      <c r="AA329" s="82"/>
      <c r="AB329" s="82"/>
      <c r="AC329" s="82"/>
      <c r="AD329" s="82"/>
    </row>
    <row r="330" spans="1:30" ht="13.2">
      <c r="A330" s="92" t="s">
        <v>8541</v>
      </c>
      <c r="B330" s="92" t="s">
        <v>8542</v>
      </c>
      <c r="C330" s="92" t="s">
        <v>5078</v>
      </c>
      <c r="D330" s="92"/>
      <c r="E330" s="92"/>
      <c r="F330" s="92"/>
      <c r="G330" s="92"/>
      <c r="H330" s="92"/>
      <c r="I330" s="92"/>
      <c r="J330" s="92"/>
      <c r="K330" s="82"/>
      <c r="L330" s="82"/>
      <c r="M330" s="82"/>
      <c r="N330" s="82"/>
      <c r="O330" s="82"/>
      <c r="P330" s="82"/>
      <c r="Q330" s="82"/>
      <c r="R330" s="82"/>
      <c r="S330" s="82"/>
      <c r="T330" s="82"/>
      <c r="U330" s="82"/>
      <c r="V330" s="82"/>
      <c r="W330" s="82"/>
      <c r="X330" s="82"/>
      <c r="Y330" s="82"/>
      <c r="Z330" s="82"/>
      <c r="AA330" s="82"/>
      <c r="AB330" s="82"/>
      <c r="AC330" s="82"/>
      <c r="AD330" s="82"/>
    </row>
    <row r="331" spans="1:30" ht="13.2">
      <c r="A331" s="92" t="s">
        <v>8543</v>
      </c>
      <c r="B331" s="92" t="s">
        <v>8544</v>
      </c>
      <c r="C331" s="92" t="s">
        <v>5078</v>
      </c>
      <c r="D331" s="92"/>
      <c r="E331" s="92"/>
      <c r="F331" s="92"/>
      <c r="G331" s="92"/>
      <c r="H331" s="92"/>
      <c r="I331" s="92"/>
      <c r="J331" s="92"/>
      <c r="K331" s="82"/>
      <c r="L331" s="82"/>
      <c r="M331" s="82"/>
      <c r="N331" s="82"/>
      <c r="O331" s="82"/>
      <c r="P331" s="82"/>
      <c r="Q331" s="82"/>
      <c r="R331" s="82"/>
      <c r="S331" s="82"/>
      <c r="T331" s="82"/>
      <c r="U331" s="82"/>
      <c r="V331" s="82"/>
      <c r="W331" s="82"/>
      <c r="X331" s="82"/>
      <c r="Y331" s="82"/>
      <c r="Z331" s="82"/>
      <c r="AA331" s="82"/>
      <c r="AB331" s="82"/>
      <c r="AC331" s="82"/>
      <c r="AD331" s="82"/>
    </row>
    <row r="332" spans="1:30" ht="13.2">
      <c r="A332" s="92" t="s">
        <v>8545</v>
      </c>
      <c r="B332" s="92" t="s">
        <v>8546</v>
      </c>
      <c r="C332" s="92" t="s">
        <v>5078</v>
      </c>
      <c r="D332" s="92"/>
      <c r="E332" s="92"/>
      <c r="F332" s="92"/>
      <c r="G332" s="92"/>
      <c r="H332" s="92"/>
      <c r="I332" s="92"/>
      <c r="J332" s="92"/>
      <c r="K332" s="82"/>
      <c r="L332" s="82"/>
      <c r="M332" s="82"/>
      <c r="N332" s="82"/>
      <c r="O332" s="82"/>
      <c r="P332" s="82"/>
      <c r="Q332" s="82"/>
      <c r="R332" s="82"/>
      <c r="S332" s="82"/>
      <c r="T332" s="82"/>
      <c r="U332" s="82"/>
      <c r="V332" s="82"/>
      <c r="W332" s="82"/>
      <c r="X332" s="82"/>
      <c r="Y332" s="82"/>
      <c r="Z332" s="82"/>
      <c r="AA332" s="82"/>
      <c r="AB332" s="82"/>
      <c r="AC332" s="82"/>
      <c r="AD332" s="82"/>
    </row>
    <row r="333" spans="1:30" ht="13.2">
      <c r="A333" s="92" t="s">
        <v>8547</v>
      </c>
      <c r="B333" s="92" t="s">
        <v>8548</v>
      </c>
      <c r="C333" s="92" t="s">
        <v>5078</v>
      </c>
      <c r="D333" s="92"/>
      <c r="E333" s="92"/>
      <c r="F333" s="92"/>
      <c r="G333" s="92"/>
      <c r="H333" s="92"/>
      <c r="I333" s="92"/>
      <c r="J333" s="92"/>
      <c r="K333" s="82"/>
      <c r="L333" s="82"/>
      <c r="M333" s="82"/>
      <c r="N333" s="82"/>
      <c r="O333" s="82"/>
      <c r="P333" s="82"/>
      <c r="Q333" s="82"/>
      <c r="R333" s="82"/>
      <c r="S333" s="82"/>
      <c r="T333" s="82"/>
      <c r="U333" s="82"/>
      <c r="V333" s="82"/>
      <c r="W333" s="82"/>
      <c r="X333" s="82"/>
      <c r="Y333" s="82"/>
      <c r="Z333" s="82"/>
      <c r="AA333" s="82"/>
      <c r="AB333" s="82"/>
      <c r="AC333" s="82"/>
      <c r="AD333" s="82"/>
    </row>
    <row r="334" spans="1:30" ht="13.2">
      <c r="A334" s="92" t="s">
        <v>8549</v>
      </c>
      <c r="B334" s="92" t="s">
        <v>8550</v>
      </c>
      <c r="C334" s="92" t="s">
        <v>5078</v>
      </c>
      <c r="D334" s="92"/>
      <c r="E334" s="92"/>
      <c r="F334" s="92"/>
      <c r="G334" s="92"/>
      <c r="H334" s="92"/>
      <c r="I334" s="92"/>
      <c r="J334" s="92"/>
      <c r="K334" s="82"/>
      <c r="L334" s="82"/>
      <c r="M334" s="82"/>
      <c r="N334" s="82"/>
      <c r="O334" s="82"/>
      <c r="P334" s="82"/>
      <c r="Q334" s="82"/>
      <c r="R334" s="82"/>
      <c r="S334" s="82"/>
      <c r="T334" s="82"/>
      <c r="U334" s="82"/>
      <c r="V334" s="82"/>
      <c r="W334" s="82"/>
      <c r="X334" s="82"/>
      <c r="Y334" s="82"/>
      <c r="Z334" s="82"/>
      <c r="AA334" s="82"/>
      <c r="AB334" s="82"/>
      <c r="AC334" s="82"/>
      <c r="AD334" s="82"/>
    </row>
    <row r="335" spans="1:30" ht="13.2">
      <c r="A335" s="92" t="s">
        <v>2148</v>
      </c>
      <c r="B335" s="92" t="s">
        <v>2151</v>
      </c>
      <c r="C335" s="92" t="s">
        <v>5078</v>
      </c>
      <c r="D335" s="92"/>
      <c r="E335" s="92"/>
      <c r="F335" s="92"/>
      <c r="G335" s="92"/>
      <c r="H335" s="92"/>
      <c r="I335" s="92"/>
      <c r="J335" s="92"/>
      <c r="K335" s="82"/>
      <c r="L335" s="82"/>
      <c r="M335" s="82"/>
      <c r="N335" s="82"/>
      <c r="O335" s="82"/>
      <c r="P335" s="82"/>
      <c r="Q335" s="82"/>
      <c r="R335" s="82"/>
      <c r="S335" s="82"/>
      <c r="T335" s="82"/>
      <c r="U335" s="82"/>
      <c r="V335" s="82"/>
      <c r="W335" s="82"/>
      <c r="X335" s="82"/>
      <c r="Y335" s="82"/>
      <c r="Z335" s="82"/>
      <c r="AA335" s="82"/>
      <c r="AB335" s="82"/>
      <c r="AC335" s="82"/>
      <c r="AD335" s="82"/>
    </row>
    <row r="336" spans="1:30" ht="13.2">
      <c r="A336" s="92" t="s">
        <v>2169</v>
      </c>
      <c r="B336" s="92" t="s">
        <v>2172</v>
      </c>
      <c r="C336" s="92" t="s">
        <v>5078</v>
      </c>
      <c r="D336" s="92"/>
      <c r="E336" s="92"/>
      <c r="F336" s="92"/>
      <c r="G336" s="92"/>
      <c r="H336" s="92"/>
      <c r="I336" s="92"/>
      <c r="J336" s="92"/>
      <c r="K336" s="82"/>
      <c r="L336" s="82"/>
      <c r="M336" s="82"/>
      <c r="N336" s="82"/>
      <c r="O336" s="82"/>
      <c r="P336" s="82"/>
      <c r="Q336" s="82"/>
      <c r="R336" s="82"/>
      <c r="S336" s="82"/>
      <c r="T336" s="82"/>
      <c r="U336" s="82"/>
      <c r="V336" s="82"/>
      <c r="W336" s="82"/>
      <c r="X336" s="82"/>
      <c r="Y336" s="82"/>
      <c r="Z336" s="82"/>
      <c r="AA336" s="82"/>
      <c r="AB336" s="82"/>
      <c r="AC336" s="82"/>
      <c r="AD336" s="82"/>
    </row>
    <row r="337" spans="1:30" ht="13.2">
      <c r="A337" s="92" t="s">
        <v>8551</v>
      </c>
      <c r="B337" s="92" t="s">
        <v>8552</v>
      </c>
      <c r="C337" s="92" t="s">
        <v>5244</v>
      </c>
      <c r="D337" s="92"/>
      <c r="E337" s="92"/>
      <c r="F337" s="92"/>
      <c r="G337" s="92"/>
      <c r="H337" s="92"/>
      <c r="I337" s="92"/>
      <c r="J337" s="92"/>
      <c r="K337" s="82"/>
      <c r="L337" s="82"/>
      <c r="M337" s="82"/>
      <c r="N337" s="82"/>
      <c r="O337" s="82"/>
      <c r="P337" s="82"/>
      <c r="Q337" s="82"/>
      <c r="R337" s="82"/>
      <c r="S337" s="82"/>
      <c r="T337" s="82"/>
      <c r="U337" s="82"/>
      <c r="V337" s="82"/>
      <c r="W337" s="82"/>
      <c r="X337" s="82"/>
      <c r="Y337" s="82"/>
      <c r="Z337" s="82"/>
      <c r="AA337" s="82"/>
      <c r="AB337" s="82"/>
      <c r="AC337" s="82"/>
      <c r="AD337" s="82"/>
    </row>
    <row r="338" spans="1:30" ht="13.2">
      <c r="A338" s="92" t="s">
        <v>8553</v>
      </c>
      <c r="B338" s="92" t="s">
        <v>8554</v>
      </c>
      <c r="C338" s="92" t="s">
        <v>5078</v>
      </c>
      <c r="D338" s="92"/>
      <c r="E338" s="92"/>
      <c r="F338" s="92"/>
      <c r="G338" s="92"/>
      <c r="H338" s="92"/>
      <c r="I338" s="92"/>
      <c r="J338" s="92"/>
      <c r="K338" s="82"/>
      <c r="L338" s="82"/>
      <c r="M338" s="82"/>
      <c r="N338" s="82"/>
      <c r="O338" s="82"/>
      <c r="P338" s="82"/>
      <c r="Q338" s="82"/>
      <c r="R338" s="82"/>
      <c r="S338" s="82"/>
      <c r="T338" s="82"/>
      <c r="U338" s="82"/>
      <c r="V338" s="82"/>
      <c r="W338" s="82"/>
      <c r="X338" s="82"/>
      <c r="Y338" s="82"/>
      <c r="Z338" s="82"/>
      <c r="AA338" s="82"/>
      <c r="AB338" s="82"/>
      <c r="AC338" s="82"/>
      <c r="AD338" s="82"/>
    </row>
    <row r="339" spans="1:30" ht="13.2">
      <c r="A339" s="92" t="s">
        <v>8555</v>
      </c>
      <c r="B339" s="92" t="s">
        <v>8556</v>
      </c>
      <c r="C339" s="92" t="s">
        <v>5078</v>
      </c>
      <c r="D339" s="92"/>
      <c r="E339" s="92"/>
      <c r="F339" s="92"/>
      <c r="G339" s="92"/>
      <c r="H339" s="92"/>
      <c r="I339" s="92"/>
      <c r="J339" s="92"/>
      <c r="K339" s="82"/>
      <c r="L339" s="82"/>
      <c r="M339" s="82"/>
      <c r="N339" s="82"/>
      <c r="O339" s="82"/>
      <c r="P339" s="82"/>
      <c r="Q339" s="82"/>
      <c r="R339" s="82"/>
      <c r="S339" s="82"/>
      <c r="T339" s="82"/>
      <c r="U339" s="82"/>
      <c r="V339" s="82"/>
      <c r="W339" s="82"/>
      <c r="X339" s="82"/>
      <c r="Y339" s="82"/>
      <c r="Z339" s="82"/>
      <c r="AA339" s="82"/>
      <c r="AB339" s="82"/>
      <c r="AC339" s="82"/>
      <c r="AD339" s="82"/>
    </row>
    <row r="340" spans="1:30" ht="13.2">
      <c r="A340" s="92" t="s">
        <v>8557</v>
      </c>
      <c r="B340" s="92" t="s">
        <v>8558</v>
      </c>
      <c r="C340" s="92" t="s">
        <v>5078</v>
      </c>
      <c r="D340" s="92"/>
      <c r="E340" s="92"/>
      <c r="F340" s="92"/>
      <c r="G340" s="92"/>
      <c r="H340" s="92"/>
      <c r="I340" s="92"/>
      <c r="J340" s="92"/>
      <c r="K340" s="82"/>
      <c r="L340" s="82"/>
      <c r="M340" s="82"/>
      <c r="N340" s="82"/>
      <c r="O340" s="82"/>
      <c r="P340" s="82"/>
      <c r="Q340" s="82"/>
      <c r="R340" s="82"/>
      <c r="S340" s="82"/>
      <c r="T340" s="82"/>
      <c r="U340" s="82"/>
      <c r="V340" s="82"/>
      <c r="W340" s="82"/>
      <c r="X340" s="82"/>
      <c r="Y340" s="82"/>
      <c r="Z340" s="82"/>
      <c r="AA340" s="82"/>
      <c r="AB340" s="82"/>
      <c r="AC340" s="82"/>
      <c r="AD340" s="82"/>
    </row>
    <row r="341" spans="1:30" ht="13.2">
      <c r="A341" s="92" t="s">
        <v>7827</v>
      </c>
      <c r="B341" s="92" t="s">
        <v>7828</v>
      </c>
      <c r="C341" s="92" t="s">
        <v>5078</v>
      </c>
      <c r="D341" s="92"/>
      <c r="E341" s="92"/>
      <c r="F341" s="92"/>
      <c r="G341" s="92"/>
      <c r="H341" s="92"/>
      <c r="I341" s="92"/>
      <c r="J341" s="92"/>
      <c r="K341" s="82"/>
      <c r="L341" s="82"/>
      <c r="M341" s="82"/>
      <c r="N341" s="82"/>
      <c r="O341" s="82"/>
      <c r="P341" s="82"/>
      <c r="Q341" s="82"/>
      <c r="R341" s="82"/>
      <c r="S341" s="82"/>
      <c r="T341" s="82"/>
      <c r="U341" s="82"/>
      <c r="V341" s="82"/>
      <c r="W341" s="82"/>
      <c r="X341" s="82"/>
      <c r="Y341" s="82"/>
      <c r="Z341" s="82"/>
      <c r="AA341" s="82"/>
      <c r="AB341" s="82"/>
      <c r="AC341" s="82"/>
      <c r="AD341" s="82"/>
    </row>
    <row r="342" spans="1:30" ht="13.2">
      <c r="A342" s="92" t="s">
        <v>8559</v>
      </c>
      <c r="B342" s="92" t="s">
        <v>8560</v>
      </c>
      <c r="C342" s="92" t="s">
        <v>5078</v>
      </c>
      <c r="D342" s="92"/>
      <c r="E342" s="92"/>
      <c r="F342" s="92"/>
      <c r="G342" s="92"/>
      <c r="H342" s="92"/>
      <c r="I342" s="92"/>
      <c r="J342" s="92"/>
      <c r="K342" s="82"/>
      <c r="L342" s="82"/>
      <c r="M342" s="82"/>
      <c r="N342" s="82"/>
      <c r="O342" s="82"/>
      <c r="P342" s="82"/>
      <c r="Q342" s="82"/>
      <c r="R342" s="82"/>
      <c r="S342" s="82"/>
      <c r="T342" s="82"/>
      <c r="U342" s="82"/>
      <c r="V342" s="82"/>
      <c r="W342" s="82"/>
      <c r="X342" s="82"/>
      <c r="Y342" s="82"/>
      <c r="Z342" s="82"/>
      <c r="AA342" s="82"/>
      <c r="AB342" s="82"/>
      <c r="AC342" s="82"/>
      <c r="AD342" s="82"/>
    </row>
    <row r="343" spans="1:30" ht="13.2">
      <c r="A343" s="92" t="s">
        <v>8561</v>
      </c>
      <c r="B343" s="92" t="s">
        <v>8562</v>
      </c>
      <c r="C343" s="92" t="s">
        <v>5078</v>
      </c>
      <c r="D343" s="92"/>
      <c r="E343" s="92"/>
      <c r="F343" s="92"/>
      <c r="G343" s="92"/>
      <c r="H343" s="92"/>
      <c r="I343" s="92"/>
      <c r="J343" s="92"/>
      <c r="K343" s="82"/>
      <c r="L343" s="82"/>
      <c r="M343" s="82"/>
      <c r="N343" s="82"/>
      <c r="O343" s="82"/>
      <c r="P343" s="82"/>
      <c r="Q343" s="82"/>
      <c r="R343" s="82"/>
      <c r="S343" s="82"/>
      <c r="T343" s="82"/>
      <c r="U343" s="82"/>
      <c r="V343" s="82"/>
      <c r="W343" s="82"/>
      <c r="X343" s="82"/>
      <c r="Y343" s="82"/>
      <c r="Z343" s="82"/>
      <c r="AA343" s="82"/>
      <c r="AB343" s="82"/>
      <c r="AC343" s="82"/>
      <c r="AD343" s="82"/>
    </row>
    <row r="344" spans="1:30" ht="13.2">
      <c r="A344" s="92" t="s">
        <v>6869</v>
      </c>
      <c r="B344" s="92" t="s">
        <v>6870</v>
      </c>
      <c r="C344" s="92" t="s">
        <v>5244</v>
      </c>
      <c r="D344" s="92"/>
      <c r="E344" s="92"/>
      <c r="F344" s="92"/>
      <c r="G344" s="92"/>
      <c r="H344" s="92"/>
      <c r="I344" s="92"/>
      <c r="J344" s="92"/>
      <c r="K344" s="82"/>
      <c r="L344" s="82"/>
      <c r="M344" s="82"/>
      <c r="N344" s="82"/>
      <c r="O344" s="82"/>
      <c r="P344" s="82"/>
      <c r="Q344" s="82"/>
      <c r="R344" s="82"/>
      <c r="S344" s="82"/>
      <c r="T344" s="82"/>
      <c r="U344" s="82"/>
      <c r="V344" s="82"/>
      <c r="W344" s="82"/>
      <c r="X344" s="82"/>
      <c r="Y344" s="82"/>
      <c r="Z344" s="82"/>
      <c r="AA344" s="82"/>
      <c r="AB344" s="82"/>
      <c r="AC344" s="82"/>
      <c r="AD344" s="82"/>
    </row>
    <row r="345" spans="1:30" ht="13.2">
      <c r="A345" s="92" t="s">
        <v>6871</v>
      </c>
      <c r="B345" s="92" t="s">
        <v>6872</v>
      </c>
      <c r="C345" s="92" t="s">
        <v>5244</v>
      </c>
      <c r="D345" s="92"/>
      <c r="E345" s="92"/>
      <c r="F345" s="92"/>
      <c r="G345" s="92"/>
      <c r="H345" s="92"/>
      <c r="I345" s="92"/>
      <c r="J345" s="92"/>
      <c r="K345" s="82"/>
      <c r="L345" s="82"/>
      <c r="M345" s="82"/>
      <c r="N345" s="82"/>
      <c r="O345" s="82"/>
      <c r="P345" s="82"/>
      <c r="Q345" s="82"/>
      <c r="R345" s="82"/>
      <c r="S345" s="82"/>
      <c r="T345" s="82"/>
      <c r="U345" s="82"/>
      <c r="V345" s="82"/>
      <c r="W345" s="82"/>
      <c r="X345" s="82"/>
      <c r="Y345" s="82"/>
      <c r="Z345" s="82"/>
      <c r="AA345" s="82"/>
      <c r="AB345" s="82"/>
      <c r="AC345" s="82"/>
      <c r="AD345" s="82"/>
    </row>
    <row r="346" spans="1:30" ht="13.2">
      <c r="A346" s="92" t="s">
        <v>6873</v>
      </c>
      <c r="B346" s="92" t="s">
        <v>6874</v>
      </c>
      <c r="C346" s="92" t="s">
        <v>5244</v>
      </c>
      <c r="D346" s="92"/>
      <c r="E346" s="92"/>
      <c r="F346" s="92"/>
      <c r="G346" s="92"/>
      <c r="H346" s="92"/>
      <c r="I346" s="92"/>
      <c r="J346" s="92"/>
      <c r="K346" s="82"/>
      <c r="L346" s="82"/>
      <c r="M346" s="82"/>
      <c r="N346" s="82"/>
      <c r="O346" s="82"/>
      <c r="P346" s="82"/>
      <c r="Q346" s="82"/>
      <c r="R346" s="82"/>
      <c r="S346" s="82"/>
      <c r="T346" s="82"/>
      <c r="U346" s="82"/>
      <c r="V346" s="82"/>
      <c r="W346" s="82"/>
      <c r="X346" s="82"/>
      <c r="Y346" s="82"/>
      <c r="Z346" s="82"/>
      <c r="AA346" s="82"/>
      <c r="AB346" s="82"/>
      <c r="AC346" s="82"/>
      <c r="AD346" s="82"/>
    </row>
    <row r="347" spans="1:30" ht="13.2">
      <c r="A347" s="92" t="s">
        <v>6875</v>
      </c>
      <c r="B347" s="92" t="s">
        <v>6876</v>
      </c>
      <c r="C347" s="92" t="s">
        <v>5244</v>
      </c>
      <c r="D347" s="92"/>
      <c r="E347" s="92"/>
      <c r="F347" s="92"/>
      <c r="G347" s="92"/>
      <c r="H347" s="92"/>
      <c r="I347" s="92"/>
      <c r="J347" s="92"/>
      <c r="K347" s="82"/>
      <c r="L347" s="82"/>
      <c r="M347" s="82"/>
      <c r="N347" s="82"/>
      <c r="O347" s="82"/>
      <c r="P347" s="82"/>
      <c r="Q347" s="82"/>
      <c r="R347" s="82"/>
      <c r="S347" s="82"/>
      <c r="T347" s="82"/>
      <c r="U347" s="82"/>
      <c r="V347" s="82"/>
      <c r="W347" s="82"/>
      <c r="X347" s="82"/>
      <c r="Y347" s="82"/>
      <c r="Z347" s="82"/>
      <c r="AA347" s="82"/>
      <c r="AB347" s="82"/>
      <c r="AC347" s="82"/>
      <c r="AD347" s="82"/>
    </row>
    <row r="348" spans="1:30" ht="13.2">
      <c r="A348" s="92" t="s">
        <v>6877</v>
      </c>
      <c r="B348" s="92" t="s">
        <v>6878</v>
      </c>
      <c r="C348" s="92" t="s">
        <v>5244</v>
      </c>
      <c r="D348" s="92"/>
      <c r="E348" s="92"/>
      <c r="F348" s="92"/>
      <c r="G348" s="92"/>
      <c r="H348" s="92"/>
      <c r="I348" s="92"/>
      <c r="J348" s="92"/>
      <c r="K348" s="82"/>
      <c r="L348" s="82"/>
      <c r="M348" s="82"/>
      <c r="N348" s="82"/>
      <c r="O348" s="82"/>
      <c r="P348" s="82"/>
      <c r="Q348" s="82"/>
      <c r="R348" s="82"/>
      <c r="S348" s="82"/>
      <c r="T348" s="82"/>
      <c r="U348" s="82"/>
      <c r="V348" s="82"/>
      <c r="W348" s="82"/>
      <c r="X348" s="82"/>
      <c r="Y348" s="82"/>
      <c r="Z348" s="82"/>
      <c r="AA348" s="82"/>
      <c r="AB348" s="82"/>
      <c r="AC348" s="82"/>
      <c r="AD348" s="82"/>
    </row>
    <row r="349" spans="1:30" ht="13.2">
      <c r="A349" s="92" t="s">
        <v>6879</v>
      </c>
      <c r="B349" s="92" t="s">
        <v>6880</v>
      </c>
      <c r="C349" s="92" t="s">
        <v>5244</v>
      </c>
      <c r="D349" s="92"/>
      <c r="E349" s="92"/>
      <c r="F349" s="92"/>
      <c r="G349" s="92"/>
      <c r="H349" s="92"/>
      <c r="I349" s="92"/>
      <c r="J349" s="92"/>
      <c r="K349" s="82"/>
      <c r="L349" s="82"/>
      <c r="M349" s="82"/>
      <c r="N349" s="82"/>
      <c r="O349" s="82"/>
      <c r="P349" s="82"/>
      <c r="Q349" s="82"/>
      <c r="R349" s="82"/>
      <c r="S349" s="82"/>
      <c r="T349" s="82"/>
      <c r="U349" s="82"/>
      <c r="V349" s="82"/>
      <c r="W349" s="82"/>
      <c r="X349" s="82"/>
      <c r="Y349" s="82"/>
      <c r="Z349" s="82"/>
      <c r="AA349" s="82"/>
      <c r="AB349" s="82"/>
      <c r="AC349" s="82"/>
      <c r="AD349" s="82"/>
    </row>
    <row r="350" spans="1:30" ht="13.2">
      <c r="A350" s="92" t="s">
        <v>6881</v>
      </c>
      <c r="B350" s="92" t="s">
        <v>6882</v>
      </c>
      <c r="C350" s="92" t="s">
        <v>5244</v>
      </c>
      <c r="D350" s="92"/>
      <c r="E350" s="92"/>
      <c r="F350" s="92"/>
      <c r="G350" s="92"/>
      <c r="H350" s="92"/>
      <c r="I350" s="92"/>
      <c r="J350" s="92"/>
      <c r="K350" s="82"/>
      <c r="L350" s="82"/>
      <c r="M350" s="82"/>
      <c r="N350" s="82"/>
      <c r="O350" s="82"/>
      <c r="P350" s="82"/>
      <c r="Q350" s="82"/>
      <c r="R350" s="82"/>
      <c r="S350" s="82"/>
      <c r="T350" s="82"/>
      <c r="U350" s="82"/>
      <c r="V350" s="82"/>
      <c r="W350" s="82"/>
      <c r="X350" s="82"/>
      <c r="Y350" s="82"/>
      <c r="Z350" s="82"/>
      <c r="AA350" s="82"/>
      <c r="AB350" s="82"/>
      <c r="AC350" s="82"/>
      <c r="AD350" s="82"/>
    </row>
    <row r="351" spans="1:30" ht="13.2">
      <c r="A351" s="92" t="s">
        <v>6883</v>
      </c>
      <c r="B351" s="92" t="s">
        <v>6884</v>
      </c>
      <c r="C351" s="92" t="s">
        <v>5244</v>
      </c>
      <c r="D351" s="92"/>
      <c r="E351" s="92"/>
      <c r="F351" s="92"/>
      <c r="G351" s="92"/>
      <c r="H351" s="92"/>
      <c r="I351" s="92"/>
      <c r="J351" s="92"/>
      <c r="K351" s="82"/>
      <c r="L351" s="82"/>
      <c r="M351" s="82"/>
      <c r="N351" s="82"/>
      <c r="O351" s="82"/>
      <c r="P351" s="82"/>
      <c r="Q351" s="82"/>
      <c r="R351" s="82"/>
      <c r="S351" s="82"/>
      <c r="T351" s="82"/>
      <c r="U351" s="82"/>
      <c r="V351" s="82"/>
      <c r="W351" s="82"/>
      <c r="X351" s="82"/>
      <c r="Y351" s="82"/>
      <c r="Z351" s="82"/>
      <c r="AA351" s="82"/>
      <c r="AB351" s="82"/>
      <c r="AC351" s="82"/>
      <c r="AD351" s="82"/>
    </row>
    <row r="352" spans="1:30" ht="13.2">
      <c r="A352" s="92" t="s">
        <v>6885</v>
      </c>
      <c r="B352" s="92" t="s">
        <v>6886</v>
      </c>
      <c r="C352" s="92" t="s">
        <v>5244</v>
      </c>
      <c r="D352" s="92"/>
      <c r="E352" s="92"/>
      <c r="F352" s="92"/>
      <c r="G352" s="92"/>
      <c r="H352" s="92"/>
      <c r="I352" s="92"/>
      <c r="J352" s="92"/>
      <c r="K352" s="82"/>
      <c r="L352" s="82"/>
      <c r="M352" s="82"/>
      <c r="N352" s="82"/>
      <c r="O352" s="82"/>
      <c r="P352" s="82"/>
      <c r="Q352" s="82"/>
      <c r="R352" s="82"/>
      <c r="S352" s="82"/>
      <c r="T352" s="82"/>
      <c r="U352" s="82"/>
      <c r="V352" s="82"/>
      <c r="W352" s="82"/>
      <c r="X352" s="82"/>
      <c r="Y352" s="82"/>
      <c r="Z352" s="82"/>
      <c r="AA352" s="82"/>
      <c r="AB352" s="82"/>
      <c r="AC352" s="82"/>
      <c r="AD352" s="82"/>
    </row>
    <row r="353" spans="1:30" ht="13.2">
      <c r="A353" s="92" t="s">
        <v>6887</v>
      </c>
      <c r="B353" s="92" t="s">
        <v>6888</v>
      </c>
      <c r="C353" s="92" t="s">
        <v>5244</v>
      </c>
      <c r="D353" s="92"/>
      <c r="E353" s="92"/>
      <c r="F353" s="92"/>
      <c r="G353" s="92"/>
      <c r="H353" s="92"/>
      <c r="I353" s="92"/>
      <c r="J353" s="92"/>
      <c r="K353" s="82"/>
      <c r="L353" s="82"/>
      <c r="M353" s="82"/>
      <c r="N353" s="82"/>
      <c r="O353" s="82"/>
      <c r="P353" s="82"/>
      <c r="Q353" s="82"/>
      <c r="R353" s="82"/>
      <c r="S353" s="82"/>
      <c r="T353" s="82"/>
      <c r="U353" s="82"/>
      <c r="V353" s="82"/>
      <c r="W353" s="82"/>
      <c r="X353" s="82"/>
      <c r="Y353" s="82"/>
      <c r="Z353" s="82"/>
      <c r="AA353" s="82"/>
      <c r="AB353" s="82"/>
      <c r="AC353" s="82"/>
      <c r="AD353" s="82"/>
    </row>
    <row r="354" spans="1:30" ht="13.2">
      <c r="A354" s="92" t="s">
        <v>8563</v>
      </c>
      <c r="B354" s="92" t="s">
        <v>8564</v>
      </c>
      <c r="C354" s="92" t="s">
        <v>5078</v>
      </c>
      <c r="D354" s="92"/>
      <c r="E354" s="92"/>
      <c r="F354" s="92"/>
      <c r="G354" s="92"/>
      <c r="H354" s="92"/>
      <c r="I354" s="92"/>
      <c r="J354" s="92"/>
      <c r="K354" s="82"/>
      <c r="L354" s="82"/>
      <c r="M354" s="82"/>
      <c r="N354" s="82"/>
      <c r="O354" s="82"/>
      <c r="P354" s="82"/>
      <c r="Q354" s="82"/>
      <c r="R354" s="82"/>
      <c r="S354" s="82"/>
      <c r="T354" s="82"/>
      <c r="U354" s="82"/>
      <c r="V354" s="82"/>
      <c r="W354" s="82"/>
      <c r="X354" s="82"/>
      <c r="Y354" s="82"/>
      <c r="Z354" s="82"/>
      <c r="AA354" s="82"/>
      <c r="AB354" s="82"/>
      <c r="AC354" s="82"/>
      <c r="AD354" s="82"/>
    </row>
    <row r="355" spans="1:30" ht="13.2">
      <c r="A355" s="92" t="s">
        <v>8565</v>
      </c>
      <c r="B355" s="92" t="s">
        <v>8566</v>
      </c>
      <c r="C355" s="92" t="s">
        <v>5244</v>
      </c>
      <c r="D355" s="92"/>
      <c r="E355" s="92"/>
      <c r="F355" s="92"/>
      <c r="G355" s="92"/>
      <c r="H355" s="92"/>
      <c r="I355" s="92"/>
      <c r="J355" s="92"/>
      <c r="K355" s="82"/>
      <c r="L355" s="82"/>
      <c r="M355" s="82"/>
      <c r="N355" s="82"/>
      <c r="O355" s="82"/>
      <c r="P355" s="82"/>
      <c r="Q355" s="82"/>
      <c r="R355" s="82"/>
      <c r="S355" s="82"/>
      <c r="T355" s="82"/>
      <c r="U355" s="82"/>
      <c r="V355" s="82"/>
      <c r="W355" s="82"/>
      <c r="X355" s="82"/>
      <c r="Y355" s="82"/>
      <c r="Z355" s="82"/>
      <c r="AA355" s="82"/>
      <c r="AB355" s="82"/>
      <c r="AC355" s="82"/>
      <c r="AD355" s="82"/>
    </row>
    <row r="356" spans="1:30" ht="13.2">
      <c r="A356" s="92" t="s">
        <v>8567</v>
      </c>
      <c r="B356" s="92" t="s">
        <v>8568</v>
      </c>
      <c r="C356" s="92" t="s">
        <v>5244</v>
      </c>
      <c r="D356" s="92"/>
      <c r="E356" s="92"/>
      <c r="F356" s="92"/>
      <c r="G356" s="92"/>
      <c r="H356" s="92"/>
      <c r="I356" s="92"/>
      <c r="J356" s="92"/>
      <c r="K356" s="82"/>
      <c r="L356" s="82"/>
      <c r="M356" s="82"/>
      <c r="N356" s="82"/>
      <c r="O356" s="82"/>
      <c r="P356" s="82"/>
      <c r="Q356" s="82"/>
      <c r="R356" s="82"/>
      <c r="S356" s="82"/>
      <c r="T356" s="82"/>
      <c r="U356" s="82"/>
      <c r="V356" s="82"/>
      <c r="W356" s="82"/>
      <c r="X356" s="82"/>
      <c r="Y356" s="82"/>
      <c r="Z356" s="82"/>
      <c r="AA356" s="82"/>
      <c r="AB356" s="82"/>
      <c r="AC356" s="82"/>
      <c r="AD356" s="82"/>
    </row>
    <row r="357" spans="1:30" ht="13.2">
      <c r="A357" s="92" t="s">
        <v>8569</v>
      </c>
      <c r="B357" s="92" t="s">
        <v>8570</v>
      </c>
      <c r="C357" s="92" t="s">
        <v>5244</v>
      </c>
      <c r="D357" s="92"/>
      <c r="E357" s="92"/>
      <c r="F357" s="92"/>
      <c r="G357" s="92"/>
      <c r="H357" s="92"/>
      <c r="I357" s="92"/>
      <c r="J357" s="92"/>
      <c r="K357" s="82"/>
      <c r="L357" s="82"/>
      <c r="M357" s="82"/>
      <c r="N357" s="82"/>
      <c r="O357" s="82"/>
      <c r="P357" s="82"/>
      <c r="Q357" s="82"/>
      <c r="R357" s="82"/>
      <c r="S357" s="82"/>
      <c r="T357" s="82"/>
      <c r="U357" s="82"/>
      <c r="V357" s="82"/>
      <c r="W357" s="82"/>
      <c r="X357" s="82"/>
      <c r="Y357" s="82"/>
      <c r="Z357" s="82"/>
      <c r="AA357" s="82"/>
      <c r="AB357" s="82"/>
      <c r="AC357" s="82"/>
      <c r="AD357" s="82"/>
    </row>
    <row r="358" spans="1:30" ht="13.2">
      <c r="A358" s="92" t="s">
        <v>7830</v>
      </c>
      <c r="B358" s="92" t="s">
        <v>7831</v>
      </c>
      <c r="C358" s="92" t="s">
        <v>5078</v>
      </c>
      <c r="D358" s="92"/>
      <c r="E358" s="92"/>
      <c r="F358" s="92"/>
      <c r="G358" s="92"/>
      <c r="H358" s="92"/>
      <c r="I358" s="92"/>
      <c r="J358" s="92"/>
      <c r="K358" s="82"/>
      <c r="L358" s="82"/>
      <c r="M358" s="82"/>
      <c r="N358" s="82"/>
      <c r="O358" s="82"/>
      <c r="P358" s="82"/>
      <c r="Q358" s="82"/>
      <c r="R358" s="82"/>
      <c r="S358" s="82"/>
      <c r="T358" s="82"/>
      <c r="U358" s="82"/>
      <c r="V358" s="82"/>
      <c r="W358" s="82"/>
      <c r="X358" s="82"/>
      <c r="Y358" s="82"/>
      <c r="Z358" s="82"/>
      <c r="AA358" s="82"/>
      <c r="AB358" s="82"/>
      <c r="AC358" s="82"/>
      <c r="AD358" s="82"/>
    </row>
    <row r="359" spans="1:30" ht="13.2">
      <c r="A359" s="92" t="s">
        <v>8571</v>
      </c>
      <c r="B359" s="92" t="s">
        <v>8572</v>
      </c>
      <c r="C359" s="92" t="s">
        <v>5078</v>
      </c>
      <c r="D359" s="92"/>
      <c r="E359" s="92"/>
      <c r="F359" s="92"/>
      <c r="G359" s="92"/>
      <c r="H359" s="92"/>
      <c r="I359" s="92"/>
      <c r="J359" s="92"/>
      <c r="K359" s="82"/>
      <c r="L359" s="82"/>
      <c r="M359" s="82"/>
      <c r="N359" s="82"/>
      <c r="O359" s="82"/>
      <c r="P359" s="82"/>
      <c r="Q359" s="82"/>
      <c r="R359" s="82"/>
      <c r="S359" s="82"/>
      <c r="T359" s="82"/>
      <c r="U359" s="82"/>
      <c r="V359" s="82"/>
      <c r="W359" s="82"/>
      <c r="X359" s="82"/>
      <c r="Y359" s="82"/>
      <c r="Z359" s="82"/>
      <c r="AA359" s="82"/>
      <c r="AB359" s="82"/>
      <c r="AC359" s="82"/>
      <c r="AD359" s="82"/>
    </row>
    <row r="360" spans="1:30" ht="13.2">
      <c r="A360" s="92" t="s">
        <v>8573</v>
      </c>
      <c r="B360" s="92" t="s">
        <v>8574</v>
      </c>
      <c r="C360" s="92" t="s">
        <v>5244</v>
      </c>
      <c r="D360" s="92"/>
      <c r="E360" s="92"/>
      <c r="F360" s="92"/>
      <c r="G360" s="92"/>
      <c r="H360" s="92"/>
      <c r="I360" s="92"/>
      <c r="J360" s="92"/>
      <c r="K360" s="82"/>
      <c r="L360" s="82"/>
      <c r="M360" s="82"/>
      <c r="N360" s="82"/>
      <c r="O360" s="82"/>
      <c r="P360" s="82"/>
      <c r="Q360" s="82"/>
      <c r="R360" s="82"/>
      <c r="S360" s="82"/>
      <c r="T360" s="82"/>
      <c r="U360" s="82"/>
      <c r="V360" s="82"/>
      <c r="W360" s="82"/>
      <c r="X360" s="82"/>
      <c r="Y360" s="82"/>
      <c r="Z360" s="82"/>
      <c r="AA360" s="82"/>
      <c r="AB360" s="82"/>
      <c r="AC360" s="82"/>
      <c r="AD360" s="82"/>
    </row>
    <row r="361" spans="1:30" ht="13.2">
      <c r="A361" s="92" t="s">
        <v>2229</v>
      </c>
      <c r="B361" s="92" t="s">
        <v>2232</v>
      </c>
      <c r="C361" s="92" t="s">
        <v>5078</v>
      </c>
      <c r="D361" s="92"/>
      <c r="E361" s="92"/>
      <c r="F361" s="92"/>
      <c r="G361" s="92"/>
      <c r="H361" s="92"/>
      <c r="I361" s="92"/>
      <c r="J361" s="92"/>
      <c r="K361" s="82"/>
      <c r="L361" s="82"/>
      <c r="M361" s="82"/>
      <c r="N361" s="82"/>
      <c r="O361" s="82"/>
      <c r="P361" s="82"/>
      <c r="Q361" s="82"/>
      <c r="R361" s="82"/>
      <c r="S361" s="82"/>
      <c r="T361" s="82"/>
      <c r="U361" s="82"/>
      <c r="V361" s="82"/>
      <c r="W361" s="82"/>
      <c r="X361" s="82"/>
      <c r="Y361" s="82"/>
      <c r="Z361" s="82"/>
      <c r="AA361" s="82"/>
      <c r="AB361" s="82"/>
      <c r="AC361" s="82"/>
      <c r="AD361" s="82"/>
    </row>
    <row r="362" spans="1:30" ht="13.2">
      <c r="A362" s="92" t="s">
        <v>2270</v>
      </c>
      <c r="B362" s="92" t="s">
        <v>2273</v>
      </c>
      <c r="C362" s="92" t="s">
        <v>5078</v>
      </c>
      <c r="D362" s="92"/>
      <c r="E362" s="92"/>
      <c r="F362" s="92"/>
      <c r="G362" s="92"/>
      <c r="H362" s="92"/>
      <c r="I362" s="92"/>
      <c r="J362" s="92"/>
      <c r="K362" s="82"/>
      <c r="L362" s="82"/>
      <c r="M362" s="82"/>
      <c r="N362" s="82"/>
      <c r="O362" s="82"/>
      <c r="P362" s="82"/>
      <c r="Q362" s="82"/>
      <c r="R362" s="82"/>
      <c r="S362" s="82"/>
      <c r="T362" s="82"/>
      <c r="U362" s="82"/>
      <c r="V362" s="82"/>
      <c r="W362" s="82"/>
      <c r="X362" s="82"/>
      <c r="Y362" s="82"/>
      <c r="Z362" s="82"/>
      <c r="AA362" s="82"/>
      <c r="AB362" s="82"/>
      <c r="AC362" s="82"/>
      <c r="AD362" s="82"/>
    </row>
    <row r="363" spans="1:30" ht="13.2">
      <c r="A363" s="92" t="s">
        <v>8575</v>
      </c>
      <c r="B363" s="92" t="s">
        <v>8576</v>
      </c>
      <c r="C363" s="92" t="s">
        <v>5078</v>
      </c>
      <c r="D363" s="92"/>
      <c r="E363" s="92"/>
      <c r="F363" s="92"/>
      <c r="G363" s="92"/>
      <c r="H363" s="92"/>
      <c r="I363" s="92"/>
      <c r="J363" s="92"/>
      <c r="K363" s="82"/>
      <c r="L363" s="82"/>
      <c r="M363" s="82"/>
      <c r="N363" s="82"/>
      <c r="O363" s="82"/>
      <c r="P363" s="82"/>
      <c r="Q363" s="82"/>
      <c r="R363" s="82"/>
      <c r="S363" s="82"/>
      <c r="T363" s="82"/>
      <c r="U363" s="82"/>
      <c r="V363" s="82"/>
      <c r="W363" s="82"/>
      <c r="X363" s="82"/>
      <c r="Y363" s="82"/>
      <c r="Z363" s="82"/>
      <c r="AA363" s="82"/>
      <c r="AB363" s="82"/>
      <c r="AC363" s="82"/>
      <c r="AD363" s="82"/>
    </row>
    <row r="364" spans="1:30" ht="13.2">
      <c r="A364" s="92" t="s">
        <v>8577</v>
      </c>
      <c r="B364" s="92" t="s">
        <v>8578</v>
      </c>
      <c r="C364" s="92" t="s">
        <v>5244</v>
      </c>
      <c r="D364" s="92"/>
      <c r="E364" s="92"/>
      <c r="F364" s="92"/>
      <c r="G364" s="92"/>
      <c r="H364" s="92"/>
      <c r="I364" s="92"/>
      <c r="J364" s="92"/>
      <c r="K364" s="82"/>
      <c r="L364" s="82"/>
      <c r="M364" s="82"/>
      <c r="N364" s="82"/>
      <c r="O364" s="82"/>
      <c r="P364" s="82"/>
      <c r="Q364" s="82"/>
      <c r="R364" s="82"/>
      <c r="S364" s="82"/>
      <c r="T364" s="82"/>
      <c r="U364" s="82"/>
      <c r="V364" s="82"/>
      <c r="W364" s="82"/>
      <c r="X364" s="82"/>
      <c r="Y364" s="82"/>
      <c r="Z364" s="82"/>
      <c r="AA364" s="82"/>
      <c r="AB364" s="82"/>
      <c r="AC364" s="82"/>
      <c r="AD364" s="82"/>
    </row>
    <row r="365" spans="1:30" ht="13.2">
      <c r="A365" s="92" t="s">
        <v>7834</v>
      </c>
      <c r="B365" s="92" t="s">
        <v>7835</v>
      </c>
      <c r="C365" s="92" t="s">
        <v>5078</v>
      </c>
      <c r="D365" s="92"/>
      <c r="E365" s="92"/>
      <c r="F365" s="92"/>
      <c r="G365" s="92"/>
      <c r="H365" s="92"/>
      <c r="I365" s="92"/>
      <c r="J365" s="92"/>
      <c r="K365" s="82"/>
      <c r="L365" s="82"/>
      <c r="M365" s="82"/>
      <c r="N365" s="82"/>
      <c r="O365" s="82"/>
      <c r="P365" s="82"/>
      <c r="Q365" s="82"/>
      <c r="R365" s="82"/>
      <c r="S365" s="82"/>
      <c r="T365" s="82"/>
      <c r="U365" s="82"/>
      <c r="V365" s="82"/>
      <c r="W365" s="82"/>
      <c r="X365" s="82"/>
      <c r="Y365" s="82"/>
      <c r="Z365" s="82"/>
      <c r="AA365" s="82"/>
      <c r="AB365" s="82"/>
      <c r="AC365" s="82"/>
      <c r="AD365" s="82"/>
    </row>
    <row r="366" spans="1:30" ht="13.2">
      <c r="A366" s="92" t="s">
        <v>2329</v>
      </c>
      <c r="B366" s="92" t="s">
        <v>2333</v>
      </c>
      <c r="C366" s="92" t="s">
        <v>5078</v>
      </c>
      <c r="D366" s="92"/>
      <c r="E366" s="92"/>
      <c r="F366" s="92"/>
      <c r="G366" s="92"/>
      <c r="H366" s="92"/>
      <c r="I366" s="92"/>
      <c r="J366" s="92"/>
      <c r="K366" s="82"/>
      <c r="L366" s="82"/>
      <c r="M366" s="82"/>
      <c r="N366" s="82"/>
      <c r="O366" s="82"/>
      <c r="P366" s="82"/>
      <c r="Q366" s="82"/>
      <c r="R366" s="82"/>
      <c r="S366" s="82"/>
      <c r="T366" s="82"/>
      <c r="U366" s="82"/>
      <c r="V366" s="82"/>
      <c r="W366" s="82"/>
      <c r="X366" s="82"/>
      <c r="Y366" s="82"/>
      <c r="Z366" s="82"/>
      <c r="AA366" s="82"/>
      <c r="AB366" s="82"/>
      <c r="AC366" s="82"/>
      <c r="AD366" s="82"/>
    </row>
    <row r="367" spans="1:30" ht="13.2">
      <c r="A367" s="92" t="s">
        <v>8579</v>
      </c>
      <c r="B367" s="92" t="s">
        <v>8580</v>
      </c>
      <c r="C367" s="92" t="s">
        <v>5078</v>
      </c>
      <c r="D367" s="92"/>
      <c r="E367" s="92"/>
      <c r="F367" s="92"/>
      <c r="G367" s="92"/>
      <c r="H367" s="92"/>
      <c r="I367" s="92"/>
      <c r="J367" s="92"/>
      <c r="K367" s="82"/>
      <c r="L367" s="82"/>
      <c r="M367" s="82"/>
      <c r="N367" s="82"/>
      <c r="O367" s="82"/>
      <c r="P367" s="82"/>
      <c r="Q367" s="82"/>
      <c r="R367" s="82"/>
      <c r="S367" s="82"/>
      <c r="T367" s="82"/>
      <c r="U367" s="82"/>
      <c r="V367" s="82"/>
      <c r="W367" s="82"/>
      <c r="X367" s="82"/>
      <c r="Y367" s="82"/>
      <c r="Z367" s="82"/>
      <c r="AA367" s="82"/>
      <c r="AB367" s="82"/>
      <c r="AC367" s="82"/>
      <c r="AD367" s="82"/>
    </row>
    <row r="368" spans="1:30" ht="13.2">
      <c r="A368" s="92" t="s">
        <v>8581</v>
      </c>
      <c r="B368" s="92">
        <v>9902</v>
      </c>
      <c r="C368" s="92" t="s">
        <v>5078</v>
      </c>
      <c r="D368" s="92"/>
      <c r="E368" s="92"/>
      <c r="F368" s="92"/>
      <c r="G368" s="92"/>
      <c r="H368" s="92"/>
      <c r="I368" s="92"/>
      <c r="J368" s="92"/>
      <c r="K368" s="82"/>
      <c r="L368" s="82"/>
      <c r="M368" s="82"/>
      <c r="N368" s="82"/>
      <c r="O368" s="82"/>
      <c r="P368" s="82"/>
      <c r="Q368" s="82"/>
      <c r="R368" s="82"/>
      <c r="S368" s="82"/>
      <c r="T368" s="82"/>
      <c r="U368" s="82"/>
      <c r="V368" s="82"/>
      <c r="W368" s="82"/>
      <c r="X368" s="82"/>
      <c r="Y368" s="82"/>
      <c r="Z368" s="82"/>
      <c r="AA368" s="82"/>
      <c r="AB368" s="82"/>
      <c r="AC368" s="82"/>
      <c r="AD368" s="82"/>
    </row>
    <row r="369" spans="1:30" ht="13.2">
      <c r="A369" s="92" t="s">
        <v>8582</v>
      </c>
      <c r="B369" s="92" t="s">
        <v>8583</v>
      </c>
      <c r="C369" s="92" t="s">
        <v>5078</v>
      </c>
      <c r="D369" s="92"/>
      <c r="E369" s="92"/>
      <c r="F369" s="92"/>
      <c r="G369" s="92"/>
      <c r="H369" s="92"/>
      <c r="I369" s="92"/>
      <c r="J369" s="92"/>
      <c r="K369" s="82"/>
      <c r="L369" s="82"/>
      <c r="M369" s="82"/>
      <c r="N369" s="82"/>
      <c r="O369" s="82"/>
      <c r="P369" s="82"/>
      <c r="Q369" s="82"/>
      <c r="R369" s="82"/>
      <c r="S369" s="82"/>
      <c r="T369" s="82"/>
      <c r="U369" s="82"/>
      <c r="V369" s="82"/>
      <c r="W369" s="82"/>
      <c r="X369" s="82"/>
      <c r="Y369" s="82"/>
      <c r="Z369" s="82"/>
      <c r="AA369" s="82"/>
      <c r="AB369" s="82"/>
      <c r="AC369" s="82"/>
      <c r="AD369" s="82"/>
    </row>
    <row r="370" spans="1:30" ht="13.2">
      <c r="A370" s="92" t="s">
        <v>8584</v>
      </c>
      <c r="B370" s="92" t="s">
        <v>8585</v>
      </c>
      <c r="C370" s="92" t="s">
        <v>5078</v>
      </c>
      <c r="D370" s="92"/>
      <c r="E370" s="92"/>
      <c r="F370" s="92"/>
      <c r="G370" s="92"/>
      <c r="H370" s="92"/>
      <c r="I370" s="92"/>
      <c r="J370" s="92"/>
      <c r="K370" s="82"/>
      <c r="L370" s="82"/>
      <c r="M370" s="82"/>
      <c r="N370" s="82"/>
      <c r="O370" s="82"/>
      <c r="P370" s="82"/>
      <c r="Q370" s="82"/>
      <c r="R370" s="82"/>
      <c r="S370" s="82"/>
      <c r="T370" s="82"/>
      <c r="U370" s="82"/>
      <c r="V370" s="82"/>
      <c r="W370" s="82"/>
      <c r="X370" s="82"/>
      <c r="Y370" s="82"/>
      <c r="Z370" s="82"/>
      <c r="AA370" s="82"/>
      <c r="AB370" s="82"/>
      <c r="AC370" s="82"/>
      <c r="AD370" s="82"/>
    </row>
    <row r="371" spans="1:30" ht="13.2">
      <c r="A371" s="92" t="s">
        <v>2390</v>
      </c>
      <c r="B371" s="92" t="s">
        <v>2393</v>
      </c>
      <c r="C371" s="92" t="s">
        <v>5078</v>
      </c>
      <c r="D371" s="92"/>
      <c r="E371" s="92"/>
      <c r="F371" s="92"/>
      <c r="G371" s="92"/>
      <c r="H371" s="92"/>
      <c r="I371" s="92"/>
      <c r="J371" s="92"/>
      <c r="K371" s="82"/>
      <c r="L371" s="82"/>
      <c r="M371" s="82"/>
      <c r="N371" s="82"/>
      <c r="O371" s="82"/>
      <c r="P371" s="82"/>
      <c r="Q371" s="82"/>
      <c r="R371" s="82"/>
      <c r="S371" s="82"/>
      <c r="T371" s="82"/>
      <c r="U371" s="82"/>
      <c r="V371" s="82"/>
      <c r="W371" s="82"/>
      <c r="X371" s="82"/>
      <c r="Y371" s="82"/>
      <c r="Z371" s="82"/>
      <c r="AA371" s="82"/>
      <c r="AB371" s="82"/>
      <c r="AC371" s="82"/>
      <c r="AD371" s="82"/>
    </row>
    <row r="372" spans="1:30" ht="13.2">
      <c r="A372" s="92" t="s">
        <v>8586</v>
      </c>
      <c r="B372" s="92" t="s">
        <v>8587</v>
      </c>
      <c r="C372" s="92" t="s">
        <v>5078</v>
      </c>
      <c r="D372" s="92"/>
      <c r="E372" s="92"/>
      <c r="F372" s="92"/>
      <c r="G372" s="92"/>
      <c r="H372" s="92"/>
      <c r="I372" s="92"/>
      <c r="J372" s="92"/>
      <c r="K372" s="82"/>
      <c r="L372" s="82"/>
      <c r="M372" s="82"/>
      <c r="N372" s="82"/>
      <c r="O372" s="82"/>
      <c r="P372" s="82"/>
      <c r="Q372" s="82"/>
      <c r="R372" s="82"/>
      <c r="S372" s="82"/>
      <c r="T372" s="82"/>
      <c r="U372" s="82"/>
      <c r="V372" s="82"/>
      <c r="W372" s="82"/>
      <c r="X372" s="82"/>
      <c r="Y372" s="82"/>
      <c r="Z372" s="82"/>
      <c r="AA372" s="82"/>
      <c r="AB372" s="82"/>
      <c r="AC372" s="82"/>
      <c r="AD372" s="82"/>
    </row>
    <row r="373" spans="1:30" ht="13.2">
      <c r="A373" s="92" t="s">
        <v>8588</v>
      </c>
      <c r="B373" s="92" t="s">
        <v>8589</v>
      </c>
      <c r="C373" s="92" t="s">
        <v>5078</v>
      </c>
      <c r="D373" s="92"/>
      <c r="E373" s="92"/>
      <c r="F373" s="92"/>
      <c r="G373" s="92"/>
      <c r="H373" s="92"/>
      <c r="I373" s="92"/>
      <c r="J373" s="92"/>
      <c r="K373" s="82"/>
      <c r="L373" s="82"/>
      <c r="M373" s="82"/>
      <c r="N373" s="82"/>
      <c r="O373" s="82"/>
      <c r="P373" s="82"/>
      <c r="Q373" s="82"/>
      <c r="R373" s="82"/>
      <c r="S373" s="82"/>
      <c r="T373" s="82"/>
      <c r="U373" s="82"/>
      <c r="V373" s="82"/>
      <c r="W373" s="82"/>
      <c r="X373" s="82"/>
      <c r="Y373" s="82"/>
      <c r="Z373" s="82"/>
      <c r="AA373" s="82"/>
      <c r="AB373" s="82"/>
      <c r="AC373" s="82"/>
      <c r="AD373" s="82"/>
    </row>
    <row r="374" spans="1:30" ht="13.2">
      <c r="A374" s="92" t="s">
        <v>8590</v>
      </c>
      <c r="B374" s="92">
        <v>392186</v>
      </c>
      <c r="C374" s="92" t="s">
        <v>5078</v>
      </c>
      <c r="D374" s="92"/>
      <c r="E374" s="92"/>
      <c r="F374" s="92"/>
      <c r="G374" s="92"/>
      <c r="H374" s="92"/>
      <c r="I374" s="92"/>
      <c r="J374" s="92"/>
      <c r="K374" s="82"/>
      <c r="L374" s="82"/>
      <c r="M374" s="82"/>
      <c r="N374" s="82"/>
      <c r="O374" s="82"/>
      <c r="P374" s="82"/>
      <c r="Q374" s="82"/>
      <c r="R374" s="82"/>
      <c r="S374" s="82"/>
      <c r="T374" s="82"/>
      <c r="U374" s="82"/>
      <c r="V374" s="82"/>
      <c r="W374" s="82"/>
      <c r="X374" s="82"/>
      <c r="Y374" s="82"/>
      <c r="Z374" s="82"/>
      <c r="AA374" s="82"/>
      <c r="AB374" s="82"/>
      <c r="AC374" s="82"/>
      <c r="AD374" s="82"/>
    </row>
    <row r="375" spans="1:30" ht="13.2">
      <c r="A375" s="92" t="s">
        <v>8591</v>
      </c>
      <c r="B375" s="92" t="s">
        <v>8592</v>
      </c>
      <c r="C375" s="92" t="s">
        <v>5078</v>
      </c>
      <c r="D375" s="92"/>
      <c r="E375" s="92"/>
      <c r="F375" s="92"/>
      <c r="G375" s="92"/>
      <c r="H375" s="92"/>
      <c r="I375" s="92"/>
      <c r="J375" s="92"/>
      <c r="K375" s="82"/>
      <c r="L375" s="82"/>
      <c r="M375" s="82"/>
      <c r="N375" s="82"/>
      <c r="O375" s="82"/>
      <c r="P375" s="82"/>
      <c r="Q375" s="82"/>
      <c r="R375" s="82"/>
      <c r="S375" s="82"/>
      <c r="T375" s="82"/>
      <c r="U375" s="82"/>
      <c r="V375" s="82"/>
      <c r="W375" s="82"/>
      <c r="X375" s="82"/>
      <c r="Y375" s="82"/>
      <c r="Z375" s="82"/>
      <c r="AA375" s="82"/>
      <c r="AB375" s="82"/>
      <c r="AC375" s="82"/>
      <c r="AD375" s="82"/>
    </row>
    <row r="376" spans="1:30" ht="13.2">
      <c r="A376" s="92" t="s">
        <v>8593</v>
      </c>
      <c r="B376" s="92" t="s">
        <v>8594</v>
      </c>
      <c r="C376" s="92" t="s">
        <v>5078</v>
      </c>
      <c r="D376" s="92"/>
      <c r="E376" s="92"/>
      <c r="F376" s="92"/>
      <c r="G376" s="92"/>
      <c r="H376" s="92"/>
      <c r="I376" s="92"/>
      <c r="J376" s="92"/>
      <c r="K376" s="82"/>
      <c r="L376" s="82"/>
      <c r="M376" s="82"/>
      <c r="N376" s="82"/>
      <c r="O376" s="82"/>
      <c r="P376" s="82"/>
      <c r="Q376" s="82"/>
      <c r="R376" s="82"/>
      <c r="S376" s="82"/>
      <c r="T376" s="82"/>
      <c r="U376" s="82"/>
      <c r="V376" s="82"/>
      <c r="W376" s="82"/>
      <c r="X376" s="82"/>
      <c r="Y376" s="82"/>
      <c r="Z376" s="82"/>
      <c r="AA376" s="82"/>
      <c r="AB376" s="82"/>
      <c r="AC376" s="82"/>
      <c r="AD376" s="82"/>
    </row>
    <row r="377" spans="1:30" ht="13.2">
      <c r="A377" s="92" t="s">
        <v>8595</v>
      </c>
      <c r="B377" s="92" t="s">
        <v>8596</v>
      </c>
      <c r="C377" s="92" t="s">
        <v>5078</v>
      </c>
      <c r="D377" s="92"/>
      <c r="E377" s="92"/>
      <c r="F377" s="92"/>
      <c r="G377" s="92"/>
      <c r="H377" s="92"/>
      <c r="I377" s="92"/>
      <c r="J377" s="92"/>
      <c r="K377" s="82"/>
      <c r="L377" s="82"/>
      <c r="M377" s="82"/>
      <c r="N377" s="82"/>
      <c r="O377" s="82"/>
      <c r="P377" s="82"/>
      <c r="Q377" s="82"/>
      <c r="R377" s="82"/>
      <c r="S377" s="82"/>
      <c r="T377" s="82"/>
      <c r="U377" s="82"/>
      <c r="V377" s="82"/>
      <c r="W377" s="82"/>
      <c r="X377" s="82"/>
      <c r="Y377" s="82"/>
      <c r="Z377" s="82"/>
      <c r="AA377" s="82"/>
      <c r="AB377" s="82"/>
      <c r="AC377" s="82"/>
      <c r="AD377" s="82"/>
    </row>
    <row r="378" spans="1:30" ht="13.2">
      <c r="A378" s="92" t="s">
        <v>6905</v>
      </c>
      <c r="B378" s="92" t="s">
        <v>6906</v>
      </c>
      <c r="C378" s="92" t="s">
        <v>5244</v>
      </c>
      <c r="D378" s="92"/>
      <c r="E378" s="92"/>
      <c r="F378" s="92"/>
      <c r="G378" s="92"/>
      <c r="H378" s="92"/>
      <c r="I378" s="92"/>
      <c r="J378" s="92"/>
      <c r="K378" s="82"/>
      <c r="L378" s="82"/>
      <c r="M378" s="82"/>
      <c r="N378" s="82"/>
      <c r="O378" s="82"/>
      <c r="P378" s="82"/>
      <c r="Q378" s="82"/>
      <c r="R378" s="82"/>
      <c r="S378" s="82"/>
      <c r="T378" s="82"/>
      <c r="U378" s="82"/>
      <c r="V378" s="82"/>
      <c r="W378" s="82"/>
      <c r="X378" s="82"/>
      <c r="Y378" s="82"/>
      <c r="Z378" s="82"/>
      <c r="AA378" s="82"/>
      <c r="AB378" s="82"/>
      <c r="AC378" s="82"/>
      <c r="AD378" s="82"/>
    </row>
    <row r="379" spans="1:30" ht="13.2">
      <c r="A379" s="92" t="s">
        <v>8597</v>
      </c>
      <c r="B379" s="92" t="s">
        <v>8598</v>
      </c>
      <c r="C379" s="92" t="s">
        <v>5078</v>
      </c>
      <c r="D379" s="92"/>
      <c r="E379" s="92"/>
      <c r="F379" s="92"/>
      <c r="G379" s="92"/>
      <c r="H379" s="92"/>
      <c r="I379" s="92"/>
      <c r="J379" s="92"/>
      <c r="K379" s="82"/>
      <c r="L379" s="82"/>
      <c r="M379" s="82"/>
      <c r="N379" s="82"/>
      <c r="O379" s="82"/>
      <c r="P379" s="82"/>
      <c r="Q379" s="82"/>
      <c r="R379" s="82"/>
      <c r="S379" s="82"/>
      <c r="T379" s="82"/>
      <c r="U379" s="82"/>
      <c r="V379" s="82"/>
      <c r="W379" s="82"/>
      <c r="X379" s="82"/>
      <c r="Y379" s="82"/>
      <c r="Z379" s="82"/>
      <c r="AA379" s="82"/>
      <c r="AB379" s="82"/>
      <c r="AC379" s="82"/>
      <c r="AD379" s="82"/>
    </row>
    <row r="380" spans="1:30" ht="13.2">
      <c r="A380" s="92" t="s">
        <v>8599</v>
      </c>
      <c r="B380" s="92" t="s">
        <v>8600</v>
      </c>
      <c r="C380" s="92" t="s">
        <v>5078</v>
      </c>
      <c r="D380" s="92"/>
      <c r="E380" s="92"/>
      <c r="F380" s="92"/>
      <c r="G380" s="92"/>
      <c r="H380" s="92"/>
      <c r="I380" s="92"/>
      <c r="J380" s="92"/>
      <c r="K380" s="82"/>
      <c r="L380" s="82"/>
      <c r="M380" s="82"/>
      <c r="N380" s="82"/>
      <c r="O380" s="82"/>
      <c r="P380" s="82"/>
      <c r="Q380" s="82"/>
      <c r="R380" s="82"/>
      <c r="S380" s="82"/>
      <c r="T380" s="82"/>
      <c r="U380" s="82"/>
      <c r="V380" s="82"/>
      <c r="W380" s="82"/>
      <c r="X380" s="82"/>
      <c r="Y380" s="82"/>
      <c r="Z380" s="82"/>
      <c r="AA380" s="82"/>
      <c r="AB380" s="82"/>
      <c r="AC380" s="82"/>
      <c r="AD380" s="82"/>
    </row>
    <row r="381" spans="1:30" ht="13.2">
      <c r="A381" s="92" t="s">
        <v>8601</v>
      </c>
      <c r="B381" s="92" t="s">
        <v>8602</v>
      </c>
      <c r="C381" s="92" t="s">
        <v>5078</v>
      </c>
      <c r="D381" s="92"/>
      <c r="E381" s="92"/>
      <c r="F381" s="92"/>
      <c r="G381" s="92"/>
      <c r="H381" s="92"/>
      <c r="I381" s="92"/>
      <c r="J381" s="92"/>
      <c r="K381" s="82"/>
      <c r="L381" s="82"/>
      <c r="M381" s="82"/>
      <c r="N381" s="82"/>
      <c r="O381" s="82"/>
      <c r="P381" s="82"/>
      <c r="Q381" s="82"/>
      <c r="R381" s="82"/>
      <c r="S381" s="82"/>
      <c r="T381" s="82"/>
      <c r="U381" s="82"/>
      <c r="V381" s="82"/>
      <c r="W381" s="82"/>
      <c r="X381" s="82"/>
      <c r="Y381" s="82"/>
      <c r="Z381" s="82"/>
      <c r="AA381" s="82"/>
      <c r="AB381" s="82"/>
      <c r="AC381" s="82"/>
      <c r="AD381" s="82"/>
    </row>
    <row r="382" spans="1:30" ht="13.2">
      <c r="A382" s="92" t="s">
        <v>8603</v>
      </c>
      <c r="B382" s="92" t="s">
        <v>8604</v>
      </c>
      <c r="C382" s="92" t="s">
        <v>5078</v>
      </c>
      <c r="D382" s="92"/>
      <c r="E382" s="92"/>
      <c r="F382" s="92"/>
      <c r="G382" s="92"/>
      <c r="H382" s="92"/>
      <c r="I382" s="92"/>
      <c r="J382" s="92"/>
      <c r="K382" s="82"/>
      <c r="L382" s="82"/>
      <c r="M382" s="82"/>
      <c r="N382" s="82"/>
      <c r="O382" s="82"/>
      <c r="P382" s="82"/>
      <c r="Q382" s="82"/>
      <c r="R382" s="82"/>
      <c r="S382" s="82"/>
      <c r="T382" s="82"/>
      <c r="U382" s="82"/>
      <c r="V382" s="82"/>
      <c r="W382" s="82"/>
      <c r="X382" s="82"/>
      <c r="Y382" s="82"/>
      <c r="Z382" s="82"/>
      <c r="AA382" s="82"/>
      <c r="AB382" s="82"/>
      <c r="AC382" s="82"/>
      <c r="AD382" s="82"/>
    </row>
    <row r="383" spans="1:30" ht="13.2">
      <c r="A383" s="92" t="s">
        <v>8605</v>
      </c>
      <c r="B383" s="92" t="s">
        <v>8606</v>
      </c>
      <c r="C383" s="92" t="s">
        <v>5078</v>
      </c>
      <c r="D383" s="92"/>
      <c r="E383" s="92"/>
      <c r="F383" s="92"/>
      <c r="G383" s="92"/>
      <c r="H383" s="92"/>
      <c r="I383" s="92"/>
      <c r="J383" s="92"/>
      <c r="K383" s="82"/>
      <c r="L383" s="82"/>
      <c r="M383" s="82"/>
      <c r="N383" s="82"/>
      <c r="O383" s="82"/>
      <c r="P383" s="82"/>
      <c r="Q383" s="82"/>
      <c r="R383" s="82"/>
      <c r="S383" s="82"/>
      <c r="T383" s="82"/>
      <c r="U383" s="82"/>
      <c r="V383" s="82"/>
      <c r="W383" s="82"/>
      <c r="X383" s="82"/>
      <c r="Y383" s="82"/>
      <c r="Z383" s="82"/>
      <c r="AA383" s="82"/>
      <c r="AB383" s="82"/>
      <c r="AC383" s="82"/>
      <c r="AD383" s="82"/>
    </row>
    <row r="384" spans="1:30" ht="13.2">
      <c r="A384" s="92" t="s">
        <v>8607</v>
      </c>
      <c r="B384" s="92" t="s">
        <v>8608</v>
      </c>
      <c r="C384" s="92" t="s">
        <v>5078</v>
      </c>
      <c r="D384" s="92"/>
      <c r="E384" s="92"/>
      <c r="F384" s="92"/>
      <c r="G384" s="92"/>
      <c r="H384" s="92"/>
      <c r="I384" s="92"/>
      <c r="J384" s="92"/>
      <c r="K384" s="82"/>
      <c r="L384" s="82"/>
      <c r="M384" s="82"/>
      <c r="N384" s="82"/>
      <c r="O384" s="82"/>
      <c r="P384" s="82"/>
      <c r="Q384" s="82"/>
      <c r="R384" s="82"/>
      <c r="S384" s="82"/>
      <c r="T384" s="82"/>
      <c r="U384" s="82"/>
      <c r="V384" s="82"/>
      <c r="W384" s="82"/>
      <c r="X384" s="82"/>
      <c r="Y384" s="82"/>
      <c r="Z384" s="82"/>
      <c r="AA384" s="82"/>
      <c r="AB384" s="82"/>
      <c r="AC384" s="82"/>
      <c r="AD384" s="82"/>
    </row>
    <row r="385" spans="1:30" ht="13.2">
      <c r="A385" s="92" t="s">
        <v>8609</v>
      </c>
      <c r="B385" s="92" t="s">
        <v>8610</v>
      </c>
      <c r="C385" s="92" t="s">
        <v>5078</v>
      </c>
      <c r="D385" s="92"/>
      <c r="E385" s="92"/>
      <c r="F385" s="92"/>
      <c r="G385" s="92"/>
      <c r="H385" s="92"/>
      <c r="I385" s="92"/>
      <c r="J385" s="92"/>
      <c r="K385" s="82"/>
      <c r="L385" s="82"/>
      <c r="M385" s="82"/>
      <c r="N385" s="82"/>
      <c r="O385" s="82"/>
      <c r="P385" s="82"/>
      <c r="Q385" s="82"/>
      <c r="R385" s="82"/>
      <c r="S385" s="82"/>
      <c r="T385" s="82"/>
      <c r="U385" s="82"/>
      <c r="V385" s="82"/>
      <c r="W385" s="82"/>
      <c r="X385" s="82"/>
      <c r="Y385" s="82"/>
      <c r="Z385" s="82"/>
      <c r="AA385" s="82"/>
      <c r="AB385" s="82"/>
      <c r="AC385" s="82"/>
      <c r="AD385" s="82"/>
    </row>
    <row r="386" spans="1:30" ht="13.2">
      <c r="A386" s="92" t="s">
        <v>8611</v>
      </c>
      <c r="B386" s="92" t="s">
        <v>8612</v>
      </c>
      <c r="C386" s="92" t="s">
        <v>5078</v>
      </c>
      <c r="D386" s="92"/>
      <c r="E386" s="92"/>
      <c r="F386" s="92"/>
      <c r="G386" s="92"/>
      <c r="H386" s="92"/>
      <c r="I386" s="92"/>
      <c r="J386" s="92"/>
      <c r="K386" s="82"/>
      <c r="L386" s="82"/>
      <c r="M386" s="82"/>
      <c r="N386" s="82"/>
      <c r="O386" s="82"/>
      <c r="P386" s="82"/>
      <c r="Q386" s="82"/>
      <c r="R386" s="82"/>
      <c r="S386" s="82"/>
      <c r="T386" s="82"/>
      <c r="U386" s="82"/>
      <c r="V386" s="82"/>
      <c r="W386" s="82"/>
      <c r="X386" s="82"/>
      <c r="Y386" s="82"/>
      <c r="Z386" s="82"/>
      <c r="AA386" s="82"/>
      <c r="AB386" s="82"/>
      <c r="AC386" s="82"/>
      <c r="AD386" s="82"/>
    </row>
    <row r="387" spans="1:30" ht="13.2">
      <c r="A387" s="92" t="s">
        <v>8613</v>
      </c>
      <c r="B387" s="92" t="s">
        <v>8614</v>
      </c>
      <c r="C387" s="92" t="s">
        <v>5078</v>
      </c>
      <c r="D387" s="92"/>
      <c r="E387" s="92"/>
      <c r="F387" s="92"/>
      <c r="G387" s="92"/>
      <c r="H387" s="92"/>
      <c r="I387" s="92"/>
      <c r="J387" s="92"/>
      <c r="K387" s="82"/>
      <c r="L387" s="82"/>
      <c r="M387" s="82"/>
      <c r="N387" s="82"/>
      <c r="O387" s="82"/>
      <c r="P387" s="82"/>
      <c r="Q387" s="82"/>
      <c r="R387" s="82"/>
      <c r="S387" s="82"/>
      <c r="T387" s="82"/>
      <c r="U387" s="82"/>
      <c r="V387" s="82"/>
      <c r="W387" s="82"/>
      <c r="X387" s="82"/>
      <c r="Y387" s="82"/>
      <c r="Z387" s="82"/>
      <c r="AA387" s="82"/>
      <c r="AB387" s="82"/>
      <c r="AC387" s="82"/>
      <c r="AD387" s="82"/>
    </row>
    <row r="388" spans="1:30" ht="13.2">
      <c r="A388" s="92" t="s">
        <v>8615</v>
      </c>
      <c r="B388" s="92" t="s">
        <v>8616</v>
      </c>
      <c r="C388" s="92" t="s">
        <v>5078</v>
      </c>
      <c r="D388" s="92"/>
      <c r="E388" s="92"/>
      <c r="F388" s="92"/>
      <c r="G388" s="92"/>
      <c r="H388" s="92"/>
      <c r="I388" s="92"/>
      <c r="J388" s="92"/>
      <c r="K388" s="82"/>
      <c r="L388" s="82"/>
      <c r="M388" s="82"/>
      <c r="N388" s="82"/>
      <c r="O388" s="82"/>
      <c r="P388" s="82"/>
      <c r="Q388" s="82"/>
      <c r="R388" s="82"/>
      <c r="S388" s="82"/>
      <c r="T388" s="82"/>
      <c r="U388" s="82"/>
      <c r="V388" s="82"/>
      <c r="W388" s="82"/>
      <c r="X388" s="82"/>
      <c r="Y388" s="82"/>
      <c r="Z388" s="82"/>
      <c r="AA388" s="82"/>
      <c r="AB388" s="82"/>
      <c r="AC388" s="82"/>
      <c r="AD388" s="82"/>
    </row>
    <row r="389" spans="1:30" ht="13.2">
      <c r="A389" s="92" t="s">
        <v>8617</v>
      </c>
      <c r="B389" s="92" t="s">
        <v>8618</v>
      </c>
      <c r="C389" s="92" t="s">
        <v>5078</v>
      </c>
      <c r="D389" s="92"/>
      <c r="E389" s="92"/>
      <c r="F389" s="92"/>
      <c r="G389" s="92"/>
      <c r="H389" s="92"/>
      <c r="I389" s="92"/>
      <c r="J389" s="92"/>
      <c r="K389" s="82"/>
      <c r="L389" s="82"/>
      <c r="M389" s="82"/>
      <c r="N389" s="82"/>
      <c r="O389" s="82"/>
      <c r="P389" s="82"/>
      <c r="Q389" s="82"/>
      <c r="R389" s="82"/>
      <c r="S389" s="82"/>
      <c r="T389" s="82"/>
      <c r="U389" s="82"/>
      <c r="V389" s="82"/>
      <c r="W389" s="82"/>
      <c r="X389" s="82"/>
      <c r="Y389" s="82"/>
      <c r="Z389" s="82"/>
      <c r="AA389" s="82"/>
      <c r="AB389" s="82"/>
      <c r="AC389" s="82"/>
      <c r="AD389" s="82"/>
    </row>
    <row r="390" spans="1:30" ht="13.2">
      <c r="A390" s="92" t="s">
        <v>8619</v>
      </c>
      <c r="B390" s="92" t="s">
        <v>8620</v>
      </c>
      <c r="C390" s="92" t="s">
        <v>5078</v>
      </c>
      <c r="D390" s="92"/>
      <c r="E390" s="92"/>
      <c r="F390" s="92"/>
      <c r="G390" s="92"/>
      <c r="H390" s="92"/>
      <c r="I390" s="92"/>
      <c r="J390" s="92"/>
      <c r="K390" s="82"/>
      <c r="L390" s="82"/>
      <c r="M390" s="82"/>
      <c r="N390" s="82"/>
      <c r="O390" s="82"/>
      <c r="P390" s="82"/>
      <c r="Q390" s="82"/>
      <c r="R390" s="82"/>
      <c r="S390" s="82"/>
      <c r="T390" s="82"/>
      <c r="U390" s="82"/>
      <c r="V390" s="82"/>
      <c r="W390" s="82"/>
      <c r="X390" s="82"/>
      <c r="Y390" s="82"/>
      <c r="Z390" s="82"/>
      <c r="AA390" s="82"/>
      <c r="AB390" s="82"/>
      <c r="AC390" s="82"/>
      <c r="AD390" s="82"/>
    </row>
    <row r="391" spans="1:30" ht="13.2">
      <c r="A391" s="92" t="s">
        <v>8621</v>
      </c>
      <c r="B391" s="92" t="s">
        <v>8622</v>
      </c>
      <c r="C391" s="92" t="s">
        <v>5078</v>
      </c>
      <c r="D391" s="92"/>
      <c r="E391" s="92"/>
      <c r="F391" s="92"/>
      <c r="G391" s="92"/>
      <c r="H391" s="92"/>
      <c r="I391" s="92"/>
      <c r="J391" s="92"/>
      <c r="K391" s="82"/>
      <c r="L391" s="82"/>
      <c r="M391" s="82"/>
      <c r="N391" s="82"/>
      <c r="O391" s="82"/>
      <c r="P391" s="82"/>
      <c r="Q391" s="82"/>
      <c r="R391" s="82"/>
      <c r="S391" s="82"/>
      <c r="T391" s="82"/>
      <c r="U391" s="82"/>
      <c r="V391" s="82"/>
      <c r="W391" s="82"/>
      <c r="X391" s="82"/>
      <c r="Y391" s="82"/>
      <c r="Z391" s="82"/>
      <c r="AA391" s="82"/>
      <c r="AB391" s="82"/>
      <c r="AC391" s="82"/>
      <c r="AD391" s="82"/>
    </row>
    <row r="392" spans="1:30" ht="13.2">
      <c r="A392" s="92" t="s">
        <v>8623</v>
      </c>
      <c r="B392" s="92" t="s">
        <v>8624</v>
      </c>
      <c r="C392" s="92" t="s">
        <v>5078</v>
      </c>
      <c r="D392" s="92"/>
      <c r="E392" s="92"/>
      <c r="F392" s="92"/>
      <c r="G392" s="92"/>
      <c r="H392" s="92"/>
      <c r="I392" s="92"/>
      <c r="J392" s="92"/>
      <c r="K392" s="82"/>
      <c r="L392" s="82"/>
      <c r="M392" s="82"/>
      <c r="N392" s="82"/>
      <c r="O392" s="82"/>
      <c r="P392" s="82"/>
      <c r="Q392" s="82"/>
      <c r="R392" s="82"/>
      <c r="S392" s="82"/>
      <c r="T392" s="82"/>
      <c r="U392" s="82"/>
      <c r="V392" s="82"/>
      <c r="W392" s="82"/>
      <c r="X392" s="82"/>
      <c r="Y392" s="82"/>
      <c r="Z392" s="82"/>
      <c r="AA392" s="82"/>
      <c r="AB392" s="82"/>
      <c r="AC392" s="82"/>
      <c r="AD392" s="82"/>
    </row>
    <row r="393" spans="1:30" ht="13.2">
      <c r="A393" s="92" t="s">
        <v>7848</v>
      </c>
      <c r="B393" s="92" t="s">
        <v>7849</v>
      </c>
      <c r="C393" s="92" t="s">
        <v>5244</v>
      </c>
      <c r="D393" s="92"/>
      <c r="E393" s="92"/>
      <c r="F393" s="92"/>
      <c r="G393" s="92"/>
      <c r="H393" s="92"/>
      <c r="I393" s="92"/>
      <c r="J393" s="92"/>
      <c r="K393" s="82"/>
      <c r="L393" s="82"/>
      <c r="M393" s="82"/>
      <c r="N393" s="82"/>
      <c r="O393" s="82"/>
      <c r="P393" s="82"/>
      <c r="Q393" s="82"/>
      <c r="R393" s="82"/>
      <c r="S393" s="82"/>
      <c r="T393" s="82"/>
      <c r="U393" s="82"/>
      <c r="V393" s="82"/>
      <c r="W393" s="82"/>
      <c r="X393" s="82"/>
      <c r="Y393" s="82"/>
      <c r="Z393" s="82"/>
      <c r="AA393" s="82"/>
      <c r="AB393" s="82"/>
      <c r="AC393" s="82"/>
      <c r="AD393" s="82"/>
    </row>
    <row r="394" spans="1:30" ht="13.2">
      <c r="A394" s="92" t="s">
        <v>2496</v>
      </c>
      <c r="B394" s="92" t="s">
        <v>2499</v>
      </c>
      <c r="C394" s="92" t="s">
        <v>5078</v>
      </c>
      <c r="D394" s="92"/>
      <c r="E394" s="92"/>
      <c r="F394" s="92"/>
      <c r="G394" s="92"/>
      <c r="H394" s="92"/>
      <c r="I394" s="92"/>
      <c r="J394" s="92"/>
      <c r="K394" s="82"/>
      <c r="L394" s="82"/>
      <c r="M394" s="82"/>
      <c r="N394" s="82"/>
      <c r="O394" s="82"/>
      <c r="P394" s="82"/>
      <c r="Q394" s="82"/>
      <c r="R394" s="82"/>
      <c r="S394" s="82"/>
      <c r="T394" s="82"/>
      <c r="U394" s="82"/>
      <c r="V394" s="82"/>
      <c r="W394" s="82"/>
      <c r="X394" s="82"/>
      <c r="Y394" s="82"/>
      <c r="Z394" s="82"/>
      <c r="AA394" s="82"/>
      <c r="AB394" s="82"/>
      <c r="AC394" s="82"/>
      <c r="AD394" s="82"/>
    </row>
    <row r="395" spans="1:30" ht="13.2">
      <c r="A395" s="92" t="s">
        <v>8625</v>
      </c>
      <c r="B395" s="92" t="s">
        <v>8626</v>
      </c>
      <c r="C395" s="92" t="s">
        <v>5078</v>
      </c>
      <c r="D395" s="92"/>
      <c r="E395" s="92"/>
      <c r="F395" s="92"/>
      <c r="G395" s="92"/>
      <c r="H395" s="92"/>
      <c r="I395" s="92"/>
      <c r="J395" s="92"/>
      <c r="K395" s="82"/>
      <c r="L395" s="82"/>
      <c r="M395" s="82"/>
      <c r="N395" s="82"/>
      <c r="O395" s="82"/>
      <c r="P395" s="82"/>
      <c r="Q395" s="82"/>
      <c r="R395" s="82"/>
      <c r="S395" s="82"/>
      <c r="T395" s="82"/>
      <c r="U395" s="82"/>
      <c r="V395" s="82"/>
      <c r="W395" s="82"/>
      <c r="X395" s="82"/>
      <c r="Y395" s="82"/>
      <c r="Z395" s="82"/>
      <c r="AA395" s="82"/>
      <c r="AB395" s="82"/>
      <c r="AC395" s="82"/>
      <c r="AD395" s="82"/>
    </row>
    <row r="396" spans="1:30" ht="13.2">
      <c r="A396" s="92" t="s">
        <v>8627</v>
      </c>
      <c r="B396" s="92" t="s">
        <v>8628</v>
      </c>
      <c r="C396" s="92" t="s">
        <v>5078</v>
      </c>
      <c r="D396" s="92"/>
      <c r="E396" s="92"/>
      <c r="F396" s="92"/>
      <c r="G396" s="92"/>
      <c r="H396" s="92"/>
      <c r="I396" s="92"/>
      <c r="J396" s="92"/>
      <c r="K396" s="82"/>
      <c r="L396" s="82"/>
      <c r="M396" s="82"/>
      <c r="N396" s="82"/>
      <c r="O396" s="82"/>
      <c r="P396" s="82"/>
      <c r="Q396" s="82"/>
      <c r="R396" s="82"/>
      <c r="S396" s="82"/>
      <c r="T396" s="82"/>
      <c r="U396" s="82"/>
      <c r="V396" s="82"/>
      <c r="W396" s="82"/>
      <c r="X396" s="82"/>
      <c r="Y396" s="82"/>
      <c r="Z396" s="82"/>
      <c r="AA396" s="82"/>
      <c r="AB396" s="82"/>
      <c r="AC396" s="82"/>
      <c r="AD396" s="82"/>
    </row>
    <row r="397" spans="1:30" ht="13.2">
      <c r="A397" s="92" t="s">
        <v>8629</v>
      </c>
      <c r="B397" s="92" t="s">
        <v>8630</v>
      </c>
      <c r="C397" s="92" t="s">
        <v>5078</v>
      </c>
      <c r="D397" s="92"/>
      <c r="E397" s="92"/>
      <c r="F397" s="92"/>
      <c r="G397" s="92"/>
      <c r="H397" s="92"/>
      <c r="I397" s="92"/>
      <c r="J397" s="92"/>
      <c r="K397" s="82"/>
      <c r="L397" s="82"/>
      <c r="M397" s="82"/>
      <c r="N397" s="82"/>
      <c r="O397" s="82"/>
      <c r="P397" s="82"/>
      <c r="Q397" s="82"/>
      <c r="R397" s="82"/>
      <c r="S397" s="82"/>
      <c r="T397" s="82"/>
      <c r="U397" s="82"/>
      <c r="V397" s="82"/>
      <c r="W397" s="82"/>
      <c r="X397" s="82"/>
      <c r="Y397" s="82"/>
      <c r="Z397" s="82"/>
      <c r="AA397" s="82"/>
      <c r="AB397" s="82"/>
      <c r="AC397" s="82"/>
      <c r="AD397" s="82"/>
    </row>
    <row r="398" spans="1:30" ht="13.2">
      <c r="A398" s="92" t="s">
        <v>7852</v>
      </c>
      <c r="B398" s="92" t="s">
        <v>7853</v>
      </c>
      <c r="C398" s="92" t="s">
        <v>5078</v>
      </c>
      <c r="D398" s="92"/>
      <c r="E398" s="92"/>
      <c r="F398" s="92"/>
      <c r="G398" s="92"/>
      <c r="H398" s="92"/>
      <c r="I398" s="92"/>
      <c r="J398" s="92"/>
      <c r="K398" s="82"/>
      <c r="L398" s="82"/>
      <c r="M398" s="82"/>
      <c r="N398" s="82"/>
      <c r="O398" s="82"/>
      <c r="P398" s="82"/>
      <c r="Q398" s="82"/>
      <c r="R398" s="82"/>
      <c r="S398" s="82"/>
      <c r="T398" s="82"/>
      <c r="U398" s="82"/>
      <c r="V398" s="82"/>
      <c r="W398" s="82"/>
      <c r="X398" s="82"/>
      <c r="Y398" s="82"/>
      <c r="Z398" s="82"/>
      <c r="AA398" s="82"/>
      <c r="AB398" s="82"/>
      <c r="AC398" s="82"/>
      <c r="AD398" s="82"/>
    </row>
    <row r="399" spans="1:30" ht="13.2">
      <c r="A399" s="92" t="s">
        <v>8631</v>
      </c>
      <c r="B399" s="92" t="s">
        <v>8632</v>
      </c>
      <c r="C399" s="92" t="s">
        <v>5078</v>
      </c>
      <c r="D399" s="92"/>
      <c r="E399" s="92"/>
      <c r="F399" s="92"/>
      <c r="G399" s="92"/>
      <c r="H399" s="92"/>
      <c r="I399" s="92"/>
      <c r="J399" s="92"/>
      <c r="K399" s="82"/>
      <c r="L399" s="82"/>
      <c r="M399" s="82"/>
      <c r="N399" s="82"/>
      <c r="O399" s="82"/>
      <c r="P399" s="82"/>
      <c r="Q399" s="82"/>
      <c r="R399" s="82"/>
      <c r="S399" s="82"/>
      <c r="T399" s="82"/>
      <c r="U399" s="82"/>
      <c r="V399" s="82"/>
      <c r="W399" s="82"/>
      <c r="X399" s="82"/>
      <c r="Y399" s="82"/>
      <c r="Z399" s="82"/>
      <c r="AA399" s="82"/>
      <c r="AB399" s="82"/>
      <c r="AC399" s="82"/>
      <c r="AD399" s="82"/>
    </row>
    <row r="400" spans="1:30" ht="13.2">
      <c r="A400" s="92" t="s">
        <v>7860</v>
      </c>
      <c r="B400" s="92" t="s">
        <v>7861</v>
      </c>
      <c r="C400" s="92" t="s">
        <v>5078</v>
      </c>
      <c r="D400" s="92"/>
      <c r="E400" s="92"/>
      <c r="F400" s="92"/>
      <c r="G400" s="92"/>
      <c r="H400" s="92"/>
      <c r="I400" s="92"/>
      <c r="J400" s="92"/>
      <c r="K400" s="82"/>
      <c r="L400" s="82"/>
      <c r="M400" s="82"/>
      <c r="N400" s="82"/>
      <c r="O400" s="82"/>
      <c r="P400" s="82"/>
      <c r="Q400" s="82"/>
      <c r="R400" s="82"/>
      <c r="S400" s="82"/>
      <c r="T400" s="82"/>
      <c r="U400" s="82"/>
      <c r="V400" s="82"/>
      <c r="W400" s="82"/>
      <c r="X400" s="82"/>
      <c r="Y400" s="82"/>
      <c r="Z400" s="82"/>
      <c r="AA400" s="82"/>
      <c r="AB400" s="82"/>
      <c r="AC400" s="82"/>
      <c r="AD400" s="82"/>
    </row>
    <row r="401" spans="1:30" ht="13.2">
      <c r="A401" s="92" t="s">
        <v>8633</v>
      </c>
      <c r="B401" s="92" t="s">
        <v>8634</v>
      </c>
      <c r="C401" s="92" t="s">
        <v>5244</v>
      </c>
      <c r="D401" s="92"/>
      <c r="E401" s="92"/>
      <c r="F401" s="92"/>
      <c r="G401" s="92"/>
      <c r="H401" s="92"/>
      <c r="I401" s="92"/>
      <c r="J401" s="92"/>
      <c r="K401" s="82"/>
      <c r="L401" s="82"/>
      <c r="M401" s="82"/>
      <c r="N401" s="82"/>
      <c r="O401" s="82"/>
      <c r="P401" s="82"/>
      <c r="Q401" s="82"/>
      <c r="R401" s="82"/>
      <c r="S401" s="82"/>
      <c r="T401" s="82"/>
      <c r="U401" s="82"/>
      <c r="V401" s="82"/>
      <c r="W401" s="82"/>
      <c r="X401" s="82"/>
      <c r="Y401" s="82"/>
      <c r="Z401" s="82"/>
      <c r="AA401" s="82"/>
      <c r="AB401" s="82"/>
      <c r="AC401" s="82"/>
      <c r="AD401" s="82"/>
    </row>
    <row r="402" spans="1:30" ht="13.2">
      <c r="A402" s="92" t="s">
        <v>8635</v>
      </c>
      <c r="B402" s="92" t="s">
        <v>8636</v>
      </c>
      <c r="C402" s="92" t="s">
        <v>5244</v>
      </c>
      <c r="D402" s="92"/>
      <c r="E402" s="92"/>
      <c r="F402" s="92"/>
      <c r="G402" s="92"/>
      <c r="H402" s="92"/>
      <c r="I402" s="92"/>
      <c r="J402" s="92"/>
      <c r="K402" s="82"/>
      <c r="L402" s="82"/>
      <c r="M402" s="82"/>
      <c r="N402" s="82"/>
      <c r="O402" s="82"/>
      <c r="P402" s="82"/>
      <c r="Q402" s="82"/>
      <c r="R402" s="82"/>
      <c r="S402" s="82"/>
      <c r="T402" s="82"/>
      <c r="U402" s="82"/>
      <c r="V402" s="82"/>
      <c r="W402" s="82"/>
      <c r="X402" s="82"/>
      <c r="Y402" s="82"/>
      <c r="Z402" s="82"/>
      <c r="AA402" s="82"/>
      <c r="AB402" s="82"/>
      <c r="AC402" s="82"/>
      <c r="AD402" s="82"/>
    </row>
    <row r="403" spans="1:30" ht="13.2">
      <c r="A403" s="92" t="s">
        <v>6919</v>
      </c>
      <c r="B403" s="92" t="s">
        <v>6920</v>
      </c>
      <c r="C403" s="92" t="s">
        <v>5244</v>
      </c>
      <c r="D403" s="92"/>
      <c r="E403" s="92"/>
      <c r="F403" s="92"/>
      <c r="G403" s="92"/>
      <c r="H403" s="92"/>
      <c r="I403" s="92"/>
      <c r="J403" s="92"/>
      <c r="K403" s="82"/>
      <c r="L403" s="82"/>
      <c r="M403" s="82"/>
      <c r="N403" s="82"/>
      <c r="O403" s="82"/>
      <c r="P403" s="82"/>
      <c r="Q403" s="82"/>
      <c r="R403" s="82"/>
      <c r="S403" s="82"/>
      <c r="T403" s="82"/>
      <c r="U403" s="82"/>
      <c r="V403" s="82"/>
      <c r="W403" s="82"/>
      <c r="X403" s="82"/>
      <c r="Y403" s="82"/>
      <c r="Z403" s="82"/>
      <c r="AA403" s="82"/>
      <c r="AB403" s="82"/>
      <c r="AC403" s="82"/>
      <c r="AD403" s="82"/>
    </row>
    <row r="404" spans="1:30" ht="13.2">
      <c r="A404" s="92" t="s">
        <v>6917</v>
      </c>
      <c r="B404" s="92" t="s">
        <v>6918</v>
      </c>
      <c r="C404" s="92" t="s">
        <v>5244</v>
      </c>
      <c r="D404" s="92"/>
      <c r="E404" s="92"/>
      <c r="F404" s="92"/>
      <c r="G404" s="92"/>
      <c r="H404" s="92"/>
      <c r="I404" s="92"/>
      <c r="J404" s="92"/>
      <c r="K404" s="82"/>
      <c r="L404" s="82"/>
      <c r="M404" s="82"/>
      <c r="N404" s="82"/>
      <c r="O404" s="82"/>
      <c r="P404" s="82"/>
      <c r="Q404" s="82"/>
      <c r="R404" s="82"/>
      <c r="S404" s="82"/>
      <c r="T404" s="82"/>
      <c r="U404" s="82"/>
      <c r="V404" s="82"/>
      <c r="W404" s="82"/>
      <c r="X404" s="82"/>
      <c r="Y404" s="82"/>
      <c r="Z404" s="82"/>
      <c r="AA404" s="82"/>
      <c r="AB404" s="82"/>
      <c r="AC404" s="82"/>
      <c r="AD404" s="82"/>
    </row>
    <row r="405" spans="1:30" ht="13.2">
      <c r="A405" s="92" t="s">
        <v>8637</v>
      </c>
      <c r="B405" s="92">
        <v>1090</v>
      </c>
      <c r="C405" s="92" t="s">
        <v>5078</v>
      </c>
      <c r="D405" s="92"/>
      <c r="E405" s="92"/>
      <c r="F405" s="92"/>
      <c r="G405" s="92"/>
      <c r="H405" s="92"/>
      <c r="I405" s="92"/>
      <c r="J405" s="92"/>
      <c r="K405" s="82"/>
      <c r="L405" s="82"/>
      <c r="M405" s="82"/>
      <c r="N405" s="82"/>
      <c r="O405" s="82"/>
      <c r="P405" s="82"/>
      <c r="Q405" s="82"/>
      <c r="R405" s="82"/>
      <c r="S405" s="82"/>
      <c r="T405" s="82"/>
      <c r="U405" s="82"/>
      <c r="V405" s="82"/>
      <c r="W405" s="82"/>
      <c r="X405" s="82"/>
      <c r="Y405" s="82"/>
      <c r="Z405" s="82"/>
      <c r="AA405" s="82"/>
      <c r="AB405" s="82"/>
      <c r="AC405" s="82"/>
      <c r="AD405" s="82"/>
    </row>
    <row r="406" spans="1:30" ht="13.2">
      <c r="A406" s="92" t="s">
        <v>2585</v>
      </c>
      <c r="B406" s="92" t="s">
        <v>2588</v>
      </c>
      <c r="C406" s="92" t="s">
        <v>5078</v>
      </c>
      <c r="D406" s="92"/>
      <c r="E406" s="92"/>
      <c r="F406" s="92"/>
      <c r="G406" s="92"/>
      <c r="H406" s="92"/>
      <c r="I406" s="92"/>
      <c r="J406" s="92"/>
      <c r="K406" s="82"/>
      <c r="L406" s="82"/>
      <c r="M406" s="82"/>
      <c r="N406" s="82"/>
      <c r="O406" s="82"/>
      <c r="P406" s="82"/>
      <c r="Q406" s="82"/>
      <c r="R406" s="82"/>
      <c r="S406" s="82"/>
      <c r="T406" s="82"/>
      <c r="U406" s="82"/>
      <c r="V406" s="82"/>
      <c r="W406" s="82"/>
      <c r="X406" s="82"/>
      <c r="Y406" s="82"/>
      <c r="Z406" s="82"/>
      <c r="AA406" s="82"/>
      <c r="AB406" s="82"/>
      <c r="AC406" s="82"/>
      <c r="AD406" s="82"/>
    </row>
    <row r="407" spans="1:30" ht="13.2">
      <c r="A407" s="92" t="s">
        <v>8638</v>
      </c>
      <c r="B407" s="92" t="s">
        <v>8639</v>
      </c>
      <c r="C407" s="92" t="s">
        <v>5078</v>
      </c>
      <c r="D407" s="92"/>
      <c r="E407" s="92"/>
      <c r="F407" s="92"/>
      <c r="G407" s="92"/>
      <c r="H407" s="92"/>
      <c r="I407" s="92"/>
      <c r="J407" s="92"/>
      <c r="K407" s="82"/>
      <c r="L407" s="82"/>
      <c r="M407" s="82"/>
      <c r="N407" s="82"/>
      <c r="O407" s="82"/>
      <c r="P407" s="82"/>
      <c r="Q407" s="82"/>
      <c r="R407" s="82"/>
      <c r="S407" s="82"/>
      <c r="T407" s="82"/>
      <c r="U407" s="82"/>
      <c r="V407" s="82"/>
      <c r="W407" s="82"/>
      <c r="X407" s="82"/>
      <c r="Y407" s="82"/>
      <c r="Z407" s="82"/>
      <c r="AA407" s="82"/>
      <c r="AB407" s="82"/>
      <c r="AC407" s="82"/>
      <c r="AD407" s="82"/>
    </row>
    <row r="408" spans="1:30" ht="13.2">
      <c r="A408" s="92" t="s">
        <v>2604</v>
      </c>
      <c r="B408" s="92" t="s">
        <v>2607</v>
      </c>
      <c r="C408" s="92" t="s">
        <v>5078</v>
      </c>
      <c r="D408" s="92"/>
      <c r="E408" s="92"/>
      <c r="F408" s="92"/>
      <c r="G408" s="92"/>
      <c r="H408" s="92"/>
      <c r="I408" s="92"/>
      <c r="J408" s="92"/>
      <c r="K408" s="82"/>
      <c r="L408" s="82"/>
      <c r="M408" s="82"/>
      <c r="N408" s="82"/>
      <c r="O408" s="82"/>
      <c r="P408" s="82"/>
      <c r="Q408" s="82"/>
      <c r="R408" s="82"/>
      <c r="S408" s="82"/>
      <c r="T408" s="82"/>
      <c r="U408" s="82"/>
      <c r="V408" s="82"/>
      <c r="W408" s="82"/>
      <c r="X408" s="82"/>
      <c r="Y408" s="82"/>
      <c r="Z408" s="82"/>
      <c r="AA408" s="82"/>
      <c r="AB408" s="82"/>
      <c r="AC408" s="82"/>
      <c r="AD408" s="82"/>
    </row>
    <row r="409" spans="1:30" ht="13.2">
      <c r="A409" s="92" t="s">
        <v>8640</v>
      </c>
      <c r="B409" s="92">
        <v>1537222</v>
      </c>
      <c r="C409" s="92" t="s">
        <v>5244</v>
      </c>
      <c r="D409" s="92"/>
      <c r="E409" s="92"/>
      <c r="F409" s="92"/>
      <c r="G409" s="92"/>
      <c r="H409" s="92"/>
      <c r="I409" s="92"/>
      <c r="J409" s="92"/>
      <c r="K409" s="82"/>
      <c r="L409" s="82"/>
      <c r="M409" s="82"/>
      <c r="N409" s="82"/>
      <c r="O409" s="82"/>
      <c r="P409" s="82"/>
      <c r="Q409" s="82"/>
      <c r="R409" s="82"/>
      <c r="S409" s="82"/>
      <c r="T409" s="82"/>
      <c r="U409" s="82"/>
      <c r="V409" s="82"/>
      <c r="W409" s="82"/>
      <c r="X409" s="82"/>
      <c r="Y409" s="82"/>
      <c r="Z409" s="82"/>
      <c r="AA409" s="82"/>
      <c r="AB409" s="82"/>
      <c r="AC409" s="82"/>
      <c r="AD409" s="82"/>
    </row>
    <row r="410" spans="1:30" ht="13.2">
      <c r="A410" s="92" t="s">
        <v>8641</v>
      </c>
      <c r="B410" s="92" t="s">
        <v>8642</v>
      </c>
      <c r="C410" s="92" t="s">
        <v>5244</v>
      </c>
      <c r="D410" s="92"/>
      <c r="E410" s="92"/>
      <c r="F410" s="92"/>
      <c r="G410" s="92"/>
      <c r="H410" s="92"/>
      <c r="I410" s="92"/>
      <c r="J410" s="92"/>
      <c r="K410" s="82"/>
      <c r="L410" s="82"/>
      <c r="M410" s="82"/>
      <c r="N410" s="82"/>
      <c r="O410" s="82"/>
      <c r="P410" s="82"/>
      <c r="Q410" s="82"/>
      <c r="R410" s="82"/>
      <c r="S410" s="82"/>
      <c r="T410" s="82"/>
      <c r="U410" s="82"/>
      <c r="V410" s="82"/>
      <c r="W410" s="82"/>
      <c r="X410" s="82"/>
      <c r="Y410" s="82"/>
      <c r="Z410" s="82"/>
      <c r="AA410" s="82"/>
      <c r="AB410" s="82"/>
      <c r="AC410" s="82"/>
      <c r="AD410" s="82"/>
    </row>
    <row r="411" spans="1:30" ht="13.2">
      <c r="A411" s="92" t="s">
        <v>8643</v>
      </c>
      <c r="B411" s="92" t="s">
        <v>8644</v>
      </c>
      <c r="C411" s="92" t="s">
        <v>5244</v>
      </c>
      <c r="D411" s="92"/>
      <c r="E411" s="92"/>
      <c r="F411" s="92"/>
      <c r="G411" s="92"/>
      <c r="H411" s="92"/>
      <c r="I411" s="92"/>
      <c r="J411" s="92"/>
      <c r="K411" s="82"/>
      <c r="L411" s="82"/>
      <c r="M411" s="82"/>
      <c r="N411" s="82"/>
      <c r="O411" s="82"/>
      <c r="P411" s="82"/>
      <c r="Q411" s="82"/>
      <c r="R411" s="82"/>
      <c r="S411" s="82"/>
      <c r="T411" s="82"/>
      <c r="U411" s="82"/>
      <c r="V411" s="82"/>
      <c r="W411" s="82"/>
      <c r="X411" s="82"/>
      <c r="Y411" s="82"/>
      <c r="Z411" s="82"/>
      <c r="AA411" s="82"/>
      <c r="AB411" s="82"/>
      <c r="AC411" s="82"/>
      <c r="AD411" s="82"/>
    </row>
    <row r="412" spans="1:30" ht="13.2">
      <c r="A412" s="92" t="s">
        <v>8645</v>
      </c>
      <c r="B412" s="92" t="s">
        <v>8646</v>
      </c>
      <c r="C412" s="92" t="s">
        <v>5078</v>
      </c>
      <c r="D412" s="92"/>
      <c r="E412" s="92"/>
      <c r="F412" s="92"/>
      <c r="G412" s="92"/>
      <c r="H412" s="92"/>
      <c r="I412" s="92"/>
      <c r="J412" s="92"/>
      <c r="K412" s="82"/>
      <c r="L412" s="82"/>
      <c r="M412" s="82"/>
      <c r="N412" s="82"/>
      <c r="O412" s="82"/>
      <c r="P412" s="82"/>
      <c r="Q412" s="82"/>
      <c r="R412" s="82"/>
      <c r="S412" s="82"/>
      <c r="T412" s="82"/>
      <c r="U412" s="82"/>
      <c r="V412" s="82"/>
      <c r="W412" s="82"/>
      <c r="X412" s="82"/>
      <c r="Y412" s="82"/>
      <c r="Z412" s="82"/>
      <c r="AA412" s="82"/>
      <c r="AB412" s="82"/>
      <c r="AC412" s="82"/>
      <c r="AD412" s="82"/>
    </row>
    <row r="413" spans="1:30" ht="13.2">
      <c r="A413" s="92" t="s">
        <v>8647</v>
      </c>
      <c r="B413" s="92" t="s">
        <v>8648</v>
      </c>
      <c r="C413" s="92" t="s">
        <v>5078</v>
      </c>
      <c r="D413" s="92"/>
      <c r="E413" s="92"/>
      <c r="F413" s="92"/>
      <c r="G413" s="92"/>
      <c r="H413" s="92"/>
      <c r="I413" s="92"/>
      <c r="J413" s="92"/>
      <c r="K413" s="82"/>
      <c r="L413" s="82"/>
      <c r="M413" s="82"/>
      <c r="N413" s="82"/>
      <c r="O413" s="82"/>
      <c r="P413" s="82"/>
      <c r="Q413" s="82"/>
      <c r="R413" s="82"/>
      <c r="S413" s="82"/>
      <c r="T413" s="82"/>
      <c r="U413" s="82"/>
      <c r="V413" s="82"/>
      <c r="W413" s="82"/>
      <c r="X413" s="82"/>
      <c r="Y413" s="82"/>
      <c r="Z413" s="82"/>
      <c r="AA413" s="82"/>
      <c r="AB413" s="82"/>
      <c r="AC413" s="82"/>
      <c r="AD413" s="82"/>
    </row>
    <row r="414" spans="1:30" ht="13.2">
      <c r="A414" s="92" t="s">
        <v>6925</v>
      </c>
      <c r="B414" s="92" t="s">
        <v>6926</v>
      </c>
      <c r="C414" s="92" t="s">
        <v>5078</v>
      </c>
      <c r="D414" s="92"/>
      <c r="E414" s="92"/>
      <c r="F414" s="92"/>
      <c r="G414" s="92"/>
      <c r="H414" s="92"/>
      <c r="I414" s="92"/>
      <c r="J414" s="92"/>
      <c r="K414" s="82"/>
      <c r="L414" s="82"/>
      <c r="M414" s="82"/>
      <c r="N414" s="82"/>
      <c r="O414" s="82"/>
      <c r="P414" s="82"/>
      <c r="Q414" s="82"/>
      <c r="R414" s="82"/>
      <c r="S414" s="82"/>
      <c r="T414" s="82"/>
      <c r="U414" s="82"/>
      <c r="V414" s="82"/>
      <c r="W414" s="82"/>
      <c r="X414" s="82"/>
      <c r="Y414" s="82"/>
      <c r="Z414" s="82"/>
      <c r="AA414" s="82"/>
      <c r="AB414" s="82"/>
      <c r="AC414" s="82"/>
      <c r="AD414" s="82"/>
    </row>
    <row r="415" spans="1:30" ht="13.2">
      <c r="A415" s="92" t="s">
        <v>8649</v>
      </c>
      <c r="B415" s="92" t="s">
        <v>8650</v>
      </c>
      <c r="C415" s="92" t="s">
        <v>5078</v>
      </c>
      <c r="D415" s="92"/>
      <c r="E415" s="92"/>
      <c r="F415" s="92"/>
      <c r="G415" s="92"/>
      <c r="H415" s="92"/>
      <c r="I415" s="92"/>
      <c r="J415" s="92"/>
      <c r="K415" s="82"/>
      <c r="L415" s="82"/>
      <c r="M415" s="82"/>
      <c r="N415" s="82"/>
      <c r="O415" s="82"/>
      <c r="P415" s="82"/>
      <c r="Q415" s="82"/>
      <c r="R415" s="82"/>
      <c r="S415" s="82"/>
      <c r="T415" s="82"/>
      <c r="U415" s="82"/>
      <c r="V415" s="82"/>
      <c r="W415" s="82"/>
      <c r="X415" s="82"/>
      <c r="Y415" s="82"/>
      <c r="Z415" s="82"/>
      <c r="AA415" s="82"/>
      <c r="AB415" s="82"/>
      <c r="AC415" s="82"/>
      <c r="AD415" s="82"/>
    </row>
    <row r="416" spans="1:30" ht="13.2">
      <c r="A416" s="92" t="s">
        <v>8651</v>
      </c>
      <c r="B416" s="92" t="s">
        <v>8652</v>
      </c>
      <c r="C416" s="92" t="s">
        <v>5078</v>
      </c>
      <c r="D416" s="92"/>
      <c r="E416" s="92"/>
      <c r="F416" s="92"/>
      <c r="G416" s="92"/>
      <c r="H416" s="92"/>
      <c r="I416" s="92"/>
      <c r="J416" s="92"/>
      <c r="K416" s="82"/>
      <c r="L416" s="82"/>
      <c r="M416" s="82"/>
      <c r="N416" s="82"/>
      <c r="O416" s="82"/>
      <c r="P416" s="82"/>
      <c r="Q416" s="82"/>
      <c r="R416" s="82"/>
      <c r="S416" s="82"/>
      <c r="T416" s="82"/>
      <c r="U416" s="82"/>
      <c r="V416" s="82"/>
      <c r="W416" s="82"/>
      <c r="X416" s="82"/>
      <c r="Y416" s="82"/>
      <c r="Z416" s="82"/>
      <c r="AA416" s="82"/>
      <c r="AB416" s="82"/>
      <c r="AC416" s="82"/>
      <c r="AD416" s="82"/>
    </row>
    <row r="417" spans="1:30" ht="13.2">
      <c r="A417" s="92" t="s">
        <v>8653</v>
      </c>
      <c r="B417" s="92" t="s">
        <v>8654</v>
      </c>
      <c r="C417" s="92" t="s">
        <v>5078</v>
      </c>
      <c r="D417" s="92"/>
      <c r="E417" s="92"/>
      <c r="F417" s="92"/>
      <c r="G417" s="92"/>
      <c r="H417" s="92"/>
      <c r="I417" s="92"/>
      <c r="J417" s="92"/>
      <c r="K417" s="82"/>
      <c r="L417" s="82"/>
      <c r="M417" s="82"/>
      <c r="N417" s="82"/>
      <c r="O417" s="82"/>
      <c r="P417" s="82"/>
      <c r="Q417" s="82"/>
      <c r="R417" s="82"/>
      <c r="S417" s="82"/>
      <c r="T417" s="82"/>
      <c r="U417" s="82"/>
      <c r="V417" s="82"/>
      <c r="W417" s="82"/>
      <c r="X417" s="82"/>
      <c r="Y417" s="82"/>
      <c r="Z417" s="82"/>
      <c r="AA417" s="82"/>
      <c r="AB417" s="82"/>
      <c r="AC417" s="82"/>
      <c r="AD417" s="82"/>
    </row>
    <row r="418" spans="1:30" ht="13.2">
      <c r="A418" s="92" t="s">
        <v>7871</v>
      </c>
      <c r="B418" s="92" t="s">
        <v>7872</v>
      </c>
      <c r="C418" s="92" t="s">
        <v>5078</v>
      </c>
      <c r="D418" s="92"/>
      <c r="E418" s="92"/>
      <c r="F418" s="92"/>
      <c r="G418" s="92"/>
      <c r="H418" s="92"/>
      <c r="I418" s="92"/>
      <c r="J418" s="92"/>
      <c r="K418" s="82"/>
      <c r="L418" s="82"/>
      <c r="M418" s="82"/>
      <c r="N418" s="82"/>
      <c r="O418" s="82"/>
      <c r="P418" s="82"/>
      <c r="Q418" s="82"/>
      <c r="R418" s="82"/>
      <c r="S418" s="82"/>
      <c r="T418" s="82"/>
      <c r="U418" s="82"/>
      <c r="V418" s="82"/>
      <c r="W418" s="82"/>
      <c r="X418" s="82"/>
      <c r="Y418" s="82"/>
      <c r="Z418" s="82"/>
      <c r="AA418" s="82"/>
      <c r="AB418" s="82"/>
      <c r="AC418" s="82"/>
      <c r="AD418" s="82"/>
    </row>
    <row r="419" spans="1:30" ht="13.2">
      <c r="A419" s="92" t="s">
        <v>8655</v>
      </c>
      <c r="B419" s="92" t="s">
        <v>8656</v>
      </c>
      <c r="C419" s="92" t="s">
        <v>5078</v>
      </c>
      <c r="D419" s="92"/>
      <c r="E419" s="92"/>
      <c r="F419" s="92"/>
      <c r="G419" s="92"/>
      <c r="H419" s="92"/>
      <c r="I419" s="92"/>
      <c r="J419" s="92"/>
      <c r="K419" s="82"/>
      <c r="L419" s="82"/>
      <c r="M419" s="82"/>
      <c r="N419" s="82"/>
      <c r="O419" s="82"/>
      <c r="P419" s="82"/>
      <c r="Q419" s="82"/>
      <c r="R419" s="82"/>
      <c r="S419" s="82"/>
      <c r="T419" s="82"/>
      <c r="U419" s="82"/>
      <c r="V419" s="82"/>
      <c r="W419" s="82"/>
      <c r="X419" s="82"/>
      <c r="Y419" s="82"/>
      <c r="Z419" s="82"/>
      <c r="AA419" s="82"/>
      <c r="AB419" s="82"/>
      <c r="AC419" s="82"/>
      <c r="AD419" s="82"/>
    </row>
    <row r="420" spans="1:30" ht="13.2">
      <c r="A420" s="92" t="s">
        <v>8657</v>
      </c>
      <c r="B420" s="92" t="s">
        <v>8658</v>
      </c>
      <c r="C420" s="92" t="s">
        <v>5078</v>
      </c>
      <c r="D420" s="92"/>
      <c r="E420" s="92"/>
      <c r="F420" s="92"/>
      <c r="G420" s="92"/>
      <c r="H420" s="92"/>
      <c r="I420" s="92"/>
      <c r="J420" s="92"/>
      <c r="K420" s="82"/>
      <c r="L420" s="82"/>
      <c r="M420" s="82"/>
      <c r="N420" s="82"/>
      <c r="O420" s="82"/>
      <c r="P420" s="82"/>
      <c r="Q420" s="82"/>
      <c r="R420" s="82"/>
      <c r="S420" s="82"/>
      <c r="T420" s="82"/>
      <c r="U420" s="82"/>
      <c r="V420" s="82"/>
      <c r="W420" s="82"/>
      <c r="X420" s="82"/>
      <c r="Y420" s="82"/>
      <c r="Z420" s="82"/>
      <c r="AA420" s="82"/>
      <c r="AB420" s="82"/>
      <c r="AC420" s="82"/>
      <c r="AD420" s="82"/>
    </row>
    <row r="421" spans="1:30" ht="13.2">
      <c r="A421" s="92" t="s">
        <v>2672</v>
      </c>
      <c r="B421" s="92" t="s">
        <v>2675</v>
      </c>
      <c r="C421" s="92" t="s">
        <v>5078</v>
      </c>
      <c r="D421" s="92"/>
      <c r="E421" s="92"/>
      <c r="F421" s="92"/>
      <c r="G421" s="92"/>
      <c r="H421" s="92"/>
      <c r="I421" s="92"/>
      <c r="J421" s="92"/>
      <c r="K421" s="82"/>
      <c r="L421" s="82"/>
      <c r="M421" s="82"/>
      <c r="N421" s="82"/>
      <c r="O421" s="82"/>
      <c r="P421" s="82"/>
      <c r="Q421" s="82"/>
      <c r="R421" s="82"/>
      <c r="S421" s="82"/>
      <c r="T421" s="82"/>
      <c r="U421" s="82"/>
      <c r="V421" s="82"/>
      <c r="W421" s="82"/>
      <c r="X421" s="82"/>
      <c r="Y421" s="82"/>
      <c r="Z421" s="82"/>
      <c r="AA421" s="82"/>
      <c r="AB421" s="82"/>
      <c r="AC421" s="82"/>
      <c r="AD421" s="82"/>
    </row>
    <row r="422" spans="1:30" ht="13.2">
      <c r="A422" s="92" t="s">
        <v>7883</v>
      </c>
      <c r="B422" s="92" t="s">
        <v>7884</v>
      </c>
      <c r="C422" s="92" t="s">
        <v>5078</v>
      </c>
      <c r="D422" s="92"/>
      <c r="E422" s="92"/>
      <c r="F422" s="92"/>
      <c r="G422" s="92"/>
      <c r="H422" s="92"/>
      <c r="I422" s="92"/>
      <c r="J422" s="92"/>
      <c r="K422" s="82"/>
      <c r="L422" s="82"/>
      <c r="M422" s="82"/>
      <c r="N422" s="82"/>
      <c r="O422" s="82"/>
      <c r="P422" s="82"/>
      <c r="Q422" s="82"/>
      <c r="R422" s="82"/>
      <c r="S422" s="82"/>
      <c r="T422" s="82"/>
      <c r="U422" s="82"/>
      <c r="V422" s="82"/>
      <c r="W422" s="82"/>
      <c r="X422" s="82"/>
      <c r="Y422" s="82"/>
      <c r="Z422" s="82"/>
      <c r="AA422" s="82"/>
      <c r="AB422" s="82"/>
      <c r="AC422" s="82"/>
      <c r="AD422" s="82"/>
    </row>
    <row r="423" spans="1:30" ht="13.2">
      <c r="A423" s="92" t="s">
        <v>2705</v>
      </c>
      <c r="B423" s="92" t="s">
        <v>2709</v>
      </c>
      <c r="C423" s="92" t="s">
        <v>5078</v>
      </c>
      <c r="D423" s="92"/>
      <c r="E423" s="92"/>
      <c r="F423" s="92"/>
      <c r="G423" s="92"/>
      <c r="H423" s="92"/>
      <c r="I423" s="92"/>
      <c r="J423" s="92"/>
      <c r="K423" s="82"/>
      <c r="L423" s="82"/>
      <c r="M423" s="82"/>
      <c r="N423" s="82"/>
      <c r="O423" s="82"/>
      <c r="P423" s="82"/>
      <c r="Q423" s="82"/>
      <c r="R423" s="82"/>
      <c r="S423" s="82"/>
      <c r="T423" s="82"/>
      <c r="U423" s="82"/>
      <c r="V423" s="82"/>
      <c r="W423" s="82"/>
      <c r="X423" s="82"/>
      <c r="Y423" s="82"/>
      <c r="Z423" s="82"/>
      <c r="AA423" s="82"/>
      <c r="AB423" s="82"/>
      <c r="AC423" s="82"/>
      <c r="AD423" s="82"/>
    </row>
    <row r="424" spans="1:30" ht="13.2">
      <c r="A424" s="92" t="s">
        <v>8659</v>
      </c>
      <c r="B424" s="92" t="s">
        <v>8660</v>
      </c>
      <c r="C424" s="92" t="s">
        <v>5078</v>
      </c>
      <c r="D424" s="92"/>
      <c r="E424" s="92"/>
      <c r="F424" s="92"/>
      <c r="G424" s="92"/>
      <c r="H424" s="92"/>
      <c r="I424" s="92"/>
      <c r="J424" s="92"/>
      <c r="K424" s="82"/>
      <c r="L424" s="82"/>
      <c r="M424" s="82"/>
      <c r="N424" s="82"/>
      <c r="O424" s="82"/>
      <c r="P424" s="82"/>
      <c r="Q424" s="82"/>
      <c r="R424" s="82"/>
      <c r="S424" s="82"/>
      <c r="T424" s="82"/>
      <c r="U424" s="82"/>
      <c r="V424" s="82"/>
      <c r="W424" s="82"/>
      <c r="X424" s="82"/>
      <c r="Y424" s="82"/>
      <c r="Z424" s="82"/>
      <c r="AA424" s="82"/>
      <c r="AB424" s="82"/>
      <c r="AC424" s="82"/>
      <c r="AD424" s="82"/>
    </row>
    <row r="425" spans="1:30" ht="13.2">
      <c r="A425" s="92" t="s">
        <v>8661</v>
      </c>
      <c r="B425" s="92" t="s">
        <v>8662</v>
      </c>
      <c r="C425" s="92" t="s">
        <v>5244</v>
      </c>
      <c r="D425" s="92"/>
      <c r="E425" s="92"/>
      <c r="F425" s="92"/>
      <c r="G425" s="92"/>
      <c r="H425" s="92"/>
      <c r="I425" s="92"/>
      <c r="J425" s="92"/>
      <c r="K425" s="82"/>
      <c r="L425" s="82"/>
      <c r="M425" s="82"/>
      <c r="N425" s="82"/>
      <c r="O425" s="82"/>
      <c r="P425" s="82"/>
      <c r="Q425" s="82"/>
      <c r="R425" s="82"/>
      <c r="S425" s="82"/>
      <c r="T425" s="82"/>
      <c r="U425" s="82"/>
      <c r="V425" s="82"/>
      <c r="W425" s="82"/>
      <c r="X425" s="82"/>
      <c r="Y425" s="82"/>
      <c r="Z425" s="82"/>
      <c r="AA425" s="82"/>
      <c r="AB425" s="82"/>
      <c r="AC425" s="82"/>
      <c r="AD425" s="82"/>
    </row>
    <row r="426" spans="1:30" ht="13.2">
      <c r="A426" s="92" t="s">
        <v>8663</v>
      </c>
      <c r="B426" s="92" t="s">
        <v>8664</v>
      </c>
      <c r="C426" s="92" t="s">
        <v>5244</v>
      </c>
      <c r="D426" s="92"/>
      <c r="E426" s="92"/>
      <c r="F426" s="92"/>
      <c r="G426" s="92"/>
      <c r="H426" s="92"/>
      <c r="I426" s="92"/>
      <c r="J426" s="92"/>
      <c r="K426" s="82"/>
      <c r="L426" s="82"/>
      <c r="M426" s="82"/>
      <c r="N426" s="82"/>
      <c r="O426" s="82"/>
      <c r="P426" s="82"/>
      <c r="Q426" s="82"/>
      <c r="R426" s="82"/>
      <c r="S426" s="82"/>
      <c r="T426" s="82"/>
      <c r="U426" s="82"/>
      <c r="V426" s="82"/>
      <c r="W426" s="82"/>
      <c r="X426" s="82"/>
      <c r="Y426" s="82"/>
      <c r="Z426" s="82"/>
      <c r="AA426" s="82"/>
      <c r="AB426" s="82"/>
      <c r="AC426" s="82"/>
      <c r="AD426" s="82"/>
    </row>
    <row r="427" spans="1:30" ht="13.2">
      <c r="A427" s="92" t="s">
        <v>8665</v>
      </c>
      <c r="B427" s="92" t="s">
        <v>8666</v>
      </c>
      <c r="C427" s="92" t="s">
        <v>5244</v>
      </c>
      <c r="D427" s="92"/>
      <c r="E427" s="92"/>
      <c r="F427" s="92"/>
      <c r="G427" s="92"/>
      <c r="H427" s="92"/>
      <c r="I427" s="92"/>
      <c r="J427" s="92"/>
      <c r="K427" s="82"/>
      <c r="L427" s="82"/>
      <c r="M427" s="82"/>
      <c r="N427" s="82"/>
      <c r="O427" s="82"/>
      <c r="P427" s="82"/>
      <c r="Q427" s="82"/>
      <c r="R427" s="82"/>
      <c r="S427" s="82"/>
      <c r="T427" s="82"/>
      <c r="U427" s="82"/>
      <c r="V427" s="82"/>
      <c r="W427" s="82"/>
      <c r="X427" s="82"/>
      <c r="Y427" s="82"/>
      <c r="Z427" s="82"/>
      <c r="AA427" s="82"/>
      <c r="AB427" s="82"/>
      <c r="AC427" s="82"/>
      <c r="AD427" s="82"/>
    </row>
    <row r="428" spans="1:30" ht="13.2">
      <c r="A428" s="92" t="s">
        <v>8667</v>
      </c>
      <c r="B428" s="92" t="s">
        <v>8668</v>
      </c>
      <c r="C428" s="92" t="s">
        <v>5244</v>
      </c>
      <c r="D428" s="92"/>
      <c r="E428" s="92"/>
      <c r="F428" s="92"/>
      <c r="G428" s="92"/>
      <c r="H428" s="92"/>
      <c r="I428" s="92"/>
      <c r="J428" s="92"/>
      <c r="K428" s="82"/>
      <c r="L428" s="82"/>
      <c r="M428" s="82"/>
      <c r="N428" s="82"/>
      <c r="O428" s="82"/>
      <c r="P428" s="82"/>
      <c r="Q428" s="82"/>
      <c r="R428" s="82"/>
      <c r="S428" s="82"/>
      <c r="T428" s="82"/>
      <c r="U428" s="82"/>
      <c r="V428" s="82"/>
      <c r="W428" s="82"/>
      <c r="X428" s="82"/>
      <c r="Y428" s="82"/>
      <c r="Z428" s="82"/>
      <c r="AA428" s="82"/>
      <c r="AB428" s="82"/>
      <c r="AC428" s="82"/>
      <c r="AD428" s="82"/>
    </row>
    <row r="429" spans="1:30" ht="13.2">
      <c r="A429" s="92" t="s">
        <v>8669</v>
      </c>
      <c r="B429" s="92" t="s">
        <v>8670</v>
      </c>
      <c r="C429" s="92" t="s">
        <v>5244</v>
      </c>
      <c r="D429" s="92"/>
      <c r="E429" s="92"/>
      <c r="F429" s="92"/>
      <c r="G429" s="92"/>
      <c r="H429" s="92"/>
      <c r="I429" s="92"/>
      <c r="J429" s="92"/>
      <c r="K429" s="82"/>
      <c r="L429" s="82"/>
      <c r="M429" s="82"/>
      <c r="N429" s="82"/>
      <c r="O429" s="82"/>
      <c r="P429" s="82"/>
      <c r="Q429" s="82"/>
      <c r="R429" s="82"/>
      <c r="S429" s="82"/>
      <c r="T429" s="82"/>
      <c r="U429" s="82"/>
      <c r="V429" s="82"/>
      <c r="W429" s="82"/>
      <c r="X429" s="82"/>
      <c r="Y429" s="82"/>
      <c r="Z429" s="82"/>
      <c r="AA429" s="82"/>
      <c r="AB429" s="82"/>
      <c r="AC429" s="82"/>
      <c r="AD429" s="82"/>
    </row>
    <row r="430" spans="1:30" ht="13.2">
      <c r="A430" s="92" t="s">
        <v>8671</v>
      </c>
      <c r="B430" s="92" t="s">
        <v>8672</v>
      </c>
      <c r="C430" s="92" t="s">
        <v>5244</v>
      </c>
      <c r="D430" s="92"/>
      <c r="E430" s="92"/>
      <c r="F430" s="92"/>
      <c r="G430" s="92"/>
      <c r="H430" s="92"/>
      <c r="I430" s="92"/>
      <c r="J430" s="92"/>
      <c r="K430" s="82"/>
      <c r="L430" s="82"/>
      <c r="M430" s="82"/>
      <c r="N430" s="82"/>
      <c r="O430" s="82"/>
      <c r="P430" s="82"/>
      <c r="Q430" s="82"/>
      <c r="R430" s="82"/>
      <c r="S430" s="82"/>
      <c r="T430" s="82"/>
      <c r="U430" s="82"/>
      <c r="V430" s="82"/>
      <c r="W430" s="82"/>
      <c r="X430" s="82"/>
      <c r="Y430" s="82"/>
      <c r="Z430" s="82"/>
      <c r="AA430" s="82"/>
      <c r="AB430" s="82"/>
      <c r="AC430" s="82"/>
      <c r="AD430" s="82"/>
    </row>
    <row r="431" spans="1:30" ht="13.2">
      <c r="A431" s="92" t="s">
        <v>8673</v>
      </c>
      <c r="B431" s="92" t="s">
        <v>8674</v>
      </c>
      <c r="C431" s="92" t="s">
        <v>5244</v>
      </c>
      <c r="D431" s="92"/>
      <c r="E431" s="92"/>
      <c r="F431" s="92"/>
      <c r="G431" s="92"/>
      <c r="H431" s="92"/>
      <c r="I431" s="92"/>
      <c r="J431" s="92"/>
      <c r="K431" s="82"/>
      <c r="L431" s="82"/>
      <c r="M431" s="82"/>
      <c r="N431" s="82"/>
      <c r="O431" s="82"/>
      <c r="P431" s="82"/>
      <c r="Q431" s="82"/>
      <c r="R431" s="82"/>
      <c r="S431" s="82"/>
      <c r="T431" s="82"/>
      <c r="U431" s="82"/>
      <c r="V431" s="82"/>
      <c r="W431" s="82"/>
      <c r="X431" s="82"/>
      <c r="Y431" s="82"/>
      <c r="Z431" s="82"/>
      <c r="AA431" s="82"/>
      <c r="AB431" s="82"/>
      <c r="AC431" s="82"/>
      <c r="AD431" s="82"/>
    </row>
    <row r="432" spans="1:30" ht="13.2">
      <c r="A432" s="92" t="s">
        <v>2803</v>
      </c>
      <c r="B432" s="92" t="s">
        <v>2806</v>
      </c>
      <c r="C432" s="92" t="s">
        <v>5078</v>
      </c>
      <c r="D432" s="92"/>
      <c r="E432" s="92"/>
      <c r="F432" s="92"/>
      <c r="G432" s="92"/>
      <c r="H432" s="92"/>
      <c r="I432" s="92"/>
      <c r="J432" s="92"/>
      <c r="K432" s="82"/>
      <c r="L432" s="82"/>
      <c r="M432" s="82"/>
      <c r="N432" s="82"/>
      <c r="O432" s="82"/>
      <c r="P432" s="82"/>
      <c r="Q432" s="82"/>
      <c r="R432" s="82"/>
      <c r="S432" s="82"/>
      <c r="T432" s="82"/>
      <c r="U432" s="82"/>
      <c r="V432" s="82"/>
      <c r="W432" s="82"/>
      <c r="X432" s="82"/>
      <c r="Y432" s="82"/>
      <c r="Z432" s="82"/>
      <c r="AA432" s="82"/>
      <c r="AB432" s="82"/>
      <c r="AC432" s="82"/>
      <c r="AD432" s="82"/>
    </row>
    <row r="433" spans="1:30" ht="13.2">
      <c r="A433" s="92" t="s">
        <v>6945</v>
      </c>
      <c r="B433" s="92" t="s">
        <v>6946</v>
      </c>
      <c r="C433" s="92" t="s">
        <v>5244</v>
      </c>
      <c r="D433" s="92"/>
      <c r="E433" s="92"/>
      <c r="F433" s="92"/>
      <c r="G433" s="92"/>
      <c r="H433" s="92"/>
      <c r="I433" s="92"/>
      <c r="J433" s="92"/>
      <c r="K433" s="82"/>
      <c r="L433" s="82"/>
      <c r="M433" s="82"/>
      <c r="N433" s="82"/>
      <c r="O433" s="82"/>
      <c r="P433" s="82"/>
      <c r="Q433" s="82"/>
      <c r="R433" s="82"/>
      <c r="S433" s="82"/>
      <c r="T433" s="82"/>
      <c r="U433" s="82"/>
      <c r="V433" s="82"/>
      <c r="W433" s="82"/>
      <c r="X433" s="82"/>
      <c r="Y433" s="82"/>
      <c r="Z433" s="82"/>
      <c r="AA433" s="82"/>
      <c r="AB433" s="82"/>
      <c r="AC433" s="82"/>
      <c r="AD433" s="82"/>
    </row>
    <row r="434" spans="1:30" ht="13.2">
      <c r="A434" s="92" t="s">
        <v>2883</v>
      </c>
      <c r="B434" s="92" t="s">
        <v>2886</v>
      </c>
      <c r="C434" s="92" t="s">
        <v>5244</v>
      </c>
      <c r="D434" s="92"/>
      <c r="E434" s="92"/>
      <c r="F434" s="92"/>
      <c r="G434" s="92"/>
      <c r="H434" s="92"/>
      <c r="I434" s="92"/>
      <c r="J434" s="92"/>
      <c r="K434" s="82"/>
      <c r="L434" s="82"/>
      <c r="M434" s="82"/>
      <c r="N434" s="82"/>
      <c r="O434" s="82"/>
      <c r="P434" s="82"/>
      <c r="Q434" s="82"/>
      <c r="R434" s="82"/>
      <c r="S434" s="82"/>
      <c r="T434" s="82"/>
      <c r="U434" s="82"/>
      <c r="V434" s="82"/>
      <c r="W434" s="82"/>
      <c r="X434" s="82"/>
      <c r="Y434" s="82"/>
      <c r="Z434" s="82"/>
      <c r="AA434" s="82"/>
      <c r="AB434" s="82"/>
      <c r="AC434" s="82"/>
      <c r="AD434" s="82"/>
    </row>
    <row r="435" spans="1:30" ht="13.2">
      <c r="A435" s="92" t="s">
        <v>7895</v>
      </c>
      <c r="B435" s="92" t="s">
        <v>7896</v>
      </c>
      <c r="C435" s="92" t="s">
        <v>5078</v>
      </c>
      <c r="D435" s="92"/>
      <c r="E435" s="92"/>
      <c r="F435" s="92"/>
      <c r="G435" s="92"/>
      <c r="H435" s="92"/>
      <c r="I435" s="92"/>
      <c r="J435" s="92"/>
      <c r="K435" s="82"/>
      <c r="L435" s="82"/>
      <c r="M435" s="82"/>
      <c r="N435" s="82"/>
      <c r="O435" s="82"/>
      <c r="P435" s="82"/>
      <c r="Q435" s="82"/>
      <c r="R435" s="82"/>
      <c r="S435" s="82"/>
      <c r="T435" s="82"/>
      <c r="U435" s="82"/>
      <c r="V435" s="82"/>
      <c r="W435" s="82"/>
      <c r="X435" s="82"/>
      <c r="Y435" s="82"/>
      <c r="Z435" s="82"/>
      <c r="AA435" s="82"/>
      <c r="AB435" s="82"/>
      <c r="AC435" s="82"/>
      <c r="AD435" s="82"/>
    </row>
    <row r="436" spans="1:30" ht="13.2">
      <c r="A436" s="92" t="s">
        <v>8675</v>
      </c>
      <c r="B436" s="92" t="s">
        <v>8676</v>
      </c>
      <c r="C436" s="92" t="s">
        <v>5078</v>
      </c>
      <c r="D436" s="92"/>
      <c r="E436" s="92"/>
      <c r="F436" s="92"/>
      <c r="G436" s="92"/>
      <c r="H436" s="92"/>
      <c r="I436" s="92"/>
      <c r="J436" s="92"/>
      <c r="K436" s="82"/>
      <c r="L436" s="82"/>
      <c r="M436" s="82"/>
      <c r="N436" s="82"/>
      <c r="O436" s="82"/>
      <c r="P436" s="82"/>
      <c r="Q436" s="82"/>
      <c r="R436" s="82"/>
      <c r="S436" s="82"/>
      <c r="T436" s="82"/>
      <c r="U436" s="82"/>
      <c r="V436" s="82"/>
      <c r="W436" s="82"/>
      <c r="X436" s="82"/>
      <c r="Y436" s="82"/>
      <c r="Z436" s="82"/>
      <c r="AA436" s="82"/>
      <c r="AB436" s="82"/>
      <c r="AC436" s="82"/>
      <c r="AD436" s="82"/>
    </row>
    <row r="437" spans="1:30" ht="13.2">
      <c r="A437" s="92" t="s">
        <v>8677</v>
      </c>
      <c r="B437" s="92" t="s">
        <v>8678</v>
      </c>
      <c r="C437" s="92" t="s">
        <v>5078</v>
      </c>
      <c r="D437" s="92"/>
      <c r="E437" s="92"/>
      <c r="F437" s="92"/>
      <c r="G437" s="92"/>
      <c r="H437" s="92"/>
      <c r="I437" s="92"/>
      <c r="J437" s="92"/>
      <c r="K437" s="82"/>
      <c r="L437" s="82"/>
      <c r="M437" s="82"/>
      <c r="N437" s="82"/>
      <c r="O437" s="82"/>
      <c r="P437" s="82"/>
      <c r="Q437" s="82"/>
      <c r="R437" s="82"/>
      <c r="S437" s="82"/>
      <c r="T437" s="82"/>
      <c r="U437" s="82"/>
      <c r="V437" s="82"/>
      <c r="W437" s="82"/>
      <c r="X437" s="82"/>
      <c r="Y437" s="82"/>
      <c r="Z437" s="82"/>
      <c r="AA437" s="82"/>
      <c r="AB437" s="82"/>
      <c r="AC437" s="82"/>
      <c r="AD437" s="82"/>
    </row>
    <row r="438" spans="1:30" ht="13.2">
      <c r="A438" s="92" t="s">
        <v>8679</v>
      </c>
      <c r="B438" s="92" t="s">
        <v>8680</v>
      </c>
      <c r="C438" s="92" t="s">
        <v>5244</v>
      </c>
      <c r="D438" s="92"/>
      <c r="E438" s="92"/>
      <c r="F438" s="92"/>
      <c r="G438" s="92"/>
      <c r="H438" s="92"/>
      <c r="I438" s="92"/>
      <c r="J438" s="92"/>
      <c r="K438" s="82"/>
      <c r="L438" s="82"/>
      <c r="M438" s="82"/>
      <c r="N438" s="82"/>
      <c r="O438" s="82"/>
      <c r="P438" s="82"/>
      <c r="Q438" s="82"/>
      <c r="R438" s="82"/>
      <c r="S438" s="82"/>
      <c r="T438" s="82"/>
      <c r="U438" s="82"/>
      <c r="V438" s="82"/>
      <c r="W438" s="82"/>
      <c r="X438" s="82"/>
      <c r="Y438" s="82"/>
      <c r="Z438" s="82"/>
      <c r="AA438" s="82"/>
      <c r="AB438" s="82"/>
      <c r="AC438" s="82"/>
      <c r="AD438" s="82"/>
    </row>
    <row r="439" spans="1:30" ht="13.2">
      <c r="A439" s="92" t="s">
        <v>8681</v>
      </c>
      <c r="B439" s="92" t="s">
        <v>8682</v>
      </c>
      <c r="C439" s="92" t="s">
        <v>5244</v>
      </c>
      <c r="D439" s="92"/>
      <c r="E439" s="92"/>
      <c r="F439" s="92"/>
      <c r="G439" s="92"/>
      <c r="H439" s="92"/>
      <c r="I439" s="92"/>
      <c r="J439" s="92"/>
      <c r="K439" s="82"/>
      <c r="L439" s="82"/>
      <c r="M439" s="82"/>
      <c r="N439" s="82"/>
      <c r="O439" s="82"/>
      <c r="P439" s="82"/>
      <c r="Q439" s="82"/>
      <c r="R439" s="82"/>
      <c r="S439" s="82"/>
      <c r="T439" s="82"/>
      <c r="U439" s="82"/>
      <c r="V439" s="82"/>
      <c r="W439" s="82"/>
      <c r="X439" s="82"/>
      <c r="Y439" s="82"/>
      <c r="Z439" s="82"/>
      <c r="AA439" s="82"/>
      <c r="AB439" s="82"/>
      <c r="AC439" s="82"/>
      <c r="AD439" s="82"/>
    </row>
    <row r="440" spans="1:30" ht="13.2">
      <c r="A440" s="92" t="s">
        <v>8683</v>
      </c>
      <c r="B440" s="92" t="s">
        <v>8684</v>
      </c>
      <c r="C440" s="92" t="s">
        <v>5078</v>
      </c>
      <c r="D440" s="92"/>
      <c r="E440" s="92"/>
      <c r="F440" s="92"/>
      <c r="G440" s="92"/>
      <c r="H440" s="92"/>
      <c r="I440" s="92"/>
      <c r="J440" s="92"/>
      <c r="K440" s="82"/>
      <c r="L440" s="82"/>
      <c r="M440" s="82"/>
      <c r="N440" s="82"/>
      <c r="O440" s="82"/>
      <c r="P440" s="82"/>
      <c r="Q440" s="82"/>
      <c r="R440" s="82"/>
      <c r="S440" s="82"/>
      <c r="T440" s="82"/>
      <c r="U440" s="82"/>
      <c r="V440" s="82"/>
      <c r="W440" s="82"/>
      <c r="X440" s="82"/>
      <c r="Y440" s="82"/>
      <c r="Z440" s="82"/>
      <c r="AA440" s="82"/>
      <c r="AB440" s="82"/>
      <c r="AC440" s="82"/>
      <c r="AD440" s="82"/>
    </row>
    <row r="441" spans="1:30" ht="13.2">
      <c r="A441" s="92" t="s">
        <v>8685</v>
      </c>
      <c r="B441" s="92" t="s">
        <v>8686</v>
      </c>
      <c r="C441" s="92" t="s">
        <v>5078</v>
      </c>
      <c r="D441" s="92"/>
      <c r="E441" s="92"/>
      <c r="F441" s="92"/>
      <c r="G441" s="92"/>
      <c r="H441" s="92"/>
      <c r="I441" s="92"/>
      <c r="J441" s="92"/>
      <c r="K441" s="82"/>
      <c r="L441" s="82"/>
      <c r="M441" s="82"/>
      <c r="N441" s="82"/>
      <c r="O441" s="82"/>
      <c r="P441" s="82"/>
      <c r="Q441" s="82"/>
      <c r="R441" s="82"/>
      <c r="S441" s="82"/>
      <c r="T441" s="82"/>
      <c r="U441" s="82"/>
      <c r="V441" s="82"/>
      <c r="W441" s="82"/>
      <c r="X441" s="82"/>
      <c r="Y441" s="82"/>
      <c r="Z441" s="82"/>
      <c r="AA441" s="82"/>
      <c r="AB441" s="82"/>
      <c r="AC441" s="82"/>
      <c r="AD441" s="82"/>
    </row>
    <row r="442" spans="1:30" ht="13.2">
      <c r="A442" s="92" t="s">
        <v>8687</v>
      </c>
      <c r="B442" s="92" t="s">
        <v>8688</v>
      </c>
      <c r="C442" s="92" t="s">
        <v>5078</v>
      </c>
      <c r="D442" s="92"/>
      <c r="E442" s="92"/>
      <c r="F442" s="92"/>
      <c r="G442" s="92"/>
      <c r="H442" s="92"/>
      <c r="I442" s="92"/>
      <c r="J442" s="92"/>
      <c r="K442" s="82"/>
      <c r="L442" s="82"/>
      <c r="M442" s="82"/>
      <c r="N442" s="82"/>
      <c r="O442" s="82"/>
      <c r="P442" s="82"/>
      <c r="Q442" s="82"/>
      <c r="R442" s="82"/>
      <c r="S442" s="82"/>
      <c r="T442" s="82"/>
      <c r="U442" s="82"/>
      <c r="V442" s="82"/>
      <c r="W442" s="82"/>
      <c r="X442" s="82"/>
      <c r="Y442" s="82"/>
      <c r="Z442" s="82"/>
      <c r="AA442" s="82"/>
      <c r="AB442" s="82"/>
      <c r="AC442" s="82"/>
      <c r="AD442" s="82"/>
    </row>
    <row r="443" spans="1:30" ht="13.2">
      <c r="A443" s="92" t="s">
        <v>8689</v>
      </c>
      <c r="B443" s="92" t="s">
        <v>8690</v>
      </c>
      <c r="C443" s="92" t="s">
        <v>5078</v>
      </c>
      <c r="D443" s="92"/>
      <c r="E443" s="92"/>
      <c r="F443" s="92"/>
      <c r="G443" s="92"/>
      <c r="H443" s="92"/>
      <c r="I443" s="92"/>
      <c r="J443" s="92"/>
      <c r="K443" s="82"/>
      <c r="L443" s="82"/>
      <c r="M443" s="82"/>
      <c r="N443" s="82"/>
      <c r="O443" s="82"/>
      <c r="P443" s="82"/>
      <c r="Q443" s="82"/>
      <c r="R443" s="82"/>
      <c r="S443" s="82"/>
      <c r="T443" s="82"/>
      <c r="U443" s="82"/>
      <c r="V443" s="82"/>
      <c r="W443" s="82"/>
      <c r="X443" s="82"/>
      <c r="Y443" s="82"/>
      <c r="Z443" s="82"/>
      <c r="AA443" s="82"/>
      <c r="AB443" s="82"/>
      <c r="AC443" s="82"/>
      <c r="AD443" s="82"/>
    </row>
    <row r="444" spans="1:30" ht="13.2">
      <c r="A444" s="92" t="s">
        <v>8691</v>
      </c>
      <c r="B444" s="92" t="s">
        <v>8692</v>
      </c>
      <c r="C444" s="92" t="s">
        <v>5078</v>
      </c>
      <c r="D444" s="92"/>
      <c r="E444" s="92"/>
      <c r="F444" s="92"/>
      <c r="G444" s="92"/>
      <c r="H444" s="92"/>
      <c r="I444" s="92"/>
      <c r="J444" s="92"/>
      <c r="K444" s="82"/>
      <c r="L444" s="82"/>
      <c r="M444" s="82"/>
      <c r="N444" s="82"/>
      <c r="O444" s="82"/>
      <c r="P444" s="82"/>
      <c r="Q444" s="82"/>
      <c r="R444" s="82"/>
      <c r="S444" s="82"/>
      <c r="T444" s="82"/>
      <c r="U444" s="82"/>
      <c r="V444" s="82"/>
      <c r="W444" s="82"/>
      <c r="X444" s="82"/>
      <c r="Y444" s="82"/>
      <c r="Z444" s="82"/>
      <c r="AA444" s="82"/>
      <c r="AB444" s="82"/>
      <c r="AC444" s="82"/>
      <c r="AD444" s="82"/>
    </row>
    <row r="445" spans="1:30" ht="13.2">
      <c r="A445" s="92" t="s">
        <v>8693</v>
      </c>
      <c r="B445" s="92" t="s">
        <v>8694</v>
      </c>
      <c r="C445" s="92" t="s">
        <v>5244</v>
      </c>
      <c r="D445" s="92"/>
      <c r="E445" s="92"/>
      <c r="F445" s="92"/>
      <c r="G445" s="92"/>
      <c r="H445" s="92"/>
      <c r="I445" s="92"/>
      <c r="J445" s="92"/>
      <c r="K445" s="82"/>
      <c r="L445" s="82"/>
      <c r="M445" s="82"/>
      <c r="N445" s="82"/>
      <c r="O445" s="82"/>
      <c r="P445" s="82"/>
      <c r="Q445" s="82"/>
      <c r="R445" s="82"/>
      <c r="S445" s="82"/>
      <c r="T445" s="82"/>
      <c r="U445" s="82"/>
      <c r="V445" s="82"/>
      <c r="W445" s="82"/>
      <c r="X445" s="82"/>
      <c r="Y445" s="82"/>
      <c r="Z445" s="82"/>
      <c r="AA445" s="82"/>
      <c r="AB445" s="82"/>
      <c r="AC445" s="82"/>
      <c r="AD445" s="82"/>
    </row>
    <row r="446" spans="1:30" ht="13.2">
      <c r="A446" s="92" t="s">
        <v>8695</v>
      </c>
      <c r="B446" s="92" t="s">
        <v>8696</v>
      </c>
      <c r="C446" s="92" t="s">
        <v>5244</v>
      </c>
      <c r="D446" s="92"/>
      <c r="E446" s="92"/>
      <c r="F446" s="92"/>
      <c r="G446" s="92"/>
      <c r="H446" s="92"/>
      <c r="I446" s="92"/>
      <c r="J446" s="92"/>
      <c r="K446" s="82"/>
      <c r="L446" s="82"/>
      <c r="M446" s="82"/>
      <c r="N446" s="82"/>
      <c r="O446" s="82"/>
      <c r="P446" s="82"/>
      <c r="Q446" s="82"/>
      <c r="R446" s="82"/>
      <c r="S446" s="82"/>
      <c r="T446" s="82"/>
      <c r="U446" s="82"/>
      <c r="V446" s="82"/>
      <c r="W446" s="82"/>
      <c r="X446" s="82"/>
      <c r="Y446" s="82"/>
      <c r="Z446" s="82"/>
      <c r="AA446" s="82"/>
      <c r="AB446" s="82"/>
      <c r="AC446" s="82"/>
      <c r="AD446" s="82"/>
    </row>
    <row r="447" spans="1:30" ht="13.2">
      <c r="A447" s="92" t="s">
        <v>6964</v>
      </c>
      <c r="B447" s="92" t="s">
        <v>6965</v>
      </c>
      <c r="C447" s="92" t="s">
        <v>5244</v>
      </c>
      <c r="D447" s="92"/>
      <c r="E447" s="92"/>
      <c r="F447" s="92"/>
      <c r="G447" s="92"/>
      <c r="H447" s="92"/>
      <c r="I447" s="92"/>
      <c r="J447" s="92"/>
      <c r="K447" s="82"/>
      <c r="L447" s="82"/>
      <c r="M447" s="82"/>
      <c r="N447" s="82"/>
      <c r="O447" s="82"/>
      <c r="P447" s="82"/>
      <c r="Q447" s="82"/>
      <c r="R447" s="82"/>
      <c r="S447" s="82"/>
      <c r="T447" s="82"/>
      <c r="U447" s="82"/>
      <c r="V447" s="82"/>
      <c r="W447" s="82"/>
      <c r="X447" s="82"/>
      <c r="Y447" s="82"/>
      <c r="Z447" s="82"/>
      <c r="AA447" s="82"/>
      <c r="AB447" s="82"/>
      <c r="AC447" s="82"/>
      <c r="AD447" s="82"/>
    </row>
    <row r="448" spans="1:30" ht="13.2">
      <c r="A448" s="92" t="s">
        <v>2887</v>
      </c>
      <c r="B448" s="92" t="s">
        <v>2890</v>
      </c>
      <c r="C448" s="92" t="s">
        <v>5078</v>
      </c>
      <c r="D448" s="92"/>
      <c r="E448" s="92"/>
      <c r="F448" s="92"/>
      <c r="G448" s="92"/>
      <c r="H448" s="92"/>
      <c r="I448" s="92"/>
      <c r="J448" s="92"/>
      <c r="K448" s="82"/>
      <c r="L448" s="82"/>
      <c r="M448" s="82"/>
      <c r="N448" s="82"/>
      <c r="O448" s="82"/>
      <c r="P448" s="82"/>
      <c r="Q448" s="82"/>
      <c r="R448" s="82"/>
      <c r="S448" s="82"/>
      <c r="T448" s="82"/>
      <c r="U448" s="82"/>
      <c r="V448" s="82"/>
      <c r="W448" s="82"/>
      <c r="X448" s="82"/>
      <c r="Y448" s="82"/>
      <c r="Z448" s="82"/>
      <c r="AA448" s="82"/>
      <c r="AB448" s="82"/>
      <c r="AC448" s="82"/>
      <c r="AD448" s="82"/>
    </row>
    <row r="449" spans="1:30" ht="13.2">
      <c r="A449" s="92" t="s">
        <v>6966</v>
      </c>
      <c r="B449" s="92" t="s">
        <v>6967</v>
      </c>
      <c r="C449" s="92" t="s">
        <v>5078</v>
      </c>
      <c r="D449" s="92"/>
      <c r="E449" s="92"/>
      <c r="F449" s="92"/>
      <c r="G449" s="92"/>
      <c r="H449" s="92"/>
      <c r="I449" s="92"/>
      <c r="J449" s="92"/>
      <c r="K449" s="82"/>
      <c r="L449" s="82"/>
      <c r="M449" s="82"/>
      <c r="N449" s="82"/>
      <c r="O449" s="82"/>
      <c r="P449" s="82"/>
      <c r="Q449" s="82"/>
      <c r="R449" s="82"/>
      <c r="S449" s="82"/>
      <c r="T449" s="82"/>
      <c r="U449" s="82"/>
      <c r="V449" s="82"/>
      <c r="W449" s="82"/>
      <c r="X449" s="82"/>
      <c r="Y449" s="82"/>
      <c r="Z449" s="82"/>
      <c r="AA449" s="82"/>
      <c r="AB449" s="82"/>
      <c r="AC449" s="82"/>
      <c r="AD449" s="82"/>
    </row>
    <row r="450" spans="1:30" ht="13.2">
      <c r="A450" s="92" t="s">
        <v>8697</v>
      </c>
      <c r="B450" s="92">
        <v>9911</v>
      </c>
      <c r="C450" s="92" t="s">
        <v>5078</v>
      </c>
      <c r="D450" s="92"/>
      <c r="E450" s="92"/>
      <c r="F450" s="92"/>
      <c r="G450" s="92"/>
      <c r="H450" s="92"/>
      <c r="I450" s="92"/>
      <c r="J450" s="92"/>
      <c r="K450" s="82"/>
      <c r="L450" s="82"/>
      <c r="M450" s="82"/>
      <c r="N450" s="82"/>
      <c r="O450" s="82"/>
      <c r="P450" s="82"/>
      <c r="Q450" s="82"/>
      <c r="R450" s="82"/>
      <c r="S450" s="82"/>
      <c r="T450" s="82"/>
      <c r="U450" s="82"/>
      <c r="V450" s="82"/>
      <c r="W450" s="82"/>
      <c r="X450" s="82"/>
      <c r="Y450" s="82"/>
      <c r="Z450" s="82"/>
      <c r="AA450" s="82"/>
      <c r="AB450" s="82"/>
      <c r="AC450" s="82"/>
      <c r="AD450" s="82"/>
    </row>
    <row r="451" spans="1:30" ht="13.2">
      <c r="A451" s="92" t="s">
        <v>8698</v>
      </c>
      <c r="B451" s="92" t="s">
        <v>8699</v>
      </c>
      <c r="C451" s="92" t="s">
        <v>5244</v>
      </c>
      <c r="D451" s="92"/>
      <c r="E451" s="92"/>
      <c r="F451" s="92"/>
      <c r="G451" s="92"/>
      <c r="H451" s="92"/>
      <c r="I451" s="92"/>
      <c r="J451" s="92"/>
      <c r="K451" s="82"/>
      <c r="L451" s="82"/>
      <c r="M451" s="82"/>
      <c r="N451" s="82"/>
      <c r="O451" s="82"/>
      <c r="P451" s="82"/>
      <c r="Q451" s="82"/>
      <c r="R451" s="82"/>
      <c r="S451" s="82"/>
      <c r="T451" s="82"/>
      <c r="U451" s="82"/>
      <c r="V451" s="82"/>
      <c r="W451" s="82"/>
      <c r="X451" s="82"/>
      <c r="Y451" s="82"/>
      <c r="Z451" s="82"/>
      <c r="AA451" s="82"/>
      <c r="AB451" s="82"/>
      <c r="AC451" s="82"/>
      <c r="AD451" s="82"/>
    </row>
    <row r="452" spans="1:30" ht="13.2">
      <c r="A452" s="93" t="s">
        <v>8700</v>
      </c>
      <c r="B452" s="92" t="s">
        <v>8701</v>
      </c>
      <c r="C452" s="92" t="s">
        <v>5244</v>
      </c>
      <c r="D452" s="92"/>
      <c r="E452" s="92"/>
      <c r="F452" s="92"/>
      <c r="G452" s="92"/>
      <c r="H452" s="92"/>
      <c r="I452" s="92"/>
      <c r="J452" s="92"/>
      <c r="K452" s="82"/>
      <c r="L452" s="82"/>
      <c r="M452" s="82"/>
      <c r="N452" s="82"/>
      <c r="O452" s="82"/>
      <c r="P452" s="82"/>
      <c r="Q452" s="82"/>
      <c r="R452" s="82"/>
      <c r="S452" s="82"/>
      <c r="T452" s="82"/>
      <c r="U452" s="82"/>
      <c r="V452" s="82"/>
      <c r="W452" s="82"/>
      <c r="X452" s="82"/>
      <c r="Y452" s="82"/>
      <c r="Z452" s="82"/>
      <c r="AA452" s="82"/>
      <c r="AB452" s="82"/>
      <c r="AC452" s="82"/>
      <c r="AD452" s="82"/>
    </row>
    <row r="453" spans="1:30" ht="13.2">
      <c r="A453" s="92" t="s">
        <v>8702</v>
      </c>
      <c r="B453" s="92" t="s">
        <v>8703</v>
      </c>
      <c r="C453" s="92" t="s">
        <v>5244</v>
      </c>
      <c r="D453" s="92"/>
      <c r="E453" s="92"/>
      <c r="F453" s="92"/>
      <c r="G453" s="92"/>
      <c r="H453" s="92"/>
      <c r="I453" s="92"/>
      <c r="J453" s="92"/>
      <c r="K453" s="82"/>
      <c r="L453" s="82"/>
      <c r="M453" s="82"/>
      <c r="N453" s="82"/>
      <c r="O453" s="82"/>
      <c r="P453" s="82"/>
      <c r="Q453" s="82"/>
      <c r="R453" s="82"/>
      <c r="S453" s="82"/>
      <c r="T453" s="82"/>
      <c r="U453" s="82"/>
      <c r="V453" s="82"/>
      <c r="W453" s="82"/>
      <c r="X453" s="82"/>
      <c r="Y453" s="82"/>
      <c r="Z453" s="82"/>
      <c r="AA453" s="82"/>
      <c r="AB453" s="82"/>
      <c r="AC453" s="82"/>
      <c r="AD453" s="82"/>
    </row>
    <row r="454" spans="1:30" ht="13.2">
      <c r="A454" s="92" t="s">
        <v>8704</v>
      </c>
      <c r="B454" s="92" t="s">
        <v>8705</v>
      </c>
      <c r="C454" s="92" t="s">
        <v>5078</v>
      </c>
      <c r="D454" s="92"/>
      <c r="E454" s="92"/>
      <c r="F454" s="92"/>
      <c r="G454" s="92"/>
      <c r="H454" s="92"/>
      <c r="I454" s="92"/>
      <c r="J454" s="92"/>
      <c r="K454" s="82"/>
      <c r="L454" s="82"/>
      <c r="M454" s="82"/>
      <c r="N454" s="82"/>
      <c r="O454" s="82"/>
      <c r="P454" s="82"/>
      <c r="Q454" s="82"/>
      <c r="R454" s="82"/>
      <c r="S454" s="82"/>
      <c r="T454" s="82"/>
      <c r="U454" s="82"/>
      <c r="V454" s="82"/>
      <c r="W454" s="82"/>
      <c r="X454" s="82"/>
      <c r="Y454" s="82"/>
      <c r="Z454" s="82"/>
      <c r="AA454" s="82"/>
      <c r="AB454" s="82"/>
      <c r="AC454" s="82"/>
      <c r="AD454" s="82"/>
    </row>
    <row r="455" spans="1:30" ht="13.2">
      <c r="A455" s="92" t="s">
        <v>8706</v>
      </c>
      <c r="B455" s="92" t="s">
        <v>8707</v>
      </c>
      <c r="C455" s="92" t="s">
        <v>5078</v>
      </c>
      <c r="D455" s="92"/>
      <c r="E455" s="92"/>
      <c r="F455" s="92"/>
      <c r="G455" s="92"/>
      <c r="H455" s="92"/>
      <c r="I455" s="92"/>
      <c r="J455" s="92"/>
      <c r="K455" s="82"/>
      <c r="L455" s="82"/>
      <c r="M455" s="82"/>
      <c r="N455" s="82"/>
      <c r="O455" s="82"/>
      <c r="P455" s="82"/>
      <c r="Q455" s="82"/>
      <c r="R455" s="82"/>
      <c r="S455" s="82"/>
      <c r="T455" s="82"/>
      <c r="U455" s="82"/>
      <c r="V455" s="82"/>
      <c r="W455" s="82"/>
      <c r="X455" s="82"/>
      <c r="Y455" s="82"/>
      <c r="Z455" s="82"/>
      <c r="AA455" s="82"/>
      <c r="AB455" s="82"/>
      <c r="AC455" s="82"/>
      <c r="AD455" s="82"/>
    </row>
    <row r="456" spans="1:30" ht="13.2">
      <c r="A456" s="92" t="s">
        <v>7901</v>
      </c>
      <c r="B456" s="92" t="s">
        <v>7902</v>
      </c>
      <c r="C456" s="92" t="s">
        <v>5078</v>
      </c>
      <c r="D456" s="92"/>
      <c r="E456" s="92"/>
      <c r="F456" s="92"/>
      <c r="G456" s="92"/>
      <c r="H456" s="92"/>
      <c r="I456" s="92"/>
      <c r="J456" s="92"/>
      <c r="K456" s="82"/>
      <c r="L456" s="82"/>
      <c r="M456" s="82"/>
      <c r="N456" s="82"/>
      <c r="O456" s="82"/>
      <c r="P456" s="82"/>
      <c r="Q456" s="82"/>
      <c r="R456" s="82"/>
      <c r="S456" s="82"/>
      <c r="T456" s="82"/>
      <c r="U456" s="82"/>
      <c r="V456" s="82"/>
      <c r="W456" s="82"/>
      <c r="X456" s="82"/>
      <c r="Y456" s="82"/>
      <c r="Z456" s="82"/>
      <c r="AA456" s="82"/>
      <c r="AB456" s="82"/>
      <c r="AC456" s="82"/>
      <c r="AD456" s="82"/>
    </row>
    <row r="457" spans="1:30" ht="13.2">
      <c r="A457" s="92" t="s">
        <v>8708</v>
      </c>
      <c r="B457" s="92" t="s">
        <v>8709</v>
      </c>
      <c r="C457" s="92" t="s">
        <v>5078</v>
      </c>
      <c r="D457" s="92"/>
      <c r="E457" s="92"/>
      <c r="F457" s="92"/>
      <c r="G457" s="92"/>
      <c r="H457" s="92"/>
      <c r="I457" s="92"/>
      <c r="J457" s="92"/>
      <c r="K457" s="82"/>
      <c r="L457" s="82"/>
      <c r="M457" s="82"/>
      <c r="N457" s="82"/>
      <c r="O457" s="82"/>
      <c r="P457" s="82"/>
      <c r="Q457" s="82"/>
      <c r="R457" s="82"/>
      <c r="S457" s="82"/>
      <c r="T457" s="82"/>
      <c r="U457" s="82"/>
      <c r="V457" s="82"/>
      <c r="W457" s="82"/>
      <c r="X457" s="82"/>
      <c r="Y457" s="82"/>
      <c r="Z457" s="82"/>
      <c r="AA457" s="82"/>
      <c r="AB457" s="82"/>
      <c r="AC457" s="82"/>
      <c r="AD457" s="82"/>
    </row>
    <row r="458" spans="1:30" ht="13.2">
      <c r="A458" s="92" t="s">
        <v>8710</v>
      </c>
      <c r="B458" s="92" t="s">
        <v>8711</v>
      </c>
      <c r="C458" s="92" t="s">
        <v>5078</v>
      </c>
      <c r="D458" s="92"/>
      <c r="E458" s="92"/>
      <c r="F458" s="92"/>
      <c r="G458" s="92"/>
      <c r="H458" s="92"/>
      <c r="I458" s="92"/>
      <c r="J458" s="92"/>
      <c r="K458" s="82"/>
      <c r="L458" s="82"/>
      <c r="M458" s="82"/>
      <c r="N458" s="82"/>
      <c r="O458" s="82"/>
      <c r="P458" s="82"/>
      <c r="Q458" s="82"/>
      <c r="R458" s="82"/>
      <c r="S458" s="82"/>
      <c r="T458" s="82"/>
      <c r="U458" s="82"/>
      <c r="V458" s="82"/>
      <c r="W458" s="82"/>
      <c r="X458" s="82"/>
      <c r="Y458" s="82"/>
      <c r="Z458" s="82"/>
      <c r="AA458" s="82"/>
      <c r="AB458" s="82"/>
      <c r="AC458" s="82"/>
      <c r="AD458" s="82"/>
    </row>
    <row r="459" spans="1:30" ht="13.2">
      <c r="A459" s="92" t="s">
        <v>2908</v>
      </c>
      <c r="B459" s="92" t="s">
        <v>2911</v>
      </c>
      <c r="C459" s="92" t="s">
        <v>5078</v>
      </c>
      <c r="D459" s="92"/>
      <c r="E459" s="92"/>
      <c r="F459" s="92"/>
      <c r="G459" s="92"/>
      <c r="H459" s="92"/>
      <c r="I459" s="92"/>
      <c r="J459" s="92"/>
      <c r="K459" s="82"/>
      <c r="L459" s="82"/>
      <c r="M459" s="82"/>
      <c r="N459" s="82"/>
      <c r="O459" s="82"/>
      <c r="P459" s="82"/>
      <c r="Q459" s="82"/>
      <c r="R459" s="82"/>
      <c r="S459" s="82"/>
      <c r="T459" s="82"/>
      <c r="U459" s="82"/>
      <c r="V459" s="82"/>
      <c r="W459" s="82"/>
      <c r="X459" s="82"/>
      <c r="Y459" s="82"/>
      <c r="Z459" s="82"/>
      <c r="AA459" s="82"/>
      <c r="AB459" s="82"/>
      <c r="AC459" s="82"/>
      <c r="AD459" s="82"/>
    </row>
    <row r="460" spans="1:30" ht="13.2">
      <c r="A460" s="92" t="s">
        <v>6974</v>
      </c>
      <c r="B460" s="92" t="s">
        <v>6975</v>
      </c>
      <c r="C460" s="92" t="s">
        <v>5244</v>
      </c>
      <c r="D460" s="92"/>
      <c r="E460" s="92"/>
      <c r="F460" s="92"/>
      <c r="G460" s="92"/>
      <c r="H460" s="92"/>
      <c r="I460" s="92"/>
      <c r="J460" s="92"/>
      <c r="K460" s="82"/>
      <c r="L460" s="82"/>
      <c r="M460" s="82"/>
      <c r="N460" s="82"/>
      <c r="O460" s="82"/>
      <c r="P460" s="82"/>
      <c r="Q460" s="82"/>
      <c r="R460" s="82"/>
      <c r="S460" s="82"/>
      <c r="T460" s="82"/>
      <c r="U460" s="82"/>
      <c r="V460" s="82"/>
      <c r="W460" s="82"/>
      <c r="X460" s="82"/>
      <c r="Y460" s="82"/>
      <c r="Z460" s="82"/>
      <c r="AA460" s="82"/>
      <c r="AB460" s="82"/>
      <c r="AC460" s="82"/>
      <c r="AD460" s="82"/>
    </row>
    <row r="461" spans="1:30" ht="13.2">
      <c r="A461" s="92" t="s">
        <v>2927</v>
      </c>
      <c r="B461" s="92" t="s">
        <v>2931</v>
      </c>
      <c r="C461" s="92" t="s">
        <v>5078</v>
      </c>
      <c r="D461" s="92"/>
      <c r="E461" s="92"/>
      <c r="F461" s="92"/>
      <c r="G461" s="92"/>
      <c r="H461" s="92"/>
      <c r="I461" s="92"/>
      <c r="J461" s="92"/>
      <c r="K461" s="82"/>
      <c r="L461" s="82"/>
      <c r="M461" s="82"/>
      <c r="N461" s="82"/>
      <c r="O461" s="82"/>
      <c r="P461" s="82"/>
      <c r="Q461" s="82"/>
      <c r="R461" s="82"/>
      <c r="S461" s="82"/>
      <c r="T461" s="82"/>
      <c r="U461" s="82"/>
      <c r="V461" s="82"/>
      <c r="W461" s="82"/>
      <c r="X461" s="82"/>
      <c r="Y461" s="82"/>
      <c r="Z461" s="82"/>
      <c r="AA461" s="82"/>
      <c r="AB461" s="82"/>
      <c r="AC461" s="82"/>
      <c r="AD461" s="82"/>
    </row>
    <row r="462" spans="1:30" ht="13.2">
      <c r="A462" s="92" t="s">
        <v>2949</v>
      </c>
      <c r="B462" s="92" t="s">
        <v>2952</v>
      </c>
      <c r="C462" s="92" t="s">
        <v>5078</v>
      </c>
      <c r="D462" s="92"/>
      <c r="E462" s="92"/>
      <c r="F462" s="92"/>
      <c r="G462" s="92"/>
      <c r="H462" s="92"/>
      <c r="I462" s="92"/>
      <c r="J462" s="92"/>
      <c r="K462" s="82"/>
      <c r="L462" s="82"/>
      <c r="M462" s="82"/>
      <c r="N462" s="82"/>
      <c r="O462" s="82"/>
      <c r="P462" s="82"/>
      <c r="Q462" s="82"/>
      <c r="R462" s="82"/>
      <c r="S462" s="82"/>
      <c r="T462" s="82"/>
      <c r="U462" s="82"/>
      <c r="V462" s="82"/>
      <c r="W462" s="82"/>
      <c r="X462" s="82"/>
      <c r="Y462" s="82"/>
      <c r="Z462" s="82"/>
      <c r="AA462" s="82"/>
      <c r="AB462" s="82"/>
      <c r="AC462" s="82"/>
      <c r="AD462" s="82"/>
    </row>
    <row r="463" spans="1:30" ht="13.2">
      <c r="A463" s="92" t="s">
        <v>6976</v>
      </c>
      <c r="B463" s="92" t="s">
        <v>6977</v>
      </c>
      <c r="C463" s="92" t="s">
        <v>5244</v>
      </c>
      <c r="D463" s="92"/>
      <c r="E463" s="92"/>
      <c r="F463" s="92"/>
      <c r="G463" s="92"/>
      <c r="H463" s="92"/>
      <c r="I463" s="92"/>
      <c r="J463" s="92"/>
      <c r="K463" s="82"/>
      <c r="L463" s="82"/>
      <c r="M463" s="82"/>
      <c r="N463" s="82"/>
      <c r="O463" s="82"/>
      <c r="P463" s="82"/>
      <c r="Q463" s="82"/>
      <c r="R463" s="82"/>
      <c r="S463" s="82"/>
      <c r="T463" s="82"/>
      <c r="U463" s="82"/>
      <c r="V463" s="82"/>
      <c r="W463" s="82"/>
      <c r="X463" s="82"/>
      <c r="Y463" s="82"/>
      <c r="Z463" s="82"/>
      <c r="AA463" s="82"/>
      <c r="AB463" s="82"/>
      <c r="AC463" s="82"/>
      <c r="AD463" s="82"/>
    </row>
    <row r="464" spans="1:30" ht="13.2">
      <c r="A464" s="92" t="s">
        <v>6978</v>
      </c>
      <c r="B464" s="92" t="s">
        <v>6979</v>
      </c>
      <c r="C464" s="92" t="s">
        <v>5244</v>
      </c>
      <c r="D464" s="92"/>
      <c r="E464" s="92"/>
      <c r="F464" s="92"/>
      <c r="G464" s="92"/>
      <c r="H464" s="92"/>
      <c r="I464" s="92"/>
      <c r="J464" s="92"/>
      <c r="K464" s="82"/>
      <c r="L464" s="82"/>
      <c r="M464" s="82"/>
      <c r="N464" s="82"/>
      <c r="O464" s="82"/>
      <c r="P464" s="82"/>
      <c r="Q464" s="82"/>
      <c r="R464" s="82"/>
      <c r="S464" s="82"/>
      <c r="T464" s="82"/>
      <c r="U464" s="82"/>
      <c r="V464" s="82"/>
      <c r="W464" s="82"/>
      <c r="X464" s="82"/>
      <c r="Y464" s="82"/>
      <c r="Z464" s="82"/>
      <c r="AA464" s="82"/>
      <c r="AB464" s="82"/>
      <c r="AC464" s="82"/>
      <c r="AD464" s="82"/>
    </row>
    <row r="465" spans="1:30" ht="13.2">
      <c r="A465" s="92" t="s">
        <v>6980</v>
      </c>
      <c r="B465" s="92" t="s">
        <v>6981</v>
      </c>
      <c r="C465" s="92" t="s">
        <v>5244</v>
      </c>
      <c r="D465" s="92"/>
      <c r="E465" s="92"/>
      <c r="F465" s="92"/>
      <c r="G465" s="92"/>
      <c r="H465" s="92"/>
      <c r="I465" s="92"/>
      <c r="J465" s="92"/>
      <c r="K465" s="82"/>
      <c r="L465" s="82"/>
      <c r="M465" s="82"/>
      <c r="N465" s="82"/>
      <c r="O465" s="82"/>
      <c r="P465" s="82"/>
      <c r="Q465" s="82"/>
      <c r="R465" s="82"/>
      <c r="S465" s="82"/>
      <c r="T465" s="82"/>
      <c r="U465" s="82"/>
      <c r="V465" s="82"/>
      <c r="W465" s="82"/>
      <c r="X465" s="82"/>
      <c r="Y465" s="82"/>
      <c r="Z465" s="82"/>
      <c r="AA465" s="82"/>
      <c r="AB465" s="82"/>
      <c r="AC465" s="82"/>
      <c r="AD465" s="82"/>
    </row>
    <row r="466" spans="1:30" ht="13.2">
      <c r="A466" s="92" t="s">
        <v>6982</v>
      </c>
      <c r="B466" s="92" t="s">
        <v>6983</v>
      </c>
      <c r="C466" s="92" t="s">
        <v>5244</v>
      </c>
      <c r="D466" s="92"/>
      <c r="E466" s="92"/>
      <c r="F466" s="92"/>
      <c r="G466" s="92"/>
      <c r="H466" s="92"/>
      <c r="I466" s="92"/>
      <c r="J466" s="92"/>
      <c r="K466" s="82"/>
      <c r="L466" s="82"/>
      <c r="M466" s="82"/>
      <c r="N466" s="82"/>
      <c r="O466" s="82"/>
      <c r="P466" s="82"/>
      <c r="Q466" s="82"/>
      <c r="R466" s="82"/>
      <c r="S466" s="82"/>
      <c r="T466" s="82"/>
      <c r="U466" s="82"/>
      <c r="V466" s="82"/>
      <c r="W466" s="82"/>
      <c r="X466" s="82"/>
      <c r="Y466" s="82"/>
      <c r="Z466" s="82"/>
      <c r="AA466" s="82"/>
      <c r="AB466" s="82"/>
      <c r="AC466" s="82"/>
      <c r="AD466" s="82"/>
    </row>
    <row r="467" spans="1:30" ht="13.2">
      <c r="A467" s="92" t="s">
        <v>6984</v>
      </c>
      <c r="B467" s="92" t="s">
        <v>6985</v>
      </c>
      <c r="C467" s="92" t="s">
        <v>5244</v>
      </c>
      <c r="D467" s="92"/>
      <c r="E467" s="92"/>
      <c r="F467" s="92"/>
      <c r="G467" s="92"/>
      <c r="H467" s="92"/>
      <c r="I467" s="92"/>
      <c r="J467" s="92"/>
      <c r="K467" s="82"/>
      <c r="L467" s="82"/>
      <c r="M467" s="82"/>
      <c r="N467" s="82"/>
      <c r="O467" s="82"/>
      <c r="P467" s="82"/>
      <c r="Q467" s="82"/>
      <c r="R467" s="82"/>
      <c r="S467" s="82"/>
      <c r="T467" s="82"/>
      <c r="U467" s="82"/>
      <c r="V467" s="82"/>
      <c r="W467" s="82"/>
      <c r="X467" s="82"/>
      <c r="Y467" s="82"/>
      <c r="Z467" s="82"/>
      <c r="AA467" s="82"/>
      <c r="AB467" s="82"/>
      <c r="AC467" s="82"/>
      <c r="AD467" s="82"/>
    </row>
    <row r="468" spans="1:30" ht="13.2">
      <c r="A468" s="92" t="s">
        <v>2965</v>
      </c>
      <c r="B468" s="92" t="s">
        <v>2968</v>
      </c>
      <c r="C468" s="92" t="s">
        <v>5244</v>
      </c>
      <c r="D468" s="92"/>
      <c r="E468" s="92"/>
      <c r="F468" s="92"/>
      <c r="G468" s="92"/>
      <c r="H468" s="92"/>
      <c r="I468" s="92"/>
      <c r="J468" s="92"/>
      <c r="K468" s="82"/>
      <c r="L468" s="82"/>
      <c r="M468" s="82"/>
      <c r="N468" s="82"/>
      <c r="O468" s="82"/>
      <c r="P468" s="82"/>
      <c r="Q468" s="82"/>
      <c r="R468" s="82"/>
      <c r="S468" s="82"/>
      <c r="T468" s="82"/>
      <c r="U468" s="82"/>
      <c r="V468" s="82"/>
      <c r="W468" s="82"/>
      <c r="X468" s="82"/>
      <c r="Y468" s="82"/>
      <c r="Z468" s="82"/>
      <c r="AA468" s="82"/>
      <c r="AB468" s="82"/>
      <c r="AC468" s="82"/>
      <c r="AD468" s="82"/>
    </row>
    <row r="469" spans="1:30" ht="13.2">
      <c r="A469" s="92" t="s">
        <v>8712</v>
      </c>
      <c r="B469" s="92" t="s">
        <v>8713</v>
      </c>
      <c r="C469" s="92" t="s">
        <v>5244</v>
      </c>
      <c r="D469" s="92"/>
      <c r="E469" s="92"/>
      <c r="F469" s="92"/>
      <c r="G469" s="92"/>
      <c r="H469" s="92"/>
      <c r="I469" s="92"/>
      <c r="J469" s="92"/>
      <c r="K469" s="82"/>
      <c r="L469" s="82"/>
      <c r="M469" s="82"/>
      <c r="N469" s="82"/>
      <c r="O469" s="82"/>
      <c r="P469" s="82"/>
      <c r="Q469" s="82"/>
      <c r="R469" s="82"/>
      <c r="S469" s="82"/>
      <c r="T469" s="82"/>
      <c r="U469" s="82"/>
      <c r="V469" s="82"/>
      <c r="W469" s="82"/>
      <c r="X469" s="82"/>
      <c r="Y469" s="82"/>
      <c r="Z469" s="82"/>
      <c r="AA469" s="82"/>
      <c r="AB469" s="82"/>
      <c r="AC469" s="82"/>
      <c r="AD469" s="82"/>
    </row>
    <row r="470" spans="1:30" ht="13.2">
      <c r="A470" s="92" t="s">
        <v>8714</v>
      </c>
      <c r="B470" s="92" t="s">
        <v>8715</v>
      </c>
      <c r="C470" s="92" t="s">
        <v>5244</v>
      </c>
      <c r="D470" s="92"/>
      <c r="E470" s="92"/>
      <c r="F470" s="92"/>
      <c r="G470" s="92"/>
      <c r="H470" s="92"/>
      <c r="I470" s="92"/>
      <c r="J470" s="92"/>
      <c r="K470" s="82"/>
      <c r="L470" s="82"/>
      <c r="M470" s="82"/>
      <c r="N470" s="82"/>
      <c r="O470" s="82"/>
      <c r="P470" s="82"/>
      <c r="Q470" s="82"/>
      <c r="R470" s="82"/>
      <c r="S470" s="82"/>
      <c r="T470" s="82"/>
      <c r="U470" s="82"/>
      <c r="V470" s="82"/>
      <c r="W470" s="82"/>
      <c r="X470" s="82"/>
      <c r="Y470" s="82"/>
      <c r="Z470" s="82"/>
      <c r="AA470" s="82"/>
      <c r="AB470" s="82"/>
      <c r="AC470" s="82"/>
      <c r="AD470" s="82"/>
    </row>
    <row r="471" spans="1:30" ht="13.2">
      <c r="A471" s="92" t="s">
        <v>8716</v>
      </c>
      <c r="B471" s="92" t="s">
        <v>8717</v>
      </c>
      <c r="C471" s="92" t="s">
        <v>5244</v>
      </c>
      <c r="D471" s="92"/>
      <c r="E471" s="92"/>
      <c r="F471" s="92"/>
      <c r="G471" s="92"/>
      <c r="H471" s="92"/>
      <c r="I471" s="92"/>
      <c r="J471" s="92"/>
      <c r="K471" s="82"/>
      <c r="L471" s="82"/>
      <c r="M471" s="82"/>
      <c r="N471" s="82"/>
      <c r="O471" s="82"/>
      <c r="P471" s="82"/>
      <c r="Q471" s="82"/>
      <c r="R471" s="82"/>
      <c r="S471" s="82"/>
      <c r="T471" s="82"/>
      <c r="U471" s="82"/>
      <c r="V471" s="82"/>
      <c r="W471" s="82"/>
      <c r="X471" s="82"/>
      <c r="Y471" s="82"/>
      <c r="Z471" s="82"/>
      <c r="AA471" s="82"/>
      <c r="AB471" s="82"/>
      <c r="AC471" s="82"/>
      <c r="AD471" s="82"/>
    </row>
    <row r="472" spans="1:30" ht="13.2">
      <c r="A472" s="92" t="s">
        <v>8718</v>
      </c>
      <c r="B472" s="92" t="s">
        <v>8719</v>
      </c>
      <c r="C472" s="92" t="s">
        <v>5244</v>
      </c>
      <c r="D472" s="92"/>
      <c r="E472" s="92"/>
      <c r="F472" s="92"/>
      <c r="G472" s="92"/>
      <c r="H472" s="92"/>
      <c r="I472" s="92"/>
      <c r="J472" s="92"/>
      <c r="K472" s="82"/>
      <c r="L472" s="82"/>
      <c r="M472" s="82"/>
      <c r="N472" s="82"/>
      <c r="O472" s="82"/>
      <c r="P472" s="82"/>
      <c r="Q472" s="82"/>
      <c r="R472" s="82"/>
      <c r="S472" s="82"/>
      <c r="T472" s="82"/>
      <c r="U472" s="82"/>
      <c r="V472" s="82"/>
      <c r="W472" s="82"/>
      <c r="X472" s="82"/>
      <c r="Y472" s="82"/>
      <c r="Z472" s="82"/>
      <c r="AA472" s="82"/>
      <c r="AB472" s="82"/>
      <c r="AC472" s="82"/>
      <c r="AD472" s="82"/>
    </row>
    <row r="473" spans="1:30" ht="13.2">
      <c r="A473" s="92" t="s">
        <v>6986</v>
      </c>
      <c r="B473" s="92" t="s">
        <v>6987</v>
      </c>
      <c r="C473" s="92" t="s">
        <v>5244</v>
      </c>
      <c r="D473" s="92"/>
      <c r="E473" s="92"/>
      <c r="F473" s="92"/>
      <c r="G473" s="92"/>
      <c r="H473" s="92"/>
      <c r="I473" s="92"/>
      <c r="J473" s="92"/>
      <c r="K473" s="82"/>
      <c r="L473" s="82"/>
      <c r="M473" s="82"/>
      <c r="N473" s="82"/>
      <c r="O473" s="82"/>
      <c r="P473" s="82"/>
      <c r="Q473" s="82"/>
      <c r="R473" s="82"/>
      <c r="S473" s="82"/>
      <c r="T473" s="82"/>
      <c r="U473" s="82"/>
      <c r="V473" s="82"/>
      <c r="W473" s="82"/>
      <c r="X473" s="82"/>
      <c r="Y473" s="82"/>
      <c r="Z473" s="82"/>
      <c r="AA473" s="82"/>
      <c r="AB473" s="82"/>
      <c r="AC473" s="82"/>
      <c r="AD473" s="82"/>
    </row>
    <row r="474" spans="1:30" ht="13.2">
      <c r="A474" s="92" t="s">
        <v>8720</v>
      </c>
      <c r="B474" s="92" t="s">
        <v>8721</v>
      </c>
      <c r="C474" s="92" t="s">
        <v>5244</v>
      </c>
      <c r="D474" s="92"/>
      <c r="E474" s="92"/>
      <c r="F474" s="92"/>
      <c r="G474" s="92"/>
      <c r="H474" s="92"/>
      <c r="I474" s="92"/>
      <c r="J474" s="92"/>
      <c r="K474" s="82"/>
      <c r="L474" s="82"/>
      <c r="M474" s="82"/>
      <c r="N474" s="82"/>
      <c r="O474" s="82"/>
      <c r="P474" s="82"/>
      <c r="Q474" s="82"/>
      <c r="R474" s="82"/>
      <c r="S474" s="82"/>
      <c r="T474" s="82"/>
      <c r="U474" s="82"/>
      <c r="V474" s="82"/>
      <c r="W474" s="82"/>
      <c r="X474" s="82"/>
      <c r="Y474" s="82"/>
      <c r="Z474" s="82"/>
      <c r="AA474" s="82"/>
      <c r="AB474" s="82"/>
      <c r="AC474" s="82"/>
      <c r="AD474" s="82"/>
    </row>
    <row r="475" spans="1:30" ht="13.2">
      <c r="A475" s="92" t="s">
        <v>8722</v>
      </c>
      <c r="B475" s="92" t="s">
        <v>8723</v>
      </c>
      <c r="C475" s="92" t="s">
        <v>5244</v>
      </c>
      <c r="D475" s="92"/>
      <c r="E475" s="92"/>
      <c r="F475" s="92"/>
      <c r="G475" s="92"/>
      <c r="H475" s="92"/>
      <c r="I475" s="92"/>
      <c r="J475" s="92"/>
      <c r="K475" s="82"/>
      <c r="L475" s="82"/>
      <c r="M475" s="82"/>
      <c r="N475" s="82"/>
      <c r="O475" s="82"/>
      <c r="P475" s="82"/>
      <c r="Q475" s="82"/>
      <c r="R475" s="82"/>
      <c r="S475" s="82"/>
      <c r="T475" s="82"/>
      <c r="U475" s="82"/>
      <c r="V475" s="82"/>
      <c r="W475" s="82"/>
      <c r="X475" s="82"/>
      <c r="Y475" s="82"/>
      <c r="Z475" s="82"/>
      <c r="AA475" s="82"/>
      <c r="AB475" s="82"/>
      <c r="AC475" s="82"/>
      <c r="AD475" s="82"/>
    </row>
    <row r="476" spans="1:30" ht="13.2">
      <c r="A476" s="92" t="s">
        <v>8724</v>
      </c>
      <c r="B476" s="92" t="s">
        <v>8725</v>
      </c>
      <c r="C476" s="92" t="s">
        <v>5244</v>
      </c>
      <c r="D476" s="92"/>
      <c r="E476" s="92"/>
      <c r="F476" s="92"/>
      <c r="G476" s="92"/>
      <c r="H476" s="92"/>
      <c r="I476" s="92"/>
      <c r="J476" s="92"/>
      <c r="K476" s="82"/>
      <c r="L476" s="82"/>
      <c r="M476" s="82"/>
      <c r="N476" s="82"/>
      <c r="O476" s="82"/>
      <c r="P476" s="82"/>
      <c r="Q476" s="82"/>
      <c r="R476" s="82"/>
      <c r="S476" s="82"/>
      <c r="T476" s="82"/>
      <c r="U476" s="82"/>
      <c r="V476" s="82"/>
      <c r="W476" s="82"/>
      <c r="X476" s="82"/>
      <c r="Y476" s="82"/>
      <c r="Z476" s="82"/>
      <c r="AA476" s="82"/>
      <c r="AB476" s="82"/>
      <c r="AC476" s="82"/>
      <c r="AD476" s="82"/>
    </row>
    <row r="477" spans="1:30" ht="13.2">
      <c r="A477" s="92" t="s">
        <v>3005</v>
      </c>
      <c r="B477" s="92" t="s">
        <v>3009</v>
      </c>
      <c r="C477" s="92" t="s">
        <v>5078</v>
      </c>
      <c r="D477" s="92"/>
      <c r="E477" s="92"/>
      <c r="F477" s="92"/>
      <c r="G477" s="92"/>
      <c r="H477" s="92"/>
      <c r="I477" s="92"/>
      <c r="J477" s="92"/>
      <c r="K477" s="82"/>
      <c r="L477" s="82"/>
      <c r="M477" s="82"/>
      <c r="N477" s="82"/>
      <c r="O477" s="82"/>
      <c r="P477" s="82"/>
      <c r="Q477" s="82"/>
      <c r="R477" s="82"/>
      <c r="S477" s="82"/>
      <c r="T477" s="82"/>
      <c r="U477" s="82"/>
      <c r="V477" s="82"/>
      <c r="W477" s="82"/>
      <c r="X477" s="82"/>
      <c r="Y477" s="82"/>
      <c r="Z477" s="82"/>
      <c r="AA477" s="82"/>
      <c r="AB477" s="82"/>
      <c r="AC477" s="82"/>
      <c r="AD477" s="82"/>
    </row>
    <row r="478" spans="1:30" ht="13.2">
      <c r="A478" s="92" t="s">
        <v>6988</v>
      </c>
      <c r="B478" s="92" t="s">
        <v>6989</v>
      </c>
      <c r="C478" s="92" t="s">
        <v>5244</v>
      </c>
      <c r="D478" s="92"/>
      <c r="E478" s="92"/>
      <c r="F478" s="92"/>
      <c r="G478" s="92"/>
      <c r="H478" s="92"/>
      <c r="I478" s="92"/>
      <c r="J478" s="92"/>
      <c r="K478" s="82"/>
      <c r="L478" s="82"/>
      <c r="M478" s="82"/>
      <c r="N478" s="82"/>
      <c r="O478" s="82"/>
      <c r="P478" s="82"/>
      <c r="Q478" s="82"/>
      <c r="R478" s="82"/>
      <c r="S478" s="82"/>
      <c r="T478" s="82"/>
      <c r="U478" s="82"/>
      <c r="V478" s="82"/>
      <c r="W478" s="82"/>
      <c r="X478" s="82"/>
      <c r="Y478" s="82"/>
      <c r="Z478" s="82"/>
      <c r="AA478" s="82"/>
      <c r="AB478" s="82"/>
      <c r="AC478" s="82"/>
      <c r="AD478" s="82"/>
    </row>
    <row r="479" spans="1:30" ht="13.2">
      <c r="A479" s="92" t="s">
        <v>6990</v>
      </c>
      <c r="B479" s="92" t="s">
        <v>6991</v>
      </c>
      <c r="C479" s="92" t="s">
        <v>5244</v>
      </c>
      <c r="D479" s="92"/>
      <c r="E479" s="92"/>
      <c r="F479" s="92"/>
      <c r="G479" s="92"/>
      <c r="H479" s="92"/>
      <c r="I479" s="92"/>
      <c r="J479" s="92"/>
      <c r="K479" s="82"/>
      <c r="L479" s="82"/>
      <c r="M479" s="82"/>
      <c r="N479" s="82"/>
      <c r="O479" s="82"/>
      <c r="P479" s="82"/>
      <c r="Q479" s="82"/>
      <c r="R479" s="82"/>
      <c r="S479" s="82"/>
      <c r="T479" s="82"/>
      <c r="U479" s="82"/>
      <c r="V479" s="82"/>
      <c r="W479" s="82"/>
      <c r="X479" s="82"/>
      <c r="Y479" s="82"/>
      <c r="Z479" s="82"/>
      <c r="AA479" s="82"/>
      <c r="AB479" s="82"/>
      <c r="AC479" s="82"/>
      <c r="AD479" s="82"/>
    </row>
    <row r="480" spans="1:30" ht="13.2">
      <c r="A480" s="92" t="s">
        <v>6992</v>
      </c>
      <c r="B480" s="92" t="s">
        <v>6993</v>
      </c>
      <c r="C480" s="92" t="s">
        <v>5244</v>
      </c>
      <c r="D480" s="92"/>
      <c r="E480" s="92"/>
      <c r="F480" s="92"/>
      <c r="G480" s="92"/>
      <c r="H480" s="92"/>
      <c r="I480" s="92"/>
      <c r="J480" s="92"/>
      <c r="K480" s="82"/>
      <c r="L480" s="82"/>
      <c r="M480" s="82"/>
      <c r="N480" s="82"/>
      <c r="O480" s="82"/>
      <c r="P480" s="82"/>
      <c r="Q480" s="82"/>
      <c r="R480" s="82"/>
      <c r="S480" s="82"/>
      <c r="T480" s="82"/>
      <c r="U480" s="82"/>
      <c r="V480" s="82"/>
      <c r="W480" s="82"/>
      <c r="X480" s="82"/>
      <c r="Y480" s="82"/>
      <c r="Z480" s="82"/>
      <c r="AA480" s="82"/>
      <c r="AB480" s="82"/>
      <c r="AC480" s="82"/>
      <c r="AD480" s="82"/>
    </row>
    <row r="481" spans="1:30" ht="13.2">
      <c r="A481" s="92" t="s">
        <v>6994</v>
      </c>
      <c r="B481" s="92" t="s">
        <v>6995</v>
      </c>
      <c r="C481" s="92" t="s">
        <v>5244</v>
      </c>
      <c r="D481" s="92"/>
      <c r="E481" s="92"/>
      <c r="F481" s="92"/>
      <c r="G481" s="92"/>
      <c r="H481" s="92"/>
      <c r="I481" s="92"/>
      <c r="J481" s="92"/>
      <c r="K481" s="82"/>
      <c r="L481" s="82"/>
      <c r="M481" s="82"/>
      <c r="N481" s="82"/>
      <c r="O481" s="82"/>
      <c r="P481" s="82"/>
      <c r="Q481" s="82"/>
      <c r="R481" s="82"/>
      <c r="S481" s="82"/>
      <c r="T481" s="82"/>
      <c r="U481" s="82"/>
      <c r="V481" s="82"/>
      <c r="W481" s="82"/>
      <c r="X481" s="82"/>
      <c r="Y481" s="82"/>
      <c r="Z481" s="82"/>
      <c r="AA481" s="82"/>
      <c r="AB481" s="82"/>
      <c r="AC481" s="82"/>
      <c r="AD481" s="82"/>
    </row>
    <row r="482" spans="1:30" ht="13.2">
      <c r="A482" s="92" t="s">
        <v>6996</v>
      </c>
      <c r="B482" s="92" t="s">
        <v>6997</v>
      </c>
      <c r="C482" s="92" t="s">
        <v>5244</v>
      </c>
      <c r="D482" s="92"/>
      <c r="E482" s="92"/>
      <c r="F482" s="92"/>
      <c r="G482" s="92"/>
      <c r="H482" s="92"/>
      <c r="I482" s="92"/>
      <c r="J482" s="92"/>
      <c r="K482" s="82"/>
      <c r="L482" s="82"/>
      <c r="M482" s="82"/>
      <c r="N482" s="82"/>
      <c r="O482" s="82"/>
      <c r="P482" s="82"/>
      <c r="Q482" s="82"/>
      <c r="R482" s="82"/>
      <c r="S482" s="82"/>
      <c r="T482" s="82"/>
      <c r="U482" s="82"/>
      <c r="V482" s="82"/>
      <c r="W482" s="82"/>
      <c r="X482" s="82"/>
      <c r="Y482" s="82"/>
      <c r="Z482" s="82"/>
      <c r="AA482" s="82"/>
      <c r="AB482" s="82"/>
      <c r="AC482" s="82"/>
      <c r="AD482" s="82"/>
    </row>
    <row r="483" spans="1:30" ht="13.2">
      <c r="A483" s="92" t="s">
        <v>6998</v>
      </c>
      <c r="B483" s="92" t="s">
        <v>6999</v>
      </c>
      <c r="C483" s="92" t="s">
        <v>5244</v>
      </c>
      <c r="D483" s="92"/>
      <c r="E483" s="92"/>
      <c r="F483" s="92"/>
      <c r="G483" s="92"/>
      <c r="H483" s="92"/>
      <c r="I483" s="92"/>
      <c r="J483" s="92"/>
      <c r="K483" s="82"/>
      <c r="L483" s="82"/>
      <c r="M483" s="82"/>
      <c r="N483" s="82"/>
      <c r="O483" s="82"/>
      <c r="P483" s="82"/>
      <c r="Q483" s="82"/>
      <c r="R483" s="82"/>
      <c r="S483" s="82"/>
      <c r="T483" s="82"/>
      <c r="U483" s="82"/>
      <c r="V483" s="82"/>
      <c r="W483" s="82"/>
      <c r="X483" s="82"/>
      <c r="Y483" s="82"/>
      <c r="Z483" s="82"/>
      <c r="AA483" s="82"/>
      <c r="AB483" s="82"/>
      <c r="AC483" s="82"/>
      <c r="AD483" s="82"/>
    </row>
    <row r="484" spans="1:30" ht="13.2">
      <c r="A484" s="92" t="s">
        <v>3027</v>
      </c>
      <c r="B484" s="92" t="s">
        <v>3030</v>
      </c>
      <c r="C484" s="92" t="s">
        <v>5244</v>
      </c>
      <c r="D484" s="92"/>
      <c r="E484" s="92"/>
      <c r="F484" s="92"/>
      <c r="G484" s="92"/>
      <c r="H484" s="92"/>
      <c r="I484" s="92"/>
      <c r="J484" s="92"/>
      <c r="K484" s="82"/>
      <c r="L484" s="82"/>
      <c r="M484" s="82"/>
      <c r="N484" s="82"/>
      <c r="O484" s="82"/>
      <c r="P484" s="82"/>
      <c r="Q484" s="82"/>
      <c r="R484" s="82"/>
      <c r="S484" s="82"/>
      <c r="T484" s="82"/>
      <c r="U484" s="82"/>
      <c r="V484" s="82"/>
      <c r="W484" s="82"/>
      <c r="X484" s="82"/>
      <c r="Y484" s="82"/>
      <c r="Z484" s="82"/>
      <c r="AA484" s="82"/>
      <c r="AB484" s="82"/>
      <c r="AC484" s="82"/>
      <c r="AD484" s="82"/>
    </row>
    <row r="485" spans="1:30" ht="13.2">
      <c r="A485" s="92" t="s">
        <v>7000</v>
      </c>
      <c r="B485" s="92" t="s">
        <v>7001</v>
      </c>
      <c r="C485" s="92" t="s">
        <v>5244</v>
      </c>
      <c r="D485" s="92"/>
      <c r="E485" s="92"/>
      <c r="F485" s="92"/>
      <c r="G485" s="92"/>
      <c r="H485" s="92"/>
      <c r="I485" s="92"/>
      <c r="J485" s="92"/>
      <c r="K485" s="82"/>
      <c r="L485" s="82"/>
      <c r="M485" s="82"/>
      <c r="N485" s="82"/>
      <c r="O485" s="82"/>
      <c r="P485" s="82"/>
      <c r="Q485" s="82"/>
      <c r="R485" s="82"/>
      <c r="S485" s="82"/>
      <c r="T485" s="82"/>
      <c r="U485" s="82"/>
      <c r="V485" s="82"/>
      <c r="W485" s="82"/>
      <c r="X485" s="82"/>
      <c r="Y485" s="82"/>
      <c r="Z485" s="82"/>
      <c r="AA485" s="82"/>
      <c r="AB485" s="82"/>
      <c r="AC485" s="82"/>
      <c r="AD485" s="82"/>
    </row>
    <row r="486" spans="1:30" ht="13.2">
      <c r="A486" s="92" t="s">
        <v>7002</v>
      </c>
      <c r="B486" s="92" t="s">
        <v>7003</v>
      </c>
      <c r="C486" s="92" t="s">
        <v>5244</v>
      </c>
      <c r="D486" s="92"/>
      <c r="E486" s="92"/>
      <c r="F486" s="92"/>
      <c r="G486" s="92"/>
      <c r="H486" s="92"/>
      <c r="I486" s="92"/>
      <c r="J486" s="92"/>
      <c r="K486" s="82"/>
      <c r="L486" s="82"/>
      <c r="M486" s="82"/>
      <c r="N486" s="82"/>
      <c r="O486" s="82"/>
      <c r="P486" s="82"/>
      <c r="Q486" s="82"/>
      <c r="R486" s="82"/>
      <c r="S486" s="82"/>
      <c r="T486" s="82"/>
      <c r="U486" s="82"/>
      <c r="V486" s="82"/>
      <c r="W486" s="82"/>
      <c r="X486" s="82"/>
      <c r="Y486" s="82"/>
      <c r="Z486" s="82"/>
      <c r="AA486" s="82"/>
      <c r="AB486" s="82"/>
      <c r="AC486" s="82"/>
      <c r="AD486" s="82"/>
    </row>
    <row r="487" spans="1:30" ht="13.2">
      <c r="A487" s="92" t="s">
        <v>3046</v>
      </c>
      <c r="B487" s="92" t="s">
        <v>3048</v>
      </c>
      <c r="C487" s="92" t="s">
        <v>5244</v>
      </c>
      <c r="D487" s="92"/>
      <c r="E487" s="92"/>
      <c r="F487" s="92"/>
      <c r="G487" s="92"/>
      <c r="H487" s="92"/>
      <c r="I487" s="92"/>
      <c r="J487" s="92"/>
      <c r="K487" s="82"/>
      <c r="L487" s="82"/>
      <c r="M487" s="82"/>
      <c r="N487" s="82"/>
      <c r="O487" s="82"/>
      <c r="P487" s="82"/>
      <c r="Q487" s="82"/>
      <c r="R487" s="82"/>
      <c r="S487" s="82"/>
      <c r="T487" s="82"/>
      <c r="U487" s="82"/>
      <c r="V487" s="82"/>
      <c r="W487" s="82"/>
      <c r="X487" s="82"/>
      <c r="Y487" s="82"/>
      <c r="Z487" s="82"/>
      <c r="AA487" s="82"/>
      <c r="AB487" s="82"/>
      <c r="AC487" s="82"/>
      <c r="AD487" s="82"/>
    </row>
    <row r="488" spans="1:30" ht="13.2">
      <c r="A488" s="92" t="s">
        <v>3061</v>
      </c>
      <c r="B488" s="92" t="s">
        <v>3065</v>
      </c>
      <c r="C488" s="92" t="s">
        <v>5078</v>
      </c>
      <c r="D488" s="92"/>
      <c r="E488" s="92"/>
      <c r="F488" s="92"/>
      <c r="G488" s="92"/>
      <c r="H488" s="92"/>
      <c r="I488" s="92"/>
      <c r="J488" s="92"/>
      <c r="K488" s="82"/>
      <c r="L488" s="82"/>
      <c r="M488" s="82"/>
      <c r="N488" s="82"/>
      <c r="O488" s="82"/>
      <c r="P488" s="82"/>
      <c r="Q488" s="82"/>
      <c r="R488" s="82"/>
      <c r="S488" s="82"/>
      <c r="T488" s="82"/>
      <c r="U488" s="82"/>
      <c r="V488" s="82"/>
      <c r="W488" s="82"/>
      <c r="X488" s="82"/>
      <c r="Y488" s="82"/>
      <c r="Z488" s="82"/>
      <c r="AA488" s="82"/>
      <c r="AB488" s="82"/>
      <c r="AC488" s="82"/>
      <c r="AD488" s="82"/>
    </row>
    <row r="489" spans="1:30" ht="13.2">
      <c r="A489" s="92" t="s">
        <v>8726</v>
      </c>
      <c r="B489" s="92" t="s">
        <v>8727</v>
      </c>
      <c r="C489" s="92" t="s">
        <v>5244</v>
      </c>
      <c r="D489" s="92"/>
      <c r="E489" s="92"/>
      <c r="F489" s="92"/>
      <c r="G489" s="92"/>
      <c r="H489" s="92"/>
      <c r="I489" s="92"/>
      <c r="J489" s="92"/>
      <c r="K489" s="82"/>
      <c r="L489" s="82"/>
      <c r="M489" s="82"/>
      <c r="N489" s="82"/>
      <c r="O489" s="82"/>
      <c r="P489" s="82"/>
      <c r="Q489" s="82"/>
      <c r="R489" s="82"/>
      <c r="S489" s="82"/>
      <c r="T489" s="82"/>
      <c r="U489" s="82"/>
      <c r="V489" s="82"/>
      <c r="W489" s="82"/>
      <c r="X489" s="82"/>
      <c r="Y489" s="82"/>
      <c r="Z489" s="82"/>
      <c r="AA489" s="82"/>
      <c r="AB489" s="82"/>
      <c r="AC489" s="82"/>
      <c r="AD489" s="82"/>
    </row>
    <row r="490" spans="1:30" ht="13.2">
      <c r="A490" s="92" t="s">
        <v>8728</v>
      </c>
      <c r="B490" s="92" t="s">
        <v>8729</v>
      </c>
      <c r="C490" s="92" t="s">
        <v>5244</v>
      </c>
      <c r="D490" s="92"/>
      <c r="E490" s="92"/>
      <c r="F490" s="92"/>
      <c r="G490" s="92"/>
      <c r="H490" s="92"/>
      <c r="I490" s="92"/>
      <c r="J490" s="92"/>
      <c r="K490" s="82"/>
      <c r="L490" s="82"/>
      <c r="M490" s="82"/>
      <c r="N490" s="82"/>
      <c r="O490" s="82"/>
      <c r="P490" s="82"/>
      <c r="Q490" s="82"/>
      <c r="R490" s="82"/>
      <c r="S490" s="82"/>
      <c r="T490" s="82"/>
      <c r="U490" s="82"/>
      <c r="V490" s="82"/>
      <c r="W490" s="82"/>
      <c r="X490" s="82"/>
      <c r="Y490" s="82"/>
      <c r="Z490" s="82"/>
      <c r="AA490" s="82"/>
      <c r="AB490" s="82"/>
      <c r="AC490" s="82"/>
      <c r="AD490" s="82"/>
    </row>
    <row r="491" spans="1:30" ht="13.2">
      <c r="A491" s="92" t="s">
        <v>3066</v>
      </c>
      <c r="B491" s="92" t="s">
        <v>3069</v>
      </c>
      <c r="C491" s="92" t="s">
        <v>5244</v>
      </c>
      <c r="D491" s="92"/>
      <c r="E491" s="92"/>
      <c r="F491" s="92"/>
      <c r="G491" s="92"/>
      <c r="H491" s="92"/>
      <c r="I491" s="92"/>
      <c r="J491" s="92"/>
      <c r="K491" s="82"/>
      <c r="L491" s="82"/>
      <c r="M491" s="82"/>
      <c r="N491" s="82"/>
      <c r="O491" s="82"/>
      <c r="P491" s="82"/>
      <c r="Q491" s="82"/>
      <c r="R491" s="82"/>
      <c r="S491" s="82"/>
      <c r="T491" s="82"/>
      <c r="U491" s="82"/>
      <c r="V491" s="82"/>
      <c r="W491" s="82"/>
      <c r="X491" s="82"/>
      <c r="Y491" s="82"/>
      <c r="Z491" s="82"/>
      <c r="AA491" s="82"/>
      <c r="AB491" s="82"/>
      <c r="AC491" s="82"/>
      <c r="AD491" s="82"/>
    </row>
    <row r="492" spans="1:30" ht="13.2">
      <c r="A492" s="92" t="s">
        <v>8730</v>
      </c>
      <c r="B492" s="92" t="s">
        <v>8731</v>
      </c>
      <c r="C492" s="92" t="s">
        <v>5078</v>
      </c>
      <c r="D492" s="92"/>
      <c r="E492" s="92"/>
      <c r="F492" s="92"/>
      <c r="G492" s="92"/>
      <c r="H492" s="92"/>
      <c r="I492" s="92"/>
      <c r="J492" s="92"/>
      <c r="K492" s="82"/>
      <c r="L492" s="82"/>
      <c r="M492" s="82"/>
      <c r="N492" s="82"/>
      <c r="O492" s="82"/>
      <c r="P492" s="82"/>
      <c r="Q492" s="82"/>
      <c r="R492" s="82"/>
      <c r="S492" s="82"/>
      <c r="T492" s="82"/>
      <c r="U492" s="82"/>
      <c r="V492" s="82"/>
      <c r="W492" s="82"/>
      <c r="X492" s="82"/>
      <c r="Y492" s="82"/>
      <c r="Z492" s="82"/>
      <c r="AA492" s="82"/>
      <c r="AB492" s="82"/>
      <c r="AC492" s="82"/>
      <c r="AD492" s="82"/>
    </row>
    <row r="493" spans="1:30" ht="13.2">
      <c r="A493" s="92" t="s">
        <v>8732</v>
      </c>
      <c r="B493" s="92" t="s">
        <v>8733</v>
      </c>
      <c r="C493" s="92" t="s">
        <v>5244</v>
      </c>
      <c r="D493" s="92"/>
      <c r="E493" s="92"/>
      <c r="F493" s="92"/>
      <c r="G493" s="92"/>
      <c r="H493" s="92"/>
      <c r="I493" s="92"/>
      <c r="J493" s="92"/>
      <c r="K493" s="82"/>
      <c r="L493" s="82"/>
      <c r="M493" s="82"/>
      <c r="N493" s="82"/>
      <c r="O493" s="82"/>
      <c r="P493" s="82"/>
      <c r="Q493" s="82"/>
      <c r="R493" s="82"/>
      <c r="S493" s="82"/>
      <c r="T493" s="82"/>
      <c r="U493" s="82"/>
      <c r="V493" s="82"/>
      <c r="W493" s="82"/>
      <c r="X493" s="82"/>
      <c r="Y493" s="82"/>
      <c r="Z493" s="82"/>
      <c r="AA493" s="82"/>
      <c r="AB493" s="82"/>
      <c r="AC493" s="82"/>
      <c r="AD493" s="82"/>
    </row>
    <row r="494" spans="1:30" ht="13.2">
      <c r="A494" s="92" t="s">
        <v>8734</v>
      </c>
      <c r="B494" s="92" t="s">
        <v>8735</v>
      </c>
      <c r="C494" s="92" t="s">
        <v>5244</v>
      </c>
      <c r="D494" s="92"/>
      <c r="E494" s="92"/>
      <c r="F494" s="92"/>
      <c r="G494" s="92"/>
      <c r="H494" s="92"/>
      <c r="I494" s="92"/>
      <c r="J494" s="92"/>
      <c r="K494" s="82"/>
      <c r="L494" s="82"/>
      <c r="M494" s="82"/>
      <c r="N494" s="82"/>
      <c r="O494" s="82"/>
      <c r="P494" s="82"/>
      <c r="Q494" s="82"/>
      <c r="R494" s="82"/>
      <c r="S494" s="82"/>
      <c r="T494" s="82"/>
      <c r="U494" s="82"/>
      <c r="V494" s="82"/>
      <c r="W494" s="82"/>
      <c r="X494" s="82"/>
      <c r="Y494" s="82"/>
      <c r="Z494" s="82"/>
      <c r="AA494" s="82"/>
      <c r="AB494" s="82"/>
      <c r="AC494" s="82"/>
      <c r="AD494" s="82"/>
    </row>
    <row r="495" spans="1:30" ht="13.2">
      <c r="A495" s="92" t="s">
        <v>7907</v>
      </c>
      <c r="B495" s="92" t="s">
        <v>7908</v>
      </c>
      <c r="C495" s="92" t="s">
        <v>5078</v>
      </c>
      <c r="D495" s="92"/>
      <c r="E495" s="92"/>
      <c r="F495" s="92"/>
      <c r="G495" s="92"/>
      <c r="H495" s="92"/>
      <c r="I495" s="92"/>
      <c r="J495" s="92"/>
      <c r="K495" s="82"/>
      <c r="L495" s="82"/>
      <c r="M495" s="82"/>
      <c r="N495" s="82"/>
      <c r="O495" s="82"/>
      <c r="P495" s="82"/>
      <c r="Q495" s="82"/>
      <c r="R495" s="82"/>
      <c r="S495" s="82"/>
      <c r="T495" s="82"/>
      <c r="U495" s="82"/>
      <c r="V495" s="82"/>
      <c r="W495" s="82"/>
      <c r="X495" s="82"/>
      <c r="Y495" s="82"/>
      <c r="Z495" s="82"/>
      <c r="AA495" s="82"/>
      <c r="AB495" s="82"/>
      <c r="AC495" s="82"/>
      <c r="AD495" s="82"/>
    </row>
    <row r="496" spans="1:30" ht="13.2">
      <c r="A496" s="92" t="s">
        <v>8736</v>
      </c>
      <c r="B496" s="92" t="s">
        <v>8737</v>
      </c>
      <c r="C496" s="92" t="s">
        <v>5078</v>
      </c>
      <c r="D496" s="92"/>
      <c r="E496" s="92"/>
      <c r="F496" s="92"/>
      <c r="G496" s="92"/>
      <c r="H496" s="92"/>
      <c r="I496" s="92"/>
      <c r="J496" s="92"/>
      <c r="K496" s="82"/>
      <c r="L496" s="82"/>
      <c r="M496" s="82"/>
      <c r="N496" s="82"/>
      <c r="O496" s="82"/>
      <c r="P496" s="82"/>
      <c r="Q496" s="82"/>
      <c r="R496" s="82"/>
      <c r="S496" s="82"/>
      <c r="T496" s="82"/>
      <c r="U496" s="82"/>
      <c r="V496" s="82"/>
      <c r="W496" s="82"/>
      <c r="X496" s="82"/>
      <c r="Y496" s="82"/>
      <c r="Z496" s="82"/>
      <c r="AA496" s="82"/>
      <c r="AB496" s="82"/>
      <c r="AC496" s="82"/>
      <c r="AD496" s="82"/>
    </row>
    <row r="497" spans="1:30" ht="13.2">
      <c r="A497" s="92" t="s">
        <v>8738</v>
      </c>
      <c r="B497" s="92" t="s">
        <v>8739</v>
      </c>
      <c r="C497" s="92" t="s">
        <v>5244</v>
      </c>
      <c r="D497" s="92"/>
      <c r="E497" s="92"/>
      <c r="F497" s="92"/>
      <c r="G497" s="92"/>
      <c r="H497" s="92"/>
      <c r="I497" s="92"/>
      <c r="J497" s="92"/>
      <c r="K497" s="82"/>
      <c r="L497" s="82"/>
      <c r="M497" s="82"/>
      <c r="N497" s="82"/>
      <c r="O497" s="82"/>
      <c r="P497" s="82"/>
      <c r="Q497" s="82"/>
      <c r="R497" s="82"/>
      <c r="S497" s="82"/>
      <c r="T497" s="82"/>
      <c r="U497" s="82"/>
      <c r="V497" s="82"/>
      <c r="W497" s="82"/>
      <c r="X497" s="82"/>
      <c r="Y497" s="82"/>
      <c r="Z497" s="82"/>
      <c r="AA497" s="82"/>
      <c r="AB497" s="82"/>
      <c r="AC497" s="82"/>
      <c r="AD497" s="82"/>
    </row>
    <row r="498" spans="1:30" ht="13.2">
      <c r="A498" s="92" t="s">
        <v>8740</v>
      </c>
      <c r="B498" s="92" t="s">
        <v>8741</v>
      </c>
      <c r="C498" s="92" t="s">
        <v>5244</v>
      </c>
      <c r="D498" s="92"/>
      <c r="E498" s="92"/>
      <c r="F498" s="92"/>
      <c r="G498" s="92"/>
      <c r="H498" s="92"/>
      <c r="I498" s="92"/>
      <c r="J498" s="92"/>
      <c r="K498" s="82"/>
      <c r="L498" s="82"/>
      <c r="M498" s="82"/>
      <c r="N498" s="82"/>
      <c r="O498" s="82"/>
      <c r="P498" s="82"/>
      <c r="Q498" s="82"/>
      <c r="R498" s="82"/>
      <c r="S498" s="82"/>
      <c r="T498" s="82"/>
      <c r="U498" s="82"/>
      <c r="V498" s="82"/>
      <c r="W498" s="82"/>
      <c r="X498" s="82"/>
      <c r="Y498" s="82"/>
      <c r="Z498" s="82"/>
      <c r="AA498" s="82"/>
      <c r="AB498" s="82"/>
      <c r="AC498" s="82"/>
      <c r="AD498" s="82"/>
    </row>
    <row r="499" spans="1:30" ht="13.2">
      <c r="A499" s="92" t="s">
        <v>8742</v>
      </c>
      <c r="B499" s="92" t="s">
        <v>8743</v>
      </c>
      <c r="C499" s="92" t="s">
        <v>5244</v>
      </c>
      <c r="D499" s="92"/>
      <c r="E499" s="92"/>
      <c r="F499" s="92"/>
      <c r="G499" s="92"/>
      <c r="H499" s="92"/>
      <c r="I499" s="92"/>
      <c r="J499" s="92"/>
      <c r="K499" s="82"/>
      <c r="L499" s="82"/>
      <c r="M499" s="82"/>
      <c r="N499" s="82"/>
      <c r="O499" s="82"/>
      <c r="P499" s="82"/>
      <c r="Q499" s="82"/>
      <c r="R499" s="82"/>
      <c r="S499" s="82"/>
      <c r="T499" s="82"/>
      <c r="U499" s="82"/>
      <c r="V499" s="82"/>
      <c r="W499" s="82"/>
      <c r="X499" s="82"/>
      <c r="Y499" s="82"/>
      <c r="Z499" s="82"/>
      <c r="AA499" s="82"/>
      <c r="AB499" s="82"/>
      <c r="AC499" s="82"/>
      <c r="AD499" s="82"/>
    </row>
    <row r="500" spans="1:30" ht="13.2">
      <c r="A500" s="92" t="s">
        <v>3095</v>
      </c>
      <c r="B500" s="92" t="s">
        <v>3099</v>
      </c>
      <c r="C500" s="92" t="s">
        <v>5078</v>
      </c>
      <c r="D500" s="92"/>
      <c r="E500" s="92"/>
      <c r="F500" s="92"/>
      <c r="G500" s="92"/>
      <c r="H500" s="92"/>
      <c r="I500" s="92"/>
      <c r="J500" s="92"/>
      <c r="K500" s="82"/>
      <c r="L500" s="82"/>
      <c r="M500" s="82"/>
      <c r="N500" s="82"/>
      <c r="O500" s="82"/>
      <c r="P500" s="82"/>
      <c r="Q500" s="82"/>
      <c r="R500" s="82"/>
      <c r="S500" s="82"/>
      <c r="T500" s="82"/>
      <c r="U500" s="82"/>
      <c r="V500" s="82"/>
      <c r="W500" s="82"/>
      <c r="X500" s="82"/>
      <c r="Y500" s="82"/>
      <c r="Z500" s="82"/>
      <c r="AA500" s="82"/>
      <c r="AB500" s="82"/>
      <c r="AC500" s="82"/>
      <c r="AD500" s="82"/>
    </row>
    <row r="501" spans="1:30" ht="13.2">
      <c r="A501" s="92" t="s">
        <v>8744</v>
      </c>
      <c r="B501" s="92" t="s">
        <v>8745</v>
      </c>
      <c r="C501" s="92" t="s">
        <v>5078</v>
      </c>
      <c r="D501" s="92"/>
      <c r="E501" s="92"/>
      <c r="F501" s="92"/>
      <c r="G501" s="92"/>
      <c r="H501" s="92"/>
      <c r="I501" s="92"/>
      <c r="J501" s="92"/>
      <c r="K501" s="82"/>
      <c r="L501" s="82"/>
      <c r="M501" s="82"/>
      <c r="N501" s="82"/>
      <c r="O501" s="82"/>
      <c r="P501" s="82"/>
      <c r="Q501" s="82"/>
      <c r="R501" s="82"/>
      <c r="S501" s="82"/>
      <c r="T501" s="82"/>
      <c r="U501" s="82"/>
      <c r="V501" s="82"/>
      <c r="W501" s="82"/>
      <c r="X501" s="82"/>
      <c r="Y501" s="82"/>
      <c r="Z501" s="82"/>
      <c r="AA501" s="82"/>
      <c r="AB501" s="82"/>
      <c r="AC501" s="82"/>
      <c r="AD501" s="82"/>
    </row>
    <row r="502" spans="1:30" ht="13.2">
      <c r="A502" s="92" t="s">
        <v>7008</v>
      </c>
      <c r="B502" s="92" t="s">
        <v>7009</v>
      </c>
      <c r="C502" s="92" t="s">
        <v>5244</v>
      </c>
      <c r="D502" s="92"/>
      <c r="E502" s="92"/>
      <c r="F502" s="92"/>
      <c r="G502" s="92"/>
      <c r="H502" s="92"/>
      <c r="I502" s="92"/>
      <c r="J502" s="92"/>
      <c r="K502" s="82"/>
      <c r="L502" s="82"/>
      <c r="M502" s="82"/>
      <c r="N502" s="82"/>
      <c r="O502" s="82"/>
      <c r="P502" s="82"/>
      <c r="Q502" s="82"/>
      <c r="R502" s="82"/>
      <c r="S502" s="82"/>
      <c r="T502" s="82"/>
      <c r="U502" s="82"/>
      <c r="V502" s="82"/>
      <c r="W502" s="82"/>
      <c r="X502" s="82"/>
      <c r="Y502" s="82"/>
      <c r="Z502" s="82"/>
      <c r="AA502" s="82"/>
      <c r="AB502" s="82"/>
      <c r="AC502" s="82"/>
      <c r="AD502" s="82"/>
    </row>
    <row r="503" spans="1:30" ht="13.2">
      <c r="A503" s="92" t="s">
        <v>7020</v>
      </c>
      <c r="B503" s="92" t="s">
        <v>7021</v>
      </c>
      <c r="C503" s="92" t="s">
        <v>5244</v>
      </c>
      <c r="D503" s="92"/>
      <c r="E503" s="92"/>
      <c r="F503" s="92"/>
      <c r="G503" s="92"/>
      <c r="H503" s="92"/>
      <c r="I503" s="92"/>
      <c r="J503" s="92"/>
      <c r="K503" s="82"/>
      <c r="L503" s="82"/>
      <c r="M503" s="82"/>
      <c r="N503" s="82"/>
      <c r="O503" s="82"/>
      <c r="P503" s="82"/>
      <c r="Q503" s="82"/>
      <c r="R503" s="82"/>
      <c r="S503" s="82"/>
      <c r="T503" s="82"/>
      <c r="U503" s="82"/>
      <c r="V503" s="82"/>
      <c r="W503" s="82"/>
      <c r="X503" s="82"/>
      <c r="Y503" s="82"/>
      <c r="Z503" s="82"/>
      <c r="AA503" s="82"/>
      <c r="AB503" s="82"/>
      <c r="AC503" s="82"/>
      <c r="AD503" s="82"/>
    </row>
    <row r="504" spans="1:30" ht="13.2">
      <c r="A504" s="92" t="s">
        <v>7024</v>
      </c>
      <c r="B504" s="92" t="s">
        <v>7025</v>
      </c>
      <c r="C504" s="92" t="s">
        <v>5244</v>
      </c>
      <c r="D504" s="92"/>
      <c r="E504" s="92"/>
      <c r="F504" s="92"/>
      <c r="G504" s="92"/>
      <c r="H504" s="92"/>
      <c r="I504" s="92"/>
      <c r="J504" s="92"/>
      <c r="K504" s="82"/>
      <c r="L504" s="82"/>
      <c r="M504" s="82"/>
      <c r="N504" s="82"/>
      <c r="O504" s="82"/>
      <c r="P504" s="82"/>
      <c r="Q504" s="82"/>
      <c r="R504" s="82"/>
      <c r="S504" s="82"/>
      <c r="T504" s="82"/>
      <c r="U504" s="82"/>
      <c r="V504" s="82"/>
      <c r="W504" s="82"/>
      <c r="X504" s="82"/>
      <c r="Y504" s="82"/>
      <c r="Z504" s="82"/>
      <c r="AA504" s="82"/>
      <c r="AB504" s="82"/>
      <c r="AC504" s="82"/>
      <c r="AD504" s="82"/>
    </row>
    <row r="505" spans="1:30" ht="13.2">
      <c r="A505" s="92" t="s">
        <v>7018</v>
      </c>
      <c r="B505" s="92" t="s">
        <v>7019</v>
      </c>
      <c r="C505" s="92" t="s">
        <v>5244</v>
      </c>
      <c r="D505" s="92"/>
      <c r="E505" s="92"/>
      <c r="F505" s="92"/>
      <c r="G505" s="92"/>
      <c r="H505" s="92"/>
      <c r="I505" s="92"/>
      <c r="J505" s="92"/>
      <c r="K505" s="82"/>
      <c r="L505" s="82"/>
      <c r="M505" s="82"/>
      <c r="N505" s="82"/>
      <c r="O505" s="82"/>
      <c r="P505" s="82"/>
      <c r="Q505" s="82"/>
      <c r="R505" s="82"/>
      <c r="S505" s="82"/>
      <c r="T505" s="82"/>
      <c r="U505" s="82"/>
      <c r="V505" s="82"/>
      <c r="W505" s="82"/>
      <c r="X505" s="82"/>
      <c r="Y505" s="82"/>
      <c r="Z505" s="82"/>
      <c r="AA505" s="82"/>
      <c r="AB505" s="82"/>
      <c r="AC505" s="82"/>
      <c r="AD505" s="82"/>
    </row>
    <row r="506" spans="1:30" ht="13.2">
      <c r="A506" s="92" t="s">
        <v>7046</v>
      </c>
      <c r="B506" s="92" t="s">
        <v>7047</v>
      </c>
      <c r="C506" s="92" t="s">
        <v>5244</v>
      </c>
      <c r="D506" s="92"/>
      <c r="E506" s="92"/>
      <c r="F506" s="92"/>
      <c r="G506" s="92"/>
      <c r="H506" s="92"/>
      <c r="I506" s="92"/>
      <c r="J506" s="92"/>
      <c r="K506" s="82"/>
      <c r="L506" s="82"/>
      <c r="M506" s="82"/>
      <c r="N506" s="82"/>
      <c r="O506" s="82"/>
      <c r="P506" s="82"/>
      <c r="Q506" s="82"/>
      <c r="R506" s="82"/>
      <c r="S506" s="82"/>
      <c r="T506" s="82"/>
      <c r="U506" s="82"/>
      <c r="V506" s="82"/>
      <c r="W506" s="82"/>
      <c r="X506" s="82"/>
      <c r="Y506" s="82"/>
      <c r="Z506" s="82"/>
      <c r="AA506" s="82"/>
      <c r="AB506" s="82"/>
      <c r="AC506" s="82"/>
      <c r="AD506" s="82"/>
    </row>
    <row r="507" spans="1:30" ht="13.2">
      <c r="A507" s="92" t="s">
        <v>7038</v>
      </c>
      <c r="B507" s="92" t="s">
        <v>7039</v>
      </c>
      <c r="C507" s="92" t="s">
        <v>5244</v>
      </c>
      <c r="D507" s="92"/>
      <c r="E507" s="92"/>
      <c r="F507" s="92"/>
      <c r="G507" s="92"/>
      <c r="H507" s="92"/>
      <c r="I507" s="92"/>
      <c r="J507" s="92"/>
      <c r="K507" s="82"/>
      <c r="L507" s="82"/>
      <c r="M507" s="82"/>
      <c r="N507" s="82"/>
      <c r="O507" s="82"/>
      <c r="P507" s="82"/>
      <c r="Q507" s="82"/>
      <c r="R507" s="82"/>
      <c r="S507" s="82"/>
      <c r="T507" s="82"/>
      <c r="U507" s="82"/>
      <c r="V507" s="82"/>
      <c r="W507" s="82"/>
      <c r="X507" s="82"/>
      <c r="Y507" s="82"/>
      <c r="Z507" s="82"/>
      <c r="AA507" s="82"/>
      <c r="AB507" s="82"/>
      <c r="AC507" s="82"/>
      <c r="AD507" s="82"/>
    </row>
    <row r="508" spans="1:30" ht="13.2">
      <c r="A508" s="92" t="s">
        <v>7032</v>
      </c>
      <c r="B508" s="92" t="s">
        <v>7033</v>
      </c>
      <c r="C508" s="92" t="s">
        <v>5244</v>
      </c>
      <c r="D508" s="92"/>
      <c r="E508" s="92"/>
      <c r="F508" s="92"/>
      <c r="G508" s="92"/>
      <c r="H508" s="92"/>
      <c r="I508" s="92"/>
      <c r="J508" s="92"/>
      <c r="K508" s="82"/>
      <c r="L508" s="82"/>
      <c r="M508" s="82"/>
      <c r="N508" s="82"/>
      <c r="O508" s="82"/>
      <c r="P508" s="82"/>
      <c r="Q508" s="82"/>
      <c r="R508" s="82"/>
      <c r="S508" s="82"/>
      <c r="T508" s="82"/>
      <c r="U508" s="82"/>
      <c r="V508" s="82"/>
      <c r="W508" s="82"/>
      <c r="X508" s="82"/>
      <c r="Y508" s="82"/>
      <c r="Z508" s="82"/>
      <c r="AA508" s="82"/>
      <c r="AB508" s="82"/>
      <c r="AC508" s="82"/>
      <c r="AD508" s="82"/>
    </row>
    <row r="509" spans="1:30" ht="13.2">
      <c r="A509" s="92" t="s">
        <v>7030</v>
      </c>
      <c r="B509" s="92" t="s">
        <v>7031</v>
      </c>
      <c r="C509" s="92" t="s">
        <v>5244</v>
      </c>
      <c r="D509" s="92"/>
      <c r="E509" s="92"/>
      <c r="F509" s="92"/>
      <c r="G509" s="92"/>
      <c r="H509" s="92"/>
      <c r="I509" s="92"/>
      <c r="J509" s="92"/>
      <c r="K509" s="82"/>
      <c r="L509" s="82"/>
      <c r="M509" s="82"/>
      <c r="N509" s="82"/>
      <c r="O509" s="82"/>
      <c r="P509" s="82"/>
      <c r="Q509" s="82"/>
      <c r="R509" s="82"/>
      <c r="S509" s="82"/>
      <c r="T509" s="82"/>
      <c r="U509" s="82"/>
      <c r="V509" s="82"/>
      <c r="W509" s="82"/>
      <c r="X509" s="82"/>
      <c r="Y509" s="82"/>
      <c r="Z509" s="82"/>
      <c r="AA509" s="82"/>
      <c r="AB509" s="82"/>
      <c r="AC509" s="82"/>
      <c r="AD509" s="82"/>
    </row>
    <row r="510" spans="1:30" ht="13.2">
      <c r="A510" s="92" t="s">
        <v>7026</v>
      </c>
      <c r="B510" s="92" t="s">
        <v>7027</v>
      </c>
      <c r="C510" s="92" t="s">
        <v>5244</v>
      </c>
      <c r="D510" s="92"/>
      <c r="E510" s="92"/>
      <c r="F510" s="92"/>
      <c r="G510" s="92"/>
      <c r="H510" s="92"/>
      <c r="I510" s="92"/>
      <c r="J510" s="92"/>
      <c r="K510" s="82"/>
      <c r="L510" s="82"/>
      <c r="M510" s="82"/>
      <c r="N510" s="82"/>
      <c r="O510" s="82"/>
      <c r="P510" s="82"/>
      <c r="Q510" s="82"/>
      <c r="R510" s="82"/>
      <c r="S510" s="82"/>
      <c r="T510" s="82"/>
      <c r="U510" s="82"/>
      <c r="V510" s="82"/>
      <c r="W510" s="82"/>
      <c r="X510" s="82"/>
      <c r="Y510" s="82"/>
      <c r="Z510" s="82"/>
      <c r="AA510" s="82"/>
      <c r="AB510" s="82"/>
      <c r="AC510" s="82"/>
      <c r="AD510" s="82"/>
    </row>
    <row r="511" spans="1:30" ht="13.2">
      <c r="A511" s="92" t="s">
        <v>7034</v>
      </c>
      <c r="B511" s="92" t="s">
        <v>7035</v>
      </c>
      <c r="C511" s="92" t="s">
        <v>5244</v>
      </c>
      <c r="D511" s="92"/>
      <c r="E511" s="92"/>
      <c r="F511" s="92"/>
      <c r="G511" s="92"/>
      <c r="H511" s="92"/>
      <c r="I511" s="92"/>
      <c r="J511" s="92"/>
      <c r="K511" s="82"/>
      <c r="L511" s="82"/>
      <c r="M511" s="82"/>
      <c r="N511" s="82"/>
      <c r="O511" s="82"/>
      <c r="P511" s="82"/>
      <c r="Q511" s="82"/>
      <c r="R511" s="82"/>
      <c r="S511" s="82"/>
      <c r="T511" s="82"/>
      <c r="U511" s="82"/>
      <c r="V511" s="82"/>
      <c r="W511" s="82"/>
      <c r="X511" s="82"/>
      <c r="Y511" s="82"/>
      <c r="Z511" s="82"/>
      <c r="AA511" s="82"/>
      <c r="AB511" s="82"/>
      <c r="AC511" s="82"/>
      <c r="AD511" s="82"/>
    </row>
    <row r="512" spans="1:30" ht="13.2">
      <c r="A512" s="92" t="s">
        <v>7028</v>
      </c>
      <c r="B512" s="92" t="s">
        <v>7029</v>
      </c>
      <c r="C512" s="92" t="s">
        <v>5244</v>
      </c>
      <c r="D512" s="92"/>
      <c r="E512" s="92"/>
      <c r="F512" s="92"/>
      <c r="G512" s="92"/>
      <c r="H512" s="92"/>
      <c r="I512" s="92"/>
      <c r="J512" s="92"/>
      <c r="K512" s="82"/>
      <c r="L512" s="82"/>
      <c r="M512" s="82"/>
      <c r="N512" s="82"/>
      <c r="O512" s="82"/>
      <c r="P512" s="82"/>
      <c r="Q512" s="82"/>
      <c r="R512" s="82"/>
      <c r="S512" s="82"/>
      <c r="T512" s="82"/>
      <c r="U512" s="82"/>
      <c r="V512" s="82"/>
      <c r="W512" s="82"/>
      <c r="X512" s="82"/>
      <c r="Y512" s="82"/>
      <c r="Z512" s="82"/>
      <c r="AA512" s="82"/>
      <c r="AB512" s="82"/>
      <c r="AC512" s="82"/>
      <c r="AD512" s="82"/>
    </row>
    <row r="513" spans="1:30" ht="13.2">
      <c r="A513" s="92" t="s">
        <v>7014</v>
      </c>
      <c r="B513" s="92" t="s">
        <v>7015</v>
      </c>
      <c r="C513" s="92" t="s">
        <v>5244</v>
      </c>
      <c r="D513" s="92"/>
      <c r="E513" s="92"/>
      <c r="F513" s="92"/>
      <c r="G513" s="92"/>
      <c r="H513" s="92"/>
      <c r="I513" s="92"/>
      <c r="J513" s="92"/>
      <c r="K513" s="82"/>
      <c r="L513" s="82"/>
      <c r="M513" s="82"/>
      <c r="N513" s="82"/>
      <c r="O513" s="82"/>
      <c r="P513" s="82"/>
      <c r="Q513" s="82"/>
      <c r="R513" s="82"/>
      <c r="S513" s="82"/>
      <c r="T513" s="82"/>
      <c r="U513" s="82"/>
      <c r="V513" s="82"/>
      <c r="W513" s="82"/>
      <c r="X513" s="82"/>
      <c r="Y513" s="82"/>
      <c r="Z513" s="82"/>
      <c r="AA513" s="82"/>
      <c r="AB513" s="82"/>
      <c r="AC513" s="82"/>
      <c r="AD513" s="82"/>
    </row>
    <row r="514" spans="1:30" ht="13.2">
      <c r="A514" s="92" t="s">
        <v>7016</v>
      </c>
      <c r="B514" s="92" t="s">
        <v>7017</v>
      </c>
      <c r="C514" s="92" t="s">
        <v>5244</v>
      </c>
      <c r="D514" s="92"/>
      <c r="E514" s="92"/>
      <c r="F514" s="92"/>
      <c r="G514" s="92"/>
      <c r="H514" s="92"/>
      <c r="I514" s="92"/>
      <c r="J514" s="92"/>
      <c r="K514" s="82"/>
      <c r="L514" s="82"/>
      <c r="M514" s="82"/>
      <c r="N514" s="82"/>
      <c r="O514" s="82"/>
      <c r="P514" s="82"/>
      <c r="Q514" s="82"/>
      <c r="R514" s="82"/>
      <c r="S514" s="82"/>
      <c r="T514" s="82"/>
      <c r="U514" s="82"/>
      <c r="V514" s="82"/>
      <c r="W514" s="82"/>
      <c r="X514" s="82"/>
      <c r="Y514" s="82"/>
      <c r="Z514" s="82"/>
      <c r="AA514" s="82"/>
      <c r="AB514" s="82"/>
      <c r="AC514" s="82"/>
      <c r="AD514" s="82"/>
    </row>
    <row r="515" spans="1:30" ht="13.2">
      <c r="A515" s="92" t="s">
        <v>7044</v>
      </c>
      <c r="B515" s="92" t="s">
        <v>7045</v>
      </c>
      <c r="C515" s="92" t="s">
        <v>5244</v>
      </c>
      <c r="D515" s="92"/>
      <c r="E515" s="92"/>
      <c r="F515" s="92"/>
      <c r="G515" s="92"/>
      <c r="H515" s="92"/>
      <c r="I515" s="92"/>
      <c r="J515" s="92"/>
      <c r="K515" s="82"/>
      <c r="L515" s="82"/>
      <c r="M515" s="82"/>
      <c r="N515" s="82"/>
      <c r="O515" s="82"/>
      <c r="P515" s="82"/>
      <c r="Q515" s="82"/>
      <c r="R515" s="82"/>
      <c r="S515" s="82"/>
      <c r="T515" s="82"/>
      <c r="U515" s="82"/>
      <c r="V515" s="82"/>
      <c r="W515" s="82"/>
      <c r="X515" s="82"/>
      <c r="Y515" s="82"/>
      <c r="Z515" s="82"/>
      <c r="AA515" s="82"/>
      <c r="AB515" s="82"/>
      <c r="AC515" s="82"/>
      <c r="AD515" s="82"/>
    </row>
    <row r="516" spans="1:30" ht="13.2">
      <c r="A516" s="92" t="s">
        <v>7042</v>
      </c>
      <c r="B516" s="92" t="s">
        <v>7043</v>
      </c>
      <c r="C516" s="92" t="s">
        <v>5244</v>
      </c>
      <c r="D516" s="92"/>
      <c r="E516" s="92"/>
      <c r="F516" s="92"/>
      <c r="G516" s="92"/>
      <c r="H516" s="92"/>
      <c r="I516" s="92"/>
      <c r="J516" s="92"/>
      <c r="K516" s="82"/>
      <c r="L516" s="82"/>
      <c r="M516" s="82"/>
      <c r="N516" s="82"/>
      <c r="O516" s="82"/>
      <c r="P516" s="82"/>
      <c r="Q516" s="82"/>
      <c r="R516" s="82"/>
      <c r="S516" s="82"/>
      <c r="T516" s="82"/>
      <c r="U516" s="82"/>
      <c r="V516" s="82"/>
      <c r="W516" s="82"/>
      <c r="X516" s="82"/>
      <c r="Y516" s="82"/>
      <c r="Z516" s="82"/>
      <c r="AA516" s="82"/>
      <c r="AB516" s="82"/>
      <c r="AC516" s="82"/>
      <c r="AD516" s="82"/>
    </row>
    <row r="517" spans="1:30" ht="13.2">
      <c r="A517" s="92" t="s">
        <v>7040</v>
      </c>
      <c r="B517" s="92" t="s">
        <v>7041</v>
      </c>
      <c r="C517" s="92" t="s">
        <v>5244</v>
      </c>
      <c r="D517" s="92"/>
      <c r="E517" s="92"/>
      <c r="F517" s="92"/>
      <c r="G517" s="92"/>
      <c r="H517" s="92"/>
      <c r="I517" s="92"/>
      <c r="J517" s="92"/>
      <c r="K517" s="82"/>
      <c r="L517" s="82"/>
      <c r="M517" s="82"/>
      <c r="N517" s="82"/>
      <c r="O517" s="82"/>
      <c r="P517" s="82"/>
      <c r="Q517" s="82"/>
      <c r="R517" s="82"/>
      <c r="S517" s="82"/>
      <c r="T517" s="82"/>
      <c r="U517" s="82"/>
      <c r="V517" s="82"/>
      <c r="W517" s="82"/>
      <c r="X517" s="82"/>
      <c r="Y517" s="82"/>
      <c r="Z517" s="82"/>
      <c r="AA517" s="82"/>
      <c r="AB517" s="82"/>
      <c r="AC517" s="82"/>
      <c r="AD517" s="82"/>
    </row>
    <row r="518" spans="1:30" ht="13.2">
      <c r="A518" s="92" t="s">
        <v>7036</v>
      </c>
      <c r="B518" s="92" t="s">
        <v>7037</v>
      </c>
      <c r="C518" s="92" t="s">
        <v>5244</v>
      </c>
      <c r="D518" s="92"/>
      <c r="E518" s="92"/>
      <c r="F518" s="92"/>
      <c r="G518" s="92"/>
      <c r="H518" s="92"/>
      <c r="I518" s="92"/>
      <c r="J518" s="92"/>
      <c r="K518" s="82"/>
      <c r="L518" s="82"/>
      <c r="M518" s="82"/>
      <c r="N518" s="82"/>
      <c r="O518" s="82"/>
      <c r="P518" s="82"/>
      <c r="Q518" s="82"/>
      <c r="R518" s="82"/>
      <c r="S518" s="82"/>
      <c r="T518" s="82"/>
      <c r="U518" s="82"/>
      <c r="V518" s="82"/>
      <c r="W518" s="82"/>
      <c r="X518" s="82"/>
      <c r="Y518" s="82"/>
      <c r="Z518" s="82"/>
      <c r="AA518" s="82"/>
      <c r="AB518" s="82"/>
      <c r="AC518" s="82"/>
      <c r="AD518" s="82"/>
    </row>
    <row r="519" spans="1:30" ht="13.2">
      <c r="A519" s="92" t="s">
        <v>7022</v>
      </c>
      <c r="B519" s="92" t="s">
        <v>7023</v>
      </c>
      <c r="C519" s="92" t="s">
        <v>5244</v>
      </c>
      <c r="D519" s="92"/>
      <c r="E519" s="92"/>
      <c r="F519" s="92"/>
      <c r="G519" s="92"/>
      <c r="H519" s="92"/>
      <c r="I519" s="92"/>
      <c r="J519" s="92"/>
      <c r="K519" s="82"/>
      <c r="L519" s="82"/>
      <c r="M519" s="82"/>
      <c r="N519" s="82"/>
      <c r="O519" s="82"/>
      <c r="P519" s="82"/>
      <c r="Q519" s="82"/>
      <c r="R519" s="82"/>
      <c r="S519" s="82"/>
      <c r="T519" s="82"/>
      <c r="U519" s="82"/>
      <c r="V519" s="82"/>
      <c r="W519" s="82"/>
      <c r="X519" s="82"/>
      <c r="Y519" s="82"/>
      <c r="Z519" s="82"/>
      <c r="AA519" s="82"/>
      <c r="AB519" s="82"/>
      <c r="AC519" s="82"/>
      <c r="AD519" s="82"/>
    </row>
    <row r="520" spans="1:30" ht="13.2">
      <c r="A520" s="92" t="s">
        <v>7048</v>
      </c>
      <c r="B520" s="92" t="s">
        <v>7049</v>
      </c>
      <c r="C520" s="92" t="s">
        <v>5244</v>
      </c>
      <c r="D520" s="92"/>
      <c r="E520" s="92"/>
      <c r="F520" s="92"/>
      <c r="G520" s="92"/>
      <c r="H520" s="92"/>
      <c r="I520" s="92"/>
      <c r="J520" s="92"/>
      <c r="K520" s="82"/>
      <c r="L520" s="82"/>
      <c r="M520" s="82"/>
      <c r="N520" s="82"/>
      <c r="O520" s="82"/>
      <c r="P520" s="82"/>
      <c r="Q520" s="82"/>
      <c r="R520" s="82"/>
      <c r="S520" s="82"/>
      <c r="T520" s="82"/>
      <c r="U520" s="82"/>
      <c r="V520" s="82"/>
      <c r="W520" s="82"/>
      <c r="X520" s="82"/>
      <c r="Y520" s="82"/>
      <c r="Z520" s="82"/>
      <c r="AA520" s="82"/>
      <c r="AB520" s="82"/>
      <c r="AC520" s="82"/>
      <c r="AD520" s="82"/>
    </row>
    <row r="521" spans="1:30" ht="13.2">
      <c r="A521" s="92" t="s">
        <v>7074</v>
      </c>
      <c r="B521" s="92" t="s">
        <v>7075</v>
      </c>
      <c r="C521" s="92" t="s">
        <v>5244</v>
      </c>
      <c r="D521" s="92"/>
      <c r="E521" s="92"/>
      <c r="F521" s="92"/>
      <c r="G521" s="92"/>
      <c r="H521" s="92"/>
      <c r="I521" s="92"/>
      <c r="J521" s="92"/>
      <c r="K521" s="82"/>
      <c r="L521" s="82"/>
      <c r="M521" s="82"/>
      <c r="N521" s="82"/>
      <c r="O521" s="82"/>
      <c r="P521" s="82"/>
      <c r="Q521" s="82"/>
      <c r="R521" s="82"/>
      <c r="S521" s="82"/>
      <c r="T521" s="82"/>
      <c r="U521" s="82"/>
      <c r="V521" s="82"/>
      <c r="W521" s="82"/>
      <c r="X521" s="82"/>
      <c r="Y521" s="82"/>
      <c r="Z521" s="82"/>
      <c r="AA521" s="82"/>
      <c r="AB521" s="82"/>
      <c r="AC521" s="82"/>
      <c r="AD521" s="82"/>
    </row>
    <row r="522" spans="1:30" ht="13.2">
      <c r="A522" s="92" t="s">
        <v>7072</v>
      </c>
      <c r="B522" s="92" t="s">
        <v>7073</v>
      </c>
      <c r="C522" s="92" t="s">
        <v>5244</v>
      </c>
      <c r="D522" s="92"/>
      <c r="E522" s="92"/>
      <c r="F522" s="92"/>
      <c r="G522" s="92"/>
      <c r="H522" s="92"/>
      <c r="I522" s="92"/>
      <c r="J522" s="92"/>
      <c r="K522" s="82"/>
      <c r="L522" s="82"/>
      <c r="M522" s="82"/>
      <c r="N522" s="82"/>
      <c r="O522" s="82"/>
      <c r="P522" s="82"/>
      <c r="Q522" s="82"/>
      <c r="R522" s="82"/>
      <c r="S522" s="82"/>
      <c r="T522" s="82"/>
      <c r="U522" s="82"/>
      <c r="V522" s="82"/>
      <c r="W522" s="82"/>
      <c r="X522" s="82"/>
      <c r="Y522" s="82"/>
      <c r="Z522" s="82"/>
      <c r="AA522" s="82"/>
      <c r="AB522" s="82"/>
      <c r="AC522" s="82"/>
      <c r="AD522" s="82"/>
    </row>
    <row r="523" spans="1:30" ht="13.2">
      <c r="A523" s="92" t="s">
        <v>7110</v>
      </c>
      <c r="B523" s="92" t="s">
        <v>7111</v>
      </c>
      <c r="C523" s="92" t="s">
        <v>5244</v>
      </c>
      <c r="D523" s="92"/>
      <c r="E523" s="92"/>
      <c r="F523" s="92"/>
      <c r="G523" s="92"/>
      <c r="H523" s="92"/>
      <c r="I523" s="92"/>
      <c r="J523" s="92"/>
      <c r="K523" s="82"/>
      <c r="L523" s="82"/>
      <c r="M523" s="82"/>
      <c r="N523" s="82"/>
      <c r="O523" s="82"/>
      <c r="P523" s="82"/>
      <c r="Q523" s="82"/>
      <c r="R523" s="82"/>
      <c r="S523" s="82"/>
      <c r="T523" s="82"/>
      <c r="U523" s="82"/>
      <c r="V523" s="82"/>
      <c r="W523" s="82"/>
      <c r="X523" s="82"/>
      <c r="Y523" s="82"/>
      <c r="Z523" s="82"/>
      <c r="AA523" s="82"/>
      <c r="AB523" s="82"/>
      <c r="AC523" s="82"/>
      <c r="AD523" s="82"/>
    </row>
    <row r="524" spans="1:30" ht="13.2">
      <c r="A524" s="92" t="s">
        <v>7106</v>
      </c>
      <c r="B524" s="92" t="s">
        <v>7107</v>
      </c>
      <c r="C524" s="92" t="s">
        <v>5244</v>
      </c>
      <c r="D524" s="92"/>
      <c r="E524" s="92"/>
      <c r="F524" s="92"/>
      <c r="G524" s="92"/>
      <c r="H524" s="92"/>
      <c r="I524" s="92"/>
      <c r="J524" s="92"/>
      <c r="K524" s="82"/>
      <c r="L524" s="82"/>
      <c r="M524" s="82"/>
      <c r="N524" s="82"/>
      <c r="O524" s="82"/>
      <c r="P524" s="82"/>
      <c r="Q524" s="82"/>
      <c r="R524" s="82"/>
      <c r="S524" s="82"/>
      <c r="T524" s="82"/>
      <c r="U524" s="82"/>
      <c r="V524" s="82"/>
      <c r="W524" s="82"/>
      <c r="X524" s="82"/>
      <c r="Y524" s="82"/>
      <c r="Z524" s="82"/>
      <c r="AA524" s="82"/>
      <c r="AB524" s="82"/>
      <c r="AC524" s="82"/>
      <c r="AD524" s="82"/>
    </row>
    <row r="525" spans="1:30" ht="13.2">
      <c r="A525" s="92" t="s">
        <v>7104</v>
      </c>
      <c r="B525" s="92" t="s">
        <v>7105</v>
      </c>
      <c r="C525" s="92" t="s">
        <v>5244</v>
      </c>
      <c r="D525" s="92"/>
      <c r="E525" s="92"/>
      <c r="F525" s="92"/>
      <c r="G525" s="92"/>
      <c r="H525" s="92"/>
      <c r="I525" s="92"/>
      <c r="J525" s="92"/>
      <c r="K525" s="82"/>
      <c r="L525" s="82"/>
      <c r="M525" s="82"/>
      <c r="N525" s="82"/>
      <c r="O525" s="82"/>
      <c r="P525" s="82"/>
      <c r="Q525" s="82"/>
      <c r="R525" s="82"/>
      <c r="S525" s="82"/>
      <c r="T525" s="82"/>
      <c r="U525" s="82"/>
      <c r="V525" s="82"/>
      <c r="W525" s="82"/>
      <c r="X525" s="82"/>
      <c r="Y525" s="82"/>
      <c r="Z525" s="82"/>
      <c r="AA525" s="82"/>
      <c r="AB525" s="82"/>
      <c r="AC525" s="82"/>
      <c r="AD525" s="82"/>
    </row>
    <row r="526" spans="1:30" ht="13.2">
      <c r="A526" s="92" t="s">
        <v>7102</v>
      </c>
      <c r="B526" s="92" t="s">
        <v>7103</v>
      </c>
      <c r="C526" s="92" t="s">
        <v>5244</v>
      </c>
      <c r="D526" s="92"/>
      <c r="E526" s="92"/>
      <c r="F526" s="92"/>
      <c r="G526" s="92"/>
      <c r="H526" s="92"/>
      <c r="I526" s="92"/>
      <c r="J526" s="92"/>
      <c r="K526" s="82"/>
      <c r="L526" s="82"/>
      <c r="M526" s="82"/>
      <c r="N526" s="82"/>
      <c r="O526" s="82"/>
      <c r="P526" s="82"/>
      <c r="Q526" s="82"/>
      <c r="R526" s="82"/>
      <c r="S526" s="82"/>
      <c r="T526" s="82"/>
      <c r="U526" s="82"/>
      <c r="V526" s="82"/>
      <c r="W526" s="82"/>
      <c r="X526" s="82"/>
      <c r="Y526" s="82"/>
      <c r="Z526" s="82"/>
      <c r="AA526" s="82"/>
      <c r="AB526" s="82"/>
      <c r="AC526" s="82"/>
      <c r="AD526" s="82"/>
    </row>
    <row r="527" spans="1:30" ht="13.2">
      <c r="A527" s="92" t="s">
        <v>7100</v>
      </c>
      <c r="B527" s="92" t="s">
        <v>7101</v>
      </c>
      <c r="C527" s="92" t="s">
        <v>5244</v>
      </c>
      <c r="D527" s="92"/>
      <c r="E527" s="92"/>
      <c r="F527" s="92"/>
      <c r="G527" s="92"/>
      <c r="H527" s="92"/>
      <c r="I527" s="92"/>
      <c r="J527" s="92"/>
      <c r="K527" s="82"/>
      <c r="L527" s="82"/>
      <c r="M527" s="82"/>
      <c r="N527" s="82"/>
      <c r="O527" s="82"/>
      <c r="P527" s="82"/>
      <c r="Q527" s="82"/>
      <c r="R527" s="82"/>
      <c r="S527" s="82"/>
      <c r="T527" s="82"/>
      <c r="U527" s="82"/>
      <c r="V527" s="82"/>
      <c r="W527" s="82"/>
      <c r="X527" s="82"/>
      <c r="Y527" s="82"/>
      <c r="Z527" s="82"/>
      <c r="AA527" s="82"/>
      <c r="AB527" s="82"/>
      <c r="AC527" s="82"/>
      <c r="AD527" s="82"/>
    </row>
    <row r="528" spans="1:30" ht="13.2">
      <c r="A528" s="92" t="s">
        <v>7098</v>
      </c>
      <c r="B528" s="92" t="s">
        <v>7099</v>
      </c>
      <c r="C528" s="92" t="s">
        <v>5244</v>
      </c>
      <c r="D528" s="92"/>
      <c r="E528" s="92"/>
      <c r="F528" s="92"/>
      <c r="G528" s="92"/>
      <c r="H528" s="92"/>
      <c r="I528" s="92"/>
      <c r="J528" s="92"/>
      <c r="K528" s="82"/>
      <c r="L528" s="82"/>
      <c r="M528" s="82"/>
      <c r="N528" s="82"/>
      <c r="O528" s="82"/>
      <c r="P528" s="82"/>
      <c r="Q528" s="82"/>
      <c r="R528" s="82"/>
      <c r="S528" s="82"/>
      <c r="T528" s="82"/>
      <c r="U528" s="82"/>
      <c r="V528" s="82"/>
      <c r="W528" s="82"/>
      <c r="X528" s="82"/>
      <c r="Y528" s="82"/>
      <c r="Z528" s="82"/>
      <c r="AA528" s="82"/>
      <c r="AB528" s="82"/>
      <c r="AC528" s="82"/>
      <c r="AD528" s="82"/>
    </row>
    <row r="529" spans="1:30" ht="13.2">
      <c r="A529" s="92" t="s">
        <v>7096</v>
      </c>
      <c r="B529" s="92" t="s">
        <v>7097</v>
      </c>
      <c r="C529" s="92" t="s">
        <v>5244</v>
      </c>
      <c r="D529" s="92"/>
      <c r="E529" s="92"/>
      <c r="F529" s="92"/>
      <c r="G529" s="92"/>
      <c r="H529" s="92"/>
      <c r="I529" s="92"/>
      <c r="J529" s="92"/>
      <c r="K529" s="82"/>
      <c r="L529" s="82"/>
      <c r="M529" s="82"/>
      <c r="N529" s="82"/>
      <c r="O529" s="82"/>
      <c r="P529" s="82"/>
      <c r="Q529" s="82"/>
      <c r="R529" s="82"/>
      <c r="S529" s="82"/>
      <c r="T529" s="82"/>
      <c r="U529" s="82"/>
      <c r="V529" s="82"/>
      <c r="W529" s="82"/>
      <c r="X529" s="82"/>
      <c r="Y529" s="82"/>
      <c r="Z529" s="82"/>
      <c r="AA529" s="82"/>
      <c r="AB529" s="82"/>
      <c r="AC529" s="82"/>
      <c r="AD529" s="82"/>
    </row>
    <row r="530" spans="1:30" ht="13.2">
      <c r="A530" s="92" t="s">
        <v>7094</v>
      </c>
      <c r="B530" s="92" t="s">
        <v>7095</v>
      </c>
      <c r="C530" s="92" t="s">
        <v>5244</v>
      </c>
      <c r="D530" s="92"/>
      <c r="E530" s="92"/>
      <c r="F530" s="92"/>
      <c r="G530" s="92"/>
      <c r="H530" s="92"/>
      <c r="I530" s="92"/>
      <c r="J530" s="92"/>
      <c r="K530" s="82"/>
      <c r="L530" s="82"/>
      <c r="M530" s="82"/>
      <c r="N530" s="82"/>
      <c r="O530" s="82"/>
      <c r="P530" s="82"/>
      <c r="Q530" s="82"/>
      <c r="R530" s="82"/>
      <c r="S530" s="82"/>
      <c r="T530" s="82"/>
      <c r="U530" s="82"/>
      <c r="V530" s="82"/>
      <c r="W530" s="82"/>
      <c r="X530" s="82"/>
      <c r="Y530" s="82"/>
      <c r="Z530" s="82"/>
      <c r="AA530" s="82"/>
      <c r="AB530" s="82"/>
      <c r="AC530" s="82"/>
      <c r="AD530" s="82"/>
    </row>
    <row r="531" spans="1:30" ht="13.2">
      <c r="A531" s="92" t="s">
        <v>3145</v>
      </c>
      <c r="B531" s="92" t="s">
        <v>3148</v>
      </c>
      <c r="C531" s="92" t="s">
        <v>5244</v>
      </c>
      <c r="D531" s="92"/>
      <c r="E531" s="92"/>
      <c r="F531" s="92"/>
      <c r="G531" s="92"/>
      <c r="H531" s="92"/>
      <c r="I531" s="92"/>
      <c r="J531" s="92"/>
      <c r="K531" s="82"/>
      <c r="L531" s="82"/>
      <c r="M531" s="82"/>
      <c r="N531" s="82"/>
      <c r="O531" s="82"/>
      <c r="P531" s="82"/>
      <c r="Q531" s="82"/>
      <c r="R531" s="82"/>
      <c r="S531" s="82"/>
      <c r="T531" s="82"/>
      <c r="U531" s="82"/>
      <c r="V531" s="82"/>
      <c r="W531" s="82"/>
      <c r="X531" s="82"/>
      <c r="Y531" s="82"/>
      <c r="Z531" s="82"/>
      <c r="AA531" s="82"/>
      <c r="AB531" s="82"/>
      <c r="AC531" s="82"/>
      <c r="AD531" s="82"/>
    </row>
    <row r="532" spans="1:30" ht="13.2">
      <c r="A532" s="92" t="s">
        <v>7092</v>
      </c>
      <c r="B532" s="92" t="s">
        <v>7093</v>
      </c>
      <c r="C532" s="92" t="s">
        <v>5244</v>
      </c>
      <c r="D532" s="92"/>
      <c r="E532" s="92"/>
      <c r="F532" s="92"/>
      <c r="G532" s="92"/>
      <c r="H532" s="92"/>
      <c r="I532" s="92"/>
      <c r="J532" s="92"/>
      <c r="K532" s="82"/>
      <c r="L532" s="82"/>
      <c r="M532" s="82"/>
      <c r="N532" s="82"/>
      <c r="O532" s="82"/>
      <c r="P532" s="82"/>
      <c r="Q532" s="82"/>
      <c r="R532" s="82"/>
      <c r="S532" s="82"/>
      <c r="T532" s="82"/>
      <c r="U532" s="82"/>
      <c r="V532" s="82"/>
      <c r="W532" s="82"/>
      <c r="X532" s="82"/>
      <c r="Y532" s="82"/>
      <c r="Z532" s="82"/>
      <c r="AA532" s="82"/>
      <c r="AB532" s="82"/>
      <c r="AC532" s="82"/>
      <c r="AD532" s="82"/>
    </row>
    <row r="533" spans="1:30" ht="13.2">
      <c r="A533" s="92" t="s">
        <v>7090</v>
      </c>
      <c r="B533" s="92" t="s">
        <v>7091</v>
      </c>
      <c r="C533" s="92" t="s">
        <v>5244</v>
      </c>
      <c r="D533" s="92"/>
      <c r="E533" s="92"/>
      <c r="F533" s="92"/>
      <c r="G533" s="92"/>
      <c r="H533" s="92"/>
      <c r="I533" s="92"/>
      <c r="J533" s="92"/>
      <c r="K533" s="82"/>
      <c r="L533" s="82"/>
      <c r="M533" s="82"/>
      <c r="N533" s="82"/>
      <c r="O533" s="82"/>
      <c r="P533" s="82"/>
      <c r="Q533" s="82"/>
      <c r="R533" s="82"/>
      <c r="S533" s="82"/>
      <c r="T533" s="82"/>
      <c r="U533" s="82"/>
      <c r="V533" s="82"/>
      <c r="W533" s="82"/>
      <c r="X533" s="82"/>
      <c r="Y533" s="82"/>
      <c r="Z533" s="82"/>
      <c r="AA533" s="82"/>
      <c r="AB533" s="82"/>
      <c r="AC533" s="82"/>
      <c r="AD533" s="82"/>
    </row>
    <row r="534" spans="1:30" ht="13.2">
      <c r="A534" s="92" t="s">
        <v>7088</v>
      </c>
      <c r="B534" s="92" t="s">
        <v>7089</v>
      </c>
      <c r="C534" s="92" t="s">
        <v>5244</v>
      </c>
      <c r="D534" s="92"/>
      <c r="E534" s="92"/>
      <c r="F534" s="92"/>
      <c r="G534" s="92"/>
      <c r="H534" s="92"/>
      <c r="I534" s="92"/>
      <c r="J534" s="92"/>
      <c r="K534" s="82"/>
      <c r="L534" s="82"/>
      <c r="M534" s="82"/>
      <c r="N534" s="82"/>
      <c r="O534" s="82"/>
      <c r="P534" s="82"/>
      <c r="Q534" s="82"/>
      <c r="R534" s="82"/>
      <c r="S534" s="82"/>
      <c r="T534" s="82"/>
      <c r="U534" s="82"/>
      <c r="V534" s="82"/>
      <c r="W534" s="82"/>
      <c r="X534" s="82"/>
      <c r="Y534" s="82"/>
      <c r="Z534" s="82"/>
      <c r="AA534" s="82"/>
      <c r="AB534" s="82"/>
      <c r="AC534" s="82"/>
      <c r="AD534" s="82"/>
    </row>
    <row r="535" spans="1:30" ht="13.2">
      <c r="A535" s="92" t="s">
        <v>7086</v>
      </c>
      <c r="B535" s="92" t="s">
        <v>7087</v>
      </c>
      <c r="C535" s="92" t="s">
        <v>5244</v>
      </c>
      <c r="D535" s="92"/>
      <c r="E535" s="92"/>
      <c r="F535" s="92"/>
      <c r="G535" s="92"/>
      <c r="H535" s="92"/>
      <c r="I535" s="92"/>
      <c r="J535" s="92"/>
      <c r="K535" s="82"/>
      <c r="L535" s="82"/>
      <c r="M535" s="82"/>
      <c r="N535" s="82"/>
      <c r="O535" s="82"/>
      <c r="P535" s="82"/>
      <c r="Q535" s="82"/>
      <c r="R535" s="82"/>
      <c r="S535" s="82"/>
      <c r="T535" s="82"/>
      <c r="U535" s="82"/>
      <c r="V535" s="82"/>
      <c r="W535" s="82"/>
      <c r="X535" s="82"/>
      <c r="Y535" s="82"/>
      <c r="Z535" s="82"/>
      <c r="AA535" s="82"/>
      <c r="AB535" s="82"/>
      <c r="AC535" s="82"/>
      <c r="AD535" s="82"/>
    </row>
    <row r="536" spans="1:30" ht="13.2">
      <c r="A536" s="92" t="s">
        <v>7084</v>
      </c>
      <c r="B536" s="92" t="s">
        <v>7085</v>
      </c>
      <c r="C536" s="92" t="s">
        <v>5244</v>
      </c>
      <c r="D536" s="92"/>
      <c r="E536" s="92"/>
      <c r="F536" s="92"/>
      <c r="G536" s="92"/>
      <c r="H536" s="92"/>
      <c r="I536" s="92"/>
      <c r="J536" s="92"/>
      <c r="K536" s="82"/>
      <c r="L536" s="82"/>
      <c r="M536" s="82"/>
      <c r="N536" s="82"/>
      <c r="O536" s="82"/>
      <c r="P536" s="82"/>
      <c r="Q536" s="82"/>
      <c r="R536" s="82"/>
      <c r="S536" s="82"/>
      <c r="T536" s="82"/>
      <c r="U536" s="82"/>
      <c r="V536" s="82"/>
      <c r="W536" s="82"/>
      <c r="X536" s="82"/>
      <c r="Y536" s="82"/>
      <c r="Z536" s="82"/>
      <c r="AA536" s="82"/>
      <c r="AB536" s="82"/>
      <c r="AC536" s="82"/>
      <c r="AD536" s="82"/>
    </row>
    <row r="537" spans="1:30" ht="13.2">
      <c r="A537" s="92" t="s">
        <v>7082</v>
      </c>
      <c r="B537" s="92" t="s">
        <v>7083</v>
      </c>
      <c r="C537" s="92" t="s">
        <v>5244</v>
      </c>
      <c r="D537" s="92"/>
      <c r="E537" s="92"/>
      <c r="F537" s="92"/>
      <c r="G537" s="92"/>
      <c r="H537" s="92"/>
      <c r="I537" s="92"/>
      <c r="J537" s="92"/>
      <c r="K537" s="82"/>
      <c r="L537" s="82"/>
      <c r="M537" s="82"/>
      <c r="N537" s="82"/>
      <c r="O537" s="82"/>
      <c r="P537" s="82"/>
      <c r="Q537" s="82"/>
      <c r="R537" s="82"/>
      <c r="S537" s="82"/>
      <c r="T537" s="82"/>
      <c r="U537" s="82"/>
      <c r="V537" s="82"/>
      <c r="W537" s="82"/>
      <c r="X537" s="82"/>
      <c r="Y537" s="82"/>
      <c r="Z537" s="82"/>
      <c r="AA537" s="82"/>
      <c r="AB537" s="82"/>
      <c r="AC537" s="82"/>
      <c r="AD537" s="82"/>
    </row>
    <row r="538" spans="1:30" ht="13.2">
      <c r="A538" s="92" t="s">
        <v>7080</v>
      </c>
      <c r="B538" s="92" t="s">
        <v>7081</v>
      </c>
      <c r="C538" s="92" t="s">
        <v>5244</v>
      </c>
      <c r="D538" s="92"/>
      <c r="E538" s="92"/>
      <c r="F538" s="92"/>
      <c r="G538" s="92"/>
      <c r="H538" s="92"/>
      <c r="I538" s="92"/>
      <c r="J538" s="92"/>
      <c r="K538" s="82"/>
      <c r="L538" s="82"/>
      <c r="M538" s="82"/>
      <c r="N538" s="82"/>
      <c r="O538" s="82"/>
      <c r="P538" s="82"/>
      <c r="Q538" s="82"/>
      <c r="R538" s="82"/>
      <c r="S538" s="82"/>
      <c r="T538" s="82"/>
      <c r="U538" s="82"/>
      <c r="V538" s="82"/>
      <c r="W538" s="82"/>
      <c r="X538" s="82"/>
      <c r="Y538" s="82"/>
      <c r="Z538" s="82"/>
      <c r="AA538" s="82"/>
      <c r="AB538" s="82"/>
      <c r="AC538" s="82"/>
      <c r="AD538" s="82"/>
    </row>
    <row r="539" spans="1:30" ht="13.2">
      <c r="A539" s="92" t="s">
        <v>7078</v>
      </c>
      <c r="B539" s="92" t="s">
        <v>7079</v>
      </c>
      <c r="C539" s="92" t="s">
        <v>5244</v>
      </c>
      <c r="D539" s="92"/>
      <c r="E539" s="92"/>
      <c r="F539" s="92"/>
      <c r="G539" s="92"/>
      <c r="H539" s="92"/>
      <c r="I539" s="92"/>
      <c r="J539" s="92"/>
      <c r="K539" s="82"/>
      <c r="L539" s="82"/>
      <c r="M539" s="82"/>
      <c r="N539" s="82"/>
      <c r="O539" s="82"/>
      <c r="P539" s="82"/>
      <c r="Q539" s="82"/>
      <c r="R539" s="82"/>
      <c r="S539" s="82"/>
      <c r="T539" s="82"/>
      <c r="U539" s="82"/>
      <c r="V539" s="82"/>
      <c r="W539" s="82"/>
      <c r="X539" s="82"/>
      <c r="Y539" s="82"/>
      <c r="Z539" s="82"/>
      <c r="AA539" s="82"/>
      <c r="AB539" s="82"/>
      <c r="AC539" s="82"/>
      <c r="AD539" s="82"/>
    </row>
    <row r="540" spans="1:30" ht="13.2">
      <c r="A540" s="92" t="s">
        <v>7076</v>
      </c>
      <c r="B540" s="92" t="s">
        <v>7077</v>
      </c>
      <c r="C540" s="92" t="s">
        <v>5244</v>
      </c>
      <c r="D540" s="92"/>
      <c r="E540" s="92"/>
      <c r="F540" s="92"/>
      <c r="G540" s="92"/>
      <c r="H540" s="92"/>
      <c r="I540" s="92"/>
      <c r="J540" s="92"/>
      <c r="K540" s="82"/>
      <c r="L540" s="82"/>
      <c r="M540" s="82"/>
      <c r="N540" s="82"/>
      <c r="O540" s="82"/>
      <c r="P540" s="82"/>
      <c r="Q540" s="82"/>
      <c r="R540" s="82"/>
      <c r="S540" s="82"/>
      <c r="T540" s="82"/>
      <c r="U540" s="82"/>
      <c r="V540" s="82"/>
      <c r="W540" s="82"/>
      <c r="X540" s="82"/>
      <c r="Y540" s="82"/>
      <c r="Z540" s="82"/>
      <c r="AA540" s="82"/>
      <c r="AB540" s="82"/>
      <c r="AC540" s="82"/>
      <c r="AD540" s="82"/>
    </row>
    <row r="541" spans="1:30" ht="13.2">
      <c r="A541" s="92" t="s">
        <v>7050</v>
      </c>
      <c r="B541" s="92" t="s">
        <v>7051</v>
      </c>
      <c r="C541" s="92" t="s">
        <v>5244</v>
      </c>
      <c r="D541" s="92"/>
      <c r="E541" s="92"/>
      <c r="F541" s="92"/>
      <c r="G541" s="92"/>
      <c r="H541" s="92"/>
      <c r="I541" s="92"/>
      <c r="J541" s="92"/>
      <c r="K541" s="82"/>
      <c r="L541" s="82"/>
      <c r="M541" s="82"/>
      <c r="N541" s="82"/>
      <c r="O541" s="82"/>
      <c r="P541" s="82"/>
      <c r="Q541" s="82"/>
      <c r="R541" s="82"/>
      <c r="S541" s="82"/>
      <c r="T541" s="82"/>
      <c r="U541" s="82"/>
      <c r="V541" s="82"/>
      <c r="W541" s="82"/>
      <c r="X541" s="82"/>
      <c r="Y541" s="82"/>
      <c r="Z541" s="82"/>
      <c r="AA541" s="82"/>
      <c r="AB541" s="82"/>
      <c r="AC541" s="82"/>
      <c r="AD541" s="82"/>
    </row>
    <row r="542" spans="1:30" ht="13.2">
      <c r="A542" s="92" t="s">
        <v>7052</v>
      </c>
      <c r="B542" s="92" t="s">
        <v>7053</v>
      </c>
      <c r="C542" s="92" t="s">
        <v>5244</v>
      </c>
      <c r="D542" s="92"/>
      <c r="E542" s="92"/>
      <c r="F542" s="92"/>
      <c r="G542" s="92"/>
      <c r="H542" s="92"/>
      <c r="I542" s="92"/>
      <c r="J542" s="92"/>
      <c r="K542" s="82"/>
      <c r="L542" s="82"/>
      <c r="M542" s="82"/>
      <c r="N542" s="82"/>
      <c r="O542" s="82"/>
      <c r="P542" s="82"/>
      <c r="Q542" s="82"/>
      <c r="R542" s="82"/>
      <c r="S542" s="82"/>
      <c r="T542" s="82"/>
      <c r="U542" s="82"/>
      <c r="V542" s="82"/>
      <c r="W542" s="82"/>
      <c r="X542" s="82"/>
      <c r="Y542" s="82"/>
      <c r="Z542" s="82"/>
      <c r="AA542" s="82"/>
      <c r="AB542" s="82"/>
      <c r="AC542" s="82"/>
      <c r="AD542" s="82"/>
    </row>
    <row r="543" spans="1:30" ht="13.2">
      <c r="A543" s="92" t="s">
        <v>7054</v>
      </c>
      <c r="B543" s="92" t="s">
        <v>7055</v>
      </c>
      <c r="C543" s="92" t="s">
        <v>5244</v>
      </c>
      <c r="D543" s="92"/>
      <c r="E543" s="92"/>
      <c r="F543" s="92"/>
      <c r="G543" s="92"/>
      <c r="H543" s="92"/>
      <c r="I543" s="92"/>
      <c r="J543" s="92"/>
      <c r="K543" s="82"/>
      <c r="L543" s="82"/>
      <c r="M543" s="82"/>
      <c r="N543" s="82"/>
      <c r="O543" s="82"/>
      <c r="P543" s="82"/>
      <c r="Q543" s="82"/>
      <c r="R543" s="82"/>
      <c r="S543" s="82"/>
      <c r="T543" s="82"/>
      <c r="U543" s="82"/>
      <c r="V543" s="82"/>
      <c r="W543" s="82"/>
      <c r="X543" s="82"/>
      <c r="Y543" s="82"/>
      <c r="Z543" s="82"/>
      <c r="AA543" s="82"/>
      <c r="AB543" s="82"/>
      <c r="AC543" s="82"/>
      <c r="AD543" s="82"/>
    </row>
    <row r="544" spans="1:30" ht="13.2">
      <c r="A544" s="92" t="s">
        <v>7056</v>
      </c>
      <c r="B544" s="92" t="s">
        <v>7057</v>
      </c>
      <c r="C544" s="92" t="s">
        <v>5244</v>
      </c>
      <c r="D544" s="92"/>
      <c r="E544" s="92"/>
      <c r="F544" s="92"/>
      <c r="G544" s="92"/>
      <c r="H544" s="92"/>
      <c r="I544" s="92"/>
      <c r="J544" s="92"/>
      <c r="K544" s="82"/>
      <c r="L544" s="82"/>
      <c r="M544" s="82"/>
      <c r="N544" s="82"/>
      <c r="O544" s="82"/>
      <c r="P544" s="82"/>
      <c r="Q544" s="82"/>
      <c r="R544" s="82"/>
      <c r="S544" s="82"/>
      <c r="T544" s="82"/>
      <c r="U544" s="82"/>
      <c r="V544" s="82"/>
      <c r="W544" s="82"/>
      <c r="X544" s="82"/>
      <c r="Y544" s="82"/>
      <c r="Z544" s="82"/>
      <c r="AA544" s="82"/>
      <c r="AB544" s="82"/>
      <c r="AC544" s="82"/>
      <c r="AD544" s="82"/>
    </row>
    <row r="545" spans="1:30" ht="13.2">
      <c r="A545" s="92" t="s">
        <v>7058</v>
      </c>
      <c r="B545" s="92" t="s">
        <v>7059</v>
      </c>
      <c r="C545" s="92" t="s">
        <v>5244</v>
      </c>
      <c r="D545" s="92"/>
      <c r="E545" s="92"/>
      <c r="F545" s="92"/>
      <c r="G545" s="92"/>
      <c r="H545" s="92"/>
      <c r="I545" s="92"/>
      <c r="J545" s="92"/>
      <c r="K545" s="82"/>
      <c r="L545" s="82"/>
      <c r="M545" s="82"/>
      <c r="N545" s="82"/>
      <c r="O545" s="82"/>
      <c r="P545" s="82"/>
      <c r="Q545" s="82"/>
      <c r="R545" s="82"/>
      <c r="S545" s="82"/>
      <c r="T545" s="82"/>
      <c r="U545" s="82"/>
      <c r="V545" s="82"/>
      <c r="W545" s="82"/>
      <c r="X545" s="82"/>
      <c r="Y545" s="82"/>
      <c r="Z545" s="82"/>
      <c r="AA545" s="82"/>
      <c r="AB545" s="82"/>
      <c r="AC545" s="82"/>
      <c r="AD545" s="82"/>
    </row>
    <row r="546" spans="1:30" ht="13.2">
      <c r="A546" s="92" t="s">
        <v>7060</v>
      </c>
      <c r="B546" s="92" t="s">
        <v>7061</v>
      </c>
      <c r="C546" s="92" t="s">
        <v>5244</v>
      </c>
      <c r="D546" s="92"/>
      <c r="E546" s="92"/>
      <c r="F546" s="92"/>
      <c r="G546" s="92"/>
      <c r="H546" s="92"/>
      <c r="I546" s="92"/>
      <c r="J546" s="92"/>
      <c r="K546" s="82"/>
      <c r="L546" s="82"/>
      <c r="M546" s="82"/>
      <c r="N546" s="82"/>
      <c r="O546" s="82"/>
      <c r="P546" s="82"/>
      <c r="Q546" s="82"/>
      <c r="R546" s="82"/>
      <c r="S546" s="82"/>
      <c r="T546" s="82"/>
      <c r="U546" s="82"/>
      <c r="V546" s="82"/>
      <c r="W546" s="82"/>
      <c r="X546" s="82"/>
      <c r="Y546" s="82"/>
      <c r="Z546" s="82"/>
      <c r="AA546" s="82"/>
      <c r="AB546" s="82"/>
      <c r="AC546" s="82"/>
      <c r="AD546" s="82"/>
    </row>
    <row r="547" spans="1:30" ht="13.2">
      <c r="A547" s="92" t="s">
        <v>7062</v>
      </c>
      <c r="B547" s="92" t="s">
        <v>7063</v>
      </c>
      <c r="C547" s="92" t="s">
        <v>5244</v>
      </c>
      <c r="D547" s="92"/>
      <c r="E547" s="92"/>
      <c r="F547" s="92"/>
      <c r="G547" s="92"/>
      <c r="H547" s="92"/>
      <c r="I547" s="92"/>
      <c r="J547" s="92"/>
      <c r="K547" s="82"/>
      <c r="L547" s="82"/>
      <c r="M547" s="82"/>
      <c r="N547" s="82"/>
      <c r="O547" s="82"/>
      <c r="P547" s="82"/>
      <c r="Q547" s="82"/>
      <c r="R547" s="82"/>
      <c r="S547" s="82"/>
      <c r="T547" s="82"/>
      <c r="U547" s="82"/>
      <c r="V547" s="82"/>
      <c r="W547" s="82"/>
      <c r="X547" s="82"/>
      <c r="Y547" s="82"/>
      <c r="Z547" s="82"/>
      <c r="AA547" s="82"/>
      <c r="AB547" s="82"/>
      <c r="AC547" s="82"/>
      <c r="AD547" s="82"/>
    </row>
    <row r="548" spans="1:30" ht="13.2">
      <c r="A548" s="92" t="s">
        <v>7064</v>
      </c>
      <c r="B548" s="92" t="s">
        <v>7065</v>
      </c>
      <c r="C548" s="92" t="s">
        <v>5244</v>
      </c>
      <c r="D548" s="92"/>
      <c r="E548" s="92"/>
      <c r="F548" s="92"/>
      <c r="G548" s="92"/>
      <c r="H548" s="92"/>
      <c r="I548" s="92"/>
      <c r="J548" s="92"/>
      <c r="K548" s="82"/>
      <c r="L548" s="82"/>
      <c r="M548" s="82"/>
      <c r="N548" s="82"/>
      <c r="O548" s="82"/>
      <c r="P548" s="82"/>
      <c r="Q548" s="82"/>
      <c r="R548" s="82"/>
      <c r="S548" s="82"/>
      <c r="T548" s="82"/>
      <c r="U548" s="82"/>
      <c r="V548" s="82"/>
      <c r="W548" s="82"/>
      <c r="X548" s="82"/>
      <c r="Y548" s="82"/>
      <c r="Z548" s="82"/>
      <c r="AA548" s="82"/>
      <c r="AB548" s="82"/>
      <c r="AC548" s="82"/>
      <c r="AD548" s="82"/>
    </row>
    <row r="549" spans="1:30" ht="13.2">
      <c r="A549" s="92" t="s">
        <v>7066</v>
      </c>
      <c r="B549" s="92" t="s">
        <v>7067</v>
      </c>
      <c r="C549" s="92" t="s">
        <v>5244</v>
      </c>
      <c r="D549" s="92"/>
      <c r="E549" s="92"/>
      <c r="F549" s="92"/>
      <c r="G549" s="92"/>
      <c r="H549" s="92"/>
      <c r="I549" s="92"/>
      <c r="J549" s="92"/>
      <c r="K549" s="82"/>
      <c r="L549" s="82"/>
      <c r="M549" s="82"/>
      <c r="N549" s="82"/>
      <c r="O549" s="82"/>
      <c r="P549" s="82"/>
      <c r="Q549" s="82"/>
      <c r="R549" s="82"/>
      <c r="S549" s="82"/>
      <c r="T549" s="82"/>
      <c r="U549" s="82"/>
      <c r="V549" s="82"/>
      <c r="W549" s="82"/>
      <c r="X549" s="82"/>
      <c r="Y549" s="82"/>
      <c r="Z549" s="82"/>
      <c r="AA549" s="82"/>
      <c r="AB549" s="82"/>
      <c r="AC549" s="82"/>
      <c r="AD549" s="82"/>
    </row>
    <row r="550" spans="1:30" ht="13.2">
      <c r="A550" s="92" t="s">
        <v>7068</v>
      </c>
      <c r="B550" s="92" t="s">
        <v>7069</v>
      </c>
      <c r="C550" s="92" t="s">
        <v>5244</v>
      </c>
      <c r="D550" s="92"/>
      <c r="E550" s="92"/>
      <c r="F550" s="92"/>
      <c r="G550" s="92"/>
      <c r="H550" s="92"/>
      <c r="I550" s="92"/>
      <c r="J550" s="92"/>
      <c r="K550" s="82"/>
      <c r="L550" s="82"/>
      <c r="M550" s="82"/>
      <c r="N550" s="82"/>
      <c r="O550" s="82"/>
      <c r="P550" s="82"/>
      <c r="Q550" s="82"/>
      <c r="R550" s="82"/>
      <c r="S550" s="82"/>
      <c r="T550" s="82"/>
      <c r="U550" s="82"/>
      <c r="V550" s="82"/>
      <c r="W550" s="82"/>
      <c r="X550" s="82"/>
      <c r="Y550" s="82"/>
      <c r="Z550" s="82"/>
      <c r="AA550" s="82"/>
      <c r="AB550" s="82"/>
      <c r="AC550" s="82"/>
      <c r="AD550" s="82"/>
    </row>
    <row r="551" spans="1:30" ht="13.2">
      <c r="A551" s="92" t="s">
        <v>7108</v>
      </c>
      <c r="B551" s="92" t="s">
        <v>7109</v>
      </c>
      <c r="C551" s="92" t="s">
        <v>5244</v>
      </c>
      <c r="D551" s="92"/>
      <c r="E551" s="92"/>
      <c r="F551" s="92"/>
      <c r="G551" s="92"/>
      <c r="H551" s="92"/>
      <c r="I551" s="92"/>
      <c r="J551" s="92"/>
      <c r="K551" s="82"/>
      <c r="L551" s="82"/>
      <c r="M551" s="82"/>
      <c r="N551" s="82"/>
      <c r="O551" s="82"/>
      <c r="P551" s="82"/>
      <c r="Q551" s="82"/>
      <c r="R551" s="82"/>
      <c r="S551" s="82"/>
      <c r="T551" s="82"/>
      <c r="U551" s="82"/>
      <c r="V551" s="82"/>
      <c r="W551" s="82"/>
      <c r="X551" s="82"/>
      <c r="Y551" s="82"/>
      <c r="Z551" s="82"/>
      <c r="AA551" s="82"/>
      <c r="AB551" s="82"/>
      <c r="AC551" s="82"/>
      <c r="AD551" s="82"/>
    </row>
    <row r="552" spans="1:30" ht="13.2">
      <c r="A552" s="92" t="s">
        <v>7070</v>
      </c>
      <c r="B552" s="92" t="s">
        <v>7071</v>
      </c>
      <c r="C552" s="92" t="s">
        <v>5244</v>
      </c>
      <c r="D552" s="92"/>
      <c r="E552" s="92"/>
      <c r="F552" s="92"/>
      <c r="G552" s="92"/>
      <c r="H552" s="92"/>
      <c r="I552" s="92"/>
      <c r="J552" s="92"/>
      <c r="K552" s="82"/>
      <c r="L552" s="82"/>
      <c r="M552" s="82"/>
      <c r="N552" s="82"/>
      <c r="O552" s="82"/>
      <c r="P552" s="82"/>
      <c r="Q552" s="82"/>
      <c r="R552" s="82"/>
      <c r="S552" s="82"/>
      <c r="T552" s="82"/>
      <c r="U552" s="82"/>
      <c r="V552" s="82"/>
      <c r="W552" s="82"/>
      <c r="X552" s="82"/>
      <c r="Y552" s="82"/>
      <c r="Z552" s="82"/>
      <c r="AA552" s="82"/>
      <c r="AB552" s="82"/>
      <c r="AC552" s="82"/>
      <c r="AD552" s="82"/>
    </row>
    <row r="553" spans="1:30" ht="13.2">
      <c r="A553" s="92" t="s">
        <v>7112</v>
      </c>
      <c r="B553" s="92" t="s">
        <v>7113</v>
      </c>
      <c r="C553" s="92" t="s">
        <v>5244</v>
      </c>
      <c r="D553" s="92"/>
      <c r="E553" s="92"/>
      <c r="F553" s="92"/>
      <c r="G553" s="92"/>
      <c r="H553" s="92"/>
      <c r="I553" s="92"/>
      <c r="J553" s="92"/>
      <c r="K553" s="82"/>
      <c r="L553" s="82"/>
      <c r="M553" s="82"/>
      <c r="N553" s="82"/>
      <c r="O553" s="82"/>
      <c r="P553" s="82"/>
      <c r="Q553" s="82"/>
      <c r="R553" s="82"/>
      <c r="S553" s="82"/>
      <c r="T553" s="82"/>
      <c r="U553" s="82"/>
      <c r="V553" s="82"/>
      <c r="W553" s="82"/>
      <c r="X553" s="82"/>
      <c r="Y553" s="82"/>
      <c r="Z553" s="82"/>
      <c r="AA553" s="82"/>
      <c r="AB553" s="82"/>
      <c r="AC553" s="82"/>
      <c r="AD553" s="82"/>
    </row>
    <row r="554" spans="1:30" ht="13.2">
      <c r="A554" s="92" t="s">
        <v>8746</v>
      </c>
      <c r="B554" s="92" t="s">
        <v>8747</v>
      </c>
      <c r="C554" s="92" t="s">
        <v>5244</v>
      </c>
      <c r="D554" s="92"/>
      <c r="E554" s="92"/>
      <c r="F554" s="92"/>
      <c r="G554" s="92"/>
      <c r="H554" s="92"/>
      <c r="I554" s="92"/>
      <c r="J554" s="92"/>
      <c r="K554" s="82"/>
      <c r="L554" s="82"/>
      <c r="M554" s="82"/>
      <c r="N554" s="82"/>
      <c r="O554" s="82"/>
      <c r="P554" s="82"/>
      <c r="Q554" s="82"/>
      <c r="R554" s="82"/>
      <c r="S554" s="82"/>
      <c r="T554" s="82"/>
      <c r="U554" s="82"/>
      <c r="V554" s="82"/>
      <c r="W554" s="82"/>
      <c r="X554" s="82"/>
      <c r="Y554" s="82"/>
      <c r="Z554" s="82"/>
      <c r="AA554" s="82"/>
      <c r="AB554" s="82"/>
      <c r="AC554" s="82"/>
      <c r="AD554" s="82"/>
    </row>
    <row r="555" spans="1:30" ht="13.2">
      <c r="A555" s="92" t="s">
        <v>8748</v>
      </c>
      <c r="B555" s="92" t="s">
        <v>8749</v>
      </c>
      <c r="C555" s="92" t="s">
        <v>5244</v>
      </c>
      <c r="D555" s="92"/>
      <c r="E555" s="92"/>
      <c r="F555" s="92"/>
      <c r="G555" s="92"/>
      <c r="H555" s="92"/>
      <c r="I555" s="92"/>
      <c r="J555" s="92"/>
      <c r="K555" s="82"/>
      <c r="L555" s="82"/>
      <c r="M555" s="82"/>
      <c r="N555" s="82"/>
      <c r="O555" s="82"/>
      <c r="P555" s="82"/>
      <c r="Q555" s="82"/>
      <c r="R555" s="82"/>
      <c r="S555" s="82"/>
      <c r="T555" s="82"/>
      <c r="U555" s="82"/>
      <c r="V555" s="82"/>
      <c r="W555" s="82"/>
      <c r="X555" s="82"/>
      <c r="Y555" s="82"/>
      <c r="Z555" s="82"/>
      <c r="AA555" s="82"/>
      <c r="AB555" s="82"/>
      <c r="AC555" s="82"/>
      <c r="AD555" s="82"/>
    </row>
    <row r="556" spans="1:30" ht="13.2">
      <c r="A556" s="92" t="s">
        <v>8750</v>
      </c>
      <c r="B556" s="92" t="s">
        <v>8751</v>
      </c>
      <c r="C556" s="92" t="s">
        <v>5244</v>
      </c>
      <c r="D556" s="92"/>
      <c r="E556" s="92"/>
      <c r="F556" s="92"/>
      <c r="G556" s="92"/>
      <c r="H556" s="92"/>
      <c r="I556" s="92"/>
      <c r="J556" s="92"/>
      <c r="K556" s="82"/>
      <c r="L556" s="82"/>
      <c r="M556" s="82"/>
      <c r="N556" s="82"/>
      <c r="O556" s="82"/>
      <c r="P556" s="82"/>
      <c r="Q556" s="82"/>
      <c r="R556" s="82"/>
      <c r="S556" s="82"/>
      <c r="T556" s="82"/>
      <c r="U556" s="82"/>
      <c r="V556" s="82"/>
      <c r="W556" s="82"/>
      <c r="X556" s="82"/>
      <c r="Y556" s="82"/>
      <c r="Z556" s="82"/>
      <c r="AA556" s="82"/>
      <c r="AB556" s="82"/>
      <c r="AC556" s="82"/>
      <c r="AD556" s="82"/>
    </row>
    <row r="557" spans="1:30" ht="13.2">
      <c r="A557" s="92" t="s">
        <v>8752</v>
      </c>
      <c r="B557" s="92" t="s">
        <v>8753</v>
      </c>
      <c r="C557" s="92" t="s">
        <v>5244</v>
      </c>
      <c r="D557" s="92"/>
      <c r="E557" s="92"/>
      <c r="F557" s="92"/>
      <c r="G557" s="92"/>
      <c r="H557" s="92"/>
      <c r="I557" s="92"/>
      <c r="J557" s="92"/>
      <c r="K557" s="82"/>
      <c r="L557" s="82"/>
      <c r="M557" s="82"/>
      <c r="N557" s="82"/>
      <c r="O557" s="82"/>
      <c r="P557" s="82"/>
      <c r="Q557" s="82"/>
      <c r="R557" s="82"/>
      <c r="S557" s="82"/>
      <c r="T557" s="82"/>
      <c r="U557" s="82"/>
      <c r="V557" s="82"/>
      <c r="W557" s="82"/>
      <c r="X557" s="82"/>
      <c r="Y557" s="82"/>
      <c r="Z557" s="82"/>
      <c r="AA557" s="82"/>
      <c r="AB557" s="82"/>
      <c r="AC557" s="82"/>
      <c r="AD557" s="82"/>
    </row>
    <row r="558" spans="1:30" ht="13.2">
      <c r="A558" s="92" t="s">
        <v>8754</v>
      </c>
      <c r="B558" s="92" t="s">
        <v>8755</v>
      </c>
      <c r="C558" s="92" t="s">
        <v>5244</v>
      </c>
      <c r="D558" s="92"/>
      <c r="E558" s="92"/>
      <c r="F558" s="92"/>
      <c r="G558" s="92"/>
      <c r="H558" s="92"/>
      <c r="I558" s="92"/>
      <c r="J558" s="92"/>
      <c r="K558" s="82"/>
      <c r="L558" s="82"/>
      <c r="M558" s="82"/>
      <c r="N558" s="82"/>
      <c r="O558" s="82"/>
      <c r="P558" s="82"/>
      <c r="Q558" s="82"/>
      <c r="R558" s="82"/>
      <c r="S558" s="82"/>
      <c r="T558" s="82"/>
      <c r="U558" s="82"/>
      <c r="V558" s="82"/>
      <c r="W558" s="82"/>
      <c r="X558" s="82"/>
      <c r="Y558" s="82"/>
      <c r="Z558" s="82"/>
      <c r="AA558" s="82"/>
      <c r="AB558" s="82"/>
      <c r="AC558" s="82"/>
      <c r="AD558" s="82"/>
    </row>
    <row r="559" spans="1:30" ht="13.2">
      <c r="A559" s="92" t="s">
        <v>8756</v>
      </c>
      <c r="B559" s="92" t="s">
        <v>8757</v>
      </c>
      <c r="C559" s="92" t="s">
        <v>5244</v>
      </c>
      <c r="D559" s="92"/>
      <c r="E559" s="92"/>
      <c r="F559" s="92"/>
      <c r="G559" s="92"/>
      <c r="H559" s="92"/>
      <c r="I559" s="92"/>
      <c r="J559" s="92"/>
      <c r="K559" s="82"/>
      <c r="L559" s="82"/>
      <c r="M559" s="82"/>
      <c r="N559" s="82"/>
      <c r="O559" s="82"/>
      <c r="P559" s="82"/>
      <c r="Q559" s="82"/>
      <c r="R559" s="82"/>
      <c r="S559" s="82"/>
      <c r="T559" s="82"/>
      <c r="U559" s="82"/>
      <c r="V559" s="82"/>
      <c r="W559" s="82"/>
      <c r="X559" s="82"/>
      <c r="Y559" s="82"/>
      <c r="Z559" s="82"/>
      <c r="AA559" s="82"/>
      <c r="AB559" s="82"/>
      <c r="AC559" s="82"/>
      <c r="AD559" s="82"/>
    </row>
    <row r="560" spans="1:30" ht="13.2">
      <c r="A560" s="92" t="s">
        <v>8758</v>
      </c>
      <c r="B560" s="92" t="s">
        <v>8759</v>
      </c>
      <c r="C560" s="92" t="s">
        <v>5244</v>
      </c>
      <c r="D560" s="92"/>
      <c r="E560" s="92"/>
      <c r="F560" s="92"/>
      <c r="G560" s="92"/>
      <c r="H560" s="92"/>
      <c r="I560" s="92"/>
      <c r="J560" s="92"/>
      <c r="K560" s="82"/>
      <c r="L560" s="82"/>
      <c r="M560" s="82"/>
      <c r="N560" s="82"/>
      <c r="O560" s="82"/>
      <c r="P560" s="82"/>
      <c r="Q560" s="82"/>
      <c r="R560" s="82"/>
      <c r="S560" s="82"/>
      <c r="T560" s="82"/>
      <c r="U560" s="82"/>
      <c r="V560" s="82"/>
      <c r="W560" s="82"/>
      <c r="X560" s="82"/>
      <c r="Y560" s="82"/>
      <c r="Z560" s="82"/>
      <c r="AA560" s="82"/>
      <c r="AB560" s="82"/>
      <c r="AC560" s="82"/>
      <c r="AD560" s="82"/>
    </row>
    <row r="561" spans="1:30" ht="13.2">
      <c r="A561" s="92" t="s">
        <v>8760</v>
      </c>
      <c r="B561" s="92" t="s">
        <v>8761</v>
      </c>
      <c r="C561" s="92" t="s">
        <v>5244</v>
      </c>
      <c r="D561" s="92"/>
      <c r="E561" s="92"/>
      <c r="F561" s="92"/>
      <c r="G561" s="92"/>
      <c r="H561" s="92"/>
      <c r="I561" s="92"/>
      <c r="J561" s="92"/>
      <c r="K561" s="82"/>
      <c r="L561" s="82"/>
      <c r="M561" s="82"/>
      <c r="N561" s="82"/>
      <c r="O561" s="82"/>
      <c r="P561" s="82"/>
      <c r="Q561" s="82"/>
      <c r="R561" s="82"/>
      <c r="S561" s="82"/>
      <c r="T561" s="82"/>
      <c r="U561" s="82"/>
      <c r="V561" s="82"/>
      <c r="W561" s="82"/>
      <c r="X561" s="82"/>
      <c r="Y561" s="82"/>
      <c r="Z561" s="82"/>
      <c r="AA561" s="82"/>
      <c r="AB561" s="82"/>
      <c r="AC561" s="82"/>
      <c r="AD561" s="82"/>
    </row>
    <row r="562" spans="1:30" ht="13.2">
      <c r="A562" s="92" t="s">
        <v>8762</v>
      </c>
      <c r="B562" s="92" t="s">
        <v>8763</v>
      </c>
      <c r="C562" s="92" t="s">
        <v>5244</v>
      </c>
      <c r="D562" s="92"/>
      <c r="E562" s="92"/>
      <c r="F562" s="92"/>
      <c r="G562" s="92"/>
      <c r="H562" s="92"/>
      <c r="I562" s="92"/>
      <c r="J562" s="92"/>
      <c r="K562" s="82"/>
      <c r="L562" s="82"/>
      <c r="M562" s="82"/>
      <c r="N562" s="82"/>
      <c r="O562" s="82"/>
      <c r="P562" s="82"/>
      <c r="Q562" s="82"/>
      <c r="R562" s="82"/>
      <c r="S562" s="82"/>
      <c r="T562" s="82"/>
      <c r="U562" s="82"/>
      <c r="V562" s="82"/>
      <c r="W562" s="82"/>
      <c r="X562" s="82"/>
      <c r="Y562" s="82"/>
      <c r="Z562" s="82"/>
      <c r="AA562" s="82"/>
      <c r="AB562" s="82"/>
      <c r="AC562" s="82"/>
      <c r="AD562" s="82"/>
    </row>
    <row r="563" spans="1:30" ht="13.2">
      <c r="A563" s="92" t="s">
        <v>8764</v>
      </c>
      <c r="B563" s="92" t="s">
        <v>8765</v>
      </c>
      <c r="C563" s="92" t="s">
        <v>5244</v>
      </c>
      <c r="D563" s="92"/>
      <c r="E563" s="92"/>
      <c r="F563" s="92"/>
      <c r="G563" s="92"/>
      <c r="H563" s="92"/>
      <c r="I563" s="92"/>
      <c r="J563" s="92"/>
      <c r="K563" s="82"/>
      <c r="L563" s="82"/>
      <c r="M563" s="82"/>
      <c r="N563" s="82"/>
      <c r="O563" s="82"/>
      <c r="P563" s="82"/>
      <c r="Q563" s="82"/>
      <c r="R563" s="82"/>
      <c r="S563" s="82"/>
      <c r="T563" s="82"/>
      <c r="U563" s="82"/>
      <c r="V563" s="82"/>
      <c r="W563" s="82"/>
      <c r="X563" s="82"/>
      <c r="Y563" s="82"/>
      <c r="Z563" s="82"/>
      <c r="AA563" s="82"/>
      <c r="AB563" s="82"/>
      <c r="AC563" s="82"/>
      <c r="AD563" s="82"/>
    </row>
    <row r="564" spans="1:30" ht="13.2">
      <c r="A564" s="92" t="s">
        <v>8766</v>
      </c>
      <c r="B564" s="92" t="s">
        <v>8767</v>
      </c>
      <c r="C564" s="92" t="s">
        <v>5244</v>
      </c>
      <c r="D564" s="92"/>
      <c r="E564" s="92"/>
      <c r="F564" s="92"/>
      <c r="G564" s="92"/>
      <c r="H564" s="92"/>
      <c r="I564" s="92"/>
      <c r="J564" s="92"/>
      <c r="K564" s="82"/>
      <c r="L564" s="82"/>
      <c r="M564" s="82"/>
      <c r="N564" s="82"/>
      <c r="O564" s="82"/>
      <c r="P564" s="82"/>
      <c r="Q564" s="82"/>
      <c r="R564" s="82"/>
      <c r="S564" s="82"/>
      <c r="T564" s="82"/>
      <c r="U564" s="82"/>
      <c r="V564" s="82"/>
      <c r="W564" s="82"/>
      <c r="X564" s="82"/>
      <c r="Y564" s="82"/>
      <c r="Z564" s="82"/>
      <c r="AA564" s="82"/>
      <c r="AB564" s="82"/>
      <c r="AC564" s="82"/>
      <c r="AD564" s="82"/>
    </row>
    <row r="565" spans="1:30" ht="13.2">
      <c r="A565" s="92" t="s">
        <v>8768</v>
      </c>
      <c r="B565" s="92" t="s">
        <v>8769</v>
      </c>
      <c r="C565" s="92" t="s">
        <v>5244</v>
      </c>
      <c r="D565" s="92"/>
      <c r="E565" s="92"/>
      <c r="F565" s="92"/>
      <c r="G565" s="92"/>
      <c r="H565" s="92"/>
      <c r="I565" s="92"/>
      <c r="J565" s="92"/>
      <c r="K565" s="82"/>
      <c r="L565" s="82"/>
      <c r="M565" s="82"/>
      <c r="N565" s="82"/>
      <c r="O565" s="82"/>
      <c r="P565" s="82"/>
      <c r="Q565" s="82"/>
      <c r="R565" s="82"/>
      <c r="S565" s="82"/>
      <c r="T565" s="82"/>
      <c r="U565" s="82"/>
      <c r="V565" s="82"/>
      <c r="W565" s="82"/>
      <c r="X565" s="82"/>
      <c r="Y565" s="82"/>
      <c r="Z565" s="82"/>
      <c r="AA565" s="82"/>
      <c r="AB565" s="82"/>
      <c r="AC565" s="82"/>
      <c r="AD565" s="82"/>
    </row>
    <row r="566" spans="1:30" ht="13.2">
      <c r="A566" s="92" t="s">
        <v>8770</v>
      </c>
      <c r="B566" s="92" t="s">
        <v>8771</v>
      </c>
      <c r="C566" s="92" t="s">
        <v>5244</v>
      </c>
      <c r="D566" s="92"/>
      <c r="E566" s="92"/>
      <c r="F566" s="92"/>
      <c r="G566" s="92"/>
      <c r="H566" s="92"/>
      <c r="I566" s="92"/>
      <c r="J566" s="92"/>
      <c r="K566" s="82"/>
      <c r="L566" s="82"/>
      <c r="M566" s="82"/>
      <c r="N566" s="82"/>
      <c r="O566" s="82"/>
      <c r="P566" s="82"/>
      <c r="Q566" s="82"/>
      <c r="R566" s="82"/>
      <c r="S566" s="82"/>
      <c r="T566" s="82"/>
      <c r="U566" s="82"/>
      <c r="V566" s="82"/>
      <c r="W566" s="82"/>
      <c r="X566" s="82"/>
      <c r="Y566" s="82"/>
      <c r="Z566" s="82"/>
      <c r="AA566" s="82"/>
      <c r="AB566" s="82"/>
      <c r="AC566" s="82"/>
      <c r="AD566" s="82"/>
    </row>
    <row r="567" spans="1:30" ht="13.2">
      <c r="A567" s="92" t="s">
        <v>8772</v>
      </c>
      <c r="B567" s="92" t="s">
        <v>8773</v>
      </c>
      <c r="C567" s="92" t="s">
        <v>5244</v>
      </c>
      <c r="D567" s="92"/>
      <c r="E567" s="92"/>
      <c r="F567" s="92"/>
      <c r="G567" s="92"/>
      <c r="H567" s="92"/>
      <c r="I567" s="92"/>
      <c r="J567" s="92"/>
      <c r="K567" s="82"/>
      <c r="L567" s="82"/>
      <c r="M567" s="82"/>
      <c r="N567" s="82"/>
      <c r="O567" s="82"/>
      <c r="P567" s="82"/>
      <c r="Q567" s="82"/>
      <c r="R567" s="82"/>
      <c r="S567" s="82"/>
      <c r="T567" s="82"/>
      <c r="U567" s="82"/>
      <c r="V567" s="82"/>
      <c r="W567" s="82"/>
      <c r="X567" s="82"/>
      <c r="Y567" s="82"/>
      <c r="Z567" s="82"/>
      <c r="AA567" s="82"/>
      <c r="AB567" s="82"/>
      <c r="AC567" s="82"/>
      <c r="AD567" s="82"/>
    </row>
    <row r="568" spans="1:30" ht="13.2">
      <c r="A568" s="92" t="s">
        <v>8774</v>
      </c>
      <c r="B568" s="92" t="s">
        <v>8775</v>
      </c>
      <c r="C568" s="92" t="s">
        <v>5244</v>
      </c>
      <c r="D568" s="92"/>
      <c r="E568" s="92"/>
      <c r="F568" s="92"/>
      <c r="G568" s="92"/>
      <c r="H568" s="92"/>
      <c r="I568" s="92"/>
      <c r="J568" s="92"/>
      <c r="K568" s="82"/>
      <c r="L568" s="82"/>
      <c r="M568" s="82"/>
      <c r="N568" s="82"/>
      <c r="O568" s="82"/>
      <c r="P568" s="82"/>
      <c r="Q568" s="82"/>
      <c r="R568" s="82"/>
      <c r="S568" s="82"/>
      <c r="T568" s="82"/>
      <c r="U568" s="82"/>
      <c r="V568" s="82"/>
      <c r="W568" s="82"/>
      <c r="X568" s="82"/>
      <c r="Y568" s="82"/>
      <c r="Z568" s="82"/>
      <c r="AA568" s="82"/>
      <c r="AB568" s="82"/>
      <c r="AC568" s="82"/>
      <c r="AD568" s="82"/>
    </row>
    <row r="569" spans="1:30" ht="13.2">
      <c r="A569" s="92" t="s">
        <v>8776</v>
      </c>
      <c r="B569" s="92" t="s">
        <v>8777</v>
      </c>
      <c r="C569" s="92" t="s">
        <v>5078</v>
      </c>
      <c r="D569" s="92"/>
      <c r="E569" s="92"/>
      <c r="F569" s="92"/>
      <c r="G569" s="92"/>
      <c r="H569" s="92"/>
      <c r="I569" s="92"/>
      <c r="J569" s="92"/>
      <c r="K569" s="82"/>
      <c r="L569" s="82"/>
      <c r="M569" s="82"/>
      <c r="N569" s="82"/>
      <c r="O569" s="82"/>
      <c r="P569" s="82"/>
      <c r="Q569" s="82"/>
      <c r="R569" s="82"/>
      <c r="S569" s="82"/>
      <c r="T569" s="82"/>
      <c r="U569" s="82"/>
      <c r="V569" s="82"/>
      <c r="W569" s="82"/>
      <c r="X569" s="82"/>
      <c r="Y569" s="82"/>
      <c r="Z569" s="82"/>
      <c r="AA569" s="82"/>
      <c r="AB569" s="82"/>
      <c r="AC569" s="82"/>
      <c r="AD569" s="82"/>
    </row>
    <row r="570" spans="1:30" ht="13.2">
      <c r="A570" s="92" t="s">
        <v>8778</v>
      </c>
      <c r="B570" s="92" t="s">
        <v>8779</v>
      </c>
      <c r="C570" s="92" t="s">
        <v>5078</v>
      </c>
      <c r="D570" s="92"/>
      <c r="E570" s="92"/>
      <c r="F570" s="92"/>
      <c r="G570" s="92"/>
      <c r="H570" s="92"/>
      <c r="I570" s="92"/>
      <c r="J570" s="92"/>
      <c r="K570" s="82"/>
      <c r="L570" s="82"/>
      <c r="M570" s="82"/>
      <c r="N570" s="82"/>
      <c r="O570" s="82"/>
      <c r="P570" s="82"/>
      <c r="Q570" s="82"/>
      <c r="R570" s="82"/>
      <c r="S570" s="82"/>
      <c r="T570" s="82"/>
      <c r="U570" s="82"/>
      <c r="V570" s="82"/>
      <c r="W570" s="82"/>
      <c r="X570" s="82"/>
      <c r="Y570" s="82"/>
      <c r="Z570" s="82"/>
      <c r="AA570" s="82"/>
      <c r="AB570" s="82"/>
      <c r="AC570" s="82"/>
      <c r="AD570" s="82"/>
    </row>
    <row r="571" spans="1:30" ht="13.2">
      <c r="A571" s="92" t="s">
        <v>7118</v>
      </c>
      <c r="B571" s="92" t="s">
        <v>7119</v>
      </c>
      <c r="C571" s="92" t="s">
        <v>5078</v>
      </c>
      <c r="D571" s="92"/>
      <c r="E571" s="92"/>
      <c r="F571" s="92"/>
      <c r="G571" s="92"/>
      <c r="H571" s="92"/>
      <c r="I571" s="92"/>
      <c r="J571" s="92"/>
      <c r="K571" s="82"/>
      <c r="L571" s="82"/>
      <c r="M571" s="82"/>
      <c r="N571" s="82"/>
      <c r="O571" s="82"/>
      <c r="P571" s="82"/>
      <c r="Q571" s="82"/>
      <c r="R571" s="82"/>
      <c r="S571" s="82"/>
      <c r="T571" s="82"/>
      <c r="U571" s="82"/>
      <c r="V571" s="82"/>
      <c r="W571" s="82"/>
      <c r="X571" s="82"/>
      <c r="Y571" s="82"/>
      <c r="Z571" s="82"/>
      <c r="AA571" s="82"/>
      <c r="AB571" s="82"/>
      <c r="AC571" s="82"/>
      <c r="AD571" s="82"/>
    </row>
    <row r="572" spans="1:30" ht="13.2">
      <c r="A572" s="92" t="s">
        <v>7120</v>
      </c>
      <c r="B572" s="92">
        <v>1128</v>
      </c>
      <c r="C572" s="92" t="s">
        <v>5244</v>
      </c>
      <c r="D572" s="92"/>
      <c r="E572" s="92"/>
      <c r="F572" s="92"/>
      <c r="G572" s="92"/>
      <c r="H572" s="92"/>
      <c r="I572" s="92"/>
      <c r="J572" s="92"/>
      <c r="K572" s="82"/>
      <c r="L572" s="82"/>
      <c r="M572" s="82"/>
      <c r="N572" s="82"/>
      <c r="O572" s="82"/>
      <c r="P572" s="82"/>
      <c r="Q572" s="82"/>
      <c r="R572" s="82"/>
      <c r="S572" s="82"/>
      <c r="T572" s="82"/>
      <c r="U572" s="82"/>
      <c r="V572" s="82"/>
      <c r="W572" s="82"/>
      <c r="X572" s="82"/>
      <c r="Y572" s="82"/>
      <c r="Z572" s="82"/>
      <c r="AA572" s="82"/>
      <c r="AB572" s="82"/>
      <c r="AC572" s="82"/>
      <c r="AD572" s="82"/>
    </row>
    <row r="573" spans="1:30" ht="13.2">
      <c r="A573" s="92" t="s">
        <v>8780</v>
      </c>
      <c r="B573" s="92" t="s">
        <v>8781</v>
      </c>
      <c r="C573" s="92" t="s">
        <v>5244</v>
      </c>
      <c r="D573" s="92"/>
      <c r="E573" s="92"/>
      <c r="F573" s="92"/>
      <c r="G573" s="92"/>
      <c r="H573" s="92"/>
      <c r="I573" s="92"/>
      <c r="J573" s="92"/>
      <c r="K573" s="82"/>
      <c r="L573" s="82"/>
      <c r="M573" s="82"/>
      <c r="N573" s="82"/>
      <c r="O573" s="82"/>
      <c r="P573" s="82"/>
      <c r="Q573" s="82"/>
      <c r="R573" s="82"/>
      <c r="S573" s="82"/>
      <c r="T573" s="82"/>
      <c r="U573" s="82"/>
      <c r="V573" s="82"/>
      <c r="W573" s="82"/>
      <c r="X573" s="82"/>
      <c r="Y573" s="82"/>
      <c r="Z573" s="82"/>
      <c r="AA573" s="82"/>
      <c r="AB573" s="82"/>
      <c r="AC573" s="82"/>
      <c r="AD573" s="82"/>
    </row>
    <row r="574" spans="1:30" ht="13.2">
      <c r="A574" s="92" t="s">
        <v>3193</v>
      </c>
      <c r="B574" s="92" t="s">
        <v>3195</v>
      </c>
      <c r="C574" s="92" t="s">
        <v>5244</v>
      </c>
      <c r="D574" s="92"/>
      <c r="E574" s="92"/>
      <c r="F574" s="92"/>
      <c r="G574" s="92"/>
      <c r="H574" s="92"/>
      <c r="I574" s="92"/>
      <c r="J574" s="92"/>
      <c r="K574" s="82"/>
      <c r="L574" s="82"/>
      <c r="M574" s="82"/>
      <c r="N574" s="82"/>
      <c r="O574" s="82"/>
      <c r="P574" s="82"/>
      <c r="Q574" s="82"/>
      <c r="R574" s="82"/>
      <c r="S574" s="82"/>
      <c r="T574" s="82"/>
      <c r="U574" s="82"/>
      <c r="V574" s="82"/>
      <c r="W574" s="82"/>
      <c r="X574" s="82"/>
      <c r="Y574" s="82"/>
      <c r="Z574" s="82"/>
      <c r="AA574" s="82"/>
      <c r="AB574" s="82"/>
      <c r="AC574" s="82"/>
      <c r="AD574" s="82"/>
    </row>
    <row r="575" spans="1:30" ht="13.2">
      <c r="A575" s="92" t="s">
        <v>3216</v>
      </c>
      <c r="B575" s="92" t="s">
        <v>3219</v>
      </c>
      <c r="C575" s="92" t="s">
        <v>5078</v>
      </c>
      <c r="D575" s="92"/>
      <c r="E575" s="92"/>
      <c r="F575" s="92"/>
      <c r="G575" s="92"/>
      <c r="H575" s="92"/>
      <c r="I575" s="92"/>
      <c r="J575" s="92"/>
      <c r="K575" s="82"/>
      <c r="L575" s="82"/>
      <c r="M575" s="82"/>
      <c r="N575" s="82"/>
      <c r="O575" s="82"/>
      <c r="P575" s="82"/>
      <c r="Q575" s="82"/>
      <c r="R575" s="82"/>
      <c r="S575" s="82"/>
      <c r="T575" s="82"/>
      <c r="U575" s="82"/>
      <c r="V575" s="82"/>
      <c r="W575" s="82"/>
      <c r="X575" s="82"/>
      <c r="Y575" s="82"/>
      <c r="Z575" s="82"/>
      <c r="AA575" s="82"/>
      <c r="AB575" s="82"/>
      <c r="AC575" s="82"/>
      <c r="AD575" s="82"/>
    </row>
    <row r="576" spans="1:30" ht="13.2">
      <c r="A576" s="92" t="s">
        <v>8782</v>
      </c>
      <c r="B576" s="92" t="s">
        <v>8783</v>
      </c>
      <c r="C576" s="92" t="s">
        <v>5078</v>
      </c>
      <c r="D576" s="92"/>
      <c r="E576" s="92"/>
      <c r="F576" s="92"/>
      <c r="G576" s="92"/>
      <c r="H576" s="92"/>
      <c r="I576" s="92"/>
      <c r="J576" s="92"/>
      <c r="K576" s="82"/>
      <c r="L576" s="82"/>
      <c r="M576" s="82"/>
      <c r="N576" s="82"/>
      <c r="O576" s="82"/>
      <c r="P576" s="82"/>
      <c r="Q576" s="82"/>
      <c r="R576" s="82"/>
      <c r="S576" s="82"/>
      <c r="T576" s="82"/>
      <c r="U576" s="82"/>
      <c r="V576" s="82"/>
      <c r="W576" s="82"/>
      <c r="X576" s="82"/>
      <c r="Y576" s="82"/>
      <c r="Z576" s="82"/>
      <c r="AA576" s="82"/>
      <c r="AB576" s="82"/>
      <c r="AC576" s="82"/>
      <c r="AD576" s="82"/>
    </row>
    <row r="577" spans="1:30" ht="13.2">
      <c r="A577" s="92" t="s">
        <v>8784</v>
      </c>
      <c r="B577" s="92" t="s">
        <v>8785</v>
      </c>
      <c r="C577" s="92" t="s">
        <v>5244</v>
      </c>
      <c r="D577" s="92"/>
      <c r="E577" s="92"/>
      <c r="F577" s="92"/>
      <c r="G577" s="92"/>
      <c r="H577" s="92"/>
      <c r="I577" s="92"/>
      <c r="J577" s="92"/>
      <c r="K577" s="82"/>
      <c r="L577" s="82"/>
      <c r="M577" s="82"/>
      <c r="N577" s="82"/>
      <c r="O577" s="82"/>
      <c r="P577" s="82"/>
      <c r="Q577" s="82"/>
      <c r="R577" s="82"/>
      <c r="S577" s="82"/>
      <c r="T577" s="82"/>
      <c r="U577" s="82"/>
      <c r="V577" s="82"/>
      <c r="W577" s="82"/>
      <c r="X577" s="82"/>
      <c r="Y577" s="82"/>
      <c r="Z577" s="82"/>
      <c r="AA577" s="82"/>
      <c r="AB577" s="82"/>
      <c r="AC577" s="82"/>
      <c r="AD577" s="82"/>
    </row>
    <row r="578" spans="1:30" ht="13.2">
      <c r="A578" s="92" t="s">
        <v>8786</v>
      </c>
      <c r="B578" s="92" t="s">
        <v>8787</v>
      </c>
      <c r="C578" s="92" t="s">
        <v>5244</v>
      </c>
      <c r="D578" s="92"/>
      <c r="E578" s="92"/>
      <c r="F578" s="92"/>
      <c r="G578" s="92"/>
      <c r="H578" s="92"/>
      <c r="I578" s="92"/>
      <c r="J578" s="92"/>
      <c r="K578" s="82"/>
      <c r="L578" s="82"/>
      <c r="M578" s="82"/>
      <c r="N578" s="82"/>
      <c r="O578" s="82"/>
      <c r="P578" s="82"/>
      <c r="Q578" s="82"/>
      <c r="R578" s="82"/>
      <c r="S578" s="82"/>
      <c r="T578" s="82"/>
      <c r="U578" s="82"/>
      <c r="V578" s="82"/>
      <c r="W578" s="82"/>
      <c r="X578" s="82"/>
      <c r="Y578" s="82"/>
      <c r="Z578" s="82"/>
      <c r="AA578" s="82"/>
      <c r="AB578" s="82"/>
      <c r="AC578" s="82"/>
      <c r="AD578" s="82"/>
    </row>
    <row r="579" spans="1:30" ht="13.2">
      <c r="A579" s="92" t="s">
        <v>8788</v>
      </c>
      <c r="B579" s="92" t="s">
        <v>8789</v>
      </c>
      <c r="C579" s="92" t="s">
        <v>5244</v>
      </c>
      <c r="D579" s="92"/>
      <c r="E579" s="92"/>
      <c r="F579" s="92"/>
      <c r="G579" s="92"/>
      <c r="H579" s="92"/>
      <c r="I579" s="92"/>
      <c r="J579" s="92"/>
      <c r="K579" s="82"/>
      <c r="L579" s="82"/>
      <c r="M579" s="82"/>
      <c r="N579" s="82"/>
      <c r="O579" s="82"/>
      <c r="P579" s="82"/>
      <c r="Q579" s="82"/>
      <c r="R579" s="82"/>
      <c r="S579" s="82"/>
      <c r="T579" s="82"/>
      <c r="U579" s="82"/>
      <c r="V579" s="82"/>
      <c r="W579" s="82"/>
      <c r="X579" s="82"/>
      <c r="Y579" s="82"/>
      <c r="Z579" s="82"/>
      <c r="AA579" s="82"/>
      <c r="AB579" s="82"/>
      <c r="AC579" s="82"/>
      <c r="AD579" s="82"/>
    </row>
    <row r="580" spans="1:30" ht="13.2">
      <c r="A580" s="92" t="s">
        <v>8790</v>
      </c>
      <c r="B580" s="92" t="s">
        <v>8791</v>
      </c>
      <c r="C580" s="92" t="s">
        <v>5078</v>
      </c>
      <c r="D580" s="92"/>
      <c r="E580" s="92"/>
      <c r="F580" s="92"/>
      <c r="G580" s="92"/>
      <c r="H580" s="92"/>
      <c r="I580" s="92"/>
      <c r="J580" s="92"/>
      <c r="K580" s="82"/>
      <c r="L580" s="82"/>
      <c r="M580" s="82"/>
      <c r="N580" s="82"/>
      <c r="O580" s="82"/>
      <c r="P580" s="82"/>
      <c r="Q580" s="82"/>
      <c r="R580" s="82"/>
      <c r="S580" s="82"/>
      <c r="T580" s="82"/>
      <c r="U580" s="82"/>
      <c r="V580" s="82"/>
      <c r="W580" s="82"/>
      <c r="X580" s="82"/>
      <c r="Y580" s="82"/>
      <c r="Z580" s="82"/>
      <c r="AA580" s="82"/>
      <c r="AB580" s="82"/>
      <c r="AC580" s="82"/>
      <c r="AD580" s="82"/>
    </row>
    <row r="581" spans="1:30" ht="13.2">
      <c r="A581" s="92" t="s">
        <v>8792</v>
      </c>
      <c r="B581" s="92" t="s">
        <v>8793</v>
      </c>
      <c r="C581" s="92" t="s">
        <v>5078</v>
      </c>
      <c r="D581" s="92"/>
      <c r="E581" s="92"/>
      <c r="F581" s="92"/>
      <c r="G581" s="92"/>
      <c r="H581" s="92"/>
      <c r="I581" s="92"/>
      <c r="J581" s="92"/>
      <c r="K581" s="82"/>
      <c r="L581" s="82"/>
      <c r="M581" s="82"/>
      <c r="N581" s="82"/>
      <c r="O581" s="82"/>
      <c r="P581" s="82"/>
      <c r="Q581" s="82"/>
      <c r="R581" s="82"/>
      <c r="S581" s="82"/>
      <c r="T581" s="82"/>
      <c r="U581" s="82"/>
      <c r="V581" s="82"/>
      <c r="W581" s="82"/>
      <c r="X581" s="82"/>
      <c r="Y581" s="82"/>
      <c r="Z581" s="82"/>
      <c r="AA581" s="82"/>
      <c r="AB581" s="82"/>
      <c r="AC581" s="82"/>
      <c r="AD581" s="82"/>
    </row>
    <row r="582" spans="1:30" ht="13.2">
      <c r="A582" s="92" t="s">
        <v>8794</v>
      </c>
      <c r="B582" s="92" t="s">
        <v>8795</v>
      </c>
      <c r="C582" s="92" t="s">
        <v>5078</v>
      </c>
      <c r="D582" s="92"/>
      <c r="E582" s="92"/>
      <c r="F582" s="92"/>
      <c r="G582" s="92"/>
      <c r="H582" s="92"/>
      <c r="I582" s="92"/>
      <c r="J582" s="92"/>
      <c r="K582" s="82"/>
      <c r="L582" s="82"/>
      <c r="M582" s="82"/>
      <c r="N582" s="82"/>
      <c r="O582" s="82"/>
      <c r="P582" s="82"/>
      <c r="Q582" s="82"/>
      <c r="R582" s="82"/>
      <c r="S582" s="82"/>
      <c r="T582" s="82"/>
      <c r="U582" s="82"/>
      <c r="V582" s="82"/>
      <c r="W582" s="82"/>
      <c r="X582" s="82"/>
      <c r="Y582" s="82"/>
      <c r="Z582" s="82"/>
      <c r="AA582" s="82"/>
      <c r="AB582" s="82"/>
      <c r="AC582" s="82"/>
      <c r="AD582" s="82"/>
    </row>
    <row r="583" spans="1:30" ht="13.2">
      <c r="A583" s="92" t="s">
        <v>8796</v>
      </c>
      <c r="B583" s="92" t="s">
        <v>8797</v>
      </c>
      <c r="C583" s="92" t="s">
        <v>5078</v>
      </c>
      <c r="D583" s="92"/>
      <c r="E583" s="92"/>
      <c r="F583" s="92"/>
      <c r="G583" s="92"/>
      <c r="H583" s="92"/>
      <c r="I583" s="92"/>
      <c r="J583" s="92"/>
      <c r="K583" s="82"/>
      <c r="L583" s="82"/>
      <c r="M583" s="82"/>
      <c r="N583" s="82"/>
      <c r="O583" s="82"/>
      <c r="P583" s="82"/>
      <c r="Q583" s="82"/>
      <c r="R583" s="82"/>
      <c r="S583" s="82"/>
      <c r="T583" s="82"/>
      <c r="U583" s="82"/>
      <c r="V583" s="82"/>
      <c r="W583" s="82"/>
      <c r="X583" s="82"/>
      <c r="Y583" s="82"/>
      <c r="Z583" s="82"/>
      <c r="AA583" s="82"/>
      <c r="AB583" s="82"/>
      <c r="AC583" s="82"/>
      <c r="AD583" s="82"/>
    </row>
    <row r="584" spans="1:30" ht="13.2">
      <c r="A584" s="92" t="s">
        <v>8798</v>
      </c>
      <c r="B584" s="92" t="s">
        <v>8799</v>
      </c>
      <c r="C584" s="92" t="s">
        <v>5244</v>
      </c>
      <c r="D584" s="92"/>
      <c r="E584" s="92"/>
      <c r="F584" s="92"/>
      <c r="G584" s="92"/>
      <c r="H584" s="92"/>
      <c r="I584" s="92"/>
      <c r="J584" s="92"/>
      <c r="K584" s="82"/>
      <c r="L584" s="82"/>
      <c r="M584" s="82"/>
      <c r="N584" s="82"/>
      <c r="O584" s="82"/>
      <c r="P584" s="82"/>
      <c r="Q584" s="82"/>
      <c r="R584" s="82"/>
      <c r="S584" s="82"/>
      <c r="T584" s="82"/>
      <c r="U584" s="82"/>
      <c r="V584" s="82"/>
      <c r="W584" s="82"/>
      <c r="X584" s="82"/>
      <c r="Y584" s="82"/>
      <c r="Z584" s="82"/>
      <c r="AA584" s="82"/>
      <c r="AB584" s="82"/>
      <c r="AC584" s="82"/>
      <c r="AD584" s="82"/>
    </row>
    <row r="585" spans="1:30" ht="13.2">
      <c r="A585" s="92" t="s">
        <v>8800</v>
      </c>
      <c r="B585" s="92" t="s">
        <v>8801</v>
      </c>
      <c r="C585" s="92" t="s">
        <v>5244</v>
      </c>
      <c r="D585" s="92"/>
      <c r="E585" s="92"/>
      <c r="F585" s="92"/>
      <c r="G585" s="92"/>
      <c r="H585" s="92"/>
      <c r="I585" s="92"/>
      <c r="J585" s="92"/>
      <c r="K585" s="82"/>
      <c r="L585" s="82"/>
      <c r="M585" s="82"/>
      <c r="N585" s="82"/>
      <c r="O585" s="82"/>
      <c r="P585" s="82"/>
      <c r="Q585" s="82"/>
      <c r="R585" s="82"/>
      <c r="S585" s="82"/>
      <c r="T585" s="82"/>
      <c r="U585" s="82"/>
      <c r="V585" s="82"/>
      <c r="W585" s="82"/>
      <c r="X585" s="82"/>
      <c r="Y585" s="82"/>
      <c r="Z585" s="82"/>
      <c r="AA585" s="82"/>
      <c r="AB585" s="82"/>
      <c r="AC585" s="82"/>
      <c r="AD585" s="82"/>
    </row>
    <row r="586" spans="1:30" ht="13.2">
      <c r="A586" s="92" t="s">
        <v>8802</v>
      </c>
      <c r="B586" s="92" t="s">
        <v>8803</v>
      </c>
      <c r="C586" s="92" t="s">
        <v>5244</v>
      </c>
      <c r="D586" s="92"/>
      <c r="E586" s="92"/>
      <c r="F586" s="92"/>
      <c r="G586" s="92"/>
      <c r="H586" s="92"/>
      <c r="I586" s="92"/>
      <c r="J586" s="92"/>
      <c r="K586" s="82"/>
      <c r="L586" s="82"/>
      <c r="M586" s="82"/>
      <c r="N586" s="82"/>
      <c r="O586" s="82"/>
      <c r="P586" s="82"/>
      <c r="Q586" s="82"/>
      <c r="R586" s="82"/>
      <c r="S586" s="82"/>
      <c r="T586" s="82"/>
      <c r="U586" s="82"/>
      <c r="V586" s="82"/>
      <c r="W586" s="82"/>
      <c r="X586" s="82"/>
      <c r="Y586" s="82"/>
      <c r="Z586" s="82"/>
      <c r="AA586" s="82"/>
      <c r="AB586" s="82"/>
      <c r="AC586" s="82"/>
      <c r="AD586" s="82"/>
    </row>
    <row r="587" spans="1:30" ht="13.2">
      <c r="A587" s="92" t="s">
        <v>8804</v>
      </c>
      <c r="B587" s="92" t="s">
        <v>8805</v>
      </c>
      <c r="C587" s="92" t="s">
        <v>5244</v>
      </c>
      <c r="D587" s="92"/>
      <c r="E587" s="92"/>
      <c r="F587" s="92"/>
      <c r="G587" s="92"/>
      <c r="H587" s="92"/>
      <c r="I587" s="92"/>
      <c r="J587" s="92"/>
      <c r="K587" s="82"/>
      <c r="L587" s="82"/>
      <c r="M587" s="82"/>
      <c r="N587" s="82"/>
      <c r="O587" s="82"/>
      <c r="P587" s="82"/>
      <c r="Q587" s="82"/>
      <c r="R587" s="82"/>
      <c r="S587" s="82"/>
      <c r="T587" s="82"/>
      <c r="U587" s="82"/>
      <c r="V587" s="82"/>
      <c r="W587" s="82"/>
      <c r="X587" s="82"/>
      <c r="Y587" s="82"/>
      <c r="Z587" s="82"/>
      <c r="AA587" s="82"/>
      <c r="AB587" s="82"/>
      <c r="AC587" s="82"/>
      <c r="AD587" s="82"/>
    </row>
    <row r="588" spans="1:30" ht="13.2">
      <c r="A588" s="92" t="s">
        <v>8806</v>
      </c>
      <c r="B588" s="92" t="s">
        <v>8807</v>
      </c>
      <c r="C588" s="92" t="s">
        <v>5244</v>
      </c>
      <c r="D588" s="92"/>
      <c r="E588" s="92"/>
      <c r="F588" s="92"/>
      <c r="G588" s="92"/>
      <c r="H588" s="92"/>
      <c r="I588" s="92"/>
      <c r="J588" s="92"/>
      <c r="K588" s="82"/>
      <c r="L588" s="82"/>
      <c r="M588" s="82"/>
      <c r="N588" s="82"/>
      <c r="O588" s="82"/>
      <c r="P588" s="82"/>
      <c r="Q588" s="82"/>
      <c r="R588" s="82"/>
      <c r="S588" s="82"/>
      <c r="T588" s="82"/>
      <c r="U588" s="82"/>
      <c r="V588" s="82"/>
      <c r="W588" s="82"/>
      <c r="X588" s="82"/>
      <c r="Y588" s="82"/>
      <c r="Z588" s="82"/>
      <c r="AA588" s="82"/>
      <c r="AB588" s="82"/>
      <c r="AC588" s="82"/>
      <c r="AD588" s="82"/>
    </row>
    <row r="589" spans="1:30" ht="13.2">
      <c r="A589" s="92" t="s">
        <v>8808</v>
      </c>
      <c r="B589" s="92" t="s">
        <v>8809</v>
      </c>
      <c r="C589" s="92" t="s">
        <v>5244</v>
      </c>
      <c r="D589" s="92"/>
      <c r="E589" s="92"/>
      <c r="F589" s="92"/>
      <c r="G589" s="92"/>
      <c r="H589" s="92"/>
      <c r="I589" s="92"/>
      <c r="J589" s="92"/>
      <c r="K589" s="82"/>
      <c r="L589" s="82"/>
      <c r="M589" s="82"/>
      <c r="N589" s="82"/>
      <c r="O589" s="82"/>
      <c r="P589" s="82"/>
      <c r="Q589" s="82"/>
      <c r="R589" s="82"/>
      <c r="S589" s="82"/>
      <c r="T589" s="82"/>
      <c r="U589" s="82"/>
      <c r="V589" s="82"/>
      <c r="W589" s="82"/>
      <c r="X589" s="82"/>
      <c r="Y589" s="82"/>
      <c r="Z589" s="82"/>
      <c r="AA589" s="82"/>
      <c r="AB589" s="82"/>
      <c r="AC589" s="82"/>
      <c r="AD589" s="82"/>
    </row>
    <row r="590" spans="1:30" ht="13.2">
      <c r="A590" s="92" t="s">
        <v>8810</v>
      </c>
      <c r="B590" s="92" t="s">
        <v>8811</v>
      </c>
      <c r="C590" s="92" t="s">
        <v>5244</v>
      </c>
      <c r="D590" s="92"/>
      <c r="E590" s="92"/>
      <c r="F590" s="92"/>
      <c r="G590" s="92"/>
      <c r="H590" s="92"/>
      <c r="I590" s="92"/>
      <c r="J590" s="92"/>
      <c r="K590" s="82"/>
      <c r="L590" s="82"/>
      <c r="M590" s="82"/>
      <c r="N590" s="82"/>
      <c r="O590" s="82"/>
      <c r="P590" s="82"/>
      <c r="Q590" s="82"/>
      <c r="R590" s="82"/>
      <c r="S590" s="82"/>
      <c r="T590" s="82"/>
      <c r="U590" s="82"/>
      <c r="V590" s="82"/>
      <c r="W590" s="82"/>
      <c r="X590" s="82"/>
      <c r="Y590" s="82"/>
      <c r="Z590" s="82"/>
      <c r="AA590" s="82"/>
      <c r="AB590" s="82"/>
      <c r="AC590" s="82"/>
      <c r="AD590" s="82"/>
    </row>
    <row r="591" spans="1:30" ht="13.2">
      <c r="A591" s="92" t="s">
        <v>8812</v>
      </c>
      <c r="B591" s="92" t="s">
        <v>8813</v>
      </c>
      <c r="C591" s="92" t="s">
        <v>5244</v>
      </c>
      <c r="D591" s="92"/>
      <c r="E591" s="92"/>
      <c r="F591" s="92"/>
      <c r="G591" s="92"/>
      <c r="H591" s="92"/>
      <c r="I591" s="92"/>
      <c r="J591" s="92"/>
      <c r="K591" s="82"/>
      <c r="L591" s="82"/>
      <c r="M591" s="82"/>
      <c r="N591" s="82"/>
      <c r="O591" s="82"/>
      <c r="P591" s="82"/>
      <c r="Q591" s="82"/>
      <c r="R591" s="82"/>
      <c r="S591" s="82"/>
      <c r="T591" s="82"/>
      <c r="U591" s="82"/>
      <c r="V591" s="82"/>
      <c r="W591" s="82"/>
      <c r="X591" s="82"/>
      <c r="Y591" s="82"/>
      <c r="Z591" s="82"/>
      <c r="AA591" s="82"/>
      <c r="AB591" s="82"/>
      <c r="AC591" s="82"/>
      <c r="AD591" s="82"/>
    </row>
    <row r="592" spans="1:30" ht="13.2">
      <c r="A592" s="92" t="s">
        <v>8814</v>
      </c>
      <c r="B592" s="92" t="s">
        <v>8815</v>
      </c>
      <c r="C592" s="92" t="s">
        <v>5244</v>
      </c>
      <c r="D592" s="92"/>
      <c r="E592" s="92"/>
      <c r="F592" s="92"/>
      <c r="G592" s="92"/>
      <c r="H592" s="92"/>
      <c r="I592" s="92"/>
      <c r="J592" s="92"/>
      <c r="K592" s="82"/>
      <c r="L592" s="82"/>
      <c r="M592" s="82"/>
      <c r="N592" s="82"/>
      <c r="O592" s="82"/>
      <c r="P592" s="82"/>
      <c r="Q592" s="82"/>
      <c r="R592" s="82"/>
      <c r="S592" s="82"/>
      <c r="T592" s="82"/>
      <c r="U592" s="82"/>
      <c r="V592" s="82"/>
      <c r="W592" s="82"/>
      <c r="X592" s="82"/>
      <c r="Y592" s="82"/>
      <c r="Z592" s="82"/>
      <c r="AA592" s="82"/>
      <c r="AB592" s="82"/>
      <c r="AC592" s="82"/>
      <c r="AD592" s="82"/>
    </row>
    <row r="593" spans="1:30" ht="13.2">
      <c r="A593" s="92" t="s">
        <v>8816</v>
      </c>
      <c r="B593" s="92" t="s">
        <v>8817</v>
      </c>
      <c r="C593" s="92" t="s">
        <v>5078</v>
      </c>
      <c r="D593" s="92"/>
      <c r="E593" s="92"/>
      <c r="F593" s="92"/>
      <c r="G593" s="92"/>
      <c r="H593" s="92"/>
      <c r="I593" s="92"/>
      <c r="J593" s="92"/>
      <c r="K593" s="82"/>
      <c r="L593" s="82"/>
      <c r="M593" s="82"/>
      <c r="N593" s="82"/>
      <c r="O593" s="82"/>
      <c r="P593" s="82"/>
      <c r="Q593" s="82"/>
      <c r="R593" s="82"/>
      <c r="S593" s="82"/>
      <c r="T593" s="82"/>
      <c r="U593" s="82"/>
      <c r="V593" s="82"/>
      <c r="W593" s="82"/>
      <c r="X593" s="82"/>
      <c r="Y593" s="82"/>
      <c r="Z593" s="82"/>
      <c r="AA593" s="82"/>
      <c r="AB593" s="82"/>
      <c r="AC593" s="82"/>
      <c r="AD593" s="82"/>
    </row>
    <row r="594" spans="1:30" ht="13.2">
      <c r="A594" s="92" t="s">
        <v>8818</v>
      </c>
      <c r="B594" s="92" t="s">
        <v>8819</v>
      </c>
      <c r="C594" s="92" t="s">
        <v>5078</v>
      </c>
      <c r="D594" s="92"/>
      <c r="E594" s="92"/>
      <c r="F594" s="92"/>
      <c r="G594" s="92"/>
      <c r="H594" s="92"/>
      <c r="I594" s="92"/>
      <c r="J594" s="92"/>
      <c r="K594" s="82"/>
      <c r="L594" s="82"/>
      <c r="M594" s="82"/>
      <c r="N594" s="82"/>
      <c r="O594" s="82"/>
      <c r="P594" s="82"/>
      <c r="Q594" s="82"/>
      <c r="R594" s="82"/>
      <c r="S594" s="82"/>
      <c r="T594" s="82"/>
      <c r="U594" s="82"/>
      <c r="V594" s="82"/>
      <c r="W594" s="82"/>
      <c r="X594" s="82"/>
      <c r="Y594" s="82"/>
      <c r="Z594" s="82"/>
      <c r="AA594" s="82"/>
      <c r="AB594" s="82"/>
      <c r="AC594" s="82"/>
      <c r="AD594" s="82"/>
    </row>
    <row r="595" spans="1:30" ht="13.2">
      <c r="A595" s="92" t="s">
        <v>3277</v>
      </c>
      <c r="B595" s="92" t="s">
        <v>3281</v>
      </c>
      <c r="C595" s="92" t="s">
        <v>5078</v>
      </c>
      <c r="D595" s="92"/>
      <c r="E595" s="92"/>
      <c r="F595" s="92"/>
      <c r="G595" s="92"/>
      <c r="H595" s="92"/>
      <c r="I595" s="92"/>
      <c r="J595" s="92"/>
      <c r="K595" s="82"/>
      <c r="L595" s="82"/>
      <c r="M595" s="82"/>
      <c r="N595" s="82"/>
      <c r="O595" s="82"/>
      <c r="P595" s="82"/>
      <c r="Q595" s="82"/>
      <c r="R595" s="82"/>
      <c r="S595" s="82"/>
      <c r="T595" s="82"/>
      <c r="U595" s="82"/>
      <c r="V595" s="82"/>
      <c r="W595" s="82"/>
      <c r="X595" s="82"/>
      <c r="Y595" s="82"/>
      <c r="Z595" s="82"/>
      <c r="AA595" s="82"/>
      <c r="AB595" s="82"/>
      <c r="AC595" s="82"/>
      <c r="AD595" s="82"/>
    </row>
    <row r="596" spans="1:30" ht="13.2">
      <c r="A596" s="92" t="s">
        <v>7125</v>
      </c>
      <c r="B596" s="92" t="s">
        <v>7126</v>
      </c>
      <c r="C596" s="92" t="s">
        <v>5244</v>
      </c>
      <c r="D596" s="92"/>
      <c r="E596" s="92"/>
      <c r="F596" s="92"/>
      <c r="G596" s="92"/>
      <c r="H596" s="92"/>
      <c r="I596" s="92"/>
      <c r="J596" s="92"/>
      <c r="K596" s="82"/>
      <c r="L596" s="82"/>
      <c r="M596" s="82"/>
      <c r="N596" s="82"/>
      <c r="O596" s="82"/>
      <c r="P596" s="82"/>
      <c r="Q596" s="82"/>
      <c r="R596" s="82"/>
      <c r="S596" s="82"/>
      <c r="T596" s="82"/>
      <c r="U596" s="82"/>
      <c r="V596" s="82"/>
      <c r="W596" s="82"/>
      <c r="X596" s="82"/>
      <c r="Y596" s="82"/>
      <c r="Z596" s="82"/>
      <c r="AA596" s="82"/>
      <c r="AB596" s="82"/>
      <c r="AC596" s="82"/>
      <c r="AD596" s="82"/>
    </row>
    <row r="597" spans="1:30" ht="13.2">
      <c r="A597" s="92" t="s">
        <v>7127</v>
      </c>
      <c r="B597" s="92" t="s">
        <v>7128</v>
      </c>
      <c r="C597" s="92" t="s">
        <v>5078</v>
      </c>
      <c r="D597" s="92"/>
      <c r="E597" s="92"/>
      <c r="F597" s="92"/>
      <c r="G597" s="92"/>
      <c r="H597" s="92"/>
      <c r="I597" s="92"/>
      <c r="J597" s="92"/>
      <c r="K597" s="82"/>
      <c r="L597" s="82"/>
      <c r="M597" s="82"/>
      <c r="N597" s="82"/>
      <c r="O597" s="82"/>
      <c r="P597" s="82"/>
      <c r="Q597" s="82"/>
      <c r="R597" s="82"/>
      <c r="S597" s="82"/>
      <c r="T597" s="82"/>
      <c r="U597" s="82"/>
      <c r="V597" s="82"/>
      <c r="W597" s="82"/>
      <c r="X597" s="82"/>
      <c r="Y597" s="82"/>
      <c r="Z597" s="82"/>
      <c r="AA597" s="82"/>
      <c r="AB597" s="82"/>
      <c r="AC597" s="82"/>
      <c r="AD597" s="82"/>
    </row>
    <row r="598" spans="1:30" ht="13.2">
      <c r="A598" s="92" t="s">
        <v>7129</v>
      </c>
      <c r="B598" s="92" t="s">
        <v>7130</v>
      </c>
      <c r="C598" s="92" t="s">
        <v>5244</v>
      </c>
      <c r="D598" s="92"/>
      <c r="E598" s="92"/>
      <c r="F598" s="92"/>
      <c r="G598" s="92"/>
      <c r="H598" s="92"/>
      <c r="I598" s="92"/>
      <c r="J598" s="92"/>
      <c r="K598" s="82"/>
      <c r="L598" s="82"/>
      <c r="M598" s="82"/>
      <c r="N598" s="82"/>
      <c r="O598" s="82"/>
      <c r="P598" s="82"/>
      <c r="Q598" s="82"/>
      <c r="R598" s="82"/>
      <c r="S598" s="82"/>
      <c r="T598" s="82"/>
      <c r="U598" s="82"/>
      <c r="V598" s="82"/>
      <c r="W598" s="82"/>
      <c r="X598" s="82"/>
      <c r="Y598" s="82"/>
      <c r="Z598" s="82"/>
      <c r="AA598" s="82"/>
      <c r="AB598" s="82"/>
      <c r="AC598" s="82"/>
      <c r="AD598" s="82"/>
    </row>
    <row r="599" spans="1:30" ht="13.2">
      <c r="A599" s="92" t="s">
        <v>7131</v>
      </c>
      <c r="B599" s="92" t="s">
        <v>7132</v>
      </c>
      <c r="C599" s="92" t="s">
        <v>5244</v>
      </c>
      <c r="D599" s="92"/>
      <c r="E599" s="92"/>
      <c r="F599" s="92"/>
      <c r="G599" s="92"/>
      <c r="H599" s="92"/>
      <c r="I599" s="92"/>
      <c r="J599" s="92"/>
      <c r="K599" s="82"/>
      <c r="L599" s="82"/>
      <c r="M599" s="82"/>
      <c r="N599" s="82"/>
      <c r="O599" s="82"/>
      <c r="P599" s="82"/>
      <c r="Q599" s="82"/>
      <c r="R599" s="82"/>
      <c r="S599" s="82"/>
      <c r="T599" s="82"/>
      <c r="U599" s="82"/>
      <c r="V599" s="82"/>
      <c r="W599" s="82"/>
      <c r="X599" s="82"/>
      <c r="Y599" s="82"/>
      <c r="Z599" s="82"/>
      <c r="AA599" s="82"/>
      <c r="AB599" s="82"/>
      <c r="AC599" s="82"/>
      <c r="AD599" s="82"/>
    </row>
    <row r="600" spans="1:30" ht="13.2">
      <c r="A600" s="92" t="s">
        <v>7133</v>
      </c>
      <c r="B600" s="92" t="s">
        <v>7134</v>
      </c>
      <c r="C600" s="92" t="s">
        <v>5244</v>
      </c>
      <c r="D600" s="92"/>
      <c r="E600" s="92"/>
      <c r="F600" s="92"/>
      <c r="G600" s="92"/>
      <c r="H600" s="92"/>
      <c r="I600" s="92"/>
      <c r="J600" s="92"/>
      <c r="K600" s="82"/>
      <c r="L600" s="82"/>
      <c r="M600" s="82"/>
      <c r="N600" s="82"/>
      <c r="O600" s="82"/>
      <c r="P600" s="82"/>
      <c r="Q600" s="82"/>
      <c r="R600" s="82"/>
      <c r="S600" s="82"/>
      <c r="T600" s="82"/>
      <c r="U600" s="82"/>
      <c r="V600" s="82"/>
      <c r="W600" s="82"/>
      <c r="X600" s="82"/>
      <c r="Y600" s="82"/>
      <c r="Z600" s="82"/>
      <c r="AA600" s="82"/>
      <c r="AB600" s="82"/>
      <c r="AC600" s="82"/>
      <c r="AD600" s="82"/>
    </row>
    <row r="601" spans="1:30" ht="13.2">
      <c r="A601" s="92" t="s">
        <v>7135</v>
      </c>
      <c r="B601" s="92" t="s">
        <v>7136</v>
      </c>
      <c r="C601" s="92" t="s">
        <v>5244</v>
      </c>
      <c r="D601" s="92"/>
      <c r="E601" s="92"/>
      <c r="F601" s="92"/>
      <c r="G601" s="92"/>
      <c r="H601" s="92"/>
      <c r="I601" s="92"/>
      <c r="J601" s="92"/>
      <c r="K601" s="82"/>
      <c r="L601" s="82"/>
      <c r="M601" s="82"/>
      <c r="N601" s="82"/>
      <c r="O601" s="82"/>
      <c r="P601" s="82"/>
      <c r="Q601" s="82"/>
      <c r="R601" s="82"/>
      <c r="S601" s="82"/>
      <c r="T601" s="82"/>
      <c r="U601" s="82"/>
      <c r="V601" s="82"/>
      <c r="W601" s="82"/>
      <c r="X601" s="82"/>
      <c r="Y601" s="82"/>
      <c r="Z601" s="82"/>
      <c r="AA601" s="82"/>
      <c r="AB601" s="82"/>
      <c r="AC601" s="82"/>
      <c r="AD601" s="82"/>
    </row>
    <row r="602" spans="1:30" ht="13.2">
      <c r="A602" s="92" t="s">
        <v>7137</v>
      </c>
      <c r="B602" s="92" t="s">
        <v>7138</v>
      </c>
      <c r="C602" s="92" t="s">
        <v>5244</v>
      </c>
      <c r="D602" s="92"/>
      <c r="E602" s="92"/>
      <c r="F602" s="92"/>
      <c r="G602" s="92"/>
      <c r="H602" s="92"/>
      <c r="I602" s="92"/>
      <c r="J602" s="92"/>
      <c r="K602" s="82"/>
      <c r="L602" s="82"/>
      <c r="M602" s="82"/>
      <c r="N602" s="82"/>
      <c r="O602" s="82"/>
      <c r="P602" s="82"/>
      <c r="Q602" s="82"/>
      <c r="R602" s="82"/>
      <c r="S602" s="82"/>
      <c r="T602" s="82"/>
      <c r="U602" s="82"/>
      <c r="V602" s="82"/>
      <c r="W602" s="82"/>
      <c r="X602" s="82"/>
      <c r="Y602" s="82"/>
      <c r="Z602" s="82"/>
      <c r="AA602" s="82"/>
      <c r="AB602" s="82"/>
      <c r="AC602" s="82"/>
      <c r="AD602" s="82"/>
    </row>
    <row r="603" spans="1:30" ht="13.2">
      <c r="A603" s="92" t="s">
        <v>7139</v>
      </c>
      <c r="B603" s="92" t="s">
        <v>7140</v>
      </c>
      <c r="C603" s="92" t="s">
        <v>5078</v>
      </c>
      <c r="D603" s="92"/>
      <c r="E603" s="92"/>
      <c r="F603" s="92"/>
      <c r="G603" s="92"/>
      <c r="H603" s="92"/>
      <c r="I603" s="92"/>
      <c r="J603" s="92"/>
      <c r="K603" s="82"/>
      <c r="L603" s="82"/>
      <c r="M603" s="82"/>
      <c r="N603" s="82"/>
      <c r="O603" s="82"/>
      <c r="P603" s="82"/>
      <c r="Q603" s="82"/>
      <c r="R603" s="82"/>
      <c r="S603" s="82"/>
      <c r="T603" s="82"/>
      <c r="U603" s="82"/>
      <c r="V603" s="82"/>
      <c r="W603" s="82"/>
      <c r="X603" s="82"/>
      <c r="Y603" s="82"/>
      <c r="Z603" s="82"/>
      <c r="AA603" s="82"/>
      <c r="AB603" s="82"/>
      <c r="AC603" s="82"/>
      <c r="AD603" s="82"/>
    </row>
    <row r="604" spans="1:30" ht="13.2">
      <c r="A604" s="92" t="s">
        <v>7141</v>
      </c>
      <c r="B604" s="92" t="s">
        <v>7142</v>
      </c>
      <c r="C604" s="92" t="s">
        <v>5244</v>
      </c>
      <c r="D604" s="92"/>
      <c r="E604" s="92"/>
      <c r="F604" s="92"/>
      <c r="G604" s="92"/>
      <c r="H604" s="92"/>
      <c r="I604" s="92"/>
      <c r="J604" s="92"/>
      <c r="K604" s="82"/>
      <c r="L604" s="82"/>
      <c r="M604" s="82"/>
      <c r="N604" s="82"/>
      <c r="O604" s="82"/>
      <c r="P604" s="82"/>
      <c r="Q604" s="82"/>
      <c r="R604" s="82"/>
      <c r="S604" s="82"/>
      <c r="T604" s="82"/>
      <c r="U604" s="82"/>
      <c r="V604" s="82"/>
      <c r="W604" s="82"/>
      <c r="X604" s="82"/>
      <c r="Y604" s="82"/>
      <c r="Z604" s="82"/>
      <c r="AA604" s="82"/>
      <c r="AB604" s="82"/>
      <c r="AC604" s="82"/>
      <c r="AD604" s="82"/>
    </row>
    <row r="605" spans="1:30" ht="13.2">
      <c r="A605" s="92" t="s">
        <v>7143</v>
      </c>
      <c r="B605" s="92" t="s">
        <v>7144</v>
      </c>
      <c r="C605" s="92" t="s">
        <v>5244</v>
      </c>
      <c r="D605" s="92"/>
      <c r="E605" s="92"/>
      <c r="F605" s="92"/>
      <c r="G605" s="92"/>
      <c r="H605" s="92"/>
      <c r="I605" s="92"/>
      <c r="J605" s="92"/>
      <c r="K605" s="82"/>
      <c r="L605" s="82"/>
      <c r="M605" s="82"/>
      <c r="N605" s="82"/>
      <c r="O605" s="82"/>
      <c r="P605" s="82"/>
      <c r="Q605" s="82"/>
      <c r="R605" s="82"/>
      <c r="S605" s="82"/>
      <c r="T605" s="82"/>
      <c r="U605" s="82"/>
      <c r="V605" s="82"/>
      <c r="W605" s="82"/>
      <c r="X605" s="82"/>
      <c r="Y605" s="82"/>
      <c r="Z605" s="82"/>
      <c r="AA605" s="82"/>
      <c r="AB605" s="82"/>
      <c r="AC605" s="82"/>
      <c r="AD605" s="82"/>
    </row>
    <row r="606" spans="1:30" ht="13.2">
      <c r="A606" s="92" t="s">
        <v>7145</v>
      </c>
      <c r="B606" s="92" t="s">
        <v>7146</v>
      </c>
      <c r="C606" s="92" t="s">
        <v>5244</v>
      </c>
      <c r="D606" s="92"/>
      <c r="E606" s="92"/>
      <c r="F606" s="92"/>
      <c r="G606" s="92"/>
      <c r="H606" s="92"/>
      <c r="I606" s="92"/>
      <c r="J606" s="92"/>
      <c r="K606" s="82"/>
      <c r="L606" s="82"/>
      <c r="M606" s="82"/>
      <c r="N606" s="82"/>
      <c r="O606" s="82"/>
      <c r="P606" s="82"/>
      <c r="Q606" s="82"/>
      <c r="R606" s="82"/>
      <c r="S606" s="82"/>
      <c r="T606" s="82"/>
      <c r="U606" s="82"/>
      <c r="V606" s="82"/>
      <c r="W606" s="82"/>
      <c r="X606" s="82"/>
      <c r="Y606" s="82"/>
      <c r="Z606" s="82"/>
      <c r="AA606" s="82"/>
      <c r="AB606" s="82"/>
      <c r="AC606" s="82"/>
      <c r="AD606" s="82"/>
    </row>
    <row r="607" spans="1:30" ht="13.2">
      <c r="A607" s="92" t="s">
        <v>7147</v>
      </c>
      <c r="B607" s="92" t="s">
        <v>7148</v>
      </c>
      <c r="C607" s="92" t="s">
        <v>5244</v>
      </c>
      <c r="D607" s="92"/>
      <c r="E607" s="92"/>
      <c r="F607" s="92"/>
      <c r="G607" s="92"/>
      <c r="H607" s="92"/>
      <c r="I607" s="92"/>
      <c r="J607" s="92"/>
      <c r="K607" s="82"/>
      <c r="L607" s="82"/>
      <c r="M607" s="82"/>
      <c r="N607" s="82"/>
      <c r="O607" s="82"/>
      <c r="P607" s="82"/>
      <c r="Q607" s="82"/>
      <c r="R607" s="82"/>
      <c r="S607" s="82"/>
      <c r="T607" s="82"/>
      <c r="U607" s="82"/>
      <c r="V607" s="82"/>
      <c r="W607" s="82"/>
      <c r="X607" s="82"/>
      <c r="Y607" s="82"/>
      <c r="Z607" s="82"/>
      <c r="AA607" s="82"/>
      <c r="AB607" s="82"/>
      <c r="AC607" s="82"/>
      <c r="AD607" s="82"/>
    </row>
    <row r="608" spans="1:30" ht="13.2">
      <c r="A608" s="92" t="s">
        <v>7149</v>
      </c>
      <c r="B608" s="92" t="s">
        <v>7150</v>
      </c>
      <c r="C608" s="92" t="s">
        <v>5244</v>
      </c>
      <c r="D608" s="92"/>
      <c r="E608" s="92"/>
      <c r="F608" s="92"/>
      <c r="G608" s="92"/>
      <c r="H608" s="92"/>
      <c r="I608" s="92"/>
      <c r="J608" s="92"/>
      <c r="K608" s="82"/>
      <c r="L608" s="82"/>
      <c r="M608" s="82"/>
      <c r="N608" s="82"/>
      <c r="O608" s="82"/>
      <c r="P608" s="82"/>
      <c r="Q608" s="82"/>
      <c r="R608" s="82"/>
      <c r="S608" s="82"/>
      <c r="T608" s="82"/>
      <c r="U608" s="82"/>
      <c r="V608" s="82"/>
      <c r="W608" s="82"/>
      <c r="X608" s="82"/>
      <c r="Y608" s="82"/>
      <c r="Z608" s="82"/>
      <c r="AA608" s="82"/>
      <c r="AB608" s="82"/>
      <c r="AC608" s="82"/>
      <c r="AD608" s="82"/>
    </row>
    <row r="609" spans="1:30" ht="13.2">
      <c r="A609" s="92" t="s">
        <v>7151</v>
      </c>
      <c r="B609" s="92" t="s">
        <v>7152</v>
      </c>
      <c r="C609" s="92" t="s">
        <v>5078</v>
      </c>
      <c r="D609" s="92"/>
      <c r="E609" s="92"/>
      <c r="F609" s="92"/>
      <c r="G609" s="92"/>
      <c r="H609" s="92"/>
      <c r="I609" s="92"/>
      <c r="J609" s="92"/>
      <c r="K609" s="82"/>
      <c r="L609" s="82"/>
      <c r="M609" s="82"/>
      <c r="N609" s="82"/>
      <c r="O609" s="82"/>
      <c r="P609" s="82"/>
      <c r="Q609" s="82"/>
      <c r="R609" s="82"/>
      <c r="S609" s="82"/>
      <c r="T609" s="82"/>
      <c r="U609" s="82"/>
      <c r="V609" s="82"/>
      <c r="W609" s="82"/>
      <c r="X609" s="82"/>
      <c r="Y609" s="82"/>
      <c r="Z609" s="82"/>
      <c r="AA609" s="82"/>
      <c r="AB609" s="82"/>
      <c r="AC609" s="82"/>
      <c r="AD609" s="82"/>
    </row>
    <row r="610" spans="1:30" ht="13.2">
      <c r="A610" s="92" t="s">
        <v>7153</v>
      </c>
      <c r="B610" s="92" t="s">
        <v>7154</v>
      </c>
      <c r="C610" s="92" t="s">
        <v>5244</v>
      </c>
      <c r="D610" s="92"/>
      <c r="E610" s="92"/>
      <c r="F610" s="92"/>
      <c r="G610" s="92"/>
      <c r="H610" s="92"/>
      <c r="I610" s="92"/>
      <c r="J610" s="92"/>
      <c r="K610" s="82"/>
      <c r="L610" s="82"/>
      <c r="M610" s="82"/>
      <c r="N610" s="82"/>
      <c r="O610" s="82"/>
      <c r="P610" s="82"/>
      <c r="Q610" s="82"/>
      <c r="R610" s="82"/>
      <c r="S610" s="82"/>
      <c r="T610" s="82"/>
      <c r="U610" s="82"/>
      <c r="V610" s="82"/>
      <c r="W610" s="82"/>
      <c r="X610" s="82"/>
      <c r="Y610" s="82"/>
      <c r="Z610" s="82"/>
      <c r="AA610" s="82"/>
      <c r="AB610" s="82"/>
      <c r="AC610" s="82"/>
      <c r="AD610" s="82"/>
    </row>
    <row r="611" spans="1:30" ht="13.2">
      <c r="A611" s="92" t="s">
        <v>7155</v>
      </c>
      <c r="B611" s="92" t="s">
        <v>7156</v>
      </c>
      <c r="C611" s="92" t="s">
        <v>5244</v>
      </c>
      <c r="D611" s="92"/>
      <c r="E611" s="92"/>
      <c r="F611" s="92"/>
      <c r="G611" s="92"/>
      <c r="H611" s="92"/>
      <c r="I611" s="92"/>
      <c r="J611" s="92"/>
      <c r="K611" s="82"/>
      <c r="L611" s="82"/>
      <c r="M611" s="82"/>
      <c r="N611" s="82"/>
      <c r="O611" s="82"/>
      <c r="P611" s="82"/>
      <c r="Q611" s="82"/>
      <c r="R611" s="82"/>
      <c r="S611" s="82"/>
      <c r="T611" s="82"/>
      <c r="U611" s="82"/>
      <c r="V611" s="82"/>
      <c r="W611" s="82"/>
      <c r="X611" s="82"/>
      <c r="Y611" s="82"/>
      <c r="Z611" s="82"/>
      <c r="AA611" s="82"/>
      <c r="AB611" s="82"/>
      <c r="AC611" s="82"/>
      <c r="AD611" s="82"/>
    </row>
    <row r="612" spans="1:30" ht="13.2">
      <c r="A612" s="92" t="s">
        <v>7157</v>
      </c>
      <c r="B612" s="92" t="s">
        <v>7158</v>
      </c>
      <c r="C612" s="92" t="s">
        <v>5078</v>
      </c>
      <c r="D612" s="92"/>
      <c r="E612" s="92"/>
      <c r="F612" s="92"/>
      <c r="G612" s="92"/>
      <c r="H612" s="92"/>
      <c r="I612" s="92"/>
      <c r="J612" s="92"/>
      <c r="K612" s="82"/>
      <c r="L612" s="82"/>
      <c r="M612" s="82"/>
      <c r="N612" s="82"/>
      <c r="O612" s="82"/>
      <c r="P612" s="82"/>
      <c r="Q612" s="82"/>
      <c r="R612" s="82"/>
      <c r="S612" s="82"/>
      <c r="T612" s="82"/>
      <c r="U612" s="82"/>
      <c r="V612" s="82"/>
      <c r="W612" s="82"/>
      <c r="X612" s="82"/>
      <c r="Y612" s="82"/>
      <c r="Z612" s="82"/>
      <c r="AA612" s="82"/>
      <c r="AB612" s="82"/>
      <c r="AC612" s="82"/>
      <c r="AD612" s="82"/>
    </row>
    <row r="613" spans="1:30" ht="13.2">
      <c r="A613" s="92" t="s">
        <v>7159</v>
      </c>
      <c r="B613" s="92" t="s">
        <v>7160</v>
      </c>
      <c r="C613" s="92" t="s">
        <v>5244</v>
      </c>
      <c r="D613" s="92"/>
      <c r="E613" s="92"/>
      <c r="F613" s="92"/>
      <c r="G613" s="92"/>
      <c r="H613" s="92"/>
      <c r="I613" s="92"/>
      <c r="J613" s="92"/>
      <c r="K613" s="82"/>
      <c r="L613" s="82"/>
      <c r="M613" s="82"/>
      <c r="N613" s="82"/>
      <c r="O613" s="82"/>
      <c r="P613" s="82"/>
      <c r="Q613" s="82"/>
      <c r="R613" s="82"/>
      <c r="S613" s="82"/>
      <c r="T613" s="82"/>
      <c r="U613" s="82"/>
      <c r="V613" s="82"/>
      <c r="W613" s="82"/>
      <c r="X613" s="82"/>
      <c r="Y613" s="82"/>
      <c r="Z613" s="82"/>
      <c r="AA613" s="82"/>
      <c r="AB613" s="82"/>
      <c r="AC613" s="82"/>
      <c r="AD613" s="82"/>
    </row>
    <row r="614" spans="1:30" ht="13.2">
      <c r="A614" s="92" t="s">
        <v>7161</v>
      </c>
      <c r="B614" s="92" t="s">
        <v>7162</v>
      </c>
      <c r="C614" s="92" t="s">
        <v>5244</v>
      </c>
      <c r="D614" s="92"/>
      <c r="E614" s="92"/>
      <c r="F614" s="92"/>
      <c r="G614" s="92"/>
      <c r="H614" s="92"/>
      <c r="I614" s="92"/>
      <c r="J614" s="92"/>
      <c r="K614" s="82"/>
      <c r="L614" s="82"/>
      <c r="M614" s="82"/>
      <c r="N614" s="82"/>
      <c r="O614" s="82"/>
      <c r="P614" s="82"/>
      <c r="Q614" s="82"/>
      <c r="R614" s="82"/>
      <c r="S614" s="82"/>
      <c r="T614" s="82"/>
      <c r="U614" s="82"/>
      <c r="V614" s="82"/>
      <c r="W614" s="82"/>
      <c r="X614" s="82"/>
      <c r="Y614" s="82"/>
      <c r="Z614" s="82"/>
      <c r="AA614" s="82"/>
      <c r="AB614" s="82"/>
      <c r="AC614" s="82"/>
      <c r="AD614" s="82"/>
    </row>
    <row r="615" spans="1:30" ht="13.2">
      <c r="A615" s="92" t="s">
        <v>7163</v>
      </c>
      <c r="B615" s="92" t="s">
        <v>7164</v>
      </c>
      <c r="C615" s="92" t="s">
        <v>5244</v>
      </c>
      <c r="D615" s="92"/>
      <c r="E615" s="92"/>
      <c r="F615" s="92"/>
      <c r="G615" s="92"/>
      <c r="H615" s="92"/>
      <c r="I615" s="92"/>
      <c r="J615" s="92"/>
      <c r="K615" s="82"/>
      <c r="L615" s="82"/>
      <c r="M615" s="82"/>
      <c r="N615" s="82"/>
      <c r="O615" s="82"/>
      <c r="P615" s="82"/>
      <c r="Q615" s="82"/>
      <c r="R615" s="82"/>
      <c r="S615" s="82"/>
      <c r="T615" s="82"/>
      <c r="U615" s="82"/>
      <c r="V615" s="82"/>
      <c r="W615" s="82"/>
      <c r="X615" s="82"/>
      <c r="Y615" s="82"/>
      <c r="Z615" s="82"/>
      <c r="AA615" s="82"/>
      <c r="AB615" s="82"/>
      <c r="AC615" s="82"/>
      <c r="AD615" s="82"/>
    </row>
    <row r="616" spans="1:30" ht="13.2">
      <c r="A616" s="92" t="s">
        <v>7165</v>
      </c>
      <c r="B616" s="92" t="s">
        <v>7166</v>
      </c>
      <c r="C616" s="92" t="s">
        <v>5244</v>
      </c>
      <c r="D616" s="92"/>
      <c r="E616" s="92"/>
      <c r="F616" s="92"/>
      <c r="G616" s="92"/>
      <c r="H616" s="92"/>
      <c r="I616" s="92"/>
      <c r="J616" s="92"/>
      <c r="K616" s="82"/>
      <c r="L616" s="82"/>
      <c r="M616" s="82"/>
      <c r="N616" s="82"/>
      <c r="O616" s="82"/>
      <c r="P616" s="82"/>
      <c r="Q616" s="82"/>
      <c r="R616" s="82"/>
      <c r="S616" s="82"/>
      <c r="T616" s="82"/>
      <c r="U616" s="82"/>
      <c r="V616" s="82"/>
      <c r="W616" s="82"/>
      <c r="X616" s="82"/>
      <c r="Y616" s="82"/>
      <c r="Z616" s="82"/>
      <c r="AA616" s="82"/>
      <c r="AB616" s="82"/>
      <c r="AC616" s="82"/>
      <c r="AD616" s="82"/>
    </row>
    <row r="617" spans="1:30" ht="13.2">
      <c r="A617" s="92" t="s">
        <v>8820</v>
      </c>
      <c r="B617" s="92" t="s">
        <v>8821</v>
      </c>
      <c r="C617" s="92" t="s">
        <v>5244</v>
      </c>
      <c r="D617" s="92"/>
      <c r="E617" s="92"/>
      <c r="F617" s="92"/>
      <c r="G617" s="92"/>
      <c r="H617" s="92"/>
      <c r="I617" s="92"/>
      <c r="J617" s="92"/>
      <c r="K617" s="82"/>
      <c r="L617" s="82"/>
      <c r="M617" s="82"/>
      <c r="N617" s="82"/>
      <c r="O617" s="82"/>
      <c r="P617" s="82"/>
      <c r="Q617" s="82"/>
      <c r="R617" s="82"/>
      <c r="S617" s="82"/>
      <c r="T617" s="82"/>
      <c r="U617" s="82"/>
      <c r="V617" s="82"/>
      <c r="W617" s="82"/>
      <c r="X617" s="82"/>
      <c r="Y617" s="82"/>
      <c r="Z617" s="82"/>
      <c r="AA617" s="82"/>
      <c r="AB617" s="82"/>
      <c r="AC617" s="82"/>
      <c r="AD617" s="82"/>
    </row>
    <row r="618" spans="1:30" ht="13.2">
      <c r="A618" s="92" t="s">
        <v>8822</v>
      </c>
      <c r="B618" s="92" t="s">
        <v>8823</v>
      </c>
      <c r="C618" s="92" t="s">
        <v>5244</v>
      </c>
      <c r="D618" s="92"/>
      <c r="E618" s="92"/>
      <c r="F618" s="92"/>
      <c r="G618" s="92"/>
      <c r="H618" s="92"/>
      <c r="I618" s="92"/>
      <c r="J618" s="92"/>
      <c r="K618" s="82"/>
      <c r="L618" s="82"/>
      <c r="M618" s="82"/>
      <c r="N618" s="82"/>
      <c r="O618" s="82"/>
      <c r="P618" s="82"/>
      <c r="Q618" s="82"/>
      <c r="R618" s="82"/>
      <c r="S618" s="82"/>
      <c r="T618" s="82"/>
      <c r="U618" s="82"/>
      <c r="V618" s="82"/>
      <c r="W618" s="82"/>
      <c r="X618" s="82"/>
      <c r="Y618" s="82"/>
      <c r="Z618" s="82"/>
      <c r="AA618" s="82"/>
      <c r="AB618" s="82"/>
      <c r="AC618" s="82"/>
      <c r="AD618" s="82"/>
    </row>
    <row r="619" spans="1:30" ht="13.2">
      <c r="A619" s="92" t="s">
        <v>7167</v>
      </c>
      <c r="B619" s="92" t="s">
        <v>7168</v>
      </c>
      <c r="C619" s="92" t="s">
        <v>5244</v>
      </c>
      <c r="D619" s="92"/>
      <c r="E619" s="92"/>
      <c r="F619" s="92"/>
      <c r="G619" s="92"/>
      <c r="H619" s="92"/>
      <c r="I619" s="92"/>
      <c r="J619" s="92"/>
      <c r="K619" s="82"/>
      <c r="L619" s="82"/>
      <c r="M619" s="82"/>
      <c r="N619" s="82"/>
      <c r="O619" s="82"/>
      <c r="P619" s="82"/>
      <c r="Q619" s="82"/>
      <c r="R619" s="82"/>
      <c r="S619" s="82"/>
      <c r="T619" s="82"/>
      <c r="U619" s="82"/>
      <c r="V619" s="82"/>
      <c r="W619" s="82"/>
      <c r="X619" s="82"/>
      <c r="Y619" s="82"/>
      <c r="Z619" s="82"/>
      <c r="AA619" s="82"/>
      <c r="AB619" s="82"/>
      <c r="AC619" s="82"/>
      <c r="AD619" s="82"/>
    </row>
    <row r="620" spans="1:30" ht="13.2">
      <c r="A620" s="92" t="s">
        <v>8824</v>
      </c>
      <c r="B620" s="92" t="s">
        <v>8825</v>
      </c>
      <c r="C620" s="92" t="s">
        <v>5244</v>
      </c>
      <c r="D620" s="92"/>
      <c r="E620" s="92"/>
      <c r="F620" s="92"/>
      <c r="G620" s="92"/>
      <c r="H620" s="92"/>
      <c r="I620" s="92"/>
      <c r="J620" s="92"/>
      <c r="K620" s="82"/>
      <c r="L620" s="82"/>
      <c r="M620" s="82"/>
      <c r="N620" s="82"/>
      <c r="O620" s="82"/>
      <c r="P620" s="82"/>
      <c r="Q620" s="82"/>
      <c r="R620" s="82"/>
      <c r="S620" s="82"/>
      <c r="T620" s="82"/>
      <c r="U620" s="82"/>
      <c r="V620" s="82"/>
      <c r="W620" s="82"/>
      <c r="X620" s="82"/>
      <c r="Y620" s="82"/>
      <c r="Z620" s="82"/>
      <c r="AA620" s="82"/>
      <c r="AB620" s="82"/>
      <c r="AC620" s="82"/>
      <c r="AD620" s="82"/>
    </row>
    <row r="621" spans="1:30" ht="13.2">
      <c r="A621" s="92" t="s">
        <v>8826</v>
      </c>
      <c r="B621" s="92" t="s">
        <v>8827</v>
      </c>
      <c r="C621" s="92" t="s">
        <v>5244</v>
      </c>
      <c r="D621" s="92"/>
      <c r="E621" s="92"/>
      <c r="F621" s="92"/>
      <c r="G621" s="92"/>
      <c r="H621" s="92"/>
      <c r="I621" s="92"/>
      <c r="J621" s="92"/>
      <c r="K621" s="82"/>
      <c r="L621" s="82"/>
      <c r="M621" s="82"/>
      <c r="N621" s="82"/>
      <c r="O621" s="82"/>
      <c r="P621" s="82"/>
      <c r="Q621" s="82"/>
      <c r="R621" s="82"/>
      <c r="S621" s="82"/>
      <c r="T621" s="82"/>
      <c r="U621" s="82"/>
      <c r="V621" s="82"/>
      <c r="W621" s="82"/>
      <c r="X621" s="82"/>
      <c r="Y621" s="82"/>
      <c r="Z621" s="82"/>
      <c r="AA621" s="82"/>
      <c r="AB621" s="82"/>
      <c r="AC621" s="82"/>
      <c r="AD621" s="82"/>
    </row>
    <row r="622" spans="1:30" ht="13.2">
      <c r="A622" s="92" t="s">
        <v>8828</v>
      </c>
      <c r="B622" s="92" t="s">
        <v>8829</v>
      </c>
      <c r="C622" s="92" t="s">
        <v>5078</v>
      </c>
      <c r="D622" s="92"/>
      <c r="E622" s="92"/>
      <c r="F622" s="92"/>
      <c r="G622" s="92"/>
      <c r="H622" s="92"/>
      <c r="I622" s="92"/>
      <c r="J622" s="92"/>
      <c r="K622" s="82"/>
      <c r="L622" s="82"/>
      <c r="M622" s="82"/>
      <c r="N622" s="82"/>
      <c r="O622" s="82"/>
      <c r="P622" s="82"/>
      <c r="Q622" s="82"/>
      <c r="R622" s="82"/>
      <c r="S622" s="82"/>
      <c r="T622" s="82"/>
      <c r="U622" s="82"/>
      <c r="V622" s="82"/>
      <c r="W622" s="82"/>
      <c r="X622" s="82"/>
      <c r="Y622" s="82"/>
      <c r="Z622" s="82"/>
      <c r="AA622" s="82"/>
      <c r="AB622" s="82"/>
      <c r="AC622" s="82"/>
      <c r="AD622" s="82"/>
    </row>
    <row r="623" spans="1:30" ht="13.2">
      <c r="A623" s="92" t="s">
        <v>7177</v>
      </c>
      <c r="B623" s="92" t="s">
        <v>7178</v>
      </c>
      <c r="C623" s="92" t="s">
        <v>5244</v>
      </c>
      <c r="D623" s="92"/>
      <c r="E623" s="92"/>
      <c r="F623" s="92"/>
      <c r="G623" s="92"/>
      <c r="H623" s="92"/>
      <c r="I623" s="92"/>
      <c r="J623" s="92"/>
      <c r="K623" s="82"/>
      <c r="L623" s="82"/>
      <c r="M623" s="82"/>
      <c r="N623" s="82"/>
      <c r="O623" s="82"/>
      <c r="P623" s="82"/>
      <c r="Q623" s="82"/>
      <c r="R623" s="82"/>
      <c r="S623" s="82"/>
      <c r="T623" s="82"/>
      <c r="U623" s="82"/>
      <c r="V623" s="82"/>
      <c r="W623" s="82"/>
      <c r="X623" s="82"/>
      <c r="Y623" s="82"/>
      <c r="Z623" s="82"/>
      <c r="AA623" s="82"/>
      <c r="AB623" s="82"/>
      <c r="AC623" s="82"/>
      <c r="AD623" s="82"/>
    </row>
    <row r="624" spans="1:30" ht="13.2">
      <c r="A624" s="92" t="s">
        <v>3369</v>
      </c>
      <c r="B624" s="92">
        <v>2234562</v>
      </c>
      <c r="C624" s="92" t="s">
        <v>5078</v>
      </c>
      <c r="D624" s="92"/>
      <c r="E624" s="92"/>
      <c r="F624" s="92"/>
      <c r="G624" s="92"/>
      <c r="H624" s="92"/>
      <c r="I624" s="92"/>
      <c r="J624" s="92"/>
      <c r="K624" s="82"/>
      <c r="L624" s="82"/>
      <c r="M624" s="82"/>
      <c r="N624" s="82"/>
      <c r="O624" s="82"/>
      <c r="P624" s="82"/>
      <c r="Q624" s="82"/>
      <c r="R624" s="82"/>
      <c r="S624" s="82"/>
      <c r="T624" s="82"/>
      <c r="U624" s="82"/>
      <c r="V624" s="82"/>
      <c r="W624" s="82"/>
      <c r="X624" s="82"/>
      <c r="Y624" s="82"/>
      <c r="Z624" s="82"/>
      <c r="AA624" s="82"/>
      <c r="AB624" s="82"/>
      <c r="AC624" s="82"/>
      <c r="AD624" s="82"/>
    </row>
    <row r="625" spans="1:30" ht="13.2">
      <c r="A625" s="92" t="s">
        <v>3389</v>
      </c>
      <c r="B625" s="92" t="s">
        <v>3392</v>
      </c>
      <c r="C625" s="92" t="s">
        <v>5078</v>
      </c>
      <c r="D625" s="92"/>
      <c r="E625" s="92"/>
      <c r="F625" s="92"/>
      <c r="G625" s="92"/>
      <c r="H625" s="92"/>
      <c r="I625" s="92"/>
      <c r="J625" s="92"/>
      <c r="K625" s="82"/>
      <c r="L625" s="82"/>
      <c r="M625" s="82"/>
      <c r="N625" s="82"/>
      <c r="O625" s="82"/>
      <c r="P625" s="82"/>
      <c r="Q625" s="82"/>
      <c r="R625" s="82"/>
      <c r="S625" s="82"/>
      <c r="T625" s="82"/>
      <c r="U625" s="82"/>
      <c r="V625" s="82"/>
      <c r="W625" s="82"/>
      <c r="X625" s="82"/>
      <c r="Y625" s="82"/>
      <c r="Z625" s="82"/>
      <c r="AA625" s="82"/>
      <c r="AB625" s="82"/>
      <c r="AC625" s="82"/>
      <c r="AD625" s="82"/>
    </row>
    <row r="626" spans="1:30" ht="13.2">
      <c r="A626" s="92" t="s">
        <v>7179</v>
      </c>
      <c r="B626" s="92" t="s">
        <v>7180</v>
      </c>
      <c r="C626" s="92" t="s">
        <v>5078</v>
      </c>
      <c r="D626" s="92"/>
      <c r="E626" s="92"/>
      <c r="F626" s="92"/>
      <c r="G626" s="92"/>
      <c r="H626" s="92"/>
      <c r="I626" s="92"/>
      <c r="J626" s="92"/>
      <c r="K626" s="82"/>
      <c r="L626" s="82"/>
      <c r="M626" s="82"/>
      <c r="N626" s="82"/>
      <c r="O626" s="82"/>
      <c r="P626" s="82"/>
      <c r="Q626" s="82"/>
      <c r="R626" s="82"/>
      <c r="S626" s="82"/>
      <c r="T626" s="82"/>
      <c r="U626" s="82"/>
      <c r="V626" s="82"/>
      <c r="W626" s="82"/>
      <c r="X626" s="82"/>
      <c r="Y626" s="82"/>
      <c r="Z626" s="82"/>
      <c r="AA626" s="82"/>
      <c r="AB626" s="82"/>
      <c r="AC626" s="82"/>
      <c r="AD626" s="82"/>
    </row>
    <row r="627" spans="1:30" ht="13.2">
      <c r="A627" s="92" t="s">
        <v>7181</v>
      </c>
      <c r="B627" s="92" t="s">
        <v>7182</v>
      </c>
      <c r="C627" s="92" t="s">
        <v>5078</v>
      </c>
      <c r="D627" s="92"/>
      <c r="E627" s="92"/>
      <c r="F627" s="92"/>
      <c r="G627" s="92"/>
      <c r="H627" s="92"/>
      <c r="I627" s="92"/>
      <c r="J627" s="92"/>
      <c r="K627" s="82"/>
      <c r="L627" s="82"/>
      <c r="M627" s="82"/>
      <c r="N627" s="82"/>
      <c r="O627" s="82"/>
      <c r="P627" s="82"/>
      <c r="Q627" s="82"/>
      <c r="R627" s="82"/>
      <c r="S627" s="82"/>
      <c r="T627" s="82"/>
      <c r="U627" s="82"/>
      <c r="V627" s="82"/>
      <c r="W627" s="82"/>
      <c r="X627" s="82"/>
      <c r="Y627" s="82"/>
      <c r="Z627" s="82"/>
      <c r="AA627" s="82"/>
      <c r="AB627" s="82"/>
      <c r="AC627" s="82"/>
      <c r="AD627" s="82"/>
    </row>
    <row r="628" spans="1:30" ht="13.2">
      <c r="A628" s="92" t="s">
        <v>8830</v>
      </c>
      <c r="B628" s="92" t="s">
        <v>8831</v>
      </c>
      <c r="C628" s="92" t="s">
        <v>5078</v>
      </c>
      <c r="D628" s="92"/>
      <c r="E628" s="92"/>
      <c r="F628" s="92"/>
      <c r="G628" s="92"/>
      <c r="H628" s="92"/>
      <c r="I628" s="92"/>
      <c r="J628" s="92"/>
      <c r="K628" s="82"/>
      <c r="L628" s="82"/>
      <c r="M628" s="82"/>
      <c r="N628" s="82"/>
      <c r="O628" s="82"/>
      <c r="P628" s="82"/>
      <c r="Q628" s="82"/>
      <c r="R628" s="82"/>
      <c r="S628" s="82"/>
      <c r="T628" s="82"/>
      <c r="U628" s="82"/>
      <c r="V628" s="82"/>
      <c r="W628" s="82"/>
      <c r="X628" s="82"/>
      <c r="Y628" s="82"/>
      <c r="Z628" s="82"/>
      <c r="AA628" s="82"/>
      <c r="AB628" s="82"/>
      <c r="AC628" s="82"/>
      <c r="AD628" s="82"/>
    </row>
    <row r="629" spans="1:30" ht="13.2">
      <c r="A629" s="92" t="s">
        <v>8832</v>
      </c>
      <c r="B629" s="92" t="s">
        <v>8833</v>
      </c>
      <c r="C629" s="92" t="s">
        <v>5078</v>
      </c>
      <c r="D629" s="92"/>
      <c r="E629" s="92"/>
      <c r="F629" s="92"/>
      <c r="G629" s="92"/>
      <c r="H629" s="92"/>
      <c r="I629" s="92"/>
      <c r="J629" s="92"/>
      <c r="K629" s="82"/>
      <c r="L629" s="82"/>
      <c r="M629" s="82"/>
      <c r="N629" s="82"/>
      <c r="O629" s="82"/>
      <c r="P629" s="82"/>
      <c r="Q629" s="82"/>
      <c r="R629" s="82"/>
      <c r="S629" s="82"/>
      <c r="T629" s="82"/>
      <c r="U629" s="82"/>
      <c r="V629" s="82"/>
      <c r="W629" s="82"/>
      <c r="X629" s="82"/>
      <c r="Y629" s="82"/>
      <c r="Z629" s="82"/>
      <c r="AA629" s="82"/>
      <c r="AB629" s="82"/>
      <c r="AC629" s="82"/>
      <c r="AD629" s="82"/>
    </row>
    <row r="630" spans="1:30" ht="13.2">
      <c r="A630" s="92" t="s">
        <v>7187</v>
      </c>
      <c r="B630" s="92" t="s">
        <v>7188</v>
      </c>
      <c r="C630" s="92" t="s">
        <v>5078</v>
      </c>
      <c r="D630" s="92"/>
      <c r="E630" s="92"/>
      <c r="F630" s="92"/>
      <c r="G630" s="92"/>
      <c r="H630" s="92"/>
      <c r="I630" s="92"/>
      <c r="J630" s="92"/>
      <c r="K630" s="82"/>
      <c r="L630" s="82"/>
      <c r="M630" s="82"/>
      <c r="N630" s="82"/>
      <c r="O630" s="82"/>
      <c r="P630" s="82"/>
      <c r="Q630" s="82"/>
      <c r="R630" s="82"/>
      <c r="S630" s="82"/>
      <c r="T630" s="82"/>
      <c r="U630" s="82"/>
      <c r="V630" s="82"/>
      <c r="W630" s="82"/>
      <c r="X630" s="82"/>
      <c r="Y630" s="82"/>
      <c r="Z630" s="82"/>
      <c r="AA630" s="82"/>
      <c r="AB630" s="82"/>
      <c r="AC630" s="82"/>
      <c r="AD630" s="82"/>
    </row>
    <row r="631" spans="1:30" ht="13.2">
      <c r="A631" s="92" t="s">
        <v>8834</v>
      </c>
      <c r="B631" s="92" t="s">
        <v>8835</v>
      </c>
      <c r="C631" s="92" t="s">
        <v>5078</v>
      </c>
      <c r="D631" s="92"/>
      <c r="E631" s="92"/>
      <c r="F631" s="92"/>
      <c r="G631" s="92"/>
      <c r="H631" s="92"/>
      <c r="I631" s="92"/>
      <c r="J631" s="92"/>
      <c r="K631" s="82"/>
      <c r="L631" s="82"/>
      <c r="M631" s="82"/>
      <c r="N631" s="82"/>
      <c r="O631" s="82"/>
      <c r="P631" s="82"/>
      <c r="Q631" s="82"/>
      <c r="R631" s="82"/>
      <c r="S631" s="82"/>
      <c r="T631" s="82"/>
      <c r="U631" s="82"/>
      <c r="V631" s="82"/>
      <c r="W631" s="82"/>
      <c r="X631" s="82"/>
      <c r="Y631" s="82"/>
      <c r="Z631" s="82"/>
      <c r="AA631" s="82"/>
      <c r="AB631" s="82"/>
      <c r="AC631" s="82"/>
      <c r="AD631" s="82"/>
    </row>
    <row r="632" spans="1:30" ht="13.2">
      <c r="A632" s="92" t="s">
        <v>8836</v>
      </c>
      <c r="B632" s="92" t="s">
        <v>8837</v>
      </c>
      <c r="C632" s="92" t="s">
        <v>5078</v>
      </c>
      <c r="D632" s="92"/>
      <c r="E632" s="92"/>
      <c r="F632" s="92"/>
      <c r="G632" s="92"/>
      <c r="H632" s="92"/>
      <c r="I632" s="92"/>
      <c r="J632" s="92"/>
      <c r="K632" s="82"/>
      <c r="L632" s="82"/>
      <c r="M632" s="82"/>
      <c r="N632" s="82"/>
      <c r="O632" s="82"/>
      <c r="P632" s="82"/>
      <c r="Q632" s="82"/>
      <c r="R632" s="82"/>
      <c r="S632" s="82"/>
      <c r="T632" s="82"/>
      <c r="U632" s="82"/>
      <c r="V632" s="82"/>
      <c r="W632" s="82"/>
      <c r="X632" s="82"/>
      <c r="Y632" s="82"/>
      <c r="Z632" s="82"/>
      <c r="AA632" s="82"/>
      <c r="AB632" s="82"/>
      <c r="AC632" s="82"/>
      <c r="AD632" s="82"/>
    </row>
    <row r="633" spans="1:30" ht="13.2">
      <c r="A633" s="92" t="s">
        <v>3448</v>
      </c>
      <c r="B633" s="92" t="s">
        <v>3451</v>
      </c>
      <c r="C633" s="92" t="s">
        <v>5078</v>
      </c>
      <c r="D633" s="92"/>
      <c r="E633" s="92"/>
      <c r="F633" s="92"/>
      <c r="G633" s="92"/>
      <c r="H633" s="92"/>
      <c r="I633" s="92"/>
      <c r="J633" s="92"/>
      <c r="K633" s="82"/>
      <c r="L633" s="82"/>
      <c r="M633" s="82"/>
      <c r="N633" s="82"/>
      <c r="O633" s="82"/>
      <c r="P633" s="82"/>
      <c r="Q633" s="82"/>
      <c r="R633" s="82"/>
      <c r="S633" s="82"/>
      <c r="T633" s="82"/>
      <c r="U633" s="82"/>
      <c r="V633" s="82"/>
      <c r="W633" s="82"/>
      <c r="X633" s="82"/>
      <c r="Y633" s="82"/>
      <c r="Z633" s="82"/>
      <c r="AA633" s="82"/>
      <c r="AB633" s="82"/>
      <c r="AC633" s="82"/>
      <c r="AD633" s="82"/>
    </row>
    <row r="634" spans="1:30" ht="13.2">
      <c r="A634" s="92" t="s">
        <v>7934</v>
      </c>
      <c r="B634" s="92" t="s">
        <v>7935</v>
      </c>
      <c r="C634" s="92" t="s">
        <v>5078</v>
      </c>
      <c r="D634" s="92"/>
      <c r="E634" s="92"/>
      <c r="F634" s="92"/>
      <c r="G634" s="92"/>
      <c r="H634" s="92"/>
      <c r="I634" s="92"/>
      <c r="J634" s="92"/>
      <c r="K634" s="82"/>
      <c r="L634" s="82"/>
      <c r="M634" s="82"/>
      <c r="N634" s="82"/>
      <c r="O634" s="82"/>
      <c r="P634" s="82"/>
      <c r="Q634" s="82"/>
      <c r="R634" s="82"/>
      <c r="S634" s="82"/>
      <c r="T634" s="82"/>
      <c r="U634" s="82"/>
      <c r="V634" s="82"/>
      <c r="W634" s="82"/>
      <c r="X634" s="82"/>
      <c r="Y634" s="82"/>
      <c r="Z634" s="82"/>
      <c r="AA634" s="82"/>
      <c r="AB634" s="82"/>
      <c r="AC634" s="82"/>
      <c r="AD634" s="82"/>
    </row>
    <row r="635" spans="1:30" ht="13.2">
      <c r="A635" s="92" t="s">
        <v>8838</v>
      </c>
      <c r="B635" s="92" t="s">
        <v>8839</v>
      </c>
      <c r="C635" s="92" t="s">
        <v>5078</v>
      </c>
      <c r="D635" s="92"/>
      <c r="E635" s="92"/>
      <c r="F635" s="92"/>
      <c r="G635" s="92"/>
      <c r="H635" s="92"/>
      <c r="I635" s="92"/>
      <c r="J635" s="92"/>
      <c r="K635" s="82"/>
      <c r="L635" s="82"/>
      <c r="M635" s="82"/>
      <c r="N635" s="82"/>
      <c r="O635" s="82"/>
      <c r="P635" s="82"/>
      <c r="Q635" s="82"/>
      <c r="R635" s="82"/>
      <c r="S635" s="82"/>
      <c r="T635" s="82"/>
      <c r="U635" s="82"/>
      <c r="V635" s="82"/>
      <c r="W635" s="82"/>
      <c r="X635" s="82"/>
      <c r="Y635" s="82"/>
      <c r="Z635" s="82"/>
      <c r="AA635" s="82"/>
      <c r="AB635" s="82"/>
      <c r="AC635" s="82"/>
      <c r="AD635" s="82"/>
    </row>
    <row r="636" spans="1:30" ht="13.2">
      <c r="A636" s="92" t="s">
        <v>8840</v>
      </c>
      <c r="B636" s="92" t="s">
        <v>8841</v>
      </c>
      <c r="C636" s="92" t="s">
        <v>5078</v>
      </c>
      <c r="D636" s="92"/>
      <c r="E636" s="92"/>
      <c r="F636" s="92"/>
      <c r="G636" s="92"/>
      <c r="H636" s="92"/>
      <c r="I636" s="92"/>
      <c r="J636" s="92"/>
      <c r="K636" s="82"/>
      <c r="L636" s="82"/>
      <c r="M636" s="82"/>
      <c r="N636" s="82"/>
      <c r="O636" s="82"/>
      <c r="P636" s="82"/>
      <c r="Q636" s="82"/>
      <c r="R636" s="82"/>
      <c r="S636" s="82"/>
      <c r="T636" s="82"/>
      <c r="U636" s="82"/>
      <c r="V636" s="82"/>
      <c r="W636" s="82"/>
      <c r="X636" s="82"/>
      <c r="Y636" s="82"/>
      <c r="Z636" s="82"/>
      <c r="AA636" s="82"/>
      <c r="AB636" s="82"/>
      <c r="AC636" s="82"/>
      <c r="AD636" s="82"/>
    </row>
    <row r="637" spans="1:30" ht="13.2">
      <c r="A637" s="92" t="s">
        <v>8842</v>
      </c>
      <c r="B637" s="92" t="s">
        <v>8843</v>
      </c>
      <c r="C637" s="92" t="s">
        <v>5078</v>
      </c>
      <c r="D637" s="92"/>
      <c r="E637" s="92"/>
      <c r="F637" s="92"/>
      <c r="G637" s="92"/>
      <c r="H637" s="92"/>
      <c r="I637" s="92"/>
      <c r="J637" s="92"/>
      <c r="K637" s="82"/>
      <c r="L637" s="82"/>
      <c r="M637" s="82"/>
      <c r="N637" s="82"/>
      <c r="O637" s="82"/>
      <c r="P637" s="82"/>
      <c r="Q637" s="82"/>
      <c r="R637" s="82"/>
      <c r="S637" s="82"/>
      <c r="T637" s="82"/>
      <c r="U637" s="82"/>
      <c r="V637" s="82"/>
      <c r="W637" s="82"/>
      <c r="X637" s="82"/>
      <c r="Y637" s="82"/>
      <c r="Z637" s="82"/>
      <c r="AA637" s="82"/>
      <c r="AB637" s="82"/>
      <c r="AC637" s="82"/>
      <c r="AD637" s="82"/>
    </row>
    <row r="638" spans="1:30" ht="13.2">
      <c r="A638" s="92" t="s">
        <v>8844</v>
      </c>
      <c r="B638" s="92" t="s">
        <v>8845</v>
      </c>
      <c r="C638" s="92" t="s">
        <v>5078</v>
      </c>
      <c r="D638" s="92"/>
      <c r="E638" s="92"/>
      <c r="F638" s="92"/>
      <c r="G638" s="92"/>
      <c r="H638" s="92"/>
      <c r="I638" s="92"/>
      <c r="J638" s="92"/>
      <c r="K638" s="82"/>
      <c r="L638" s="82"/>
      <c r="M638" s="82"/>
      <c r="N638" s="82"/>
      <c r="O638" s="82"/>
      <c r="P638" s="82"/>
      <c r="Q638" s="82"/>
      <c r="R638" s="82"/>
      <c r="S638" s="82"/>
      <c r="T638" s="82"/>
      <c r="U638" s="82"/>
      <c r="V638" s="82"/>
      <c r="W638" s="82"/>
      <c r="X638" s="82"/>
      <c r="Y638" s="82"/>
      <c r="Z638" s="82"/>
      <c r="AA638" s="82"/>
      <c r="AB638" s="82"/>
      <c r="AC638" s="82"/>
      <c r="AD638" s="82"/>
    </row>
    <row r="639" spans="1:30" ht="13.2">
      <c r="A639" s="92" t="s">
        <v>8846</v>
      </c>
      <c r="B639" s="92" t="s">
        <v>8847</v>
      </c>
      <c r="C639" s="92" t="s">
        <v>5078</v>
      </c>
      <c r="D639" s="92"/>
      <c r="E639" s="92"/>
      <c r="F639" s="92"/>
      <c r="G639" s="92"/>
      <c r="H639" s="92"/>
      <c r="I639" s="92"/>
      <c r="J639" s="92"/>
      <c r="K639" s="82"/>
      <c r="L639" s="82"/>
      <c r="M639" s="82"/>
      <c r="N639" s="82"/>
      <c r="O639" s="82"/>
      <c r="P639" s="82"/>
      <c r="Q639" s="82"/>
      <c r="R639" s="82"/>
      <c r="S639" s="82"/>
      <c r="T639" s="82"/>
      <c r="U639" s="82"/>
      <c r="V639" s="82"/>
      <c r="W639" s="82"/>
      <c r="X639" s="82"/>
      <c r="Y639" s="82"/>
      <c r="Z639" s="82"/>
      <c r="AA639" s="82"/>
      <c r="AB639" s="82"/>
      <c r="AC639" s="82"/>
      <c r="AD639" s="82"/>
    </row>
    <row r="640" spans="1:30" ht="13.2">
      <c r="A640" s="92" t="s">
        <v>7231</v>
      </c>
      <c r="B640" s="92" t="s">
        <v>7232</v>
      </c>
      <c r="C640" s="92" t="s">
        <v>5244</v>
      </c>
      <c r="D640" s="92"/>
      <c r="E640" s="92"/>
      <c r="F640" s="92"/>
      <c r="G640" s="92"/>
      <c r="H640" s="92"/>
      <c r="I640" s="92"/>
      <c r="J640" s="92"/>
      <c r="K640" s="82"/>
      <c r="L640" s="82"/>
      <c r="M640" s="82"/>
      <c r="N640" s="82"/>
      <c r="O640" s="82"/>
      <c r="P640" s="82"/>
      <c r="Q640" s="82"/>
      <c r="R640" s="82"/>
      <c r="S640" s="82"/>
      <c r="T640" s="82"/>
      <c r="U640" s="82"/>
      <c r="V640" s="82"/>
      <c r="W640" s="82"/>
      <c r="X640" s="82"/>
      <c r="Y640" s="82"/>
      <c r="Z640" s="82"/>
      <c r="AA640" s="82"/>
      <c r="AB640" s="82"/>
      <c r="AC640" s="82"/>
      <c r="AD640" s="82"/>
    </row>
    <row r="641" spans="1:30" ht="13.2">
      <c r="A641" s="92" t="s">
        <v>7233</v>
      </c>
      <c r="B641" s="92" t="s">
        <v>7234</v>
      </c>
      <c r="C641" s="92" t="s">
        <v>5244</v>
      </c>
      <c r="D641" s="92"/>
      <c r="E641" s="92"/>
      <c r="F641" s="92"/>
      <c r="G641" s="92"/>
      <c r="H641" s="92"/>
      <c r="I641" s="92"/>
      <c r="J641" s="92"/>
      <c r="K641" s="82"/>
      <c r="L641" s="82"/>
      <c r="M641" s="82"/>
      <c r="N641" s="82"/>
      <c r="O641" s="82"/>
      <c r="P641" s="82"/>
      <c r="Q641" s="82"/>
      <c r="R641" s="82"/>
      <c r="S641" s="82"/>
      <c r="T641" s="82"/>
      <c r="U641" s="82"/>
      <c r="V641" s="82"/>
      <c r="W641" s="82"/>
      <c r="X641" s="82"/>
      <c r="Y641" s="82"/>
      <c r="Z641" s="82"/>
      <c r="AA641" s="82"/>
      <c r="AB641" s="82"/>
      <c r="AC641" s="82"/>
      <c r="AD641" s="82"/>
    </row>
    <row r="642" spans="1:30" ht="13.2">
      <c r="A642" s="92" t="s">
        <v>7235</v>
      </c>
      <c r="B642" s="92" t="s">
        <v>7236</v>
      </c>
      <c r="C642" s="92" t="s">
        <v>5078</v>
      </c>
      <c r="D642" s="92"/>
      <c r="E642" s="92"/>
      <c r="F642" s="92"/>
      <c r="G642" s="92"/>
      <c r="H642" s="92"/>
      <c r="I642" s="92"/>
      <c r="J642" s="92"/>
      <c r="K642" s="82"/>
      <c r="L642" s="82"/>
      <c r="M642" s="82"/>
      <c r="N642" s="82"/>
      <c r="O642" s="82"/>
      <c r="P642" s="82"/>
      <c r="Q642" s="82"/>
      <c r="R642" s="82"/>
      <c r="S642" s="82"/>
      <c r="T642" s="82"/>
      <c r="U642" s="82"/>
      <c r="V642" s="82"/>
      <c r="W642" s="82"/>
      <c r="X642" s="82"/>
      <c r="Y642" s="82"/>
      <c r="Z642" s="82"/>
      <c r="AA642" s="82"/>
      <c r="AB642" s="82"/>
      <c r="AC642" s="82"/>
      <c r="AD642" s="82"/>
    </row>
    <row r="643" spans="1:30" ht="13.2">
      <c r="A643" s="92" t="s">
        <v>8848</v>
      </c>
      <c r="B643" s="92" t="s">
        <v>8849</v>
      </c>
      <c r="C643" s="92" t="s">
        <v>5078</v>
      </c>
      <c r="D643" s="92"/>
      <c r="E643" s="92"/>
      <c r="F643" s="92"/>
      <c r="G643" s="92"/>
      <c r="H643" s="92"/>
      <c r="I643" s="92"/>
      <c r="J643" s="92"/>
      <c r="K643" s="82"/>
      <c r="L643" s="82"/>
      <c r="M643" s="82"/>
      <c r="N643" s="82"/>
      <c r="O643" s="82"/>
      <c r="P643" s="82"/>
      <c r="Q643" s="82"/>
      <c r="R643" s="82"/>
      <c r="S643" s="82"/>
      <c r="T643" s="82"/>
      <c r="U643" s="82"/>
      <c r="V643" s="82"/>
      <c r="W643" s="82"/>
      <c r="X643" s="82"/>
      <c r="Y643" s="82"/>
      <c r="Z643" s="82"/>
      <c r="AA643" s="82"/>
      <c r="AB643" s="82"/>
      <c r="AC643" s="82"/>
      <c r="AD643" s="82"/>
    </row>
    <row r="644" spans="1:30" ht="13.2">
      <c r="A644" s="92" t="s">
        <v>8850</v>
      </c>
      <c r="B644" s="92" t="s">
        <v>8851</v>
      </c>
      <c r="C644" s="92" t="s">
        <v>5078</v>
      </c>
      <c r="D644" s="92"/>
      <c r="E644" s="92"/>
      <c r="F644" s="92"/>
      <c r="G644" s="92"/>
      <c r="H644" s="92"/>
      <c r="I644" s="92"/>
      <c r="J644" s="92"/>
      <c r="K644" s="82"/>
      <c r="L644" s="82"/>
      <c r="M644" s="82"/>
      <c r="N644" s="82"/>
      <c r="O644" s="82"/>
      <c r="P644" s="82"/>
      <c r="Q644" s="82"/>
      <c r="R644" s="82"/>
      <c r="S644" s="82"/>
      <c r="T644" s="82"/>
      <c r="U644" s="82"/>
      <c r="V644" s="82"/>
      <c r="W644" s="82"/>
      <c r="X644" s="82"/>
      <c r="Y644" s="82"/>
      <c r="Z644" s="82"/>
      <c r="AA644" s="82"/>
      <c r="AB644" s="82"/>
      <c r="AC644" s="82"/>
      <c r="AD644" s="82"/>
    </row>
    <row r="645" spans="1:30" ht="13.2">
      <c r="A645" s="92" t="s">
        <v>8852</v>
      </c>
      <c r="B645" s="92" t="s">
        <v>8853</v>
      </c>
      <c r="C645" s="92" t="s">
        <v>5078</v>
      </c>
      <c r="D645" s="92"/>
      <c r="E645" s="92"/>
      <c r="F645" s="92"/>
      <c r="G645" s="92"/>
      <c r="H645" s="92"/>
      <c r="I645" s="92"/>
      <c r="J645" s="92"/>
      <c r="K645" s="82"/>
      <c r="L645" s="82"/>
      <c r="M645" s="82"/>
      <c r="N645" s="82"/>
      <c r="O645" s="82"/>
      <c r="P645" s="82"/>
      <c r="Q645" s="82"/>
      <c r="R645" s="82"/>
      <c r="S645" s="82"/>
      <c r="T645" s="82"/>
      <c r="U645" s="82"/>
      <c r="V645" s="82"/>
      <c r="W645" s="82"/>
      <c r="X645" s="82"/>
      <c r="Y645" s="82"/>
      <c r="Z645" s="82"/>
      <c r="AA645" s="82"/>
      <c r="AB645" s="82"/>
      <c r="AC645" s="82"/>
      <c r="AD645" s="82"/>
    </row>
    <row r="646" spans="1:30" ht="13.2">
      <c r="A646" s="92" t="s">
        <v>8854</v>
      </c>
      <c r="B646" s="92" t="s">
        <v>8855</v>
      </c>
      <c r="C646" s="92" t="s">
        <v>5078</v>
      </c>
      <c r="D646" s="92"/>
      <c r="E646" s="92"/>
      <c r="F646" s="92"/>
      <c r="G646" s="92"/>
      <c r="H646" s="92"/>
      <c r="I646" s="92"/>
      <c r="J646" s="92"/>
      <c r="K646" s="82"/>
      <c r="L646" s="82"/>
      <c r="M646" s="82"/>
      <c r="N646" s="82"/>
      <c r="O646" s="82"/>
      <c r="P646" s="82"/>
      <c r="Q646" s="82"/>
      <c r="R646" s="82"/>
      <c r="S646" s="82"/>
      <c r="T646" s="82"/>
      <c r="U646" s="82"/>
      <c r="V646" s="82"/>
      <c r="W646" s="82"/>
      <c r="X646" s="82"/>
      <c r="Y646" s="82"/>
      <c r="Z646" s="82"/>
      <c r="AA646" s="82"/>
      <c r="AB646" s="82"/>
      <c r="AC646" s="82"/>
      <c r="AD646" s="82"/>
    </row>
    <row r="647" spans="1:30" ht="13.2">
      <c r="A647" s="92" t="s">
        <v>8856</v>
      </c>
      <c r="B647" s="92" t="s">
        <v>8857</v>
      </c>
      <c r="C647" s="92" t="s">
        <v>5078</v>
      </c>
      <c r="D647" s="92"/>
      <c r="E647" s="92"/>
      <c r="F647" s="92"/>
      <c r="G647" s="92"/>
      <c r="H647" s="92"/>
      <c r="I647" s="92"/>
      <c r="J647" s="92"/>
      <c r="K647" s="82"/>
      <c r="L647" s="82"/>
      <c r="M647" s="82"/>
      <c r="N647" s="82"/>
      <c r="O647" s="82"/>
      <c r="P647" s="82"/>
      <c r="Q647" s="82"/>
      <c r="R647" s="82"/>
      <c r="S647" s="82"/>
      <c r="T647" s="82"/>
      <c r="U647" s="82"/>
      <c r="V647" s="82"/>
      <c r="W647" s="82"/>
      <c r="X647" s="82"/>
      <c r="Y647" s="82"/>
      <c r="Z647" s="82"/>
      <c r="AA647" s="82"/>
      <c r="AB647" s="82"/>
      <c r="AC647" s="82"/>
      <c r="AD647" s="82"/>
    </row>
    <row r="648" spans="1:30" ht="13.2">
      <c r="A648" s="92" t="s">
        <v>8858</v>
      </c>
      <c r="B648" s="92" t="s">
        <v>8859</v>
      </c>
      <c r="C648" s="92" t="s">
        <v>5078</v>
      </c>
      <c r="D648" s="92"/>
      <c r="E648" s="92"/>
      <c r="F648" s="92"/>
      <c r="G648" s="92"/>
      <c r="H648" s="92"/>
      <c r="I648" s="92"/>
      <c r="J648" s="92"/>
      <c r="K648" s="82"/>
      <c r="L648" s="82"/>
      <c r="M648" s="82"/>
      <c r="N648" s="82"/>
      <c r="O648" s="82"/>
      <c r="P648" s="82"/>
      <c r="Q648" s="82"/>
      <c r="R648" s="82"/>
      <c r="S648" s="82"/>
      <c r="T648" s="82"/>
      <c r="U648" s="82"/>
      <c r="V648" s="82"/>
      <c r="W648" s="82"/>
      <c r="X648" s="82"/>
      <c r="Y648" s="82"/>
      <c r="Z648" s="82"/>
      <c r="AA648" s="82"/>
      <c r="AB648" s="82"/>
      <c r="AC648" s="82"/>
      <c r="AD648" s="82"/>
    </row>
    <row r="649" spans="1:30" ht="13.2">
      <c r="A649" s="92" t="s">
        <v>8860</v>
      </c>
      <c r="B649" s="92" t="s">
        <v>8861</v>
      </c>
      <c r="C649" s="92" t="s">
        <v>5078</v>
      </c>
      <c r="D649" s="92"/>
      <c r="E649" s="92"/>
      <c r="F649" s="92"/>
      <c r="G649" s="92"/>
      <c r="H649" s="92"/>
      <c r="I649" s="92"/>
      <c r="J649" s="92"/>
      <c r="K649" s="82"/>
      <c r="L649" s="82"/>
      <c r="M649" s="82"/>
      <c r="N649" s="82"/>
      <c r="O649" s="82"/>
      <c r="P649" s="82"/>
      <c r="Q649" s="82"/>
      <c r="R649" s="82"/>
      <c r="S649" s="82"/>
      <c r="T649" s="82"/>
      <c r="U649" s="82"/>
      <c r="V649" s="82"/>
      <c r="W649" s="82"/>
      <c r="X649" s="82"/>
      <c r="Y649" s="82"/>
      <c r="Z649" s="82"/>
      <c r="AA649" s="82"/>
      <c r="AB649" s="82"/>
      <c r="AC649" s="82"/>
      <c r="AD649" s="82"/>
    </row>
    <row r="650" spans="1:30" ht="13.2">
      <c r="A650" s="92" t="s">
        <v>3552</v>
      </c>
      <c r="B650" s="92" t="s">
        <v>3555</v>
      </c>
      <c r="C650" s="92" t="s">
        <v>5078</v>
      </c>
      <c r="D650" s="92"/>
      <c r="E650" s="92"/>
      <c r="F650" s="92"/>
      <c r="G650" s="92"/>
      <c r="H650" s="92"/>
      <c r="I650" s="92"/>
      <c r="J650" s="92"/>
      <c r="K650" s="82"/>
      <c r="L650" s="82"/>
      <c r="M650" s="82"/>
      <c r="N650" s="82"/>
      <c r="O650" s="82"/>
      <c r="P650" s="82"/>
      <c r="Q650" s="82"/>
      <c r="R650" s="82"/>
      <c r="S650" s="82"/>
      <c r="T650" s="82"/>
      <c r="U650" s="82"/>
      <c r="V650" s="82"/>
      <c r="W650" s="82"/>
      <c r="X650" s="82"/>
      <c r="Y650" s="82"/>
      <c r="Z650" s="82"/>
      <c r="AA650" s="82"/>
      <c r="AB650" s="82"/>
      <c r="AC650" s="82"/>
      <c r="AD650" s="82"/>
    </row>
    <row r="651" spans="1:30" ht="13.2">
      <c r="A651" s="92" t="s">
        <v>8862</v>
      </c>
      <c r="B651" s="92" t="s">
        <v>8863</v>
      </c>
      <c r="C651" s="92" t="s">
        <v>5078</v>
      </c>
      <c r="D651" s="92"/>
      <c r="E651" s="92"/>
      <c r="F651" s="92"/>
      <c r="G651" s="92"/>
      <c r="H651" s="92"/>
      <c r="I651" s="92"/>
      <c r="J651" s="92"/>
      <c r="K651" s="82"/>
      <c r="L651" s="82"/>
      <c r="M651" s="82"/>
      <c r="N651" s="82"/>
      <c r="O651" s="82"/>
      <c r="P651" s="82"/>
      <c r="Q651" s="82"/>
      <c r="R651" s="82"/>
      <c r="S651" s="82"/>
      <c r="T651" s="82"/>
      <c r="U651" s="82"/>
      <c r="V651" s="82"/>
      <c r="W651" s="82"/>
      <c r="X651" s="82"/>
      <c r="Y651" s="82"/>
      <c r="Z651" s="82"/>
      <c r="AA651" s="82"/>
      <c r="AB651" s="82"/>
      <c r="AC651" s="82"/>
      <c r="AD651" s="82"/>
    </row>
    <row r="652" spans="1:30" ht="13.2">
      <c r="A652" s="92" t="s">
        <v>8864</v>
      </c>
      <c r="B652" s="92" t="s">
        <v>8865</v>
      </c>
      <c r="C652" s="92" t="s">
        <v>5078</v>
      </c>
      <c r="D652" s="92"/>
      <c r="E652" s="92"/>
      <c r="F652" s="92"/>
      <c r="G652" s="92"/>
      <c r="H652" s="92"/>
      <c r="I652" s="92"/>
      <c r="J652" s="92"/>
      <c r="K652" s="82"/>
      <c r="L652" s="82"/>
      <c r="M652" s="82"/>
      <c r="N652" s="82"/>
      <c r="O652" s="82"/>
      <c r="P652" s="82"/>
      <c r="Q652" s="82"/>
      <c r="R652" s="82"/>
      <c r="S652" s="82"/>
      <c r="T652" s="82"/>
      <c r="U652" s="82"/>
      <c r="V652" s="82"/>
      <c r="W652" s="82"/>
      <c r="X652" s="82"/>
      <c r="Y652" s="82"/>
      <c r="Z652" s="82"/>
      <c r="AA652" s="82"/>
      <c r="AB652" s="82"/>
      <c r="AC652" s="82"/>
      <c r="AD652" s="82"/>
    </row>
    <row r="653" spans="1:30" ht="13.2">
      <c r="A653" s="92" t="s">
        <v>8866</v>
      </c>
      <c r="B653" s="92" t="s">
        <v>8867</v>
      </c>
      <c r="C653" s="92" t="s">
        <v>5078</v>
      </c>
      <c r="D653" s="92"/>
      <c r="E653" s="92"/>
      <c r="F653" s="92"/>
      <c r="G653" s="92"/>
      <c r="H653" s="92"/>
      <c r="I653" s="92"/>
      <c r="J653" s="92"/>
      <c r="K653" s="82"/>
      <c r="L653" s="82"/>
      <c r="M653" s="82"/>
      <c r="N653" s="82"/>
      <c r="O653" s="82"/>
      <c r="P653" s="82"/>
      <c r="Q653" s="82"/>
      <c r="R653" s="82"/>
      <c r="S653" s="82"/>
      <c r="T653" s="82"/>
      <c r="U653" s="82"/>
      <c r="V653" s="82"/>
      <c r="W653" s="82"/>
      <c r="X653" s="82"/>
      <c r="Y653" s="82"/>
      <c r="Z653" s="82"/>
      <c r="AA653" s="82"/>
      <c r="AB653" s="82"/>
      <c r="AC653" s="82"/>
      <c r="AD653" s="82"/>
    </row>
    <row r="654" spans="1:30" ht="13.2">
      <c r="A654" s="92" t="s">
        <v>3571</v>
      </c>
      <c r="B654" s="92" t="s">
        <v>3574</v>
      </c>
      <c r="C654" s="92" t="s">
        <v>5078</v>
      </c>
      <c r="D654" s="92"/>
      <c r="E654" s="92"/>
      <c r="F654" s="92"/>
      <c r="G654" s="92"/>
      <c r="H654" s="92"/>
      <c r="I654" s="92"/>
      <c r="J654" s="92"/>
      <c r="K654" s="82"/>
      <c r="L654" s="82"/>
      <c r="M654" s="82"/>
      <c r="N654" s="82"/>
      <c r="O654" s="82"/>
      <c r="P654" s="82"/>
      <c r="Q654" s="82"/>
      <c r="R654" s="82"/>
      <c r="S654" s="82"/>
      <c r="T654" s="82"/>
      <c r="U654" s="82"/>
      <c r="V654" s="82"/>
      <c r="W654" s="82"/>
      <c r="X654" s="82"/>
      <c r="Y654" s="82"/>
      <c r="Z654" s="82"/>
      <c r="AA654" s="82"/>
      <c r="AB654" s="82"/>
      <c r="AC654" s="82"/>
      <c r="AD654" s="82"/>
    </row>
    <row r="655" spans="1:30" ht="13.2">
      <c r="A655" s="92" t="s">
        <v>8868</v>
      </c>
      <c r="B655" s="92" t="s">
        <v>8869</v>
      </c>
      <c r="C655" s="92" t="s">
        <v>5078</v>
      </c>
      <c r="D655" s="92"/>
      <c r="E655" s="92"/>
      <c r="F655" s="92"/>
      <c r="G655" s="92"/>
      <c r="H655" s="92"/>
      <c r="I655" s="92"/>
      <c r="J655" s="92"/>
      <c r="K655" s="82"/>
      <c r="L655" s="82"/>
      <c r="M655" s="82"/>
      <c r="N655" s="82"/>
      <c r="O655" s="82"/>
      <c r="P655" s="82"/>
      <c r="Q655" s="82"/>
      <c r="R655" s="82"/>
      <c r="S655" s="82"/>
      <c r="T655" s="82"/>
      <c r="U655" s="82"/>
      <c r="V655" s="82"/>
      <c r="W655" s="82"/>
      <c r="X655" s="82"/>
      <c r="Y655" s="82"/>
      <c r="Z655" s="82"/>
      <c r="AA655" s="82"/>
      <c r="AB655" s="82"/>
      <c r="AC655" s="82"/>
      <c r="AD655" s="82"/>
    </row>
    <row r="656" spans="1:30" ht="13.2">
      <c r="A656" s="92" t="s">
        <v>3578</v>
      </c>
      <c r="B656" s="92" t="s">
        <v>3581</v>
      </c>
      <c r="C656" s="92" t="s">
        <v>5078</v>
      </c>
      <c r="D656" s="92"/>
      <c r="E656" s="92"/>
      <c r="F656" s="92"/>
      <c r="G656" s="92"/>
      <c r="H656" s="92"/>
      <c r="I656" s="92"/>
      <c r="J656" s="92"/>
      <c r="K656" s="82"/>
      <c r="L656" s="82"/>
      <c r="M656" s="82"/>
      <c r="N656" s="82"/>
      <c r="O656" s="82"/>
      <c r="P656" s="82"/>
      <c r="Q656" s="82"/>
      <c r="R656" s="82"/>
      <c r="S656" s="82"/>
      <c r="T656" s="82"/>
      <c r="U656" s="82"/>
      <c r="V656" s="82"/>
      <c r="W656" s="82"/>
      <c r="X656" s="82"/>
      <c r="Y656" s="82"/>
      <c r="Z656" s="82"/>
      <c r="AA656" s="82"/>
      <c r="AB656" s="82"/>
      <c r="AC656" s="82"/>
      <c r="AD656" s="82"/>
    </row>
    <row r="657" spans="1:30" ht="13.2">
      <c r="A657" s="92" t="s">
        <v>3597</v>
      </c>
      <c r="B657" s="92" t="s">
        <v>3600</v>
      </c>
      <c r="C657" s="92" t="s">
        <v>5078</v>
      </c>
      <c r="D657" s="92"/>
      <c r="E657" s="92"/>
      <c r="F657" s="92"/>
      <c r="G657" s="92"/>
      <c r="H657" s="92"/>
      <c r="I657" s="92"/>
      <c r="J657" s="92"/>
      <c r="K657" s="82"/>
      <c r="L657" s="82"/>
      <c r="M657" s="82"/>
      <c r="N657" s="82"/>
      <c r="O657" s="82"/>
      <c r="P657" s="82"/>
      <c r="Q657" s="82"/>
      <c r="R657" s="82"/>
      <c r="S657" s="82"/>
      <c r="T657" s="82"/>
      <c r="U657" s="82"/>
      <c r="V657" s="82"/>
      <c r="W657" s="82"/>
      <c r="X657" s="82"/>
      <c r="Y657" s="82"/>
      <c r="Z657" s="82"/>
      <c r="AA657" s="82"/>
      <c r="AB657" s="82"/>
      <c r="AC657" s="82"/>
      <c r="AD657" s="82"/>
    </row>
    <row r="658" spans="1:30" ht="13.2">
      <c r="A658" s="92" t="s">
        <v>8870</v>
      </c>
      <c r="B658" s="92" t="s">
        <v>8871</v>
      </c>
      <c r="C658" s="92" t="s">
        <v>5078</v>
      </c>
      <c r="D658" s="92"/>
      <c r="E658" s="92"/>
      <c r="F658" s="92"/>
      <c r="G658" s="92"/>
      <c r="H658" s="92"/>
      <c r="I658" s="92"/>
      <c r="J658" s="92"/>
      <c r="K658" s="82"/>
      <c r="L658" s="82"/>
      <c r="M658" s="82"/>
      <c r="N658" s="82"/>
      <c r="O658" s="82"/>
      <c r="P658" s="82"/>
      <c r="Q658" s="82"/>
      <c r="R658" s="82"/>
      <c r="S658" s="82"/>
      <c r="T658" s="82"/>
      <c r="U658" s="82"/>
      <c r="V658" s="82"/>
      <c r="W658" s="82"/>
      <c r="X658" s="82"/>
      <c r="Y658" s="82"/>
      <c r="Z658" s="82"/>
      <c r="AA658" s="82"/>
      <c r="AB658" s="82"/>
      <c r="AC658" s="82"/>
      <c r="AD658" s="82"/>
    </row>
    <row r="659" spans="1:30" ht="13.2">
      <c r="A659" s="92" t="s">
        <v>8872</v>
      </c>
      <c r="B659" s="92" t="s">
        <v>8873</v>
      </c>
      <c r="C659" s="92" t="s">
        <v>5078</v>
      </c>
      <c r="D659" s="92"/>
      <c r="E659" s="92"/>
      <c r="F659" s="92"/>
      <c r="G659" s="92"/>
      <c r="H659" s="92"/>
      <c r="I659" s="92"/>
      <c r="J659" s="92"/>
      <c r="K659" s="82"/>
      <c r="L659" s="82"/>
      <c r="M659" s="82"/>
      <c r="N659" s="82"/>
      <c r="O659" s="82"/>
      <c r="P659" s="82"/>
      <c r="Q659" s="82"/>
      <c r="R659" s="82"/>
      <c r="S659" s="82"/>
      <c r="T659" s="82"/>
      <c r="U659" s="82"/>
      <c r="V659" s="82"/>
      <c r="W659" s="82"/>
      <c r="X659" s="82"/>
      <c r="Y659" s="82"/>
      <c r="Z659" s="82"/>
      <c r="AA659" s="82"/>
      <c r="AB659" s="82"/>
      <c r="AC659" s="82"/>
      <c r="AD659" s="82"/>
    </row>
    <row r="660" spans="1:30" ht="13.2">
      <c r="A660" s="92" t="s">
        <v>3636</v>
      </c>
      <c r="B660" s="92" t="s">
        <v>3640</v>
      </c>
      <c r="C660" s="92" t="s">
        <v>5078</v>
      </c>
      <c r="D660" s="92"/>
      <c r="E660" s="92"/>
      <c r="F660" s="92"/>
      <c r="G660" s="92"/>
      <c r="H660" s="92"/>
      <c r="I660" s="92"/>
      <c r="J660" s="92"/>
      <c r="K660" s="82"/>
      <c r="L660" s="82"/>
      <c r="M660" s="82"/>
      <c r="N660" s="82"/>
      <c r="O660" s="82"/>
      <c r="P660" s="82"/>
      <c r="Q660" s="82"/>
      <c r="R660" s="82"/>
      <c r="S660" s="82"/>
      <c r="T660" s="82"/>
      <c r="U660" s="82"/>
      <c r="V660" s="82"/>
      <c r="W660" s="82"/>
      <c r="X660" s="82"/>
      <c r="Y660" s="82"/>
      <c r="Z660" s="82"/>
      <c r="AA660" s="82"/>
      <c r="AB660" s="82"/>
      <c r="AC660" s="82"/>
      <c r="AD660" s="82"/>
    </row>
    <row r="661" spans="1:30" ht="13.2">
      <c r="A661" s="92" t="s">
        <v>8874</v>
      </c>
      <c r="B661" s="92" t="s">
        <v>8875</v>
      </c>
      <c r="C661" s="92" t="s">
        <v>5078</v>
      </c>
      <c r="D661" s="92"/>
      <c r="E661" s="92"/>
      <c r="F661" s="92"/>
      <c r="G661" s="92"/>
      <c r="H661" s="92"/>
      <c r="I661" s="92"/>
      <c r="J661" s="92"/>
      <c r="K661" s="82"/>
      <c r="L661" s="82"/>
      <c r="M661" s="82"/>
      <c r="N661" s="82"/>
      <c r="O661" s="82"/>
      <c r="P661" s="82"/>
      <c r="Q661" s="82"/>
      <c r="R661" s="82"/>
      <c r="S661" s="82"/>
      <c r="T661" s="82"/>
      <c r="U661" s="82"/>
      <c r="V661" s="82"/>
      <c r="W661" s="82"/>
      <c r="X661" s="82"/>
      <c r="Y661" s="82"/>
      <c r="Z661" s="82"/>
      <c r="AA661" s="82"/>
      <c r="AB661" s="82"/>
      <c r="AC661" s="82"/>
      <c r="AD661" s="82"/>
    </row>
    <row r="662" spans="1:30" ht="13.2">
      <c r="A662" s="92" t="s">
        <v>8876</v>
      </c>
      <c r="B662" s="92" t="s">
        <v>8877</v>
      </c>
      <c r="C662" s="92" t="s">
        <v>5244</v>
      </c>
      <c r="D662" s="92"/>
      <c r="E662" s="92"/>
      <c r="F662" s="92"/>
      <c r="G662" s="92"/>
      <c r="H662" s="92"/>
      <c r="I662" s="92"/>
      <c r="J662" s="92"/>
      <c r="K662" s="82"/>
      <c r="L662" s="82"/>
      <c r="M662" s="82"/>
      <c r="N662" s="82"/>
      <c r="O662" s="82"/>
      <c r="P662" s="82"/>
      <c r="Q662" s="82"/>
      <c r="R662" s="82"/>
      <c r="S662" s="82"/>
      <c r="T662" s="82"/>
      <c r="U662" s="82"/>
      <c r="V662" s="82"/>
      <c r="W662" s="82"/>
      <c r="X662" s="82"/>
      <c r="Y662" s="82"/>
      <c r="Z662" s="82"/>
      <c r="AA662" s="82"/>
      <c r="AB662" s="82"/>
      <c r="AC662" s="82"/>
      <c r="AD662" s="82"/>
    </row>
    <row r="663" spans="1:30" ht="13.2">
      <c r="A663" s="92" t="s">
        <v>8878</v>
      </c>
      <c r="B663" s="92" t="s">
        <v>8879</v>
      </c>
      <c r="C663" s="92" t="s">
        <v>5244</v>
      </c>
      <c r="D663" s="92"/>
      <c r="E663" s="92"/>
      <c r="F663" s="92"/>
      <c r="G663" s="92"/>
      <c r="H663" s="92"/>
      <c r="I663" s="92"/>
      <c r="J663" s="92"/>
      <c r="K663" s="82"/>
      <c r="L663" s="82"/>
      <c r="M663" s="82"/>
      <c r="N663" s="82"/>
      <c r="O663" s="82"/>
      <c r="P663" s="82"/>
      <c r="Q663" s="82"/>
      <c r="R663" s="82"/>
      <c r="S663" s="82"/>
      <c r="T663" s="82"/>
      <c r="U663" s="82"/>
      <c r="V663" s="82"/>
      <c r="W663" s="82"/>
      <c r="X663" s="82"/>
      <c r="Y663" s="82"/>
      <c r="Z663" s="82"/>
      <c r="AA663" s="82"/>
      <c r="AB663" s="82"/>
      <c r="AC663" s="82"/>
      <c r="AD663" s="82"/>
    </row>
    <row r="664" spans="1:30" ht="13.2">
      <c r="A664" s="92" t="s">
        <v>8880</v>
      </c>
      <c r="B664" s="92" t="s">
        <v>8881</v>
      </c>
      <c r="C664" s="92" t="s">
        <v>5244</v>
      </c>
      <c r="D664" s="92"/>
      <c r="E664" s="92"/>
      <c r="F664" s="92"/>
      <c r="G664" s="92"/>
      <c r="H664" s="92"/>
      <c r="I664" s="92"/>
      <c r="J664" s="92"/>
      <c r="K664" s="82"/>
      <c r="L664" s="82"/>
      <c r="M664" s="82"/>
      <c r="N664" s="82"/>
      <c r="O664" s="82"/>
      <c r="P664" s="82"/>
      <c r="Q664" s="82"/>
      <c r="R664" s="82"/>
      <c r="S664" s="82"/>
      <c r="T664" s="82"/>
      <c r="U664" s="82"/>
      <c r="V664" s="82"/>
      <c r="W664" s="82"/>
      <c r="X664" s="82"/>
      <c r="Y664" s="82"/>
      <c r="Z664" s="82"/>
      <c r="AA664" s="82"/>
      <c r="AB664" s="82"/>
      <c r="AC664" s="82"/>
      <c r="AD664" s="82"/>
    </row>
    <row r="665" spans="1:30" ht="13.2">
      <c r="A665" s="92" t="s">
        <v>8882</v>
      </c>
      <c r="B665" s="92" t="s">
        <v>8883</v>
      </c>
      <c r="C665" s="92" t="s">
        <v>5244</v>
      </c>
      <c r="D665" s="92"/>
      <c r="E665" s="92"/>
      <c r="F665" s="92"/>
      <c r="G665" s="92"/>
      <c r="H665" s="92"/>
      <c r="I665" s="92"/>
      <c r="J665" s="92"/>
      <c r="K665" s="82"/>
      <c r="L665" s="82"/>
      <c r="M665" s="82"/>
      <c r="N665" s="82"/>
      <c r="O665" s="82"/>
      <c r="P665" s="82"/>
      <c r="Q665" s="82"/>
      <c r="R665" s="82"/>
      <c r="S665" s="82"/>
      <c r="T665" s="82"/>
      <c r="U665" s="82"/>
      <c r="V665" s="82"/>
      <c r="W665" s="82"/>
      <c r="X665" s="82"/>
      <c r="Y665" s="82"/>
      <c r="Z665" s="82"/>
      <c r="AA665" s="82"/>
      <c r="AB665" s="82"/>
      <c r="AC665" s="82"/>
      <c r="AD665" s="82"/>
    </row>
    <row r="666" spans="1:30" ht="13.2">
      <c r="A666" s="92" t="s">
        <v>3677</v>
      </c>
      <c r="B666" s="92" t="s">
        <v>3680</v>
      </c>
      <c r="C666" s="92" t="s">
        <v>5244</v>
      </c>
      <c r="D666" s="92"/>
      <c r="E666" s="92"/>
      <c r="F666" s="92"/>
      <c r="G666" s="92"/>
      <c r="H666" s="92"/>
      <c r="I666" s="92"/>
      <c r="J666" s="92"/>
      <c r="K666" s="82"/>
      <c r="L666" s="82"/>
      <c r="M666" s="82"/>
      <c r="N666" s="82"/>
      <c r="O666" s="82"/>
      <c r="P666" s="82"/>
      <c r="Q666" s="82"/>
      <c r="R666" s="82"/>
      <c r="S666" s="82"/>
      <c r="T666" s="82"/>
      <c r="U666" s="82"/>
      <c r="V666" s="82"/>
      <c r="W666" s="82"/>
      <c r="X666" s="82"/>
      <c r="Y666" s="82"/>
      <c r="Z666" s="82"/>
      <c r="AA666" s="82"/>
      <c r="AB666" s="82"/>
      <c r="AC666" s="82"/>
      <c r="AD666" s="82"/>
    </row>
    <row r="667" spans="1:30" ht="13.2">
      <c r="A667" s="92" t="s">
        <v>8884</v>
      </c>
      <c r="B667" s="92" t="s">
        <v>8885</v>
      </c>
      <c r="C667" s="92" t="s">
        <v>5244</v>
      </c>
      <c r="D667" s="92"/>
      <c r="E667" s="92"/>
      <c r="F667" s="92"/>
      <c r="G667" s="92"/>
      <c r="H667" s="92"/>
      <c r="I667" s="92"/>
      <c r="J667" s="92"/>
      <c r="K667" s="82"/>
      <c r="L667" s="82"/>
      <c r="M667" s="82"/>
      <c r="N667" s="82"/>
      <c r="O667" s="82"/>
      <c r="P667" s="82"/>
      <c r="Q667" s="82"/>
      <c r="R667" s="82"/>
      <c r="S667" s="82"/>
      <c r="T667" s="82"/>
      <c r="U667" s="82"/>
      <c r="V667" s="82"/>
      <c r="W667" s="82"/>
      <c r="X667" s="82"/>
      <c r="Y667" s="82"/>
      <c r="Z667" s="82"/>
      <c r="AA667" s="82"/>
      <c r="AB667" s="82"/>
      <c r="AC667" s="82"/>
      <c r="AD667" s="82"/>
    </row>
    <row r="668" spans="1:30" ht="13.2">
      <c r="A668" s="92" t="s">
        <v>8886</v>
      </c>
      <c r="B668" s="92" t="s">
        <v>8887</v>
      </c>
      <c r="C668" s="92" t="s">
        <v>5078</v>
      </c>
      <c r="D668" s="92"/>
      <c r="E668" s="92"/>
      <c r="F668" s="92"/>
      <c r="G668" s="92"/>
      <c r="H668" s="92"/>
      <c r="I668" s="92"/>
      <c r="J668" s="92"/>
      <c r="K668" s="82"/>
      <c r="L668" s="82"/>
      <c r="M668" s="82"/>
      <c r="N668" s="82"/>
      <c r="O668" s="82"/>
      <c r="P668" s="82"/>
      <c r="Q668" s="82"/>
      <c r="R668" s="82"/>
      <c r="S668" s="82"/>
      <c r="T668" s="82"/>
      <c r="U668" s="82"/>
      <c r="V668" s="82"/>
      <c r="W668" s="82"/>
      <c r="X668" s="82"/>
      <c r="Y668" s="82"/>
      <c r="Z668" s="82"/>
      <c r="AA668" s="82"/>
      <c r="AB668" s="82"/>
      <c r="AC668" s="82"/>
      <c r="AD668" s="82"/>
    </row>
    <row r="669" spans="1:30" ht="26.4">
      <c r="A669" s="93" t="s">
        <v>8888</v>
      </c>
      <c r="B669" s="92" t="s">
        <v>8889</v>
      </c>
      <c r="C669" s="92" t="s">
        <v>5078</v>
      </c>
      <c r="D669" s="92"/>
      <c r="E669" s="92"/>
      <c r="F669" s="92"/>
      <c r="G669" s="92"/>
      <c r="H669" s="92"/>
      <c r="I669" s="92"/>
      <c r="J669" s="92"/>
      <c r="K669" s="82"/>
      <c r="L669" s="82"/>
      <c r="M669" s="82"/>
      <c r="N669" s="82"/>
      <c r="O669" s="82"/>
      <c r="P669" s="82"/>
      <c r="Q669" s="82"/>
      <c r="R669" s="82"/>
      <c r="S669" s="82"/>
      <c r="T669" s="82"/>
      <c r="U669" s="82"/>
      <c r="V669" s="82"/>
      <c r="W669" s="82"/>
      <c r="X669" s="82"/>
      <c r="Y669" s="82"/>
      <c r="Z669" s="82"/>
      <c r="AA669" s="82"/>
      <c r="AB669" s="82"/>
      <c r="AC669" s="82"/>
      <c r="AD669" s="82"/>
    </row>
    <row r="670" spans="1:30" ht="13.2">
      <c r="A670" s="92" t="s">
        <v>7953</v>
      </c>
      <c r="B670" s="92" t="s">
        <v>7954</v>
      </c>
      <c r="C670" s="92" t="s">
        <v>5078</v>
      </c>
      <c r="D670" s="92"/>
      <c r="E670" s="92"/>
      <c r="F670" s="92"/>
      <c r="G670" s="92"/>
      <c r="H670" s="92"/>
      <c r="I670" s="92"/>
      <c r="J670" s="92"/>
      <c r="K670" s="82"/>
      <c r="L670" s="82"/>
      <c r="M670" s="82"/>
      <c r="N670" s="82"/>
      <c r="O670" s="82"/>
      <c r="P670" s="82"/>
      <c r="Q670" s="82"/>
      <c r="R670" s="82"/>
      <c r="S670" s="82"/>
      <c r="T670" s="82"/>
      <c r="U670" s="82"/>
      <c r="V670" s="82"/>
      <c r="W670" s="82"/>
      <c r="X670" s="82"/>
      <c r="Y670" s="82"/>
      <c r="Z670" s="82"/>
      <c r="AA670" s="82"/>
      <c r="AB670" s="82"/>
      <c r="AC670" s="82"/>
      <c r="AD670" s="82"/>
    </row>
    <row r="671" spans="1:30" ht="13.2">
      <c r="A671" s="92" t="s">
        <v>8890</v>
      </c>
      <c r="B671" s="92" t="s">
        <v>8891</v>
      </c>
      <c r="C671" s="92" t="s">
        <v>5078</v>
      </c>
      <c r="D671" s="92"/>
      <c r="E671" s="92"/>
      <c r="F671" s="92"/>
      <c r="G671" s="92"/>
      <c r="H671" s="92"/>
      <c r="I671" s="92"/>
      <c r="J671" s="92"/>
      <c r="K671" s="82"/>
      <c r="L671" s="82"/>
      <c r="M671" s="82"/>
      <c r="N671" s="82"/>
      <c r="O671" s="82"/>
      <c r="P671" s="82"/>
      <c r="Q671" s="82"/>
      <c r="R671" s="82"/>
      <c r="S671" s="82"/>
      <c r="T671" s="82"/>
      <c r="U671" s="82"/>
      <c r="V671" s="82"/>
      <c r="W671" s="82"/>
      <c r="X671" s="82"/>
      <c r="Y671" s="82"/>
      <c r="Z671" s="82"/>
      <c r="AA671" s="82"/>
      <c r="AB671" s="82"/>
      <c r="AC671" s="82"/>
      <c r="AD671" s="82"/>
    </row>
    <row r="672" spans="1:30" ht="13.2">
      <c r="A672" s="92" t="s">
        <v>8892</v>
      </c>
      <c r="B672" s="92" t="s">
        <v>8893</v>
      </c>
      <c r="C672" s="92" t="s">
        <v>5078</v>
      </c>
      <c r="D672" s="92"/>
      <c r="E672" s="92"/>
      <c r="F672" s="92"/>
      <c r="G672" s="92"/>
      <c r="H672" s="92"/>
      <c r="I672" s="92"/>
      <c r="J672" s="92"/>
      <c r="K672" s="82"/>
      <c r="L672" s="82"/>
      <c r="M672" s="82"/>
      <c r="N672" s="82"/>
      <c r="O672" s="82"/>
      <c r="P672" s="82"/>
      <c r="Q672" s="82"/>
      <c r="R672" s="82"/>
      <c r="S672" s="82"/>
      <c r="T672" s="82"/>
      <c r="U672" s="82"/>
      <c r="V672" s="82"/>
      <c r="W672" s="82"/>
      <c r="X672" s="82"/>
      <c r="Y672" s="82"/>
      <c r="Z672" s="82"/>
      <c r="AA672" s="82"/>
      <c r="AB672" s="82"/>
      <c r="AC672" s="82"/>
      <c r="AD672" s="82"/>
    </row>
    <row r="673" spans="1:30" ht="13.2">
      <c r="A673" s="92" t="s">
        <v>8894</v>
      </c>
      <c r="B673" s="92" t="s">
        <v>8895</v>
      </c>
      <c r="C673" s="92" t="s">
        <v>5078</v>
      </c>
      <c r="D673" s="92"/>
      <c r="E673" s="92"/>
      <c r="F673" s="92"/>
      <c r="G673" s="92"/>
      <c r="H673" s="92"/>
      <c r="I673" s="92"/>
      <c r="J673" s="92"/>
      <c r="K673" s="82"/>
      <c r="L673" s="82"/>
      <c r="M673" s="82"/>
      <c r="N673" s="82"/>
      <c r="O673" s="82"/>
      <c r="P673" s="82"/>
      <c r="Q673" s="82"/>
      <c r="R673" s="82"/>
      <c r="S673" s="82"/>
      <c r="T673" s="82"/>
      <c r="U673" s="82"/>
      <c r="V673" s="82"/>
      <c r="W673" s="82"/>
      <c r="X673" s="82"/>
      <c r="Y673" s="82"/>
      <c r="Z673" s="82"/>
      <c r="AA673" s="82"/>
      <c r="AB673" s="82"/>
      <c r="AC673" s="82"/>
      <c r="AD673" s="82"/>
    </row>
    <row r="674" spans="1:30" ht="13.2">
      <c r="A674" s="92" t="s">
        <v>7958</v>
      </c>
      <c r="B674" s="92" t="s">
        <v>7959</v>
      </c>
      <c r="C674" s="92" t="s">
        <v>5078</v>
      </c>
      <c r="D674" s="92"/>
      <c r="E674" s="92"/>
      <c r="F674" s="92"/>
      <c r="G674" s="92"/>
      <c r="H674" s="92"/>
      <c r="I674" s="92"/>
      <c r="J674" s="92"/>
      <c r="K674" s="82"/>
      <c r="L674" s="82"/>
      <c r="M674" s="82"/>
      <c r="N674" s="82"/>
      <c r="O674" s="82"/>
      <c r="P674" s="82"/>
      <c r="Q674" s="82"/>
      <c r="R674" s="82"/>
      <c r="S674" s="82"/>
      <c r="T674" s="82"/>
      <c r="U674" s="82"/>
      <c r="V674" s="82"/>
      <c r="W674" s="82"/>
      <c r="X674" s="82"/>
      <c r="Y674" s="82"/>
      <c r="Z674" s="82"/>
      <c r="AA674" s="82"/>
      <c r="AB674" s="82"/>
      <c r="AC674" s="82"/>
      <c r="AD674" s="82"/>
    </row>
    <row r="675" spans="1:30" ht="13.2">
      <c r="A675" s="92" t="s">
        <v>8896</v>
      </c>
      <c r="B675" s="92" t="s">
        <v>8897</v>
      </c>
      <c r="C675" s="92" t="s">
        <v>5078</v>
      </c>
      <c r="D675" s="92"/>
      <c r="E675" s="92"/>
      <c r="F675" s="92"/>
      <c r="G675" s="92"/>
      <c r="H675" s="92"/>
      <c r="I675" s="92"/>
      <c r="J675" s="92"/>
      <c r="K675" s="82"/>
      <c r="L675" s="82"/>
      <c r="M675" s="82"/>
      <c r="N675" s="82"/>
      <c r="O675" s="82"/>
      <c r="P675" s="82"/>
      <c r="Q675" s="82"/>
      <c r="R675" s="82"/>
      <c r="S675" s="82"/>
      <c r="T675" s="82"/>
      <c r="U675" s="82"/>
      <c r="V675" s="82"/>
      <c r="W675" s="82"/>
      <c r="X675" s="82"/>
      <c r="Y675" s="82"/>
      <c r="Z675" s="82"/>
      <c r="AA675" s="82"/>
      <c r="AB675" s="82"/>
      <c r="AC675" s="82"/>
      <c r="AD675" s="82"/>
    </row>
    <row r="676" spans="1:30" ht="13.2">
      <c r="A676" s="92" t="s">
        <v>7962</v>
      </c>
      <c r="B676" s="92" t="s">
        <v>7963</v>
      </c>
      <c r="C676" s="92" t="s">
        <v>5078</v>
      </c>
      <c r="D676" s="92"/>
      <c r="E676" s="92"/>
      <c r="F676" s="92"/>
      <c r="G676" s="92"/>
      <c r="H676" s="92"/>
      <c r="I676" s="92"/>
      <c r="J676" s="92"/>
      <c r="K676" s="82"/>
      <c r="L676" s="82"/>
      <c r="M676" s="82"/>
      <c r="N676" s="82"/>
      <c r="O676" s="82"/>
      <c r="P676" s="82"/>
      <c r="Q676" s="82"/>
      <c r="R676" s="82"/>
      <c r="S676" s="82"/>
      <c r="T676" s="82"/>
      <c r="U676" s="82"/>
      <c r="V676" s="82"/>
      <c r="W676" s="82"/>
      <c r="X676" s="82"/>
      <c r="Y676" s="82"/>
      <c r="Z676" s="82"/>
      <c r="AA676" s="82"/>
      <c r="AB676" s="82"/>
      <c r="AC676" s="82"/>
      <c r="AD676" s="82"/>
    </row>
    <row r="677" spans="1:30" ht="13.2">
      <c r="A677" s="92" t="s">
        <v>8898</v>
      </c>
      <c r="B677" s="92" t="s">
        <v>8899</v>
      </c>
      <c r="C677" s="92" t="s">
        <v>5078</v>
      </c>
      <c r="D677" s="92"/>
      <c r="E677" s="92"/>
      <c r="F677" s="92"/>
      <c r="G677" s="92"/>
      <c r="H677" s="92"/>
      <c r="I677" s="92"/>
      <c r="J677" s="92"/>
      <c r="K677" s="82"/>
      <c r="L677" s="82"/>
      <c r="M677" s="82"/>
      <c r="N677" s="82"/>
      <c r="O677" s="82"/>
      <c r="P677" s="82"/>
      <c r="Q677" s="82"/>
      <c r="R677" s="82"/>
      <c r="S677" s="82"/>
      <c r="T677" s="82"/>
      <c r="U677" s="82"/>
      <c r="V677" s="82"/>
      <c r="W677" s="82"/>
      <c r="X677" s="82"/>
      <c r="Y677" s="82"/>
      <c r="Z677" s="82"/>
      <c r="AA677" s="82"/>
      <c r="AB677" s="82"/>
      <c r="AC677" s="82"/>
      <c r="AD677" s="82"/>
    </row>
    <row r="678" spans="1:30" ht="13.2">
      <c r="A678" s="92" t="s">
        <v>8900</v>
      </c>
      <c r="B678" s="92" t="s">
        <v>8901</v>
      </c>
      <c r="C678" s="92" t="s">
        <v>5078</v>
      </c>
      <c r="D678" s="92"/>
      <c r="E678" s="92"/>
      <c r="F678" s="92"/>
      <c r="G678" s="92"/>
      <c r="H678" s="92"/>
      <c r="I678" s="92"/>
      <c r="J678" s="92"/>
      <c r="K678" s="82"/>
      <c r="L678" s="82"/>
      <c r="M678" s="82"/>
      <c r="N678" s="82"/>
      <c r="O678" s="82"/>
      <c r="P678" s="82"/>
      <c r="Q678" s="82"/>
      <c r="R678" s="82"/>
      <c r="S678" s="82"/>
      <c r="T678" s="82"/>
      <c r="U678" s="82"/>
      <c r="V678" s="82"/>
      <c r="W678" s="82"/>
      <c r="X678" s="82"/>
      <c r="Y678" s="82"/>
      <c r="Z678" s="82"/>
      <c r="AA678" s="82"/>
      <c r="AB678" s="82"/>
      <c r="AC678" s="82"/>
      <c r="AD678" s="82"/>
    </row>
    <row r="679" spans="1:30" ht="13.2">
      <c r="A679" s="92" t="s">
        <v>8902</v>
      </c>
      <c r="B679" s="92" t="s">
        <v>8903</v>
      </c>
      <c r="C679" s="92" t="s">
        <v>5078</v>
      </c>
      <c r="D679" s="92"/>
      <c r="E679" s="92"/>
      <c r="F679" s="92"/>
      <c r="G679" s="92"/>
      <c r="H679" s="92"/>
      <c r="I679" s="92"/>
      <c r="J679" s="92"/>
      <c r="K679" s="82"/>
      <c r="L679" s="82"/>
      <c r="M679" s="82"/>
      <c r="N679" s="82"/>
      <c r="O679" s="82"/>
      <c r="P679" s="82"/>
      <c r="Q679" s="82"/>
      <c r="R679" s="82"/>
      <c r="S679" s="82"/>
      <c r="T679" s="82"/>
      <c r="U679" s="82"/>
      <c r="V679" s="82"/>
      <c r="W679" s="82"/>
      <c r="X679" s="82"/>
      <c r="Y679" s="82"/>
      <c r="Z679" s="82"/>
      <c r="AA679" s="82"/>
      <c r="AB679" s="82"/>
      <c r="AC679" s="82"/>
      <c r="AD679" s="82"/>
    </row>
    <row r="680" spans="1:30" ht="13.2">
      <c r="A680" s="92" t="s">
        <v>7964</v>
      </c>
      <c r="B680" s="92" t="s">
        <v>7965</v>
      </c>
      <c r="C680" s="92" t="s">
        <v>5078</v>
      </c>
      <c r="D680" s="92"/>
      <c r="E680" s="92"/>
      <c r="F680" s="92"/>
      <c r="G680" s="92"/>
      <c r="H680" s="92"/>
      <c r="I680" s="92"/>
      <c r="J680" s="92"/>
      <c r="K680" s="82"/>
      <c r="L680" s="82"/>
      <c r="M680" s="82"/>
      <c r="N680" s="82"/>
      <c r="O680" s="82"/>
      <c r="P680" s="82"/>
      <c r="Q680" s="82"/>
      <c r="R680" s="82"/>
      <c r="S680" s="82"/>
      <c r="T680" s="82"/>
      <c r="U680" s="82"/>
      <c r="V680" s="82"/>
      <c r="W680" s="82"/>
      <c r="X680" s="82"/>
      <c r="Y680" s="82"/>
      <c r="Z680" s="82"/>
      <c r="AA680" s="82"/>
      <c r="AB680" s="82"/>
      <c r="AC680" s="82"/>
      <c r="AD680" s="82"/>
    </row>
    <row r="681" spans="1:30" ht="13.2">
      <c r="A681" s="92" t="s">
        <v>8904</v>
      </c>
      <c r="B681" s="92" t="s">
        <v>8905</v>
      </c>
      <c r="C681" s="92" t="s">
        <v>5078</v>
      </c>
      <c r="D681" s="92"/>
      <c r="E681" s="92"/>
      <c r="F681" s="92"/>
      <c r="G681" s="92"/>
      <c r="H681" s="92"/>
      <c r="I681" s="92"/>
      <c r="J681" s="92"/>
      <c r="K681" s="82"/>
      <c r="L681" s="82"/>
      <c r="M681" s="82"/>
      <c r="N681" s="82"/>
      <c r="O681" s="82"/>
      <c r="P681" s="82"/>
      <c r="Q681" s="82"/>
      <c r="R681" s="82"/>
      <c r="S681" s="82"/>
      <c r="T681" s="82"/>
      <c r="U681" s="82"/>
      <c r="V681" s="82"/>
      <c r="W681" s="82"/>
      <c r="X681" s="82"/>
      <c r="Y681" s="82"/>
      <c r="Z681" s="82"/>
      <c r="AA681" s="82"/>
      <c r="AB681" s="82"/>
      <c r="AC681" s="82"/>
      <c r="AD681" s="82"/>
    </row>
    <row r="682" spans="1:30" ht="13.2">
      <c r="A682" s="92" t="s">
        <v>8906</v>
      </c>
      <c r="B682" s="92" t="s">
        <v>8907</v>
      </c>
      <c r="C682" s="92" t="s">
        <v>5078</v>
      </c>
      <c r="D682" s="92"/>
      <c r="E682" s="92"/>
      <c r="F682" s="92"/>
      <c r="G682" s="92"/>
      <c r="H682" s="92"/>
      <c r="I682" s="92"/>
      <c r="J682" s="92"/>
      <c r="K682" s="82"/>
      <c r="L682" s="82"/>
      <c r="M682" s="82"/>
      <c r="N682" s="82"/>
      <c r="O682" s="82"/>
      <c r="P682" s="82"/>
      <c r="Q682" s="82"/>
      <c r="R682" s="82"/>
      <c r="S682" s="82"/>
      <c r="T682" s="82"/>
      <c r="U682" s="82"/>
      <c r="V682" s="82"/>
      <c r="W682" s="82"/>
      <c r="X682" s="82"/>
      <c r="Y682" s="82"/>
      <c r="Z682" s="82"/>
      <c r="AA682" s="82"/>
      <c r="AB682" s="82"/>
      <c r="AC682" s="82"/>
      <c r="AD682" s="82"/>
    </row>
    <row r="683" spans="1:30" ht="13.2">
      <c r="A683" s="92" t="s">
        <v>8908</v>
      </c>
      <c r="B683" s="92" t="s">
        <v>8909</v>
      </c>
      <c r="C683" s="92" t="s">
        <v>5078</v>
      </c>
      <c r="D683" s="92"/>
      <c r="E683" s="92"/>
      <c r="F683" s="92"/>
      <c r="G683" s="92"/>
      <c r="H683" s="92"/>
      <c r="I683" s="92"/>
      <c r="J683" s="92"/>
      <c r="K683" s="82"/>
      <c r="L683" s="82"/>
      <c r="M683" s="82"/>
      <c r="N683" s="82"/>
      <c r="O683" s="82"/>
      <c r="P683" s="82"/>
      <c r="Q683" s="82"/>
      <c r="R683" s="82"/>
      <c r="S683" s="82"/>
      <c r="T683" s="82"/>
      <c r="U683" s="82"/>
      <c r="V683" s="82"/>
      <c r="W683" s="82"/>
      <c r="X683" s="82"/>
      <c r="Y683" s="82"/>
      <c r="Z683" s="82"/>
      <c r="AA683" s="82"/>
      <c r="AB683" s="82"/>
      <c r="AC683" s="82"/>
      <c r="AD683" s="82"/>
    </row>
    <row r="684" spans="1:30" ht="13.2">
      <c r="A684" s="92" t="s">
        <v>8910</v>
      </c>
      <c r="B684" s="92" t="s">
        <v>8911</v>
      </c>
      <c r="C684" s="92" t="s">
        <v>5078</v>
      </c>
      <c r="D684" s="92"/>
      <c r="E684" s="92"/>
      <c r="F684" s="92"/>
      <c r="G684" s="92"/>
      <c r="H684" s="92"/>
      <c r="I684" s="92"/>
      <c r="J684" s="92"/>
      <c r="K684" s="82"/>
      <c r="L684" s="82"/>
      <c r="M684" s="82"/>
      <c r="N684" s="82"/>
      <c r="O684" s="82"/>
      <c r="P684" s="82"/>
      <c r="Q684" s="82"/>
      <c r="R684" s="82"/>
      <c r="S684" s="82"/>
      <c r="T684" s="82"/>
      <c r="U684" s="82"/>
      <c r="V684" s="82"/>
      <c r="W684" s="82"/>
      <c r="X684" s="82"/>
      <c r="Y684" s="82"/>
      <c r="Z684" s="82"/>
      <c r="AA684" s="82"/>
      <c r="AB684" s="82"/>
      <c r="AC684" s="82"/>
      <c r="AD684" s="82"/>
    </row>
    <row r="685" spans="1:30" ht="13.2">
      <c r="A685" s="92" t="s">
        <v>8912</v>
      </c>
      <c r="B685" s="92" t="s">
        <v>8913</v>
      </c>
      <c r="C685" s="92" t="s">
        <v>5078</v>
      </c>
      <c r="D685" s="92"/>
      <c r="E685" s="92"/>
      <c r="F685" s="92"/>
      <c r="G685" s="92"/>
      <c r="H685" s="92"/>
      <c r="I685" s="92"/>
      <c r="J685" s="92"/>
      <c r="K685" s="82"/>
      <c r="L685" s="82"/>
      <c r="M685" s="82"/>
      <c r="N685" s="82"/>
      <c r="O685" s="82"/>
      <c r="P685" s="82"/>
      <c r="Q685" s="82"/>
      <c r="R685" s="82"/>
      <c r="S685" s="82"/>
      <c r="T685" s="82"/>
      <c r="U685" s="82"/>
      <c r="V685" s="82"/>
      <c r="W685" s="82"/>
      <c r="X685" s="82"/>
      <c r="Y685" s="82"/>
      <c r="Z685" s="82"/>
      <c r="AA685" s="82"/>
      <c r="AB685" s="82"/>
      <c r="AC685" s="82"/>
      <c r="AD685" s="82"/>
    </row>
    <row r="686" spans="1:30" ht="13.2">
      <c r="A686" s="92" t="s">
        <v>7966</v>
      </c>
      <c r="B686" s="92" t="s">
        <v>7967</v>
      </c>
      <c r="C686" s="92" t="s">
        <v>5078</v>
      </c>
      <c r="D686" s="92"/>
      <c r="E686" s="92"/>
      <c r="F686" s="92"/>
      <c r="G686" s="92"/>
      <c r="H686" s="92"/>
      <c r="I686" s="92"/>
      <c r="J686" s="92"/>
      <c r="K686" s="82"/>
      <c r="L686" s="82"/>
      <c r="M686" s="82"/>
      <c r="N686" s="82"/>
      <c r="O686" s="82"/>
      <c r="P686" s="82"/>
      <c r="Q686" s="82"/>
      <c r="R686" s="82"/>
      <c r="S686" s="82"/>
      <c r="T686" s="82"/>
      <c r="U686" s="82"/>
      <c r="V686" s="82"/>
      <c r="W686" s="82"/>
      <c r="X686" s="82"/>
      <c r="Y686" s="82"/>
      <c r="Z686" s="82"/>
      <c r="AA686" s="82"/>
      <c r="AB686" s="82"/>
      <c r="AC686" s="82"/>
      <c r="AD686" s="82"/>
    </row>
    <row r="687" spans="1:30" ht="13.2">
      <c r="A687" s="92" t="s">
        <v>8914</v>
      </c>
      <c r="B687" s="92" t="s">
        <v>8915</v>
      </c>
      <c r="C687" s="92" t="s">
        <v>5078</v>
      </c>
      <c r="D687" s="92"/>
      <c r="E687" s="92"/>
      <c r="F687" s="92"/>
      <c r="G687" s="92"/>
      <c r="H687" s="92"/>
      <c r="I687" s="92"/>
      <c r="J687" s="92"/>
      <c r="K687" s="82"/>
      <c r="L687" s="82"/>
      <c r="M687" s="82"/>
      <c r="N687" s="82"/>
      <c r="O687" s="82"/>
      <c r="P687" s="82"/>
      <c r="Q687" s="82"/>
      <c r="R687" s="82"/>
      <c r="S687" s="82"/>
      <c r="T687" s="82"/>
      <c r="U687" s="82"/>
      <c r="V687" s="82"/>
      <c r="W687" s="82"/>
      <c r="X687" s="82"/>
      <c r="Y687" s="82"/>
      <c r="Z687" s="82"/>
      <c r="AA687" s="82"/>
      <c r="AB687" s="82"/>
      <c r="AC687" s="82"/>
      <c r="AD687" s="82"/>
    </row>
    <row r="688" spans="1:30" ht="13.2">
      <c r="A688" s="92" t="s">
        <v>8916</v>
      </c>
      <c r="B688" s="92" t="s">
        <v>8917</v>
      </c>
      <c r="C688" s="92" t="s">
        <v>5078</v>
      </c>
      <c r="D688" s="92"/>
      <c r="E688" s="92"/>
      <c r="F688" s="92"/>
      <c r="G688" s="92"/>
      <c r="H688" s="92"/>
      <c r="I688" s="92"/>
      <c r="J688" s="92"/>
      <c r="K688" s="82"/>
      <c r="L688" s="82"/>
      <c r="M688" s="82"/>
      <c r="N688" s="82"/>
      <c r="O688" s="82"/>
      <c r="P688" s="82"/>
      <c r="Q688" s="82"/>
      <c r="R688" s="82"/>
      <c r="S688" s="82"/>
      <c r="T688" s="82"/>
      <c r="U688" s="82"/>
      <c r="V688" s="82"/>
      <c r="W688" s="82"/>
      <c r="X688" s="82"/>
      <c r="Y688" s="82"/>
      <c r="Z688" s="82"/>
      <c r="AA688" s="82"/>
      <c r="AB688" s="82"/>
      <c r="AC688" s="82"/>
      <c r="AD688" s="82"/>
    </row>
    <row r="689" spans="1:30" ht="13.2">
      <c r="A689" s="92" t="s">
        <v>8918</v>
      </c>
      <c r="B689" s="92" t="s">
        <v>8919</v>
      </c>
      <c r="C689" s="92" t="s">
        <v>5078</v>
      </c>
      <c r="D689" s="92"/>
      <c r="E689" s="92"/>
      <c r="F689" s="92"/>
      <c r="G689" s="92"/>
      <c r="H689" s="92"/>
      <c r="I689" s="92"/>
      <c r="J689" s="92"/>
      <c r="K689" s="82"/>
      <c r="L689" s="82"/>
      <c r="M689" s="82"/>
      <c r="N689" s="82"/>
      <c r="O689" s="82"/>
      <c r="P689" s="82"/>
      <c r="Q689" s="82"/>
      <c r="R689" s="82"/>
      <c r="S689" s="82"/>
      <c r="T689" s="82"/>
      <c r="U689" s="82"/>
      <c r="V689" s="82"/>
      <c r="W689" s="82"/>
      <c r="X689" s="82"/>
      <c r="Y689" s="82"/>
      <c r="Z689" s="82"/>
      <c r="AA689" s="82"/>
      <c r="AB689" s="82"/>
      <c r="AC689" s="82"/>
      <c r="AD689" s="82"/>
    </row>
    <row r="690" spans="1:30" ht="13.2">
      <c r="A690" s="92" t="s">
        <v>8920</v>
      </c>
      <c r="B690" s="92" t="s">
        <v>8921</v>
      </c>
      <c r="C690" s="92" t="s">
        <v>5078</v>
      </c>
      <c r="D690" s="92"/>
      <c r="E690" s="92"/>
      <c r="F690" s="92"/>
      <c r="G690" s="92"/>
      <c r="H690" s="92"/>
      <c r="I690" s="92"/>
      <c r="J690" s="92"/>
      <c r="K690" s="82"/>
      <c r="L690" s="82"/>
      <c r="M690" s="82"/>
      <c r="N690" s="82"/>
      <c r="O690" s="82"/>
      <c r="P690" s="82"/>
      <c r="Q690" s="82"/>
      <c r="R690" s="82"/>
      <c r="S690" s="82"/>
      <c r="T690" s="82"/>
      <c r="U690" s="82"/>
      <c r="V690" s="82"/>
      <c r="W690" s="82"/>
      <c r="X690" s="82"/>
      <c r="Y690" s="82"/>
      <c r="Z690" s="82"/>
      <c r="AA690" s="82"/>
      <c r="AB690" s="82"/>
      <c r="AC690" s="82"/>
      <c r="AD690" s="82"/>
    </row>
    <row r="691" spans="1:30" ht="13.2">
      <c r="A691" s="92" t="s">
        <v>8922</v>
      </c>
      <c r="B691" s="92" t="s">
        <v>8923</v>
      </c>
      <c r="C691" s="92" t="s">
        <v>5078</v>
      </c>
      <c r="D691" s="92"/>
      <c r="E691" s="92"/>
      <c r="F691" s="92"/>
      <c r="G691" s="92"/>
      <c r="H691" s="92"/>
      <c r="I691" s="92"/>
      <c r="J691" s="92"/>
      <c r="K691" s="82"/>
      <c r="L691" s="82"/>
      <c r="M691" s="82"/>
      <c r="N691" s="82"/>
      <c r="O691" s="82"/>
      <c r="P691" s="82"/>
      <c r="Q691" s="82"/>
      <c r="R691" s="82"/>
      <c r="S691" s="82"/>
      <c r="T691" s="82"/>
      <c r="U691" s="82"/>
      <c r="V691" s="82"/>
      <c r="W691" s="82"/>
      <c r="X691" s="82"/>
      <c r="Y691" s="82"/>
      <c r="Z691" s="82"/>
      <c r="AA691" s="82"/>
      <c r="AB691" s="82"/>
      <c r="AC691" s="82"/>
      <c r="AD691" s="82"/>
    </row>
    <row r="692" spans="1:30" ht="13.2">
      <c r="A692" s="92" t="s">
        <v>8924</v>
      </c>
      <c r="B692" s="92" t="s">
        <v>8925</v>
      </c>
      <c r="C692" s="92" t="s">
        <v>5244</v>
      </c>
      <c r="D692" s="92"/>
      <c r="E692" s="92"/>
      <c r="F692" s="92"/>
      <c r="G692" s="92"/>
      <c r="H692" s="92"/>
      <c r="I692" s="92"/>
      <c r="J692" s="92"/>
      <c r="K692" s="82"/>
      <c r="L692" s="82"/>
      <c r="M692" s="82"/>
      <c r="N692" s="82"/>
      <c r="O692" s="82"/>
      <c r="P692" s="82"/>
      <c r="Q692" s="82"/>
      <c r="R692" s="82"/>
      <c r="S692" s="82"/>
      <c r="T692" s="82"/>
      <c r="U692" s="82"/>
      <c r="V692" s="82"/>
      <c r="W692" s="82"/>
      <c r="X692" s="82"/>
      <c r="Y692" s="82"/>
      <c r="Z692" s="82"/>
      <c r="AA692" s="82"/>
      <c r="AB692" s="82"/>
      <c r="AC692" s="82"/>
      <c r="AD692" s="82"/>
    </row>
    <row r="693" spans="1:30" ht="13.2">
      <c r="A693" s="92" t="s">
        <v>8926</v>
      </c>
      <c r="B693" s="92" t="s">
        <v>8927</v>
      </c>
      <c r="C693" s="92" t="s">
        <v>5078</v>
      </c>
      <c r="D693" s="92"/>
      <c r="E693" s="92"/>
      <c r="F693" s="92"/>
      <c r="G693" s="92"/>
      <c r="H693" s="92"/>
      <c r="I693" s="92"/>
      <c r="J693" s="92"/>
      <c r="K693" s="82"/>
      <c r="L693" s="82"/>
      <c r="M693" s="82"/>
      <c r="N693" s="82"/>
      <c r="O693" s="82"/>
      <c r="P693" s="82"/>
      <c r="Q693" s="82"/>
      <c r="R693" s="82"/>
      <c r="S693" s="82"/>
      <c r="T693" s="82"/>
      <c r="U693" s="82"/>
      <c r="V693" s="82"/>
      <c r="W693" s="82"/>
      <c r="X693" s="82"/>
      <c r="Y693" s="82"/>
      <c r="Z693" s="82"/>
      <c r="AA693" s="82"/>
      <c r="AB693" s="82"/>
      <c r="AC693" s="82"/>
      <c r="AD693" s="82"/>
    </row>
    <row r="694" spans="1:30" ht="13.2">
      <c r="A694" s="92" t="s">
        <v>3764</v>
      </c>
      <c r="B694" s="92" t="s">
        <v>3767</v>
      </c>
      <c r="C694" s="92" t="s">
        <v>5078</v>
      </c>
      <c r="D694" s="92"/>
      <c r="E694" s="92"/>
      <c r="F694" s="92"/>
      <c r="G694" s="92"/>
      <c r="H694" s="92"/>
      <c r="I694" s="92"/>
      <c r="J694" s="92"/>
      <c r="K694" s="82"/>
      <c r="L694" s="82"/>
      <c r="M694" s="82"/>
      <c r="N694" s="82"/>
      <c r="O694" s="82"/>
      <c r="P694" s="82"/>
      <c r="Q694" s="82"/>
      <c r="R694" s="82"/>
      <c r="S694" s="82"/>
      <c r="T694" s="82"/>
      <c r="U694" s="82"/>
      <c r="V694" s="82"/>
      <c r="W694" s="82"/>
      <c r="X694" s="82"/>
      <c r="Y694" s="82"/>
      <c r="Z694" s="82"/>
      <c r="AA694" s="82"/>
      <c r="AB694" s="82"/>
      <c r="AC694" s="82"/>
      <c r="AD694" s="82"/>
    </row>
    <row r="695" spans="1:30" ht="13.2">
      <c r="A695" s="92" t="s">
        <v>7968</v>
      </c>
      <c r="B695" s="92" t="s">
        <v>7969</v>
      </c>
      <c r="C695" s="92" t="s">
        <v>5078</v>
      </c>
      <c r="D695" s="92"/>
      <c r="E695" s="92"/>
      <c r="F695" s="92"/>
      <c r="G695" s="92"/>
      <c r="H695" s="92"/>
      <c r="I695" s="92"/>
      <c r="J695" s="92"/>
      <c r="K695" s="82"/>
      <c r="L695" s="82"/>
      <c r="M695" s="82"/>
      <c r="N695" s="82"/>
      <c r="O695" s="82"/>
      <c r="P695" s="82"/>
      <c r="Q695" s="82"/>
      <c r="R695" s="82"/>
      <c r="S695" s="82"/>
      <c r="T695" s="82"/>
      <c r="U695" s="82"/>
      <c r="V695" s="82"/>
      <c r="W695" s="82"/>
      <c r="X695" s="82"/>
      <c r="Y695" s="82"/>
      <c r="Z695" s="82"/>
      <c r="AA695" s="82"/>
      <c r="AB695" s="82"/>
      <c r="AC695" s="82"/>
      <c r="AD695" s="82"/>
    </row>
    <row r="696" spans="1:30" ht="13.2">
      <c r="A696" s="92" t="s">
        <v>8928</v>
      </c>
      <c r="B696" s="92" t="s">
        <v>8929</v>
      </c>
      <c r="C696" s="92" t="s">
        <v>5244</v>
      </c>
      <c r="D696" s="92"/>
      <c r="E696" s="92"/>
      <c r="F696" s="92"/>
      <c r="G696" s="92"/>
      <c r="H696" s="92"/>
      <c r="I696" s="92"/>
      <c r="J696" s="92"/>
      <c r="K696" s="82"/>
      <c r="L696" s="82"/>
      <c r="M696" s="82"/>
      <c r="N696" s="82"/>
      <c r="O696" s="82"/>
      <c r="P696" s="82"/>
      <c r="Q696" s="82"/>
      <c r="R696" s="82"/>
      <c r="S696" s="82"/>
      <c r="T696" s="82"/>
      <c r="U696" s="82"/>
      <c r="V696" s="82"/>
      <c r="W696" s="82"/>
      <c r="X696" s="82"/>
      <c r="Y696" s="82"/>
      <c r="Z696" s="82"/>
      <c r="AA696" s="82"/>
      <c r="AB696" s="82"/>
      <c r="AC696" s="82"/>
      <c r="AD696" s="82"/>
    </row>
    <row r="697" spans="1:30" ht="13.2">
      <c r="A697" s="92" t="s">
        <v>8930</v>
      </c>
      <c r="B697" s="92" t="s">
        <v>8931</v>
      </c>
      <c r="C697" s="92" t="s">
        <v>5244</v>
      </c>
      <c r="D697" s="92"/>
      <c r="E697" s="92"/>
      <c r="F697" s="92"/>
      <c r="G697" s="92"/>
      <c r="H697" s="92"/>
      <c r="I697" s="92"/>
      <c r="J697" s="92"/>
      <c r="K697" s="82"/>
      <c r="L697" s="82"/>
      <c r="M697" s="82"/>
      <c r="N697" s="82"/>
      <c r="O697" s="82"/>
      <c r="P697" s="82"/>
      <c r="Q697" s="82"/>
      <c r="R697" s="82"/>
      <c r="S697" s="82"/>
      <c r="T697" s="82"/>
      <c r="U697" s="82"/>
      <c r="V697" s="82"/>
      <c r="W697" s="82"/>
      <c r="X697" s="82"/>
      <c r="Y697" s="82"/>
      <c r="Z697" s="82"/>
      <c r="AA697" s="82"/>
      <c r="AB697" s="82"/>
      <c r="AC697" s="82"/>
      <c r="AD697" s="82"/>
    </row>
    <row r="698" spans="1:30" ht="13.2">
      <c r="A698" s="92" t="s">
        <v>8932</v>
      </c>
      <c r="B698" s="92" t="s">
        <v>8933</v>
      </c>
      <c r="C698" s="92" t="s">
        <v>5244</v>
      </c>
      <c r="D698" s="92"/>
      <c r="E698" s="92"/>
      <c r="F698" s="92"/>
      <c r="G698" s="92"/>
      <c r="H698" s="92"/>
      <c r="I698" s="92"/>
      <c r="J698" s="92"/>
      <c r="K698" s="82"/>
      <c r="L698" s="82"/>
      <c r="M698" s="82"/>
      <c r="N698" s="82"/>
      <c r="O698" s="82"/>
      <c r="P698" s="82"/>
      <c r="Q698" s="82"/>
      <c r="R698" s="82"/>
      <c r="S698" s="82"/>
      <c r="T698" s="82"/>
      <c r="U698" s="82"/>
      <c r="V698" s="82"/>
      <c r="W698" s="82"/>
      <c r="X698" s="82"/>
      <c r="Y698" s="82"/>
      <c r="Z698" s="82"/>
      <c r="AA698" s="82"/>
      <c r="AB698" s="82"/>
      <c r="AC698" s="82"/>
      <c r="AD698" s="82"/>
    </row>
    <row r="699" spans="1:30" ht="13.2">
      <c r="A699" s="92" t="s">
        <v>8934</v>
      </c>
      <c r="B699" s="92" t="s">
        <v>8935</v>
      </c>
      <c r="C699" s="92" t="s">
        <v>5244</v>
      </c>
      <c r="D699" s="92"/>
      <c r="E699" s="92"/>
      <c r="F699" s="92"/>
      <c r="G699" s="92"/>
      <c r="H699" s="92"/>
      <c r="I699" s="92"/>
      <c r="J699" s="92"/>
      <c r="K699" s="82"/>
      <c r="L699" s="82"/>
      <c r="M699" s="82"/>
      <c r="N699" s="82"/>
      <c r="O699" s="82"/>
      <c r="P699" s="82"/>
      <c r="Q699" s="82"/>
      <c r="R699" s="82"/>
      <c r="S699" s="82"/>
      <c r="T699" s="82"/>
      <c r="U699" s="82"/>
      <c r="V699" s="82"/>
      <c r="W699" s="82"/>
      <c r="X699" s="82"/>
      <c r="Y699" s="82"/>
      <c r="Z699" s="82"/>
      <c r="AA699" s="82"/>
      <c r="AB699" s="82"/>
      <c r="AC699" s="82"/>
      <c r="AD699" s="82"/>
    </row>
    <row r="700" spans="1:30" ht="13.2">
      <c r="A700" s="92" t="s">
        <v>8936</v>
      </c>
      <c r="B700" s="92" t="s">
        <v>8937</v>
      </c>
      <c r="C700" s="92" t="s">
        <v>5244</v>
      </c>
      <c r="D700" s="92"/>
      <c r="E700" s="92"/>
      <c r="F700" s="92"/>
      <c r="G700" s="92"/>
      <c r="H700" s="92"/>
      <c r="I700" s="92"/>
      <c r="J700" s="92"/>
      <c r="K700" s="82"/>
      <c r="L700" s="82"/>
      <c r="M700" s="82"/>
      <c r="N700" s="82"/>
      <c r="O700" s="82"/>
      <c r="P700" s="82"/>
      <c r="Q700" s="82"/>
      <c r="R700" s="82"/>
      <c r="S700" s="82"/>
      <c r="T700" s="82"/>
      <c r="U700" s="82"/>
      <c r="V700" s="82"/>
      <c r="W700" s="82"/>
      <c r="X700" s="82"/>
      <c r="Y700" s="82"/>
      <c r="Z700" s="82"/>
      <c r="AA700" s="82"/>
      <c r="AB700" s="82"/>
      <c r="AC700" s="82"/>
      <c r="AD700" s="82"/>
    </row>
    <row r="701" spans="1:30" ht="13.2">
      <c r="A701" s="92" t="s">
        <v>8938</v>
      </c>
      <c r="B701" s="92" t="s">
        <v>8939</v>
      </c>
      <c r="C701" s="92" t="s">
        <v>5244</v>
      </c>
      <c r="D701" s="92"/>
      <c r="E701" s="92"/>
      <c r="F701" s="92"/>
      <c r="G701" s="92"/>
      <c r="H701" s="92"/>
      <c r="I701" s="92"/>
      <c r="J701" s="92"/>
      <c r="K701" s="82"/>
      <c r="L701" s="82"/>
      <c r="M701" s="82"/>
      <c r="N701" s="82"/>
      <c r="O701" s="82"/>
      <c r="P701" s="82"/>
      <c r="Q701" s="82"/>
      <c r="R701" s="82"/>
      <c r="S701" s="82"/>
      <c r="T701" s="82"/>
      <c r="U701" s="82"/>
      <c r="V701" s="82"/>
      <c r="W701" s="82"/>
      <c r="X701" s="82"/>
      <c r="Y701" s="82"/>
      <c r="Z701" s="82"/>
      <c r="AA701" s="82"/>
      <c r="AB701" s="82"/>
      <c r="AC701" s="82"/>
      <c r="AD701" s="82"/>
    </row>
    <row r="702" spans="1:30" ht="13.2">
      <c r="A702" s="92" t="s">
        <v>8940</v>
      </c>
      <c r="B702" s="92" t="s">
        <v>8941</v>
      </c>
      <c r="C702" s="92" t="s">
        <v>5244</v>
      </c>
      <c r="D702" s="92"/>
      <c r="E702" s="92"/>
      <c r="F702" s="92"/>
      <c r="G702" s="92"/>
      <c r="H702" s="92"/>
      <c r="I702" s="92"/>
      <c r="J702" s="92"/>
      <c r="K702" s="82"/>
      <c r="L702" s="82"/>
      <c r="M702" s="82"/>
      <c r="N702" s="82"/>
      <c r="O702" s="82"/>
      <c r="P702" s="82"/>
      <c r="Q702" s="82"/>
      <c r="R702" s="82"/>
      <c r="S702" s="82"/>
      <c r="T702" s="82"/>
      <c r="U702" s="82"/>
      <c r="V702" s="82"/>
      <c r="W702" s="82"/>
      <c r="X702" s="82"/>
      <c r="Y702" s="82"/>
      <c r="Z702" s="82"/>
      <c r="AA702" s="82"/>
      <c r="AB702" s="82"/>
      <c r="AC702" s="82"/>
      <c r="AD702" s="82"/>
    </row>
    <row r="703" spans="1:30" ht="13.2">
      <c r="A703" s="92" t="s">
        <v>8942</v>
      </c>
      <c r="B703" s="92" t="s">
        <v>8943</v>
      </c>
      <c r="C703" s="92" t="s">
        <v>5244</v>
      </c>
      <c r="D703" s="92"/>
      <c r="E703" s="92"/>
      <c r="F703" s="92"/>
      <c r="G703" s="92"/>
      <c r="H703" s="92"/>
      <c r="I703" s="92"/>
      <c r="J703" s="92"/>
      <c r="K703" s="82"/>
      <c r="L703" s="82"/>
      <c r="M703" s="82"/>
      <c r="N703" s="82"/>
      <c r="O703" s="82"/>
      <c r="P703" s="82"/>
      <c r="Q703" s="82"/>
      <c r="R703" s="82"/>
      <c r="S703" s="82"/>
      <c r="T703" s="82"/>
      <c r="U703" s="82"/>
      <c r="V703" s="82"/>
      <c r="W703" s="82"/>
      <c r="X703" s="82"/>
      <c r="Y703" s="82"/>
      <c r="Z703" s="82"/>
      <c r="AA703" s="82"/>
      <c r="AB703" s="82"/>
      <c r="AC703" s="82"/>
      <c r="AD703" s="82"/>
    </row>
    <row r="704" spans="1:30" ht="13.2">
      <c r="A704" s="92" t="s">
        <v>8944</v>
      </c>
      <c r="B704" s="92" t="s">
        <v>8945</v>
      </c>
      <c r="C704" s="92" t="s">
        <v>5244</v>
      </c>
      <c r="D704" s="92"/>
      <c r="E704" s="92"/>
      <c r="F704" s="92"/>
      <c r="G704" s="92"/>
      <c r="H704" s="92"/>
      <c r="I704" s="92"/>
      <c r="J704" s="92"/>
      <c r="K704" s="82"/>
      <c r="L704" s="82"/>
      <c r="M704" s="82"/>
      <c r="N704" s="82"/>
      <c r="O704" s="82"/>
      <c r="P704" s="82"/>
      <c r="Q704" s="82"/>
      <c r="R704" s="82"/>
      <c r="S704" s="82"/>
      <c r="T704" s="82"/>
      <c r="U704" s="82"/>
      <c r="V704" s="82"/>
      <c r="W704" s="82"/>
      <c r="X704" s="82"/>
      <c r="Y704" s="82"/>
      <c r="Z704" s="82"/>
      <c r="AA704" s="82"/>
      <c r="AB704" s="82"/>
      <c r="AC704" s="82"/>
      <c r="AD704" s="82"/>
    </row>
    <row r="705" spans="1:30" ht="13.2">
      <c r="A705" s="92" t="s">
        <v>8946</v>
      </c>
      <c r="B705" s="92" t="s">
        <v>8947</v>
      </c>
      <c r="C705" s="92" t="s">
        <v>5244</v>
      </c>
      <c r="D705" s="92"/>
      <c r="E705" s="92"/>
      <c r="F705" s="92"/>
      <c r="G705" s="92"/>
      <c r="H705" s="92"/>
      <c r="I705" s="92"/>
      <c r="J705" s="92"/>
      <c r="K705" s="82"/>
      <c r="L705" s="82"/>
      <c r="M705" s="82"/>
      <c r="N705" s="82"/>
      <c r="O705" s="82"/>
      <c r="P705" s="82"/>
      <c r="Q705" s="82"/>
      <c r="R705" s="82"/>
      <c r="S705" s="82"/>
      <c r="T705" s="82"/>
      <c r="U705" s="82"/>
      <c r="V705" s="82"/>
      <c r="W705" s="82"/>
      <c r="X705" s="82"/>
      <c r="Y705" s="82"/>
      <c r="Z705" s="82"/>
      <c r="AA705" s="82"/>
      <c r="AB705" s="82"/>
      <c r="AC705" s="82"/>
      <c r="AD705" s="82"/>
    </row>
    <row r="706" spans="1:30" ht="13.2">
      <c r="A706" s="92" t="s">
        <v>8948</v>
      </c>
      <c r="B706" s="92" t="s">
        <v>8949</v>
      </c>
      <c r="C706" s="92" t="s">
        <v>5244</v>
      </c>
      <c r="D706" s="92"/>
      <c r="E706" s="92"/>
      <c r="F706" s="92"/>
      <c r="G706" s="92"/>
      <c r="H706" s="92"/>
      <c r="I706" s="92"/>
      <c r="J706" s="92"/>
      <c r="K706" s="82"/>
      <c r="L706" s="82"/>
      <c r="M706" s="82"/>
      <c r="N706" s="82"/>
      <c r="O706" s="82"/>
      <c r="P706" s="82"/>
      <c r="Q706" s="82"/>
      <c r="R706" s="82"/>
      <c r="S706" s="82"/>
      <c r="T706" s="82"/>
      <c r="U706" s="82"/>
      <c r="V706" s="82"/>
      <c r="W706" s="82"/>
      <c r="X706" s="82"/>
      <c r="Y706" s="82"/>
      <c r="Z706" s="82"/>
      <c r="AA706" s="82"/>
      <c r="AB706" s="82"/>
      <c r="AC706" s="82"/>
      <c r="AD706" s="82"/>
    </row>
    <row r="707" spans="1:30" ht="13.2">
      <c r="A707" s="92" t="s">
        <v>7970</v>
      </c>
      <c r="B707" s="92" t="s">
        <v>7971</v>
      </c>
      <c r="C707" s="92" t="s">
        <v>5078</v>
      </c>
      <c r="D707" s="92"/>
      <c r="E707" s="92"/>
      <c r="F707" s="92"/>
      <c r="G707" s="92"/>
      <c r="H707" s="92"/>
      <c r="I707" s="92"/>
      <c r="J707" s="92"/>
      <c r="K707" s="82"/>
      <c r="L707" s="82"/>
      <c r="M707" s="82"/>
      <c r="N707" s="82"/>
      <c r="O707" s="82"/>
      <c r="P707" s="82"/>
      <c r="Q707" s="82"/>
      <c r="R707" s="82"/>
      <c r="S707" s="82"/>
      <c r="T707" s="82"/>
      <c r="U707" s="82"/>
      <c r="V707" s="82"/>
      <c r="W707" s="82"/>
      <c r="X707" s="82"/>
      <c r="Y707" s="82"/>
      <c r="Z707" s="82"/>
      <c r="AA707" s="82"/>
      <c r="AB707" s="82"/>
      <c r="AC707" s="82"/>
      <c r="AD707" s="82"/>
    </row>
    <row r="708" spans="1:30" ht="13.2">
      <c r="A708" s="92" t="s">
        <v>8950</v>
      </c>
      <c r="B708" s="92" t="s">
        <v>8951</v>
      </c>
      <c r="C708" s="92" t="s">
        <v>5244</v>
      </c>
      <c r="D708" s="92"/>
      <c r="E708" s="92"/>
      <c r="F708" s="92"/>
      <c r="G708" s="92"/>
      <c r="H708" s="92"/>
      <c r="I708" s="92"/>
      <c r="J708" s="92"/>
      <c r="K708" s="82"/>
      <c r="L708" s="82"/>
      <c r="M708" s="82"/>
      <c r="N708" s="82"/>
      <c r="O708" s="82"/>
      <c r="P708" s="82"/>
      <c r="Q708" s="82"/>
      <c r="R708" s="82"/>
      <c r="S708" s="82"/>
      <c r="T708" s="82"/>
      <c r="U708" s="82"/>
      <c r="V708" s="82"/>
      <c r="W708" s="82"/>
      <c r="X708" s="82"/>
      <c r="Y708" s="82"/>
      <c r="Z708" s="82"/>
      <c r="AA708" s="82"/>
      <c r="AB708" s="82"/>
      <c r="AC708" s="82"/>
      <c r="AD708" s="82"/>
    </row>
    <row r="709" spans="1:30" ht="13.2">
      <c r="A709" s="92" t="s">
        <v>8952</v>
      </c>
      <c r="B709" s="92" t="s">
        <v>8953</v>
      </c>
      <c r="C709" s="92" t="s">
        <v>5078</v>
      </c>
      <c r="D709" s="92"/>
      <c r="E709" s="92"/>
      <c r="F709" s="92"/>
      <c r="G709" s="92"/>
      <c r="H709" s="92"/>
      <c r="I709" s="92"/>
      <c r="J709" s="92"/>
      <c r="K709" s="82"/>
      <c r="L709" s="82"/>
      <c r="M709" s="82"/>
      <c r="N709" s="82"/>
      <c r="O709" s="82"/>
      <c r="P709" s="82"/>
      <c r="Q709" s="82"/>
      <c r="R709" s="82"/>
      <c r="S709" s="82"/>
      <c r="T709" s="82"/>
      <c r="U709" s="82"/>
      <c r="V709" s="82"/>
      <c r="W709" s="82"/>
      <c r="X709" s="82"/>
      <c r="Y709" s="82"/>
      <c r="Z709" s="82"/>
      <c r="AA709" s="82"/>
      <c r="AB709" s="82"/>
      <c r="AC709" s="82"/>
      <c r="AD709" s="82"/>
    </row>
    <row r="710" spans="1:30" ht="13.2">
      <c r="A710" s="92" t="s">
        <v>8954</v>
      </c>
      <c r="B710" s="92" t="s">
        <v>8955</v>
      </c>
      <c r="C710" s="92" t="s">
        <v>5244</v>
      </c>
      <c r="D710" s="92"/>
      <c r="E710" s="92"/>
      <c r="F710" s="92"/>
      <c r="G710" s="92"/>
      <c r="H710" s="92"/>
      <c r="I710" s="92"/>
      <c r="J710" s="92"/>
      <c r="K710" s="82"/>
      <c r="L710" s="82"/>
      <c r="M710" s="82"/>
      <c r="N710" s="82"/>
      <c r="O710" s="82"/>
      <c r="P710" s="82"/>
      <c r="Q710" s="82"/>
      <c r="R710" s="82"/>
      <c r="S710" s="82"/>
      <c r="T710" s="82"/>
      <c r="U710" s="82"/>
      <c r="V710" s="82"/>
      <c r="W710" s="82"/>
      <c r="X710" s="82"/>
      <c r="Y710" s="82"/>
      <c r="Z710" s="82"/>
      <c r="AA710" s="82"/>
      <c r="AB710" s="82"/>
      <c r="AC710" s="82"/>
      <c r="AD710" s="82"/>
    </row>
    <row r="711" spans="1:30" ht="13.2">
      <c r="A711" s="92" t="s">
        <v>8956</v>
      </c>
      <c r="B711" s="92" t="s">
        <v>8957</v>
      </c>
      <c r="C711" s="92" t="s">
        <v>5244</v>
      </c>
      <c r="D711" s="92"/>
      <c r="E711" s="92"/>
      <c r="F711" s="92"/>
      <c r="G711" s="92"/>
      <c r="H711" s="92"/>
      <c r="I711" s="92"/>
      <c r="J711" s="92"/>
      <c r="K711" s="82"/>
      <c r="L711" s="82"/>
      <c r="M711" s="82"/>
      <c r="N711" s="82"/>
      <c r="O711" s="82"/>
      <c r="P711" s="82"/>
      <c r="Q711" s="82"/>
      <c r="R711" s="82"/>
      <c r="S711" s="82"/>
      <c r="T711" s="82"/>
      <c r="U711" s="82"/>
      <c r="V711" s="82"/>
      <c r="W711" s="82"/>
      <c r="X711" s="82"/>
      <c r="Y711" s="82"/>
      <c r="Z711" s="82"/>
      <c r="AA711" s="82"/>
      <c r="AB711" s="82"/>
      <c r="AC711" s="82"/>
      <c r="AD711" s="82"/>
    </row>
    <row r="712" spans="1:30" ht="13.2">
      <c r="A712" s="92" t="s">
        <v>8958</v>
      </c>
      <c r="B712" s="92" t="s">
        <v>8959</v>
      </c>
      <c r="C712" s="92" t="s">
        <v>5078</v>
      </c>
      <c r="D712" s="92"/>
      <c r="E712" s="92"/>
      <c r="F712" s="92"/>
      <c r="G712" s="92"/>
      <c r="H712" s="92"/>
      <c r="I712" s="92"/>
      <c r="J712" s="92"/>
      <c r="K712" s="82"/>
      <c r="L712" s="82"/>
      <c r="M712" s="82"/>
      <c r="N712" s="82"/>
      <c r="O712" s="82"/>
      <c r="P712" s="82"/>
      <c r="Q712" s="82"/>
      <c r="R712" s="82"/>
      <c r="S712" s="82"/>
      <c r="T712" s="82"/>
      <c r="U712" s="82"/>
      <c r="V712" s="82"/>
      <c r="W712" s="82"/>
      <c r="X712" s="82"/>
      <c r="Y712" s="82"/>
      <c r="Z712" s="82"/>
      <c r="AA712" s="82"/>
      <c r="AB712" s="82"/>
      <c r="AC712" s="82"/>
      <c r="AD712" s="82"/>
    </row>
    <row r="713" spans="1:30" ht="13.2">
      <c r="A713" s="92" t="s">
        <v>8960</v>
      </c>
      <c r="B713" s="92" t="s">
        <v>8961</v>
      </c>
      <c r="C713" s="92" t="s">
        <v>5244</v>
      </c>
      <c r="D713" s="92"/>
      <c r="E713" s="92"/>
      <c r="F713" s="92"/>
      <c r="G713" s="92"/>
      <c r="H713" s="92"/>
      <c r="I713" s="92"/>
      <c r="J713" s="92"/>
      <c r="K713" s="82"/>
      <c r="L713" s="82"/>
      <c r="M713" s="82"/>
      <c r="N713" s="82"/>
      <c r="O713" s="82"/>
      <c r="P713" s="82"/>
      <c r="Q713" s="82"/>
      <c r="R713" s="82"/>
      <c r="S713" s="82"/>
      <c r="T713" s="82"/>
      <c r="U713" s="82"/>
      <c r="V713" s="82"/>
      <c r="W713" s="82"/>
      <c r="X713" s="82"/>
      <c r="Y713" s="82"/>
      <c r="Z713" s="82"/>
      <c r="AA713" s="82"/>
      <c r="AB713" s="82"/>
      <c r="AC713" s="82"/>
      <c r="AD713" s="82"/>
    </row>
    <row r="714" spans="1:30" ht="13.2">
      <c r="A714" s="92" t="s">
        <v>8962</v>
      </c>
      <c r="B714" s="92" t="s">
        <v>8963</v>
      </c>
      <c r="C714" s="92" t="s">
        <v>5078</v>
      </c>
      <c r="D714" s="92"/>
      <c r="E714" s="92"/>
      <c r="F714" s="92"/>
      <c r="G714" s="92"/>
      <c r="H714" s="92"/>
      <c r="I714" s="92"/>
      <c r="J714" s="92"/>
      <c r="K714" s="82"/>
      <c r="L714" s="82"/>
      <c r="M714" s="82"/>
      <c r="N714" s="82"/>
      <c r="O714" s="82"/>
      <c r="P714" s="82"/>
      <c r="Q714" s="82"/>
      <c r="R714" s="82"/>
      <c r="S714" s="82"/>
      <c r="T714" s="82"/>
      <c r="U714" s="82"/>
      <c r="V714" s="82"/>
      <c r="W714" s="82"/>
      <c r="X714" s="82"/>
      <c r="Y714" s="82"/>
      <c r="Z714" s="82"/>
      <c r="AA714" s="82"/>
      <c r="AB714" s="82"/>
      <c r="AC714" s="82"/>
      <c r="AD714" s="82"/>
    </row>
    <row r="715" spans="1:30" ht="13.2">
      <c r="A715" s="92" t="s">
        <v>7257</v>
      </c>
      <c r="B715" s="92" t="s">
        <v>7258</v>
      </c>
      <c r="C715" s="92" t="s">
        <v>5078</v>
      </c>
      <c r="D715" s="92"/>
      <c r="E715" s="92"/>
      <c r="F715" s="92"/>
      <c r="G715" s="92"/>
      <c r="H715" s="92"/>
      <c r="I715" s="92"/>
      <c r="J715" s="92"/>
      <c r="K715" s="82"/>
      <c r="L715" s="82"/>
      <c r="M715" s="82"/>
      <c r="N715" s="82"/>
      <c r="O715" s="82"/>
      <c r="P715" s="82"/>
      <c r="Q715" s="82"/>
      <c r="R715" s="82"/>
      <c r="S715" s="82"/>
      <c r="T715" s="82"/>
      <c r="U715" s="82"/>
      <c r="V715" s="82"/>
      <c r="W715" s="82"/>
      <c r="X715" s="82"/>
      <c r="Y715" s="82"/>
      <c r="Z715" s="82"/>
      <c r="AA715" s="82"/>
      <c r="AB715" s="82"/>
      <c r="AC715" s="82"/>
      <c r="AD715" s="82"/>
    </row>
    <row r="716" spans="1:30" ht="13.2">
      <c r="A716" s="92" t="s">
        <v>8964</v>
      </c>
      <c r="B716" s="92" t="s">
        <v>8965</v>
      </c>
      <c r="C716" s="92" t="s">
        <v>5244</v>
      </c>
      <c r="D716" s="92"/>
      <c r="E716" s="92"/>
      <c r="F716" s="92"/>
      <c r="G716" s="92"/>
      <c r="H716" s="92"/>
      <c r="I716" s="92"/>
      <c r="J716" s="92"/>
      <c r="K716" s="82"/>
      <c r="L716" s="82"/>
      <c r="M716" s="82"/>
      <c r="N716" s="82"/>
      <c r="O716" s="82"/>
      <c r="P716" s="82"/>
      <c r="Q716" s="82"/>
      <c r="R716" s="82"/>
      <c r="S716" s="82"/>
      <c r="T716" s="82"/>
      <c r="U716" s="82"/>
      <c r="V716" s="82"/>
      <c r="W716" s="82"/>
      <c r="X716" s="82"/>
      <c r="Y716" s="82"/>
      <c r="Z716" s="82"/>
      <c r="AA716" s="82"/>
      <c r="AB716" s="82"/>
      <c r="AC716" s="82"/>
      <c r="AD716" s="82"/>
    </row>
    <row r="717" spans="1:30" ht="13.2">
      <c r="A717" s="92" t="s">
        <v>7972</v>
      </c>
      <c r="B717" s="92" t="s">
        <v>7973</v>
      </c>
      <c r="C717" s="92" t="s">
        <v>5078</v>
      </c>
      <c r="D717" s="92"/>
      <c r="E717" s="92"/>
      <c r="F717" s="92"/>
      <c r="G717" s="92"/>
      <c r="H717" s="92"/>
      <c r="I717" s="92"/>
      <c r="J717" s="92"/>
      <c r="K717" s="82"/>
      <c r="L717" s="82"/>
      <c r="M717" s="82"/>
      <c r="N717" s="82"/>
      <c r="O717" s="82"/>
      <c r="P717" s="82"/>
      <c r="Q717" s="82"/>
      <c r="R717" s="82"/>
      <c r="S717" s="82"/>
      <c r="T717" s="82"/>
      <c r="U717" s="82"/>
      <c r="V717" s="82"/>
      <c r="W717" s="82"/>
      <c r="X717" s="82"/>
      <c r="Y717" s="82"/>
      <c r="Z717" s="82"/>
      <c r="AA717" s="82"/>
      <c r="AB717" s="82"/>
      <c r="AC717" s="82"/>
      <c r="AD717" s="82"/>
    </row>
    <row r="718" spans="1:30" ht="13.2">
      <c r="A718" s="92" t="s">
        <v>8966</v>
      </c>
      <c r="B718" s="92" t="s">
        <v>8967</v>
      </c>
      <c r="C718" s="92" t="s">
        <v>5244</v>
      </c>
      <c r="D718" s="92"/>
      <c r="E718" s="92"/>
      <c r="F718" s="92"/>
      <c r="G718" s="92"/>
      <c r="H718" s="92"/>
      <c r="I718" s="92"/>
      <c r="J718" s="92"/>
      <c r="K718" s="82"/>
      <c r="L718" s="82"/>
      <c r="M718" s="82"/>
      <c r="N718" s="82"/>
      <c r="O718" s="82"/>
      <c r="P718" s="82"/>
      <c r="Q718" s="82"/>
      <c r="R718" s="82"/>
      <c r="S718" s="82"/>
      <c r="T718" s="82"/>
      <c r="U718" s="82"/>
      <c r="V718" s="82"/>
      <c r="W718" s="82"/>
      <c r="X718" s="82"/>
      <c r="Y718" s="82"/>
      <c r="Z718" s="82"/>
      <c r="AA718" s="82"/>
      <c r="AB718" s="82"/>
      <c r="AC718" s="82"/>
      <c r="AD718" s="82"/>
    </row>
    <row r="719" spans="1:30" ht="13.2">
      <c r="A719" s="92" t="s">
        <v>8968</v>
      </c>
      <c r="B719" s="92" t="s">
        <v>8969</v>
      </c>
      <c r="C719" s="92" t="s">
        <v>5244</v>
      </c>
      <c r="D719" s="92"/>
      <c r="E719" s="92"/>
      <c r="F719" s="92"/>
      <c r="G719" s="92"/>
      <c r="H719" s="92"/>
      <c r="I719" s="92"/>
      <c r="J719" s="92"/>
      <c r="K719" s="82"/>
      <c r="L719" s="82"/>
      <c r="M719" s="82"/>
      <c r="N719" s="82"/>
      <c r="O719" s="82"/>
      <c r="P719" s="82"/>
      <c r="Q719" s="82"/>
      <c r="R719" s="82"/>
      <c r="S719" s="82"/>
      <c r="T719" s="82"/>
      <c r="U719" s="82"/>
      <c r="V719" s="82"/>
      <c r="W719" s="82"/>
      <c r="X719" s="82"/>
      <c r="Y719" s="82"/>
      <c r="Z719" s="82"/>
      <c r="AA719" s="82"/>
      <c r="AB719" s="82"/>
      <c r="AC719" s="82"/>
      <c r="AD719" s="82"/>
    </row>
    <row r="720" spans="1:30" ht="13.2">
      <c r="A720" s="92" t="s">
        <v>8970</v>
      </c>
      <c r="B720" s="92" t="s">
        <v>8971</v>
      </c>
      <c r="C720" s="92" t="s">
        <v>5078</v>
      </c>
      <c r="D720" s="92"/>
      <c r="E720" s="92"/>
      <c r="F720" s="92"/>
      <c r="G720" s="92"/>
      <c r="H720" s="92"/>
      <c r="I720" s="92"/>
      <c r="J720" s="92"/>
      <c r="K720" s="82"/>
      <c r="L720" s="82"/>
      <c r="M720" s="82"/>
      <c r="N720" s="82"/>
      <c r="O720" s="82"/>
      <c r="P720" s="82"/>
      <c r="Q720" s="82"/>
      <c r="R720" s="82"/>
      <c r="S720" s="82"/>
      <c r="T720" s="82"/>
      <c r="U720" s="82"/>
      <c r="V720" s="82"/>
      <c r="W720" s="82"/>
      <c r="X720" s="82"/>
      <c r="Y720" s="82"/>
      <c r="Z720" s="82"/>
      <c r="AA720" s="82"/>
      <c r="AB720" s="82"/>
      <c r="AC720" s="82"/>
      <c r="AD720" s="82"/>
    </row>
    <row r="721" spans="1:30" ht="13.2">
      <c r="A721" s="92" t="s">
        <v>8972</v>
      </c>
      <c r="B721" s="92">
        <v>1146</v>
      </c>
      <c r="C721" s="92" t="s">
        <v>5078</v>
      </c>
      <c r="D721" s="92"/>
      <c r="E721" s="92"/>
      <c r="F721" s="92"/>
      <c r="G721" s="92"/>
      <c r="H721" s="92"/>
      <c r="I721" s="92"/>
      <c r="J721" s="92"/>
      <c r="K721" s="82"/>
      <c r="L721" s="82"/>
      <c r="M721" s="82"/>
      <c r="N721" s="82"/>
      <c r="O721" s="82"/>
      <c r="P721" s="82"/>
      <c r="Q721" s="82"/>
      <c r="R721" s="82"/>
      <c r="S721" s="82"/>
      <c r="T721" s="82"/>
      <c r="U721" s="82"/>
      <c r="V721" s="82"/>
      <c r="W721" s="82"/>
      <c r="X721" s="82"/>
      <c r="Y721" s="82"/>
      <c r="Z721" s="82"/>
      <c r="AA721" s="82"/>
      <c r="AB721" s="82"/>
      <c r="AC721" s="82"/>
      <c r="AD721" s="82"/>
    </row>
    <row r="722" spans="1:30" ht="13.2">
      <c r="A722" s="92" t="s">
        <v>8973</v>
      </c>
      <c r="B722" s="92" t="s">
        <v>8974</v>
      </c>
      <c r="C722" s="92" t="s">
        <v>5078</v>
      </c>
      <c r="D722" s="92"/>
      <c r="E722" s="92"/>
      <c r="F722" s="92"/>
      <c r="G722" s="92"/>
      <c r="H722" s="92"/>
      <c r="I722" s="92"/>
      <c r="J722" s="92"/>
      <c r="K722" s="82"/>
      <c r="L722" s="82"/>
      <c r="M722" s="82"/>
      <c r="N722" s="82"/>
      <c r="O722" s="82"/>
      <c r="P722" s="82"/>
      <c r="Q722" s="82"/>
      <c r="R722" s="82"/>
      <c r="S722" s="82"/>
      <c r="T722" s="82"/>
      <c r="U722" s="82"/>
      <c r="V722" s="82"/>
      <c r="W722" s="82"/>
      <c r="X722" s="82"/>
      <c r="Y722" s="82"/>
      <c r="Z722" s="82"/>
      <c r="AA722" s="82"/>
      <c r="AB722" s="82"/>
      <c r="AC722" s="82"/>
      <c r="AD722" s="82"/>
    </row>
    <row r="723" spans="1:30" ht="13.2">
      <c r="A723" s="92" t="s">
        <v>3802</v>
      </c>
      <c r="B723" s="92" t="s">
        <v>3805</v>
      </c>
      <c r="C723" s="92" t="s">
        <v>5244</v>
      </c>
      <c r="D723" s="92"/>
      <c r="E723" s="92"/>
      <c r="F723" s="92"/>
      <c r="G723" s="92"/>
      <c r="H723" s="92"/>
      <c r="I723" s="92"/>
      <c r="J723" s="92"/>
      <c r="K723" s="82"/>
      <c r="L723" s="82"/>
      <c r="M723" s="82"/>
      <c r="N723" s="82"/>
      <c r="O723" s="82"/>
      <c r="P723" s="82"/>
      <c r="Q723" s="82"/>
      <c r="R723" s="82"/>
      <c r="S723" s="82"/>
      <c r="T723" s="82"/>
      <c r="U723" s="82"/>
      <c r="V723" s="82"/>
      <c r="W723" s="82"/>
      <c r="X723" s="82"/>
      <c r="Y723" s="82"/>
      <c r="Z723" s="82"/>
      <c r="AA723" s="82"/>
      <c r="AB723" s="82"/>
      <c r="AC723" s="82"/>
      <c r="AD723" s="82"/>
    </row>
    <row r="724" spans="1:30" ht="13.2">
      <c r="A724" s="92" t="s">
        <v>8975</v>
      </c>
      <c r="B724" s="92" t="s">
        <v>8976</v>
      </c>
      <c r="C724" s="92" t="s">
        <v>5244</v>
      </c>
      <c r="D724" s="92"/>
      <c r="E724" s="92"/>
      <c r="F724" s="92"/>
      <c r="G724" s="92"/>
      <c r="H724" s="92"/>
      <c r="I724" s="92"/>
      <c r="J724" s="92"/>
      <c r="K724" s="82"/>
      <c r="L724" s="82"/>
      <c r="M724" s="82"/>
      <c r="N724" s="82"/>
      <c r="O724" s="82"/>
      <c r="P724" s="82"/>
      <c r="Q724" s="82"/>
      <c r="R724" s="82"/>
      <c r="S724" s="82"/>
      <c r="T724" s="82"/>
      <c r="U724" s="82"/>
      <c r="V724" s="82"/>
      <c r="W724" s="82"/>
      <c r="X724" s="82"/>
      <c r="Y724" s="82"/>
      <c r="Z724" s="82"/>
      <c r="AA724" s="82"/>
      <c r="AB724" s="82"/>
      <c r="AC724" s="82"/>
      <c r="AD724" s="82"/>
    </row>
    <row r="725" spans="1:30" ht="13.2">
      <c r="A725" s="92" t="s">
        <v>8977</v>
      </c>
      <c r="B725" s="92" t="s">
        <v>8978</v>
      </c>
      <c r="C725" s="92" t="s">
        <v>5244</v>
      </c>
      <c r="D725" s="92"/>
      <c r="E725" s="92"/>
      <c r="F725" s="92"/>
      <c r="G725" s="92"/>
      <c r="H725" s="92"/>
      <c r="I725" s="92"/>
      <c r="J725" s="92"/>
      <c r="K725" s="82"/>
      <c r="L725" s="82"/>
      <c r="M725" s="82"/>
      <c r="N725" s="82"/>
      <c r="O725" s="82"/>
      <c r="P725" s="82"/>
      <c r="Q725" s="82"/>
      <c r="R725" s="82"/>
      <c r="S725" s="82"/>
      <c r="T725" s="82"/>
      <c r="U725" s="82"/>
      <c r="V725" s="82"/>
      <c r="W725" s="82"/>
      <c r="X725" s="82"/>
      <c r="Y725" s="82"/>
      <c r="Z725" s="82"/>
      <c r="AA725" s="82"/>
      <c r="AB725" s="82"/>
      <c r="AC725" s="82"/>
      <c r="AD725" s="82"/>
    </row>
    <row r="726" spans="1:30" ht="13.2">
      <c r="A726" s="92" t="s">
        <v>8979</v>
      </c>
      <c r="B726" s="92" t="s">
        <v>8980</v>
      </c>
      <c r="C726" s="92" t="s">
        <v>5244</v>
      </c>
      <c r="D726" s="92"/>
      <c r="E726" s="92"/>
      <c r="F726" s="92"/>
      <c r="G726" s="92"/>
      <c r="H726" s="92"/>
      <c r="I726" s="92"/>
      <c r="J726" s="92"/>
      <c r="K726" s="82"/>
      <c r="L726" s="82"/>
      <c r="M726" s="82"/>
      <c r="N726" s="82"/>
      <c r="O726" s="82"/>
      <c r="P726" s="82"/>
      <c r="Q726" s="82"/>
      <c r="R726" s="82"/>
      <c r="S726" s="82"/>
      <c r="T726" s="82"/>
      <c r="U726" s="82"/>
      <c r="V726" s="82"/>
      <c r="W726" s="82"/>
      <c r="X726" s="82"/>
      <c r="Y726" s="82"/>
      <c r="Z726" s="82"/>
      <c r="AA726" s="82"/>
      <c r="AB726" s="82"/>
      <c r="AC726" s="82"/>
      <c r="AD726" s="82"/>
    </row>
    <row r="727" spans="1:30" ht="13.2">
      <c r="A727" s="92" t="s">
        <v>8981</v>
      </c>
      <c r="B727" s="92" t="s">
        <v>8982</v>
      </c>
      <c r="C727" s="92" t="s">
        <v>5078</v>
      </c>
      <c r="D727" s="92"/>
      <c r="E727" s="92"/>
      <c r="F727" s="92"/>
      <c r="G727" s="92"/>
      <c r="H727" s="92"/>
      <c r="I727" s="92"/>
      <c r="J727" s="92"/>
      <c r="K727" s="82"/>
      <c r="L727" s="82"/>
      <c r="M727" s="82"/>
      <c r="N727" s="82"/>
      <c r="O727" s="82"/>
      <c r="P727" s="82"/>
      <c r="Q727" s="82"/>
      <c r="R727" s="82"/>
      <c r="S727" s="82"/>
      <c r="T727" s="82"/>
      <c r="U727" s="82"/>
      <c r="V727" s="82"/>
      <c r="W727" s="82"/>
      <c r="X727" s="82"/>
      <c r="Y727" s="82"/>
      <c r="Z727" s="82"/>
      <c r="AA727" s="82"/>
      <c r="AB727" s="82"/>
      <c r="AC727" s="82"/>
      <c r="AD727" s="82"/>
    </row>
    <row r="728" spans="1:30" ht="13.2">
      <c r="A728" s="92" t="s">
        <v>8983</v>
      </c>
      <c r="B728" s="92" t="s">
        <v>8984</v>
      </c>
      <c r="C728" s="92" t="s">
        <v>5244</v>
      </c>
      <c r="D728" s="92"/>
      <c r="E728" s="92"/>
      <c r="F728" s="92"/>
      <c r="G728" s="92"/>
      <c r="H728" s="92"/>
      <c r="I728" s="92"/>
      <c r="J728" s="92"/>
      <c r="K728" s="82"/>
      <c r="L728" s="82"/>
      <c r="M728" s="82"/>
      <c r="N728" s="82"/>
      <c r="O728" s="82"/>
      <c r="P728" s="82"/>
      <c r="Q728" s="82"/>
      <c r="R728" s="82"/>
      <c r="S728" s="82"/>
      <c r="T728" s="82"/>
      <c r="U728" s="82"/>
      <c r="V728" s="82"/>
      <c r="W728" s="82"/>
      <c r="X728" s="82"/>
      <c r="Y728" s="82"/>
      <c r="Z728" s="82"/>
      <c r="AA728" s="82"/>
      <c r="AB728" s="82"/>
      <c r="AC728" s="82"/>
      <c r="AD728" s="82"/>
    </row>
    <row r="729" spans="1:30" ht="13.2">
      <c r="A729" s="92" t="s">
        <v>8985</v>
      </c>
      <c r="B729" s="92" t="s">
        <v>8986</v>
      </c>
      <c r="C729" s="92" t="s">
        <v>5078</v>
      </c>
      <c r="D729" s="92"/>
      <c r="E729" s="92"/>
      <c r="F729" s="92"/>
      <c r="G729" s="92"/>
      <c r="H729" s="92"/>
      <c r="I729" s="92"/>
      <c r="J729" s="92"/>
      <c r="K729" s="82"/>
      <c r="L729" s="82"/>
      <c r="M729" s="82"/>
      <c r="N729" s="82"/>
      <c r="O729" s="82"/>
      <c r="P729" s="82"/>
      <c r="Q729" s="82"/>
      <c r="R729" s="82"/>
      <c r="S729" s="82"/>
      <c r="T729" s="82"/>
      <c r="U729" s="82"/>
      <c r="V729" s="82"/>
      <c r="W729" s="82"/>
      <c r="X729" s="82"/>
      <c r="Y729" s="82"/>
      <c r="Z729" s="82"/>
      <c r="AA729" s="82"/>
      <c r="AB729" s="82"/>
      <c r="AC729" s="82"/>
      <c r="AD729" s="82"/>
    </row>
    <row r="730" spans="1:30" ht="13.2">
      <c r="A730" s="92" t="s">
        <v>8987</v>
      </c>
      <c r="B730" s="92" t="s">
        <v>8988</v>
      </c>
      <c r="C730" s="92" t="s">
        <v>5078</v>
      </c>
      <c r="D730" s="92"/>
      <c r="E730" s="92"/>
      <c r="F730" s="92"/>
      <c r="G730" s="92"/>
      <c r="H730" s="92"/>
      <c r="I730" s="92"/>
      <c r="J730" s="92"/>
      <c r="K730" s="82"/>
      <c r="L730" s="82"/>
      <c r="M730" s="82"/>
      <c r="N730" s="82"/>
      <c r="O730" s="82"/>
      <c r="P730" s="82"/>
      <c r="Q730" s="82"/>
      <c r="R730" s="82"/>
      <c r="S730" s="82"/>
      <c r="T730" s="82"/>
      <c r="U730" s="82"/>
      <c r="V730" s="82"/>
      <c r="W730" s="82"/>
      <c r="X730" s="82"/>
      <c r="Y730" s="82"/>
      <c r="Z730" s="82"/>
      <c r="AA730" s="82"/>
      <c r="AB730" s="82"/>
      <c r="AC730" s="82"/>
      <c r="AD730" s="82"/>
    </row>
    <row r="731" spans="1:30" ht="13.2">
      <c r="A731" s="92" t="s">
        <v>8989</v>
      </c>
      <c r="B731" s="92" t="s">
        <v>8990</v>
      </c>
      <c r="C731" s="92" t="s">
        <v>5078</v>
      </c>
      <c r="D731" s="92"/>
      <c r="E731" s="92"/>
      <c r="F731" s="92"/>
      <c r="G731" s="92"/>
      <c r="H731" s="92"/>
      <c r="I731" s="92"/>
      <c r="J731" s="92"/>
      <c r="K731" s="82"/>
      <c r="L731" s="82"/>
      <c r="M731" s="82"/>
      <c r="N731" s="82"/>
      <c r="O731" s="82"/>
      <c r="P731" s="82"/>
      <c r="Q731" s="82"/>
      <c r="R731" s="82"/>
      <c r="S731" s="82"/>
      <c r="T731" s="82"/>
      <c r="U731" s="82"/>
      <c r="V731" s="82"/>
      <c r="W731" s="82"/>
      <c r="X731" s="82"/>
      <c r="Y731" s="82"/>
      <c r="Z731" s="82"/>
      <c r="AA731" s="82"/>
      <c r="AB731" s="82"/>
      <c r="AC731" s="82"/>
      <c r="AD731" s="82"/>
    </row>
    <row r="732" spans="1:30" ht="13.2">
      <c r="A732" s="92" t="s">
        <v>8991</v>
      </c>
      <c r="B732" s="92" t="s">
        <v>8992</v>
      </c>
      <c r="C732" s="92" t="s">
        <v>5078</v>
      </c>
      <c r="D732" s="92"/>
      <c r="E732" s="92"/>
      <c r="F732" s="92"/>
      <c r="G732" s="92"/>
      <c r="H732" s="92"/>
      <c r="I732" s="92"/>
      <c r="J732" s="92"/>
      <c r="K732" s="82"/>
      <c r="L732" s="82"/>
      <c r="M732" s="82"/>
      <c r="N732" s="82"/>
      <c r="O732" s="82"/>
      <c r="P732" s="82"/>
      <c r="Q732" s="82"/>
      <c r="R732" s="82"/>
      <c r="S732" s="82"/>
      <c r="T732" s="82"/>
      <c r="U732" s="82"/>
      <c r="V732" s="82"/>
      <c r="W732" s="82"/>
      <c r="X732" s="82"/>
      <c r="Y732" s="82"/>
      <c r="Z732" s="82"/>
      <c r="AA732" s="82"/>
      <c r="AB732" s="82"/>
      <c r="AC732" s="82"/>
      <c r="AD732" s="82"/>
    </row>
    <row r="733" spans="1:30" ht="13.2">
      <c r="A733" s="92" t="s">
        <v>8993</v>
      </c>
      <c r="B733" s="92" t="s">
        <v>8994</v>
      </c>
      <c r="C733" s="92" t="s">
        <v>5078</v>
      </c>
      <c r="D733" s="92"/>
      <c r="E733" s="92"/>
      <c r="F733" s="92"/>
      <c r="G733" s="92"/>
      <c r="H733" s="92"/>
      <c r="I733" s="92"/>
      <c r="J733" s="92"/>
      <c r="K733" s="82"/>
      <c r="L733" s="82"/>
      <c r="M733" s="82"/>
      <c r="N733" s="82"/>
      <c r="O733" s="82"/>
      <c r="P733" s="82"/>
      <c r="Q733" s="82"/>
      <c r="R733" s="82"/>
      <c r="S733" s="82"/>
      <c r="T733" s="82"/>
      <c r="U733" s="82"/>
      <c r="V733" s="82"/>
      <c r="W733" s="82"/>
      <c r="X733" s="82"/>
      <c r="Y733" s="82"/>
      <c r="Z733" s="82"/>
      <c r="AA733" s="82"/>
      <c r="AB733" s="82"/>
      <c r="AC733" s="82"/>
      <c r="AD733" s="82"/>
    </row>
    <row r="734" spans="1:30" ht="13.2">
      <c r="A734" s="92" t="s">
        <v>8995</v>
      </c>
      <c r="B734" s="92" t="s">
        <v>8996</v>
      </c>
      <c r="C734" s="92" t="s">
        <v>5078</v>
      </c>
      <c r="D734" s="92"/>
      <c r="E734" s="92"/>
      <c r="F734" s="92"/>
      <c r="G734" s="92"/>
      <c r="H734" s="92"/>
      <c r="I734" s="92"/>
      <c r="J734" s="92"/>
      <c r="K734" s="82"/>
      <c r="L734" s="82"/>
      <c r="M734" s="82"/>
      <c r="N734" s="82"/>
      <c r="O734" s="82"/>
      <c r="P734" s="82"/>
      <c r="Q734" s="82"/>
      <c r="R734" s="82"/>
      <c r="S734" s="82"/>
      <c r="T734" s="82"/>
      <c r="U734" s="82"/>
      <c r="V734" s="82"/>
      <c r="W734" s="82"/>
      <c r="X734" s="82"/>
      <c r="Y734" s="82"/>
      <c r="Z734" s="82"/>
      <c r="AA734" s="82"/>
      <c r="AB734" s="82"/>
      <c r="AC734" s="82"/>
      <c r="AD734" s="82"/>
    </row>
    <row r="735" spans="1:30" ht="13.2">
      <c r="A735" s="92" t="s">
        <v>8997</v>
      </c>
      <c r="B735" s="92" t="s">
        <v>8998</v>
      </c>
      <c r="C735" s="92" t="s">
        <v>5078</v>
      </c>
      <c r="D735" s="92"/>
      <c r="E735" s="92"/>
      <c r="F735" s="92"/>
      <c r="G735" s="92"/>
      <c r="H735" s="92"/>
      <c r="I735" s="92"/>
      <c r="J735" s="92"/>
      <c r="K735" s="82"/>
      <c r="L735" s="82"/>
      <c r="M735" s="82"/>
      <c r="N735" s="82"/>
      <c r="O735" s="82"/>
      <c r="P735" s="82"/>
      <c r="Q735" s="82"/>
      <c r="R735" s="82"/>
      <c r="S735" s="82"/>
      <c r="T735" s="82"/>
      <c r="U735" s="82"/>
      <c r="V735" s="82"/>
      <c r="W735" s="82"/>
      <c r="X735" s="82"/>
      <c r="Y735" s="82"/>
      <c r="Z735" s="82"/>
      <c r="AA735" s="82"/>
      <c r="AB735" s="82"/>
      <c r="AC735" s="82"/>
      <c r="AD735" s="82"/>
    </row>
    <row r="736" spans="1:30" ht="13.2">
      <c r="A736" s="92" t="s">
        <v>8999</v>
      </c>
      <c r="B736" s="92" t="s">
        <v>9000</v>
      </c>
      <c r="C736" s="92" t="s">
        <v>5078</v>
      </c>
      <c r="D736" s="92"/>
      <c r="E736" s="92"/>
      <c r="F736" s="92"/>
      <c r="G736" s="92"/>
      <c r="H736" s="92"/>
      <c r="I736" s="92"/>
      <c r="J736" s="92"/>
      <c r="K736" s="82"/>
      <c r="L736" s="82"/>
      <c r="M736" s="82"/>
      <c r="N736" s="82"/>
      <c r="O736" s="82"/>
      <c r="P736" s="82"/>
      <c r="Q736" s="82"/>
      <c r="R736" s="82"/>
      <c r="S736" s="82"/>
      <c r="T736" s="82"/>
      <c r="U736" s="82"/>
      <c r="V736" s="82"/>
      <c r="W736" s="82"/>
      <c r="X736" s="82"/>
      <c r="Y736" s="82"/>
      <c r="Z736" s="82"/>
      <c r="AA736" s="82"/>
      <c r="AB736" s="82"/>
      <c r="AC736" s="82"/>
      <c r="AD736" s="82"/>
    </row>
    <row r="737" spans="1:30" ht="13.2">
      <c r="A737" s="92" t="s">
        <v>9001</v>
      </c>
      <c r="B737" s="92">
        <v>2043937</v>
      </c>
      <c r="C737" s="92" t="s">
        <v>5078</v>
      </c>
      <c r="D737" s="92"/>
      <c r="E737" s="92"/>
      <c r="F737" s="92"/>
      <c r="G737" s="92"/>
      <c r="H737" s="92"/>
      <c r="I737" s="92"/>
      <c r="J737" s="92"/>
      <c r="K737" s="82"/>
      <c r="L737" s="82"/>
      <c r="M737" s="82"/>
      <c r="N737" s="82"/>
      <c r="O737" s="82"/>
      <c r="P737" s="82"/>
      <c r="Q737" s="82"/>
      <c r="R737" s="82"/>
      <c r="S737" s="82"/>
      <c r="T737" s="82"/>
      <c r="U737" s="82"/>
      <c r="V737" s="82"/>
      <c r="W737" s="82"/>
      <c r="X737" s="82"/>
      <c r="Y737" s="82"/>
      <c r="Z737" s="82"/>
      <c r="AA737" s="82"/>
      <c r="AB737" s="82"/>
      <c r="AC737" s="82"/>
      <c r="AD737" s="82"/>
    </row>
    <row r="738" spans="1:30" ht="13.2">
      <c r="A738" s="92" t="s">
        <v>3821</v>
      </c>
      <c r="B738" s="92" t="s">
        <v>3825</v>
      </c>
      <c r="C738" s="92" t="s">
        <v>5078</v>
      </c>
      <c r="D738" s="92"/>
      <c r="E738" s="92"/>
      <c r="F738" s="92"/>
      <c r="G738" s="92"/>
      <c r="H738" s="92"/>
      <c r="I738" s="92"/>
      <c r="J738" s="92"/>
      <c r="K738" s="82"/>
      <c r="L738" s="82"/>
      <c r="M738" s="82"/>
      <c r="N738" s="82"/>
      <c r="O738" s="82"/>
      <c r="P738" s="82"/>
      <c r="Q738" s="82"/>
      <c r="R738" s="82"/>
      <c r="S738" s="82"/>
      <c r="T738" s="82"/>
      <c r="U738" s="82"/>
      <c r="V738" s="82"/>
      <c r="W738" s="82"/>
      <c r="X738" s="82"/>
      <c r="Y738" s="82"/>
      <c r="Z738" s="82"/>
      <c r="AA738" s="82"/>
      <c r="AB738" s="82"/>
      <c r="AC738" s="82"/>
      <c r="AD738" s="82"/>
    </row>
    <row r="739" spans="1:30" ht="13.2">
      <c r="A739" s="92" t="s">
        <v>9002</v>
      </c>
      <c r="B739" s="92" t="s">
        <v>9003</v>
      </c>
      <c r="C739" s="92" t="s">
        <v>5078</v>
      </c>
      <c r="D739" s="92"/>
      <c r="E739" s="92"/>
      <c r="F739" s="92"/>
      <c r="G739" s="92"/>
      <c r="H739" s="92"/>
      <c r="I739" s="92"/>
      <c r="J739" s="92"/>
      <c r="K739" s="82"/>
      <c r="L739" s="82"/>
      <c r="M739" s="82"/>
      <c r="N739" s="82"/>
      <c r="O739" s="82"/>
      <c r="P739" s="82"/>
      <c r="Q739" s="82"/>
      <c r="R739" s="82"/>
      <c r="S739" s="82"/>
      <c r="T739" s="82"/>
      <c r="U739" s="82"/>
      <c r="V739" s="82"/>
      <c r="W739" s="82"/>
      <c r="X739" s="82"/>
      <c r="Y739" s="82"/>
      <c r="Z739" s="82"/>
      <c r="AA739" s="82"/>
      <c r="AB739" s="82"/>
      <c r="AC739" s="82"/>
      <c r="AD739" s="82"/>
    </row>
    <row r="740" spans="1:30" ht="13.2">
      <c r="A740" s="92" t="s">
        <v>9004</v>
      </c>
      <c r="B740" s="92" t="s">
        <v>9005</v>
      </c>
      <c r="C740" s="92" t="s">
        <v>5078</v>
      </c>
      <c r="D740" s="92"/>
      <c r="E740" s="92"/>
      <c r="F740" s="92"/>
      <c r="G740" s="92"/>
      <c r="H740" s="92"/>
      <c r="I740" s="92"/>
      <c r="J740" s="92"/>
      <c r="K740" s="82"/>
      <c r="L740" s="82"/>
      <c r="M740" s="82"/>
      <c r="N740" s="82"/>
      <c r="O740" s="82"/>
      <c r="P740" s="82"/>
      <c r="Q740" s="82"/>
      <c r="R740" s="82"/>
      <c r="S740" s="82"/>
      <c r="T740" s="82"/>
      <c r="U740" s="82"/>
      <c r="V740" s="82"/>
      <c r="W740" s="82"/>
      <c r="X740" s="82"/>
      <c r="Y740" s="82"/>
      <c r="Z740" s="82"/>
      <c r="AA740" s="82"/>
      <c r="AB740" s="82"/>
      <c r="AC740" s="82"/>
      <c r="AD740" s="82"/>
    </row>
    <row r="741" spans="1:30" ht="13.2">
      <c r="A741" s="92" t="s">
        <v>9006</v>
      </c>
      <c r="B741" s="92" t="s">
        <v>9007</v>
      </c>
      <c r="C741" s="92" t="s">
        <v>5078</v>
      </c>
      <c r="D741" s="92"/>
      <c r="E741" s="92"/>
      <c r="F741" s="92"/>
      <c r="G741" s="92"/>
      <c r="H741" s="92"/>
      <c r="I741" s="92"/>
      <c r="J741" s="92"/>
      <c r="K741" s="82"/>
      <c r="L741" s="82"/>
      <c r="M741" s="82"/>
      <c r="N741" s="82"/>
      <c r="O741" s="82"/>
      <c r="P741" s="82"/>
      <c r="Q741" s="82"/>
      <c r="R741" s="82"/>
      <c r="S741" s="82"/>
      <c r="T741" s="82"/>
      <c r="U741" s="82"/>
      <c r="V741" s="82"/>
      <c r="W741" s="82"/>
      <c r="X741" s="82"/>
      <c r="Y741" s="82"/>
      <c r="Z741" s="82"/>
      <c r="AA741" s="82"/>
      <c r="AB741" s="82"/>
      <c r="AC741" s="82"/>
      <c r="AD741" s="82"/>
    </row>
    <row r="742" spans="1:30" ht="13.2">
      <c r="A742" s="92" t="s">
        <v>7265</v>
      </c>
      <c r="B742" s="92" t="s">
        <v>7266</v>
      </c>
      <c r="C742" s="92" t="s">
        <v>5078</v>
      </c>
      <c r="D742" s="92"/>
      <c r="E742" s="92"/>
      <c r="F742" s="92"/>
      <c r="G742" s="92"/>
      <c r="H742" s="92"/>
      <c r="I742" s="92"/>
      <c r="J742" s="92"/>
      <c r="K742" s="82"/>
      <c r="L742" s="82"/>
      <c r="M742" s="82"/>
      <c r="N742" s="82"/>
      <c r="O742" s="82"/>
      <c r="P742" s="82"/>
      <c r="Q742" s="82"/>
      <c r="R742" s="82"/>
      <c r="S742" s="82"/>
      <c r="T742" s="82"/>
      <c r="U742" s="82"/>
      <c r="V742" s="82"/>
      <c r="W742" s="82"/>
      <c r="X742" s="82"/>
      <c r="Y742" s="82"/>
      <c r="Z742" s="82"/>
      <c r="AA742" s="82"/>
      <c r="AB742" s="82"/>
      <c r="AC742" s="82"/>
      <c r="AD742" s="82"/>
    </row>
    <row r="743" spans="1:30" ht="13.2">
      <c r="A743" s="92" t="s">
        <v>9008</v>
      </c>
      <c r="B743" s="92" t="s">
        <v>9009</v>
      </c>
      <c r="C743" s="92" t="s">
        <v>5078</v>
      </c>
      <c r="D743" s="92"/>
      <c r="E743" s="92"/>
      <c r="F743" s="92"/>
      <c r="G743" s="92"/>
      <c r="H743" s="92"/>
      <c r="I743" s="92"/>
      <c r="J743" s="92"/>
      <c r="K743" s="82"/>
      <c r="L743" s="82"/>
      <c r="M743" s="82"/>
      <c r="N743" s="82"/>
      <c r="O743" s="82"/>
      <c r="P743" s="82"/>
      <c r="Q743" s="82"/>
      <c r="R743" s="82"/>
      <c r="S743" s="82"/>
      <c r="T743" s="82"/>
      <c r="U743" s="82"/>
      <c r="V743" s="82"/>
      <c r="W743" s="82"/>
      <c r="X743" s="82"/>
      <c r="Y743" s="82"/>
      <c r="Z743" s="82"/>
      <c r="AA743" s="82"/>
      <c r="AB743" s="82"/>
      <c r="AC743" s="82"/>
      <c r="AD743" s="82"/>
    </row>
    <row r="744" spans="1:30" ht="13.2">
      <c r="A744" s="92" t="s">
        <v>9010</v>
      </c>
      <c r="B744" s="92" t="s">
        <v>9011</v>
      </c>
      <c r="C744" s="92" t="s">
        <v>5078</v>
      </c>
      <c r="D744" s="92"/>
      <c r="E744" s="92"/>
      <c r="F744" s="92"/>
      <c r="G744" s="92"/>
      <c r="H744" s="92"/>
      <c r="I744" s="92"/>
      <c r="J744" s="92"/>
      <c r="K744" s="82"/>
      <c r="L744" s="82"/>
      <c r="M744" s="82"/>
      <c r="N744" s="82"/>
      <c r="O744" s="82"/>
      <c r="P744" s="82"/>
      <c r="Q744" s="82"/>
      <c r="R744" s="82"/>
      <c r="S744" s="82"/>
      <c r="T744" s="82"/>
      <c r="U744" s="82"/>
      <c r="V744" s="82"/>
      <c r="W744" s="82"/>
      <c r="X744" s="82"/>
      <c r="Y744" s="82"/>
      <c r="Z744" s="82"/>
      <c r="AA744" s="82"/>
      <c r="AB744" s="82"/>
      <c r="AC744" s="82"/>
      <c r="AD744" s="82"/>
    </row>
    <row r="745" spans="1:30" ht="13.2">
      <c r="A745" s="92" t="s">
        <v>9012</v>
      </c>
      <c r="B745" s="92" t="s">
        <v>9013</v>
      </c>
      <c r="C745" s="92" t="s">
        <v>5078</v>
      </c>
      <c r="D745" s="92"/>
      <c r="E745" s="92"/>
      <c r="F745" s="92"/>
      <c r="G745" s="92"/>
      <c r="H745" s="92"/>
      <c r="I745" s="92"/>
      <c r="J745" s="92"/>
      <c r="K745" s="82"/>
      <c r="L745" s="82"/>
      <c r="M745" s="82"/>
      <c r="N745" s="82"/>
      <c r="O745" s="82"/>
      <c r="P745" s="82"/>
      <c r="Q745" s="82"/>
      <c r="R745" s="82"/>
      <c r="S745" s="82"/>
      <c r="T745" s="82"/>
      <c r="U745" s="82"/>
      <c r="V745" s="82"/>
      <c r="W745" s="82"/>
      <c r="X745" s="82"/>
      <c r="Y745" s="82"/>
      <c r="Z745" s="82"/>
      <c r="AA745" s="82"/>
      <c r="AB745" s="82"/>
      <c r="AC745" s="82"/>
      <c r="AD745" s="82"/>
    </row>
    <row r="746" spans="1:30" ht="13.2">
      <c r="A746" s="92" t="s">
        <v>7977</v>
      </c>
      <c r="B746" s="92" t="s">
        <v>7978</v>
      </c>
      <c r="C746" s="92" t="s">
        <v>5078</v>
      </c>
      <c r="D746" s="92"/>
      <c r="E746" s="92"/>
      <c r="F746" s="92"/>
      <c r="G746" s="92"/>
      <c r="H746" s="92"/>
      <c r="I746" s="92"/>
      <c r="J746" s="92"/>
      <c r="K746" s="82"/>
      <c r="L746" s="82"/>
      <c r="M746" s="82"/>
      <c r="N746" s="82"/>
      <c r="O746" s="82"/>
      <c r="P746" s="82"/>
      <c r="Q746" s="82"/>
      <c r="R746" s="82"/>
      <c r="S746" s="82"/>
      <c r="T746" s="82"/>
      <c r="U746" s="82"/>
      <c r="V746" s="82"/>
      <c r="W746" s="82"/>
      <c r="X746" s="82"/>
      <c r="Y746" s="82"/>
      <c r="Z746" s="82"/>
      <c r="AA746" s="82"/>
      <c r="AB746" s="82"/>
      <c r="AC746" s="82"/>
      <c r="AD746" s="82"/>
    </row>
    <row r="747" spans="1:30" ht="13.2">
      <c r="A747" s="92" t="s">
        <v>9014</v>
      </c>
      <c r="B747" s="92" t="s">
        <v>9015</v>
      </c>
      <c r="C747" s="92" t="s">
        <v>5078</v>
      </c>
      <c r="D747" s="92"/>
      <c r="E747" s="92"/>
      <c r="F747" s="92"/>
      <c r="G747" s="92"/>
      <c r="H747" s="92"/>
      <c r="I747" s="92"/>
      <c r="J747" s="92"/>
      <c r="K747" s="82"/>
      <c r="L747" s="82"/>
      <c r="M747" s="82"/>
      <c r="N747" s="82"/>
      <c r="O747" s="82"/>
      <c r="P747" s="82"/>
      <c r="Q747" s="82"/>
      <c r="R747" s="82"/>
      <c r="S747" s="82"/>
      <c r="T747" s="82"/>
      <c r="U747" s="82"/>
      <c r="V747" s="82"/>
      <c r="W747" s="82"/>
      <c r="X747" s="82"/>
      <c r="Y747" s="82"/>
      <c r="Z747" s="82"/>
      <c r="AA747" s="82"/>
      <c r="AB747" s="82"/>
      <c r="AC747" s="82"/>
      <c r="AD747" s="82"/>
    </row>
    <row r="748" spans="1:30" ht="13.2">
      <c r="A748" s="92" t="s">
        <v>9016</v>
      </c>
      <c r="B748" s="92" t="s">
        <v>9017</v>
      </c>
      <c r="C748" s="92" t="s">
        <v>5078</v>
      </c>
      <c r="D748" s="92"/>
      <c r="E748" s="92"/>
      <c r="F748" s="92"/>
      <c r="G748" s="92"/>
      <c r="H748" s="92"/>
      <c r="I748" s="92"/>
      <c r="J748" s="92"/>
      <c r="K748" s="82"/>
      <c r="L748" s="82"/>
      <c r="M748" s="82"/>
      <c r="N748" s="82"/>
      <c r="O748" s="82"/>
      <c r="P748" s="82"/>
      <c r="Q748" s="82"/>
      <c r="R748" s="82"/>
      <c r="S748" s="82"/>
      <c r="T748" s="82"/>
      <c r="U748" s="82"/>
      <c r="V748" s="82"/>
      <c r="W748" s="82"/>
      <c r="X748" s="82"/>
      <c r="Y748" s="82"/>
      <c r="Z748" s="82"/>
      <c r="AA748" s="82"/>
      <c r="AB748" s="82"/>
      <c r="AC748" s="82"/>
      <c r="AD748" s="82"/>
    </row>
    <row r="749" spans="1:30" ht="13.2">
      <c r="A749" s="92" t="s">
        <v>7267</v>
      </c>
      <c r="B749" s="92" t="s">
        <v>7268</v>
      </c>
      <c r="C749" s="92" t="s">
        <v>5244</v>
      </c>
      <c r="D749" s="92"/>
      <c r="E749" s="92"/>
      <c r="F749" s="92"/>
      <c r="G749" s="92"/>
      <c r="H749" s="92"/>
      <c r="I749" s="92"/>
      <c r="J749" s="92"/>
      <c r="K749" s="82"/>
      <c r="L749" s="82"/>
      <c r="M749" s="82"/>
      <c r="N749" s="82"/>
      <c r="O749" s="82"/>
      <c r="P749" s="82"/>
      <c r="Q749" s="82"/>
      <c r="R749" s="82"/>
      <c r="S749" s="82"/>
      <c r="T749" s="82"/>
      <c r="U749" s="82"/>
      <c r="V749" s="82"/>
      <c r="W749" s="82"/>
      <c r="X749" s="82"/>
      <c r="Y749" s="82"/>
      <c r="Z749" s="82"/>
      <c r="AA749" s="82"/>
      <c r="AB749" s="82"/>
      <c r="AC749" s="82"/>
      <c r="AD749" s="82"/>
    </row>
    <row r="750" spans="1:30" ht="13.2">
      <c r="A750" s="92" t="s">
        <v>7269</v>
      </c>
      <c r="B750" s="92" t="s">
        <v>7270</v>
      </c>
      <c r="C750" s="92" t="s">
        <v>5244</v>
      </c>
      <c r="D750" s="92"/>
      <c r="E750" s="92"/>
      <c r="F750" s="92"/>
      <c r="G750" s="92"/>
      <c r="H750" s="92"/>
      <c r="I750" s="92"/>
      <c r="J750" s="92"/>
      <c r="K750" s="82"/>
      <c r="L750" s="82"/>
      <c r="M750" s="82"/>
      <c r="N750" s="82"/>
      <c r="O750" s="82"/>
      <c r="P750" s="82"/>
      <c r="Q750" s="82"/>
      <c r="R750" s="82"/>
      <c r="S750" s="82"/>
      <c r="T750" s="82"/>
      <c r="U750" s="82"/>
      <c r="V750" s="82"/>
      <c r="W750" s="82"/>
      <c r="X750" s="82"/>
      <c r="Y750" s="82"/>
      <c r="Z750" s="82"/>
      <c r="AA750" s="82"/>
      <c r="AB750" s="82"/>
      <c r="AC750" s="82"/>
      <c r="AD750" s="82"/>
    </row>
    <row r="751" spans="1:30" ht="13.2">
      <c r="A751" s="92" t="s">
        <v>7271</v>
      </c>
      <c r="B751" s="92" t="s">
        <v>7272</v>
      </c>
      <c r="C751" s="92" t="s">
        <v>5244</v>
      </c>
      <c r="D751" s="92"/>
      <c r="E751" s="92"/>
      <c r="F751" s="92"/>
      <c r="G751" s="92"/>
      <c r="H751" s="92"/>
      <c r="I751" s="92"/>
      <c r="J751" s="92"/>
      <c r="K751" s="82"/>
      <c r="L751" s="82"/>
      <c r="M751" s="82"/>
      <c r="N751" s="82"/>
      <c r="O751" s="82"/>
      <c r="P751" s="82"/>
      <c r="Q751" s="82"/>
      <c r="R751" s="82"/>
      <c r="S751" s="82"/>
      <c r="T751" s="82"/>
      <c r="U751" s="82"/>
      <c r="V751" s="82"/>
      <c r="W751" s="82"/>
      <c r="X751" s="82"/>
      <c r="Y751" s="82"/>
      <c r="Z751" s="82"/>
      <c r="AA751" s="82"/>
      <c r="AB751" s="82"/>
      <c r="AC751" s="82"/>
      <c r="AD751" s="82"/>
    </row>
    <row r="752" spans="1:30" ht="13.2">
      <c r="A752" s="92" t="s">
        <v>7273</v>
      </c>
      <c r="B752" s="92" t="s">
        <v>7274</v>
      </c>
      <c r="C752" s="92" t="s">
        <v>5244</v>
      </c>
      <c r="D752" s="92"/>
      <c r="E752" s="92"/>
      <c r="F752" s="92"/>
      <c r="G752" s="92"/>
      <c r="H752" s="92"/>
      <c r="I752" s="92"/>
      <c r="J752" s="92"/>
      <c r="K752" s="82"/>
      <c r="L752" s="82"/>
      <c r="M752" s="82"/>
      <c r="N752" s="82"/>
      <c r="O752" s="82"/>
      <c r="P752" s="82"/>
      <c r="Q752" s="82"/>
      <c r="R752" s="82"/>
      <c r="S752" s="82"/>
      <c r="T752" s="82"/>
      <c r="U752" s="82"/>
      <c r="V752" s="82"/>
      <c r="W752" s="82"/>
      <c r="X752" s="82"/>
      <c r="Y752" s="82"/>
      <c r="Z752" s="82"/>
      <c r="AA752" s="82"/>
      <c r="AB752" s="82"/>
      <c r="AC752" s="82"/>
      <c r="AD752" s="82"/>
    </row>
    <row r="753" spans="1:30" ht="13.2">
      <c r="A753" s="92" t="s">
        <v>3893</v>
      </c>
      <c r="B753" s="92" t="s">
        <v>3896</v>
      </c>
      <c r="C753" s="92" t="s">
        <v>5078</v>
      </c>
      <c r="D753" s="92"/>
      <c r="E753" s="92"/>
      <c r="F753" s="92"/>
      <c r="G753" s="92"/>
      <c r="H753" s="92"/>
      <c r="I753" s="92"/>
      <c r="J753" s="92"/>
      <c r="K753" s="82"/>
      <c r="L753" s="82"/>
      <c r="M753" s="82"/>
      <c r="N753" s="82"/>
      <c r="O753" s="82"/>
      <c r="P753" s="82"/>
      <c r="Q753" s="82"/>
      <c r="R753" s="82"/>
      <c r="S753" s="82"/>
      <c r="T753" s="82"/>
      <c r="U753" s="82"/>
      <c r="V753" s="82"/>
      <c r="W753" s="82"/>
      <c r="X753" s="82"/>
      <c r="Y753" s="82"/>
      <c r="Z753" s="82"/>
      <c r="AA753" s="82"/>
      <c r="AB753" s="82"/>
      <c r="AC753" s="82"/>
      <c r="AD753" s="82"/>
    </row>
    <row r="754" spans="1:30" ht="13.2">
      <c r="A754" s="92" t="s">
        <v>9018</v>
      </c>
      <c r="B754" s="92" t="s">
        <v>9019</v>
      </c>
      <c r="C754" s="92" t="s">
        <v>5078</v>
      </c>
      <c r="D754" s="92"/>
      <c r="E754" s="92"/>
      <c r="F754" s="92"/>
      <c r="G754" s="92"/>
      <c r="H754" s="92"/>
      <c r="I754" s="92"/>
      <c r="J754" s="92"/>
      <c r="K754" s="82"/>
      <c r="L754" s="82"/>
      <c r="M754" s="82"/>
      <c r="N754" s="82"/>
      <c r="O754" s="82"/>
      <c r="P754" s="82"/>
      <c r="Q754" s="82"/>
      <c r="R754" s="82"/>
      <c r="S754" s="82"/>
      <c r="T754" s="82"/>
      <c r="U754" s="82"/>
      <c r="V754" s="82"/>
      <c r="W754" s="82"/>
      <c r="X754" s="82"/>
      <c r="Y754" s="82"/>
      <c r="Z754" s="82"/>
      <c r="AA754" s="82"/>
      <c r="AB754" s="82"/>
      <c r="AC754" s="82"/>
      <c r="AD754" s="82"/>
    </row>
    <row r="755" spans="1:30" ht="13.2">
      <c r="A755" s="92" t="s">
        <v>9020</v>
      </c>
      <c r="B755" s="92" t="s">
        <v>9021</v>
      </c>
      <c r="C755" s="92" t="s">
        <v>5244</v>
      </c>
      <c r="D755" s="92"/>
      <c r="E755" s="92"/>
      <c r="F755" s="92"/>
      <c r="G755" s="92"/>
      <c r="H755" s="92"/>
      <c r="I755" s="92"/>
      <c r="J755" s="92"/>
      <c r="K755" s="82"/>
      <c r="L755" s="82"/>
      <c r="M755" s="82"/>
      <c r="N755" s="82"/>
      <c r="O755" s="82"/>
      <c r="P755" s="82"/>
      <c r="Q755" s="82"/>
      <c r="R755" s="82"/>
      <c r="S755" s="82"/>
      <c r="T755" s="82"/>
      <c r="U755" s="82"/>
      <c r="V755" s="82"/>
      <c r="W755" s="82"/>
      <c r="X755" s="82"/>
      <c r="Y755" s="82"/>
      <c r="Z755" s="82"/>
      <c r="AA755" s="82"/>
      <c r="AB755" s="82"/>
      <c r="AC755" s="82"/>
      <c r="AD755" s="82"/>
    </row>
    <row r="756" spans="1:30" ht="13.2">
      <c r="A756" s="92" t="s">
        <v>9022</v>
      </c>
      <c r="B756" s="92" t="s">
        <v>9023</v>
      </c>
      <c r="C756" s="92" t="s">
        <v>5244</v>
      </c>
      <c r="D756" s="92"/>
      <c r="E756" s="92"/>
      <c r="F756" s="92"/>
      <c r="G756" s="92"/>
      <c r="H756" s="92"/>
      <c r="I756" s="92"/>
      <c r="J756" s="92"/>
      <c r="K756" s="82"/>
      <c r="L756" s="82"/>
      <c r="M756" s="82"/>
      <c r="N756" s="82"/>
      <c r="O756" s="82"/>
      <c r="P756" s="82"/>
      <c r="Q756" s="82"/>
      <c r="R756" s="82"/>
      <c r="S756" s="82"/>
      <c r="T756" s="82"/>
      <c r="U756" s="82"/>
      <c r="V756" s="82"/>
      <c r="W756" s="82"/>
      <c r="X756" s="82"/>
      <c r="Y756" s="82"/>
      <c r="Z756" s="82"/>
      <c r="AA756" s="82"/>
      <c r="AB756" s="82"/>
      <c r="AC756" s="82"/>
      <c r="AD756" s="82"/>
    </row>
    <row r="757" spans="1:30" ht="13.2">
      <c r="A757" s="92" t="s">
        <v>9024</v>
      </c>
      <c r="B757" s="92" t="s">
        <v>9025</v>
      </c>
      <c r="C757" s="92" t="s">
        <v>5244</v>
      </c>
      <c r="D757" s="92"/>
      <c r="E757" s="92"/>
      <c r="F757" s="92"/>
      <c r="G757" s="92"/>
      <c r="H757" s="92"/>
      <c r="I757" s="92"/>
      <c r="J757" s="92"/>
      <c r="K757" s="82"/>
      <c r="L757" s="82"/>
      <c r="M757" s="82"/>
      <c r="N757" s="82"/>
      <c r="O757" s="82"/>
      <c r="P757" s="82"/>
      <c r="Q757" s="82"/>
      <c r="R757" s="82"/>
      <c r="S757" s="82"/>
      <c r="T757" s="82"/>
      <c r="U757" s="82"/>
      <c r="V757" s="82"/>
      <c r="W757" s="82"/>
      <c r="X757" s="82"/>
      <c r="Y757" s="82"/>
      <c r="Z757" s="82"/>
      <c r="AA757" s="82"/>
      <c r="AB757" s="82"/>
      <c r="AC757" s="82"/>
      <c r="AD757" s="82"/>
    </row>
    <row r="758" spans="1:30" ht="13.2">
      <c r="A758" s="92" t="s">
        <v>9026</v>
      </c>
      <c r="B758" s="92" t="s">
        <v>9027</v>
      </c>
      <c r="C758" s="92" t="s">
        <v>5244</v>
      </c>
      <c r="D758" s="92"/>
      <c r="E758" s="92"/>
      <c r="F758" s="92"/>
      <c r="G758" s="92"/>
      <c r="H758" s="92"/>
      <c r="I758" s="92"/>
      <c r="J758" s="92"/>
      <c r="K758" s="82"/>
      <c r="L758" s="82"/>
      <c r="M758" s="82"/>
      <c r="N758" s="82"/>
      <c r="O758" s="82"/>
      <c r="P758" s="82"/>
      <c r="Q758" s="82"/>
      <c r="R758" s="82"/>
      <c r="S758" s="82"/>
      <c r="T758" s="82"/>
      <c r="U758" s="82"/>
      <c r="V758" s="82"/>
      <c r="W758" s="82"/>
      <c r="X758" s="82"/>
      <c r="Y758" s="82"/>
      <c r="Z758" s="82"/>
      <c r="AA758" s="82"/>
      <c r="AB758" s="82"/>
      <c r="AC758" s="82"/>
      <c r="AD758" s="82"/>
    </row>
    <row r="759" spans="1:30" ht="13.2">
      <c r="A759" s="92" t="s">
        <v>9028</v>
      </c>
      <c r="B759" s="92" t="s">
        <v>9029</v>
      </c>
      <c r="C759" s="92" t="s">
        <v>5244</v>
      </c>
      <c r="D759" s="92"/>
      <c r="E759" s="92"/>
      <c r="F759" s="92"/>
      <c r="G759" s="92"/>
      <c r="H759" s="92"/>
      <c r="I759" s="92"/>
      <c r="J759" s="92"/>
      <c r="K759" s="82"/>
      <c r="L759" s="82"/>
      <c r="M759" s="82"/>
      <c r="N759" s="82"/>
      <c r="O759" s="82"/>
      <c r="P759" s="82"/>
      <c r="Q759" s="82"/>
      <c r="R759" s="82"/>
      <c r="S759" s="82"/>
      <c r="T759" s="82"/>
      <c r="U759" s="82"/>
      <c r="V759" s="82"/>
      <c r="W759" s="82"/>
      <c r="X759" s="82"/>
      <c r="Y759" s="82"/>
      <c r="Z759" s="82"/>
      <c r="AA759" s="82"/>
      <c r="AB759" s="82"/>
      <c r="AC759" s="82"/>
      <c r="AD759" s="82"/>
    </row>
    <row r="760" spans="1:30" ht="13.2">
      <c r="A760" s="92" t="s">
        <v>9030</v>
      </c>
      <c r="B760" s="92" t="s">
        <v>9031</v>
      </c>
      <c r="C760" s="92" t="s">
        <v>5244</v>
      </c>
      <c r="D760" s="92"/>
      <c r="E760" s="92"/>
      <c r="F760" s="92"/>
      <c r="G760" s="92"/>
      <c r="H760" s="92"/>
      <c r="I760" s="92"/>
      <c r="J760" s="92"/>
      <c r="K760" s="82"/>
      <c r="L760" s="82"/>
      <c r="M760" s="82"/>
      <c r="N760" s="82"/>
      <c r="O760" s="82"/>
      <c r="P760" s="82"/>
      <c r="Q760" s="82"/>
      <c r="R760" s="82"/>
      <c r="S760" s="82"/>
      <c r="T760" s="82"/>
      <c r="U760" s="82"/>
      <c r="V760" s="82"/>
      <c r="W760" s="82"/>
      <c r="X760" s="82"/>
      <c r="Y760" s="82"/>
      <c r="Z760" s="82"/>
      <c r="AA760" s="82"/>
      <c r="AB760" s="82"/>
      <c r="AC760" s="82"/>
      <c r="AD760" s="82"/>
    </row>
    <row r="761" spans="1:30" ht="13.2">
      <c r="A761" s="92" t="s">
        <v>9032</v>
      </c>
      <c r="B761" s="92" t="s">
        <v>9033</v>
      </c>
      <c r="C761" s="92" t="s">
        <v>5244</v>
      </c>
      <c r="D761" s="92"/>
      <c r="E761" s="92"/>
      <c r="F761" s="92"/>
      <c r="G761" s="92"/>
      <c r="H761" s="92"/>
      <c r="I761" s="92"/>
      <c r="J761" s="92"/>
      <c r="K761" s="82"/>
      <c r="L761" s="82"/>
      <c r="M761" s="82"/>
      <c r="N761" s="82"/>
      <c r="O761" s="82"/>
      <c r="P761" s="82"/>
      <c r="Q761" s="82"/>
      <c r="R761" s="82"/>
      <c r="S761" s="82"/>
      <c r="T761" s="82"/>
      <c r="U761" s="82"/>
      <c r="V761" s="82"/>
      <c r="W761" s="82"/>
      <c r="X761" s="82"/>
      <c r="Y761" s="82"/>
      <c r="Z761" s="82"/>
      <c r="AA761" s="82"/>
      <c r="AB761" s="82"/>
      <c r="AC761" s="82"/>
      <c r="AD761" s="82"/>
    </row>
    <row r="762" spans="1:30" ht="13.2">
      <c r="A762" s="92" t="s">
        <v>9034</v>
      </c>
      <c r="B762" s="92" t="s">
        <v>9035</v>
      </c>
      <c r="C762" s="92" t="s">
        <v>5244</v>
      </c>
      <c r="D762" s="92"/>
      <c r="E762" s="92"/>
      <c r="F762" s="92"/>
      <c r="G762" s="92"/>
      <c r="H762" s="92"/>
      <c r="I762" s="92"/>
      <c r="J762" s="92"/>
      <c r="K762" s="82"/>
      <c r="L762" s="82"/>
      <c r="M762" s="82"/>
      <c r="N762" s="82"/>
      <c r="O762" s="82"/>
      <c r="P762" s="82"/>
      <c r="Q762" s="82"/>
      <c r="R762" s="82"/>
      <c r="S762" s="82"/>
      <c r="T762" s="82"/>
      <c r="U762" s="82"/>
      <c r="V762" s="82"/>
      <c r="W762" s="82"/>
      <c r="X762" s="82"/>
      <c r="Y762" s="82"/>
      <c r="Z762" s="82"/>
      <c r="AA762" s="82"/>
      <c r="AB762" s="82"/>
      <c r="AC762" s="82"/>
      <c r="AD762" s="82"/>
    </row>
    <row r="763" spans="1:30" ht="13.2">
      <c r="A763" s="92" t="s">
        <v>9036</v>
      </c>
      <c r="B763" s="92" t="s">
        <v>9037</v>
      </c>
      <c r="C763" s="92" t="s">
        <v>5244</v>
      </c>
      <c r="D763" s="92"/>
      <c r="E763" s="92"/>
      <c r="F763" s="92"/>
      <c r="G763" s="92"/>
      <c r="H763" s="92"/>
      <c r="I763" s="92"/>
      <c r="J763" s="92"/>
      <c r="K763" s="82"/>
      <c r="L763" s="82"/>
      <c r="M763" s="82"/>
      <c r="N763" s="82"/>
      <c r="O763" s="82"/>
      <c r="P763" s="82"/>
      <c r="Q763" s="82"/>
      <c r="R763" s="82"/>
      <c r="S763" s="82"/>
      <c r="T763" s="82"/>
      <c r="U763" s="82"/>
      <c r="V763" s="82"/>
      <c r="W763" s="82"/>
      <c r="X763" s="82"/>
      <c r="Y763" s="82"/>
      <c r="Z763" s="82"/>
      <c r="AA763" s="82"/>
      <c r="AB763" s="82"/>
      <c r="AC763" s="82"/>
      <c r="AD763" s="82"/>
    </row>
    <row r="764" spans="1:30" ht="13.2">
      <c r="A764" s="92" t="s">
        <v>3922</v>
      </c>
      <c r="B764" s="92" t="s">
        <v>3925</v>
      </c>
      <c r="C764" s="92" t="s">
        <v>5244</v>
      </c>
      <c r="D764" s="92"/>
      <c r="E764" s="92"/>
      <c r="F764" s="92"/>
      <c r="G764" s="92"/>
      <c r="H764" s="92"/>
      <c r="I764" s="92"/>
      <c r="J764" s="92"/>
      <c r="K764" s="82"/>
      <c r="L764" s="82"/>
      <c r="M764" s="82"/>
      <c r="N764" s="82"/>
      <c r="O764" s="82"/>
      <c r="P764" s="82"/>
      <c r="Q764" s="82"/>
      <c r="R764" s="82"/>
      <c r="S764" s="82"/>
      <c r="T764" s="82"/>
      <c r="U764" s="82"/>
      <c r="V764" s="82"/>
      <c r="W764" s="82"/>
      <c r="X764" s="82"/>
      <c r="Y764" s="82"/>
      <c r="Z764" s="82"/>
      <c r="AA764" s="82"/>
      <c r="AB764" s="82"/>
      <c r="AC764" s="82"/>
      <c r="AD764" s="82"/>
    </row>
    <row r="765" spans="1:30" ht="13.2">
      <c r="A765" s="92" t="s">
        <v>9038</v>
      </c>
      <c r="B765" s="92" t="s">
        <v>9039</v>
      </c>
      <c r="C765" s="92" t="s">
        <v>5244</v>
      </c>
      <c r="D765" s="92"/>
      <c r="E765" s="92"/>
      <c r="F765" s="92"/>
      <c r="G765" s="92"/>
      <c r="H765" s="92"/>
      <c r="I765" s="92"/>
      <c r="J765" s="92"/>
      <c r="K765" s="82"/>
      <c r="L765" s="82"/>
      <c r="M765" s="82"/>
      <c r="N765" s="82"/>
      <c r="O765" s="82"/>
      <c r="P765" s="82"/>
      <c r="Q765" s="82"/>
      <c r="R765" s="82"/>
      <c r="S765" s="82"/>
      <c r="T765" s="82"/>
      <c r="U765" s="82"/>
      <c r="V765" s="82"/>
      <c r="W765" s="82"/>
      <c r="X765" s="82"/>
      <c r="Y765" s="82"/>
      <c r="Z765" s="82"/>
      <c r="AA765" s="82"/>
      <c r="AB765" s="82"/>
      <c r="AC765" s="82"/>
      <c r="AD765" s="82"/>
    </row>
    <row r="766" spans="1:30" ht="13.2">
      <c r="A766" s="92" t="s">
        <v>9040</v>
      </c>
      <c r="B766" s="92" t="s">
        <v>9041</v>
      </c>
      <c r="C766" s="92" t="s">
        <v>5078</v>
      </c>
      <c r="D766" s="92"/>
      <c r="E766" s="92"/>
      <c r="F766" s="92"/>
      <c r="G766" s="92"/>
      <c r="H766" s="92"/>
      <c r="I766" s="92"/>
      <c r="J766" s="92"/>
      <c r="K766" s="82"/>
      <c r="L766" s="82"/>
      <c r="M766" s="82"/>
      <c r="N766" s="82"/>
      <c r="O766" s="82"/>
      <c r="P766" s="82"/>
      <c r="Q766" s="82"/>
      <c r="R766" s="82"/>
      <c r="S766" s="82"/>
      <c r="T766" s="82"/>
      <c r="U766" s="82"/>
      <c r="V766" s="82"/>
      <c r="W766" s="82"/>
      <c r="X766" s="82"/>
      <c r="Y766" s="82"/>
      <c r="Z766" s="82"/>
      <c r="AA766" s="82"/>
      <c r="AB766" s="82"/>
      <c r="AC766" s="82"/>
      <c r="AD766" s="82"/>
    </row>
    <row r="767" spans="1:30" ht="13.2">
      <c r="A767" s="92" t="s">
        <v>9042</v>
      </c>
      <c r="B767" s="92" t="s">
        <v>9043</v>
      </c>
      <c r="C767" s="92" t="s">
        <v>5078</v>
      </c>
      <c r="D767" s="92"/>
      <c r="E767" s="92"/>
      <c r="F767" s="92"/>
      <c r="G767" s="92"/>
      <c r="H767" s="92"/>
      <c r="I767" s="92"/>
      <c r="J767" s="92"/>
      <c r="K767" s="82"/>
      <c r="L767" s="82"/>
      <c r="M767" s="82"/>
      <c r="N767" s="82"/>
      <c r="O767" s="82"/>
      <c r="P767" s="82"/>
      <c r="Q767" s="82"/>
      <c r="R767" s="82"/>
      <c r="S767" s="82"/>
      <c r="T767" s="82"/>
      <c r="U767" s="82"/>
      <c r="V767" s="82"/>
      <c r="W767" s="82"/>
      <c r="X767" s="82"/>
      <c r="Y767" s="82"/>
      <c r="Z767" s="82"/>
      <c r="AA767" s="82"/>
      <c r="AB767" s="82"/>
      <c r="AC767" s="82"/>
      <c r="AD767" s="82"/>
    </row>
    <row r="768" spans="1:30" ht="13.2">
      <c r="A768" s="92" t="s">
        <v>9044</v>
      </c>
      <c r="B768" s="92" t="s">
        <v>9045</v>
      </c>
      <c r="C768" s="92" t="s">
        <v>5078</v>
      </c>
      <c r="D768" s="92"/>
      <c r="E768" s="92"/>
      <c r="F768" s="92"/>
      <c r="G768" s="92"/>
      <c r="H768" s="92"/>
      <c r="I768" s="92"/>
      <c r="J768" s="92"/>
      <c r="K768" s="82"/>
      <c r="L768" s="82"/>
      <c r="M768" s="82"/>
      <c r="N768" s="82"/>
      <c r="O768" s="82"/>
      <c r="P768" s="82"/>
      <c r="Q768" s="82"/>
      <c r="R768" s="82"/>
      <c r="S768" s="82"/>
      <c r="T768" s="82"/>
      <c r="U768" s="82"/>
      <c r="V768" s="82"/>
      <c r="W768" s="82"/>
      <c r="X768" s="82"/>
      <c r="Y768" s="82"/>
      <c r="Z768" s="82"/>
      <c r="AA768" s="82"/>
      <c r="AB768" s="82"/>
      <c r="AC768" s="82"/>
      <c r="AD768" s="82"/>
    </row>
    <row r="769" spans="1:30" ht="13.2">
      <c r="A769" s="92" t="s">
        <v>9046</v>
      </c>
      <c r="B769" s="92" t="s">
        <v>9047</v>
      </c>
      <c r="C769" s="92" t="s">
        <v>5078</v>
      </c>
      <c r="D769" s="92"/>
      <c r="E769" s="92"/>
      <c r="F769" s="92"/>
      <c r="G769" s="92"/>
      <c r="H769" s="92"/>
      <c r="I769" s="92"/>
      <c r="J769" s="92"/>
      <c r="K769" s="82"/>
      <c r="L769" s="82"/>
      <c r="M769" s="82"/>
      <c r="N769" s="82"/>
      <c r="O769" s="82"/>
      <c r="P769" s="82"/>
      <c r="Q769" s="82"/>
      <c r="R769" s="82"/>
      <c r="S769" s="82"/>
      <c r="T769" s="82"/>
      <c r="U769" s="82"/>
      <c r="V769" s="82"/>
      <c r="W769" s="82"/>
      <c r="X769" s="82"/>
      <c r="Y769" s="82"/>
      <c r="Z769" s="82"/>
      <c r="AA769" s="82"/>
      <c r="AB769" s="82"/>
      <c r="AC769" s="82"/>
      <c r="AD769" s="82"/>
    </row>
    <row r="770" spans="1:30" ht="13.2">
      <c r="A770" s="92" t="s">
        <v>9048</v>
      </c>
      <c r="B770" s="92" t="s">
        <v>9049</v>
      </c>
      <c r="C770" s="92" t="s">
        <v>5078</v>
      </c>
      <c r="D770" s="92"/>
      <c r="E770" s="92"/>
      <c r="F770" s="92"/>
      <c r="G770" s="92"/>
      <c r="H770" s="92"/>
      <c r="I770" s="92"/>
      <c r="J770" s="92"/>
      <c r="K770" s="82"/>
      <c r="L770" s="82"/>
      <c r="M770" s="82"/>
      <c r="N770" s="82"/>
      <c r="O770" s="82"/>
      <c r="P770" s="82"/>
      <c r="Q770" s="82"/>
      <c r="R770" s="82"/>
      <c r="S770" s="82"/>
      <c r="T770" s="82"/>
      <c r="U770" s="82"/>
      <c r="V770" s="82"/>
      <c r="W770" s="82"/>
      <c r="X770" s="82"/>
      <c r="Y770" s="82"/>
      <c r="Z770" s="82"/>
      <c r="AA770" s="82"/>
      <c r="AB770" s="82"/>
      <c r="AC770" s="82"/>
      <c r="AD770" s="82"/>
    </row>
    <row r="771" spans="1:30" ht="13.2">
      <c r="A771" s="92" t="s">
        <v>9050</v>
      </c>
      <c r="B771" s="92" t="s">
        <v>9051</v>
      </c>
      <c r="C771" s="92" t="s">
        <v>5078</v>
      </c>
      <c r="D771" s="92"/>
      <c r="E771" s="92"/>
      <c r="F771" s="92"/>
      <c r="G771" s="92"/>
      <c r="H771" s="92"/>
      <c r="I771" s="92"/>
      <c r="J771" s="92"/>
      <c r="K771" s="82"/>
      <c r="L771" s="82"/>
      <c r="M771" s="82"/>
      <c r="N771" s="82"/>
      <c r="O771" s="82"/>
      <c r="P771" s="82"/>
      <c r="Q771" s="82"/>
      <c r="R771" s="82"/>
      <c r="S771" s="82"/>
      <c r="T771" s="82"/>
      <c r="U771" s="82"/>
      <c r="V771" s="82"/>
      <c r="W771" s="82"/>
      <c r="X771" s="82"/>
      <c r="Y771" s="82"/>
      <c r="Z771" s="82"/>
      <c r="AA771" s="82"/>
      <c r="AB771" s="82"/>
      <c r="AC771" s="82"/>
      <c r="AD771" s="82"/>
    </row>
    <row r="772" spans="1:30" ht="13.2">
      <c r="A772" s="92" t="s">
        <v>9052</v>
      </c>
      <c r="B772" s="92" t="s">
        <v>9053</v>
      </c>
      <c r="C772" s="92" t="s">
        <v>5078</v>
      </c>
      <c r="D772" s="92"/>
      <c r="E772" s="92"/>
      <c r="F772" s="92"/>
      <c r="G772" s="92"/>
      <c r="H772" s="92"/>
      <c r="I772" s="92"/>
      <c r="J772" s="92"/>
      <c r="K772" s="82"/>
      <c r="L772" s="82"/>
      <c r="M772" s="82"/>
      <c r="N772" s="82"/>
      <c r="O772" s="82"/>
      <c r="P772" s="82"/>
      <c r="Q772" s="82"/>
      <c r="R772" s="82"/>
      <c r="S772" s="82"/>
      <c r="T772" s="82"/>
      <c r="U772" s="82"/>
      <c r="V772" s="82"/>
      <c r="W772" s="82"/>
      <c r="X772" s="82"/>
      <c r="Y772" s="82"/>
      <c r="Z772" s="82"/>
      <c r="AA772" s="82"/>
      <c r="AB772" s="82"/>
      <c r="AC772" s="82"/>
      <c r="AD772" s="82"/>
    </row>
    <row r="773" spans="1:30" ht="13.2">
      <c r="A773" s="92" t="s">
        <v>7283</v>
      </c>
      <c r="B773" s="92" t="s">
        <v>7284</v>
      </c>
      <c r="C773" s="92" t="s">
        <v>5244</v>
      </c>
      <c r="D773" s="92"/>
      <c r="E773" s="92"/>
      <c r="F773" s="92"/>
      <c r="G773" s="92"/>
      <c r="H773" s="92"/>
      <c r="I773" s="92"/>
      <c r="J773" s="92"/>
      <c r="K773" s="82"/>
      <c r="L773" s="82"/>
      <c r="M773" s="82"/>
      <c r="N773" s="82"/>
      <c r="O773" s="82"/>
      <c r="P773" s="82"/>
      <c r="Q773" s="82"/>
      <c r="R773" s="82"/>
      <c r="S773" s="82"/>
      <c r="T773" s="82"/>
      <c r="U773" s="82"/>
      <c r="V773" s="82"/>
      <c r="W773" s="82"/>
      <c r="X773" s="82"/>
      <c r="Y773" s="82"/>
      <c r="Z773" s="82"/>
      <c r="AA773" s="82"/>
      <c r="AB773" s="82"/>
      <c r="AC773" s="82"/>
      <c r="AD773" s="82"/>
    </row>
    <row r="774" spans="1:30" ht="13.2">
      <c r="A774" s="92" t="s">
        <v>7285</v>
      </c>
      <c r="B774" s="92" t="s">
        <v>7286</v>
      </c>
      <c r="C774" s="92" t="s">
        <v>5244</v>
      </c>
      <c r="D774" s="92"/>
      <c r="E774" s="92"/>
      <c r="F774" s="92"/>
      <c r="G774" s="92"/>
      <c r="H774" s="92"/>
      <c r="I774" s="92"/>
      <c r="J774" s="92"/>
      <c r="K774" s="82"/>
      <c r="L774" s="82"/>
      <c r="M774" s="82"/>
      <c r="N774" s="82"/>
      <c r="O774" s="82"/>
      <c r="P774" s="82"/>
      <c r="Q774" s="82"/>
      <c r="R774" s="82"/>
      <c r="S774" s="82"/>
      <c r="T774" s="82"/>
      <c r="U774" s="82"/>
      <c r="V774" s="82"/>
      <c r="W774" s="82"/>
      <c r="X774" s="82"/>
      <c r="Y774" s="82"/>
      <c r="Z774" s="82"/>
      <c r="AA774" s="82"/>
      <c r="AB774" s="82"/>
      <c r="AC774" s="82"/>
      <c r="AD774" s="82"/>
    </row>
    <row r="775" spans="1:30" ht="13.2">
      <c r="A775" s="92" t="s">
        <v>7287</v>
      </c>
      <c r="B775" s="92" t="s">
        <v>7288</v>
      </c>
      <c r="C775" s="92" t="s">
        <v>5244</v>
      </c>
      <c r="D775" s="92"/>
      <c r="E775" s="92"/>
      <c r="F775" s="92"/>
      <c r="G775" s="92"/>
      <c r="H775" s="92"/>
      <c r="I775" s="92"/>
      <c r="J775" s="92"/>
      <c r="K775" s="82"/>
      <c r="L775" s="82"/>
      <c r="M775" s="82"/>
      <c r="N775" s="82"/>
      <c r="O775" s="82"/>
      <c r="P775" s="82"/>
      <c r="Q775" s="82"/>
      <c r="R775" s="82"/>
      <c r="S775" s="82"/>
      <c r="T775" s="82"/>
      <c r="U775" s="82"/>
      <c r="V775" s="82"/>
      <c r="W775" s="82"/>
      <c r="X775" s="82"/>
      <c r="Y775" s="82"/>
      <c r="Z775" s="82"/>
      <c r="AA775" s="82"/>
      <c r="AB775" s="82"/>
      <c r="AC775" s="82"/>
      <c r="AD775" s="82"/>
    </row>
    <row r="776" spans="1:30" ht="13.2">
      <c r="A776" s="92" t="s">
        <v>7289</v>
      </c>
      <c r="B776" s="92" t="s">
        <v>7290</v>
      </c>
      <c r="C776" s="92" t="s">
        <v>5244</v>
      </c>
      <c r="D776" s="92"/>
      <c r="E776" s="92"/>
      <c r="F776" s="92"/>
      <c r="G776" s="92"/>
      <c r="H776" s="92"/>
      <c r="I776" s="92"/>
      <c r="J776" s="92"/>
      <c r="K776" s="82"/>
      <c r="L776" s="82"/>
      <c r="M776" s="82"/>
      <c r="N776" s="82"/>
      <c r="O776" s="82"/>
      <c r="P776" s="82"/>
      <c r="Q776" s="82"/>
      <c r="R776" s="82"/>
      <c r="S776" s="82"/>
      <c r="T776" s="82"/>
      <c r="U776" s="82"/>
      <c r="V776" s="82"/>
      <c r="W776" s="82"/>
      <c r="X776" s="82"/>
      <c r="Y776" s="82"/>
      <c r="Z776" s="82"/>
      <c r="AA776" s="82"/>
      <c r="AB776" s="82"/>
      <c r="AC776" s="82"/>
      <c r="AD776" s="82"/>
    </row>
    <row r="777" spans="1:30" ht="13.2">
      <c r="A777" s="92" t="s">
        <v>7291</v>
      </c>
      <c r="B777" s="92" t="s">
        <v>7292</v>
      </c>
      <c r="C777" s="92" t="s">
        <v>5244</v>
      </c>
      <c r="D777" s="92"/>
      <c r="E777" s="92"/>
      <c r="F777" s="92"/>
      <c r="G777" s="92"/>
      <c r="H777" s="92"/>
      <c r="I777" s="92"/>
      <c r="J777" s="92"/>
      <c r="K777" s="82"/>
      <c r="L777" s="82"/>
      <c r="M777" s="82"/>
      <c r="N777" s="82"/>
      <c r="O777" s="82"/>
      <c r="P777" s="82"/>
      <c r="Q777" s="82"/>
      <c r="R777" s="82"/>
      <c r="S777" s="82"/>
      <c r="T777" s="82"/>
      <c r="U777" s="82"/>
      <c r="V777" s="82"/>
      <c r="W777" s="82"/>
      <c r="X777" s="82"/>
      <c r="Y777" s="82"/>
      <c r="Z777" s="82"/>
      <c r="AA777" s="82"/>
      <c r="AB777" s="82"/>
      <c r="AC777" s="82"/>
      <c r="AD777" s="82"/>
    </row>
    <row r="778" spans="1:30" ht="13.2">
      <c r="A778" s="92" t="s">
        <v>9054</v>
      </c>
      <c r="B778" s="92" t="s">
        <v>9055</v>
      </c>
      <c r="C778" s="92" t="s">
        <v>5244</v>
      </c>
      <c r="D778" s="92"/>
      <c r="E778" s="92"/>
      <c r="F778" s="92"/>
      <c r="G778" s="92"/>
      <c r="H778" s="92"/>
      <c r="I778" s="92"/>
      <c r="J778" s="92"/>
      <c r="K778" s="82"/>
      <c r="L778" s="82"/>
      <c r="M778" s="82"/>
      <c r="N778" s="82"/>
      <c r="O778" s="82"/>
      <c r="P778" s="82"/>
      <c r="Q778" s="82"/>
      <c r="R778" s="82"/>
      <c r="S778" s="82"/>
      <c r="T778" s="82"/>
      <c r="U778" s="82"/>
      <c r="V778" s="82"/>
      <c r="W778" s="82"/>
      <c r="X778" s="82"/>
      <c r="Y778" s="82"/>
      <c r="Z778" s="82"/>
      <c r="AA778" s="82"/>
      <c r="AB778" s="82"/>
      <c r="AC778" s="82"/>
      <c r="AD778" s="82"/>
    </row>
    <row r="779" spans="1:30" ht="13.2">
      <c r="A779" s="92" t="s">
        <v>3948</v>
      </c>
      <c r="B779" s="92" t="s">
        <v>3951</v>
      </c>
      <c r="C779" s="92" t="s">
        <v>5244</v>
      </c>
      <c r="D779" s="92"/>
      <c r="E779" s="92"/>
      <c r="F779" s="92"/>
      <c r="G779" s="92"/>
      <c r="H779" s="92"/>
      <c r="I779" s="92"/>
      <c r="J779" s="92"/>
      <c r="K779" s="82"/>
      <c r="L779" s="82"/>
      <c r="M779" s="82"/>
      <c r="N779" s="82"/>
      <c r="O779" s="82"/>
      <c r="P779" s="82"/>
      <c r="Q779" s="82"/>
      <c r="R779" s="82"/>
      <c r="S779" s="82"/>
      <c r="T779" s="82"/>
      <c r="U779" s="82"/>
      <c r="V779" s="82"/>
      <c r="W779" s="82"/>
      <c r="X779" s="82"/>
      <c r="Y779" s="82"/>
      <c r="Z779" s="82"/>
      <c r="AA779" s="82"/>
      <c r="AB779" s="82"/>
      <c r="AC779" s="82"/>
      <c r="AD779" s="82"/>
    </row>
    <row r="780" spans="1:30" ht="13.2">
      <c r="A780" s="92" t="s">
        <v>9056</v>
      </c>
      <c r="B780" s="92" t="s">
        <v>9057</v>
      </c>
      <c r="C780" s="92" t="s">
        <v>5078</v>
      </c>
      <c r="D780" s="92"/>
      <c r="E780" s="92"/>
      <c r="F780" s="92"/>
      <c r="G780" s="92"/>
      <c r="H780" s="92"/>
      <c r="I780" s="92"/>
      <c r="J780" s="92"/>
      <c r="K780" s="82"/>
      <c r="L780" s="82"/>
      <c r="M780" s="82"/>
      <c r="N780" s="82"/>
      <c r="O780" s="82"/>
      <c r="P780" s="82"/>
      <c r="Q780" s="82"/>
      <c r="R780" s="82"/>
      <c r="S780" s="82"/>
      <c r="T780" s="82"/>
      <c r="U780" s="82"/>
      <c r="V780" s="82"/>
      <c r="W780" s="82"/>
      <c r="X780" s="82"/>
      <c r="Y780" s="82"/>
      <c r="Z780" s="82"/>
      <c r="AA780" s="82"/>
      <c r="AB780" s="82"/>
      <c r="AC780" s="82"/>
      <c r="AD780" s="82"/>
    </row>
    <row r="781" spans="1:30" ht="13.2">
      <c r="A781" s="92" t="s">
        <v>9058</v>
      </c>
      <c r="B781" s="92" t="s">
        <v>9059</v>
      </c>
      <c r="C781" s="92" t="s">
        <v>5078</v>
      </c>
      <c r="D781" s="92"/>
      <c r="E781" s="92"/>
      <c r="F781" s="92"/>
      <c r="G781" s="92"/>
      <c r="H781" s="92"/>
      <c r="I781" s="92"/>
      <c r="J781" s="92"/>
      <c r="K781" s="82"/>
      <c r="L781" s="82"/>
      <c r="M781" s="82"/>
      <c r="N781" s="82"/>
      <c r="O781" s="82"/>
      <c r="P781" s="82"/>
      <c r="Q781" s="82"/>
      <c r="R781" s="82"/>
      <c r="S781" s="82"/>
      <c r="T781" s="82"/>
      <c r="U781" s="82"/>
      <c r="V781" s="82"/>
      <c r="W781" s="82"/>
      <c r="X781" s="82"/>
      <c r="Y781" s="82"/>
      <c r="Z781" s="82"/>
      <c r="AA781" s="82"/>
      <c r="AB781" s="82"/>
      <c r="AC781" s="82"/>
      <c r="AD781" s="82"/>
    </row>
    <row r="782" spans="1:30" ht="13.2">
      <c r="A782" s="92" t="s">
        <v>9060</v>
      </c>
      <c r="B782" s="92" t="s">
        <v>9061</v>
      </c>
      <c r="C782" s="92" t="s">
        <v>5078</v>
      </c>
      <c r="D782" s="92"/>
      <c r="E782" s="92"/>
      <c r="F782" s="92"/>
      <c r="G782" s="92"/>
      <c r="H782" s="92"/>
      <c r="I782" s="92"/>
      <c r="J782" s="92"/>
      <c r="K782" s="82"/>
      <c r="L782" s="82"/>
      <c r="M782" s="82"/>
      <c r="N782" s="82"/>
      <c r="O782" s="82"/>
      <c r="P782" s="82"/>
      <c r="Q782" s="82"/>
      <c r="R782" s="82"/>
      <c r="S782" s="82"/>
      <c r="T782" s="82"/>
      <c r="U782" s="82"/>
      <c r="V782" s="82"/>
      <c r="W782" s="82"/>
      <c r="X782" s="82"/>
      <c r="Y782" s="82"/>
      <c r="Z782" s="82"/>
      <c r="AA782" s="82"/>
      <c r="AB782" s="82"/>
      <c r="AC782" s="82"/>
      <c r="AD782" s="82"/>
    </row>
    <row r="783" spans="1:30" ht="13.2">
      <c r="A783" s="92" t="s">
        <v>9062</v>
      </c>
      <c r="B783" s="92" t="s">
        <v>9063</v>
      </c>
      <c r="C783" s="92" t="s">
        <v>5078</v>
      </c>
      <c r="D783" s="92"/>
      <c r="E783" s="92"/>
      <c r="F783" s="92"/>
      <c r="G783" s="92"/>
      <c r="H783" s="92"/>
      <c r="I783" s="92"/>
      <c r="J783" s="92"/>
      <c r="K783" s="82"/>
      <c r="L783" s="82"/>
      <c r="M783" s="82"/>
      <c r="N783" s="82"/>
      <c r="O783" s="82"/>
      <c r="P783" s="82"/>
      <c r="Q783" s="82"/>
      <c r="R783" s="82"/>
      <c r="S783" s="82"/>
      <c r="T783" s="82"/>
      <c r="U783" s="82"/>
      <c r="V783" s="82"/>
      <c r="W783" s="82"/>
      <c r="X783" s="82"/>
      <c r="Y783" s="82"/>
      <c r="Z783" s="82"/>
      <c r="AA783" s="82"/>
      <c r="AB783" s="82"/>
      <c r="AC783" s="82"/>
      <c r="AD783" s="82"/>
    </row>
    <row r="784" spans="1:30" ht="13.2">
      <c r="A784" s="92" t="s">
        <v>7293</v>
      </c>
      <c r="B784" s="92" t="s">
        <v>7294</v>
      </c>
      <c r="C784" s="92" t="s">
        <v>5244</v>
      </c>
      <c r="D784" s="92"/>
      <c r="E784" s="92"/>
      <c r="F784" s="92"/>
      <c r="G784" s="92"/>
      <c r="H784" s="92"/>
      <c r="I784" s="92"/>
      <c r="J784" s="92"/>
      <c r="K784" s="82"/>
      <c r="L784" s="82"/>
      <c r="M784" s="82"/>
      <c r="N784" s="82"/>
      <c r="O784" s="82"/>
      <c r="P784" s="82"/>
      <c r="Q784" s="82"/>
      <c r="R784" s="82"/>
      <c r="S784" s="82"/>
      <c r="T784" s="82"/>
      <c r="U784" s="82"/>
      <c r="V784" s="82"/>
      <c r="W784" s="82"/>
      <c r="X784" s="82"/>
      <c r="Y784" s="82"/>
      <c r="Z784" s="82"/>
      <c r="AA784" s="82"/>
      <c r="AB784" s="82"/>
      <c r="AC784" s="82"/>
      <c r="AD784" s="82"/>
    </row>
    <row r="785" spans="1:30" ht="13.2">
      <c r="A785" s="92" t="s">
        <v>9064</v>
      </c>
      <c r="B785" s="92" t="s">
        <v>9065</v>
      </c>
      <c r="C785" s="92" t="s">
        <v>5244</v>
      </c>
      <c r="D785" s="92"/>
      <c r="E785" s="92"/>
      <c r="F785" s="92"/>
      <c r="G785" s="92"/>
      <c r="H785" s="92"/>
      <c r="I785" s="92"/>
      <c r="J785" s="92"/>
      <c r="K785" s="82"/>
      <c r="L785" s="82"/>
      <c r="M785" s="82"/>
      <c r="N785" s="82"/>
      <c r="O785" s="82"/>
      <c r="P785" s="82"/>
      <c r="Q785" s="82"/>
      <c r="R785" s="82"/>
      <c r="S785" s="82"/>
      <c r="T785" s="82"/>
      <c r="U785" s="82"/>
      <c r="V785" s="82"/>
      <c r="W785" s="82"/>
      <c r="X785" s="82"/>
      <c r="Y785" s="82"/>
      <c r="Z785" s="82"/>
      <c r="AA785" s="82"/>
      <c r="AB785" s="82"/>
      <c r="AC785" s="82"/>
      <c r="AD785" s="82"/>
    </row>
    <row r="786" spans="1:30" ht="13.2">
      <c r="A786" s="92" t="s">
        <v>9066</v>
      </c>
      <c r="B786" s="92" t="s">
        <v>9067</v>
      </c>
      <c r="C786" s="92" t="s">
        <v>5244</v>
      </c>
      <c r="D786" s="92"/>
      <c r="E786" s="92"/>
      <c r="F786" s="92"/>
      <c r="G786" s="92"/>
      <c r="H786" s="92"/>
      <c r="I786" s="92"/>
      <c r="J786" s="92"/>
      <c r="K786" s="82"/>
      <c r="L786" s="82"/>
      <c r="M786" s="82"/>
      <c r="N786" s="82"/>
      <c r="O786" s="82"/>
      <c r="P786" s="82"/>
      <c r="Q786" s="82"/>
      <c r="R786" s="82"/>
      <c r="S786" s="82"/>
      <c r="T786" s="82"/>
      <c r="U786" s="82"/>
      <c r="V786" s="82"/>
      <c r="W786" s="82"/>
      <c r="X786" s="82"/>
      <c r="Y786" s="82"/>
      <c r="Z786" s="82"/>
      <c r="AA786" s="82"/>
      <c r="AB786" s="82"/>
      <c r="AC786" s="82"/>
      <c r="AD786" s="82"/>
    </row>
    <row r="787" spans="1:30" ht="13.2">
      <c r="A787" s="92" t="s">
        <v>9068</v>
      </c>
      <c r="B787" s="92" t="s">
        <v>9069</v>
      </c>
      <c r="C787" s="92" t="s">
        <v>5244</v>
      </c>
      <c r="D787" s="92"/>
      <c r="E787" s="92"/>
      <c r="F787" s="92"/>
      <c r="G787" s="92"/>
      <c r="H787" s="92"/>
      <c r="I787" s="92"/>
      <c r="J787" s="92"/>
      <c r="K787" s="82"/>
      <c r="L787" s="82"/>
      <c r="M787" s="82"/>
      <c r="N787" s="82"/>
      <c r="O787" s="82"/>
      <c r="P787" s="82"/>
      <c r="Q787" s="82"/>
      <c r="R787" s="82"/>
      <c r="S787" s="82"/>
      <c r="T787" s="82"/>
      <c r="U787" s="82"/>
      <c r="V787" s="82"/>
      <c r="W787" s="82"/>
      <c r="X787" s="82"/>
      <c r="Y787" s="82"/>
      <c r="Z787" s="82"/>
      <c r="AA787" s="82"/>
      <c r="AB787" s="82"/>
      <c r="AC787" s="82"/>
      <c r="AD787" s="82"/>
    </row>
    <row r="788" spans="1:30" ht="13.2">
      <c r="A788" s="92" t="s">
        <v>9070</v>
      </c>
      <c r="B788" s="92" t="s">
        <v>9071</v>
      </c>
      <c r="C788" s="92" t="s">
        <v>5244</v>
      </c>
      <c r="D788" s="92"/>
      <c r="E788" s="92"/>
      <c r="F788" s="92"/>
      <c r="G788" s="92"/>
      <c r="H788" s="92"/>
      <c r="I788" s="92"/>
      <c r="J788" s="92"/>
      <c r="K788" s="82"/>
      <c r="L788" s="82"/>
      <c r="M788" s="82"/>
      <c r="N788" s="82"/>
      <c r="O788" s="82"/>
      <c r="P788" s="82"/>
      <c r="Q788" s="82"/>
      <c r="R788" s="82"/>
      <c r="S788" s="82"/>
      <c r="T788" s="82"/>
      <c r="U788" s="82"/>
      <c r="V788" s="82"/>
      <c r="W788" s="82"/>
      <c r="X788" s="82"/>
      <c r="Y788" s="82"/>
      <c r="Z788" s="82"/>
      <c r="AA788" s="82"/>
      <c r="AB788" s="82"/>
      <c r="AC788" s="82"/>
      <c r="AD788" s="82"/>
    </row>
    <row r="789" spans="1:30" ht="13.2">
      <c r="A789" s="92" t="s">
        <v>4009</v>
      </c>
      <c r="B789" s="92" t="s">
        <v>4012</v>
      </c>
      <c r="C789" s="92" t="s">
        <v>5078</v>
      </c>
      <c r="D789" s="92"/>
      <c r="E789" s="92"/>
      <c r="F789" s="92"/>
      <c r="G789" s="92"/>
      <c r="H789" s="92"/>
      <c r="I789" s="92"/>
      <c r="J789" s="92"/>
      <c r="K789" s="82"/>
      <c r="L789" s="82"/>
      <c r="M789" s="82"/>
      <c r="N789" s="82"/>
      <c r="O789" s="82"/>
      <c r="P789" s="82"/>
      <c r="Q789" s="82"/>
      <c r="R789" s="82"/>
      <c r="S789" s="82"/>
      <c r="T789" s="82"/>
      <c r="U789" s="82"/>
      <c r="V789" s="82"/>
      <c r="W789" s="82"/>
      <c r="X789" s="82"/>
      <c r="Y789" s="82"/>
      <c r="Z789" s="82"/>
      <c r="AA789" s="82"/>
      <c r="AB789" s="82"/>
      <c r="AC789" s="82"/>
      <c r="AD789" s="82"/>
    </row>
    <row r="790" spans="1:30" ht="13.2">
      <c r="A790" s="92" t="s">
        <v>7297</v>
      </c>
      <c r="B790" s="92" t="s">
        <v>7298</v>
      </c>
      <c r="C790" s="92" t="s">
        <v>5078</v>
      </c>
      <c r="D790" s="92"/>
      <c r="E790" s="92"/>
      <c r="F790" s="92"/>
      <c r="G790" s="92"/>
      <c r="H790" s="92"/>
      <c r="I790" s="92"/>
      <c r="J790" s="92"/>
      <c r="K790" s="82"/>
      <c r="L790" s="82"/>
      <c r="M790" s="82"/>
      <c r="N790" s="82"/>
      <c r="O790" s="82"/>
      <c r="P790" s="82"/>
      <c r="Q790" s="82"/>
      <c r="R790" s="82"/>
      <c r="S790" s="82"/>
      <c r="T790" s="82"/>
      <c r="U790" s="82"/>
      <c r="V790" s="82"/>
      <c r="W790" s="82"/>
      <c r="X790" s="82"/>
      <c r="Y790" s="82"/>
      <c r="Z790" s="82"/>
      <c r="AA790" s="82"/>
      <c r="AB790" s="82"/>
      <c r="AC790" s="82"/>
      <c r="AD790" s="82"/>
    </row>
    <row r="791" spans="1:30" ht="13.2">
      <c r="A791" s="92" t="s">
        <v>7299</v>
      </c>
      <c r="B791" s="92" t="s">
        <v>7300</v>
      </c>
      <c r="C791" s="92" t="s">
        <v>5078</v>
      </c>
      <c r="D791" s="92"/>
      <c r="E791" s="92"/>
      <c r="F791" s="92"/>
      <c r="G791" s="92"/>
      <c r="H791" s="92"/>
      <c r="I791" s="92"/>
      <c r="J791" s="92"/>
      <c r="K791" s="82"/>
      <c r="L791" s="82"/>
      <c r="M791" s="82"/>
      <c r="N791" s="82"/>
      <c r="O791" s="82"/>
      <c r="P791" s="82"/>
      <c r="Q791" s="82"/>
      <c r="R791" s="82"/>
      <c r="S791" s="82"/>
      <c r="T791" s="82"/>
      <c r="U791" s="82"/>
      <c r="V791" s="82"/>
      <c r="W791" s="82"/>
      <c r="X791" s="82"/>
      <c r="Y791" s="82"/>
      <c r="Z791" s="82"/>
      <c r="AA791" s="82"/>
      <c r="AB791" s="82"/>
      <c r="AC791" s="82"/>
      <c r="AD791" s="82"/>
    </row>
    <row r="792" spans="1:30" ht="13.2">
      <c r="A792" s="92" t="s">
        <v>7311</v>
      </c>
      <c r="B792" s="92" t="s">
        <v>7312</v>
      </c>
      <c r="C792" s="92" t="s">
        <v>5244</v>
      </c>
      <c r="D792" s="92"/>
      <c r="E792" s="92"/>
      <c r="F792" s="92"/>
      <c r="G792" s="92"/>
      <c r="H792" s="92"/>
      <c r="I792" s="92"/>
      <c r="J792" s="92"/>
      <c r="K792" s="82"/>
      <c r="L792" s="82"/>
      <c r="M792" s="82"/>
      <c r="N792" s="82"/>
      <c r="O792" s="82"/>
      <c r="P792" s="82"/>
      <c r="Q792" s="82"/>
      <c r="R792" s="82"/>
      <c r="S792" s="82"/>
      <c r="T792" s="82"/>
      <c r="U792" s="82"/>
      <c r="V792" s="82"/>
      <c r="W792" s="82"/>
      <c r="X792" s="82"/>
      <c r="Y792" s="82"/>
      <c r="Z792" s="82"/>
      <c r="AA792" s="82"/>
      <c r="AB792" s="82"/>
      <c r="AC792" s="82"/>
      <c r="AD792" s="82"/>
    </row>
    <row r="793" spans="1:30" ht="13.2">
      <c r="A793" s="92" t="s">
        <v>7307</v>
      </c>
      <c r="B793" s="92" t="s">
        <v>7308</v>
      </c>
      <c r="C793" s="92" t="s">
        <v>5244</v>
      </c>
      <c r="D793" s="92"/>
      <c r="E793" s="92"/>
      <c r="F793" s="92"/>
      <c r="G793" s="92"/>
      <c r="H793" s="92"/>
      <c r="I793" s="92"/>
      <c r="J793" s="92"/>
      <c r="K793" s="82"/>
      <c r="L793" s="82"/>
      <c r="M793" s="82"/>
      <c r="N793" s="82"/>
      <c r="O793" s="82"/>
      <c r="P793" s="82"/>
      <c r="Q793" s="82"/>
      <c r="R793" s="82"/>
      <c r="S793" s="82"/>
      <c r="T793" s="82"/>
      <c r="U793" s="82"/>
      <c r="V793" s="82"/>
      <c r="W793" s="82"/>
      <c r="X793" s="82"/>
      <c r="Y793" s="82"/>
      <c r="Z793" s="82"/>
      <c r="AA793" s="82"/>
      <c r="AB793" s="82"/>
      <c r="AC793" s="82"/>
      <c r="AD793" s="82"/>
    </row>
    <row r="794" spans="1:30" ht="13.2">
      <c r="A794" s="92" t="s">
        <v>7309</v>
      </c>
      <c r="B794" s="92" t="s">
        <v>7310</v>
      </c>
      <c r="C794" s="92" t="s">
        <v>5244</v>
      </c>
      <c r="D794" s="92"/>
      <c r="E794" s="92"/>
      <c r="F794" s="92"/>
      <c r="G794" s="92"/>
      <c r="H794" s="92"/>
      <c r="I794" s="92"/>
      <c r="J794" s="92"/>
      <c r="K794" s="82"/>
      <c r="L794" s="82"/>
      <c r="M794" s="82"/>
      <c r="N794" s="82"/>
      <c r="O794" s="82"/>
      <c r="P794" s="82"/>
      <c r="Q794" s="82"/>
      <c r="R794" s="82"/>
      <c r="S794" s="82"/>
      <c r="T794" s="82"/>
      <c r="U794" s="82"/>
      <c r="V794" s="82"/>
      <c r="W794" s="82"/>
      <c r="X794" s="82"/>
      <c r="Y794" s="82"/>
      <c r="Z794" s="82"/>
      <c r="AA794" s="82"/>
      <c r="AB794" s="82"/>
      <c r="AC794" s="82"/>
      <c r="AD794" s="82"/>
    </row>
    <row r="795" spans="1:30" ht="13.2">
      <c r="A795" s="92" t="s">
        <v>7313</v>
      </c>
      <c r="B795" s="92" t="s">
        <v>7314</v>
      </c>
      <c r="C795" s="92" t="s">
        <v>5244</v>
      </c>
      <c r="D795" s="92"/>
      <c r="E795" s="92"/>
      <c r="F795" s="92"/>
      <c r="G795" s="92"/>
      <c r="H795" s="92"/>
      <c r="I795" s="92"/>
      <c r="J795" s="92"/>
      <c r="K795" s="82"/>
      <c r="L795" s="82"/>
      <c r="M795" s="82"/>
      <c r="N795" s="82"/>
      <c r="O795" s="82"/>
      <c r="P795" s="82"/>
      <c r="Q795" s="82"/>
      <c r="R795" s="82"/>
      <c r="S795" s="82"/>
      <c r="T795" s="82"/>
      <c r="U795" s="82"/>
      <c r="V795" s="82"/>
      <c r="W795" s="82"/>
      <c r="X795" s="82"/>
      <c r="Y795" s="82"/>
      <c r="Z795" s="82"/>
      <c r="AA795" s="82"/>
      <c r="AB795" s="82"/>
      <c r="AC795" s="82"/>
      <c r="AD795" s="82"/>
    </row>
    <row r="796" spans="1:30" ht="13.2">
      <c r="A796" s="92" t="s">
        <v>7315</v>
      </c>
      <c r="B796" s="92" t="s">
        <v>7316</v>
      </c>
      <c r="C796" s="92" t="s">
        <v>5244</v>
      </c>
      <c r="D796" s="92"/>
      <c r="E796" s="92"/>
      <c r="F796" s="92"/>
      <c r="G796" s="92"/>
      <c r="H796" s="92"/>
      <c r="I796" s="92"/>
      <c r="J796" s="92"/>
      <c r="K796" s="82"/>
      <c r="L796" s="82"/>
      <c r="M796" s="82"/>
      <c r="N796" s="82"/>
      <c r="O796" s="82"/>
      <c r="P796" s="82"/>
      <c r="Q796" s="82"/>
      <c r="R796" s="82"/>
      <c r="S796" s="82"/>
      <c r="T796" s="82"/>
      <c r="U796" s="82"/>
      <c r="V796" s="82"/>
      <c r="W796" s="82"/>
      <c r="X796" s="82"/>
      <c r="Y796" s="82"/>
      <c r="Z796" s="82"/>
      <c r="AA796" s="82"/>
      <c r="AB796" s="82"/>
      <c r="AC796" s="82"/>
      <c r="AD796" s="82"/>
    </row>
    <row r="797" spans="1:30" ht="13.2">
      <c r="A797" s="92" t="s">
        <v>7317</v>
      </c>
      <c r="B797" s="92" t="s">
        <v>7318</v>
      </c>
      <c r="C797" s="92" t="s">
        <v>5244</v>
      </c>
      <c r="D797" s="92"/>
      <c r="E797" s="92"/>
      <c r="F797" s="92"/>
      <c r="G797" s="92"/>
      <c r="H797" s="92"/>
      <c r="I797" s="92"/>
      <c r="J797" s="92"/>
      <c r="K797" s="82"/>
      <c r="L797" s="82"/>
      <c r="M797" s="82"/>
      <c r="N797" s="82"/>
      <c r="O797" s="82"/>
      <c r="P797" s="82"/>
      <c r="Q797" s="82"/>
      <c r="R797" s="82"/>
      <c r="S797" s="82"/>
      <c r="T797" s="82"/>
      <c r="U797" s="82"/>
      <c r="V797" s="82"/>
      <c r="W797" s="82"/>
      <c r="X797" s="82"/>
      <c r="Y797" s="82"/>
      <c r="Z797" s="82"/>
      <c r="AA797" s="82"/>
      <c r="AB797" s="82"/>
      <c r="AC797" s="82"/>
      <c r="AD797" s="82"/>
    </row>
    <row r="798" spans="1:30" ht="13.2">
      <c r="A798" s="92" t="s">
        <v>7305</v>
      </c>
      <c r="B798" s="92" t="s">
        <v>7306</v>
      </c>
      <c r="C798" s="92" t="s">
        <v>5244</v>
      </c>
      <c r="D798" s="92"/>
      <c r="E798" s="92"/>
      <c r="F798" s="92"/>
      <c r="G798" s="92"/>
      <c r="H798" s="92"/>
      <c r="I798" s="92"/>
      <c r="J798" s="92"/>
      <c r="K798" s="82"/>
      <c r="L798" s="82"/>
      <c r="M798" s="82"/>
      <c r="N798" s="82"/>
      <c r="O798" s="82"/>
      <c r="P798" s="82"/>
      <c r="Q798" s="82"/>
      <c r="R798" s="82"/>
      <c r="S798" s="82"/>
      <c r="T798" s="82"/>
      <c r="U798" s="82"/>
      <c r="V798" s="82"/>
      <c r="W798" s="82"/>
      <c r="X798" s="82"/>
      <c r="Y798" s="82"/>
      <c r="Z798" s="82"/>
      <c r="AA798" s="82"/>
      <c r="AB798" s="82"/>
      <c r="AC798" s="82"/>
      <c r="AD798" s="82"/>
    </row>
    <row r="799" spans="1:30" ht="13.2">
      <c r="A799" s="92" t="s">
        <v>7319</v>
      </c>
      <c r="B799" s="92" t="s">
        <v>7320</v>
      </c>
      <c r="C799" s="92" t="s">
        <v>5244</v>
      </c>
      <c r="D799" s="92"/>
      <c r="E799" s="92"/>
      <c r="F799" s="92"/>
      <c r="G799" s="92"/>
      <c r="H799" s="92"/>
      <c r="I799" s="92"/>
      <c r="J799" s="92"/>
      <c r="K799" s="82"/>
      <c r="L799" s="82"/>
      <c r="M799" s="82"/>
      <c r="N799" s="82"/>
      <c r="O799" s="82"/>
      <c r="P799" s="82"/>
      <c r="Q799" s="82"/>
      <c r="R799" s="82"/>
      <c r="S799" s="82"/>
      <c r="T799" s="82"/>
      <c r="U799" s="82"/>
      <c r="V799" s="82"/>
      <c r="W799" s="82"/>
      <c r="X799" s="82"/>
      <c r="Y799" s="82"/>
      <c r="Z799" s="82"/>
      <c r="AA799" s="82"/>
      <c r="AB799" s="82"/>
      <c r="AC799" s="82"/>
      <c r="AD799" s="82"/>
    </row>
    <row r="800" spans="1:30" ht="13.2">
      <c r="A800" s="92" t="s">
        <v>9072</v>
      </c>
      <c r="B800" s="92" t="s">
        <v>9073</v>
      </c>
      <c r="C800" s="92" t="s">
        <v>5244</v>
      </c>
      <c r="D800" s="92"/>
      <c r="E800" s="92"/>
      <c r="F800" s="92"/>
      <c r="G800" s="92"/>
      <c r="H800" s="92"/>
      <c r="I800" s="92"/>
      <c r="J800" s="92"/>
      <c r="K800" s="82"/>
      <c r="L800" s="82"/>
      <c r="M800" s="82"/>
      <c r="N800" s="82"/>
      <c r="O800" s="82"/>
      <c r="P800" s="82"/>
      <c r="Q800" s="82"/>
      <c r="R800" s="82"/>
      <c r="S800" s="82"/>
      <c r="T800" s="82"/>
      <c r="U800" s="82"/>
      <c r="V800" s="82"/>
      <c r="W800" s="82"/>
      <c r="X800" s="82"/>
      <c r="Y800" s="82"/>
      <c r="Z800" s="82"/>
      <c r="AA800" s="82"/>
      <c r="AB800" s="82"/>
      <c r="AC800" s="82"/>
      <c r="AD800" s="82"/>
    </row>
    <row r="801" spans="1:30" ht="13.2">
      <c r="A801" s="92" t="s">
        <v>9074</v>
      </c>
      <c r="B801" s="92" t="s">
        <v>9075</v>
      </c>
      <c r="C801" s="92" t="s">
        <v>5244</v>
      </c>
      <c r="D801" s="92"/>
      <c r="E801" s="92"/>
      <c r="F801" s="92"/>
      <c r="G801" s="92"/>
      <c r="H801" s="92"/>
      <c r="I801" s="92"/>
      <c r="J801" s="92"/>
      <c r="K801" s="82"/>
      <c r="L801" s="82"/>
      <c r="M801" s="82"/>
      <c r="N801" s="82"/>
      <c r="O801" s="82"/>
      <c r="P801" s="82"/>
      <c r="Q801" s="82"/>
      <c r="R801" s="82"/>
      <c r="S801" s="82"/>
      <c r="T801" s="82"/>
      <c r="U801" s="82"/>
      <c r="V801" s="82"/>
      <c r="W801" s="82"/>
      <c r="X801" s="82"/>
      <c r="Y801" s="82"/>
      <c r="Z801" s="82"/>
      <c r="AA801" s="82"/>
      <c r="AB801" s="82"/>
      <c r="AC801" s="82"/>
      <c r="AD801" s="82"/>
    </row>
    <row r="802" spans="1:30" ht="13.2">
      <c r="A802" s="92" t="s">
        <v>9076</v>
      </c>
      <c r="B802" s="92" t="s">
        <v>9077</v>
      </c>
      <c r="C802" s="92" t="s">
        <v>5078</v>
      </c>
      <c r="D802" s="92"/>
      <c r="E802" s="92"/>
      <c r="F802" s="92"/>
      <c r="G802" s="92"/>
      <c r="H802" s="92"/>
      <c r="I802" s="92"/>
      <c r="J802" s="92"/>
      <c r="K802" s="82"/>
      <c r="L802" s="82"/>
      <c r="M802" s="82"/>
      <c r="N802" s="82"/>
      <c r="O802" s="82"/>
      <c r="P802" s="82"/>
      <c r="Q802" s="82"/>
      <c r="R802" s="82"/>
      <c r="S802" s="82"/>
      <c r="T802" s="82"/>
      <c r="U802" s="82"/>
      <c r="V802" s="82"/>
      <c r="W802" s="82"/>
      <c r="X802" s="82"/>
      <c r="Y802" s="82"/>
      <c r="Z802" s="82"/>
      <c r="AA802" s="82"/>
      <c r="AB802" s="82"/>
      <c r="AC802" s="82"/>
      <c r="AD802" s="82"/>
    </row>
    <row r="803" spans="1:30" ht="13.2">
      <c r="A803" s="92" t="s">
        <v>9078</v>
      </c>
      <c r="B803" s="92" t="s">
        <v>9079</v>
      </c>
      <c r="C803" s="92" t="s">
        <v>5078</v>
      </c>
      <c r="D803" s="92"/>
      <c r="E803" s="92"/>
      <c r="F803" s="92"/>
      <c r="G803" s="92"/>
      <c r="H803" s="92"/>
      <c r="I803" s="92"/>
      <c r="J803" s="92"/>
      <c r="K803" s="82"/>
      <c r="L803" s="82"/>
      <c r="M803" s="82"/>
      <c r="N803" s="82"/>
      <c r="O803" s="82"/>
      <c r="P803" s="82"/>
      <c r="Q803" s="82"/>
      <c r="R803" s="82"/>
      <c r="S803" s="82"/>
      <c r="T803" s="82"/>
      <c r="U803" s="82"/>
      <c r="V803" s="82"/>
      <c r="W803" s="82"/>
      <c r="X803" s="82"/>
      <c r="Y803" s="82"/>
      <c r="Z803" s="82"/>
      <c r="AA803" s="82"/>
      <c r="AB803" s="82"/>
      <c r="AC803" s="82"/>
      <c r="AD803" s="82"/>
    </row>
    <row r="804" spans="1:30" ht="13.2">
      <c r="A804" s="92" t="s">
        <v>9080</v>
      </c>
      <c r="B804" s="92" t="s">
        <v>9081</v>
      </c>
      <c r="C804" s="92" t="s">
        <v>5078</v>
      </c>
      <c r="D804" s="92"/>
      <c r="E804" s="92"/>
      <c r="F804" s="92"/>
      <c r="G804" s="92"/>
      <c r="H804" s="92"/>
      <c r="I804" s="92"/>
      <c r="J804" s="92"/>
      <c r="K804" s="82"/>
      <c r="L804" s="82"/>
      <c r="M804" s="82"/>
      <c r="N804" s="82"/>
      <c r="O804" s="82"/>
      <c r="P804" s="82"/>
      <c r="Q804" s="82"/>
      <c r="R804" s="82"/>
      <c r="S804" s="82"/>
      <c r="T804" s="82"/>
      <c r="U804" s="82"/>
      <c r="V804" s="82"/>
      <c r="W804" s="82"/>
      <c r="X804" s="82"/>
      <c r="Y804" s="82"/>
      <c r="Z804" s="82"/>
      <c r="AA804" s="82"/>
      <c r="AB804" s="82"/>
      <c r="AC804" s="82"/>
      <c r="AD804" s="82"/>
    </row>
    <row r="805" spans="1:30" ht="13.2">
      <c r="A805" s="92" t="s">
        <v>9082</v>
      </c>
      <c r="B805" s="92" t="s">
        <v>9083</v>
      </c>
      <c r="C805" s="92" t="s">
        <v>5078</v>
      </c>
      <c r="D805" s="92"/>
      <c r="E805" s="92"/>
      <c r="F805" s="92"/>
      <c r="G805" s="92"/>
      <c r="H805" s="92"/>
      <c r="I805" s="92"/>
      <c r="J805" s="92"/>
      <c r="K805" s="82"/>
      <c r="L805" s="82"/>
      <c r="M805" s="82"/>
      <c r="N805" s="82"/>
      <c r="O805" s="82"/>
      <c r="P805" s="82"/>
      <c r="Q805" s="82"/>
      <c r="R805" s="82"/>
      <c r="S805" s="82"/>
      <c r="T805" s="82"/>
      <c r="U805" s="82"/>
      <c r="V805" s="82"/>
      <c r="W805" s="82"/>
      <c r="X805" s="82"/>
      <c r="Y805" s="82"/>
      <c r="Z805" s="82"/>
      <c r="AA805" s="82"/>
      <c r="AB805" s="82"/>
      <c r="AC805" s="82"/>
      <c r="AD805" s="82"/>
    </row>
    <row r="806" spans="1:30" ht="13.2">
      <c r="A806" s="92" t="s">
        <v>4058</v>
      </c>
      <c r="B806" s="92" t="s">
        <v>4061</v>
      </c>
      <c r="C806" s="92" t="s">
        <v>5078</v>
      </c>
      <c r="D806" s="92"/>
      <c r="E806" s="92"/>
      <c r="F806" s="92"/>
      <c r="G806" s="92"/>
      <c r="H806" s="92"/>
      <c r="I806" s="92"/>
      <c r="J806" s="92"/>
      <c r="K806" s="82"/>
      <c r="L806" s="82"/>
      <c r="M806" s="82"/>
      <c r="N806" s="82"/>
      <c r="O806" s="82"/>
      <c r="P806" s="82"/>
      <c r="Q806" s="82"/>
      <c r="R806" s="82"/>
      <c r="S806" s="82"/>
      <c r="T806" s="82"/>
      <c r="U806" s="82"/>
      <c r="V806" s="82"/>
      <c r="W806" s="82"/>
      <c r="X806" s="82"/>
      <c r="Y806" s="82"/>
      <c r="Z806" s="82"/>
      <c r="AA806" s="82"/>
      <c r="AB806" s="82"/>
      <c r="AC806" s="82"/>
      <c r="AD806" s="82"/>
    </row>
    <row r="807" spans="1:30" ht="13.2">
      <c r="A807" s="92" t="s">
        <v>9084</v>
      </c>
      <c r="B807" s="92" t="s">
        <v>9085</v>
      </c>
      <c r="C807" s="92" t="s">
        <v>5078</v>
      </c>
      <c r="D807" s="92"/>
      <c r="E807" s="92"/>
      <c r="F807" s="92"/>
      <c r="G807" s="92"/>
      <c r="H807" s="92"/>
      <c r="I807" s="92"/>
      <c r="J807" s="92"/>
      <c r="K807" s="82"/>
      <c r="L807" s="82"/>
      <c r="M807" s="82"/>
      <c r="N807" s="82"/>
      <c r="O807" s="82"/>
      <c r="P807" s="82"/>
      <c r="Q807" s="82"/>
      <c r="R807" s="82"/>
      <c r="S807" s="82"/>
      <c r="T807" s="82"/>
      <c r="U807" s="82"/>
      <c r="V807" s="82"/>
      <c r="W807" s="82"/>
      <c r="X807" s="82"/>
      <c r="Y807" s="82"/>
      <c r="Z807" s="82"/>
      <c r="AA807" s="82"/>
      <c r="AB807" s="82"/>
      <c r="AC807" s="82"/>
      <c r="AD807" s="82"/>
    </row>
    <row r="808" spans="1:30" ht="13.2">
      <c r="A808" s="92" t="s">
        <v>9086</v>
      </c>
      <c r="B808" s="92" t="s">
        <v>9087</v>
      </c>
      <c r="C808" s="92" t="s">
        <v>5078</v>
      </c>
      <c r="D808" s="92"/>
      <c r="E808" s="92"/>
      <c r="F808" s="92"/>
      <c r="G808" s="92"/>
      <c r="H808" s="92"/>
      <c r="I808" s="92"/>
      <c r="J808" s="92"/>
      <c r="K808" s="82"/>
      <c r="L808" s="82"/>
      <c r="M808" s="82"/>
      <c r="N808" s="82"/>
      <c r="O808" s="82"/>
      <c r="P808" s="82"/>
      <c r="Q808" s="82"/>
      <c r="R808" s="82"/>
      <c r="S808" s="82"/>
      <c r="T808" s="82"/>
      <c r="U808" s="82"/>
      <c r="V808" s="82"/>
      <c r="W808" s="82"/>
      <c r="X808" s="82"/>
      <c r="Y808" s="82"/>
      <c r="Z808" s="82"/>
      <c r="AA808" s="82"/>
      <c r="AB808" s="82"/>
      <c r="AC808" s="82"/>
      <c r="AD808" s="82"/>
    </row>
    <row r="809" spans="1:30" ht="13.2">
      <c r="A809" s="92" t="s">
        <v>9088</v>
      </c>
      <c r="B809" s="92" t="s">
        <v>9089</v>
      </c>
      <c r="C809" s="92" t="s">
        <v>5078</v>
      </c>
      <c r="D809" s="92"/>
      <c r="E809" s="92"/>
      <c r="F809" s="92"/>
      <c r="G809" s="92"/>
      <c r="H809" s="92"/>
      <c r="I809" s="92"/>
      <c r="J809" s="92"/>
      <c r="K809" s="82"/>
      <c r="L809" s="82"/>
      <c r="M809" s="82"/>
      <c r="N809" s="82"/>
      <c r="O809" s="82"/>
      <c r="P809" s="82"/>
      <c r="Q809" s="82"/>
      <c r="R809" s="82"/>
      <c r="S809" s="82"/>
      <c r="T809" s="82"/>
      <c r="U809" s="82"/>
      <c r="V809" s="82"/>
      <c r="W809" s="82"/>
      <c r="X809" s="82"/>
      <c r="Y809" s="82"/>
      <c r="Z809" s="82"/>
      <c r="AA809" s="82"/>
      <c r="AB809" s="82"/>
      <c r="AC809" s="82"/>
      <c r="AD809" s="82"/>
    </row>
    <row r="810" spans="1:30" ht="13.2">
      <c r="A810" s="92" t="s">
        <v>9090</v>
      </c>
      <c r="B810" s="92" t="s">
        <v>9091</v>
      </c>
      <c r="C810" s="92" t="s">
        <v>5244</v>
      </c>
      <c r="D810" s="92"/>
      <c r="E810" s="92"/>
      <c r="F810" s="92"/>
      <c r="G810" s="92"/>
      <c r="H810" s="92"/>
      <c r="I810" s="92"/>
      <c r="J810" s="92"/>
      <c r="K810" s="82"/>
      <c r="L810" s="82"/>
      <c r="M810" s="82"/>
      <c r="N810" s="82"/>
      <c r="O810" s="82"/>
      <c r="P810" s="82"/>
      <c r="Q810" s="82"/>
      <c r="R810" s="82"/>
      <c r="S810" s="82"/>
      <c r="T810" s="82"/>
      <c r="U810" s="82"/>
      <c r="V810" s="82"/>
      <c r="W810" s="82"/>
      <c r="X810" s="82"/>
      <c r="Y810" s="82"/>
      <c r="Z810" s="82"/>
      <c r="AA810" s="82"/>
      <c r="AB810" s="82"/>
      <c r="AC810" s="82"/>
      <c r="AD810" s="82"/>
    </row>
    <row r="811" spans="1:30" ht="13.2">
      <c r="A811" s="92" t="s">
        <v>9092</v>
      </c>
      <c r="B811" s="92" t="s">
        <v>9093</v>
      </c>
      <c r="C811" s="92" t="s">
        <v>5244</v>
      </c>
      <c r="D811" s="92"/>
      <c r="E811" s="92"/>
      <c r="F811" s="92"/>
      <c r="G811" s="92"/>
      <c r="H811" s="92"/>
      <c r="I811" s="92"/>
      <c r="J811" s="92"/>
      <c r="K811" s="82"/>
      <c r="L811" s="82"/>
      <c r="M811" s="82"/>
      <c r="N811" s="82"/>
      <c r="O811" s="82"/>
      <c r="P811" s="82"/>
      <c r="Q811" s="82"/>
      <c r="R811" s="82"/>
      <c r="S811" s="82"/>
      <c r="T811" s="82"/>
      <c r="U811" s="82"/>
      <c r="V811" s="82"/>
      <c r="W811" s="82"/>
      <c r="X811" s="82"/>
      <c r="Y811" s="82"/>
      <c r="Z811" s="82"/>
      <c r="AA811" s="82"/>
      <c r="AB811" s="82"/>
      <c r="AC811" s="82"/>
      <c r="AD811" s="82"/>
    </row>
    <row r="812" spans="1:30" ht="13.2">
      <c r="A812" s="92" t="s">
        <v>9094</v>
      </c>
      <c r="B812" s="92" t="s">
        <v>9095</v>
      </c>
      <c r="C812" s="92" t="s">
        <v>5244</v>
      </c>
      <c r="D812" s="92"/>
      <c r="E812" s="92"/>
      <c r="F812" s="92"/>
      <c r="G812" s="92"/>
      <c r="H812" s="92"/>
      <c r="I812" s="92"/>
      <c r="J812" s="92"/>
      <c r="K812" s="82"/>
      <c r="L812" s="82"/>
      <c r="M812" s="82"/>
      <c r="N812" s="82"/>
      <c r="O812" s="82"/>
      <c r="P812" s="82"/>
      <c r="Q812" s="82"/>
      <c r="R812" s="82"/>
      <c r="S812" s="82"/>
      <c r="T812" s="82"/>
      <c r="U812" s="82"/>
      <c r="V812" s="82"/>
      <c r="W812" s="82"/>
      <c r="X812" s="82"/>
      <c r="Y812" s="82"/>
      <c r="Z812" s="82"/>
      <c r="AA812" s="82"/>
      <c r="AB812" s="82"/>
      <c r="AC812" s="82"/>
      <c r="AD812" s="82"/>
    </row>
    <row r="813" spans="1:30" ht="13.2">
      <c r="A813" s="92" t="s">
        <v>9096</v>
      </c>
      <c r="B813" s="92" t="s">
        <v>9097</v>
      </c>
      <c r="C813" s="92" t="s">
        <v>5244</v>
      </c>
      <c r="D813" s="92"/>
      <c r="E813" s="92"/>
      <c r="F813" s="92"/>
      <c r="G813" s="92"/>
      <c r="H813" s="92"/>
      <c r="I813" s="92"/>
      <c r="J813" s="92"/>
      <c r="K813" s="82"/>
      <c r="L813" s="82"/>
      <c r="M813" s="82"/>
      <c r="N813" s="82"/>
      <c r="O813" s="82"/>
      <c r="P813" s="82"/>
      <c r="Q813" s="82"/>
      <c r="R813" s="82"/>
      <c r="S813" s="82"/>
      <c r="T813" s="82"/>
      <c r="U813" s="82"/>
      <c r="V813" s="82"/>
      <c r="W813" s="82"/>
      <c r="X813" s="82"/>
      <c r="Y813" s="82"/>
      <c r="Z813" s="82"/>
      <c r="AA813" s="82"/>
      <c r="AB813" s="82"/>
      <c r="AC813" s="82"/>
      <c r="AD813" s="82"/>
    </row>
    <row r="814" spans="1:30" ht="13.2">
      <c r="A814" s="92" t="s">
        <v>9098</v>
      </c>
      <c r="B814" s="92" t="s">
        <v>9099</v>
      </c>
      <c r="C814" s="92" t="s">
        <v>5078</v>
      </c>
      <c r="D814" s="92"/>
      <c r="E814" s="92"/>
      <c r="F814" s="92"/>
      <c r="G814" s="92"/>
      <c r="H814" s="92"/>
      <c r="I814" s="92"/>
      <c r="J814" s="92"/>
      <c r="K814" s="82"/>
      <c r="L814" s="82"/>
      <c r="M814" s="82"/>
      <c r="N814" s="82"/>
      <c r="O814" s="82"/>
      <c r="P814" s="82"/>
      <c r="Q814" s="82"/>
      <c r="R814" s="82"/>
      <c r="S814" s="82"/>
      <c r="T814" s="82"/>
      <c r="U814" s="82"/>
      <c r="V814" s="82"/>
      <c r="W814" s="82"/>
      <c r="X814" s="82"/>
      <c r="Y814" s="82"/>
      <c r="Z814" s="82"/>
      <c r="AA814" s="82"/>
      <c r="AB814" s="82"/>
      <c r="AC814" s="82"/>
      <c r="AD814" s="82"/>
    </row>
    <row r="815" spans="1:30" ht="13.2">
      <c r="A815" s="92" t="s">
        <v>9100</v>
      </c>
      <c r="B815" s="92" t="s">
        <v>9101</v>
      </c>
      <c r="C815" s="92" t="s">
        <v>5244</v>
      </c>
      <c r="D815" s="92"/>
      <c r="E815" s="92"/>
      <c r="F815" s="92"/>
      <c r="G815" s="92"/>
      <c r="H815" s="92"/>
      <c r="I815" s="92"/>
      <c r="J815" s="92"/>
      <c r="K815" s="82"/>
      <c r="L815" s="82"/>
      <c r="M815" s="82"/>
      <c r="N815" s="82"/>
      <c r="O815" s="82"/>
      <c r="P815" s="82"/>
      <c r="Q815" s="82"/>
      <c r="R815" s="82"/>
      <c r="S815" s="82"/>
      <c r="T815" s="82"/>
      <c r="U815" s="82"/>
      <c r="V815" s="82"/>
      <c r="W815" s="82"/>
      <c r="X815" s="82"/>
      <c r="Y815" s="82"/>
      <c r="Z815" s="82"/>
      <c r="AA815" s="82"/>
      <c r="AB815" s="82"/>
      <c r="AC815" s="82"/>
      <c r="AD815" s="82"/>
    </row>
    <row r="816" spans="1:30" ht="13.2">
      <c r="A816" s="92" t="s">
        <v>9102</v>
      </c>
      <c r="B816" s="92" t="s">
        <v>9103</v>
      </c>
      <c r="C816" s="92" t="s">
        <v>5244</v>
      </c>
      <c r="D816" s="92"/>
      <c r="E816" s="92"/>
      <c r="F816" s="92"/>
      <c r="G816" s="92"/>
      <c r="H816" s="92"/>
      <c r="I816" s="92"/>
      <c r="J816" s="92"/>
      <c r="K816" s="82"/>
      <c r="L816" s="82"/>
      <c r="M816" s="82"/>
      <c r="N816" s="82"/>
      <c r="O816" s="82"/>
      <c r="P816" s="82"/>
      <c r="Q816" s="82"/>
      <c r="R816" s="82"/>
      <c r="S816" s="82"/>
      <c r="T816" s="82"/>
      <c r="U816" s="82"/>
      <c r="V816" s="82"/>
      <c r="W816" s="82"/>
      <c r="X816" s="82"/>
      <c r="Y816" s="82"/>
      <c r="Z816" s="82"/>
      <c r="AA816" s="82"/>
      <c r="AB816" s="82"/>
      <c r="AC816" s="82"/>
      <c r="AD816" s="82"/>
    </row>
    <row r="817" spans="1:30" ht="13.2">
      <c r="A817" s="92" t="s">
        <v>9104</v>
      </c>
      <c r="B817" s="92" t="s">
        <v>9105</v>
      </c>
      <c r="C817" s="92" t="s">
        <v>5244</v>
      </c>
      <c r="D817" s="92"/>
      <c r="E817" s="92"/>
      <c r="F817" s="92"/>
      <c r="G817" s="92"/>
      <c r="H817" s="92"/>
      <c r="I817" s="92"/>
      <c r="J817" s="92"/>
      <c r="K817" s="82"/>
      <c r="L817" s="82"/>
      <c r="M817" s="82"/>
      <c r="N817" s="82"/>
      <c r="O817" s="82"/>
      <c r="P817" s="82"/>
      <c r="Q817" s="82"/>
      <c r="R817" s="82"/>
      <c r="S817" s="82"/>
      <c r="T817" s="82"/>
      <c r="U817" s="82"/>
      <c r="V817" s="82"/>
      <c r="W817" s="82"/>
      <c r="X817" s="82"/>
      <c r="Y817" s="82"/>
      <c r="Z817" s="82"/>
      <c r="AA817" s="82"/>
      <c r="AB817" s="82"/>
      <c r="AC817" s="82"/>
      <c r="AD817" s="82"/>
    </row>
    <row r="818" spans="1:30" ht="13.2">
      <c r="A818" s="92" t="s">
        <v>9106</v>
      </c>
      <c r="B818" s="92" t="s">
        <v>9107</v>
      </c>
      <c r="C818" s="92" t="s">
        <v>5244</v>
      </c>
      <c r="D818" s="92"/>
      <c r="E818" s="92"/>
      <c r="F818" s="92"/>
      <c r="G818" s="92"/>
      <c r="H818" s="92"/>
      <c r="I818" s="92"/>
      <c r="J818" s="92"/>
      <c r="K818" s="82"/>
      <c r="L818" s="82"/>
      <c r="M818" s="82"/>
      <c r="N818" s="82"/>
      <c r="O818" s="82"/>
      <c r="P818" s="82"/>
      <c r="Q818" s="82"/>
      <c r="R818" s="82"/>
      <c r="S818" s="82"/>
      <c r="T818" s="82"/>
      <c r="U818" s="82"/>
      <c r="V818" s="82"/>
      <c r="W818" s="82"/>
      <c r="X818" s="82"/>
      <c r="Y818" s="82"/>
      <c r="Z818" s="82"/>
      <c r="AA818" s="82"/>
      <c r="AB818" s="82"/>
      <c r="AC818" s="82"/>
      <c r="AD818" s="82"/>
    </row>
    <row r="819" spans="1:30" ht="13.2">
      <c r="A819" s="92" t="s">
        <v>9108</v>
      </c>
      <c r="B819" s="92" t="s">
        <v>9109</v>
      </c>
      <c r="C819" s="92" t="s">
        <v>5244</v>
      </c>
      <c r="D819" s="92"/>
      <c r="E819" s="92"/>
      <c r="F819" s="92"/>
      <c r="G819" s="92"/>
      <c r="H819" s="92"/>
      <c r="I819" s="92"/>
      <c r="J819" s="92"/>
      <c r="K819" s="82"/>
      <c r="L819" s="82"/>
      <c r="M819" s="82"/>
      <c r="N819" s="82"/>
      <c r="O819" s="82"/>
      <c r="P819" s="82"/>
      <c r="Q819" s="82"/>
      <c r="R819" s="82"/>
      <c r="S819" s="82"/>
      <c r="T819" s="82"/>
      <c r="U819" s="82"/>
      <c r="V819" s="82"/>
      <c r="W819" s="82"/>
      <c r="X819" s="82"/>
      <c r="Y819" s="82"/>
      <c r="Z819" s="82"/>
      <c r="AA819" s="82"/>
      <c r="AB819" s="82"/>
      <c r="AC819" s="82"/>
      <c r="AD819" s="82"/>
    </row>
    <row r="820" spans="1:30" ht="13.2">
      <c r="A820" s="92" t="s">
        <v>9110</v>
      </c>
      <c r="B820" s="92" t="s">
        <v>9111</v>
      </c>
      <c r="C820" s="92" t="s">
        <v>5244</v>
      </c>
      <c r="D820" s="92"/>
      <c r="E820" s="92"/>
      <c r="F820" s="92"/>
      <c r="G820" s="92"/>
      <c r="H820" s="92"/>
      <c r="I820" s="92"/>
      <c r="J820" s="92"/>
      <c r="K820" s="82"/>
      <c r="L820" s="82"/>
      <c r="M820" s="82"/>
      <c r="N820" s="82"/>
      <c r="O820" s="82"/>
      <c r="P820" s="82"/>
      <c r="Q820" s="82"/>
      <c r="R820" s="82"/>
      <c r="S820" s="82"/>
      <c r="T820" s="82"/>
      <c r="U820" s="82"/>
      <c r="V820" s="82"/>
      <c r="W820" s="82"/>
      <c r="X820" s="82"/>
      <c r="Y820" s="82"/>
      <c r="Z820" s="82"/>
      <c r="AA820" s="82"/>
      <c r="AB820" s="82"/>
      <c r="AC820" s="82"/>
      <c r="AD820" s="82"/>
    </row>
    <row r="821" spans="1:30" ht="13.2">
      <c r="A821" s="92" t="s">
        <v>9112</v>
      </c>
      <c r="B821" s="92" t="s">
        <v>9113</v>
      </c>
      <c r="C821" s="92" t="s">
        <v>5244</v>
      </c>
      <c r="D821" s="92"/>
      <c r="E821" s="92"/>
      <c r="F821" s="92"/>
      <c r="G821" s="92"/>
      <c r="H821" s="92"/>
      <c r="I821" s="92"/>
      <c r="J821" s="92"/>
      <c r="K821" s="82"/>
      <c r="L821" s="82"/>
      <c r="M821" s="82"/>
      <c r="N821" s="82"/>
      <c r="O821" s="82"/>
      <c r="P821" s="82"/>
      <c r="Q821" s="82"/>
      <c r="R821" s="82"/>
      <c r="S821" s="82"/>
      <c r="T821" s="82"/>
      <c r="U821" s="82"/>
      <c r="V821" s="82"/>
      <c r="W821" s="82"/>
      <c r="X821" s="82"/>
      <c r="Y821" s="82"/>
      <c r="Z821" s="82"/>
      <c r="AA821" s="82"/>
      <c r="AB821" s="82"/>
      <c r="AC821" s="82"/>
      <c r="AD821" s="82"/>
    </row>
    <row r="822" spans="1:30" ht="13.2">
      <c r="A822" s="92" t="s">
        <v>9114</v>
      </c>
      <c r="B822" s="92" t="s">
        <v>9115</v>
      </c>
      <c r="C822" s="92" t="s">
        <v>5244</v>
      </c>
      <c r="D822" s="92"/>
      <c r="E822" s="92"/>
      <c r="F822" s="92"/>
      <c r="G822" s="92"/>
      <c r="H822" s="92"/>
      <c r="I822" s="92"/>
      <c r="J822" s="92"/>
      <c r="K822" s="82"/>
      <c r="L822" s="82"/>
      <c r="M822" s="82"/>
      <c r="N822" s="82"/>
      <c r="O822" s="82"/>
      <c r="P822" s="82"/>
      <c r="Q822" s="82"/>
      <c r="R822" s="82"/>
      <c r="S822" s="82"/>
      <c r="T822" s="82"/>
      <c r="U822" s="82"/>
      <c r="V822" s="82"/>
      <c r="W822" s="82"/>
      <c r="X822" s="82"/>
      <c r="Y822" s="82"/>
      <c r="Z822" s="82"/>
      <c r="AA822" s="82"/>
      <c r="AB822" s="82"/>
      <c r="AC822" s="82"/>
      <c r="AD822" s="82"/>
    </row>
    <row r="823" spans="1:30" ht="13.2">
      <c r="A823" s="92" t="s">
        <v>9116</v>
      </c>
      <c r="B823" s="92" t="s">
        <v>9117</v>
      </c>
      <c r="C823" s="92" t="s">
        <v>5244</v>
      </c>
      <c r="D823" s="92"/>
      <c r="E823" s="92"/>
      <c r="F823" s="92"/>
      <c r="G823" s="92"/>
      <c r="H823" s="92"/>
      <c r="I823" s="92"/>
      <c r="J823" s="92"/>
      <c r="K823" s="82"/>
      <c r="L823" s="82"/>
      <c r="M823" s="82"/>
      <c r="N823" s="82"/>
      <c r="O823" s="82"/>
      <c r="P823" s="82"/>
      <c r="Q823" s="82"/>
      <c r="R823" s="82"/>
      <c r="S823" s="82"/>
      <c r="T823" s="82"/>
      <c r="U823" s="82"/>
      <c r="V823" s="82"/>
      <c r="W823" s="82"/>
      <c r="X823" s="82"/>
      <c r="Y823" s="82"/>
      <c r="Z823" s="82"/>
      <c r="AA823" s="82"/>
      <c r="AB823" s="82"/>
      <c r="AC823" s="82"/>
      <c r="AD823" s="82"/>
    </row>
    <row r="824" spans="1:30" ht="13.2">
      <c r="A824" s="92" t="s">
        <v>9118</v>
      </c>
      <c r="B824" s="92" t="s">
        <v>9119</v>
      </c>
      <c r="C824" s="92" t="s">
        <v>5244</v>
      </c>
      <c r="D824" s="92"/>
      <c r="E824" s="92"/>
      <c r="F824" s="92"/>
      <c r="G824" s="92"/>
      <c r="H824" s="92"/>
      <c r="I824" s="92"/>
      <c r="J824" s="92"/>
      <c r="K824" s="82"/>
      <c r="L824" s="82"/>
      <c r="M824" s="82"/>
      <c r="N824" s="82"/>
      <c r="O824" s="82"/>
      <c r="P824" s="82"/>
      <c r="Q824" s="82"/>
      <c r="R824" s="82"/>
      <c r="S824" s="82"/>
      <c r="T824" s="82"/>
      <c r="U824" s="82"/>
      <c r="V824" s="82"/>
      <c r="W824" s="82"/>
      <c r="X824" s="82"/>
      <c r="Y824" s="82"/>
      <c r="Z824" s="82"/>
      <c r="AA824" s="82"/>
      <c r="AB824" s="82"/>
      <c r="AC824" s="82"/>
      <c r="AD824" s="82"/>
    </row>
    <row r="825" spans="1:30" ht="13.2">
      <c r="A825" s="92" t="s">
        <v>7327</v>
      </c>
      <c r="B825" s="92" t="s">
        <v>7328</v>
      </c>
      <c r="C825" s="92" t="s">
        <v>5244</v>
      </c>
      <c r="D825" s="92"/>
      <c r="E825" s="92"/>
      <c r="F825" s="92"/>
      <c r="G825" s="92"/>
      <c r="H825" s="92"/>
      <c r="I825" s="92"/>
      <c r="J825" s="92"/>
      <c r="K825" s="82"/>
      <c r="L825" s="82"/>
      <c r="M825" s="82"/>
      <c r="N825" s="82"/>
      <c r="O825" s="82"/>
      <c r="P825" s="82"/>
      <c r="Q825" s="82"/>
      <c r="R825" s="82"/>
      <c r="S825" s="82"/>
      <c r="T825" s="82"/>
      <c r="U825" s="82"/>
      <c r="V825" s="82"/>
      <c r="W825" s="82"/>
      <c r="X825" s="82"/>
      <c r="Y825" s="82"/>
      <c r="Z825" s="82"/>
      <c r="AA825" s="82"/>
      <c r="AB825" s="82"/>
      <c r="AC825" s="82"/>
      <c r="AD825" s="82"/>
    </row>
    <row r="826" spans="1:30" ht="13.2">
      <c r="A826" s="92" t="s">
        <v>7329</v>
      </c>
      <c r="B826" s="92" t="s">
        <v>7330</v>
      </c>
      <c r="C826" s="92" t="s">
        <v>5244</v>
      </c>
      <c r="D826" s="92"/>
      <c r="E826" s="92"/>
      <c r="F826" s="92"/>
      <c r="G826" s="92"/>
      <c r="H826" s="92"/>
      <c r="I826" s="92"/>
      <c r="J826" s="92"/>
      <c r="K826" s="82"/>
      <c r="L826" s="82"/>
      <c r="M826" s="82"/>
      <c r="N826" s="82"/>
      <c r="O826" s="82"/>
      <c r="P826" s="82"/>
      <c r="Q826" s="82"/>
      <c r="R826" s="82"/>
      <c r="S826" s="82"/>
      <c r="T826" s="82"/>
      <c r="U826" s="82"/>
      <c r="V826" s="82"/>
      <c r="W826" s="82"/>
      <c r="X826" s="82"/>
      <c r="Y826" s="82"/>
      <c r="Z826" s="82"/>
      <c r="AA826" s="82"/>
      <c r="AB826" s="82"/>
      <c r="AC826" s="82"/>
      <c r="AD826" s="82"/>
    </row>
    <row r="827" spans="1:30" ht="13.2">
      <c r="A827" s="92" t="s">
        <v>7331</v>
      </c>
      <c r="B827" s="92" t="s">
        <v>7332</v>
      </c>
      <c r="C827" s="92" t="s">
        <v>5244</v>
      </c>
      <c r="D827" s="92"/>
      <c r="E827" s="92"/>
      <c r="F827" s="92"/>
      <c r="G827" s="92"/>
      <c r="H827" s="92"/>
      <c r="I827" s="92"/>
      <c r="J827" s="92"/>
      <c r="K827" s="82"/>
      <c r="L827" s="82"/>
      <c r="M827" s="82"/>
      <c r="N827" s="82"/>
      <c r="O827" s="82"/>
      <c r="P827" s="82"/>
      <c r="Q827" s="82"/>
      <c r="R827" s="82"/>
      <c r="S827" s="82"/>
      <c r="T827" s="82"/>
      <c r="U827" s="82"/>
      <c r="V827" s="82"/>
      <c r="W827" s="82"/>
      <c r="X827" s="82"/>
      <c r="Y827" s="82"/>
      <c r="Z827" s="82"/>
      <c r="AA827" s="82"/>
      <c r="AB827" s="82"/>
      <c r="AC827" s="82"/>
      <c r="AD827" s="82"/>
    </row>
    <row r="828" spans="1:30" ht="13.2">
      <c r="A828" s="92" t="s">
        <v>7333</v>
      </c>
      <c r="B828" s="92" t="s">
        <v>7334</v>
      </c>
      <c r="C828" s="92" t="s">
        <v>5244</v>
      </c>
      <c r="D828" s="92"/>
      <c r="E828" s="92"/>
      <c r="F828" s="92"/>
      <c r="G828" s="92"/>
      <c r="H828" s="92"/>
      <c r="I828" s="92"/>
      <c r="J828" s="92"/>
      <c r="K828" s="82"/>
      <c r="L828" s="82"/>
      <c r="M828" s="82"/>
      <c r="N828" s="82"/>
      <c r="O828" s="82"/>
      <c r="P828" s="82"/>
      <c r="Q828" s="82"/>
      <c r="R828" s="82"/>
      <c r="S828" s="82"/>
      <c r="T828" s="82"/>
      <c r="U828" s="82"/>
      <c r="V828" s="82"/>
      <c r="W828" s="82"/>
      <c r="X828" s="82"/>
      <c r="Y828" s="82"/>
      <c r="Z828" s="82"/>
      <c r="AA828" s="82"/>
      <c r="AB828" s="82"/>
      <c r="AC828" s="82"/>
      <c r="AD828" s="82"/>
    </row>
    <row r="829" spans="1:30" ht="13.2">
      <c r="A829" s="92" t="s">
        <v>7335</v>
      </c>
      <c r="B829" s="92" t="s">
        <v>7336</v>
      </c>
      <c r="C829" s="92" t="s">
        <v>5244</v>
      </c>
      <c r="D829" s="92"/>
      <c r="E829" s="92"/>
      <c r="F829" s="92"/>
      <c r="G829" s="92"/>
      <c r="H829" s="92"/>
      <c r="I829" s="92"/>
      <c r="J829" s="92"/>
      <c r="K829" s="82"/>
      <c r="L829" s="82"/>
      <c r="M829" s="82"/>
      <c r="N829" s="82"/>
      <c r="O829" s="82"/>
      <c r="P829" s="82"/>
      <c r="Q829" s="82"/>
      <c r="R829" s="82"/>
      <c r="S829" s="82"/>
      <c r="T829" s="82"/>
      <c r="U829" s="82"/>
      <c r="V829" s="82"/>
      <c r="W829" s="82"/>
      <c r="X829" s="82"/>
      <c r="Y829" s="82"/>
      <c r="Z829" s="82"/>
      <c r="AA829" s="82"/>
      <c r="AB829" s="82"/>
      <c r="AC829" s="82"/>
      <c r="AD829" s="82"/>
    </row>
    <row r="830" spans="1:30" ht="13.2">
      <c r="A830" s="92" t="s">
        <v>4181</v>
      </c>
      <c r="B830" s="92" t="s">
        <v>4184</v>
      </c>
      <c r="C830" s="92" t="s">
        <v>5244</v>
      </c>
      <c r="D830" s="92"/>
      <c r="E830" s="92"/>
      <c r="F830" s="92"/>
      <c r="G830" s="92"/>
      <c r="H830" s="92"/>
      <c r="I830" s="92"/>
      <c r="J830" s="92"/>
      <c r="K830" s="82"/>
      <c r="L830" s="82"/>
      <c r="M830" s="82"/>
      <c r="N830" s="82"/>
      <c r="O830" s="82"/>
      <c r="P830" s="82"/>
      <c r="Q830" s="82"/>
      <c r="R830" s="82"/>
      <c r="S830" s="82"/>
      <c r="T830" s="82"/>
      <c r="U830" s="82"/>
      <c r="V830" s="82"/>
      <c r="W830" s="82"/>
      <c r="X830" s="82"/>
      <c r="Y830" s="82"/>
      <c r="Z830" s="82"/>
      <c r="AA830" s="82"/>
      <c r="AB830" s="82"/>
      <c r="AC830" s="82"/>
      <c r="AD830" s="82"/>
    </row>
    <row r="831" spans="1:30" ht="13.2">
      <c r="A831" s="92" t="s">
        <v>7337</v>
      </c>
      <c r="B831" s="92" t="s">
        <v>7338</v>
      </c>
      <c r="C831" s="92" t="s">
        <v>5244</v>
      </c>
      <c r="D831" s="92"/>
      <c r="E831" s="92"/>
      <c r="F831" s="92"/>
      <c r="G831" s="92"/>
      <c r="H831" s="92"/>
      <c r="I831" s="92"/>
      <c r="J831" s="92"/>
      <c r="K831" s="82"/>
      <c r="L831" s="82"/>
      <c r="M831" s="82"/>
      <c r="N831" s="82"/>
      <c r="O831" s="82"/>
      <c r="P831" s="82"/>
      <c r="Q831" s="82"/>
      <c r="R831" s="82"/>
      <c r="S831" s="82"/>
      <c r="T831" s="82"/>
      <c r="U831" s="82"/>
      <c r="V831" s="82"/>
      <c r="W831" s="82"/>
      <c r="X831" s="82"/>
      <c r="Y831" s="82"/>
      <c r="Z831" s="82"/>
      <c r="AA831" s="82"/>
      <c r="AB831" s="82"/>
      <c r="AC831" s="82"/>
      <c r="AD831" s="82"/>
    </row>
    <row r="832" spans="1:30" ht="13.2">
      <c r="A832" s="92" t="s">
        <v>7339</v>
      </c>
      <c r="B832" s="92" t="s">
        <v>7340</v>
      </c>
      <c r="C832" s="92" t="s">
        <v>5244</v>
      </c>
      <c r="D832" s="92"/>
      <c r="E832" s="92"/>
      <c r="F832" s="92"/>
      <c r="G832" s="92"/>
      <c r="H832" s="92"/>
      <c r="I832" s="92"/>
      <c r="J832" s="92"/>
      <c r="K832" s="82"/>
      <c r="L832" s="82"/>
      <c r="M832" s="82"/>
      <c r="N832" s="82"/>
      <c r="O832" s="82"/>
      <c r="P832" s="82"/>
      <c r="Q832" s="82"/>
      <c r="R832" s="82"/>
      <c r="S832" s="82"/>
      <c r="T832" s="82"/>
      <c r="U832" s="82"/>
      <c r="V832" s="82"/>
      <c r="W832" s="82"/>
      <c r="X832" s="82"/>
      <c r="Y832" s="82"/>
      <c r="Z832" s="82"/>
      <c r="AA832" s="82"/>
      <c r="AB832" s="82"/>
      <c r="AC832" s="82"/>
      <c r="AD832" s="82"/>
    </row>
    <row r="833" spans="1:30" ht="13.2">
      <c r="A833" s="92" t="s">
        <v>7341</v>
      </c>
      <c r="B833" s="92" t="s">
        <v>7342</v>
      </c>
      <c r="C833" s="92" t="s">
        <v>5244</v>
      </c>
      <c r="D833" s="92"/>
      <c r="E833" s="92"/>
      <c r="F833" s="92"/>
      <c r="G833" s="92"/>
      <c r="H833" s="92"/>
      <c r="I833" s="92"/>
      <c r="J833" s="92"/>
      <c r="K833" s="82"/>
      <c r="L833" s="82"/>
      <c r="M833" s="82"/>
      <c r="N833" s="82"/>
      <c r="O833" s="82"/>
      <c r="P833" s="82"/>
      <c r="Q833" s="82"/>
      <c r="R833" s="82"/>
      <c r="S833" s="82"/>
      <c r="T833" s="82"/>
      <c r="U833" s="82"/>
      <c r="V833" s="82"/>
      <c r="W833" s="82"/>
      <c r="X833" s="82"/>
      <c r="Y833" s="82"/>
      <c r="Z833" s="82"/>
      <c r="AA833" s="82"/>
      <c r="AB833" s="82"/>
      <c r="AC833" s="82"/>
      <c r="AD833" s="82"/>
    </row>
    <row r="834" spans="1:30" ht="13.2">
      <c r="A834" s="92" t="s">
        <v>7343</v>
      </c>
      <c r="B834" s="92" t="s">
        <v>7344</v>
      </c>
      <c r="C834" s="92" t="s">
        <v>5244</v>
      </c>
      <c r="D834" s="92"/>
      <c r="E834" s="92"/>
      <c r="F834" s="92"/>
      <c r="G834" s="92"/>
      <c r="H834" s="92"/>
      <c r="I834" s="92"/>
      <c r="J834" s="92"/>
      <c r="K834" s="82"/>
      <c r="L834" s="82"/>
      <c r="M834" s="82"/>
      <c r="N834" s="82"/>
      <c r="O834" s="82"/>
      <c r="P834" s="82"/>
      <c r="Q834" s="82"/>
      <c r="R834" s="82"/>
      <c r="S834" s="82"/>
      <c r="T834" s="82"/>
      <c r="U834" s="82"/>
      <c r="V834" s="82"/>
      <c r="W834" s="82"/>
      <c r="X834" s="82"/>
      <c r="Y834" s="82"/>
      <c r="Z834" s="82"/>
      <c r="AA834" s="82"/>
      <c r="AB834" s="82"/>
      <c r="AC834" s="82"/>
      <c r="AD834" s="82"/>
    </row>
    <row r="835" spans="1:30" ht="13.2">
      <c r="A835" s="92" t="s">
        <v>7345</v>
      </c>
      <c r="B835" s="92" t="s">
        <v>7346</v>
      </c>
      <c r="C835" s="92" t="s">
        <v>5244</v>
      </c>
      <c r="D835" s="92"/>
      <c r="E835" s="92"/>
      <c r="F835" s="92"/>
      <c r="G835" s="92"/>
      <c r="H835" s="92"/>
      <c r="I835" s="92"/>
      <c r="J835" s="92"/>
      <c r="K835" s="82"/>
      <c r="L835" s="82"/>
      <c r="M835" s="82"/>
      <c r="N835" s="82"/>
      <c r="O835" s="82"/>
      <c r="P835" s="82"/>
      <c r="Q835" s="82"/>
      <c r="R835" s="82"/>
      <c r="S835" s="82"/>
      <c r="T835" s="82"/>
      <c r="U835" s="82"/>
      <c r="V835" s="82"/>
      <c r="W835" s="82"/>
      <c r="X835" s="82"/>
      <c r="Y835" s="82"/>
      <c r="Z835" s="82"/>
      <c r="AA835" s="82"/>
      <c r="AB835" s="82"/>
      <c r="AC835" s="82"/>
      <c r="AD835" s="82"/>
    </row>
    <row r="836" spans="1:30" ht="13.2">
      <c r="A836" s="92" t="s">
        <v>7347</v>
      </c>
      <c r="B836" s="92" t="s">
        <v>7348</v>
      </c>
      <c r="C836" s="92" t="s">
        <v>5244</v>
      </c>
      <c r="D836" s="92"/>
      <c r="E836" s="92"/>
      <c r="F836" s="92"/>
      <c r="G836" s="92"/>
      <c r="H836" s="92"/>
      <c r="I836" s="92"/>
      <c r="J836" s="92"/>
      <c r="K836" s="82"/>
      <c r="L836" s="82"/>
      <c r="M836" s="82"/>
      <c r="N836" s="82"/>
      <c r="O836" s="82"/>
      <c r="P836" s="82"/>
      <c r="Q836" s="82"/>
      <c r="R836" s="82"/>
      <c r="S836" s="82"/>
      <c r="T836" s="82"/>
      <c r="U836" s="82"/>
      <c r="V836" s="82"/>
      <c r="W836" s="82"/>
      <c r="X836" s="82"/>
      <c r="Y836" s="82"/>
      <c r="Z836" s="82"/>
      <c r="AA836" s="82"/>
      <c r="AB836" s="82"/>
      <c r="AC836" s="82"/>
      <c r="AD836" s="82"/>
    </row>
    <row r="837" spans="1:30" ht="13.2">
      <c r="A837" s="92" t="s">
        <v>7349</v>
      </c>
      <c r="B837" s="92" t="s">
        <v>7350</v>
      </c>
      <c r="C837" s="92" t="s">
        <v>5244</v>
      </c>
      <c r="D837" s="92"/>
      <c r="E837" s="92"/>
      <c r="F837" s="92"/>
      <c r="G837" s="92"/>
      <c r="H837" s="92"/>
      <c r="I837" s="92"/>
      <c r="J837" s="92"/>
      <c r="K837" s="82"/>
      <c r="L837" s="82"/>
      <c r="M837" s="82"/>
      <c r="N837" s="82"/>
      <c r="O837" s="82"/>
      <c r="P837" s="82"/>
      <c r="Q837" s="82"/>
      <c r="R837" s="82"/>
      <c r="S837" s="82"/>
      <c r="T837" s="82"/>
      <c r="U837" s="82"/>
      <c r="V837" s="82"/>
      <c r="W837" s="82"/>
      <c r="X837" s="82"/>
      <c r="Y837" s="82"/>
      <c r="Z837" s="82"/>
      <c r="AA837" s="82"/>
      <c r="AB837" s="82"/>
      <c r="AC837" s="82"/>
      <c r="AD837" s="82"/>
    </row>
    <row r="838" spans="1:30" ht="13.2">
      <c r="A838" s="92" t="s">
        <v>7351</v>
      </c>
      <c r="B838" s="92" t="s">
        <v>7352</v>
      </c>
      <c r="C838" s="92" t="s">
        <v>5244</v>
      </c>
      <c r="D838" s="92"/>
      <c r="E838" s="92"/>
      <c r="F838" s="92"/>
      <c r="G838" s="92"/>
      <c r="H838" s="92"/>
      <c r="I838" s="92"/>
      <c r="J838" s="92"/>
      <c r="K838" s="82"/>
      <c r="L838" s="82"/>
      <c r="M838" s="82"/>
      <c r="N838" s="82"/>
      <c r="O838" s="82"/>
      <c r="P838" s="82"/>
      <c r="Q838" s="82"/>
      <c r="R838" s="82"/>
      <c r="S838" s="82"/>
      <c r="T838" s="82"/>
      <c r="U838" s="82"/>
      <c r="V838" s="82"/>
      <c r="W838" s="82"/>
      <c r="X838" s="82"/>
      <c r="Y838" s="82"/>
      <c r="Z838" s="82"/>
      <c r="AA838" s="82"/>
      <c r="AB838" s="82"/>
      <c r="AC838" s="82"/>
      <c r="AD838" s="82"/>
    </row>
    <row r="839" spans="1:30" ht="13.2">
      <c r="A839" s="92" t="s">
        <v>7353</v>
      </c>
      <c r="B839" s="92" t="s">
        <v>7354</v>
      </c>
      <c r="C839" s="92" t="s">
        <v>5244</v>
      </c>
      <c r="D839" s="92"/>
      <c r="E839" s="92"/>
      <c r="F839" s="92"/>
      <c r="G839" s="92"/>
      <c r="H839" s="92"/>
      <c r="I839" s="92"/>
      <c r="J839" s="92"/>
      <c r="K839" s="82"/>
      <c r="L839" s="82"/>
      <c r="M839" s="82"/>
      <c r="N839" s="82"/>
      <c r="O839" s="82"/>
      <c r="P839" s="82"/>
      <c r="Q839" s="82"/>
      <c r="R839" s="82"/>
      <c r="S839" s="82"/>
      <c r="T839" s="82"/>
      <c r="U839" s="82"/>
      <c r="V839" s="82"/>
      <c r="W839" s="82"/>
      <c r="X839" s="82"/>
      <c r="Y839" s="82"/>
      <c r="Z839" s="82"/>
      <c r="AA839" s="82"/>
      <c r="AB839" s="82"/>
      <c r="AC839" s="82"/>
      <c r="AD839" s="82"/>
    </row>
    <row r="840" spans="1:30" ht="13.2">
      <c r="A840" s="92" t="s">
        <v>9120</v>
      </c>
      <c r="B840" s="92" t="s">
        <v>9121</v>
      </c>
      <c r="C840" s="92" t="s">
        <v>5244</v>
      </c>
      <c r="D840" s="92"/>
      <c r="E840" s="92"/>
      <c r="F840" s="92"/>
      <c r="G840" s="92"/>
      <c r="H840" s="92"/>
      <c r="I840" s="92"/>
      <c r="J840" s="92"/>
      <c r="K840" s="82"/>
      <c r="L840" s="82"/>
      <c r="M840" s="82"/>
      <c r="N840" s="82"/>
      <c r="O840" s="82"/>
      <c r="P840" s="82"/>
      <c r="Q840" s="82"/>
      <c r="R840" s="82"/>
      <c r="S840" s="82"/>
      <c r="T840" s="82"/>
      <c r="U840" s="82"/>
      <c r="V840" s="82"/>
      <c r="W840" s="82"/>
      <c r="X840" s="82"/>
      <c r="Y840" s="82"/>
      <c r="Z840" s="82"/>
      <c r="AA840" s="82"/>
      <c r="AB840" s="82"/>
      <c r="AC840" s="82"/>
      <c r="AD840" s="82"/>
    </row>
    <row r="841" spans="1:30" ht="13.2">
      <c r="A841" s="92" t="s">
        <v>4185</v>
      </c>
      <c r="B841" s="92" t="s">
        <v>4188</v>
      </c>
      <c r="C841" s="92" t="s">
        <v>5244</v>
      </c>
      <c r="D841" s="92"/>
      <c r="E841" s="92"/>
      <c r="F841" s="92"/>
      <c r="G841" s="92"/>
      <c r="H841" s="92"/>
      <c r="I841" s="92"/>
      <c r="J841" s="92"/>
      <c r="K841" s="82"/>
      <c r="L841" s="82"/>
      <c r="M841" s="82"/>
      <c r="N841" s="82"/>
      <c r="O841" s="82"/>
      <c r="P841" s="82"/>
      <c r="Q841" s="82"/>
      <c r="R841" s="82"/>
      <c r="S841" s="82"/>
      <c r="T841" s="82"/>
      <c r="U841" s="82"/>
      <c r="V841" s="82"/>
      <c r="W841" s="82"/>
      <c r="X841" s="82"/>
      <c r="Y841" s="82"/>
      <c r="Z841" s="82"/>
      <c r="AA841" s="82"/>
      <c r="AB841" s="82"/>
      <c r="AC841" s="82"/>
      <c r="AD841" s="82"/>
    </row>
    <row r="842" spans="1:30" ht="13.2">
      <c r="A842" s="92" t="s">
        <v>9122</v>
      </c>
      <c r="B842" s="92" t="s">
        <v>9123</v>
      </c>
      <c r="C842" s="92" t="s">
        <v>5244</v>
      </c>
      <c r="D842" s="92"/>
      <c r="E842" s="92"/>
      <c r="F842" s="92"/>
      <c r="G842" s="92"/>
      <c r="H842" s="92"/>
      <c r="I842" s="92"/>
      <c r="J842" s="92"/>
      <c r="K842" s="82"/>
      <c r="L842" s="82"/>
      <c r="M842" s="82"/>
      <c r="N842" s="82"/>
      <c r="O842" s="82"/>
      <c r="P842" s="82"/>
      <c r="Q842" s="82"/>
      <c r="R842" s="82"/>
      <c r="S842" s="82"/>
      <c r="T842" s="82"/>
      <c r="U842" s="82"/>
      <c r="V842" s="82"/>
      <c r="W842" s="82"/>
      <c r="X842" s="82"/>
      <c r="Y842" s="82"/>
      <c r="Z842" s="82"/>
      <c r="AA842" s="82"/>
      <c r="AB842" s="82"/>
      <c r="AC842" s="82"/>
      <c r="AD842" s="82"/>
    </row>
    <row r="843" spans="1:30" ht="13.2">
      <c r="A843" s="92" t="s">
        <v>4194</v>
      </c>
      <c r="B843" s="92" t="s">
        <v>4197</v>
      </c>
      <c r="C843" s="92" t="s">
        <v>5244</v>
      </c>
      <c r="D843" s="92"/>
      <c r="E843" s="92"/>
      <c r="F843" s="92"/>
      <c r="G843" s="92"/>
      <c r="H843" s="92"/>
      <c r="I843" s="92"/>
      <c r="J843" s="92"/>
      <c r="K843" s="82"/>
      <c r="L843" s="82"/>
      <c r="M843" s="82"/>
      <c r="N843" s="82"/>
      <c r="O843" s="82"/>
      <c r="P843" s="82"/>
      <c r="Q843" s="82"/>
      <c r="R843" s="82"/>
      <c r="S843" s="82"/>
      <c r="T843" s="82"/>
      <c r="U843" s="82"/>
      <c r="V843" s="82"/>
      <c r="W843" s="82"/>
      <c r="X843" s="82"/>
      <c r="Y843" s="82"/>
      <c r="Z843" s="82"/>
      <c r="AA843" s="82"/>
      <c r="AB843" s="82"/>
      <c r="AC843" s="82"/>
      <c r="AD843" s="82"/>
    </row>
    <row r="844" spans="1:30" ht="13.2">
      <c r="A844" s="92" t="s">
        <v>9124</v>
      </c>
      <c r="B844" s="92" t="s">
        <v>9125</v>
      </c>
      <c r="C844" s="92" t="s">
        <v>5244</v>
      </c>
      <c r="D844" s="92"/>
      <c r="E844" s="92"/>
      <c r="F844" s="92"/>
      <c r="G844" s="92"/>
      <c r="H844" s="92"/>
      <c r="I844" s="92"/>
      <c r="J844" s="92"/>
      <c r="K844" s="82"/>
      <c r="L844" s="82"/>
      <c r="M844" s="82"/>
      <c r="N844" s="82"/>
      <c r="O844" s="82"/>
      <c r="P844" s="82"/>
      <c r="Q844" s="82"/>
      <c r="R844" s="82"/>
      <c r="S844" s="82"/>
      <c r="T844" s="82"/>
      <c r="U844" s="82"/>
      <c r="V844" s="82"/>
      <c r="W844" s="82"/>
      <c r="X844" s="82"/>
      <c r="Y844" s="82"/>
      <c r="Z844" s="82"/>
      <c r="AA844" s="82"/>
      <c r="AB844" s="82"/>
      <c r="AC844" s="82"/>
      <c r="AD844" s="82"/>
    </row>
    <row r="845" spans="1:30" ht="13.2">
      <c r="A845" s="92" t="s">
        <v>9126</v>
      </c>
      <c r="B845" s="92" t="s">
        <v>9127</v>
      </c>
      <c r="C845" s="92" t="s">
        <v>5244</v>
      </c>
      <c r="D845" s="92"/>
      <c r="E845" s="92"/>
      <c r="F845" s="92"/>
      <c r="G845" s="92"/>
      <c r="H845" s="92"/>
      <c r="I845" s="92"/>
      <c r="J845" s="92"/>
      <c r="K845" s="82"/>
      <c r="L845" s="82"/>
      <c r="M845" s="82"/>
      <c r="N845" s="82"/>
      <c r="O845" s="82"/>
      <c r="P845" s="82"/>
      <c r="Q845" s="82"/>
      <c r="R845" s="82"/>
      <c r="S845" s="82"/>
      <c r="T845" s="82"/>
      <c r="U845" s="82"/>
      <c r="V845" s="82"/>
      <c r="W845" s="82"/>
      <c r="X845" s="82"/>
      <c r="Y845" s="82"/>
      <c r="Z845" s="82"/>
      <c r="AA845" s="82"/>
      <c r="AB845" s="82"/>
      <c r="AC845" s="82"/>
      <c r="AD845" s="82"/>
    </row>
    <row r="846" spans="1:30" ht="13.2">
      <c r="A846" s="92" t="s">
        <v>4214</v>
      </c>
      <c r="B846" s="92" t="s">
        <v>4218</v>
      </c>
      <c r="C846" s="92" t="s">
        <v>5078</v>
      </c>
      <c r="D846" s="92"/>
      <c r="E846" s="92"/>
      <c r="F846" s="92"/>
      <c r="G846" s="92"/>
      <c r="H846" s="92"/>
      <c r="I846" s="92"/>
      <c r="J846" s="92"/>
      <c r="K846" s="82"/>
      <c r="L846" s="82"/>
      <c r="M846" s="82"/>
      <c r="N846" s="82"/>
      <c r="O846" s="82"/>
      <c r="P846" s="82"/>
      <c r="Q846" s="82"/>
      <c r="R846" s="82"/>
      <c r="S846" s="82"/>
      <c r="T846" s="82"/>
      <c r="U846" s="82"/>
      <c r="V846" s="82"/>
      <c r="W846" s="82"/>
      <c r="X846" s="82"/>
      <c r="Y846" s="82"/>
      <c r="Z846" s="82"/>
      <c r="AA846" s="82"/>
      <c r="AB846" s="82"/>
      <c r="AC846" s="82"/>
      <c r="AD846" s="82"/>
    </row>
    <row r="847" spans="1:30" ht="13.2">
      <c r="A847" s="92" t="s">
        <v>9128</v>
      </c>
      <c r="B847" s="92" t="s">
        <v>9129</v>
      </c>
      <c r="C847" s="92" t="s">
        <v>5078</v>
      </c>
      <c r="D847" s="92"/>
      <c r="E847" s="92"/>
      <c r="F847" s="92"/>
      <c r="G847" s="92"/>
      <c r="H847" s="92"/>
      <c r="I847" s="92"/>
      <c r="J847" s="92"/>
      <c r="K847" s="82"/>
      <c r="L847" s="82"/>
      <c r="M847" s="82"/>
      <c r="N847" s="82"/>
      <c r="O847" s="82"/>
      <c r="P847" s="82"/>
      <c r="Q847" s="82"/>
      <c r="R847" s="82"/>
      <c r="S847" s="82"/>
      <c r="T847" s="82"/>
      <c r="U847" s="82"/>
      <c r="V847" s="82"/>
      <c r="W847" s="82"/>
      <c r="X847" s="82"/>
      <c r="Y847" s="82"/>
      <c r="Z847" s="82"/>
      <c r="AA847" s="82"/>
      <c r="AB847" s="82"/>
      <c r="AC847" s="82"/>
      <c r="AD847" s="82"/>
    </row>
    <row r="848" spans="1:30" ht="13.2">
      <c r="A848" s="92" t="s">
        <v>9130</v>
      </c>
      <c r="B848" s="92" t="s">
        <v>9131</v>
      </c>
      <c r="C848" s="92" t="s">
        <v>5078</v>
      </c>
      <c r="D848" s="92"/>
      <c r="E848" s="92"/>
      <c r="F848" s="92"/>
      <c r="G848" s="92"/>
      <c r="H848" s="92"/>
      <c r="I848" s="92"/>
      <c r="J848" s="92"/>
      <c r="K848" s="82"/>
      <c r="L848" s="82"/>
      <c r="M848" s="82"/>
      <c r="N848" s="82"/>
      <c r="O848" s="82"/>
      <c r="P848" s="82"/>
      <c r="Q848" s="82"/>
      <c r="R848" s="82"/>
      <c r="S848" s="82"/>
      <c r="T848" s="82"/>
      <c r="U848" s="82"/>
      <c r="V848" s="82"/>
      <c r="W848" s="82"/>
      <c r="X848" s="82"/>
      <c r="Y848" s="82"/>
      <c r="Z848" s="82"/>
      <c r="AA848" s="82"/>
      <c r="AB848" s="82"/>
      <c r="AC848" s="82"/>
      <c r="AD848" s="82"/>
    </row>
    <row r="849" spans="1:30" ht="13.2">
      <c r="A849" s="92" t="s">
        <v>9132</v>
      </c>
      <c r="B849" s="92" t="s">
        <v>9133</v>
      </c>
      <c r="C849" s="92" t="s">
        <v>5078</v>
      </c>
      <c r="D849" s="92"/>
      <c r="E849" s="92"/>
      <c r="F849" s="92"/>
      <c r="G849" s="92"/>
      <c r="H849" s="92"/>
      <c r="I849" s="92"/>
      <c r="J849" s="92"/>
      <c r="K849" s="82"/>
      <c r="L849" s="82"/>
      <c r="M849" s="82"/>
      <c r="N849" s="82"/>
      <c r="O849" s="82"/>
      <c r="P849" s="82"/>
      <c r="Q849" s="82"/>
      <c r="R849" s="82"/>
      <c r="S849" s="82"/>
      <c r="T849" s="82"/>
      <c r="U849" s="82"/>
      <c r="V849" s="82"/>
      <c r="W849" s="82"/>
      <c r="X849" s="82"/>
      <c r="Y849" s="82"/>
      <c r="Z849" s="82"/>
      <c r="AA849" s="82"/>
      <c r="AB849" s="82"/>
      <c r="AC849" s="82"/>
      <c r="AD849" s="82"/>
    </row>
    <row r="850" spans="1:30" ht="13.2">
      <c r="A850" s="92" t="s">
        <v>9134</v>
      </c>
      <c r="B850" s="92">
        <v>601472</v>
      </c>
      <c r="C850" s="92" t="s">
        <v>5078</v>
      </c>
      <c r="D850" s="92"/>
      <c r="E850" s="92"/>
      <c r="F850" s="92"/>
      <c r="G850" s="92"/>
      <c r="H850" s="92"/>
      <c r="I850" s="92"/>
      <c r="J850" s="92"/>
      <c r="K850" s="82"/>
      <c r="L850" s="82"/>
      <c r="M850" s="82"/>
      <c r="N850" s="82"/>
      <c r="O850" s="82"/>
      <c r="P850" s="82"/>
      <c r="Q850" s="82"/>
      <c r="R850" s="82"/>
      <c r="S850" s="82"/>
      <c r="T850" s="82"/>
      <c r="U850" s="82"/>
      <c r="V850" s="82"/>
      <c r="W850" s="82"/>
      <c r="X850" s="82"/>
      <c r="Y850" s="82"/>
      <c r="Z850" s="82"/>
      <c r="AA850" s="82"/>
      <c r="AB850" s="82"/>
      <c r="AC850" s="82"/>
      <c r="AD850" s="82"/>
    </row>
    <row r="851" spans="1:30" ht="13.2">
      <c r="A851" s="92" t="s">
        <v>9135</v>
      </c>
      <c r="B851" s="92" t="s">
        <v>9136</v>
      </c>
      <c r="C851" s="92" t="s">
        <v>5078</v>
      </c>
      <c r="D851" s="92"/>
      <c r="E851" s="92"/>
      <c r="F851" s="92"/>
      <c r="G851" s="92"/>
      <c r="H851" s="92"/>
      <c r="I851" s="92"/>
      <c r="J851" s="92"/>
      <c r="K851" s="82"/>
      <c r="L851" s="82"/>
      <c r="M851" s="82"/>
      <c r="N851" s="82"/>
      <c r="O851" s="82"/>
      <c r="P851" s="82"/>
      <c r="Q851" s="82"/>
      <c r="R851" s="82"/>
      <c r="S851" s="82"/>
      <c r="T851" s="82"/>
      <c r="U851" s="82"/>
      <c r="V851" s="82"/>
      <c r="W851" s="82"/>
      <c r="X851" s="82"/>
      <c r="Y851" s="82"/>
      <c r="Z851" s="82"/>
      <c r="AA851" s="82"/>
      <c r="AB851" s="82"/>
      <c r="AC851" s="82"/>
      <c r="AD851" s="82"/>
    </row>
    <row r="852" spans="1:30" ht="13.2">
      <c r="A852" s="92" t="s">
        <v>9137</v>
      </c>
      <c r="B852" s="92" t="s">
        <v>9138</v>
      </c>
      <c r="C852" s="92" t="s">
        <v>5078</v>
      </c>
      <c r="D852" s="92"/>
      <c r="E852" s="92"/>
      <c r="F852" s="92"/>
      <c r="G852" s="92"/>
      <c r="H852" s="92"/>
      <c r="I852" s="92"/>
      <c r="J852" s="92"/>
      <c r="K852" s="82"/>
      <c r="L852" s="82"/>
      <c r="M852" s="82"/>
      <c r="N852" s="82"/>
      <c r="O852" s="82"/>
      <c r="P852" s="82"/>
      <c r="Q852" s="82"/>
      <c r="R852" s="82"/>
      <c r="S852" s="82"/>
      <c r="T852" s="82"/>
      <c r="U852" s="82"/>
      <c r="V852" s="82"/>
      <c r="W852" s="82"/>
      <c r="X852" s="82"/>
      <c r="Y852" s="82"/>
      <c r="Z852" s="82"/>
      <c r="AA852" s="82"/>
      <c r="AB852" s="82"/>
      <c r="AC852" s="82"/>
      <c r="AD852" s="82"/>
    </row>
    <row r="853" spans="1:30" ht="13.2">
      <c r="A853" s="92" t="s">
        <v>9139</v>
      </c>
      <c r="B853" s="92" t="s">
        <v>9140</v>
      </c>
      <c r="C853" s="92" t="s">
        <v>5078</v>
      </c>
      <c r="D853" s="92"/>
      <c r="E853" s="92"/>
      <c r="F853" s="92"/>
      <c r="G853" s="92"/>
      <c r="H853" s="92"/>
      <c r="I853" s="92"/>
      <c r="J853" s="92"/>
      <c r="K853" s="82"/>
      <c r="L853" s="82"/>
      <c r="M853" s="82"/>
      <c r="N853" s="82"/>
      <c r="O853" s="82"/>
      <c r="P853" s="82"/>
      <c r="Q853" s="82"/>
      <c r="R853" s="82"/>
      <c r="S853" s="82"/>
      <c r="T853" s="82"/>
      <c r="U853" s="82"/>
      <c r="V853" s="82"/>
      <c r="W853" s="82"/>
      <c r="X853" s="82"/>
      <c r="Y853" s="82"/>
      <c r="Z853" s="82"/>
      <c r="AA853" s="82"/>
      <c r="AB853" s="82"/>
      <c r="AC853" s="82"/>
      <c r="AD853" s="82"/>
    </row>
    <row r="854" spans="1:30" ht="13.2">
      <c r="A854" s="92" t="s">
        <v>9141</v>
      </c>
      <c r="B854" s="92" t="s">
        <v>9142</v>
      </c>
      <c r="C854" s="92" t="s">
        <v>5078</v>
      </c>
      <c r="D854" s="92"/>
      <c r="E854" s="92"/>
      <c r="F854" s="92"/>
      <c r="G854" s="92"/>
      <c r="H854" s="92"/>
      <c r="I854" s="92"/>
      <c r="J854" s="92"/>
      <c r="K854" s="82"/>
      <c r="L854" s="82"/>
      <c r="M854" s="82"/>
      <c r="N854" s="82"/>
      <c r="O854" s="82"/>
      <c r="P854" s="82"/>
      <c r="Q854" s="82"/>
      <c r="R854" s="82"/>
      <c r="S854" s="82"/>
      <c r="T854" s="82"/>
      <c r="U854" s="82"/>
      <c r="V854" s="82"/>
      <c r="W854" s="82"/>
      <c r="X854" s="82"/>
      <c r="Y854" s="82"/>
      <c r="Z854" s="82"/>
      <c r="AA854" s="82"/>
      <c r="AB854" s="82"/>
      <c r="AC854" s="82"/>
      <c r="AD854" s="82"/>
    </row>
    <row r="855" spans="1:30" ht="13.2">
      <c r="A855" s="92" t="s">
        <v>9143</v>
      </c>
      <c r="B855" s="92" t="s">
        <v>9144</v>
      </c>
      <c r="C855" s="92" t="s">
        <v>5078</v>
      </c>
      <c r="D855" s="92"/>
      <c r="E855" s="92"/>
      <c r="F855" s="92"/>
      <c r="G855" s="92"/>
      <c r="H855" s="92"/>
      <c r="I855" s="92"/>
      <c r="J855" s="92"/>
      <c r="K855" s="82"/>
      <c r="L855" s="82"/>
      <c r="M855" s="82"/>
      <c r="N855" s="82"/>
      <c r="O855" s="82"/>
      <c r="P855" s="82"/>
      <c r="Q855" s="82"/>
      <c r="R855" s="82"/>
      <c r="S855" s="82"/>
      <c r="T855" s="82"/>
      <c r="U855" s="82"/>
      <c r="V855" s="82"/>
      <c r="W855" s="82"/>
      <c r="X855" s="82"/>
      <c r="Y855" s="82"/>
      <c r="Z855" s="82"/>
      <c r="AA855" s="82"/>
      <c r="AB855" s="82"/>
      <c r="AC855" s="82"/>
      <c r="AD855" s="82"/>
    </row>
    <row r="856" spans="1:30" ht="13.2">
      <c r="A856" s="92" t="s">
        <v>9145</v>
      </c>
      <c r="B856" s="92" t="s">
        <v>9146</v>
      </c>
      <c r="C856" s="92" t="s">
        <v>5078</v>
      </c>
      <c r="D856" s="92"/>
      <c r="E856" s="92"/>
      <c r="F856" s="92"/>
      <c r="G856" s="92"/>
      <c r="H856" s="92"/>
      <c r="I856" s="92"/>
      <c r="J856" s="92"/>
      <c r="K856" s="82"/>
      <c r="L856" s="82"/>
      <c r="M856" s="82"/>
      <c r="N856" s="82"/>
      <c r="O856" s="82"/>
      <c r="P856" s="82"/>
      <c r="Q856" s="82"/>
      <c r="R856" s="82"/>
      <c r="S856" s="82"/>
      <c r="T856" s="82"/>
      <c r="U856" s="82"/>
      <c r="V856" s="82"/>
      <c r="W856" s="82"/>
      <c r="X856" s="82"/>
      <c r="Y856" s="82"/>
      <c r="Z856" s="82"/>
      <c r="AA856" s="82"/>
      <c r="AB856" s="82"/>
      <c r="AC856" s="82"/>
      <c r="AD856" s="82"/>
    </row>
    <row r="857" spans="1:30" ht="13.2">
      <c r="A857" s="92" t="s">
        <v>7991</v>
      </c>
      <c r="B857" s="92" t="s">
        <v>7992</v>
      </c>
      <c r="C857" s="92" t="s">
        <v>5078</v>
      </c>
      <c r="D857" s="92"/>
      <c r="E857" s="92"/>
      <c r="F857" s="92"/>
      <c r="G857" s="92"/>
      <c r="H857" s="92"/>
      <c r="I857" s="92"/>
      <c r="J857" s="92"/>
      <c r="K857" s="82"/>
      <c r="L857" s="82"/>
      <c r="M857" s="82"/>
      <c r="N857" s="82"/>
      <c r="O857" s="82"/>
      <c r="P857" s="82"/>
      <c r="Q857" s="82"/>
      <c r="R857" s="82"/>
      <c r="S857" s="82"/>
      <c r="T857" s="82"/>
      <c r="U857" s="82"/>
      <c r="V857" s="82"/>
      <c r="W857" s="82"/>
      <c r="X857" s="82"/>
      <c r="Y857" s="82"/>
      <c r="Z857" s="82"/>
      <c r="AA857" s="82"/>
      <c r="AB857" s="82"/>
      <c r="AC857" s="82"/>
      <c r="AD857" s="82"/>
    </row>
    <row r="858" spans="1:30" ht="13.2">
      <c r="A858" s="92" t="s">
        <v>7369</v>
      </c>
      <c r="B858" s="92" t="s">
        <v>7370</v>
      </c>
      <c r="C858" s="92" t="s">
        <v>5078</v>
      </c>
      <c r="D858" s="92"/>
      <c r="E858" s="92"/>
      <c r="F858" s="92"/>
      <c r="G858" s="92"/>
      <c r="H858" s="92"/>
      <c r="I858" s="92"/>
      <c r="J858" s="92"/>
      <c r="K858" s="82"/>
      <c r="L858" s="82"/>
      <c r="M858" s="82"/>
      <c r="N858" s="82"/>
      <c r="O858" s="82"/>
      <c r="P858" s="82"/>
      <c r="Q858" s="82"/>
      <c r="R858" s="82"/>
      <c r="S858" s="82"/>
      <c r="T858" s="82"/>
      <c r="U858" s="82"/>
      <c r="V858" s="82"/>
      <c r="W858" s="82"/>
      <c r="X858" s="82"/>
      <c r="Y858" s="82"/>
      <c r="Z858" s="82"/>
      <c r="AA858" s="82"/>
      <c r="AB858" s="82"/>
      <c r="AC858" s="82"/>
      <c r="AD858" s="82"/>
    </row>
    <row r="859" spans="1:30" ht="13.2">
      <c r="A859" s="92" t="s">
        <v>9147</v>
      </c>
      <c r="B859" s="92" t="s">
        <v>9148</v>
      </c>
      <c r="C859" s="92" t="s">
        <v>5078</v>
      </c>
      <c r="D859" s="92"/>
      <c r="E859" s="92"/>
      <c r="F859" s="92"/>
      <c r="G859" s="92"/>
      <c r="H859" s="92"/>
      <c r="I859" s="92"/>
      <c r="J859" s="92"/>
      <c r="K859" s="82"/>
      <c r="L859" s="82"/>
      <c r="M859" s="82"/>
      <c r="N859" s="82"/>
      <c r="O859" s="82"/>
      <c r="P859" s="82"/>
      <c r="Q859" s="82"/>
      <c r="R859" s="82"/>
      <c r="S859" s="82"/>
      <c r="T859" s="82"/>
      <c r="U859" s="82"/>
      <c r="V859" s="82"/>
      <c r="W859" s="82"/>
      <c r="X859" s="82"/>
      <c r="Y859" s="82"/>
      <c r="Z859" s="82"/>
      <c r="AA859" s="82"/>
      <c r="AB859" s="82"/>
      <c r="AC859" s="82"/>
      <c r="AD859" s="82"/>
    </row>
    <row r="860" spans="1:30" ht="13.2">
      <c r="A860" s="92" t="s">
        <v>9149</v>
      </c>
      <c r="B860" s="92" t="s">
        <v>9150</v>
      </c>
      <c r="C860" s="92" t="s">
        <v>5244</v>
      </c>
      <c r="D860" s="92"/>
      <c r="E860" s="92"/>
      <c r="F860" s="92"/>
      <c r="G860" s="92"/>
      <c r="H860" s="92"/>
      <c r="I860" s="92"/>
      <c r="J860" s="92"/>
      <c r="K860" s="82"/>
      <c r="L860" s="82"/>
      <c r="M860" s="82"/>
      <c r="N860" s="82"/>
      <c r="O860" s="82"/>
      <c r="P860" s="82"/>
      <c r="Q860" s="82"/>
      <c r="R860" s="82"/>
      <c r="S860" s="82"/>
      <c r="T860" s="82"/>
      <c r="U860" s="82"/>
      <c r="V860" s="82"/>
      <c r="W860" s="82"/>
      <c r="X860" s="82"/>
      <c r="Y860" s="82"/>
      <c r="Z860" s="82"/>
      <c r="AA860" s="82"/>
      <c r="AB860" s="82"/>
      <c r="AC860" s="82"/>
      <c r="AD860" s="82"/>
    </row>
    <row r="861" spans="1:30" ht="13.2">
      <c r="A861" s="92" t="s">
        <v>9151</v>
      </c>
      <c r="B861" s="92" t="s">
        <v>9152</v>
      </c>
      <c r="C861" s="92" t="s">
        <v>5244</v>
      </c>
      <c r="D861" s="92"/>
      <c r="E861" s="92"/>
      <c r="F861" s="92"/>
      <c r="G861" s="92"/>
      <c r="H861" s="92"/>
      <c r="I861" s="92"/>
      <c r="J861" s="92"/>
      <c r="K861" s="82"/>
      <c r="L861" s="82"/>
      <c r="M861" s="82"/>
      <c r="N861" s="82"/>
      <c r="O861" s="82"/>
      <c r="P861" s="82"/>
      <c r="Q861" s="82"/>
      <c r="R861" s="82"/>
      <c r="S861" s="82"/>
      <c r="T861" s="82"/>
      <c r="U861" s="82"/>
      <c r="V861" s="82"/>
      <c r="W861" s="82"/>
      <c r="X861" s="82"/>
      <c r="Y861" s="82"/>
      <c r="Z861" s="82"/>
      <c r="AA861" s="82"/>
      <c r="AB861" s="82"/>
      <c r="AC861" s="82"/>
      <c r="AD861" s="82"/>
    </row>
    <row r="862" spans="1:30" ht="13.2">
      <c r="A862" s="92" t="s">
        <v>9153</v>
      </c>
      <c r="B862" s="92" t="s">
        <v>9154</v>
      </c>
      <c r="C862" s="92" t="s">
        <v>5244</v>
      </c>
      <c r="D862" s="92"/>
      <c r="E862" s="92"/>
      <c r="F862" s="92"/>
      <c r="G862" s="92"/>
      <c r="H862" s="92"/>
      <c r="I862" s="92"/>
      <c r="J862" s="92"/>
      <c r="K862" s="82"/>
      <c r="L862" s="82"/>
      <c r="M862" s="82"/>
      <c r="N862" s="82"/>
      <c r="O862" s="82"/>
      <c r="P862" s="82"/>
      <c r="Q862" s="82"/>
      <c r="R862" s="82"/>
      <c r="S862" s="82"/>
      <c r="T862" s="82"/>
      <c r="U862" s="82"/>
      <c r="V862" s="82"/>
      <c r="W862" s="82"/>
      <c r="X862" s="82"/>
      <c r="Y862" s="82"/>
      <c r="Z862" s="82"/>
      <c r="AA862" s="82"/>
      <c r="AB862" s="82"/>
      <c r="AC862" s="82"/>
      <c r="AD862" s="82"/>
    </row>
    <row r="863" spans="1:30" ht="13.2">
      <c r="A863" s="92" t="s">
        <v>9155</v>
      </c>
      <c r="B863" s="92" t="s">
        <v>9156</v>
      </c>
      <c r="C863" s="92" t="s">
        <v>5244</v>
      </c>
      <c r="D863" s="92"/>
      <c r="E863" s="92"/>
      <c r="F863" s="92"/>
      <c r="G863" s="92"/>
      <c r="H863" s="92"/>
      <c r="I863" s="92"/>
      <c r="J863" s="92"/>
      <c r="K863" s="82"/>
      <c r="L863" s="82"/>
      <c r="M863" s="82"/>
      <c r="N863" s="82"/>
      <c r="O863" s="82"/>
      <c r="P863" s="82"/>
      <c r="Q863" s="82"/>
      <c r="R863" s="82"/>
      <c r="S863" s="82"/>
      <c r="T863" s="82"/>
      <c r="U863" s="82"/>
      <c r="V863" s="82"/>
      <c r="W863" s="82"/>
      <c r="X863" s="82"/>
      <c r="Y863" s="82"/>
      <c r="Z863" s="82"/>
      <c r="AA863" s="82"/>
      <c r="AB863" s="82"/>
      <c r="AC863" s="82"/>
      <c r="AD863" s="82"/>
    </row>
    <row r="864" spans="1:30" ht="13.2">
      <c r="A864" s="92" t="s">
        <v>9157</v>
      </c>
      <c r="B864" s="92" t="s">
        <v>9158</v>
      </c>
      <c r="C864" s="92" t="s">
        <v>5244</v>
      </c>
      <c r="D864" s="92"/>
      <c r="E864" s="92"/>
      <c r="F864" s="92"/>
      <c r="G864" s="92"/>
      <c r="H864" s="92"/>
      <c r="I864" s="92"/>
      <c r="J864" s="92"/>
      <c r="K864" s="82"/>
      <c r="L864" s="82"/>
      <c r="M864" s="82"/>
      <c r="N864" s="82"/>
      <c r="O864" s="82"/>
      <c r="P864" s="82"/>
      <c r="Q864" s="82"/>
      <c r="R864" s="82"/>
      <c r="S864" s="82"/>
      <c r="T864" s="82"/>
      <c r="U864" s="82"/>
      <c r="V864" s="82"/>
      <c r="W864" s="82"/>
      <c r="X864" s="82"/>
      <c r="Y864" s="82"/>
      <c r="Z864" s="82"/>
      <c r="AA864" s="82"/>
      <c r="AB864" s="82"/>
      <c r="AC864" s="82"/>
      <c r="AD864" s="82"/>
    </row>
    <row r="865" spans="1:30" ht="13.2">
      <c r="A865" s="92" t="s">
        <v>9159</v>
      </c>
      <c r="B865" s="92" t="s">
        <v>9160</v>
      </c>
      <c r="C865" s="92" t="s">
        <v>5244</v>
      </c>
      <c r="D865" s="92"/>
      <c r="E865" s="92"/>
      <c r="F865" s="92"/>
      <c r="G865" s="92"/>
      <c r="H865" s="92"/>
      <c r="I865" s="92"/>
      <c r="J865" s="92"/>
      <c r="K865" s="82"/>
      <c r="L865" s="82"/>
      <c r="M865" s="82"/>
      <c r="N865" s="82"/>
      <c r="O865" s="82"/>
      <c r="P865" s="82"/>
      <c r="Q865" s="82"/>
      <c r="R865" s="82"/>
      <c r="S865" s="82"/>
      <c r="T865" s="82"/>
      <c r="U865" s="82"/>
      <c r="V865" s="82"/>
      <c r="W865" s="82"/>
      <c r="X865" s="82"/>
      <c r="Y865" s="82"/>
      <c r="Z865" s="82"/>
      <c r="AA865" s="82"/>
      <c r="AB865" s="82"/>
      <c r="AC865" s="82"/>
      <c r="AD865" s="82"/>
    </row>
    <row r="866" spans="1:30" ht="13.2">
      <c r="A866" s="92" t="s">
        <v>9161</v>
      </c>
      <c r="B866" s="92" t="s">
        <v>9162</v>
      </c>
      <c r="C866" s="92" t="s">
        <v>5244</v>
      </c>
      <c r="D866" s="92"/>
      <c r="E866" s="92"/>
      <c r="F866" s="92"/>
      <c r="G866" s="92"/>
      <c r="H866" s="92"/>
      <c r="I866" s="92"/>
      <c r="J866" s="92"/>
      <c r="K866" s="82"/>
      <c r="L866" s="82"/>
      <c r="M866" s="82"/>
      <c r="N866" s="82"/>
      <c r="O866" s="82"/>
      <c r="P866" s="82"/>
      <c r="Q866" s="82"/>
      <c r="R866" s="82"/>
      <c r="S866" s="82"/>
      <c r="T866" s="82"/>
      <c r="U866" s="82"/>
      <c r="V866" s="82"/>
      <c r="W866" s="82"/>
      <c r="X866" s="82"/>
      <c r="Y866" s="82"/>
      <c r="Z866" s="82"/>
      <c r="AA866" s="82"/>
      <c r="AB866" s="82"/>
      <c r="AC866" s="82"/>
      <c r="AD866" s="82"/>
    </row>
    <row r="867" spans="1:30" ht="13.2">
      <c r="A867" s="92" t="s">
        <v>9163</v>
      </c>
      <c r="B867" s="92" t="s">
        <v>9164</v>
      </c>
      <c r="C867" s="92" t="s">
        <v>5244</v>
      </c>
      <c r="D867" s="92"/>
      <c r="E867" s="92"/>
      <c r="F867" s="92"/>
      <c r="G867" s="92"/>
      <c r="H867" s="92"/>
      <c r="I867" s="92"/>
      <c r="J867" s="92"/>
      <c r="K867" s="82"/>
      <c r="L867" s="82"/>
      <c r="M867" s="82"/>
      <c r="N867" s="82"/>
      <c r="O867" s="82"/>
      <c r="P867" s="82"/>
      <c r="Q867" s="82"/>
      <c r="R867" s="82"/>
      <c r="S867" s="82"/>
      <c r="T867" s="82"/>
      <c r="U867" s="82"/>
      <c r="V867" s="82"/>
      <c r="W867" s="82"/>
      <c r="X867" s="82"/>
      <c r="Y867" s="82"/>
      <c r="Z867" s="82"/>
      <c r="AA867" s="82"/>
      <c r="AB867" s="82"/>
      <c r="AC867" s="82"/>
      <c r="AD867" s="82"/>
    </row>
    <row r="868" spans="1:30" ht="13.2">
      <c r="A868" s="92" t="s">
        <v>9165</v>
      </c>
      <c r="B868" s="92" t="s">
        <v>9166</v>
      </c>
      <c r="C868" s="92" t="s">
        <v>5244</v>
      </c>
      <c r="D868" s="92"/>
      <c r="E868" s="92"/>
      <c r="F868" s="92"/>
      <c r="G868" s="92"/>
      <c r="H868" s="92"/>
      <c r="I868" s="92"/>
      <c r="J868" s="92"/>
      <c r="K868" s="82"/>
      <c r="L868" s="82"/>
      <c r="M868" s="82"/>
      <c r="N868" s="82"/>
      <c r="O868" s="82"/>
      <c r="P868" s="82"/>
      <c r="Q868" s="82"/>
      <c r="R868" s="82"/>
      <c r="S868" s="82"/>
      <c r="T868" s="82"/>
      <c r="U868" s="82"/>
      <c r="V868" s="82"/>
      <c r="W868" s="82"/>
      <c r="X868" s="82"/>
      <c r="Y868" s="82"/>
      <c r="Z868" s="82"/>
      <c r="AA868" s="82"/>
      <c r="AB868" s="82"/>
      <c r="AC868" s="82"/>
      <c r="AD868" s="82"/>
    </row>
    <row r="869" spans="1:30" ht="13.2">
      <c r="A869" s="92" t="s">
        <v>4282</v>
      </c>
      <c r="B869" s="92" t="s">
        <v>4284</v>
      </c>
      <c r="C869" s="92" t="s">
        <v>5078</v>
      </c>
      <c r="D869" s="92"/>
      <c r="E869" s="92"/>
      <c r="F869" s="92"/>
      <c r="G869" s="92"/>
      <c r="H869" s="92"/>
      <c r="I869" s="92"/>
      <c r="J869" s="92"/>
      <c r="K869" s="82"/>
      <c r="L869" s="82"/>
      <c r="M869" s="82"/>
      <c r="N869" s="82"/>
      <c r="O869" s="82"/>
      <c r="P869" s="82"/>
      <c r="Q869" s="82"/>
      <c r="R869" s="82"/>
      <c r="S869" s="82"/>
      <c r="T869" s="82"/>
      <c r="U869" s="82"/>
      <c r="V869" s="82"/>
      <c r="W869" s="82"/>
      <c r="X869" s="82"/>
      <c r="Y869" s="82"/>
      <c r="Z869" s="82"/>
      <c r="AA869" s="82"/>
      <c r="AB869" s="82"/>
      <c r="AC869" s="82"/>
      <c r="AD869" s="82"/>
    </row>
    <row r="870" spans="1:30" ht="13.2">
      <c r="A870" s="92" t="s">
        <v>4285</v>
      </c>
      <c r="B870" s="92" t="s">
        <v>4287</v>
      </c>
      <c r="C870" s="92" t="s">
        <v>5078</v>
      </c>
      <c r="D870" s="92"/>
      <c r="E870" s="92"/>
      <c r="F870" s="92"/>
      <c r="G870" s="92"/>
      <c r="H870" s="92"/>
      <c r="I870" s="92"/>
      <c r="J870" s="92"/>
      <c r="K870" s="82"/>
      <c r="L870" s="82"/>
      <c r="M870" s="82"/>
      <c r="N870" s="82"/>
      <c r="O870" s="82"/>
      <c r="P870" s="82"/>
      <c r="Q870" s="82"/>
      <c r="R870" s="82"/>
      <c r="S870" s="82"/>
      <c r="T870" s="82"/>
      <c r="U870" s="82"/>
      <c r="V870" s="82"/>
      <c r="W870" s="82"/>
      <c r="X870" s="82"/>
      <c r="Y870" s="82"/>
      <c r="Z870" s="82"/>
      <c r="AA870" s="82"/>
      <c r="AB870" s="82"/>
      <c r="AC870" s="82"/>
      <c r="AD870" s="82"/>
    </row>
    <row r="871" spans="1:30" ht="13.2">
      <c r="A871" s="92" t="s">
        <v>4288</v>
      </c>
      <c r="B871" s="92" t="s">
        <v>4289</v>
      </c>
      <c r="C871" s="92" t="s">
        <v>5078</v>
      </c>
      <c r="D871" s="92"/>
      <c r="E871" s="92"/>
      <c r="F871" s="92"/>
      <c r="G871" s="92"/>
      <c r="H871" s="92"/>
      <c r="I871" s="92"/>
      <c r="J871" s="92"/>
      <c r="K871" s="82"/>
      <c r="L871" s="82"/>
      <c r="M871" s="82"/>
      <c r="N871" s="82"/>
      <c r="O871" s="82"/>
      <c r="P871" s="82"/>
      <c r="Q871" s="82"/>
      <c r="R871" s="82"/>
      <c r="S871" s="82"/>
      <c r="T871" s="82"/>
      <c r="U871" s="82"/>
      <c r="V871" s="82"/>
      <c r="W871" s="82"/>
      <c r="X871" s="82"/>
      <c r="Y871" s="82"/>
      <c r="Z871" s="82"/>
      <c r="AA871" s="82"/>
      <c r="AB871" s="82"/>
      <c r="AC871" s="82"/>
      <c r="AD871" s="82"/>
    </row>
    <row r="872" spans="1:30" ht="13.2">
      <c r="A872" s="92" t="s">
        <v>9167</v>
      </c>
      <c r="B872" s="92" t="s">
        <v>9168</v>
      </c>
      <c r="C872" s="92" t="s">
        <v>5244</v>
      </c>
      <c r="D872" s="92"/>
      <c r="E872" s="92"/>
      <c r="F872" s="92"/>
      <c r="G872" s="92"/>
      <c r="H872" s="92"/>
      <c r="I872" s="92"/>
      <c r="J872" s="92"/>
      <c r="K872" s="82"/>
      <c r="L872" s="82"/>
      <c r="M872" s="82"/>
      <c r="N872" s="82"/>
      <c r="O872" s="82"/>
      <c r="P872" s="82"/>
      <c r="Q872" s="82"/>
      <c r="R872" s="82"/>
      <c r="S872" s="82"/>
      <c r="T872" s="82"/>
      <c r="U872" s="82"/>
      <c r="V872" s="82"/>
      <c r="W872" s="82"/>
      <c r="X872" s="82"/>
      <c r="Y872" s="82"/>
      <c r="Z872" s="82"/>
      <c r="AA872" s="82"/>
      <c r="AB872" s="82"/>
      <c r="AC872" s="82"/>
      <c r="AD872" s="82"/>
    </row>
    <row r="873" spans="1:30" ht="13.2">
      <c r="A873" s="92" t="s">
        <v>9169</v>
      </c>
      <c r="B873" s="92" t="s">
        <v>9170</v>
      </c>
      <c r="C873" s="92" t="s">
        <v>5078</v>
      </c>
      <c r="D873" s="92"/>
      <c r="E873" s="92"/>
      <c r="F873" s="92"/>
      <c r="G873" s="92"/>
      <c r="H873" s="92"/>
      <c r="I873" s="92"/>
      <c r="J873" s="92"/>
      <c r="K873" s="82"/>
      <c r="L873" s="82"/>
      <c r="M873" s="82"/>
      <c r="N873" s="82"/>
      <c r="O873" s="82"/>
      <c r="P873" s="82"/>
      <c r="Q873" s="82"/>
      <c r="R873" s="82"/>
      <c r="S873" s="82"/>
      <c r="T873" s="82"/>
      <c r="U873" s="82"/>
      <c r="V873" s="82"/>
      <c r="W873" s="82"/>
      <c r="X873" s="82"/>
      <c r="Y873" s="82"/>
      <c r="Z873" s="82"/>
      <c r="AA873" s="82"/>
      <c r="AB873" s="82"/>
      <c r="AC873" s="82"/>
      <c r="AD873" s="82"/>
    </row>
    <row r="874" spans="1:30" ht="13.2">
      <c r="A874" s="92" t="s">
        <v>9171</v>
      </c>
      <c r="B874" s="92">
        <v>608016</v>
      </c>
      <c r="C874" s="92" t="s">
        <v>5078</v>
      </c>
      <c r="D874" s="92"/>
      <c r="E874" s="92"/>
      <c r="F874" s="92"/>
      <c r="G874" s="92"/>
      <c r="H874" s="92"/>
      <c r="I874" s="92"/>
      <c r="J874" s="92"/>
      <c r="K874" s="82"/>
      <c r="L874" s="82"/>
      <c r="M874" s="82"/>
      <c r="N874" s="82"/>
      <c r="O874" s="82"/>
      <c r="P874" s="82"/>
      <c r="Q874" s="82"/>
      <c r="R874" s="82"/>
      <c r="S874" s="82"/>
      <c r="T874" s="82"/>
      <c r="U874" s="82"/>
      <c r="V874" s="82"/>
      <c r="W874" s="82"/>
      <c r="X874" s="82"/>
      <c r="Y874" s="82"/>
      <c r="Z874" s="82"/>
      <c r="AA874" s="82"/>
      <c r="AB874" s="82"/>
      <c r="AC874" s="82"/>
      <c r="AD874" s="82"/>
    </row>
    <row r="875" spans="1:30" ht="13.2">
      <c r="A875" s="92" t="s">
        <v>7375</v>
      </c>
      <c r="B875" s="92" t="s">
        <v>7376</v>
      </c>
      <c r="C875" s="92" t="s">
        <v>5244</v>
      </c>
      <c r="D875" s="92"/>
      <c r="E875" s="92"/>
      <c r="F875" s="92"/>
      <c r="G875" s="92"/>
      <c r="H875" s="92"/>
      <c r="I875" s="92"/>
      <c r="J875" s="92"/>
      <c r="K875" s="82"/>
      <c r="L875" s="82"/>
      <c r="M875" s="82"/>
      <c r="N875" s="82"/>
      <c r="O875" s="82"/>
      <c r="P875" s="82"/>
      <c r="Q875" s="82"/>
      <c r="R875" s="82"/>
      <c r="S875" s="82"/>
      <c r="T875" s="82"/>
      <c r="U875" s="82"/>
      <c r="V875" s="82"/>
      <c r="W875" s="82"/>
      <c r="X875" s="82"/>
      <c r="Y875" s="82"/>
      <c r="Z875" s="82"/>
      <c r="AA875" s="82"/>
      <c r="AB875" s="82"/>
      <c r="AC875" s="82"/>
      <c r="AD875" s="82"/>
    </row>
    <row r="876" spans="1:30" ht="13.2">
      <c r="A876" s="92" t="s">
        <v>7377</v>
      </c>
      <c r="B876" s="92" t="s">
        <v>7378</v>
      </c>
      <c r="C876" s="92" t="s">
        <v>5244</v>
      </c>
      <c r="D876" s="92"/>
      <c r="E876" s="92"/>
      <c r="F876" s="92"/>
      <c r="G876" s="92"/>
      <c r="H876" s="92"/>
      <c r="I876" s="92"/>
      <c r="J876" s="92"/>
      <c r="K876" s="82"/>
      <c r="L876" s="82"/>
      <c r="M876" s="82"/>
      <c r="N876" s="82"/>
      <c r="O876" s="82"/>
      <c r="P876" s="82"/>
      <c r="Q876" s="82"/>
      <c r="R876" s="82"/>
      <c r="S876" s="82"/>
      <c r="T876" s="82"/>
      <c r="U876" s="82"/>
      <c r="V876" s="82"/>
      <c r="W876" s="82"/>
      <c r="X876" s="82"/>
      <c r="Y876" s="82"/>
      <c r="Z876" s="82"/>
      <c r="AA876" s="82"/>
      <c r="AB876" s="82"/>
      <c r="AC876" s="82"/>
      <c r="AD876" s="82"/>
    </row>
    <row r="877" spans="1:30" ht="13.2">
      <c r="A877" s="92" t="s">
        <v>9172</v>
      </c>
      <c r="B877" s="92">
        <v>2139594</v>
      </c>
      <c r="C877" s="92" t="s">
        <v>5078</v>
      </c>
      <c r="D877" s="92"/>
      <c r="E877" s="92"/>
      <c r="F877" s="92"/>
      <c r="G877" s="92"/>
      <c r="H877" s="92"/>
      <c r="I877" s="92"/>
      <c r="J877" s="92"/>
      <c r="K877" s="82"/>
      <c r="L877" s="82"/>
      <c r="M877" s="82"/>
      <c r="N877" s="82"/>
      <c r="O877" s="82"/>
      <c r="P877" s="82"/>
      <c r="Q877" s="82"/>
      <c r="R877" s="82"/>
      <c r="S877" s="82"/>
      <c r="T877" s="82"/>
      <c r="U877" s="82"/>
      <c r="V877" s="82"/>
      <c r="W877" s="82"/>
      <c r="X877" s="82"/>
      <c r="Y877" s="82"/>
      <c r="Z877" s="82"/>
      <c r="AA877" s="82"/>
      <c r="AB877" s="82"/>
      <c r="AC877" s="82"/>
      <c r="AD877" s="82"/>
    </row>
    <row r="878" spans="1:30" ht="13.2">
      <c r="A878" s="92" t="s">
        <v>9173</v>
      </c>
      <c r="B878" s="92" t="s">
        <v>9174</v>
      </c>
      <c r="C878" s="92" t="s">
        <v>5244</v>
      </c>
      <c r="D878" s="92"/>
      <c r="E878" s="92"/>
      <c r="F878" s="92"/>
      <c r="G878" s="92"/>
      <c r="H878" s="92"/>
      <c r="I878" s="92"/>
      <c r="J878" s="92"/>
      <c r="K878" s="82"/>
      <c r="L878" s="82"/>
      <c r="M878" s="82"/>
      <c r="N878" s="82"/>
      <c r="O878" s="82"/>
      <c r="P878" s="82"/>
      <c r="Q878" s="82"/>
      <c r="R878" s="82"/>
      <c r="S878" s="82"/>
      <c r="T878" s="82"/>
      <c r="U878" s="82"/>
      <c r="V878" s="82"/>
      <c r="W878" s="82"/>
      <c r="X878" s="82"/>
      <c r="Y878" s="82"/>
      <c r="Z878" s="82"/>
      <c r="AA878" s="82"/>
      <c r="AB878" s="82"/>
      <c r="AC878" s="82"/>
      <c r="AD878" s="82"/>
    </row>
    <row r="879" spans="1:30" ht="13.2">
      <c r="A879" s="92" t="s">
        <v>9175</v>
      </c>
      <c r="B879" s="92" t="s">
        <v>9176</v>
      </c>
      <c r="C879" s="92" t="s">
        <v>5244</v>
      </c>
      <c r="D879" s="92"/>
      <c r="E879" s="92"/>
      <c r="F879" s="92"/>
      <c r="G879" s="92"/>
      <c r="H879" s="92"/>
      <c r="I879" s="92"/>
      <c r="J879" s="92"/>
      <c r="K879" s="82"/>
      <c r="L879" s="82"/>
      <c r="M879" s="82"/>
      <c r="N879" s="82"/>
      <c r="O879" s="82"/>
      <c r="P879" s="82"/>
      <c r="Q879" s="82"/>
      <c r="R879" s="82"/>
      <c r="S879" s="82"/>
      <c r="T879" s="82"/>
      <c r="U879" s="82"/>
      <c r="V879" s="82"/>
      <c r="W879" s="82"/>
      <c r="X879" s="82"/>
      <c r="Y879" s="82"/>
      <c r="Z879" s="82"/>
      <c r="AA879" s="82"/>
      <c r="AB879" s="82"/>
      <c r="AC879" s="82"/>
      <c r="AD879" s="82"/>
    </row>
    <row r="880" spans="1:30" ht="13.2">
      <c r="A880" s="92" t="s">
        <v>9177</v>
      </c>
      <c r="B880" s="92" t="s">
        <v>9178</v>
      </c>
      <c r="C880" s="92" t="s">
        <v>5244</v>
      </c>
      <c r="D880" s="92"/>
      <c r="E880" s="92"/>
      <c r="F880" s="92"/>
      <c r="G880" s="92"/>
      <c r="H880" s="92"/>
      <c r="I880" s="92"/>
      <c r="J880" s="92"/>
      <c r="K880" s="82"/>
      <c r="L880" s="82"/>
      <c r="M880" s="82"/>
      <c r="N880" s="82"/>
      <c r="O880" s="82"/>
      <c r="P880" s="82"/>
      <c r="Q880" s="82"/>
      <c r="R880" s="82"/>
      <c r="S880" s="82"/>
      <c r="T880" s="82"/>
      <c r="U880" s="82"/>
      <c r="V880" s="82"/>
      <c r="W880" s="82"/>
      <c r="X880" s="82"/>
      <c r="Y880" s="82"/>
      <c r="Z880" s="82"/>
      <c r="AA880" s="82"/>
      <c r="AB880" s="82"/>
      <c r="AC880" s="82"/>
      <c r="AD880" s="82"/>
    </row>
    <row r="881" spans="1:30" ht="13.2">
      <c r="A881" s="92" t="s">
        <v>9179</v>
      </c>
      <c r="B881" s="92" t="s">
        <v>9180</v>
      </c>
      <c r="C881" s="92" t="s">
        <v>5244</v>
      </c>
      <c r="D881" s="92"/>
      <c r="E881" s="92"/>
      <c r="F881" s="92"/>
      <c r="G881" s="92"/>
      <c r="H881" s="92"/>
      <c r="I881" s="92"/>
      <c r="J881" s="92"/>
      <c r="K881" s="82"/>
      <c r="L881" s="82"/>
      <c r="M881" s="82"/>
      <c r="N881" s="82"/>
      <c r="O881" s="82"/>
      <c r="P881" s="82"/>
      <c r="Q881" s="82"/>
      <c r="R881" s="82"/>
      <c r="S881" s="82"/>
      <c r="T881" s="82"/>
      <c r="U881" s="82"/>
      <c r="V881" s="82"/>
      <c r="W881" s="82"/>
      <c r="X881" s="82"/>
      <c r="Y881" s="82"/>
      <c r="Z881" s="82"/>
      <c r="AA881" s="82"/>
      <c r="AB881" s="82"/>
      <c r="AC881" s="82"/>
      <c r="AD881" s="82"/>
    </row>
    <row r="882" spans="1:30" ht="13.2">
      <c r="A882" s="92" t="s">
        <v>9181</v>
      </c>
      <c r="B882" s="92" t="s">
        <v>9182</v>
      </c>
      <c r="C882" s="92" t="s">
        <v>5244</v>
      </c>
      <c r="D882" s="92"/>
      <c r="E882" s="92"/>
      <c r="F882" s="92"/>
      <c r="G882" s="92"/>
      <c r="H882" s="92"/>
      <c r="I882" s="92"/>
      <c r="J882" s="92"/>
      <c r="K882" s="82"/>
      <c r="L882" s="82"/>
      <c r="M882" s="82"/>
      <c r="N882" s="82"/>
      <c r="O882" s="82"/>
      <c r="P882" s="82"/>
      <c r="Q882" s="82"/>
      <c r="R882" s="82"/>
      <c r="S882" s="82"/>
      <c r="T882" s="82"/>
      <c r="U882" s="82"/>
      <c r="V882" s="82"/>
      <c r="W882" s="82"/>
      <c r="X882" s="82"/>
      <c r="Y882" s="82"/>
      <c r="Z882" s="82"/>
      <c r="AA882" s="82"/>
      <c r="AB882" s="82"/>
      <c r="AC882" s="82"/>
      <c r="AD882" s="82"/>
    </row>
    <row r="883" spans="1:30" ht="13.2">
      <c r="A883" s="92" t="s">
        <v>9183</v>
      </c>
      <c r="B883" s="92" t="s">
        <v>9184</v>
      </c>
      <c r="C883" s="92" t="s">
        <v>5244</v>
      </c>
      <c r="D883" s="92"/>
      <c r="E883" s="92"/>
      <c r="F883" s="92"/>
      <c r="G883" s="92"/>
      <c r="H883" s="92"/>
      <c r="I883" s="92"/>
      <c r="J883" s="92"/>
      <c r="K883" s="82"/>
      <c r="L883" s="82"/>
      <c r="M883" s="82"/>
      <c r="N883" s="82"/>
      <c r="O883" s="82"/>
      <c r="P883" s="82"/>
      <c r="Q883" s="82"/>
      <c r="R883" s="82"/>
      <c r="S883" s="82"/>
      <c r="T883" s="82"/>
      <c r="U883" s="82"/>
      <c r="V883" s="82"/>
      <c r="W883" s="82"/>
      <c r="X883" s="82"/>
      <c r="Y883" s="82"/>
      <c r="Z883" s="82"/>
      <c r="AA883" s="82"/>
      <c r="AB883" s="82"/>
      <c r="AC883" s="82"/>
      <c r="AD883" s="82"/>
    </row>
    <row r="884" spans="1:30" ht="13.2">
      <c r="A884" s="92" t="s">
        <v>9185</v>
      </c>
      <c r="B884" s="92" t="s">
        <v>9186</v>
      </c>
      <c r="C884" s="92" t="s">
        <v>5244</v>
      </c>
      <c r="D884" s="92"/>
      <c r="E884" s="92"/>
      <c r="F884" s="92"/>
      <c r="G884" s="92"/>
      <c r="H884" s="92"/>
      <c r="I884" s="92"/>
      <c r="J884" s="92"/>
      <c r="K884" s="82"/>
      <c r="L884" s="82"/>
      <c r="M884" s="82"/>
      <c r="N884" s="82"/>
      <c r="O884" s="82"/>
      <c r="P884" s="82"/>
      <c r="Q884" s="82"/>
      <c r="R884" s="82"/>
      <c r="S884" s="82"/>
      <c r="T884" s="82"/>
      <c r="U884" s="82"/>
      <c r="V884" s="82"/>
      <c r="W884" s="82"/>
      <c r="X884" s="82"/>
      <c r="Y884" s="82"/>
      <c r="Z884" s="82"/>
      <c r="AA884" s="82"/>
      <c r="AB884" s="82"/>
      <c r="AC884" s="82"/>
      <c r="AD884" s="82"/>
    </row>
    <row r="885" spans="1:30" ht="13.2">
      <c r="A885" s="92" t="s">
        <v>9187</v>
      </c>
      <c r="B885" s="92" t="s">
        <v>9188</v>
      </c>
      <c r="C885" s="92" t="s">
        <v>5244</v>
      </c>
      <c r="D885" s="92"/>
      <c r="E885" s="92"/>
      <c r="F885" s="92"/>
      <c r="G885" s="92"/>
      <c r="H885" s="92"/>
      <c r="I885" s="92"/>
      <c r="J885" s="92"/>
      <c r="K885" s="82"/>
      <c r="L885" s="82"/>
      <c r="M885" s="82"/>
      <c r="N885" s="82"/>
      <c r="O885" s="82"/>
      <c r="P885" s="82"/>
      <c r="Q885" s="82"/>
      <c r="R885" s="82"/>
      <c r="S885" s="82"/>
      <c r="T885" s="82"/>
      <c r="U885" s="82"/>
      <c r="V885" s="82"/>
      <c r="W885" s="82"/>
      <c r="X885" s="82"/>
      <c r="Y885" s="82"/>
      <c r="Z885" s="82"/>
      <c r="AA885" s="82"/>
      <c r="AB885" s="82"/>
      <c r="AC885" s="82"/>
      <c r="AD885" s="82"/>
    </row>
    <row r="886" spans="1:30" ht="13.2">
      <c r="A886" s="92" t="s">
        <v>9189</v>
      </c>
      <c r="B886" s="92" t="s">
        <v>9190</v>
      </c>
      <c r="C886" s="92" t="s">
        <v>5078</v>
      </c>
      <c r="D886" s="92"/>
      <c r="E886" s="92"/>
      <c r="F886" s="92"/>
      <c r="G886" s="92"/>
      <c r="H886" s="92"/>
      <c r="I886" s="92"/>
      <c r="J886" s="92"/>
      <c r="K886" s="82"/>
      <c r="L886" s="82"/>
      <c r="M886" s="82"/>
      <c r="N886" s="82"/>
      <c r="O886" s="82"/>
      <c r="P886" s="82"/>
      <c r="Q886" s="82"/>
      <c r="R886" s="82"/>
      <c r="S886" s="82"/>
      <c r="T886" s="82"/>
      <c r="U886" s="82"/>
      <c r="V886" s="82"/>
      <c r="W886" s="82"/>
      <c r="X886" s="82"/>
      <c r="Y886" s="82"/>
      <c r="Z886" s="82"/>
      <c r="AA886" s="82"/>
      <c r="AB886" s="82"/>
      <c r="AC886" s="82"/>
      <c r="AD886" s="82"/>
    </row>
    <row r="887" spans="1:30" ht="13.2">
      <c r="A887" s="92" t="s">
        <v>4290</v>
      </c>
      <c r="B887" s="92" t="s">
        <v>4293</v>
      </c>
      <c r="C887" s="92" t="s">
        <v>5078</v>
      </c>
      <c r="D887" s="92"/>
      <c r="E887" s="92"/>
      <c r="F887" s="92"/>
      <c r="G887" s="92"/>
      <c r="H887" s="92"/>
      <c r="I887" s="92"/>
      <c r="J887" s="92"/>
      <c r="K887" s="82"/>
      <c r="L887" s="82"/>
      <c r="M887" s="82"/>
      <c r="N887" s="82"/>
      <c r="O887" s="82"/>
      <c r="P887" s="82"/>
      <c r="Q887" s="82"/>
      <c r="R887" s="82"/>
      <c r="S887" s="82"/>
      <c r="T887" s="82"/>
      <c r="U887" s="82"/>
      <c r="V887" s="82"/>
      <c r="W887" s="82"/>
      <c r="X887" s="82"/>
      <c r="Y887" s="82"/>
      <c r="Z887" s="82"/>
      <c r="AA887" s="82"/>
      <c r="AB887" s="82"/>
      <c r="AC887" s="82"/>
      <c r="AD887" s="82"/>
    </row>
    <row r="888" spans="1:30" ht="13.2">
      <c r="A888" s="92" t="s">
        <v>4294</v>
      </c>
      <c r="B888" s="92" t="s">
        <v>4297</v>
      </c>
      <c r="C888" s="92" t="s">
        <v>5078</v>
      </c>
      <c r="D888" s="92"/>
      <c r="E888" s="92"/>
      <c r="F888" s="92"/>
      <c r="G888" s="92"/>
      <c r="H888" s="92"/>
      <c r="I888" s="92"/>
      <c r="J888" s="92"/>
      <c r="K888" s="82"/>
      <c r="L888" s="82"/>
      <c r="M888" s="82"/>
      <c r="N888" s="82"/>
      <c r="O888" s="82"/>
      <c r="P888" s="82"/>
      <c r="Q888" s="82"/>
      <c r="R888" s="82"/>
      <c r="S888" s="82"/>
      <c r="T888" s="82"/>
      <c r="U888" s="82"/>
      <c r="V888" s="82"/>
      <c r="W888" s="82"/>
      <c r="X888" s="82"/>
      <c r="Y888" s="82"/>
      <c r="Z888" s="82"/>
      <c r="AA888" s="82"/>
      <c r="AB888" s="82"/>
      <c r="AC888" s="82"/>
      <c r="AD888" s="82"/>
    </row>
    <row r="889" spans="1:30" ht="13.2">
      <c r="A889" s="92" t="s">
        <v>9191</v>
      </c>
      <c r="B889" s="92" t="s">
        <v>9192</v>
      </c>
      <c r="C889" s="92" t="s">
        <v>5078</v>
      </c>
      <c r="D889" s="92"/>
      <c r="E889" s="92"/>
      <c r="F889" s="92"/>
      <c r="G889" s="92"/>
      <c r="H889" s="92"/>
      <c r="I889" s="92"/>
      <c r="J889" s="92"/>
      <c r="K889" s="82"/>
      <c r="L889" s="82"/>
      <c r="M889" s="82"/>
      <c r="N889" s="82"/>
      <c r="O889" s="82"/>
      <c r="P889" s="82"/>
      <c r="Q889" s="82"/>
      <c r="R889" s="82"/>
      <c r="S889" s="82"/>
      <c r="T889" s="82"/>
      <c r="U889" s="82"/>
      <c r="V889" s="82"/>
      <c r="W889" s="82"/>
      <c r="X889" s="82"/>
      <c r="Y889" s="82"/>
      <c r="Z889" s="82"/>
      <c r="AA889" s="82"/>
      <c r="AB889" s="82"/>
      <c r="AC889" s="82"/>
      <c r="AD889" s="82"/>
    </row>
    <row r="890" spans="1:30" ht="13.2">
      <c r="A890" s="92" t="s">
        <v>9193</v>
      </c>
      <c r="B890" s="92" t="s">
        <v>9194</v>
      </c>
      <c r="C890" s="92" t="s">
        <v>5244</v>
      </c>
      <c r="D890" s="92"/>
      <c r="E890" s="92"/>
      <c r="F890" s="92"/>
      <c r="G890" s="92"/>
      <c r="H890" s="92"/>
      <c r="I890" s="92"/>
      <c r="J890" s="92"/>
      <c r="K890" s="82"/>
      <c r="L890" s="82"/>
      <c r="M890" s="82"/>
      <c r="N890" s="82"/>
      <c r="O890" s="82"/>
      <c r="P890" s="82"/>
      <c r="Q890" s="82"/>
      <c r="R890" s="82"/>
      <c r="S890" s="82"/>
      <c r="T890" s="82"/>
      <c r="U890" s="82"/>
      <c r="V890" s="82"/>
      <c r="W890" s="82"/>
      <c r="X890" s="82"/>
      <c r="Y890" s="82"/>
      <c r="Z890" s="82"/>
      <c r="AA890" s="82"/>
      <c r="AB890" s="82"/>
      <c r="AC890" s="82"/>
      <c r="AD890" s="82"/>
    </row>
    <row r="891" spans="1:30" ht="13.2">
      <c r="A891" s="92" t="s">
        <v>9195</v>
      </c>
      <c r="B891" s="92" t="s">
        <v>9196</v>
      </c>
      <c r="C891" s="92" t="s">
        <v>5244</v>
      </c>
      <c r="D891" s="92"/>
      <c r="E891" s="92"/>
      <c r="F891" s="92"/>
      <c r="G891" s="92"/>
      <c r="H891" s="92"/>
      <c r="I891" s="92"/>
      <c r="J891" s="92"/>
      <c r="K891" s="82"/>
      <c r="L891" s="82"/>
      <c r="M891" s="82"/>
      <c r="N891" s="82"/>
      <c r="O891" s="82"/>
      <c r="P891" s="82"/>
      <c r="Q891" s="82"/>
      <c r="R891" s="82"/>
      <c r="S891" s="82"/>
      <c r="T891" s="82"/>
      <c r="U891" s="82"/>
      <c r="V891" s="82"/>
      <c r="W891" s="82"/>
      <c r="X891" s="82"/>
      <c r="Y891" s="82"/>
      <c r="Z891" s="82"/>
      <c r="AA891" s="82"/>
      <c r="AB891" s="82"/>
      <c r="AC891" s="82"/>
      <c r="AD891" s="82"/>
    </row>
    <row r="892" spans="1:30" ht="13.2">
      <c r="A892" s="92" t="s">
        <v>9197</v>
      </c>
      <c r="B892" s="92" t="s">
        <v>9198</v>
      </c>
      <c r="C892" s="92" t="s">
        <v>5244</v>
      </c>
      <c r="D892" s="92"/>
      <c r="E892" s="92"/>
      <c r="F892" s="92"/>
      <c r="G892" s="92"/>
      <c r="H892" s="92"/>
      <c r="I892" s="92"/>
      <c r="J892" s="92"/>
      <c r="K892" s="82"/>
      <c r="L892" s="82"/>
      <c r="M892" s="82"/>
      <c r="N892" s="82"/>
      <c r="O892" s="82"/>
      <c r="P892" s="82"/>
      <c r="Q892" s="82"/>
      <c r="R892" s="82"/>
      <c r="S892" s="82"/>
      <c r="T892" s="82"/>
      <c r="U892" s="82"/>
      <c r="V892" s="82"/>
      <c r="W892" s="82"/>
      <c r="X892" s="82"/>
      <c r="Y892" s="82"/>
      <c r="Z892" s="82"/>
      <c r="AA892" s="82"/>
      <c r="AB892" s="82"/>
      <c r="AC892" s="82"/>
      <c r="AD892" s="82"/>
    </row>
    <row r="893" spans="1:30" ht="13.2">
      <c r="A893" s="92" t="s">
        <v>9199</v>
      </c>
      <c r="B893" s="92" t="s">
        <v>9200</v>
      </c>
      <c r="C893" s="92" t="s">
        <v>5244</v>
      </c>
      <c r="D893" s="92"/>
      <c r="E893" s="92"/>
      <c r="F893" s="92"/>
      <c r="G893" s="92"/>
      <c r="H893" s="92"/>
      <c r="I893" s="92"/>
      <c r="J893" s="92"/>
      <c r="K893" s="82"/>
      <c r="L893" s="82"/>
      <c r="M893" s="82"/>
      <c r="N893" s="82"/>
      <c r="O893" s="82"/>
      <c r="P893" s="82"/>
      <c r="Q893" s="82"/>
      <c r="R893" s="82"/>
      <c r="S893" s="82"/>
      <c r="T893" s="82"/>
      <c r="U893" s="82"/>
      <c r="V893" s="82"/>
      <c r="W893" s="82"/>
      <c r="X893" s="82"/>
      <c r="Y893" s="82"/>
      <c r="Z893" s="82"/>
      <c r="AA893" s="82"/>
      <c r="AB893" s="82"/>
      <c r="AC893" s="82"/>
      <c r="AD893" s="82"/>
    </row>
    <row r="894" spans="1:30" ht="13.2">
      <c r="A894" s="92" t="s">
        <v>4308</v>
      </c>
      <c r="B894" s="92" t="s">
        <v>4311</v>
      </c>
      <c r="C894" s="92" t="s">
        <v>5078</v>
      </c>
      <c r="D894" s="92"/>
      <c r="E894" s="92"/>
      <c r="F894" s="92"/>
      <c r="G894" s="92"/>
      <c r="H894" s="92"/>
      <c r="I894" s="92"/>
      <c r="J894" s="92"/>
      <c r="K894" s="82"/>
      <c r="L894" s="82"/>
      <c r="M894" s="82"/>
      <c r="N894" s="82"/>
      <c r="O894" s="82"/>
      <c r="P894" s="82"/>
      <c r="Q894" s="82"/>
      <c r="R894" s="82"/>
      <c r="S894" s="82"/>
      <c r="T894" s="82"/>
      <c r="U894" s="82"/>
      <c r="V894" s="82"/>
      <c r="W894" s="82"/>
      <c r="X894" s="82"/>
      <c r="Y894" s="82"/>
      <c r="Z894" s="82"/>
      <c r="AA894" s="82"/>
      <c r="AB894" s="82"/>
      <c r="AC894" s="82"/>
      <c r="AD894" s="82"/>
    </row>
    <row r="895" spans="1:30" ht="13.2">
      <c r="A895" s="92" t="s">
        <v>8003</v>
      </c>
      <c r="B895" s="92" t="s">
        <v>8004</v>
      </c>
      <c r="C895" s="92" t="s">
        <v>5078</v>
      </c>
      <c r="D895" s="92"/>
      <c r="E895" s="92"/>
      <c r="F895" s="92"/>
      <c r="G895" s="92"/>
      <c r="H895" s="92"/>
      <c r="I895" s="92"/>
      <c r="J895" s="92"/>
      <c r="K895" s="82"/>
      <c r="L895" s="82"/>
      <c r="M895" s="82"/>
      <c r="N895" s="82"/>
      <c r="O895" s="82"/>
      <c r="P895" s="82"/>
      <c r="Q895" s="82"/>
      <c r="R895" s="82"/>
      <c r="S895" s="82"/>
      <c r="T895" s="82"/>
      <c r="U895" s="82"/>
      <c r="V895" s="82"/>
      <c r="W895" s="82"/>
      <c r="X895" s="82"/>
      <c r="Y895" s="82"/>
      <c r="Z895" s="82"/>
      <c r="AA895" s="82"/>
      <c r="AB895" s="82"/>
      <c r="AC895" s="82"/>
      <c r="AD895" s="82"/>
    </row>
    <row r="896" spans="1:30" ht="13.2">
      <c r="A896" s="92" t="s">
        <v>9201</v>
      </c>
      <c r="B896" s="92" t="s">
        <v>9202</v>
      </c>
      <c r="C896" s="92" t="s">
        <v>5078</v>
      </c>
      <c r="D896" s="92"/>
      <c r="E896" s="92"/>
      <c r="F896" s="92"/>
      <c r="G896" s="92"/>
      <c r="H896" s="92"/>
      <c r="I896" s="92"/>
      <c r="J896" s="92"/>
      <c r="K896" s="82"/>
      <c r="L896" s="82"/>
      <c r="M896" s="82"/>
      <c r="N896" s="82"/>
      <c r="O896" s="82"/>
      <c r="P896" s="82"/>
      <c r="Q896" s="82"/>
      <c r="R896" s="82"/>
      <c r="S896" s="82"/>
      <c r="T896" s="82"/>
      <c r="U896" s="82"/>
      <c r="V896" s="82"/>
      <c r="W896" s="82"/>
      <c r="X896" s="82"/>
      <c r="Y896" s="82"/>
      <c r="Z896" s="82"/>
      <c r="AA896" s="82"/>
      <c r="AB896" s="82"/>
      <c r="AC896" s="82"/>
      <c r="AD896" s="82"/>
    </row>
    <row r="897" spans="1:30" ht="13.2">
      <c r="A897" s="92" t="s">
        <v>7383</v>
      </c>
      <c r="B897" s="92" t="s">
        <v>7384</v>
      </c>
      <c r="C897" s="92" t="s">
        <v>5078</v>
      </c>
      <c r="D897" s="92"/>
      <c r="E897" s="92"/>
      <c r="F897" s="92"/>
      <c r="G897" s="92"/>
      <c r="H897" s="92"/>
      <c r="I897" s="92"/>
      <c r="J897" s="92"/>
      <c r="K897" s="82"/>
      <c r="L897" s="82"/>
      <c r="M897" s="82"/>
      <c r="N897" s="82"/>
      <c r="O897" s="82"/>
      <c r="P897" s="82"/>
      <c r="Q897" s="82"/>
      <c r="R897" s="82"/>
      <c r="S897" s="82"/>
      <c r="T897" s="82"/>
      <c r="U897" s="82"/>
      <c r="V897" s="82"/>
      <c r="W897" s="82"/>
      <c r="X897" s="82"/>
      <c r="Y897" s="82"/>
      <c r="Z897" s="82"/>
      <c r="AA897" s="82"/>
      <c r="AB897" s="82"/>
      <c r="AC897" s="82"/>
      <c r="AD897" s="82"/>
    </row>
    <row r="898" spans="1:30" ht="13.2">
      <c r="A898" s="92" t="s">
        <v>8005</v>
      </c>
      <c r="B898" s="92" t="s">
        <v>8006</v>
      </c>
      <c r="C898" s="92" t="s">
        <v>5078</v>
      </c>
      <c r="D898" s="92"/>
      <c r="E898" s="92"/>
      <c r="F898" s="92"/>
      <c r="G898" s="92"/>
      <c r="H898" s="92"/>
      <c r="I898" s="92"/>
      <c r="J898" s="92"/>
      <c r="K898" s="82"/>
      <c r="L898" s="82"/>
      <c r="M898" s="82"/>
      <c r="N898" s="82"/>
      <c r="O898" s="82"/>
      <c r="P898" s="82"/>
      <c r="Q898" s="82"/>
      <c r="R898" s="82"/>
      <c r="S898" s="82"/>
      <c r="T898" s="82"/>
      <c r="U898" s="82"/>
      <c r="V898" s="82"/>
      <c r="W898" s="82"/>
      <c r="X898" s="82"/>
      <c r="Y898" s="82"/>
      <c r="Z898" s="82"/>
      <c r="AA898" s="82"/>
      <c r="AB898" s="82"/>
      <c r="AC898" s="82"/>
      <c r="AD898" s="82"/>
    </row>
    <row r="899" spans="1:30" ht="13.2">
      <c r="A899" s="92" t="s">
        <v>9203</v>
      </c>
      <c r="B899" s="92" t="s">
        <v>9204</v>
      </c>
      <c r="C899" s="92" t="s">
        <v>5078</v>
      </c>
      <c r="D899" s="92"/>
      <c r="E899" s="92"/>
      <c r="F899" s="92"/>
      <c r="G899" s="92"/>
      <c r="H899" s="92"/>
      <c r="I899" s="92"/>
      <c r="J899" s="92"/>
      <c r="K899" s="82"/>
      <c r="L899" s="82"/>
      <c r="M899" s="82"/>
      <c r="N899" s="82"/>
      <c r="O899" s="82"/>
      <c r="P899" s="82"/>
      <c r="Q899" s="82"/>
      <c r="R899" s="82"/>
      <c r="S899" s="82"/>
      <c r="T899" s="82"/>
      <c r="U899" s="82"/>
      <c r="V899" s="82"/>
      <c r="W899" s="82"/>
      <c r="X899" s="82"/>
      <c r="Y899" s="82"/>
      <c r="Z899" s="82"/>
      <c r="AA899" s="82"/>
      <c r="AB899" s="82"/>
      <c r="AC899" s="82"/>
      <c r="AD899" s="82"/>
    </row>
    <row r="900" spans="1:30" ht="13.2">
      <c r="A900" s="92" t="s">
        <v>4346</v>
      </c>
      <c r="B900" s="92" t="s">
        <v>4349</v>
      </c>
      <c r="C900" s="92" t="s">
        <v>5078</v>
      </c>
      <c r="D900" s="92"/>
      <c r="E900" s="92"/>
      <c r="F900" s="92"/>
      <c r="G900" s="92"/>
      <c r="H900" s="92"/>
      <c r="I900" s="92"/>
      <c r="J900" s="92"/>
      <c r="K900" s="82"/>
      <c r="L900" s="82"/>
      <c r="M900" s="82"/>
      <c r="N900" s="82"/>
      <c r="O900" s="82"/>
      <c r="P900" s="82"/>
      <c r="Q900" s="82"/>
      <c r="R900" s="82"/>
      <c r="S900" s="82"/>
      <c r="T900" s="82"/>
      <c r="U900" s="82"/>
      <c r="V900" s="82"/>
      <c r="W900" s="82"/>
      <c r="X900" s="82"/>
      <c r="Y900" s="82"/>
      <c r="Z900" s="82"/>
      <c r="AA900" s="82"/>
      <c r="AB900" s="82"/>
      <c r="AC900" s="82"/>
      <c r="AD900" s="82"/>
    </row>
    <row r="901" spans="1:30" ht="13.2">
      <c r="A901" s="92" t="s">
        <v>9205</v>
      </c>
      <c r="B901" s="92" t="s">
        <v>9206</v>
      </c>
      <c r="C901" s="92" t="s">
        <v>5244</v>
      </c>
      <c r="D901" s="92"/>
      <c r="E901" s="92"/>
      <c r="F901" s="92"/>
      <c r="G901" s="92"/>
      <c r="H901" s="92"/>
      <c r="I901" s="92"/>
      <c r="J901" s="92"/>
      <c r="K901" s="82"/>
      <c r="L901" s="82"/>
      <c r="M901" s="82"/>
      <c r="N901" s="82"/>
      <c r="O901" s="82"/>
      <c r="P901" s="82"/>
      <c r="Q901" s="82"/>
      <c r="R901" s="82"/>
      <c r="S901" s="82"/>
      <c r="T901" s="82"/>
      <c r="U901" s="82"/>
      <c r="V901" s="82"/>
      <c r="W901" s="82"/>
      <c r="X901" s="82"/>
      <c r="Y901" s="82"/>
      <c r="Z901" s="82"/>
      <c r="AA901" s="82"/>
      <c r="AB901" s="82"/>
      <c r="AC901" s="82"/>
      <c r="AD901" s="82"/>
    </row>
    <row r="902" spans="1:30" ht="13.2">
      <c r="A902" s="92" t="s">
        <v>9207</v>
      </c>
      <c r="B902" s="92" t="s">
        <v>9208</v>
      </c>
      <c r="C902" s="92" t="s">
        <v>5244</v>
      </c>
      <c r="D902" s="92"/>
      <c r="E902" s="92"/>
      <c r="F902" s="92"/>
      <c r="G902" s="92"/>
      <c r="H902" s="92"/>
      <c r="I902" s="92"/>
      <c r="J902" s="92"/>
      <c r="K902" s="82"/>
      <c r="L902" s="82"/>
      <c r="M902" s="82"/>
      <c r="N902" s="82"/>
      <c r="O902" s="82"/>
      <c r="P902" s="82"/>
      <c r="Q902" s="82"/>
      <c r="R902" s="82"/>
      <c r="S902" s="82"/>
      <c r="T902" s="82"/>
      <c r="U902" s="82"/>
      <c r="V902" s="82"/>
      <c r="W902" s="82"/>
      <c r="X902" s="82"/>
      <c r="Y902" s="82"/>
      <c r="Z902" s="82"/>
      <c r="AA902" s="82"/>
      <c r="AB902" s="82"/>
      <c r="AC902" s="82"/>
      <c r="AD902" s="82"/>
    </row>
    <row r="903" spans="1:30" ht="13.2">
      <c r="A903" s="92" t="s">
        <v>9209</v>
      </c>
      <c r="B903" s="92" t="s">
        <v>9210</v>
      </c>
      <c r="C903" s="92" t="s">
        <v>5244</v>
      </c>
      <c r="D903" s="92"/>
      <c r="E903" s="92"/>
      <c r="F903" s="92"/>
      <c r="G903" s="92"/>
      <c r="H903" s="92"/>
      <c r="I903" s="92"/>
      <c r="J903" s="92"/>
      <c r="K903" s="82"/>
      <c r="L903" s="82"/>
      <c r="M903" s="82"/>
      <c r="N903" s="82"/>
      <c r="O903" s="82"/>
      <c r="P903" s="82"/>
      <c r="Q903" s="82"/>
      <c r="R903" s="82"/>
      <c r="S903" s="82"/>
      <c r="T903" s="82"/>
      <c r="U903" s="82"/>
      <c r="V903" s="82"/>
      <c r="W903" s="82"/>
      <c r="X903" s="82"/>
      <c r="Y903" s="82"/>
      <c r="Z903" s="82"/>
      <c r="AA903" s="82"/>
      <c r="AB903" s="82"/>
      <c r="AC903" s="82"/>
      <c r="AD903" s="82"/>
    </row>
    <row r="904" spans="1:30" ht="13.2">
      <c r="A904" s="92" t="s">
        <v>9211</v>
      </c>
      <c r="B904" s="92" t="s">
        <v>9212</v>
      </c>
      <c r="C904" s="92" t="s">
        <v>5244</v>
      </c>
      <c r="D904" s="92"/>
      <c r="E904" s="92"/>
      <c r="F904" s="92"/>
      <c r="G904" s="92"/>
      <c r="H904" s="92"/>
      <c r="I904" s="92"/>
      <c r="J904" s="92"/>
      <c r="K904" s="82"/>
      <c r="L904" s="82"/>
      <c r="M904" s="82"/>
      <c r="N904" s="82"/>
      <c r="O904" s="82"/>
      <c r="P904" s="82"/>
      <c r="Q904" s="82"/>
      <c r="R904" s="82"/>
      <c r="S904" s="82"/>
      <c r="T904" s="82"/>
      <c r="U904" s="82"/>
      <c r="V904" s="82"/>
      <c r="W904" s="82"/>
      <c r="X904" s="82"/>
      <c r="Y904" s="82"/>
      <c r="Z904" s="82"/>
      <c r="AA904" s="82"/>
      <c r="AB904" s="82"/>
      <c r="AC904" s="82"/>
      <c r="AD904" s="82"/>
    </row>
    <row r="905" spans="1:30" ht="13.2">
      <c r="A905" s="92" t="s">
        <v>9213</v>
      </c>
      <c r="B905" s="92" t="s">
        <v>9214</v>
      </c>
      <c r="C905" s="92" t="s">
        <v>5244</v>
      </c>
      <c r="D905" s="92"/>
      <c r="E905" s="92"/>
      <c r="F905" s="92"/>
      <c r="G905" s="92"/>
      <c r="H905" s="92"/>
      <c r="I905" s="92"/>
      <c r="J905" s="92"/>
      <c r="K905" s="82"/>
      <c r="L905" s="82"/>
      <c r="M905" s="82"/>
      <c r="N905" s="82"/>
      <c r="O905" s="82"/>
      <c r="P905" s="82"/>
      <c r="Q905" s="82"/>
      <c r="R905" s="82"/>
      <c r="S905" s="82"/>
      <c r="T905" s="82"/>
      <c r="U905" s="82"/>
      <c r="V905" s="82"/>
      <c r="W905" s="82"/>
      <c r="X905" s="82"/>
      <c r="Y905" s="82"/>
      <c r="Z905" s="82"/>
      <c r="AA905" s="82"/>
      <c r="AB905" s="82"/>
      <c r="AC905" s="82"/>
      <c r="AD905" s="82"/>
    </row>
    <row r="906" spans="1:30" ht="13.2">
      <c r="A906" s="92" t="s">
        <v>9215</v>
      </c>
      <c r="B906" s="92" t="s">
        <v>9216</v>
      </c>
      <c r="C906" s="92" t="s">
        <v>5244</v>
      </c>
      <c r="D906" s="92"/>
      <c r="E906" s="92"/>
      <c r="F906" s="92"/>
      <c r="G906" s="92"/>
      <c r="H906" s="92"/>
      <c r="I906" s="92"/>
      <c r="J906" s="92"/>
      <c r="K906" s="82"/>
      <c r="L906" s="82"/>
      <c r="M906" s="82"/>
      <c r="N906" s="82"/>
      <c r="O906" s="82"/>
      <c r="P906" s="82"/>
      <c r="Q906" s="82"/>
      <c r="R906" s="82"/>
      <c r="S906" s="82"/>
      <c r="T906" s="82"/>
      <c r="U906" s="82"/>
      <c r="V906" s="82"/>
      <c r="W906" s="82"/>
      <c r="X906" s="82"/>
      <c r="Y906" s="82"/>
      <c r="Z906" s="82"/>
      <c r="AA906" s="82"/>
      <c r="AB906" s="82"/>
      <c r="AC906" s="82"/>
      <c r="AD906" s="82"/>
    </row>
    <row r="907" spans="1:30" ht="13.2">
      <c r="A907" s="92" t="s">
        <v>9217</v>
      </c>
      <c r="B907" s="92" t="s">
        <v>9218</v>
      </c>
      <c r="C907" s="92" t="s">
        <v>5244</v>
      </c>
      <c r="D907" s="92"/>
      <c r="E907" s="92"/>
      <c r="F907" s="92"/>
      <c r="G907" s="92"/>
      <c r="H907" s="92"/>
      <c r="I907" s="92"/>
      <c r="J907" s="92"/>
      <c r="K907" s="82"/>
      <c r="L907" s="82"/>
      <c r="M907" s="82"/>
      <c r="N907" s="82"/>
      <c r="O907" s="82"/>
      <c r="P907" s="82"/>
      <c r="Q907" s="82"/>
      <c r="R907" s="82"/>
      <c r="S907" s="82"/>
      <c r="T907" s="82"/>
      <c r="U907" s="82"/>
      <c r="V907" s="82"/>
      <c r="W907" s="82"/>
      <c r="X907" s="82"/>
      <c r="Y907" s="82"/>
      <c r="Z907" s="82"/>
      <c r="AA907" s="82"/>
      <c r="AB907" s="82"/>
      <c r="AC907" s="82"/>
      <c r="AD907" s="82"/>
    </row>
    <row r="908" spans="1:30" ht="13.2">
      <c r="A908" s="92" t="s">
        <v>9219</v>
      </c>
      <c r="B908" s="92" t="s">
        <v>9220</v>
      </c>
      <c r="C908" s="92" t="s">
        <v>5244</v>
      </c>
      <c r="D908" s="92"/>
      <c r="E908" s="92"/>
      <c r="F908" s="92"/>
      <c r="G908" s="92"/>
      <c r="H908" s="92"/>
      <c r="I908" s="92"/>
      <c r="J908" s="92"/>
      <c r="K908" s="82"/>
      <c r="L908" s="82"/>
      <c r="M908" s="82"/>
      <c r="N908" s="82"/>
      <c r="O908" s="82"/>
      <c r="P908" s="82"/>
      <c r="Q908" s="82"/>
      <c r="R908" s="82"/>
      <c r="S908" s="82"/>
      <c r="T908" s="82"/>
      <c r="U908" s="82"/>
      <c r="V908" s="82"/>
      <c r="W908" s="82"/>
      <c r="X908" s="82"/>
      <c r="Y908" s="82"/>
      <c r="Z908" s="82"/>
      <c r="AA908" s="82"/>
      <c r="AB908" s="82"/>
      <c r="AC908" s="82"/>
      <c r="AD908" s="82"/>
    </row>
    <row r="909" spans="1:30" ht="13.2">
      <c r="A909" s="92" t="s">
        <v>9221</v>
      </c>
      <c r="B909" s="92" t="s">
        <v>9222</v>
      </c>
      <c r="C909" s="92" t="s">
        <v>5244</v>
      </c>
      <c r="D909" s="92"/>
      <c r="E909" s="92"/>
      <c r="F909" s="92"/>
      <c r="G909" s="92"/>
      <c r="H909" s="92"/>
      <c r="I909" s="92"/>
      <c r="J909" s="92"/>
      <c r="K909" s="82"/>
      <c r="L909" s="82"/>
      <c r="M909" s="82"/>
      <c r="N909" s="82"/>
      <c r="O909" s="82"/>
      <c r="P909" s="82"/>
      <c r="Q909" s="82"/>
      <c r="R909" s="82"/>
      <c r="S909" s="82"/>
      <c r="T909" s="82"/>
      <c r="U909" s="82"/>
      <c r="V909" s="82"/>
      <c r="W909" s="82"/>
      <c r="X909" s="82"/>
      <c r="Y909" s="82"/>
      <c r="Z909" s="82"/>
      <c r="AA909" s="82"/>
      <c r="AB909" s="82"/>
      <c r="AC909" s="82"/>
      <c r="AD909" s="82"/>
    </row>
    <row r="910" spans="1:30" ht="13.2">
      <c r="A910" s="92" t="s">
        <v>9223</v>
      </c>
      <c r="B910" s="92" t="s">
        <v>9224</v>
      </c>
      <c r="C910" s="92" t="s">
        <v>5244</v>
      </c>
      <c r="D910" s="92"/>
      <c r="E910" s="92"/>
      <c r="F910" s="92"/>
      <c r="G910" s="92"/>
      <c r="H910" s="92"/>
      <c r="I910" s="92"/>
      <c r="J910" s="92"/>
      <c r="K910" s="82"/>
      <c r="L910" s="82"/>
      <c r="M910" s="82"/>
      <c r="N910" s="82"/>
      <c r="O910" s="82"/>
      <c r="P910" s="82"/>
      <c r="Q910" s="82"/>
      <c r="R910" s="82"/>
      <c r="S910" s="82"/>
      <c r="T910" s="82"/>
      <c r="U910" s="82"/>
      <c r="V910" s="82"/>
      <c r="W910" s="82"/>
      <c r="X910" s="82"/>
      <c r="Y910" s="82"/>
      <c r="Z910" s="82"/>
      <c r="AA910" s="82"/>
      <c r="AB910" s="82"/>
      <c r="AC910" s="82"/>
      <c r="AD910" s="82"/>
    </row>
    <row r="911" spans="1:30" ht="13.2">
      <c r="A911" s="92" t="s">
        <v>9225</v>
      </c>
      <c r="B911" s="92" t="s">
        <v>9226</v>
      </c>
      <c r="C911" s="92" t="s">
        <v>5244</v>
      </c>
      <c r="D911" s="92"/>
      <c r="E911" s="92"/>
      <c r="F911" s="92"/>
      <c r="G911" s="92"/>
      <c r="H911" s="92"/>
      <c r="I911" s="92"/>
      <c r="J911" s="92"/>
      <c r="K911" s="82"/>
      <c r="L911" s="82"/>
      <c r="M911" s="82"/>
      <c r="N911" s="82"/>
      <c r="O911" s="82"/>
      <c r="P911" s="82"/>
      <c r="Q911" s="82"/>
      <c r="R911" s="82"/>
      <c r="S911" s="82"/>
      <c r="T911" s="82"/>
      <c r="U911" s="82"/>
      <c r="V911" s="82"/>
      <c r="W911" s="82"/>
      <c r="X911" s="82"/>
      <c r="Y911" s="82"/>
      <c r="Z911" s="82"/>
      <c r="AA911" s="82"/>
      <c r="AB911" s="82"/>
      <c r="AC911" s="82"/>
      <c r="AD911" s="82"/>
    </row>
    <row r="912" spans="1:30" ht="13.2">
      <c r="A912" s="92" t="s">
        <v>9227</v>
      </c>
      <c r="B912" s="92" t="s">
        <v>9228</v>
      </c>
      <c r="C912" s="92" t="s">
        <v>5244</v>
      </c>
      <c r="D912" s="92"/>
      <c r="E912" s="92"/>
      <c r="F912" s="92"/>
      <c r="G912" s="92"/>
      <c r="H912" s="92"/>
      <c r="I912" s="92"/>
      <c r="J912" s="92"/>
      <c r="K912" s="82"/>
      <c r="L912" s="82"/>
      <c r="M912" s="82"/>
      <c r="N912" s="82"/>
      <c r="O912" s="82"/>
      <c r="P912" s="82"/>
      <c r="Q912" s="82"/>
      <c r="R912" s="82"/>
      <c r="S912" s="82"/>
      <c r="T912" s="82"/>
      <c r="U912" s="82"/>
      <c r="V912" s="82"/>
      <c r="W912" s="82"/>
      <c r="X912" s="82"/>
      <c r="Y912" s="82"/>
      <c r="Z912" s="82"/>
      <c r="AA912" s="82"/>
      <c r="AB912" s="82"/>
      <c r="AC912" s="82"/>
      <c r="AD912" s="82"/>
    </row>
    <row r="913" spans="1:30" ht="13.2">
      <c r="A913" s="92" t="s">
        <v>9229</v>
      </c>
      <c r="B913" s="92" t="s">
        <v>9230</v>
      </c>
      <c r="C913" s="92" t="s">
        <v>5244</v>
      </c>
      <c r="D913" s="92"/>
      <c r="E913" s="92"/>
      <c r="F913" s="92"/>
      <c r="G913" s="92"/>
      <c r="H913" s="92"/>
      <c r="I913" s="92"/>
      <c r="J913" s="92"/>
      <c r="K913" s="82"/>
      <c r="L913" s="82"/>
      <c r="M913" s="82"/>
      <c r="N913" s="82"/>
      <c r="O913" s="82"/>
      <c r="P913" s="82"/>
      <c r="Q913" s="82"/>
      <c r="R913" s="82"/>
      <c r="S913" s="82"/>
      <c r="T913" s="82"/>
      <c r="U913" s="82"/>
      <c r="V913" s="82"/>
      <c r="W913" s="82"/>
      <c r="X913" s="82"/>
      <c r="Y913" s="82"/>
      <c r="Z913" s="82"/>
      <c r="AA913" s="82"/>
      <c r="AB913" s="82"/>
      <c r="AC913" s="82"/>
      <c r="AD913" s="82"/>
    </row>
    <row r="914" spans="1:30" ht="13.2">
      <c r="A914" s="92" t="s">
        <v>9231</v>
      </c>
      <c r="B914" s="92" t="s">
        <v>9232</v>
      </c>
      <c r="C914" s="92" t="s">
        <v>5078</v>
      </c>
      <c r="D914" s="92"/>
      <c r="E914" s="92"/>
      <c r="F914" s="92"/>
      <c r="G914" s="92"/>
      <c r="H914" s="92"/>
      <c r="I914" s="92"/>
      <c r="J914" s="92"/>
      <c r="K914" s="82"/>
      <c r="L914" s="82"/>
      <c r="M914" s="82"/>
      <c r="N914" s="82"/>
      <c r="O914" s="82"/>
      <c r="P914" s="82"/>
      <c r="Q914" s="82"/>
      <c r="R914" s="82"/>
      <c r="S914" s="82"/>
      <c r="T914" s="82"/>
      <c r="U914" s="82"/>
      <c r="V914" s="82"/>
      <c r="W914" s="82"/>
      <c r="X914" s="82"/>
      <c r="Y914" s="82"/>
      <c r="Z914" s="82"/>
      <c r="AA914" s="82"/>
      <c r="AB914" s="82"/>
      <c r="AC914" s="82"/>
      <c r="AD914" s="82"/>
    </row>
    <row r="915" spans="1:30" ht="13.2">
      <c r="A915" s="92" t="s">
        <v>7449</v>
      </c>
      <c r="B915" s="92" t="s">
        <v>7450</v>
      </c>
      <c r="C915" s="92" t="s">
        <v>5244</v>
      </c>
      <c r="D915" s="92"/>
      <c r="E915" s="92"/>
      <c r="F915" s="92"/>
      <c r="G915" s="92"/>
      <c r="H915" s="92"/>
      <c r="I915" s="92"/>
      <c r="J915" s="92"/>
      <c r="K915" s="82"/>
      <c r="L915" s="82"/>
      <c r="M915" s="82"/>
      <c r="N915" s="82"/>
      <c r="O915" s="82"/>
      <c r="P915" s="82"/>
      <c r="Q915" s="82"/>
      <c r="R915" s="82"/>
      <c r="S915" s="82"/>
      <c r="T915" s="82"/>
      <c r="U915" s="82"/>
      <c r="V915" s="82"/>
      <c r="W915" s="82"/>
      <c r="X915" s="82"/>
      <c r="Y915" s="82"/>
      <c r="Z915" s="82"/>
      <c r="AA915" s="82"/>
      <c r="AB915" s="82"/>
      <c r="AC915" s="82"/>
      <c r="AD915" s="82"/>
    </row>
    <row r="916" spans="1:30" ht="13.2">
      <c r="A916" s="92" t="s">
        <v>7437</v>
      </c>
      <c r="B916" s="92" t="s">
        <v>7438</v>
      </c>
      <c r="C916" s="92" t="s">
        <v>5244</v>
      </c>
      <c r="D916" s="92"/>
      <c r="E916" s="92"/>
      <c r="F916" s="92"/>
      <c r="G916" s="92"/>
      <c r="H916" s="92"/>
      <c r="I916" s="92"/>
      <c r="J916" s="92"/>
      <c r="K916" s="82"/>
      <c r="L916" s="82"/>
      <c r="M916" s="82"/>
      <c r="N916" s="82"/>
      <c r="O916" s="82"/>
      <c r="P916" s="82"/>
      <c r="Q916" s="82"/>
      <c r="R916" s="82"/>
      <c r="S916" s="82"/>
      <c r="T916" s="82"/>
      <c r="U916" s="82"/>
      <c r="V916" s="82"/>
      <c r="W916" s="82"/>
      <c r="X916" s="82"/>
      <c r="Y916" s="82"/>
      <c r="Z916" s="82"/>
      <c r="AA916" s="82"/>
      <c r="AB916" s="82"/>
      <c r="AC916" s="82"/>
      <c r="AD916" s="82"/>
    </row>
    <row r="917" spans="1:30" ht="13.2">
      <c r="A917" s="92" t="s">
        <v>7445</v>
      </c>
      <c r="B917" s="92" t="s">
        <v>7446</v>
      </c>
      <c r="C917" s="92" t="s">
        <v>5244</v>
      </c>
      <c r="D917" s="92"/>
      <c r="E917" s="92"/>
      <c r="F917" s="92"/>
      <c r="G917" s="92"/>
      <c r="H917" s="92"/>
      <c r="I917" s="92"/>
      <c r="J917" s="92"/>
      <c r="K917" s="82"/>
      <c r="L917" s="82"/>
      <c r="M917" s="82"/>
      <c r="N917" s="82"/>
      <c r="O917" s="82"/>
      <c r="P917" s="82"/>
      <c r="Q917" s="82"/>
      <c r="R917" s="82"/>
      <c r="S917" s="82"/>
      <c r="T917" s="82"/>
      <c r="U917" s="82"/>
      <c r="V917" s="82"/>
      <c r="W917" s="82"/>
      <c r="X917" s="82"/>
      <c r="Y917" s="82"/>
      <c r="Z917" s="82"/>
      <c r="AA917" s="82"/>
      <c r="AB917" s="82"/>
      <c r="AC917" s="82"/>
      <c r="AD917" s="82"/>
    </row>
    <row r="918" spans="1:30" ht="13.2">
      <c r="A918" s="92" t="s">
        <v>7443</v>
      </c>
      <c r="B918" s="92" t="s">
        <v>7444</v>
      </c>
      <c r="C918" s="92" t="s">
        <v>5244</v>
      </c>
      <c r="D918" s="92"/>
      <c r="E918" s="92"/>
      <c r="F918" s="92"/>
      <c r="G918" s="92"/>
      <c r="H918" s="92"/>
      <c r="I918" s="92"/>
      <c r="J918" s="92"/>
      <c r="K918" s="82"/>
      <c r="L918" s="82"/>
      <c r="M918" s="82"/>
      <c r="N918" s="82"/>
      <c r="O918" s="82"/>
      <c r="P918" s="82"/>
      <c r="Q918" s="82"/>
      <c r="R918" s="82"/>
      <c r="S918" s="82"/>
      <c r="T918" s="82"/>
      <c r="U918" s="82"/>
      <c r="V918" s="82"/>
      <c r="W918" s="82"/>
      <c r="X918" s="82"/>
      <c r="Y918" s="82"/>
      <c r="Z918" s="82"/>
      <c r="AA918" s="82"/>
      <c r="AB918" s="82"/>
      <c r="AC918" s="82"/>
      <c r="AD918" s="82"/>
    </row>
    <row r="919" spans="1:30" ht="13.2">
      <c r="A919" s="92" t="s">
        <v>7441</v>
      </c>
      <c r="B919" s="92" t="s">
        <v>7442</v>
      </c>
      <c r="C919" s="92" t="s">
        <v>5244</v>
      </c>
      <c r="D919" s="92"/>
      <c r="E919" s="92"/>
      <c r="F919" s="92"/>
      <c r="G919" s="92"/>
      <c r="H919" s="92"/>
      <c r="I919" s="92"/>
      <c r="J919" s="92"/>
      <c r="K919" s="82"/>
      <c r="L919" s="82"/>
      <c r="M919" s="82"/>
      <c r="N919" s="82"/>
      <c r="O919" s="82"/>
      <c r="P919" s="82"/>
      <c r="Q919" s="82"/>
      <c r="R919" s="82"/>
      <c r="S919" s="82"/>
      <c r="T919" s="82"/>
      <c r="U919" s="82"/>
      <c r="V919" s="82"/>
      <c r="W919" s="82"/>
      <c r="X919" s="82"/>
      <c r="Y919" s="82"/>
      <c r="Z919" s="82"/>
      <c r="AA919" s="82"/>
      <c r="AB919" s="82"/>
      <c r="AC919" s="82"/>
      <c r="AD919" s="82"/>
    </row>
    <row r="920" spans="1:30" ht="13.2">
      <c r="A920" s="92" t="s">
        <v>7439</v>
      </c>
      <c r="B920" s="92" t="s">
        <v>7440</v>
      </c>
      <c r="C920" s="92" t="s">
        <v>5244</v>
      </c>
      <c r="D920" s="92"/>
      <c r="E920" s="92"/>
      <c r="F920" s="92"/>
      <c r="G920" s="92"/>
      <c r="H920" s="92"/>
      <c r="I920" s="92"/>
      <c r="J920" s="92"/>
      <c r="K920" s="82"/>
      <c r="L920" s="82"/>
      <c r="M920" s="82"/>
      <c r="N920" s="82"/>
      <c r="O920" s="82"/>
      <c r="P920" s="82"/>
      <c r="Q920" s="82"/>
      <c r="R920" s="82"/>
      <c r="S920" s="82"/>
      <c r="T920" s="82"/>
      <c r="U920" s="82"/>
      <c r="V920" s="82"/>
      <c r="W920" s="82"/>
      <c r="X920" s="82"/>
      <c r="Y920" s="82"/>
      <c r="Z920" s="82"/>
      <c r="AA920" s="82"/>
      <c r="AB920" s="82"/>
      <c r="AC920" s="82"/>
      <c r="AD920" s="82"/>
    </row>
    <row r="921" spans="1:30" ht="13.2">
      <c r="A921" s="92" t="s">
        <v>7387</v>
      </c>
      <c r="B921" s="92" t="s">
        <v>7388</v>
      </c>
      <c r="C921" s="92" t="s">
        <v>5244</v>
      </c>
      <c r="D921" s="92"/>
      <c r="E921" s="92"/>
      <c r="F921" s="92"/>
      <c r="G921" s="92"/>
      <c r="H921" s="92"/>
      <c r="I921" s="92"/>
      <c r="J921" s="92"/>
      <c r="K921" s="82"/>
      <c r="L921" s="82"/>
      <c r="M921" s="82"/>
      <c r="N921" s="82"/>
      <c r="O921" s="82"/>
      <c r="P921" s="82"/>
      <c r="Q921" s="82"/>
      <c r="R921" s="82"/>
      <c r="S921" s="82"/>
      <c r="T921" s="82"/>
      <c r="U921" s="82"/>
      <c r="V921" s="82"/>
      <c r="W921" s="82"/>
      <c r="X921" s="82"/>
      <c r="Y921" s="82"/>
      <c r="Z921" s="82"/>
      <c r="AA921" s="82"/>
      <c r="AB921" s="82"/>
      <c r="AC921" s="82"/>
      <c r="AD921" s="82"/>
    </row>
    <row r="922" spans="1:30" ht="13.2">
      <c r="A922" s="92" t="s">
        <v>7389</v>
      </c>
      <c r="B922" s="92" t="s">
        <v>7390</v>
      </c>
      <c r="C922" s="92" t="s">
        <v>5244</v>
      </c>
      <c r="D922" s="92"/>
      <c r="E922" s="92"/>
      <c r="F922" s="92"/>
      <c r="G922" s="92"/>
      <c r="H922" s="92"/>
      <c r="I922" s="92"/>
      <c r="J922" s="92"/>
      <c r="K922" s="82"/>
      <c r="L922" s="82"/>
      <c r="M922" s="82"/>
      <c r="N922" s="82"/>
      <c r="O922" s="82"/>
      <c r="P922" s="82"/>
      <c r="Q922" s="82"/>
      <c r="R922" s="82"/>
      <c r="S922" s="82"/>
      <c r="T922" s="82"/>
      <c r="U922" s="82"/>
      <c r="V922" s="82"/>
      <c r="W922" s="82"/>
      <c r="X922" s="82"/>
      <c r="Y922" s="82"/>
      <c r="Z922" s="82"/>
      <c r="AA922" s="82"/>
      <c r="AB922" s="82"/>
      <c r="AC922" s="82"/>
      <c r="AD922" s="82"/>
    </row>
    <row r="923" spans="1:30" ht="13.2">
      <c r="A923" s="92" t="s">
        <v>7391</v>
      </c>
      <c r="B923" s="92" t="s">
        <v>7392</v>
      </c>
      <c r="C923" s="92" t="s">
        <v>5244</v>
      </c>
      <c r="D923" s="92"/>
      <c r="E923" s="92"/>
      <c r="F923" s="92"/>
      <c r="G923" s="92"/>
      <c r="H923" s="92"/>
      <c r="I923" s="92"/>
      <c r="J923" s="92"/>
      <c r="K923" s="82"/>
      <c r="L923" s="82"/>
      <c r="M923" s="82"/>
      <c r="N923" s="82"/>
      <c r="O923" s="82"/>
      <c r="P923" s="82"/>
      <c r="Q923" s="82"/>
      <c r="R923" s="82"/>
      <c r="S923" s="82"/>
      <c r="T923" s="82"/>
      <c r="U923" s="82"/>
      <c r="V923" s="82"/>
      <c r="W923" s="82"/>
      <c r="X923" s="82"/>
      <c r="Y923" s="82"/>
      <c r="Z923" s="82"/>
      <c r="AA923" s="82"/>
      <c r="AB923" s="82"/>
      <c r="AC923" s="82"/>
      <c r="AD923" s="82"/>
    </row>
    <row r="924" spans="1:30" ht="13.2">
      <c r="A924" s="92" t="s">
        <v>7393</v>
      </c>
      <c r="B924" s="92" t="s">
        <v>7394</v>
      </c>
      <c r="C924" s="92" t="s">
        <v>5244</v>
      </c>
      <c r="D924" s="92"/>
      <c r="E924" s="92"/>
      <c r="F924" s="92"/>
      <c r="G924" s="92"/>
      <c r="H924" s="92"/>
      <c r="I924" s="92"/>
      <c r="J924" s="92"/>
      <c r="K924" s="82"/>
      <c r="L924" s="82"/>
      <c r="M924" s="82"/>
      <c r="N924" s="82"/>
      <c r="O924" s="82"/>
      <c r="P924" s="82"/>
      <c r="Q924" s="82"/>
      <c r="R924" s="82"/>
      <c r="S924" s="82"/>
      <c r="T924" s="82"/>
      <c r="U924" s="82"/>
      <c r="V924" s="82"/>
      <c r="W924" s="82"/>
      <c r="X924" s="82"/>
      <c r="Y924" s="82"/>
      <c r="Z924" s="82"/>
      <c r="AA924" s="82"/>
      <c r="AB924" s="82"/>
      <c r="AC924" s="82"/>
      <c r="AD924" s="82"/>
    </row>
    <row r="925" spans="1:30" ht="13.2">
      <c r="A925" s="92" t="s">
        <v>7395</v>
      </c>
      <c r="B925" s="92" t="s">
        <v>7396</v>
      </c>
      <c r="C925" s="92" t="s">
        <v>5244</v>
      </c>
      <c r="D925" s="92"/>
      <c r="E925" s="92"/>
      <c r="F925" s="92"/>
      <c r="G925" s="92"/>
      <c r="H925" s="92"/>
      <c r="I925" s="92"/>
      <c r="J925" s="92"/>
      <c r="K925" s="82"/>
      <c r="L925" s="82"/>
      <c r="M925" s="82"/>
      <c r="N925" s="82"/>
      <c r="O925" s="82"/>
      <c r="P925" s="82"/>
      <c r="Q925" s="82"/>
      <c r="R925" s="82"/>
      <c r="S925" s="82"/>
      <c r="T925" s="82"/>
      <c r="U925" s="82"/>
      <c r="V925" s="82"/>
      <c r="W925" s="82"/>
      <c r="X925" s="82"/>
      <c r="Y925" s="82"/>
      <c r="Z925" s="82"/>
      <c r="AA925" s="82"/>
      <c r="AB925" s="82"/>
      <c r="AC925" s="82"/>
      <c r="AD925" s="82"/>
    </row>
    <row r="926" spans="1:30" ht="13.2">
      <c r="A926" s="92" t="s">
        <v>7397</v>
      </c>
      <c r="B926" s="92" t="s">
        <v>7398</v>
      </c>
      <c r="C926" s="92" t="s">
        <v>5244</v>
      </c>
      <c r="D926" s="92"/>
      <c r="E926" s="92"/>
      <c r="F926" s="92"/>
      <c r="G926" s="92"/>
      <c r="H926" s="92"/>
      <c r="I926" s="92"/>
      <c r="J926" s="92"/>
      <c r="K926" s="82"/>
      <c r="L926" s="82"/>
      <c r="M926" s="82"/>
      <c r="N926" s="82"/>
      <c r="O926" s="82"/>
      <c r="P926" s="82"/>
      <c r="Q926" s="82"/>
      <c r="R926" s="82"/>
      <c r="S926" s="82"/>
      <c r="T926" s="82"/>
      <c r="U926" s="82"/>
      <c r="V926" s="82"/>
      <c r="W926" s="82"/>
      <c r="X926" s="82"/>
      <c r="Y926" s="82"/>
      <c r="Z926" s="82"/>
      <c r="AA926" s="82"/>
      <c r="AB926" s="82"/>
      <c r="AC926" s="82"/>
      <c r="AD926" s="82"/>
    </row>
    <row r="927" spans="1:30" ht="13.2">
      <c r="A927" s="92" t="s">
        <v>7399</v>
      </c>
      <c r="B927" s="92" t="s">
        <v>7400</v>
      </c>
      <c r="C927" s="92" t="s">
        <v>5244</v>
      </c>
      <c r="D927" s="92"/>
      <c r="E927" s="92"/>
      <c r="F927" s="92"/>
      <c r="G927" s="92"/>
      <c r="H927" s="92"/>
      <c r="I927" s="92"/>
      <c r="J927" s="92"/>
      <c r="K927" s="82"/>
      <c r="L927" s="82"/>
      <c r="M927" s="82"/>
      <c r="N927" s="82"/>
      <c r="O927" s="82"/>
      <c r="P927" s="82"/>
      <c r="Q927" s="82"/>
      <c r="R927" s="82"/>
      <c r="S927" s="82"/>
      <c r="T927" s="82"/>
      <c r="U927" s="82"/>
      <c r="V927" s="82"/>
      <c r="W927" s="82"/>
      <c r="X927" s="82"/>
      <c r="Y927" s="82"/>
      <c r="Z927" s="82"/>
      <c r="AA927" s="82"/>
      <c r="AB927" s="82"/>
      <c r="AC927" s="82"/>
      <c r="AD927" s="82"/>
    </row>
    <row r="928" spans="1:30" ht="13.2">
      <c r="A928" s="92" t="s">
        <v>7401</v>
      </c>
      <c r="B928" s="92" t="s">
        <v>7402</v>
      </c>
      <c r="C928" s="92" t="s">
        <v>5244</v>
      </c>
      <c r="D928" s="92"/>
      <c r="E928" s="92"/>
      <c r="F928" s="92"/>
      <c r="G928" s="92"/>
      <c r="H928" s="92"/>
      <c r="I928" s="92"/>
      <c r="J928" s="92"/>
      <c r="K928" s="82"/>
      <c r="L928" s="82"/>
      <c r="M928" s="82"/>
      <c r="N928" s="82"/>
      <c r="O928" s="82"/>
      <c r="P928" s="82"/>
      <c r="Q928" s="82"/>
      <c r="R928" s="82"/>
      <c r="S928" s="82"/>
      <c r="T928" s="82"/>
      <c r="U928" s="82"/>
      <c r="V928" s="82"/>
      <c r="W928" s="82"/>
      <c r="X928" s="82"/>
      <c r="Y928" s="82"/>
      <c r="Z928" s="82"/>
      <c r="AA928" s="82"/>
      <c r="AB928" s="82"/>
      <c r="AC928" s="82"/>
      <c r="AD928" s="82"/>
    </row>
    <row r="929" spans="1:30" ht="13.2">
      <c r="A929" s="92" t="s">
        <v>7403</v>
      </c>
      <c r="B929" s="92" t="s">
        <v>7404</v>
      </c>
      <c r="C929" s="92" t="s">
        <v>5244</v>
      </c>
      <c r="D929" s="92"/>
      <c r="E929" s="92"/>
      <c r="F929" s="92"/>
      <c r="G929" s="92"/>
      <c r="H929" s="92"/>
      <c r="I929" s="92"/>
      <c r="J929" s="92"/>
      <c r="K929" s="82"/>
      <c r="L929" s="82"/>
      <c r="M929" s="82"/>
      <c r="N929" s="82"/>
      <c r="O929" s="82"/>
      <c r="P929" s="82"/>
      <c r="Q929" s="82"/>
      <c r="R929" s="82"/>
      <c r="S929" s="82"/>
      <c r="T929" s="82"/>
      <c r="U929" s="82"/>
      <c r="V929" s="82"/>
      <c r="W929" s="82"/>
      <c r="X929" s="82"/>
      <c r="Y929" s="82"/>
      <c r="Z929" s="82"/>
      <c r="AA929" s="82"/>
      <c r="AB929" s="82"/>
      <c r="AC929" s="82"/>
      <c r="AD929" s="82"/>
    </row>
    <row r="930" spans="1:30" ht="13.2">
      <c r="A930" s="92" t="s">
        <v>7405</v>
      </c>
      <c r="B930" s="92" t="s">
        <v>7406</v>
      </c>
      <c r="C930" s="92" t="s">
        <v>5244</v>
      </c>
      <c r="D930" s="92"/>
      <c r="E930" s="92"/>
      <c r="F930" s="92"/>
      <c r="G930" s="92"/>
      <c r="H930" s="92"/>
      <c r="I930" s="92"/>
      <c r="J930" s="92"/>
      <c r="K930" s="82"/>
      <c r="L930" s="82"/>
      <c r="M930" s="82"/>
      <c r="N930" s="82"/>
      <c r="O930" s="82"/>
      <c r="P930" s="82"/>
      <c r="Q930" s="82"/>
      <c r="R930" s="82"/>
      <c r="S930" s="82"/>
      <c r="T930" s="82"/>
      <c r="U930" s="82"/>
      <c r="V930" s="82"/>
      <c r="W930" s="82"/>
      <c r="X930" s="82"/>
      <c r="Y930" s="82"/>
      <c r="Z930" s="82"/>
      <c r="AA930" s="82"/>
      <c r="AB930" s="82"/>
      <c r="AC930" s="82"/>
      <c r="AD930" s="82"/>
    </row>
    <row r="931" spans="1:30" ht="13.2">
      <c r="A931" s="92" t="s">
        <v>7407</v>
      </c>
      <c r="B931" s="92" t="s">
        <v>7408</v>
      </c>
      <c r="C931" s="92" t="s">
        <v>5244</v>
      </c>
      <c r="D931" s="92"/>
      <c r="E931" s="92"/>
      <c r="F931" s="92"/>
      <c r="G931" s="92"/>
      <c r="H931" s="92"/>
      <c r="I931" s="92"/>
      <c r="J931" s="92"/>
      <c r="K931" s="82"/>
      <c r="L931" s="82"/>
      <c r="M931" s="82"/>
      <c r="N931" s="82"/>
      <c r="O931" s="82"/>
      <c r="P931" s="82"/>
      <c r="Q931" s="82"/>
      <c r="R931" s="82"/>
      <c r="S931" s="82"/>
      <c r="T931" s="82"/>
      <c r="U931" s="82"/>
      <c r="V931" s="82"/>
      <c r="W931" s="82"/>
      <c r="X931" s="82"/>
      <c r="Y931" s="82"/>
      <c r="Z931" s="82"/>
      <c r="AA931" s="82"/>
      <c r="AB931" s="82"/>
      <c r="AC931" s="82"/>
      <c r="AD931" s="82"/>
    </row>
    <row r="932" spans="1:30" ht="13.2">
      <c r="A932" s="92" t="s">
        <v>7409</v>
      </c>
      <c r="B932" s="92" t="s">
        <v>7410</v>
      </c>
      <c r="C932" s="92" t="s">
        <v>5244</v>
      </c>
      <c r="D932" s="92"/>
      <c r="E932" s="92"/>
      <c r="F932" s="92"/>
      <c r="G932" s="92"/>
      <c r="H932" s="92"/>
      <c r="I932" s="92"/>
      <c r="J932" s="92"/>
      <c r="K932" s="82"/>
      <c r="L932" s="82"/>
      <c r="M932" s="82"/>
      <c r="N932" s="82"/>
      <c r="O932" s="82"/>
      <c r="P932" s="82"/>
      <c r="Q932" s="82"/>
      <c r="R932" s="82"/>
      <c r="S932" s="82"/>
      <c r="T932" s="82"/>
      <c r="U932" s="82"/>
      <c r="V932" s="82"/>
      <c r="W932" s="82"/>
      <c r="X932" s="82"/>
      <c r="Y932" s="82"/>
      <c r="Z932" s="82"/>
      <c r="AA932" s="82"/>
      <c r="AB932" s="82"/>
      <c r="AC932" s="82"/>
      <c r="AD932" s="82"/>
    </row>
    <row r="933" spans="1:30" ht="13.2">
      <c r="A933" s="92" t="s">
        <v>7411</v>
      </c>
      <c r="B933" s="92" t="s">
        <v>7412</v>
      </c>
      <c r="C933" s="92" t="s">
        <v>5244</v>
      </c>
      <c r="D933" s="92"/>
      <c r="E933" s="92"/>
      <c r="F933" s="92"/>
      <c r="G933" s="92"/>
      <c r="H933" s="92"/>
      <c r="I933" s="92"/>
      <c r="J933" s="92"/>
      <c r="K933" s="82"/>
      <c r="L933" s="82"/>
      <c r="M933" s="82"/>
      <c r="N933" s="82"/>
      <c r="O933" s="82"/>
      <c r="P933" s="82"/>
      <c r="Q933" s="82"/>
      <c r="R933" s="82"/>
      <c r="S933" s="82"/>
      <c r="T933" s="82"/>
      <c r="U933" s="82"/>
      <c r="V933" s="82"/>
      <c r="W933" s="82"/>
      <c r="X933" s="82"/>
      <c r="Y933" s="82"/>
      <c r="Z933" s="82"/>
      <c r="AA933" s="82"/>
      <c r="AB933" s="82"/>
      <c r="AC933" s="82"/>
      <c r="AD933" s="82"/>
    </row>
    <row r="934" spans="1:30" ht="13.2">
      <c r="A934" s="92" t="s">
        <v>7413</v>
      </c>
      <c r="B934" s="92" t="s">
        <v>7414</v>
      </c>
      <c r="C934" s="92" t="s">
        <v>5244</v>
      </c>
      <c r="D934" s="92"/>
      <c r="E934" s="92"/>
      <c r="F934" s="92"/>
      <c r="G934" s="92"/>
      <c r="H934" s="92"/>
      <c r="I934" s="92"/>
      <c r="J934" s="92"/>
      <c r="K934" s="82"/>
      <c r="L934" s="82"/>
      <c r="M934" s="82"/>
      <c r="N934" s="82"/>
      <c r="O934" s="82"/>
      <c r="P934" s="82"/>
      <c r="Q934" s="82"/>
      <c r="R934" s="82"/>
      <c r="S934" s="82"/>
      <c r="T934" s="82"/>
      <c r="U934" s="82"/>
      <c r="V934" s="82"/>
      <c r="W934" s="82"/>
      <c r="X934" s="82"/>
      <c r="Y934" s="82"/>
      <c r="Z934" s="82"/>
      <c r="AA934" s="82"/>
      <c r="AB934" s="82"/>
      <c r="AC934" s="82"/>
      <c r="AD934" s="82"/>
    </row>
    <row r="935" spans="1:30" ht="13.2">
      <c r="A935" s="92" t="s">
        <v>7415</v>
      </c>
      <c r="B935" s="92" t="s">
        <v>7416</v>
      </c>
      <c r="C935" s="92" t="s">
        <v>5244</v>
      </c>
      <c r="D935" s="92"/>
      <c r="E935" s="92"/>
      <c r="F935" s="92"/>
      <c r="G935" s="92"/>
      <c r="H935" s="92"/>
      <c r="I935" s="92"/>
      <c r="J935" s="92"/>
      <c r="K935" s="82"/>
      <c r="L935" s="82"/>
      <c r="M935" s="82"/>
      <c r="N935" s="82"/>
      <c r="O935" s="82"/>
      <c r="P935" s="82"/>
      <c r="Q935" s="82"/>
      <c r="R935" s="82"/>
      <c r="S935" s="82"/>
      <c r="T935" s="82"/>
      <c r="U935" s="82"/>
      <c r="V935" s="82"/>
      <c r="W935" s="82"/>
      <c r="X935" s="82"/>
      <c r="Y935" s="82"/>
      <c r="Z935" s="82"/>
      <c r="AA935" s="82"/>
      <c r="AB935" s="82"/>
      <c r="AC935" s="82"/>
      <c r="AD935" s="82"/>
    </row>
    <row r="936" spans="1:30" ht="13.2">
      <c r="A936" s="92" t="s">
        <v>7417</v>
      </c>
      <c r="B936" s="92" t="s">
        <v>7418</v>
      </c>
      <c r="C936" s="92" t="s">
        <v>5244</v>
      </c>
      <c r="D936" s="92"/>
      <c r="E936" s="92"/>
      <c r="F936" s="92"/>
      <c r="G936" s="92"/>
      <c r="H936" s="92"/>
      <c r="I936" s="92"/>
      <c r="J936" s="92"/>
      <c r="K936" s="82"/>
      <c r="L936" s="82"/>
      <c r="M936" s="82"/>
      <c r="N936" s="82"/>
      <c r="O936" s="82"/>
      <c r="P936" s="82"/>
      <c r="Q936" s="82"/>
      <c r="R936" s="82"/>
      <c r="S936" s="82"/>
      <c r="T936" s="82"/>
      <c r="U936" s="82"/>
      <c r="V936" s="82"/>
      <c r="W936" s="82"/>
      <c r="X936" s="82"/>
      <c r="Y936" s="82"/>
      <c r="Z936" s="82"/>
      <c r="AA936" s="82"/>
      <c r="AB936" s="82"/>
      <c r="AC936" s="82"/>
      <c r="AD936" s="82"/>
    </row>
    <row r="937" spans="1:30" ht="13.2">
      <c r="A937" s="92" t="s">
        <v>7419</v>
      </c>
      <c r="B937" s="92" t="s">
        <v>7420</v>
      </c>
      <c r="C937" s="92" t="s">
        <v>5244</v>
      </c>
      <c r="D937" s="92"/>
      <c r="E937" s="92"/>
      <c r="F937" s="92"/>
      <c r="G937" s="92"/>
      <c r="H937" s="92"/>
      <c r="I937" s="92"/>
      <c r="J937" s="92"/>
      <c r="K937" s="82"/>
      <c r="L937" s="82"/>
      <c r="M937" s="82"/>
      <c r="N937" s="82"/>
      <c r="O937" s="82"/>
      <c r="P937" s="82"/>
      <c r="Q937" s="82"/>
      <c r="R937" s="82"/>
      <c r="S937" s="82"/>
      <c r="T937" s="82"/>
      <c r="U937" s="82"/>
      <c r="V937" s="82"/>
      <c r="W937" s="82"/>
      <c r="X937" s="82"/>
      <c r="Y937" s="82"/>
      <c r="Z937" s="82"/>
      <c r="AA937" s="82"/>
      <c r="AB937" s="82"/>
      <c r="AC937" s="82"/>
      <c r="AD937" s="82"/>
    </row>
    <row r="938" spans="1:30" ht="13.2">
      <c r="A938" s="92" t="s">
        <v>7421</v>
      </c>
      <c r="B938" s="92" t="s">
        <v>7422</v>
      </c>
      <c r="C938" s="92" t="s">
        <v>5244</v>
      </c>
      <c r="D938" s="92"/>
      <c r="E938" s="92"/>
      <c r="F938" s="92"/>
      <c r="G938" s="92"/>
      <c r="H938" s="92"/>
      <c r="I938" s="92"/>
      <c r="J938" s="92"/>
      <c r="K938" s="82"/>
      <c r="L938" s="82"/>
      <c r="M938" s="82"/>
      <c r="N938" s="82"/>
      <c r="O938" s="82"/>
      <c r="P938" s="82"/>
      <c r="Q938" s="82"/>
      <c r="R938" s="82"/>
      <c r="S938" s="82"/>
      <c r="T938" s="82"/>
      <c r="U938" s="82"/>
      <c r="V938" s="82"/>
      <c r="W938" s="82"/>
      <c r="X938" s="82"/>
      <c r="Y938" s="82"/>
      <c r="Z938" s="82"/>
      <c r="AA938" s="82"/>
      <c r="AB938" s="82"/>
      <c r="AC938" s="82"/>
      <c r="AD938" s="82"/>
    </row>
    <row r="939" spans="1:30" ht="13.2">
      <c r="A939" s="92" t="s">
        <v>7423</v>
      </c>
      <c r="B939" s="92" t="s">
        <v>7424</v>
      </c>
      <c r="C939" s="92" t="s">
        <v>5244</v>
      </c>
      <c r="D939" s="92"/>
      <c r="E939" s="92"/>
      <c r="F939" s="92"/>
      <c r="G939" s="92"/>
      <c r="H939" s="92"/>
      <c r="I939" s="92"/>
      <c r="J939" s="92"/>
      <c r="K939" s="82"/>
      <c r="L939" s="82"/>
      <c r="M939" s="82"/>
      <c r="N939" s="82"/>
      <c r="O939" s="82"/>
      <c r="P939" s="82"/>
      <c r="Q939" s="82"/>
      <c r="R939" s="82"/>
      <c r="S939" s="82"/>
      <c r="T939" s="82"/>
      <c r="U939" s="82"/>
      <c r="V939" s="82"/>
      <c r="W939" s="82"/>
      <c r="X939" s="82"/>
      <c r="Y939" s="82"/>
      <c r="Z939" s="82"/>
      <c r="AA939" s="82"/>
      <c r="AB939" s="82"/>
      <c r="AC939" s="82"/>
      <c r="AD939" s="82"/>
    </row>
    <row r="940" spans="1:30" ht="13.2">
      <c r="A940" s="92" t="s">
        <v>7425</v>
      </c>
      <c r="B940" s="92" t="s">
        <v>7426</v>
      </c>
      <c r="C940" s="92" t="s">
        <v>5244</v>
      </c>
      <c r="D940" s="92"/>
      <c r="E940" s="92"/>
      <c r="F940" s="92"/>
      <c r="G940" s="92"/>
      <c r="H940" s="92"/>
      <c r="I940" s="92"/>
      <c r="J940" s="92"/>
      <c r="K940" s="82"/>
      <c r="L940" s="82"/>
      <c r="M940" s="82"/>
      <c r="N940" s="82"/>
      <c r="O940" s="82"/>
      <c r="P940" s="82"/>
      <c r="Q940" s="82"/>
      <c r="R940" s="82"/>
      <c r="S940" s="82"/>
      <c r="T940" s="82"/>
      <c r="U940" s="82"/>
      <c r="V940" s="82"/>
      <c r="W940" s="82"/>
      <c r="X940" s="82"/>
      <c r="Y940" s="82"/>
      <c r="Z940" s="82"/>
      <c r="AA940" s="82"/>
      <c r="AB940" s="82"/>
      <c r="AC940" s="82"/>
      <c r="AD940" s="82"/>
    </row>
    <row r="941" spans="1:30" ht="13.2">
      <c r="A941" s="92" t="s">
        <v>7427</v>
      </c>
      <c r="B941" s="92" t="s">
        <v>7428</v>
      </c>
      <c r="C941" s="92" t="s">
        <v>5244</v>
      </c>
      <c r="D941" s="92"/>
      <c r="E941" s="92"/>
      <c r="F941" s="92"/>
      <c r="G941" s="92"/>
      <c r="H941" s="92"/>
      <c r="I941" s="92"/>
      <c r="J941" s="92"/>
      <c r="K941" s="82"/>
      <c r="L941" s="82"/>
      <c r="M941" s="82"/>
      <c r="N941" s="82"/>
      <c r="O941" s="82"/>
      <c r="P941" s="82"/>
      <c r="Q941" s="82"/>
      <c r="R941" s="82"/>
      <c r="S941" s="82"/>
      <c r="T941" s="82"/>
      <c r="U941" s="82"/>
      <c r="V941" s="82"/>
      <c r="W941" s="82"/>
      <c r="X941" s="82"/>
      <c r="Y941" s="82"/>
      <c r="Z941" s="82"/>
      <c r="AA941" s="82"/>
      <c r="AB941" s="82"/>
      <c r="AC941" s="82"/>
      <c r="AD941" s="82"/>
    </row>
    <row r="942" spans="1:30" ht="13.2">
      <c r="A942" s="92" t="s">
        <v>7429</v>
      </c>
      <c r="B942" s="92" t="s">
        <v>7430</v>
      </c>
      <c r="C942" s="92" t="s">
        <v>5244</v>
      </c>
      <c r="D942" s="92"/>
      <c r="E942" s="92"/>
      <c r="F942" s="92"/>
      <c r="G942" s="92"/>
      <c r="H942" s="92"/>
      <c r="I942" s="92"/>
      <c r="J942" s="92"/>
      <c r="K942" s="82"/>
      <c r="L942" s="82"/>
      <c r="M942" s="82"/>
      <c r="N942" s="82"/>
      <c r="O942" s="82"/>
      <c r="P942" s="82"/>
      <c r="Q942" s="82"/>
      <c r="R942" s="82"/>
      <c r="S942" s="82"/>
      <c r="T942" s="82"/>
      <c r="U942" s="82"/>
      <c r="V942" s="82"/>
      <c r="W942" s="82"/>
      <c r="X942" s="82"/>
      <c r="Y942" s="82"/>
      <c r="Z942" s="82"/>
      <c r="AA942" s="82"/>
      <c r="AB942" s="82"/>
      <c r="AC942" s="82"/>
      <c r="AD942" s="82"/>
    </row>
    <row r="943" spans="1:30" ht="13.2">
      <c r="A943" s="92" t="s">
        <v>7431</v>
      </c>
      <c r="B943" s="92" t="s">
        <v>7432</v>
      </c>
      <c r="C943" s="92" t="s">
        <v>5244</v>
      </c>
      <c r="D943" s="92"/>
      <c r="E943" s="92"/>
      <c r="F943" s="92"/>
      <c r="G943" s="92"/>
      <c r="H943" s="92"/>
      <c r="I943" s="92"/>
      <c r="J943" s="92"/>
      <c r="K943" s="82"/>
      <c r="L943" s="82"/>
      <c r="M943" s="82"/>
      <c r="N943" s="82"/>
      <c r="O943" s="82"/>
      <c r="P943" s="82"/>
      <c r="Q943" s="82"/>
      <c r="R943" s="82"/>
      <c r="S943" s="82"/>
      <c r="T943" s="82"/>
      <c r="U943" s="82"/>
      <c r="V943" s="82"/>
      <c r="W943" s="82"/>
      <c r="X943" s="82"/>
      <c r="Y943" s="82"/>
      <c r="Z943" s="82"/>
      <c r="AA943" s="82"/>
      <c r="AB943" s="82"/>
      <c r="AC943" s="82"/>
      <c r="AD943" s="82"/>
    </row>
    <row r="944" spans="1:30" ht="13.2">
      <c r="A944" s="92" t="s">
        <v>7433</v>
      </c>
      <c r="B944" s="92" t="s">
        <v>7434</v>
      </c>
      <c r="C944" s="92" t="s">
        <v>5244</v>
      </c>
      <c r="D944" s="92"/>
      <c r="E944" s="92"/>
      <c r="F944" s="92"/>
      <c r="G944" s="92"/>
      <c r="H944" s="92"/>
      <c r="I944" s="92"/>
      <c r="J944" s="92"/>
      <c r="K944" s="82"/>
      <c r="L944" s="82"/>
      <c r="M944" s="82"/>
      <c r="N944" s="82"/>
      <c r="O944" s="82"/>
      <c r="P944" s="82"/>
      <c r="Q944" s="82"/>
      <c r="R944" s="82"/>
      <c r="S944" s="82"/>
      <c r="T944" s="82"/>
      <c r="U944" s="82"/>
      <c r="V944" s="82"/>
      <c r="W944" s="82"/>
      <c r="X944" s="82"/>
      <c r="Y944" s="82"/>
      <c r="Z944" s="82"/>
      <c r="AA944" s="82"/>
      <c r="AB944" s="82"/>
      <c r="AC944" s="82"/>
      <c r="AD944" s="82"/>
    </row>
    <row r="945" spans="1:30" ht="13.2">
      <c r="A945" s="92" t="s">
        <v>7435</v>
      </c>
      <c r="B945" s="92" t="s">
        <v>7436</v>
      </c>
      <c r="C945" s="92" t="s">
        <v>5244</v>
      </c>
      <c r="D945" s="92"/>
      <c r="E945" s="92"/>
      <c r="F945" s="92"/>
      <c r="G945" s="92"/>
      <c r="H945" s="92"/>
      <c r="I945" s="92"/>
      <c r="J945" s="92"/>
      <c r="K945" s="82"/>
      <c r="L945" s="82"/>
      <c r="M945" s="82"/>
      <c r="N945" s="82"/>
      <c r="O945" s="82"/>
      <c r="P945" s="82"/>
      <c r="Q945" s="82"/>
      <c r="R945" s="82"/>
      <c r="S945" s="82"/>
      <c r="T945" s="82"/>
      <c r="U945" s="82"/>
      <c r="V945" s="82"/>
      <c r="W945" s="82"/>
      <c r="X945" s="82"/>
      <c r="Y945" s="82"/>
      <c r="Z945" s="82"/>
      <c r="AA945" s="82"/>
      <c r="AB945" s="82"/>
      <c r="AC945" s="82"/>
      <c r="AD945" s="82"/>
    </row>
    <row r="946" spans="1:30" ht="13.2">
      <c r="A946" s="92" t="s">
        <v>7447</v>
      </c>
      <c r="B946" s="92" t="s">
        <v>7448</v>
      </c>
      <c r="C946" s="92" t="s">
        <v>5244</v>
      </c>
      <c r="D946" s="92"/>
      <c r="E946" s="92"/>
      <c r="F946" s="92"/>
      <c r="G946" s="92"/>
      <c r="H946" s="92"/>
      <c r="I946" s="92"/>
      <c r="J946" s="92"/>
      <c r="K946" s="82"/>
      <c r="L946" s="82"/>
      <c r="M946" s="82"/>
      <c r="N946" s="82"/>
      <c r="O946" s="82"/>
      <c r="P946" s="82"/>
      <c r="Q946" s="82"/>
      <c r="R946" s="82"/>
      <c r="S946" s="82"/>
      <c r="T946" s="82"/>
      <c r="U946" s="82"/>
      <c r="V946" s="82"/>
      <c r="W946" s="82"/>
      <c r="X946" s="82"/>
      <c r="Y946" s="82"/>
      <c r="Z946" s="82"/>
      <c r="AA946" s="82"/>
      <c r="AB946" s="82"/>
      <c r="AC946" s="82"/>
      <c r="AD946" s="82"/>
    </row>
    <row r="947" spans="1:30" ht="13.2">
      <c r="A947" s="92" t="s">
        <v>9233</v>
      </c>
      <c r="B947" s="92" t="s">
        <v>9234</v>
      </c>
      <c r="C947" s="92" t="s">
        <v>5078</v>
      </c>
      <c r="D947" s="92"/>
      <c r="E947" s="92"/>
      <c r="F947" s="92"/>
      <c r="G947" s="92"/>
      <c r="H947" s="92"/>
      <c r="I947" s="92"/>
      <c r="J947" s="92"/>
      <c r="K947" s="82"/>
      <c r="L947" s="82"/>
      <c r="M947" s="82"/>
      <c r="N947" s="82"/>
      <c r="O947" s="82"/>
      <c r="P947" s="82"/>
      <c r="Q947" s="82"/>
      <c r="R947" s="82"/>
      <c r="S947" s="82"/>
      <c r="T947" s="82"/>
      <c r="U947" s="82"/>
      <c r="V947" s="82"/>
      <c r="W947" s="82"/>
      <c r="X947" s="82"/>
      <c r="Y947" s="82"/>
      <c r="Z947" s="82"/>
      <c r="AA947" s="82"/>
      <c r="AB947" s="82"/>
      <c r="AC947" s="82"/>
      <c r="AD947" s="82"/>
    </row>
    <row r="948" spans="1:30" ht="13.2">
      <c r="A948" s="92" t="s">
        <v>9235</v>
      </c>
      <c r="B948" s="92" t="s">
        <v>9236</v>
      </c>
      <c r="C948" s="92" t="s">
        <v>5244</v>
      </c>
      <c r="D948" s="92"/>
      <c r="E948" s="92"/>
      <c r="F948" s="92"/>
      <c r="G948" s="92"/>
      <c r="H948" s="92"/>
      <c r="I948" s="92"/>
      <c r="J948" s="92"/>
      <c r="K948" s="82"/>
      <c r="L948" s="82"/>
      <c r="M948" s="82"/>
      <c r="N948" s="82"/>
      <c r="O948" s="82"/>
      <c r="P948" s="82"/>
      <c r="Q948" s="82"/>
      <c r="R948" s="82"/>
      <c r="S948" s="82"/>
      <c r="T948" s="82"/>
      <c r="U948" s="82"/>
      <c r="V948" s="82"/>
      <c r="W948" s="82"/>
      <c r="X948" s="82"/>
      <c r="Y948" s="82"/>
      <c r="Z948" s="82"/>
      <c r="AA948" s="82"/>
      <c r="AB948" s="82"/>
      <c r="AC948" s="82"/>
      <c r="AD948" s="82"/>
    </row>
    <row r="949" spans="1:30" ht="13.2">
      <c r="A949" s="92" t="s">
        <v>9237</v>
      </c>
      <c r="B949" s="92" t="s">
        <v>9238</v>
      </c>
      <c r="C949" s="92" t="s">
        <v>5244</v>
      </c>
      <c r="D949" s="92"/>
      <c r="E949" s="92"/>
      <c r="F949" s="92"/>
      <c r="G949" s="92"/>
      <c r="H949" s="92"/>
      <c r="I949" s="92"/>
      <c r="J949" s="92"/>
      <c r="K949" s="82"/>
      <c r="L949" s="82"/>
      <c r="M949" s="82"/>
      <c r="N949" s="82"/>
      <c r="O949" s="82"/>
      <c r="P949" s="82"/>
      <c r="Q949" s="82"/>
      <c r="R949" s="82"/>
      <c r="S949" s="82"/>
      <c r="T949" s="82"/>
      <c r="U949" s="82"/>
      <c r="V949" s="82"/>
      <c r="W949" s="82"/>
      <c r="X949" s="82"/>
      <c r="Y949" s="82"/>
      <c r="Z949" s="82"/>
      <c r="AA949" s="82"/>
      <c r="AB949" s="82"/>
      <c r="AC949" s="82"/>
      <c r="AD949" s="82"/>
    </row>
    <row r="950" spans="1:30" ht="13.2">
      <c r="A950" s="92" t="s">
        <v>9239</v>
      </c>
      <c r="B950" s="92" t="s">
        <v>9240</v>
      </c>
      <c r="C950" s="92" t="s">
        <v>5244</v>
      </c>
      <c r="D950" s="92"/>
      <c r="E950" s="92"/>
      <c r="F950" s="92"/>
      <c r="G950" s="92"/>
      <c r="H950" s="92"/>
      <c r="I950" s="92"/>
      <c r="J950" s="92"/>
      <c r="K950" s="82"/>
      <c r="L950" s="82"/>
      <c r="M950" s="82"/>
      <c r="N950" s="82"/>
      <c r="O950" s="82"/>
      <c r="P950" s="82"/>
      <c r="Q950" s="82"/>
      <c r="R950" s="82"/>
      <c r="S950" s="82"/>
      <c r="T950" s="82"/>
      <c r="U950" s="82"/>
      <c r="V950" s="82"/>
      <c r="W950" s="82"/>
      <c r="X950" s="82"/>
      <c r="Y950" s="82"/>
      <c r="Z950" s="82"/>
      <c r="AA950" s="82"/>
      <c r="AB950" s="82"/>
      <c r="AC950" s="82"/>
      <c r="AD950" s="82"/>
    </row>
    <row r="951" spans="1:30" ht="13.2">
      <c r="A951" s="92" t="s">
        <v>9241</v>
      </c>
      <c r="B951" s="92" t="s">
        <v>9242</v>
      </c>
      <c r="C951" s="92" t="s">
        <v>5244</v>
      </c>
      <c r="D951" s="92"/>
      <c r="E951" s="92"/>
      <c r="F951" s="92"/>
      <c r="G951" s="92"/>
      <c r="H951" s="92"/>
      <c r="I951" s="92"/>
      <c r="J951" s="92"/>
      <c r="K951" s="82"/>
      <c r="L951" s="82"/>
      <c r="M951" s="82"/>
      <c r="N951" s="82"/>
      <c r="O951" s="82"/>
      <c r="P951" s="82"/>
      <c r="Q951" s="82"/>
      <c r="R951" s="82"/>
      <c r="S951" s="82"/>
      <c r="T951" s="82"/>
      <c r="U951" s="82"/>
      <c r="V951" s="82"/>
      <c r="W951" s="82"/>
      <c r="X951" s="82"/>
      <c r="Y951" s="82"/>
      <c r="Z951" s="82"/>
      <c r="AA951" s="82"/>
      <c r="AB951" s="82"/>
      <c r="AC951" s="82"/>
      <c r="AD951" s="82"/>
    </row>
    <row r="952" spans="1:30" ht="13.2">
      <c r="A952" s="92" t="s">
        <v>8007</v>
      </c>
      <c r="B952" s="92">
        <v>1165</v>
      </c>
      <c r="C952" s="92" t="s">
        <v>5078</v>
      </c>
      <c r="D952" s="92"/>
      <c r="E952" s="92"/>
      <c r="F952" s="92"/>
      <c r="G952" s="92"/>
      <c r="H952" s="92"/>
      <c r="I952" s="92"/>
      <c r="J952" s="92"/>
      <c r="K952" s="82"/>
      <c r="L952" s="82"/>
      <c r="M952" s="82"/>
      <c r="N952" s="82"/>
      <c r="O952" s="82"/>
      <c r="P952" s="82"/>
      <c r="Q952" s="82"/>
      <c r="R952" s="82"/>
      <c r="S952" s="82"/>
      <c r="T952" s="82"/>
      <c r="U952" s="82"/>
      <c r="V952" s="82"/>
      <c r="W952" s="82"/>
      <c r="X952" s="82"/>
      <c r="Y952" s="82"/>
      <c r="Z952" s="82"/>
      <c r="AA952" s="82"/>
      <c r="AB952" s="82"/>
      <c r="AC952" s="82"/>
      <c r="AD952" s="82"/>
    </row>
    <row r="953" spans="1:30" ht="13.2">
      <c r="A953" s="92" t="s">
        <v>9243</v>
      </c>
      <c r="B953" s="92" t="s">
        <v>9244</v>
      </c>
      <c r="C953" s="92" t="s">
        <v>5244</v>
      </c>
      <c r="D953" s="92"/>
      <c r="E953" s="92"/>
      <c r="F953" s="92"/>
      <c r="G953" s="92"/>
      <c r="H953" s="92"/>
      <c r="I953" s="92"/>
      <c r="J953" s="92"/>
      <c r="K953" s="82"/>
      <c r="L953" s="82"/>
      <c r="M953" s="82"/>
      <c r="N953" s="82"/>
      <c r="O953" s="82"/>
      <c r="P953" s="82"/>
      <c r="Q953" s="82"/>
      <c r="R953" s="82"/>
      <c r="S953" s="82"/>
      <c r="T953" s="82"/>
      <c r="U953" s="82"/>
      <c r="V953" s="82"/>
      <c r="W953" s="82"/>
      <c r="X953" s="82"/>
      <c r="Y953" s="82"/>
      <c r="Z953" s="82"/>
      <c r="AA953" s="82"/>
      <c r="AB953" s="82"/>
      <c r="AC953" s="82"/>
      <c r="AD953" s="82"/>
    </row>
    <row r="954" spans="1:30" ht="13.2">
      <c r="A954" s="92" t="s">
        <v>9245</v>
      </c>
      <c r="B954" s="92" t="s">
        <v>9246</v>
      </c>
      <c r="C954" s="92" t="s">
        <v>5244</v>
      </c>
      <c r="D954" s="92"/>
      <c r="E954" s="92"/>
      <c r="F954" s="92"/>
      <c r="G954" s="92"/>
      <c r="H954" s="92"/>
      <c r="I954" s="92"/>
      <c r="J954" s="92"/>
      <c r="K954" s="82"/>
      <c r="L954" s="82"/>
      <c r="M954" s="82"/>
      <c r="N954" s="82"/>
      <c r="O954" s="82"/>
      <c r="P954" s="82"/>
      <c r="Q954" s="82"/>
      <c r="R954" s="82"/>
      <c r="S954" s="82"/>
      <c r="T954" s="82"/>
      <c r="U954" s="82"/>
      <c r="V954" s="82"/>
      <c r="W954" s="82"/>
      <c r="X954" s="82"/>
      <c r="Y954" s="82"/>
      <c r="Z954" s="82"/>
      <c r="AA954" s="82"/>
      <c r="AB954" s="82"/>
      <c r="AC954" s="82"/>
      <c r="AD954" s="82"/>
    </row>
    <row r="955" spans="1:30" ht="13.2">
      <c r="A955" s="92" t="s">
        <v>9247</v>
      </c>
      <c r="B955" s="92" t="s">
        <v>9248</v>
      </c>
      <c r="C955" s="92" t="s">
        <v>5244</v>
      </c>
      <c r="D955" s="92"/>
      <c r="E955" s="92"/>
      <c r="F955" s="92"/>
      <c r="G955" s="92"/>
      <c r="H955" s="92"/>
      <c r="I955" s="92"/>
      <c r="J955" s="92"/>
      <c r="K955" s="82"/>
      <c r="L955" s="82"/>
      <c r="M955" s="82"/>
      <c r="N955" s="82"/>
      <c r="O955" s="82"/>
      <c r="P955" s="82"/>
      <c r="Q955" s="82"/>
      <c r="R955" s="82"/>
      <c r="S955" s="82"/>
      <c r="T955" s="82"/>
      <c r="U955" s="82"/>
      <c r="V955" s="82"/>
      <c r="W955" s="82"/>
      <c r="X955" s="82"/>
      <c r="Y955" s="82"/>
      <c r="Z955" s="82"/>
      <c r="AA955" s="82"/>
      <c r="AB955" s="82"/>
      <c r="AC955" s="82"/>
      <c r="AD955" s="82"/>
    </row>
    <row r="956" spans="1:30" ht="13.2">
      <c r="A956" s="92" t="s">
        <v>9249</v>
      </c>
      <c r="B956" s="92" t="s">
        <v>9250</v>
      </c>
      <c r="C956" s="92" t="s">
        <v>5244</v>
      </c>
      <c r="D956" s="92"/>
      <c r="E956" s="92"/>
      <c r="F956" s="92"/>
      <c r="G956" s="92"/>
      <c r="H956" s="92"/>
      <c r="I956" s="92"/>
      <c r="J956" s="92"/>
      <c r="K956" s="82"/>
      <c r="L956" s="82"/>
      <c r="M956" s="82"/>
      <c r="N956" s="82"/>
      <c r="O956" s="82"/>
      <c r="P956" s="82"/>
      <c r="Q956" s="82"/>
      <c r="R956" s="82"/>
      <c r="S956" s="82"/>
      <c r="T956" s="82"/>
      <c r="U956" s="82"/>
      <c r="V956" s="82"/>
      <c r="W956" s="82"/>
      <c r="X956" s="82"/>
      <c r="Y956" s="82"/>
      <c r="Z956" s="82"/>
      <c r="AA956" s="82"/>
      <c r="AB956" s="82"/>
      <c r="AC956" s="82"/>
      <c r="AD956" s="82"/>
    </row>
    <row r="957" spans="1:30" ht="13.2">
      <c r="A957" s="92" t="s">
        <v>9251</v>
      </c>
      <c r="B957" s="92" t="s">
        <v>9252</v>
      </c>
      <c r="C957" s="92" t="s">
        <v>5244</v>
      </c>
      <c r="D957" s="92"/>
      <c r="E957" s="92"/>
      <c r="F957" s="92"/>
      <c r="G957" s="92"/>
      <c r="H957" s="92"/>
      <c r="I957" s="92"/>
      <c r="J957" s="92"/>
      <c r="K957" s="82"/>
      <c r="L957" s="82"/>
      <c r="M957" s="82"/>
      <c r="N957" s="82"/>
      <c r="O957" s="82"/>
      <c r="P957" s="82"/>
      <c r="Q957" s="82"/>
      <c r="R957" s="82"/>
      <c r="S957" s="82"/>
      <c r="T957" s="82"/>
      <c r="U957" s="82"/>
      <c r="V957" s="82"/>
      <c r="W957" s="82"/>
      <c r="X957" s="82"/>
      <c r="Y957" s="82"/>
      <c r="Z957" s="82"/>
      <c r="AA957" s="82"/>
      <c r="AB957" s="82"/>
      <c r="AC957" s="82"/>
      <c r="AD957" s="82"/>
    </row>
    <row r="958" spans="1:30" ht="13.2">
      <c r="A958" s="92" t="s">
        <v>9253</v>
      </c>
      <c r="B958" s="92" t="s">
        <v>9254</v>
      </c>
      <c r="C958" s="92" t="s">
        <v>5244</v>
      </c>
      <c r="D958" s="92"/>
      <c r="E958" s="92"/>
      <c r="F958" s="92"/>
      <c r="G958" s="92"/>
      <c r="H958" s="92"/>
      <c r="I958" s="92"/>
      <c r="J958" s="92"/>
      <c r="K958" s="82"/>
      <c r="L958" s="82"/>
      <c r="M958" s="82"/>
      <c r="N958" s="82"/>
      <c r="O958" s="82"/>
      <c r="P958" s="82"/>
      <c r="Q958" s="82"/>
      <c r="R958" s="82"/>
      <c r="S958" s="82"/>
      <c r="T958" s="82"/>
      <c r="U958" s="82"/>
      <c r="V958" s="82"/>
      <c r="W958" s="82"/>
      <c r="X958" s="82"/>
      <c r="Y958" s="82"/>
      <c r="Z958" s="82"/>
      <c r="AA958" s="82"/>
      <c r="AB958" s="82"/>
      <c r="AC958" s="82"/>
      <c r="AD958" s="82"/>
    </row>
    <row r="959" spans="1:30" ht="13.2">
      <c r="A959" s="92" t="s">
        <v>9255</v>
      </c>
      <c r="B959" s="92" t="s">
        <v>9256</v>
      </c>
      <c r="C959" s="92" t="s">
        <v>5244</v>
      </c>
      <c r="D959" s="92"/>
      <c r="E959" s="92"/>
      <c r="F959" s="92"/>
      <c r="G959" s="92"/>
      <c r="H959" s="92"/>
      <c r="I959" s="92"/>
      <c r="J959" s="92"/>
      <c r="K959" s="82"/>
      <c r="L959" s="82"/>
      <c r="M959" s="82"/>
      <c r="N959" s="82"/>
      <c r="O959" s="82"/>
      <c r="P959" s="82"/>
      <c r="Q959" s="82"/>
      <c r="R959" s="82"/>
      <c r="S959" s="82"/>
      <c r="T959" s="82"/>
      <c r="U959" s="82"/>
      <c r="V959" s="82"/>
      <c r="W959" s="82"/>
      <c r="X959" s="82"/>
      <c r="Y959" s="82"/>
      <c r="Z959" s="82"/>
      <c r="AA959" s="82"/>
      <c r="AB959" s="82"/>
      <c r="AC959" s="82"/>
      <c r="AD959" s="82"/>
    </row>
    <row r="960" spans="1:30" ht="13.2">
      <c r="A960" s="92" t="s">
        <v>9257</v>
      </c>
      <c r="B960" s="92" t="s">
        <v>9258</v>
      </c>
      <c r="C960" s="92" t="s">
        <v>5244</v>
      </c>
      <c r="D960" s="92"/>
      <c r="E960" s="92"/>
      <c r="F960" s="92"/>
      <c r="G960" s="92"/>
      <c r="H960" s="92"/>
      <c r="I960" s="92"/>
      <c r="J960" s="92"/>
      <c r="K960" s="82"/>
      <c r="L960" s="82"/>
      <c r="M960" s="82"/>
      <c r="N960" s="82"/>
      <c r="O960" s="82"/>
      <c r="P960" s="82"/>
      <c r="Q960" s="82"/>
      <c r="R960" s="82"/>
      <c r="S960" s="82"/>
      <c r="T960" s="82"/>
      <c r="U960" s="82"/>
      <c r="V960" s="82"/>
      <c r="W960" s="82"/>
      <c r="X960" s="82"/>
      <c r="Y960" s="82"/>
      <c r="Z960" s="82"/>
      <c r="AA960" s="82"/>
      <c r="AB960" s="82"/>
      <c r="AC960" s="82"/>
      <c r="AD960" s="82"/>
    </row>
    <row r="961" spans="1:30" ht="13.2">
      <c r="A961" s="92" t="s">
        <v>9259</v>
      </c>
      <c r="B961" s="92" t="s">
        <v>9260</v>
      </c>
      <c r="C961" s="92" t="s">
        <v>5244</v>
      </c>
      <c r="D961" s="92"/>
      <c r="E961" s="92"/>
      <c r="F961" s="92"/>
      <c r="G961" s="92"/>
      <c r="H961" s="92"/>
      <c r="I961" s="92"/>
      <c r="J961" s="92"/>
      <c r="K961" s="82"/>
      <c r="L961" s="82"/>
      <c r="M961" s="82"/>
      <c r="N961" s="82"/>
      <c r="O961" s="82"/>
      <c r="P961" s="82"/>
      <c r="Q961" s="82"/>
      <c r="R961" s="82"/>
      <c r="S961" s="82"/>
      <c r="T961" s="82"/>
      <c r="U961" s="82"/>
      <c r="V961" s="82"/>
      <c r="W961" s="82"/>
      <c r="X961" s="82"/>
      <c r="Y961" s="82"/>
      <c r="Z961" s="82"/>
      <c r="AA961" s="82"/>
      <c r="AB961" s="82"/>
      <c r="AC961" s="82"/>
      <c r="AD961" s="82"/>
    </row>
    <row r="962" spans="1:30" ht="13.2">
      <c r="A962" s="92" t="s">
        <v>9261</v>
      </c>
      <c r="B962" s="92" t="s">
        <v>9262</v>
      </c>
      <c r="C962" s="92" t="s">
        <v>5078</v>
      </c>
      <c r="D962" s="92"/>
      <c r="E962" s="92"/>
      <c r="F962" s="92"/>
      <c r="G962" s="92"/>
      <c r="H962" s="92"/>
      <c r="I962" s="92"/>
      <c r="J962" s="92"/>
      <c r="K962" s="82"/>
      <c r="L962" s="82"/>
      <c r="M962" s="82"/>
      <c r="N962" s="82"/>
      <c r="O962" s="82"/>
      <c r="P962" s="82"/>
      <c r="Q962" s="82"/>
      <c r="R962" s="82"/>
      <c r="S962" s="82"/>
      <c r="T962" s="82"/>
      <c r="U962" s="82"/>
      <c r="V962" s="82"/>
      <c r="W962" s="82"/>
      <c r="X962" s="82"/>
      <c r="Y962" s="82"/>
      <c r="Z962" s="82"/>
      <c r="AA962" s="82"/>
      <c r="AB962" s="82"/>
      <c r="AC962" s="82"/>
      <c r="AD962" s="82"/>
    </row>
    <row r="963" spans="1:30" ht="13.2">
      <c r="A963" s="92" t="s">
        <v>9263</v>
      </c>
      <c r="B963" s="92" t="s">
        <v>9264</v>
      </c>
      <c r="C963" s="92" t="s">
        <v>5078</v>
      </c>
      <c r="D963" s="92"/>
      <c r="E963" s="92"/>
      <c r="F963" s="92"/>
      <c r="G963" s="92"/>
      <c r="H963" s="92"/>
      <c r="I963" s="92"/>
      <c r="J963" s="92"/>
      <c r="K963" s="82"/>
      <c r="L963" s="82"/>
      <c r="M963" s="82"/>
      <c r="N963" s="82"/>
      <c r="O963" s="82"/>
      <c r="P963" s="82"/>
      <c r="Q963" s="82"/>
      <c r="R963" s="82"/>
      <c r="S963" s="82"/>
      <c r="T963" s="82"/>
      <c r="U963" s="82"/>
      <c r="V963" s="82"/>
      <c r="W963" s="82"/>
      <c r="X963" s="82"/>
      <c r="Y963" s="82"/>
      <c r="Z963" s="82"/>
      <c r="AA963" s="82"/>
      <c r="AB963" s="82"/>
      <c r="AC963" s="82"/>
      <c r="AD963" s="82"/>
    </row>
    <row r="964" spans="1:30" ht="13.2">
      <c r="A964" s="92" t="s">
        <v>9265</v>
      </c>
      <c r="B964" s="92" t="s">
        <v>9266</v>
      </c>
      <c r="C964" s="92" t="s">
        <v>5244</v>
      </c>
      <c r="D964" s="92"/>
      <c r="E964" s="92"/>
      <c r="F964" s="92"/>
      <c r="G964" s="92"/>
      <c r="H964" s="92"/>
      <c r="I964" s="92"/>
      <c r="J964" s="92"/>
      <c r="K964" s="82"/>
      <c r="L964" s="82"/>
      <c r="M964" s="82"/>
      <c r="N964" s="82"/>
      <c r="O964" s="82"/>
      <c r="P964" s="82"/>
      <c r="Q964" s="82"/>
      <c r="R964" s="82"/>
      <c r="S964" s="82"/>
      <c r="T964" s="82"/>
      <c r="U964" s="82"/>
      <c r="V964" s="82"/>
      <c r="W964" s="82"/>
      <c r="X964" s="82"/>
      <c r="Y964" s="82"/>
      <c r="Z964" s="82"/>
      <c r="AA964" s="82"/>
      <c r="AB964" s="82"/>
      <c r="AC964" s="82"/>
      <c r="AD964" s="82"/>
    </row>
    <row r="965" spans="1:30" ht="13.2">
      <c r="A965" s="92" t="s">
        <v>9267</v>
      </c>
      <c r="B965" s="92" t="s">
        <v>9268</v>
      </c>
      <c r="C965" s="92" t="s">
        <v>5244</v>
      </c>
      <c r="D965" s="92"/>
      <c r="E965" s="92"/>
      <c r="F965" s="92"/>
      <c r="G965" s="92"/>
      <c r="H965" s="92"/>
      <c r="I965" s="92"/>
      <c r="J965" s="92"/>
      <c r="K965" s="82"/>
      <c r="L965" s="82"/>
      <c r="M965" s="82"/>
      <c r="N965" s="82"/>
      <c r="O965" s="82"/>
      <c r="P965" s="82"/>
      <c r="Q965" s="82"/>
      <c r="R965" s="82"/>
      <c r="S965" s="82"/>
      <c r="T965" s="82"/>
      <c r="U965" s="82"/>
      <c r="V965" s="82"/>
      <c r="W965" s="82"/>
      <c r="X965" s="82"/>
      <c r="Y965" s="82"/>
      <c r="Z965" s="82"/>
      <c r="AA965" s="82"/>
      <c r="AB965" s="82"/>
      <c r="AC965" s="82"/>
      <c r="AD965" s="82"/>
    </row>
    <row r="966" spans="1:30" ht="13.2">
      <c r="A966" s="92" t="s">
        <v>9269</v>
      </c>
      <c r="B966" s="92" t="s">
        <v>9270</v>
      </c>
      <c r="C966" s="92" t="s">
        <v>5244</v>
      </c>
      <c r="D966" s="92"/>
      <c r="E966" s="92"/>
      <c r="F966" s="92"/>
      <c r="G966" s="92"/>
      <c r="H966" s="92"/>
      <c r="I966" s="92"/>
      <c r="J966" s="92"/>
      <c r="K966" s="82"/>
      <c r="L966" s="82"/>
      <c r="M966" s="82"/>
      <c r="N966" s="82"/>
      <c r="O966" s="82"/>
      <c r="P966" s="82"/>
      <c r="Q966" s="82"/>
      <c r="R966" s="82"/>
      <c r="S966" s="82"/>
      <c r="T966" s="82"/>
      <c r="U966" s="82"/>
      <c r="V966" s="82"/>
      <c r="W966" s="82"/>
      <c r="X966" s="82"/>
      <c r="Y966" s="82"/>
      <c r="Z966" s="82"/>
      <c r="AA966" s="82"/>
      <c r="AB966" s="82"/>
      <c r="AC966" s="82"/>
      <c r="AD966" s="82"/>
    </row>
    <row r="967" spans="1:30" ht="13.2">
      <c r="A967" s="92" t="s">
        <v>9271</v>
      </c>
      <c r="B967" s="92" t="s">
        <v>9272</v>
      </c>
      <c r="C967" s="92" t="s">
        <v>5244</v>
      </c>
      <c r="D967" s="92"/>
      <c r="E967" s="92"/>
      <c r="F967" s="92"/>
      <c r="G967" s="92"/>
      <c r="H967" s="92"/>
      <c r="I967" s="92"/>
      <c r="J967" s="92"/>
      <c r="K967" s="82"/>
      <c r="L967" s="82"/>
      <c r="M967" s="82"/>
      <c r="N967" s="82"/>
      <c r="O967" s="82"/>
      <c r="P967" s="82"/>
      <c r="Q967" s="82"/>
      <c r="R967" s="82"/>
      <c r="S967" s="82"/>
      <c r="T967" s="82"/>
      <c r="U967" s="82"/>
      <c r="V967" s="82"/>
      <c r="W967" s="82"/>
      <c r="X967" s="82"/>
      <c r="Y967" s="82"/>
      <c r="Z967" s="82"/>
      <c r="AA967" s="82"/>
      <c r="AB967" s="82"/>
      <c r="AC967" s="82"/>
      <c r="AD967" s="82"/>
    </row>
    <row r="968" spans="1:30" ht="13.2">
      <c r="A968" s="92" t="s">
        <v>9273</v>
      </c>
      <c r="B968" s="92" t="s">
        <v>9274</v>
      </c>
      <c r="C968" s="92" t="s">
        <v>5244</v>
      </c>
      <c r="D968" s="92"/>
      <c r="E968" s="92"/>
      <c r="F968" s="92"/>
      <c r="G968" s="92"/>
      <c r="H968" s="92"/>
      <c r="I968" s="92"/>
      <c r="J968" s="92"/>
      <c r="K968" s="82"/>
      <c r="L968" s="82"/>
      <c r="M968" s="82"/>
      <c r="N968" s="82"/>
      <c r="O968" s="82"/>
      <c r="P968" s="82"/>
      <c r="Q968" s="82"/>
      <c r="R968" s="82"/>
      <c r="S968" s="82"/>
      <c r="T968" s="82"/>
      <c r="U968" s="82"/>
      <c r="V968" s="82"/>
      <c r="W968" s="82"/>
      <c r="X968" s="82"/>
      <c r="Y968" s="82"/>
      <c r="Z968" s="82"/>
      <c r="AA968" s="82"/>
      <c r="AB968" s="82"/>
      <c r="AC968" s="82"/>
      <c r="AD968" s="82"/>
    </row>
    <row r="969" spans="1:30" ht="13.2">
      <c r="A969" s="92" t="s">
        <v>9275</v>
      </c>
      <c r="B969" s="92" t="s">
        <v>9276</v>
      </c>
      <c r="C969" s="92" t="s">
        <v>5244</v>
      </c>
      <c r="D969" s="92"/>
      <c r="E969" s="92"/>
      <c r="F969" s="92"/>
      <c r="G969" s="92"/>
      <c r="H969" s="92"/>
      <c r="I969" s="92"/>
      <c r="J969" s="92"/>
      <c r="K969" s="82"/>
      <c r="L969" s="82"/>
      <c r="M969" s="82"/>
      <c r="N969" s="82"/>
      <c r="O969" s="82"/>
      <c r="P969" s="82"/>
      <c r="Q969" s="82"/>
      <c r="R969" s="82"/>
      <c r="S969" s="82"/>
      <c r="T969" s="82"/>
      <c r="U969" s="82"/>
      <c r="V969" s="82"/>
      <c r="W969" s="82"/>
      <c r="X969" s="82"/>
      <c r="Y969" s="82"/>
      <c r="Z969" s="82"/>
      <c r="AA969" s="82"/>
      <c r="AB969" s="82"/>
      <c r="AC969" s="82"/>
      <c r="AD969" s="82"/>
    </row>
    <row r="970" spans="1:30" ht="13.2">
      <c r="A970" s="92" t="s">
        <v>9277</v>
      </c>
      <c r="B970" s="92" t="s">
        <v>9278</v>
      </c>
      <c r="C970" s="92" t="s">
        <v>5244</v>
      </c>
      <c r="D970" s="92"/>
      <c r="E970" s="92"/>
      <c r="F970" s="92"/>
      <c r="G970" s="92"/>
      <c r="H970" s="92"/>
      <c r="I970" s="92"/>
      <c r="J970" s="92"/>
      <c r="K970" s="82"/>
      <c r="L970" s="82"/>
      <c r="M970" s="82"/>
      <c r="N970" s="82"/>
      <c r="O970" s="82"/>
      <c r="P970" s="82"/>
      <c r="Q970" s="82"/>
      <c r="R970" s="82"/>
      <c r="S970" s="82"/>
      <c r="T970" s="82"/>
      <c r="U970" s="82"/>
      <c r="V970" s="82"/>
      <c r="W970" s="82"/>
      <c r="X970" s="82"/>
      <c r="Y970" s="82"/>
      <c r="Z970" s="82"/>
      <c r="AA970" s="82"/>
      <c r="AB970" s="82"/>
      <c r="AC970" s="82"/>
      <c r="AD970" s="82"/>
    </row>
    <row r="971" spans="1:30" ht="13.2">
      <c r="A971" s="92" t="s">
        <v>9279</v>
      </c>
      <c r="B971" s="92" t="s">
        <v>9280</v>
      </c>
      <c r="C971" s="92" t="s">
        <v>5244</v>
      </c>
      <c r="D971" s="92"/>
      <c r="E971" s="92"/>
      <c r="F971" s="92"/>
      <c r="G971" s="92"/>
      <c r="H971" s="92"/>
      <c r="I971" s="92"/>
      <c r="J971" s="92"/>
      <c r="K971" s="82"/>
      <c r="L971" s="82"/>
      <c r="M971" s="82"/>
      <c r="N971" s="82"/>
      <c r="O971" s="82"/>
      <c r="P971" s="82"/>
      <c r="Q971" s="82"/>
      <c r="R971" s="82"/>
      <c r="S971" s="82"/>
      <c r="T971" s="82"/>
      <c r="U971" s="82"/>
      <c r="V971" s="82"/>
      <c r="W971" s="82"/>
      <c r="X971" s="82"/>
      <c r="Y971" s="82"/>
      <c r="Z971" s="82"/>
      <c r="AA971" s="82"/>
      <c r="AB971" s="82"/>
      <c r="AC971" s="82"/>
      <c r="AD971" s="82"/>
    </row>
    <row r="972" spans="1:30" ht="13.2">
      <c r="A972" s="92" t="s">
        <v>9281</v>
      </c>
      <c r="B972" s="92" t="s">
        <v>9282</v>
      </c>
      <c r="C972" s="92" t="s">
        <v>5244</v>
      </c>
      <c r="D972" s="92"/>
      <c r="E972" s="92"/>
      <c r="F972" s="92"/>
      <c r="G972" s="92"/>
      <c r="H972" s="92"/>
      <c r="I972" s="92"/>
      <c r="J972" s="92"/>
      <c r="K972" s="82"/>
      <c r="L972" s="82"/>
      <c r="M972" s="82"/>
      <c r="N972" s="82"/>
      <c r="O972" s="82"/>
      <c r="P972" s="82"/>
      <c r="Q972" s="82"/>
      <c r="R972" s="82"/>
      <c r="S972" s="82"/>
      <c r="T972" s="82"/>
      <c r="U972" s="82"/>
      <c r="V972" s="82"/>
      <c r="W972" s="82"/>
      <c r="X972" s="82"/>
      <c r="Y972" s="82"/>
      <c r="Z972" s="82"/>
      <c r="AA972" s="82"/>
      <c r="AB972" s="82"/>
      <c r="AC972" s="82"/>
      <c r="AD972" s="82"/>
    </row>
    <row r="973" spans="1:30" ht="13.2">
      <c r="A973" s="92" t="s">
        <v>9283</v>
      </c>
      <c r="B973" s="92" t="s">
        <v>9284</v>
      </c>
      <c r="C973" s="92" t="s">
        <v>5244</v>
      </c>
      <c r="D973" s="92"/>
      <c r="E973" s="92"/>
      <c r="F973" s="92"/>
      <c r="G973" s="92"/>
      <c r="H973" s="92"/>
      <c r="I973" s="92"/>
      <c r="J973" s="92"/>
      <c r="K973" s="82"/>
      <c r="L973" s="82"/>
      <c r="M973" s="82"/>
      <c r="N973" s="82"/>
      <c r="O973" s="82"/>
      <c r="P973" s="82"/>
      <c r="Q973" s="82"/>
      <c r="R973" s="82"/>
      <c r="S973" s="82"/>
      <c r="T973" s="82"/>
      <c r="U973" s="82"/>
      <c r="V973" s="82"/>
      <c r="W973" s="82"/>
      <c r="X973" s="82"/>
      <c r="Y973" s="82"/>
      <c r="Z973" s="82"/>
      <c r="AA973" s="82"/>
      <c r="AB973" s="82"/>
      <c r="AC973" s="82"/>
      <c r="AD973" s="82"/>
    </row>
    <row r="974" spans="1:30" ht="13.2">
      <c r="A974" s="92" t="s">
        <v>9285</v>
      </c>
      <c r="B974" s="92" t="s">
        <v>9286</v>
      </c>
      <c r="C974" s="92" t="s">
        <v>5244</v>
      </c>
      <c r="D974" s="92"/>
      <c r="E974" s="92"/>
      <c r="F974" s="92"/>
      <c r="G974" s="92"/>
      <c r="H974" s="92"/>
      <c r="I974" s="92"/>
      <c r="J974" s="92"/>
      <c r="K974" s="82"/>
      <c r="L974" s="82"/>
      <c r="M974" s="82"/>
      <c r="N974" s="82"/>
      <c r="O974" s="82"/>
      <c r="P974" s="82"/>
      <c r="Q974" s="82"/>
      <c r="R974" s="82"/>
      <c r="S974" s="82"/>
      <c r="T974" s="82"/>
      <c r="U974" s="82"/>
      <c r="V974" s="82"/>
      <c r="W974" s="82"/>
      <c r="X974" s="82"/>
      <c r="Y974" s="82"/>
      <c r="Z974" s="82"/>
      <c r="AA974" s="82"/>
      <c r="AB974" s="82"/>
      <c r="AC974" s="82"/>
      <c r="AD974" s="82"/>
    </row>
    <row r="975" spans="1:30" ht="13.2">
      <c r="A975" s="92" t="s">
        <v>9287</v>
      </c>
      <c r="B975" s="92" t="s">
        <v>9288</v>
      </c>
      <c r="C975" s="92" t="s">
        <v>5078</v>
      </c>
      <c r="D975" s="92"/>
      <c r="E975" s="92"/>
      <c r="F975" s="92"/>
      <c r="G975" s="92"/>
      <c r="H975" s="92"/>
      <c r="I975" s="92"/>
      <c r="J975" s="92"/>
      <c r="K975" s="82"/>
      <c r="L975" s="82"/>
      <c r="M975" s="82"/>
      <c r="N975" s="82"/>
      <c r="O975" s="82"/>
      <c r="P975" s="82"/>
      <c r="Q975" s="82"/>
      <c r="R975" s="82"/>
      <c r="S975" s="82"/>
      <c r="T975" s="82"/>
      <c r="U975" s="82"/>
      <c r="V975" s="82"/>
      <c r="W975" s="82"/>
      <c r="X975" s="82"/>
      <c r="Y975" s="82"/>
      <c r="Z975" s="82"/>
      <c r="AA975" s="82"/>
      <c r="AB975" s="82"/>
      <c r="AC975" s="82"/>
      <c r="AD975" s="82"/>
    </row>
    <row r="976" spans="1:30" ht="13.2">
      <c r="A976" s="92" t="s">
        <v>9289</v>
      </c>
      <c r="B976" s="92" t="s">
        <v>9290</v>
      </c>
      <c r="C976" s="92" t="s">
        <v>5078</v>
      </c>
      <c r="D976" s="92"/>
      <c r="E976" s="92"/>
      <c r="F976" s="92"/>
      <c r="G976" s="92"/>
      <c r="H976" s="92"/>
      <c r="I976" s="92"/>
      <c r="J976" s="92"/>
      <c r="K976" s="82"/>
      <c r="L976" s="82"/>
      <c r="M976" s="82"/>
      <c r="N976" s="82"/>
      <c r="O976" s="82"/>
      <c r="P976" s="82"/>
      <c r="Q976" s="82"/>
      <c r="R976" s="82"/>
      <c r="S976" s="82"/>
      <c r="T976" s="82"/>
      <c r="U976" s="82"/>
      <c r="V976" s="82"/>
      <c r="W976" s="82"/>
      <c r="X976" s="82"/>
      <c r="Y976" s="82"/>
      <c r="Z976" s="82"/>
      <c r="AA976" s="82"/>
      <c r="AB976" s="82"/>
      <c r="AC976" s="82"/>
      <c r="AD976" s="82"/>
    </row>
    <row r="977" spans="1:30" ht="13.2">
      <c r="A977" s="92" t="s">
        <v>9291</v>
      </c>
      <c r="B977" s="92" t="s">
        <v>9292</v>
      </c>
      <c r="C977" s="92" t="s">
        <v>5244</v>
      </c>
      <c r="D977" s="92"/>
      <c r="E977" s="92"/>
      <c r="F977" s="92"/>
      <c r="G977" s="92"/>
      <c r="H977" s="92"/>
      <c r="I977" s="92"/>
      <c r="J977" s="92"/>
      <c r="K977" s="82"/>
      <c r="L977" s="82"/>
      <c r="M977" s="82"/>
      <c r="N977" s="82"/>
      <c r="O977" s="82"/>
      <c r="P977" s="82"/>
      <c r="Q977" s="82"/>
      <c r="R977" s="82"/>
      <c r="S977" s="82"/>
      <c r="T977" s="82"/>
      <c r="U977" s="82"/>
      <c r="V977" s="82"/>
      <c r="W977" s="82"/>
      <c r="X977" s="82"/>
      <c r="Y977" s="82"/>
      <c r="Z977" s="82"/>
      <c r="AA977" s="82"/>
      <c r="AB977" s="82"/>
      <c r="AC977" s="82"/>
      <c r="AD977" s="82"/>
    </row>
    <row r="978" spans="1:30" ht="13.2">
      <c r="A978" s="92" t="s">
        <v>9293</v>
      </c>
      <c r="B978" s="92" t="s">
        <v>9294</v>
      </c>
      <c r="C978" s="92" t="s">
        <v>5244</v>
      </c>
      <c r="D978" s="92"/>
      <c r="E978" s="92"/>
      <c r="F978" s="92"/>
      <c r="G978" s="92"/>
      <c r="H978" s="92"/>
      <c r="I978" s="92"/>
      <c r="J978" s="92"/>
      <c r="K978" s="82"/>
      <c r="L978" s="82"/>
      <c r="M978" s="82"/>
      <c r="N978" s="82"/>
      <c r="O978" s="82"/>
      <c r="P978" s="82"/>
      <c r="Q978" s="82"/>
      <c r="R978" s="82"/>
      <c r="S978" s="82"/>
      <c r="T978" s="82"/>
      <c r="U978" s="82"/>
      <c r="V978" s="82"/>
      <c r="W978" s="82"/>
      <c r="X978" s="82"/>
      <c r="Y978" s="82"/>
      <c r="Z978" s="82"/>
      <c r="AA978" s="82"/>
      <c r="AB978" s="82"/>
      <c r="AC978" s="82"/>
      <c r="AD978" s="82"/>
    </row>
    <row r="979" spans="1:30" ht="13.2">
      <c r="A979" s="92" t="s">
        <v>9295</v>
      </c>
      <c r="B979" s="92" t="s">
        <v>9296</v>
      </c>
      <c r="C979" s="92" t="s">
        <v>5244</v>
      </c>
      <c r="D979" s="92"/>
      <c r="E979" s="92"/>
      <c r="F979" s="92"/>
      <c r="G979" s="92"/>
      <c r="H979" s="92"/>
      <c r="I979" s="92"/>
      <c r="J979" s="92"/>
      <c r="K979" s="82"/>
      <c r="L979" s="82"/>
      <c r="M979" s="82"/>
      <c r="N979" s="82"/>
      <c r="O979" s="82"/>
      <c r="P979" s="82"/>
      <c r="Q979" s="82"/>
      <c r="R979" s="82"/>
      <c r="S979" s="82"/>
      <c r="T979" s="82"/>
      <c r="U979" s="82"/>
      <c r="V979" s="82"/>
      <c r="W979" s="82"/>
      <c r="X979" s="82"/>
      <c r="Y979" s="82"/>
      <c r="Z979" s="82"/>
      <c r="AA979" s="82"/>
      <c r="AB979" s="82"/>
      <c r="AC979" s="82"/>
      <c r="AD979" s="82"/>
    </row>
    <row r="980" spans="1:30" ht="13.2">
      <c r="A980" s="92" t="s">
        <v>9297</v>
      </c>
      <c r="B980" s="92" t="s">
        <v>9298</v>
      </c>
      <c r="C980" s="92" t="s">
        <v>5244</v>
      </c>
      <c r="D980" s="92"/>
      <c r="E980" s="92"/>
      <c r="F980" s="92"/>
      <c r="G980" s="92"/>
      <c r="H980" s="92"/>
      <c r="I980" s="92"/>
      <c r="J980" s="92"/>
      <c r="K980" s="82"/>
      <c r="L980" s="82"/>
      <c r="M980" s="82"/>
      <c r="N980" s="82"/>
      <c r="O980" s="82"/>
      <c r="P980" s="82"/>
      <c r="Q980" s="82"/>
      <c r="R980" s="82"/>
      <c r="S980" s="82"/>
      <c r="T980" s="82"/>
      <c r="U980" s="82"/>
      <c r="V980" s="82"/>
      <c r="W980" s="82"/>
      <c r="X980" s="82"/>
      <c r="Y980" s="82"/>
      <c r="Z980" s="82"/>
      <c r="AA980" s="82"/>
      <c r="AB980" s="82"/>
      <c r="AC980" s="82"/>
      <c r="AD980" s="82"/>
    </row>
    <row r="981" spans="1:30" ht="13.2">
      <c r="A981" s="92" t="s">
        <v>9299</v>
      </c>
      <c r="B981" s="92" t="s">
        <v>9300</v>
      </c>
      <c r="C981" s="92" t="s">
        <v>5244</v>
      </c>
      <c r="D981" s="92"/>
      <c r="E981" s="92"/>
      <c r="F981" s="92"/>
      <c r="G981" s="92"/>
      <c r="H981" s="92"/>
      <c r="I981" s="92"/>
      <c r="J981" s="92"/>
      <c r="K981" s="82"/>
      <c r="L981" s="82"/>
      <c r="M981" s="82"/>
      <c r="N981" s="82"/>
      <c r="O981" s="82"/>
      <c r="P981" s="82"/>
      <c r="Q981" s="82"/>
      <c r="R981" s="82"/>
      <c r="S981" s="82"/>
      <c r="T981" s="82"/>
      <c r="U981" s="82"/>
      <c r="V981" s="82"/>
      <c r="W981" s="82"/>
      <c r="X981" s="82"/>
      <c r="Y981" s="82"/>
      <c r="Z981" s="82"/>
      <c r="AA981" s="82"/>
      <c r="AB981" s="82"/>
      <c r="AC981" s="82"/>
      <c r="AD981" s="82"/>
    </row>
    <row r="982" spans="1:30" ht="13.2">
      <c r="A982" s="92" t="s">
        <v>9301</v>
      </c>
      <c r="B982" s="92" t="s">
        <v>9302</v>
      </c>
      <c r="C982" s="92" t="s">
        <v>5244</v>
      </c>
      <c r="D982" s="92"/>
      <c r="E982" s="92"/>
      <c r="F982" s="92"/>
      <c r="G982" s="92"/>
      <c r="H982" s="92"/>
      <c r="I982" s="92"/>
      <c r="J982" s="92"/>
      <c r="K982" s="82"/>
      <c r="L982" s="82"/>
      <c r="M982" s="82"/>
      <c r="N982" s="82"/>
      <c r="O982" s="82"/>
      <c r="P982" s="82"/>
      <c r="Q982" s="82"/>
      <c r="R982" s="82"/>
      <c r="S982" s="82"/>
      <c r="T982" s="82"/>
      <c r="U982" s="82"/>
      <c r="V982" s="82"/>
      <c r="W982" s="82"/>
      <c r="X982" s="82"/>
      <c r="Y982" s="82"/>
      <c r="Z982" s="82"/>
      <c r="AA982" s="82"/>
      <c r="AB982" s="82"/>
      <c r="AC982" s="82"/>
      <c r="AD982" s="82"/>
    </row>
    <row r="983" spans="1:30" ht="13.2">
      <c r="A983" s="92" t="s">
        <v>9303</v>
      </c>
      <c r="B983" s="92" t="s">
        <v>9304</v>
      </c>
      <c r="C983" s="92" t="s">
        <v>5244</v>
      </c>
      <c r="D983" s="92"/>
      <c r="E983" s="92"/>
      <c r="F983" s="92"/>
      <c r="G983" s="92"/>
      <c r="H983" s="92"/>
      <c r="I983" s="92"/>
      <c r="J983" s="92"/>
      <c r="K983" s="82"/>
      <c r="L983" s="82"/>
      <c r="M983" s="82"/>
      <c r="N983" s="82"/>
      <c r="O983" s="82"/>
      <c r="P983" s="82"/>
      <c r="Q983" s="82"/>
      <c r="R983" s="82"/>
      <c r="S983" s="82"/>
      <c r="T983" s="82"/>
      <c r="U983" s="82"/>
      <c r="V983" s="82"/>
      <c r="W983" s="82"/>
      <c r="X983" s="82"/>
      <c r="Y983" s="82"/>
      <c r="Z983" s="82"/>
      <c r="AA983" s="82"/>
      <c r="AB983" s="82"/>
      <c r="AC983" s="82"/>
      <c r="AD983" s="82"/>
    </row>
    <row r="984" spans="1:30" ht="13.2">
      <c r="A984" s="92" t="s">
        <v>9305</v>
      </c>
      <c r="B984" s="92" t="s">
        <v>9306</v>
      </c>
      <c r="C984" s="92" t="s">
        <v>5244</v>
      </c>
      <c r="D984" s="92"/>
      <c r="E984" s="92"/>
      <c r="F984" s="92"/>
      <c r="G984" s="92"/>
      <c r="H984" s="92"/>
      <c r="I984" s="92"/>
      <c r="J984" s="92"/>
      <c r="K984" s="82"/>
      <c r="L984" s="82"/>
      <c r="M984" s="82"/>
      <c r="N984" s="82"/>
      <c r="O984" s="82"/>
      <c r="P984" s="82"/>
      <c r="Q984" s="82"/>
      <c r="R984" s="82"/>
      <c r="S984" s="82"/>
      <c r="T984" s="82"/>
      <c r="U984" s="82"/>
      <c r="V984" s="82"/>
      <c r="W984" s="82"/>
      <c r="X984" s="82"/>
      <c r="Y984" s="82"/>
      <c r="Z984" s="82"/>
      <c r="AA984" s="82"/>
      <c r="AB984" s="82"/>
      <c r="AC984" s="82"/>
      <c r="AD984" s="82"/>
    </row>
    <row r="985" spans="1:30" ht="13.2">
      <c r="A985" s="92" t="s">
        <v>9307</v>
      </c>
      <c r="B985" s="92" t="s">
        <v>9308</v>
      </c>
      <c r="C985" s="92" t="s">
        <v>5244</v>
      </c>
      <c r="D985" s="92"/>
      <c r="E985" s="92"/>
      <c r="F985" s="92"/>
      <c r="G985" s="92"/>
      <c r="H985" s="92"/>
      <c r="I985" s="92"/>
      <c r="J985" s="92"/>
      <c r="K985" s="82"/>
      <c r="L985" s="82"/>
      <c r="M985" s="82"/>
      <c r="N985" s="82"/>
      <c r="O985" s="82"/>
      <c r="P985" s="82"/>
      <c r="Q985" s="82"/>
      <c r="R985" s="82"/>
      <c r="S985" s="82"/>
      <c r="T985" s="82"/>
      <c r="U985" s="82"/>
      <c r="V985" s="82"/>
      <c r="W985" s="82"/>
      <c r="X985" s="82"/>
      <c r="Y985" s="82"/>
      <c r="Z985" s="82"/>
      <c r="AA985" s="82"/>
      <c r="AB985" s="82"/>
      <c r="AC985" s="82"/>
      <c r="AD985" s="82"/>
    </row>
    <row r="986" spans="1:30" ht="13.2">
      <c r="A986" s="92" t="s">
        <v>9309</v>
      </c>
      <c r="B986" s="92" t="s">
        <v>9310</v>
      </c>
      <c r="C986" s="92" t="s">
        <v>5244</v>
      </c>
      <c r="D986" s="92"/>
      <c r="E986" s="92"/>
      <c r="F986" s="92"/>
      <c r="G986" s="92"/>
      <c r="H986" s="92"/>
      <c r="I986" s="92"/>
      <c r="J986" s="92"/>
      <c r="K986" s="82"/>
      <c r="L986" s="82"/>
      <c r="M986" s="82"/>
      <c r="N986" s="82"/>
      <c r="O986" s="82"/>
      <c r="P986" s="82"/>
      <c r="Q986" s="82"/>
      <c r="R986" s="82"/>
      <c r="S986" s="82"/>
      <c r="T986" s="82"/>
      <c r="U986" s="82"/>
      <c r="V986" s="82"/>
      <c r="W986" s="82"/>
      <c r="X986" s="82"/>
      <c r="Y986" s="82"/>
      <c r="Z986" s="82"/>
      <c r="AA986" s="82"/>
      <c r="AB986" s="82"/>
      <c r="AC986" s="82"/>
      <c r="AD986" s="82"/>
    </row>
    <row r="987" spans="1:30" ht="13.2">
      <c r="A987" s="92" t="s">
        <v>9311</v>
      </c>
      <c r="B987" s="92" t="s">
        <v>9312</v>
      </c>
      <c r="C987" s="92" t="s">
        <v>5244</v>
      </c>
      <c r="D987" s="92"/>
      <c r="E987" s="92"/>
      <c r="F987" s="92"/>
      <c r="G987" s="92"/>
      <c r="H987" s="92"/>
      <c r="I987" s="92"/>
      <c r="J987" s="92"/>
      <c r="K987" s="82"/>
      <c r="L987" s="82"/>
      <c r="M987" s="82"/>
      <c r="N987" s="82"/>
      <c r="O987" s="82"/>
      <c r="P987" s="82"/>
      <c r="Q987" s="82"/>
      <c r="R987" s="82"/>
      <c r="S987" s="82"/>
      <c r="T987" s="82"/>
      <c r="U987" s="82"/>
      <c r="V987" s="82"/>
      <c r="W987" s="82"/>
      <c r="X987" s="82"/>
      <c r="Y987" s="82"/>
      <c r="Z987" s="82"/>
      <c r="AA987" s="82"/>
      <c r="AB987" s="82"/>
      <c r="AC987" s="82"/>
      <c r="AD987" s="82"/>
    </row>
    <row r="988" spans="1:30" ht="13.2">
      <c r="A988" s="92" t="s">
        <v>9313</v>
      </c>
      <c r="B988" s="92" t="s">
        <v>9314</v>
      </c>
      <c r="C988" s="92" t="s">
        <v>5244</v>
      </c>
      <c r="D988" s="92"/>
      <c r="E988" s="92"/>
      <c r="F988" s="92"/>
      <c r="G988" s="92"/>
      <c r="H988" s="92"/>
      <c r="I988" s="92"/>
      <c r="J988" s="92"/>
      <c r="K988" s="82"/>
      <c r="L988" s="82"/>
      <c r="M988" s="82"/>
      <c r="N988" s="82"/>
      <c r="O988" s="82"/>
      <c r="P988" s="82"/>
      <c r="Q988" s="82"/>
      <c r="R988" s="82"/>
      <c r="S988" s="82"/>
      <c r="T988" s="82"/>
      <c r="U988" s="82"/>
      <c r="V988" s="82"/>
      <c r="W988" s="82"/>
      <c r="X988" s="82"/>
      <c r="Y988" s="82"/>
      <c r="Z988" s="82"/>
      <c r="AA988" s="82"/>
      <c r="AB988" s="82"/>
      <c r="AC988" s="82"/>
      <c r="AD988" s="82"/>
    </row>
    <row r="989" spans="1:30" ht="13.2">
      <c r="A989" s="92" t="s">
        <v>9315</v>
      </c>
      <c r="B989" s="92" t="s">
        <v>9316</v>
      </c>
      <c r="C989" s="92" t="s">
        <v>5078</v>
      </c>
      <c r="D989" s="92"/>
      <c r="E989" s="92"/>
      <c r="F989" s="92"/>
      <c r="G989" s="92"/>
      <c r="H989" s="92"/>
      <c r="I989" s="92"/>
      <c r="J989" s="92"/>
      <c r="K989" s="82"/>
      <c r="L989" s="82"/>
      <c r="M989" s="82"/>
      <c r="N989" s="82"/>
      <c r="O989" s="82"/>
      <c r="P989" s="82"/>
      <c r="Q989" s="82"/>
      <c r="R989" s="82"/>
      <c r="S989" s="82"/>
      <c r="T989" s="82"/>
      <c r="U989" s="82"/>
      <c r="V989" s="82"/>
      <c r="W989" s="82"/>
      <c r="X989" s="82"/>
      <c r="Y989" s="82"/>
      <c r="Z989" s="82"/>
      <c r="AA989" s="82"/>
      <c r="AB989" s="82"/>
      <c r="AC989" s="82"/>
      <c r="AD989" s="82"/>
    </row>
    <row r="990" spans="1:30" ht="13.2">
      <c r="A990" s="92" t="s">
        <v>9317</v>
      </c>
      <c r="B990" s="92" t="s">
        <v>9318</v>
      </c>
      <c r="C990" s="92" t="s">
        <v>5078</v>
      </c>
      <c r="D990" s="92"/>
      <c r="E990" s="92"/>
      <c r="F990" s="92"/>
      <c r="G990" s="92"/>
      <c r="H990" s="92"/>
      <c r="I990" s="92"/>
      <c r="J990" s="92"/>
      <c r="K990" s="82"/>
      <c r="L990" s="82"/>
      <c r="M990" s="82"/>
      <c r="N990" s="82"/>
      <c r="O990" s="82"/>
      <c r="P990" s="82"/>
      <c r="Q990" s="82"/>
      <c r="R990" s="82"/>
      <c r="S990" s="82"/>
      <c r="T990" s="82"/>
      <c r="U990" s="82"/>
      <c r="V990" s="82"/>
      <c r="W990" s="82"/>
      <c r="X990" s="82"/>
      <c r="Y990" s="82"/>
      <c r="Z990" s="82"/>
      <c r="AA990" s="82"/>
      <c r="AB990" s="82"/>
      <c r="AC990" s="82"/>
      <c r="AD990" s="82"/>
    </row>
    <row r="991" spans="1:30" ht="13.2">
      <c r="A991" s="92" t="s">
        <v>9319</v>
      </c>
      <c r="B991" s="92" t="s">
        <v>9320</v>
      </c>
      <c r="C991" s="92" t="s">
        <v>5244</v>
      </c>
      <c r="D991" s="92"/>
      <c r="E991" s="92"/>
      <c r="F991" s="92"/>
      <c r="G991" s="92"/>
      <c r="H991" s="92"/>
      <c r="I991" s="92"/>
      <c r="J991" s="92"/>
      <c r="K991" s="82"/>
      <c r="L991" s="82"/>
      <c r="M991" s="82"/>
      <c r="N991" s="82"/>
      <c r="O991" s="82"/>
      <c r="P991" s="82"/>
      <c r="Q991" s="82"/>
      <c r="R991" s="82"/>
      <c r="S991" s="82"/>
      <c r="T991" s="82"/>
      <c r="U991" s="82"/>
      <c r="V991" s="82"/>
      <c r="W991" s="82"/>
      <c r="X991" s="82"/>
      <c r="Y991" s="82"/>
      <c r="Z991" s="82"/>
      <c r="AA991" s="82"/>
      <c r="AB991" s="82"/>
      <c r="AC991" s="82"/>
      <c r="AD991" s="82"/>
    </row>
    <row r="992" spans="1:30" ht="13.2">
      <c r="A992" s="92" t="s">
        <v>9321</v>
      </c>
      <c r="B992" s="92">
        <v>1175</v>
      </c>
      <c r="C992" s="92" t="s">
        <v>5078</v>
      </c>
      <c r="D992" s="92"/>
      <c r="E992" s="92"/>
      <c r="F992" s="92"/>
      <c r="G992" s="92"/>
      <c r="H992" s="92"/>
      <c r="I992" s="92"/>
      <c r="J992" s="92"/>
      <c r="K992" s="82"/>
      <c r="L992" s="82"/>
      <c r="M992" s="82"/>
      <c r="N992" s="82"/>
      <c r="O992" s="82"/>
      <c r="P992" s="82"/>
      <c r="Q992" s="82"/>
      <c r="R992" s="82"/>
      <c r="S992" s="82"/>
      <c r="T992" s="82"/>
      <c r="U992" s="82"/>
      <c r="V992" s="82"/>
      <c r="W992" s="82"/>
      <c r="X992" s="82"/>
      <c r="Y992" s="82"/>
      <c r="Z992" s="82"/>
      <c r="AA992" s="82"/>
      <c r="AB992" s="82"/>
      <c r="AC992" s="82"/>
      <c r="AD992" s="82"/>
    </row>
    <row r="993" spans="1:30" ht="13.2">
      <c r="A993" s="92" t="s">
        <v>9322</v>
      </c>
      <c r="B993" s="92" t="s">
        <v>9323</v>
      </c>
      <c r="C993" s="92" t="s">
        <v>5244</v>
      </c>
      <c r="D993" s="92"/>
      <c r="E993" s="92"/>
      <c r="F993" s="92"/>
      <c r="G993" s="92"/>
      <c r="H993" s="92"/>
      <c r="I993" s="92"/>
      <c r="J993" s="92"/>
      <c r="K993" s="82"/>
      <c r="L993" s="82"/>
      <c r="M993" s="82"/>
      <c r="N993" s="82"/>
      <c r="O993" s="82"/>
      <c r="P993" s="82"/>
      <c r="Q993" s="82"/>
      <c r="R993" s="82"/>
      <c r="S993" s="82"/>
      <c r="T993" s="82"/>
      <c r="U993" s="82"/>
      <c r="V993" s="82"/>
      <c r="W993" s="82"/>
      <c r="X993" s="82"/>
      <c r="Y993" s="82"/>
      <c r="Z993" s="82"/>
      <c r="AA993" s="82"/>
      <c r="AB993" s="82"/>
      <c r="AC993" s="82"/>
      <c r="AD993" s="82"/>
    </row>
    <row r="994" spans="1:30" ht="13.2">
      <c r="A994" s="92" t="s">
        <v>9324</v>
      </c>
      <c r="B994" s="92" t="s">
        <v>9325</v>
      </c>
      <c r="C994" s="92" t="s">
        <v>5244</v>
      </c>
      <c r="D994" s="92"/>
      <c r="E994" s="92"/>
      <c r="F994" s="92"/>
      <c r="G994" s="92"/>
      <c r="H994" s="92"/>
      <c r="I994" s="92"/>
      <c r="J994" s="92"/>
      <c r="K994" s="82"/>
      <c r="L994" s="82"/>
      <c r="M994" s="82"/>
      <c r="N994" s="82"/>
      <c r="O994" s="82"/>
      <c r="P994" s="82"/>
      <c r="Q994" s="82"/>
      <c r="R994" s="82"/>
      <c r="S994" s="82"/>
      <c r="T994" s="82"/>
      <c r="U994" s="82"/>
      <c r="V994" s="82"/>
      <c r="W994" s="82"/>
      <c r="X994" s="82"/>
      <c r="Y994" s="82"/>
      <c r="Z994" s="82"/>
      <c r="AA994" s="82"/>
      <c r="AB994" s="82"/>
      <c r="AC994" s="82"/>
      <c r="AD994" s="82"/>
    </row>
    <row r="995" spans="1:30" ht="13.2">
      <c r="A995" s="92" t="s">
        <v>9326</v>
      </c>
      <c r="B995" s="92" t="s">
        <v>9327</v>
      </c>
      <c r="C995" s="92" t="s">
        <v>5244</v>
      </c>
      <c r="D995" s="92"/>
      <c r="E995" s="92"/>
      <c r="F995" s="92"/>
      <c r="G995" s="92"/>
      <c r="H995" s="92"/>
      <c r="I995" s="92"/>
      <c r="J995" s="92"/>
      <c r="K995" s="82"/>
      <c r="L995" s="82"/>
      <c r="M995" s="82"/>
      <c r="N995" s="82"/>
      <c r="O995" s="82"/>
      <c r="P995" s="82"/>
      <c r="Q995" s="82"/>
      <c r="R995" s="82"/>
      <c r="S995" s="82"/>
      <c r="T995" s="82"/>
      <c r="U995" s="82"/>
      <c r="V995" s="82"/>
      <c r="W995" s="82"/>
      <c r="X995" s="82"/>
      <c r="Y995" s="82"/>
      <c r="Z995" s="82"/>
      <c r="AA995" s="82"/>
      <c r="AB995" s="82"/>
      <c r="AC995" s="82"/>
      <c r="AD995" s="82"/>
    </row>
    <row r="996" spans="1:30" ht="13.2">
      <c r="A996" s="92" t="s">
        <v>9328</v>
      </c>
      <c r="B996" s="92" t="s">
        <v>9329</v>
      </c>
      <c r="C996" s="92" t="s">
        <v>5244</v>
      </c>
      <c r="D996" s="92"/>
      <c r="E996" s="92"/>
      <c r="F996" s="92"/>
      <c r="G996" s="92"/>
      <c r="H996" s="92"/>
      <c r="I996" s="92"/>
      <c r="J996" s="92"/>
      <c r="K996" s="82"/>
      <c r="L996" s="82"/>
      <c r="M996" s="82"/>
      <c r="N996" s="82"/>
      <c r="O996" s="82"/>
      <c r="P996" s="82"/>
      <c r="Q996" s="82"/>
      <c r="R996" s="82"/>
      <c r="S996" s="82"/>
      <c r="T996" s="82"/>
      <c r="U996" s="82"/>
      <c r="V996" s="82"/>
      <c r="W996" s="82"/>
      <c r="X996" s="82"/>
      <c r="Y996" s="82"/>
      <c r="Z996" s="82"/>
      <c r="AA996" s="82"/>
      <c r="AB996" s="82"/>
      <c r="AC996" s="82"/>
      <c r="AD996" s="82"/>
    </row>
    <row r="997" spans="1:30" ht="13.2">
      <c r="A997" s="92" t="s">
        <v>9330</v>
      </c>
      <c r="B997" s="92" t="s">
        <v>9331</v>
      </c>
      <c r="C997" s="92" t="s">
        <v>5244</v>
      </c>
      <c r="D997" s="92"/>
      <c r="E997" s="92"/>
      <c r="F997" s="92"/>
      <c r="G997" s="92"/>
      <c r="H997" s="92"/>
      <c r="I997" s="92"/>
      <c r="J997" s="92"/>
      <c r="K997" s="82"/>
      <c r="L997" s="82"/>
      <c r="M997" s="82"/>
      <c r="N997" s="82"/>
      <c r="O997" s="82"/>
      <c r="P997" s="82"/>
      <c r="Q997" s="82"/>
      <c r="R997" s="82"/>
      <c r="S997" s="82"/>
      <c r="T997" s="82"/>
      <c r="U997" s="82"/>
      <c r="V997" s="82"/>
      <c r="W997" s="82"/>
      <c r="X997" s="82"/>
      <c r="Y997" s="82"/>
      <c r="Z997" s="82"/>
      <c r="AA997" s="82"/>
      <c r="AB997" s="82"/>
      <c r="AC997" s="82"/>
      <c r="AD997" s="82"/>
    </row>
    <row r="998" spans="1:30" ht="13.2">
      <c r="A998" s="92" t="s">
        <v>9332</v>
      </c>
      <c r="B998" s="92" t="s">
        <v>9333</v>
      </c>
      <c r="C998" s="92" t="s">
        <v>5244</v>
      </c>
      <c r="D998" s="92"/>
      <c r="E998" s="92"/>
      <c r="F998" s="92"/>
      <c r="G998" s="92"/>
      <c r="H998" s="92"/>
      <c r="I998" s="92"/>
      <c r="J998" s="92"/>
      <c r="K998" s="82"/>
      <c r="L998" s="82"/>
      <c r="M998" s="82"/>
      <c r="N998" s="82"/>
      <c r="O998" s="82"/>
      <c r="P998" s="82"/>
      <c r="Q998" s="82"/>
      <c r="R998" s="82"/>
      <c r="S998" s="82"/>
      <c r="T998" s="82"/>
      <c r="U998" s="82"/>
      <c r="V998" s="82"/>
      <c r="W998" s="82"/>
      <c r="X998" s="82"/>
      <c r="Y998" s="82"/>
      <c r="Z998" s="82"/>
      <c r="AA998" s="82"/>
      <c r="AB998" s="82"/>
      <c r="AC998" s="82"/>
      <c r="AD998" s="82"/>
    </row>
    <row r="999" spans="1:30" ht="13.2">
      <c r="A999" s="92" t="s">
        <v>9334</v>
      </c>
      <c r="B999" s="92" t="s">
        <v>9335</v>
      </c>
      <c r="C999" s="92" t="s">
        <v>5244</v>
      </c>
      <c r="D999" s="92"/>
      <c r="E999" s="92"/>
      <c r="F999" s="92"/>
      <c r="G999" s="92"/>
      <c r="H999" s="92"/>
      <c r="I999" s="92"/>
      <c r="J999" s="92"/>
      <c r="K999" s="82"/>
      <c r="L999" s="82"/>
      <c r="M999" s="82"/>
      <c r="N999" s="82"/>
      <c r="O999" s="82"/>
      <c r="P999" s="82"/>
      <c r="Q999" s="82"/>
      <c r="R999" s="82"/>
      <c r="S999" s="82"/>
      <c r="T999" s="82"/>
      <c r="U999" s="82"/>
      <c r="V999" s="82"/>
      <c r="W999" s="82"/>
      <c r="X999" s="82"/>
      <c r="Y999" s="82"/>
      <c r="Z999" s="82"/>
      <c r="AA999" s="82"/>
      <c r="AB999" s="82"/>
      <c r="AC999" s="82"/>
      <c r="AD999" s="82"/>
    </row>
    <row r="1000" spans="1:30" ht="13.2">
      <c r="A1000" s="92" t="s">
        <v>9336</v>
      </c>
      <c r="B1000" s="92" t="s">
        <v>9337</v>
      </c>
      <c r="C1000" s="92" t="s">
        <v>5244</v>
      </c>
      <c r="D1000" s="92"/>
      <c r="E1000" s="92"/>
      <c r="F1000" s="92"/>
      <c r="G1000" s="92"/>
      <c r="H1000" s="92"/>
      <c r="I1000" s="92"/>
      <c r="J1000" s="92"/>
      <c r="K1000" s="82"/>
      <c r="L1000" s="82"/>
      <c r="M1000" s="82"/>
      <c r="N1000" s="82"/>
      <c r="O1000" s="82"/>
      <c r="P1000" s="82"/>
      <c r="Q1000" s="82"/>
      <c r="R1000" s="82"/>
      <c r="S1000" s="82"/>
      <c r="T1000" s="82"/>
      <c r="U1000" s="82"/>
      <c r="V1000" s="82"/>
      <c r="W1000" s="82"/>
      <c r="X1000" s="82"/>
      <c r="Y1000" s="82"/>
      <c r="Z1000" s="82"/>
      <c r="AA1000" s="82"/>
      <c r="AB1000" s="82"/>
      <c r="AC1000" s="82"/>
      <c r="AD1000" s="82"/>
    </row>
    <row r="1001" spans="1:30" ht="13.2">
      <c r="A1001" s="92" t="s">
        <v>7463</v>
      </c>
      <c r="B1001" s="92" t="s">
        <v>7464</v>
      </c>
      <c r="C1001" s="92" t="s">
        <v>5244</v>
      </c>
      <c r="D1001" s="92"/>
      <c r="E1001" s="92"/>
      <c r="F1001" s="92"/>
      <c r="G1001" s="92"/>
      <c r="H1001" s="92"/>
      <c r="I1001" s="92"/>
      <c r="J1001" s="92"/>
      <c r="K1001" s="82"/>
      <c r="L1001" s="82"/>
      <c r="M1001" s="82"/>
      <c r="N1001" s="82"/>
      <c r="O1001" s="82"/>
      <c r="P1001" s="82"/>
      <c r="Q1001" s="82"/>
      <c r="R1001" s="82"/>
      <c r="S1001" s="82"/>
      <c r="T1001" s="82"/>
      <c r="U1001" s="82"/>
      <c r="V1001" s="82"/>
      <c r="W1001" s="82"/>
      <c r="X1001" s="82"/>
      <c r="Y1001" s="82"/>
      <c r="Z1001" s="82"/>
      <c r="AA1001" s="82"/>
      <c r="AB1001" s="82"/>
      <c r="AC1001" s="82"/>
      <c r="AD1001" s="82"/>
    </row>
    <row r="1002" spans="1:30" ht="13.2">
      <c r="A1002" s="92" t="s">
        <v>7465</v>
      </c>
      <c r="B1002" s="92" t="s">
        <v>7466</v>
      </c>
      <c r="C1002" s="92" t="s">
        <v>5244</v>
      </c>
      <c r="D1002" s="92"/>
      <c r="E1002" s="92"/>
      <c r="F1002" s="92"/>
      <c r="G1002" s="92"/>
      <c r="H1002" s="92"/>
      <c r="I1002" s="92"/>
      <c r="J1002" s="92"/>
      <c r="K1002" s="82"/>
      <c r="L1002" s="82"/>
      <c r="M1002" s="82"/>
      <c r="N1002" s="82"/>
      <c r="O1002" s="82"/>
      <c r="P1002" s="82"/>
      <c r="Q1002" s="82"/>
      <c r="R1002" s="82"/>
      <c r="S1002" s="82"/>
      <c r="T1002" s="82"/>
      <c r="U1002" s="82"/>
      <c r="V1002" s="82"/>
      <c r="W1002" s="82"/>
      <c r="X1002" s="82"/>
      <c r="Y1002" s="82"/>
      <c r="Z1002" s="82"/>
      <c r="AA1002" s="82"/>
      <c r="AB1002" s="82"/>
      <c r="AC1002" s="82"/>
      <c r="AD1002" s="82"/>
    </row>
    <row r="1003" spans="1:30" ht="13.2">
      <c r="A1003" s="92" t="s">
        <v>7467</v>
      </c>
      <c r="B1003" s="92" t="s">
        <v>7468</v>
      </c>
      <c r="C1003" s="92" t="s">
        <v>5244</v>
      </c>
      <c r="D1003" s="92"/>
      <c r="E1003" s="92"/>
      <c r="F1003" s="92"/>
      <c r="G1003" s="92"/>
      <c r="H1003" s="92"/>
      <c r="I1003" s="92"/>
      <c r="J1003" s="92"/>
      <c r="K1003" s="82"/>
      <c r="L1003" s="82"/>
      <c r="M1003" s="82"/>
      <c r="N1003" s="82"/>
      <c r="O1003" s="82"/>
      <c r="P1003" s="82"/>
      <c r="Q1003" s="82"/>
      <c r="R1003" s="82"/>
      <c r="S1003" s="82"/>
      <c r="T1003" s="82"/>
      <c r="U1003" s="82"/>
      <c r="V1003" s="82"/>
      <c r="W1003" s="82"/>
      <c r="X1003" s="82"/>
      <c r="Y1003" s="82"/>
      <c r="Z1003" s="82"/>
      <c r="AA1003" s="82"/>
      <c r="AB1003" s="82"/>
      <c r="AC1003" s="82"/>
      <c r="AD1003" s="82"/>
    </row>
    <row r="1004" spans="1:30" ht="13.2">
      <c r="A1004" s="92" t="s">
        <v>9338</v>
      </c>
      <c r="B1004" s="92" t="s">
        <v>9339</v>
      </c>
      <c r="C1004" s="92" t="s">
        <v>5244</v>
      </c>
      <c r="D1004" s="92"/>
      <c r="E1004" s="92"/>
      <c r="F1004" s="92"/>
      <c r="G1004" s="92"/>
      <c r="H1004" s="92"/>
      <c r="I1004" s="92"/>
      <c r="J1004" s="92"/>
      <c r="K1004" s="82"/>
      <c r="L1004" s="82"/>
      <c r="M1004" s="82"/>
      <c r="N1004" s="82"/>
      <c r="O1004" s="82"/>
      <c r="P1004" s="82"/>
      <c r="Q1004" s="82"/>
      <c r="R1004" s="82"/>
      <c r="S1004" s="82"/>
      <c r="T1004" s="82"/>
      <c r="U1004" s="82"/>
      <c r="V1004" s="82"/>
      <c r="W1004" s="82"/>
      <c r="X1004" s="82"/>
      <c r="Y1004" s="82"/>
      <c r="Z1004" s="82"/>
      <c r="AA1004" s="82"/>
      <c r="AB1004" s="82"/>
      <c r="AC1004" s="82"/>
      <c r="AD1004" s="82"/>
    </row>
    <row r="1005" spans="1:30" ht="13.2">
      <c r="A1005" s="92" t="s">
        <v>9340</v>
      </c>
      <c r="B1005" s="92">
        <v>2146108</v>
      </c>
      <c r="C1005" s="92" t="s">
        <v>5244</v>
      </c>
      <c r="D1005" s="92"/>
      <c r="E1005" s="92"/>
      <c r="F1005" s="92"/>
      <c r="G1005" s="92"/>
      <c r="H1005" s="92"/>
      <c r="I1005" s="92"/>
      <c r="J1005" s="92"/>
      <c r="K1005" s="82"/>
      <c r="L1005" s="82"/>
      <c r="M1005" s="82"/>
      <c r="N1005" s="82"/>
      <c r="O1005" s="82"/>
      <c r="P1005" s="82"/>
      <c r="Q1005" s="82"/>
      <c r="R1005" s="82"/>
      <c r="S1005" s="82"/>
      <c r="T1005" s="82"/>
      <c r="U1005" s="82"/>
      <c r="V1005" s="82"/>
      <c r="W1005" s="82"/>
      <c r="X1005" s="82"/>
      <c r="Y1005" s="82"/>
      <c r="Z1005" s="82"/>
      <c r="AA1005" s="82"/>
      <c r="AB1005" s="82"/>
      <c r="AC1005" s="82"/>
      <c r="AD1005" s="82"/>
    </row>
    <row r="1006" spans="1:30" ht="13.2">
      <c r="A1006" s="92" t="s">
        <v>9341</v>
      </c>
      <c r="B1006" s="92" t="s">
        <v>9342</v>
      </c>
      <c r="C1006" s="92" t="s">
        <v>5244</v>
      </c>
      <c r="D1006" s="92"/>
      <c r="E1006" s="92"/>
      <c r="F1006" s="92"/>
      <c r="G1006" s="92"/>
      <c r="H1006" s="92"/>
      <c r="I1006" s="92"/>
      <c r="J1006" s="92"/>
      <c r="K1006" s="82"/>
      <c r="L1006" s="82"/>
      <c r="M1006" s="82"/>
      <c r="N1006" s="82"/>
      <c r="O1006" s="82"/>
      <c r="P1006" s="82"/>
      <c r="Q1006" s="82"/>
      <c r="R1006" s="82"/>
      <c r="S1006" s="82"/>
      <c r="T1006" s="82"/>
      <c r="U1006" s="82"/>
      <c r="V1006" s="82"/>
      <c r="W1006" s="82"/>
      <c r="X1006" s="82"/>
      <c r="Y1006" s="82"/>
      <c r="Z1006" s="82"/>
      <c r="AA1006" s="82"/>
      <c r="AB1006" s="82"/>
      <c r="AC1006" s="82"/>
      <c r="AD1006" s="82"/>
    </row>
    <row r="1007" spans="1:30" ht="13.2">
      <c r="A1007" s="92" t="s">
        <v>8026</v>
      </c>
      <c r="B1007" s="92" t="s">
        <v>8027</v>
      </c>
      <c r="C1007" s="92" t="s">
        <v>5244</v>
      </c>
      <c r="D1007" s="92"/>
      <c r="E1007" s="92"/>
      <c r="F1007" s="92"/>
      <c r="G1007" s="92"/>
      <c r="H1007" s="92"/>
      <c r="I1007" s="92"/>
      <c r="J1007" s="92"/>
      <c r="K1007" s="82"/>
      <c r="L1007" s="82"/>
      <c r="M1007" s="82"/>
      <c r="N1007" s="82"/>
      <c r="O1007" s="82"/>
      <c r="P1007" s="82"/>
      <c r="Q1007" s="82"/>
      <c r="R1007" s="82"/>
      <c r="S1007" s="82"/>
      <c r="T1007" s="82"/>
      <c r="U1007" s="82"/>
      <c r="V1007" s="82"/>
      <c r="W1007" s="82"/>
      <c r="X1007" s="82"/>
      <c r="Y1007" s="82"/>
      <c r="Z1007" s="82"/>
      <c r="AA1007" s="82"/>
      <c r="AB1007" s="82"/>
      <c r="AC1007" s="82"/>
      <c r="AD1007" s="82"/>
    </row>
    <row r="1008" spans="1:30" ht="13.2">
      <c r="A1008" s="92" t="s">
        <v>9343</v>
      </c>
      <c r="B1008" s="92" t="s">
        <v>9344</v>
      </c>
      <c r="C1008" s="92" t="s">
        <v>5078</v>
      </c>
      <c r="D1008" s="92"/>
      <c r="E1008" s="92"/>
      <c r="F1008" s="92"/>
      <c r="G1008" s="92"/>
      <c r="H1008" s="92"/>
      <c r="I1008" s="92"/>
      <c r="J1008" s="92"/>
      <c r="K1008" s="82"/>
      <c r="L1008" s="82"/>
      <c r="M1008" s="82"/>
      <c r="N1008" s="82"/>
      <c r="O1008" s="82"/>
      <c r="P1008" s="82"/>
      <c r="Q1008" s="82"/>
      <c r="R1008" s="82"/>
      <c r="S1008" s="82"/>
      <c r="T1008" s="82"/>
      <c r="U1008" s="82"/>
      <c r="V1008" s="82"/>
      <c r="W1008" s="82"/>
      <c r="X1008" s="82"/>
      <c r="Y1008" s="82"/>
      <c r="Z1008" s="82"/>
      <c r="AA1008" s="82"/>
      <c r="AB1008" s="82"/>
      <c r="AC1008" s="82"/>
      <c r="AD1008" s="82"/>
    </row>
    <row r="1009" spans="1:30" ht="13.2">
      <c r="A1009" s="92" t="s">
        <v>9345</v>
      </c>
      <c r="B1009" s="92" t="s">
        <v>9346</v>
      </c>
      <c r="C1009" s="92" t="s">
        <v>5078</v>
      </c>
      <c r="D1009" s="92"/>
      <c r="E1009" s="92"/>
      <c r="F1009" s="92"/>
      <c r="G1009" s="92"/>
      <c r="H1009" s="92"/>
      <c r="I1009" s="92"/>
      <c r="J1009" s="92"/>
      <c r="K1009" s="82"/>
      <c r="L1009" s="82"/>
      <c r="M1009" s="82"/>
      <c r="N1009" s="82"/>
      <c r="O1009" s="82"/>
      <c r="P1009" s="82"/>
      <c r="Q1009" s="82"/>
      <c r="R1009" s="82"/>
      <c r="S1009" s="82"/>
      <c r="T1009" s="82"/>
      <c r="U1009" s="82"/>
      <c r="V1009" s="82"/>
      <c r="W1009" s="82"/>
      <c r="X1009" s="82"/>
      <c r="Y1009" s="82"/>
      <c r="Z1009" s="82"/>
      <c r="AA1009" s="82"/>
      <c r="AB1009" s="82"/>
      <c r="AC1009" s="82"/>
      <c r="AD1009" s="82"/>
    </row>
    <row r="1010" spans="1:30" ht="13.2">
      <c r="A1010" s="92" t="s">
        <v>9347</v>
      </c>
      <c r="B1010" s="92" t="s">
        <v>9348</v>
      </c>
      <c r="C1010" s="92" t="s">
        <v>5244</v>
      </c>
      <c r="D1010" s="92"/>
      <c r="E1010" s="92"/>
      <c r="F1010" s="92"/>
      <c r="G1010" s="92"/>
      <c r="H1010" s="92"/>
      <c r="I1010" s="92"/>
      <c r="J1010" s="92"/>
      <c r="K1010" s="82"/>
      <c r="L1010" s="82"/>
      <c r="M1010" s="82"/>
      <c r="N1010" s="82"/>
      <c r="O1010" s="82"/>
      <c r="P1010" s="82"/>
      <c r="Q1010" s="82"/>
      <c r="R1010" s="82"/>
      <c r="S1010" s="82"/>
      <c r="T1010" s="82"/>
      <c r="U1010" s="82"/>
      <c r="V1010" s="82"/>
      <c r="W1010" s="82"/>
      <c r="X1010" s="82"/>
      <c r="Y1010" s="82"/>
      <c r="Z1010" s="82"/>
      <c r="AA1010" s="82"/>
      <c r="AB1010" s="82"/>
      <c r="AC1010" s="82"/>
      <c r="AD1010" s="82"/>
    </row>
    <row r="1011" spans="1:30" ht="13.2">
      <c r="A1011" s="92" t="s">
        <v>9349</v>
      </c>
      <c r="B1011" s="92" t="s">
        <v>9350</v>
      </c>
      <c r="C1011" s="92" t="s">
        <v>5244</v>
      </c>
      <c r="D1011" s="92"/>
      <c r="E1011" s="92"/>
      <c r="F1011" s="92"/>
      <c r="G1011" s="92"/>
      <c r="H1011" s="92"/>
      <c r="I1011" s="92"/>
      <c r="J1011" s="92"/>
      <c r="K1011" s="82"/>
      <c r="L1011" s="82"/>
      <c r="M1011" s="82"/>
      <c r="N1011" s="82"/>
      <c r="O1011" s="82"/>
      <c r="P1011" s="82"/>
      <c r="Q1011" s="82"/>
      <c r="R1011" s="82"/>
      <c r="S1011" s="82"/>
      <c r="T1011" s="82"/>
      <c r="U1011" s="82"/>
      <c r="V1011" s="82"/>
      <c r="W1011" s="82"/>
      <c r="X1011" s="82"/>
      <c r="Y1011" s="82"/>
      <c r="Z1011" s="82"/>
      <c r="AA1011" s="82"/>
      <c r="AB1011" s="82"/>
      <c r="AC1011" s="82"/>
      <c r="AD1011" s="82"/>
    </row>
    <row r="1012" spans="1:30" ht="13.2">
      <c r="A1012" s="92" t="s">
        <v>9351</v>
      </c>
      <c r="B1012" s="92" t="s">
        <v>9352</v>
      </c>
      <c r="C1012" s="92" t="s">
        <v>5244</v>
      </c>
      <c r="D1012" s="92"/>
      <c r="E1012" s="92"/>
      <c r="F1012" s="92"/>
      <c r="G1012" s="92"/>
      <c r="H1012" s="92"/>
      <c r="I1012" s="92"/>
      <c r="J1012" s="92"/>
      <c r="K1012" s="82"/>
      <c r="L1012" s="82"/>
      <c r="M1012" s="82"/>
      <c r="N1012" s="82"/>
      <c r="O1012" s="82"/>
      <c r="P1012" s="82"/>
      <c r="Q1012" s="82"/>
      <c r="R1012" s="82"/>
      <c r="S1012" s="82"/>
      <c r="T1012" s="82"/>
      <c r="U1012" s="82"/>
      <c r="V1012" s="82"/>
      <c r="W1012" s="82"/>
      <c r="X1012" s="82"/>
      <c r="Y1012" s="82"/>
      <c r="Z1012" s="82"/>
      <c r="AA1012" s="82"/>
      <c r="AB1012" s="82"/>
      <c r="AC1012" s="82"/>
      <c r="AD1012" s="82"/>
    </row>
    <row r="1013" spans="1:30" ht="13.2">
      <c r="A1013" s="92" t="s">
        <v>9353</v>
      </c>
      <c r="B1013" s="92" t="s">
        <v>9354</v>
      </c>
      <c r="C1013" s="92" t="s">
        <v>5244</v>
      </c>
      <c r="D1013" s="92"/>
      <c r="E1013" s="92"/>
      <c r="F1013" s="92"/>
      <c r="G1013" s="92"/>
      <c r="H1013" s="92"/>
      <c r="I1013" s="92"/>
      <c r="J1013" s="92"/>
      <c r="K1013" s="82"/>
      <c r="L1013" s="82"/>
      <c r="M1013" s="82"/>
      <c r="N1013" s="82"/>
      <c r="O1013" s="82"/>
      <c r="P1013" s="82"/>
      <c r="Q1013" s="82"/>
      <c r="R1013" s="82"/>
      <c r="S1013" s="82"/>
      <c r="T1013" s="82"/>
      <c r="U1013" s="82"/>
      <c r="V1013" s="82"/>
      <c r="W1013" s="82"/>
      <c r="X1013" s="82"/>
      <c r="Y1013" s="82"/>
      <c r="Z1013" s="82"/>
      <c r="AA1013" s="82"/>
      <c r="AB1013" s="82"/>
      <c r="AC1013" s="82"/>
      <c r="AD1013" s="82"/>
    </row>
    <row r="1014" spans="1:30" ht="13.2">
      <c r="A1014" s="92" t="s">
        <v>9355</v>
      </c>
      <c r="B1014" s="92" t="s">
        <v>9356</v>
      </c>
      <c r="C1014" s="92" t="s">
        <v>5244</v>
      </c>
      <c r="D1014" s="92"/>
      <c r="E1014" s="92"/>
      <c r="F1014" s="92"/>
      <c r="G1014" s="92"/>
      <c r="H1014" s="92"/>
      <c r="I1014" s="92"/>
      <c r="J1014" s="92"/>
      <c r="K1014" s="82"/>
      <c r="L1014" s="82"/>
      <c r="M1014" s="82"/>
      <c r="N1014" s="82"/>
      <c r="O1014" s="82"/>
      <c r="P1014" s="82"/>
      <c r="Q1014" s="82"/>
      <c r="R1014" s="82"/>
      <c r="S1014" s="82"/>
      <c r="T1014" s="82"/>
      <c r="U1014" s="82"/>
      <c r="V1014" s="82"/>
      <c r="W1014" s="82"/>
      <c r="X1014" s="82"/>
      <c r="Y1014" s="82"/>
      <c r="Z1014" s="82"/>
      <c r="AA1014" s="82"/>
      <c r="AB1014" s="82"/>
      <c r="AC1014" s="82"/>
      <c r="AD1014" s="82"/>
    </row>
    <row r="1015" spans="1:30" ht="13.2">
      <c r="A1015" s="92" t="s">
        <v>9357</v>
      </c>
      <c r="B1015" s="92" t="s">
        <v>9358</v>
      </c>
      <c r="C1015" s="92" t="s">
        <v>5244</v>
      </c>
      <c r="D1015" s="92"/>
      <c r="E1015" s="92"/>
      <c r="F1015" s="92"/>
      <c r="G1015" s="92"/>
      <c r="H1015" s="92"/>
      <c r="I1015" s="92"/>
      <c r="J1015" s="92"/>
      <c r="K1015" s="82"/>
      <c r="L1015" s="82"/>
      <c r="M1015" s="82"/>
      <c r="N1015" s="82"/>
      <c r="O1015" s="82"/>
      <c r="P1015" s="82"/>
      <c r="Q1015" s="82"/>
      <c r="R1015" s="82"/>
      <c r="S1015" s="82"/>
      <c r="T1015" s="82"/>
      <c r="U1015" s="82"/>
      <c r="V1015" s="82"/>
      <c r="W1015" s="82"/>
      <c r="X1015" s="82"/>
      <c r="Y1015" s="82"/>
      <c r="Z1015" s="82"/>
      <c r="AA1015" s="82"/>
      <c r="AB1015" s="82"/>
      <c r="AC1015" s="82"/>
      <c r="AD1015" s="82"/>
    </row>
    <row r="1016" spans="1:30" ht="13.2">
      <c r="A1016" s="92" t="s">
        <v>9359</v>
      </c>
      <c r="B1016" s="92" t="s">
        <v>9360</v>
      </c>
      <c r="C1016" s="92" t="s">
        <v>5244</v>
      </c>
      <c r="D1016" s="92"/>
      <c r="E1016" s="92"/>
      <c r="F1016" s="92"/>
      <c r="G1016" s="92"/>
      <c r="H1016" s="92"/>
      <c r="I1016" s="92"/>
      <c r="J1016" s="92"/>
      <c r="K1016" s="82"/>
      <c r="L1016" s="82"/>
      <c r="M1016" s="82"/>
      <c r="N1016" s="82"/>
      <c r="O1016" s="82"/>
      <c r="P1016" s="82"/>
      <c r="Q1016" s="82"/>
      <c r="R1016" s="82"/>
      <c r="S1016" s="82"/>
      <c r="T1016" s="82"/>
      <c r="U1016" s="82"/>
      <c r="V1016" s="82"/>
      <c r="W1016" s="82"/>
      <c r="X1016" s="82"/>
      <c r="Y1016" s="82"/>
      <c r="Z1016" s="82"/>
      <c r="AA1016" s="82"/>
      <c r="AB1016" s="82"/>
      <c r="AC1016" s="82"/>
      <c r="AD1016" s="82"/>
    </row>
    <row r="1017" spans="1:30" ht="13.2">
      <c r="A1017" s="92" t="s">
        <v>9361</v>
      </c>
      <c r="B1017" s="92" t="s">
        <v>9362</v>
      </c>
      <c r="C1017" s="92" t="s">
        <v>5078</v>
      </c>
      <c r="D1017" s="92"/>
      <c r="E1017" s="92"/>
      <c r="F1017" s="92"/>
      <c r="G1017" s="92"/>
      <c r="H1017" s="92"/>
      <c r="I1017" s="92"/>
      <c r="J1017" s="92"/>
      <c r="K1017" s="82"/>
      <c r="L1017" s="82"/>
      <c r="M1017" s="82"/>
      <c r="N1017" s="82"/>
      <c r="O1017" s="82"/>
      <c r="P1017" s="82"/>
      <c r="Q1017" s="82"/>
      <c r="R1017" s="82"/>
      <c r="S1017" s="82"/>
      <c r="T1017" s="82"/>
      <c r="U1017" s="82"/>
      <c r="V1017" s="82"/>
      <c r="W1017" s="82"/>
      <c r="X1017" s="82"/>
      <c r="Y1017" s="82"/>
      <c r="Z1017" s="82"/>
      <c r="AA1017" s="82"/>
      <c r="AB1017" s="82"/>
      <c r="AC1017" s="82"/>
      <c r="AD1017" s="82"/>
    </row>
    <row r="1018" spans="1:30" ht="13.2">
      <c r="A1018" s="92" t="s">
        <v>9363</v>
      </c>
      <c r="B1018" s="92" t="s">
        <v>9364</v>
      </c>
      <c r="C1018" s="92" t="s">
        <v>5078</v>
      </c>
      <c r="D1018" s="92"/>
      <c r="E1018" s="92"/>
      <c r="F1018" s="92"/>
      <c r="G1018" s="92"/>
      <c r="H1018" s="92"/>
      <c r="I1018" s="92"/>
      <c r="J1018" s="92"/>
      <c r="K1018" s="82"/>
      <c r="L1018" s="82"/>
      <c r="M1018" s="82"/>
      <c r="N1018" s="82"/>
      <c r="O1018" s="82"/>
      <c r="P1018" s="82"/>
      <c r="Q1018" s="82"/>
      <c r="R1018" s="82"/>
      <c r="S1018" s="82"/>
      <c r="T1018" s="82"/>
      <c r="U1018" s="82"/>
      <c r="V1018" s="82"/>
      <c r="W1018" s="82"/>
      <c r="X1018" s="82"/>
      <c r="Y1018" s="82"/>
      <c r="Z1018" s="82"/>
      <c r="AA1018" s="82"/>
      <c r="AB1018" s="82"/>
      <c r="AC1018" s="82"/>
      <c r="AD1018" s="82"/>
    </row>
    <row r="1019" spans="1:30" ht="13.2">
      <c r="A1019" s="92" t="s">
        <v>7473</v>
      </c>
      <c r="B1019" s="92" t="s">
        <v>7474</v>
      </c>
      <c r="C1019" s="92" t="s">
        <v>5078</v>
      </c>
      <c r="D1019" s="92"/>
      <c r="E1019" s="92"/>
      <c r="F1019" s="92"/>
      <c r="G1019" s="92"/>
      <c r="H1019" s="92"/>
      <c r="I1019" s="92"/>
      <c r="J1019" s="92"/>
      <c r="K1019" s="82"/>
      <c r="L1019" s="82"/>
      <c r="M1019" s="82"/>
      <c r="N1019" s="82"/>
      <c r="O1019" s="82"/>
      <c r="P1019" s="82"/>
      <c r="Q1019" s="82"/>
      <c r="R1019" s="82"/>
      <c r="S1019" s="82"/>
      <c r="T1019" s="82"/>
      <c r="U1019" s="82"/>
      <c r="V1019" s="82"/>
      <c r="W1019" s="82"/>
      <c r="X1019" s="82"/>
      <c r="Y1019" s="82"/>
      <c r="Z1019" s="82"/>
      <c r="AA1019" s="82"/>
      <c r="AB1019" s="82"/>
      <c r="AC1019" s="82"/>
      <c r="AD1019" s="82"/>
    </row>
    <row r="1020" spans="1:30" ht="13.2">
      <c r="A1020" s="92" t="s">
        <v>9365</v>
      </c>
      <c r="B1020" s="92" t="s">
        <v>9366</v>
      </c>
      <c r="C1020" s="92" t="s">
        <v>5078</v>
      </c>
      <c r="D1020" s="92"/>
      <c r="E1020" s="92"/>
      <c r="F1020" s="92"/>
      <c r="G1020" s="92"/>
      <c r="H1020" s="92"/>
      <c r="I1020" s="92"/>
      <c r="J1020" s="92"/>
      <c r="K1020" s="82"/>
      <c r="L1020" s="82"/>
      <c r="M1020" s="82"/>
      <c r="N1020" s="82"/>
      <c r="O1020" s="82"/>
      <c r="P1020" s="82"/>
      <c r="Q1020" s="82"/>
      <c r="R1020" s="82"/>
      <c r="S1020" s="82"/>
      <c r="T1020" s="82"/>
      <c r="U1020" s="82"/>
      <c r="V1020" s="82"/>
      <c r="W1020" s="82"/>
      <c r="X1020" s="82"/>
      <c r="Y1020" s="82"/>
      <c r="Z1020" s="82"/>
      <c r="AA1020" s="82"/>
      <c r="AB1020" s="82"/>
      <c r="AC1020" s="82"/>
      <c r="AD1020" s="82"/>
    </row>
    <row r="1021" spans="1:30" ht="13.2">
      <c r="A1021" s="92" t="s">
        <v>9367</v>
      </c>
      <c r="B1021" s="92">
        <v>2151068</v>
      </c>
      <c r="C1021" s="92" t="s">
        <v>5244</v>
      </c>
      <c r="D1021" s="92"/>
      <c r="E1021" s="92"/>
      <c r="F1021" s="92"/>
      <c r="G1021" s="92"/>
      <c r="H1021" s="92"/>
      <c r="I1021" s="92"/>
      <c r="J1021" s="92"/>
      <c r="K1021" s="82"/>
      <c r="L1021" s="82"/>
      <c r="M1021" s="82"/>
      <c r="N1021" s="82"/>
      <c r="O1021" s="82"/>
      <c r="P1021" s="82"/>
      <c r="Q1021" s="82"/>
      <c r="R1021" s="82"/>
      <c r="S1021" s="82"/>
      <c r="T1021" s="82"/>
      <c r="U1021" s="82"/>
      <c r="V1021" s="82"/>
      <c r="W1021" s="82"/>
      <c r="X1021" s="82"/>
      <c r="Y1021" s="82"/>
      <c r="Z1021" s="82"/>
      <c r="AA1021" s="82"/>
      <c r="AB1021" s="82"/>
      <c r="AC1021" s="82"/>
      <c r="AD1021" s="82"/>
    </row>
    <row r="1022" spans="1:30" ht="13.2">
      <c r="A1022" s="92" t="s">
        <v>9368</v>
      </c>
      <c r="B1022" s="92" t="s">
        <v>9369</v>
      </c>
      <c r="C1022" s="92" t="s">
        <v>5244</v>
      </c>
      <c r="D1022" s="92"/>
      <c r="E1022" s="92"/>
      <c r="F1022" s="92"/>
      <c r="G1022" s="92"/>
      <c r="H1022" s="92"/>
      <c r="I1022" s="92"/>
      <c r="J1022" s="92"/>
      <c r="K1022" s="82"/>
      <c r="L1022" s="82"/>
      <c r="M1022" s="82"/>
      <c r="N1022" s="82"/>
      <c r="O1022" s="82"/>
      <c r="P1022" s="82"/>
      <c r="Q1022" s="82"/>
      <c r="R1022" s="82"/>
      <c r="S1022" s="82"/>
      <c r="T1022" s="82"/>
      <c r="U1022" s="82"/>
      <c r="V1022" s="82"/>
      <c r="W1022" s="82"/>
      <c r="X1022" s="82"/>
      <c r="Y1022" s="82"/>
      <c r="Z1022" s="82"/>
      <c r="AA1022" s="82"/>
      <c r="AB1022" s="82"/>
      <c r="AC1022" s="82"/>
      <c r="AD1022" s="82"/>
    </row>
    <row r="1023" spans="1:30" ht="13.2">
      <c r="A1023" s="92" t="s">
        <v>8028</v>
      </c>
      <c r="B1023" s="92" t="s">
        <v>8029</v>
      </c>
      <c r="C1023" s="92" t="s">
        <v>5078</v>
      </c>
      <c r="D1023" s="92"/>
      <c r="E1023" s="92"/>
      <c r="F1023" s="92"/>
      <c r="G1023" s="92"/>
      <c r="H1023" s="92"/>
      <c r="I1023" s="92"/>
      <c r="J1023" s="92"/>
      <c r="K1023" s="82"/>
      <c r="L1023" s="82"/>
      <c r="M1023" s="82"/>
      <c r="N1023" s="82"/>
      <c r="O1023" s="82"/>
      <c r="P1023" s="82"/>
      <c r="Q1023" s="82"/>
      <c r="R1023" s="82"/>
      <c r="S1023" s="82"/>
      <c r="T1023" s="82"/>
      <c r="U1023" s="82"/>
      <c r="V1023" s="82"/>
      <c r="W1023" s="82"/>
      <c r="X1023" s="82"/>
      <c r="Y1023" s="82"/>
      <c r="Z1023" s="82"/>
      <c r="AA1023" s="82"/>
      <c r="AB1023" s="82"/>
      <c r="AC1023" s="82"/>
      <c r="AD1023" s="82"/>
    </row>
    <row r="1024" spans="1:30" ht="13.2">
      <c r="A1024" s="92" t="s">
        <v>9370</v>
      </c>
      <c r="B1024" s="92" t="s">
        <v>9371</v>
      </c>
      <c r="C1024" s="92" t="s">
        <v>5078</v>
      </c>
      <c r="D1024" s="92"/>
      <c r="E1024" s="92"/>
      <c r="F1024" s="92"/>
      <c r="G1024" s="92"/>
      <c r="H1024" s="92"/>
      <c r="I1024" s="92"/>
      <c r="J1024" s="92"/>
      <c r="K1024" s="82"/>
      <c r="L1024" s="82"/>
      <c r="M1024" s="82"/>
      <c r="N1024" s="82"/>
      <c r="O1024" s="82"/>
      <c r="P1024" s="82"/>
      <c r="Q1024" s="82"/>
      <c r="R1024" s="82"/>
      <c r="S1024" s="82"/>
      <c r="T1024" s="82"/>
      <c r="U1024" s="82"/>
      <c r="V1024" s="82"/>
      <c r="W1024" s="82"/>
      <c r="X1024" s="82"/>
      <c r="Y1024" s="82"/>
      <c r="Z1024" s="82"/>
      <c r="AA1024" s="82"/>
      <c r="AB1024" s="82"/>
      <c r="AC1024" s="82"/>
      <c r="AD1024" s="82"/>
    </row>
    <row r="1025" spans="1:30" ht="13.2">
      <c r="A1025" s="92" t="s">
        <v>9372</v>
      </c>
      <c r="B1025" s="92" t="s">
        <v>9373</v>
      </c>
      <c r="C1025" s="92" t="s">
        <v>5244</v>
      </c>
      <c r="D1025" s="92"/>
      <c r="E1025" s="92"/>
      <c r="F1025" s="92"/>
      <c r="G1025" s="92"/>
      <c r="H1025" s="92"/>
      <c r="I1025" s="92"/>
      <c r="J1025" s="92"/>
      <c r="K1025" s="82"/>
      <c r="L1025" s="82"/>
      <c r="M1025" s="82"/>
      <c r="N1025" s="82"/>
      <c r="O1025" s="82"/>
      <c r="P1025" s="82"/>
      <c r="Q1025" s="82"/>
      <c r="R1025" s="82"/>
      <c r="S1025" s="82"/>
      <c r="T1025" s="82"/>
      <c r="U1025" s="82"/>
      <c r="V1025" s="82"/>
      <c r="W1025" s="82"/>
      <c r="X1025" s="82"/>
      <c r="Y1025" s="82"/>
      <c r="Z1025" s="82"/>
      <c r="AA1025" s="82"/>
      <c r="AB1025" s="82"/>
      <c r="AC1025" s="82"/>
      <c r="AD1025" s="82"/>
    </row>
    <row r="1026" spans="1:30" ht="13.2">
      <c r="A1026" s="92" t="s">
        <v>9374</v>
      </c>
      <c r="B1026" s="92" t="s">
        <v>9375</v>
      </c>
      <c r="C1026" s="92" t="s">
        <v>5244</v>
      </c>
      <c r="D1026" s="92"/>
      <c r="E1026" s="92"/>
      <c r="F1026" s="92"/>
      <c r="G1026" s="92"/>
      <c r="H1026" s="92"/>
      <c r="I1026" s="92"/>
      <c r="J1026" s="92"/>
      <c r="K1026" s="82"/>
      <c r="L1026" s="82"/>
      <c r="M1026" s="82"/>
      <c r="N1026" s="82"/>
      <c r="O1026" s="82"/>
      <c r="P1026" s="82"/>
      <c r="Q1026" s="82"/>
      <c r="R1026" s="82"/>
      <c r="S1026" s="82"/>
      <c r="T1026" s="82"/>
      <c r="U1026" s="82"/>
      <c r="V1026" s="82"/>
      <c r="W1026" s="82"/>
      <c r="X1026" s="82"/>
      <c r="Y1026" s="82"/>
      <c r="Z1026" s="82"/>
      <c r="AA1026" s="82"/>
      <c r="AB1026" s="82"/>
      <c r="AC1026" s="82"/>
      <c r="AD1026" s="82"/>
    </row>
    <row r="1027" spans="1:30" ht="13.2">
      <c r="A1027" s="92" t="s">
        <v>9376</v>
      </c>
      <c r="B1027" s="92">
        <v>1190</v>
      </c>
      <c r="C1027" s="92" t="s">
        <v>5078</v>
      </c>
      <c r="D1027" s="92"/>
      <c r="E1027" s="92"/>
      <c r="F1027" s="92"/>
      <c r="G1027" s="92"/>
      <c r="H1027" s="92"/>
      <c r="I1027" s="92"/>
      <c r="J1027" s="92"/>
      <c r="K1027" s="82"/>
      <c r="L1027" s="82"/>
      <c r="M1027" s="82"/>
      <c r="N1027" s="82"/>
      <c r="O1027" s="82"/>
      <c r="P1027" s="82"/>
      <c r="Q1027" s="82"/>
      <c r="R1027" s="82"/>
      <c r="S1027" s="82"/>
      <c r="T1027" s="82"/>
      <c r="U1027" s="82"/>
      <c r="V1027" s="82"/>
      <c r="W1027" s="82"/>
      <c r="X1027" s="82"/>
      <c r="Y1027" s="82"/>
      <c r="Z1027" s="82"/>
      <c r="AA1027" s="82"/>
      <c r="AB1027" s="82"/>
      <c r="AC1027" s="82"/>
      <c r="AD1027" s="82"/>
    </row>
    <row r="1028" spans="1:30" ht="13.2">
      <c r="A1028" s="92" t="s">
        <v>9377</v>
      </c>
      <c r="B1028" s="92" t="s">
        <v>9378</v>
      </c>
      <c r="C1028" s="92" t="s">
        <v>5078</v>
      </c>
      <c r="D1028" s="92"/>
      <c r="E1028" s="92"/>
      <c r="F1028" s="92"/>
      <c r="G1028" s="92"/>
      <c r="H1028" s="92"/>
      <c r="I1028" s="92"/>
      <c r="J1028" s="92"/>
      <c r="K1028" s="82"/>
      <c r="L1028" s="82"/>
      <c r="M1028" s="82"/>
      <c r="N1028" s="82"/>
      <c r="O1028" s="82"/>
      <c r="P1028" s="82"/>
      <c r="Q1028" s="82"/>
      <c r="R1028" s="82"/>
      <c r="S1028" s="82"/>
      <c r="T1028" s="82"/>
      <c r="U1028" s="82"/>
      <c r="V1028" s="82"/>
      <c r="W1028" s="82"/>
      <c r="X1028" s="82"/>
      <c r="Y1028" s="82"/>
      <c r="Z1028" s="82"/>
      <c r="AA1028" s="82"/>
      <c r="AB1028" s="82"/>
      <c r="AC1028" s="82"/>
      <c r="AD1028" s="82"/>
    </row>
    <row r="1029" spans="1:30" ht="13.2">
      <c r="A1029" s="92" t="s">
        <v>9379</v>
      </c>
      <c r="B1029" s="92" t="s">
        <v>9380</v>
      </c>
      <c r="C1029" s="92" t="s">
        <v>5244</v>
      </c>
      <c r="D1029" s="92"/>
      <c r="E1029" s="92"/>
      <c r="F1029" s="92"/>
      <c r="G1029" s="92"/>
      <c r="H1029" s="92"/>
      <c r="I1029" s="92"/>
      <c r="J1029" s="92"/>
      <c r="K1029" s="82"/>
      <c r="L1029" s="82"/>
      <c r="M1029" s="82"/>
      <c r="N1029" s="82"/>
      <c r="O1029" s="82"/>
      <c r="P1029" s="82"/>
      <c r="Q1029" s="82"/>
      <c r="R1029" s="82"/>
      <c r="S1029" s="82"/>
      <c r="T1029" s="82"/>
      <c r="U1029" s="82"/>
      <c r="V1029" s="82"/>
      <c r="W1029" s="82"/>
      <c r="X1029" s="82"/>
      <c r="Y1029" s="82"/>
      <c r="Z1029" s="82"/>
      <c r="AA1029" s="82"/>
      <c r="AB1029" s="82"/>
      <c r="AC1029" s="82"/>
      <c r="AD1029" s="82"/>
    </row>
    <row r="1030" spans="1:30" ht="13.2">
      <c r="A1030" s="92" t="s">
        <v>9381</v>
      </c>
      <c r="B1030" s="92" t="s">
        <v>9382</v>
      </c>
      <c r="C1030" s="92" t="s">
        <v>5244</v>
      </c>
      <c r="D1030" s="92"/>
      <c r="E1030" s="92"/>
      <c r="F1030" s="92"/>
      <c r="G1030" s="92"/>
      <c r="H1030" s="92"/>
      <c r="I1030" s="92"/>
      <c r="J1030" s="92"/>
      <c r="K1030" s="82"/>
      <c r="L1030" s="82"/>
      <c r="M1030" s="82"/>
      <c r="N1030" s="82"/>
      <c r="O1030" s="82"/>
      <c r="P1030" s="82"/>
      <c r="Q1030" s="82"/>
      <c r="R1030" s="82"/>
      <c r="S1030" s="82"/>
      <c r="T1030" s="82"/>
      <c r="U1030" s="82"/>
      <c r="V1030" s="82"/>
      <c r="W1030" s="82"/>
      <c r="X1030" s="82"/>
      <c r="Y1030" s="82"/>
      <c r="Z1030" s="82"/>
      <c r="AA1030" s="82"/>
      <c r="AB1030" s="82"/>
      <c r="AC1030" s="82"/>
      <c r="AD1030" s="82"/>
    </row>
    <row r="1031" spans="1:30" ht="13.2">
      <c r="A1031" s="92" t="s">
        <v>9383</v>
      </c>
      <c r="B1031" s="92" t="s">
        <v>9384</v>
      </c>
      <c r="C1031" s="92" t="s">
        <v>5244</v>
      </c>
      <c r="D1031" s="92"/>
      <c r="E1031" s="92"/>
      <c r="F1031" s="92"/>
      <c r="G1031" s="92"/>
      <c r="H1031" s="92"/>
      <c r="I1031" s="92"/>
      <c r="J1031" s="92"/>
      <c r="K1031" s="82"/>
      <c r="L1031" s="82"/>
      <c r="M1031" s="82"/>
      <c r="N1031" s="82"/>
      <c r="O1031" s="82"/>
      <c r="P1031" s="82"/>
      <c r="Q1031" s="82"/>
      <c r="R1031" s="82"/>
      <c r="S1031" s="82"/>
      <c r="T1031" s="82"/>
      <c r="U1031" s="82"/>
      <c r="V1031" s="82"/>
      <c r="W1031" s="82"/>
      <c r="X1031" s="82"/>
      <c r="Y1031" s="82"/>
      <c r="Z1031" s="82"/>
      <c r="AA1031" s="82"/>
      <c r="AB1031" s="82"/>
      <c r="AC1031" s="82"/>
      <c r="AD1031" s="82"/>
    </row>
    <row r="1032" spans="1:30" ht="13.2">
      <c r="A1032" s="92" t="s">
        <v>9385</v>
      </c>
      <c r="B1032" s="92" t="s">
        <v>9386</v>
      </c>
      <c r="C1032" s="92" t="s">
        <v>5244</v>
      </c>
      <c r="D1032" s="92"/>
      <c r="E1032" s="92"/>
      <c r="F1032" s="92"/>
      <c r="G1032" s="92"/>
      <c r="H1032" s="92"/>
      <c r="I1032" s="92"/>
      <c r="J1032" s="92"/>
      <c r="K1032" s="82"/>
      <c r="L1032" s="82"/>
      <c r="M1032" s="82"/>
      <c r="N1032" s="82"/>
      <c r="O1032" s="82"/>
      <c r="P1032" s="82"/>
      <c r="Q1032" s="82"/>
      <c r="R1032" s="82"/>
      <c r="S1032" s="82"/>
      <c r="T1032" s="82"/>
      <c r="U1032" s="82"/>
      <c r="V1032" s="82"/>
      <c r="W1032" s="82"/>
      <c r="X1032" s="82"/>
      <c r="Y1032" s="82"/>
      <c r="Z1032" s="82"/>
      <c r="AA1032" s="82"/>
      <c r="AB1032" s="82"/>
      <c r="AC1032" s="82"/>
      <c r="AD1032" s="82"/>
    </row>
    <row r="1033" spans="1:30" ht="13.2">
      <c r="A1033" s="92" t="s">
        <v>9387</v>
      </c>
      <c r="B1033" s="92" t="s">
        <v>9388</v>
      </c>
      <c r="C1033" s="92" t="s">
        <v>5244</v>
      </c>
      <c r="D1033" s="92"/>
      <c r="E1033" s="92"/>
      <c r="F1033" s="92"/>
      <c r="G1033" s="92"/>
      <c r="H1033" s="92"/>
      <c r="I1033" s="92"/>
      <c r="J1033" s="92"/>
      <c r="K1033" s="82"/>
      <c r="L1033" s="82"/>
      <c r="M1033" s="82"/>
      <c r="N1033" s="82"/>
      <c r="O1033" s="82"/>
      <c r="P1033" s="82"/>
      <c r="Q1033" s="82"/>
      <c r="R1033" s="82"/>
      <c r="S1033" s="82"/>
      <c r="T1033" s="82"/>
      <c r="U1033" s="82"/>
      <c r="V1033" s="82"/>
      <c r="W1033" s="82"/>
      <c r="X1033" s="82"/>
      <c r="Y1033" s="82"/>
      <c r="Z1033" s="82"/>
      <c r="AA1033" s="82"/>
      <c r="AB1033" s="82"/>
      <c r="AC1033" s="82"/>
      <c r="AD1033" s="82"/>
    </row>
    <row r="1034" spans="1:30" ht="13.2">
      <c r="A1034" s="92" t="s">
        <v>9389</v>
      </c>
      <c r="B1034" s="92" t="s">
        <v>9390</v>
      </c>
      <c r="C1034" s="92" t="s">
        <v>5244</v>
      </c>
      <c r="D1034" s="92"/>
      <c r="E1034" s="92"/>
      <c r="F1034" s="92"/>
      <c r="G1034" s="92"/>
      <c r="H1034" s="92"/>
      <c r="I1034" s="92"/>
      <c r="J1034" s="92"/>
      <c r="K1034" s="82"/>
      <c r="L1034" s="82"/>
      <c r="M1034" s="82"/>
      <c r="N1034" s="82"/>
      <c r="O1034" s="82"/>
      <c r="P1034" s="82"/>
      <c r="Q1034" s="82"/>
      <c r="R1034" s="82"/>
      <c r="S1034" s="82"/>
      <c r="T1034" s="82"/>
      <c r="U1034" s="82"/>
      <c r="V1034" s="82"/>
      <c r="W1034" s="82"/>
      <c r="X1034" s="82"/>
      <c r="Y1034" s="82"/>
      <c r="Z1034" s="82"/>
      <c r="AA1034" s="82"/>
      <c r="AB1034" s="82"/>
      <c r="AC1034" s="82"/>
      <c r="AD1034" s="82"/>
    </row>
    <row r="1035" spans="1:30" ht="13.2">
      <c r="A1035" s="92" t="s">
        <v>9391</v>
      </c>
      <c r="B1035" s="92" t="s">
        <v>9392</v>
      </c>
      <c r="C1035" s="92" t="s">
        <v>5244</v>
      </c>
      <c r="D1035" s="92"/>
      <c r="E1035" s="92"/>
      <c r="F1035" s="92"/>
      <c r="G1035" s="92"/>
      <c r="H1035" s="92"/>
      <c r="I1035" s="92"/>
      <c r="J1035" s="92"/>
      <c r="K1035" s="82"/>
      <c r="L1035" s="82"/>
      <c r="M1035" s="82"/>
      <c r="N1035" s="82"/>
      <c r="O1035" s="82"/>
      <c r="P1035" s="82"/>
      <c r="Q1035" s="82"/>
      <c r="R1035" s="82"/>
      <c r="S1035" s="82"/>
      <c r="T1035" s="82"/>
      <c r="U1035" s="82"/>
      <c r="V1035" s="82"/>
      <c r="W1035" s="82"/>
      <c r="X1035" s="82"/>
      <c r="Y1035" s="82"/>
      <c r="Z1035" s="82"/>
      <c r="AA1035" s="82"/>
      <c r="AB1035" s="82"/>
      <c r="AC1035" s="82"/>
      <c r="AD1035" s="82"/>
    </row>
    <row r="1036" spans="1:30" ht="13.2">
      <c r="A1036" s="92" t="s">
        <v>9393</v>
      </c>
      <c r="B1036" s="92" t="s">
        <v>9394</v>
      </c>
      <c r="C1036" s="92" t="s">
        <v>5244</v>
      </c>
      <c r="D1036" s="92"/>
      <c r="E1036" s="92"/>
      <c r="F1036" s="92"/>
      <c r="G1036" s="92"/>
      <c r="H1036" s="92"/>
      <c r="I1036" s="92"/>
      <c r="J1036" s="92"/>
      <c r="K1036" s="82"/>
      <c r="L1036" s="82"/>
      <c r="M1036" s="82"/>
      <c r="N1036" s="82"/>
      <c r="O1036" s="82"/>
      <c r="P1036" s="82"/>
      <c r="Q1036" s="82"/>
      <c r="R1036" s="82"/>
      <c r="S1036" s="82"/>
      <c r="T1036" s="82"/>
      <c r="U1036" s="82"/>
      <c r="V1036" s="82"/>
      <c r="W1036" s="82"/>
      <c r="X1036" s="82"/>
      <c r="Y1036" s="82"/>
      <c r="Z1036" s="82"/>
      <c r="AA1036" s="82"/>
      <c r="AB1036" s="82"/>
      <c r="AC1036" s="82"/>
      <c r="AD1036" s="82"/>
    </row>
    <row r="1037" spans="1:30" ht="13.2">
      <c r="A1037" s="92" t="s">
        <v>9395</v>
      </c>
      <c r="B1037" s="92" t="s">
        <v>9396</v>
      </c>
      <c r="C1037" s="92" t="s">
        <v>5244</v>
      </c>
      <c r="D1037" s="92"/>
      <c r="E1037" s="92"/>
      <c r="F1037" s="92"/>
      <c r="G1037" s="92"/>
      <c r="H1037" s="92"/>
      <c r="I1037" s="92"/>
      <c r="J1037" s="92"/>
      <c r="K1037" s="82"/>
      <c r="L1037" s="82"/>
      <c r="M1037" s="82"/>
      <c r="N1037" s="82"/>
      <c r="O1037" s="82"/>
      <c r="P1037" s="82"/>
      <c r="Q1037" s="82"/>
      <c r="R1037" s="82"/>
      <c r="S1037" s="82"/>
      <c r="T1037" s="82"/>
      <c r="U1037" s="82"/>
      <c r="V1037" s="82"/>
      <c r="W1037" s="82"/>
      <c r="X1037" s="82"/>
      <c r="Y1037" s="82"/>
      <c r="Z1037" s="82"/>
      <c r="AA1037" s="82"/>
      <c r="AB1037" s="82"/>
      <c r="AC1037" s="82"/>
      <c r="AD1037" s="82"/>
    </row>
    <row r="1038" spans="1:30" ht="13.2">
      <c r="A1038" s="92" t="s">
        <v>9397</v>
      </c>
      <c r="B1038" s="92" t="s">
        <v>9398</v>
      </c>
      <c r="C1038" s="92" t="s">
        <v>5244</v>
      </c>
      <c r="D1038" s="92"/>
      <c r="E1038" s="92"/>
      <c r="F1038" s="92"/>
      <c r="G1038" s="92"/>
      <c r="H1038" s="92"/>
      <c r="I1038" s="92"/>
      <c r="J1038" s="92"/>
      <c r="K1038" s="82"/>
      <c r="L1038" s="82"/>
      <c r="M1038" s="82"/>
      <c r="N1038" s="82"/>
      <c r="O1038" s="82"/>
      <c r="P1038" s="82"/>
      <c r="Q1038" s="82"/>
      <c r="R1038" s="82"/>
      <c r="S1038" s="82"/>
      <c r="T1038" s="82"/>
      <c r="U1038" s="82"/>
      <c r="V1038" s="82"/>
      <c r="W1038" s="82"/>
      <c r="X1038" s="82"/>
      <c r="Y1038" s="82"/>
      <c r="Z1038" s="82"/>
      <c r="AA1038" s="82"/>
      <c r="AB1038" s="82"/>
      <c r="AC1038" s="82"/>
      <c r="AD1038" s="82"/>
    </row>
    <row r="1039" spans="1:30" ht="13.2">
      <c r="A1039" s="92" t="s">
        <v>9399</v>
      </c>
      <c r="B1039" s="92" t="s">
        <v>9400</v>
      </c>
      <c r="C1039" s="92" t="s">
        <v>5244</v>
      </c>
      <c r="D1039" s="92"/>
      <c r="E1039" s="92"/>
      <c r="F1039" s="92"/>
      <c r="G1039" s="92"/>
      <c r="H1039" s="92"/>
      <c r="I1039" s="92"/>
      <c r="J1039" s="92"/>
      <c r="K1039" s="82"/>
      <c r="L1039" s="82"/>
      <c r="M1039" s="82"/>
      <c r="N1039" s="82"/>
      <c r="O1039" s="82"/>
      <c r="P1039" s="82"/>
      <c r="Q1039" s="82"/>
      <c r="R1039" s="82"/>
      <c r="S1039" s="82"/>
      <c r="T1039" s="82"/>
      <c r="U1039" s="82"/>
      <c r="V1039" s="82"/>
      <c r="W1039" s="82"/>
      <c r="X1039" s="82"/>
      <c r="Y1039" s="82"/>
      <c r="Z1039" s="82"/>
      <c r="AA1039" s="82"/>
      <c r="AB1039" s="82"/>
      <c r="AC1039" s="82"/>
      <c r="AD1039" s="82"/>
    </row>
    <row r="1040" spans="1:30" ht="13.2">
      <c r="A1040" s="92" t="s">
        <v>9401</v>
      </c>
      <c r="B1040" s="92" t="s">
        <v>9402</v>
      </c>
      <c r="C1040" s="92" t="s">
        <v>5244</v>
      </c>
      <c r="D1040" s="92"/>
      <c r="E1040" s="92"/>
      <c r="F1040" s="92"/>
      <c r="G1040" s="92"/>
      <c r="H1040" s="92"/>
      <c r="I1040" s="92"/>
      <c r="J1040" s="92"/>
      <c r="K1040" s="82"/>
      <c r="L1040" s="82"/>
      <c r="M1040" s="82"/>
      <c r="N1040" s="82"/>
      <c r="O1040" s="82"/>
      <c r="P1040" s="82"/>
      <c r="Q1040" s="82"/>
      <c r="R1040" s="82"/>
      <c r="S1040" s="82"/>
      <c r="T1040" s="82"/>
      <c r="U1040" s="82"/>
      <c r="V1040" s="82"/>
      <c r="W1040" s="82"/>
      <c r="X1040" s="82"/>
      <c r="Y1040" s="82"/>
      <c r="Z1040" s="82"/>
      <c r="AA1040" s="82"/>
      <c r="AB1040" s="82"/>
      <c r="AC1040" s="82"/>
      <c r="AD1040" s="82"/>
    </row>
    <row r="1041" spans="1:30" ht="13.2">
      <c r="A1041" s="92" t="s">
        <v>9403</v>
      </c>
      <c r="B1041" s="92" t="s">
        <v>9404</v>
      </c>
      <c r="C1041" s="92" t="s">
        <v>5244</v>
      </c>
      <c r="D1041" s="92"/>
      <c r="E1041" s="92"/>
      <c r="F1041" s="92"/>
      <c r="G1041" s="92"/>
      <c r="H1041" s="92"/>
      <c r="I1041" s="92"/>
      <c r="J1041" s="92"/>
      <c r="K1041" s="82"/>
      <c r="L1041" s="82"/>
      <c r="M1041" s="82"/>
      <c r="N1041" s="82"/>
      <c r="O1041" s="82"/>
      <c r="P1041" s="82"/>
      <c r="Q1041" s="82"/>
      <c r="R1041" s="82"/>
      <c r="S1041" s="82"/>
      <c r="T1041" s="82"/>
      <c r="U1041" s="82"/>
      <c r="V1041" s="82"/>
      <c r="W1041" s="82"/>
      <c r="X1041" s="82"/>
      <c r="Y1041" s="82"/>
      <c r="Z1041" s="82"/>
      <c r="AA1041" s="82"/>
      <c r="AB1041" s="82"/>
      <c r="AC1041" s="82"/>
      <c r="AD1041" s="82"/>
    </row>
    <row r="1042" spans="1:30" ht="13.2">
      <c r="A1042" s="92" t="s">
        <v>9405</v>
      </c>
      <c r="B1042" s="92" t="s">
        <v>9406</v>
      </c>
      <c r="C1042" s="92" t="s">
        <v>5244</v>
      </c>
      <c r="D1042" s="92"/>
      <c r="E1042" s="92"/>
      <c r="F1042" s="92"/>
      <c r="G1042" s="92"/>
      <c r="H1042" s="92"/>
      <c r="I1042" s="92"/>
      <c r="J1042" s="92"/>
      <c r="K1042" s="82"/>
      <c r="L1042" s="82"/>
      <c r="M1042" s="82"/>
      <c r="N1042" s="82"/>
      <c r="O1042" s="82"/>
      <c r="P1042" s="82"/>
      <c r="Q1042" s="82"/>
      <c r="R1042" s="82"/>
      <c r="S1042" s="82"/>
      <c r="T1042" s="82"/>
      <c r="U1042" s="82"/>
      <c r="V1042" s="82"/>
      <c r="W1042" s="82"/>
      <c r="X1042" s="82"/>
      <c r="Y1042" s="82"/>
      <c r="Z1042" s="82"/>
      <c r="AA1042" s="82"/>
      <c r="AB1042" s="82"/>
      <c r="AC1042" s="82"/>
      <c r="AD1042" s="82"/>
    </row>
    <row r="1043" spans="1:30" ht="13.2">
      <c r="A1043" s="92" t="s">
        <v>9407</v>
      </c>
      <c r="B1043" s="92" t="s">
        <v>9408</v>
      </c>
      <c r="C1043" s="92" t="s">
        <v>5244</v>
      </c>
      <c r="D1043" s="92"/>
      <c r="E1043" s="92"/>
      <c r="F1043" s="92"/>
      <c r="G1043" s="92"/>
      <c r="H1043" s="92"/>
      <c r="I1043" s="92"/>
      <c r="J1043" s="92"/>
      <c r="K1043" s="82"/>
      <c r="L1043" s="82"/>
      <c r="M1043" s="82"/>
      <c r="N1043" s="82"/>
      <c r="O1043" s="82"/>
      <c r="P1043" s="82"/>
      <c r="Q1043" s="82"/>
      <c r="R1043" s="82"/>
      <c r="S1043" s="82"/>
      <c r="T1043" s="82"/>
      <c r="U1043" s="82"/>
      <c r="V1043" s="82"/>
      <c r="W1043" s="82"/>
      <c r="X1043" s="82"/>
      <c r="Y1043" s="82"/>
      <c r="Z1043" s="82"/>
      <c r="AA1043" s="82"/>
      <c r="AB1043" s="82"/>
      <c r="AC1043" s="82"/>
      <c r="AD1043" s="82"/>
    </row>
    <row r="1044" spans="1:30" ht="13.2">
      <c r="A1044" s="92" t="s">
        <v>9409</v>
      </c>
      <c r="B1044" s="92" t="s">
        <v>9410</v>
      </c>
      <c r="C1044" s="92" t="s">
        <v>5244</v>
      </c>
      <c r="D1044" s="92"/>
      <c r="E1044" s="92"/>
      <c r="F1044" s="92"/>
      <c r="G1044" s="92"/>
      <c r="H1044" s="92"/>
      <c r="I1044" s="92"/>
      <c r="J1044" s="92"/>
      <c r="K1044" s="82"/>
      <c r="L1044" s="82"/>
      <c r="M1044" s="82"/>
      <c r="N1044" s="82"/>
      <c r="O1044" s="82"/>
      <c r="P1044" s="82"/>
      <c r="Q1044" s="82"/>
      <c r="R1044" s="82"/>
      <c r="S1044" s="82"/>
      <c r="T1044" s="82"/>
      <c r="U1044" s="82"/>
      <c r="V1044" s="82"/>
      <c r="W1044" s="82"/>
      <c r="X1044" s="82"/>
      <c r="Y1044" s="82"/>
      <c r="Z1044" s="82"/>
      <c r="AA1044" s="82"/>
      <c r="AB1044" s="82"/>
      <c r="AC1044" s="82"/>
      <c r="AD1044" s="82"/>
    </row>
    <row r="1045" spans="1:30" ht="13.2">
      <c r="A1045" s="92" t="s">
        <v>9411</v>
      </c>
      <c r="B1045" s="92" t="s">
        <v>9412</v>
      </c>
      <c r="C1045" s="92" t="s">
        <v>5244</v>
      </c>
      <c r="D1045" s="92"/>
      <c r="E1045" s="92"/>
      <c r="F1045" s="92"/>
      <c r="G1045" s="92"/>
      <c r="H1045" s="92"/>
      <c r="I1045" s="92"/>
      <c r="J1045" s="92"/>
      <c r="K1045" s="82"/>
      <c r="L1045" s="82"/>
      <c r="M1045" s="82"/>
      <c r="N1045" s="82"/>
      <c r="O1045" s="82"/>
      <c r="P1045" s="82"/>
      <c r="Q1045" s="82"/>
      <c r="R1045" s="82"/>
      <c r="S1045" s="82"/>
      <c r="T1045" s="82"/>
      <c r="U1045" s="82"/>
      <c r="V1045" s="82"/>
      <c r="W1045" s="82"/>
      <c r="X1045" s="82"/>
      <c r="Y1045" s="82"/>
      <c r="Z1045" s="82"/>
      <c r="AA1045" s="82"/>
      <c r="AB1045" s="82"/>
      <c r="AC1045" s="82"/>
      <c r="AD1045" s="82"/>
    </row>
    <row r="1046" spans="1:30" ht="13.2">
      <c r="A1046" s="92" t="s">
        <v>9413</v>
      </c>
      <c r="B1046" s="92" t="s">
        <v>9414</v>
      </c>
      <c r="C1046" s="92" t="s">
        <v>5244</v>
      </c>
      <c r="D1046" s="92"/>
      <c r="E1046" s="92"/>
      <c r="F1046" s="92"/>
      <c r="G1046" s="92"/>
      <c r="H1046" s="92"/>
      <c r="I1046" s="92"/>
      <c r="J1046" s="92"/>
      <c r="K1046" s="82"/>
      <c r="L1046" s="82"/>
      <c r="M1046" s="82"/>
      <c r="N1046" s="82"/>
      <c r="O1046" s="82"/>
      <c r="P1046" s="82"/>
      <c r="Q1046" s="82"/>
      <c r="R1046" s="82"/>
      <c r="S1046" s="82"/>
      <c r="T1046" s="82"/>
      <c r="U1046" s="82"/>
      <c r="V1046" s="82"/>
      <c r="W1046" s="82"/>
      <c r="X1046" s="82"/>
      <c r="Y1046" s="82"/>
      <c r="Z1046" s="82"/>
      <c r="AA1046" s="82"/>
      <c r="AB1046" s="82"/>
      <c r="AC1046" s="82"/>
      <c r="AD1046" s="82"/>
    </row>
    <row r="1047" spans="1:30" ht="13.2">
      <c r="A1047" s="92" t="s">
        <v>9415</v>
      </c>
      <c r="B1047" s="92" t="s">
        <v>9416</v>
      </c>
      <c r="C1047" s="92" t="s">
        <v>5078</v>
      </c>
      <c r="D1047" s="92"/>
      <c r="E1047" s="92"/>
      <c r="F1047" s="92"/>
      <c r="G1047" s="92"/>
      <c r="H1047" s="92"/>
      <c r="I1047" s="92"/>
      <c r="J1047" s="92"/>
      <c r="K1047" s="82"/>
      <c r="L1047" s="82"/>
      <c r="M1047" s="82"/>
      <c r="N1047" s="82"/>
      <c r="O1047" s="82"/>
      <c r="P1047" s="82"/>
      <c r="Q1047" s="82"/>
      <c r="R1047" s="82"/>
      <c r="S1047" s="82"/>
      <c r="T1047" s="82"/>
      <c r="U1047" s="82"/>
      <c r="V1047" s="82"/>
      <c r="W1047" s="82"/>
      <c r="X1047" s="82"/>
      <c r="Y1047" s="82"/>
      <c r="Z1047" s="82"/>
      <c r="AA1047" s="82"/>
      <c r="AB1047" s="82"/>
      <c r="AC1047" s="82"/>
      <c r="AD1047" s="82"/>
    </row>
    <row r="1048" spans="1:30" ht="13.2">
      <c r="A1048" s="92" t="s">
        <v>9417</v>
      </c>
      <c r="B1048" s="92" t="s">
        <v>9418</v>
      </c>
      <c r="C1048" s="92" t="s">
        <v>5078</v>
      </c>
      <c r="D1048" s="92"/>
      <c r="E1048" s="92"/>
      <c r="F1048" s="92"/>
      <c r="G1048" s="92"/>
      <c r="H1048" s="92"/>
      <c r="I1048" s="92"/>
      <c r="J1048" s="92"/>
      <c r="K1048" s="82"/>
      <c r="L1048" s="82"/>
      <c r="M1048" s="82"/>
      <c r="N1048" s="82"/>
      <c r="O1048" s="82"/>
      <c r="P1048" s="82"/>
      <c r="Q1048" s="82"/>
      <c r="R1048" s="82"/>
      <c r="S1048" s="82"/>
      <c r="T1048" s="82"/>
      <c r="U1048" s="82"/>
      <c r="V1048" s="82"/>
      <c r="W1048" s="82"/>
      <c r="X1048" s="82"/>
      <c r="Y1048" s="82"/>
      <c r="Z1048" s="82"/>
      <c r="AA1048" s="82"/>
      <c r="AB1048" s="82"/>
      <c r="AC1048" s="82"/>
      <c r="AD1048" s="82"/>
    </row>
    <row r="1049" spans="1:30" ht="13.2">
      <c r="A1049" s="92" t="s">
        <v>9419</v>
      </c>
      <c r="B1049" s="92" t="s">
        <v>9420</v>
      </c>
      <c r="C1049" s="92" t="s">
        <v>5244</v>
      </c>
      <c r="D1049" s="92"/>
      <c r="E1049" s="92"/>
      <c r="F1049" s="92"/>
      <c r="G1049" s="92"/>
      <c r="H1049" s="92"/>
      <c r="I1049" s="92"/>
      <c r="J1049" s="92"/>
      <c r="K1049" s="82"/>
      <c r="L1049" s="82"/>
      <c r="M1049" s="82"/>
      <c r="N1049" s="82"/>
      <c r="O1049" s="82"/>
      <c r="P1049" s="82"/>
      <c r="Q1049" s="82"/>
      <c r="R1049" s="82"/>
      <c r="S1049" s="82"/>
      <c r="T1049" s="82"/>
      <c r="U1049" s="82"/>
      <c r="V1049" s="82"/>
      <c r="W1049" s="82"/>
      <c r="X1049" s="82"/>
      <c r="Y1049" s="82"/>
      <c r="Z1049" s="82"/>
      <c r="AA1049" s="82"/>
      <c r="AB1049" s="82"/>
      <c r="AC1049" s="82"/>
      <c r="AD1049" s="82"/>
    </row>
    <row r="1050" spans="1:30" ht="13.2">
      <c r="A1050" s="92" t="s">
        <v>9421</v>
      </c>
      <c r="B1050" s="92" t="s">
        <v>9422</v>
      </c>
      <c r="C1050" s="92" t="s">
        <v>5078</v>
      </c>
      <c r="D1050" s="92"/>
      <c r="E1050" s="92"/>
      <c r="F1050" s="92"/>
      <c r="G1050" s="92"/>
      <c r="H1050" s="92"/>
      <c r="I1050" s="92"/>
      <c r="J1050" s="92"/>
      <c r="K1050" s="82"/>
      <c r="L1050" s="82"/>
      <c r="M1050" s="82"/>
      <c r="N1050" s="82"/>
      <c r="O1050" s="82"/>
      <c r="P1050" s="82"/>
      <c r="Q1050" s="82"/>
      <c r="R1050" s="82"/>
      <c r="S1050" s="82"/>
      <c r="T1050" s="82"/>
      <c r="U1050" s="82"/>
      <c r="V1050" s="82"/>
      <c r="W1050" s="82"/>
      <c r="X1050" s="82"/>
      <c r="Y1050" s="82"/>
      <c r="Z1050" s="82"/>
      <c r="AA1050" s="82"/>
      <c r="AB1050" s="82"/>
      <c r="AC1050" s="82"/>
      <c r="AD1050" s="82"/>
    </row>
    <row r="1051" spans="1:30" ht="13.2">
      <c r="A1051" s="92" t="s">
        <v>7489</v>
      </c>
      <c r="B1051" s="92" t="s">
        <v>7490</v>
      </c>
      <c r="C1051" s="92" t="s">
        <v>5244</v>
      </c>
      <c r="D1051" s="92"/>
      <c r="E1051" s="92"/>
      <c r="F1051" s="92"/>
      <c r="G1051" s="92"/>
      <c r="H1051" s="92"/>
      <c r="I1051" s="92"/>
      <c r="J1051" s="92"/>
      <c r="K1051" s="82"/>
      <c r="L1051" s="82"/>
      <c r="M1051" s="82"/>
      <c r="N1051" s="82"/>
      <c r="O1051" s="82"/>
      <c r="P1051" s="82"/>
      <c r="Q1051" s="82"/>
      <c r="R1051" s="82"/>
      <c r="S1051" s="82"/>
      <c r="T1051" s="82"/>
      <c r="U1051" s="82"/>
      <c r="V1051" s="82"/>
      <c r="W1051" s="82"/>
      <c r="X1051" s="82"/>
      <c r="Y1051" s="82"/>
      <c r="Z1051" s="82"/>
      <c r="AA1051" s="82"/>
      <c r="AB1051" s="82"/>
      <c r="AC1051" s="82"/>
      <c r="AD1051" s="82"/>
    </row>
    <row r="1052" spans="1:30" ht="13.2">
      <c r="A1052" s="92" t="s">
        <v>7491</v>
      </c>
      <c r="B1052" s="92" t="s">
        <v>7492</v>
      </c>
      <c r="C1052" s="92" t="s">
        <v>5244</v>
      </c>
      <c r="D1052" s="92"/>
      <c r="E1052" s="92"/>
      <c r="F1052" s="92"/>
      <c r="G1052" s="92"/>
      <c r="H1052" s="92"/>
      <c r="I1052" s="92"/>
      <c r="J1052" s="92"/>
      <c r="K1052" s="82"/>
      <c r="L1052" s="82"/>
      <c r="M1052" s="82"/>
      <c r="N1052" s="82"/>
      <c r="O1052" s="82"/>
      <c r="P1052" s="82"/>
      <c r="Q1052" s="82"/>
      <c r="R1052" s="82"/>
      <c r="S1052" s="82"/>
      <c r="T1052" s="82"/>
      <c r="U1052" s="82"/>
      <c r="V1052" s="82"/>
      <c r="W1052" s="82"/>
      <c r="X1052" s="82"/>
      <c r="Y1052" s="82"/>
      <c r="Z1052" s="82"/>
      <c r="AA1052" s="82"/>
      <c r="AB1052" s="82"/>
      <c r="AC1052" s="82"/>
      <c r="AD1052" s="82"/>
    </row>
    <row r="1053" spans="1:30" ht="13.2">
      <c r="A1053" s="92" t="s">
        <v>7493</v>
      </c>
      <c r="B1053" s="92" t="s">
        <v>7494</v>
      </c>
      <c r="C1053" s="92" t="s">
        <v>5244</v>
      </c>
      <c r="D1053" s="92"/>
      <c r="E1053" s="92"/>
      <c r="F1053" s="92"/>
      <c r="G1053" s="92"/>
      <c r="H1053" s="92"/>
      <c r="I1053" s="92"/>
      <c r="J1053" s="92"/>
      <c r="K1053" s="82"/>
      <c r="L1053" s="82"/>
      <c r="M1053" s="82"/>
      <c r="N1053" s="82"/>
      <c r="O1053" s="82"/>
      <c r="P1053" s="82"/>
      <c r="Q1053" s="82"/>
      <c r="R1053" s="82"/>
      <c r="S1053" s="82"/>
      <c r="T1053" s="82"/>
      <c r="U1053" s="82"/>
      <c r="V1053" s="82"/>
      <c r="W1053" s="82"/>
      <c r="X1053" s="82"/>
      <c r="Y1053" s="82"/>
      <c r="Z1053" s="82"/>
      <c r="AA1053" s="82"/>
      <c r="AB1053" s="82"/>
      <c r="AC1053" s="82"/>
      <c r="AD1053" s="82"/>
    </row>
    <row r="1054" spans="1:30" ht="13.2">
      <c r="A1054" s="92" t="s">
        <v>7495</v>
      </c>
      <c r="B1054" s="92" t="s">
        <v>7496</v>
      </c>
      <c r="C1054" s="92" t="s">
        <v>5244</v>
      </c>
      <c r="D1054" s="92"/>
      <c r="E1054" s="92"/>
      <c r="F1054" s="92"/>
      <c r="G1054" s="92"/>
      <c r="H1054" s="92"/>
      <c r="I1054" s="92"/>
      <c r="J1054" s="92"/>
      <c r="K1054" s="82"/>
      <c r="L1054" s="82"/>
      <c r="M1054" s="82"/>
      <c r="N1054" s="82"/>
      <c r="O1054" s="82"/>
      <c r="P1054" s="82"/>
      <c r="Q1054" s="82"/>
      <c r="R1054" s="82"/>
      <c r="S1054" s="82"/>
      <c r="T1054" s="82"/>
      <c r="U1054" s="82"/>
      <c r="V1054" s="82"/>
      <c r="W1054" s="82"/>
      <c r="X1054" s="82"/>
      <c r="Y1054" s="82"/>
      <c r="Z1054" s="82"/>
      <c r="AA1054" s="82"/>
      <c r="AB1054" s="82"/>
      <c r="AC1054" s="82"/>
      <c r="AD1054" s="82"/>
    </row>
    <row r="1055" spans="1:30" ht="13.2">
      <c r="A1055" s="92" t="s">
        <v>4620</v>
      </c>
      <c r="B1055" s="92" t="s">
        <v>4623</v>
      </c>
      <c r="C1055" s="92" t="s">
        <v>5244</v>
      </c>
      <c r="D1055" s="92"/>
      <c r="E1055" s="92"/>
      <c r="F1055" s="92"/>
      <c r="G1055" s="92"/>
      <c r="H1055" s="92"/>
      <c r="I1055" s="92"/>
      <c r="J1055" s="92"/>
      <c r="K1055" s="82"/>
      <c r="L1055" s="82"/>
      <c r="M1055" s="82"/>
      <c r="N1055" s="82"/>
      <c r="O1055" s="82"/>
      <c r="P1055" s="82"/>
      <c r="Q1055" s="82"/>
      <c r="R1055" s="82"/>
      <c r="S1055" s="82"/>
      <c r="T1055" s="82"/>
      <c r="U1055" s="82"/>
      <c r="V1055" s="82"/>
      <c r="W1055" s="82"/>
      <c r="X1055" s="82"/>
      <c r="Y1055" s="82"/>
      <c r="Z1055" s="82"/>
      <c r="AA1055" s="82"/>
      <c r="AB1055" s="82"/>
      <c r="AC1055" s="82"/>
      <c r="AD1055" s="82"/>
    </row>
    <row r="1056" spans="1:30" ht="13.2">
      <c r="A1056" s="92" t="s">
        <v>7497</v>
      </c>
      <c r="B1056" s="92" t="s">
        <v>7498</v>
      </c>
      <c r="C1056" s="92" t="s">
        <v>5244</v>
      </c>
      <c r="D1056" s="92"/>
      <c r="E1056" s="92"/>
      <c r="F1056" s="92"/>
      <c r="G1056" s="92"/>
      <c r="H1056" s="92"/>
      <c r="I1056" s="92"/>
      <c r="J1056" s="92"/>
      <c r="K1056" s="82"/>
      <c r="L1056" s="82"/>
      <c r="M1056" s="82"/>
      <c r="N1056" s="82"/>
      <c r="O1056" s="82"/>
      <c r="P1056" s="82"/>
      <c r="Q1056" s="82"/>
      <c r="R1056" s="82"/>
      <c r="S1056" s="82"/>
      <c r="T1056" s="82"/>
      <c r="U1056" s="82"/>
      <c r="V1056" s="82"/>
      <c r="W1056" s="82"/>
      <c r="X1056" s="82"/>
      <c r="Y1056" s="82"/>
      <c r="Z1056" s="82"/>
      <c r="AA1056" s="82"/>
      <c r="AB1056" s="82"/>
      <c r="AC1056" s="82"/>
      <c r="AD1056" s="82"/>
    </row>
    <row r="1057" spans="1:30" ht="13.2">
      <c r="A1057" s="92" t="s">
        <v>7499</v>
      </c>
      <c r="B1057" s="92" t="s">
        <v>7500</v>
      </c>
      <c r="C1057" s="92" t="s">
        <v>5244</v>
      </c>
      <c r="D1057" s="92"/>
      <c r="E1057" s="92"/>
      <c r="F1057" s="92"/>
      <c r="G1057" s="92"/>
      <c r="H1057" s="92"/>
      <c r="I1057" s="92"/>
      <c r="J1057" s="92"/>
      <c r="K1057" s="82"/>
      <c r="L1057" s="82"/>
      <c r="M1057" s="82"/>
      <c r="N1057" s="82"/>
      <c r="O1057" s="82"/>
      <c r="P1057" s="82"/>
      <c r="Q1057" s="82"/>
      <c r="R1057" s="82"/>
      <c r="S1057" s="82"/>
      <c r="T1057" s="82"/>
      <c r="U1057" s="82"/>
      <c r="V1057" s="82"/>
      <c r="W1057" s="82"/>
      <c r="X1057" s="82"/>
      <c r="Y1057" s="82"/>
      <c r="Z1057" s="82"/>
      <c r="AA1057" s="82"/>
      <c r="AB1057" s="82"/>
      <c r="AC1057" s="82"/>
      <c r="AD1057" s="82"/>
    </row>
    <row r="1058" spans="1:30" ht="13.2">
      <c r="A1058" s="92" t="s">
        <v>7501</v>
      </c>
      <c r="B1058" s="92" t="s">
        <v>7502</v>
      </c>
      <c r="C1058" s="92" t="s">
        <v>5244</v>
      </c>
      <c r="D1058" s="92"/>
      <c r="E1058" s="92"/>
      <c r="F1058" s="92"/>
      <c r="G1058" s="92"/>
      <c r="H1058" s="92"/>
      <c r="I1058" s="92"/>
      <c r="J1058" s="92"/>
      <c r="K1058" s="82"/>
      <c r="L1058" s="82"/>
      <c r="M1058" s="82"/>
      <c r="N1058" s="82"/>
      <c r="O1058" s="82"/>
      <c r="P1058" s="82"/>
      <c r="Q1058" s="82"/>
      <c r="R1058" s="82"/>
      <c r="S1058" s="82"/>
      <c r="T1058" s="82"/>
      <c r="U1058" s="82"/>
      <c r="V1058" s="82"/>
      <c r="W1058" s="82"/>
      <c r="X1058" s="82"/>
      <c r="Y1058" s="82"/>
      <c r="Z1058" s="82"/>
      <c r="AA1058" s="82"/>
      <c r="AB1058" s="82"/>
      <c r="AC1058" s="82"/>
      <c r="AD1058" s="82"/>
    </row>
    <row r="1059" spans="1:30" ht="13.2">
      <c r="A1059" s="92" t="s">
        <v>7503</v>
      </c>
      <c r="B1059" s="92" t="s">
        <v>7504</v>
      </c>
      <c r="C1059" s="92" t="s">
        <v>5244</v>
      </c>
      <c r="D1059" s="92"/>
      <c r="E1059" s="92"/>
      <c r="F1059" s="92"/>
      <c r="G1059" s="92"/>
      <c r="H1059" s="92"/>
      <c r="I1059" s="92"/>
      <c r="J1059" s="92"/>
      <c r="K1059" s="82"/>
      <c r="L1059" s="82"/>
      <c r="M1059" s="82"/>
      <c r="N1059" s="82"/>
      <c r="O1059" s="82"/>
      <c r="P1059" s="82"/>
      <c r="Q1059" s="82"/>
      <c r="R1059" s="82"/>
      <c r="S1059" s="82"/>
      <c r="T1059" s="82"/>
      <c r="U1059" s="82"/>
      <c r="V1059" s="82"/>
      <c r="W1059" s="82"/>
      <c r="X1059" s="82"/>
      <c r="Y1059" s="82"/>
      <c r="Z1059" s="82"/>
      <c r="AA1059" s="82"/>
      <c r="AB1059" s="82"/>
      <c r="AC1059" s="82"/>
      <c r="AD1059" s="82"/>
    </row>
    <row r="1060" spans="1:30" ht="13.2">
      <c r="A1060" s="92" t="s">
        <v>7505</v>
      </c>
      <c r="B1060" s="92" t="s">
        <v>7506</v>
      </c>
      <c r="C1060" s="92" t="s">
        <v>5244</v>
      </c>
      <c r="D1060" s="92"/>
      <c r="E1060" s="92"/>
      <c r="F1060" s="92"/>
      <c r="G1060" s="92"/>
      <c r="H1060" s="92"/>
      <c r="I1060" s="92"/>
      <c r="J1060" s="92"/>
      <c r="K1060" s="82"/>
      <c r="L1060" s="82"/>
      <c r="M1060" s="82"/>
      <c r="N1060" s="82"/>
      <c r="O1060" s="82"/>
      <c r="P1060" s="82"/>
      <c r="Q1060" s="82"/>
      <c r="R1060" s="82"/>
      <c r="S1060" s="82"/>
      <c r="T1060" s="82"/>
      <c r="U1060" s="82"/>
      <c r="V1060" s="82"/>
      <c r="W1060" s="82"/>
      <c r="X1060" s="82"/>
      <c r="Y1060" s="82"/>
      <c r="Z1060" s="82"/>
      <c r="AA1060" s="82"/>
      <c r="AB1060" s="82"/>
      <c r="AC1060" s="82"/>
      <c r="AD1060" s="82"/>
    </row>
    <row r="1061" spans="1:30" ht="13.2">
      <c r="A1061" s="92" t="s">
        <v>7507</v>
      </c>
      <c r="B1061" s="92" t="s">
        <v>7508</v>
      </c>
      <c r="C1061" s="92" t="s">
        <v>5244</v>
      </c>
      <c r="D1061" s="92"/>
      <c r="E1061" s="92"/>
      <c r="F1061" s="92"/>
      <c r="G1061" s="92"/>
      <c r="H1061" s="92"/>
      <c r="I1061" s="92"/>
      <c r="J1061" s="92"/>
      <c r="K1061" s="82"/>
      <c r="L1061" s="82"/>
      <c r="M1061" s="82"/>
      <c r="N1061" s="82"/>
      <c r="O1061" s="82"/>
      <c r="P1061" s="82"/>
      <c r="Q1061" s="82"/>
      <c r="R1061" s="82"/>
      <c r="S1061" s="82"/>
      <c r="T1061" s="82"/>
      <c r="U1061" s="82"/>
      <c r="V1061" s="82"/>
      <c r="W1061" s="82"/>
      <c r="X1061" s="82"/>
      <c r="Y1061" s="82"/>
      <c r="Z1061" s="82"/>
      <c r="AA1061" s="82"/>
      <c r="AB1061" s="82"/>
      <c r="AC1061" s="82"/>
      <c r="AD1061" s="82"/>
    </row>
    <row r="1062" spans="1:30" ht="13.2">
      <c r="A1062" s="92" t="s">
        <v>7509</v>
      </c>
      <c r="B1062" s="92" t="s">
        <v>7510</v>
      </c>
      <c r="C1062" s="92" t="s">
        <v>5244</v>
      </c>
      <c r="D1062" s="92"/>
      <c r="E1062" s="92"/>
      <c r="F1062" s="92"/>
      <c r="G1062" s="92"/>
      <c r="H1062" s="92"/>
      <c r="I1062" s="92"/>
      <c r="J1062" s="92"/>
      <c r="K1062" s="82"/>
      <c r="L1062" s="82"/>
      <c r="M1062" s="82"/>
      <c r="N1062" s="82"/>
      <c r="O1062" s="82"/>
      <c r="P1062" s="82"/>
      <c r="Q1062" s="82"/>
      <c r="R1062" s="82"/>
      <c r="S1062" s="82"/>
      <c r="T1062" s="82"/>
      <c r="U1062" s="82"/>
      <c r="V1062" s="82"/>
      <c r="W1062" s="82"/>
      <c r="X1062" s="82"/>
      <c r="Y1062" s="82"/>
      <c r="Z1062" s="82"/>
      <c r="AA1062" s="82"/>
      <c r="AB1062" s="82"/>
      <c r="AC1062" s="82"/>
      <c r="AD1062" s="82"/>
    </row>
    <row r="1063" spans="1:30" ht="13.2">
      <c r="A1063" s="92" t="s">
        <v>7511</v>
      </c>
      <c r="B1063" s="92" t="s">
        <v>7512</v>
      </c>
      <c r="C1063" s="92" t="s">
        <v>5244</v>
      </c>
      <c r="D1063" s="92"/>
      <c r="E1063" s="92"/>
      <c r="F1063" s="92"/>
      <c r="G1063" s="92"/>
      <c r="H1063" s="92"/>
      <c r="I1063" s="92"/>
      <c r="J1063" s="92"/>
      <c r="K1063" s="82"/>
      <c r="L1063" s="82"/>
      <c r="M1063" s="82"/>
      <c r="N1063" s="82"/>
      <c r="O1063" s="82"/>
      <c r="P1063" s="82"/>
      <c r="Q1063" s="82"/>
      <c r="R1063" s="82"/>
      <c r="S1063" s="82"/>
      <c r="T1063" s="82"/>
      <c r="U1063" s="82"/>
      <c r="V1063" s="82"/>
      <c r="W1063" s="82"/>
      <c r="X1063" s="82"/>
      <c r="Y1063" s="82"/>
      <c r="Z1063" s="82"/>
      <c r="AA1063" s="82"/>
      <c r="AB1063" s="82"/>
      <c r="AC1063" s="82"/>
      <c r="AD1063" s="82"/>
    </row>
    <row r="1064" spans="1:30" ht="13.2">
      <c r="A1064" s="92" t="s">
        <v>7513</v>
      </c>
      <c r="B1064" s="92" t="s">
        <v>7514</v>
      </c>
      <c r="C1064" s="92" t="s">
        <v>5244</v>
      </c>
      <c r="D1064" s="92"/>
      <c r="E1064" s="92"/>
      <c r="F1064" s="92"/>
      <c r="G1064" s="92"/>
      <c r="H1064" s="92"/>
      <c r="I1064" s="92"/>
      <c r="J1064" s="92"/>
      <c r="K1064" s="82"/>
      <c r="L1064" s="82"/>
      <c r="M1064" s="82"/>
      <c r="N1064" s="82"/>
      <c r="O1064" s="82"/>
      <c r="P1064" s="82"/>
      <c r="Q1064" s="82"/>
      <c r="R1064" s="82"/>
      <c r="S1064" s="82"/>
      <c r="T1064" s="82"/>
      <c r="U1064" s="82"/>
      <c r="V1064" s="82"/>
      <c r="W1064" s="82"/>
      <c r="X1064" s="82"/>
      <c r="Y1064" s="82"/>
      <c r="Z1064" s="82"/>
      <c r="AA1064" s="82"/>
      <c r="AB1064" s="82"/>
      <c r="AC1064" s="82"/>
      <c r="AD1064" s="82"/>
    </row>
    <row r="1065" spans="1:30" ht="13.2">
      <c r="A1065" s="92" t="s">
        <v>7515</v>
      </c>
      <c r="B1065" s="92" t="s">
        <v>7516</v>
      </c>
      <c r="C1065" s="92" t="s">
        <v>5244</v>
      </c>
      <c r="D1065" s="92"/>
      <c r="E1065" s="92"/>
      <c r="F1065" s="92"/>
      <c r="G1065" s="92"/>
      <c r="H1065" s="92"/>
      <c r="I1065" s="92"/>
      <c r="J1065" s="92"/>
      <c r="K1065" s="82"/>
      <c r="L1065" s="82"/>
      <c r="M1065" s="82"/>
      <c r="N1065" s="82"/>
      <c r="O1065" s="82"/>
      <c r="P1065" s="82"/>
      <c r="Q1065" s="82"/>
      <c r="R1065" s="82"/>
      <c r="S1065" s="82"/>
      <c r="T1065" s="82"/>
      <c r="U1065" s="82"/>
      <c r="V1065" s="82"/>
      <c r="W1065" s="82"/>
      <c r="X1065" s="82"/>
      <c r="Y1065" s="82"/>
      <c r="Z1065" s="82"/>
      <c r="AA1065" s="82"/>
      <c r="AB1065" s="82"/>
      <c r="AC1065" s="82"/>
      <c r="AD1065" s="82"/>
    </row>
    <row r="1066" spans="1:30" ht="13.2">
      <c r="A1066" s="92" t="s">
        <v>7517</v>
      </c>
      <c r="B1066" s="92" t="s">
        <v>7518</v>
      </c>
      <c r="C1066" s="92" t="s">
        <v>5244</v>
      </c>
      <c r="D1066" s="92"/>
      <c r="E1066" s="92"/>
      <c r="F1066" s="92"/>
      <c r="G1066" s="92"/>
      <c r="H1066" s="92"/>
      <c r="I1066" s="92"/>
      <c r="J1066" s="92"/>
      <c r="K1066" s="82"/>
      <c r="L1066" s="82"/>
      <c r="M1066" s="82"/>
      <c r="N1066" s="82"/>
      <c r="O1066" s="82"/>
      <c r="P1066" s="82"/>
      <c r="Q1066" s="82"/>
      <c r="R1066" s="82"/>
      <c r="S1066" s="82"/>
      <c r="T1066" s="82"/>
      <c r="U1066" s="82"/>
      <c r="V1066" s="82"/>
      <c r="W1066" s="82"/>
      <c r="X1066" s="82"/>
      <c r="Y1066" s="82"/>
      <c r="Z1066" s="82"/>
      <c r="AA1066" s="82"/>
      <c r="AB1066" s="82"/>
      <c r="AC1066" s="82"/>
      <c r="AD1066" s="82"/>
    </row>
    <row r="1067" spans="1:30" ht="13.2">
      <c r="A1067" s="92" t="s">
        <v>7519</v>
      </c>
      <c r="B1067" s="92" t="s">
        <v>7520</v>
      </c>
      <c r="C1067" s="92" t="s">
        <v>5244</v>
      </c>
      <c r="D1067" s="92"/>
      <c r="E1067" s="92"/>
      <c r="F1067" s="92"/>
      <c r="G1067" s="92"/>
      <c r="H1067" s="92"/>
      <c r="I1067" s="92"/>
      <c r="J1067" s="92"/>
      <c r="K1067" s="82"/>
      <c r="L1067" s="82"/>
      <c r="M1067" s="82"/>
      <c r="N1067" s="82"/>
      <c r="O1067" s="82"/>
      <c r="P1067" s="82"/>
      <c r="Q1067" s="82"/>
      <c r="R1067" s="82"/>
      <c r="S1067" s="82"/>
      <c r="T1067" s="82"/>
      <c r="U1067" s="82"/>
      <c r="V1067" s="82"/>
      <c r="W1067" s="82"/>
      <c r="X1067" s="82"/>
      <c r="Y1067" s="82"/>
      <c r="Z1067" s="82"/>
      <c r="AA1067" s="82"/>
      <c r="AB1067" s="82"/>
      <c r="AC1067" s="82"/>
      <c r="AD1067" s="82"/>
    </row>
    <row r="1068" spans="1:30" ht="13.2">
      <c r="A1068" s="92" t="s">
        <v>4624</v>
      </c>
      <c r="B1068" s="92" t="s">
        <v>4627</v>
      </c>
      <c r="C1068" s="92" t="s">
        <v>5244</v>
      </c>
      <c r="D1068" s="92"/>
      <c r="E1068" s="92"/>
      <c r="F1068" s="92"/>
      <c r="G1068" s="92"/>
      <c r="H1068" s="92"/>
      <c r="I1068" s="92"/>
      <c r="J1068" s="92"/>
      <c r="K1068" s="82"/>
      <c r="L1068" s="82"/>
      <c r="M1068" s="82"/>
      <c r="N1068" s="82"/>
      <c r="O1068" s="82"/>
      <c r="P1068" s="82"/>
      <c r="Q1068" s="82"/>
      <c r="R1068" s="82"/>
      <c r="S1068" s="82"/>
      <c r="T1068" s="82"/>
      <c r="U1068" s="82"/>
      <c r="V1068" s="82"/>
      <c r="W1068" s="82"/>
      <c r="X1068" s="82"/>
      <c r="Y1068" s="82"/>
      <c r="Z1068" s="82"/>
      <c r="AA1068" s="82"/>
      <c r="AB1068" s="82"/>
      <c r="AC1068" s="82"/>
      <c r="AD1068" s="82"/>
    </row>
    <row r="1069" spans="1:30" ht="13.2">
      <c r="A1069" s="92" t="s">
        <v>7521</v>
      </c>
      <c r="B1069" s="92" t="s">
        <v>7522</v>
      </c>
      <c r="C1069" s="92" t="s">
        <v>5244</v>
      </c>
      <c r="D1069" s="92"/>
      <c r="E1069" s="92"/>
      <c r="F1069" s="92"/>
      <c r="G1069" s="92"/>
      <c r="H1069" s="92"/>
      <c r="I1069" s="92"/>
      <c r="J1069" s="92"/>
      <c r="K1069" s="82"/>
      <c r="L1069" s="82"/>
      <c r="M1069" s="82"/>
      <c r="N1069" s="82"/>
      <c r="O1069" s="82"/>
      <c r="P1069" s="82"/>
      <c r="Q1069" s="82"/>
      <c r="R1069" s="82"/>
      <c r="S1069" s="82"/>
      <c r="T1069" s="82"/>
      <c r="U1069" s="82"/>
      <c r="V1069" s="82"/>
      <c r="W1069" s="82"/>
      <c r="X1069" s="82"/>
      <c r="Y1069" s="82"/>
      <c r="Z1069" s="82"/>
      <c r="AA1069" s="82"/>
      <c r="AB1069" s="82"/>
      <c r="AC1069" s="82"/>
      <c r="AD1069" s="82"/>
    </row>
    <row r="1070" spans="1:30" ht="13.2">
      <c r="A1070" s="92" t="s">
        <v>4638</v>
      </c>
      <c r="B1070" s="92" t="s">
        <v>4642</v>
      </c>
      <c r="C1070" s="92" t="s">
        <v>5078</v>
      </c>
      <c r="D1070" s="92"/>
      <c r="E1070" s="92"/>
      <c r="F1070" s="92"/>
      <c r="G1070" s="92"/>
      <c r="H1070" s="92"/>
      <c r="I1070" s="92"/>
      <c r="J1070" s="92"/>
      <c r="K1070" s="82"/>
      <c r="L1070" s="82"/>
      <c r="M1070" s="82"/>
      <c r="N1070" s="82"/>
      <c r="O1070" s="82"/>
      <c r="P1070" s="82"/>
      <c r="Q1070" s="82"/>
      <c r="R1070" s="82"/>
      <c r="S1070" s="82"/>
      <c r="T1070" s="82"/>
      <c r="U1070" s="82"/>
      <c r="V1070" s="82"/>
      <c r="W1070" s="82"/>
      <c r="X1070" s="82"/>
      <c r="Y1070" s="82"/>
      <c r="Z1070" s="82"/>
      <c r="AA1070" s="82"/>
      <c r="AB1070" s="82"/>
      <c r="AC1070" s="82"/>
      <c r="AD1070" s="82"/>
    </row>
    <row r="1071" spans="1:30" ht="13.2">
      <c r="A1071" s="92" t="s">
        <v>4658</v>
      </c>
      <c r="B1071" s="92" t="s">
        <v>4662</v>
      </c>
      <c r="C1071" s="92" t="s">
        <v>5244</v>
      </c>
      <c r="D1071" s="92"/>
      <c r="E1071" s="92"/>
      <c r="F1071" s="92"/>
      <c r="G1071" s="92"/>
      <c r="H1071" s="92"/>
      <c r="I1071" s="92"/>
      <c r="J1071" s="92"/>
      <c r="K1071" s="82"/>
      <c r="L1071" s="82"/>
      <c r="M1071" s="82"/>
      <c r="N1071" s="82"/>
      <c r="O1071" s="82"/>
      <c r="P1071" s="82"/>
      <c r="Q1071" s="82"/>
      <c r="R1071" s="82"/>
      <c r="S1071" s="82"/>
      <c r="T1071" s="82"/>
      <c r="U1071" s="82"/>
      <c r="V1071" s="82"/>
      <c r="W1071" s="82"/>
      <c r="X1071" s="82"/>
      <c r="Y1071" s="82"/>
      <c r="Z1071" s="82"/>
      <c r="AA1071" s="82"/>
      <c r="AB1071" s="82"/>
      <c r="AC1071" s="82"/>
      <c r="AD1071" s="82"/>
    </row>
    <row r="1072" spans="1:30" ht="13.2">
      <c r="A1072" s="92" t="s">
        <v>9423</v>
      </c>
      <c r="B1072" s="92" t="s">
        <v>9424</v>
      </c>
      <c r="C1072" s="92" t="s">
        <v>5244</v>
      </c>
      <c r="D1072" s="92"/>
      <c r="E1072" s="92"/>
      <c r="F1072" s="92"/>
      <c r="G1072" s="92"/>
      <c r="H1072" s="92"/>
      <c r="I1072" s="92"/>
      <c r="J1072" s="92"/>
      <c r="K1072" s="82"/>
      <c r="L1072" s="82"/>
      <c r="M1072" s="82"/>
      <c r="N1072" s="82"/>
      <c r="O1072" s="82"/>
      <c r="P1072" s="82"/>
      <c r="Q1072" s="82"/>
      <c r="R1072" s="82"/>
      <c r="S1072" s="82"/>
      <c r="T1072" s="82"/>
      <c r="U1072" s="82"/>
      <c r="V1072" s="82"/>
      <c r="W1072" s="82"/>
      <c r="X1072" s="82"/>
      <c r="Y1072" s="82"/>
      <c r="Z1072" s="82"/>
      <c r="AA1072" s="82"/>
      <c r="AB1072" s="82"/>
      <c r="AC1072" s="82"/>
      <c r="AD1072" s="82"/>
    </row>
    <row r="1073" spans="1:30" ht="13.2">
      <c r="A1073" s="92" t="s">
        <v>8037</v>
      </c>
      <c r="B1073" s="92" t="s">
        <v>8038</v>
      </c>
      <c r="C1073" s="92" t="s">
        <v>5078</v>
      </c>
      <c r="D1073" s="92"/>
      <c r="E1073" s="92"/>
      <c r="F1073" s="92"/>
      <c r="G1073" s="92"/>
      <c r="H1073" s="92"/>
      <c r="I1073" s="92"/>
      <c r="J1073" s="92"/>
      <c r="K1073" s="82"/>
      <c r="L1073" s="82"/>
      <c r="M1073" s="82"/>
      <c r="N1073" s="82"/>
      <c r="O1073" s="82"/>
      <c r="P1073" s="82"/>
      <c r="Q1073" s="82"/>
      <c r="R1073" s="82"/>
      <c r="S1073" s="82"/>
      <c r="T1073" s="82"/>
      <c r="U1073" s="82"/>
      <c r="V1073" s="82"/>
      <c r="W1073" s="82"/>
      <c r="X1073" s="82"/>
      <c r="Y1073" s="82"/>
      <c r="Z1073" s="82"/>
      <c r="AA1073" s="82"/>
      <c r="AB1073" s="82"/>
      <c r="AC1073" s="82"/>
      <c r="AD1073" s="82"/>
    </row>
    <row r="1074" spans="1:30" ht="13.2">
      <c r="A1074" s="92" t="s">
        <v>8039</v>
      </c>
      <c r="B1074" s="92" t="s">
        <v>8040</v>
      </c>
      <c r="C1074" s="92" t="s">
        <v>5078</v>
      </c>
      <c r="D1074" s="92"/>
      <c r="E1074" s="92"/>
      <c r="F1074" s="92"/>
      <c r="G1074" s="92"/>
      <c r="H1074" s="92"/>
      <c r="I1074" s="92"/>
      <c r="J1074" s="92"/>
      <c r="K1074" s="82"/>
      <c r="L1074" s="82"/>
      <c r="M1074" s="82"/>
      <c r="N1074" s="82"/>
      <c r="O1074" s="82"/>
      <c r="P1074" s="82"/>
      <c r="Q1074" s="82"/>
      <c r="R1074" s="82"/>
      <c r="S1074" s="82"/>
      <c r="T1074" s="82"/>
      <c r="U1074" s="82"/>
      <c r="V1074" s="82"/>
      <c r="W1074" s="82"/>
      <c r="X1074" s="82"/>
      <c r="Y1074" s="82"/>
      <c r="Z1074" s="82"/>
      <c r="AA1074" s="82"/>
      <c r="AB1074" s="82"/>
      <c r="AC1074" s="82"/>
      <c r="AD1074" s="82"/>
    </row>
    <row r="1075" spans="1:30" ht="13.2">
      <c r="A1075" s="92" t="s">
        <v>7529</v>
      </c>
      <c r="B1075" s="92" t="s">
        <v>7530</v>
      </c>
      <c r="C1075" s="92" t="s">
        <v>5244</v>
      </c>
      <c r="D1075" s="92"/>
      <c r="E1075" s="92"/>
      <c r="F1075" s="92"/>
      <c r="G1075" s="92"/>
      <c r="H1075" s="92"/>
      <c r="I1075" s="92"/>
      <c r="J1075" s="92"/>
      <c r="K1075" s="82"/>
      <c r="L1075" s="82"/>
      <c r="M1075" s="82"/>
      <c r="N1075" s="82"/>
      <c r="O1075" s="82"/>
      <c r="P1075" s="82"/>
      <c r="Q1075" s="82"/>
      <c r="R1075" s="82"/>
      <c r="S1075" s="82"/>
      <c r="T1075" s="82"/>
      <c r="U1075" s="82"/>
      <c r="V1075" s="82"/>
      <c r="W1075" s="82"/>
      <c r="X1075" s="82"/>
      <c r="Y1075" s="82"/>
      <c r="Z1075" s="82"/>
      <c r="AA1075" s="82"/>
      <c r="AB1075" s="82"/>
      <c r="AC1075" s="82"/>
      <c r="AD1075" s="82"/>
    </row>
    <row r="1076" spans="1:30" ht="13.2">
      <c r="A1076" s="92" t="s">
        <v>9425</v>
      </c>
      <c r="B1076" s="92" t="s">
        <v>9426</v>
      </c>
      <c r="C1076" s="92" t="s">
        <v>5078</v>
      </c>
      <c r="D1076" s="92"/>
      <c r="E1076" s="92"/>
      <c r="F1076" s="92"/>
      <c r="G1076" s="92"/>
      <c r="H1076" s="92"/>
      <c r="I1076" s="92"/>
      <c r="J1076" s="92"/>
      <c r="K1076" s="82"/>
      <c r="L1076" s="82"/>
      <c r="M1076" s="82"/>
      <c r="N1076" s="82"/>
      <c r="O1076" s="82"/>
      <c r="P1076" s="82"/>
      <c r="Q1076" s="82"/>
      <c r="R1076" s="82"/>
      <c r="S1076" s="82"/>
      <c r="T1076" s="82"/>
      <c r="U1076" s="82"/>
      <c r="V1076" s="82"/>
      <c r="W1076" s="82"/>
      <c r="X1076" s="82"/>
      <c r="Y1076" s="82"/>
      <c r="Z1076" s="82"/>
      <c r="AA1076" s="82"/>
      <c r="AB1076" s="82"/>
      <c r="AC1076" s="82"/>
      <c r="AD1076" s="82"/>
    </row>
    <row r="1077" spans="1:30" ht="13.2">
      <c r="A1077" s="92" t="s">
        <v>7531</v>
      </c>
      <c r="B1077" s="92" t="s">
        <v>7532</v>
      </c>
      <c r="C1077" s="92" t="s">
        <v>5244</v>
      </c>
      <c r="D1077" s="92"/>
      <c r="E1077" s="92"/>
      <c r="F1077" s="92"/>
      <c r="G1077" s="92"/>
      <c r="H1077" s="92"/>
      <c r="I1077" s="92"/>
      <c r="J1077" s="92"/>
      <c r="K1077" s="82"/>
      <c r="L1077" s="82"/>
      <c r="M1077" s="82"/>
      <c r="N1077" s="82"/>
      <c r="O1077" s="82"/>
      <c r="P1077" s="82"/>
      <c r="Q1077" s="82"/>
      <c r="R1077" s="82"/>
      <c r="S1077" s="82"/>
      <c r="T1077" s="82"/>
      <c r="U1077" s="82"/>
      <c r="V1077" s="82"/>
      <c r="W1077" s="82"/>
      <c r="X1077" s="82"/>
      <c r="Y1077" s="82"/>
      <c r="Z1077" s="82"/>
      <c r="AA1077" s="82"/>
      <c r="AB1077" s="82"/>
      <c r="AC1077" s="82"/>
      <c r="AD1077" s="82"/>
    </row>
    <row r="1078" spans="1:30" ht="13.2">
      <c r="A1078" s="92" t="s">
        <v>9427</v>
      </c>
      <c r="B1078" s="92" t="s">
        <v>9428</v>
      </c>
      <c r="C1078" s="92" t="s">
        <v>5078</v>
      </c>
      <c r="D1078" s="92"/>
      <c r="E1078" s="92"/>
      <c r="F1078" s="92"/>
      <c r="G1078" s="92"/>
      <c r="H1078" s="92"/>
      <c r="I1078" s="92"/>
      <c r="J1078" s="92"/>
      <c r="K1078" s="82"/>
      <c r="L1078" s="82"/>
      <c r="M1078" s="82"/>
      <c r="N1078" s="82"/>
      <c r="O1078" s="82"/>
      <c r="P1078" s="82"/>
      <c r="Q1078" s="82"/>
      <c r="R1078" s="82"/>
      <c r="S1078" s="82"/>
      <c r="T1078" s="82"/>
      <c r="U1078" s="82"/>
      <c r="V1078" s="82"/>
      <c r="W1078" s="82"/>
      <c r="X1078" s="82"/>
      <c r="Y1078" s="82"/>
      <c r="Z1078" s="82"/>
      <c r="AA1078" s="82"/>
      <c r="AB1078" s="82"/>
      <c r="AC1078" s="82"/>
      <c r="AD1078" s="82"/>
    </row>
    <row r="1079" spans="1:30" ht="13.2">
      <c r="A1079" s="92" t="s">
        <v>9429</v>
      </c>
      <c r="B1079" s="92" t="s">
        <v>9430</v>
      </c>
      <c r="C1079" s="92" t="s">
        <v>5244</v>
      </c>
      <c r="D1079" s="92"/>
      <c r="E1079" s="92"/>
      <c r="F1079" s="92"/>
      <c r="G1079" s="92"/>
      <c r="H1079" s="92"/>
      <c r="I1079" s="92"/>
      <c r="J1079" s="92"/>
      <c r="K1079" s="82"/>
      <c r="L1079" s="82"/>
      <c r="M1079" s="82"/>
      <c r="N1079" s="82"/>
      <c r="O1079" s="82"/>
      <c r="P1079" s="82"/>
      <c r="Q1079" s="82"/>
      <c r="R1079" s="82"/>
      <c r="S1079" s="82"/>
      <c r="T1079" s="82"/>
      <c r="U1079" s="82"/>
      <c r="V1079" s="82"/>
      <c r="W1079" s="82"/>
      <c r="X1079" s="82"/>
      <c r="Y1079" s="82"/>
      <c r="Z1079" s="82"/>
      <c r="AA1079" s="82"/>
      <c r="AB1079" s="82"/>
      <c r="AC1079" s="82"/>
      <c r="AD1079" s="82"/>
    </row>
    <row r="1080" spans="1:30" ht="13.2">
      <c r="A1080" s="92" t="s">
        <v>9431</v>
      </c>
      <c r="B1080" s="92" t="s">
        <v>9432</v>
      </c>
      <c r="C1080" s="92" t="s">
        <v>5244</v>
      </c>
      <c r="D1080" s="92"/>
      <c r="E1080" s="92"/>
      <c r="F1080" s="92"/>
      <c r="G1080" s="92"/>
      <c r="H1080" s="92"/>
      <c r="I1080" s="92"/>
      <c r="J1080" s="92"/>
      <c r="K1080" s="82"/>
      <c r="L1080" s="82"/>
      <c r="M1080" s="82"/>
      <c r="N1080" s="82"/>
      <c r="O1080" s="82"/>
      <c r="P1080" s="82"/>
      <c r="Q1080" s="82"/>
      <c r="R1080" s="82"/>
      <c r="S1080" s="82"/>
      <c r="T1080" s="82"/>
      <c r="U1080" s="82"/>
      <c r="V1080" s="82"/>
      <c r="W1080" s="82"/>
      <c r="X1080" s="82"/>
      <c r="Y1080" s="82"/>
      <c r="Z1080" s="82"/>
      <c r="AA1080" s="82"/>
      <c r="AB1080" s="82"/>
      <c r="AC1080" s="82"/>
      <c r="AD1080" s="82"/>
    </row>
    <row r="1081" spans="1:30" ht="13.2">
      <c r="A1081" s="92" t="s">
        <v>9433</v>
      </c>
      <c r="B1081" s="92" t="s">
        <v>9434</v>
      </c>
      <c r="C1081" s="92" t="s">
        <v>5244</v>
      </c>
      <c r="D1081" s="92"/>
      <c r="E1081" s="92"/>
      <c r="F1081" s="92"/>
      <c r="G1081" s="92"/>
      <c r="H1081" s="92"/>
      <c r="I1081" s="92"/>
      <c r="J1081" s="92"/>
      <c r="K1081" s="82"/>
      <c r="L1081" s="82"/>
      <c r="M1081" s="82"/>
      <c r="N1081" s="82"/>
      <c r="O1081" s="82"/>
      <c r="P1081" s="82"/>
      <c r="Q1081" s="82"/>
      <c r="R1081" s="82"/>
      <c r="S1081" s="82"/>
      <c r="T1081" s="82"/>
      <c r="U1081" s="82"/>
      <c r="V1081" s="82"/>
      <c r="W1081" s="82"/>
      <c r="X1081" s="82"/>
      <c r="Y1081" s="82"/>
      <c r="Z1081" s="82"/>
      <c r="AA1081" s="82"/>
      <c r="AB1081" s="82"/>
      <c r="AC1081" s="82"/>
      <c r="AD1081" s="82"/>
    </row>
    <row r="1082" spans="1:30" ht="13.2">
      <c r="A1082" s="92" t="s">
        <v>9435</v>
      </c>
      <c r="B1082" s="92" t="s">
        <v>9436</v>
      </c>
      <c r="C1082" s="92" t="s">
        <v>5244</v>
      </c>
      <c r="D1082" s="92"/>
      <c r="E1082" s="92"/>
      <c r="F1082" s="92"/>
      <c r="G1082" s="92"/>
      <c r="H1082" s="92"/>
      <c r="I1082" s="92"/>
      <c r="J1082" s="92"/>
      <c r="K1082" s="82"/>
      <c r="L1082" s="82"/>
      <c r="M1082" s="82"/>
      <c r="N1082" s="82"/>
      <c r="O1082" s="82"/>
      <c r="P1082" s="82"/>
      <c r="Q1082" s="82"/>
      <c r="R1082" s="82"/>
      <c r="S1082" s="82"/>
      <c r="T1082" s="82"/>
      <c r="U1082" s="82"/>
      <c r="V1082" s="82"/>
      <c r="W1082" s="82"/>
      <c r="X1082" s="82"/>
      <c r="Y1082" s="82"/>
      <c r="Z1082" s="82"/>
      <c r="AA1082" s="82"/>
      <c r="AB1082" s="82"/>
      <c r="AC1082" s="82"/>
      <c r="AD1082" s="82"/>
    </row>
    <row r="1083" spans="1:30" ht="13.2">
      <c r="A1083" s="92" t="s">
        <v>9437</v>
      </c>
      <c r="B1083" s="92" t="s">
        <v>9438</v>
      </c>
      <c r="C1083" s="92" t="s">
        <v>5244</v>
      </c>
      <c r="D1083" s="92"/>
      <c r="E1083" s="92"/>
      <c r="F1083" s="92"/>
      <c r="G1083" s="92"/>
      <c r="H1083" s="92"/>
      <c r="I1083" s="92"/>
      <c r="J1083" s="92"/>
      <c r="K1083" s="82"/>
      <c r="L1083" s="82"/>
      <c r="M1083" s="82"/>
      <c r="N1083" s="82"/>
      <c r="O1083" s="82"/>
      <c r="P1083" s="82"/>
      <c r="Q1083" s="82"/>
      <c r="R1083" s="82"/>
      <c r="S1083" s="82"/>
      <c r="T1083" s="82"/>
      <c r="U1083" s="82"/>
      <c r="V1083" s="82"/>
      <c r="W1083" s="82"/>
      <c r="X1083" s="82"/>
      <c r="Y1083" s="82"/>
      <c r="Z1083" s="82"/>
      <c r="AA1083" s="82"/>
      <c r="AB1083" s="82"/>
      <c r="AC1083" s="82"/>
      <c r="AD1083" s="82"/>
    </row>
    <row r="1084" spans="1:30" ht="13.2">
      <c r="A1084" s="92" t="s">
        <v>9439</v>
      </c>
      <c r="B1084" s="92" t="s">
        <v>9440</v>
      </c>
      <c r="C1084" s="92" t="s">
        <v>5078</v>
      </c>
      <c r="D1084" s="92"/>
      <c r="E1084" s="92"/>
      <c r="F1084" s="92"/>
      <c r="G1084" s="92"/>
      <c r="H1084" s="92"/>
      <c r="I1084" s="92"/>
      <c r="J1084" s="92"/>
      <c r="K1084" s="82"/>
      <c r="L1084" s="82"/>
      <c r="M1084" s="82"/>
      <c r="N1084" s="82"/>
      <c r="O1084" s="82"/>
      <c r="P1084" s="82"/>
      <c r="Q1084" s="82"/>
      <c r="R1084" s="82"/>
      <c r="S1084" s="82"/>
      <c r="T1084" s="82"/>
      <c r="U1084" s="82"/>
      <c r="V1084" s="82"/>
      <c r="W1084" s="82"/>
      <c r="X1084" s="82"/>
      <c r="Y1084" s="82"/>
      <c r="Z1084" s="82"/>
      <c r="AA1084" s="82"/>
      <c r="AB1084" s="82"/>
      <c r="AC1084" s="82"/>
      <c r="AD1084" s="82"/>
    </row>
    <row r="1085" spans="1:30" ht="13.2">
      <c r="A1085" s="92" t="s">
        <v>9441</v>
      </c>
      <c r="B1085" s="92" t="s">
        <v>9442</v>
      </c>
      <c r="C1085" s="92" t="s">
        <v>5078</v>
      </c>
      <c r="D1085" s="92"/>
      <c r="E1085" s="92"/>
      <c r="F1085" s="92"/>
      <c r="G1085" s="92"/>
      <c r="H1085" s="92"/>
      <c r="I1085" s="92"/>
      <c r="J1085" s="92"/>
      <c r="K1085" s="82"/>
      <c r="L1085" s="82"/>
      <c r="M1085" s="82"/>
      <c r="N1085" s="82"/>
      <c r="O1085" s="82"/>
      <c r="P1085" s="82"/>
      <c r="Q1085" s="82"/>
      <c r="R1085" s="82"/>
      <c r="S1085" s="82"/>
      <c r="T1085" s="82"/>
      <c r="U1085" s="82"/>
      <c r="V1085" s="82"/>
      <c r="W1085" s="82"/>
      <c r="X1085" s="82"/>
      <c r="Y1085" s="82"/>
      <c r="Z1085" s="82"/>
      <c r="AA1085" s="82"/>
      <c r="AB1085" s="82"/>
      <c r="AC1085" s="82"/>
      <c r="AD1085" s="82"/>
    </row>
    <row r="1086" spans="1:30" ht="13.2">
      <c r="A1086" s="92" t="s">
        <v>9443</v>
      </c>
      <c r="B1086" s="92" t="s">
        <v>9444</v>
      </c>
      <c r="C1086" s="92" t="s">
        <v>5078</v>
      </c>
      <c r="D1086" s="92"/>
      <c r="E1086" s="92"/>
      <c r="F1086" s="92"/>
      <c r="G1086" s="92"/>
      <c r="H1086" s="92"/>
      <c r="I1086" s="92"/>
      <c r="J1086" s="92"/>
      <c r="K1086" s="82"/>
      <c r="L1086" s="82"/>
      <c r="M1086" s="82"/>
      <c r="N1086" s="82"/>
      <c r="O1086" s="82"/>
      <c r="P1086" s="82"/>
      <c r="Q1086" s="82"/>
      <c r="R1086" s="82"/>
      <c r="S1086" s="82"/>
      <c r="T1086" s="82"/>
      <c r="U1086" s="82"/>
      <c r="V1086" s="82"/>
      <c r="W1086" s="82"/>
      <c r="X1086" s="82"/>
      <c r="Y1086" s="82"/>
      <c r="Z1086" s="82"/>
      <c r="AA1086" s="82"/>
      <c r="AB1086" s="82"/>
      <c r="AC1086" s="82"/>
      <c r="AD1086" s="82"/>
    </row>
    <row r="1087" spans="1:30" ht="13.2">
      <c r="A1087" s="92" t="s">
        <v>8045</v>
      </c>
      <c r="B1087" s="92" t="s">
        <v>8046</v>
      </c>
      <c r="C1087" s="92" t="s">
        <v>5078</v>
      </c>
      <c r="D1087" s="92"/>
      <c r="E1087" s="92"/>
      <c r="F1087" s="92"/>
      <c r="G1087" s="92"/>
      <c r="H1087" s="92"/>
      <c r="I1087" s="92"/>
      <c r="J1087" s="92"/>
      <c r="K1087" s="82"/>
      <c r="L1087" s="82"/>
      <c r="M1087" s="82"/>
      <c r="N1087" s="82"/>
      <c r="O1087" s="82"/>
      <c r="P1087" s="82"/>
      <c r="Q1087" s="82"/>
      <c r="R1087" s="82"/>
      <c r="S1087" s="82"/>
      <c r="T1087" s="82"/>
      <c r="U1087" s="82"/>
      <c r="V1087" s="82"/>
      <c r="W1087" s="82"/>
      <c r="X1087" s="82"/>
      <c r="Y1087" s="82"/>
      <c r="Z1087" s="82"/>
      <c r="AA1087" s="82"/>
      <c r="AB1087" s="82"/>
      <c r="AC1087" s="82"/>
      <c r="AD1087" s="82"/>
    </row>
    <row r="1088" spans="1:30" ht="13.2">
      <c r="A1088" s="92" t="s">
        <v>9445</v>
      </c>
      <c r="B1088" s="92" t="s">
        <v>9446</v>
      </c>
      <c r="C1088" s="92" t="s">
        <v>5244</v>
      </c>
      <c r="D1088" s="92"/>
      <c r="E1088" s="92"/>
      <c r="F1088" s="92"/>
      <c r="G1088" s="92"/>
      <c r="H1088" s="92"/>
      <c r="I1088" s="92"/>
      <c r="J1088" s="92"/>
      <c r="K1088" s="82"/>
      <c r="L1088" s="82"/>
      <c r="M1088" s="82"/>
      <c r="N1088" s="82"/>
      <c r="O1088" s="82"/>
      <c r="P1088" s="82"/>
      <c r="Q1088" s="82"/>
      <c r="R1088" s="82"/>
      <c r="S1088" s="82"/>
      <c r="T1088" s="82"/>
      <c r="U1088" s="82"/>
      <c r="V1088" s="82"/>
      <c r="W1088" s="82"/>
      <c r="X1088" s="82"/>
      <c r="Y1088" s="82"/>
      <c r="Z1088" s="82"/>
      <c r="AA1088" s="82"/>
      <c r="AB1088" s="82"/>
      <c r="AC1088" s="82"/>
      <c r="AD1088" s="82"/>
    </row>
    <row r="1089" spans="1:30" ht="13.2">
      <c r="A1089" s="92" t="s">
        <v>9447</v>
      </c>
      <c r="B1089" s="92" t="s">
        <v>9448</v>
      </c>
      <c r="C1089" s="92" t="s">
        <v>5078</v>
      </c>
      <c r="D1089" s="92"/>
      <c r="E1089" s="92"/>
      <c r="F1089" s="92"/>
      <c r="G1089" s="92"/>
      <c r="H1089" s="92"/>
      <c r="I1089" s="92"/>
      <c r="J1089" s="92"/>
      <c r="K1089" s="82"/>
      <c r="L1089" s="82"/>
      <c r="M1089" s="82"/>
      <c r="N1089" s="82"/>
      <c r="O1089" s="82"/>
      <c r="P1089" s="82"/>
      <c r="Q1089" s="82"/>
      <c r="R1089" s="82"/>
      <c r="S1089" s="82"/>
      <c r="T1089" s="82"/>
      <c r="U1089" s="82"/>
      <c r="V1089" s="82"/>
      <c r="W1089" s="82"/>
      <c r="X1089" s="82"/>
      <c r="Y1089" s="82"/>
      <c r="Z1089" s="82"/>
      <c r="AA1089" s="82"/>
      <c r="AB1089" s="82"/>
      <c r="AC1089" s="82"/>
      <c r="AD1089" s="82"/>
    </row>
    <row r="1090" spans="1:30" ht="13.2">
      <c r="A1090" s="92" t="s">
        <v>9449</v>
      </c>
      <c r="B1090" s="92" t="s">
        <v>9450</v>
      </c>
      <c r="C1090" s="92" t="s">
        <v>5244</v>
      </c>
      <c r="D1090" s="92"/>
      <c r="E1090" s="92"/>
      <c r="F1090" s="92"/>
      <c r="G1090" s="92"/>
      <c r="H1090" s="92"/>
      <c r="I1090" s="92"/>
      <c r="J1090" s="92"/>
      <c r="K1090" s="82"/>
      <c r="L1090" s="82"/>
      <c r="M1090" s="82"/>
      <c r="N1090" s="82"/>
      <c r="O1090" s="82"/>
      <c r="P1090" s="82"/>
      <c r="Q1090" s="82"/>
      <c r="R1090" s="82"/>
      <c r="S1090" s="82"/>
      <c r="T1090" s="82"/>
      <c r="U1090" s="82"/>
      <c r="V1090" s="82"/>
      <c r="W1090" s="82"/>
      <c r="X1090" s="82"/>
      <c r="Y1090" s="82"/>
      <c r="Z1090" s="82"/>
      <c r="AA1090" s="82"/>
      <c r="AB1090" s="82"/>
      <c r="AC1090" s="82"/>
      <c r="AD1090" s="82"/>
    </row>
    <row r="1091" spans="1:30" ht="13.2">
      <c r="A1091" s="92" t="s">
        <v>9451</v>
      </c>
      <c r="B1091" s="92" t="s">
        <v>9452</v>
      </c>
      <c r="C1091" s="92" t="s">
        <v>5244</v>
      </c>
      <c r="D1091" s="92"/>
      <c r="E1091" s="92"/>
      <c r="F1091" s="92"/>
      <c r="G1091" s="92"/>
      <c r="H1091" s="92"/>
      <c r="I1091" s="92"/>
      <c r="J1091" s="92"/>
      <c r="K1091" s="82"/>
      <c r="L1091" s="82"/>
      <c r="M1091" s="82"/>
      <c r="N1091" s="82"/>
      <c r="O1091" s="82"/>
      <c r="P1091" s="82"/>
      <c r="Q1091" s="82"/>
      <c r="R1091" s="82"/>
      <c r="S1091" s="82"/>
      <c r="T1091" s="82"/>
      <c r="U1091" s="82"/>
      <c r="V1091" s="82"/>
      <c r="W1091" s="82"/>
      <c r="X1091" s="82"/>
      <c r="Y1091" s="82"/>
      <c r="Z1091" s="82"/>
      <c r="AA1091" s="82"/>
      <c r="AB1091" s="82"/>
      <c r="AC1091" s="82"/>
      <c r="AD1091" s="82"/>
    </row>
    <row r="1092" spans="1:30" ht="13.2">
      <c r="A1092" s="92" t="s">
        <v>9453</v>
      </c>
      <c r="B1092" s="92" t="s">
        <v>9454</v>
      </c>
      <c r="C1092" s="92" t="s">
        <v>5244</v>
      </c>
      <c r="D1092" s="92"/>
      <c r="E1092" s="92"/>
      <c r="F1092" s="92"/>
      <c r="G1092" s="92"/>
      <c r="H1092" s="92"/>
      <c r="I1092" s="92"/>
      <c r="J1092" s="92"/>
      <c r="K1092" s="82"/>
      <c r="L1092" s="82"/>
      <c r="M1092" s="82"/>
      <c r="N1092" s="82"/>
      <c r="O1092" s="82"/>
      <c r="P1092" s="82"/>
      <c r="Q1092" s="82"/>
      <c r="R1092" s="82"/>
      <c r="S1092" s="82"/>
      <c r="T1092" s="82"/>
      <c r="U1092" s="82"/>
      <c r="V1092" s="82"/>
      <c r="W1092" s="82"/>
      <c r="X1092" s="82"/>
      <c r="Y1092" s="82"/>
      <c r="Z1092" s="82"/>
      <c r="AA1092" s="82"/>
      <c r="AB1092" s="82"/>
      <c r="AC1092" s="82"/>
      <c r="AD1092" s="82"/>
    </row>
    <row r="1093" spans="1:30" ht="13.2">
      <c r="A1093" s="92" t="s">
        <v>9455</v>
      </c>
      <c r="B1093" s="92" t="s">
        <v>9456</v>
      </c>
      <c r="C1093" s="92" t="s">
        <v>5244</v>
      </c>
      <c r="D1093" s="92"/>
      <c r="E1093" s="92"/>
      <c r="F1093" s="92"/>
      <c r="G1093" s="92"/>
      <c r="H1093" s="92"/>
      <c r="I1093" s="92"/>
      <c r="J1093" s="92"/>
      <c r="K1093" s="82"/>
      <c r="L1093" s="82"/>
      <c r="M1093" s="82"/>
      <c r="N1093" s="82"/>
      <c r="O1093" s="82"/>
      <c r="P1093" s="82"/>
      <c r="Q1093" s="82"/>
      <c r="R1093" s="82"/>
      <c r="S1093" s="82"/>
      <c r="T1093" s="82"/>
      <c r="U1093" s="82"/>
      <c r="V1093" s="82"/>
      <c r="W1093" s="82"/>
      <c r="X1093" s="82"/>
      <c r="Y1093" s="82"/>
      <c r="Z1093" s="82"/>
      <c r="AA1093" s="82"/>
      <c r="AB1093" s="82"/>
      <c r="AC1093" s="82"/>
      <c r="AD1093" s="82"/>
    </row>
    <row r="1094" spans="1:30" ht="13.2">
      <c r="A1094" s="92" t="s">
        <v>9457</v>
      </c>
      <c r="B1094" s="92" t="s">
        <v>9458</v>
      </c>
      <c r="C1094" s="92" t="s">
        <v>5244</v>
      </c>
      <c r="D1094" s="92"/>
      <c r="E1094" s="92"/>
      <c r="F1094" s="92"/>
      <c r="G1094" s="92"/>
      <c r="H1094" s="92"/>
      <c r="I1094" s="92"/>
      <c r="J1094" s="92"/>
      <c r="K1094" s="82"/>
      <c r="L1094" s="82"/>
      <c r="M1094" s="82"/>
      <c r="N1094" s="82"/>
      <c r="O1094" s="82"/>
      <c r="P1094" s="82"/>
      <c r="Q1094" s="82"/>
      <c r="R1094" s="82"/>
      <c r="S1094" s="82"/>
      <c r="T1094" s="82"/>
      <c r="U1094" s="82"/>
      <c r="V1094" s="82"/>
      <c r="W1094" s="82"/>
      <c r="X1094" s="82"/>
      <c r="Y1094" s="82"/>
      <c r="Z1094" s="82"/>
      <c r="AA1094" s="82"/>
      <c r="AB1094" s="82"/>
      <c r="AC1094" s="82"/>
      <c r="AD1094" s="82"/>
    </row>
    <row r="1095" spans="1:30" ht="13.2">
      <c r="A1095" s="92" t="s">
        <v>9459</v>
      </c>
      <c r="B1095" s="92" t="s">
        <v>9460</v>
      </c>
      <c r="C1095" s="92" t="s">
        <v>5244</v>
      </c>
      <c r="D1095" s="92"/>
      <c r="E1095" s="92"/>
      <c r="F1095" s="92"/>
      <c r="G1095" s="92"/>
      <c r="H1095" s="92"/>
      <c r="I1095" s="92"/>
      <c r="J1095" s="92"/>
      <c r="K1095" s="82"/>
      <c r="L1095" s="82"/>
      <c r="M1095" s="82"/>
      <c r="N1095" s="82"/>
      <c r="O1095" s="82"/>
      <c r="P1095" s="82"/>
      <c r="Q1095" s="82"/>
      <c r="R1095" s="82"/>
      <c r="S1095" s="82"/>
      <c r="T1095" s="82"/>
      <c r="U1095" s="82"/>
      <c r="V1095" s="82"/>
      <c r="W1095" s="82"/>
      <c r="X1095" s="82"/>
      <c r="Y1095" s="82"/>
      <c r="Z1095" s="82"/>
      <c r="AA1095" s="82"/>
      <c r="AB1095" s="82"/>
      <c r="AC1095" s="82"/>
      <c r="AD1095" s="82"/>
    </row>
    <row r="1096" spans="1:30" ht="13.2">
      <c r="A1096" s="92" t="s">
        <v>9461</v>
      </c>
      <c r="B1096" s="92" t="s">
        <v>9462</v>
      </c>
      <c r="C1096" s="92" t="s">
        <v>5244</v>
      </c>
      <c r="D1096" s="92"/>
      <c r="E1096" s="92"/>
      <c r="F1096" s="92"/>
      <c r="G1096" s="92"/>
      <c r="H1096" s="92"/>
      <c r="I1096" s="92"/>
      <c r="J1096" s="92"/>
      <c r="K1096" s="82"/>
      <c r="L1096" s="82"/>
      <c r="M1096" s="82"/>
      <c r="N1096" s="82"/>
      <c r="O1096" s="82"/>
      <c r="P1096" s="82"/>
      <c r="Q1096" s="82"/>
      <c r="R1096" s="82"/>
      <c r="S1096" s="82"/>
      <c r="T1096" s="82"/>
      <c r="U1096" s="82"/>
      <c r="V1096" s="82"/>
      <c r="W1096" s="82"/>
      <c r="X1096" s="82"/>
      <c r="Y1096" s="82"/>
      <c r="Z1096" s="82"/>
      <c r="AA1096" s="82"/>
      <c r="AB1096" s="82"/>
      <c r="AC1096" s="82"/>
      <c r="AD1096" s="82"/>
    </row>
    <row r="1097" spans="1:30" ht="13.2">
      <c r="A1097" s="92" t="s">
        <v>9463</v>
      </c>
      <c r="B1097" s="92" t="s">
        <v>9464</v>
      </c>
      <c r="C1097" s="92" t="s">
        <v>5244</v>
      </c>
      <c r="D1097" s="92"/>
      <c r="E1097" s="92"/>
      <c r="F1097" s="92"/>
      <c r="G1097" s="92"/>
      <c r="H1097" s="92"/>
      <c r="I1097" s="92"/>
      <c r="J1097" s="92"/>
      <c r="K1097" s="82"/>
      <c r="L1097" s="82"/>
      <c r="M1097" s="82"/>
      <c r="N1097" s="82"/>
      <c r="O1097" s="82"/>
      <c r="P1097" s="82"/>
      <c r="Q1097" s="82"/>
      <c r="R1097" s="82"/>
      <c r="S1097" s="82"/>
      <c r="T1097" s="82"/>
      <c r="U1097" s="82"/>
      <c r="V1097" s="82"/>
      <c r="W1097" s="82"/>
      <c r="X1097" s="82"/>
      <c r="Y1097" s="82"/>
      <c r="Z1097" s="82"/>
      <c r="AA1097" s="82"/>
      <c r="AB1097" s="82"/>
      <c r="AC1097" s="82"/>
      <c r="AD1097" s="82"/>
    </row>
    <row r="1098" spans="1:30" ht="13.2">
      <c r="A1098" s="92" t="s">
        <v>9465</v>
      </c>
      <c r="B1098" s="92" t="s">
        <v>9466</v>
      </c>
      <c r="C1098" s="92" t="s">
        <v>5244</v>
      </c>
      <c r="D1098" s="92"/>
      <c r="E1098" s="92"/>
      <c r="F1098" s="92"/>
      <c r="G1098" s="92"/>
      <c r="H1098" s="92"/>
      <c r="I1098" s="92"/>
      <c r="J1098" s="92"/>
      <c r="K1098" s="82"/>
      <c r="L1098" s="82"/>
      <c r="M1098" s="82"/>
      <c r="N1098" s="82"/>
      <c r="O1098" s="82"/>
      <c r="P1098" s="82"/>
      <c r="Q1098" s="82"/>
      <c r="R1098" s="82"/>
      <c r="S1098" s="82"/>
      <c r="T1098" s="82"/>
      <c r="U1098" s="82"/>
      <c r="V1098" s="82"/>
      <c r="W1098" s="82"/>
      <c r="X1098" s="82"/>
      <c r="Y1098" s="82"/>
      <c r="Z1098" s="82"/>
      <c r="AA1098" s="82"/>
      <c r="AB1098" s="82"/>
      <c r="AC1098" s="82"/>
      <c r="AD1098" s="82"/>
    </row>
    <row r="1099" spans="1:30" ht="13.2">
      <c r="A1099" s="92" t="s">
        <v>9467</v>
      </c>
      <c r="B1099" s="92" t="s">
        <v>9468</v>
      </c>
      <c r="C1099" s="92" t="s">
        <v>5244</v>
      </c>
      <c r="D1099" s="92"/>
      <c r="E1099" s="92"/>
      <c r="F1099" s="92"/>
      <c r="G1099" s="92"/>
      <c r="H1099" s="92"/>
      <c r="I1099" s="92"/>
      <c r="J1099" s="92"/>
      <c r="K1099" s="82"/>
      <c r="L1099" s="82"/>
      <c r="M1099" s="82"/>
      <c r="N1099" s="82"/>
      <c r="O1099" s="82"/>
      <c r="P1099" s="82"/>
      <c r="Q1099" s="82"/>
      <c r="R1099" s="82"/>
      <c r="S1099" s="82"/>
      <c r="T1099" s="82"/>
      <c r="U1099" s="82"/>
      <c r="V1099" s="82"/>
      <c r="W1099" s="82"/>
      <c r="X1099" s="82"/>
      <c r="Y1099" s="82"/>
      <c r="Z1099" s="82"/>
      <c r="AA1099" s="82"/>
      <c r="AB1099" s="82"/>
      <c r="AC1099" s="82"/>
      <c r="AD1099" s="82"/>
    </row>
    <row r="1100" spans="1:30" ht="13.2">
      <c r="A1100" s="92" t="s">
        <v>9469</v>
      </c>
      <c r="B1100" s="92" t="s">
        <v>9470</v>
      </c>
      <c r="C1100" s="92" t="s">
        <v>5078</v>
      </c>
      <c r="D1100" s="92"/>
      <c r="E1100" s="92"/>
      <c r="F1100" s="92"/>
      <c r="G1100" s="92"/>
      <c r="H1100" s="92"/>
      <c r="I1100" s="92"/>
      <c r="J1100" s="92"/>
      <c r="K1100" s="82"/>
      <c r="L1100" s="82"/>
      <c r="M1100" s="82"/>
      <c r="N1100" s="82"/>
      <c r="O1100" s="82"/>
      <c r="P1100" s="82"/>
      <c r="Q1100" s="82"/>
      <c r="R1100" s="82"/>
      <c r="S1100" s="82"/>
      <c r="T1100" s="82"/>
      <c r="U1100" s="82"/>
      <c r="V1100" s="82"/>
      <c r="W1100" s="82"/>
      <c r="X1100" s="82"/>
      <c r="Y1100" s="82"/>
      <c r="Z1100" s="82"/>
      <c r="AA1100" s="82"/>
      <c r="AB1100" s="82"/>
      <c r="AC1100" s="82"/>
      <c r="AD1100" s="82"/>
    </row>
    <row r="1101" spans="1:30" ht="13.2">
      <c r="A1101" s="92" t="s">
        <v>9471</v>
      </c>
      <c r="B1101" s="92" t="s">
        <v>9472</v>
      </c>
      <c r="C1101" s="92" t="s">
        <v>5078</v>
      </c>
      <c r="D1101" s="92"/>
      <c r="E1101" s="92"/>
      <c r="F1101" s="92"/>
      <c r="G1101" s="92"/>
      <c r="H1101" s="92"/>
      <c r="I1101" s="92"/>
      <c r="J1101" s="92"/>
      <c r="K1101" s="82"/>
      <c r="L1101" s="82"/>
      <c r="M1101" s="82"/>
      <c r="N1101" s="82"/>
      <c r="O1101" s="82"/>
      <c r="P1101" s="82"/>
      <c r="Q1101" s="82"/>
      <c r="R1101" s="82"/>
      <c r="S1101" s="82"/>
      <c r="T1101" s="82"/>
      <c r="U1101" s="82"/>
      <c r="V1101" s="82"/>
      <c r="W1101" s="82"/>
      <c r="X1101" s="82"/>
      <c r="Y1101" s="82"/>
      <c r="Z1101" s="82"/>
      <c r="AA1101" s="82"/>
      <c r="AB1101" s="82"/>
      <c r="AC1101" s="82"/>
      <c r="AD1101" s="82"/>
    </row>
    <row r="1102" spans="1:30" ht="13.2">
      <c r="A1102" s="92" t="s">
        <v>9473</v>
      </c>
      <c r="B1102" s="92" t="s">
        <v>9474</v>
      </c>
      <c r="C1102" s="92" t="s">
        <v>5244</v>
      </c>
      <c r="D1102" s="92"/>
      <c r="E1102" s="92"/>
      <c r="F1102" s="92"/>
      <c r="G1102" s="92"/>
      <c r="H1102" s="92"/>
      <c r="I1102" s="92"/>
      <c r="J1102" s="92"/>
      <c r="K1102" s="82"/>
      <c r="L1102" s="82"/>
      <c r="M1102" s="82"/>
      <c r="N1102" s="82"/>
      <c r="O1102" s="82"/>
      <c r="P1102" s="82"/>
      <c r="Q1102" s="82"/>
      <c r="R1102" s="82"/>
      <c r="S1102" s="82"/>
      <c r="T1102" s="82"/>
      <c r="U1102" s="82"/>
      <c r="V1102" s="82"/>
      <c r="W1102" s="82"/>
      <c r="X1102" s="82"/>
      <c r="Y1102" s="82"/>
      <c r="Z1102" s="82"/>
      <c r="AA1102" s="82"/>
      <c r="AB1102" s="82"/>
      <c r="AC1102" s="82"/>
      <c r="AD1102" s="82"/>
    </row>
    <row r="1103" spans="1:30" ht="13.2">
      <c r="A1103" s="92" t="s">
        <v>9475</v>
      </c>
      <c r="B1103" s="92" t="s">
        <v>9476</v>
      </c>
      <c r="C1103" s="92" t="s">
        <v>5244</v>
      </c>
      <c r="D1103" s="92"/>
      <c r="E1103" s="92"/>
      <c r="F1103" s="92"/>
      <c r="G1103" s="92"/>
      <c r="H1103" s="92"/>
      <c r="I1103" s="92"/>
      <c r="J1103" s="92"/>
      <c r="K1103" s="82"/>
      <c r="L1103" s="82"/>
      <c r="M1103" s="82"/>
      <c r="N1103" s="82"/>
      <c r="O1103" s="82"/>
      <c r="P1103" s="82"/>
      <c r="Q1103" s="82"/>
      <c r="R1103" s="82"/>
      <c r="S1103" s="82"/>
      <c r="T1103" s="82"/>
      <c r="U1103" s="82"/>
      <c r="V1103" s="82"/>
      <c r="W1103" s="82"/>
      <c r="X1103" s="82"/>
      <c r="Y1103" s="82"/>
      <c r="Z1103" s="82"/>
      <c r="AA1103" s="82"/>
      <c r="AB1103" s="82"/>
      <c r="AC1103" s="82"/>
      <c r="AD1103" s="82"/>
    </row>
    <row r="1104" spans="1:30" ht="13.2">
      <c r="A1104" s="92" t="s">
        <v>9477</v>
      </c>
      <c r="B1104" s="92" t="s">
        <v>9478</v>
      </c>
      <c r="C1104" s="92" t="s">
        <v>5244</v>
      </c>
      <c r="D1104" s="92"/>
      <c r="E1104" s="92"/>
      <c r="F1104" s="92"/>
      <c r="G1104" s="92"/>
      <c r="H1104" s="92"/>
      <c r="I1104" s="92"/>
      <c r="J1104" s="92"/>
      <c r="K1104" s="82"/>
      <c r="L1104" s="82"/>
      <c r="M1104" s="82"/>
      <c r="N1104" s="82"/>
      <c r="O1104" s="82"/>
      <c r="P1104" s="82"/>
      <c r="Q1104" s="82"/>
      <c r="R1104" s="82"/>
      <c r="S1104" s="82"/>
      <c r="T1104" s="82"/>
      <c r="U1104" s="82"/>
      <c r="V1104" s="82"/>
      <c r="W1104" s="82"/>
      <c r="X1104" s="82"/>
      <c r="Y1104" s="82"/>
      <c r="Z1104" s="82"/>
      <c r="AA1104" s="82"/>
      <c r="AB1104" s="82"/>
      <c r="AC1104" s="82"/>
      <c r="AD1104" s="82"/>
    </row>
    <row r="1105" spans="1:30" ht="26.4">
      <c r="A1105" s="93" t="s">
        <v>9479</v>
      </c>
      <c r="B1105" s="92" t="s">
        <v>9480</v>
      </c>
      <c r="C1105" s="92" t="s">
        <v>5078</v>
      </c>
      <c r="D1105" s="92"/>
      <c r="E1105" s="92"/>
      <c r="F1105" s="92"/>
      <c r="G1105" s="92"/>
      <c r="H1105" s="92"/>
      <c r="I1105" s="92"/>
      <c r="J1105" s="92"/>
      <c r="K1105" s="82"/>
      <c r="L1105" s="82"/>
      <c r="M1105" s="82"/>
      <c r="N1105" s="82"/>
      <c r="O1105" s="82"/>
      <c r="P1105" s="82"/>
      <c r="Q1105" s="82"/>
      <c r="R1105" s="82"/>
      <c r="S1105" s="82"/>
      <c r="T1105" s="82"/>
      <c r="U1105" s="82"/>
      <c r="V1105" s="82"/>
      <c r="W1105" s="82"/>
      <c r="X1105" s="82"/>
      <c r="Y1105" s="82"/>
      <c r="Z1105" s="82"/>
      <c r="AA1105" s="82"/>
      <c r="AB1105" s="82"/>
      <c r="AC1105" s="82"/>
      <c r="AD1105" s="82"/>
    </row>
    <row r="1106" spans="1:30" ht="13.2">
      <c r="A1106" s="92" t="s">
        <v>9481</v>
      </c>
      <c r="B1106" s="92" t="s">
        <v>9482</v>
      </c>
      <c r="C1106" s="92" t="s">
        <v>5078</v>
      </c>
      <c r="D1106" s="92"/>
      <c r="E1106" s="92"/>
      <c r="F1106" s="92"/>
      <c r="G1106" s="92"/>
      <c r="H1106" s="92"/>
      <c r="I1106" s="92"/>
      <c r="J1106" s="92"/>
      <c r="K1106" s="82"/>
      <c r="L1106" s="82"/>
      <c r="M1106" s="82"/>
      <c r="N1106" s="82"/>
      <c r="O1106" s="82"/>
      <c r="P1106" s="82"/>
      <c r="Q1106" s="82"/>
      <c r="R1106" s="82"/>
      <c r="S1106" s="82"/>
      <c r="T1106" s="82"/>
      <c r="U1106" s="82"/>
      <c r="V1106" s="82"/>
      <c r="W1106" s="82"/>
      <c r="X1106" s="82"/>
      <c r="Y1106" s="82"/>
      <c r="Z1106" s="82"/>
      <c r="AA1106" s="82"/>
      <c r="AB1106" s="82"/>
      <c r="AC1106" s="82"/>
      <c r="AD1106" s="82"/>
    </row>
    <row r="1107" spans="1:30" ht="13.2">
      <c r="A1107" s="92" t="s">
        <v>7545</v>
      </c>
      <c r="B1107" s="92" t="s">
        <v>7546</v>
      </c>
      <c r="C1107" s="92" t="s">
        <v>5244</v>
      </c>
      <c r="D1107" s="92"/>
      <c r="E1107" s="92"/>
      <c r="F1107" s="92"/>
      <c r="G1107" s="92"/>
      <c r="H1107" s="92"/>
      <c r="I1107" s="92"/>
      <c r="J1107" s="92"/>
      <c r="K1107" s="82"/>
      <c r="L1107" s="82"/>
      <c r="M1107" s="82"/>
      <c r="N1107" s="82"/>
      <c r="O1107" s="82"/>
      <c r="P1107" s="82"/>
      <c r="Q1107" s="82"/>
      <c r="R1107" s="82"/>
      <c r="S1107" s="82"/>
      <c r="T1107" s="82"/>
      <c r="U1107" s="82"/>
      <c r="V1107" s="82"/>
      <c r="W1107" s="82"/>
      <c r="X1107" s="82"/>
      <c r="Y1107" s="82"/>
      <c r="Z1107" s="82"/>
      <c r="AA1107" s="82"/>
      <c r="AB1107" s="82"/>
      <c r="AC1107" s="82"/>
      <c r="AD1107" s="82"/>
    </row>
    <row r="1108" spans="1:30" ht="13.2">
      <c r="A1108" s="92" t="s">
        <v>9483</v>
      </c>
      <c r="B1108" s="92" t="s">
        <v>9484</v>
      </c>
      <c r="C1108" s="92" t="s">
        <v>5078</v>
      </c>
      <c r="D1108" s="92"/>
      <c r="E1108" s="92"/>
      <c r="F1108" s="92"/>
      <c r="G1108" s="92"/>
      <c r="H1108" s="92"/>
      <c r="I1108" s="92"/>
      <c r="J1108" s="92"/>
      <c r="K1108" s="82"/>
      <c r="L1108" s="82"/>
      <c r="M1108" s="82"/>
      <c r="N1108" s="82"/>
      <c r="O1108" s="82"/>
      <c r="P1108" s="82"/>
      <c r="Q1108" s="82"/>
      <c r="R1108" s="82"/>
      <c r="S1108" s="82"/>
      <c r="T1108" s="82"/>
      <c r="U1108" s="82"/>
      <c r="V1108" s="82"/>
      <c r="W1108" s="82"/>
      <c r="X1108" s="82"/>
      <c r="Y1108" s="82"/>
      <c r="Z1108" s="82"/>
      <c r="AA1108" s="82"/>
      <c r="AB1108" s="82"/>
      <c r="AC1108" s="82"/>
      <c r="AD1108" s="82"/>
    </row>
    <row r="1109" spans="1:30" ht="13.2">
      <c r="A1109" s="92" t="s">
        <v>9485</v>
      </c>
      <c r="B1109" s="92" t="s">
        <v>9486</v>
      </c>
      <c r="C1109" s="92" t="s">
        <v>5078</v>
      </c>
      <c r="D1109" s="92"/>
      <c r="E1109" s="92"/>
      <c r="F1109" s="92"/>
      <c r="G1109" s="92"/>
      <c r="H1109" s="92"/>
      <c r="I1109" s="92"/>
      <c r="J1109" s="92"/>
      <c r="K1109" s="82"/>
      <c r="L1109" s="82"/>
      <c r="M1109" s="82"/>
      <c r="N1109" s="82"/>
      <c r="O1109" s="82"/>
      <c r="P1109" s="82"/>
      <c r="Q1109" s="82"/>
      <c r="R1109" s="82"/>
      <c r="S1109" s="82"/>
      <c r="T1109" s="82"/>
      <c r="U1109" s="82"/>
      <c r="V1109" s="82"/>
      <c r="W1109" s="82"/>
      <c r="X1109" s="82"/>
      <c r="Y1109" s="82"/>
      <c r="Z1109" s="82"/>
      <c r="AA1109" s="82"/>
      <c r="AB1109" s="82"/>
      <c r="AC1109" s="82"/>
      <c r="AD1109" s="82"/>
    </row>
    <row r="1110" spans="1:30" ht="13.2">
      <c r="A1110" s="92" t="s">
        <v>9487</v>
      </c>
      <c r="B1110" s="92" t="s">
        <v>9488</v>
      </c>
      <c r="C1110" s="92" t="s">
        <v>5078</v>
      </c>
      <c r="D1110" s="92"/>
      <c r="E1110" s="92"/>
      <c r="F1110" s="92"/>
      <c r="G1110" s="92"/>
      <c r="H1110" s="92"/>
      <c r="I1110" s="92"/>
      <c r="J1110" s="92"/>
      <c r="K1110" s="82"/>
      <c r="L1110" s="82"/>
      <c r="M1110" s="82"/>
      <c r="N1110" s="82"/>
      <c r="O1110" s="82"/>
      <c r="P1110" s="82"/>
      <c r="Q1110" s="82"/>
      <c r="R1110" s="82"/>
      <c r="S1110" s="82"/>
      <c r="T1110" s="82"/>
      <c r="U1110" s="82"/>
      <c r="V1110" s="82"/>
      <c r="W1110" s="82"/>
      <c r="X1110" s="82"/>
      <c r="Y1110" s="82"/>
      <c r="Z1110" s="82"/>
      <c r="AA1110" s="82"/>
      <c r="AB1110" s="82"/>
      <c r="AC1110" s="82"/>
      <c r="AD1110" s="82"/>
    </row>
    <row r="1111" spans="1:30" ht="13.2">
      <c r="A1111" s="92" t="s">
        <v>7549</v>
      </c>
      <c r="B1111" s="92" t="s">
        <v>7550</v>
      </c>
      <c r="C1111" s="92" t="s">
        <v>5244</v>
      </c>
      <c r="D1111" s="92"/>
      <c r="E1111" s="92"/>
      <c r="F1111" s="92"/>
      <c r="G1111" s="92"/>
      <c r="H1111" s="92"/>
      <c r="I1111" s="92"/>
      <c r="J1111" s="92"/>
      <c r="K1111" s="82"/>
      <c r="L1111" s="82"/>
      <c r="M1111" s="82"/>
      <c r="N1111" s="82"/>
      <c r="O1111" s="82"/>
      <c r="P1111" s="82"/>
      <c r="Q1111" s="82"/>
      <c r="R1111" s="82"/>
      <c r="S1111" s="82"/>
      <c r="T1111" s="82"/>
      <c r="U1111" s="82"/>
      <c r="V1111" s="82"/>
      <c r="W1111" s="82"/>
      <c r="X1111" s="82"/>
      <c r="Y1111" s="82"/>
      <c r="Z1111" s="82"/>
      <c r="AA1111" s="82"/>
      <c r="AB1111" s="82"/>
      <c r="AC1111" s="82"/>
      <c r="AD1111" s="82"/>
    </row>
    <row r="1112" spans="1:30" ht="13.2">
      <c r="A1112" s="92" t="s">
        <v>7551</v>
      </c>
      <c r="B1112" s="92" t="s">
        <v>7552</v>
      </c>
      <c r="C1112" s="92" t="s">
        <v>5244</v>
      </c>
      <c r="D1112" s="92"/>
      <c r="E1112" s="92"/>
      <c r="F1112" s="92"/>
      <c r="G1112" s="92"/>
      <c r="H1112" s="92"/>
      <c r="I1112" s="92"/>
      <c r="J1112" s="92"/>
      <c r="K1112" s="82"/>
      <c r="L1112" s="82"/>
      <c r="M1112" s="82"/>
      <c r="N1112" s="82"/>
      <c r="O1112" s="82"/>
      <c r="P1112" s="82"/>
      <c r="Q1112" s="82"/>
      <c r="R1112" s="82"/>
      <c r="S1112" s="82"/>
      <c r="T1112" s="82"/>
      <c r="U1112" s="82"/>
      <c r="V1112" s="82"/>
      <c r="W1112" s="82"/>
      <c r="X1112" s="82"/>
      <c r="Y1112" s="82"/>
      <c r="Z1112" s="82"/>
      <c r="AA1112" s="82"/>
      <c r="AB1112" s="82"/>
      <c r="AC1112" s="82"/>
      <c r="AD1112" s="82"/>
    </row>
    <row r="1113" spans="1:30" ht="13.2">
      <c r="A1113" s="92" t="s">
        <v>7553</v>
      </c>
      <c r="B1113" s="92" t="s">
        <v>7554</v>
      </c>
      <c r="C1113" s="92" t="s">
        <v>5244</v>
      </c>
      <c r="D1113" s="92"/>
      <c r="E1113" s="92"/>
      <c r="F1113" s="92"/>
      <c r="G1113" s="92"/>
      <c r="H1113" s="92"/>
      <c r="I1113" s="92"/>
      <c r="J1113" s="92"/>
      <c r="K1113" s="82"/>
      <c r="L1113" s="82"/>
      <c r="M1113" s="82"/>
      <c r="N1113" s="82"/>
      <c r="O1113" s="82"/>
      <c r="P1113" s="82"/>
      <c r="Q1113" s="82"/>
      <c r="R1113" s="82"/>
      <c r="S1113" s="82"/>
      <c r="T1113" s="82"/>
      <c r="U1113" s="82"/>
      <c r="V1113" s="82"/>
      <c r="W1113" s="82"/>
      <c r="X1113" s="82"/>
      <c r="Y1113" s="82"/>
      <c r="Z1113" s="82"/>
      <c r="AA1113" s="82"/>
      <c r="AB1113" s="82"/>
      <c r="AC1113" s="82"/>
      <c r="AD1113" s="82"/>
    </row>
    <row r="1114" spans="1:30" ht="13.2">
      <c r="A1114" s="92" t="s">
        <v>7555</v>
      </c>
      <c r="B1114" s="92" t="s">
        <v>7556</v>
      </c>
      <c r="C1114" s="92" t="s">
        <v>5244</v>
      </c>
      <c r="D1114" s="92"/>
      <c r="E1114" s="92"/>
      <c r="F1114" s="92"/>
      <c r="G1114" s="92"/>
      <c r="H1114" s="92"/>
      <c r="I1114" s="92"/>
      <c r="J1114" s="92"/>
      <c r="K1114" s="82"/>
      <c r="L1114" s="82"/>
      <c r="M1114" s="82"/>
      <c r="N1114" s="82"/>
      <c r="O1114" s="82"/>
      <c r="P1114" s="82"/>
      <c r="Q1114" s="82"/>
      <c r="R1114" s="82"/>
      <c r="S1114" s="82"/>
      <c r="T1114" s="82"/>
      <c r="U1114" s="82"/>
      <c r="V1114" s="82"/>
      <c r="W1114" s="82"/>
      <c r="X1114" s="82"/>
      <c r="Y1114" s="82"/>
      <c r="Z1114" s="82"/>
      <c r="AA1114" s="82"/>
      <c r="AB1114" s="82"/>
      <c r="AC1114" s="82"/>
      <c r="AD1114" s="82"/>
    </row>
    <row r="1115" spans="1:30" ht="13.2">
      <c r="A1115" s="92" t="s">
        <v>7557</v>
      </c>
      <c r="B1115" s="92" t="s">
        <v>7558</v>
      </c>
      <c r="C1115" s="92" t="s">
        <v>5244</v>
      </c>
      <c r="D1115" s="92"/>
      <c r="E1115" s="92"/>
      <c r="F1115" s="92"/>
      <c r="G1115" s="92"/>
      <c r="H1115" s="92"/>
      <c r="I1115" s="92"/>
      <c r="J1115" s="92"/>
      <c r="K1115" s="82"/>
      <c r="L1115" s="82"/>
      <c r="M1115" s="82"/>
      <c r="N1115" s="82"/>
      <c r="O1115" s="82"/>
      <c r="P1115" s="82"/>
      <c r="Q1115" s="82"/>
      <c r="R1115" s="82"/>
      <c r="S1115" s="82"/>
      <c r="T1115" s="82"/>
      <c r="U1115" s="82"/>
      <c r="V1115" s="82"/>
      <c r="W1115" s="82"/>
      <c r="X1115" s="82"/>
      <c r="Y1115" s="82"/>
      <c r="Z1115" s="82"/>
      <c r="AA1115" s="82"/>
      <c r="AB1115" s="82"/>
      <c r="AC1115" s="82"/>
      <c r="AD1115" s="82"/>
    </row>
    <row r="1116" spans="1:30" ht="13.2">
      <c r="A1116" s="92" t="s">
        <v>7559</v>
      </c>
      <c r="B1116" s="92" t="s">
        <v>7560</v>
      </c>
      <c r="C1116" s="92" t="s">
        <v>5244</v>
      </c>
      <c r="D1116" s="92"/>
      <c r="E1116" s="92"/>
      <c r="F1116" s="92"/>
      <c r="G1116" s="92"/>
      <c r="H1116" s="92"/>
      <c r="I1116" s="92"/>
      <c r="J1116" s="92"/>
      <c r="K1116" s="82"/>
      <c r="L1116" s="82"/>
      <c r="M1116" s="82"/>
      <c r="N1116" s="82"/>
      <c r="O1116" s="82"/>
      <c r="P1116" s="82"/>
      <c r="Q1116" s="82"/>
      <c r="R1116" s="82"/>
      <c r="S1116" s="82"/>
      <c r="T1116" s="82"/>
      <c r="U1116" s="82"/>
      <c r="V1116" s="82"/>
      <c r="W1116" s="82"/>
      <c r="X1116" s="82"/>
      <c r="Y1116" s="82"/>
      <c r="Z1116" s="82"/>
      <c r="AA1116" s="82"/>
      <c r="AB1116" s="82"/>
      <c r="AC1116" s="82"/>
      <c r="AD1116" s="82"/>
    </row>
    <row r="1117" spans="1:30" ht="13.2">
      <c r="A1117" s="92" t="s">
        <v>7561</v>
      </c>
      <c r="B1117" s="92" t="s">
        <v>7562</v>
      </c>
      <c r="C1117" s="92" t="s">
        <v>5244</v>
      </c>
      <c r="D1117" s="92"/>
      <c r="E1117" s="92"/>
      <c r="F1117" s="92"/>
      <c r="G1117" s="92"/>
      <c r="H1117" s="92"/>
      <c r="I1117" s="92"/>
      <c r="J1117" s="92"/>
      <c r="K1117" s="82"/>
      <c r="L1117" s="82"/>
      <c r="M1117" s="82"/>
      <c r="N1117" s="82"/>
      <c r="O1117" s="82"/>
      <c r="P1117" s="82"/>
      <c r="Q1117" s="82"/>
      <c r="R1117" s="82"/>
      <c r="S1117" s="82"/>
      <c r="T1117" s="82"/>
      <c r="U1117" s="82"/>
      <c r="V1117" s="82"/>
      <c r="W1117" s="82"/>
      <c r="X1117" s="82"/>
      <c r="Y1117" s="82"/>
      <c r="Z1117" s="82"/>
      <c r="AA1117" s="82"/>
      <c r="AB1117" s="82"/>
      <c r="AC1117" s="82"/>
      <c r="AD1117" s="82"/>
    </row>
    <row r="1118" spans="1:30" ht="13.2">
      <c r="A1118" s="92" t="s">
        <v>7563</v>
      </c>
      <c r="B1118" s="92" t="s">
        <v>7564</v>
      </c>
      <c r="C1118" s="92" t="s">
        <v>5244</v>
      </c>
      <c r="D1118" s="92"/>
      <c r="E1118" s="92"/>
      <c r="F1118" s="92"/>
      <c r="G1118" s="92"/>
      <c r="H1118" s="92"/>
      <c r="I1118" s="92"/>
      <c r="J1118" s="92"/>
      <c r="K1118" s="82"/>
      <c r="L1118" s="82"/>
      <c r="M1118" s="82"/>
      <c r="N1118" s="82"/>
      <c r="O1118" s="82"/>
      <c r="P1118" s="82"/>
      <c r="Q1118" s="82"/>
      <c r="R1118" s="82"/>
      <c r="S1118" s="82"/>
      <c r="T1118" s="82"/>
      <c r="U1118" s="82"/>
      <c r="V1118" s="82"/>
      <c r="W1118" s="82"/>
      <c r="X1118" s="82"/>
      <c r="Y1118" s="82"/>
      <c r="Z1118" s="82"/>
      <c r="AA1118" s="82"/>
      <c r="AB1118" s="82"/>
      <c r="AC1118" s="82"/>
      <c r="AD1118" s="82"/>
    </row>
    <row r="1119" spans="1:30" ht="13.2">
      <c r="A1119" s="92" t="s">
        <v>7565</v>
      </c>
      <c r="B1119" s="92" t="s">
        <v>7566</v>
      </c>
      <c r="C1119" s="92" t="s">
        <v>5244</v>
      </c>
      <c r="D1119" s="92"/>
      <c r="E1119" s="92"/>
      <c r="F1119" s="92"/>
      <c r="G1119" s="92"/>
      <c r="H1119" s="92"/>
      <c r="I1119" s="92"/>
      <c r="J1119" s="92"/>
      <c r="K1119" s="82"/>
      <c r="L1119" s="82"/>
      <c r="M1119" s="82"/>
      <c r="N1119" s="82"/>
      <c r="O1119" s="82"/>
      <c r="P1119" s="82"/>
      <c r="Q1119" s="82"/>
      <c r="R1119" s="82"/>
      <c r="S1119" s="82"/>
      <c r="T1119" s="82"/>
      <c r="U1119" s="82"/>
      <c r="V1119" s="82"/>
      <c r="W1119" s="82"/>
      <c r="X1119" s="82"/>
      <c r="Y1119" s="82"/>
      <c r="Z1119" s="82"/>
      <c r="AA1119" s="82"/>
      <c r="AB1119" s="82"/>
      <c r="AC1119" s="82"/>
      <c r="AD1119" s="82"/>
    </row>
    <row r="1120" spans="1:30" ht="13.2">
      <c r="A1120" s="92" t="s">
        <v>7567</v>
      </c>
      <c r="B1120" s="92" t="s">
        <v>7568</v>
      </c>
      <c r="C1120" s="92" t="s">
        <v>5244</v>
      </c>
      <c r="D1120" s="92"/>
      <c r="E1120" s="92"/>
      <c r="F1120" s="92"/>
      <c r="G1120" s="92"/>
      <c r="H1120" s="92"/>
      <c r="I1120" s="92"/>
      <c r="J1120" s="92"/>
      <c r="K1120" s="82"/>
      <c r="L1120" s="82"/>
      <c r="M1120" s="82"/>
      <c r="N1120" s="82"/>
      <c r="O1120" s="82"/>
      <c r="P1120" s="82"/>
      <c r="Q1120" s="82"/>
      <c r="R1120" s="82"/>
      <c r="S1120" s="82"/>
      <c r="T1120" s="82"/>
      <c r="U1120" s="82"/>
      <c r="V1120" s="82"/>
      <c r="W1120" s="82"/>
      <c r="X1120" s="82"/>
      <c r="Y1120" s="82"/>
      <c r="Z1120" s="82"/>
      <c r="AA1120" s="82"/>
      <c r="AB1120" s="82"/>
      <c r="AC1120" s="82"/>
      <c r="AD1120" s="82"/>
    </row>
    <row r="1121" spans="1:30" ht="13.2">
      <c r="A1121" s="92" t="s">
        <v>7569</v>
      </c>
      <c r="B1121" s="92" t="s">
        <v>7570</v>
      </c>
      <c r="C1121" s="92" t="s">
        <v>5244</v>
      </c>
      <c r="D1121" s="92"/>
      <c r="E1121" s="92"/>
      <c r="F1121" s="92"/>
      <c r="G1121" s="92"/>
      <c r="H1121" s="92"/>
      <c r="I1121" s="92"/>
      <c r="J1121" s="92"/>
      <c r="K1121" s="82"/>
      <c r="L1121" s="82"/>
      <c r="M1121" s="82"/>
      <c r="N1121" s="82"/>
      <c r="O1121" s="82"/>
      <c r="P1121" s="82"/>
      <c r="Q1121" s="82"/>
      <c r="R1121" s="82"/>
      <c r="S1121" s="82"/>
      <c r="T1121" s="82"/>
      <c r="U1121" s="82"/>
      <c r="V1121" s="82"/>
      <c r="W1121" s="82"/>
      <c r="X1121" s="82"/>
      <c r="Y1121" s="82"/>
      <c r="Z1121" s="82"/>
      <c r="AA1121" s="82"/>
      <c r="AB1121" s="82"/>
      <c r="AC1121" s="82"/>
      <c r="AD1121" s="82"/>
    </row>
    <row r="1122" spans="1:30" ht="13.2">
      <c r="A1122" s="92" t="s">
        <v>7571</v>
      </c>
      <c r="B1122" s="92" t="s">
        <v>7572</v>
      </c>
      <c r="C1122" s="92" t="s">
        <v>5244</v>
      </c>
      <c r="D1122" s="92"/>
      <c r="E1122" s="92"/>
      <c r="F1122" s="92"/>
      <c r="G1122" s="92"/>
      <c r="H1122" s="92"/>
      <c r="I1122" s="92"/>
      <c r="J1122" s="92"/>
      <c r="K1122" s="82"/>
      <c r="L1122" s="82"/>
      <c r="M1122" s="82"/>
      <c r="N1122" s="82"/>
      <c r="O1122" s="82"/>
      <c r="P1122" s="82"/>
      <c r="Q1122" s="82"/>
      <c r="R1122" s="82"/>
      <c r="S1122" s="82"/>
      <c r="T1122" s="82"/>
      <c r="U1122" s="82"/>
      <c r="V1122" s="82"/>
      <c r="W1122" s="82"/>
      <c r="X1122" s="82"/>
      <c r="Y1122" s="82"/>
      <c r="Z1122" s="82"/>
      <c r="AA1122" s="82"/>
      <c r="AB1122" s="82"/>
      <c r="AC1122" s="82"/>
      <c r="AD1122" s="82"/>
    </row>
    <row r="1123" spans="1:30" ht="13.2">
      <c r="A1123" s="92" t="s">
        <v>9489</v>
      </c>
      <c r="B1123" s="92" t="s">
        <v>9490</v>
      </c>
      <c r="C1123" s="92" t="s">
        <v>5244</v>
      </c>
      <c r="D1123" s="92"/>
      <c r="E1123" s="92"/>
      <c r="F1123" s="92"/>
      <c r="G1123" s="92"/>
      <c r="H1123" s="92"/>
      <c r="I1123" s="92"/>
      <c r="J1123" s="92"/>
      <c r="K1123" s="82"/>
      <c r="L1123" s="82"/>
      <c r="M1123" s="82"/>
      <c r="N1123" s="82"/>
      <c r="O1123" s="82"/>
      <c r="P1123" s="82"/>
      <c r="Q1123" s="82"/>
      <c r="R1123" s="82"/>
      <c r="S1123" s="82"/>
      <c r="T1123" s="82"/>
      <c r="U1123" s="82"/>
      <c r="V1123" s="82"/>
      <c r="W1123" s="82"/>
      <c r="X1123" s="82"/>
      <c r="Y1123" s="82"/>
      <c r="Z1123" s="82"/>
      <c r="AA1123" s="82"/>
      <c r="AB1123" s="82"/>
      <c r="AC1123" s="82"/>
      <c r="AD1123" s="82"/>
    </row>
    <row r="1124" spans="1:30" ht="13.2">
      <c r="A1124" s="92" t="s">
        <v>9491</v>
      </c>
      <c r="B1124" s="92" t="s">
        <v>9492</v>
      </c>
      <c r="C1124" s="92" t="s">
        <v>5244</v>
      </c>
      <c r="D1124" s="92"/>
      <c r="E1124" s="92"/>
      <c r="F1124" s="92"/>
      <c r="G1124" s="92"/>
      <c r="H1124" s="92"/>
      <c r="I1124" s="92"/>
      <c r="J1124" s="92"/>
      <c r="K1124" s="82"/>
      <c r="L1124" s="82"/>
      <c r="M1124" s="82"/>
      <c r="N1124" s="82"/>
      <c r="O1124" s="82"/>
      <c r="P1124" s="82"/>
      <c r="Q1124" s="82"/>
      <c r="R1124" s="82"/>
      <c r="S1124" s="82"/>
      <c r="T1124" s="82"/>
      <c r="U1124" s="82"/>
      <c r="V1124" s="82"/>
      <c r="W1124" s="82"/>
      <c r="X1124" s="82"/>
      <c r="Y1124" s="82"/>
      <c r="Z1124" s="82"/>
      <c r="AA1124" s="82"/>
      <c r="AB1124" s="82"/>
      <c r="AC1124" s="82"/>
      <c r="AD1124" s="82"/>
    </row>
    <row r="1125" spans="1:30" ht="13.2">
      <c r="A1125" s="92" t="s">
        <v>9493</v>
      </c>
      <c r="B1125" s="92" t="s">
        <v>9494</v>
      </c>
      <c r="C1125" s="92" t="s">
        <v>5078</v>
      </c>
      <c r="D1125" s="92"/>
      <c r="E1125" s="92"/>
      <c r="F1125" s="92"/>
      <c r="G1125" s="92"/>
      <c r="H1125" s="92"/>
      <c r="I1125" s="92"/>
      <c r="J1125" s="92"/>
      <c r="K1125" s="82"/>
      <c r="L1125" s="82"/>
      <c r="M1125" s="82"/>
      <c r="N1125" s="82"/>
      <c r="O1125" s="82"/>
      <c r="P1125" s="82"/>
      <c r="Q1125" s="82"/>
      <c r="R1125" s="82"/>
      <c r="S1125" s="82"/>
      <c r="T1125" s="82"/>
      <c r="U1125" s="82"/>
      <c r="V1125" s="82"/>
      <c r="W1125" s="82"/>
      <c r="X1125" s="82"/>
      <c r="Y1125" s="82"/>
      <c r="Z1125" s="82"/>
      <c r="AA1125" s="82"/>
      <c r="AB1125" s="82"/>
      <c r="AC1125" s="82"/>
      <c r="AD1125" s="82"/>
    </row>
    <row r="1126" spans="1:30" ht="13.2">
      <c r="A1126" s="92" t="s">
        <v>4909</v>
      </c>
      <c r="B1126" s="92" t="s">
        <v>4912</v>
      </c>
      <c r="C1126" s="92" t="s">
        <v>5078</v>
      </c>
      <c r="D1126" s="92"/>
      <c r="E1126" s="92"/>
      <c r="F1126" s="92"/>
      <c r="G1126" s="92"/>
      <c r="H1126" s="92"/>
      <c r="I1126" s="92"/>
      <c r="J1126" s="92"/>
      <c r="K1126" s="82"/>
      <c r="L1126" s="82"/>
      <c r="M1126" s="82"/>
      <c r="N1126" s="82"/>
      <c r="O1126" s="82"/>
      <c r="P1126" s="82"/>
      <c r="Q1126" s="82"/>
      <c r="R1126" s="82"/>
      <c r="S1126" s="82"/>
      <c r="T1126" s="82"/>
      <c r="U1126" s="82"/>
      <c r="V1126" s="82"/>
      <c r="W1126" s="82"/>
      <c r="X1126" s="82"/>
      <c r="Y1126" s="82"/>
      <c r="Z1126" s="82"/>
      <c r="AA1126" s="82"/>
      <c r="AB1126" s="82"/>
      <c r="AC1126" s="82"/>
      <c r="AD1126" s="82"/>
    </row>
    <row r="1127" spans="1:30" ht="13.2">
      <c r="A1127" s="92" t="s">
        <v>9495</v>
      </c>
      <c r="B1127" s="92" t="s">
        <v>9496</v>
      </c>
      <c r="C1127" s="92" t="s">
        <v>5078</v>
      </c>
      <c r="D1127" s="92"/>
      <c r="E1127" s="92"/>
      <c r="F1127" s="92"/>
      <c r="G1127" s="92"/>
      <c r="H1127" s="92"/>
      <c r="I1127" s="92"/>
      <c r="J1127" s="92"/>
      <c r="K1127" s="82"/>
      <c r="L1127" s="82"/>
      <c r="M1127" s="82"/>
      <c r="N1127" s="82"/>
      <c r="O1127" s="82"/>
      <c r="P1127" s="82"/>
      <c r="Q1127" s="82"/>
      <c r="R1127" s="82"/>
      <c r="S1127" s="82"/>
      <c r="T1127" s="82"/>
      <c r="U1127" s="82"/>
      <c r="V1127" s="82"/>
      <c r="W1127" s="82"/>
      <c r="X1127" s="82"/>
      <c r="Y1127" s="82"/>
      <c r="Z1127" s="82"/>
      <c r="AA1127" s="82"/>
      <c r="AB1127" s="82"/>
      <c r="AC1127" s="82"/>
      <c r="AD1127" s="82"/>
    </row>
    <row r="1128" spans="1:30" ht="13.2">
      <c r="A1128" s="92" t="s">
        <v>9497</v>
      </c>
      <c r="B1128" s="92" t="s">
        <v>9498</v>
      </c>
      <c r="C1128" s="92" t="s">
        <v>5078</v>
      </c>
      <c r="D1128" s="92"/>
      <c r="E1128" s="92"/>
      <c r="F1128" s="92"/>
      <c r="G1128" s="92"/>
      <c r="H1128" s="92"/>
      <c r="I1128" s="92"/>
      <c r="J1128" s="92"/>
      <c r="K1128" s="82"/>
      <c r="L1128" s="82"/>
      <c r="M1128" s="82"/>
      <c r="N1128" s="82"/>
      <c r="O1128" s="82"/>
      <c r="P1128" s="82"/>
      <c r="Q1128" s="82"/>
      <c r="R1128" s="82"/>
      <c r="S1128" s="82"/>
      <c r="T1128" s="82"/>
      <c r="U1128" s="82"/>
      <c r="V1128" s="82"/>
      <c r="W1128" s="82"/>
      <c r="X1128" s="82"/>
      <c r="Y1128" s="82"/>
      <c r="Z1128" s="82"/>
      <c r="AA1128" s="82"/>
      <c r="AB1128" s="82"/>
      <c r="AC1128" s="82"/>
      <c r="AD1128" s="82"/>
    </row>
    <row r="1129" spans="1:30" ht="13.2">
      <c r="A1129" s="92" t="s">
        <v>9499</v>
      </c>
      <c r="B1129" s="92" t="s">
        <v>9500</v>
      </c>
      <c r="C1129" s="92" t="s">
        <v>5078</v>
      </c>
      <c r="D1129" s="92"/>
      <c r="E1129" s="92"/>
      <c r="F1129" s="92"/>
      <c r="G1129" s="92"/>
      <c r="H1129" s="92"/>
      <c r="I1129" s="92"/>
      <c r="J1129" s="92"/>
      <c r="K1129" s="82"/>
      <c r="L1129" s="82"/>
      <c r="M1129" s="82"/>
      <c r="N1129" s="82"/>
      <c r="O1129" s="82"/>
      <c r="P1129" s="82"/>
      <c r="Q1129" s="82"/>
      <c r="R1129" s="82"/>
      <c r="S1129" s="82"/>
      <c r="T1129" s="82"/>
      <c r="U1129" s="82"/>
      <c r="V1129" s="82"/>
      <c r="W1129" s="82"/>
      <c r="X1129" s="82"/>
      <c r="Y1129" s="82"/>
      <c r="Z1129" s="82"/>
      <c r="AA1129" s="82"/>
      <c r="AB1129" s="82"/>
      <c r="AC1129" s="82"/>
      <c r="AD1129" s="82"/>
    </row>
    <row r="1130" spans="1:30" ht="13.2">
      <c r="A1130" s="92" t="s">
        <v>9501</v>
      </c>
      <c r="B1130" s="92" t="s">
        <v>9502</v>
      </c>
      <c r="C1130" s="92" t="s">
        <v>5078</v>
      </c>
      <c r="D1130" s="92"/>
      <c r="E1130" s="92"/>
      <c r="F1130" s="92"/>
      <c r="G1130" s="92"/>
      <c r="H1130" s="92"/>
      <c r="I1130" s="92"/>
      <c r="J1130" s="92"/>
      <c r="K1130" s="82"/>
      <c r="L1130" s="82"/>
      <c r="M1130" s="82"/>
      <c r="N1130" s="82"/>
      <c r="O1130" s="82"/>
      <c r="P1130" s="82"/>
      <c r="Q1130" s="82"/>
      <c r="R1130" s="82"/>
      <c r="S1130" s="82"/>
      <c r="T1130" s="82"/>
      <c r="U1130" s="82"/>
      <c r="V1130" s="82"/>
      <c r="W1130" s="82"/>
      <c r="X1130" s="82"/>
      <c r="Y1130" s="82"/>
      <c r="Z1130" s="82"/>
      <c r="AA1130" s="82"/>
      <c r="AB1130" s="82"/>
      <c r="AC1130" s="82"/>
      <c r="AD1130" s="82"/>
    </row>
    <row r="1131" spans="1:30" ht="13.2">
      <c r="A1131" s="92" t="s">
        <v>7585</v>
      </c>
      <c r="B1131" s="92" t="s">
        <v>7586</v>
      </c>
      <c r="C1131" s="92" t="s">
        <v>5078</v>
      </c>
      <c r="D1131" s="92"/>
      <c r="E1131" s="92"/>
      <c r="F1131" s="92"/>
      <c r="G1131" s="92"/>
      <c r="H1131" s="92"/>
      <c r="I1131" s="92"/>
      <c r="J1131" s="92"/>
      <c r="K1131" s="82"/>
      <c r="L1131" s="82"/>
      <c r="M1131" s="82"/>
      <c r="N1131" s="82"/>
      <c r="O1131" s="82"/>
      <c r="P1131" s="82"/>
      <c r="Q1131" s="82"/>
      <c r="R1131" s="82"/>
      <c r="S1131" s="82"/>
      <c r="T1131" s="82"/>
      <c r="U1131" s="82"/>
      <c r="V1131" s="82"/>
      <c r="W1131" s="82"/>
      <c r="X1131" s="82"/>
      <c r="Y1131" s="82"/>
      <c r="Z1131" s="82"/>
      <c r="AA1131" s="82"/>
      <c r="AB1131" s="82"/>
      <c r="AC1131" s="82"/>
      <c r="AD1131" s="82"/>
    </row>
    <row r="1132" spans="1:30" ht="13.2">
      <c r="A1132" s="92" t="s">
        <v>9503</v>
      </c>
      <c r="B1132" s="92" t="s">
        <v>9504</v>
      </c>
      <c r="C1132" s="92" t="s">
        <v>5078</v>
      </c>
      <c r="D1132" s="92"/>
      <c r="E1132" s="92"/>
      <c r="F1132" s="92"/>
      <c r="G1132" s="92"/>
      <c r="H1132" s="92"/>
      <c r="I1132" s="92"/>
      <c r="J1132" s="92"/>
      <c r="K1132" s="82"/>
      <c r="L1132" s="82"/>
      <c r="M1132" s="82"/>
      <c r="N1132" s="82"/>
      <c r="O1132" s="82"/>
      <c r="P1132" s="82"/>
      <c r="Q1132" s="82"/>
      <c r="R1132" s="82"/>
      <c r="S1132" s="82"/>
      <c r="T1132" s="82"/>
      <c r="U1132" s="82"/>
      <c r="V1132" s="82"/>
      <c r="W1132" s="82"/>
      <c r="X1132" s="82"/>
      <c r="Y1132" s="82"/>
      <c r="Z1132" s="82"/>
      <c r="AA1132" s="82"/>
      <c r="AB1132" s="82"/>
      <c r="AC1132" s="82"/>
      <c r="AD1132" s="82"/>
    </row>
    <row r="1133" spans="1:30" ht="13.2">
      <c r="A1133" s="92" t="s">
        <v>8060</v>
      </c>
      <c r="B1133" s="92" t="s">
        <v>8061</v>
      </c>
      <c r="C1133" s="92" t="s">
        <v>5078</v>
      </c>
      <c r="D1133" s="92"/>
      <c r="E1133" s="92"/>
      <c r="F1133" s="92"/>
      <c r="G1133" s="92"/>
      <c r="H1133" s="92"/>
      <c r="I1133" s="92"/>
      <c r="J1133" s="92"/>
      <c r="K1133" s="82"/>
      <c r="L1133" s="82"/>
      <c r="M1133" s="82"/>
      <c r="N1133" s="82"/>
      <c r="O1133" s="82"/>
      <c r="P1133" s="82"/>
      <c r="Q1133" s="82"/>
      <c r="R1133" s="82"/>
      <c r="S1133" s="82"/>
      <c r="T1133" s="82"/>
      <c r="U1133" s="82"/>
      <c r="V1133" s="82"/>
      <c r="W1133" s="82"/>
      <c r="X1133" s="82"/>
      <c r="Y1133" s="82"/>
      <c r="Z1133" s="82"/>
      <c r="AA1133" s="82"/>
      <c r="AB1133" s="82"/>
      <c r="AC1133" s="82"/>
      <c r="AD1133" s="82"/>
    </row>
    <row r="1134" spans="1:30" ht="13.2">
      <c r="A1134" s="92" t="s">
        <v>9505</v>
      </c>
      <c r="B1134" s="92" t="s">
        <v>9506</v>
      </c>
      <c r="C1134" s="92" t="s">
        <v>5078</v>
      </c>
      <c r="D1134" s="92"/>
      <c r="E1134" s="92"/>
      <c r="F1134" s="92"/>
      <c r="G1134" s="92"/>
      <c r="H1134" s="92"/>
      <c r="I1134" s="92"/>
      <c r="J1134" s="92"/>
      <c r="K1134" s="82"/>
      <c r="L1134" s="82"/>
      <c r="M1134" s="82"/>
      <c r="N1134" s="82"/>
      <c r="O1134" s="82"/>
      <c r="P1134" s="82"/>
      <c r="Q1134" s="82"/>
      <c r="R1134" s="82"/>
      <c r="S1134" s="82"/>
      <c r="T1134" s="82"/>
      <c r="U1134" s="82"/>
      <c r="V1134" s="82"/>
      <c r="W1134" s="82"/>
      <c r="X1134" s="82"/>
      <c r="Y1134" s="82"/>
      <c r="Z1134" s="82"/>
      <c r="AA1134" s="82"/>
      <c r="AB1134" s="82"/>
      <c r="AC1134" s="82"/>
      <c r="AD1134" s="82"/>
    </row>
    <row r="1135" spans="1:30" ht="13.2">
      <c r="A1135" s="92" t="s">
        <v>9507</v>
      </c>
      <c r="B1135" s="92" t="s">
        <v>9508</v>
      </c>
      <c r="C1135" s="92" t="s">
        <v>5244</v>
      </c>
      <c r="D1135" s="92"/>
      <c r="E1135" s="92"/>
      <c r="F1135" s="92"/>
      <c r="G1135" s="92"/>
      <c r="H1135" s="92"/>
      <c r="I1135" s="92"/>
      <c r="J1135" s="92"/>
      <c r="K1135" s="82"/>
      <c r="L1135" s="82"/>
      <c r="M1135" s="82"/>
      <c r="N1135" s="82"/>
      <c r="O1135" s="82"/>
      <c r="P1135" s="82"/>
      <c r="Q1135" s="82"/>
      <c r="R1135" s="82"/>
      <c r="S1135" s="82"/>
      <c r="T1135" s="82"/>
      <c r="U1135" s="82"/>
      <c r="V1135" s="82"/>
      <c r="W1135" s="82"/>
      <c r="X1135" s="82"/>
      <c r="Y1135" s="82"/>
      <c r="Z1135" s="82"/>
      <c r="AA1135" s="82"/>
      <c r="AB1135" s="82"/>
      <c r="AC1135" s="82"/>
      <c r="AD1135" s="82"/>
    </row>
    <row r="1136" spans="1:30" ht="13.2">
      <c r="A1136" s="92" t="s">
        <v>9509</v>
      </c>
      <c r="B1136" s="92" t="s">
        <v>9510</v>
      </c>
      <c r="C1136" s="92" t="s">
        <v>5078</v>
      </c>
      <c r="D1136" s="92"/>
      <c r="E1136" s="92"/>
      <c r="F1136" s="92"/>
      <c r="G1136" s="92"/>
      <c r="H1136" s="92"/>
      <c r="I1136" s="92"/>
      <c r="J1136" s="92"/>
      <c r="K1136" s="82"/>
      <c r="L1136" s="82"/>
      <c r="M1136" s="82"/>
      <c r="N1136" s="82"/>
      <c r="O1136" s="82"/>
      <c r="P1136" s="82"/>
      <c r="Q1136" s="82"/>
      <c r="R1136" s="82"/>
      <c r="S1136" s="82"/>
      <c r="T1136" s="82"/>
      <c r="U1136" s="82"/>
      <c r="V1136" s="82"/>
      <c r="W1136" s="82"/>
      <c r="X1136" s="82"/>
      <c r="Y1136" s="82"/>
      <c r="Z1136" s="82"/>
      <c r="AA1136" s="82"/>
      <c r="AB1136" s="82"/>
      <c r="AC1136" s="82"/>
      <c r="AD1136" s="82"/>
    </row>
    <row r="1137" spans="1:30" ht="13.2">
      <c r="A1137" s="92" t="s">
        <v>9511</v>
      </c>
      <c r="B1137" s="92" t="s">
        <v>9512</v>
      </c>
      <c r="C1137" s="92" t="s">
        <v>5078</v>
      </c>
      <c r="D1137" s="92"/>
      <c r="E1137" s="92"/>
      <c r="F1137" s="92"/>
      <c r="G1137" s="92"/>
      <c r="H1137" s="92"/>
      <c r="I1137" s="92"/>
      <c r="J1137" s="92"/>
      <c r="K1137" s="82"/>
      <c r="L1137" s="82"/>
      <c r="M1137" s="82"/>
      <c r="N1137" s="82"/>
      <c r="O1137" s="82"/>
      <c r="P1137" s="82"/>
      <c r="Q1137" s="82"/>
      <c r="R1137" s="82"/>
      <c r="S1137" s="82"/>
      <c r="T1137" s="82"/>
      <c r="U1137" s="82"/>
      <c r="V1137" s="82"/>
      <c r="W1137" s="82"/>
      <c r="X1137" s="82"/>
      <c r="Y1137" s="82"/>
      <c r="Z1137" s="82"/>
      <c r="AA1137" s="82"/>
      <c r="AB1137" s="82"/>
      <c r="AC1137" s="82"/>
      <c r="AD1137" s="82"/>
    </row>
    <row r="1138" spans="1:30" ht="13.2">
      <c r="A1138" s="92" t="s">
        <v>9513</v>
      </c>
      <c r="B1138" s="92" t="s">
        <v>9514</v>
      </c>
      <c r="C1138" s="92" t="s">
        <v>5078</v>
      </c>
      <c r="D1138" s="92"/>
      <c r="E1138" s="92"/>
      <c r="F1138" s="92"/>
      <c r="G1138" s="92"/>
      <c r="H1138" s="92"/>
      <c r="I1138" s="92"/>
      <c r="J1138" s="92"/>
      <c r="K1138" s="82"/>
      <c r="L1138" s="82"/>
      <c r="M1138" s="82"/>
      <c r="N1138" s="82"/>
      <c r="O1138" s="82"/>
      <c r="P1138" s="82"/>
      <c r="Q1138" s="82"/>
      <c r="R1138" s="82"/>
      <c r="S1138" s="82"/>
      <c r="T1138" s="82"/>
      <c r="U1138" s="82"/>
      <c r="V1138" s="82"/>
      <c r="W1138" s="82"/>
      <c r="X1138" s="82"/>
      <c r="Y1138" s="82"/>
      <c r="Z1138" s="82"/>
      <c r="AA1138" s="82"/>
      <c r="AB1138" s="82"/>
      <c r="AC1138" s="82"/>
      <c r="AD1138" s="82"/>
    </row>
    <row r="1139" spans="1:30" ht="13.2">
      <c r="A1139" s="92" t="s">
        <v>7631</v>
      </c>
      <c r="B1139" s="92" t="s">
        <v>7632</v>
      </c>
      <c r="C1139" s="92" t="s">
        <v>5244</v>
      </c>
      <c r="D1139" s="92"/>
      <c r="E1139" s="92"/>
      <c r="F1139" s="92"/>
      <c r="G1139" s="92"/>
      <c r="H1139" s="92"/>
      <c r="I1139" s="92"/>
      <c r="J1139" s="92"/>
      <c r="K1139" s="82"/>
      <c r="L1139" s="82"/>
      <c r="M1139" s="82"/>
      <c r="N1139" s="82"/>
      <c r="O1139" s="82"/>
      <c r="P1139" s="82"/>
      <c r="Q1139" s="82"/>
      <c r="R1139" s="82"/>
      <c r="S1139" s="82"/>
      <c r="T1139" s="82"/>
      <c r="U1139" s="82"/>
      <c r="V1139" s="82"/>
      <c r="W1139" s="82"/>
      <c r="X1139" s="82"/>
      <c r="Y1139" s="82"/>
      <c r="Z1139" s="82"/>
      <c r="AA1139" s="82"/>
      <c r="AB1139" s="82"/>
      <c r="AC1139" s="82"/>
      <c r="AD1139" s="82"/>
    </row>
    <row r="1140" spans="1:30" ht="13.2">
      <c r="A1140" s="92" t="s">
        <v>7621</v>
      </c>
      <c r="B1140" s="92" t="s">
        <v>7622</v>
      </c>
      <c r="C1140" s="92" t="s">
        <v>5244</v>
      </c>
      <c r="D1140" s="92"/>
      <c r="E1140" s="92"/>
      <c r="F1140" s="92"/>
      <c r="G1140" s="92"/>
      <c r="H1140" s="92"/>
      <c r="I1140" s="92"/>
      <c r="J1140" s="92"/>
      <c r="K1140" s="82"/>
      <c r="L1140" s="82"/>
      <c r="M1140" s="82"/>
      <c r="N1140" s="82"/>
      <c r="O1140" s="82"/>
      <c r="P1140" s="82"/>
      <c r="Q1140" s="82"/>
      <c r="R1140" s="82"/>
      <c r="S1140" s="82"/>
      <c r="T1140" s="82"/>
      <c r="U1140" s="82"/>
      <c r="V1140" s="82"/>
      <c r="W1140" s="82"/>
      <c r="X1140" s="82"/>
      <c r="Y1140" s="82"/>
      <c r="Z1140" s="82"/>
      <c r="AA1140" s="82"/>
      <c r="AB1140" s="82"/>
      <c r="AC1140" s="82"/>
      <c r="AD1140" s="82"/>
    </row>
    <row r="1141" spans="1:30" ht="13.2">
      <c r="A1141" s="92" t="s">
        <v>7627</v>
      </c>
      <c r="B1141" s="92" t="s">
        <v>7628</v>
      </c>
      <c r="C1141" s="92" t="s">
        <v>5244</v>
      </c>
      <c r="D1141" s="92"/>
      <c r="E1141" s="92"/>
      <c r="F1141" s="92"/>
      <c r="G1141" s="92"/>
      <c r="H1141" s="92"/>
      <c r="I1141" s="92"/>
      <c r="J1141" s="92"/>
      <c r="K1141" s="82"/>
      <c r="L1141" s="82"/>
      <c r="M1141" s="82"/>
      <c r="N1141" s="82"/>
      <c r="O1141" s="82"/>
      <c r="P1141" s="82"/>
      <c r="Q1141" s="82"/>
      <c r="R1141" s="82"/>
      <c r="S1141" s="82"/>
      <c r="T1141" s="82"/>
      <c r="U1141" s="82"/>
      <c r="V1141" s="82"/>
      <c r="W1141" s="82"/>
      <c r="X1141" s="82"/>
      <c r="Y1141" s="82"/>
      <c r="Z1141" s="82"/>
      <c r="AA1141" s="82"/>
      <c r="AB1141" s="82"/>
      <c r="AC1141" s="82"/>
      <c r="AD1141" s="82"/>
    </row>
    <row r="1142" spans="1:30" ht="13.2">
      <c r="A1142" s="92" t="s">
        <v>7625</v>
      </c>
      <c r="B1142" s="92" t="s">
        <v>7626</v>
      </c>
      <c r="C1142" s="92" t="s">
        <v>5244</v>
      </c>
      <c r="D1142" s="92"/>
      <c r="E1142" s="92"/>
      <c r="F1142" s="92"/>
      <c r="G1142" s="92"/>
      <c r="H1142" s="92"/>
      <c r="I1142" s="92"/>
      <c r="J1142" s="92"/>
      <c r="K1142" s="82"/>
      <c r="L1142" s="82"/>
      <c r="M1142" s="82"/>
      <c r="N1142" s="82"/>
      <c r="O1142" s="82"/>
      <c r="P1142" s="82"/>
      <c r="Q1142" s="82"/>
      <c r="R1142" s="82"/>
      <c r="S1142" s="82"/>
      <c r="T1142" s="82"/>
      <c r="U1142" s="82"/>
      <c r="V1142" s="82"/>
      <c r="W1142" s="82"/>
      <c r="X1142" s="82"/>
      <c r="Y1142" s="82"/>
      <c r="Z1142" s="82"/>
      <c r="AA1142" s="82"/>
      <c r="AB1142" s="82"/>
      <c r="AC1142" s="82"/>
      <c r="AD1142" s="82"/>
    </row>
    <row r="1143" spans="1:30" ht="13.2">
      <c r="A1143" s="92" t="s">
        <v>7595</v>
      </c>
      <c r="B1143" s="92" t="s">
        <v>7596</v>
      </c>
      <c r="C1143" s="92" t="s">
        <v>5244</v>
      </c>
      <c r="D1143" s="92"/>
      <c r="E1143" s="92"/>
      <c r="F1143" s="92"/>
      <c r="G1143" s="92"/>
      <c r="H1143" s="92"/>
      <c r="I1143" s="92"/>
      <c r="J1143" s="92"/>
      <c r="K1143" s="82"/>
      <c r="L1143" s="82"/>
      <c r="M1143" s="82"/>
      <c r="N1143" s="82"/>
      <c r="O1143" s="82"/>
      <c r="P1143" s="82"/>
      <c r="Q1143" s="82"/>
      <c r="R1143" s="82"/>
      <c r="S1143" s="82"/>
      <c r="T1143" s="82"/>
      <c r="U1143" s="82"/>
      <c r="V1143" s="82"/>
      <c r="W1143" s="82"/>
      <c r="X1143" s="82"/>
      <c r="Y1143" s="82"/>
      <c r="Z1143" s="82"/>
      <c r="AA1143" s="82"/>
      <c r="AB1143" s="82"/>
      <c r="AC1143" s="82"/>
      <c r="AD1143" s="82"/>
    </row>
    <row r="1144" spans="1:30" ht="13.2">
      <c r="A1144" s="92" t="s">
        <v>7597</v>
      </c>
      <c r="B1144" s="92" t="s">
        <v>7598</v>
      </c>
      <c r="C1144" s="92" t="s">
        <v>5244</v>
      </c>
      <c r="D1144" s="92"/>
      <c r="E1144" s="92"/>
      <c r="F1144" s="92"/>
      <c r="G1144" s="92"/>
      <c r="H1144" s="92"/>
      <c r="I1144" s="92"/>
      <c r="J1144" s="92"/>
      <c r="K1144" s="82"/>
      <c r="L1144" s="82"/>
      <c r="M1144" s="82"/>
      <c r="N1144" s="82"/>
      <c r="O1144" s="82"/>
      <c r="P1144" s="82"/>
      <c r="Q1144" s="82"/>
      <c r="R1144" s="82"/>
      <c r="S1144" s="82"/>
      <c r="T1144" s="82"/>
      <c r="U1144" s="82"/>
      <c r="V1144" s="82"/>
      <c r="W1144" s="82"/>
      <c r="X1144" s="82"/>
      <c r="Y1144" s="82"/>
      <c r="Z1144" s="82"/>
      <c r="AA1144" s="82"/>
      <c r="AB1144" s="82"/>
      <c r="AC1144" s="82"/>
      <c r="AD1144" s="82"/>
    </row>
    <row r="1145" spans="1:30" ht="13.2">
      <c r="A1145" s="92" t="s">
        <v>7599</v>
      </c>
      <c r="B1145" s="92" t="s">
        <v>7600</v>
      </c>
      <c r="C1145" s="92" t="s">
        <v>5244</v>
      </c>
      <c r="D1145" s="92"/>
      <c r="E1145" s="92"/>
      <c r="F1145" s="92"/>
      <c r="G1145" s="92"/>
      <c r="H1145" s="92"/>
      <c r="I1145" s="92"/>
      <c r="J1145" s="92"/>
      <c r="K1145" s="82"/>
      <c r="L1145" s="82"/>
      <c r="M1145" s="82"/>
      <c r="N1145" s="82"/>
      <c r="O1145" s="82"/>
      <c r="P1145" s="82"/>
      <c r="Q1145" s="82"/>
      <c r="R1145" s="82"/>
      <c r="S1145" s="82"/>
      <c r="T1145" s="82"/>
      <c r="U1145" s="82"/>
      <c r="V1145" s="82"/>
      <c r="W1145" s="82"/>
      <c r="X1145" s="82"/>
      <c r="Y1145" s="82"/>
      <c r="Z1145" s="82"/>
      <c r="AA1145" s="82"/>
      <c r="AB1145" s="82"/>
      <c r="AC1145" s="82"/>
      <c r="AD1145" s="82"/>
    </row>
    <row r="1146" spans="1:30" ht="13.2">
      <c r="A1146" s="92" t="s">
        <v>7601</v>
      </c>
      <c r="B1146" s="92" t="s">
        <v>7602</v>
      </c>
      <c r="C1146" s="92" t="s">
        <v>5244</v>
      </c>
      <c r="D1146" s="92"/>
      <c r="E1146" s="92"/>
      <c r="F1146" s="92"/>
      <c r="G1146" s="92"/>
      <c r="H1146" s="92"/>
      <c r="I1146" s="92"/>
      <c r="J1146" s="92"/>
      <c r="K1146" s="82"/>
      <c r="L1146" s="82"/>
      <c r="M1146" s="82"/>
      <c r="N1146" s="82"/>
      <c r="O1146" s="82"/>
      <c r="P1146" s="82"/>
      <c r="Q1146" s="82"/>
      <c r="R1146" s="82"/>
      <c r="S1146" s="82"/>
      <c r="T1146" s="82"/>
      <c r="U1146" s="82"/>
      <c r="V1146" s="82"/>
      <c r="W1146" s="82"/>
      <c r="X1146" s="82"/>
      <c r="Y1146" s="82"/>
      <c r="Z1146" s="82"/>
      <c r="AA1146" s="82"/>
      <c r="AB1146" s="82"/>
      <c r="AC1146" s="82"/>
      <c r="AD1146" s="82"/>
    </row>
    <row r="1147" spans="1:30" ht="13.2">
      <c r="A1147" s="92" t="s">
        <v>7603</v>
      </c>
      <c r="B1147" s="92" t="s">
        <v>7604</v>
      </c>
      <c r="C1147" s="92" t="s">
        <v>5244</v>
      </c>
      <c r="D1147" s="92"/>
      <c r="E1147" s="92"/>
      <c r="F1147" s="92"/>
      <c r="G1147" s="92"/>
      <c r="H1147" s="92"/>
      <c r="I1147" s="92"/>
      <c r="J1147" s="92"/>
      <c r="K1147" s="82"/>
      <c r="L1147" s="82"/>
      <c r="M1147" s="82"/>
      <c r="N1147" s="82"/>
      <c r="O1147" s="82"/>
      <c r="P1147" s="82"/>
      <c r="Q1147" s="82"/>
      <c r="R1147" s="82"/>
      <c r="S1147" s="82"/>
      <c r="T1147" s="82"/>
      <c r="U1147" s="82"/>
      <c r="V1147" s="82"/>
      <c r="W1147" s="82"/>
      <c r="X1147" s="82"/>
      <c r="Y1147" s="82"/>
      <c r="Z1147" s="82"/>
      <c r="AA1147" s="82"/>
      <c r="AB1147" s="82"/>
      <c r="AC1147" s="82"/>
      <c r="AD1147" s="82"/>
    </row>
    <row r="1148" spans="1:30" ht="13.2">
      <c r="A1148" s="92" t="s">
        <v>7605</v>
      </c>
      <c r="B1148" s="92" t="s">
        <v>7606</v>
      </c>
      <c r="C1148" s="92" t="s">
        <v>5244</v>
      </c>
      <c r="D1148" s="92"/>
      <c r="E1148" s="92"/>
      <c r="F1148" s="92"/>
      <c r="G1148" s="92"/>
      <c r="H1148" s="92"/>
      <c r="I1148" s="92"/>
      <c r="J1148" s="92"/>
      <c r="K1148" s="82"/>
      <c r="L1148" s="82"/>
      <c r="M1148" s="82"/>
      <c r="N1148" s="82"/>
      <c r="O1148" s="82"/>
      <c r="P1148" s="82"/>
      <c r="Q1148" s="82"/>
      <c r="R1148" s="82"/>
      <c r="S1148" s="82"/>
      <c r="T1148" s="82"/>
      <c r="U1148" s="82"/>
      <c r="V1148" s="82"/>
      <c r="W1148" s="82"/>
      <c r="X1148" s="82"/>
      <c r="Y1148" s="82"/>
      <c r="Z1148" s="82"/>
      <c r="AA1148" s="82"/>
      <c r="AB1148" s="82"/>
      <c r="AC1148" s="82"/>
      <c r="AD1148" s="82"/>
    </row>
    <row r="1149" spans="1:30" ht="13.2">
      <c r="A1149" s="92" t="s">
        <v>7607</v>
      </c>
      <c r="B1149" s="92" t="s">
        <v>7608</v>
      </c>
      <c r="C1149" s="92" t="s">
        <v>5244</v>
      </c>
      <c r="D1149" s="92"/>
      <c r="E1149" s="92"/>
      <c r="F1149" s="92"/>
      <c r="G1149" s="92"/>
      <c r="H1149" s="92"/>
      <c r="I1149" s="92"/>
      <c r="J1149" s="92"/>
      <c r="K1149" s="82"/>
      <c r="L1149" s="82"/>
      <c r="M1149" s="82"/>
      <c r="N1149" s="82"/>
      <c r="O1149" s="82"/>
      <c r="P1149" s="82"/>
      <c r="Q1149" s="82"/>
      <c r="R1149" s="82"/>
      <c r="S1149" s="82"/>
      <c r="T1149" s="82"/>
      <c r="U1149" s="82"/>
      <c r="V1149" s="82"/>
      <c r="W1149" s="82"/>
      <c r="X1149" s="82"/>
      <c r="Y1149" s="82"/>
      <c r="Z1149" s="82"/>
      <c r="AA1149" s="82"/>
      <c r="AB1149" s="82"/>
      <c r="AC1149" s="82"/>
      <c r="AD1149" s="82"/>
    </row>
    <row r="1150" spans="1:30" ht="13.2">
      <c r="A1150" s="92" t="s">
        <v>7609</v>
      </c>
      <c r="B1150" s="92" t="s">
        <v>7610</v>
      </c>
      <c r="C1150" s="92" t="s">
        <v>5244</v>
      </c>
      <c r="D1150" s="92"/>
      <c r="E1150" s="92"/>
      <c r="F1150" s="92"/>
      <c r="G1150" s="92"/>
      <c r="H1150" s="92"/>
      <c r="I1150" s="92"/>
      <c r="J1150" s="92"/>
      <c r="K1150" s="82"/>
      <c r="L1150" s="82"/>
      <c r="M1150" s="82"/>
      <c r="N1150" s="82"/>
      <c r="O1150" s="82"/>
      <c r="P1150" s="82"/>
      <c r="Q1150" s="82"/>
      <c r="R1150" s="82"/>
      <c r="S1150" s="82"/>
      <c r="T1150" s="82"/>
      <c r="U1150" s="82"/>
      <c r="V1150" s="82"/>
      <c r="W1150" s="82"/>
      <c r="X1150" s="82"/>
      <c r="Y1150" s="82"/>
      <c r="Z1150" s="82"/>
      <c r="AA1150" s="82"/>
      <c r="AB1150" s="82"/>
      <c r="AC1150" s="82"/>
      <c r="AD1150" s="82"/>
    </row>
    <row r="1151" spans="1:30" ht="13.2">
      <c r="A1151" s="92" t="s">
        <v>7611</v>
      </c>
      <c r="B1151" s="92" t="s">
        <v>7612</v>
      </c>
      <c r="C1151" s="92" t="s">
        <v>5244</v>
      </c>
      <c r="D1151" s="92"/>
      <c r="E1151" s="92"/>
      <c r="F1151" s="92"/>
      <c r="G1151" s="92"/>
      <c r="H1151" s="92"/>
      <c r="I1151" s="92"/>
      <c r="J1151" s="92"/>
      <c r="K1151" s="82"/>
      <c r="L1151" s="82"/>
      <c r="M1151" s="82"/>
      <c r="N1151" s="82"/>
      <c r="O1151" s="82"/>
      <c r="P1151" s="82"/>
      <c r="Q1151" s="82"/>
      <c r="R1151" s="82"/>
      <c r="S1151" s="82"/>
      <c r="T1151" s="82"/>
      <c r="U1151" s="82"/>
      <c r="V1151" s="82"/>
      <c r="W1151" s="82"/>
      <c r="X1151" s="82"/>
      <c r="Y1151" s="82"/>
      <c r="Z1151" s="82"/>
      <c r="AA1151" s="82"/>
      <c r="AB1151" s="82"/>
      <c r="AC1151" s="82"/>
      <c r="AD1151" s="82"/>
    </row>
    <row r="1152" spans="1:30" ht="13.2">
      <c r="A1152" s="92" t="s">
        <v>7613</v>
      </c>
      <c r="B1152" s="92" t="s">
        <v>7614</v>
      </c>
      <c r="C1152" s="92" t="s">
        <v>5244</v>
      </c>
      <c r="D1152" s="92"/>
      <c r="E1152" s="92"/>
      <c r="F1152" s="92"/>
      <c r="G1152" s="92"/>
      <c r="H1152" s="92"/>
      <c r="I1152" s="92"/>
      <c r="J1152" s="92"/>
      <c r="K1152" s="82"/>
      <c r="L1152" s="82"/>
      <c r="M1152" s="82"/>
      <c r="N1152" s="82"/>
      <c r="O1152" s="82"/>
      <c r="P1152" s="82"/>
      <c r="Q1152" s="82"/>
      <c r="R1152" s="82"/>
      <c r="S1152" s="82"/>
      <c r="T1152" s="82"/>
      <c r="U1152" s="82"/>
      <c r="V1152" s="82"/>
      <c r="W1152" s="82"/>
      <c r="X1152" s="82"/>
      <c r="Y1152" s="82"/>
      <c r="Z1152" s="82"/>
      <c r="AA1152" s="82"/>
      <c r="AB1152" s="82"/>
      <c r="AC1152" s="82"/>
      <c r="AD1152" s="82"/>
    </row>
    <row r="1153" spans="1:30" ht="13.2">
      <c r="A1153" s="92" t="s">
        <v>7615</v>
      </c>
      <c r="B1153" s="92" t="s">
        <v>7616</v>
      </c>
      <c r="C1153" s="92" t="s">
        <v>5244</v>
      </c>
      <c r="D1153" s="92"/>
      <c r="E1153" s="92"/>
      <c r="F1153" s="92"/>
      <c r="G1153" s="92"/>
      <c r="H1153" s="92"/>
      <c r="I1153" s="92"/>
      <c r="J1153" s="92"/>
      <c r="K1153" s="82"/>
      <c r="L1153" s="82"/>
      <c r="M1153" s="82"/>
      <c r="N1153" s="82"/>
      <c r="O1153" s="82"/>
      <c r="P1153" s="82"/>
      <c r="Q1153" s="82"/>
      <c r="R1153" s="82"/>
      <c r="S1153" s="82"/>
      <c r="T1153" s="82"/>
      <c r="U1153" s="82"/>
      <c r="V1153" s="82"/>
      <c r="W1153" s="82"/>
      <c r="X1153" s="82"/>
      <c r="Y1153" s="82"/>
      <c r="Z1153" s="82"/>
      <c r="AA1153" s="82"/>
      <c r="AB1153" s="82"/>
      <c r="AC1153" s="82"/>
      <c r="AD1153" s="82"/>
    </row>
    <row r="1154" spans="1:30" ht="13.2">
      <c r="A1154" s="92" t="s">
        <v>7633</v>
      </c>
      <c r="B1154" s="92" t="s">
        <v>7634</v>
      </c>
      <c r="C1154" s="92" t="s">
        <v>5244</v>
      </c>
      <c r="D1154" s="92"/>
      <c r="E1154" s="92"/>
      <c r="F1154" s="92"/>
      <c r="G1154" s="92"/>
      <c r="H1154" s="92"/>
      <c r="I1154" s="92"/>
      <c r="J1154" s="92"/>
      <c r="K1154" s="82"/>
      <c r="L1154" s="82"/>
      <c r="M1154" s="82"/>
      <c r="N1154" s="82"/>
      <c r="O1154" s="82"/>
      <c r="P1154" s="82"/>
      <c r="Q1154" s="82"/>
      <c r="R1154" s="82"/>
      <c r="S1154" s="82"/>
      <c r="T1154" s="82"/>
      <c r="U1154" s="82"/>
      <c r="V1154" s="82"/>
      <c r="W1154" s="82"/>
      <c r="X1154" s="82"/>
      <c r="Y1154" s="82"/>
      <c r="Z1154" s="82"/>
      <c r="AA1154" s="82"/>
      <c r="AB1154" s="82"/>
      <c r="AC1154" s="82"/>
      <c r="AD1154" s="82"/>
    </row>
    <row r="1155" spans="1:30" ht="13.2">
      <c r="A1155" s="92" t="s">
        <v>7629</v>
      </c>
      <c r="B1155" s="92" t="s">
        <v>7630</v>
      </c>
      <c r="C1155" s="92" t="s">
        <v>5244</v>
      </c>
      <c r="D1155" s="92"/>
      <c r="E1155" s="92"/>
      <c r="F1155" s="92"/>
      <c r="G1155" s="92"/>
      <c r="H1155" s="92"/>
      <c r="I1155" s="92"/>
      <c r="J1155" s="92"/>
      <c r="K1155" s="82"/>
      <c r="L1155" s="82"/>
      <c r="M1155" s="82"/>
      <c r="N1155" s="82"/>
      <c r="O1155" s="82"/>
      <c r="P1155" s="82"/>
      <c r="Q1155" s="82"/>
      <c r="R1155" s="82"/>
      <c r="S1155" s="82"/>
      <c r="T1155" s="82"/>
      <c r="U1155" s="82"/>
      <c r="V1155" s="82"/>
      <c r="W1155" s="82"/>
      <c r="X1155" s="82"/>
      <c r="Y1155" s="82"/>
      <c r="Z1155" s="82"/>
      <c r="AA1155" s="82"/>
      <c r="AB1155" s="82"/>
      <c r="AC1155" s="82"/>
      <c r="AD1155" s="82"/>
    </row>
    <row r="1156" spans="1:30" ht="13.2">
      <c r="A1156" s="92" t="s">
        <v>7623</v>
      </c>
      <c r="B1156" s="92" t="s">
        <v>7624</v>
      </c>
      <c r="C1156" s="92" t="s">
        <v>5244</v>
      </c>
      <c r="D1156" s="92"/>
      <c r="E1156" s="92"/>
      <c r="F1156" s="92"/>
      <c r="G1156" s="92"/>
      <c r="H1156" s="92"/>
      <c r="I1156" s="92"/>
      <c r="J1156" s="92"/>
      <c r="K1156" s="82"/>
      <c r="L1156" s="82"/>
      <c r="M1156" s="82"/>
      <c r="N1156" s="82"/>
      <c r="O1156" s="82"/>
      <c r="P1156" s="82"/>
      <c r="Q1156" s="82"/>
      <c r="R1156" s="82"/>
      <c r="S1156" s="82"/>
      <c r="T1156" s="82"/>
      <c r="U1156" s="82"/>
      <c r="V1156" s="82"/>
      <c r="W1156" s="82"/>
      <c r="X1156" s="82"/>
      <c r="Y1156" s="82"/>
      <c r="Z1156" s="82"/>
      <c r="AA1156" s="82"/>
      <c r="AB1156" s="82"/>
      <c r="AC1156" s="82"/>
      <c r="AD1156" s="82"/>
    </row>
    <row r="1157" spans="1:30" ht="13.2">
      <c r="A1157" s="92" t="s">
        <v>7593</v>
      </c>
      <c r="B1157" s="92" t="s">
        <v>7594</v>
      </c>
      <c r="C1157" s="92" t="s">
        <v>5244</v>
      </c>
      <c r="D1157" s="92"/>
      <c r="E1157" s="92"/>
      <c r="F1157" s="92"/>
      <c r="G1157" s="92"/>
      <c r="H1157" s="92"/>
      <c r="I1157" s="92"/>
      <c r="J1157" s="92"/>
      <c r="K1157" s="82"/>
      <c r="L1157" s="82"/>
      <c r="M1157" s="82"/>
      <c r="N1157" s="82"/>
      <c r="O1157" s="82"/>
      <c r="P1157" s="82"/>
      <c r="Q1157" s="82"/>
      <c r="R1157" s="82"/>
      <c r="S1157" s="82"/>
      <c r="T1157" s="82"/>
      <c r="U1157" s="82"/>
      <c r="V1157" s="82"/>
      <c r="W1157" s="82"/>
      <c r="X1157" s="82"/>
      <c r="Y1157" s="82"/>
      <c r="Z1157" s="82"/>
      <c r="AA1157" s="82"/>
      <c r="AB1157" s="82"/>
      <c r="AC1157" s="82"/>
      <c r="AD1157" s="82"/>
    </row>
    <row r="1158" spans="1:30" ht="13.2">
      <c r="A1158" s="92" t="s">
        <v>7591</v>
      </c>
      <c r="B1158" s="92" t="s">
        <v>7592</v>
      </c>
      <c r="C1158" s="92" t="s">
        <v>5244</v>
      </c>
      <c r="D1158" s="92"/>
      <c r="E1158" s="92"/>
      <c r="F1158" s="92"/>
      <c r="G1158" s="92"/>
      <c r="H1158" s="92"/>
      <c r="I1158" s="92"/>
      <c r="J1158" s="92"/>
      <c r="K1158" s="82"/>
      <c r="L1158" s="82"/>
      <c r="M1158" s="82"/>
      <c r="N1158" s="82"/>
      <c r="O1158" s="82"/>
      <c r="P1158" s="82"/>
      <c r="Q1158" s="82"/>
      <c r="R1158" s="82"/>
      <c r="S1158" s="82"/>
      <c r="T1158" s="82"/>
      <c r="U1158" s="82"/>
      <c r="V1158" s="82"/>
      <c r="W1158" s="82"/>
      <c r="X1158" s="82"/>
      <c r="Y1158" s="82"/>
      <c r="Z1158" s="82"/>
      <c r="AA1158" s="82"/>
      <c r="AB1158" s="82"/>
      <c r="AC1158" s="82"/>
      <c r="AD1158" s="82"/>
    </row>
    <row r="1159" spans="1:30" ht="13.2">
      <c r="A1159" s="92" t="s">
        <v>7589</v>
      </c>
      <c r="B1159" s="92" t="s">
        <v>7590</v>
      </c>
      <c r="C1159" s="92" t="s">
        <v>5244</v>
      </c>
      <c r="D1159" s="92"/>
      <c r="E1159" s="92"/>
      <c r="F1159" s="92"/>
      <c r="G1159" s="92"/>
      <c r="H1159" s="92"/>
      <c r="I1159" s="92"/>
      <c r="J1159" s="92"/>
      <c r="K1159" s="82"/>
      <c r="L1159" s="82"/>
      <c r="M1159" s="82"/>
      <c r="N1159" s="82"/>
      <c r="O1159" s="82"/>
      <c r="P1159" s="82"/>
      <c r="Q1159" s="82"/>
      <c r="R1159" s="82"/>
      <c r="S1159" s="82"/>
      <c r="T1159" s="82"/>
      <c r="U1159" s="82"/>
      <c r="V1159" s="82"/>
      <c r="W1159" s="82"/>
      <c r="X1159" s="82"/>
      <c r="Y1159" s="82"/>
      <c r="Z1159" s="82"/>
      <c r="AA1159" s="82"/>
      <c r="AB1159" s="82"/>
      <c r="AC1159" s="82"/>
      <c r="AD1159" s="82"/>
    </row>
    <row r="1160" spans="1:30" ht="13.2">
      <c r="A1160" s="92" t="s">
        <v>7587</v>
      </c>
      <c r="B1160" s="92" t="s">
        <v>7588</v>
      </c>
      <c r="C1160" s="92" t="s">
        <v>5244</v>
      </c>
      <c r="D1160" s="92"/>
      <c r="E1160" s="92"/>
      <c r="F1160" s="92"/>
      <c r="G1160" s="92"/>
      <c r="H1160" s="92"/>
      <c r="I1160" s="92"/>
      <c r="J1160" s="92"/>
      <c r="K1160" s="82"/>
      <c r="L1160" s="82"/>
      <c r="M1160" s="82"/>
      <c r="N1160" s="82"/>
      <c r="O1160" s="82"/>
      <c r="P1160" s="82"/>
      <c r="Q1160" s="82"/>
      <c r="R1160" s="82"/>
      <c r="S1160" s="82"/>
      <c r="T1160" s="82"/>
      <c r="U1160" s="82"/>
      <c r="V1160" s="82"/>
      <c r="W1160" s="82"/>
      <c r="X1160" s="82"/>
      <c r="Y1160" s="82"/>
      <c r="Z1160" s="82"/>
      <c r="AA1160" s="82"/>
      <c r="AB1160" s="82"/>
      <c r="AC1160" s="82"/>
      <c r="AD1160" s="82"/>
    </row>
    <row r="1161" spans="1:30" ht="13.2">
      <c r="A1161" s="92" t="s">
        <v>7617</v>
      </c>
      <c r="B1161" s="92" t="s">
        <v>7618</v>
      </c>
      <c r="C1161" s="92" t="s">
        <v>5244</v>
      </c>
      <c r="D1161" s="92"/>
      <c r="E1161" s="92"/>
      <c r="F1161" s="92"/>
      <c r="G1161" s="92"/>
      <c r="H1161" s="92"/>
      <c r="I1161" s="92"/>
      <c r="J1161" s="92"/>
      <c r="K1161" s="82"/>
      <c r="L1161" s="82"/>
      <c r="M1161" s="82"/>
      <c r="N1161" s="82"/>
      <c r="O1161" s="82"/>
      <c r="P1161" s="82"/>
      <c r="Q1161" s="82"/>
      <c r="R1161" s="82"/>
      <c r="S1161" s="82"/>
      <c r="T1161" s="82"/>
      <c r="U1161" s="82"/>
      <c r="V1161" s="82"/>
      <c r="W1161" s="82"/>
      <c r="X1161" s="82"/>
      <c r="Y1161" s="82"/>
      <c r="Z1161" s="82"/>
      <c r="AA1161" s="82"/>
      <c r="AB1161" s="82"/>
      <c r="AC1161" s="82"/>
      <c r="AD1161" s="82"/>
    </row>
    <row r="1162" spans="1:30" ht="13.2">
      <c r="A1162" s="92" t="s">
        <v>7619</v>
      </c>
      <c r="B1162" s="92" t="s">
        <v>7620</v>
      </c>
      <c r="C1162" s="92" t="s">
        <v>5244</v>
      </c>
      <c r="D1162" s="92"/>
      <c r="E1162" s="92"/>
      <c r="F1162" s="92"/>
      <c r="G1162" s="92"/>
      <c r="H1162" s="92"/>
      <c r="I1162" s="92"/>
      <c r="J1162" s="92"/>
      <c r="K1162" s="82"/>
      <c r="L1162" s="82"/>
      <c r="M1162" s="82"/>
      <c r="N1162" s="82"/>
      <c r="O1162" s="82"/>
      <c r="P1162" s="82"/>
      <c r="Q1162" s="82"/>
      <c r="R1162" s="82"/>
      <c r="S1162" s="82"/>
      <c r="T1162" s="82"/>
      <c r="U1162" s="82"/>
      <c r="V1162" s="82"/>
      <c r="W1162" s="82"/>
      <c r="X1162" s="82"/>
      <c r="Y1162" s="82"/>
      <c r="Z1162" s="82"/>
      <c r="AA1162" s="82"/>
      <c r="AB1162" s="82"/>
      <c r="AC1162" s="82"/>
      <c r="AD1162" s="82"/>
    </row>
    <row r="1163" spans="1:30" ht="13.2">
      <c r="A1163" s="92" t="s">
        <v>7635</v>
      </c>
      <c r="B1163" s="92" t="s">
        <v>7636</v>
      </c>
      <c r="C1163" s="92" t="s">
        <v>5244</v>
      </c>
      <c r="D1163" s="92"/>
      <c r="E1163" s="92"/>
      <c r="F1163" s="92"/>
      <c r="G1163" s="92"/>
      <c r="H1163" s="92"/>
      <c r="I1163" s="92"/>
      <c r="J1163" s="92"/>
      <c r="K1163" s="82"/>
      <c r="L1163" s="82"/>
      <c r="M1163" s="82"/>
      <c r="N1163" s="82"/>
      <c r="O1163" s="82"/>
      <c r="P1163" s="82"/>
      <c r="Q1163" s="82"/>
      <c r="R1163" s="82"/>
      <c r="S1163" s="82"/>
      <c r="T1163" s="82"/>
      <c r="U1163" s="82"/>
      <c r="V1163" s="82"/>
      <c r="W1163" s="82"/>
      <c r="X1163" s="82"/>
      <c r="Y1163" s="82"/>
      <c r="Z1163" s="82"/>
      <c r="AA1163" s="82"/>
      <c r="AB1163" s="82"/>
      <c r="AC1163" s="82"/>
      <c r="AD1163" s="82"/>
    </row>
    <row r="1164" spans="1:30" ht="13.2">
      <c r="A1164" s="92" t="s">
        <v>7637</v>
      </c>
      <c r="B1164" s="92" t="s">
        <v>7638</v>
      </c>
      <c r="C1164" s="92" t="s">
        <v>5244</v>
      </c>
      <c r="D1164" s="92"/>
      <c r="E1164" s="92"/>
      <c r="F1164" s="92"/>
      <c r="G1164" s="92"/>
      <c r="H1164" s="92"/>
      <c r="I1164" s="92"/>
      <c r="J1164" s="92"/>
      <c r="K1164" s="82"/>
      <c r="L1164" s="82"/>
      <c r="M1164" s="82"/>
      <c r="N1164" s="82"/>
      <c r="O1164" s="82"/>
      <c r="P1164" s="82"/>
      <c r="Q1164" s="82"/>
      <c r="R1164" s="82"/>
      <c r="S1164" s="82"/>
      <c r="T1164" s="82"/>
      <c r="U1164" s="82"/>
      <c r="V1164" s="82"/>
      <c r="W1164" s="82"/>
      <c r="X1164" s="82"/>
      <c r="Y1164" s="82"/>
      <c r="Z1164" s="82"/>
      <c r="AA1164" s="82"/>
      <c r="AB1164" s="82"/>
      <c r="AC1164" s="82"/>
      <c r="AD1164" s="82"/>
    </row>
    <row r="1165" spans="1:30" ht="13.2">
      <c r="A1165" s="92" t="s">
        <v>7641</v>
      </c>
      <c r="B1165" s="92" t="s">
        <v>7642</v>
      </c>
      <c r="C1165" s="92" t="s">
        <v>5244</v>
      </c>
      <c r="D1165" s="92"/>
      <c r="E1165" s="92"/>
      <c r="F1165" s="92"/>
      <c r="G1165" s="92"/>
      <c r="H1165" s="92"/>
      <c r="I1165" s="92"/>
      <c r="J1165" s="92"/>
      <c r="K1165" s="82"/>
      <c r="L1165" s="82"/>
      <c r="M1165" s="82"/>
      <c r="N1165" s="82"/>
      <c r="O1165" s="82"/>
      <c r="P1165" s="82"/>
      <c r="Q1165" s="82"/>
      <c r="R1165" s="82"/>
      <c r="S1165" s="82"/>
      <c r="T1165" s="82"/>
      <c r="U1165" s="82"/>
      <c r="V1165" s="82"/>
      <c r="W1165" s="82"/>
      <c r="X1165" s="82"/>
      <c r="Y1165" s="82"/>
      <c r="Z1165" s="82"/>
      <c r="AA1165" s="82"/>
      <c r="AB1165" s="82"/>
      <c r="AC1165" s="82"/>
      <c r="AD1165" s="82"/>
    </row>
    <row r="1166" spans="1:30" ht="13.2">
      <c r="A1166" s="92" t="s">
        <v>7639</v>
      </c>
      <c r="B1166" s="92" t="s">
        <v>7640</v>
      </c>
      <c r="C1166" s="92" t="s">
        <v>5244</v>
      </c>
      <c r="D1166" s="92"/>
      <c r="E1166" s="92"/>
      <c r="F1166" s="92"/>
      <c r="G1166" s="92"/>
      <c r="H1166" s="92"/>
      <c r="I1166" s="92"/>
      <c r="J1166" s="92"/>
      <c r="K1166" s="82"/>
      <c r="L1166" s="82"/>
      <c r="M1166" s="82"/>
      <c r="N1166" s="82"/>
      <c r="O1166" s="82"/>
      <c r="P1166" s="82"/>
      <c r="Q1166" s="82"/>
      <c r="R1166" s="82"/>
      <c r="S1166" s="82"/>
      <c r="T1166" s="82"/>
      <c r="U1166" s="82"/>
      <c r="V1166" s="82"/>
      <c r="W1166" s="82"/>
      <c r="X1166" s="82"/>
      <c r="Y1166" s="82"/>
      <c r="Z1166" s="82"/>
      <c r="AA1166" s="82"/>
      <c r="AB1166" s="82"/>
      <c r="AC1166" s="82"/>
      <c r="AD1166" s="82"/>
    </row>
    <row r="1167" spans="1:30" ht="13.2">
      <c r="A1167" s="92" t="s">
        <v>7663</v>
      </c>
      <c r="B1167" s="92" t="s">
        <v>7664</v>
      </c>
      <c r="C1167" s="92" t="s">
        <v>5244</v>
      </c>
      <c r="D1167" s="92"/>
      <c r="E1167" s="92"/>
      <c r="F1167" s="92"/>
      <c r="G1167" s="92"/>
      <c r="H1167" s="92"/>
      <c r="I1167" s="92"/>
      <c r="J1167" s="92"/>
      <c r="K1167" s="82"/>
      <c r="L1167" s="82"/>
      <c r="M1167" s="82"/>
      <c r="N1167" s="82"/>
      <c r="O1167" s="82"/>
      <c r="P1167" s="82"/>
      <c r="Q1167" s="82"/>
      <c r="R1167" s="82"/>
      <c r="S1167" s="82"/>
      <c r="T1167" s="82"/>
      <c r="U1167" s="82"/>
      <c r="V1167" s="82"/>
      <c r="W1167" s="82"/>
      <c r="X1167" s="82"/>
      <c r="Y1167" s="82"/>
      <c r="Z1167" s="82"/>
      <c r="AA1167" s="82"/>
      <c r="AB1167" s="82"/>
      <c r="AC1167" s="82"/>
      <c r="AD1167" s="82"/>
    </row>
    <row r="1168" spans="1:30" ht="13.2">
      <c r="A1168" s="92" t="s">
        <v>7665</v>
      </c>
      <c r="B1168" s="92" t="s">
        <v>7666</v>
      </c>
      <c r="C1168" s="92" t="s">
        <v>5244</v>
      </c>
      <c r="D1168" s="92"/>
      <c r="E1168" s="92"/>
      <c r="F1168" s="92"/>
      <c r="G1168" s="92"/>
      <c r="H1168" s="92"/>
      <c r="I1168" s="92"/>
      <c r="J1168" s="92"/>
      <c r="K1168" s="82"/>
      <c r="L1168" s="82"/>
      <c r="M1168" s="82"/>
      <c r="N1168" s="82"/>
      <c r="O1168" s="82"/>
      <c r="P1168" s="82"/>
      <c r="Q1168" s="82"/>
      <c r="R1168" s="82"/>
      <c r="S1168" s="82"/>
      <c r="T1168" s="82"/>
      <c r="U1168" s="82"/>
      <c r="V1168" s="82"/>
      <c r="W1168" s="82"/>
      <c r="X1168" s="82"/>
      <c r="Y1168" s="82"/>
      <c r="Z1168" s="82"/>
      <c r="AA1168" s="82"/>
      <c r="AB1168" s="82"/>
      <c r="AC1168" s="82"/>
      <c r="AD1168" s="82"/>
    </row>
    <row r="1169" spans="1:30" ht="13.2">
      <c r="A1169" s="92" t="s">
        <v>7661</v>
      </c>
      <c r="B1169" s="92" t="s">
        <v>7662</v>
      </c>
      <c r="C1169" s="92" t="s">
        <v>5244</v>
      </c>
      <c r="D1169" s="92"/>
      <c r="E1169" s="92"/>
      <c r="F1169" s="92"/>
      <c r="G1169" s="92"/>
      <c r="H1169" s="92"/>
      <c r="I1169" s="92"/>
      <c r="J1169" s="92"/>
      <c r="K1169" s="82"/>
      <c r="L1169" s="82"/>
      <c r="M1169" s="82"/>
      <c r="N1169" s="82"/>
      <c r="O1169" s="82"/>
      <c r="P1169" s="82"/>
      <c r="Q1169" s="82"/>
      <c r="R1169" s="82"/>
      <c r="S1169" s="82"/>
      <c r="T1169" s="82"/>
      <c r="U1169" s="82"/>
      <c r="V1169" s="82"/>
      <c r="W1169" s="82"/>
      <c r="X1169" s="82"/>
      <c r="Y1169" s="82"/>
      <c r="Z1169" s="82"/>
      <c r="AA1169" s="82"/>
      <c r="AB1169" s="82"/>
      <c r="AC1169" s="82"/>
      <c r="AD1169" s="82"/>
    </row>
    <row r="1170" spans="1:30" ht="13.2">
      <c r="A1170" s="92" t="s">
        <v>7659</v>
      </c>
      <c r="B1170" s="92" t="s">
        <v>7660</v>
      </c>
      <c r="C1170" s="92" t="s">
        <v>5244</v>
      </c>
      <c r="D1170" s="92"/>
      <c r="E1170" s="92"/>
      <c r="F1170" s="92"/>
      <c r="G1170" s="92"/>
      <c r="H1170" s="92"/>
      <c r="I1170" s="92"/>
      <c r="J1170" s="92"/>
      <c r="K1170" s="82"/>
      <c r="L1170" s="82"/>
      <c r="M1170" s="82"/>
      <c r="N1170" s="82"/>
      <c r="O1170" s="82"/>
      <c r="P1170" s="82"/>
      <c r="Q1170" s="82"/>
      <c r="R1170" s="82"/>
      <c r="S1170" s="82"/>
      <c r="T1170" s="82"/>
      <c r="U1170" s="82"/>
      <c r="V1170" s="82"/>
      <c r="W1170" s="82"/>
      <c r="X1170" s="82"/>
      <c r="Y1170" s="82"/>
      <c r="Z1170" s="82"/>
      <c r="AA1170" s="82"/>
      <c r="AB1170" s="82"/>
      <c r="AC1170" s="82"/>
      <c r="AD1170" s="82"/>
    </row>
    <row r="1171" spans="1:30" ht="13.2">
      <c r="A1171" s="92" t="s">
        <v>7657</v>
      </c>
      <c r="B1171" s="92" t="s">
        <v>7658</v>
      </c>
      <c r="C1171" s="92" t="s">
        <v>5244</v>
      </c>
      <c r="D1171" s="92"/>
      <c r="E1171" s="92"/>
      <c r="F1171" s="92"/>
      <c r="G1171" s="92"/>
      <c r="H1171" s="92"/>
      <c r="I1171" s="92"/>
      <c r="J1171" s="92"/>
      <c r="K1171" s="82"/>
      <c r="L1171" s="82"/>
      <c r="M1171" s="82"/>
      <c r="N1171" s="82"/>
      <c r="O1171" s="82"/>
      <c r="P1171" s="82"/>
      <c r="Q1171" s="82"/>
      <c r="R1171" s="82"/>
      <c r="S1171" s="82"/>
      <c r="T1171" s="82"/>
      <c r="U1171" s="82"/>
      <c r="V1171" s="82"/>
      <c r="W1171" s="82"/>
      <c r="X1171" s="82"/>
      <c r="Y1171" s="82"/>
      <c r="Z1171" s="82"/>
      <c r="AA1171" s="82"/>
      <c r="AB1171" s="82"/>
      <c r="AC1171" s="82"/>
      <c r="AD1171" s="82"/>
    </row>
    <row r="1172" spans="1:30" ht="13.2">
      <c r="A1172" s="92" t="s">
        <v>7655</v>
      </c>
      <c r="B1172" s="92" t="s">
        <v>7656</v>
      </c>
      <c r="C1172" s="92" t="s">
        <v>5244</v>
      </c>
      <c r="D1172" s="92"/>
      <c r="E1172" s="92"/>
      <c r="F1172" s="92"/>
      <c r="G1172" s="92"/>
      <c r="H1172" s="92"/>
      <c r="I1172" s="92"/>
      <c r="J1172" s="92"/>
      <c r="K1172" s="82"/>
      <c r="L1172" s="82"/>
      <c r="M1172" s="82"/>
      <c r="N1172" s="82"/>
      <c r="O1172" s="82"/>
      <c r="P1172" s="82"/>
      <c r="Q1172" s="82"/>
      <c r="R1172" s="82"/>
      <c r="S1172" s="82"/>
      <c r="T1172" s="82"/>
      <c r="U1172" s="82"/>
      <c r="V1172" s="82"/>
      <c r="W1172" s="82"/>
      <c r="X1172" s="82"/>
      <c r="Y1172" s="82"/>
      <c r="Z1172" s="82"/>
      <c r="AA1172" s="82"/>
      <c r="AB1172" s="82"/>
      <c r="AC1172" s="82"/>
      <c r="AD1172" s="82"/>
    </row>
    <row r="1173" spans="1:30" ht="13.2">
      <c r="A1173" s="92" t="s">
        <v>7653</v>
      </c>
      <c r="B1173" s="92" t="s">
        <v>7654</v>
      </c>
      <c r="C1173" s="92" t="s">
        <v>5244</v>
      </c>
      <c r="D1173" s="92"/>
      <c r="E1173" s="92"/>
      <c r="F1173" s="92"/>
      <c r="G1173" s="92"/>
      <c r="H1173" s="92"/>
      <c r="I1173" s="92"/>
      <c r="J1173" s="92"/>
      <c r="K1173" s="82"/>
      <c r="L1173" s="82"/>
      <c r="M1173" s="82"/>
      <c r="N1173" s="82"/>
      <c r="O1173" s="82"/>
      <c r="P1173" s="82"/>
      <c r="Q1173" s="82"/>
      <c r="R1173" s="82"/>
      <c r="S1173" s="82"/>
      <c r="T1173" s="82"/>
      <c r="U1173" s="82"/>
      <c r="V1173" s="82"/>
      <c r="W1173" s="82"/>
      <c r="X1173" s="82"/>
      <c r="Y1173" s="82"/>
      <c r="Z1173" s="82"/>
      <c r="AA1173" s="82"/>
      <c r="AB1173" s="82"/>
      <c r="AC1173" s="82"/>
      <c r="AD1173" s="82"/>
    </row>
    <row r="1174" spans="1:30" ht="13.2">
      <c r="A1174" s="92" t="s">
        <v>7651</v>
      </c>
      <c r="B1174" s="92" t="s">
        <v>7652</v>
      </c>
      <c r="C1174" s="92" t="s">
        <v>5244</v>
      </c>
      <c r="D1174" s="92"/>
      <c r="E1174" s="92"/>
      <c r="F1174" s="92"/>
      <c r="G1174" s="92"/>
      <c r="H1174" s="92"/>
      <c r="I1174" s="92"/>
      <c r="J1174" s="92"/>
      <c r="K1174" s="82"/>
      <c r="L1174" s="82"/>
      <c r="M1174" s="82"/>
      <c r="N1174" s="82"/>
      <c r="O1174" s="82"/>
      <c r="P1174" s="82"/>
      <c r="Q1174" s="82"/>
      <c r="R1174" s="82"/>
      <c r="S1174" s="82"/>
      <c r="T1174" s="82"/>
      <c r="U1174" s="82"/>
      <c r="V1174" s="82"/>
      <c r="W1174" s="82"/>
      <c r="X1174" s="82"/>
      <c r="Y1174" s="82"/>
      <c r="Z1174" s="82"/>
      <c r="AA1174" s="82"/>
      <c r="AB1174" s="82"/>
      <c r="AC1174" s="82"/>
      <c r="AD1174" s="82"/>
    </row>
    <row r="1175" spans="1:30" ht="13.2">
      <c r="A1175" s="92" t="s">
        <v>7649</v>
      </c>
      <c r="B1175" s="92" t="s">
        <v>7650</v>
      </c>
      <c r="C1175" s="92" t="s">
        <v>5244</v>
      </c>
      <c r="D1175" s="92"/>
      <c r="E1175" s="92"/>
      <c r="F1175" s="92"/>
      <c r="G1175" s="92"/>
      <c r="H1175" s="92"/>
      <c r="I1175" s="92"/>
      <c r="J1175" s="92"/>
      <c r="K1175" s="82"/>
      <c r="L1175" s="82"/>
      <c r="M1175" s="82"/>
      <c r="N1175" s="82"/>
      <c r="O1175" s="82"/>
      <c r="P1175" s="82"/>
      <c r="Q1175" s="82"/>
      <c r="R1175" s="82"/>
      <c r="S1175" s="82"/>
      <c r="T1175" s="82"/>
      <c r="U1175" s="82"/>
      <c r="V1175" s="82"/>
      <c r="W1175" s="82"/>
      <c r="X1175" s="82"/>
      <c r="Y1175" s="82"/>
      <c r="Z1175" s="82"/>
      <c r="AA1175" s="82"/>
      <c r="AB1175" s="82"/>
      <c r="AC1175" s="82"/>
      <c r="AD1175" s="82"/>
    </row>
    <row r="1176" spans="1:30" ht="13.2">
      <c r="A1176" s="92" t="s">
        <v>7643</v>
      </c>
      <c r="B1176" s="92" t="s">
        <v>7644</v>
      </c>
      <c r="C1176" s="92" t="s">
        <v>5244</v>
      </c>
      <c r="D1176" s="92"/>
      <c r="E1176" s="92"/>
      <c r="F1176" s="92"/>
      <c r="G1176" s="92"/>
      <c r="H1176" s="92"/>
      <c r="I1176" s="92"/>
      <c r="J1176" s="92"/>
      <c r="K1176" s="82"/>
      <c r="L1176" s="82"/>
      <c r="M1176" s="82"/>
      <c r="N1176" s="82"/>
      <c r="O1176" s="82"/>
      <c r="P1176" s="82"/>
      <c r="Q1176" s="82"/>
      <c r="R1176" s="82"/>
      <c r="S1176" s="82"/>
      <c r="T1176" s="82"/>
      <c r="U1176" s="82"/>
      <c r="V1176" s="82"/>
      <c r="W1176" s="82"/>
      <c r="X1176" s="82"/>
      <c r="Y1176" s="82"/>
      <c r="Z1176" s="82"/>
      <c r="AA1176" s="82"/>
      <c r="AB1176" s="82"/>
      <c r="AC1176" s="82"/>
      <c r="AD1176" s="82"/>
    </row>
    <row r="1177" spans="1:30" ht="13.2">
      <c r="A1177" s="92" t="s">
        <v>7647</v>
      </c>
      <c r="B1177" s="92" t="s">
        <v>7648</v>
      </c>
      <c r="C1177" s="92" t="s">
        <v>5244</v>
      </c>
      <c r="D1177" s="92"/>
      <c r="E1177" s="92"/>
      <c r="F1177" s="92"/>
      <c r="G1177" s="92"/>
      <c r="H1177" s="92"/>
      <c r="I1177" s="92"/>
      <c r="J1177" s="92"/>
      <c r="K1177" s="82"/>
      <c r="L1177" s="82"/>
      <c r="M1177" s="82"/>
      <c r="N1177" s="82"/>
      <c r="O1177" s="82"/>
      <c r="P1177" s="82"/>
      <c r="Q1177" s="82"/>
      <c r="R1177" s="82"/>
      <c r="S1177" s="82"/>
      <c r="T1177" s="82"/>
      <c r="U1177" s="82"/>
      <c r="V1177" s="82"/>
      <c r="W1177" s="82"/>
      <c r="X1177" s="82"/>
      <c r="Y1177" s="82"/>
      <c r="Z1177" s="82"/>
      <c r="AA1177" s="82"/>
      <c r="AB1177" s="82"/>
      <c r="AC1177" s="82"/>
      <c r="AD1177" s="82"/>
    </row>
    <row r="1178" spans="1:30" ht="13.2">
      <c r="A1178" s="92" t="s">
        <v>7645</v>
      </c>
      <c r="B1178" s="92" t="s">
        <v>7646</v>
      </c>
      <c r="C1178" s="92" t="s">
        <v>5244</v>
      </c>
      <c r="D1178" s="92"/>
      <c r="E1178" s="92"/>
      <c r="F1178" s="92"/>
      <c r="G1178" s="92"/>
      <c r="H1178" s="92"/>
      <c r="I1178" s="92"/>
      <c r="J1178" s="92"/>
      <c r="K1178" s="82"/>
      <c r="L1178" s="82"/>
      <c r="M1178" s="82"/>
      <c r="N1178" s="82"/>
      <c r="O1178" s="82"/>
      <c r="P1178" s="82"/>
      <c r="Q1178" s="82"/>
      <c r="R1178" s="82"/>
      <c r="S1178" s="82"/>
      <c r="T1178" s="82"/>
      <c r="U1178" s="82"/>
      <c r="V1178" s="82"/>
      <c r="W1178" s="82"/>
      <c r="X1178" s="82"/>
      <c r="Y1178" s="82"/>
      <c r="Z1178" s="82"/>
      <c r="AA1178" s="82"/>
      <c r="AB1178" s="82"/>
      <c r="AC1178" s="82"/>
      <c r="AD1178" s="82"/>
    </row>
    <row r="1179" spans="1:30" ht="13.2">
      <c r="A1179" s="92" t="s">
        <v>9515</v>
      </c>
      <c r="B1179" s="92" t="s">
        <v>9516</v>
      </c>
      <c r="C1179" s="92" t="s">
        <v>5244</v>
      </c>
      <c r="D1179" s="92"/>
      <c r="E1179" s="92"/>
      <c r="F1179" s="92"/>
      <c r="G1179" s="92"/>
      <c r="H1179" s="92"/>
      <c r="I1179" s="92"/>
      <c r="J1179" s="92"/>
      <c r="K1179" s="82"/>
      <c r="L1179" s="82"/>
      <c r="M1179" s="82"/>
      <c r="N1179" s="82"/>
      <c r="O1179" s="82"/>
      <c r="P1179" s="82"/>
      <c r="Q1179" s="82"/>
      <c r="R1179" s="82"/>
      <c r="S1179" s="82"/>
      <c r="T1179" s="82"/>
      <c r="U1179" s="82"/>
      <c r="V1179" s="82"/>
      <c r="W1179" s="82"/>
      <c r="X1179" s="82"/>
      <c r="Y1179" s="82"/>
      <c r="Z1179" s="82"/>
      <c r="AA1179" s="82"/>
      <c r="AB1179" s="82"/>
      <c r="AC1179" s="82"/>
      <c r="AD1179" s="82"/>
    </row>
    <row r="1180" spans="1:30" ht="13.2">
      <c r="A1180" s="92" t="s">
        <v>9517</v>
      </c>
      <c r="B1180" s="92" t="s">
        <v>9518</v>
      </c>
      <c r="C1180" s="92" t="s">
        <v>5244</v>
      </c>
      <c r="D1180" s="92"/>
      <c r="E1180" s="92"/>
      <c r="F1180" s="92"/>
      <c r="G1180" s="92"/>
      <c r="H1180" s="92"/>
      <c r="I1180" s="92"/>
      <c r="J1180" s="92"/>
      <c r="K1180" s="82"/>
      <c r="L1180" s="82"/>
      <c r="M1180" s="82"/>
      <c r="N1180" s="82"/>
      <c r="O1180" s="82"/>
      <c r="P1180" s="82"/>
      <c r="Q1180" s="82"/>
      <c r="R1180" s="82"/>
      <c r="S1180" s="82"/>
      <c r="T1180" s="82"/>
      <c r="U1180" s="82"/>
      <c r="V1180" s="82"/>
      <c r="W1180" s="82"/>
      <c r="X1180" s="82"/>
      <c r="Y1180" s="82"/>
      <c r="Z1180" s="82"/>
      <c r="AA1180" s="82"/>
      <c r="AB1180" s="82"/>
      <c r="AC1180" s="82"/>
      <c r="AD1180" s="82"/>
    </row>
    <row r="1181" spans="1:30" ht="13.2">
      <c r="A1181" s="92" t="s">
        <v>9519</v>
      </c>
      <c r="B1181" s="92" t="s">
        <v>9520</v>
      </c>
      <c r="C1181" s="92" t="s">
        <v>5244</v>
      </c>
      <c r="D1181" s="92"/>
      <c r="E1181" s="92"/>
      <c r="F1181" s="92"/>
      <c r="G1181" s="92"/>
      <c r="H1181" s="92"/>
      <c r="I1181" s="92"/>
      <c r="J1181" s="92"/>
      <c r="K1181" s="82"/>
      <c r="L1181" s="82"/>
      <c r="M1181" s="82"/>
      <c r="N1181" s="82"/>
      <c r="O1181" s="82"/>
      <c r="P1181" s="82"/>
      <c r="Q1181" s="82"/>
      <c r="R1181" s="82"/>
      <c r="S1181" s="82"/>
      <c r="T1181" s="82"/>
      <c r="U1181" s="82"/>
      <c r="V1181" s="82"/>
      <c r="W1181" s="82"/>
      <c r="X1181" s="82"/>
      <c r="Y1181" s="82"/>
      <c r="Z1181" s="82"/>
      <c r="AA1181" s="82"/>
      <c r="AB1181" s="82"/>
      <c r="AC1181" s="82"/>
      <c r="AD1181" s="82"/>
    </row>
    <row r="1182" spans="1:30" ht="13.2">
      <c r="A1182" s="92" t="s">
        <v>9521</v>
      </c>
      <c r="B1182" s="92" t="s">
        <v>9522</v>
      </c>
      <c r="C1182" s="92" t="s">
        <v>5244</v>
      </c>
      <c r="D1182" s="92"/>
      <c r="E1182" s="92"/>
      <c r="F1182" s="92"/>
      <c r="G1182" s="92"/>
      <c r="H1182" s="92"/>
      <c r="I1182" s="92"/>
      <c r="J1182" s="92"/>
      <c r="K1182" s="82"/>
      <c r="L1182" s="82"/>
      <c r="M1182" s="82"/>
      <c r="N1182" s="82"/>
      <c r="O1182" s="82"/>
      <c r="P1182" s="82"/>
      <c r="Q1182" s="82"/>
      <c r="R1182" s="82"/>
      <c r="S1182" s="82"/>
      <c r="T1182" s="82"/>
      <c r="U1182" s="82"/>
      <c r="V1182" s="82"/>
      <c r="W1182" s="82"/>
      <c r="X1182" s="82"/>
      <c r="Y1182" s="82"/>
      <c r="Z1182" s="82"/>
      <c r="AA1182" s="82"/>
      <c r="AB1182" s="82"/>
      <c r="AC1182" s="82"/>
      <c r="AD1182" s="82"/>
    </row>
    <row r="1183" spans="1:30" ht="13.2">
      <c r="A1183" s="92" t="s">
        <v>9523</v>
      </c>
      <c r="B1183" s="92" t="s">
        <v>9524</v>
      </c>
      <c r="C1183" s="92" t="s">
        <v>5244</v>
      </c>
      <c r="D1183" s="92"/>
      <c r="E1183" s="92"/>
      <c r="F1183" s="92"/>
      <c r="G1183" s="92"/>
      <c r="H1183" s="92"/>
      <c r="I1183" s="92"/>
      <c r="J1183" s="92"/>
      <c r="K1183" s="82"/>
      <c r="L1183" s="82"/>
      <c r="M1183" s="82"/>
      <c r="N1183" s="82"/>
      <c r="O1183" s="82"/>
      <c r="P1183" s="82"/>
      <c r="Q1183" s="82"/>
      <c r="R1183" s="82"/>
      <c r="S1183" s="82"/>
      <c r="T1183" s="82"/>
      <c r="U1183" s="82"/>
      <c r="V1183" s="82"/>
      <c r="W1183" s="82"/>
      <c r="X1183" s="82"/>
      <c r="Y1183" s="82"/>
      <c r="Z1183" s="82"/>
      <c r="AA1183" s="82"/>
      <c r="AB1183" s="82"/>
      <c r="AC1183" s="82"/>
      <c r="AD1183" s="82"/>
    </row>
    <row r="1184" spans="1:30" ht="13.2">
      <c r="A1184" s="92" t="s">
        <v>9525</v>
      </c>
      <c r="B1184" s="92" t="s">
        <v>9526</v>
      </c>
      <c r="C1184" s="92" t="s">
        <v>5244</v>
      </c>
      <c r="D1184" s="92"/>
      <c r="E1184" s="92"/>
      <c r="F1184" s="92"/>
      <c r="G1184" s="92"/>
      <c r="H1184" s="92"/>
      <c r="I1184" s="92"/>
      <c r="J1184" s="92"/>
      <c r="K1184" s="82"/>
      <c r="L1184" s="82"/>
      <c r="M1184" s="82"/>
      <c r="N1184" s="82"/>
      <c r="O1184" s="82"/>
      <c r="P1184" s="82"/>
      <c r="Q1184" s="82"/>
      <c r="R1184" s="82"/>
      <c r="S1184" s="82"/>
      <c r="T1184" s="82"/>
      <c r="U1184" s="82"/>
      <c r="V1184" s="82"/>
      <c r="W1184" s="82"/>
      <c r="X1184" s="82"/>
      <c r="Y1184" s="82"/>
      <c r="Z1184" s="82"/>
      <c r="AA1184" s="82"/>
      <c r="AB1184" s="82"/>
      <c r="AC1184" s="82"/>
      <c r="AD1184" s="82"/>
    </row>
    <row r="1185" spans="1:30" ht="13.2">
      <c r="A1185" s="92" t="s">
        <v>9527</v>
      </c>
      <c r="B1185" s="92" t="s">
        <v>9528</v>
      </c>
      <c r="C1185" s="92" t="s">
        <v>5078</v>
      </c>
      <c r="D1185" s="92"/>
      <c r="E1185" s="92"/>
      <c r="F1185" s="92"/>
      <c r="G1185" s="92"/>
      <c r="H1185" s="92"/>
      <c r="I1185" s="92"/>
      <c r="J1185" s="92"/>
      <c r="K1185" s="82"/>
      <c r="L1185" s="82"/>
      <c r="M1185" s="82"/>
      <c r="N1185" s="82"/>
      <c r="O1185" s="82"/>
      <c r="P1185" s="82"/>
      <c r="Q1185" s="82"/>
      <c r="R1185" s="82"/>
      <c r="S1185" s="82"/>
      <c r="T1185" s="82"/>
      <c r="U1185" s="82"/>
      <c r="V1185" s="82"/>
      <c r="W1185" s="82"/>
      <c r="X1185" s="82"/>
      <c r="Y1185" s="82"/>
      <c r="Z1185" s="82"/>
      <c r="AA1185" s="82"/>
      <c r="AB1185" s="82"/>
      <c r="AC1185" s="82"/>
      <c r="AD1185" s="82"/>
    </row>
    <row r="1186" spans="1:30" ht="13.2">
      <c r="A1186" s="92" t="s">
        <v>7667</v>
      </c>
      <c r="B1186" s="92" t="s">
        <v>7668</v>
      </c>
      <c r="C1186" s="92" t="s">
        <v>5078</v>
      </c>
      <c r="D1186" s="92"/>
      <c r="E1186" s="92"/>
      <c r="F1186" s="92"/>
      <c r="G1186" s="92"/>
      <c r="H1186" s="92"/>
      <c r="I1186" s="92"/>
      <c r="J1186" s="92"/>
      <c r="K1186" s="82"/>
      <c r="L1186" s="82"/>
      <c r="M1186" s="82"/>
      <c r="N1186" s="82"/>
      <c r="O1186" s="82"/>
      <c r="P1186" s="82"/>
      <c r="Q1186" s="82"/>
      <c r="R1186" s="82"/>
      <c r="S1186" s="82"/>
      <c r="T1186" s="82"/>
      <c r="U1186" s="82"/>
      <c r="V1186" s="82"/>
      <c r="W1186" s="82"/>
      <c r="X1186" s="82"/>
      <c r="Y1186" s="82"/>
      <c r="Z1186" s="82"/>
      <c r="AA1186" s="82"/>
      <c r="AB1186" s="82"/>
      <c r="AC1186" s="82"/>
      <c r="AD1186" s="82"/>
    </row>
    <row r="1187" spans="1:30" ht="13.2">
      <c r="A1187" s="92" t="s">
        <v>9529</v>
      </c>
      <c r="B1187" s="92" t="s">
        <v>9530</v>
      </c>
      <c r="C1187" s="92" t="s">
        <v>5244</v>
      </c>
      <c r="D1187" s="92"/>
      <c r="E1187" s="92"/>
      <c r="F1187" s="92"/>
      <c r="G1187" s="92"/>
      <c r="H1187" s="92"/>
      <c r="I1187" s="92"/>
      <c r="J1187" s="92"/>
      <c r="K1187" s="82"/>
      <c r="L1187" s="82"/>
      <c r="M1187" s="82"/>
      <c r="N1187" s="82"/>
      <c r="O1187" s="82"/>
      <c r="P1187" s="82"/>
      <c r="Q1187" s="82"/>
      <c r="R1187" s="82"/>
      <c r="S1187" s="82"/>
      <c r="T1187" s="82"/>
      <c r="U1187" s="82"/>
      <c r="V1187" s="82"/>
      <c r="W1187" s="82"/>
      <c r="X1187" s="82"/>
      <c r="Y1187" s="82"/>
      <c r="Z1187" s="82"/>
      <c r="AA1187" s="82"/>
      <c r="AB1187" s="82"/>
      <c r="AC1187" s="82"/>
      <c r="AD1187" s="82"/>
    </row>
    <row r="1188" spans="1:30" ht="13.2">
      <c r="A1188" s="92" t="s">
        <v>9531</v>
      </c>
      <c r="B1188" s="92" t="s">
        <v>9532</v>
      </c>
      <c r="C1188" s="92" t="s">
        <v>5244</v>
      </c>
      <c r="D1188" s="92"/>
      <c r="E1188" s="92"/>
      <c r="F1188" s="92"/>
      <c r="G1188" s="92"/>
      <c r="H1188" s="92"/>
      <c r="I1188" s="92"/>
      <c r="J1188" s="92"/>
      <c r="K1188" s="82"/>
      <c r="L1188" s="82"/>
      <c r="M1188" s="82"/>
      <c r="N1188" s="82"/>
      <c r="O1188" s="82"/>
      <c r="P1188" s="82"/>
      <c r="Q1188" s="82"/>
      <c r="R1188" s="82"/>
      <c r="S1188" s="82"/>
      <c r="T1188" s="82"/>
      <c r="U1188" s="82"/>
      <c r="V1188" s="82"/>
      <c r="W1188" s="82"/>
      <c r="X1188" s="82"/>
      <c r="Y1188" s="82"/>
      <c r="Z1188" s="82"/>
      <c r="AA1188" s="82"/>
      <c r="AB1188" s="82"/>
      <c r="AC1188" s="82"/>
      <c r="AD1188" s="82"/>
    </row>
    <row r="1189" spans="1:30" ht="13.2">
      <c r="A1189" s="92" t="s">
        <v>9533</v>
      </c>
      <c r="B1189" s="92" t="s">
        <v>9534</v>
      </c>
      <c r="C1189" s="92" t="s">
        <v>5244</v>
      </c>
      <c r="D1189" s="92"/>
      <c r="E1189" s="92"/>
      <c r="F1189" s="92"/>
      <c r="G1189" s="92"/>
      <c r="H1189" s="92"/>
      <c r="I1189" s="92"/>
      <c r="J1189" s="92"/>
      <c r="K1189" s="82"/>
      <c r="L1189" s="82"/>
      <c r="M1189" s="82"/>
      <c r="N1189" s="82"/>
      <c r="O1189" s="82"/>
      <c r="P1189" s="82"/>
      <c r="Q1189" s="82"/>
      <c r="R1189" s="82"/>
      <c r="S1189" s="82"/>
      <c r="T1189" s="82"/>
      <c r="U1189" s="82"/>
      <c r="V1189" s="82"/>
      <c r="W1189" s="82"/>
      <c r="X1189" s="82"/>
      <c r="Y1189" s="82"/>
      <c r="Z1189" s="82"/>
      <c r="AA1189" s="82"/>
      <c r="AB1189" s="82"/>
      <c r="AC1189" s="82"/>
      <c r="AD1189" s="82"/>
    </row>
    <row r="1190" spans="1:30" ht="13.2">
      <c r="A1190" s="92" t="s">
        <v>9535</v>
      </c>
      <c r="B1190" s="92" t="s">
        <v>9536</v>
      </c>
      <c r="C1190" s="92" t="s">
        <v>5244</v>
      </c>
      <c r="D1190" s="92"/>
      <c r="E1190" s="92"/>
      <c r="F1190" s="92"/>
      <c r="G1190" s="92"/>
      <c r="H1190" s="92"/>
      <c r="I1190" s="92"/>
      <c r="J1190" s="92"/>
      <c r="K1190" s="82"/>
      <c r="L1190" s="82"/>
      <c r="M1190" s="82"/>
      <c r="N1190" s="82"/>
      <c r="O1190" s="82"/>
      <c r="P1190" s="82"/>
      <c r="Q1190" s="82"/>
      <c r="R1190" s="82"/>
      <c r="S1190" s="82"/>
      <c r="T1190" s="82"/>
      <c r="U1190" s="82"/>
      <c r="V1190" s="82"/>
      <c r="W1190" s="82"/>
      <c r="X1190" s="82"/>
      <c r="Y1190" s="82"/>
      <c r="Z1190" s="82"/>
      <c r="AA1190" s="82"/>
      <c r="AB1190" s="82"/>
      <c r="AC1190" s="82"/>
      <c r="AD1190" s="82"/>
    </row>
    <row r="1191" spans="1:30" ht="13.2">
      <c r="A1191" s="92" t="s">
        <v>7669</v>
      </c>
      <c r="B1191" s="92" t="s">
        <v>7670</v>
      </c>
      <c r="C1191" s="92" t="s">
        <v>5078</v>
      </c>
      <c r="D1191" s="92"/>
      <c r="E1191" s="92"/>
      <c r="F1191" s="92"/>
      <c r="G1191" s="92"/>
      <c r="H1191" s="92"/>
      <c r="I1191" s="92"/>
      <c r="J1191" s="92"/>
      <c r="K1191" s="82"/>
      <c r="L1191" s="82"/>
      <c r="M1191" s="82"/>
      <c r="N1191" s="82"/>
      <c r="O1191" s="82"/>
      <c r="P1191" s="82"/>
      <c r="Q1191" s="82"/>
      <c r="R1191" s="82"/>
      <c r="S1191" s="82"/>
      <c r="T1191" s="82"/>
      <c r="U1191" s="82"/>
      <c r="V1191" s="82"/>
      <c r="W1191" s="82"/>
      <c r="X1191" s="82"/>
      <c r="Y1191" s="82"/>
      <c r="Z1191" s="82"/>
      <c r="AA1191" s="82"/>
      <c r="AB1191" s="82"/>
      <c r="AC1191" s="82"/>
      <c r="AD1191" s="82"/>
    </row>
    <row r="1192" spans="1:30" ht="13.2">
      <c r="A1192" s="92" t="s">
        <v>9537</v>
      </c>
      <c r="B1192" s="92" t="s">
        <v>9538</v>
      </c>
      <c r="C1192" s="92" t="s">
        <v>5244</v>
      </c>
      <c r="D1192" s="92"/>
      <c r="E1192" s="92"/>
      <c r="F1192" s="92"/>
      <c r="G1192" s="92"/>
      <c r="H1192" s="92"/>
      <c r="I1192" s="92"/>
      <c r="J1192" s="92"/>
      <c r="K1192" s="82"/>
      <c r="L1192" s="82"/>
      <c r="M1192" s="82"/>
      <c r="N1192" s="82"/>
      <c r="O1192" s="82"/>
      <c r="P1192" s="82"/>
      <c r="Q1192" s="82"/>
      <c r="R1192" s="82"/>
      <c r="S1192" s="82"/>
      <c r="T1192" s="82"/>
      <c r="U1192" s="82"/>
      <c r="V1192" s="82"/>
      <c r="W1192" s="82"/>
      <c r="X1192" s="82"/>
      <c r="Y1192" s="82"/>
      <c r="Z1192" s="82"/>
      <c r="AA1192" s="82"/>
      <c r="AB1192" s="82"/>
      <c r="AC1192" s="82"/>
      <c r="AD1192" s="82"/>
    </row>
    <row r="1193" spans="1:30" ht="13.2">
      <c r="A1193" s="92" t="s">
        <v>4961</v>
      </c>
      <c r="B1193" s="92" t="s">
        <v>4965</v>
      </c>
      <c r="C1193" s="92" t="s">
        <v>5078</v>
      </c>
      <c r="D1193" s="92"/>
      <c r="E1193" s="92"/>
      <c r="F1193" s="92"/>
      <c r="G1193" s="92"/>
      <c r="H1193" s="92"/>
      <c r="I1193" s="92"/>
      <c r="J1193" s="92"/>
      <c r="K1193" s="82"/>
      <c r="L1193" s="82"/>
      <c r="M1193" s="82"/>
      <c r="N1193" s="82"/>
      <c r="O1193" s="82"/>
      <c r="P1193" s="82"/>
      <c r="Q1193" s="82"/>
      <c r="R1193" s="82"/>
      <c r="S1193" s="82"/>
      <c r="T1193" s="82"/>
      <c r="U1193" s="82"/>
      <c r="V1193" s="82"/>
      <c r="W1193" s="82"/>
      <c r="X1193" s="82"/>
      <c r="Y1193" s="82"/>
      <c r="Z1193" s="82"/>
      <c r="AA1193" s="82"/>
      <c r="AB1193" s="82"/>
      <c r="AC1193" s="82"/>
      <c r="AD1193" s="82"/>
    </row>
    <row r="1194" spans="1:30" ht="13.2">
      <c r="A1194" s="92" t="s">
        <v>9539</v>
      </c>
      <c r="B1194" s="92" t="s">
        <v>9540</v>
      </c>
      <c r="C1194" s="92" t="s">
        <v>5078</v>
      </c>
      <c r="D1194" s="92"/>
      <c r="E1194" s="92"/>
      <c r="F1194" s="92"/>
      <c r="G1194" s="92"/>
      <c r="H1194" s="92"/>
      <c r="I1194" s="92"/>
      <c r="J1194" s="92"/>
      <c r="K1194" s="82"/>
      <c r="L1194" s="82"/>
      <c r="M1194" s="82"/>
      <c r="N1194" s="82"/>
      <c r="O1194" s="82"/>
      <c r="P1194" s="82"/>
      <c r="Q1194" s="82"/>
      <c r="R1194" s="82"/>
      <c r="S1194" s="82"/>
      <c r="T1194" s="82"/>
      <c r="U1194" s="82"/>
      <c r="V1194" s="82"/>
      <c r="W1194" s="82"/>
      <c r="X1194" s="82"/>
      <c r="Y1194" s="82"/>
      <c r="Z1194" s="82"/>
      <c r="AA1194" s="82"/>
      <c r="AB1194" s="82"/>
      <c r="AC1194" s="82"/>
      <c r="AD1194" s="82"/>
    </row>
    <row r="1195" spans="1:30" ht="13.2">
      <c r="A1195" s="92" t="s">
        <v>8062</v>
      </c>
      <c r="B1195" s="92" t="s">
        <v>8063</v>
      </c>
      <c r="C1195" s="92" t="s">
        <v>5078</v>
      </c>
      <c r="D1195" s="92"/>
      <c r="E1195" s="92"/>
      <c r="F1195" s="92"/>
      <c r="G1195" s="92"/>
      <c r="H1195" s="92"/>
      <c r="I1195" s="92"/>
      <c r="J1195" s="92"/>
      <c r="K1195" s="82"/>
      <c r="L1195" s="82"/>
      <c r="M1195" s="82"/>
      <c r="N1195" s="82"/>
      <c r="O1195" s="82"/>
      <c r="P1195" s="82"/>
      <c r="Q1195" s="82"/>
      <c r="R1195" s="82"/>
      <c r="S1195" s="82"/>
      <c r="T1195" s="82"/>
      <c r="U1195" s="82"/>
      <c r="V1195" s="82"/>
      <c r="W1195" s="82"/>
      <c r="X1195" s="82"/>
      <c r="Y1195" s="82"/>
      <c r="Z1195" s="82"/>
      <c r="AA1195" s="82"/>
      <c r="AB1195" s="82"/>
      <c r="AC1195" s="82"/>
      <c r="AD1195" s="82"/>
    </row>
    <row r="1196" spans="1:30" ht="13.2">
      <c r="A1196" s="92" t="s">
        <v>9541</v>
      </c>
      <c r="B1196" s="92" t="s">
        <v>9542</v>
      </c>
      <c r="C1196" s="92" t="s">
        <v>5078</v>
      </c>
      <c r="D1196" s="92"/>
      <c r="E1196" s="92"/>
      <c r="F1196" s="92"/>
      <c r="G1196" s="92"/>
      <c r="H1196" s="92"/>
      <c r="I1196" s="92"/>
      <c r="J1196" s="92"/>
      <c r="K1196" s="82"/>
      <c r="L1196" s="82"/>
      <c r="M1196" s="82"/>
      <c r="N1196" s="82"/>
      <c r="O1196" s="82"/>
      <c r="P1196" s="82"/>
      <c r="Q1196" s="82"/>
      <c r="R1196" s="82"/>
      <c r="S1196" s="82"/>
      <c r="T1196" s="82"/>
      <c r="U1196" s="82"/>
      <c r="V1196" s="82"/>
      <c r="W1196" s="82"/>
      <c r="X1196" s="82"/>
      <c r="Y1196" s="82"/>
      <c r="Z1196" s="82"/>
      <c r="AA1196" s="82"/>
      <c r="AB1196" s="82"/>
      <c r="AC1196" s="82"/>
      <c r="AD1196" s="82"/>
    </row>
    <row r="1197" spans="1:30" ht="13.2">
      <c r="A1197" s="92" t="s">
        <v>9543</v>
      </c>
      <c r="B1197" s="92" t="s">
        <v>9544</v>
      </c>
      <c r="C1197" s="92" t="s">
        <v>5244</v>
      </c>
      <c r="D1197" s="92"/>
      <c r="E1197" s="92"/>
      <c r="F1197" s="92"/>
      <c r="G1197" s="92"/>
      <c r="H1197" s="92"/>
      <c r="I1197" s="92"/>
      <c r="J1197" s="92"/>
      <c r="K1197" s="82"/>
      <c r="L1197" s="82"/>
      <c r="M1197" s="82"/>
      <c r="N1197" s="82"/>
      <c r="O1197" s="82"/>
      <c r="P1197" s="82"/>
      <c r="Q1197" s="82"/>
      <c r="R1197" s="82"/>
      <c r="S1197" s="82"/>
      <c r="T1197" s="82"/>
      <c r="U1197" s="82"/>
      <c r="V1197" s="82"/>
      <c r="W1197" s="82"/>
      <c r="X1197" s="82"/>
      <c r="Y1197" s="82"/>
      <c r="Z1197" s="82"/>
      <c r="AA1197" s="82"/>
      <c r="AB1197" s="82"/>
      <c r="AC1197" s="82"/>
      <c r="AD1197" s="82"/>
    </row>
    <row r="1198" spans="1:30" ht="13.2">
      <c r="A1198" s="92" t="s">
        <v>9545</v>
      </c>
      <c r="B1198" s="92" t="s">
        <v>9546</v>
      </c>
      <c r="C1198" s="92" t="s">
        <v>5244</v>
      </c>
      <c r="D1198" s="92"/>
      <c r="E1198" s="92"/>
      <c r="F1198" s="92"/>
      <c r="G1198" s="92"/>
      <c r="H1198" s="92"/>
      <c r="I1198" s="92"/>
      <c r="J1198" s="92"/>
      <c r="K1198" s="82"/>
      <c r="L1198" s="82"/>
      <c r="M1198" s="82"/>
      <c r="N1198" s="82"/>
      <c r="O1198" s="82"/>
      <c r="P1198" s="82"/>
      <c r="Q1198" s="82"/>
      <c r="R1198" s="82"/>
      <c r="S1198" s="82"/>
      <c r="T1198" s="82"/>
      <c r="U1198" s="82"/>
      <c r="V1198" s="82"/>
      <c r="W1198" s="82"/>
      <c r="X1198" s="82"/>
      <c r="Y1198" s="82"/>
      <c r="Z1198" s="82"/>
      <c r="AA1198" s="82"/>
      <c r="AB1198" s="82"/>
      <c r="AC1198" s="82"/>
      <c r="AD1198" s="82"/>
    </row>
    <row r="1199" spans="1:30" ht="13.2">
      <c r="A1199" s="92" t="s">
        <v>9547</v>
      </c>
      <c r="B1199" s="92" t="s">
        <v>9548</v>
      </c>
      <c r="C1199" s="92" t="s">
        <v>5244</v>
      </c>
      <c r="D1199" s="92"/>
      <c r="E1199" s="92"/>
      <c r="F1199" s="92"/>
      <c r="G1199" s="92"/>
      <c r="H1199" s="92"/>
      <c r="I1199" s="92"/>
      <c r="J1199" s="92"/>
      <c r="K1199" s="82"/>
      <c r="L1199" s="82"/>
      <c r="M1199" s="82"/>
      <c r="N1199" s="82"/>
      <c r="O1199" s="82"/>
      <c r="P1199" s="82"/>
      <c r="Q1199" s="82"/>
      <c r="R1199" s="82"/>
      <c r="S1199" s="82"/>
      <c r="T1199" s="82"/>
      <c r="U1199" s="82"/>
      <c r="V1199" s="82"/>
      <c r="W1199" s="82"/>
      <c r="X1199" s="82"/>
      <c r="Y1199" s="82"/>
      <c r="Z1199" s="82"/>
      <c r="AA1199" s="82"/>
      <c r="AB1199" s="82"/>
      <c r="AC1199" s="82"/>
      <c r="AD1199" s="82"/>
    </row>
    <row r="1200" spans="1:30" ht="13.2">
      <c r="A1200" s="92" t="s">
        <v>9549</v>
      </c>
      <c r="B1200" s="92" t="s">
        <v>9550</v>
      </c>
      <c r="C1200" s="92" t="s">
        <v>5244</v>
      </c>
      <c r="D1200" s="92"/>
      <c r="E1200" s="92"/>
      <c r="F1200" s="92"/>
      <c r="G1200" s="92"/>
      <c r="H1200" s="92"/>
      <c r="I1200" s="92"/>
      <c r="J1200" s="92"/>
      <c r="K1200" s="82"/>
      <c r="L1200" s="82"/>
      <c r="M1200" s="82"/>
      <c r="N1200" s="82"/>
      <c r="O1200" s="82"/>
      <c r="P1200" s="82"/>
      <c r="Q1200" s="82"/>
      <c r="R1200" s="82"/>
      <c r="S1200" s="82"/>
      <c r="T1200" s="82"/>
      <c r="U1200" s="82"/>
      <c r="V1200" s="82"/>
      <c r="W1200" s="82"/>
      <c r="X1200" s="82"/>
      <c r="Y1200" s="82"/>
      <c r="Z1200" s="82"/>
      <c r="AA1200" s="82"/>
      <c r="AB1200" s="82"/>
      <c r="AC1200" s="82"/>
      <c r="AD1200" s="82"/>
    </row>
    <row r="1201" spans="1:30" ht="13.2">
      <c r="A1201" s="92" t="s">
        <v>9551</v>
      </c>
      <c r="B1201" s="92" t="s">
        <v>9552</v>
      </c>
      <c r="C1201" s="92" t="s">
        <v>5244</v>
      </c>
      <c r="D1201" s="92"/>
      <c r="E1201" s="92"/>
      <c r="F1201" s="92"/>
      <c r="G1201" s="92"/>
      <c r="H1201" s="92"/>
      <c r="I1201" s="92"/>
      <c r="J1201" s="92"/>
      <c r="K1201" s="82"/>
      <c r="L1201" s="82"/>
      <c r="M1201" s="82"/>
      <c r="N1201" s="82"/>
      <c r="O1201" s="82"/>
      <c r="P1201" s="82"/>
      <c r="Q1201" s="82"/>
      <c r="R1201" s="82"/>
      <c r="S1201" s="82"/>
      <c r="T1201" s="82"/>
      <c r="U1201" s="82"/>
      <c r="V1201" s="82"/>
      <c r="W1201" s="82"/>
      <c r="X1201" s="82"/>
      <c r="Y1201" s="82"/>
      <c r="Z1201" s="82"/>
      <c r="AA1201" s="82"/>
      <c r="AB1201" s="82"/>
      <c r="AC1201" s="82"/>
      <c r="AD1201" s="82"/>
    </row>
    <row r="1202" spans="1:30" ht="13.2">
      <c r="A1202" s="92" t="s">
        <v>9553</v>
      </c>
      <c r="B1202" s="92" t="s">
        <v>9554</v>
      </c>
      <c r="C1202" s="92" t="s">
        <v>5244</v>
      </c>
      <c r="D1202" s="92"/>
      <c r="E1202" s="92"/>
      <c r="F1202" s="92"/>
      <c r="G1202" s="92"/>
      <c r="H1202" s="92"/>
      <c r="I1202" s="92"/>
      <c r="J1202" s="92"/>
      <c r="K1202" s="82"/>
      <c r="L1202" s="82"/>
      <c r="M1202" s="82"/>
      <c r="N1202" s="82"/>
      <c r="O1202" s="82"/>
      <c r="P1202" s="82"/>
      <c r="Q1202" s="82"/>
      <c r="R1202" s="82"/>
      <c r="S1202" s="82"/>
      <c r="T1202" s="82"/>
      <c r="U1202" s="82"/>
      <c r="V1202" s="82"/>
      <c r="W1202" s="82"/>
      <c r="X1202" s="82"/>
      <c r="Y1202" s="82"/>
      <c r="Z1202" s="82"/>
      <c r="AA1202" s="82"/>
      <c r="AB1202" s="82"/>
      <c r="AC1202" s="82"/>
      <c r="AD1202" s="82"/>
    </row>
    <row r="1203" spans="1:30" ht="13.2">
      <c r="A1203" s="92" t="s">
        <v>9555</v>
      </c>
      <c r="B1203" s="92" t="s">
        <v>9556</v>
      </c>
      <c r="C1203" s="92" t="s">
        <v>5244</v>
      </c>
      <c r="D1203" s="92"/>
      <c r="E1203" s="92"/>
      <c r="F1203" s="92"/>
      <c r="G1203" s="92"/>
      <c r="H1203" s="92"/>
      <c r="I1203" s="92"/>
      <c r="J1203" s="92"/>
      <c r="K1203" s="82"/>
      <c r="L1203" s="82"/>
      <c r="M1203" s="82"/>
      <c r="N1203" s="82"/>
      <c r="O1203" s="82"/>
      <c r="P1203" s="82"/>
      <c r="Q1203" s="82"/>
      <c r="R1203" s="82"/>
      <c r="S1203" s="82"/>
      <c r="T1203" s="82"/>
      <c r="U1203" s="82"/>
      <c r="V1203" s="82"/>
      <c r="W1203" s="82"/>
      <c r="X1203" s="82"/>
      <c r="Y1203" s="82"/>
      <c r="Z1203" s="82"/>
      <c r="AA1203" s="82"/>
      <c r="AB1203" s="82"/>
      <c r="AC1203" s="82"/>
      <c r="AD1203" s="82"/>
    </row>
    <row r="1204" spans="1:30" ht="13.2">
      <c r="A1204" s="92" t="s">
        <v>9557</v>
      </c>
      <c r="B1204" s="92" t="s">
        <v>9558</v>
      </c>
      <c r="C1204" s="92" t="s">
        <v>5244</v>
      </c>
      <c r="D1204" s="92"/>
      <c r="E1204" s="92"/>
      <c r="F1204" s="92"/>
      <c r="G1204" s="92"/>
      <c r="H1204" s="92"/>
      <c r="I1204" s="92"/>
      <c r="J1204" s="92"/>
      <c r="K1204" s="82"/>
      <c r="L1204" s="82"/>
      <c r="M1204" s="82"/>
      <c r="N1204" s="82"/>
      <c r="O1204" s="82"/>
      <c r="P1204" s="82"/>
      <c r="Q1204" s="82"/>
      <c r="R1204" s="82"/>
      <c r="S1204" s="82"/>
      <c r="T1204" s="82"/>
      <c r="U1204" s="82"/>
      <c r="V1204" s="82"/>
      <c r="W1204" s="82"/>
      <c r="X1204" s="82"/>
      <c r="Y1204" s="82"/>
      <c r="Z1204" s="82"/>
      <c r="AA1204" s="82"/>
      <c r="AB1204" s="82"/>
      <c r="AC1204" s="82"/>
      <c r="AD1204" s="82"/>
    </row>
    <row r="1205" spans="1:30" ht="13.2">
      <c r="A1205" s="92" t="s">
        <v>9559</v>
      </c>
      <c r="B1205" s="92" t="s">
        <v>9560</v>
      </c>
      <c r="C1205" s="92" t="s">
        <v>5244</v>
      </c>
      <c r="D1205" s="92"/>
      <c r="E1205" s="92"/>
      <c r="F1205" s="92"/>
      <c r="G1205" s="92"/>
      <c r="H1205" s="92"/>
      <c r="I1205" s="92"/>
      <c r="J1205" s="92"/>
      <c r="K1205" s="82"/>
      <c r="L1205" s="82"/>
      <c r="M1205" s="82"/>
      <c r="N1205" s="82"/>
      <c r="O1205" s="82"/>
      <c r="P1205" s="82"/>
      <c r="Q1205" s="82"/>
      <c r="R1205" s="82"/>
      <c r="S1205" s="82"/>
      <c r="T1205" s="82"/>
      <c r="U1205" s="82"/>
      <c r="V1205" s="82"/>
      <c r="W1205" s="82"/>
      <c r="X1205" s="82"/>
      <c r="Y1205" s="82"/>
      <c r="Z1205" s="82"/>
      <c r="AA1205" s="82"/>
      <c r="AB1205" s="82"/>
      <c r="AC1205" s="82"/>
      <c r="AD1205" s="82"/>
    </row>
    <row r="1206" spans="1:30" ht="13.2">
      <c r="A1206" s="92" t="s">
        <v>9561</v>
      </c>
      <c r="B1206" s="92" t="s">
        <v>9562</v>
      </c>
      <c r="C1206" s="92" t="s">
        <v>5244</v>
      </c>
      <c r="D1206" s="92"/>
      <c r="E1206" s="92"/>
      <c r="F1206" s="92"/>
      <c r="G1206" s="92"/>
      <c r="H1206" s="92"/>
      <c r="I1206" s="92"/>
      <c r="J1206" s="92"/>
      <c r="K1206" s="82"/>
      <c r="L1206" s="82"/>
      <c r="M1206" s="82"/>
      <c r="N1206" s="82"/>
      <c r="O1206" s="82"/>
      <c r="P1206" s="82"/>
      <c r="Q1206" s="82"/>
      <c r="R1206" s="82"/>
      <c r="S1206" s="82"/>
      <c r="T1206" s="82"/>
      <c r="U1206" s="82"/>
      <c r="V1206" s="82"/>
      <c r="W1206" s="82"/>
      <c r="X1206" s="82"/>
      <c r="Y1206" s="82"/>
      <c r="Z1206" s="82"/>
      <c r="AA1206" s="82"/>
      <c r="AB1206" s="82"/>
      <c r="AC1206" s="82"/>
      <c r="AD1206" s="82"/>
    </row>
    <row r="1207" spans="1:30" ht="13.2">
      <c r="A1207" s="92" t="s">
        <v>9563</v>
      </c>
      <c r="B1207" s="92" t="s">
        <v>9564</v>
      </c>
      <c r="C1207" s="92" t="s">
        <v>5244</v>
      </c>
      <c r="D1207" s="92"/>
      <c r="E1207" s="92"/>
      <c r="F1207" s="92"/>
      <c r="G1207" s="92"/>
      <c r="H1207" s="92"/>
      <c r="I1207" s="92"/>
      <c r="J1207" s="92"/>
      <c r="K1207" s="82"/>
      <c r="L1207" s="82"/>
      <c r="M1207" s="82"/>
      <c r="N1207" s="82"/>
      <c r="O1207" s="82"/>
      <c r="P1207" s="82"/>
      <c r="Q1207" s="82"/>
      <c r="R1207" s="82"/>
      <c r="S1207" s="82"/>
      <c r="T1207" s="82"/>
      <c r="U1207" s="82"/>
      <c r="V1207" s="82"/>
      <c r="W1207" s="82"/>
      <c r="X1207" s="82"/>
      <c r="Y1207" s="82"/>
      <c r="Z1207" s="82"/>
      <c r="AA1207" s="82"/>
      <c r="AB1207" s="82"/>
      <c r="AC1207" s="82"/>
      <c r="AD1207" s="82"/>
    </row>
    <row r="1208" spans="1:30" ht="13.2">
      <c r="A1208" s="92" t="s">
        <v>9565</v>
      </c>
      <c r="B1208" s="92" t="s">
        <v>9566</v>
      </c>
      <c r="C1208" s="92" t="s">
        <v>5244</v>
      </c>
      <c r="D1208" s="92"/>
      <c r="E1208" s="92"/>
      <c r="F1208" s="92"/>
      <c r="G1208" s="92"/>
      <c r="H1208" s="92"/>
      <c r="I1208" s="92"/>
      <c r="J1208" s="92"/>
      <c r="K1208" s="82"/>
      <c r="L1208" s="82"/>
      <c r="M1208" s="82"/>
      <c r="N1208" s="82"/>
      <c r="O1208" s="82"/>
      <c r="P1208" s="82"/>
      <c r="Q1208" s="82"/>
      <c r="R1208" s="82"/>
      <c r="S1208" s="82"/>
      <c r="T1208" s="82"/>
      <c r="U1208" s="82"/>
      <c r="V1208" s="82"/>
      <c r="W1208" s="82"/>
      <c r="X1208" s="82"/>
      <c r="Y1208" s="82"/>
      <c r="Z1208" s="82"/>
      <c r="AA1208" s="82"/>
      <c r="AB1208" s="82"/>
      <c r="AC1208" s="82"/>
      <c r="AD1208" s="82"/>
    </row>
    <row r="1209" spans="1:30" ht="13.2">
      <c r="A1209" s="92" t="s">
        <v>9567</v>
      </c>
      <c r="B1209" s="92" t="s">
        <v>9568</v>
      </c>
      <c r="C1209" s="92" t="s">
        <v>5244</v>
      </c>
      <c r="D1209" s="92"/>
      <c r="E1209" s="92"/>
      <c r="F1209" s="92"/>
      <c r="G1209" s="92"/>
      <c r="H1209" s="92"/>
      <c r="I1209" s="92"/>
      <c r="J1209" s="92"/>
      <c r="K1209" s="82"/>
      <c r="L1209" s="82"/>
      <c r="M1209" s="82"/>
      <c r="N1209" s="82"/>
      <c r="O1209" s="82"/>
      <c r="P1209" s="82"/>
      <c r="Q1209" s="82"/>
      <c r="R1209" s="82"/>
      <c r="S1209" s="82"/>
      <c r="T1209" s="82"/>
      <c r="U1209" s="82"/>
      <c r="V1209" s="82"/>
      <c r="W1209" s="82"/>
      <c r="X1209" s="82"/>
      <c r="Y1209" s="82"/>
      <c r="Z1209" s="82"/>
      <c r="AA1209" s="82"/>
      <c r="AB1209" s="82"/>
      <c r="AC1209" s="82"/>
      <c r="AD1209" s="82"/>
    </row>
    <row r="1210" spans="1:30" ht="13.2">
      <c r="A1210" s="92" t="s">
        <v>9569</v>
      </c>
      <c r="B1210" s="92" t="s">
        <v>9570</v>
      </c>
      <c r="C1210" s="92" t="s">
        <v>5244</v>
      </c>
      <c r="D1210" s="92"/>
      <c r="E1210" s="92"/>
      <c r="F1210" s="92"/>
      <c r="G1210" s="92"/>
      <c r="H1210" s="92"/>
      <c r="I1210" s="92"/>
      <c r="J1210" s="92"/>
      <c r="K1210" s="82"/>
      <c r="L1210" s="82"/>
      <c r="M1210" s="82"/>
      <c r="N1210" s="82"/>
      <c r="O1210" s="82"/>
      <c r="P1210" s="82"/>
      <c r="Q1210" s="82"/>
      <c r="R1210" s="82"/>
      <c r="S1210" s="82"/>
      <c r="T1210" s="82"/>
      <c r="U1210" s="82"/>
      <c r="V1210" s="82"/>
      <c r="W1210" s="82"/>
      <c r="X1210" s="82"/>
      <c r="Y1210" s="82"/>
      <c r="Z1210" s="82"/>
      <c r="AA1210" s="82"/>
      <c r="AB1210" s="82"/>
      <c r="AC1210" s="82"/>
      <c r="AD1210" s="82"/>
    </row>
    <row r="1211" spans="1:30" ht="13.2">
      <c r="A1211" s="92" t="s">
        <v>9571</v>
      </c>
      <c r="B1211" s="92" t="s">
        <v>9572</v>
      </c>
      <c r="C1211" s="92" t="s">
        <v>5244</v>
      </c>
      <c r="D1211" s="92"/>
      <c r="E1211" s="92"/>
      <c r="F1211" s="92"/>
      <c r="G1211" s="92"/>
      <c r="H1211" s="92"/>
      <c r="I1211" s="92"/>
      <c r="J1211" s="92"/>
      <c r="K1211" s="82"/>
      <c r="L1211" s="82"/>
      <c r="M1211" s="82"/>
      <c r="N1211" s="82"/>
      <c r="O1211" s="82"/>
      <c r="P1211" s="82"/>
      <c r="Q1211" s="82"/>
      <c r="R1211" s="82"/>
      <c r="S1211" s="82"/>
      <c r="T1211" s="82"/>
      <c r="U1211" s="82"/>
      <c r="V1211" s="82"/>
      <c r="W1211" s="82"/>
      <c r="X1211" s="82"/>
      <c r="Y1211" s="82"/>
      <c r="Z1211" s="82"/>
      <c r="AA1211" s="82"/>
      <c r="AB1211" s="82"/>
      <c r="AC1211" s="82"/>
      <c r="AD1211" s="82"/>
    </row>
    <row r="1212" spans="1:30" ht="13.2">
      <c r="A1212" s="92" t="s">
        <v>9573</v>
      </c>
      <c r="B1212" s="92" t="s">
        <v>9574</v>
      </c>
      <c r="C1212" s="92" t="s">
        <v>5244</v>
      </c>
      <c r="D1212" s="92"/>
      <c r="E1212" s="92"/>
      <c r="F1212" s="92"/>
      <c r="G1212" s="92"/>
      <c r="H1212" s="92"/>
      <c r="I1212" s="92"/>
      <c r="J1212" s="92"/>
      <c r="K1212" s="82"/>
      <c r="L1212" s="82"/>
      <c r="M1212" s="82"/>
      <c r="N1212" s="82"/>
      <c r="O1212" s="82"/>
      <c r="P1212" s="82"/>
      <c r="Q1212" s="82"/>
      <c r="R1212" s="82"/>
      <c r="S1212" s="82"/>
      <c r="T1212" s="82"/>
      <c r="U1212" s="82"/>
      <c r="V1212" s="82"/>
      <c r="W1212" s="82"/>
      <c r="X1212" s="82"/>
      <c r="Y1212" s="82"/>
      <c r="Z1212" s="82"/>
      <c r="AA1212" s="82"/>
      <c r="AB1212" s="82"/>
      <c r="AC1212" s="82"/>
      <c r="AD1212" s="82"/>
    </row>
    <row r="1213" spans="1:30" ht="13.2">
      <c r="A1213" s="92" t="s">
        <v>9575</v>
      </c>
      <c r="B1213" s="92" t="s">
        <v>9576</v>
      </c>
      <c r="C1213" s="92" t="s">
        <v>5078</v>
      </c>
      <c r="D1213" s="92"/>
      <c r="E1213" s="92"/>
      <c r="F1213" s="92"/>
      <c r="G1213" s="92"/>
      <c r="H1213" s="92"/>
      <c r="I1213" s="92"/>
      <c r="J1213" s="92"/>
      <c r="K1213" s="82"/>
      <c r="L1213" s="82"/>
      <c r="M1213" s="82"/>
      <c r="N1213" s="82"/>
      <c r="O1213" s="82"/>
      <c r="P1213" s="82"/>
      <c r="Q1213" s="82"/>
      <c r="R1213" s="82"/>
      <c r="S1213" s="82"/>
      <c r="T1213" s="82"/>
      <c r="U1213" s="82"/>
      <c r="V1213" s="82"/>
      <c r="W1213" s="82"/>
      <c r="X1213" s="82"/>
      <c r="Y1213" s="82"/>
      <c r="Z1213" s="82"/>
      <c r="AA1213" s="82"/>
      <c r="AB1213" s="82"/>
      <c r="AC1213" s="82"/>
      <c r="AD1213" s="82"/>
    </row>
    <row r="1214" spans="1:30" ht="13.2">
      <c r="A1214" s="92" t="s">
        <v>9577</v>
      </c>
      <c r="B1214" s="92" t="s">
        <v>9578</v>
      </c>
      <c r="C1214" s="92" t="s">
        <v>5244</v>
      </c>
      <c r="D1214" s="92"/>
      <c r="E1214" s="92"/>
      <c r="F1214" s="92"/>
      <c r="G1214" s="92"/>
      <c r="H1214" s="92"/>
      <c r="I1214" s="92"/>
      <c r="J1214" s="92"/>
      <c r="K1214" s="82"/>
      <c r="L1214" s="82"/>
      <c r="M1214" s="82"/>
      <c r="N1214" s="82"/>
      <c r="O1214" s="82"/>
      <c r="P1214" s="82"/>
      <c r="Q1214" s="82"/>
      <c r="R1214" s="82"/>
      <c r="S1214" s="82"/>
      <c r="T1214" s="82"/>
      <c r="U1214" s="82"/>
      <c r="V1214" s="82"/>
      <c r="W1214" s="82"/>
      <c r="X1214" s="82"/>
      <c r="Y1214" s="82"/>
      <c r="Z1214" s="82"/>
      <c r="AA1214" s="82"/>
      <c r="AB1214" s="82"/>
      <c r="AC1214" s="82"/>
      <c r="AD1214" s="82"/>
    </row>
    <row r="1215" spans="1:30" ht="13.2">
      <c r="A1215" s="92" t="s">
        <v>9579</v>
      </c>
      <c r="B1215" s="92" t="s">
        <v>9580</v>
      </c>
      <c r="C1215" s="92" t="s">
        <v>5244</v>
      </c>
      <c r="D1215" s="92"/>
      <c r="E1215" s="92"/>
      <c r="F1215" s="92"/>
      <c r="G1215" s="92"/>
      <c r="H1215" s="92"/>
      <c r="I1215" s="92"/>
      <c r="J1215" s="92"/>
      <c r="K1215" s="82"/>
      <c r="L1215" s="82"/>
      <c r="M1215" s="82"/>
      <c r="N1215" s="82"/>
      <c r="O1215" s="82"/>
      <c r="P1215" s="82"/>
      <c r="Q1215" s="82"/>
      <c r="R1215" s="82"/>
      <c r="S1215" s="82"/>
      <c r="T1215" s="82"/>
      <c r="U1215" s="82"/>
      <c r="V1215" s="82"/>
      <c r="W1215" s="82"/>
      <c r="X1215" s="82"/>
      <c r="Y1215" s="82"/>
      <c r="Z1215" s="82"/>
      <c r="AA1215" s="82"/>
      <c r="AB1215" s="82"/>
      <c r="AC1215" s="82"/>
      <c r="AD1215" s="82"/>
    </row>
    <row r="1216" spans="1:30" ht="13.2">
      <c r="A1216" s="92" t="s">
        <v>9581</v>
      </c>
      <c r="B1216" s="92" t="s">
        <v>9582</v>
      </c>
      <c r="C1216" s="92" t="s">
        <v>5244</v>
      </c>
      <c r="D1216" s="92"/>
      <c r="E1216" s="92"/>
      <c r="F1216" s="92"/>
      <c r="G1216" s="92"/>
      <c r="H1216" s="92"/>
      <c r="I1216" s="92"/>
      <c r="J1216" s="92"/>
      <c r="K1216" s="82"/>
      <c r="L1216" s="82"/>
      <c r="M1216" s="82"/>
      <c r="N1216" s="82"/>
      <c r="O1216" s="82"/>
      <c r="P1216" s="82"/>
      <c r="Q1216" s="82"/>
      <c r="R1216" s="82"/>
      <c r="S1216" s="82"/>
      <c r="T1216" s="82"/>
      <c r="U1216" s="82"/>
      <c r="V1216" s="82"/>
      <c r="W1216" s="82"/>
      <c r="X1216" s="82"/>
      <c r="Y1216" s="82"/>
      <c r="Z1216" s="82"/>
      <c r="AA1216" s="82"/>
      <c r="AB1216" s="82"/>
      <c r="AC1216" s="82"/>
      <c r="AD1216" s="82"/>
    </row>
    <row r="1217" spans="1:30" ht="13.2">
      <c r="A1217" s="92" t="s">
        <v>9583</v>
      </c>
      <c r="B1217" s="92" t="s">
        <v>9584</v>
      </c>
      <c r="C1217" s="92" t="s">
        <v>5244</v>
      </c>
      <c r="D1217" s="92"/>
      <c r="E1217" s="92"/>
      <c r="F1217" s="92"/>
      <c r="G1217" s="92"/>
      <c r="H1217" s="92"/>
      <c r="I1217" s="92"/>
      <c r="J1217" s="92"/>
      <c r="K1217" s="82"/>
      <c r="L1217" s="82"/>
      <c r="M1217" s="82"/>
      <c r="N1217" s="82"/>
      <c r="O1217" s="82"/>
      <c r="P1217" s="82"/>
      <c r="Q1217" s="82"/>
      <c r="R1217" s="82"/>
      <c r="S1217" s="82"/>
      <c r="T1217" s="82"/>
      <c r="U1217" s="82"/>
      <c r="V1217" s="82"/>
      <c r="W1217" s="82"/>
      <c r="X1217" s="82"/>
      <c r="Y1217" s="82"/>
      <c r="Z1217" s="82"/>
      <c r="AA1217" s="82"/>
      <c r="AB1217" s="82"/>
      <c r="AC1217" s="82"/>
      <c r="AD1217" s="82"/>
    </row>
    <row r="1218" spans="1:30" ht="13.2">
      <c r="A1218" s="92" t="s">
        <v>9585</v>
      </c>
      <c r="B1218" s="92" t="s">
        <v>9586</v>
      </c>
      <c r="C1218" s="92" t="s">
        <v>5244</v>
      </c>
      <c r="D1218" s="92"/>
      <c r="E1218" s="92"/>
      <c r="F1218" s="92"/>
      <c r="G1218" s="92"/>
      <c r="H1218" s="92"/>
      <c r="I1218" s="92"/>
      <c r="J1218" s="92"/>
      <c r="K1218" s="82"/>
      <c r="L1218" s="82"/>
      <c r="M1218" s="82"/>
      <c r="N1218" s="82"/>
      <c r="O1218" s="82"/>
      <c r="P1218" s="82"/>
      <c r="Q1218" s="82"/>
      <c r="R1218" s="82"/>
      <c r="S1218" s="82"/>
      <c r="T1218" s="82"/>
      <c r="U1218" s="82"/>
      <c r="V1218" s="82"/>
      <c r="W1218" s="82"/>
      <c r="X1218" s="82"/>
      <c r="Y1218" s="82"/>
      <c r="Z1218" s="82"/>
      <c r="AA1218" s="82"/>
      <c r="AB1218" s="82"/>
      <c r="AC1218" s="82"/>
      <c r="AD1218" s="82"/>
    </row>
    <row r="1219" spans="1:30" ht="13.2">
      <c r="A1219" s="92" t="s">
        <v>9587</v>
      </c>
      <c r="B1219" s="92" t="s">
        <v>9588</v>
      </c>
      <c r="C1219" s="92" t="s">
        <v>5244</v>
      </c>
      <c r="D1219" s="92"/>
      <c r="E1219" s="92"/>
      <c r="F1219" s="92"/>
      <c r="G1219" s="92"/>
      <c r="H1219" s="92"/>
      <c r="I1219" s="92"/>
      <c r="J1219" s="92"/>
      <c r="K1219" s="82"/>
      <c r="L1219" s="82"/>
      <c r="M1219" s="82"/>
      <c r="N1219" s="82"/>
      <c r="O1219" s="82"/>
      <c r="P1219" s="82"/>
      <c r="Q1219" s="82"/>
      <c r="R1219" s="82"/>
      <c r="S1219" s="82"/>
      <c r="T1219" s="82"/>
      <c r="U1219" s="82"/>
      <c r="V1219" s="82"/>
      <c r="W1219" s="82"/>
      <c r="X1219" s="82"/>
      <c r="Y1219" s="82"/>
      <c r="Z1219" s="82"/>
      <c r="AA1219" s="82"/>
      <c r="AB1219" s="82"/>
      <c r="AC1219" s="82"/>
      <c r="AD1219" s="82"/>
    </row>
    <row r="1220" spans="1:30" ht="26.4">
      <c r="A1220" s="93" t="s">
        <v>9589</v>
      </c>
      <c r="B1220" s="92" t="s">
        <v>9590</v>
      </c>
      <c r="C1220" s="92" t="s">
        <v>5244</v>
      </c>
      <c r="D1220" s="92"/>
      <c r="E1220" s="92"/>
      <c r="F1220" s="92"/>
      <c r="G1220" s="92"/>
      <c r="H1220" s="92"/>
      <c r="I1220" s="92"/>
      <c r="J1220" s="92"/>
      <c r="K1220" s="82"/>
      <c r="L1220" s="82"/>
      <c r="M1220" s="82"/>
      <c r="N1220" s="82"/>
      <c r="O1220" s="82"/>
      <c r="P1220" s="82"/>
      <c r="Q1220" s="82"/>
      <c r="R1220" s="82"/>
      <c r="S1220" s="82"/>
      <c r="T1220" s="82"/>
      <c r="U1220" s="82"/>
      <c r="V1220" s="82"/>
      <c r="W1220" s="82"/>
      <c r="X1220" s="82"/>
      <c r="Y1220" s="82"/>
      <c r="Z1220" s="82"/>
      <c r="AA1220" s="82"/>
      <c r="AB1220" s="82"/>
      <c r="AC1220" s="82"/>
      <c r="AD1220" s="82"/>
    </row>
    <row r="1221" spans="1:30" ht="13.2">
      <c r="A1221" s="92" t="s">
        <v>9591</v>
      </c>
      <c r="B1221" s="92" t="s">
        <v>9592</v>
      </c>
      <c r="C1221" s="92" t="s">
        <v>5244</v>
      </c>
      <c r="D1221" s="92"/>
      <c r="E1221" s="92"/>
      <c r="F1221" s="92"/>
      <c r="G1221" s="92"/>
      <c r="H1221" s="92"/>
      <c r="I1221" s="92"/>
      <c r="J1221" s="92"/>
      <c r="K1221" s="82"/>
      <c r="L1221" s="82"/>
      <c r="M1221" s="82"/>
      <c r="N1221" s="82"/>
      <c r="O1221" s="82"/>
      <c r="P1221" s="82"/>
      <c r="Q1221" s="82"/>
      <c r="R1221" s="82"/>
      <c r="S1221" s="82"/>
      <c r="T1221" s="82"/>
      <c r="U1221" s="82"/>
      <c r="V1221" s="82"/>
      <c r="W1221" s="82"/>
      <c r="X1221" s="82"/>
      <c r="Y1221" s="82"/>
      <c r="Z1221" s="82"/>
      <c r="AA1221" s="82"/>
      <c r="AB1221" s="82"/>
      <c r="AC1221" s="82"/>
      <c r="AD1221" s="82"/>
    </row>
    <row r="1222" spans="1:30" ht="13.2">
      <c r="A1222" s="92" t="s">
        <v>9593</v>
      </c>
      <c r="B1222" s="92" t="s">
        <v>9594</v>
      </c>
      <c r="C1222" s="92" t="s">
        <v>5244</v>
      </c>
      <c r="D1222" s="92"/>
      <c r="E1222" s="92"/>
      <c r="F1222" s="92"/>
      <c r="G1222" s="92"/>
      <c r="H1222" s="92"/>
      <c r="I1222" s="92"/>
      <c r="J1222" s="92"/>
      <c r="K1222" s="82"/>
      <c r="L1222" s="82"/>
      <c r="M1222" s="82"/>
      <c r="N1222" s="82"/>
      <c r="O1222" s="82"/>
      <c r="P1222" s="82"/>
      <c r="Q1222" s="82"/>
      <c r="R1222" s="82"/>
      <c r="S1222" s="82"/>
      <c r="T1222" s="82"/>
      <c r="U1222" s="82"/>
      <c r="V1222" s="82"/>
      <c r="W1222" s="82"/>
      <c r="X1222" s="82"/>
      <c r="Y1222" s="82"/>
      <c r="Z1222" s="82"/>
      <c r="AA1222" s="82"/>
      <c r="AB1222" s="82"/>
      <c r="AC1222" s="82"/>
      <c r="AD1222" s="82"/>
    </row>
    <row r="1223" spans="1:30" ht="13.2">
      <c r="A1223" s="92" t="s">
        <v>9595</v>
      </c>
      <c r="B1223" s="92" t="s">
        <v>9596</v>
      </c>
      <c r="C1223" s="92" t="s">
        <v>5244</v>
      </c>
      <c r="D1223" s="92"/>
      <c r="E1223" s="92"/>
      <c r="F1223" s="92"/>
      <c r="G1223" s="92"/>
      <c r="H1223" s="92"/>
      <c r="I1223" s="92"/>
      <c r="J1223" s="92"/>
      <c r="K1223" s="82"/>
      <c r="L1223" s="82"/>
      <c r="M1223" s="82"/>
      <c r="N1223" s="82"/>
      <c r="O1223" s="82"/>
      <c r="P1223" s="82"/>
      <c r="Q1223" s="82"/>
      <c r="R1223" s="82"/>
      <c r="S1223" s="82"/>
      <c r="T1223" s="82"/>
      <c r="U1223" s="82"/>
      <c r="V1223" s="82"/>
      <c r="W1223" s="82"/>
      <c r="X1223" s="82"/>
      <c r="Y1223" s="82"/>
      <c r="Z1223" s="82"/>
      <c r="AA1223" s="82"/>
      <c r="AB1223" s="82"/>
      <c r="AC1223" s="82"/>
      <c r="AD1223" s="82"/>
    </row>
    <row r="1224" spans="1:30" ht="13.2">
      <c r="A1224" s="92" t="s">
        <v>9597</v>
      </c>
      <c r="B1224" s="92" t="s">
        <v>9598</v>
      </c>
      <c r="C1224" s="92" t="s">
        <v>5244</v>
      </c>
      <c r="D1224" s="92"/>
      <c r="E1224" s="92"/>
      <c r="F1224" s="92"/>
      <c r="G1224" s="92"/>
      <c r="H1224" s="92"/>
      <c r="I1224" s="92"/>
      <c r="J1224" s="92"/>
      <c r="K1224" s="82"/>
      <c r="L1224" s="82"/>
      <c r="M1224" s="82"/>
      <c r="N1224" s="82"/>
      <c r="O1224" s="82"/>
      <c r="P1224" s="82"/>
      <c r="Q1224" s="82"/>
      <c r="R1224" s="82"/>
      <c r="S1224" s="82"/>
      <c r="T1224" s="82"/>
      <c r="U1224" s="82"/>
      <c r="V1224" s="82"/>
      <c r="W1224" s="82"/>
      <c r="X1224" s="82"/>
      <c r="Y1224" s="82"/>
      <c r="Z1224" s="82"/>
      <c r="AA1224" s="82"/>
      <c r="AB1224" s="82"/>
      <c r="AC1224" s="82"/>
      <c r="AD1224" s="82"/>
    </row>
    <row r="1225" spans="1:30" ht="13.2">
      <c r="A1225" s="92" t="s">
        <v>9599</v>
      </c>
      <c r="B1225" s="92" t="s">
        <v>9600</v>
      </c>
      <c r="C1225" s="92" t="s">
        <v>5244</v>
      </c>
      <c r="D1225" s="92"/>
      <c r="E1225" s="92"/>
      <c r="F1225" s="92"/>
      <c r="G1225" s="92"/>
      <c r="H1225" s="92"/>
      <c r="I1225" s="92"/>
      <c r="J1225" s="92"/>
      <c r="K1225" s="82"/>
      <c r="L1225" s="82"/>
      <c r="M1225" s="82"/>
      <c r="N1225" s="82"/>
      <c r="O1225" s="82"/>
      <c r="P1225" s="82"/>
      <c r="Q1225" s="82"/>
      <c r="R1225" s="82"/>
      <c r="S1225" s="82"/>
      <c r="T1225" s="82"/>
      <c r="U1225" s="82"/>
      <c r="V1225" s="82"/>
      <c r="W1225" s="82"/>
      <c r="X1225" s="82"/>
      <c r="Y1225" s="82"/>
      <c r="Z1225" s="82"/>
      <c r="AA1225" s="82"/>
      <c r="AB1225" s="82"/>
      <c r="AC1225" s="82"/>
      <c r="AD1225" s="82"/>
    </row>
    <row r="1226" spans="1:30" ht="13.2">
      <c r="A1226" s="92" t="s">
        <v>9601</v>
      </c>
      <c r="B1226" s="92" t="s">
        <v>9602</v>
      </c>
      <c r="C1226" s="92" t="s">
        <v>5244</v>
      </c>
      <c r="D1226" s="92"/>
      <c r="E1226" s="92"/>
      <c r="F1226" s="92"/>
      <c r="G1226" s="92"/>
      <c r="H1226" s="92"/>
      <c r="I1226" s="92"/>
      <c r="J1226" s="92"/>
      <c r="K1226" s="82"/>
      <c r="L1226" s="82"/>
      <c r="M1226" s="82"/>
      <c r="N1226" s="82"/>
      <c r="O1226" s="82"/>
      <c r="P1226" s="82"/>
      <c r="Q1226" s="82"/>
      <c r="R1226" s="82"/>
      <c r="S1226" s="82"/>
      <c r="T1226" s="82"/>
      <c r="U1226" s="82"/>
      <c r="V1226" s="82"/>
      <c r="W1226" s="82"/>
      <c r="X1226" s="82"/>
      <c r="Y1226" s="82"/>
      <c r="Z1226" s="82"/>
      <c r="AA1226" s="82"/>
      <c r="AB1226" s="82"/>
      <c r="AC1226" s="82"/>
      <c r="AD1226" s="82"/>
    </row>
    <row r="1227" spans="1:30" ht="13.2">
      <c r="A1227" s="92" t="s">
        <v>9603</v>
      </c>
      <c r="B1227" s="92" t="s">
        <v>9604</v>
      </c>
      <c r="C1227" s="92" t="s">
        <v>5244</v>
      </c>
      <c r="D1227" s="92"/>
      <c r="E1227" s="92"/>
      <c r="F1227" s="92"/>
      <c r="G1227" s="92"/>
      <c r="H1227" s="92"/>
      <c r="I1227" s="92"/>
      <c r="J1227" s="92"/>
      <c r="K1227" s="82"/>
      <c r="L1227" s="82"/>
      <c r="M1227" s="82"/>
      <c r="N1227" s="82"/>
      <c r="O1227" s="82"/>
      <c r="P1227" s="82"/>
      <c r="Q1227" s="82"/>
      <c r="R1227" s="82"/>
      <c r="S1227" s="82"/>
      <c r="T1227" s="82"/>
      <c r="U1227" s="82"/>
      <c r="V1227" s="82"/>
      <c r="W1227" s="82"/>
      <c r="X1227" s="82"/>
      <c r="Y1227" s="82"/>
      <c r="Z1227" s="82"/>
      <c r="AA1227" s="82"/>
      <c r="AB1227" s="82"/>
      <c r="AC1227" s="82"/>
      <c r="AD1227" s="82"/>
    </row>
    <row r="1228" spans="1:30" ht="13.2">
      <c r="A1228" s="92" t="s">
        <v>9605</v>
      </c>
      <c r="B1228" s="92" t="s">
        <v>9606</v>
      </c>
      <c r="C1228" s="92" t="s">
        <v>5244</v>
      </c>
      <c r="D1228" s="92"/>
      <c r="E1228" s="92"/>
      <c r="F1228" s="92"/>
      <c r="G1228" s="92"/>
      <c r="H1228" s="92"/>
      <c r="I1228" s="92"/>
      <c r="J1228" s="92"/>
      <c r="K1228" s="82"/>
      <c r="L1228" s="82"/>
      <c r="M1228" s="82"/>
      <c r="N1228" s="82"/>
      <c r="O1228" s="82"/>
      <c r="P1228" s="82"/>
      <c r="Q1228" s="82"/>
      <c r="R1228" s="82"/>
      <c r="S1228" s="82"/>
      <c r="T1228" s="82"/>
      <c r="U1228" s="82"/>
      <c r="V1228" s="82"/>
      <c r="W1228" s="82"/>
      <c r="X1228" s="82"/>
      <c r="Y1228" s="82"/>
      <c r="Z1228" s="82"/>
      <c r="AA1228" s="82"/>
      <c r="AB1228" s="82"/>
      <c r="AC1228" s="82"/>
      <c r="AD1228" s="82"/>
    </row>
    <row r="1229" spans="1:30" ht="13.2">
      <c r="A1229" s="92" t="s">
        <v>7683</v>
      </c>
      <c r="B1229" s="92" t="s">
        <v>7684</v>
      </c>
      <c r="C1229" s="92" t="s">
        <v>5078</v>
      </c>
      <c r="D1229" s="92"/>
      <c r="E1229" s="92"/>
      <c r="F1229" s="92"/>
      <c r="G1229" s="92"/>
      <c r="H1229" s="92"/>
      <c r="I1229" s="92"/>
      <c r="J1229" s="92"/>
      <c r="K1229" s="82"/>
      <c r="L1229" s="82"/>
      <c r="M1229" s="82"/>
      <c r="N1229" s="82"/>
      <c r="O1229" s="82"/>
      <c r="P1229" s="82"/>
      <c r="Q1229" s="82"/>
      <c r="R1229" s="82"/>
      <c r="S1229" s="82"/>
      <c r="T1229" s="82"/>
      <c r="U1229" s="82"/>
      <c r="V1229" s="82"/>
      <c r="W1229" s="82"/>
      <c r="X1229" s="82"/>
      <c r="Y1229" s="82"/>
      <c r="Z1229" s="82"/>
      <c r="AA1229" s="82"/>
      <c r="AB1229" s="82"/>
      <c r="AC1229" s="82"/>
      <c r="AD1229" s="82"/>
    </row>
    <row r="1230" spans="1:30" ht="13.2">
      <c r="A1230" s="92" t="s">
        <v>9607</v>
      </c>
      <c r="B1230" s="92" t="s">
        <v>9608</v>
      </c>
      <c r="C1230" s="92" t="s">
        <v>5078</v>
      </c>
      <c r="D1230" s="92"/>
      <c r="E1230" s="92"/>
      <c r="F1230" s="92"/>
      <c r="G1230" s="92"/>
      <c r="H1230" s="92"/>
      <c r="I1230" s="92"/>
      <c r="J1230" s="92"/>
      <c r="K1230" s="82"/>
      <c r="L1230" s="82"/>
      <c r="M1230" s="82"/>
      <c r="N1230" s="82"/>
      <c r="O1230" s="82"/>
      <c r="P1230" s="82"/>
      <c r="Q1230" s="82"/>
      <c r="R1230" s="82"/>
      <c r="S1230" s="82"/>
      <c r="T1230" s="82"/>
      <c r="U1230" s="82"/>
      <c r="V1230" s="82"/>
      <c r="W1230" s="82"/>
      <c r="X1230" s="82"/>
      <c r="Y1230" s="82"/>
      <c r="Z1230" s="82"/>
      <c r="AA1230" s="82"/>
      <c r="AB1230" s="82"/>
      <c r="AC1230" s="82"/>
      <c r="AD1230" s="82"/>
    </row>
    <row r="1231" spans="1:30" ht="13.2">
      <c r="A1231" s="92" t="s">
        <v>9609</v>
      </c>
      <c r="B1231" s="92" t="s">
        <v>9610</v>
      </c>
      <c r="C1231" s="92" t="s">
        <v>5078</v>
      </c>
      <c r="D1231" s="92"/>
      <c r="E1231" s="92"/>
      <c r="F1231" s="92"/>
      <c r="G1231" s="92"/>
      <c r="H1231" s="92"/>
      <c r="I1231" s="92"/>
      <c r="J1231" s="92"/>
      <c r="K1231" s="82"/>
      <c r="L1231" s="82"/>
      <c r="M1231" s="82"/>
      <c r="N1231" s="82"/>
      <c r="O1231" s="82"/>
      <c r="P1231" s="82"/>
      <c r="Q1231" s="82"/>
      <c r="R1231" s="82"/>
      <c r="S1231" s="82"/>
      <c r="T1231" s="82"/>
      <c r="U1231" s="82"/>
      <c r="V1231" s="82"/>
      <c r="W1231" s="82"/>
      <c r="X1231" s="82"/>
      <c r="Y1231" s="82"/>
      <c r="Z1231" s="82"/>
      <c r="AA1231" s="82"/>
      <c r="AB1231" s="82"/>
      <c r="AC1231" s="82"/>
      <c r="AD1231" s="82"/>
    </row>
    <row r="1232" spans="1:30" ht="13.2">
      <c r="A1232" s="92" t="s">
        <v>7691</v>
      </c>
      <c r="B1232" s="92" t="s">
        <v>7692</v>
      </c>
      <c r="C1232" s="92" t="s">
        <v>5244</v>
      </c>
      <c r="D1232" s="92"/>
      <c r="E1232" s="92"/>
      <c r="F1232" s="92"/>
      <c r="G1232" s="92"/>
      <c r="H1232" s="92"/>
      <c r="I1232" s="92"/>
      <c r="J1232" s="92"/>
      <c r="K1232" s="82"/>
      <c r="L1232" s="82"/>
      <c r="M1232" s="82"/>
      <c r="N1232" s="82"/>
      <c r="O1232" s="82"/>
      <c r="P1232" s="82"/>
      <c r="Q1232" s="82"/>
      <c r="R1232" s="82"/>
      <c r="S1232" s="82"/>
      <c r="T1232" s="82"/>
      <c r="U1232" s="82"/>
      <c r="V1232" s="82"/>
      <c r="W1232" s="82"/>
      <c r="X1232" s="82"/>
      <c r="Y1232" s="82"/>
      <c r="Z1232" s="82"/>
      <c r="AA1232" s="82"/>
      <c r="AB1232" s="82"/>
      <c r="AC1232" s="82"/>
      <c r="AD1232" s="82"/>
    </row>
    <row r="1233" spans="1:30" ht="13.2">
      <c r="A1233" s="92" t="s">
        <v>9611</v>
      </c>
      <c r="B1233" s="92" t="s">
        <v>9612</v>
      </c>
      <c r="C1233" s="92" t="s">
        <v>5078</v>
      </c>
      <c r="D1233" s="92"/>
      <c r="E1233" s="92"/>
      <c r="F1233" s="92"/>
      <c r="G1233" s="92"/>
      <c r="H1233" s="92"/>
      <c r="I1233" s="92"/>
      <c r="J1233" s="92"/>
      <c r="K1233" s="82"/>
      <c r="L1233" s="82"/>
      <c r="M1233" s="82"/>
      <c r="N1233" s="82"/>
      <c r="O1233" s="82"/>
      <c r="P1233" s="82"/>
      <c r="Q1233" s="82"/>
      <c r="R1233" s="82"/>
      <c r="S1233" s="82"/>
      <c r="T1233" s="82"/>
      <c r="U1233" s="82"/>
      <c r="V1233" s="82"/>
      <c r="W1233" s="82"/>
      <c r="X1233" s="82"/>
      <c r="Y1233" s="82"/>
      <c r="Z1233" s="82"/>
      <c r="AA1233" s="82"/>
      <c r="AB1233" s="82"/>
      <c r="AC1233" s="82"/>
      <c r="AD1233" s="82"/>
    </row>
    <row r="1234" spans="1:30" ht="13.2">
      <c r="A1234" s="92" t="s">
        <v>9613</v>
      </c>
      <c r="B1234" s="92" t="s">
        <v>9614</v>
      </c>
      <c r="C1234" s="92" t="s">
        <v>5078</v>
      </c>
      <c r="D1234" s="92"/>
      <c r="E1234" s="92"/>
      <c r="F1234" s="92"/>
      <c r="G1234" s="92"/>
      <c r="H1234" s="92"/>
      <c r="I1234" s="92"/>
      <c r="J1234" s="92"/>
      <c r="K1234" s="82"/>
      <c r="L1234" s="82"/>
      <c r="M1234" s="82"/>
      <c r="N1234" s="82"/>
      <c r="O1234" s="82"/>
      <c r="P1234" s="82"/>
      <c r="Q1234" s="82"/>
      <c r="R1234" s="82"/>
      <c r="S1234" s="82"/>
      <c r="T1234" s="82"/>
      <c r="U1234" s="82"/>
      <c r="V1234" s="82"/>
      <c r="W1234" s="82"/>
      <c r="X1234" s="82"/>
      <c r="Y1234" s="82"/>
      <c r="Z1234" s="82"/>
      <c r="AA1234" s="82"/>
      <c r="AB1234" s="82"/>
      <c r="AC1234" s="82"/>
      <c r="AD1234" s="82"/>
    </row>
    <row r="1235" spans="1:30" ht="13.2">
      <c r="A1235" s="92" t="s">
        <v>7701</v>
      </c>
      <c r="B1235" s="92" t="s">
        <v>7702</v>
      </c>
      <c r="C1235" s="92" t="s">
        <v>5244</v>
      </c>
      <c r="D1235" s="92"/>
      <c r="E1235" s="92"/>
      <c r="F1235" s="92"/>
      <c r="G1235" s="92"/>
      <c r="H1235" s="92"/>
      <c r="I1235" s="92"/>
      <c r="J1235" s="92"/>
      <c r="K1235" s="82"/>
      <c r="L1235" s="82"/>
      <c r="M1235" s="82"/>
      <c r="N1235" s="82"/>
      <c r="O1235" s="82"/>
      <c r="P1235" s="82"/>
      <c r="Q1235" s="82"/>
      <c r="R1235" s="82"/>
      <c r="S1235" s="82"/>
      <c r="T1235" s="82"/>
      <c r="U1235" s="82"/>
      <c r="V1235" s="82"/>
      <c r="W1235" s="82"/>
      <c r="X1235" s="82"/>
      <c r="Y1235" s="82"/>
      <c r="Z1235" s="82"/>
      <c r="AA1235" s="82"/>
      <c r="AB1235" s="82"/>
      <c r="AC1235" s="82"/>
      <c r="AD1235" s="82"/>
    </row>
    <row r="1236" spans="1:30" ht="13.2">
      <c r="A1236" s="82"/>
      <c r="B1236" s="82"/>
      <c r="C1236" s="82"/>
      <c r="D1236" s="82"/>
      <c r="E1236" s="82"/>
      <c r="F1236" s="82"/>
      <c r="G1236" s="82"/>
      <c r="H1236" s="82"/>
      <c r="I1236" s="82"/>
      <c r="J1236" s="92"/>
      <c r="K1236" s="82"/>
      <c r="L1236" s="82"/>
      <c r="M1236" s="82"/>
      <c r="N1236" s="82"/>
      <c r="O1236" s="82"/>
      <c r="P1236" s="82"/>
      <c r="Q1236" s="82"/>
      <c r="R1236" s="82"/>
      <c r="S1236" s="82"/>
      <c r="T1236" s="82"/>
      <c r="U1236" s="82"/>
      <c r="V1236" s="82"/>
      <c r="W1236" s="82"/>
      <c r="X1236" s="82"/>
      <c r="Y1236" s="82"/>
      <c r="Z1236" s="82"/>
      <c r="AA1236" s="82"/>
      <c r="AB1236" s="82"/>
      <c r="AC1236" s="82"/>
      <c r="AD1236" s="82"/>
    </row>
    <row r="1237" spans="1:30" ht="13.2">
      <c r="A1237" s="82"/>
      <c r="B1237" s="82"/>
      <c r="C1237" s="82"/>
      <c r="D1237" s="82"/>
      <c r="E1237" s="82"/>
      <c r="F1237" s="82"/>
      <c r="G1237" s="82"/>
      <c r="H1237" s="82"/>
      <c r="I1237" s="82"/>
      <c r="J1237" s="92"/>
      <c r="K1237" s="82"/>
      <c r="L1237" s="82"/>
      <c r="M1237" s="82"/>
      <c r="N1237" s="82"/>
      <c r="O1237" s="82"/>
      <c r="P1237" s="82"/>
      <c r="Q1237" s="82"/>
      <c r="R1237" s="82"/>
      <c r="S1237" s="82"/>
      <c r="T1237" s="82"/>
      <c r="U1237" s="82"/>
      <c r="V1237" s="82"/>
      <c r="W1237" s="82"/>
      <c r="X1237" s="82"/>
      <c r="Y1237" s="82"/>
      <c r="Z1237" s="82"/>
      <c r="AA1237" s="82"/>
      <c r="AB1237" s="82"/>
      <c r="AC1237" s="82"/>
      <c r="AD1237" s="82"/>
    </row>
    <row r="1238" spans="1:30" ht="13.2">
      <c r="A1238" s="82"/>
      <c r="B1238" s="82"/>
      <c r="C1238" s="82"/>
      <c r="D1238" s="82"/>
      <c r="E1238" s="82"/>
      <c r="F1238" s="82"/>
      <c r="G1238" s="82"/>
      <c r="H1238" s="82"/>
      <c r="I1238" s="82"/>
      <c r="J1238" s="92"/>
      <c r="K1238" s="82"/>
      <c r="L1238" s="82"/>
      <c r="M1238" s="82"/>
      <c r="N1238" s="82"/>
      <c r="O1238" s="82"/>
      <c r="P1238" s="82"/>
      <c r="Q1238" s="82"/>
      <c r="R1238" s="82"/>
      <c r="S1238" s="82"/>
      <c r="T1238" s="82"/>
      <c r="U1238" s="82"/>
      <c r="V1238" s="82"/>
      <c r="W1238" s="82"/>
      <c r="X1238" s="82"/>
      <c r="Y1238" s="82"/>
      <c r="Z1238" s="82"/>
      <c r="AA1238" s="82"/>
      <c r="AB1238" s="82"/>
      <c r="AC1238" s="82"/>
      <c r="AD1238" s="82"/>
    </row>
    <row r="1239" spans="1:30" ht="13.2">
      <c r="A1239" s="82"/>
      <c r="B1239" s="82"/>
      <c r="C1239" s="82"/>
      <c r="D1239" s="82"/>
      <c r="E1239" s="82"/>
      <c r="F1239" s="82"/>
      <c r="G1239" s="82"/>
      <c r="H1239" s="82"/>
      <c r="I1239" s="82"/>
      <c r="J1239" s="92"/>
      <c r="K1239" s="82"/>
      <c r="L1239" s="82"/>
      <c r="M1239" s="82"/>
      <c r="N1239" s="82"/>
      <c r="O1239" s="82"/>
      <c r="P1239" s="82"/>
      <c r="Q1239" s="82"/>
      <c r="R1239" s="82"/>
      <c r="S1239" s="82"/>
      <c r="T1239" s="82"/>
      <c r="U1239" s="82"/>
      <c r="V1239" s="82"/>
      <c r="W1239" s="82"/>
      <c r="X1239" s="82"/>
      <c r="Y1239" s="82"/>
      <c r="Z1239" s="82"/>
      <c r="AA1239" s="82"/>
      <c r="AB1239" s="82"/>
      <c r="AC1239" s="82"/>
      <c r="AD1239" s="82"/>
    </row>
    <row r="1240" spans="1:30" ht="13.2">
      <c r="A1240" s="82"/>
      <c r="B1240" s="82"/>
      <c r="C1240" s="82"/>
      <c r="D1240" s="82"/>
      <c r="E1240" s="82"/>
      <c r="F1240" s="82"/>
      <c r="G1240" s="82"/>
      <c r="H1240" s="82"/>
      <c r="I1240" s="82"/>
      <c r="J1240" s="92"/>
      <c r="K1240" s="82"/>
      <c r="L1240" s="82"/>
      <c r="M1240" s="82"/>
      <c r="N1240" s="82"/>
      <c r="O1240" s="82"/>
      <c r="P1240" s="82"/>
      <c r="Q1240" s="82"/>
      <c r="R1240" s="82"/>
      <c r="S1240" s="82"/>
      <c r="T1240" s="82"/>
      <c r="U1240" s="82"/>
      <c r="V1240" s="82"/>
      <c r="W1240" s="82"/>
      <c r="X1240" s="82"/>
      <c r="Y1240" s="82"/>
      <c r="Z1240" s="82"/>
      <c r="AA1240" s="82"/>
      <c r="AB1240" s="82"/>
      <c r="AC1240" s="82"/>
      <c r="AD1240" s="82"/>
    </row>
    <row r="1241" spans="1:30" ht="13.2">
      <c r="A1241" s="82"/>
      <c r="B1241" s="82"/>
      <c r="C1241" s="82"/>
      <c r="D1241" s="82"/>
      <c r="E1241" s="82"/>
      <c r="F1241" s="82"/>
      <c r="G1241" s="82"/>
      <c r="H1241" s="82"/>
      <c r="I1241" s="82"/>
      <c r="J1241" s="92"/>
      <c r="K1241" s="82"/>
      <c r="L1241" s="82"/>
      <c r="M1241" s="82"/>
      <c r="N1241" s="82"/>
      <c r="O1241" s="82"/>
      <c r="P1241" s="82"/>
      <c r="Q1241" s="82"/>
      <c r="R1241" s="82"/>
      <c r="S1241" s="82"/>
      <c r="T1241" s="82"/>
      <c r="U1241" s="82"/>
      <c r="V1241" s="82"/>
      <c r="W1241" s="82"/>
      <c r="X1241" s="82"/>
      <c r="Y1241" s="82"/>
      <c r="Z1241" s="82"/>
      <c r="AA1241" s="82"/>
      <c r="AB1241" s="82"/>
      <c r="AC1241" s="82"/>
      <c r="AD1241" s="82"/>
    </row>
    <row r="1242" spans="1:30" ht="13.2">
      <c r="A1242" s="82"/>
      <c r="B1242" s="82"/>
      <c r="C1242" s="82"/>
      <c r="D1242" s="82"/>
      <c r="E1242" s="82"/>
      <c r="F1242" s="82"/>
      <c r="G1242" s="82"/>
      <c r="H1242" s="82"/>
      <c r="I1242" s="82"/>
      <c r="J1242" s="92"/>
      <c r="K1242" s="82"/>
      <c r="L1242" s="82"/>
      <c r="M1242" s="82"/>
      <c r="N1242" s="82"/>
      <c r="O1242" s="82"/>
      <c r="P1242" s="82"/>
      <c r="Q1242" s="82"/>
      <c r="R1242" s="82"/>
      <c r="S1242" s="82"/>
      <c r="T1242" s="82"/>
      <c r="U1242" s="82"/>
      <c r="V1242" s="82"/>
      <c r="W1242" s="82"/>
      <c r="X1242" s="82"/>
      <c r="Y1242" s="82"/>
      <c r="Z1242" s="82"/>
      <c r="AA1242" s="82"/>
      <c r="AB1242" s="82"/>
      <c r="AC1242" s="82"/>
      <c r="AD1242" s="82"/>
    </row>
    <row r="1243" spans="1:30" ht="13.2">
      <c r="A1243" s="82"/>
      <c r="B1243" s="82"/>
      <c r="C1243" s="82"/>
      <c r="D1243" s="82"/>
      <c r="E1243" s="82"/>
      <c r="F1243" s="82"/>
      <c r="G1243" s="82"/>
      <c r="H1243" s="82"/>
      <c r="I1243" s="82"/>
      <c r="J1243" s="92"/>
      <c r="K1243" s="82"/>
      <c r="L1243" s="82"/>
      <c r="M1243" s="82"/>
      <c r="N1243" s="82"/>
      <c r="O1243" s="82"/>
      <c r="P1243" s="82"/>
      <c r="Q1243" s="82"/>
      <c r="R1243" s="82"/>
      <c r="S1243" s="82"/>
      <c r="T1243" s="82"/>
      <c r="U1243" s="82"/>
      <c r="V1243" s="82"/>
      <c r="W1243" s="82"/>
      <c r="X1243" s="82"/>
      <c r="Y1243" s="82"/>
      <c r="Z1243" s="82"/>
      <c r="AA1243" s="82"/>
      <c r="AB1243" s="82"/>
      <c r="AC1243" s="82"/>
      <c r="AD1243" s="82"/>
    </row>
    <row r="1244" spans="1:30" ht="13.2">
      <c r="A1244" s="82"/>
      <c r="B1244" s="82"/>
      <c r="C1244" s="82"/>
      <c r="D1244" s="82"/>
      <c r="E1244" s="82"/>
      <c r="F1244" s="82"/>
      <c r="G1244" s="82"/>
      <c r="H1244" s="82"/>
      <c r="I1244" s="82"/>
      <c r="J1244" s="92"/>
      <c r="K1244" s="82"/>
      <c r="L1244" s="82"/>
      <c r="M1244" s="82"/>
      <c r="N1244" s="82"/>
      <c r="O1244" s="82"/>
      <c r="P1244" s="82"/>
      <c r="Q1244" s="82"/>
      <c r="R1244" s="82"/>
      <c r="S1244" s="82"/>
      <c r="T1244" s="82"/>
      <c r="U1244" s="82"/>
      <c r="V1244" s="82"/>
      <c r="W1244" s="82"/>
      <c r="X1244" s="82"/>
      <c r="Y1244" s="82"/>
      <c r="Z1244" s="82"/>
      <c r="AA1244" s="82"/>
      <c r="AB1244" s="82"/>
      <c r="AC1244" s="82"/>
      <c r="AD1244" s="82"/>
    </row>
    <row r="1245" spans="1:30" ht="13.2">
      <c r="A1245" s="82"/>
      <c r="B1245" s="82"/>
      <c r="C1245" s="82"/>
      <c r="D1245" s="82"/>
      <c r="E1245" s="82"/>
      <c r="F1245" s="82"/>
      <c r="G1245" s="82"/>
      <c r="H1245" s="82"/>
      <c r="I1245" s="82"/>
      <c r="J1245" s="92"/>
      <c r="K1245" s="82"/>
      <c r="L1245" s="82"/>
      <c r="M1245" s="82"/>
      <c r="N1245" s="82"/>
      <c r="O1245" s="82"/>
      <c r="P1245" s="82"/>
      <c r="Q1245" s="82"/>
      <c r="R1245" s="82"/>
      <c r="S1245" s="82"/>
      <c r="T1245" s="82"/>
      <c r="U1245" s="82"/>
      <c r="V1245" s="82"/>
      <c r="W1245" s="82"/>
      <c r="X1245" s="82"/>
      <c r="Y1245" s="82"/>
      <c r="Z1245" s="82"/>
      <c r="AA1245" s="82"/>
      <c r="AB1245" s="82"/>
      <c r="AC1245" s="82"/>
      <c r="AD1245" s="82"/>
    </row>
    <row r="1246" spans="1:30" ht="13.2">
      <c r="A1246" s="82"/>
      <c r="B1246" s="82"/>
      <c r="C1246" s="82"/>
      <c r="D1246" s="82"/>
      <c r="E1246" s="82"/>
      <c r="F1246" s="82"/>
      <c r="G1246" s="82"/>
      <c r="H1246" s="82"/>
      <c r="I1246" s="82"/>
      <c r="J1246" s="92"/>
      <c r="K1246" s="82"/>
      <c r="L1246" s="82"/>
      <c r="M1246" s="82"/>
      <c r="N1246" s="82"/>
      <c r="O1246" s="82"/>
      <c r="P1246" s="82"/>
      <c r="Q1246" s="82"/>
      <c r="R1246" s="82"/>
      <c r="S1246" s="82"/>
      <c r="T1246" s="82"/>
      <c r="U1246" s="82"/>
      <c r="V1246" s="82"/>
      <c r="W1246" s="82"/>
      <c r="X1246" s="82"/>
      <c r="Y1246" s="82"/>
      <c r="Z1246" s="82"/>
      <c r="AA1246" s="82"/>
      <c r="AB1246" s="82"/>
      <c r="AC1246" s="82"/>
      <c r="AD1246" s="82"/>
    </row>
    <row r="1247" spans="1:30" ht="13.2">
      <c r="A1247" s="82"/>
      <c r="B1247" s="82"/>
      <c r="C1247" s="82"/>
      <c r="D1247" s="82"/>
      <c r="E1247" s="82"/>
      <c r="F1247" s="82"/>
      <c r="G1247" s="82"/>
      <c r="H1247" s="82"/>
      <c r="I1247" s="82"/>
      <c r="J1247" s="92"/>
      <c r="K1247" s="82"/>
      <c r="L1247" s="82"/>
      <c r="M1247" s="82"/>
      <c r="N1247" s="82"/>
      <c r="O1247" s="82"/>
      <c r="P1247" s="82"/>
      <c r="Q1247" s="82"/>
      <c r="R1247" s="82"/>
      <c r="S1247" s="82"/>
      <c r="T1247" s="82"/>
      <c r="U1247" s="82"/>
      <c r="V1247" s="82"/>
      <c r="W1247" s="82"/>
      <c r="X1247" s="82"/>
      <c r="Y1247" s="82"/>
      <c r="Z1247" s="82"/>
      <c r="AA1247" s="82"/>
      <c r="AB1247" s="82"/>
      <c r="AC1247" s="82"/>
      <c r="AD1247" s="82"/>
    </row>
    <row r="1248" spans="1:30" ht="13.2">
      <c r="A1248" s="82"/>
      <c r="B1248" s="82"/>
      <c r="C1248" s="82"/>
      <c r="D1248" s="82"/>
      <c r="E1248" s="82"/>
      <c r="F1248" s="82"/>
      <c r="G1248" s="82"/>
      <c r="H1248" s="82"/>
      <c r="I1248" s="82"/>
      <c r="J1248" s="92"/>
      <c r="K1248" s="82"/>
      <c r="L1248" s="82"/>
      <c r="M1248" s="82"/>
      <c r="N1248" s="82"/>
      <c r="O1248" s="82"/>
      <c r="P1248" s="82"/>
      <c r="Q1248" s="82"/>
      <c r="R1248" s="82"/>
      <c r="S1248" s="82"/>
      <c r="T1248" s="82"/>
      <c r="U1248" s="82"/>
      <c r="V1248" s="82"/>
      <c r="W1248" s="82"/>
      <c r="X1248" s="82"/>
      <c r="Y1248" s="82"/>
      <c r="Z1248" s="82"/>
      <c r="AA1248" s="82"/>
      <c r="AB1248" s="82"/>
      <c r="AC1248" s="82"/>
      <c r="AD1248" s="82"/>
    </row>
    <row r="1249" spans="1:30" ht="13.2">
      <c r="A1249" s="82"/>
      <c r="B1249" s="82"/>
      <c r="C1249" s="82"/>
      <c r="D1249" s="82"/>
      <c r="E1249" s="82"/>
      <c r="F1249" s="82"/>
      <c r="G1249" s="82"/>
      <c r="H1249" s="82"/>
      <c r="I1249" s="82"/>
      <c r="J1249" s="92"/>
      <c r="K1249" s="82"/>
      <c r="L1249" s="82"/>
      <c r="M1249" s="82"/>
      <c r="N1249" s="82"/>
      <c r="O1249" s="82"/>
      <c r="P1249" s="82"/>
      <c r="Q1249" s="82"/>
      <c r="R1249" s="82"/>
      <c r="S1249" s="82"/>
      <c r="T1249" s="82"/>
      <c r="U1249" s="82"/>
      <c r="V1249" s="82"/>
      <c r="W1249" s="82"/>
      <c r="X1249" s="82"/>
      <c r="Y1249" s="82"/>
      <c r="Z1249" s="82"/>
      <c r="AA1249" s="82"/>
      <c r="AB1249" s="82"/>
      <c r="AC1249" s="82"/>
      <c r="AD1249" s="82"/>
    </row>
    <row r="1250" spans="1:30" ht="13.2">
      <c r="A1250" s="82"/>
      <c r="B1250" s="82"/>
      <c r="C1250" s="82"/>
      <c r="D1250" s="82"/>
      <c r="E1250" s="82"/>
      <c r="F1250" s="82"/>
      <c r="G1250" s="82"/>
      <c r="H1250" s="82"/>
      <c r="I1250" s="82"/>
      <c r="J1250" s="92"/>
      <c r="K1250" s="82"/>
      <c r="L1250" s="82"/>
      <c r="M1250" s="82"/>
      <c r="N1250" s="82"/>
      <c r="O1250" s="82"/>
      <c r="P1250" s="82"/>
      <c r="Q1250" s="82"/>
      <c r="R1250" s="82"/>
      <c r="S1250" s="82"/>
      <c r="T1250" s="82"/>
      <c r="U1250" s="82"/>
      <c r="V1250" s="82"/>
      <c r="W1250" s="82"/>
      <c r="X1250" s="82"/>
      <c r="Y1250" s="82"/>
      <c r="Z1250" s="82"/>
      <c r="AA1250" s="82"/>
      <c r="AB1250" s="82"/>
      <c r="AC1250" s="82"/>
      <c r="AD1250" s="82"/>
    </row>
    <row r="1251" spans="1:30" ht="13.2">
      <c r="A1251" s="82"/>
      <c r="B1251" s="82"/>
      <c r="C1251" s="82"/>
      <c r="D1251" s="82"/>
      <c r="E1251" s="82"/>
      <c r="F1251" s="82"/>
      <c r="G1251" s="82"/>
      <c r="H1251" s="82"/>
      <c r="I1251" s="82"/>
      <c r="J1251" s="92"/>
      <c r="K1251" s="82"/>
      <c r="L1251" s="82"/>
      <c r="M1251" s="82"/>
      <c r="N1251" s="82"/>
      <c r="O1251" s="82"/>
      <c r="P1251" s="82"/>
      <c r="Q1251" s="82"/>
      <c r="R1251" s="82"/>
      <c r="S1251" s="82"/>
      <c r="T1251" s="82"/>
      <c r="U1251" s="82"/>
      <c r="V1251" s="82"/>
      <c r="W1251" s="82"/>
      <c r="X1251" s="82"/>
      <c r="Y1251" s="82"/>
      <c r="Z1251" s="82"/>
      <c r="AA1251" s="82"/>
      <c r="AB1251" s="82"/>
      <c r="AC1251" s="82"/>
      <c r="AD1251" s="82"/>
    </row>
    <row r="1252" spans="1:30" ht="13.2">
      <c r="A1252" s="82"/>
      <c r="B1252" s="82"/>
      <c r="C1252" s="82"/>
      <c r="D1252" s="82"/>
      <c r="E1252" s="82"/>
      <c r="F1252" s="82"/>
      <c r="G1252" s="82"/>
      <c r="H1252" s="82"/>
      <c r="I1252" s="82"/>
      <c r="J1252" s="92"/>
      <c r="K1252" s="82"/>
      <c r="L1252" s="82"/>
      <c r="M1252" s="82"/>
      <c r="N1252" s="82"/>
      <c r="O1252" s="82"/>
      <c r="P1252" s="82"/>
      <c r="Q1252" s="82"/>
      <c r="R1252" s="82"/>
      <c r="S1252" s="82"/>
      <c r="T1252" s="82"/>
      <c r="U1252" s="82"/>
      <c r="V1252" s="82"/>
      <c r="W1252" s="82"/>
      <c r="X1252" s="82"/>
      <c r="Y1252" s="82"/>
      <c r="Z1252" s="82"/>
      <c r="AA1252" s="82"/>
      <c r="AB1252" s="82"/>
      <c r="AC1252" s="82"/>
      <c r="AD1252" s="82"/>
    </row>
    <row r="1253" spans="1:30" ht="13.2">
      <c r="A1253" s="82"/>
      <c r="B1253" s="82"/>
      <c r="C1253" s="82"/>
      <c r="D1253" s="82"/>
      <c r="E1253" s="82"/>
      <c r="F1253" s="82"/>
      <c r="G1253" s="82"/>
      <c r="H1253" s="82"/>
      <c r="I1253" s="82"/>
      <c r="J1253" s="92"/>
      <c r="K1253" s="82"/>
      <c r="L1253" s="82"/>
      <c r="M1253" s="82"/>
      <c r="N1253" s="82"/>
      <c r="O1253" s="82"/>
      <c r="P1253" s="82"/>
      <c r="Q1253" s="82"/>
      <c r="R1253" s="82"/>
      <c r="S1253" s="82"/>
      <c r="T1253" s="82"/>
      <c r="U1253" s="82"/>
      <c r="V1253" s="82"/>
      <c r="W1253" s="82"/>
      <c r="X1253" s="82"/>
      <c r="Y1253" s="82"/>
      <c r="Z1253" s="82"/>
      <c r="AA1253" s="82"/>
      <c r="AB1253" s="82"/>
      <c r="AC1253" s="82"/>
      <c r="AD1253" s="82"/>
    </row>
    <row r="1254" spans="1:30" ht="13.2">
      <c r="A1254" s="82"/>
      <c r="B1254" s="82"/>
      <c r="C1254" s="82"/>
      <c r="D1254" s="82"/>
      <c r="E1254" s="82"/>
      <c r="F1254" s="82"/>
      <c r="G1254" s="82"/>
      <c r="H1254" s="82"/>
      <c r="I1254" s="82"/>
      <c r="J1254" s="92"/>
      <c r="K1254" s="82"/>
      <c r="L1254" s="82"/>
      <c r="M1254" s="82"/>
      <c r="N1254" s="82"/>
      <c r="O1254" s="82"/>
      <c r="P1254" s="82"/>
      <c r="Q1254" s="82"/>
      <c r="R1254" s="82"/>
      <c r="S1254" s="82"/>
      <c r="T1254" s="82"/>
      <c r="U1254" s="82"/>
      <c r="V1254" s="82"/>
      <c r="W1254" s="82"/>
      <c r="X1254" s="82"/>
      <c r="Y1254" s="82"/>
      <c r="Z1254" s="82"/>
      <c r="AA1254" s="82"/>
      <c r="AB1254" s="82"/>
      <c r="AC1254" s="82"/>
      <c r="AD1254" s="82"/>
    </row>
    <row r="1255" spans="1:30" ht="13.2">
      <c r="A1255" s="82"/>
      <c r="B1255" s="82"/>
      <c r="C1255" s="82"/>
      <c r="D1255" s="82"/>
      <c r="E1255" s="82"/>
      <c r="F1255" s="82"/>
      <c r="G1255" s="82"/>
      <c r="H1255" s="82"/>
      <c r="I1255" s="82"/>
      <c r="J1255" s="92"/>
      <c r="K1255" s="82"/>
      <c r="L1255" s="82"/>
      <c r="M1255" s="82"/>
      <c r="N1255" s="82"/>
      <c r="O1255" s="82"/>
      <c r="P1255" s="82"/>
      <c r="Q1255" s="82"/>
      <c r="R1255" s="82"/>
      <c r="S1255" s="82"/>
      <c r="T1255" s="82"/>
      <c r="U1255" s="82"/>
      <c r="V1255" s="82"/>
      <c r="W1255" s="82"/>
      <c r="X1255" s="82"/>
      <c r="Y1255" s="82"/>
      <c r="Z1255" s="82"/>
      <c r="AA1255" s="82"/>
      <c r="AB1255" s="82"/>
      <c r="AC1255" s="82"/>
      <c r="AD1255" s="82"/>
    </row>
    <row r="1256" spans="1:30" ht="13.2">
      <c r="A1256" s="82"/>
      <c r="B1256" s="82"/>
      <c r="C1256" s="82"/>
      <c r="D1256" s="82"/>
      <c r="E1256" s="82"/>
      <c r="F1256" s="82"/>
      <c r="G1256" s="82"/>
      <c r="H1256" s="82"/>
      <c r="I1256" s="82"/>
      <c r="J1256" s="92"/>
      <c r="K1256" s="82"/>
      <c r="L1256" s="82"/>
      <c r="M1256" s="82"/>
      <c r="N1256" s="82"/>
      <c r="O1256" s="82"/>
      <c r="P1256" s="82"/>
      <c r="Q1256" s="82"/>
      <c r="R1256" s="82"/>
      <c r="S1256" s="82"/>
      <c r="T1256" s="82"/>
      <c r="U1256" s="82"/>
      <c r="V1256" s="82"/>
      <c r="W1256" s="82"/>
      <c r="X1256" s="82"/>
      <c r="Y1256" s="82"/>
      <c r="Z1256" s="82"/>
      <c r="AA1256" s="82"/>
      <c r="AB1256" s="82"/>
      <c r="AC1256" s="82"/>
      <c r="AD1256" s="82"/>
    </row>
    <row r="1257" spans="1:30" ht="13.2">
      <c r="A1257" s="82"/>
      <c r="B1257" s="82"/>
      <c r="C1257" s="82"/>
      <c r="D1257" s="82"/>
      <c r="E1257" s="82"/>
      <c r="F1257" s="82"/>
      <c r="G1257" s="82"/>
      <c r="H1257" s="82"/>
      <c r="I1257" s="82"/>
      <c r="J1257" s="92"/>
      <c r="K1257" s="82"/>
      <c r="L1257" s="82"/>
      <c r="M1257" s="82"/>
      <c r="N1257" s="82"/>
      <c r="O1257" s="82"/>
      <c r="P1257" s="82"/>
      <c r="Q1257" s="82"/>
      <c r="R1257" s="82"/>
      <c r="S1257" s="82"/>
      <c r="T1257" s="82"/>
      <c r="U1257" s="82"/>
      <c r="V1257" s="82"/>
      <c r="W1257" s="82"/>
      <c r="X1257" s="82"/>
      <c r="Y1257" s="82"/>
      <c r="Z1257" s="82"/>
      <c r="AA1257" s="82"/>
      <c r="AB1257" s="82"/>
      <c r="AC1257" s="82"/>
      <c r="AD1257" s="82"/>
    </row>
    <row r="1258" spans="1:30" ht="13.2">
      <c r="A1258" s="82"/>
      <c r="B1258" s="82"/>
      <c r="C1258" s="82"/>
      <c r="D1258" s="82"/>
      <c r="E1258" s="82"/>
      <c r="F1258" s="82"/>
      <c r="G1258" s="82"/>
      <c r="H1258" s="82"/>
      <c r="I1258" s="82"/>
      <c r="J1258" s="92"/>
      <c r="K1258" s="82"/>
      <c r="L1258" s="82"/>
      <c r="M1258" s="82"/>
      <c r="N1258" s="82"/>
      <c r="O1258" s="82"/>
      <c r="P1258" s="82"/>
      <c r="Q1258" s="82"/>
      <c r="R1258" s="82"/>
      <c r="S1258" s="82"/>
      <c r="T1258" s="82"/>
      <c r="U1258" s="82"/>
      <c r="V1258" s="82"/>
      <c r="W1258" s="82"/>
      <c r="X1258" s="82"/>
      <c r="Y1258" s="82"/>
      <c r="Z1258" s="82"/>
      <c r="AA1258" s="82"/>
      <c r="AB1258" s="82"/>
      <c r="AC1258" s="82"/>
      <c r="AD1258" s="82"/>
    </row>
    <row r="1259" spans="1:30" ht="13.2">
      <c r="A1259" s="82"/>
      <c r="B1259" s="82"/>
      <c r="C1259" s="82"/>
      <c r="D1259" s="82"/>
      <c r="E1259" s="82"/>
      <c r="F1259" s="82"/>
      <c r="G1259" s="82"/>
      <c r="H1259" s="82"/>
      <c r="I1259" s="82"/>
      <c r="J1259" s="92"/>
      <c r="K1259" s="82"/>
      <c r="L1259" s="82"/>
      <c r="M1259" s="82"/>
      <c r="N1259" s="82"/>
      <c r="O1259" s="82"/>
      <c r="P1259" s="82"/>
      <c r="Q1259" s="82"/>
      <c r="R1259" s="82"/>
      <c r="S1259" s="82"/>
      <c r="T1259" s="82"/>
      <c r="U1259" s="82"/>
      <c r="V1259" s="82"/>
      <c r="W1259" s="82"/>
      <c r="X1259" s="82"/>
      <c r="Y1259" s="82"/>
      <c r="Z1259" s="82"/>
      <c r="AA1259" s="82"/>
      <c r="AB1259" s="82"/>
      <c r="AC1259" s="82"/>
      <c r="AD1259" s="82"/>
    </row>
    <row r="1260" spans="1:30" ht="13.2">
      <c r="A1260" s="82"/>
      <c r="B1260" s="82"/>
      <c r="C1260" s="82"/>
      <c r="D1260" s="82"/>
      <c r="E1260" s="82"/>
      <c r="F1260" s="82"/>
      <c r="G1260" s="82"/>
      <c r="H1260" s="82"/>
      <c r="I1260" s="82"/>
      <c r="J1260" s="92"/>
      <c r="K1260" s="82"/>
      <c r="L1260" s="82"/>
      <c r="M1260" s="82"/>
      <c r="N1260" s="82"/>
      <c r="O1260" s="82"/>
      <c r="P1260" s="82"/>
      <c r="Q1260" s="82"/>
      <c r="R1260" s="82"/>
      <c r="S1260" s="82"/>
      <c r="T1260" s="82"/>
      <c r="U1260" s="82"/>
      <c r="V1260" s="82"/>
      <c r="W1260" s="82"/>
      <c r="X1260" s="82"/>
      <c r="Y1260" s="82"/>
      <c r="Z1260" s="82"/>
      <c r="AA1260" s="82"/>
      <c r="AB1260" s="82"/>
      <c r="AC1260" s="82"/>
      <c r="AD1260" s="82"/>
    </row>
    <row r="1261" spans="1:30" ht="13.2">
      <c r="A1261" s="82"/>
      <c r="B1261" s="82"/>
      <c r="C1261" s="82"/>
      <c r="D1261" s="82"/>
      <c r="E1261" s="82"/>
      <c r="F1261" s="82"/>
      <c r="G1261" s="82"/>
      <c r="H1261" s="82"/>
      <c r="I1261" s="82"/>
      <c r="J1261" s="92"/>
      <c r="K1261" s="82"/>
      <c r="L1261" s="82"/>
      <c r="M1261" s="82"/>
      <c r="N1261" s="82"/>
      <c r="O1261" s="82"/>
      <c r="P1261" s="82"/>
      <c r="Q1261" s="82"/>
      <c r="R1261" s="82"/>
      <c r="S1261" s="82"/>
      <c r="T1261" s="82"/>
      <c r="U1261" s="82"/>
      <c r="V1261" s="82"/>
      <c r="W1261" s="82"/>
      <c r="X1261" s="82"/>
      <c r="Y1261" s="82"/>
      <c r="Z1261" s="82"/>
      <c r="AA1261" s="82"/>
      <c r="AB1261" s="82"/>
      <c r="AC1261" s="82"/>
      <c r="AD1261" s="82"/>
    </row>
    <row r="1262" spans="1:30" ht="13.2">
      <c r="A1262" s="82"/>
      <c r="B1262" s="82"/>
      <c r="C1262" s="82"/>
      <c r="D1262" s="82"/>
      <c r="E1262" s="82"/>
      <c r="F1262" s="82"/>
      <c r="G1262" s="82"/>
      <c r="H1262" s="82"/>
      <c r="I1262" s="82"/>
      <c r="J1262" s="92"/>
      <c r="K1262" s="82"/>
      <c r="L1262" s="82"/>
      <c r="M1262" s="82"/>
      <c r="N1262" s="82"/>
      <c r="O1262" s="82"/>
      <c r="P1262" s="82"/>
      <c r="Q1262" s="82"/>
      <c r="R1262" s="82"/>
      <c r="S1262" s="82"/>
      <c r="T1262" s="82"/>
      <c r="U1262" s="82"/>
      <c r="V1262" s="82"/>
      <c r="W1262" s="82"/>
      <c r="X1262" s="82"/>
      <c r="Y1262" s="82"/>
      <c r="Z1262" s="82"/>
      <c r="AA1262" s="82"/>
      <c r="AB1262" s="82"/>
      <c r="AC1262" s="82"/>
      <c r="AD1262" s="82"/>
    </row>
    <row r="1263" spans="1:30" ht="13.2">
      <c r="A1263" s="82"/>
      <c r="B1263" s="82"/>
      <c r="C1263" s="82"/>
      <c r="D1263" s="82"/>
      <c r="E1263" s="82"/>
      <c r="F1263" s="82"/>
      <c r="G1263" s="82"/>
      <c r="H1263" s="82"/>
      <c r="I1263" s="82"/>
      <c r="J1263" s="92"/>
      <c r="K1263" s="82"/>
      <c r="L1263" s="82"/>
      <c r="M1263" s="82"/>
      <c r="N1263" s="82"/>
      <c r="O1263" s="82"/>
      <c r="P1263" s="82"/>
      <c r="Q1263" s="82"/>
      <c r="R1263" s="82"/>
      <c r="S1263" s="82"/>
      <c r="T1263" s="82"/>
      <c r="U1263" s="82"/>
      <c r="V1263" s="82"/>
      <c r="W1263" s="82"/>
      <c r="X1263" s="82"/>
      <c r="Y1263" s="82"/>
      <c r="Z1263" s="82"/>
      <c r="AA1263" s="82"/>
      <c r="AB1263" s="82"/>
      <c r="AC1263" s="82"/>
      <c r="AD1263" s="82"/>
    </row>
    <row r="1264" spans="1:30" ht="13.2">
      <c r="A1264" s="82"/>
      <c r="B1264" s="82"/>
      <c r="C1264" s="82"/>
      <c r="D1264" s="82"/>
      <c r="E1264" s="82"/>
      <c r="F1264" s="82"/>
      <c r="G1264" s="82"/>
      <c r="H1264" s="82"/>
      <c r="I1264" s="82"/>
      <c r="J1264" s="92"/>
      <c r="K1264" s="82"/>
      <c r="L1264" s="82"/>
      <c r="M1264" s="82"/>
      <c r="N1264" s="82"/>
      <c r="O1264" s="82"/>
      <c r="P1264" s="82"/>
      <c r="Q1264" s="82"/>
      <c r="R1264" s="82"/>
      <c r="S1264" s="82"/>
      <c r="T1264" s="82"/>
      <c r="U1264" s="82"/>
      <c r="V1264" s="82"/>
      <c r="W1264" s="82"/>
      <c r="X1264" s="82"/>
      <c r="Y1264" s="82"/>
      <c r="Z1264" s="82"/>
      <c r="AA1264" s="82"/>
      <c r="AB1264" s="82"/>
      <c r="AC1264" s="82"/>
      <c r="AD1264" s="82"/>
    </row>
    <row r="1265" spans="1:30" ht="13.2">
      <c r="A1265" s="82"/>
      <c r="B1265" s="82"/>
      <c r="C1265" s="82"/>
      <c r="D1265" s="82"/>
      <c r="E1265" s="82"/>
      <c r="F1265" s="82"/>
      <c r="G1265" s="82"/>
      <c r="H1265" s="82"/>
      <c r="I1265" s="82"/>
      <c r="J1265" s="92"/>
      <c r="K1265" s="82"/>
      <c r="L1265" s="82"/>
      <c r="M1265" s="82"/>
      <c r="N1265" s="82"/>
      <c r="O1265" s="82"/>
      <c r="P1265" s="82"/>
      <c r="Q1265" s="82"/>
      <c r="R1265" s="82"/>
      <c r="S1265" s="82"/>
      <c r="T1265" s="82"/>
      <c r="U1265" s="82"/>
      <c r="V1265" s="82"/>
      <c r="W1265" s="82"/>
      <c r="X1265" s="82"/>
      <c r="Y1265" s="82"/>
      <c r="Z1265" s="82"/>
      <c r="AA1265" s="82"/>
      <c r="AB1265" s="82"/>
      <c r="AC1265" s="82"/>
      <c r="AD1265" s="82"/>
    </row>
    <row r="1266" spans="1:30" ht="13.2">
      <c r="A1266" s="82"/>
      <c r="B1266" s="82"/>
      <c r="C1266" s="82"/>
      <c r="D1266" s="82"/>
      <c r="E1266" s="82"/>
      <c r="F1266" s="82"/>
      <c r="G1266" s="82"/>
      <c r="H1266" s="82"/>
      <c r="I1266" s="82"/>
      <c r="J1266" s="92"/>
      <c r="K1266" s="82"/>
      <c r="L1266" s="82"/>
      <c r="M1266" s="82"/>
      <c r="N1266" s="82"/>
      <c r="O1266" s="82"/>
      <c r="P1266" s="82"/>
      <c r="Q1266" s="82"/>
      <c r="R1266" s="82"/>
      <c r="S1266" s="82"/>
      <c r="T1266" s="82"/>
      <c r="U1266" s="82"/>
      <c r="V1266" s="82"/>
      <c r="W1266" s="82"/>
      <c r="X1266" s="82"/>
      <c r="Y1266" s="82"/>
      <c r="Z1266" s="82"/>
      <c r="AA1266" s="82"/>
      <c r="AB1266" s="82"/>
      <c r="AC1266" s="82"/>
      <c r="AD1266" s="82"/>
    </row>
    <row r="1267" spans="1:30" ht="13.2">
      <c r="A1267" s="82"/>
      <c r="B1267" s="82"/>
      <c r="C1267" s="82"/>
      <c r="D1267" s="82"/>
      <c r="E1267" s="82"/>
      <c r="F1267" s="82"/>
      <c r="G1267" s="82"/>
      <c r="H1267" s="82"/>
      <c r="I1267" s="82"/>
      <c r="J1267" s="92"/>
      <c r="K1267" s="82"/>
      <c r="L1267" s="82"/>
      <c r="M1267" s="82"/>
      <c r="N1267" s="82"/>
      <c r="O1267" s="82"/>
      <c r="P1267" s="82"/>
      <c r="Q1267" s="82"/>
      <c r="R1267" s="82"/>
      <c r="S1267" s="82"/>
      <c r="T1267" s="82"/>
      <c r="U1267" s="82"/>
      <c r="V1267" s="82"/>
      <c r="W1267" s="82"/>
      <c r="X1267" s="82"/>
      <c r="Y1267" s="82"/>
      <c r="Z1267" s="82"/>
      <c r="AA1267" s="82"/>
      <c r="AB1267" s="82"/>
      <c r="AC1267" s="82"/>
      <c r="AD1267" s="82"/>
    </row>
    <row r="1268" spans="1:30" ht="13.2">
      <c r="A1268" s="82"/>
      <c r="B1268" s="82"/>
      <c r="C1268" s="82"/>
      <c r="D1268" s="82"/>
      <c r="E1268" s="82"/>
      <c r="F1268" s="82"/>
      <c r="G1268" s="82"/>
      <c r="H1268" s="82"/>
      <c r="I1268" s="82"/>
      <c r="J1268" s="92"/>
      <c r="K1268" s="82"/>
      <c r="L1268" s="82"/>
      <c r="M1268" s="82"/>
      <c r="N1268" s="82"/>
      <c r="O1268" s="82"/>
      <c r="P1268" s="82"/>
      <c r="Q1268" s="82"/>
      <c r="R1268" s="82"/>
      <c r="S1268" s="82"/>
      <c r="T1268" s="82"/>
      <c r="U1268" s="82"/>
      <c r="V1268" s="82"/>
      <c r="W1268" s="82"/>
      <c r="X1268" s="82"/>
      <c r="Y1268" s="82"/>
      <c r="Z1268" s="82"/>
      <c r="AA1268" s="82"/>
      <c r="AB1268" s="82"/>
      <c r="AC1268" s="82"/>
      <c r="AD1268" s="82"/>
    </row>
    <row r="1269" spans="1:30" ht="13.2">
      <c r="A1269" s="82"/>
      <c r="B1269" s="82"/>
      <c r="C1269" s="82"/>
      <c r="D1269" s="82"/>
      <c r="E1269" s="82"/>
      <c r="F1269" s="82"/>
      <c r="G1269" s="82"/>
      <c r="H1269" s="82"/>
      <c r="I1269" s="82"/>
      <c r="J1269" s="92"/>
      <c r="K1269" s="82"/>
      <c r="L1269" s="82"/>
      <c r="M1269" s="82"/>
      <c r="N1269" s="82"/>
      <c r="O1269" s="82"/>
      <c r="P1269" s="82"/>
      <c r="Q1269" s="82"/>
      <c r="R1269" s="82"/>
      <c r="S1269" s="82"/>
      <c r="T1269" s="82"/>
      <c r="U1269" s="82"/>
      <c r="V1269" s="82"/>
      <c r="W1269" s="82"/>
      <c r="X1269" s="82"/>
      <c r="Y1269" s="82"/>
      <c r="Z1269" s="82"/>
      <c r="AA1269" s="82"/>
      <c r="AB1269" s="82"/>
      <c r="AC1269" s="82"/>
      <c r="AD1269" s="82"/>
    </row>
    <row r="1270" spans="1:30" ht="13.2">
      <c r="A1270" s="82"/>
      <c r="B1270" s="82"/>
      <c r="C1270" s="82"/>
      <c r="D1270" s="82"/>
      <c r="E1270" s="82"/>
      <c r="F1270" s="82"/>
      <c r="G1270" s="82"/>
      <c r="H1270" s="82"/>
      <c r="I1270" s="82"/>
      <c r="J1270" s="92"/>
      <c r="K1270" s="82"/>
      <c r="L1270" s="82"/>
      <c r="M1270" s="82"/>
      <c r="N1270" s="82"/>
      <c r="O1270" s="82"/>
      <c r="P1270" s="82"/>
      <c r="Q1270" s="82"/>
      <c r="R1270" s="82"/>
      <c r="S1270" s="82"/>
      <c r="T1270" s="82"/>
      <c r="U1270" s="82"/>
      <c r="V1270" s="82"/>
      <c r="W1270" s="82"/>
      <c r="X1270" s="82"/>
      <c r="Y1270" s="82"/>
      <c r="Z1270" s="82"/>
      <c r="AA1270" s="82"/>
      <c r="AB1270" s="82"/>
      <c r="AC1270" s="82"/>
      <c r="AD1270" s="82"/>
    </row>
    <row r="1271" spans="1:30" ht="13.2">
      <c r="A1271" s="82"/>
      <c r="B1271" s="82"/>
      <c r="C1271" s="82"/>
      <c r="D1271" s="82"/>
      <c r="E1271" s="82"/>
      <c r="F1271" s="82"/>
      <c r="G1271" s="82"/>
      <c r="H1271" s="82"/>
      <c r="I1271" s="82"/>
      <c r="J1271" s="92"/>
      <c r="K1271" s="82"/>
      <c r="L1271" s="82"/>
      <c r="M1271" s="82"/>
      <c r="N1271" s="82"/>
      <c r="O1271" s="82"/>
      <c r="P1271" s="82"/>
      <c r="Q1271" s="82"/>
      <c r="R1271" s="82"/>
      <c r="S1271" s="82"/>
      <c r="T1271" s="82"/>
      <c r="U1271" s="82"/>
      <c r="V1271" s="82"/>
      <c r="W1271" s="82"/>
      <c r="X1271" s="82"/>
      <c r="Y1271" s="82"/>
      <c r="Z1271" s="82"/>
      <c r="AA1271" s="82"/>
      <c r="AB1271" s="82"/>
      <c r="AC1271" s="82"/>
      <c r="AD1271" s="82"/>
    </row>
    <row r="1272" spans="1:30" ht="13.2">
      <c r="A1272" s="82"/>
      <c r="B1272" s="82"/>
      <c r="C1272" s="82"/>
      <c r="D1272" s="82"/>
      <c r="E1272" s="82"/>
      <c r="F1272" s="82"/>
      <c r="G1272" s="82"/>
      <c r="H1272" s="82"/>
      <c r="I1272" s="82"/>
      <c r="J1272" s="92"/>
      <c r="K1272" s="82"/>
      <c r="L1272" s="82"/>
      <c r="M1272" s="82"/>
      <c r="N1272" s="82"/>
      <c r="O1272" s="82"/>
      <c r="P1272" s="82"/>
      <c r="Q1272" s="82"/>
      <c r="R1272" s="82"/>
      <c r="S1272" s="82"/>
      <c r="T1272" s="82"/>
      <c r="U1272" s="82"/>
      <c r="V1272" s="82"/>
      <c r="W1272" s="82"/>
      <c r="X1272" s="82"/>
      <c r="Y1272" s="82"/>
      <c r="Z1272" s="82"/>
      <c r="AA1272" s="82"/>
      <c r="AB1272" s="82"/>
      <c r="AC1272" s="82"/>
      <c r="AD1272" s="82"/>
    </row>
    <row r="1273" spans="1:30" ht="13.2">
      <c r="A1273" s="82"/>
      <c r="B1273" s="82"/>
      <c r="C1273" s="82"/>
      <c r="D1273" s="82"/>
      <c r="E1273" s="82"/>
      <c r="F1273" s="82"/>
      <c r="G1273" s="82"/>
      <c r="H1273" s="82"/>
      <c r="I1273" s="82"/>
      <c r="J1273" s="92"/>
      <c r="K1273" s="82"/>
      <c r="L1273" s="82"/>
      <c r="M1273" s="82"/>
      <c r="N1273" s="82"/>
      <c r="O1273" s="82"/>
      <c r="P1273" s="82"/>
      <c r="Q1273" s="82"/>
      <c r="R1273" s="82"/>
      <c r="S1273" s="82"/>
      <c r="T1273" s="82"/>
      <c r="U1273" s="82"/>
      <c r="V1273" s="82"/>
      <c r="W1273" s="82"/>
      <c r="X1273" s="82"/>
      <c r="Y1273" s="82"/>
      <c r="Z1273" s="82"/>
      <c r="AA1273" s="82"/>
      <c r="AB1273" s="82"/>
      <c r="AC1273" s="82"/>
      <c r="AD1273" s="82"/>
    </row>
    <row r="1274" spans="1:30" ht="13.2">
      <c r="A1274" s="82"/>
      <c r="B1274" s="82"/>
      <c r="C1274" s="82"/>
      <c r="D1274" s="82"/>
      <c r="E1274" s="82"/>
      <c r="F1274" s="82"/>
      <c r="G1274" s="82"/>
      <c r="H1274" s="82"/>
      <c r="I1274" s="82"/>
      <c r="J1274" s="92"/>
      <c r="K1274" s="82"/>
      <c r="L1274" s="82"/>
      <c r="M1274" s="82"/>
      <c r="N1274" s="82"/>
      <c r="O1274" s="82"/>
      <c r="P1274" s="82"/>
      <c r="Q1274" s="82"/>
      <c r="R1274" s="82"/>
      <c r="S1274" s="82"/>
      <c r="T1274" s="82"/>
      <c r="U1274" s="82"/>
      <c r="V1274" s="82"/>
      <c r="W1274" s="82"/>
      <c r="X1274" s="82"/>
      <c r="Y1274" s="82"/>
      <c r="Z1274" s="82"/>
      <c r="AA1274" s="82"/>
      <c r="AB1274" s="82"/>
      <c r="AC1274" s="82"/>
      <c r="AD1274" s="82"/>
    </row>
    <row r="1275" spans="1:30" ht="13.2">
      <c r="A1275" s="82"/>
      <c r="B1275" s="82"/>
      <c r="C1275" s="82"/>
      <c r="D1275" s="82"/>
      <c r="E1275" s="82"/>
      <c r="F1275" s="82"/>
      <c r="G1275" s="82"/>
      <c r="H1275" s="82"/>
      <c r="I1275" s="82"/>
      <c r="J1275" s="92"/>
      <c r="K1275" s="82"/>
      <c r="L1275" s="82"/>
      <c r="M1275" s="82"/>
      <c r="N1275" s="82"/>
      <c r="O1275" s="82"/>
      <c r="P1275" s="82"/>
      <c r="Q1275" s="82"/>
      <c r="R1275" s="82"/>
      <c r="S1275" s="82"/>
      <c r="T1275" s="82"/>
      <c r="U1275" s="82"/>
      <c r="V1275" s="82"/>
      <c r="W1275" s="82"/>
      <c r="X1275" s="82"/>
      <c r="Y1275" s="82"/>
      <c r="Z1275" s="82"/>
      <c r="AA1275" s="82"/>
      <c r="AB1275" s="82"/>
      <c r="AC1275" s="82"/>
      <c r="AD1275" s="82"/>
    </row>
    <row r="1276" spans="1:30" ht="13.2">
      <c r="A1276" s="82"/>
      <c r="B1276" s="82"/>
      <c r="C1276" s="82"/>
      <c r="D1276" s="82"/>
      <c r="E1276" s="82"/>
      <c r="F1276" s="82"/>
      <c r="G1276" s="82"/>
      <c r="H1276" s="82"/>
      <c r="I1276" s="82"/>
      <c r="J1276" s="92"/>
      <c r="K1276" s="82"/>
      <c r="L1276" s="82"/>
      <c r="M1276" s="82"/>
      <c r="N1276" s="82"/>
      <c r="O1276" s="82"/>
      <c r="P1276" s="82"/>
      <c r="Q1276" s="82"/>
      <c r="R1276" s="82"/>
      <c r="S1276" s="82"/>
      <c r="T1276" s="82"/>
      <c r="U1276" s="82"/>
      <c r="V1276" s="82"/>
      <c r="W1276" s="82"/>
      <c r="X1276" s="82"/>
      <c r="Y1276" s="82"/>
      <c r="Z1276" s="82"/>
      <c r="AA1276" s="82"/>
      <c r="AB1276" s="82"/>
      <c r="AC1276" s="82"/>
      <c r="AD1276" s="82"/>
    </row>
    <row r="1277" spans="1:30" ht="13.2">
      <c r="A1277" s="82"/>
      <c r="B1277" s="82"/>
      <c r="C1277" s="82"/>
      <c r="D1277" s="82"/>
      <c r="E1277" s="82"/>
      <c r="F1277" s="82"/>
      <c r="G1277" s="82"/>
      <c r="H1277" s="82"/>
      <c r="I1277" s="82"/>
      <c r="J1277" s="92"/>
      <c r="K1277" s="82"/>
      <c r="L1277" s="82"/>
      <c r="M1277" s="82"/>
      <c r="N1277" s="82"/>
      <c r="O1277" s="82"/>
      <c r="P1277" s="82"/>
      <c r="Q1277" s="82"/>
      <c r="R1277" s="82"/>
      <c r="S1277" s="82"/>
      <c r="T1277" s="82"/>
      <c r="U1277" s="82"/>
      <c r="V1277" s="82"/>
      <c r="W1277" s="82"/>
      <c r="X1277" s="82"/>
      <c r="Y1277" s="82"/>
      <c r="Z1277" s="82"/>
      <c r="AA1277" s="82"/>
      <c r="AB1277" s="82"/>
      <c r="AC1277" s="82"/>
      <c r="AD1277" s="82"/>
    </row>
    <row r="1278" spans="1:30" ht="13.2">
      <c r="A1278" s="82"/>
      <c r="B1278" s="82"/>
      <c r="C1278" s="82"/>
      <c r="D1278" s="82"/>
      <c r="E1278" s="82"/>
      <c r="F1278" s="82"/>
      <c r="G1278" s="82"/>
      <c r="H1278" s="82"/>
      <c r="I1278" s="82"/>
      <c r="J1278" s="92"/>
      <c r="K1278" s="82"/>
      <c r="L1278" s="82"/>
      <c r="M1278" s="82"/>
      <c r="N1278" s="82"/>
      <c r="O1278" s="82"/>
      <c r="P1278" s="82"/>
      <c r="Q1278" s="82"/>
      <c r="R1278" s="82"/>
      <c r="S1278" s="82"/>
      <c r="T1278" s="82"/>
      <c r="U1278" s="82"/>
      <c r="V1278" s="82"/>
      <c r="W1278" s="82"/>
      <c r="X1278" s="82"/>
      <c r="Y1278" s="82"/>
      <c r="Z1278" s="82"/>
      <c r="AA1278" s="82"/>
      <c r="AB1278" s="82"/>
      <c r="AC1278" s="82"/>
      <c r="AD1278" s="82"/>
    </row>
    <row r="1279" spans="1:30" ht="13.2">
      <c r="A1279" s="82"/>
      <c r="B1279" s="82"/>
      <c r="C1279" s="82"/>
      <c r="D1279" s="82"/>
      <c r="E1279" s="82"/>
      <c r="F1279" s="82"/>
      <c r="G1279" s="82"/>
      <c r="H1279" s="82"/>
      <c r="I1279" s="82"/>
      <c r="J1279" s="92"/>
      <c r="K1279" s="82"/>
      <c r="L1279" s="82"/>
      <c r="M1279" s="82"/>
      <c r="N1279" s="82"/>
      <c r="O1279" s="82"/>
      <c r="P1279" s="82"/>
      <c r="Q1279" s="82"/>
      <c r="R1279" s="82"/>
      <c r="S1279" s="82"/>
      <c r="T1279" s="82"/>
      <c r="U1279" s="82"/>
      <c r="V1279" s="82"/>
      <c r="W1279" s="82"/>
      <c r="X1279" s="82"/>
      <c r="Y1279" s="82"/>
      <c r="Z1279" s="82"/>
      <c r="AA1279" s="82"/>
      <c r="AB1279" s="82"/>
      <c r="AC1279" s="82"/>
      <c r="AD1279" s="82"/>
    </row>
    <row r="1280" spans="1:30" ht="13.2">
      <c r="A1280" s="82"/>
      <c r="B1280" s="82"/>
      <c r="C1280" s="82"/>
      <c r="D1280" s="82"/>
      <c r="E1280" s="82"/>
      <c r="F1280" s="82"/>
      <c r="G1280" s="82"/>
      <c r="H1280" s="82"/>
      <c r="I1280" s="82"/>
      <c r="J1280" s="92"/>
      <c r="K1280" s="82"/>
      <c r="L1280" s="82"/>
      <c r="M1280" s="82"/>
      <c r="N1280" s="82"/>
      <c r="O1280" s="82"/>
      <c r="P1280" s="82"/>
      <c r="Q1280" s="82"/>
      <c r="R1280" s="82"/>
      <c r="S1280" s="82"/>
      <c r="T1280" s="82"/>
      <c r="U1280" s="82"/>
      <c r="V1280" s="82"/>
      <c r="W1280" s="82"/>
      <c r="X1280" s="82"/>
      <c r="Y1280" s="82"/>
      <c r="Z1280" s="82"/>
      <c r="AA1280" s="82"/>
      <c r="AB1280" s="82"/>
      <c r="AC1280" s="82"/>
      <c r="AD1280" s="82"/>
    </row>
    <row r="1281" spans="1:30" ht="13.2">
      <c r="A1281" s="82"/>
      <c r="B1281" s="82"/>
      <c r="C1281" s="82"/>
      <c r="D1281" s="82"/>
      <c r="E1281" s="82"/>
      <c r="F1281" s="82"/>
      <c r="G1281" s="82"/>
      <c r="H1281" s="82"/>
      <c r="I1281" s="82"/>
      <c r="J1281" s="92"/>
      <c r="K1281" s="82"/>
      <c r="L1281" s="82"/>
      <c r="M1281" s="82"/>
      <c r="N1281" s="82"/>
      <c r="O1281" s="82"/>
      <c r="P1281" s="82"/>
      <c r="Q1281" s="82"/>
      <c r="R1281" s="82"/>
      <c r="S1281" s="82"/>
      <c r="T1281" s="82"/>
      <c r="U1281" s="82"/>
      <c r="V1281" s="82"/>
      <c r="W1281" s="82"/>
      <c r="X1281" s="82"/>
      <c r="Y1281" s="82"/>
      <c r="Z1281" s="82"/>
      <c r="AA1281" s="82"/>
      <c r="AB1281" s="82"/>
      <c r="AC1281" s="82"/>
      <c r="AD1281" s="82"/>
    </row>
    <row r="1282" spans="1:30" ht="13.2">
      <c r="A1282" s="82"/>
      <c r="B1282" s="82"/>
      <c r="C1282" s="82"/>
      <c r="D1282" s="82"/>
      <c r="E1282" s="82"/>
      <c r="F1282" s="82"/>
      <c r="G1282" s="82"/>
      <c r="H1282" s="82"/>
      <c r="I1282" s="82"/>
      <c r="J1282" s="92"/>
      <c r="K1282" s="82"/>
      <c r="L1282" s="82"/>
      <c r="M1282" s="82"/>
      <c r="N1282" s="82"/>
      <c r="O1282" s="82"/>
      <c r="P1282" s="82"/>
      <c r="Q1282" s="82"/>
      <c r="R1282" s="82"/>
      <c r="S1282" s="82"/>
      <c r="T1282" s="82"/>
      <c r="U1282" s="82"/>
      <c r="V1282" s="82"/>
      <c r="W1282" s="82"/>
      <c r="X1282" s="82"/>
      <c r="Y1282" s="82"/>
      <c r="Z1282" s="82"/>
      <c r="AA1282" s="82"/>
      <c r="AB1282" s="82"/>
      <c r="AC1282" s="82"/>
      <c r="AD1282" s="82"/>
    </row>
    <row r="1283" spans="1:30" ht="13.2">
      <c r="A1283" s="82"/>
      <c r="B1283" s="82"/>
      <c r="C1283" s="82"/>
      <c r="D1283" s="82"/>
      <c r="E1283" s="82"/>
      <c r="F1283" s="82"/>
      <c r="G1283" s="82"/>
      <c r="H1283" s="82"/>
      <c r="I1283" s="82"/>
      <c r="J1283" s="92"/>
      <c r="K1283" s="82"/>
      <c r="L1283" s="82"/>
      <c r="M1283" s="82"/>
      <c r="N1283" s="82"/>
      <c r="O1283" s="82"/>
      <c r="P1283" s="82"/>
      <c r="Q1283" s="82"/>
      <c r="R1283" s="82"/>
      <c r="S1283" s="82"/>
      <c r="T1283" s="82"/>
      <c r="U1283" s="82"/>
      <c r="V1283" s="82"/>
      <c r="W1283" s="82"/>
      <c r="X1283" s="82"/>
      <c r="Y1283" s="82"/>
      <c r="Z1283" s="82"/>
      <c r="AA1283" s="82"/>
      <c r="AB1283" s="82"/>
      <c r="AC1283" s="82"/>
      <c r="AD1283" s="82"/>
    </row>
    <row r="1284" spans="1:30" ht="13.2">
      <c r="A1284" s="82"/>
      <c r="B1284" s="82"/>
      <c r="C1284" s="82"/>
      <c r="D1284" s="82"/>
      <c r="E1284" s="82"/>
      <c r="F1284" s="82"/>
      <c r="G1284" s="82"/>
      <c r="H1284" s="82"/>
      <c r="I1284" s="82"/>
      <c r="J1284" s="92"/>
      <c r="K1284" s="82"/>
      <c r="L1284" s="82"/>
      <c r="M1284" s="82"/>
      <c r="N1284" s="82"/>
      <c r="O1284" s="82"/>
      <c r="P1284" s="82"/>
      <c r="Q1284" s="82"/>
      <c r="R1284" s="82"/>
      <c r="S1284" s="82"/>
      <c r="T1284" s="82"/>
      <c r="U1284" s="82"/>
      <c r="V1284" s="82"/>
      <c r="W1284" s="82"/>
      <c r="X1284" s="82"/>
      <c r="Y1284" s="82"/>
      <c r="Z1284" s="82"/>
      <c r="AA1284" s="82"/>
      <c r="AB1284" s="82"/>
      <c r="AC1284" s="82"/>
      <c r="AD1284" s="82"/>
    </row>
    <row r="1285" spans="1:30" ht="13.2">
      <c r="A1285" s="82"/>
      <c r="B1285" s="82"/>
      <c r="C1285" s="82"/>
      <c r="D1285" s="82"/>
      <c r="E1285" s="82"/>
      <c r="F1285" s="82"/>
      <c r="G1285" s="82"/>
      <c r="H1285" s="82"/>
      <c r="I1285" s="82"/>
      <c r="J1285" s="92"/>
      <c r="K1285" s="82"/>
      <c r="L1285" s="82"/>
      <c r="M1285" s="82"/>
      <c r="N1285" s="82"/>
      <c r="O1285" s="82"/>
      <c r="P1285" s="82"/>
      <c r="Q1285" s="82"/>
      <c r="R1285" s="82"/>
      <c r="S1285" s="82"/>
      <c r="T1285" s="82"/>
      <c r="U1285" s="82"/>
      <c r="V1285" s="82"/>
      <c r="W1285" s="82"/>
      <c r="X1285" s="82"/>
      <c r="Y1285" s="82"/>
      <c r="Z1285" s="82"/>
      <c r="AA1285" s="82"/>
      <c r="AB1285" s="82"/>
      <c r="AC1285" s="82"/>
      <c r="AD1285" s="82"/>
    </row>
    <row r="1286" spans="1:30" ht="13.2">
      <c r="A1286" s="82"/>
      <c r="B1286" s="82"/>
      <c r="C1286" s="82"/>
      <c r="D1286" s="82"/>
      <c r="E1286" s="82"/>
      <c r="F1286" s="82"/>
      <c r="G1286" s="82"/>
      <c r="H1286" s="82"/>
      <c r="I1286" s="82"/>
      <c r="J1286" s="92"/>
      <c r="K1286" s="82"/>
      <c r="L1286" s="82"/>
      <c r="M1286" s="82"/>
      <c r="N1286" s="82"/>
      <c r="O1286" s="82"/>
      <c r="P1286" s="82"/>
      <c r="Q1286" s="82"/>
      <c r="R1286" s="82"/>
      <c r="S1286" s="82"/>
      <c r="T1286" s="82"/>
      <c r="U1286" s="82"/>
      <c r="V1286" s="82"/>
      <c r="W1286" s="82"/>
      <c r="X1286" s="82"/>
      <c r="Y1286" s="82"/>
      <c r="Z1286" s="82"/>
      <c r="AA1286" s="82"/>
      <c r="AB1286" s="82"/>
      <c r="AC1286" s="82"/>
      <c r="AD1286" s="82"/>
    </row>
    <row r="1287" spans="1:30" ht="13.2">
      <c r="A1287" s="82"/>
      <c r="B1287" s="82"/>
      <c r="C1287" s="82"/>
      <c r="D1287" s="82"/>
      <c r="E1287" s="82"/>
      <c r="F1287" s="82"/>
      <c r="G1287" s="82"/>
      <c r="H1287" s="82"/>
      <c r="I1287" s="82"/>
      <c r="J1287" s="92"/>
      <c r="K1287" s="82"/>
      <c r="L1287" s="82"/>
      <c r="M1287" s="82"/>
      <c r="N1287" s="82"/>
      <c r="O1287" s="82"/>
      <c r="P1287" s="82"/>
      <c r="Q1287" s="82"/>
      <c r="R1287" s="82"/>
      <c r="S1287" s="82"/>
      <c r="T1287" s="82"/>
      <c r="U1287" s="82"/>
      <c r="V1287" s="82"/>
      <c r="W1287" s="82"/>
      <c r="X1287" s="82"/>
      <c r="Y1287" s="82"/>
      <c r="Z1287" s="82"/>
      <c r="AA1287" s="82"/>
      <c r="AB1287" s="82"/>
      <c r="AC1287" s="82"/>
      <c r="AD1287" s="82"/>
    </row>
    <row r="1288" spans="1:30" ht="13.2">
      <c r="A1288" s="82"/>
      <c r="B1288" s="82"/>
      <c r="C1288" s="82"/>
      <c r="D1288" s="82"/>
      <c r="E1288" s="82"/>
      <c r="F1288" s="82"/>
      <c r="G1288" s="82"/>
      <c r="H1288" s="82"/>
      <c r="I1288" s="82"/>
      <c r="J1288" s="92"/>
      <c r="K1288" s="82"/>
      <c r="L1288" s="82"/>
      <c r="M1288" s="82"/>
      <c r="N1288" s="82"/>
      <c r="O1288" s="82"/>
      <c r="P1288" s="82"/>
      <c r="Q1288" s="82"/>
      <c r="R1288" s="82"/>
      <c r="S1288" s="82"/>
      <c r="T1288" s="82"/>
      <c r="U1288" s="82"/>
      <c r="V1288" s="82"/>
      <c r="W1288" s="82"/>
      <c r="X1288" s="82"/>
      <c r="Y1288" s="82"/>
      <c r="Z1288" s="82"/>
      <c r="AA1288" s="82"/>
      <c r="AB1288" s="82"/>
      <c r="AC1288" s="82"/>
      <c r="AD1288" s="82"/>
    </row>
    <row r="1289" spans="1:30" ht="13.2">
      <c r="A1289" s="82"/>
      <c r="B1289" s="82"/>
      <c r="C1289" s="82"/>
      <c r="D1289" s="82"/>
      <c r="E1289" s="82"/>
      <c r="F1289" s="82"/>
      <c r="G1289" s="82"/>
      <c r="H1289" s="82"/>
      <c r="I1289" s="82"/>
      <c r="J1289" s="92"/>
      <c r="K1289" s="82"/>
      <c r="L1289" s="82"/>
      <c r="M1289" s="82"/>
      <c r="N1289" s="82"/>
      <c r="O1289" s="82"/>
      <c r="P1289" s="82"/>
      <c r="Q1289" s="82"/>
      <c r="R1289" s="82"/>
      <c r="S1289" s="82"/>
      <c r="T1289" s="82"/>
      <c r="U1289" s="82"/>
      <c r="V1289" s="82"/>
      <c r="W1289" s="82"/>
      <c r="X1289" s="82"/>
      <c r="Y1289" s="82"/>
      <c r="Z1289" s="82"/>
      <c r="AA1289" s="82"/>
      <c r="AB1289" s="82"/>
      <c r="AC1289" s="82"/>
      <c r="AD1289" s="82"/>
    </row>
    <row r="1290" spans="1:30" ht="13.2">
      <c r="A1290" s="82"/>
      <c r="B1290" s="82"/>
      <c r="C1290" s="82"/>
      <c r="D1290" s="82"/>
      <c r="E1290" s="82"/>
      <c r="F1290" s="82"/>
      <c r="G1290" s="82"/>
      <c r="H1290" s="82"/>
      <c r="I1290" s="82"/>
      <c r="J1290" s="92"/>
      <c r="K1290" s="82"/>
      <c r="L1290" s="82"/>
      <c r="M1290" s="82"/>
      <c r="N1290" s="82"/>
      <c r="O1290" s="82"/>
      <c r="P1290" s="82"/>
      <c r="Q1290" s="82"/>
      <c r="R1290" s="82"/>
      <c r="S1290" s="82"/>
      <c r="T1290" s="82"/>
      <c r="U1290" s="82"/>
      <c r="V1290" s="82"/>
      <c r="W1290" s="82"/>
      <c r="X1290" s="82"/>
      <c r="Y1290" s="82"/>
      <c r="Z1290" s="82"/>
      <c r="AA1290" s="82"/>
      <c r="AB1290" s="82"/>
      <c r="AC1290" s="82"/>
      <c r="AD1290" s="82"/>
    </row>
    <row r="1291" spans="1:30" ht="13.2">
      <c r="A1291" s="82"/>
      <c r="B1291" s="82"/>
      <c r="C1291" s="82"/>
      <c r="D1291" s="82"/>
      <c r="E1291" s="82"/>
      <c r="F1291" s="82"/>
      <c r="G1291" s="82"/>
      <c r="H1291" s="82"/>
      <c r="I1291" s="82"/>
      <c r="J1291" s="92"/>
      <c r="K1291" s="82"/>
      <c r="L1291" s="82"/>
      <c r="M1291" s="82"/>
      <c r="N1291" s="82"/>
      <c r="O1291" s="82"/>
      <c r="P1291" s="82"/>
      <c r="Q1291" s="82"/>
      <c r="R1291" s="82"/>
      <c r="S1291" s="82"/>
      <c r="T1291" s="82"/>
      <c r="U1291" s="82"/>
      <c r="V1291" s="82"/>
      <c r="W1291" s="82"/>
      <c r="X1291" s="82"/>
      <c r="Y1291" s="82"/>
      <c r="Z1291" s="82"/>
      <c r="AA1291" s="82"/>
      <c r="AB1291" s="82"/>
      <c r="AC1291" s="82"/>
      <c r="AD1291" s="82"/>
    </row>
    <row r="1292" spans="1:30" ht="13.2">
      <c r="A1292" s="82"/>
      <c r="B1292" s="82"/>
      <c r="C1292" s="82"/>
      <c r="D1292" s="82"/>
      <c r="E1292" s="82"/>
      <c r="F1292" s="82"/>
      <c r="G1292" s="82"/>
      <c r="H1292" s="82"/>
      <c r="I1292" s="82"/>
      <c r="J1292" s="92"/>
      <c r="K1292" s="82"/>
      <c r="L1292" s="82"/>
      <c r="M1292" s="82"/>
      <c r="N1292" s="82"/>
      <c r="O1292" s="82"/>
      <c r="P1292" s="82"/>
      <c r="Q1292" s="82"/>
      <c r="R1292" s="82"/>
      <c r="S1292" s="82"/>
      <c r="T1292" s="82"/>
      <c r="U1292" s="82"/>
      <c r="V1292" s="82"/>
      <c r="W1292" s="82"/>
      <c r="X1292" s="82"/>
      <c r="Y1292" s="82"/>
      <c r="Z1292" s="82"/>
      <c r="AA1292" s="82"/>
      <c r="AB1292" s="82"/>
      <c r="AC1292" s="82"/>
      <c r="AD1292" s="82"/>
    </row>
    <row r="1293" spans="1:30" ht="13.2">
      <c r="A1293" s="82"/>
      <c r="B1293" s="82"/>
      <c r="C1293" s="82"/>
      <c r="D1293" s="82"/>
      <c r="E1293" s="82"/>
      <c r="F1293" s="82"/>
      <c r="G1293" s="82"/>
      <c r="H1293" s="82"/>
      <c r="I1293" s="82"/>
      <c r="J1293" s="92"/>
      <c r="K1293" s="82"/>
      <c r="L1293" s="82"/>
      <c r="M1293" s="82"/>
      <c r="N1293" s="82"/>
      <c r="O1293" s="82"/>
      <c r="P1293" s="82"/>
      <c r="Q1293" s="82"/>
      <c r="R1293" s="82"/>
      <c r="S1293" s="82"/>
      <c r="T1293" s="82"/>
      <c r="U1293" s="82"/>
      <c r="V1293" s="82"/>
      <c r="W1293" s="82"/>
      <c r="X1293" s="82"/>
      <c r="Y1293" s="82"/>
      <c r="Z1293" s="82"/>
      <c r="AA1293" s="82"/>
      <c r="AB1293" s="82"/>
      <c r="AC1293" s="82"/>
      <c r="AD1293" s="82"/>
    </row>
    <row r="1294" spans="1:30" ht="13.2">
      <c r="A1294" s="82"/>
      <c r="B1294" s="82"/>
      <c r="C1294" s="82"/>
      <c r="D1294" s="82"/>
      <c r="E1294" s="82"/>
      <c r="F1294" s="82"/>
      <c r="G1294" s="82"/>
      <c r="H1294" s="82"/>
      <c r="I1294" s="82"/>
      <c r="J1294" s="92"/>
      <c r="K1294" s="82"/>
      <c r="L1294" s="82"/>
      <c r="M1294" s="82"/>
      <c r="N1294" s="82"/>
      <c r="O1294" s="82"/>
      <c r="P1294" s="82"/>
      <c r="Q1294" s="82"/>
      <c r="R1294" s="82"/>
      <c r="S1294" s="82"/>
      <c r="T1294" s="82"/>
      <c r="U1294" s="82"/>
      <c r="V1294" s="82"/>
      <c r="W1294" s="82"/>
      <c r="X1294" s="82"/>
      <c r="Y1294" s="82"/>
      <c r="Z1294" s="82"/>
      <c r="AA1294" s="82"/>
      <c r="AB1294" s="82"/>
      <c r="AC1294" s="82"/>
      <c r="AD1294" s="82"/>
    </row>
    <row r="1295" spans="1:30" ht="13.2">
      <c r="A1295" s="82"/>
      <c r="B1295" s="82"/>
      <c r="C1295" s="82"/>
      <c r="D1295" s="82"/>
      <c r="E1295" s="82"/>
      <c r="F1295" s="82"/>
      <c r="G1295" s="82"/>
      <c r="H1295" s="82"/>
      <c r="I1295" s="82"/>
      <c r="J1295" s="92"/>
      <c r="K1295" s="82"/>
      <c r="L1295" s="82"/>
      <c r="M1295" s="82"/>
      <c r="N1295" s="82"/>
      <c r="O1295" s="82"/>
      <c r="P1295" s="82"/>
      <c r="Q1295" s="82"/>
      <c r="R1295" s="82"/>
      <c r="S1295" s="82"/>
      <c r="T1295" s="82"/>
      <c r="U1295" s="82"/>
      <c r="V1295" s="82"/>
      <c r="W1295" s="82"/>
      <c r="X1295" s="82"/>
      <c r="Y1295" s="82"/>
      <c r="Z1295" s="82"/>
      <c r="AA1295" s="82"/>
      <c r="AB1295" s="82"/>
      <c r="AC1295" s="82"/>
      <c r="AD1295" s="82"/>
    </row>
    <row r="1296" spans="1:30" ht="13.2">
      <c r="A1296" s="82"/>
      <c r="B1296" s="82"/>
      <c r="C1296" s="82"/>
      <c r="D1296" s="82"/>
      <c r="E1296" s="82"/>
      <c r="F1296" s="82"/>
      <c r="G1296" s="82"/>
      <c r="H1296" s="82"/>
      <c r="I1296" s="82"/>
      <c r="J1296" s="92"/>
      <c r="K1296" s="82"/>
      <c r="L1296" s="82"/>
      <c r="M1296" s="82"/>
      <c r="N1296" s="82"/>
      <c r="O1296" s="82"/>
      <c r="P1296" s="82"/>
      <c r="Q1296" s="82"/>
      <c r="R1296" s="82"/>
      <c r="S1296" s="82"/>
      <c r="T1296" s="82"/>
      <c r="U1296" s="82"/>
      <c r="V1296" s="82"/>
      <c r="W1296" s="82"/>
      <c r="X1296" s="82"/>
      <c r="Y1296" s="82"/>
      <c r="Z1296" s="82"/>
      <c r="AA1296" s="82"/>
      <c r="AB1296" s="82"/>
      <c r="AC1296" s="82"/>
      <c r="AD1296" s="82"/>
    </row>
    <row r="1297" spans="1:30" ht="13.2">
      <c r="A1297" s="82"/>
      <c r="B1297" s="82"/>
      <c r="C1297" s="82"/>
      <c r="D1297" s="82"/>
      <c r="E1297" s="82"/>
      <c r="F1297" s="82"/>
      <c r="G1297" s="82"/>
      <c r="H1297" s="82"/>
      <c r="I1297" s="82"/>
      <c r="J1297" s="92"/>
      <c r="K1297" s="82"/>
      <c r="L1297" s="82"/>
      <c r="M1297" s="82"/>
      <c r="N1297" s="82"/>
      <c r="O1297" s="82"/>
      <c r="P1297" s="82"/>
      <c r="Q1297" s="82"/>
      <c r="R1297" s="82"/>
      <c r="S1297" s="82"/>
      <c r="T1297" s="82"/>
      <c r="U1297" s="82"/>
      <c r="V1297" s="82"/>
      <c r="W1297" s="82"/>
      <c r="X1297" s="82"/>
      <c r="Y1297" s="82"/>
      <c r="Z1297" s="82"/>
      <c r="AA1297" s="82"/>
      <c r="AB1297" s="82"/>
      <c r="AC1297" s="82"/>
      <c r="AD1297" s="82"/>
    </row>
    <row r="1298" spans="1:30" ht="13.2">
      <c r="A1298" s="82"/>
      <c r="B1298" s="82"/>
      <c r="C1298" s="82"/>
      <c r="D1298" s="82"/>
      <c r="E1298" s="82"/>
      <c r="F1298" s="82"/>
      <c r="G1298" s="82"/>
      <c r="H1298" s="82"/>
      <c r="I1298" s="82"/>
      <c r="J1298" s="92"/>
      <c r="K1298" s="82"/>
      <c r="L1298" s="82"/>
      <c r="M1298" s="82"/>
      <c r="N1298" s="82"/>
      <c r="O1298" s="82"/>
      <c r="P1298" s="82"/>
      <c r="Q1298" s="82"/>
      <c r="R1298" s="82"/>
      <c r="S1298" s="82"/>
      <c r="T1298" s="82"/>
      <c r="U1298" s="82"/>
      <c r="V1298" s="82"/>
      <c r="W1298" s="82"/>
      <c r="X1298" s="82"/>
      <c r="Y1298" s="82"/>
      <c r="Z1298" s="82"/>
      <c r="AA1298" s="82"/>
      <c r="AB1298" s="82"/>
      <c r="AC1298" s="82"/>
      <c r="AD1298" s="82"/>
    </row>
    <row r="1299" spans="1:30" ht="13.2">
      <c r="A1299" s="82"/>
      <c r="B1299" s="82"/>
      <c r="C1299" s="82"/>
      <c r="D1299" s="82"/>
      <c r="E1299" s="82"/>
      <c r="F1299" s="82"/>
      <c r="G1299" s="82"/>
      <c r="H1299" s="82"/>
      <c r="I1299" s="82"/>
      <c r="J1299" s="92"/>
      <c r="K1299" s="82"/>
      <c r="L1299" s="82"/>
      <c r="M1299" s="82"/>
      <c r="N1299" s="82"/>
      <c r="O1299" s="82"/>
      <c r="P1299" s="82"/>
      <c r="Q1299" s="82"/>
      <c r="R1299" s="82"/>
      <c r="S1299" s="82"/>
      <c r="T1299" s="82"/>
      <c r="U1299" s="82"/>
      <c r="V1299" s="82"/>
      <c r="W1299" s="82"/>
      <c r="X1299" s="82"/>
      <c r="Y1299" s="82"/>
      <c r="Z1299" s="82"/>
      <c r="AA1299" s="82"/>
      <c r="AB1299" s="82"/>
      <c r="AC1299" s="82"/>
      <c r="AD1299" s="82"/>
    </row>
    <row r="1300" spans="1:30" ht="13.2">
      <c r="A1300" s="82"/>
      <c r="B1300" s="82"/>
      <c r="C1300" s="82"/>
      <c r="D1300" s="82"/>
      <c r="E1300" s="82"/>
      <c r="F1300" s="82"/>
      <c r="G1300" s="82"/>
      <c r="H1300" s="82"/>
      <c r="I1300" s="82"/>
      <c r="J1300" s="92"/>
      <c r="K1300" s="82"/>
      <c r="L1300" s="82"/>
      <c r="M1300" s="82"/>
      <c r="N1300" s="82"/>
      <c r="O1300" s="82"/>
      <c r="P1300" s="82"/>
      <c r="Q1300" s="82"/>
      <c r="R1300" s="82"/>
      <c r="S1300" s="82"/>
      <c r="T1300" s="82"/>
      <c r="U1300" s="82"/>
      <c r="V1300" s="82"/>
      <c r="W1300" s="82"/>
      <c r="X1300" s="82"/>
      <c r="Y1300" s="82"/>
      <c r="Z1300" s="82"/>
      <c r="AA1300" s="82"/>
      <c r="AB1300" s="82"/>
      <c r="AC1300" s="82"/>
      <c r="AD1300" s="82"/>
    </row>
    <row r="1301" spans="1:30" ht="13.2">
      <c r="A1301" s="82"/>
      <c r="B1301" s="82"/>
      <c r="C1301" s="82"/>
      <c r="D1301" s="82"/>
      <c r="E1301" s="82"/>
      <c r="F1301" s="82"/>
      <c r="G1301" s="82"/>
      <c r="H1301" s="82"/>
      <c r="I1301" s="82"/>
      <c r="J1301" s="92"/>
      <c r="K1301" s="82"/>
      <c r="L1301" s="82"/>
      <c r="M1301" s="82"/>
      <c r="N1301" s="82"/>
      <c r="O1301" s="82"/>
      <c r="P1301" s="82"/>
      <c r="Q1301" s="82"/>
      <c r="R1301" s="82"/>
      <c r="S1301" s="82"/>
      <c r="T1301" s="82"/>
      <c r="U1301" s="82"/>
      <c r="V1301" s="82"/>
      <c r="W1301" s="82"/>
      <c r="X1301" s="82"/>
      <c r="Y1301" s="82"/>
      <c r="Z1301" s="82"/>
      <c r="AA1301" s="82"/>
      <c r="AB1301" s="82"/>
      <c r="AC1301" s="82"/>
      <c r="AD1301" s="82"/>
    </row>
    <row r="1302" spans="1:30" ht="13.2">
      <c r="A1302" s="82"/>
      <c r="B1302" s="82"/>
      <c r="C1302" s="82"/>
      <c r="D1302" s="82"/>
      <c r="E1302" s="82"/>
      <c r="F1302" s="82"/>
      <c r="G1302" s="82"/>
      <c r="H1302" s="82"/>
      <c r="I1302" s="82"/>
      <c r="J1302" s="92"/>
      <c r="K1302" s="82"/>
      <c r="L1302" s="82"/>
      <c r="M1302" s="82"/>
      <c r="N1302" s="82"/>
      <c r="O1302" s="82"/>
      <c r="P1302" s="82"/>
      <c r="Q1302" s="82"/>
      <c r="R1302" s="82"/>
      <c r="S1302" s="82"/>
      <c r="T1302" s="82"/>
      <c r="U1302" s="82"/>
      <c r="V1302" s="82"/>
      <c r="W1302" s="82"/>
      <c r="X1302" s="82"/>
      <c r="Y1302" s="82"/>
      <c r="Z1302" s="82"/>
      <c r="AA1302" s="82"/>
      <c r="AB1302" s="82"/>
      <c r="AC1302" s="82"/>
      <c r="AD1302" s="82"/>
    </row>
    <row r="1303" spans="1:30" ht="13.2">
      <c r="A1303" s="82"/>
      <c r="B1303" s="82"/>
      <c r="C1303" s="82"/>
      <c r="D1303" s="82"/>
      <c r="E1303" s="82"/>
      <c r="F1303" s="82"/>
      <c r="G1303" s="82"/>
      <c r="H1303" s="82"/>
      <c r="I1303" s="82"/>
      <c r="J1303" s="92"/>
      <c r="K1303" s="82"/>
      <c r="L1303" s="82"/>
      <c r="M1303" s="82"/>
      <c r="N1303" s="82"/>
      <c r="O1303" s="82"/>
      <c r="P1303" s="82"/>
      <c r="Q1303" s="82"/>
      <c r="R1303" s="82"/>
      <c r="S1303" s="82"/>
      <c r="T1303" s="82"/>
      <c r="U1303" s="82"/>
      <c r="V1303" s="82"/>
      <c r="W1303" s="82"/>
      <c r="X1303" s="82"/>
      <c r="Y1303" s="82"/>
      <c r="Z1303" s="82"/>
      <c r="AA1303" s="82"/>
      <c r="AB1303" s="82"/>
      <c r="AC1303" s="82"/>
      <c r="AD1303" s="82"/>
    </row>
    <row r="1304" spans="1:30" ht="13.2">
      <c r="A1304" s="82"/>
      <c r="B1304" s="82"/>
      <c r="C1304" s="82"/>
      <c r="D1304" s="82"/>
      <c r="E1304" s="82"/>
      <c r="F1304" s="82"/>
      <c r="G1304" s="82"/>
      <c r="H1304" s="82"/>
      <c r="I1304" s="82"/>
      <c r="J1304" s="92"/>
      <c r="K1304" s="82"/>
      <c r="L1304" s="82"/>
      <c r="M1304" s="82"/>
      <c r="N1304" s="82"/>
      <c r="O1304" s="82"/>
      <c r="P1304" s="82"/>
      <c r="Q1304" s="82"/>
      <c r="R1304" s="82"/>
      <c r="S1304" s="82"/>
      <c r="T1304" s="82"/>
      <c r="U1304" s="82"/>
      <c r="V1304" s="82"/>
      <c r="W1304" s="82"/>
      <c r="X1304" s="82"/>
      <c r="Y1304" s="82"/>
      <c r="Z1304" s="82"/>
      <c r="AA1304" s="82"/>
      <c r="AB1304" s="82"/>
      <c r="AC1304" s="82"/>
      <c r="AD1304" s="82"/>
    </row>
    <row r="1305" spans="1:30" ht="13.2">
      <c r="A1305" s="82"/>
      <c r="B1305" s="82"/>
      <c r="C1305" s="82"/>
      <c r="D1305" s="82"/>
      <c r="E1305" s="82"/>
      <c r="F1305" s="82"/>
      <c r="G1305" s="82"/>
      <c r="H1305" s="82"/>
      <c r="I1305" s="82"/>
      <c r="J1305" s="92"/>
      <c r="K1305" s="82"/>
      <c r="L1305" s="82"/>
      <c r="M1305" s="82"/>
      <c r="N1305" s="82"/>
      <c r="O1305" s="82"/>
      <c r="P1305" s="82"/>
      <c r="Q1305" s="82"/>
      <c r="R1305" s="82"/>
      <c r="S1305" s="82"/>
      <c r="T1305" s="82"/>
      <c r="U1305" s="82"/>
      <c r="V1305" s="82"/>
      <c r="W1305" s="82"/>
      <c r="X1305" s="82"/>
      <c r="Y1305" s="82"/>
      <c r="Z1305" s="82"/>
      <c r="AA1305" s="82"/>
      <c r="AB1305" s="82"/>
      <c r="AC1305" s="82"/>
      <c r="AD1305" s="82"/>
    </row>
    <row r="1306" spans="1:30" ht="13.2">
      <c r="A1306" s="82"/>
      <c r="B1306" s="82"/>
      <c r="C1306" s="82"/>
      <c r="D1306" s="82"/>
      <c r="E1306" s="82"/>
      <c r="F1306" s="82"/>
      <c r="G1306" s="82"/>
      <c r="H1306" s="82"/>
      <c r="I1306" s="82"/>
      <c r="J1306" s="92"/>
      <c r="K1306" s="82"/>
      <c r="L1306" s="82"/>
      <c r="M1306" s="82"/>
      <c r="N1306" s="82"/>
      <c r="O1306" s="82"/>
      <c r="P1306" s="82"/>
      <c r="Q1306" s="82"/>
      <c r="R1306" s="82"/>
      <c r="S1306" s="82"/>
      <c r="T1306" s="82"/>
      <c r="U1306" s="82"/>
      <c r="V1306" s="82"/>
      <c r="W1306" s="82"/>
      <c r="X1306" s="82"/>
      <c r="Y1306" s="82"/>
      <c r="Z1306" s="82"/>
      <c r="AA1306" s="82"/>
      <c r="AB1306" s="82"/>
      <c r="AC1306" s="82"/>
      <c r="AD1306" s="82"/>
    </row>
    <row r="1307" spans="1:30" ht="13.2">
      <c r="A1307" s="82"/>
      <c r="B1307" s="82"/>
      <c r="C1307" s="82"/>
      <c r="D1307" s="82"/>
      <c r="E1307" s="82"/>
      <c r="F1307" s="82"/>
      <c r="G1307" s="82"/>
      <c r="H1307" s="82"/>
      <c r="I1307" s="82"/>
      <c r="J1307" s="92"/>
      <c r="K1307" s="82"/>
      <c r="L1307" s="82"/>
      <c r="M1307" s="82"/>
      <c r="N1307" s="82"/>
      <c r="O1307" s="82"/>
      <c r="P1307" s="82"/>
      <c r="Q1307" s="82"/>
      <c r="R1307" s="82"/>
      <c r="S1307" s="82"/>
      <c r="T1307" s="82"/>
      <c r="U1307" s="82"/>
      <c r="V1307" s="82"/>
      <c r="W1307" s="82"/>
      <c r="X1307" s="82"/>
      <c r="Y1307" s="82"/>
      <c r="Z1307" s="82"/>
      <c r="AA1307" s="82"/>
      <c r="AB1307" s="82"/>
      <c r="AC1307" s="82"/>
      <c r="AD1307" s="82"/>
    </row>
    <row r="1308" spans="1:30" ht="13.2">
      <c r="A1308" s="82"/>
      <c r="B1308" s="82"/>
      <c r="C1308" s="82"/>
      <c r="D1308" s="82"/>
      <c r="E1308" s="82"/>
      <c r="F1308" s="82"/>
      <c r="G1308" s="82"/>
      <c r="H1308" s="82"/>
      <c r="I1308" s="82"/>
      <c r="J1308" s="92"/>
      <c r="K1308" s="82"/>
      <c r="L1308" s="82"/>
      <c r="M1308" s="82"/>
      <c r="N1308" s="82"/>
      <c r="O1308" s="82"/>
      <c r="P1308" s="82"/>
      <c r="Q1308" s="82"/>
      <c r="R1308" s="82"/>
      <c r="S1308" s="82"/>
      <c r="T1308" s="82"/>
      <c r="U1308" s="82"/>
      <c r="V1308" s="82"/>
      <c r="W1308" s="82"/>
      <c r="X1308" s="82"/>
      <c r="Y1308" s="82"/>
      <c r="Z1308" s="82"/>
      <c r="AA1308" s="82"/>
      <c r="AB1308" s="82"/>
      <c r="AC1308" s="82"/>
      <c r="AD1308" s="82"/>
    </row>
    <row r="1309" spans="1:30" ht="13.2">
      <c r="A1309" s="82"/>
      <c r="B1309" s="82"/>
      <c r="C1309" s="82"/>
      <c r="D1309" s="82"/>
      <c r="E1309" s="82"/>
      <c r="F1309" s="82"/>
      <c r="G1309" s="82"/>
      <c r="H1309" s="82"/>
      <c r="I1309" s="82"/>
      <c r="J1309" s="92"/>
      <c r="K1309" s="82"/>
      <c r="L1309" s="82"/>
      <c r="M1309" s="82"/>
      <c r="N1309" s="82"/>
      <c r="O1309" s="82"/>
      <c r="P1309" s="82"/>
      <c r="Q1309" s="82"/>
      <c r="R1309" s="82"/>
      <c r="S1309" s="82"/>
      <c r="T1309" s="82"/>
      <c r="U1309" s="82"/>
      <c r="V1309" s="82"/>
      <c r="W1309" s="82"/>
      <c r="X1309" s="82"/>
      <c r="Y1309" s="82"/>
      <c r="Z1309" s="82"/>
      <c r="AA1309" s="82"/>
      <c r="AB1309" s="82"/>
      <c r="AC1309" s="82"/>
      <c r="AD1309" s="82"/>
    </row>
    <row r="1310" spans="1:30" ht="13.2">
      <c r="A1310" s="82"/>
      <c r="B1310" s="82"/>
      <c r="C1310" s="82"/>
      <c r="D1310" s="82"/>
      <c r="E1310" s="82"/>
      <c r="F1310" s="82"/>
      <c r="G1310" s="82"/>
      <c r="H1310" s="82"/>
      <c r="I1310" s="82"/>
      <c r="J1310" s="92"/>
      <c r="K1310" s="82"/>
      <c r="L1310" s="82"/>
      <c r="M1310" s="82"/>
      <c r="N1310" s="82"/>
      <c r="O1310" s="82"/>
      <c r="P1310" s="82"/>
      <c r="Q1310" s="82"/>
      <c r="R1310" s="82"/>
      <c r="S1310" s="82"/>
      <c r="T1310" s="82"/>
      <c r="U1310" s="82"/>
      <c r="V1310" s="82"/>
      <c r="W1310" s="82"/>
      <c r="X1310" s="82"/>
      <c r="Y1310" s="82"/>
      <c r="Z1310" s="82"/>
      <c r="AA1310" s="82"/>
      <c r="AB1310" s="82"/>
      <c r="AC1310" s="82"/>
      <c r="AD1310" s="82"/>
    </row>
    <row r="1311" spans="1:30" ht="13.2">
      <c r="A1311" s="82"/>
      <c r="B1311" s="82"/>
      <c r="C1311" s="82"/>
      <c r="D1311" s="82"/>
      <c r="E1311" s="82"/>
      <c r="F1311" s="82"/>
      <c r="G1311" s="82"/>
      <c r="H1311" s="82"/>
      <c r="I1311" s="82"/>
      <c r="J1311" s="92"/>
      <c r="K1311" s="82"/>
      <c r="L1311" s="82"/>
      <c r="M1311" s="82"/>
      <c r="N1311" s="82"/>
      <c r="O1311" s="82"/>
      <c r="P1311" s="82"/>
      <c r="Q1311" s="82"/>
      <c r="R1311" s="82"/>
      <c r="S1311" s="82"/>
      <c r="T1311" s="82"/>
      <c r="U1311" s="82"/>
      <c r="V1311" s="82"/>
      <c r="W1311" s="82"/>
      <c r="X1311" s="82"/>
      <c r="Y1311" s="82"/>
      <c r="Z1311" s="82"/>
      <c r="AA1311" s="82"/>
      <c r="AB1311" s="82"/>
      <c r="AC1311" s="82"/>
      <c r="AD1311" s="82"/>
    </row>
    <row r="1312" spans="1:30" ht="13.2">
      <c r="A1312" s="82"/>
      <c r="B1312" s="82"/>
      <c r="C1312" s="82"/>
      <c r="D1312" s="82"/>
      <c r="E1312" s="82"/>
      <c r="F1312" s="82"/>
      <c r="G1312" s="82"/>
      <c r="H1312" s="82"/>
      <c r="I1312" s="82"/>
      <c r="J1312" s="92"/>
      <c r="K1312" s="82"/>
      <c r="L1312" s="82"/>
      <c r="M1312" s="82"/>
      <c r="N1312" s="82"/>
      <c r="O1312" s="82"/>
      <c r="P1312" s="82"/>
      <c r="Q1312" s="82"/>
      <c r="R1312" s="82"/>
      <c r="S1312" s="82"/>
      <c r="T1312" s="82"/>
      <c r="U1312" s="82"/>
      <c r="V1312" s="82"/>
      <c r="W1312" s="82"/>
      <c r="X1312" s="82"/>
      <c r="Y1312" s="82"/>
      <c r="Z1312" s="82"/>
      <c r="AA1312" s="82"/>
      <c r="AB1312" s="82"/>
      <c r="AC1312" s="82"/>
      <c r="AD1312" s="82"/>
    </row>
    <row r="1313" spans="1:30" ht="13.2">
      <c r="A1313" s="82"/>
      <c r="B1313" s="82"/>
      <c r="C1313" s="82"/>
      <c r="D1313" s="82"/>
      <c r="E1313" s="82"/>
      <c r="F1313" s="82"/>
      <c r="G1313" s="82"/>
      <c r="H1313" s="82"/>
      <c r="I1313" s="82"/>
      <c r="J1313" s="92"/>
      <c r="K1313" s="82"/>
      <c r="L1313" s="82"/>
      <c r="M1313" s="82"/>
      <c r="N1313" s="82"/>
      <c r="O1313" s="82"/>
      <c r="P1313" s="82"/>
      <c r="Q1313" s="82"/>
      <c r="R1313" s="82"/>
      <c r="S1313" s="82"/>
      <c r="T1313" s="82"/>
      <c r="U1313" s="82"/>
      <c r="V1313" s="82"/>
      <c r="W1313" s="82"/>
      <c r="X1313" s="82"/>
      <c r="Y1313" s="82"/>
      <c r="Z1313" s="82"/>
      <c r="AA1313" s="82"/>
      <c r="AB1313" s="82"/>
      <c r="AC1313" s="82"/>
      <c r="AD1313" s="82"/>
    </row>
    <row r="1314" spans="1:30" ht="13.2">
      <c r="A1314" s="82"/>
      <c r="B1314" s="82"/>
      <c r="C1314" s="82"/>
      <c r="D1314" s="82"/>
      <c r="E1314" s="82"/>
      <c r="F1314" s="82"/>
      <c r="G1314" s="82"/>
      <c r="H1314" s="82"/>
      <c r="I1314" s="82"/>
      <c r="J1314" s="92"/>
      <c r="K1314" s="82"/>
      <c r="L1314" s="82"/>
      <c r="M1314" s="82"/>
      <c r="N1314" s="82"/>
      <c r="O1314" s="82"/>
      <c r="P1314" s="82"/>
      <c r="Q1314" s="82"/>
      <c r="R1314" s="82"/>
      <c r="S1314" s="82"/>
      <c r="T1314" s="82"/>
      <c r="U1314" s="82"/>
      <c r="V1314" s="82"/>
      <c r="W1314" s="82"/>
      <c r="X1314" s="82"/>
      <c r="Y1314" s="82"/>
      <c r="Z1314" s="82"/>
      <c r="AA1314" s="82"/>
      <c r="AB1314" s="82"/>
      <c r="AC1314" s="82"/>
      <c r="AD1314" s="82"/>
    </row>
    <row r="1315" spans="1:30" ht="13.2">
      <c r="A1315" s="82"/>
      <c r="B1315" s="82"/>
      <c r="C1315" s="82"/>
      <c r="D1315" s="82"/>
      <c r="E1315" s="82"/>
      <c r="F1315" s="82"/>
      <c r="G1315" s="82"/>
      <c r="H1315" s="82"/>
      <c r="I1315" s="82"/>
      <c r="J1315" s="92"/>
      <c r="K1315" s="82"/>
      <c r="L1315" s="82"/>
      <c r="M1315" s="82"/>
      <c r="N1315" s="82"/>
      <c r="O1315" s="82"/>
      <c r="P1315" s="82"/>
      <c r="Q1315" s="82"/>
      <c r="R1315" s="82"/>
      <c r="S1315" s="82"/>
      <c r="T1315" s="82"/>
      <c r="U1315" s="82"/>
      <c r="V1315" s="82"/>
      <c r="W1315" s="82"/>
      <c r="X1315" s="82"/>
      <c r="Y1315" s="82"/>
      <c r="Z1315" s="82"/>
      <c r="AA1315" s="82"/>
      <c r="AB1315" s="82"/>
      <c r="AC1315" s="82"/>
      <c r="AD1315" s="82"/>
    </row>
    <row r="1316" spans="1:30" ht="13.2">
      <c r="A1316" s="82"/>
      <c r="B1316" s="82"/>
      <c r="C1316" s="82"/>
      <c r="D1316" s="82"/>
      <c r="E1316" s="82"/>
      <c r="F1316" s="82"/>
      <c r="G1316" s="82"/>
      <c r="H1316" s="82"/>
      <c r="I1316" s="82"/>
      <c r="J1316" s="92"/>
      <c r="K1316" s="82"/>
      <c r="L1316" s="82"/>
      <c r="M1316" s="82"/>
      <c r="N1316" s="82"/>
      <c r="O1316" s="82"/>
      <c r="P1316" s="82"/>
      <c r="Q1316" s="82"/>
      <c r="R1316" s="82"/>
      <c r="S1316" s="82"/>
      <c r="T1316" s="82"/>
      <c r="U1316" s="82"/>
      <c r="V1316" s="82"/>
      <c r="W1316" s="82"/>
      <c r="X1316" s="82"/>
      <c r="Y1316" s="82"/>
      <c r="Z1316" s="82"/>
      <c r="AA1316" s="82"/>
      <c r="AB1316" s="82"/>
      <c r="AC1316" s="82"/>
      <c r="AD1316" s="82"/>
    </row>
    <row r="1317" spans="1:30" ht="13.2">
      <c r="A1317" s="82"/>
      <c r="B1317" s="82"/>
      <c r="C1317" s="82"/>
      <c r="D1317" s="82"/>
      <c r="E1317" s="82"/>
      <c r="F1317" s="82"/>
      <c r="G1317" s="82"/>
      <c r="H1317" s="82"/>
      <c r="I1317" s="82"/>
      <c r="J1317" s="92"/>
      <c r="K1317" s="82"/>
      <c r="L1317" s="82"/>
      <c r="M1317" s="82"/>
      <c r="N1317" s="82"/>
      <c r="O1317" s="82"/>
      <c r="P1317" s="82"/>
      <c r="Q1317" s="82"/>
      <c r="R1317" s="82"/>
      <c r="S1317" s="82"/>
      <c r="T1317" s="82"/>
      <c r="U1317" s="82"/>
      <c r="V1317" s="82"/>
      <c r="W1317" s="82"/>
      <c r="X1317" s="82"/>
      <c r="Y1317" s="82"/>
      <c r="Z1317" s="82"/>
      <c r="AA1317" s="82"/>
      <c r="AB1317" s="82"/>
      <c r="AC1317" s="82"/>
      <c r="AD1317" s="82"/>
    </row>
    <row r="1318" spans="1:30" ht="13.2">
      <c r="A1318" s="82"/>
      <c r="B1318" s="82"/>
      <c r="C1318" s="82"/>
      <c r="D1318" s="82"/>
      <c r="E1318" s="82"/>
      <c r="F1318" s="82"/>
      <c r="G1318" s="82"/>
      <c r="H1318" s="82"/>
      <c r="I1318" s="82"/>
      <c r="J1318" s="92"/>
      <c r="K1318" s="82"/>
      <c r="L1318" s="82"/>
      <c r="M1318" s="82"/>
      <c r="N1318" s="82"/>
      <c r="O1318" s="82"/>
      <c r="P1318" s="82"/>
      <c r="Q1318" s="82"/>
      <c r="R1318" s="82"/>
      <c r="S1318" s="82"/>
      <c r="T1318" s="82"/>
      <c r="U1318" s="82"/>
      <c r="V1318" s="82"/>
      <c r="W1318" s="82"/>
      <c r="X1318" s="82"/>
      <c r="Y1318" s="82"/>
      <c r="Z1318" s="82"/>
      <c r="AA1318" s="82"/>
      <c r="AB1318" s="82"/>
      <c r="AC1318" s="82"/>
      <c r="AD1318" s="82"/>
    </row>
    <row r="1319" spans="1:30" ht="13.2">
      <c r="A1319" s="82"/>
      <c r="B1319" s="82"/>
      <c r="C1319" s="82"/>
      <c r="D1319" s="82"/>
      <c r="E1319" s="82"/>
      <c r="F1319" s="82"/>
      <c r="G1319" s="82"/>
      <c r="H1319" s="82"/>
      <c r="I1319" s="82"/>
      <c r="J1319" s="92"/>
      <c r="K1319" s="82"/>
      <c r="L1319" s="82"/>
      <c r="M1319" s="82"/>
      <c r="N1319" s="82"/>
      <c r="O1319" s="82"/>
      <c r="P1319" s="82"/>
      <c r="Q1319" s="82"/>
      <c r="R1319" s="82"/>
      <c r="S1319" s="82"/>
      <c r="T1319" s="82"/>
      <c r="U1319" s="82"/>
      <c r="V1319" s="82"/>
      <c r="W1319" s="82"/>
      <c r="X1319" s="82"/>
      <c r="Y1319" s="82"/>
      <c r="Z1319" s="82"/>
      <c r="AA1319" s="82"/>
      <c r="AB1319" s="82"/>
      <c r="AC1319" s="82"/>
      <c r="AD1319" s="82"/>
    </row>
    <row r="1320" spans="1:30" ht="13.2">
      <c r="A1320" s="82"/>
      <c r="B1320" s="82"/>
      <c r="C1320" s="82"/>
      <c r="D1320" s="82"/>
      <c r="E1320" s="82"/>
      <c r="F1320" s="82"/>
      <c r="G1320" s="82"/>
      <c r="H1320" s="82"/>
      <c r="I1320" s="82"/>
      <c r="J1320" s="92"/>
      <c r="K1320" s="82"/>
      <c r="L1320" s="82"/>
      <c r="M1320" s="82"/>
      <c r="N1320" s="82"/>
      <c r="O1320" s="82"/>
      <c r="P1320" s="82"/>
      <c r="Q1320" s="82"/>
      <c r="R1320" s="82"/>
      <c r="S1320" s="82"/>
      <c r="T1320" s="82"/>
      <c r="U1320" s="82"/>
      <c r="V1320" s="82"/>
      <c r="W1320" s="82"/>
      <c r="X1320" s="82"/>
      <c r="Y1320" s="82"/>
      <c r="Z1320" s="82"/>
      <c r="AA1320" s="82"/>
      <c r="AB1320" s="82"/>
      <c r="AC1320" s="82"/>
      <c r="AD1320" s="82"/>
    </row>
    <row r="1321" spans="1:30" ht="13.2">
      <c r="A1321" s="82"/>
      <c r="B1321" s="82"/>
      <c r="C1321" s="82"/>
      <c r="D1321" s="82"/>
      <c r="E1321" s="82"/>
      <c r="F1321" s="82"/>
      <c r="G1321" s="82"/>
      <c r="H1321" s="82"/>
      <c r="I1321" s="82"/>
      <c r="J1321" s="92"/>
      <c r="K1321" s="82"/>
      <c r="L1321" s="82"/>
      <c r="M1321" s="82"/>
      <c r="N1321" s="82"/>
      <c r="O1321" s="82"/>
      <c r="P1321" s="82"/>
      <c r="Q1321" s="82"/>
      <c r="R1321" s="82"/>
      <c r="S1321" s="82"/>
      <c r="T1321" s="82"/>
      <c r="U1321" s="82"/>
      <c r="V1321" s="82"/>
      <c r="W1321" s="82"/>
      <c r="X1321" s="82"/>
      <c r="Y1321" s="82"/>
      <c r="Z1321" s="82"/>
      <c r="AA1321" s="82"/>
      <c r="AB1321" s="82"/>
      <c r="AC1321" s="82"/>
      <c r="AD1321" s="82"/>
    </row>
    <row r="1322" spans="1:30" ht="13.2">
      <c r="A1322" s="82"/>
      <c r="B1322" s="82"/>
      <c r="C1322" s="82"/>
      <c r="D1322" s="82"/>
      <c r="E1322" s="82"/>
      <c r="F1322" s="82"/>
      <c r="G1322" s="82"/>
      <c r="H1322" s="82"/>
      <c r="I1322" s="82"/>
      <c r="J1322" s="92"/>
      <c r="K1322" s="82"/>
      <c r="L1322" s="82"/>
      <c r="M1322" s="82"/>
      <c r="N1322" s="82"/>
      <c r="O1322" s="82"/>
      <c r="P1322" s="82"/>
      <c r="Q1322" s="82"/>
      <c r="R1322" s="82"/>
      <c r="S1322" s="82"/>
      <c r="T1322" s="82"/>
      <c r="U1322" s="82"/>
      <c r="V1322" s="82"/>
      <c r="W1322" s="82"/>
      <c r="X1322" s="82"/>
      <c r="Y1322" s="82"/>
      <c r="Z1322" s="82"/>
      <c r="AA1322" s="82"/>
      <c r="AB1322" s="82"/>
      <c r="AC1322" s="82"/>
      <c r="AD1322" s="82"/>
    </row>
    <row r="1323" spans="1:30" ht="13.2">
      <c r="A1323" s="82"/>
      <c r="B1323" s="82"/>
      <c r="C1323" s="82"/>
      <c r="D1323" s="82"/>
      <c r="E1323" s="82"/>
      <c r="F1323" s="82"/>
      <c r="G1323" s="82"/>
      <c r="H1323" s="82"/>
      <c r="I1323" s="82"/>
      <c r="J1323" s="92"/>
      <c r="K1323" s="82"/>
      <c r="L1323" s="82"/>
      <c r="M1323" s="82"/>
      <c r="N1323" s="82"/>
      <c r="O1323" s="82"/>
      <c r="P1323" s="82"/>
      <c r="Q1323" s="82"/>
      <c r="R1323" s="82"/>
      <c r="S1323" s="82"/>
      <c r="T1323" s="82"/>
      <c r="U1323" s="82"/>
      <c r="V1323" s="82"/>
      <c r="W1323" s="82"/>
      <c r="X1323" s="82"/>
      <c r="Y1323" s="82"/>
      <c r="Z1323" s="82"/>
      <c r="AA1323" s="82"/>
      <c r="AB1323" s="82"/>
      <c r="AC1323" s="82"/>
      <c r="AD1323" s="82"/>
    </row>
    <row r="1324" spans="1:30" ht="13.2">
      <c r="A1324" s="82"/>
      <c r="B1324" s="82"/>
      <c r="C1324" s="82"/>
      <c r="D1324" s="82"/>
      <c r="E1324" s="82"/>
      <c r="F1324" s="82"/>
      <c r="G1324" s="82"/>
      <c r="H1324" s="82"/>
      <c r="I1324" s="82"/>
      <c r="J1324" s="92"/>
      <c r="K1324" s="82"/>
      <c r="L1324" s="82"/>
      <c r="M1324" s="82"/>
      <c r="N1324" s="82"/>
      <c r="O1324" s="82"/>
      <c r="P1324" s="82"/>
      <c r="Q1324" s="82"/>
      <c r="R1324" s="82"/>
      <c r="S1324" s="82"/>
      <c r="T1324" s="82"/>
      <c r="U1324" s="82"/>
      <c r="V1324" s="82"/>
      <c r="W1324" s="82"/>
      <c r="X1324" s="82"/>
      <c r="Y1324" s="82"/>
      <c r="Z1324" s="82"/>
      <c r="AA1324" s="82"/>
      <c r="AB1324" s="82"/>
      <c r="AC1324" s="82"/>
      <c r="AD1324" s="82"/>
    </row>
    <row r="1325" spans="1:30" ht="13.2">
      <c r="A1325" s="82"/>
      <c r="B1325" s="82"/>
      <c r="C1325" s="82"/>
      <c r="D1325" s="82"/>
      <c r="E1325" s="82"/>
      <c r="F1325" s="82"/>
      <c r="G1325" s="82"/>
      <c r="H1325" s="82"/>
      <c r="I1325" s="82"/>
      <c r="J1325" s="92"/>
      <c r="K1325" s="82"/>
      <c r="L1325" s="82"/>
      <c r="M1325" s="82"/>
      <c r="N1325" s="82"/>
      <c r="O1325" s="82"/>
      <c r="P1325" s="82"/>
      <c r="Q1325" s="82"/>
      <c r="R1325" s="82"/>
      <c r="S1325" s="82"/>
      <c r="T1325" s="82"/>
      <c r="U1325" s="82"/>
      <c r="V1325" s="82"/>
      <c r="W1325" s="82"/>
      <c r="X1325" s="82"/>
      <c r="Y1325" s="82"/>
      <c r="Z1325" s="82"/>
      <c r="AA1325" s="82"/>
      <c r="AB1325" s="82"/>
      <c r="AC1325" s="82"/>
      <c r="AD1325" s="82"/>
    </row>
    <row r="1326" spans="1:30" ht="13.2">
      <c r="A1326" s="82"/>
      <c r="B1326" s="82"/>
      <c r="C1326" s="82"/>
      <c r="D1326" s="82"/>
      <c r="E1326" s="82"/>
      <c r="F1326" s="82"/>
      <c r="G1326" s="82"/>
      <c r="H1326" s="82"/>
      <c r="I1326" s="82"/>
      <c r="J1326" s="92"/>
      <c r="K1326" s="82"/>
      <c r="L1326" s="82"/>
      <c r="M1326" s="82"/>
      <c r="N1326" s="82"/>
      <c r="O1326" s="82"/>
      <c r="P1326" s="82"/>
      <c r="Q1326" s="82"/>
      <c r="R1326" s="82"/>
      <c r="S1326" s="82"/>
      <c r="T1326" s="82"/>
      <c r="U1326" s="82"/>
      <c r="V1326" s="82"/>
      <c r="W1326" s="82"/>
      <c r="X1326" s="82"/>
      <c r="Y1326" s="82"/>
      <c r="Z1326" s="82"/>
      <c r="AA1326" s="82"/>
      <c r="AB1326" s="82"/>
      <c r="AC1326" s="82"/>
      <c r="AD1326" s="82"/>
    </row>
    <row r="1327" spans="1:30" ht="13.2">
      <c r="A1327" s="82"/>
      <c r="B1327" s="82"/>
      <c r="C1327" s="82"/>
      <c r="D1327" s="82"/>
      <c r="E1327" s="82"/>
      <c r="F1327" s="82"/>
      <c r="G1327" s="82"/>
      <c r="H1327" s="82"/>
      <c r="I1327" s="82"/>
      <c r="J1327" s="92"/>
      <c r="K1327" s="82"/>
      <c r="L1327" s="82"/>
      <c r="M1327" s="82"/>
      <c r="N1327" s="82"/>
      <c r="O1327" s="82"/>
      <c r="P1327" s="82"/>
      <c r="Q1327" s="82"/>
      <c r="R1327" s="82"/>
      <c r="S1327" s="82"/>
      <c r="T1327" s="82"/>
      <c r="U1327" s="82"/>
      <c r="V1327" s="82"/>
      <c r="W1327" s="82"/>
      <c r="X1327" s="82"/>
      <c r="Y1327" s="82"/>
      <c r="Z1327" s="82"/>
      <c r="AA1327" s="82"/>
      <c r="AB1327" s="82"/>
      <c r="AC1327" s="82"/>
      <c r="AD1327" s="82"/>
    </row>
    <row r="1328" spans="1:30" ht="13.2">
      <c r="A1328" s="82"/>
      <c r="B1328" s="82"/>
      <c r="C1328" s="82"/>
      <c r="D1328" s="82"/>
      <c r="E1328" s="82"/>
      <c r="F1328" s="82"/>
      <c r="G1328" s="82"/>
      <c r="H1328" s="82"/>
      <c r="I1328" s="82"/>
      <c r="J1328" s="92"/>
      <c r="K1328" s="82"/>
      <c r="L1328" s="82"/>
      <c r="M1328" s="82"/>
      <c r="N1328" s="82"/>
      <c r="O1328" s="82"/>
      <c r="P1328" s="82"/>
      <c r="Q1328" s="82"/>
      <c r="R1328" s="82"/>
      <c r="S1328" s="82"/>
      <c r="T1328" s="82"/>
      <c r="U1328" s="82"/>
      <c r="V1328" s="82"/>
      <c r="W1328" s="82"/>
      <c r="X1328" s="82"/>
      <c r="Y1328" s="82"/>
      <c r="Z1328" s="82"/>
      <c r="AA1328" s="82"/>
      <c r="AB1328" s="82"/>
      <c r="AC1328" s="82"/>
      <c r="AD1328" s="82"/>
    </row>
    <row r="1329" spans="1:30" ht="13.2">
      <c r="A1329" s="82"/>
      <c r="B1329" s="82"/>
      <c r="C1329" s="82"/>
      <c r="D1329" s="82"/>
      <c r="E1329" s="82"/>
      <c r="F1329" s="82"/>
      <c r="G1329" s="82"/>
      <c r="H1329" s="82"/>
      <c r="I1329" s="82"/>
      <c r="J1329" s="92"/>
      <c r="K1329" s="82"/>
      <c r="L1329" s="82"/>
      <c r="M1329" s="82"/>
      <c r="N1329" s="82"/>
      <c r="O1329" s="82"/>
      <c r="P1329" s="82"/>
      <c r="Q1329" s="82"/>
      <c r="R1329" s="82"/>
      <c r="S1329" s="82"/>
      <c r="T1329" s="82"/>
      <c r="U1329" s="82"/>
      <c r="V1329" s="82"/>
      <c r="W1329" s="82"/>
      <c r="X1329" s="82"/>
      <c r="Y1329" s="82"/>
      <c r="Z1329" s="82"/>
      <c r="AA1329" s="82"/>
      <c r="AB1329" s="82"/>
      <c r="AC1329" s="82"/>
      <c r="AD1329" s="82"/>
    </row>
    <row r="1330" spans="1:30" ht="13.2">
      <c r="A1330" s="82"/>
      <c r="B1330" s="82"/>
      <c r="C1330" s="82"/>
      <c r="D1330" s="82"/>
      <c r="E1330" s="82"/>
      <c r="F1330" s="82"/>
      <c r="G1330" s="82"/>
      <c r="H1330" s="82"/>
      <c r="I1330" s="82"/>
      <c r="J1330" s="92"/>
      <c r="K1330" s="82"/>
      <c r="L1330" s="82"/>
      <c r="M1330" s="82"/>
      <c r="N1330" s="82"/>
      <c r="O1330" s="82"/>
      <c r="P1330" s="82"/>
      <c r="Q1330" s="82"/>
      <c r="R1330" s="82"/>
      <c r="S1330" s="82"/>
      <c r="T1330" s="82"/>
      <c r="U1330" s="82"/>
      <c r="V1330" s="82"/>
      <c r="W1330" s="82"/>
      <c r="X1330" s="82"/>
      <c r="Y1330" s="82"/>
      <c r="Z1330" s="82"/>
      <c r="AA1330" s="82"/>
      <c r="AB1330" s="82"/>
      <c r="AC1330" s="82"/>
      <c r="AD1330" s="82"/>
    </row>
    <row r="1331" spans="1:30" ht="13.2">
      <c r="A1331" s="82"/>
      <c r="B1331" s="82"/>
      <c r="C1331" s="82"/>
      <c r="D1331" s="82"/>
      <c r="E1331" s="82"/>
      <c r="F1331" s="82"/>
      <c r="G1331" s="82"/>
      <c r="H1331" s="82"/>
      <c r="I1331" s="82"/>
      <c r="J1331" s="92"/>
      <c r="K1331" s="82"/>
      <c r="L1331" s="82"/>
      <c r="M1331" s="82"/>
      <c r="N1331" s="82"/>
      <c r="O1331" s="82"/>
      <c r="P1331" s="82"/>
      <c r="Q1331" s="82"/>
      <c r="R1331" s="82"/>
      <c r="S1331" s="82"/>
      <c r="T1331" s="82"/>
      <c r="U1331" s="82"/>
      <c r="V1331" s="82"/>
      <c r="W1331" s="82"/>
      <c r="X1331" s="82"/>
      <c r="Y1331" s="82"/>
      <c r="Z1331" s="82"/>
      <c r="AA1331" s="82"/>
      <c r="AB1331" s="82"/>
      <c r="AC1331" s="82"/>
      <c r="AD1331" s="82"/>
    </row>
    <row r="1332" spans="1:30" ht="13.2">
      <c r="A1332" s="82"/>
      <c r="B1332" s="82"/>
      <c r="C1332" s="82"/>
      <c r="D1332" s="82"/>
      <c r="E1332" s="82"/>
      <c r="F1332" s="82"/>
      <c r="G1332" s="82"/>
      <c r="H1332" s="82"/>
      <c r="I1332" s="82"/>
      <c r="J1332" s="92"/>
      <c r="K1332" s="82"/>
      <c r="L1332" s="82"/>
      <c r="M1332" s="82"/>
      <c r="N1332" s="82"/>
      <c r="O1332" s="82"/>
      <c r="P1332" s="82"/>
      <c r="Q1332" s="82"/>
      <c r="R1332" s="82"/>
      <c r="S1332" s="82"/>
      <c r="T1332" s="82"/>
      <c r="U1332" s="82"/>
      <c r="V1332" s="82"/>
      <c r="W1332" s="82"/>
      <c r="X1332" s="82"/>
      <c r="Y1332" s="82"/>
      <c r="Z1332" s="82"/>
      <c r="AA1332" s="82"/>
      <c r="AB1332" s="82"/>
      <c r="AC1332" s="82"/>
      <c r="AD1332" s="82"/>
    </row>
    <row r="1333" spans="1:30" ht="13.2">
      <c r="A1333" s="82"/>
      <c r="B1333" s="82"/>
      <c r="C1333" s="82"/>
      <c r="D1333" s="82"/>
      <c r="E1333" s="82"/>
      <c r="F1333" s="82"/>
      <c r="G1333" s="82"/>
      <c r="H1333" s="82"/>
      <c r="I1333" s="82"/>
      <c r="J1333" s="92"/>
      <c r="K1333" s="82"/>
      <c r="L1333" s="82"/>
      <c r="M1333" s="82"/>
      <c r="N1333" s="82"/>
      <c r="O1333" s="82"/>
      <c r="P1333" s="82"/>
      <c r="Q1333" s="82"/>
      <c r="R1333" s="82"/>
      <c r="S1333" s="82"/>
      <c r="T1333" s="82"/>
      <c r="U1333" s="82"/>
      <c r="V1333" s="82"/>
      <c r="W1333" s="82"/>
      <c r="X1333" s="82"/>
      <c r="Y1333" s="82"/>
      <c r="Z1333" s="82"/>
      <c r="AA1333" s="82"/>
      <c r="AB1333" s="82"/>
      <c r="AC1333" s="82"/>
      <c r="AD1333" s="82"/>
    </row>
    <row r="1334" spans="1:30" ht="13.2">
      <c r="A1334" s="82"/>
      <c r="B1334" s="82"/>
      <c r="C1334" s="82"/>
      <c r="D1334" s="82"/>
      <c r="E1334" s="82"/>
      <c r="F1334" s="82"/>
      <c r="G1334" s="82"/>
      <c r="H1334" s="82"/>
      <c r="I1334" s="82"/>
      <c r="J1334" s="92"/>
      <c r="K1334" s="82"/>
      <c r="L1334" s="82"/>
      <c r="M1334" s="82"/>
      <c r="N1334" s="82"/>
      <c r="O1334" s="82"/>
      <c r="P1334" s="82"/>
      <c r="Q1334" s="82"/>
      <c r="R1334" s="82"/>
      <c r="S1334" s="82"/>
      <c r="T1334" s="82"/>
      <c r="U1334" s="82"/>
      <c r="V1334" s="82"/>
      <c r="W1334" s="82"/>
      <c r="X1334" s="82"/>
      <c r="Y1334" s="82"/>
      <c r="Z1334" s="82"/>
      <c r="AA1334" s="82"/>
      <c r="AB1334" s="82"/>
      <c r="AC1334" s="82"/>
      <c r="AD1334" s="82"/>
    </row>
    <row r="1335" spans="1:30" ht="13.2">
      <c r="A1335" s="82"/>
      <c r="B1335" s="82"/>
      <c r="C1335" s="82"/>
      <c r="D1335" s="82"/>
      <c r="E1335" s="82"/>
      <c r="F1335" s="82"/>
      <c r="G1335" s="82"/>
      <c r="H1335" s="82"/>
      <c r="I1335" s="82"/>
      <c r="J1335" s="92"/>
      <c r="K1335" s="82"/>
      <c r="L1335" s="82"/>
      <c r="M1335" s="82"/>
      <c r="N1335" s="82"/>
      <c r="O1335" s="82"/>
      <c r="P1335" s="82"/>
      <c r="Q1335" s="82"/>
      <c r="R1335" s="82"/>
      <c r="S1335" s="82"/>
      <c r="T1335" s="82"/>
      <c r="U1335" s="82"/>
      <c r="V1335" s="82"/>
      <c r="W1335" s="82"/>
      <c r="X1335" s="82"/>
      <c r="Y1335" s="82"/>
      <c r="Z1335" s="82"/>
      <c r="AA1335" s="82"/>
      <c r="AB1335" s="82"/>
      <c r="AC1335" s="82"/>
      <c r="AD1335" s="82"/>
    </row>
    <row r="1336" spans="1:30" ht="13.2">
      <c r="A1336" s="82"/>
      <c r="B1336" s="82"/>
      <c r="C1336" s="82"/>
      <c r="D1336" s="82"/>
      <c r="E1336" s="82"/>
      <c r="F1336" s="82"/>
      <c r="G1336" s="82"/>
      <c r="H1336" s="82"/>
      <c r="I1336" s="82"/>
      <c r="J1336" s="92"/>
      <c r="K1336" s="82"/>
      <c r="L1336" s="82"/>
      <c r="M1336" s="82"/>
      <c r="N1336" s="82"/>
      <c r="O1336" s="82"/>
      <c r="P1336" s="82"/>
      <c r="Q1336" s="82"/>
      <c r="R1336" s="82"/>
      <c r="S1336" s="82"/>
      <c r="T1336" s="82"/>
      <c r="U1336" s="82"/>
      <c r="V1336" s="82"/>
      <c r="W1336" s="82"/>
      <c r="X1336" s="82"/>
      <c r="Y1336" s="82"/>
      <c r="Z1336" s="82"/>
      <c r="AA1336" s="82"/>
      <c r="AB1336" s="82"/>
      <c r="AC1336" s="82"/>
      <c r="AD1336" s="82"/>
    </row>
    <row r="1337" spans="1:30" ht="13.2">
      <c r="A1337" s="82"/>
      <c r="B1337" s="82"/>
      <c r="C1337" s="82"/>
      <c r="D1337" s="82"/>
      <c r="E1337" s="82"/>
      <c r="F1337" s="82"/>
      <c r="G1337" s="82"/>
      <c r="H1337" s="82"/>
      <c r="I1337" s="82"/>
      <c r="J1337" s="92"/>
      <c r="K1337" s="82"/>
      <c r="L1337" s="82"/>
      <c r="M1337" s="82"/>
      <c r="N1337" s="82"/>
      <c r="O1337" s="82"/>
      <c r="P1337" s="82"/>
      <c r="Q1337" s="82"/>
      <c r="R1337" s="82"/>
      <c r="S1337" s="82"/>
      <c r="T1337" s="82"/>
      <c r="U1337" s="82"/>
      <c r="V1337" s="82"/>
      <c r="W1337" s="82"/>
      <c r="X1337" s="82"/>
      <c r="Y1337" s="82"/>
      <c r="Z1337" s="82"/>
      <c r="AA1337" s="82"/>
      <c r="AB1337" s="82"/>
      <c r="AC1337" s="82"/>
      <c r="AD1337" s="82"/>
    </row>
    <row r="1338" spans="1:30" ht="13.2">
      <c r="A1338" s="82"/>
      <c r="B1338" s="82"/>
      <c r="C1338" s="82"/>
      <c r="D1338" s="82"/>
      <c r="E1338" s="82"/>
      <c r="F1338" s="82"/>
      <c r="G1338" s="82"/>
      <c r="H1338" s="82"/>
      <c r="I1338" s="82"/>
      <c r="J1338" s="92"/>
      <c r="K1338" s="82"/>
      <c r="L1338" s="82"/>
      <c r="M1338" s="82"/>
      <c r="N1338" s="82"/>
      <c r="O1338" s="82"/>
      <c r="P1338" s="82"/>
      <c r="Q1338" s="82"/>
      <c r="R1338" s="82"/>
      <c r="S1338" s="82"/>
      <c r="T1338" s="82"/>
      <c r="U1338" s="82"/>
      <c r="V1338" s="82"/>
      <c r="W1338" s="82"/>
      <c r="X1338" s="82"/>
      <c r="Y1338" s="82"/>
      <c r="Z1338" s="82"/>
      <c r="AA1338" s="82"/>
      <c r="AB1338" s="82"/>
      <c r="AC1338" s="82"/>
      <c r="AD1338" s="82"/>
    </row>
    <row r="1339" spans="1:30" ht="13.2">
      <c r="A1339" s="82"/>
      <c r="B1339" s="82"/>
      <c r="C1339" s="82"/>
      <c r="D1339" s="82"/>
      <c r="E1339" s="82"/>
      <c r="F1339" s="82"/>
      <c r="G1339" s="82"/>
      <c r="H1339" s="82"/>
      <c r="I1339" s="82"/>
      <c r="J1339" s="92"/>
      <c r="K1339" s="82"/>
      <c r="L1339" s="82"/>
      <c r="M1339" s="82"/>
      <c r="N1339" s="82"/>
      <c r="O1339" s="82"/>
      <c r="P1339" s="82"/>
      <c r="Q1339" s="82"/>
      <c r="R1339" s="82"/>
      <c r="S1339" s="82"/>
      <c r="T1339" s="82"/>
      <c r="U1339" s="82"/>
      <c r="V1339" s="82"/>
      <c r="W1339" s="82"/>
      <c r="X1339" s="82"/>
      <c r="Y1339" s="82"/>
      <c r="Z1339" s="82"/>
      <c r="AA1339" s="82"/>
      <c r="AB1339" s="82"/>
      <c r="AC1339" s="82"/>
      <c r="AD1339" s="82"/>
    </row>
    <row r="1340" spans="1:30" ht="13.2">
      <c r="A1340" s="82"/>
      <c r="B1340" s="82"/>
      <c r="C1340" s="82"/>
      <c r="D1340" s="82"/>
      <c r="E1340" s="82"/>
      <c r="F1340" s="82"/>
      <c r="G1340" s="82"/>
      <c r="H1340" s="82"/>
      <c r="I1340" s="82"/>
      <c r="J1340" s="92"/>
      <c r="K1340" s="82"/>
      <c r="L1340" s="82"/>
      <c r="M1340" s="82"/>
      <c r="N1340" s="82"/>
      <c r="O1340" s="82"/>
      <c r="P1340" s="82"/>
      <c r="Q1340" s="82"/>
      <c r="R1340" s="82"/>
      <c r="S1340" s="82"/>
      <c r="T1340" s="82"/>
      <c r="U1340" s="82"/>
      <c r="V1340" s="82"/>
      <c r="W1340" s="82"/>
      <c r="X1340" s="82"/>
      <c r="Y1340" s="82"/>
      <c r="Z1340" s="82"/>
      <c r="AA1340" s="82"/>
      <c r="AB1340" s="82"/>
      <c r="AC1340" s="82"/>
      <c r="AD1340" s="82"/>
    </row>
    <row r="1341" spans="1:30" ht="13.2">
      <c r="A1341" s="82"/>
      <c r="B1341" s="82"/>
      <c r="C1341" s="82"/>
      <c r="D1341" s="82"/>
      <c r="E1341" s="82"/>
      <c r="F1341" s="82"/>
      <c r="G1341" s="82"/>
      <c r="H1341" s="82"/>
      <c r="I1341" s="82"/>
      <c r="J1341" s="92"/>
      <c r="K1341" s="82"/>
      <c r="L1341" s="82"/>
      <c r="M1341" s="82"/>
      <c r="N1341" s="82"/>
      <c r="O1341" s="82"/>
      <c r="P1341" s="82"/>
      <c r="Q1341" s="82"/>
      <c r="R1341" s="82"/>
      <c r="S1341" s="82"/>
      <c r="T1341" s="82"/>
      <c r="U1341" s="82"/>
      <c r="V1341" s="82"/>
      <c r="W1341" s="82"/>
      <c r="X1341" s="82"/>
      <c r="Y1341" s="82"/>
      <c r="Z1341" s="82"/>
      <c r="AA1341" s="82"/>
      <c r="AB1341" s="82"/>
      <c r="AC1341" s="82"/>
      <c r="AD1341" s="82"/>
    </row>
    <row r="1342" spans="1:30" ht="13.2">
      <c r="A1342" s="82"/>
      <c r="B1342" s="82"/>
      <c r="C1342" s="82"/>
      <c r="D1342" s="82"/>
      <c r="E1342" s="82"/>
      <c r="F1342" s="82"/>
      <c r="G1342" s="82"/>
      <c r="H1342" s="82"/>
      <c r="I1342" s="82"/>
      <c r="J1342" s="92"/>
      <c r="K1342" s="82"/>
      <c r="L1342" s="82"/>
      <c r="M1342" s="82"/>
      <c r="N1342" s="82"/>
      <c r="O1342" s="82"/>
      <c r="P1342" s="82"/>
      <c r="Q1342" s="82"/>
      <c r="R1342" s="82"/>
      <c r="S1342" s="82"/>
      <c r="T1342" s="82"/>
      <c r="U1342" s="82"/>
      <c r="V1342" s="82"/>
      <c r="W1342" s="82"/>
      <c r="X1342" s="82"/>
      <c r="Y1342" s="82"/>
      <c r="Z1342" s="82"/>
      <c r="AA1342" s="82"/>
      <c r="AB1342" s="82"/>
      <c r="AC1342" s="82"/>
      <c r="AD1342" s="82"/>
    </row>
    <row r="1343" spans="1:30" ht="13.2">
      <c r="A1343" s="82"/>
      <c r="B1343" s="82"/>
      <c r="C1343" s="82"/>
      <c r="D1343" s="82"/>
      <c r="E1343" s="82"/>
      <c r="F1343" s="82"/>
      <c r="G1343" s="82"/>
      <c r="H1343" s="82"/>
      <c r="I1343" s="82"/>
      <c r="J1343" s="92"/>
      <c r="K1343" s="82"/>
      <c r="L1343" s="82"/>
      <c r="M1343" s="82"/>
      <c r="N1343" s="82"/>
      <c r="O1343" s="82"/>
      <c r="P1343" s="82"/>
      <c r="Q1343" s="82"/>
      <c r="R1343" s="82"/>
      <c r="S1343" s="82"/>
      <c r="T1343" s="82"/>
      <c r="U1343" s="82"/>
      <c r="V1343" s="82"/>
      <c r="W1343" s="82"/>
      <c r="X1343" s="82"/>
      <c r="Y1343" s="82"/>
      <c r="Z1343" s="82"/>
      <c r="AA1343" s="82"/>
      <c r="AB1343" s="82"/>
      <c r="AC1343" s="82"/>
      <c r="AD1343" s="82"/>
    </row>
    <row r="1344" spans="1:30" ht="13.2">
      <c r="A1344" s="82"/>
      <c r="B1344" s="82"/>
      <c r="C1344" s="82"/>
      <c r="D1344" s="82"/>
      <c r="E1344" s="82"/>
      <c r="F1344" s="82"/>
      <c r="G1344" s="82"/>
      <c r="H1344" s="82"/>
      <c r="I1344" s="82"/>
      <c r="J1344" s="92"/>
      <c r="K1344" s="82"/>
      <c r="L1344" s="82"/>
      <c r="M1344" s="82"/>
      <c r="N1344" s="82"/>
      <c r="O1344" s="82"/>
      <c r="P1344" s="82"/>
      <c r="Q1344" s="82"/>
      <c r="R1344" s="82"/>
      <c r="S1344" s="82"/>
      <c r="T1344" s="82"/>
      <c r="U1344" s="82"/>
      <c r="V1344" s="82"/>
      <c r="W1344" s="82"/>
      <c r="X1344" s="82"/>
      <c r="Y1344" s="82"/>
      <c r="Z1344" s="82"/>
      <c r="AA1344" s="82"/>
      <c r="AB1344" s="82"/>
      <c r="AC1344" s="82"/>
      <c r="AD1344" s="82"/>
    </row>
    <row r="1345" spans="1:30" ht="13.2">
      <c r="A1345" s="82"/>
      <c r="B1345" s="82"/>
      <c r="C1345" s="82"/>
      <c r="D1345" s="82"/>
      <c r="E1345" s="82"/>
      <c r="F1345" s="82"/>
      <c r="G1345" s="82"/>
      <c r="H1345" s="82"/>
      <c r="I1345" s="82"/>
      <c r="J1345" s="92"/>
      <c r="K1345" s="82"/>
      <c r="L1345" s="82"/>
      <c r="M1345" s="82"/>
      <c r="N1345" s="82"/>
      <c r="O1345" s="82"/>
      <c r="P1345" s="82"/>
      <c r="Q1345" s="82"/>
      <c r="R1345" s="82"/>
      <c r="S1345" s="82"/>
      <c r="T1345" s="82"/>
      <c r="U1345" s="82"/>
      <c r="V1345" s="82"/>
      <c r="W1345" s="82"/>
      <c r="X1345" s="82"/>
      <c r="Y1345" s="82"/>
      <c r="Z1345" s="82"/>
      <c r="AA1345" s="82"/>
      <c r="AB1345" s="82"/>
      <c r="AC1345" s="82"/>
      <c r="AD1345" s="82"/>
    </row>
    <row r="1346" spans="1:30" ht="13.2">
      <c r="A1346" s="82"/>
      <c r="B1346" s="82"/>
      <c r="C1346" s="82"/>
      <c r="D1346" s="82"/>
      <c r="E1346" s="82"/>
      <c r="F1346" s="82"/>
      <c r="G1346" s="82"/>
      <c r="H1346" s="82"/>
      <c r="I1346" s="82"/>
      <c r="J1346" s="92"/>
      <c r="K1346" s="82"/>
      <c r="L1346" s="82"/>
      <c r="M1346" s="82"/>
      <c r="N1346" s="82"/>
      <c r="O1346" s="82"/>
      <c r="P1346" s="82"/>
      <c r="Q1346" s="82"/>
      <c r="R1346" s="82"/>
      <c r="S1346" s="82"/>
      <c r="T1346" s="82"/>
      <c r="U1346" s="82"/>
      <c r="V1346" s="82"/>
      <c r="W1346" s="82"/>
      <c r="X1346" s="82"/>
      <c r="Y1346" s="82"/>
      <c r="Z1346" s="82"/>
      <c r="AA1346" s="82"/>
      <c r="AB1346" s="82"/>
      <c r="AC1346" s="82"/>
      <c r="AD1346" s="82"/>
    </row>
    <row r="1347" spans="1:30" ht="13.2">
      <c r="A1347" s="82"/>
      <c r="B1347" s="82"/>
      <c r="C1347" s="82"/>
      <c r="D1347" s="82"/>
      <c r="E1347" s="82"/>
      <c r="F1347" s="82"/>
      <c r="G1347" s="82"/>
      <c r="H1347" s="82"/>
      <c r="I1347" s="82"/>
      <c r="J1347" s="92"/>
      <c r="K1347" s="82"/>
      <c r="L1347" s="82"/>
      <c r="M1347" s="82"/>
      <c r="N1347" s="82"/>
      <c r="O1347" s="82"/>
      <c r="P1347" s="82"/>
      <c r="Q1347" s="82"/>
      <c r="R1347" s="82"/>
      <c r="S1347" s="82"/>
      <c r="T1347" s="82"/>
      <c r="U1347" s="82"/>
      <c r="V1347" s="82"/>
      <c r="W1347" s="82"/>
      <c r="X1347" s="82"/>
      <c r="Y1347" s="82"/>
      <c r="Z1347" s="82"/>
      <c r="AA1347" s="82"/>
      <c r="AB1347" s="82"/>
      <c r="AC1347" s="82"/>
      <c r="AD1347" s="82"/>
    </row>
    <row r="1348" spans="1:30" ht="13.2">
      <c r="A1348" s="82"/>
      <c r="B1348" s="82"/>
      <c r="C1348" s="82"/>
      <c r="D1348" s="82"/>
      <c r="E1348" s="82"/>
      <c r="F1348" s="82"/>
      <c r="G1348" s="82"/>
      <c r="H1348" s="82"/>
      <c r="I1348" s="82"/>
      <c r="J1348" s="92"/>
      <c r="K1348" s="82"/>
      <c r="L1348" s="82"/>
      <c r="M1348" s="82"/>
      <c r="N1348" s="82"/>
      <c r="O1348" s="82"/>
      <c r="P1348" s="82"/>
      <c r="Q1348" s="82"/>
      <c r="R1348" s="82"/>
      <c r="S1348" s="82"/>
      <c r="T1348" s="82"/>
      <c r="U1348" s="82"/>
      <c r="V1348" s="82"/>
      <c r="W1348" s="82"/>
      <c r="X1348" s="82"/>
      <c r="Y1348" s="82"/>
      <c r="Z1348" s="82"/>
      <c r="AA1348" s="82"/>
      <c r="AB1348" s="82"/>
      <c r="AC1348" s="82"/>
      <c r="AD1348" s="82"/>
    </row>
    <row r="1349" spans="1:30" ht="13.2">
      <c r="A1349" s="82"/>
      <c r="B1349" s="82"/>
      <c r="C1349" s="82"/>
      <c r="D1349" s="82"/>
      <c r="E1349" s="82"/>
      <c r="F1349" s="82"/>
      <c r="G1349" s="82"/>
      <c r="H1349" s="82"/>
      <c r="I1349" s="82"/>
      <c r="J1349" s="92"/>
      <c r="K1349" s="82"/>
      <c r="L1349" s="82"/>
      <c r="M1349" s="82"/>
      <c r="N1349" s="82"/>
      <c r="O1349" s="82"/>
      <c r="P1349" s="82"/>
      <c r="Q1349" s="82"/>
      <c r="R1349" s="82"/>
      <c r="S1349" s="82"/>
      <c r="T1349" s="82"/>
      <c r="U1349" s="82"/>
      <c r="V1349" s="82"/>
      <c r="W1349" s="82"/>
      <c r="X1349" s="82"/>
      <c r="Y1349" s="82"/>
      <c r="Z1349" s="82"/>
      <c r="AA1349" s="82"/>
      <c r="AB1349" s="82"/>
      <c r="AC1349" s="82"/>
      <c r="AD1349" s="82"/>
    </row>
    <row r="1350" spans="1:30" ht="13.2">
      <c r="A1350" s="82"/>
      <c r="B1350" s="82"/>
      <c r="C1350" s="82"/>
      <c r="D1350" s="82"/>
      <c r="E1350" s="82"/>
      <c r="F1350" s="82"/>
      <c r="G1350" s="82"/>
      <c r="H1350" s="82"/>
      <c r="I1350" s="82"/>
      <c r="J1350" s="92"/>
      <c r="K1350" s="82"/>
      <c r="L1350" s="82"/>
      <c r="M1350" s="82"/>
      <c r="N1350" s="82"/>
      <c r="O1350" s="82"/>
      <c r="P1350" s="82"/>
      <c r="Q1350" s="82"/>
      <c r="R1350" s="82"/>
      <c r="S1350" s="82"/>
      <c r="T1350" s="82"/>
      <c r="U1350" s="82"/>
      <c r="V1350" s="82"/>
      <c r="W1350" s="82"/>
      <c r="X1350" s="82"/>
      <c r="Y1350" s="82"/>
      <c r="Z1350" s="82"/>
      <c r="AA1350" s="82"/>
      <c r="AB1350" s="82"/>
      <c r="AC1350" s="82"/>
      <c r="AD1350" s="82"/>
    </row>
    <row r="1351" spans="1:30" ht="13.2">
      <c r="A1351" s="82"/>
      <c r="B1351" s="82"/>
      <c r="C1351" s="82"/>
      <c r="D1351" s="82"/>
      <c r="E1351" s="82"/>
      <c r="F1351" s="82"/>
      <c r="G1351" s="82"/>
      <c r="H1351" s="82"/>
      <c r="I1351" s="82"/>
      <c r="J1351" s="92"/>
      <c r="K1351" s="82"/>
      <c r="L1351" s="82"/>
      <c r="M1351" s="82"/>
      <c r="N1351" s="82"/>
      <c r="O1351" s="82"/>
      <c r="P1351" s="82"/>
      <c r="Q1351" s="82"/>
      <c r="R1351" s="82"/>
      <c r="S1351" s="82"/>
      <c r="T1351" s="82"/>
      <c r="U1351" s="82"/>
      <c r="V1351" s="82"/>
      <c r="W1351" s="82"/>
      <c r="X1351" s="82"/>
      <c r="Y1351" s="82"/>
      <c r="Z1351" s="82"/>
      <c r="AA1351" s="82"/>
      <c r="AB1351" s="82"/>
      <c r="AC1351" s="82"/>
      <c r="AD1351" s="82"/>
    </row>
    <row r="1352" spans="1:30" ht="13.2">
      <c r="A1352" s="82"/>
      <c r="B1352" s="82"/>
      <c r="C1352" s="82"/>
      <c r="D1352" s="82"/>
      <c r="E1352" s="82"/>
      <c r="F1352" s="82"/>
      <c r="G1352" s="82"/>
      <c r="H1352" s="82"/>
      <c r="I1352" s="82"/>
      <c r="J1352" s="92"/>
      <c r="K1352" s="82"/>
      <c r="L1352" s="82"/>
      <c r="M1352" s="82"/>
      <c r="N1352" s="82"/>
      <c r="O1352" s="82"/>
      <c r="P1352" s="82"/>
      <c r="Q1352" s="82"/>
      <c r="R1352" s="82"/>
      <c r="S1352" s="82"/>
      <c r="T1352" s="82"/>
      <c r="U1352" s="82"/>
      <c r="V1352" s="82"/>
      <c r="W1352" s="82"/>
      <c r="X1352" s="82"/>
      <c r="Y1352" s="82"/>
      <c r="Z1352" s="82"/>
      <c r="AA1352" s="82"/>
      <c r="AB1352" s="82"/>
      <c r="AC1352" s="82"/>
      <c r="AD1352" s="82"/>
    </row>
    <row r="1353" spans="1:30" ht="13.2">
      <c r="A1353" s="82"/>
      <c r="B1353" s="82"/>
      <c r="C1353" s="82"/>
      <c r="D1353" s="82"/>
      <c r="E1353" s="82"/>
      <c r="F1353" s="82"/>
      <c r="G1353" s="82"/>
      <c r="H1353" s="82"/>
      <c r="I1353" s="82"/>
      <c r="J1353" s="92"/>
      <c r="K1353" s="82"/>
      <c r="L1353" s="82"/>
      <c r="M1353" s="82"/>
      <c r="N1353" s="82"/>
      <c r="O1353" s="82"/>
      <c r="P1353" s="82"/>
      <c r="Q1353" s="82"/>
      <c r="R1353" s="82"/>
      <c r="S1353" s="82"/>
      <c r="T1353" s="82"/>
      <c r="U1353" s="82"/>
      <c r="V1353" s="82"/>
      <c r="W1353" s="82"/>
      <c r="X1353" s="82"/>
      <c r="Y1353" s="82"/>
      <c r="Z1353" s="82"/>
      <c r="AA1353" s="82"/>
      <c r="AB1353" s="82"/>
      <c r="AC1353" s="82"/>
      <c r="AD1353" s="82"/>
    </row>
    <row r="1354" spans="1:30" ht="13.2">
      <c r="A1354" s="82"/>
      <c r="B1354" s="82"/>
      <c r="C1354" s="82"/>
      <c r="D1354" s="82"/>
      <c r="E1354" s="82"/>
      <c r="F1354" s="82"/>
      <c r="G1354" s="82"/>
      <c r="H1354" s="82"/>
      <c r="I1354" s="82"/>
      <c r="J1354" s="92"/>
      <c r="K1354" s="82"/>
      <c r="L1354" s="82"/>
      <c r="M1354" s="82"/>
      <c r="N1354" s="82"/>
      <c r="O1354" s="82"/>
      <c r="P1354" s="82"/>
      <c r="Q1354" s="82"/>
      <c r="R1354" s="82"/>
      <c r="S1354" s="82"/>
      <c r="T1354" s="82"/>
      <c r="U1354" s="82"/>
      <c r="V1354" s="82"/>
      <c r="W1354" s="82"/>
      <c r="X1354" s="82"/>
      <c r="Y1354" s="82"/>
      <c r="Z1354" s="82"/>
      <c r="AA1354" s="82"/>
      <c r="AB1354" s="82"/>
      <c r="AC1354" s="82"/>
      <c r="AD1354" s="82"/>
    </row>
    <row r="1355" spans="1:30" ht="13.2">
      <c r="A1355" s="82"/>
      <c r="B1355" s="82"/>
      <c r="C1355" s="82"/>
      <c r="D1355" s="82"/>
      <c r="E1355" s="82"/>
      <c r="F1355" s="82"/>
      <c r="G1355" s="82"/>
      <c r="H1355" s="82"/>
      <c r="I1355" s="82"/>
      <c r="J1355" s="92"/>
      <c r="K1355" s="82"/>
      <c r="L1355" s="82"/>
      <c r="M1355" s="82"/>
      <c r="N1355" s="82"/>
      <c r="O1355" s="82"/>
      <c r="P1355" s="82"/>
      <c r="Q1355" s="82"/>
      <c r="R1355" s="82"/>
      <c r="S1355" s="82"/>
      <c r="T1355" s="82"/>
      <c r="U1355" s="82"/>
      <c r="V1355" s="82"/>
      <c r="W1355" s="82"/>
      <c r="X1355" s="82"/>
      <c r="Y1355" s="82"/>
      <c r="Z1355" s="82"/>
      <c r="AA1355" s="82"/>
      <c r="AB1355" s="82"/>
      <c r="AC1355" s="82"/>
      <c r="AD1355" s="82"/>
    </row>
    <row r="1356" spans="1:30" ht="13.2">
      <c r="A1356" s="82"/>
      <c r="B1356" s="82"/>
      <c r="C1356" s="82"/>
      <c r="D1356" s="82"/>
      <c r="E1356" s="82"/>
      <c r="F1356" s="82"/>
      <c r="G1356" s="82"/>
      <c r="H1356" s="82"/>
      <c r="I1356" s="82"/>
      <c r="J1356" s="92"/>
      <c r="K1356" s="82"/>
      <c r="L1356" s="82"/>
      <c r="M1356" s="82"/>
      <c r="N1356" s="82"/>
      <c r="O1356" s="82"/>
      <c r="P1356" s="82"/>
      <c r="Q1356" s="82"/>
      <c r="R1356" s="82"/>
      <c r="S1356" s="82"/>
      <c r="T1356" s="82"/>
      <c r="U1356" s="82"/>
      <c r="V1356" s="82"/>
      <c r="W1356" s="82"/>
      <c r="X1356" s="82"/>
      <c r="Y1356" s="82"/>
      <c r="Z1356" s="82"/>
      <c r="AA1356" s="82"/>
      <c r="AB1356" s="82"/>
      <c r="AC1356" s="82"/>
      <c r="AD1356" s="82"/>
    </row>
    <row r="1357" spans="1:30" ht="13.2">
      <c r="A1357" s="82"/>
      <c r="B1357" s="82"/>
      <c r="C1357" s="82"/>
      <c r="D1357" s="82"/>
      <c r="E1357" s="82"/>
      <c r="F1357" s="82"/>
      <c r="G1357" s="82"/>
      <c r="H1357" s="82"/>
      <c r="I1357" s="82"/>
      <c r="J1357" s="92"/>
      <c r="K1357" s="82"/>
      <c r="L1357" s="82"/>
      <c r="M1357" s="82"/>
      <c r="N1357" s="82"/>
      <c r="O1357" s="82"/>
      <c r="P1357" s="82"/>
      <c r="Q1357" s="82"/>
      <c r="R1357" s="82"/>
      <c r="S1357" s="82"/>
      <c r="T1357" s="82"/>
      <c r="U1357" s="82"/>
      <c r="V1357" s="82"/>
      <c r="W1357" s="82"/>
      <c r="X1357" s="82"/>
      <c r="Y1357" s="82"/>
      <c r="Z1357" s="82"/>
      <c r="AA1357" s="82"/>
      <c r="AB1357" s="82"/>
      <c r="AC1357" s="82"/>
      <c r="AD1357" s="82"/>
    </row>
    <row r="1358" spans="1:30" ht="13.2">
      <c r="A1358" s="82"/>
      <c r="B1358" s="82"/>
      <c r="C1358" s="82"/>
      <c r="D1358" s="82"/>
      <c r="E1358" s="82"/>
      <c r="F1358" s="82"/>
      <c r="G1358" s="82"/>
      <c r="H1358" s="82"/>
      <c r="I1358" s="82"/>
      <c r="J1358" s="92"/>
      <c r="K1358" s="82"/>
      <c r="L1358" s="82"/>
      <c r="M1358" s="82"/>
      <c r="N1358" s="82"/>
      <c r="O1358" s="82"/>
      <c r="P1358" s="82"/>
      <c r="Q1358" s="82"/>
      <c r="R1358" s="82"/>
      <c r="S1358" s="82"/>
      <c r="T1358" s="82"/>
      <c r="U1358" s="82"/>
      <c r="V1358" s="82"/>
      <c r="W1358" s="82"/>
      <c r="X1358" s="82"/>
      <c r="Y1358" s="82"/>
      <c r="Z1358" s="82"/>
      <c r="AA1358" s="82"/>
      <c r="AB1358" s="82"/>
      <c r="AC1358" s="82"/>
      <c r="AD1358" s="82"/>
    </row>
    <row r="1359" spans="1:30" ht="13.2">
      <c r="A1359" s="82"/>
      <c r="B1359" s="82"/>
      <c r="C1359" s="82"/>
      <c r="D1359" s="82"/>
      <c r="E1359" s="82"/>
      <c r="F1359" s="82"/>
      <c r="G1359" s="82"/>
      <c r="H1359" s="82"/>
      <c r="I1359" s="82"/>
      <c r="J1359" s="92"/>
      <c r="K1359" s="82"/>
      <c r="L1359" s="82"/>
      <c r="M1359" s="82"/>
      <c r="N1359" s="82"/>
      <c r="O1359" s="82"/>
      <c r="P1359" s="82"/>
      <c r="Q1359" s="82"/>
      <c r="R1359" s="82"/>
      <c r="S1359" s="82"/>
      <c r="T1359" s="82"/>
      <c r="U1359" s="82"/>
      <c r="V1359" s="82"/>
      <c r="W1359" s="82"/>
      <c r="X1359" s="82"/>
      <c r="Y1359" s="82"/>
      <c r="Z1359" s="82"/>
      <c r="AA1359" s="82"/>
      <c r="AB1359" s="82"/>
      <c r="AC1359" s="82"/>
      <c r="AD1359" s="82"/>
    </row>
    <row r="1360" spans="1:30" ht="13.2">
      <c r="A1360" s="82"/>
      <c r="B1360" s="82"/>
      <c r="C1360" s="82"/>
      <c r="D1360" s="82"/>
      <c r="E1360" s="82"/>
      <c r="F1360" s="82"/>
      <c r="G1360" s="82"/>
      <c r="H1360" s="82"/>
      <c r="I1360" s="82"/>
      <c r="J1360" s="92"/>
      <c r="K1360" s="82"/>
      <c r="L1360" s="82"/>
      <c r="M1360" s="82"/>
      <c r="N1360" s="82"/>
      <c r="O1360" s="82"/>
      <c r="P1360" s="82"/>
      <c r="Q1360" s="82"/>
      <c r="R1360" s="82"/>
      <c r="S1360" s="82"/>
      <c r="T1360" s="82"/>
      <c r="U1360" s="82"/>
      <c r="V1360" s="82"/>
      <c r="W1360" s="82"/>
      <c r="X1360" s="82"/>
      <c r="Y1360" s="82"/>
      <c r="Z1360" s="82"/>
      <c r="AA1360" s="82"/>
      <c r="AB1360" s="82"/>
      <c r="AC1360" s="82"/>
      <c r="AD1360" s="82"/>
    </row>
    <row r="1361" spans="1:30" ht="13.2">
      <c r="A1361" s="82"/>
      <c r="B1361" s="82"/>
      <c r="C1361" s="82"/>
      <c r="D1361" s="82"/>
      <c r="E1361" s="82"/>
      <c r="F1361" s="82"/>
      <c r="G1361" s="82"/>
      <c r="H1361" s="82"/>
      <c r="I1361" s="82"/>
      <c r="J1361" s="92"/>
      <c r="K1361" s="82"/>
      <c r="L1361" s="82"/>
      <c r="M1361" s="82"/>
      <c r="N1361" s="82"/>
      <c r="O1361" s="82"/>
      <c r="P1361" s="82"/>
      <c r="Q1361" s="82"/>
      <c r="R1361" s="82"/>
      <c r="S1361" s="82"/>
      <c r="T1361" s="82"/>
      <c r="U1361" s="82"/>
      <c r="V1361" s="82"/>
      <c r="W1361" s="82"/>
      <c r="X1361" s="82"/>
      <c r="Y1361" s="82"/>
      <c r="Z1361" s="82"/>
      <c r="AA1361" s="82"/>
      <c r="AB1361" s="82"/>
      <c r="AC1361" s="82"/>
      <c r="AD1361" s="82"/>
    </row>
    <row r="1362" spans="1:30" ht="13.2">
      <c r="A1362" s="82"/>
      <c r="B1362" s="82"/>
      <c r="C1362" s="82"/>
      <c r="D1362" s="82"/>
      <c r="E1362" s="82"/>
      <c r="F1362" s="82"/>
      <c r="G1362" s="82"/>
      <c r="H1362" s="82"/>
      <c r="I1362" s="82"/>
      <c r="J1362" s="92"/>
      <c r="K1362" s="82"/>
      <c r="L1362" s="82"/>
      <c r="M1362" s="82"/>
      <c r="N1362" s="82"/>
      <c r="O1362" s="82"/>
      <c r="P1362" s="82"/>
      <c r="Q1362" s="82"/>
      <c r="R1362" s="82"/>
      <c r="S1362" s="82"/>
      <c r="T1362" s="82"/>
      <c r="U1362" s="82"/>
      <c r="V1362" s="82"/>
      <c r="W1362" s="82"/>
      <c r="X1362" s="82"/>
      <c r="Y1362" s="82"/>
      <c r="Z1362" s="82"/>
      <c r="AA1362" s="82"/>
      <c r="AB1362" s="82"/>
      <c r="AC1362" s="82"/>
      <c r="AD1362" s="82"/>
    </row>
    <row r="1363" spans="1:30" ht="13.2">
      <c r="A1363" s="82"/>
      <c r="B1363" s="82"/>
      <c r="C1363" s="82"/>
      <c r="D1363" s="82"/>
      <c r="E1363" s="82"/>
      <c r="F1363" s="82"/>
      <c r="G1363" s="82"/>
      <c r="H1363" s="82"/>
      <c r="I1363" s="82"/>
      <c r="J1363" s="92"/>
      <c r="K1363" s="82"/>
      <c r="L1363" s="82"/>
      <c r="M1363" s="82"/>
      <c r="N1363" s="82"/>
      <c r="O1363" s="82"/>
      <c r="P1363" s="82"/>
      <c r="Q1363" s="82"/>
      <c r="R1363" s="82"/>
      <c r="S1363" s="82"/>
      <c r="T1363" s="82"/>
      <c r="U1363" s="82"/>
      <c r="V1363" s="82"/>
      <c r="W1363" s="82"/>
      <c r="X1363" s="82"/>
      <c r="Y1363" s="82"/>
      <c r="Z1363" s="82"/>
      <c r="AA1363" s="82"/>
      <c r="AB1363" s="82"/>
      <c r="AC1363" s="82"/>
      <c r="AD1363" s="82"/>
    </row>
    <row r="1364" spans="1:30" ht="13.2">
      <c r="A1364" s="82"/>
      <c r="B1364" s="82"/>
      <c r="C1364" s="82"/>
      <c r="D1364" s="82"/>
      <c r="E1364" s="82"/>
      <c r="F1364" s="82"/>
      <c r="G1364" s="82"/>
      <c r="H1364" s="82"/>
      <c r="I1364" s="82"/>
      <c r="J1364" s="92"/>
      <c r="K1364" s="82"/>
      <c r="L1364" s="82"/>
      <c r="M1364" s="82"/>
      <c r="N1364" s="82"/>
      <c r="O1364" s="82"/>
      <c r="P1364" s="82"/>
      <c r="Q1364" s="82"/>
      <c r="R1364" s="82"/>
      <c r="S1364" s="82"/>
      <c r="T1364" s="82"/>
      <c r="U1364" s="82"/>
      <c r="V1364" s="82"/>
      <c r="W1364" s="82"/>
      <c r="X1364" s="82"/>
      <c r="Y1364" s="82"/>
      <c r="Z1364" s="82"/>
      <c r="AA1364" s="82"/>
      <c r="AB1364" s="82"/>
      <c r="AC1364" s="82"/>
      <c r="AD1364" s="82"/>
    </row>
    <row r="1365" spans="1:30" ht="13.2">
      <c r="A1365" s="82"/>
      <c r="B1365" s="82"/>
      <c r="C1365" s="82"/>
      <c r="D1365" s="82"/>
      <c r="E1365" s="82"/>
      <c r="F1365" s="82"/>
      <c r="G1365" s="82"/>
      <c r="H1365" s="82"/>
      <c r="I1365" s="82"/>
      <c r="J1365" s="92"/>
      <c r="K1365" s="82"/>
      <c r="L1365" s="82"/>
      <c r="M1365" s="82"/>
      <c r="N1365" s="82"/>
      <c r="O1365" s="82"/>
      <c r="P1365" s="82"/>
      <c r="Q1365" s="82"/>
      <c r="R1365" s="82"/>
      <c r="S1365" s="82"/>
      <c r="T1365" s="82"/>
      <c r="U1365" s="82"/>
      <c r="V1365" s="82"/>
      <c r="W1365" s="82"/>
      <c r="X1365" s="82"/>
      <c r="Y1365" s="82"/>
      <c r="Z1365" s="82"/>
      <c r="AA1365" s="82"/>
      <c r="AB1365" s="82"/>
      <c r="AC1365" s="82"/>
      <c r="AD1365" s="82"/>
    </row>
    <row r="1366" spans="1:30" ht="13.2">
      <c r="A1366" s="82"/>
      <c r="B1366" s="82"/>
      <c r="C1366" s="82"/>
      <c r="D1366" s="82"/>
      <c r="E1366" s="82"/>
      <c r="F1366" s="82"/>
      <c r="G1366" s="82"/>
      <c r="H1366" s="82"/>
      <c r="I1366" s="82"/>
      <c r="J1366" s="92"/>
      <c r="K1366" s="82"/>
      <c r="L1366" s="82"/>
      <c r="M1366" s="82"/>
      <c r="N1366" s="82"/>
      <c r="O1366" s="82"/>
      <c r="P1366" s="82"/>
      <c r="Q1366" s="82"/>
      <c r="R1366" s="82"/>
      <c r="S1366" s="82"/>
      <c r="T1366" s="82"/>
      <c r="U1366" s="82"/>
      <c r="V1366" s="82"/>
      <c r="W1366" s="82"/>
      <c r="X1366" s="82"/>
      <c r="Y1366" s="82"/>
      <c r="Z1366" s="82"/>
      <c r="AA1366" s="82"/>
      <c r="AB1366" s="82"/>
      <c r="AC1366" s="82"/>
      <c r="AD1366" s="82"/>
    </row>
    <row r="1367" spans="1:30" ht="13.2">
      <c r="A1367" s="82"/>
      <c r="B1367" s="82"/>
      <c r="C1367" s="82"/>
      <c r="D1367" s="82"/>
      <c r="E1367" s="82"/>
      <c r="F1367" s="82"/>
      <c r="G1367" s="82"/>
      <c r="H1367" s="82"/>
      <c r="I1367" s="82"/>
      <c r="J1367" s="92"/>
      <c r="K1367" s="82"/>
      <c r="L1367" s="82"/>
      <c r="M1367" s="82"/>
      <c r="N1367" s="82"/>
      <c r="O1367" s="82"/>
      <c r="P1367" s="82"/>
      <c r="Q1367" s="82"/>
      <c r="R1367" s="82"/>
      <c r="S1367" s="82"/>
      <c r="T1367" s="82"/>
      <c r="U1367" s="82"/>
      <c r="V1367" s="82"/>
      <c r="W1367" s="82"/>
      <c r="X1367" s="82"/>
      <c r="Y1367" s="82"/>
      <c r="Z1367" s="82"/>
      <c r="AA1367" s="82"/>
      <c r="AB1367" s="82"/>
      <c r="AC1367" s="82"/>
      <c r="AD1367" s="82"/>
    </row>
    <row r="1368" spans="1:30" ht="13.2">
      <c r="A1368" s="82"/>
      <c r="B1368" s="82"/>
      <c r="C1368" s="82"/>
      <c r="D1368" s="82"/>
      <c r="E1368" s="82"/>
      <c r="F1368" s="82"/>
      <c r="G1368" s="82"/>
      <c r="H1368" s="82"/>
      <c r="I1368" s="82"/>
      <c r="J1368" s="92"/>
      <c r="K1368" s="82"/>
      <c r="L1368" s="82"/>
      <c r="M1368" s="82"/>
      <c r="N1368" s="82"/>
      <c r="O1368" s="82"/>
      <c r="P1368" s="82"/>
      <c r="Q1368" s="82"/>
      <c r="R1368" s="82"/>
      <c r="S1368" s="82"/>
      <c r="T1368" s="82"/>
      <c r="U1368" s="82"/>
      <c r="V1368" s="82"/>
      <c r="W1368" s="82"/>
      <c r="X1368" s="82"/>
      <c r="Y1368" s="82"/>
      <c r="Z1368" s="82"/>
      <c r="AA1368" s="82"/>
      <c r="AB1368" s="82"/>
      <c r="AC1368" s="82"/>
      <c r="AD1368" s="82"/>
    </row>
    <row r="1369" spans="1:30" ht="13.2">
      <c r="A1369" s="82"/>
      <c r="B1369" s="82"/>
      <c r="C1369" s="82"/>
      <c r="D1369" s="82"/>
      <c r="E1369" s="82"/>
      <c r="F1369" s="82"/>
      <c r="G1369" s="82"/>
      <c r="H1369" s="82"/>
      <c r="I1369" s="82"/>
      <c r="J1369" s="92"/>
      <c r="K1369" s="82"/>
      <c r="L1369" s="82"/>
      <c r="M1369" s="82"/>
      <c r="N1369" s="82"/>
      <c r="O1369" s="82"/>
      <c r="P1369" s="82"/>
      <c r="Q1369" s="82"/>
      <c r="R1369" s="82"/>
      <c r="S1369" s="82"/>
      <c r="T1369" s="82"/>
      <c r="U1369" s="82"/>
      <c r="V1369" s="82"/>
      <c r="W1369" s="82"/>
      <c r="X1369" s="82"/>
      <c r="Y1369" s="82"/>
      <c r="Z1369" s="82"/>
      <c r="AA1369" s="82"/>
      <c r="AB1369" s="82"/>
      <c r="AC1369" s="82"/>
      <c r="AD1369" s="82"/>
    </row>
    <row r="1370" spans="1:30" ht="13.2">
      <c r="A1370" s="82"/>
      <c r="B1370" s="82"/>
      <c r="C1370" s="82"/>
      <c r="D1370" s="82"/>
      <c r="E1370" s="82"/>
      <c r="F1370" s="82"/>
      <c r="G1370" s="82"/>
      <c r="H1370" s="82"/>
      <c r="I1370" s="82"/>
      <c r="J1370" s="92"/>
      <c r="K1370" s="82"/>
      <c r="L1370" s="82"/>
      <c r="M1370" s="82"/>
      <c r="N1370" s="82"/>
      <c r="O1370" s="82"/>
      <c r="P1370" s="82"/>
      <c r="Q1370" s="82"/>
      <c r="R1370" s="82"/>
      <c r="S1370" s="82"/>
      <c r="T1370" s="82"/>
      <c r="U1370" s="82"/>
      <c r="V1370" s="82"/>
      <c r="W1370" s="82"/>
      <c r="X1370" s="82"/>
      <c r="Y1370" s="82"/>
      <c r="Z1370" s="82"/>
      <c r="AA1370" s="82"/>
      <c r="AB1370" s="82"/>
      <c r="AC1370" s="82"/>
      <c r="AD1370" s="82"/>
    </row>
    <row r="1371" spans="1:30" ht="13.2">
      <c r="A1371" s="82"/>
      <c r="B1371" s="82"/>
      <c r="C1371" s="82"/>
      <c r="D1371" s="82"/>
      <c r="E1371" s="82"/>
      <c r="F1371" s="82"/>
      <c r="G1371" s="82"/>
      <c r="H1371" s="82"/>
      <c r="I1371" s="82"/>
      <c r="J1371" s="92"/>
      <c r="K1371" s="82"/>
      <c r="L1371" s="82"/>
      <c r="M1371" s="82"/>
      <c r="N1371" s="82"/>
      <c r="O1371" s="82"/>
      <c r="P1371" s="82"/>
      <c r="Q1371" s="82"/>
      <c r="R1371" s="82"/>
      <c r="S1371" s="82"/>
      <c r="T1371" s="82"/>
      <c r="U1371" s="82"/>
      <c r="V1371" s="82"/>
      <c r="W1371" s="82"/>
      <c r="X1371" s="82"/>
      <c r="Y1371" s="82"/>
      <c r="Z1371" s="82"/>
      <c r="AA1371" s="82"/>
      <c r="AB1371" s="82"/>
      <c r="AC1371" s="82"/>
      <c r="AD1371" s="82"/>
    </row>
    <row r="1372" spans="1:30" ht="13.2">
      <c r="A1372" s="82"/>
      <c r="B1372" s="82"/>
      <c r="C1372" s="82"/>
      <c r="D1372" s="82"/>
      <c r="E1372" s="82"/>
      <c r="F1372" s="82"/>
      <c r="G1372" s="82"/>
      <c r="H1372" s="82"/>
      <c r="I1372" s="82"/>
      <c r="J1372" s="92"/>
      <c r="K1372" s="82"/>
      <c r="L1372" s="82"/>
      <c r="M1372" s="82"/>
      <c r="N1372" s="82"/>
      <c r="O1372" s="82"/>
      <c r="P1372" s="82"/>
      <c r="Q1372" s="82"/>
      <c r="R1372" s="82"/>
      <c r="S1372" s="82"/>
      <c r="T1372" s="82"/>
      <c r="U1372" s="82"/>
      <c r="V1372" s="82"/>
      <c r="W1372" s="82"/>
      <c r="X1372" s="82"/>
      <c r="Y1372" s="82"/>
      <c r="Z1372" s="82"/>
      <c r="AA1372" s="82"/>
      <c r="AB1372" s="82"/>
      <c r="AC1372" s="82"/>
      <c r="AD1372" s="82"/>
    </row>
    <row r="1373" spans="1:30" ht="13.2">
      <c r="A1373" s="82"/>
      <c r="B1373" s="82"/>
      <c r="C1373" s="82"/>
      <c r="D1373" s="82"/>
      <c r="E1373" s="82"/>
      <c r="F1373" s="82"/>
      <c r="G1373" s="82"/>
      <c r="H1373" s="82"/>
      <c r="I1373" s="82"/>
      <c r="J1373" s="92"/>
      <c r="K1373" s="82"/>
      <c r="L1373" s="82"/>
      <c r="M1373" s="82"/>
      <c r="N1373" s="82"/>
      <c r="O1373" s="82"/>
      <c r="P1373" s="82"/>
      <c r="Q1373" s="82"/>
      <c r="R1373" s="82"/>
      <c r="S1373" s="82"/>
      <c r="T1373" s="82"/>
      <c r="U1373" s="82"/>
      <c r="V1373" s="82"/>
      <c r="W1373" s="82"/>
      <c r="X1373" s="82"/>
      <c r="Y1373" s="82"/>
      <c r="Z1373" s="82"/>
      <c r="AA1373" s="82"/>
      <c r="AB1373" s="82"/>
      <c r="AC1373" s="82"/>
      <c r="AD1373" s="82"/>
    </row>
    <row r="1374" spans="1:30" ht="13.2">
      <c r="A1374" s="82"/>
      <c r="B1374" s="82"/>
      <c r="C1374" s="82"/>
      <c r="D1374" s="82"/>
      <c r="E1374" s="82"/>
      <c r="F1374" s="82"/>
      <c r="G1374" s="82"/>
      <c r="H1374" s="82"/>
      <c r="I1374" s="82"/>
      <c r="J1374" s="92"/>
      <c r="K1374" s="82"/>
      <c r="L1374" s="82"/>
      <c r="M1374" s="82"/>
      <c r="N1374" s="82"/>
      <c r="O1374" s="82"/>
      <c r="P1374" s="82"/>
      <c r="Q1374" s="82"/>
      <c r="R1374" s="82"/>
      <c r="S1374" s="82"/>
      <c r="T1374" s="82"/>
      <c r="U1374" s="82"/>
      <c r="V1374" s="82"/>
      <c r="W1374" s="82"/>
      <c r="X1374" s="82"/>
      <c r="Y1374" s="82"/>
      <c r="Z1374" s="82"/>
      <c r="AA1374" s="82"/>
      <c r="AB1374" s="82"/>
      <c r="AC1374" s="82"/>
      <c r="AD1374" s="82"/>
    </row>
    <row r="1375" spans="1:30" ht="13.2">
      <c r="A1375" s="82"/>
      <c r="B1375" s="82"/>
      <c r="C1375" s="82"/>
      <c r="D1375" s="82"/>
      <c r="E1375" s="82"/>
      <c r="F1375" s="82"/>
      <c r="G1375" s="82"/>
      <c r="H1375" s="82"/>
      <c r="I1375" s="82"/>
      <c r="J1375" s="92"/>
      <c r="K1375" s="82"/>
      <c r="L1375" s="82"/>
      <c r="M1375" s="82"/>
      <c r="N1375" s="82"/>
      <c r="O1375" s="82"/>
      <c r="P1375" s="82"/>
      <c r="Q1375" s="82"/>
      <c r="R1375" s="82"/>
      <c r="S1375" s="82"/>
      <c r="T1375" s="82"/>
      <c r="U1375" s="82"/>
      <c r="V1375" s="82"/>
      <c r="W1375" s="82"/>
      <c r="X1375" s="82"/>
      <c r="Y1375" s="82"/>
      <c r="Z1375" s="82"/>
      <c r="AA1375" s="82"/>
      <c r="AB1375" s="82"/>
      <c r="AC1375" s="82"/>
      <c r="AD1375" s="82"/>
    </row>
    <row r="1376" spans="1:30" ht="13.2">
      <c r="A1376" s="82"/>
      <c r="B1376" s="82"/>
      <c r="C1376" s="82"/>
      <c r="D1376" s="82"/>
      <c r="E1376" s="82"/>
      <c r="F1376" s="82"/>
      <c r="G1376" s="82"/>
      <c r="H1376" s="82"/>
      <c r="I1376" s="82"/>
      <c r="J1376" s="92"/>
      <c r="K1376" s="82"/>
      <c r="L1376" s="82"/>
      <c r="M1376" s="82"/>
      <c r="N1376" s="82"/>
      <c r="O1376" s="82"/>
      <c r="P1376" s="82"/>
      <c r="Q1376" s="82"/>
      <c r="R1376" s="82"/>
      <c r="S1376" s="82"/>
      <c r="T1376" s="82"/>
      <c r="U1376" s="82"/>
      <c r="V1376" s="82"/>
      <c r="W1376" s="82"/>
      <c r="X1376" s="82"/>
      <c r="Y1376" s="82"/>
      <c r="Z1376" s="82"/>
      <c r="AA1376" s="82"/>
      <c r="AB1376" s="82"/>
      <c r="AC1376" s="82"/>
      <c r="AD1376" s="82"/>
    </row>
    <row r="1377" spans="1:30" ht="13.2">
      <c r="A1377" s="82"/>
      <c r="B1377" s="82"/>
      <c r="C1377" s="82"/>
      <c r="D1377" s="82"/>
      <c r="E1377" s="82"/>
      <c r="F1377" s="82"/>
      <c r="G1377" s="82"/>
      <c r="H1377" s="82"/>
      <c r="I1377" s="82"/>
      <c r="J1377" s="92"/>
      <c r="K1377" s="82"/>
      <c r="L1377" s="82"/>
      <c r="M1377" s="82"/>
      <c r="N1377" s="82"/>
      <c r="O1377" s="82"/>
      <c r="P1377" s="82"/>
      <c r="Q1377" s="82"/>
      <c r="R1377" s="82"/>
      <c r="S1377" s="82"/>
      <c r="T1377" s="82"/>
      <c r="U1377" s="82"/>
      <c r="V1377" s="82"/>
      <c r="W1377" s="82"/>
      <c r="X1377" s="82"/>
      <c r="Y1377" s="82"/>
      <c r="Z1377" s="82"/>
      <c r="AA1377" s="82"/>
      <c r="AB1377" s="82"/>
      <c r="AC1377" s="82"/>
      <c r="AD1377" s="82"/>
    </row>
    <row r="1378" spans="1:30" ht="13.2">
      <c r="A1378" s="82"/>
      <c r="B1378" s="82"/>
      <c r="C1378" s="82"/>
      <c r="D1378" s="82"/>
      <c r="E1378" s="82"/>
      <c r="F1378" s="82"/>
      <c r="G1378" s="82"/>
      <c r="H1378" s="82"/>
      <c r="I1378" s="82"/>
      <c r="J1378" s="92"/>
      <c r="K1378" s="82"/>
      <c r="L1378" s="82"/>
      <c r="M1378" s="82"/>
      <c r="N1378" s="82"/>
      <c r="O1378" s="82"/>
      <c r="P1378" s="82"/>
      <c r="Q1378" s="82"/>
      <c r="R1378" s="82"/>
      <c r="S1378" s="82"/>
      <c r="T1378" s="82"/>
      <c r="U1378" s="82"/>
      <c r="V1378" s="82"/>
      <c r="W1378" s="82"/>
      <c r="X1378" s="82"/>
      <c r="Y1378" s="82"/>
      <c r="Z1378" s="82"/>
      <c r="AA1378" s="82"/>
      <c r="AB1378" s="82"/>
      <c r="AC1378" s="82"/>
      <c r="AD1378" s="82"/>
    </row>
    <row r="1379" spans="1:30" ht="13.2">
      <c r="A1379" s="82"/>
      <c r="B1379" s="82"/>
      <c r="C1379" s="82"/>
      <c r="D1379" s="82"/>
      <c r="E1379" s="82"/>
      <c r="F1379" s="82"/>
      <c r="G1379" s="82"/>
      <c r="H1379" s="82"/>
      <c r="I1379" s="82"/>
      <c r="J1379" s="92"/>
      <c r="K1379" s="82"/>
      <c r="L1379" s="82"/>
      <c r="M1379" s="82"/>
      <c r="N1379" s="82"/>
      <c r="O1379" s="82"/>
      <c r="P1379" s="82"/>
      <c r="Q1379" s="82"/>
      <c r="R1379" s="82"/>
      <c r="S1379" s="82"/>
      <c r="T1379" s="82"/>
      <c r="U1379" s="82"/>
      <c r="V1379" s="82"/>
      <c r="W1379" s="82"/>
      <c r="X1379" s="82"/>
      <c r="Y1379" s="82"/>
      <c r="Z1379" s="82"/>
      <c r="AA1379" s="82"/>
      <c r="AB1379" s="82"/>
      <c r="AC1379" s="82"/>
      <c r="AD1379" s="82"/>
    </row>
    <row r="1380" spans="1:30" ht="13.2">
      <c r="A1380" s="82"/>
      <c r="B1380" s="82"/>
      <c r="C1380" s="82"/>
      <c r="D1380" s="82"/>
      <c r="E1380" s="82"/>
      <c r="F1380" s="82"/>
      <c r="G1380" s="82"/>
      <c r="H1380" s="82"/>
      <c r="I1380" s="82"/>
      <c r="J1380" s="92"/>
      <c r="K1380" s="82"/>
      <c r="L1380" s="82"/>
      <c r="M1380" s="82"/>
      <c r="N1380" s="82"/>
      <c r="O1380" s="82"/>
      <c r="P1380" s="82"/>
      <c r="Q1380" s="82"/>
      <c r="R1380" s="82"/>
      <c r="S1380" s="82"/>
      <c r="T1380" s="82"/>
      <c r="U1380" s="82"/>
      <c r="V1380" s="82"/>
      <c r="W1380" s="82"/>
      <c r="X1380" s="82"/>
      <c r="Y1380" s="82"/>
      <c r="Z1380" s="82"/>
      <c r="AA1380" s="82"/>
      <c r="AB1380" s="82"/>
      <c r="AC1380" s="82"/>
      <c r="AD1380" s="82"/>
    </row>
    <row r="1381" spans="1:30" ht="13.2">
      <c r="A1381" s="82"/>
      <c r="B1381" s="82"/>
      <c r="C1381" s="82"/>
      <c r="D1381" s="82"/>
      <c r="E1381" s="82"/>
      <c r="F1381" s="82"/>
      <c r="G1381" s="82"/>
      <c r="H1381" s="82"/>
      <c r="I1381" s="82"/>
      <c r="J1381" s="92"/>
      <c r="K1381" s="82"/>
      <c r="L1381" s="82"/>
      <c r="M1381" s="82"/>
      <c r="N1381" s="82"/>
      <c r="O1381" s="82"/>
      <c r="P1381" s="82"/>
      <c r="Q1381" s="82"/>
      <c r="R1381" s="82"/>
      <c r="S1381" s="82"/>
      <c r="T1381" s="82"/>
      <c r="U1381" s="82"/>
      <c r="V1381" s="82"/>
      <c r="W1381" s="82"/>
      <c r="X1381" s="82"/>
      <c r="Y1381" s="82"/>
      <c r="Z1381" s="82"/>
      <c r="AA1381" s="82"/>
      <c r="AB1381" s="82"/>
      <c r="AC1381" s="82"/>
      <c r="AD1381" s="82"/>
    </row>
    <row r="1382" spans="1:30" ht="13.2">
      <c r="A1382" s="82"/>
      <c r="B1382" s="82"/>
      <c r="C1382" s="82"/>
      <c r="D1382" s="82"/>
      <c r="E1382" s="82"/>
      <c r="F1382" s="82"/>
      <c r="G1382" s="82"/>
      <c r="H1382" s="82"/>
      <c r="I1382" s="82"/>
      <c r="J1382" s="92"/>
      <c r="K1382" s="82"/>
      <c r="L1382" s="82"/>
      <c r="M1382" s="82"/>
      <c r="N1382" s="82"/>
      <c r="O1382" s="82"/>
      <c r="P1382" s="82"/>
      <c r="Q1382" s="82"/>
      <c r="R1382" s="82"/>
      <c r="S1382" s="82"/>
      <c r="T1382" s="82"/>
      <c r="U1382" s="82"/>
      <c r="V1382" s="82"/>
      <c r="W1382" s="82"/>
      <c r="X1382" s="82"/>
      <c r="Y1382" s="82"/>
      <c r="Z1382" s="82"/>
      <c r="AA1382" s="82"/>
      <c r="AB1382" s="82"/>
      <c r="AC1382" s="82"/>
      <c r="AD1382" s="82"/>
    </row>
    <row r="1383" spans="1:30" ht="13.2">
      <c r="A1383" s="82"/>
      <c r="B1383" s="82"/>
      <c r="C1383" s="82"/>
      <c r="D1383" s="82"/>
      <c r="E1383" s="82"/>
      <c r="F1383" s="82"/>
      <c r="G1383" s="82"/>
      <c r="H1383" s="82"/>
      <c r="I1383" s="82"/>
      <c r="J1383" s="92"/>
      <c r="K1383" s="82"/>
      <c r="L1383" s="82"/>
      <c r="M1383" s="82"/>
      <c r="N1383" s="82"/>
      <c r="O1383" s="82"/>
      <c r="P1383" s="82"/>
      <c r="Q1383" s="82"/>
      <c r="R1383" s="82"/>
      <c r="S1383" s="82"/>
      <c r="T1383" s="82"/>
      <c r="U1383" s="82"/>
      <c r="V1383" s="82"/>
      <c r="W1383" s="82"/>
      <c r="X1383" s="82"/>
      <c r="Y1383" s="82"/>
      <c r="Z1383" s="82"/>
      <c r="AA1383" s="82"/>
      <c r="AB1383" s="82"/>
      <c r="AC1383" s="82"/>
      <c r="AD1383" s="82"/>
    </row>
    <row r="1384" spans="1:30" ht="13.2">
      <c r="A1384" s="82"/>
      <c r="B1384" s="82"/>
      <c r="C1384" s="82"/>
      <c r="D1384" s="82"/>
      <c r="E1384" s="82"/>
      <c r="F1384" s="82"/>
      <c r="G1384" s="82"/>
      <c r="H1384" s="82"/>
      <c r="I1384" s="82"/>
      <c r="J1384" s="92"/>
      <c r="K1384" s="82"/>
      <c r="L1384" s="82"/>
      <c r="M1384" s="82"/>
      <c r="N1384" s="82"/>
      <c r="O1384" s="82"/>
      <c r="P1384" s="82"/>
      <c r="Q1384" s="82"/>
      <c r="R1384" s="82"/>
      <c r="S1384" s="82"/>
      <c r="T1384" s="82"/>
      <c r="U1384" s="82"/>
      <c r="V1384" s="82"/>
      <c r="W1384" s="82"/>
      <c r="X1384" s="82"/>
      <c r="Y1384" s="82"/>
      <c r="Z1384" s="82"/>
      <c r="AA1384" s="82"/>
      <c r="AB1384" s="82"/>
      <c r="AC1384" s="82"/>
      <c r="AD1384" s="82"/>
    </row>
    <row r="1385" spans="1:30" ht="13.2">
      <c r="A1385" s="82"/>
      <c r="B1385" s="82"/>
      <c r="C1385" s="82"/>
      <c r="D1385" s="82"/>
      <c r="E1385" s="82"/>
      <c r="F1385" s="82"/>
      <c r="G1385" s="82"/>
      <c r="H1385" s="82"/>
      <c r="I1385" s="82"/>
      <c r="J1385" s="92"/>
      <c r="K1385" s="82"/>
      <c r="L1385" s="82"/>
      <c r="M1385" s="82"/>
      <c r="N1385" s="82"/>
      <c r="O1385" s="82"/>
      <c r="P1385" s="82"/>
      <c r="Q1385" s="82"/>
      <c r="R1385" s="82"/>
      <c r="S1385" s="82"/>
      <c r="T1385" s="82"/>
      <c r="U1385" s="82"/>
      <c r="V1385" s="82"/>
      <c r="W1385" s="82"/>
      <c r="X1385" s="82"/>
      <c r="Y1385" s="82"/>
      <c r="Z1385" s="82"/>
      <c r="AA1385" s="82"/>
      <c r="AB1385" s="82"/>
      <c r="AC1385" s="82"/>
      <c r="AD1385" s="82"/>
    </row>
    <row r="1386" spans="1:30" ht="13.2">
      <c r="A1386" s="82"/>
      <c r="B1386" s="82"/>
      <c r="C1386" s="82"/>
      <c r="D1386" s="82"/>
      <c r="E1386" s="82"/>
      <c r="F1386" s="82"/>
      <c r="G1386" s="82"/>
      <c r="H1386" s="82"/>
      <c r="I1386" s="82"/>
      <c r="J1386" s="92"/>
      <c r="K1386" s="82"/>
      <c r="L1386" s="82"/>
      <c r="M1386" s="82"/>
      <c r="N1386" s="82"/>
      <c r="O1386" s="82"/>
      <c r="P1386" s="82"/>
      <c r="Q1386" s="82"/>
      <c r="R1386" s="82"/>
      <c r="S1386" s="82"/>
      <c r="T1386" s="82"/>
      <c r="U1386" s="82"/>
      <c r="V1386" s="82"/>
      <c r="W1386" s="82"/>
      <c r="X1386" s="82"/>
      <c r="Y1386" s="82"/>
      <c r="Z1386" s="82"/>
      <c r="AA1386" s="82"/>
      <c r="AB1386" s="82"/>
      <c r="AC1386" s="82"/>
      <c r="AD1386" s="82"/>
    </row>
    <row r="1387" spans="1:30" ht="13.2">
      <c r="A1387" s="82"/>
      <c r="B1387" s="82"/>
      <c r="C1387" s="82"/>
      <c r="D1387" s="82"/>
      <c r="E1387" s="82"/>
      <c r="F1387" s="82"/>
      <c r="G1387" s="82"/>
      <c r="H1387" s="82"/>
      <c r="I1387" s="82"/>
      <c r="J1387" s="92"/>
      <c r="K1387" s="82"/>
      <c r="L1387" s="82"/>
      <c r="M1387" s="82"/>
      <c r="N1387" s="82"/>
      <c r="O1387" s="82"/>
      <c r="P1387" s="82"/>
      <c r="Q1387" s="82"/>
      <c r="R1387" s="82"/>
      <c r="S1387" s="82"/>
      <c r="T1387" s="82"/>
      <c r="U1387" s="82"/>
      <c r="V1387" s="82"/>
      <c r="W1387" s="82"/>
      <c r="X1387" s="82"/>
      <c r="Y1387" s="82"/>
      <c r="Z1387" s="82"/>
      <c r="AA1387" s="82"/>
      <c r="AB1387" s="82"/>
      <c r="AC1387" s="82"/>
      <c r="AD1387" s="82"/>
    </row>
    <row r="1388" spans="1:30" ht="13.2">
      <c r="A1388" s="82"/>
      <c r="B1388" s="82"/>
      <c r="C1388" s="82"/>
      <c r="D1388" s="82"/>
      <c r="E1388" s="82"/>
      <c r="F1388" s="82"/>
      <c r="G1388" s="82"/>
      <c r="H1388" s="82"/>
      <c r="I1388" s="82"/>
      <c r="J1388" s="92"/>
      <c r="K1388" s="82"/>
      <c r="L1388" s="82"/>
      <c r="M1388" s="82"/>
      <c r="N1388" s="82"/>
      <c r="O1388" s="82"/>
      <c r="P1388" s="82"/>
      <c r="Q1388" s="82"/>
      <c r="R1388" s="82"/>
      <c r="S1388" s="82"/>
      <c r="T1388" s="82"/>
      <c r="U1388" s="82"/>
      <c r="V1388" s="82"/>
      <c r="W1388" s="82"/>
      <c r="X1388" s="82"/>
      <c r="Y1388" s="82"/>
      <c r="Z1388" s="82"/>
      <c r="AA1388" s="82"/>
      <c r="AB1388" s="82"/>
      <c r="AC1388" s="82"/>
      <c r="AD1388" s="82"/>
    </row>
    <row r="1389" spans="1:30" ht="13.2">
      <c r="A1389" s="82"/>
      <c r="B1389" s="82"/>
      <c r="C1389" s="82"/>
      <c r="D1389" s="82"/>
      <c r="E1389" s="82"/>
      <c r="F1389" s="82"/>
      <c r="G1389" s="82"/>
      <c r="H1389" s="82"/>
      <c r="I1389" s="82"/>
      <c r="J1389" s="92"/>
      <c r="K1389" s="82"/>
      <c r="L1389" s="82"/>
      <c r="M1389" s="82"/>
      <c r="N1389" s="82"/>
      <c r="O1389" s="82"/>
      <c r="P1389" s="82"/>
      <c r="Q1389" s="82"/>
      <c r="R1389" s="82"/>
      <c r="S1389" s="82"/>
      <c r="T1389" s="82"/>
      <c r="U1389" s="82"/>
      <c r="V1389" s="82"/>
      <c r="W1389" s="82"/>
      <c r="X1389" s="82"/>
      <c r="Y1389" s="82"/>
      <c r="Z1389" s="82"/>
      <c r="AA1389" s="82"/>
      <c r="AB1389" s="82"/>
      <c r="AC1389" s="82"/>
      <c r="AD1389" s="82"/>
    </row>
    <row r="1390" spans="1:30" ht="13.2">
      <c r="A1390" s="82"/>
      <c r="B1390" s="82"/>
      <c r="C1390" s="82"/>
      <c r="D1390" s="82"/>
      <c r="E1390" s="82"/>
      <c r="F1390" s="82"/>
      <c r="G1390" s="82"/>
      <c r="H1390" s="82"/>
      <c r="I1390" s="82"/>
      <c r="J1390" s="92"/>
      <c r="K1390" s="82"/>
      <c r="L1390" s="82"/>
      <c r="M1390" s="82"/>
      <c r="N1390" s="82"/>
      <c r="O1390" s="82"/>
      <c r="P1390" s="82"/>
      <c r="Q1390" s="82"/>
      <c r="R1390" s="82"/>
      <c r="S1390" s="82"/>
      <c r="T1390" s="82"/>
      <c r="U1390" s="82"/>
      <c r="V1390" s="82"/>
      <c r="W1390" s="82"/>
      <c r="X1390" s="82"/>
      <c r="Y1390" s="82"/>
      <c r="Z1390" s="82"/>
      <c r="AA1390" s="82"/>
      <c r="AB1390" s="82"/>
      <c r="AC1390" s="82"/>
      <c r="AD1390" s="82"/>
    </row>
    <row r="1391" spans="1:30" ht="13.2">
      <c r="A1391" s="82"/>
      <c r="B1391" s="82"/>
      <c r="C1391" s="82"/>
      <c r="D1391" s="82"/>
      <c r="E1391" s="82"/>
      <c r="F1391" s="82"/>
      <c r="G1391" s="82"/>
      <c r="H1391" s="82"/>
      <c r="I1391" s="82"/>
      <c r="J1391" s="92"/>
      <c r="K1391" s="82"/>
      <c r="L1391" s="82"/>
      <c r="M1391" s="82"/>
      <c r="N1391" s="82"/>
      <c r="O1391" s="82"/>
      <c r="P1391" s="82"/>
      <c r="Q1391" s="82"/>
      <c r="R1391" s="82"/>
      <c r="S1391" s="82"/>
      <c r="T1391" s="82"/>
      <c r="U1391" s="82"/>
      <c r="V1391" s="82"/>
      <c r="W1391" s="82"/>
      <c r="X1391" s="82"/>
      <c r="Y1391" s="82"/>
      <c r="Z1391" s="82"/>
      <c r="AA1391" s="82"/>
      <c r="AB1391" s="82"/>
      <c r="AC1391" s="82"/>
      <c r="AD1391" s="82"/>
    </row>
    <row r="1392" spans="1:30" ht="13.2">
      <c r="A1392" s="82"/>
      <c r="B1392" s="82"/>
      <c r="C1392" s="82"/>
      <c r="D1392" s="82"/>
      <c r="E1392" s="82"/>
      <c r="F1392" s="82"/>
      <c r="G1392" s="82"/>
      <c r="H1392" s="82"/>
      <c r="I1392" s="82"/>
      <c r="J1392" s="92"/>
      <c r="K1392" s="82"/>
      <c r="L1392" s="82"/>
      <c r="M1392" s="82"/>
      <c r="N1392" s="82"/>
      <c r="O1392" s="82"/>
      <c r="P1392" s="82"/>
      <c r="Q1392" s="82"/>
      <c r="R1392" s="82"/>
      <c r="S1392" s="82"/>
      <c r="T1392" s="82"/>
      <c r="U1392" s="82"/>
      <c r="V1392" s="82"/>
      <c r="W1392" s="82"/>
      <c r="X1392" s="82"/>
      <c r="Y1392" s="82"/>
      <c r="Z1392" s="82"/>
      <c r="AA1392" s="82"/>
      <c r="AB1392" s="82"/>
      <c r="AC1392" s="82"/>
      <c r="AD1392" s="82"/>
    </row>
    <row r="1393" spans="1:30" ht="13.2">
      <c r="A1393" s="82"/>
      <c r="B1393" s="82"/>
      <c r="C1393" s="82"/>
      <c r="D1393" s="82"/>
      <c r="E1393" s="82"/>
      <c r="F1393" s="82"/>
      <c r="G1393" s="82"/>
      <c r="H1393" s="82"/>
      <c r="I1393" s="82"/>
      <c r="J1393" s="92"/>
      <c r="K1393" s="82"/>
      <c r="L1393" s="82"/>
      <c r="M1393" s="82"/>
      <c r="N1393" s="82"/>
      <c r="O1393" s="82"/>
      <c r="P1393" s="82"/>
      <c r="Q1393" s="82"/>
      <c r="R1393" s="82"/>
      <c r="S1393" s="82"/>
      <c r="T1393" s="82"/>
      <c r="U1393" s="82"/>
      <c r="V1393" s="82"/>
      <c r="W1393" s="82"/>
      <c r="X1393" s="82"/>
      <c r="Y1393" s="82"/>
      <c r="Z1393" s="82"/>
      <c r="AA1393" s="82"/>
      <c r="AB1393" s="82"/>
      <c r="AC1393" s="82"/>
      <c r="AD1393" s="82"/>
    </row>
    <row r="1394" spans="1:30" ht="13.2">
      <c r="A1394" s="82"/>
      <c r="B1394" s="82"/>
      <c r="C1394" s="82"/>
      <c r="D1394" s="82"/>
      <c r="E1394" s="82"/>
      <c r="F1394" s="82"/>
      <c r="G1394" s="82"/>
      <c r="H1394" s="82"/>
      <c r="I1394" s="82"/>
      <c r="J1394" s="92"/>
      <c r="K1394" s="82"/>
      <c r="L1394" s="82"/>
      <c r="M1394" s="82"/>
      <c r="N1394" s="82"/>
      <c r="O1394" s="82"/>
      <c r="P1394" s="82"/>
      <c r="Q1394" s="82"/>
      <c r="R1394" s="82"/>
      <c r="S1394" s="82"/>
      <c r="T1394" s="82"/>
      <c r="U1394" s="82"/>
      <c r="V1394" s="82"/>
      <c r="W1394" s="82"/>
      <c r="X1394" s="82"/>
      <c r="Y1394" s="82"/>
      <c r="Z1394" s="82"/>
      <c r="AA1394" s="82"/>
      <c r="AB1394" s="82"/>
      <c r="AC1394" s="82"/>
      <c r="AD1394" s="82"/>
    </row>
    <row r="1395" spans="1:30" ht="13.2">
      <c r="A1395" s="82"/>
      <c r="B1395" s="82"/>
      <c r="C1395" s="82"/>
      <c r="D1395" s="82"/>
      <c r="E1395" s="82"/>
      <c r="F1395" s="82"/>
      <c r="G1395" s="82"/>
      <c r="H1395" s="82"/>
      <c r="I1395" s="82"/>
      <c r="J1395" s="92"/>
      <c r="K1395" s="82"/>
      <c r="L1395" s="82"/>
      <c r="M1395" s="82"/>
      <c r="N1395" s="82"/>
      <c r="O1395" s="82"/>
      <c r="P1395" s="82"/>
      <c r="Q1395" s="82"/>
      <c r="R1395" s="82"/>
      <c r="S1395" s="82"/>
      <c r="T1395" s="82"/>
      <c r="U1395" s="82"/>
      <c r="V1395" s="82"/>
      <c r="W1395" s="82"/>
      <c r="X1395" s="82"/>
      <c r="Y1395" s="82"/>
      <c r="Z1395" s="82"/>
      <c r="AA1395" s="82"/>
      <c r="AB1395" s="82"/>
      <c r="AC1395" s="82"/>
      <c r="AD1395" s="82"/>
    </row>
    <row r="1396" spans="1:30" ht="13.2">
      <c r="A1396" s="82"/>
      <c r="B1396" s="82"/>
      <c r="C1396" s="82"/>
      <c r="D1396" s="82"/>
      <c r="E1396" s="82"/>
      <c r="F1396" s="82"/>
      <c r="G1396" s="82"/>
      <c r="H1396" s="82"/>
      <c r="I1396" s="82"/>
      <c r="J1396" s="92"/>
      <c r="K1396" s="82"/>
      <c r="L1396" s="82"/>
      <c r="M1396" s="82"/>
      <c r="N1396" s="82"/>
      <c r="O1396" s="82"/>
      <c r="P1396" s="82"/>
      <c r="Q1396" s="82"/>
      <c r="R1396" s="82"/>
      <c r="S1396" s="82"/>
      <c r="T1396" s="82"/>
      <c r="U1396" s="82"/>
      <c r="V1396" s="82"/>
      <c r="W1396" s="82"/>
      <c r="X1396" s="82"/>
      <c r="Y1396" s="82"/>
      <c r="Z1396" s="82"/>
      <c r="AA1396" s="82"/>
      <c r="AB1396" s="82"/>
      <c r="AC1396" s="82"/>
      <c r="AD1396" s="82"/>
    </row>
    <row r="1397" spans="1:30" ht="13.2">
      <c r="A1397" s="82"/>
      <c r="B1397" s="82"/>
      <c r="C1397" s="82"/>
      <c r="D1397" s="82"/>
      <c r="E1397" s="82"/>
      <c r="F1397" s="82"/>
      <c r="G1397" s="82"/>
      <c r="H1397" s="82"/>
      <c r="I1397" s="82"/>
      <c r="J1397" s="92"/>
      <c r="K1397" s="82"/>
      <c r="L1397" s="82"/>
      <c r="M1397" s="82"/>
      <c r="N1397" s="82"/>
      <c r="O1397" s="82"/>
      <c r="P1397" s="82"/>
      <c r="Q1397" s="82"/>
      <c r="R1397" s="82"/>
      <c r="S1397" s="82"/>
      <c r="T1397" s="82"/>
      <c r="U1397" s="82"/>
      <c r="V1397" s="82"/>
      <c r="W1397" s="82"/>
      <c r="X1397" s="82"/>
      <c r="Y1397" s="82"/>
      <c r="Z1397" s="82"/>
      <c r="AA1397" s="82"/>
      <c r="AB1397" s="82"/>
      <c r="AC1397" s="82"/>
      <c r="AD1397" s="82"/>
    </row>
    <row r="1398" spans="1:30" ht="13.2">
      <c r="A1398" s="82"/>
      <c r="B1398" s="82"/>
      <c r="C1398" s="82"/>
      <c r="D1398" s="82"/>
      <c r="E1398" s="82"/>
      <c r="F1398" s="82"/>
      <c r="G1398" s="82"/>
      <c r="H1398" s="82"/>
      <c r="I1398" s="82"/>
      <c r="J1398" s="92"/>
      <c r="K1398" s="82"/>
      <c r="L1398" s="82"/>
      <c r="M1398" s="82"/>
      <c r="N1398" s="82"/>
      <c r="O1398" s="82"/>
      <c r="P1398" s="82"/>
      <c r="Q1398" s="82"/>
      <c r="R1398" s="82"/>
      <c r="S1398" s="82"/>
      <c r="T1398" s="82"/>
      <c r="U1398" s="82"/>
      <c r="V1398" s="82"/>
      <c r="W1398" s="82"/>
      <c r="X1398" s="82"/>
      <c r="Y1398" s="82"/>
      <c r="Z1398" s="82"/>
      <c r="AA1398" s="82"/>
      <c r="AB1398" s="82"/>
      <c r="AC1398" s="82"/>
      <c r="AD1398" s="82"/>
    </row>
    <row r="1399" spans="1:30" ht="13.2">
      <c r="A1399" s="82"/>
      <c r="B1399" s="82"/>
      <c r="C1399" s="82"/>
      <c r="D1399" s="82"/>
      <c r="E1399" s="82"/>
      <c r="F1399" s="82"/>
      <c r="G1399" s="82"/>
      <c r="H1399" s="82"/>
      <c r="I1399" s="82"/>
      <c r="J1399" s="92"/>
      <c r="K1399" s="82"/>
      <c r="L1399" s="82"/>
      <c r="M1399" s="82"/>
      <c r="N1399" s="82"/>
      <c r="O1399" s="82"/>
      <c r="P1399" s="82"/>
      <c r="Q1399" s="82"/>
      <c r="R1399" s="82"/>
      <c r="S1399" s="82"/>
      <c r="T1399" s="82"/>
      <c r="U1399" s="82"/>
      <c r="V1399" s="82"/>
      <c r="W1399" s="82"/>
      <c r="X1399" s="82"/>
      <c r="Y1399" s="82"/>
      <c r="Z1399" s="82"/>
      <c r="AA1399" s="82"/>
      <c r="AB1399" s="82"/>
      <c r="AC1399" s="82"/>
      <c r="AD1399" s="82"/>
    </row>
    <row r="1400" spans="1:30" ht="13.2">
      <c r="A1400" s="82"/>
      <c r="B1400" s="82"/>
      <c r="C1400" s="82"/>
      <c r="D1400" s="82"/>
      <c r="E1400" s="82"/>
      <c r="F1400" s="82"/>
      <c r="G1400" s="82"/>
      <c r="H1400" s="82"/>
      <c r="I1400" s="82"/>
      <c r="J1400" s="92"/>
      <c r="K1400" s="82"/>
      <c r="L1400" s="82"/>
      <c r="M1400" s="82"/>
      <c r="N1400" s="82"/>
      <c r="O1400" s="82"/>
      <c r="P1400" s="82"/>
      <c r="Q1400" s="82"/>
      <c r="R1400" s="82"/>
      <c r="S1400" s="82"/>
      <c r="T1400" s="82"/>
      <c r="U1400" s="82"/>
      <c r="V1400" s="82"/>
      <c r="W1400" s="82"/>
      <c r="X1400" s="82"/>
      <c r="Y1400" s="82"/>
      <c r="Z1400" s="82"/>
      <c r="AA1400" s="82"/>
      <c r="AB1400" s="82"/>
      <c r="AC1400" s="82"/>
      <c r="AD1400" s="82"/>
    </row>
    <row r="1401" spans="1:30" ht="13.2">
      <c r="A1401" s="82"/>
      <c r="B1401" s="82"/>
      <c r="C1401" s="82"/>
      <c r="D1401" s="82"/>
      <c r="E1401" s="82"/>
      <c r="F1401" s="82"/>
      <c r="G1401" s="82"/>
      <c r="H1401" s="82"/>
      <c r="I1401" s="82"/>
      <c r="J1401" s="92"/>
      <c r="K1401" s="82"/>
      <c r="L1401" s="82"/>
      <c r="M1401" s="82"/>
      <c r="N1401" s="82"/>
      <c r="O1401" s="82"/>
      <c r="P1401" s="82"/>
      <c r="Q1401" s="82"/>
      <c r="R1401" s="82"/>
      <c r="S1401" s="82"/>
      <c r="T1401" s="82"/>
      <c r="U1401" s="82"/>
      <c r="V1401" s="82"/>
      <c r="W1401" s="82"/>
      <c r="X1401" s="82"/>
      <c r="Y1401" s="82"/>
      <c r="Z1401" s="82"/>
      <c r="AA1401" s="82"/>
      <c r="AB1401" s="82"/>
      <c r="AC1401" s="82"/>
      <c r="AD1401" s="82"/>
    </row>
    <row r="1402" spans="1:30" ht="13.2">
      <c r="A1402" s="82"/>
      <c r="B1402" s="82"/>
      <c r="C1402" s="82"/>
      <c r="D1402" s="82"/>
      <c r="E1402" s="82"/>
      <c r="F1402" s="82"/>
      <c r="G1402" s="82"/>
      <c r="H1402" s="82"/>
      <c r="I1402" s="82"/>
      <c r="J1402" s="92"/>
      <c r="K1402" s="82"/>
      <c r="L1402" s="82"/>
      <c r="M1402" s="82"/>
      <c r="N1402" s="82"/>
      <c r="O1402" s="82"/>
      <c r="P1402" s="82"/>
      <c r="Q1402" s="82"/>
      <c r="R1402" s="82"/>
      <c r="S1402" s="82"/>
      <c r="T1402" s="82"/>
      <c r="U1402" s="82"/>
      <c r="V1402" s="82"/>
      <c r="W1402" s="82"/>
      <c r="X1402" s="82"/>
      <c r="Y1402" s="82"/>
      <c r="Z1402" s="82"/>
      <c r="AA1402" s="82"/>
      <c r="AB1402" s="82"/>
      <c r="AC1402" s="82"/>
      <c r="AD1402" s="82"/>
    </row>
    <row r="1403" spans="1:30" ht="13.2">
      <c r="A1403" s="82"/>
      <c r="B1403" s="82"/>
      <c r="C1403" s="82"/>
      <c r="D1403" s="82"/>
      <c r="E1403" s="82"/>
      <c r="F1403" s="82"/>
      <c r="G1403" s="82"/>
      <c r="H1403" s="82"/>
      <c r="I1403" s="82"/>
      <c r="J1403" s="92"/>
      <c r="K1403" s="82"/>
      <c r="L1403" s="82"/>
      <c r="M1403" s="82"/>
      <c r="N1403" s="82"/>
      <c r="O1403" s="82"/>
      <c r="P1403" s="82"/>
      <c r="Q1403" s="82"/>
      <c r="R1403" s="82"/>
      <c r="S1403" s="82"/>
      <c r="T1403" s="82"/>
      <c r="U1403" s="82"/>
      <c r="V1403" s="82"/>
      <c r="W1403" s="82"/>
      <c r="X1403" s="82"/>
      <c r="Y1403" s="82"/>
      <c r="Z1403" s="82"/>
      <c r="AA1403" s="82"/>
      <c r="AB1403" s="82"/>
      <c r="AC1403" s="82"/>
      <c r="AD1403" s="82"/>
    </row>
    <row r="1404" spans="1:30" ht="13.2">
      <c r="A1404" s="82"/>
      <c r="B1404" s="82"/>
      <c r="C1404" s="82"/>
      <c r="D1404" s="82"/>
      <c r="E1404" s="82"/>
      <c r="F1404" s="82"/>
      <c r="G1404" s="82"/>
      <c r="H1404" s="82"/>
      <c r="I1404" s="82"/>
      <c r="J1404" s="92"/>
      <c r="K1404" s="82"/>
      <c r="L1404" s="82"/>
      <c r="M1404" s="82"/>
      <c r="N1404" s="82"/>
      <c r="O1404" s="82"/>
      <c r="P1404" s="82"/>
      <c r="Q1404" s="82"/>
      <c r="R1404" s="82"/>
      <c r="S1404" s="82"/>
      <c r="T1404" s="82"/>
      <c r="U1404" s="82"/>
      <c r="V1404" s="82"/>
      <c r="W1404" s="82"/>
      <c r="X1404" s="82"/>
      <c r="Y1404" s="82"/>
      <c r="Z1404" s="82"/>
      <c r="AA1404" s="82"/>
      <c r="AB1404" s="82"/>
      <c r="AC1404" s="82"/>
      <c r="AD1404" s="82"/>
    </row>
    <row r="1405" spans="1:30" ht="13.2">
      <c r="A1405" s="82"/>
      <c r="B1405" s="82"/>
      <c r="C1405" s="82"/>
      <c r="D1405" s="82"/>
      <c r="E1405" s="82"/>
      <c r="F1405" s="82"/>
      <c r="G1405" s="82"/>
      <c r="H1405" s="82"/>
      <c r="I1405" s="82"/>
      <c r="J1405" s="92"/>
      <c r="K1405" s="82"/>
      <c r="L1405" s="82"/>
      <c r="M1405" s="82"/>
      <c r="N1405" s="82"/>
      <c r="O1405" s="82"/>
      <c r="P1405" s="82"/>
      <c r="Q1405" s="82"/>
      <c r="R1405" s="82"/>
      <c r="S1405" s="82"/>
      <c r="T1405" s="82"/>
      <c r="U1405" s="82"/>
      <c r="V1405" s="82"/>
      <c r="W1405" s="82"/>
      <c r="X1405" s="82"/>
      <c r="Y1405" s="82"/>
      <c r="Z1405" s="82"/>
      <c r="AA1405" s="82"/>
      <c r="AB1405" s="82"/>
      <c r="AC1405" s="82"/>
      <c r="AD1405" s="82"/>
    </row>
    <row r="1406" spans="1:30" ht="13.2">
      <c r="A1406" s="82"/>
      <c r="B1406" s="82"/>
      <c r="C1406" s="82"/>
      <c r="D1406" s="82"/>
      <c r="E1406" s="82"/>
      <c r="F1406" s="82"/>
      <c r="G1406" s="82"/>
      <c r="H1406" s="82"/>
      <c r="I1406" s="82"/>
      <c r="J1406" s="92"/>
      <c r="K1406" s="82"/>
      <c r="L1406" s="82"/>
      <c r="M1406" s="82"/>
      <c r="N1406" s="82"/>
      <c r="O1406" s="82"/>
      <c r="P1406" s="82"/>
      <c r="Q1406" s="82"/>
      <c r="R1406" s="82"/>
      <c r="S1406" s="82"/>
      <c r="T1406" s="82"/>
      <c r="U1406" s="82"/>
      <c r="V1406" s="82"/>
      <c r="W1406" s="82"/>
      <c r="X1406" s="82"/>
      <c r="Y1406" s="82"/>
      <c r="Z1406" s="82"/>
      <c r="AA1406" s="82"/>
      <c r="AB1406" s="82"/>
      <c r="AC1406" s="82"/>
      <c r="AD1406" s="82"/>
    </row>
    <row r="1407" spans="1:30" ht="13.2">
      <c r="A1407" s="82"/>
      <c r="B1407" s="82"/>
      <c r="C1407" s="82"/>
      <c r="D1407" s="82"/>
      <c r="E1407" s="82"/>
      <c r="F1407" s="82"/>
      <c r="G1407" s="82"/>
      <c r="H1407" s="82"/>
      <c r="I1407" s="82"/>
      <c r="J1407" s="92"/>
      <c r="K1407" s="82"/>
      <c r="L1407" s="82"/>
      <c r="M1407" s="82"/>
      <c r="N1407" s="82"/>
      <c r="O1407" s="82"/>
      <c r="P1407" s="82"/>
      <c r="Q1407" s="82"/>
      <c r="R1407" s="82"/>
      <c r="S1407" s="82"/>
      <c r="T1407" s="82"/>
      <c r="U1407" s="82"/>
      <c r="V1407" s="82"/>
      <c r="W1407" s="82"/>
      <c r="X1407" s="82"/>
      <c r="Y1407" s="82"/>
      <c r="Z1407" s="82"/>
      <c r="AA1407" s="82"/>
      <c r="AB1407" s="82"/>
      <c r="AC1407" s="82"/>
      <c r="AD1407" s="82"/>
    </row>
    <row r="1408" spans="1:30" ht="13.2">
      <c r="A1408" s="82"/>
      <c r="B1408" s="82"/>
      <c r="C1408" s="82"/>
      <c r="D1408" s="82"/>
      <c r="E1408" s="82"/>
      <c r="F1408" s="82"/>
      <c r="G1408" s="82"/>
      <c r="H1408" s="82"/>
      <c r="I1408" s="82"/>
      <c r="J1408" s="92"/>
      <c r="K1408" s="82"/>
      <c r="L1408" s="82"/>
      <c r="M1408" s="82"/>
      <c r="N1408" s="82"/>
      <c r="O1408" s="82"/>
      <c r="P1408" s="82"/>
      <c r="Q1408" s="82"/>
      <c r="R1408" s="82"/>
      <c r="S1408" s="82"/>
      <c r="T1408" s="82"/>
      <c r="U1408" s="82"/>
      <c r="V1408" s="82"/>
      <c r="W1408" s="82"/>
      <c r="X1408" s="82"/>
      <c r="Y1408" s="82"/>
      <c r="Z1408" s="82"/>
      <c r="AA1408" s="82"/>
      <c r="AB1408" s="82"/>
      <c r="AC1408" s="82"/>
      <c r="AD1408" s="82"/>
    </row>
    <row r="1409" spans="1:30" ht="13.2">
      <c r="A1409" s="82"/>
      <c r="B1409" s="82"/>
      <c r="C1409" s="82"/>
      <c r="D1409" s="82"/>
      <c r="E1409" s="82"/>
      <c r="F1409" s="82"/>
      <c r="G1409" s="82"/>
      <c r="H1409" s="82"/>
      <c r="I1409" s="82"/>
      <c r="J1409" s="92"/>
      <c r="K1409" s="82"/>
      <c r="L1409" s="82"/>
      <c r="M1409" s="82"/>
      <c r="N1409" s="82"/>
      <c r="O1409" s="82"/>
      <c r="P1409" s="82"/>
      <c r="Q1409" s="82"/>
      <c r="R1409" s="82"/>
      <c r="S1409" s="82"/>
      <c r="T1409" s="82"/>
      <c r="U1409" s="82"/>
      <c r="V1409" s="82"/>
      <c r="W1409" s="82"/>
      <c r="X1409" s="82"/>
      <c r="Y1409" s="82"/>
      <c r="Z1409" s="82"/>
      <c r="AA1409" s="82"/>
      <c r="AB1409" s="82"/>
      <c r="AC1409" s="82"/>
      <c r="AD1409" s="82"/>
    </row>
    <row r="1410" spans="1:30" ht="13.2">
      <c r="A1410" s="82"/>
      <c r="B1410" s="82"/>
      <c r="C1410" s="82"/>
      <c r="D1410" s="82"/>
      <c r="E1410" s="82"/>
      <c r="F1410" s="82"/>
      <c r="G1410" s="82"/>
      <c r="H1410" s="82"/>
      <c r="I1410" s="82"/>
      <c r="J1410" s="92"/>
      <c r="K1410" s="82"/>
      <c r="L1410" s="82"/>
      <c r="M1410" s="82"/>
      <c r="N1410" s="82"/>
      <c r="O1410" s="82"/>
      <c r="P1410" s="82"/>
      <c r="Q1410" s="82"/>
      <c r="R1410" s="82"/>
      <c r="S1410" s="82"/>
      <c r="T1410" s="82"/>
      <c r="U1410" s="82"/>
      <c r="V1410" s="82"/>
      <c r="W1410" s="82"/>
      <c r="X1410" s="82"/>
      <c r="Y1410" s="82"/>
      <c r="Z1410" s="82"/>
      <c r="AA1410" s="82"/>
      <c r="AB1410" s="82"/>
      <c r="AC1410" s="82"/>
      <c r="AD1410" s="82"/>
    </row>
    <row r="1411" spans="1:30" ht="13.2">
      <c r="A1411" s="82"/>
      <c r="B1411" s="82"/>
      <c r="C1411" s="82"/>
      <c r="D1411" s="82"/>
      <c r="E1411" s="82"/>
      <c r="F1411" s="82"/>
      <c r="G1411" s="82"/>
      <c r="H1411" s="82"/>
      <c r="I1411" s="82"/>
      <c r="J1411" s="92"/>
      <c r="K1411" s="82"/>
      <c r="L1411" s="82"/>
      <c r="M1411" s="82"/>
      <c r="N1411" s="82"/>
      <c r="O1411" s="82"/>
      <c r="P1411" s="82"/>
      <c r="Q1411" s="82"/>
      <c r="R1411" s="82"/>
      <c r="S1411" s="82"/>
      <c r="T1411" s="82"/>
      <c r="U1411" s="82"/>
      <c r="V1411" s="82"/>
      <c r="W1411" s="82"/>
      <c r="X1411" s="82"/>
      <c r="Y1411" s="82"/>
      <c r="Z1411" s="82"/>
      <c r="AA1411" s="82"/>
      <c r="AB1411" s="82"/>
      <c r="AC1411" s="82"/>
      <c r="AD1411" s="82"/>
    </row>
    <row r="1412" spans="1:30" ht="13.2">
      <c r="A1412" s="82"/>
      <c r="B1412" s="82"/>
      <c r="C1412" s="82"/>
      <c r="D1412" s="82"/>
      <c r="E1412" s="82"/>
      <c r="F1412" s="82"/>
      <c r="G1412" s="82"/>
      <c r="H1412" s="82"/>
      <c r="I1412" s="82"/>
      <c r="J1412" s="92"/>
      <c r="K1412" s="82"/>
      <c r="L1412" s="82"/>
      <c r="M1412" s="82"/>
      <c r="N1412" s="82"/>
      <c r="O1412" s="82"/>
      <c r="P1412" s="82"/>
      <c r="Q1412" s="82"/>
      <c r="R1412" s="82"/>
      <c r="S1412" s="82"/>
      <c r="T1412" s="82"/>
      <c r="U1412" s="82"/>
      <c r="V1412" s="82"/>
      <c r="W1412" s="82"/>
      <c r="X1412" s="82"/>
      <c r="Y1412" s="82"/>
      <c r="Z1412" s="82"/>
      <c r="AA1412" s="82"/>
      <c r="AB1412" s="82"/>
      <c r="AC1412" s="82"/>
      <c r="AD1412" s="82"/>
    </row>
    <row r="1413" spans="1:30" ht="13.2">
      <c r="A1413" s="82"/>
      <c r="B1413" s="82"/>
      <c r="C1413" s="82"/>
      <c r="D1413" s="82"/>
      <c r="E1413" s="82"/>
      <c r="F1413" s="82"/>
      <c r="G1413" s="82"/>
      <c r="H1413" s="82"/>
      <c r="I1413" s="82"/>
      <c r="J1413" s="92"/>
      <c r="K1413" s="82"/>
      <c r="L1413" s="82"/>
      <c r="M1413" s="82"/>
      <c r="N1413" s="82"/>
      <c r="O1413" s="82"/>
      <c r="P1413" s="82"/>
      <c r="Q1413" s="82"/>
      <c r="R1413" s="82"/>
      <c r="S1413" s="82"/>
      <c r="T1413" s="82"/>
      <c r="U1413" s="82"/>
      <c r="V1413" s="82"/>
      <c r="W1413" s="82"/>
      <c r="X1413" s="82"/>
      <c r="Y1413" s="82"/>
      <c r="Z1413" s="82"/>
      <c r="AA1413" s="82"/>
      <c r="AB1413" s="82"/>
      <c r="AC1413" s="82"/>
      <c r="AD1413" s="82"/>
    </row>
    <row r="1414" spans="1:30" ht="13.2">
      <c r="A1414" s="82"/>
      <c r="B1414" s="82"/>
      <c r="C1414" s="82"/>
      <c r="D1414" s="82"/>
      <c r="E1414" s="82"/>
      <c r="F1414" s="82"/>
      <c r="G1414" s="82"/>
      <c r="H1414" s="82"/>
      <c r="I1414" s="82"/>
      <c r="J1414" s="92"/>
      <c r="K1414" s="82"/>
      <c r="L1414" s="82"/>
      <c r="M1414" s="82"/>
      <c r="N1414" s="82"/>
      <c r="O1414" s="82"/>
      <c r="P1414" s="82"/>
      <c r="Q1414" s="82"/>
      <c r="R1414" s="82"/>
      <c r="S1414" s="82"/>
      <c r="T1414" s="82"/>
      <c r="U1414" s="82"/>
      <c r="V1414" s="82"/>
      <c r="W1414" s="82"/>
      <c r="X1414" s="82"/>
      <c r="Y1414" s="82"/>
      <c r="Z1414" s="82"/>
      <c r="AA1414" s="82"/>
      <c r="AB1414" s="82"/>
      <c r="AC1414" s="82"/>
      <c r="AD1414" s="82"/>
    </row>
    <row r="1415" spans="1:30" ht="13.2">
      <c r="A1415" s="82"/>
      <c r="B1415" s="82"/>
      <c r="C1415" s="82"/>
      <c r="D1415" s="82"/>
      <c r="E1415" s="82"/>
      <c r="F1415" s="82"/>
      <c r="G1415" s="82"/>
      <c r="H1415" s="82"/>
      <c r="I1415" s="82"/>
      <c r="J1415" s="92"/>
      <c r="K1415" s="82"/>
      <c r="L1415" s="82"/>
      <c r="M1415" s="82"/>
      <c r="N1415" s="82"/>
      <c r="O1415" s="82"/>
      <c r="P1415" s="82"/>
      <c r="Q1415" s="82"/>
      <c r="R1415" s="82"/>
      <c r="S1415" s="82"/>
      <c r="T1415" s="82"/>
      <c r="U1415" s="82"/>
      <c r="V1415" s="82"/>
      <c r="W1415" s="82"/>
      <c r="X1415" s="82"/>
      <c r="Y1415" s="82"/>
      <c r="Z1415" s="82"/>
      <c r="AA1415" s="82"/>
      <c r="AB1415" s="82"/>
      <c r="AC1415" s="82"/>
      <c r="AD1415" s="82"/>
    </row>
    <row r="1416" spans="1:30" ht="13.2">
      <c r="A1416" s="82"/>
      <c r="B1416" s="82"/>
      <c r="C1416" s="82"/>
      <c r="D1416" s="82"/>
      <c r="E1416" s="82"/>
      <c r="F1416" s="82"/>
      <c r="G1416" s="82"/>
      <c r="H1416" s="82"/>
      <c r="I1416" s="82"/>
      <c r="J1416" s="92"/>
      <c r="K1416" s="82"/>
      <c r="L1416" s="82"/>
      <c r="M1416" s="82"/>
      <c r="N1416" s="82"/>
      <c r="O1416" s="82"/>
      <c r="P1416" s="82"/>
      <c r="Q1416" s="82"/>
      <c r="R1416" s="82"/>
      <c r="S1416" s="82"/>
      <c r="T1416" s="82"/>
      <c r="U1416" s="82"/>
      <c r="V1416" s="82"/>
      <c r="W1416" s="82"/>
      <c r="X1416" s="82"/>
      <c r="Y1416" s="82"/>
      <c r="Z1416" s="82"/>
      <c r="AA1416" s="82"/>
      <c r="AB1416" s="82"/>
      <c r="AC1416" s="82"/>
      <c r="AD1416" s="82"/>
    </row>
    <row r="1417" spans="1:30" ht="13.2">
      <c r="A1417" s="82"/>
      <c r="B1417" s="82"/>
      <c r="C1417" s="82"/>
      <c r="D1417" s="82"/>
      <c r="E1417" s="82"/>
      <c r="F1417" s="82"/>
      <c r="G1417" s="82"/>
      <c r="H1417" s="82"/>
      <c r="I1417" s="82"/>
      <c r="J1417" s="92"/>
      <c r="K1417" s="82"/>
      <c r="L1417" s="82"/>
      <c r="M1417" s="82"/>
      <c r="N1417" s="82"/>
      <c r="O1417" s="82"/>
      <c r="P1417" s="82"/>
      <c r="Q1417" s="82"/>
      <c r="R1417" s="82"/>
      <c r="S1417" s="82"/>
      <c r="T1417" s="82"/>
      <c r="U1417" s="82"/>
      <c r="V1417" s="82"/>
      <c r="W1417" s="82"/>
      <c r="X1417" s="82"/>
      <c r="Y1417" s="82"/>
      <c r="Z1417" s="82"/>
      <c r="AA1417" s="82"/>
      <c r="AB1417" s="82"/>
      <c r="AC1417" s="82"/>
      <c r="AD1417" s="82"/>
    </row>
    <row r="1418" spans="1:30" ht="13.2">
      <c r="A1418" s="82"/>
      <c r="B1418" s="82"/>
      <c r="C1418" s="82"/>
      <c r="D1418" s="82"/>
      <c r="E1418" s="82"/>
      <c r="F1418" s="82"/>
      <c r="G1418" s="82"/>
      <c r="H1418" s="82"/>
      <c r="I1418" s="82"/>
      <c r="J1418" s="92"/>
      <c r="K1418" s="82"/>
      <c r="L1418" s="82"/>
      <c r="M1418" s="82"/>
      <c r="N1418" s="82"/>
      <c r="O1418" s="82"/>
      <c r="P1418" s="82"/>
      <c r="Q1418" s="82"/>
      <c r="R1418" s="82"/>
      <c r="S1418" s="82"/>
      <c r="T1418" s="82"/>
      <c r="U1418" s="82"/>
      <c r="V1418" s="82"/>
      <c r="W1418" s="82"/>
      <c r="X1418" s="82"/>
      <c r="Y1418" s="82"/>
      <c r="Z1418" s="82"/>
      <c r="AA1418" s="82"/>
      <c r="AB1418" s="82"/>
      <c r="AC1418" s="82"/>
      <c r="AD1418" s="82"/>
    </row>
    <row r="1419" spans="1:30" ht="13.2">
      <c r="A1419" s="82"/>
      <c r="B1419" s="82"/>
      <c r="C1419" s="82"/>
      <c r="D1419" s="82"/>
      <c r="E1419" s="82"/>
      <c r="F1419" s="82"/>
      <c r="G1419" s="82"/>
      <c r="H1419" s="82"/>
      <c r="I1419" s="82"/>
      <c r="J1419" s="92"/>
      <c r="K1419" s="82"/>
      <c r="L1419" s="82"/>
      <c r="M1419" s="82"/>
      <c r="N1419" s="82"/>
      <c r="O1419" s="82"/>
      <c r="P1419" s="82"/>
      <c r="Q1419" s="82"/>
      <c r="R1419" s="82"/>
      <c r="S1419" s="82"/>
      <c r="T1419" s="82"/>
      <c r="U1419" s="82"/>
      <c r="V1419" s="82"/>
      <c r="W1419" s="82"/>
      <c r="X1419" s="82"/>
      <c r="Y1419" s="82"/>
      <c r="Z1419" s="82"/>
      <c r="AA1419" s="82"/>
      <c r="AB1419" s="82"/>
      <c r="AC1419" s="82"/>
      <c r="AD1419" s="82"/>
    </row>
    <row r="1420" spans="1:30" ht="13.2">
      <c r="A1420" s="82"/>
      <c r="B1420" s="82"/>
      <c r="C1420" s="82"/>
      <c r="D1420" s="82"/>
      <c r="E1420" s="82"/>
      <c r="F1420" s="82"/>
      <c r="G1420" s="82"/>
      <c r="H1420" s="82"/>
      <c r="I1420" s="82"/>
      <c r="J1420" s="92"/>
      <c r="K1420" s="82"/>
      <c r="L1420" s="82"/>
      <c r="M1420" s="82"/>
      <c r="N1420" s="82"/>
      <c r="O1420" s="82"/>
      <c r="P1420" s="82"/>
      <c r="Q1420" s="82"/>
      <c r="R1420" s="82"/>
      <c r="S1420" s="82"/>
      <c r="T1420" s="82"/>
      <c r="U1420" s="82"/>
      <c r="V1420" s="82"/>
      <c r="W1420" s="82"/>
      <c r="X1420" s="82"/>
      <c r="Y1420" s="82"/>
      <c r="Z1420" s="82"/>
      <c r="AA1420" s="82"/>
      <c r="AB1420" s="82"/>
      <c r="AC1420" s="82"/>
      <c r="AD1420" s="82"/>
    </row>
    <row r="1421" spans="1:30" ht="13.2">
      <c r="A1421" s="82"/>
      <c r="B1421" s="82"/>
      <c r="C1421" s="82"/>
      <c r="D1421" s="82"/>
      <c r="E1421" s="82"/>
      <c r="F1421" s="82"/>
      <c r="G1421" s="82"/>
      <c r="H1421" s="82"/>
      <c r="I1421" s="82"/>
      <c r="J1421" s="92"/>
      <c r="K1421" s="82"/>
      <c r="L1421" s="82"/>
      <c r="M1421" s="82"/>
      <c r="N1421" s="82"/>
      <c r="O1421" s="82"/>
      <c r="P1421" s="82"/>
      <c r="Q1421" s="82"/>
      <c r="R1421" s="82"/>
      <c r="S1421" s="82"/>
      <c r="T1421" s="82"/>
      <c r="U1421" s="82"/>
      <c r="V1421" s="82"/>
      <c r="W1421" s="82"/>
      <c r="X1421" s="82"/>
      <c r="Y1421" s="82"/>
      <c r="Z1421" s="82"/>
      <c r="AA1421" s="82"/>
      <c r="AB1421" s="82"/>
      <c r="AC1421" s="82"/>
      <c r="AD1421" s="82"/>
    </row>
    <row r="1422" spans="1:30" ht="13.2">
      <c r="A1422" s="82"/>
      <c r="B1422" s="82"/>
      <c r="C1422" s="82"/>
      <c r="D1422" s="82"/>
      <c r="E1422" s="82"/>
      <c r="F1422" s="82"/>
      <c r="G1422" s="82"/>
      <c r="H1422" s="82"/>
      <c r="I1422" s="82"/>
      <c r="J1422" s="92"/>
      <c r="K1422" s="82"/>
      <c r="L1422" s="82"/>
      <c r="M1422" s="82"/>
      <c r="N1422" s="82"/>
      <c r="O1422" s="82"/>
      <c r="P1422" s="82"/>
      <c r="Q1422" s="82"/>
      <c r="R1422" s="82"/>
      <c r="S1422" s="82"/>
      <c r="T1422" s="82"/>
      <c r="U1422" s="82"/>
      <c r="V1422" s="82"/>
      <c r="W1422" s="82"/>
      <c r="X1422" s="82"/>
      <c r="Y1422" s="82"/>
      <c r="Z1422" s="82"/>
      <c r="AA1422" s="82"/>
      <c r="AB1422" s="82"/>
      <c r="AC1422" s="82"/>
      <c r="AD1422" s="82"/>
    </row>
    <row r="1423" spans="1:30" ht="13.2">
      <c r="A1423" s="82"/>
      <c r="B1423" s="82"/>
      <c r="C1423" s="82"/>
      <c r="D1423" s="82"/>
      <c r="E1423" s="82"/>
      <c r="F1423" s="82"/>
      <c r="G1423" s="82"/>
      <c r="H1423" s="82"/>
      <c r="I1423" s="82"/>
      <c r="J1423" s="92"/>
      <c r="K1423" s="82"/>
      <c r="L1423" s="82"/>
      <c r="M1423" s="82"/>
      <c r="N1423" s="82"/>
      <c r="O1423" s="82"/>
      <c r="P1423" s="82"/>
      <c r="Q1423" s="82"/>
      <c r="R1423" s="82"/>
      <c r="S1423" s="82"/>
      <c r="T1423" s="82"/>
      <c r="U1423" s="82"/>
      <c r="V1423" s="82"/>
      <c r="W1423" s="82"/>
      <c r="X1423" s="82"/>
      <c r="Y1423" s="82"/>
      <c r="Z1423" s="82"/>
      <c r="AA1423" s="82"/>
      <c r="AB1423" s="82"/>
      <c r="AC1423" s="82"/>
      <c r="AD1423" s="82"/>
    </row>
    <row r="1424" spans="1:30" ht="13.2">
      <c r="A1424" s="82"/>
      <c r="B1424" s="82"/>
      <c r="C1424" s="82"/>
      <c r="D1424" s="82"/>
      <c r="E1424" s="82"/>
      <c r="F1424" s="82"/>
      <c r="G1424" s="82"/>
      <c r="H1424" s="82"/>
      <c r="I1424" s="82"/>
      <c r="J1424" s="92"/>
      <c r="K1424" s="82"/>
      <c r="L1424" s="82"/>
      <c r="M1424" s="82"/>
      <c r="N1424" s="82"/>
      <c r="O1424" s="82"/>
      <c r="P1424" s="82"/>
      <c r="Q1424" s="82"/>
      <c r="R1424" s="82"/>
      <c r="S1424" s="82"/>
      <c r="T1424" s="82"/>
      <c r="U1424" s="82"/>
      <c r="V1424" s="82"/>
      <c r="W1424" s="82"/>
      <c r="X1424" s="82"/>
      <c r="Y1424" s="82"/>
      <c r="Z1424" s="82"/>
      <c r="AA1424" s="82"/>
      <c r="AB1424" s="82"/>
      <c r="AC1424" s="82"/>
      <c r="AD1424" s="82"/>
    </row>
    <row r="1425" spans="1:30" ht="13.2">
      <c r="A1425" s="82"/>
      <c r="B1425" s="82"/>
      <c r="C1425" s="82"/>
      <c r="D1425" s="82"/>
      <c r="E1425" s="82"/>
      <c r="F1425" s="82"/>
      <c r="G1425" s="82"/>
      <c r="H1425" s="82"/>
      <c r="I1425" s="82"/>
      <c r="J1425" s="92"/>
      <c r="K1425" s="82"/>
      <c r="L1425" s="82"/>
      <c r="M1425" s="82"/>
      <c r="N1425" s="82"/>
      <c r="O1425" s="82"/>
      <c r="P1425" s="82"/>
      <c r="Q1425" s="82"/>
      <c r="R1425" s="82"/>
      <c r="S1425" s="82"/>
      <c r="T1425" s="82"/>
      <c r="U1425" s="82"/>
      <c r="V1425" s="82"/>
      <c r="W1425" s="82"/>
      <c r="X1425" s="82"/>
      <c r="Y1425" s="82"/>
      <c r="Z1425" s="82"/>
      <c r="AA1425" s="82"/>
      <c r="AB1425" s="82"/>
      <c r="AC1425" s="82"/>
      <c r="AD1425" s="82"/>
    </row>
    <row r="1426" spans="1:30" ht="13.2">
      <c r="A1426" s="82"/>
      <c r="B1426" s="82"/>
      <c r="C1426" s="82"/>
      <c r="D1426" s="82"/>
      <c r="E1426" s="82"/>
      <c r="F1426" s="82"/>
      <c r="G1426" s="82"/>
      <c r="H1426" s="82"/>
      <c r="I1426" s="82"/>
      <c r="J1426" s="92"/>
      <c r="K1426" s="82"/>
      <c r="L1426" s="82"/>
      <c r="M1426" s="82"/>
      <c r="N1426" s="82"/>
      <c r="O1426" s="82"/>
      <c r="P1426" s="82"/>
      <c r="Q1426" s="82"/>
      <c r="R1426" s="82"/>
      <c r="S1426" s="82"/>
      <c r="T1426" s="82"/>
      <c r="U1426" s="82"/>
      <c r="V1426" s="82"/>
      <c r="W1426" s="82"/>
      <c r="X1426" s="82"/>
      <c r="Y1426" s="82"/>
      <c r="Z1426" s="82"/>
      <c r="AA1426" s="82"/>
      <c r="AB1426" s="82"/>
      <c r="AC1426" s="82"/>
      <c r="AD1426" s="82"/>
    </row>
    <row r="1427" spans="1:30" ht="13.2">
      <c r="A1427" s="82"/>
      <c r="B1427" s="82"/>
      <c r="C1427" s="82"/>
      <c r="D1427" s="82"/>
      <c r="E1427" s="82"/>
      <c r="F1427" s="82"/>
      <c r="G1427" s="82"/>
      <c r="H1427" s="82"/>
      <c r="I1427" s="82"/>
      <c r="J1427" s="92"/>
      <c r="K1427" s="82"/>
      <c r="L1427" s="82"/>
      <c r="M1427" s="82"/>
      <c r="N1427" s="82"/>
      <c r="O1427" s="82"/>
      <c r="P1427" s="82"/>
      <c r="Q1427" s="82"/>
      <c r="R1427" s="82"/>
      <c r="S1427" s="82"/>
      <c r="T1427" s="82"/>
      <c r="U1427" s="82"/>
      <c r="V1427" s="82"/>
      <c r="W1427" s="82"/>
      <c r="X1427" s="82"/>
      <c r="Y1427" s="82"/>
      <c r="Z1427" s="82"/>
      <c r="AA1427" s="82"/>
      <c r="AB1427" s="82"/>
      <c r="AC1427" s="82"/>
      <c r="AD1427" s="82"/>
    </row>
    <row r="1428" spans="1:30" ht="13.2">
      <c r="A1428" s="82"/>
      <c r="B1428" s="82"/>
      <c r="C1428" s="82"/>
      <c r="D1428" s="82"/>
      <c r="E1428" s="82"/>
      <c r="F1428" s="82"/>
      <c r="G1428" s="82"/>
      <c r="H1428" s="82"/>
      <c r="I1428" s="82"/>
      <c r="J1428" s="92"/>
      <c r="K1428" s="82"/>
      <c r="L1428" s="82"/>
      <c r="M1428" s="82"/>
      <c r="N1428" s="82"/>
      <c r="O1428" s="82"/>
      <c r="P1428" s="82"/>
      <c r="Q1428" s="82"/>
      <c r="R1428" s="82"/>
      <c r="S1428" s="82"/>
      <c r="T1428" s="82"/>
      <c r="U1428" s="82"/>
      <c r="V1428" s="82"/>
      <c r="W1428" s="82"/>
      <c r="X1428" s="82"/>
      <c r="Y1428" s="82"/>
      <c r="Z1428" s="82"/>
      <c r="AA1428" s="82"/>
      <c r="AB1428" s="82"/>
      <c r="AC1428" s="82"/>
      <c r="AD1428" s="82"/>
    </row>
    <row r="1429" spans="1:30" ht="13.2">
      <c r="A1429" s="82"/>
      <c r="B1429" s="82"/>
      <c r="C1429" s="82"/>
      <c r="D1429" s="82"/>
      <c r="E1429" s="82"/>
      <c r="F1429" s="82"/>
      <c r="G1429" s="82"/>
      <c r="H1429" s="82"/>
      <c r="I1429" s="82"/>
      <c r="J1429" s="92"/>
      <c r="K1429" s="82"/>
      <c r="L1429" s="82"/>
      <c r="M1429" s="82"/>
      <c r="N1429" s="82"/>
      <c r="O1429" s="82"/>
      <c r="P1429" s="82"/>
      <c r="Q1429" s="82"/>
      <c r="R1429" s="82"/>
      <c r="S1429" s="82"/>
      <c r="T1429" s="82"/>
      <c r="U1429" s="82"/>
      <c r="V1429" s="82"/>
      <c r="W1429" s="82"/>
      <c r="X1429" s="82"/>
      <c r="Y1429" s="82"/>
      <c r="Z1429" s="82"/>
      <c r="AA1429" s="82"/>
      <c r="AB1429" s="82"/>
      <c r="AC1429" s="82"/>
      <c r="AD1429" s="82"/>
    </row>
    <row r="1430" spans="1:30" ht="13.2">
      <c r="A1430" s="82"/>
      <c r="B1430" s="82"/>
      <c r="C1430" s="82"/>
      <c r="D1430" s="82"/>
      <c r="E1430" s="82"/>
      <c r="F1430" s="82"/>
      <c r="G1430" s="82"/>
      <c r="H1430" s="82"/>
      <c r="I1430" s="82"/>
      <c r="J1430" s="92"/>
      <c r="K1430" s="82"/>
      <c r="L1430" s="82"/>
      <c r="M1430" s="82"/>
      <c r="N1430" s="82"/>
      <c r="O1430" s="82"/>
      <c r="P1430" s="82"/>
      <c r="Q1430" s="82"/>
      <c r="R1430" s="82"/>
      <c r="S1430" s="82"/>
      <c r="T1430" s="82"/>
      <c r="U1430" s="82"/>
      <c r="V1430" s="82"/>
      <c r="W1430" s="82"/>
      <c r="X1430" s="82"/>
      <c r="Y1430" s="82"/>
      <c r="Z1430" s="82"/>
      <c r="AA1430" s="82"/>
      <c r="AB1430" s="82"/>
      <c r="AC1430" s="82"/>
      <c r="AD1430" s="82"/>
    </row>
    <row r="1431" spans="1:30" ht="13.2">
      <c r="A1431" s="82"/>
      <c r="B1431" s="82"/>
      <c r="C1431" s="82"/>
      <c r="D1431" s="82"/>
      <c r="E1431" s="82"/>
      <c r="F1431" s="82"/>
      <c r="G1431" s="82"/>
      <c r="H1431" s="82"/>
      <c r="I1431" s="82"/>
      <c r="J1431" s="92"/>
      <c r="K1431" s="82"/>
      <c r="L1431" s="82"/>
      <c r="M1431" s="82"/>
      <c r="N1431" s="82"/>
      <c r="O1431" s="82"/>
      <c r="P1431" s="82"/>
      <c r="Q1431" s="82"/>
      <c r="R1431" s="82"/>
      <c r="S1431" s="82"/>
      <c r="T1431" s="82"/>
      <c r="U1431" s="82"/>
      <c r="V1431" s="82"/>
      <c r="W1431" s="82"/>
      <c r="X1431" s="82"/>
      <c r="Y1431" s="82"/>
      <c r="Z1431" s="82"/>
      <c r="AA1431" s="82"/>
      <c r="AB1431" s="82"/>
      <c r="AC1431" s="82"/>
      <c r="AD1431" s="82"/>
    </row>
    <row r="1432" spans="1:30" ht="13.2">
      <c r="A1432" s="82"/>
      <c r="B1432" s="82"/>
      <c r="C1432" s="82"/>
      <c r="D1432" s="82"/>
      <c r="E1432" s="82"/>
      <c r="F1432" s="82"/>
      <c r="G1432" s="82"/>
      <c r="H1432" s="82"/>
      <c r="I1432" s="82"/>
      <c r="J1432" s="92"/>
      <c r="K1432" s="82"/>
      <c r="L1432" s="82"/>
      <c r="M1432" s="82"/>
      <c r="N1432" s="82"/>
      <c r="O1432" s="82"/>
      <c r="P1432" s="82"/>
      <c r="Q1432" s="82"/>
      <c r="R1432" s="82"/>
      <c r="S1432" s="82"/>
      <c r="T1432" s="82"/>
      <c r="U1432" s="82"/>
      <c r="V1432" s="82"/>
      <c r="W1432" s="82"/>
      <c r="X1432" s="82"/>
      <c r="Y1432" s="82"/>
      <c r="Z1432" s="82"/>
      <c r="AA1432" s="82"/>
      <c r="AB1432" s="82"/>
      <c r="AC1432" s="82"/>
      <c r="AD1432" s="82"/>
    </row>
    <row r="1433" spans="1:30" ht="13.2">
      <c r="A1433" s="82"/>
      <c r="B1433" s="82"/>
      <c r="C1433" s="82"/>
      <c r="D1433" s="82"/>
      <c r="E1433" s="82"/>
      <c r="F1433" s="82"/>
      <c r="G1433" s="82"/>
      <c r="H1433" s="82"/>
      <c r="I1433" s="82"/>
      <c r="J1433" s="92"/>
      <c r="K1433" s="82"/>
      <c r="L1433" s="82"/>
      <c r="M1433" s="82"/>
      <c r="N1433" s="82"/>
      <c r="O1433" s="82"/>
      <c r="P1433" s="82"/>
      <c r="Q1433" s="82"/>
      <c r="R1433" s="82"/>
      <c r="S1433" s="82"/>
      <c r="T1433" s="82"/>
      <c r="U1433" s="82"/>
      <c r="V1433" s="82"/>
      <c r="W1433" s="82"/>
      <c r="X1433" s="82"/>
      <c r="Y1433" s="82"/>
      <c r="Z1433" s="82"/>
      <c r="AA1433" s="82"/>
      <c r="AB1433" s="82"/>
      <c r="AC1433" s="82"/>
      <c r="AD1433" s="82"/>
    </row>
    <row r="1434" spans="1:30" ht="13.2">
      <c r="A1434" s="82"/>
      <c r="B1434" s="82"/>
      <c r="C1434" s="82"/>
      <c r="D1434" s="82"/>
      <c r="E1434" s="82"/>
      <c r="F1434" s="82"/>
      <c r="G1434" s="82"/>
      <c r="H1434" s="82"/>
      <c r="I1434" s="82"/>
      <c r="J1434" s="92"/>
      <c r="K1434" s="82"/>
      <c r="L1434" s="82"/>
      <c r="M1434" s="82"/>
      <c r="N1434" s="82"/>
      <c r="O1434" s="82"/>
      <c r="P1434" s="82"/>
      <c r="Q1434" s="82"/>
      <c r="R1434" s="82"/>
      <c r="S1434" s="82"/>
      <c r="T1434" s="82"/>
      <c r="U1434" s="82"/>
      <c r="V1434" s="82"/>
      <c r="W1434" s="82"/>
      <c r="X1434" s="82"/>
      <c r="Y1434" s="82"/>
      <c r="Z1434" s="82"/>
      <c r="AA1434" s="82"/>
      <c r="AB1434" s="82"/>
      <c r="AC1434" s="82"/>
      <c r="AD1434" s="82"/>
    </row>
    <row r="1435" spans="1:30" ht="13.2">
      <c r="A1435" s="82"/>
      <c r="B1435" s="82"/>
      <c r="C1435" s="82"/>
      <c r="D1435" s="82"/>
      <c r="E1435" s="82"/>
      <c r="F1435" s="82"/>
      <c r="G1435" s="82"/>
      <c r="H1435" s="82"/>
      <c r="I1435" s="82"/>
      <c r="J1435" s="92"/>
      <c r="K1435" s="82"/>
      <c r="L1435" s="82"/>
      <c r="M1435" s="82"/>
      <c r="N1435" s="82"/>
      <c r="O1435" s="82"/>
      <c r="P1435" s="82"/>
      <c r="Q1435" s="82"/>
      <c r="R1435" s="82"/>
      <c r="S1435" s="82"/>
      <c r="T1435" s="82"/>
      <c r="U1435" s="82"/>
      <c r="V1435" s="82"/>
      <c r="W1435" s="82"/>
      <c r="X1435" s="82"/>
      <c r="Y1435" s="82"/>
      <c r="Z1435" s="82"/>
      <c r="AA1435" s="82"/>
      <c r="AB1435" s="82"/>
      <c r="AC1435" s="82"/>
      <c r="AD1435" s="82"/>
    </row>
    <row r="1436" spans="1:30" ht="13.2">
      <c r="A1436" s="82"/>
      <c r="B1436" s="82"/>
      <c r="C1436" s="82"/>
      <c r="D1436" s="82"/>
      <c r="E1436" s="82"/>
      <c r="F1436" s="82"/>
      <c r="G1436" s="82"/>
      <c r="H1436" s="82"/>
      <c r="I1436" s="82"/>
      <c r="J1436" s="92"/>
      <c r="K1436" s="82"/>
      <c r="L1436" s="82"/>
      <c r="M1436" s="82"/>
      <c r="N1436" s="82"/>
      <c r="O1436" s="82"/>
      <c r="P1436" s="82"/>
      <c r="Q1436" s="82"/>
      <c r="R1436" s="82"/>
      <c r="S1436" s="82"/>
      <c r="T1436" s="82"/>
      <c r="U1436" s="82"/>
      <c r="V1436" s="82"/>
      <c r="W1436" s="82"/>
      <c r="X1436" s="82"/>
      <c r="Y1436" s="82"/>
      <c r="Z1436" s="82"/>
      <c r="AA1436" s="82"/>
      <c r="AB1436" s="82"/>
      <c r="AC1436" s="82"/>
      <c r="AD1436" s="82"/>
    </row>
    <row r="1437" spans="1:30" ht="13.2">
      <c r="A1437" s="82"/>
      <c r="B1437" s="82"/>
      <c r="C1437" s="82"/>
      <c r="D1437" s="82"/>
      <c r="E1437" s="82"/>
      <c r="F1437" s="82"/>
      <c r="G1437" s="82"/>
      <c r="H1437" s="82"/>
      <c r="I1437" s="82"/>
      <c r="J1437" s="92"/>
      <c r="K1437" s="82"/>
      <c r="L1437" s="82"/>
      <c r="M1437" s="82"/>
      <c r="N1437" s="82"/>
      <c r="O1437" s="82"/>
      <c r="P1437" s="82"/>
      <c r="Q1437" s="82"/>
      <c r="R1437" s="82"/>
      <c r="S1437" s="82"/>
      <c r="T1437" s="82"/>
      <c r="U1437" s="82"/>
      <c r="V1437" s="82"/>
      <c r="W1437" s="82"/>
      <c r="X1437" s="82"/>
      <c r="Y1437" s="82"/>
      <c r="Z1437" s="82"/>
      <c r="AA1437" s="82"/>
      <c r="AB1437" s="82"/>
      <c r="AC1437" s="82"/>
      <c r="AD1437" s="82"/>
    </row>
    <row r="1438" spans="1:30" ht="13.2">
      <c r="A1438" s="82"/>
      <c r="B1438" s="82"/>
      <c r="C1438" s="82"/>
      <c r="D1438" s="82"/>
      <c r="E1438" s="82"/>
      <c r="F1438" s="82"/>
      <c r="G1438" s="82"/>
      <c r="H1438" s="82"/>
      <c r="I1438" s="82"/>
      <c r="J1438" s="92"/>
      <c r="K1438" s="82"/>
      <c r="L1438" s="82"/>
      <c r="M1438" s="82"/>
      <c r="N1438" s="82"/>
      <c r="O1438" s="82"/>
      <c r="P1438" s="82"/>
      <c r="Q1438" s="82"/>
      <c r="R1438" s="82"/>
      <c r="S1438" s="82"/>
      <c r="T1438" s="82"/>
      <c r="U1438" s="82"/>
      <c r="V1438" s="82"/>
      <c r="W1438" s="82"/>
      <c r="X1438" s="82"/>
      <c r="Y1438" s="82"/>
      <c r="Z1438" s="82"/>
      <c r="AA1438" s="82"/>
      <c r="AB1438" s="82"/>
      <c r="AC1438" s="82"/>
      <c r="AD1438" s="82"/>
    </row>
    <row r="1439" spans="1:30" ht="13.2">
      <c r="A1439" s="82"/>
      <c r="B1439" s="82"/>
      <c r="C1439" s="82"/>
      <c r="D1439" s="82"/>
      <c r="E1439" s="82"/>
      <c r="F1439" s="82"/>
      <c r="G1439" s="82"/>
      <c r="H1439" s="82"/>
      <c r="I1439" s="82"/>
      <c r="J1439" s="92"/>
      <c r="K1439" s="82"/>
      <c r="L1439" s="82"/>
      <c r="M1439" s="82"/>
      <c r="N1439" s="82"/>
      <c r="O1439" s="82"/>
      <c r="P1439" s="82"/>
      <c r="Q1439" s="82"/>
      <c r="R1439" s="82"/>
      <c r="S1439" s="82"/>
      <c r="T1439" s="82"/>
      <c r="U1439" s="82"/>
      <c r="V1439" s="82"/>
      <c r="W1439" s="82"/>
      <c r="X1439" s="82"/>
      <c r="Y1439" s="82"/>
      <c r="Z1439" s="82"/>
      <c r="AA1439" s="82"/>
      <c r="AB1439" s="82"/>
      <c r="AC1439" s="82"/>
      <c r="AD1439" s="82"/>
    </row>
    <row r="1440" spans="1:30" ht="13.2">
      <c r="A1440" s="82"/>
      <c r="B1440" s="82"/>
      <c r="C1440" s="82"/>
      <c r="D1440" s="82"/>
      <c r="E1440" s="82"/>
      <c r="F1440" s="82"/>
      <c r="G1440" s="82"/>
      <c r="H1440" s="82"/>
      <c r="I1440" s="82"/>
      <c r="J1440" s="92"/>
      <c r="K1440" s="82"/>
      <c r="L1440" s="82"/>
      <c r="M1440" s="82"/>
      <c r="N1440" s="82"/>
      <c r="O1440" s="82"/>
      <c r="P1440" s="82"/>
      <c r="Q1440" s="82"/>
      <c r="R1440" s="82"/>
      <c r="S1440" s="82"/>
      <c r="T1440" s="82"/>
      <c r="U1440" s="82"/>
      <c r="V1440" s="82"/>
      <c r="W1440" s="82"/>
      <c r="X1440" s="82"/>
      <c r="Y1440" s="82"/>
      <c r="Z1440" s="82"/>
      <c r="AA1440" s="82"/>
      <c r="AB1440" s="82"/>
      <c r="AC1440" s="82"/>
      <c r="AD1440" s="82"/>
    </row>
    <row r="1441" spans="1:30" ht="13.2">
      <c r="A1441" s="82"/>
      <c r="B1441" s="82"/>
      <c r="C1441" s="82"/>
      <c r="D1441" s="82"/>
      <c r="E1441" s="82"/>
      <c r="F1441" s="82"/>
      <c r="G1441" s="82"/>
      <c r="H1441" s="82"/>
      <c r="I1441" s="82"/>
      <c r="J1441" s="92"/>
      <c r="K1441" s="82"/>
      <c r="L1441" s="82"/>
      <c r="M1441" s="82"/>
      <c r="N1441" s="82"/>
      <c r="O1441" s="82"/>
      <c r="P1441" s="82"/>
      <c r="Q1441" s="82"/>
      <c r="R1441" s="82"/>
      <c r="S1441" s="82"/>
      <c r="T1441" s="82"/>
      <c r="U1441" s="82"/>
      <c r="V1441" s="82"/>
      <c r="W1441" s="82"/>
      <c r="X1441" s="82"/>
      <c r="Y1441" s="82"/>
      <c r="Z1441" s="82"/>
      <c r="AA1441" s="82"/>
      <c r="AB1441" s="82"/>
      <c r="AC1441" s="82"/>
      <c r="AD1441" s="82"/>
    </row>
    <row r="1442" spans="1:30" ht="13.2">
      <c r="A1442" s="82"/>
      <c r="B1442" s="82"/>
      <c r="C1442" s="82"/>
      <c r="D1442" s="82"/>
      <c r="E1442" s="82"/>
      <c r="F1442" s="82"/>
      <c r="G1442" s="82"/>
      <c r="H1442" s="82"/>
      <c r="I1442" s="82"/>
      <c r="J1442" s="92"/>
      <c r="K1442" s="82"/>
      <c r="L1442" s="82"/>
      <c r="M1442" s="82"/>
      <c r="N1442" s="82"/>
      <c r="O1442" s="82"/>
      <c r="P1442" s="82"/>
      <c r="Q1442" s="82"/>
      <c r="R1442" s="82"/>
      <c r="S1442" s="82"/>
      <c r="T1442" s="82"/>
      <c r="U1442" s="82"/>
      <c r="V1442" s="82"/>
      <c r="W1442" s="82"/>
      <c r="X1442" s="82"/>
      <c r="Y1442" s="82"/>
      <c r="Z1442" s="82"/>
      <c r="AA1442" s="82"/>
      <c r="AB1442" s="82"/>
      <c r="AC1442" s="82"/>
      <c r="AD1442" s="82"/>
    </row>
    <row r="1443" spans="1:30" ht="13.2">
      <c r="A1443" s="82"/>
      <c r="B1443" s="82"/>
      <c r="C1443" s="82"/>
      <c r="D1443" s="82"/>
      <c r="E1443" s="82"/>
      <c r="F1443" s="82"/>
      <c r="G1443" s="82"/>
      <c r="H1443" s="82"/>
      <c r="I1443" s="82"/>
      <c r="J1443" s="92"/>
      <c r="K1443" s="82"/>
      <c r="L1443" s="82"/>
      <c r="M1443" s="82"/>
      <c r="N1443" s="82"/>
      <c r="O1443" s="82"/>
      <c r="P1443" s="82"/>
      <c r="Q1443" s="82"/>
      <c r="R1443" s="82"/>
      <c r="S1443" s="82"/>
      <c r="T1443" s="82"/>
      <c r="U1443" s="82"/>
      <c r="V1443" s="82"/>
      <c r="W1443" s="82"/>
      <c r="X1443" s="82"/>
      <c r="Y1443" s="82"/>
      <c r="Z1443" s="82"/>
      <c r="AA1443" s="82"/>
      <c r="AB1443" s="82"/>
      <c r="AC1443" s="82"/>
      <c r="AD1443" s="82"/>
    </row>
    <row r="1444" spans="1:30" ht="13.2">
      <c r="A1444" s="82"/>
      <c r="B1444" s="82"/>
      <c r="C1444" s="82"/>
      <c r="D1444" s="82"/>
      <c r="E1444" s="82"/>
      <c r="F1444" s="82"/>
      <c r="G1444" s="82"/>
      <c r="H1444" s="82"/>
      <c r="I1444" s="82"/>
      <c r="J1444" s="92"/>
      <c r="K1444" s="82"/>
      <c r="L1444" s="82"/>
      <c r="M1444" s="82"/>
      <c r="N1444" s="82"/>
      <c r="O1444" s="82"/>
      <c r="P1444" s="82"/>
      <c r="Q1444" s="82"/>
      <c r="R1444" s="82"/>
      <c r="S1444" s="82"/>
      <c r="T1444" s="82"/>
      <c r="U1444" s="82"/>
      <c r="V1444" s="82"/>
      <c r="W1444" s="82"/>
      <c r="X1444" s="82"/>
      <c r="Y1444" s="82"/>
      <c r="Z1444" s="82"/>
      <c r="AA1444" s="82"/>
      <c r="AB1444" s="82"/>
      <c r="AC1444" s="82"/>
      <c r="AD1444" s="82"/>
    </row>
    <row r="1445" spans="1:30" ht="13.2">
      <c r="A1445" s="82"/>
      <c r="B1445" s="82"/>
      <c r="C1445" s="82"/>
      <c r="D1445" s="82"/>
      <c r="E1445" s="82"/>
      <c r="F1445" s="82"/>
      <c r="G1445" s="82"/>
      <c r="H1445" s="82"/>
      <c r="I1445" s="82"/>
      <c r="J1445" s="92"/>
      <c r="K1445" s="82"/>
      <c r="L1445" s="82"/>
      <c r="M1445" s="82"/>
      <c r="N1445" s="82"/>
      <c r="O1445" s="82"/>
      <c r="P1445" s="82"/>
      <c r="Q1445" s="82"/>
      <c r="R1445" s="82"/>
      <c r="S1445" s="82"/>
      <c r="T1445" s="82"/>
      <c r="U1445" s="82"/>
      <c r="V1445" s="82"/>
      <c r="W1445" s="82"/>
      <c r="X1445" s="82"/>
      <c r="Y1445" s="82"/>
      <c r="Z1445" s="82"/>
      <c r="AA1445" s="82"/>
      <c r="AB1445" s="82"/>
      <c r="AC1445" s="82"/>
      <c r="AD1445" s="82"/>
    </row>
    <row r="1446" spans="1:30" ht="13.2">
      <c r="A1446" s="82"/>
      <c r="B1446" s="82"/>
      <c r="C1446" s="82"/>
      <c r="D1446" s="82"/>
      <c r="E1446" s="82"/>
      <c r="F1446" s="82"/>
      <c r="G1446" s="82"/>
      <c r="H1446" s="82"/>
      <c r="I1446" s="82"/>
      <c r="J1446" s="92"/>
      <c r="K1446" s="82"/>
      <c r="L1446" s="82"/>
      <c r="M1446" s="82"/>
      <c r="N1446" s="82"/>
      <c r="O1446" s="82"/>
      <c r="P1446" s="82"/>
      <c r="Q1446" s="82"/>
      <c r="R1446" s="82"/>
      <c r="S1446" s="82"/>
      <c r="T1446" s="82"/>
      <c r="U1446" s="82"/>
      <c r="V1446" s="82"/>
      <c r="W1446" s="82"/>
      <c r="X1446" s="82"/>
      <c r="Y1446" s="82"/>
      <c r="Z1446" s="82"/>
      <c r="AA1446" s="82"/>
      <c r="AB1446" s="82"/>
      <c r="AC1446" s="82"/>
      <c r="AD1446" s="82"/>
    </row>
    <row r="1447" spans="1:30" ht="13.2">
      <c r="A1447" s="82"/>
      <c r="B1447" s="82"/>
      <c r="C1447" s="82"/>
      <c r="D1447" s="82"/>
      <c r="E1447" s="82"/>
      <c r="F1447" s="82"/>
      <c r="G1447" s="82"/>
      <c r="H1447" s="82"/>
      <c r="I1447" s="82"/>
      <c r="J1447" s="92"/>
      <c r="K1447" s="82"/>
      <c r="L1447" s="82"/>
      <c r="M1447" s="82"/>
      <c r="N1447" s="82"/>
      <c r="O1447" s="82"/>
      <c r="P1447" s="82"/>
      <c r="Q1447" s="82"/>
      <c r="R1447" s="82"/>
      <c r="S1447" s="82"/>
      <c r="T1447" s="82"/>
      <c r="U1447" s="82"/>
      <c r="V1447" s="82"/>
      <c r="W1447" s="82"/>
      <c r="X1447" s="82"/>
      <c r="Y1447" s="82"/>
      <c r="Z1447" s="82"/>
      <c r="AA1447" s="82"/>
      <c r="AB1447" s="82"/>
      <c r="AC1447" s="82"/>
      <c r="AD1447" s="82"/>
    </row>
    <row r="1448" spans="1:30" ht="13.2">
      <c r="A1448" s="82"/>
      <c r="B1448" s="82"/>
      <c r="C1448" s="82"/>
      <c r="D1448" s="82"/>
      <c r="E1448" s="82"/>
      <c r="F1448" s="82"/>
      <c r="G1448" s="82"/>
      <c r="H1448" s="82"/>
      <c r="I1448" s="82"/>
      <c r="J1448" s="92"/>
      <c r="K1448" s="82"/>
      <c r="L1448" s="82"/>
      <c r="M1448" s="82"/>
      <c r="N1448" s="82"/>
      <c r="O1448" s="82"/>
      <c r="P1448" s="82"/>
      <c r="Q1448" s="82"/>
      <c r="R1448" s="82"/>
      <c r="S1448" s="82"/>
      <c r="T1448" s="82"/>
      <c r="U1448" s="82"/>
      <c r="V1448" s="82"/>
      <c r="W1448" s="82"/>
      <c r="X1448" s="82"/>
      <c r="Y1448" s="82"/>
      <c r="Z1448" s="82"/>
      <c r="AA1448" s="82"/>
      <c r="AB1448" s="82"/>
      <c r="AC1448" s="82"/>
      <c r="AD1448" s="82"/>
    </row>
    <row r="1449" spans="1:30" ht="13.2">
      <c r="A1449" s="82"/>
      <c r="B1449" s="82"/>
      <c r="C1449" s="82"/>
      <c r="D1449" s="82"/>
      <c r="E1449" s="82"/>
      <c r="F1449" s="82"/>
      <c r="G1449" s="82"/>
      <c r="H1449" s="82"/>
      <c r="I1449" s="82"/>
      <c r="J1449" s="92"/>
      <c r="K1449" s="82"/>
      <c r="L1449" s="82"/>
      <c r="M1449" s="82"/>
      <c r="N1449" s="82"/>
      <c r="O1449" s="82"/>
      <c r="P1449" s="82"/>
      <c r="Q1449" s="82"/>
      <c r="R1449" s="82"/>
      <c r="S1449" s="82"/>
      <c r="T1449" s="82"/>
      <c r="U1449" s="82"/>
      <c r="V1449" s="82"/>
      <c r="W1449" s="82"/>
      <c r="X1449" s="82"/>
      <c r="Y1449" s="82"/>
      <c r="Z1449" s="82"/>
      <c r="AA1449" s="82"/>
      <c r="AB1449" s="82"/>
      <c r="AC1449" s="82"/>
      <c r="AD1449" s="82"/>
    </row>
    <row r="1450" spans="1:30" ht="13.2">
      <c r="A1450" s="82"/>
      <c r="B1450" s="82"/>
      <c r="C1450" s="82"/>
      <c r="D1450" s="82"/>
      <c r="E1450" s="82"/>
      <c r="F1450" s="82"/>
      <c r="G1450" s="82"/>
      <c r="H1450" s="82"/>
      <c r="I1450" s="82"/>
      <c r="J1450" s="92"/>
      <c r="K1450" s="82"/>
      <c r="L1450" s="82"/>
      <c r="M1450" s="82"/>
      <c r="N1450" s="82"/>
      <c r="O1450" s="82"/>
      <c r="P1450" s="82"/>
      <c r="Q1450" s="82"/>
      <c r="R1450" s="82"/>
      <c r="S1450" s="82"/>
      <c r="T1450" s="82"/>
      <c r="U1450" s="82"/>
      <c r="V1450" s="82"/>
      <c r="W1450" s="82"/>
      <c r="X1450" s="82"/>
      <c r="Y1450" s="82"/>
      <c r="Z1450" s="82"/>
      <c r="AA1450" s="82"/>
      <c r="AB1450" s="82"/>
      <c r="AC1450" s="82"/>
      <c r="AD1450" s="82"/>
    </row>
    <row r="1451" spans="1:30" ht="13.2">
      <c r="A1451" s="82"/>
      <c r="B1451" s="82"/>
      <c r="C1451" s="82"/>
      <c r="D1451" s="82"/>
      <c r="E1451" s="82"/>
      <c r="F1451" s="82"/>
      <c r="G1451" s="82"/>
      <c r="H1451" s="82"/>
      <c r="I1451" s="82"/>
      <c r="J1451" s="92"/>
      <c r="K1451" s="82"/>
      <c r="L1451" s="82"/>
      <c r="M1451" s="82"/>
      <c r="N1451" s="82"/>
      <c r="O1451" s="82"/>
      <c r="P1451" s="82"/>
      <c r="Q1451" s="82"/>
      <c r="R1451" s="82"/>
      <c r="S1451" s="82"/>
      <c r="T1451" s="82"/>
      <c r="U1451" s="82"/>
      <c r="V1451" s="82"/>
      <c r="W1451" s="82"/>
      <c r="X1451" s="82"/>
      <c r="Y1451" s="82"/>
      <c r="Z1451" s="82"/>
      <c r="AA1451" s="82"/>
      <c r="AB1451" s="82"/>
      <c r="AC1451" s="82"/>
      <c r="AD1451" s="82"/>
    </row>
    <row r="1452" spans="1:30" ht="13.2">
      <c r="A1452" s="82"/>
      <c r="B1452" s="82"/>
      <c r="C1452" s="82"/>
      <c r="D1452" s="82"/>
      <c r="E1452" s="82"/>
      <c r="F1452" s="82"/>
      <c r="G1452" s="82"/>
      <c r="H1452" s="82"/>
      <c r="I1452" s="82"/>
      <c r="J1452" s="92"/>
      <c r="K1452" s="82"/>
      <c r="L1452" s="82"/>
      <c r="M1452" s="82"/>
      <c r="N1452" s="82"/>
      <c r="O1452" s="82"/>
      <c r="P1452" s="82"/>
      <c r="Q1452" s="82"/>
      <c r="R1452" s="82"/>
      <c r="S1452" s="82"/>
      <c r="T1452" s="82"/>
      <c r="U1452" s="82"/>
      <c r="V1452" s="82"/>
      <c r="W1452" s="82"/>
      <c r="X1452" s="82"/>
      <c r="Y1452" s="82"/>
      <c r="Z1452" s="82"/>
      <c r="AA1452" s="82"/>
      <c r="AB1452" s="82"/>
      <c r="AC1452" s="82"/>
      <c r="AD1452" s="82"/>
    </row>
    <row r="1453" spans="1:30" ht="13.2">
      <c r="A1453" s="82"/>
      <c r="B1453" s="82"/>
      <c r="C1453" s="82"/>
      <c r="D1453" s="82"/>
      <c r="E1453" s="82"/>
      <c r="F1453" s="82"/>
      <c r="G1453" s="82"/>
      <c r="H1453" s="82"/>
      <c r="I1453" s="82"/>
      <c r="J1453" s="92"/>
      <c r="K1453" s="82"/>
      <c r="L1453" s="82"/>
      <c r="M1453" s="82"/>
      <c r="N1453" s="82"/>
      <c r="O1453" s="82"/>
      <c r="P1453" s="82"/>
      <c r="Q1453" s="82"/>
      <c r="R1453" s="82"/>
      <c r="S1453" s="82"/>
      <c r="T1453" s="82"/>
      <c r="U1453" s="82"/>
      <c r="V1453" s="82"/>
      <c r="W1453" s="82"/>
      <c r="X1453" s="82"/>
      <c r="Y1453" s="82"/>
      <c r="Z1453" s="82"/>
      <c r="AA1453" s="82"/>
      <c r="AB1453" s="82"/>
      <c r="AC1453" s="82"/>
      <c r="AD1453" s="82"/>
    </row>
    <row r="1454" spans="1:30" ht="13.2">
      <c r="A1454" s="82"/>
      <c r="B1454" s="82"/>
      <c r="C1454" s="82"/>
      <c r="D1454" s="82"/>
      <c r="E1454" s="82"/>
      <c r="F1454" s="82"/>
      <c r="G1454" s="82"/>
      <c r="H1454" s="82"/>
      <c r="I1454" s="82"/>
      <c r="J1454" s="92"/>
      <c r="K1454" s="82"/>
      <c r="L1454" s="82"/>
      <c r="M1454" s="82"/>
      <c r="N1454" s="82"/>
      <c r="O1454" s="82"/>
      <c r="P1454" s="82"/>
      <c r="Q1454" s="82"/>
      <c r="R1454" s="82"/>
      <c r="S1454" s="82"/>
      <c r="T1454" s="82"/>
      <c r="U1454" s="82"/>
      <c r="V1454" s="82"/>
      <c r="W1454" s="82"/>
      <c r="X1454" s="82"/>
      <c r="Y1454" s="82"/>
      <c r="Z1454" s="82"/>
      <c r="AA1454" s="82"/>
      <c r="AB1454" s="82"/>
      <c r="AC1454" s="82"/>
      <c r="AD1454" s="82"/>
    </row>
    <row r="1455" spans="1:30" ht="13.2">
      <c r="A1455" s="82"/>
      <c r="B1455" s="82"/>
      <c r="C1455" s="82"/>
      <c r="D1455" s="82"/>
      <c r="E1455" s="82"/>
      <c r="F1455" s="82"/>
      <c r="G1455" s="82"/>
      <c r="H1455" s="82"/>
      <c r="I1455" s="82"/>
      <c r="J1455" s="92"/>
      <c r="K1455" s="82"/>
      <c r="L1455" s="82"/>
      <c r="M1455" s="82"/>
      <c r="N1455" s="82"/>
      <c r="O1455" s="82"/>
      <c r="P1455" s="82"/>
      <c r="Q1455" s="82"/>
      <c r="R1455" s="82"/>
      <c r="S1455" s="82"/>
      <c r="T1455" s="82"/>
      <c r="U1455" s="82"/>
      <c r="V1455" s="82"/>
      <c r="W1455" s="82"/>
      <c r="X1455" s="82"/>
      <c r="Y1455" s="82"/>
      <c r="Z1455" s="82"/>
      <c r="AA1455" s="82"/>
      <c r="AB1455" s="82"/>
      <c r="AC1455" s="82"/>
      <c r="AD1455" s="82"/>
    </row>
    <row r="1456" spans="1:30" ht="13.2">
      <c r="A1456" s="82"/>
      <c r="B1456" s="82"/>
      <c r="C1456" s="82"/>
      <c r="D1456" s="82"/>
      <c r="E1456" s="82"/>
      <c r="F1456" s="82"/>
      <c r="G1456" s="82"/>
      <c r="H1456" s="82"/>
      <c r="I1456" s="82"/>
      <c r="J1456" s="92"/>
      <c r="K1456" s="82"/>
      <c r="L1456" s="82"/>
      <c r="M1456" s="82"/>
      <c r="N1456" s="82"/>
      <c r="O1456" s="82"/>
      <c r="P1456" s="82"/>
      <c r="Q1456" s="82"/>
      <c r="R1456" s="82"/>
      <c r="S1456" s="82"/>
      <c r="T1456" s="82"/>
      <c r="U1456" s="82"/>
      <c r="V1456" s="82"/>
      <c r="W1456" s="82"/>
      <c r="X1456" s="82"/>
      <c r="Y1456" s="82"/>
      <c r="Z1456" s="82"/>
      <c r="AA1456" s="82"/>
      <c r="AB1456" s="82"/>
      <c r="AC1456" s="82"/>
      <c r="AD1456" s="82"/>
    </row>
    <row r="1457" spans="1:30" ht="13.2">
      <c r="A1457" s="82"/>
      <c r="B1457" s="82"/>
      <c r="C1457" s="82"/>
      <c r="D1457" s="82"/>
      <c r="E1457" s="82"/>
      <c r="F1457" s="82"/>
      <c r="G1457" s="82"/>
      <c r="H1457" s="82"/>
      <c r="I1457" s="82"/>
      <c r="J1457" s="92"/>
      <c r="K1457" s="82"/>
      <c r="L1457" s="82"/>
      <c r="M1457" s="82"/>
      <c r="N1457" s="82"/>
      <c r="O1457" s="82"/>
      <c r="P1457" s="82"/>
      <c r="Q1457" s="82"/>
      <c r="R1457" s="82"/>
      <c r="S1457" s="82"/>
      <c r="T1457" s="82"/>
      <c r="U1457" s="82"/>
      <c r="V1457" s="82"/>
      <c r="W1457" s="82"/>
      <c r="X1457" s="82"/>
      <c r="Y1457" s="82"/>
      <c r="Z1457" s="82"/>
      <c r="AA1457" s="82"/>
      <c r="AB1457" s="82"/>
      <c r="AC1457" s="82"/>
      <c r="AD1457" s="82"/>
    </row>
    <row r="1458" spans="1:30" ht="13.2">
      <c r="A1458" s="82"/>
      <c r="B1458" s="82"/>
      <c r="C1458" s="82"/>
      <c r="D1458" s="82"/>
      <c r="E1458" s="82"/>
      <c r="F1458" s="82"/>
      <c r="G1458" s="82"/>
      <c r="H1458" s="82"/>
      <c r="I1458" s="82"/>
      <c r="J1458" s="92"/>
      <c r="K1458" s="82"/>
      <c r="L1458" s="82"/>
      <c r="M1458" s="82"/>
      <c r="N1458" s="82"/>
      <c r="O1458" s="82"/>
      <c r="P1458" s="82"/>
      <c r="Q1458" s="82"/>
      <c r="R1458" s="82"/>
      <c r="S1458" s="82"/>
      <c r="T1458" s="82"/>
      <c r="U1458" s="82"/>
      <c r="V1458" s="82"/>
      <c r="W1458" s="82"/>
      <c r="X1458" s="82"/>
      <c r="Y1458" s="82"/>
      <c r="Z1458" s="82"/>
      <c r="AA1458" s="82"/>
      <c r="AB1458" s="82"/>
      <c r="AC1458" s="82"/>
      <c r="AD1458" s="82"/>
    </row>
    <row r="1459" spans="1:30" ht="13.2">
      <c r="A1459" s="82"/>
      <c r="B1459" s="82"/>
      <c r="C1459" s="82"/>
      <c r="D1459" s="82"/>
      <c r="E1459" s="82"/>
      <c r="F1459" s="82"/>
      <c r="G1459" s="82"/>
      <c r="H1459" s="82"/>
      <c r="I1459" s="82"/>
      <c r="J1459" s="92"/>
      <c r="K1459" s="82"/>
      <c r="L1459" s="82"/>
      <c r="M1459" s="82"/>
      <c r="N1459" s="82"/>
      <c r="O1459" s="82"/>
      <c r="P1459" s="82"/>
      <c r="Q1459" s="82"/>
      <c r="R1459" s="82"/>
      <c r="S1459" s="82"/>
      <c r="T1459" s="82"/>
      <c r="U1459" s="82"/>
      <c r="V1459" s="82"/>
      <c r="W1459" s="82"/>
      <c r="X1459" s="82"/>
      <c r="Y1459" s="82"/>
      <c r="Z1459" s="82"/>
      <c r="AA1459" s="82"/>
      <c r="AB1459" s="82"/>
      <c r="AC1459" s="82"/>
      <c r="AD1459" s="82"/>
    </row>
    <row r="1460" spans="1:30" ht="13.2">
      <c r="A1460" s="82"/>
      <c r="B1460" s="82"/>
      <c r="C1460" s="82"/>
      <c r="D1460" s="82"/>
      <c r="E1460" s="82"/>
      <c r="F1460" s="82"/>
      <c r="G1460" s="82"/>
      <c r="H1460" s="82"/>
      <c r="I1460" s="82"/>
      <c r="J1460" s="92"/>
      <c r="K1460" s="82"/>
      <c r="L1460" s="82"/>
      <c r="M1460" s="82"/>
      <c r="N1460" s="82"/>
      <c r="O1460" s="82"/>
      <c r="P1460" s="82"/>
      <c r="Q1460" s="82"/>
      <c r="R1460" s="82"/>
      <c r="S1460" s="82"/>
      <c r="T1460" s="82"/>
      <c r="U1460" s="82"/>
      <c r="V1460" s="82"/>
      <c r="W1460" s="82"/>
      <c r="X1460" s="82"/>
      <c r="Y1460" s="82"/>
      <c r="Z1460" s="82"/>
      <c r="AA1460" s="82"/>
      <c r="AB1460" s="82"/>
      <c r="AC1460" s="82"/>
      <c r="AD1460" s="82"/>
    </row>
    <row r="1461" spans="1:30" ht="13.2">
      <c r="A1461" s="82"/>
      <c r="B1461" s="82"/>
      <c r="C1461" s="82"/>
      <c r="D1461" s="82"/>
      <c r="E1461" s="82"/>
      <c r="F1461" s="82"/>
      <c r="G1461" s="82"/>
      <c r="H1461" s="82"/>
      <c r="I1461" s="82"/>
      <c r="J1461" s="92"/>
      <c r="K1461" s="82"/>
      <c r="L1461" s="82"/>
      <c r="M1461" s="82"/>
      <c r="N1461" s="82"/>
      <c r="O1461" s="82"/>
      <c r="P1461" s="82"/>
      <c r="Q1461" s="82"/>
      <c r="R1461" s="82"/>
      <c r="S1461" s="82"/>
      <c r="T1461" s="82"/>
      <c r="U1461" s="82"/>
      <c r="V1461" s="82"/>
      <c r="W1461" s="82"/>
      <c r="X1461" s="82"/>
      <c r="Y1461" s="82"/>
      <c r="Z1461" s="82"/>
      <c r="AA1461" s="82"/>
      <c r="AB1461" s="82"/>
      <c r="AC1461" s="82"/>
      <c r="AD1461" s="82"/>
    </row>
    <row r="1462" spans="1:30" ht="13.2">
      <c r="A1462" s="82"/>
      <c r="B1462" s="82"/>
      <c r="C1462" s="82"/>
      <c r="D1462" s="82"/>
      <c r="E1462" s="82"/>
      <c r="F1462" s="82"/>
      <c r="G1462" s="82"/>
      <c r="H1462" s="82"/>
      <c r="I1462" s="82"/>
      <c r="J1462" s="92"/>
      <c r="K1462" s="82"/>
      <c r="L1462" s="82"/>
      <c r="M1462" s="82"/>
      <c r="N1462" s="82"/>
      <c r="O1462" s="82"/>
      <c r="P1462" s="82"/>
      <c r="Q1462" s="82"/>
      <c r="R1462" s="82"/>
      <c r="S1462" s="82"/>
      <c r="T1462" s="82"/>
      <c r="U1462" s="82"/>
      <c r="V1462" s="82"/>
      <c r="W1462" s="82"/>
      <c r="X1462" s="82"/>
      <c r="Y1462" s="82"/>
      <c r="Z1462" s="82"/>
      <c r="AA1462" s="82"/>
      <c r="AB1462" s="82"/>
      <c r="AC1462" s="82"/>
      <c r="AD1462" s="82"/>
    </row>
    <row r="1463" spans="1:30" ht="13.2">
      <c r="A1463" s="82"/>
      <c r="B1463" s="82"/>
      <c r="C1463" s="82"/>
      <c r="D1463" s="82"/>
      <c r="E1463" s="82"/>
      <c r="F1463" s="82"/>
      <c r="G1463" s="82"/>
      <c r="H1463" s="82"/>
      <c r="I1463" s="82"/>
      <c r="J1463" s="92"/>
      <c r="K1463" s="82"/>
      <c r="L1463" s="82"/>
      <c r="M1463" s="82"/>
      <c r="N1463" s="82"/>
      <c r="O1463" s="82"/>
      <c r="P1463" s="82"/>
      <c r="Q1463" s="82"/>
      <c r="R1463" s="82"/>
      <c r="S1463" s="82"/>
      <c r="T1463" s="82"/>
      <c r="U1463" s="82"/>
      <c r="V1463" s="82"/>
      <c r="W1463" s="82"/>
      <c r="X1463" s="82"/>
      <c r="Y1463" s="82"/>
      <c r="Z1463" s="82"/>
      <c r="AA1463" s="82"/>
      <c r="AB1463" s="82"/>
      <c r="AC1463" s="82"/>
      <c r="AD1463" s="82"/>
    </row>
    <row r="1464" spans="1:30" ht="13.2">
      <c r="A1464" s="82"/>
      <c r="B1464" s="82"/>
      <c r="C1464" s="82"/>
      <c r="D1464" s="82"/>
      <c r="E1464" s="82"/>
      <c r="F1464" s="82"/>
      <c r="G1464" s="82"/>
      <c r="H1464" s="82"/>
      <c r="I1464" s="82"/>
      <c r="J1464" s="92"/>
      <c r="K1464" s="82"/>
      <c r="L1464" s="82"/>
      <c r="M1464" s="82"/>
      <c r="N1464" s="82"/>
      <c r="O1464" s="82"/>
      <c r="P1464" s="82"/>
      <c r="Q1464" s="82"/>
      <c r="R1464" s="82"/>
      <c r="S1464" s="82"/>
      <c r="T1464" s="82"/>
      <c r="U1464" s="82"/>
      <c r="V1464" s="82"/>
      <c r="W1464" s="82"/>
      <c r="X1464" s="82"/>
      <c r="Y1464" s="82"/>
      <c r="Z1464" s="82"/>
      <c r="AA1464" s="82"/>
      <c r="AB1464" s="82"/>
      <c r="AC1464" s="82"/>
      <c r="AD1464" s="82"/>
    </row>
    <row r="1465" spans="1:30" ht="13.2">
      <c r="A1465" s="82"/>
      <c r="B1465" s="82"/>
      <c r="C1465" s="82"/>
      <c r="D1465" s="82"/>
      <c r="E1465" s="82"/>
      <c r="F1465" s="82"/>
      <c r="G1465" s="82"/>
      <c r="H1465" s="82"/>
      <c r="I1465" s="82"/>
      <c r="J1465" s="92"/>
      <c r="K1465" s="82"/>
      <c r="L1465" s="82"/>
      <c r="M1465" s="82"/>
      <c r="N1465" s="82"/>
      <c r="O1465" s="82"/>
      <c r="P1465" s="82"/>
      <c r="Q1465" s="82"/>
      <c r="R1465" s="82"/>
      <c r="S1465" s="82"/>
      <c r="T1465" s="82"/>
      <c r="U1465" s="82"/>
      <c r="V1465" s="82"/>
      <c r="W1465" s="82"/>
      <c r="X1465" s="82"/>
      <c r="Y1465" s="82"/>
      <c r="Z1465" s="82"/>
      <c r="AA1465" s="82"/>
      <c r="AB1465" s="82"/>
      <c r="AC1465" s="82"/>
      <c r="AD1465" s="82"/>
    </row>
    <row r="1466" spans="1:30" ht="13.2">
      <c r="A1466" s="82"/>
      <c r="B1466" s="82"/>
      <c r="C1466" s="82"/>
      <c r="D1466" s="82"/>
      <c r="E1466" s="82"/>
      <c r="F1466" s="82"/>
      <c r="G1466" s="82"/>
      <c r="H1466" s="82"/>
      <c r="I1466" s="82"/>
      <c r="J1466" s="92"/>
      <c r="K1466" s="82"/>
      <c r="L1466" s="82"/>
      <c r="M1466" s="82"/>
      <c r="N1466" s="82"/>
      <c r="O1466" s="82"/>
      <c r="P1466" s="82"/>
      <c r="Q1466" s="82"/>
      <c r="R1466" s="82"/>
      <c r="S1466" s="82"/>
      <c r="T1466" s="82"/>
      <c r="U1466" s="82"/>
      <c r="V1466" s="82"/>
      <c r="W1466" s="82"/>
      <c r="X1466" s="82"/>
      <c r="Y1466" s="82"/>
      <c r="Z1466" s="82"/>
      <c r="AA1466" s="82"/>
      <c r="AB1466" s="82"/>
      <c r="AC1466" s="82"/>
      <c r="AD1466" s="82"/>
    </row>
    <row r="1467" spans="1:30" ht="13.2">
      <c r="A1467" s="82"/>
      <c r="B1467" s="82"/>
      <c r="C1467" s="82"/>
      <c r="D1467" s="82"/>
      <c r="E1467" s="82"/>
      <c r="F1467" s="82"/>
      <c r="G1467" s="82"/>
      <c r="H1467" s="82"/>
      <c r="I1467" s="82"/>
      <c r="J1467" s="92"/>
      <c r="K1467" s="82"/>
      <c r="L1467" s="82"/>
      <c r="M1467" s="82"/>
      <c r="N1467" s="82"/>
      <c r="O1467" s="82"/>
      <c r="P1467" s="82"/>
      <c r="Q1467" s="82"/>
      <c r="R1467" s="82"/>
      <c r="S1467" s="82"/>
      <c r="T1467" s="82"/>
      <c r="U1467" s="82"/>
      <c r="V1467" s="82"/>
      <c r="W1467" s="82"/>
      <c r="X1467" s="82"/>
      <c r="Y1467" s="82"/>
      <c r="Z1467" s="82"/>
      <c r="AA1467" s="82"/>
      <c r="AB1467" s="82"/>
      <c r="AC1467" s="82"/>
      <c r="AD1467" s="82"/>
    </row>
    <row r="1468" spans="1:30" ht="13.2">
      <c r="A1468" s="82"/>
      <c r="B1468" s="82"/>
      <c r="C1468" s="82"/>
      <c r="D1468" s="82"/>
      <c r="E1468" s="82"/>
      <c r="F1468" s="82"/>
      <c r="G1468" s="82"/>
      <c r="H1468" s="82"/>
      <c r="I1468" s="82"/>
      <c r="J1468" s="92"/>
      <c r="K1468" s="82"/>
      <c r="L1468" s="82"/>
      <c r="M1468" s="82"/>
      <c r="N1468" s="82"/>
      <c r="O1468" s="82"/>
      <c r="P1468" s="82"/>
      <c r="Q1468" s="82"/>
      <c r="R1468" s="82"/>
      <c r="S1468" s="82"/>
      <c r="T1468" s="82"/>
      <c r="U1468" s="82"/>
      <c r="V1468" s="82"/>
      <c r="W1468" s="82"/>
      <c r="X1468" s="82"/>
      <c r="Y1468" s="82"/>
      <c r="Z1468" s="82"/>
      <c r="AA1468" s="82"/>
      <c r="AB1468" s="82"/>
      <c r="AC1468" s="82"/>
      <c r="AD1468" s="82"/>
    </row>
    <row r="1469" spans="1:30" ht="13.2">
      <c r="A1469" s="82"/>
      <c r="B1469" s="82"/>
      <c r="C1469" s="82"/>
      <c r="D1469" s="82"/>
      <c r="E1469" s="82"/>
      <c r="F1469" s="82"/>
      <c r="G1469" s="82"/>
      <c r="H1469" s="82"/>
      <c r="I1469" s="82"/>
      <c r="J1469" s="92"/>
      <c r="K1469" s="82"/>
      <c r="L1469" s="82"/>
      <c r="M1469" s="82"/>
      <c r="N1469" s="82"/>
      <c r="O1469" s="82"/>
      <c r="P1469" s="82"/>
      <c r="Q1469" s="82"/>
      <c r="R1469" s="82"/>
      <c r="S1469" s="82"/>
      <c r="T1469" s="82"/>
      <c r="U1469" s="82"/>
      <c r="V1469" s="82"/>
      <c r="W1469" s="82"/>
      <c r="X1469" s="82"/>
      <c r="Y1469" s="82"/>
      <c r="Z1469" s="82"/>
      <c r="AA1469" s="82"/>
      <c r="AB1469" s="82"/>
      <c r="AC1469" s="82"/>
      <c r="AD1469" s="82"/>
    </row>
    <row r="1470" spans="1:30" ht="13.2">
      <c r="A1470" s="82"/>
      <c r="B1470" s="82"/>
      <c r="C1470" s="82"/>
      <c r="D1470" s="82"/>
      <c r="E1470" s="82"/>
      <c r="F1470" s="82"/>
      <c r="G1470" s="82"/>
      <c r="H1470" s="82"/>
      <c r="I1470" s="82"/>
      <c r="J1470" s="92"/>
      <c r="K1470" s="82"/>
      <c r="L1470" s="82"/>
      <c r="M1470" s="82"/>
      <c r="N1470" s="82"/>
      <c r="O1470" s="82"/>
      <c r="P1470" s="82"/>
      <c r="Q1470" s="82"/>
      <c r="R1470" s="82"/>
      <c r="S1470" s="82"/>
      <c r="T1470" s="82"/>
      <c r="U1470" s="82"/>
      <c r="V1470" s="82"/>
      <c r="W1470" s="82"/>
      <c r="X1470" s="82"/>
      <c r="Y1470" s="82"/>
      <c r="Z1470" s="82"/>
      <c r="AA1470" s="82"/>
      <c r="AB1470" s="82"/>
      <c r="AC1470" s="82"/>
      <c r="AD1470" s="82"/>
    </row>
    <row r="1471" spans="1:30" ht="13.2">
      <c r="A1471" s="82"/>
      <c r="B1471" s="82"/>
      <c r="C1471" s="82"/>
      <c r="D1471" s="82"/>
      <c r="E1471" s="82"/>
      <c r="F1471" s="82"/>
      <c r="G1471" s="82"/>
      <c r="H1471" s="82"/>
      <c r="I1471" s="82"/>
      <c r="J1471" s="92"/>
      <c r="K1471" s="82"/>
      <c r="L1471" s="82"/>
      <c r="M1471" s="82"/>
      <c r="N1471" s="82"/>
      <c r="O1471" s="82"/>
      <c r="P1471" s="82"/>
      <c r="Q1471" s="82"/>
      <c r="R1471" s="82"/>
      <c r="S1471" s="82"/>
      <c r="T1471" s="82"/>
      <c r="U1471" s="82"/>
      <c r="V1471" s="82"/>
      <c r="W1471" s="82"/>
      <c r="X1471" s="82"/>
      <c r="Y1471" s="82"/>
      <c r="Z1471" s="82"/>
      <c r="AA1471" s="82"/>
      <c r="AB1471" s="82"/>
      <c r="AC1471" s="82"/>
      <c r="AD1471" s="82"/>
    </row>
    <row r="1472" spans="1:30" ht="13.2">
      <c r="A1472" s="82"/>
      <c r="B1472" s="82"/>
      <c r="C1472" s="82"/>
      <c r="D1472" s="82"/>
      <c r="E1472" s="82"/>
      <c r="F1472" s="82"/>
      <c r="G1472" s="82"/>
      <c r="H1472" s="82"/>
      <c r="I1472" s="82"/>
      <c r="J1472" s="92"/>
      <c r="K1472" s="82"/>
      <c r="L1472" s="82"/>
      <c r="M1472" s="82"/>
      <c r="N1472" s="82"/>
      <c r="O1472" s="82"/>
      <c r="P1472" s="82"/>
      <c r="Q1472" s="82"/>
      <c r="R1472" s="82"/>
      <c r="S1472" s="82"/>
      <c r="T1472" s="82"/>
      <c r="U1472" s="82"/>
      <c r="V1472" s="82"/>
      <c r="W1472" s="82"/>
      <c r="X1472" s="82"/>
      <c r="Y1472" s="82"/>
      <c r="Z1472" s="82"/>
      <c r="AA1472" s="82"/>
      <c r="AB1472" s="82"/>
      <c r="AC1472" s="82"/>
      <c r="AD1472" s="82"/>
    </row>
    <row r="1473" spans="1:30" ht="13.2">
      <c r="A1473" s="82"/>
      <c r="B1473" s="82"/>
      <c r="C1473" s="82"/>
      <c r="D1473" s="82"/>
      <c r="E1473" s="82"/>
      <c r="F1473" s="82"/>
      <c r="G1473" s="82"/>
      <c r="H1473" s="82"/>
      <c r="I1473" s="82"/>
      <c r="J1473" s="92"/>
      <c r="K1473" s="82"/>
      <c r="L1473" s="82"/>
      <c r="M1473" s="82"/>
      <c r="N1473" s="82"/>
      <c r="O1473" s="82"/>
      <c r="P1473" s="82"/>
      <c r="Q1473" s="82"/>
      <c r="R1473" s="82"/>
      <c r="S1473" s="82"/>
      <c r="T1473" s="82"/>
      <c r="U1473" s="82"/>
      <c r="V1473" s="82"/>
      <c r="W1473" s="82"/>
      <c r="X1473" s="82"/>
      <c r="Y1473" s="82"/>
      <c r="Z1473" s="82"/>
      <c r="AA1473" s="82"/>
      <c r="AB1473" s="82"/>
      <c r="AC1473" s="82"/>
      <c r="AD1473" s="82"/>
    </row>
    <row r="1474" spans="1:30" ht="13.2">
      <c r="A1474" s="82"/>
      <c r="B1474" s="82"/>
      <c r="C1474" s="82"/>
      <c r="D1474" s="82"/>
      <c r="E1474" s="82"/>
      <c r="F1474" s="82"/>
      <c r="G1474" s="82"/>
      <c r="H1474" s="82"/>
      <c r="I1474" s="82"/>
      <c r="J1474" s="92"/>
      <c r="K1474" s="82"/>
      <c r="L1474" s="82"/>
      <c r="M1474" s="82"/>
      <c r="N1474" s="82"/>
      <c r="O1474" s="82"/>
      <c r="P1474" s="82"/>
      <c r="Q1474" s="82"/>
      <c r="R1474" s="82"/>
      <c r="S1474" s="82"/>
      <c r="T1474" s="82"/>
      <c r="U1474" s="82"/>
      <c r="V1474" s="82"/>
      <c r="W1474" s="82"/>
      <c r="X1474" s="82"/>
      <c r="Y1474" s="82"/>
      <c r="Z1474" s="82"/>
      <c r="AA1474" s="82"/>
      <c r="AB1474" s="82"/>
      <c r="AC1474" s="82"/>
      <c r="AD1474" s="82"/>
    </row>
    <row r="1475" spans="1:30" ht="13.2">
      <c r="A1475" s="82"/>
      <c r="B1475" s="82"/>
      <c r="C1475" s="82"/>
      <c r="D1475" s="82"/>
      <c r="E1475" s="82"/>
      <c r="F1475" s="82"/>
      <c r="G1475" s="82"/>
      <c r="H1475" s="82"/>
      <c r="I1475" s="82"/>
      <c r="J1475" s="92"/>
      <c r="K1475" s="82"/>
      <c r="L1475" s="82"/>
      <c r="M1475" s="82"/>
      <c r="N1475" s="82"/>
      <c r="O1475" s="82"/>
      <c r="P1475" s="82"/>
      <c r="Q1475" s="82"/>
      <c r="R1475" s="82"/>
      <c r="S1475" s="82"/>
      <c r="T1475" s="82"/>
      <c r="U1475" s="82"/>
      <c r="V1475" s="82"/>
      <c r="W1475" s="82"/>
      <c r="X1475" s="82"/>
      <c r="Y1475" s="82"/>
      <c r="Z1475" s="82"/>
      <c r="AA1475" s="82"/>
      <c r="AB1475" s="82"/>
      <c r="AC1475" s="82"/>
      <c r="AD1475" s="82"/>
    </row>
    <row r="1476" spans="1:30" ht="13.2">
      <c r="A1476" s="82"/>
      <c r="B1476" s="82"/>
      <c r="C1476" s="82"/>
      <c r="D1476" s="82"/>
      <c r="E1476" s="82"/>
      <c r="F1476" s="82"/>
      <c r="G1476" s="82"/>
      <c r="H1476" s="82"/>
      <c r="I1476" s="82"/>
      <c r="J1476" s="92"/>
      <c r="K1476" s="82"/>
      <c r="L1476" s="82"/>
      <c r="M1476" s="82"/>
      <c r="N1476" s="82"/>
      <c r="O1476" s="82"/>
      <c r="P1476" s="82"/>
      <c r="Q1476" s="82"/>
      <c r="R1476" s="82"/>
      <c r="S1476" s="82"/>
      <c r="T1476" s="82"/>
      <c r="U1476" s="82"/>
      <c r="V1476" s="82"/>
      <c r="W1476" s="82"/>
      <c r="X1476" s="82"/>
      <c r="Y1476" s="82"/>
      <c r="Z1476" s="82"/>
      <c r="AA1476" s="82"/>
      <c r="AB1476" s="82"/>
      <c r="AC1476" s="82"/>
      <c r="AD1476" s="82"/>
    </row>
    <row r="1477" spans="1:30" ht="13.2">
      <c r="A1477" s="82"/>
      <c r="B1477" s="82"/>
      <c r="C1477" s="82"/>
      <c r="D1477" s="82"/>
      <c r="E1477" s="82"/>
      <c r="F1477" s="82"/>
      <c r="G1477" s="82"/>
      <c r="H1477" s="82"/>
      <c r="I1477" s="82"/>
      <c r="J1477" s="92"/>
      <c r="K1477" s="82"/>
      <c r="L1477" s="82"/>
      <c r="M1477" s="82"/>
      <c r="N1477" s="82"/>
      <c r="O1477" s="82"/>
      <c r="P1477" s="82"/>
      <c r="Q1477" s="82"/>
      <c r="R1477" s="82"/>
      <c r="S1477" s="82"/>
      <c r="T1477" s="82"/>
      <c r="U1477" s="82"/>
      <c r="V1477" s="82"/>
      <c r="W1477" s="82"/>
      <c r="X1477" s="82"/>
      <c r="Y1477" s="82"/>
      <c r="Z1477" s="82"/>
      <c r="AA1477" s="82"/>
      <c r="AB1477" s="82"/>
      <c r="AC1477" s="82"/>
      <c r="AD1477" s="82"/>
    </row>
    <row r="1478" spans="1:30" ht="13.2">
      <c r="A1478" s="82"/>
      <c r="B1478" s="82"/>
      <c r="C1478" s="82"/>
      <c r="D1478" s="82"/>
      <c r="E1478" s="82"/>
      <c r="F1478" s="82"/>
      <c r="G1478" s="82"/>
      <c r="H1478" s="82"/>
      <c r="I1478" s="82"/>
      <c r="J1478" s="92"/>
      <c r="K1478" s="82"/>
      <c r="L1478" s="82"/>
      <c r="M1478" s="82"/>
      <c r="N1478" s="82"/>
      <c r="O1478" s="82"/>
      <c r="P1478" s="82"/>
      <c r="Q1478" s="82"/>
      <c r="R1478" s="82"/>
      <c r="S1478" s="82"/>
      <c r="T1478" s="82"/>
      <c r="U1478" s="82"/>
      <c r="V1478" s="82"/>
      <c r="W1478" s="82"/>
      <c r="X1478" s="82"/>
      <c r="Y1478" s="82"/>
      <c r="Z1478" s="82"/>
      <c r="AA1478" s="82"/>
      <c r="AB1478" s="82"/>
      <c r="AC1478" s="82"/>
      <c r="AD1478" s="82"/>
    </row>
    <row r="1479" spans="1:30" ht="13.2">
      <c r="A1479" s="82"/>
      <c r="B1479" s="82"/>
      <c r="C1479" s="82"/>
      <c r="D1479" s="82"/>
      <c r="E1479" s="82"/>
      <c r="F1479" s="82"/>
      <c r="G1479" s="82"/>
      <c r="H1479" s="82"/>
      <c r="I1479" s="82"/>
      <c r="J1479" s="92"/>
      <c r="K1479" s="82"/>
      <c r="L1479" s="82"/>
      <c r="M1479" s="82"/>
      <c r="N1479" s="82"/>
      <c r="O1479" s="82"/>
      <c r="P1479" s="82"/>
      <c r="Q1479" s="82"/>
      <c r="R1479" s="82"/>
      <c r="S1479" s="82"/>
      <c r="T1479" s="82"/>
      <c r="U1479" s="82"/>
      <c r="V1479" s="82"/>
      <c r="W1479" s="82"/>
      <c r="X1479" s="82"/>
      <c r="Y1479" s="82"/>
      <c r="Z1479" s="82"/>
      <c r="AA1479" s="82"/>
      <c r="AB1479" s="82"/>
      <c r="AC1479" s="82"/>
      <c r="AD1479" s="82"/>
    </row>
    <row r="1480" spans="1:30" ht="13.2">
      <c r="A1480" s="82"/>
      <c r="B1480" s="82"/>
      <c r="C1480" s="82"/>
      <c r="D1480" s="82"/>
      <c r="E1480" s="82"/>
      <c r="F1480" s="82"/>
      <c r="G1480" s="82"/>
      <c r="H1480" s="82"/>
      <c r="I1480" s="82"/>
      <c r="J1480" s="92"/>
      <c r="K1480" s="82"/>
      <c r="L1480" s="82"/>
      <c r="M1480" s="82"/>
      <c r="N1480" s="82"/>
      <c r="O1480" s="82"/>
      <c r="P1480" s="82"/>
      <c r="Q1480" s="82"/>
      <c r="R1480" s="82"/>
      <c r="S1480" s="82"/>
      <c r="T1480" s="82"/>
      <c r="U1480" s="82"/>
      <c r="V1480" s="82"/>
      <c r="W1480" s="82"/>
      <c r="X1480" s="82"/>
      <c r="Y1480" s="82"/>
      <c r="Z1480" s="82"/>
      <c r="AA1480" s="82"/>
      <c r="AB1480" s="82"/>
      <c r="AC1480" s="82"/>
      <c r="AD1480" s="82"/>
    </row>
    <row r="1481" spans="1:30" ht="13.2">
      <c r="A1481" s="82"/>
      <c r="B1481" s="82"/>
      <c r="C1481" s="82"/>
      <c r="D1481" s="82"/>
      <c r="E1481" s="82"/>
      <c r="F1481" s="82"/>
      <c r="G1481" s="82"/>
      <c r="H1481" s="82"/>
      <c r="I1481" s="82"/>
      <c r="J1481" s="92"/>
      <c r="K1481" s="82"/>
      <c r="L1481" s="82"/>
      <c r="M1481" s="82"/>
      <c r="N1481" s="82"/>
      <c r="O1481" s="82"/>
      <c r="P1481" s="82"/>
      <c r="Q1481" s="82"/>
      <c r="R1481" s="82"/>
      <c r="S1481" s="82"/>
      <c r="T1481" s="82"/>
      <c r="U1481" s="82"/>
      <c r="V1481" s="82"/>
      <c r="W1481" s="82"/>
      <c r="X1481" s="82"/>
      <c r="Y1481" s="82"/>
      <c r="Z1481" s="82"/>
      <c r="AA1481" s="82"/>
      <c r="AB1481" s="82"/>
      <c r="AC1481" s="82"/>
      <c r="AD1481" s="82"/>
    </row>
    <row r="1482" spans="1:30" ht="13.2">
      <c r="A1482" s="82"/>
      <c r="B1482" s="82"/>
      <c r="C1482" s="82"/>
      <c r="D1482" s="82"/>
      <c r="E1482" s="82"/>
      <c r="F1482" s="82"/>
      <c r="G1482" s="82"/>
      <c r="H1482" s="82"/>
      <c r="I1482" s="82"/>
      <c r="J1482" s="92"/>
      <c r="K1482" s="82"/>
      <c r="L1482" s="82"/>
      <c r="M1482" s="82"/>
      <c r="N1482" s="82"/>
      <c r="O1482" s="82"/>
      <c r="P1482" s="82"/>
      <c r="Q1482" s="82"/>
      <c r="R1482" s="82"/>
      <c r="S1482" s="82"/>
      <c r="T1482" s="82"/>
      <c r="U1482" s="82"/>
      <c r="V1482" s="82"/>
      <c r="W1482" s="82"/>
      <c r="X1482" s="82"/>
      <c r="Y1482" s="82"/>
      <c r="Z1482" s="82"/>
      <c r="AA1482" s="82"/>
      <c r="AB1482" s="82"/>
      <c r="AC1482" s="82"/>
      <c r="AD1482" s="82"/>
    </row>
    <row r="1483" spans="1:30" ht="13.2">
      <c r="A1483" s="82"/>
      <c r="B1483" s="82"/>
      <c r="C1483" s="82"/>
      <c r="D1483" s="82"/>
      <c r="E1483" s="82"/>
      <c r="F1483" s="82"/>
      <c r="G1483" s="82"/>
      <c r="H1483" s="82"/>
      <c r="I1483" s="82"/>
      <c r="J1483" s="92"/>
      <c r="K1483" s="82"/>
      <c r="L1483" s="82"/>
      <c r="M1483" s="82"/>
      <c r="N1483" s="82"/>
      <c r="O1483" s="82"/>
      <c r="P1483" s="82"/>
      <c r="Q1483" s="82"/>
      <c r="R1483" s="82"/>
      <c r="S1483" s="82"/>
      <c r="T1483" s="82"/>
      <c r="U1483" s="82"/>
      <c r="V1483" s="82"/>
      <c r="W1483" s="82"/>
      <c r="X1483" s="82"/>
      <c r="Y1483" s="82"/>
      <c r="Z1483" s="82"/>
      <c r="AA1483" s="82"/>
      <c r="AB1483" s="82"/>
      <c r="AC1483" s="82"/>
      <c r="AD1483" s="82"/>
    </row>
    <row r="1484" spans="1:30" ht="13.2">
      <c r="A1484" s="82"/>
      <c r="B1484" s="82"/>
      <c r="C1484" s="82"/>
      <c r="D1484" s="82"/>
      <c r="E1484" s="82"/>
      <c r="F1484" s="82"/>
      <c r="G1484" s="82"/>
      <c r="H1484" s="82"/>
      <c r="I1484" s="82"/>
      <c r="J1484" s="92"/>
      <c r="K1484" s="82"/>
      <c r="L1484" s="82"/>
      <c r="M1484" s="82"/>
      <c r="N1484" s="82"/>
      <c r="O1484" s="82"/>
      <c r="P1484" s="82"/>
      <c r="Q1484" s="82"/>
      <c r="R1484" s="82"/>
      <c r="S1484" s="82"/>
      <c r="T1484" s="82"/>
      <c r="U1484" s="82"/>
      <c r="V1484" s="82"/>
      <c r="W1484" s="82"/>
      <c r="X1484" s="82"/>
      <c r="Y1484" s="82"/>
      <c r="Z1484" s="82"/>
      <c r="AA1484" s="82"/>
      <c r="AB1484" s="82"/>
      <c r="AC1484" s="82"/>
      <c r="AD1484" s="82"/>
    </row>
    <row r="1485" spans="1:30" ht="13.2">
      <c r="A1485" s="82"/>
      <c r="B1485" s="82"/>
      <c r="C1485" s="82"/>
      <c r="D1485" s="82"/>
      <c r="E1485" s="82"/>
      <c r="F1485" s="82"/>
      <c r="G1485" s="82"/>
      <c r="H1485" s="82"/>
      <c r="I1485" s="82"/>
      <c r="J1485" s="92"/>
      <c r="K1485" s="82"/>
      <c r="L1485" s="82"/>
      <c r="M1485" s="82"/>
      <c r="N1485" s="82"/>
      <c r="O1485" s="82"/>
      <c r="P1485" s="82"/>
      <c r="Q1485" s="82"/>
      <c r="R1485" s="82"/>
      <c r="S1485" s="82"/>
      <c r="T1485" s="82"/>
      <c r="U1485" s="82"/>
      <c r="V1485" s="82"/>
      <c r="W1485" s="82"/>
      <c r="X1485" s="82"/>
      <c r="Y1485" s="82"/>
      <c r="Z1485" s="82"/>
      <c r="AA1485" s="82"/>
      <c r="AB1485" s="82"/>
      <c r="AC1485" s="82"/>
      <c r="AD1485" s="82"/>
    </row>
    <row r="1486" spans="1:30" ht="13.2">
      <c r="A1486" s="82"/>
      <c r="B1486" s="82"/>
      <c r="C1486" s="82"/>
      <c r="D1486" s="82"/>
      <c r="E1486" s="82"/>
      <c r="F1486" s="82"/>
      <c r="G1486" s="82"/>
      <c r="H1486" s="82"/>
      <c r="I1486" s="82"/>
      <c r="J1486" s="92"/>
      <c r="K1486" s="82"/>
      <c r="L1486" s="82"/>
      <c r="M1486" s="82"/>
      <c r="N1486" s="82"/>
      <c r="O1486" s="82"/>
      <c r="P1486" s="82"/>
      <c r="Q1486" s="82"/>
      <c r="R1486" s="82"/>
      <c r="S1486" s="82"/>
      <c r="T1486" s="82"/>
      <c r="U1486" s="82"/>
      <c r="V1486" s="82"/>
      <c r="W1486" s="82"/>
      <c r="X1486" s="82"/>
      <c r="Y1486" s="82"/>
      <c r="Z1486" s="82"/>
      <c r="AA1486" s="82"/>
      <c r="AB1486" s="82"/>
      <c r="AC1486" s="82"/>
      <c r="AD1486" s="82"/>
    </row>
    <row r="1487" spans="1:30" ht="13.2">
      <c r="A1487" s="82"/>
      <c r="B1487" s="82"/>
      <c r="C1487" s="82"/>
      <c r="D1487" s="82"/>
      <c r="E1487" s="82"/>
      <c r="F1487" s="82"/>
      <c r="G1487" s="82"/>
      <c r="H1487" s="82"/>
      <c r="I1487" s="82"/>
      <c r="J1487" s="92"/>
      <c r="K1487" s="82"/>
      <c r="L1487" s="82"/>
      <c r="M1487" s="82"/>
      <c r="N1487" s="82"/>
      <c r="O1487" s="82"/>
      <c r="P1487" s="82"/>
      <c r="Q1487" s="82"/>
      <c r="R1487" s="82"/>
      <c r="S1487" s="82"/>
      <c r="T1487" s="82"/>
      <c r="U1487" s="82"/>
      <c r="V1487" s="82"/>
      <c r="W1487" s="82"/>
      <c r="X1487" s="82"/>
      <c r="Y1487" s="82"/>
      <c r="Z1487" s="82"/>
      <c r="AA1487" s="82"/>
      <c r="AB1487" s="82"/>
      <c r="AC1487" s="82"/>
      <c r="AD1487" s="82"/>
    </row>
    <row r="1488" spans="1:30" ht="13.2">
      <c r="A1488" s="82"/>
      <c r="B1488" s="82"/>
      <c r="C1488" s="82"/>
      <c r="D1488" s="82"/>
      <c r="E1488" s="82"/>
      <c r="F1488" s="82"/>
      <c r="G1488" s="82"/>
      <c r="H1488" s="82"/>
      <c r="I1488" s="82"/>
      <c r="J1488" s="92"/>
      <c r="K1488" s="82"/>
      <c r="L1488" s="82"/>
      <c r="M1488" s="82"/>
      <c r="N1488" s="82"/>
      <c r="O1488" s="82"/>
      <c r="P1488" s="82"/>
      <c r="Q1488" s="82"/>
      <c r="R1488" s="82"/>
      <c r="S1488" s="82"/>
      <c r="T1488" s="82"/>
      <c r="U1488" s="82"/>
      <c r="V1488" s="82"/>
      <c r="W1488" s="82"/>
      <c r="X1488" s="82"/>
      <c r="Y1488" s="82"/>
      <c r="Z1488" s="82"/>
      <c r="AA1488" s="82"/>
      <c r="AB1488" s="82"/>
      <c r="AC1488" s="82"/>
      <c r="AD1488" s="82"/>
    </row>
    <row r="1489" spans="1:30" ht="13.2">
      <c r="A1489" s="82"/>
      <c r="B1489" s="82"/>
      <c r="C1489" s="82"/>
      <c r="D1489" s="82"/>
      <c r="E1489" s="82"/>
      <c r="F1489" s="82"/>
      <c r="G1489" s="82"/>
      <c r="H1489" s="82"/>
      <c r="I1489" s="82"/>
      <c r="J1489" s="92"/>
      <c r="K1489" s="82"/>
      <c r="L1489" s="82"/>
      <c r="M1489" s="82"/>
      <c r="N1489" s="82"/>
      <c r="O1489" s="82"/>
      <c r="P1489" s="82"/>
      <c r="Q1489" s="82"/>
      <c r="R1489" s="82"/>
      <c r="S1489" s="82"/>
      <c r="T1489" s="82"/>
      <c r="U1489" s="82"/>
      <c r="V1489" s="82"/>
      <c r="W1489" s="82"/>
      <c r="X1489" s="82"/>
      <c r="Y1489" s="82"/>
      <c r="Z1489" s="82"/>
      <c r="AA1489" s="82"/>
      <c r="AB1489" s="82"/>
      <c r="AC1489" s="82"/>
      <c r="AD1489" s="82"/>
    </row>
    <row r="1490" spans="1:30" ht="13.2">
      <c r="A1490" s="82"/>
      <c r="B1490" s="82"/>
      <c r="C1490" s="82"/>
      <c r="D1490" s="82"/>
      <c r="E1490" s="82"/>
      <c r="F1490" s="82"/>
      <c r="G1490" s="82"/>
      <c r="H1490" s="82"/>
      <c r="I1490" s="82"/>
      <c r="J1490" s="92"/>
      <c r="K1490" s="82"/>
      <c r="L1490" s="82"/>
      <c r="M1490" s="82"/>
      <c r="N1490" s="82"/>
      <c r="O1490" s="82"/>
      <c r="P1490" s="82"/>
      <c r="Q1490" s="82"/>
      <c r="R1490" s="82"/>
      <c r="S1490" s="82"/>
      <c r="T1490" s="82"/>
      <c r="U1490" s="82"/>
      <c r="V1490" s="82"/>
      <c r="W1490" s="82"/>
      <c r="X1490" s="82"/>
      <c r="Y1490" s="82"/>
      <c r="Z1490" s="82"/>
      <c r="AA1490" s="82"/>
      <c r="AB1490" s="82"/>
      <c r="AC1490" s="82"/>
      <c r="AD1490" s="82"/>
    </row>
    <row r="1491" spans="1:30" ht="13.2">
      <c r="A1491" s="82"/>
      <c r="B1491" s="82"/>
      <c r="C1491" s="82"/>
      <c r="D1491" s="82"/>
      <c r="E1491" s="82"/>
      <c r="F1491" s="82"/>
      <c r="G1491" s="82"/>
      <c r="H1491" s="82"/>
      <c r="I1491" s="82"/>
      <c r="J1491" s="92"/>
      <c r="K1491" s="82"/>
      <c r="L1491" s="82"/>
      <c r="M1491" s="82"/>
      <c r="N1491" s="82"/>
      <c r="O1491" s="82"/>
      <c r="P1491" s="82"/>
      <c r="Q1491" s="82"/>
      <c r="R1491" s="82"/>
      <c r="S1491" s="82"/>
      <c r="T1491" s="82"/>
      <c r="U1491" s="82"/>
      <c r="V1491" s="82"/>
      <c r="W1491" s="82"/>
      <c r="X1491" s="82"/>
      <c r="Y1491" s="82"/>
      <c r="Z1491" s="82"/>
      <c r="AA1491" s="82"/>
      <c r="AB1491" s="82"/>
      <c r="AC1491" s="82"/>
      <c r="AD1491" s="82"/>
    </row>
    <row r="1492" spans="1:30" ht="13.2">
      <c r="A1492" s="82"/>
      <c r="B1492" s="82"/>
      <c r="C1492" s="82"/>
      <c r="D1492" s="82"/>
      <c r="E1492" s="82"/>
      <c r="F1492" s="82"/>
      <c r="G1492" s="82"/>
      <c r="H1492" s="82"/>
      <c r="I1492" s="82"/>
      <c r="J1492" s="92"/>
      <c r="K1492" s="82"/>
      <c r="L1492" s="82"/>
      <c r="M1492" s="82"/>
      <c r="N1492" s="82"/>
      <c r="O1492" s="82"/>
      <c r="P1492" s="82"/>
      <c r="Q1492" s="82"/>
      <c r="R1492" s="82"/>
      <c r="S1492" s="82"/>
      <c r="T1492" s="82"/>
      <c r="U1492" s="82"/>
      <c r="V1492" s="82"/>
      <c r="W1492" s="82"/>
      <c r="X1492" s="82"/>
      <c r="Y1492" s="82"/>
      <c r="Z1492" s="82"/>
      <c r="AA1492" s="82"/>
      <c r="AB1492" s="82"/>
      <c r="AC1492" s="82"/>
      <c r="AD1492" s="82"/>
    </row>
    <row r="1493" spans="1:30" ht="13.2">
      <c r="A1493" s="82"/>
      <c r="B1493" s="82"/>
      <c r="C1493" s="82"/>
      <c r="D1493" s="82"/>
      <c r="E1493" s="82"/>
      <c r="F1493" s="82"/>
      <c r="G1493" s="82"/>
      <c r="H1493" s="82"/>
      <c r="I1493" s="82"/>
      <c r="J1493" s="92"/>
      <c r="K1493" s="82"/>
      <c r="L1493" s="82"/>
      <c r="M1493" s="82"/>
      <c r="N1493" s="82"/>
      <c r="O1493" s="82"/>
      <c r="P1493" s="82"/>
      <c r="Q1493" s="82"/>
      <c r="R1493" s="82"/>
      <c r="S1493" s="82"/>
      <c r="T1493" s="82"/>
      <c r="U1493" s="82"/>
      <c r="V1493" s="82"/>
      <c r="W1493" s="82"/>
      <c r="X1493" s="82"/>
      <c r="Y1493" s="82"/>
      <c r="Z1493" s="82"/>
      <c r="AA1493" s="82"/>
      <c r="AB1493" s="82"/>
      <c r="AC1493" s="82"/>
      <c r="AD1493" s="82"/>
    </row>
    <row r="1494" spans="1:30" ht="13.2">
      <c r="A1494" s="82"/>
      <c r="B1494" s="82"/>
      <c r="C1494" s="82"/>
      <c r="D1494" s="82"/>
      <c r="E1494" s="82"/>
      <c r="F1494" s="82"/>
      <c r="G1494" s="82"/>
      <c r="H1494" s="82"/>
      <c r="I1494" s="82"/>
      <c r="J1494" s="92"/>
      <c r="K1494" s="82"/>
      <c r="L1494" s="82"/>
      <c r="M1494" s="82"/>
      <c r="N1494" s="82"/>
      <c r="O1494" s="82"/>
      <c r="P1494" s="82"/>
      <c r="Q1494" s="82"/>
      <c r="R1494" s="82"/>
      <c r="S1494" s="82"/>
      <c r="T1494" s="82"/>
      <c r="U1494" s="82"/>
      <c r="V1494" s="82"/>
      <c r="W1494" s="82"/>
      <c r="X1494" s="82"/>
      <c r="Y1494" s="82"/>
      <c r="Z1494" s="82"/>
      <c r="AA1494" s="82"/>
      <c r="AB1494" s="82"/>
      <c r="AC1494" s="82"/>
      <c r="AD1494" s="82"/>
    </row>
    <row r="1495" spans="1:30" ht="13.2">
      <c r="A1495" s="82"/>
      <c r="B1495" s="82"/>
      <c r="C1495" s="82"/>
      <c r="D1495" s="82"/>
      <c r="E1495" s="82"/>
      <c r="F1495" s="82"/>
      <c r="G1495" s="82"/>
      <c r="H1495" s="82"/>
      <c r="I1495" s="82"/>
      <c r="J1495" s="92"/>
      <c r="K1495" s="82"/>
      <c r="L1495" s="82"/>
      <c r="M1495" s="82"/>
      <c r="N1495" s="82"/>
      <c r="O1495" s="82"/>
      <c r="P1495" s="82"/>
      <c r="Q1495" s="82"/>
      <c r="R1495" s="82"/>
      <c r="S1495" s="82"/>
      <c r="T1495" s="82"/>
      <c r="U1495" s="82"/>
      <c r="V1495" s="82"/>
      <c r="W1495" s="82"/>
      <c r="X1495" s="82"/>
      <c r="Y1495" s="82"/>
      <c r="Z1495" s="82"/>
      <c r="AA1495" s="82"/>
      <c r="AB1495" s="82"/>
      <c r="AC1495" s="82"/>
      <c r="AD1495" s="82"/>
    </row>
    <row r="1496" spans="1:30" ht="13.2">
      <c r="A1496" s="82"/>
      <c r="B1496" s="82"/>
      <c r="C1496" s="82"/>
      <c r="D1496" s="82"/>
      <c r="E1496" s="82"/>
      <c r="F1496" s="82"/>
      <c r="G1496" s="82"/>
      <c r="H1496" s="82"/>
      <c r="I1496" s="82"/>
      <c r="J1496" s="92"/>
      <c r="K1496" s="82"/>
      <c r="L1496" s="82"/>
      <c r="M1496" s="82"/>
      <c r="N1496" s="82"/>
      <c r="O1496" s="82"/>
      <c r="P1496" s="82"/>
      <c r="Q1496" s="82"/>
      <c r="R1496" s="82"/>
      <c r="S1496" s="82"/>
      <c r="T1496" s="82"/>
      <c r="U1496" s="82"/>
      <c r="V1496" s="82"/>
      <c r="W1496" s="82"/>
      <c r="X1496" s="82"/>
      <c r="Y1496" s="82"/>
      <c r="Z1496" s="82"/>
      <c r="AA1496" s="82"/>
      <c r="AB1496" s="82"/>
      <c r="AC1496" s="82"/>
      <c r="AD1496" s="82"/>
    </row>
    <row r="1497" spans="1:30" ht="13.2">
      <c r="A1497" s="82"/>
      <c r="B1497" s="82"/>
      <c r="C1497" s="82"/>
      <c r="D1497" s="82"/>
      <c r="E1497" s="82"/>
      <c r="F1497" s="82"/>
      <c r="G1497" s="82"/>
      <c r="H1497" s="82"/>
      <c r="I1497" s="82"/>
      <c r="J1497" s="92"/>
      <c r="K1497" s="82"/>
      <c r="L1497" s="82"/>
      <c r="M1497" s="82"/>
      <c r="N1497" s="82"/>
      <c r="O1497" s="82"/>
      <c r="P1497" s="82"/>
      <c r="Q1497" s="82"/>
      <c r="R1497" s="82"/>
      <c r="S1497" s="82"/>
      <c r="T1497" s="82"/>
      <c r="U1497" s="82"/>
      <c r="V1497" s="82"/>
      <c r="W1497" s="82"/>
      <c r="X1497" s="82"/>
      <c r="Y1497" s="82"/>
      <c r="Z1497" s="82"/>
      <c r="AA1497" s="82"/>
      <c r="AB1497" s="82"/>
      <c r="AC1497" s="82"/>
      <c r="AD1497" s="82"/>
    </row>
    <row r="1498" spans="1:30" ht="13.2">
      <c r="A1498" s="82"/>
      <c r="B1498" s="82"/>
      <c r="C1498" s="82"/>
      <c r="D1498" s="82"/>
      <c r="E1498" s="82"/>
      <c r="F1498" s="82"/>
      <c r="G1498" s="82"/>
      <c r="H1498" s="82"/>
      <c r="I1498" s="82"/>
      <c r="J1498" s="92"/>
      <c r="K1498" s="82"/>
      <c r="L1498" s="82"/>
      <c r="M1498" s="82"/>
      <c r="N1498" s="82"/>
      <c r="O1498" s="82"/>
      <c r="P1498" s="82"/>
      <c r="Q1498" s="82"/>
      <c r="R1498" s="82"/>
      <c r="S1498" s="82"/>
      <c r="T1498" s="82"/>
      <c r="U1498" s="82"/>
      <c r="V1498" s="82"/>
      <c r="W1498" s="82"/>
      <c r="X1498" s="82"/>
      <c r="Y1498" s="82"/>
      <c r="Z1498" s="82"/>
      <c r="AA1498" s="82"/>
      <c r="AB1498" s="82"/>
      <c r="AC1498" s="82"/>
      <c r="AD1498" s="82"/>
    </row>
    <row r="1499" spans="1:30" ht="13.2">
      <c r="A1499" s="82"/>
      <c r="B1499" s="82"/>
      <c r="C1499" s="82"/>
      <c r="D1499" s="82"/>
      <c r="E1499" s="82"/>
      <c r="F1499" s="82"/>
      <c r="G1499" s="82"/>
      <c r="H1499" s="82"/>
      <c r="I1499" s="82"/>
      <c r="J1499" s="92"/>
      <c r="K1499" s="82"/>
      <c r="L1499" s="82"/>
      <c r="M1499" s="82"/>
      <c r="N1499" s="82"/>
      <c r="O1499" s="82"/>
      <c r="P1499" s="82"/>
      <c r="Q1499" s="82"/>
      <c r="R1499" s="82"/>
      <c r="S1499" s="82"/>
      <c r="T1499" s="82"/>
      <c r="U1499" s="82"/>
      <c r="V1499" s="82"/>
      <c r="W1499" s="82"/>
      <c r="X1499" s="82"/>
      <c r="Y1499" s="82"/>
      <c r="Z1499" s="82"/>
      <c r="AA1499" s="82"/>
      <c r="AB1499" s="82"/>
      <c r="AC1499" s="82"/>
      <c r="AD1499" s="82"/>
    </row>
    <row r="1500" spans="1:30" ht="13.2">
      <c r="A1500" s="82"/>
      <c r="B1500" s="82"/>
      <c r="C1500" s="82"/>
      <c r="D1500" s="82"/>
      <c r="E1500" s="82"/>
      <c r="F1500" s="82"/>
      <c r="G1500" s="82"/>
      <c r="H1500" s="82"/>
      <c r="I1500" s="82"/>
      <c r="J1500" s="92"/>
      <c r="K1500" s="82"/>
      <c r="L1500" s="82"/>
      <c r="M1500" s="82"/>
      <c r="N1500" s="82"/>
      <c r="O1500" s="82"/>
      <c r="P1500" s="82"/>
      <c r="Q1500" s="82"/>
      <c r="R1500" s="82"/>
      <c r="S1500" s="82"/>
      <c r="T1500" s="82"/>
      <c r="U1500" s="82"/>
      <c r="V1500" s="82"/>
      <c r="W1500" s="82"/>
      <c r="X1500" s="82"/>
      <c r="Y1500" s="82"/>
      <c r="Z1500" s="82"/>
      <c r="AA1500" s="82"/>
      <c r="AB1500" s="82"/>
      <c r="AC1500" s="82"/>
      <c r="AD1500" s="82"/>
    </row>
    <row r="1501" spans="1:30" ht="13.2">
      <c r="A1501" s="82"/>
      <c r="B1501" s="82"/>
      <c r="C1501" s="82"/>
      <c r="D1501" s="82"/>
      <c r="E1501" s="82"/>
      <c r="F1501" s="82"/>
      <c r="G1501" s="82"/>
      <c r="H1501" s="82"/>
      <c r="I1501" s="82"/>
      <c r="J1501" s="92"/>
      <c r="K1501" s="82"/>
      <c r="L1501" s="82"/>
      <c r="M1501" s="82"/>
      <c r="N1501" s="82"/>
      <c r="O1501" s="82"/>
      <c r="P1501" s="82"/>
      <c r="Q1501" s="82"/>
      <c r="R1501" s="82"/>
      <c r="S1501" s="82"/>
      <c r="T1501" s="82"/>
      <c r="U1501" s="82"/>
      <c r="V1501" s="82"/>
      <c r="W1501" s="82"/>
      <c r="X1501" s="82"/>
      <c r="Y1501" s="82"/>
      <c r="Z1501" s="82"/>
      <c r="AA1501" s="82"/>
      <c r="AB1501" s="82"/>
      <c r="AC1501" s="82"/>
      <c r="AD1501" s="82"/>
    </row>
    <row r="1502" spans="1:30" ht="13.2">
      <c r="A1502" s="82"/>
      <c r="B1502" s="82"/>
      <c r="C1502" s="82"/>
      <c r="D1502" s="82"/>
      <c r="E1502" s="82"/>
      <c r="F1502" s="82"/>
      <c r="G1502" s="82"/>
      <c r="H1502" s="82"/>
      <c r="I1502" s="82"/>
      <c r="J1502" s="92"/>
      <c r="K1502" s="82"/>
      <c r="L1502" s="82"/>
      <c r="M1502" s="82"/>
      <c r="N1502" s="82"/>
      <c r="O1502" s="82"/>
      <c r="P1502" s="82"/>
      <c r="Q1502" s="82"/>
      <c r="R1502" s="82"/>
      <c r="S1502" s="82"/>
      <c r="T1502" s="82"/>
      <c r="U1502" s="82"/>
      <c r="V1502" s="82"/>
      <c r="W1502" s="82"/>
      <c r="X1502" s="82"/>
      <c r="Y1502" s="82"/>
      <c r="Z1502" s="82"/>
      <c r="AA1502" s="82"/>
      <c r="AB1502" s="82"/>
      <c r="AC1502" s="82"/>
      <c r="AD1502" s="82"/>
    </row>
    <row r="1503" spans="1:30" ht="13.2">
      <c r="A1503" s="82"/>
      <c r="B1503" s="82"/>
      <c r="C1503" s="82"/>
      <c r="D1503" s="82"/>
      <c r="E1503" s="82"/>
      <c r="F1503" s="82"/>
      <c r="G1503" s="82"/>
      <c r="H1503" s="82"/>
      <c r="I1503" s="82"/>
      <c r="J1503" s="92"/>
      <c r="K1503" s="82"/>
      <c r="L1503" s="82"/>
      <c r="M1503" s="82"/>
      <c r="N1503" s="82"/>
      <c r="O1503" s="82"/>
      <c r="P1503" s="82"/>
      <c r="Q1503" s="82"/>
      <c r="R1503" s="82"/>
      <c r="S1503" s="82"/>
      <c r="T1503" s="82"/>
      <c r="U1503" s="82"/>
      <c r="V1503" s="82"/>
      <c r="W1503" s="82"/>
      <c r="X1503" s="82"/>
      <c r="Y1503" s="82"/>
      <c r="Z1503" s="82"/>
      <c r="AA1503" s="82"/>
      <c r="AB1503" s="82"/>
      <c r="AC1503" s="82"/>
      <c r="AD1503" s="82"/>
    </row>
    <row r="1504" spans="1:30" ht="13.2">
      <c r="A1504" s="82"/>
      <c r="B1504" s="82"/>
      <c r="C1504" s="82"/>
      <c r="D1504" s="82"/>
      <c r="E1504" s="82"/>
      <c r="F1504" s="82"/>
      <c r="G1504" s="82"/>
      <c r="H1504" s="82"/>
      <c r="I1504" s="82"/>
      <c r="J1504" s="92"/>
      <c r="K1504" s="82"/>
      <c r="L1504" s="82"/>
      <c r="M1504" s="82"/>
      <c r="N1504" s="82"/>
      <c r="O1504" s="82"/>
      <c r="P1504" s="82"/>
      <c r="Q1504" s="82"/>
      <c r="R1504" s="82"/>
      <c r="S1504" s="82"/>
      <c r="T1504" s="82"/>
      <c r="U1504" s="82"/>
      <c r="V1504" s="82"/>
      <c r="W1504" s="82"/>
      <c r="X1504" s="82"/>
      <c r="Y1504" s="82"/>
      <c r="Z1504" s="82"/>
      <c r="AA1504" s="82"/>
      <c r="AB1504" s="82"/>
      <c r="AC1504" s="82"/>
      <c r="AD1504" s="82"/>
    </row>
    <row r="1505" spans="1:30" ht="13.2">
      <c r="A1505" s="82"/>
      <c r="B1505" s="82"/>
      <c r="C1505" s="82"/>
      <c r="D1505" s="82"/>
      <c r="E1505" s="82"/>
      <c r="F1505" s="82"/>
      <c r="G1505" s="82"/>
      <c r="H1505" s="82"/>
      <c r="I1505" s="82"/>
      <c r="J1505" s="92"/>
      <c r="K1505" s="82"/>
      <c r="L1505" s="82"/>
      <c r="M1505" s="82"/>
      <c r="N1505" s="82"/>
      <c r="O1505" s="82"/>
      <c r="P1505" s="82"/>
      <c r="Q1505" s="82"/>
      <c r="R1505" s="82"/>
      <c r="S1505" s="82"/>
      <c r="T1505" s="82"/>
      <c r="U1505" s="82"/>
      <c r="V1505" s="82"/>
      <c r="W1505" s="82"/>
      <c r="X1505" s="82"/>
      <c r="Y1505" s="82"/>
      <c r="Z1505" s="82"/>
      <c r="AA1505" s="82"/>
      <c r="AB1505" s="82"/>
      <c r="AC1505" s="82"/>
      <c r="AD1505" s="82"/>
    </row>
    <row r="1506" spans="1:30" ht="13.2">
      <c r="A1506" s="82"/>
      <c r="B1506" s="82"/>
      <c r="C1506" s="82"/>
      <c r="D1506" s="82"/>
      <c r="E1506" s="82"/>
      <c r="F1506" s="82"/>
      <c r="G1506" s="82"/>
      <c r="H1506" s="82"/>
      <c r="I1506" s="82"/>
      <c r="J1506" s="92"/>
      <c r="K1506" s="82"/>
      <c r="L1506" s="82"/>
      <c r="M1506" s="82"/>
      <c r="N1506" s="82"/>
      <c r="O1506" s="82"/>
      <c r="P1506" s="82"/>
      <c r="Q1506" s="82"/>
      <c r="R1506" s="82"/>
      <c r="S1506" s="82"/>
      <c r="T1506" s="82"/>
      <c r="U1506" s="82"/>
      <c r="V1506" s="82"/>
      <c r="W1506" s="82"/>
      <c r="X1506" s="82"/>
      <c r="Y1506" s="82"/>
      <c r="Z1506" s="82"/>
      <c r="AA1506" s="82"/>
      <c r="AB1506" s="82"/>
      <c r="AC1506" s="82"/>
      <c r="AD1506" s="82"/>
    </row>
    <row r="1507" spans="1:30" ht="13.2">
      <c r="A1507" s="82"/>
      <c r="B1507" s="82"/>
      <c r="C1507" s="82"/>
      <c r="D1507" s="82"/>
      <c r="E1507" s="82"/>
      <c r="F1507" s="82"/>
      <c r="G1507" s="82"/>
      <c r="H1507" s="82"/>
      <c r="I1507" s="82"/>
      <c r="J1507" s="92"/>
      <c r="K1507" s="82"/>
      <c r="L1507" s="82"/>
      <c r="M1507" s="82"/>
      <c r="N1507" s="82"/>
      <c r="O1507" s="82"/>
      <c r="P1507" s="82"/>
      <c r="Q1507" s="82"/>
      <c r="R1507" s="82"/>
      <c r="S1507" s="82"/>
      <c r="T1507" s="82"/>
      <c r="U1507" s="82"/>
      <c r="V1507" s="82"/>
      <c r="W1507" s="82"/>
      <c r="X1507" s="82"/>
      <c r="Y1507" s="82"/>
      <c r="Z1507" s="82"/>
      <c r="AA1507" s="82"/>
      <c r="AB1507" s="82"/>
      <c r="AC1507" s="82"/>
      <c r="AD1507" s="82"/>
    </row>
    <row r="1508" spans="1:30" ht="13.2">
      <c r="A1508" s="82"/>
      <c r="B1508" s="82"/>
      <c r="C1508" s="82"/>
      <c r="D1508" s="82"/>
      <c r="E1508" s="82"/>
      <c r="F1508" s="82"/>
      <c r="G1508" s="82"/>
      <c r="H1508" s="82"/>
      <c r="I1508" s="82"/>
      <c r="J1508" s="92"/>
      <c r="K1508" s="82"/>
      <c r="L1508" s="82"/>
      <c r="M1508" s="82"/>
      <c r="N1508" s="82"/>
      <c r="O1508" s="82"/>
      <c r="P1508" s="82"/>
      <c r="Q1508" s="82"/>
      <c r="R1508" s="82"/>
      <c r="S1508" s="82"/>
      <c r="T1508" s="82"/>
      <c r="U1508" s="82"/>
      <c r="V1508" s="82"/>
      <c r="W1508" s="82"/>
      <c r="X1508" s="82"/>
      <c r="Y1508" s="82"/>
      <c r="Z1508" s="82"/>
      <c r="AA1508" s="82"/>
      <c r="AB1508" s="82"/>
      <c r="AC1508" s="82"/>
      <c r="AD1508" s="82"/>
    </row>
    <row r="1509" spans="1:30" ht="13.2">
      <c r="A1509" s="82"/>
      <c r="B1509" s="82"/>
      <c r="C1509" s="82"/>
      <c r="D1509" s="82"/>
      <c r="E1509" s="82"/>
      <c r="F1509" s="82"/>
      <c r="G1509" s="82"/>
      <c r="H1509" s="82"/>
      <c r="I1509" s="82"/>
      <c r="J1509" s="92"/>
      <c r="K1509" s="82"/>
      <c r="L1509" s="82"/>
      <c r="M1509" s="82"/>
      <c r="N1509" s="82"/>
      <c r="O1509" s="82"/>
      <c r="P1509" s="82"/>
      <c r="Q1509" s="82"/>
      <c r="R1509" s="82"/>
      <c r="S1509" s="82"/>
      <c r="T1509" s="82"/>
      <c r="U1509" s="82"/>
      <c r="V1509" s="82"/>
      <c r="W1509" s="82"/>
      <c r="X1509" s="82"/>
      <c r="Y1509" s="82"/>
      <c r="Z1509" s="82"/>
      <c r="AA1509" s="82"/>
      <c r="AB1509" s="82"/>
      <c r="AC1509" s="82"/>
      <c r="AD1509" s="82"/>
    </row>
    <row r="1510" spans="1:30" ht="13.2">
      <c r="A1510" s="82"/>
      <c r="B1510" s="82"/>
      <c r="C1510" s="82"/>
      <c r="D1510" s="82"/>
      <c r="E1510" s="82"/>
      <c r="F1510" s="82"/>
      <c r="G1510" s="82"/>
      <c r="H1510" s="82"/>
      <c r="I1510" s="82"/>
      <c r="J1510" s="92"/>
      <c r="K1510" s="82"/>
      <c r="L1510" s="82"/>
      <c r="M1510" s="82"/>
      <c r="N1510" s="82"/>
      <c r="O1510" s="82"/>
      <c r="P1510" s="82"/>
      <c r="Q1510" s="82"/>
      <c r="R1510" s="82"/>
      <c r="S1510" s="82"/>
      <c r="T1510" s="82"/>
      <c r="U1510" s="82"/>
      <c r="V1510" s="82"/>
      <c r="W1510" s="82"/>
      <c r="X1510" s="82"/>
      <c r="Y1510" s="82"/>
      <c r="Z1510" s="82"/>
      <c r="AA1510" s="82"/>
      <c r="AB1510" s="82"/>
      <c r="AC1510" s="82"/>
      <c r="AD1510" s="82"/>
    </row>
    <row r="1511" spans="1:30" ht="13.2">
      <c r="A1511" s="82"/>
      <c r="B1511" s="82"/>
      <c r="C1511" s="82"/>
      <c r="D1511" s="82"/>
      <c r="E1511" s="82"/>
      <c r="F1511" s="82"/>
      <c r="G1511" s="82"/>
      <c r="H1511" s="82"/>
      <c r="I1511" s="82"/>
      <c r="J1511" s="92"/>
      <c r="K1511" s="82"/>
      <c r="L1511" s="82"/>
      <c r="M1511" s="82"/>
      <c r="N1511" s="82"/>
      <c r="O1511" s="82"/>
      <c r="P1511" s="82"/>
      <c r="Q1511" s="82"/>
      <c r="R1511" s="82"/>
      <c r="S1511" s="82"/>
      <c r="T1511" s="82"/>
      <c r="U1511" s="82"/>
      <c r="V1511" s="82"/>
      <c r="W1511" s="82"/>
      <c r="X1511" s="82"/>
      <c r="Y1511" s="82"/>
      <c r="Z1511" s="82"/>
      <c r="AA1511" s="82"/>
      <c r="AB1511" s="82"/>
      <c r="AC1511" s="82"/>
      <c r="AD1511" s="82"/>
    </row>
    <row r="1512" spans="1:30" ht="13.2">
      <c r="A1512" s="82"/>
      <c r="B1512" s="82"/>
      <c r="C1512" s="82"/>
      <c r="D1512" s="82"/>
      <c r="E1512" s="82"/>
      <c r="F1512" s="82"/>
      <c r="G1512" s="82"/>
      <c r="H1512" s="82"/>
      <c r="I1512" s="82"/>
      <c r="J1512" s="92"/>
      <c r="K1512" s="82"/>
      <c r="L1512" s="82"/>
      <c r="M1512" s="82"/>
      <c r="N1512" s="82"/>
      <c r="O1512" s="82"/>
      <c r="P1512" s="82"/>
      <c r="Q1512" s="82"/>
      <c r="R1512" s="82"/>
      <c r="S1512" s="82"/>
      <c r="T1512" s="82"/>
      <c r="U1512" s="82"/>
      <c r="V1512" s="82"/>
      <c r="W1512" s="82"/>
      <c r="X1512" s="82"/>
      <c r="Y1512" s="82"/>
      <c r="Z1512" s="82"/>
      <c r="AA1512" s="82"/>
      <c r="AB1512" s="82"/>
      <c r="AC1512" s="82"/>
      <c r="AD1512" s="82"/>
    </row>
    <row r="1513" spans="1:30" ht="13.2">
      <c r="A1513" s="82"/>
      <c r="B1513" s="82"/>
      <c r="C1513" s="82"/>
      <c r="D1513" s="82"/>
      <c r="E1513" s="82"/>
      <c r="F1513" s="82"/>
      <c r="G1513" s="82"/>
      <c r="H1513" s="82"/>
      <c r="I1513" s="82"/>
      <c r="J1513" s="92"/>
      <c r="K1513" s="82"/>
      <c r="L1513" s="82"/>
      <c r="M1513" s="82"/>
      <c r="N1513" s="82"/>
      <c r="O1513" s="82"/>
      <c r="P1513" s="82"/>
      <c r="Q1513" s="82"/>
      <c r="R1513" s="82"/>
      <c r="S1513" s="82"/>
      <c r="T1513" s="82"/>
      <c r="U1513" s="82"/>
      <c r="V1513" s="82"/>
      <c r="W1513" s="82"/>
      <c r="X1513" s="82"/>
      <c r="Y1513" s="82"/>
      <c r="Z1513" s="82"/>
      <c r="AA1513" s="82"/>
      <c r="AB1513" s="82"/>
      <c r="AC1513" s="82"/>
      <c r="AD1513" s="82"/>
    </row>
    <row r="1514" spans="1:30" ht="13.2">
      <c r="A1514" s="82"/>
      <c r="B1514" s="82"/>
      <c r="C1514" s="82"/>
      <c r="D1514" s="82"/>
      <c r="E1514" s="82"/>
      <c r="F1514" s="82"/>
      <c r="G1514" s="82"/>
      <c r="H1514" s="82"/>
      <c r="I1514" s="82"/>
      <c r="J1514" s="92"/>
      <c r="K1514" s="82"/>
      <c r="L1514" s="82"/>
      <c r="M1514" s="82"/>
      <c r="N1514" s="82"/>
      <c r="O1514" s="82"/>
      <c r="P1514" s="82"/>
      <c r="Q1514" s="82"/>
      <c r="R1514" s="82"/>
      <c r="S1514" s="82"/>
      <c r="T1514" s="82"/>
      <c r="U1514" s="82"/>
      <c r="V1514" s="82"/>
      <c r="W1514" s="82"/>
      <c r="X1514" s="82"/>
      <c r="Y1514" s="82"/>
      <c r="Z1514" s="82"/>
      <c r="AA1514" s="82"/>
      <c r="AB1514" s="82"/>
      <c r="AC1514" s="82"/>
      <c r="AD1514" s="82"/>
    </row>
    <row r="1515" spans="1:30" ht="13.2">
      <c r="A1515" s="82"/>
      <c r="B1515" s="82"/>
      <c r="C1515" s="82"/>
      <c r="D1515" s="82"/>
      <c r="E1515" s="82"/>
      <c r="F1515" s="82"/>
      <c r="G1515" s="82"/>
      <c r="H1515" s="82"/>
      <c r="I1515" s="82"/>
      <c r="J1515" s="92"/>
      <c r="K1515" s="82"/>
      <c r="L1515" s="82"/>
      <c r="M1515" s="82"/>
      <c r="N1515" s="82"/>
      <c r="O1515" s="82"/>
      <c r="P1515" s="82"/>
      <c r="Q1515" s="82"/>
      <c r="R1515" s="82"/>
      <c r="S1515" s="82"/>
      <c r="T1515" s="82"/>
      <c r="U1515" s="82"/>
      <c r="V1515" s="82"/>
      <c r="W1515" s="82"/>
      <c r="X1515" s="82"/>
      <c r="Y1515" s="82"/>
      <c r="Z1515" s="82"/>
      <c r="AA1515" s="82"/>
      <c r="AB1515" s="82"/>
      <c r="AC1515" s="82"/>
      <c r="AD1515" s="82"/>
    </row>
    <row r="1516" spans="1:30" ht="13.2">
      <c r="A1516" s="82"/>
      <c r="B1516" s="82"/>
      <c r="C1516" s="82"/>
      <c r="D1516" s="82"/>
      <c r="E1516" s="82"/>
      <c r="F1516" s="82"/>
      <c r="G1516" s="82"/>
      <c r="H1516" s="82"/>
      <c r="I1516" s="82"/>
      <c r="J1516" s="92"/>
      <c r="K1516" s="82"/>
      <c r="L1516" s="82"/>
      <c r="M1516" s="82"/>
      <c r="N1516" s="82"/>
      <c r="O1516" s="82"/>
      <c r="P1516" s="82"/>
      <c r="Q1516" s="82"/>
      <c r="R1516" s="82"/>
      <c r="S1516" s="82"/>
      <c r="T1516" s="82"/>
      <c r="U1516" s="82"/>
      <c r="V1516" s="82"/>
      <c r="W1516" s="82"/>
      <c r="X1516" s="82"/>
      <c r="Y1516" s="82"/>
      <c r="Z1516" s="82"/>
      <c r="AA1516" s="82"/>
      <c r="AB1516" s="82"/>
      <c r="AC1516" s="82"/>
      <c r="AD1516" s="82"/>
    </row>
    <row r="1517" spans="1:30" ht="13.2">
      <c r="A1517" s="82"/>
      <c r="B1517" s="82"/>
      <c r="C1517" s="82"/>
      <c r="D1517" s="82"/>
      <c r="E1517" s="82"/>
      <c r="F1517" s="82"/>
      <c r="G1517" s="82"/>
      <c r="H1517" s="82"/>
      <c r="I1517" s="82"/>
      <c r="J1517" s="92"/>
      <c r="K1517" s="82"/>
      <c r="L1517" s="82"/>
      <c r="M1517" s="82"/>
      <c r="N1517" s="82"/>
      <c r="O1517" s="82"/>
      <c r="P1517" s="82"/>
      <c r="Q1517" s="82"/>
      <c r="R1517" s="82"/>
      <c r="S1517" s="82"/>
      <c r="T1517" s="82"/>
      <c r="U1517" s="82"/>
      <c r="V1517" s="82"/>
      <c r="W1517" s="82"/>
      <c r="X1517" s="82"/>
      <c r="Y1517" s="82"/>
      <c r="Z1517" s="82"/>
      <c r="AA1517" s="82"/>
      <c r="AB1517" s="82"/>
      <c r="AC1517" s="82"/>
      <c r="AD1517" s="82"/>
    </row>
    <row r="1518" spans="1:30" ht="13.2">
      <c r="A1518" s="82"/>
      <c r="B1518" s="82"/>
      <c r="C1518" s="82"/>
      <c r="D1518" s="82"/>
      <c r="E1518" s="82"/>
      <c r="F1518" s="82"/>
      <c r="G1518" s="82"/>
      <c r="H1518" s="82"/>
      <c r="I1518" s="82"/>
      <c r="J1518" s="92"/>
      <c r="K1518" s="82"/>
      <c r="L1518" s="82"/>
      <c r="M1518" s="82"/>
      <c r="N1518" s="82"/>
      <c r="O1518" s="82"/>
      <c r="P1518" s="82"/>
      <c r="Q1518" s="82"/>
      <c r="R1518" s="82"/>
      <c r="S1518" s="82"/>
      <c r="T1518" s="82"/>
      <c r="U1518" s="82"/>
      <c r="V1518" s="82"/>
      <c r="W1518" s="82"/>
      <c r="X1518" s="82"/>
      <c r="Y1518" s="82"/>
      <c r="Z1518" s="82"/>
      <c r="AA1518" s="82"/>
      <c r="AB1518" s="82"/>
      <c r="AC1518" s="82"/>
      <c r="AD1518" s="82"/>
    </row>
    <row r="1519" spans="1:30" ht="13.2">
      <c r="A1519" s="82"/>
      <c r="B1519" s="82"/>
      <c r="C1519" s="82"/>
      <c r="D1519" s="82"/>
      <c r="E1519" s="82"/>
      <c r="F1519" s="82"/>
      <c r="G1519" s="82"/>
      <c r="H1519" s="82"/>
      <c r="I1519" s="82"/>
      <c r="J1519" s="92"/>
      <c r="K1519" s="82"/>
      <c r="L1519" s="82"/>
      <c r="M1519" s="82"/>
      <c r="N1519" s="82"/>
      <c r="O1519" s="82"/>
      <c r="P1519" s="82"/>
      <c r="Q1519" s="82"/>
      <c r="R1519" s="82"/>
      <c r="S1519" s="82"/>
      <c r="T1519" s="82"/>
      <c r="U1519" s="82"/>
      <c r="V1519" s="82"/>
      <c r="W1519" s="82"/>
      <c r="X1519" s="82"/>
      <c r="Y1519" s="82"/>
      <c r="Z1519" s="82"/>
      <c r="AA1519" s="82"/>
      <c r="AB1519" s="82"/>
      <c r="AC1519" s="82"/>
      <c r="AD1519" s="82"/>
    </row>
    <row r="1520" spans="1:30" ht="13.2">
      <c r="A1520" s="82"/>
      <c r="B1520" s="82"/>
      <c r="C1520" s="82"/>
      <c r="D1520" s="82"/>
      <c r="E1520" s="82"/>
      <c r="F1520" s="82"/>
      <c r="G1520" s="82"/>
      <c r="H1520" s="82"/>
      <c r="I1520" s="82"/>
      <c r="J1520" s="92"/>
      <c r="K1520" s="82"/>
      <c r="L1520" s="82"/>
      <c r="M1520" s="82"/>
      <c r="N1520" s="82"/>
      <c r="O1520" s="82"/>
      <c r="P1520" s="82"/>
      <c r="Q1520" s="82"/>
      <c r="R1520" s="82"/>
      <c r="S1520" s="82"/>
      <c r="T1520" s="82"/>
      <c r="U1520" s="82"/>
      <c r="V1520" s="82"/>
      <c r="W1520" s="82"/>
      <c r="X1520" s="82"/>
      <c r="Y1520" s="82"/>
      <c r="Z1520" s="82"/>
      <c r="AA1520" s="82"/>
      <c r="AB1520" s="82"/>
      <c r="AC1520" s="82"/>
      <c r="AD1520" s="82"/>
    </row>
    <row r="1521" spans="1:30" ht="13.2">
      <c r="A1521" s="82"/>
      <c r="B1521" s="82"/>
      <c r="C1521" s="82"/>
      <c r="D1521" s="82"/>
      <c r="E1521" s="82"/>
      <c r="F1521" s="82"/>
      <c r="G1521" s="82"/>
      <c r="H1521" s="82"/>
      <c r="I1521" s="82"/>
      <c r="J1521" s="92"/>
      <c r="K1521" s="82"/>
      <c r="L1521" s="82"/>
      <c r="M1521" s="82"/>
      <c r="N1521" s="82"/>
      <c r="O1521" s="82"/>
      <c r="P1521" s="82"/>
      <c r="Q1521" s="82"/>
      <c r="R1521" s="82"/>
      <c r="S1521" s="82"/>
      <c r="T1521" s="82"/>
      <c r="U1521" s="82"/>
      <c r="V1521" s="82"/>
      <c r="W1521" s="82"/>
      <c r="X1521" s="82"/>
      <c r="Y1521" s="82"/>
      <c r="Z1521" s="82"/>
      <c r="AA1521" s="82"/>
      <c r="AB1521" s="82"/>
      <c r="AC1521" s="82"/>
      <c r="AD1521" s="82"/>
    </row>
    <row r="1522" spans="1:30" ht="13.2">
      <c r="A1522" s="82"/>
      <c r="B1522" s="82"/>
      <c r="C1522" s="82"/>
      <c r="D1522" s="82"/>
      <c r="E1522" s="82"/>
      <c r="F1522" s="82"/>
      <c r="G1522" s="82"/>
      <c r="H1522" s="82"/>
      <c r="I1522" s="82"/>
      <c r="J1522" s="92"/>
      <c r="K1522" s="82"/>
      <c r="L1522" s="82"/>
      <c r="M1522" s="82"/>
      <c r="N1522" s="82"/>
      <c r="O1522" s="82"/>
      <c r="P1522" s="82"/>
      <c r="Q1522" s="82"/>
      <c r="R1522" s="82"/>
      <c r="S1522" s="82"/>
      <c r="T1522" s="82"/>
      <c r="U1522" s="82"/>
      <c r="V1522" s="82"/>
      <c r="W1522" s="82"/>
      <c r="X1522" s="82"/>
      <c r="Y1522" s="82"/>
      <c r="Z1522" s="82"/>
      <c r="AA1522" s="82"/>
      <c r="AB1522" s="82"/>
      <c r="AC1522" s="82"/>
      <c r="AD1522" s="82"/>
    </row>
    <row r="1523" spans="1:30" ht="13.2">
      <c r="A1523" s="82"/>
      <c r="B1523" s="82"/>
      <c r="C1523" s="82"/>
      <c r="D1523" s="82"/>
      <c r="E1523" s="82"/>
      <c r="F1523" s="82"/>
      <c r="G1523" s="82"/>
      <c r="H1523" s="82"/>
      <c r="I1523" s="82"/>
      <c r="J1523" s="92"/>
      <c r="K1523" s="82"/>
      <c r="L1523" s="82"/>
      <c r="M1523" s="82"/>
      <c r="N1523" s="82"/>
      <c r="O1523" s="82"/>
      <c r="P1523" s="82"/>
      <c r="Q1523" s="82"/>
      <c r="R1523" s="82"/>
      <c r="S1523" s="82"/>
      <c r="T1523" s="82"/>
      <c r="U1523" s="82"/>
      <c r="V1523" s="82"/>
      <c r="W1523" s="82"/>
      <c r="X1523" s="82"/>
      <c r="Y1523" s="82"/>
      <c r="Z1523" s="82"/>
      <c r="AA1523" s="82"/>
      <c r="AB1523" s="82"/>
      <c r="AC1523" s="82"/>
      <c r="AD1523" s="82"/>
    </row>
    <row r="1524" spans="1:30" ht="13.2">
      <c r="A1524" s="82"/>
      <c r="B1524" s="82"/>
      <c r="C1524" s="82"/>
      <c r="D1524" s="82"/>
      <c r="E1524" s="82"/>
      <c r="F1524" s="82"/>
      <c r="G1524" s="82"/>
      <c r="H1524" s="82"/>
      <c r="I1524" s="82"/>
      <c r="J1524" s="92"/>
      <c r="K1524" s="82"/>
      <c r="L1524" s="82"/>
      <c r="M1524" s="82"/>
      <c r="N1524" s="82"/>
      <c r="O1524" s="82"/>
      <c r="P1524" s="82"/>
      <c r="Q1524" s="82"/>
      <c r="R1524" s="82"/>
      <c r="S1524" s="82"/>
      <c r="T1524" s="82"/>
      <c r="U1524" s="82"/>
      <c r="V1524" s="82"/>
      <c r="W1524" s="82"/>
      <c r="X1524" s="82"/>
      <c r="Y1524" s="82"/>
      <c r="Z1524" s="82"/>
      <c r="AA1524" s="82"/>
      <c r="AB1524" s="82"/>
      <c r="AC1524" s="82"/>
      <c r="AD1524" s="82"/>
    </row>
    <row r="1525" spans="1:30" ht="13.2">
      <c r="A1525" s="82"/>
      <c r="B1525" s="82"/>
      <c r="C1525" s="82"/>
      <c r="D1525" s="82"/>
      <c r="E1525" s="82"/>
      <c r="F1525" s="82"/>
      <c r="G1525" s="82"/>
      <c r="H1525" s="82"/>
      <c r="I1525" s="82"/>
      <c r="J1525" s="92"/>
      <c r="K1525" s="82"/>
      <c r="L1525" s="82"/>
      <c r="M1525" s="82"/>
      <c r="N1525" s="82"/>
      <c r="O1525" s="82"/>
      <c r="P1525" s="82"/>
      <c r="Q1525" s="82"/>
      <c r="R1525" s="82"/>
      <c r="S1525" s="82"/>
      <c r="T1525" s="82"/>
      <c r="U1525" s="82"/>
      <c r="V1525" s="82"/>
      <c r="W1525" s="82"/>
      <c r="X1525" s="82"/>
      <c r="Y1525" s="82"/>
      <c r="Z1525" s="82"/>
      <c r="AA1525" s="82"/>
      <c r="AB1525" s="82"/>
      <c r="AC1525" s="82"/>
      <c r="AD1525" s="82"/>
    </row>
    <row r="1526" spans="1:30" ht="13.2">
      <c r="A1526" s="82"/>
      <c r="B1526" s="82"/>
      <c r="C1526" s="82"/>
      <c r="D1526" s="82"/>
      <c r="E1526" s="82"/>
      <c r="F1526" s="82"/>
      <c r="G1526" s="82"/>
      <c r="H1526" s="82"/>
      <c r="I1526" s="82"/>
      <c r="J1526" s="92"/>
      <c r="K1526" s="82"/>
      <c r="L1526" s="82"/>
      <c r="M1526" s="82"/>
      <c r="N1526" s="82"/>
      <c r="O1526" s="82"/>
      <c r="P1526" s="82"/>
      <c r="Q1526" s="82"/>
      <c r="R1526" s="82"/>
      <c r="S1526" s="82"/>
      <c r="T1526" s="82"/>
      <c r="U1526" s="82"/>
      <c r="V1526" s="82"/>
      <c r="W1526" s="82"/>
      <c r="X1526" s="82"/>
      <c r="Y1526" s="82"/>
      <c r="Z1526" s="82"/>
      <c r="AA1526" s="82"/>
      <c r="AB1526" s="82"/>
      <c r="AC1526" s="82"/>
      <c r="AD1526" s="82"/>
    </row>
    <row r="1527" spans="1:30" ht="13.2">
      <c r="A1527" s="82"/>
      <c r="B1527" s="82"/>
      <c r="C1527" s="82"/>
      <c r="D1527" s="82"/>
      <c r="E1527" s="82"/>
      <c r="F1527" s="82"/>
      <c r="G1527" s="82"/>
      <c r="H1527" s="82"/>
      <c r="I1527" s="82"/>
      <c r="J1527" s="92"/>
      <c r="K1527" s="82"/>
      <c r="L1527" s="82"/>
      <c r="M1527" s="82"/>
      <c r="N1527" s="82"/>
      <c r="O1527" s="82"/>
      <c r="P1527" s="82"/>
      <c r="Q1527" s="82"/>
      <c r="R1527" s="82"/>
      <c r="S1527" s="82"/>
      <c r="T1527" s="82"/>
      <c r="U1527" s="82"/>
      <c r="V1527" s="82"/>
      <c r="W1527" s="82"/>
      <c r="X1527" s="82"/>
      <c r="Y1527" s="82"/>
      <c r="Z1527" s="82"/>
      <c r="AA1527" s="82"/>
      <c r="AB1527" s="82"/>
      <c r="AC1527" s="82"/>
      <c r="AD1527" s="82"/>
    </row>
    <row r="1528" spans="1:30" ht="13.2">
      <c r="A1528" s="82"/>
      <c r="B1528" s="82"/>
      <c r="C1528" s="82"/>
      <c r="D1528" s="82"/>
      <c r="E1528" s="82"/>
      <c r="F1528" s="82"/>
      <c r="G1528" s="82"/>
      <c r="H1528" s="82"/>
      <c r="I1528" s="82"/>
      <c r="J1528" s="92"/>
      <c r="K1528" s="82"/>
      <c r="L1528" s="82"/>
      <c r="M1528" s="82"/>
      <c r="N1528" s="82"/>
      <c r="O1528" s="82"/>
      <c r="P1528" s="82"/>
      <c r="Q1528" s="82"/>
      <c r="R1528" s="82"/>
      <c r="S1528" s="82"/>
      <c r="T1528" s="82"/>
      <c r="U1528" s="82"/>
      <c r="V1528" s="82"/>
      <c r="W1528" s="82"/>
      <c r="X1528" s="82"/>
      <c r="Y1528" s="82"/>
      <c r="Z1528" s="82"/>
      <c r="AA1528" s="82"/>
      <c r="AB1528" s="82"/>
      <c r="AC1528" s="82"/>
      <c r="AD1528" s="82"/>
    </row>
    <row r="1529" spans="1:30" ht="13.2">
      <c r="A1529" s="82"/>
      <c r="B1529" s="82"/>
      <c r="C1529" s="82"/>
      <c r="D1529" s="82"/>
      <c r="E1529" s="82"/>
      <c r="F1529" s="82"/>
      <c r="G1529" s="82"/>
      <c r="H1529" s="82"/>
      <c r="I1529" s="82"/>
      <c r="J1529" s="92"/>
      <c r="K1529" s="82"/>
      <c r="L1529" s="82"/>
      <c r="M1529" s="82"/>
      <c r="N1529" s="82"/>
      <c r="O1529" s="82"/>
      <c r="P1529" s="82"/>
      <c r="Q1529" s="82"/>
      <c r="R1529" s="82"/>
      <c r="S1529" s="82"/>
      <c r="T1529" s="82"/>
      <c r="U1529" s="82"/>
      <c r="V1529" s="82"/>
      <c r="W1529" s="82"/>
      <c r="X1529" s="82"/>
      <c r="Y1529" s="82"/>
      <c r="Z1529" s="82"/>
      <c r="AA1529" s="82"/>
      <c r="AB1529" s="82"/>
      <c r="AC1529" s="82"/>
      <c r="AD1529" s="82"/>
    </row>
    <row r="1530" spans="1:30" ht="13.2">
      <c r="A1530" s="82"/>
      <c r="B1530" s="82"/>
      <c r="C1530" s="82"/>
      <c r="D1530" s="82"/>
      <c r="E1530" s="82"/>
      <c r="F1530" s="82"/>
      <c r="G1530" s="82"/>
      <c r="H1530" s="82"/>
      <c r="I1530" s="82"/>
      <c r="J1530" s="92"/>
      <c r="K1530" s="82"/>
      <c r="L1530" s="82"/>
      <c r="M1530" s="82"/>
      <c r="N1530" s="82"/>
      <c r="O1530" s="82"/>
      <c r="P1530" s="82"/>
      <c r="Q1530" s="82"/>
      <c r="R1530" s="82"/>
      <c r="S1530" s="82"/>
      <c r="T1530" s="82"/>
      <c r="U1530" s="82"/>
      <c r="V1530" s="82"/>
      <c r="W1530" s="82"/>
      <c r="X1530" s="82"/>
      <c r="Y1530" s="82"/>
      <c r="Z1530" s="82"/>
      <c r="AA1530" s="82"/>
      <c r="AB1530" s="82"/>
      <c r="AC1530" s="82"/>
      <c r="AD1530" s="82"/>
    </row>
    <row r="1531" spans="1:30" ht="13.2">
      <c r="A1531" s="82"/>
      <c r="B1531" s="82"/>
      <c r="C1531" s="82"/>
      <c r="D1531" s="82"/>
      <c r="E1531" s="82"/>
      <c r="F1531" s="82"/>
      <c r="G1531" s="82"/>
      <c r="H1531" s="82"/>
      <c r="I1531" s="82"/>
      <c r="J1531" s="92"/>
      <c r="K1531" s="82"/>
      <c r="L1531" s="82"/>
      <c r="M1531" s="82"/>
      <c r="N1531" s="82"/>
      <c r="O1531" s="82"/>
      <c r="P1531" s="82"/>
      <c r="Q1531" s="82"/>
      <c r="R1531" s="82"/>
      <c r="S1531" s="82"/>
      <c r="T1531" s="82"/>
      <c r="U1531" s="82"/>
      <c r="V1531" s="82"/>
      <c r="W1531" s="82"/>
      <c r="X1531" s="82"/>
      <c r="Y1531" s="82"/>
      <c r="Z1531" s="82"/>
      <c r="AA1531" s="82"/>
      <c r="AB1531" s="82"/>
      <c r="AC1531" s="82"/>
      <c r="AD1531" s="82"/>
    </row>
    <row r="1532" spans="1:30" ht="13.2">
      <c r="A1532" s="82"/>
      <c r="B1532" s="82"/>
      <c r="C1532" s="82"/>
      <c r="D1532" s="82"/>
      <c r="E1532" s="82"/>
      <c r="F1532" s="82"/>
      <c r="G1532" s="82"/>
      <c r="H1532" s="82"/>
      <c r="I1532" s="82"/>
      <c r="J1532" s="92"/>
      <c r="K1532" s="82"/>
      <c r="L1532" s="82"/>
      <c r="M1532" s="82"/>
      <c r="N1532" s="82"/>
      <c r="O1532" s="82"/>
      <c r="P1532" s="82"/>
      <c r="Q1532" s="82"/>
      <c r="R1532" s="82"/>
      <c r="S1532" s="82"/>
      <c r="T1532" s="82"/>
      <c r="U1532" s="82"/>
      <c r="V1532" s="82"/>
      <c r="W1532" s="82"/>
      <c r="X1532" s="82"/>
      <c r="Y1532" s="82"/>
      <c r="Z1532" s="82"/>
      <c r="AA1532" s="82"/>
      <c r="AB1532" s="82"/>
      <c r="AC1532" s="82"/>
      <c r="AD1532" s="82"/>
    </row>
    <row r="1533" spans="1:30" ht="13.2">
      <c r="A1533" s="82"/>
      <c r="B1533" s="82"/>
      <c r="C1533" s="82"/>
      <c r="D1533" s="82"/>
      <c r="E1533" s="82"/>
      <c r="F1533" s="82"/>
      <c r="G1533" s="82"/>
      <c r="H1533" s="82"/>
      <c r="I1533" s="82"/>
      <c r="J1533" s="92"/>
      <c r="K1533" s="82"/>
      <c r="L1533" s="82"/>
      <c r="M1533" s="82"/>
      <c r="N1533" s="82"/>
      <c r="O1533" s="82"/>
      <c r="P1533" s="82"/>
      <c r="Q1533" s="82"/>
      <c r="R1533" s="82"/>
      <c r="S1533" s="82"/>
      <c r="T1533" s="82"/>
      <c r="U1533" s="82"/>
      <c r="V1533" s="82"/>
      <c r="W1533" s="82"/>
      <c r="X1533" s="82"/>
      <c r="Y1533" s="82"/>
      <c r="Z1533" s="82"/>
      <c r="AA1533" s="82"/>
      <c r="AB1533" s="82"/>
      <c r="AC1533" s="82"/>
      <c r="AD1533" s="82"/>
    </row>
    <row r="1534" spans="1:30" ht="13.2">
      <c r="A1534" s="82"/>
      <c r="B1534" s="82"/>
      <c r="C1534" s="82"/>
      <c r="D1534" s="82"/>
      <c r="E1534" s="82"/>
      <c r="F1534" s="82"/>
      <c r="G1534" s="82"/>
      <c r="H1534" s="82"/>
      <c r="I1534" s="82"/>
      <c r="J1534" s="92"/>
      <c r="K1534" s="82"/>
      <c r="L1534" s="82"/>
      <c r="M1534" s="82"/>
      <c r="N1534" s="82"/>
      <c r="O1534" s="82"/>
      <c r="P1534" s="82"/>
      <c r="Q1534" s="82"/>
      <c r="R1534" s="82"/>
      <c r="S1534" s="82"/>
      <c r="T1534" s="82"/>
      <c r="U1534" s="82"/>
      <c r="V1534" s="82"/>
      <c r="W1534" s="82"/>
      <c r="X1534" s="82"/>
      <c r="Y1534" s="82"/>
      <c r="Z1534" s="82"/>
      <c r="AA1534" s="82"/>
      <c r="AB1534" s="82"/>
      <c r="AC1534" s="82"/>
      <c r="AD1534" s="82"/>
    </row>
    <row r="1535" spans="1:30" ht="13.2">
      <c r="A1535" s="82"/>
      <c r="B1535" s="82"/>
      <c r="C1535" s="82"/>
      <c r="D1535" s="82"/>
      <c r="E1535" s="82"/>
      <c r="F1535" s="82"/>
      <c r="G1535" s="82"/>
      <c r="H1535" s="82"/>
      <c r="I1535" s="82"/>
      <c r="J1535" s="92"/>
      <c r="K1535" s="82"/>
      <c r="L1535" s="82"/>
      <c r="M1535" s="82"/>
      <c r="N1535" s="82"/>
      <c r="O1535" s="82"/>
      <c r="P1535" s="82"/>
      <c r="Q1535" s="82"/>
      <c r="R1535" s="82"/>
      <c r="S1535" s="82"/>
      <c r="T1535" s="82"/>
      <c r="U1535" s="82"/>
      <c r="V1535" s="82"/>
      <c r="W1535" s="82"/>
      <c r="X1535" s="82"/>
      <c r="Y1535" s="82"/>
      <c r="Z1535" s="82"/>
      <c r="AA1535" s="82"/>
      <c r="AB1535" s="82"/>
      <c r="AC1535" s="82"/>
      <c r="AD1535" s="82"/>
    </row>
    <row r="1536" spans="1:30" ht="13.2">
      <c r="A1536" s="82"/>
      <c r="B1536" s="82"/>
      <c r="C1536" s="82"/>
      <c r="D1536" s="82"/>
      <c r="E1536" s="82"/>
      <c r="F1536" s="82"/>
      <c r="G1536" s="82"/>
      <c r="H1536" s="82"/>
      <c r="I1536" s="82"/>
      <c r="J1536" s="92"/>
      <c r="K1536" s="82"/>
      <c r="L1536" s="82"/>
      <c r="M1536" s="82"/>
      <c r="N1536" s="82"/>
      <c r="O1536" s="82"/>
      <c r="P1536" s="82"/>
      <c r="Q1536" s="82"/>
      <c r="R1536" s="82"/>
      <c r="S1536" s="82"/>
      <c r="T1536" s="82"/>
      <c r="U1536" s="82"/>
      <c r="V1536" s="82"/>
      <c r="W1536" s="82"/>
      <c r="X1536" s="82"/>
      <c r="Y1536" s="82"/>
      <c r="Z1536" s="82"/>
      <c r="AA1536" s="82"/>
      <c r="AB1536" s="82"/>
      <c r="AC1536" s="82"/>
      <c r="AD1536" s="82"/>
    </row>
    <row r="1537" spans="1:30" ht="13.2">
      <c r="A1537" s="82"/>
      <c r="B1537" s="82"/>
      <c r="C1537" s="82"/>
      <c r="D1537" s="82"/>
      <c r="E1537" s="82"/>
      <c r="F1537" s="82"/>
      <c r="G1537" s="82"/>
      <c r="H1537" s="82"/>
      <c r="I1537" s="82"/>
      <c r="J1537" s="92"/>
      <c r="K1537" s="82"/>
      <c r="L1537" s="82"/>
      <c r="M1537" s="82"/>
      <c r="N1537" s="82"/>
      <c r="O1537" s="82"/>
      <c r="P1537" s="82"/>
      <c r="Q1537" s="82"/>
      <c r="R1537" s="82"/>
      <c r="S1537" s="82"/>
      <c r="T1537" s="82"/>
      <c r="U1537" s="82"/>
      <c r="V1537" s="82"/>
      <c r="W1537" s="82"/>
      <c r="X1537" s="82"/>
      <c r="Y1537" s="82"/>
      <c r="Z1537" s="82"/>
      <c r="AA1537" s="82"/>
      <c r="AB1537" s="82"/>
      <c r="AC1537" s="82"/>
      <c r="AD1537" s="82"/>
    </row>
    <row r="1538" spans="1:30" ht="13.2">
      <c r="A1538" s="82"/>
      <c r="B1538" s="82"/>
      <c r="C1538" s="82"/>
      <c r="D1538" s="82"/>
      <c r="E1538" s="82"/>
      <c r="F1538" s="82"/>
      <c r="G1538" s="82"/>
      <c r="H1538" s="82"/>
      <c r="I1538" s="82"/>
      <c r="J1538" s="92"/>
      <c r="K1538" s="82"/>
      <c r="L1538" s="82"/>
      <c r="M1538" s="82"/>
      <c r="N1538" s="82"/>
      <c r="O1538" s="82"/>
      <c r="P1538" s="82"/>
      <c r="Q1538" s="82"/>
      <c r="R1538" s="82"/>
      <c r="S1538" s="82"/>
      <c r="T1538" s="82"/>
      <c r="U1538" s="82"/>
      <c r="V1538" s="82"/>
      <c r="W1538" s="82"/>
      <c r="X1538" s="82"/>
      <c r="Y1538" s="82"/>
      <c r="Z1538" s="82"/>
      <c r="AA1538" s="82"/>
      <c r="AB1538" s="82"/>
      <c r="AC1538" s="82"/>
      <c r="AD1538" s="82"/>
    </row>
    <row r="1539" spans="1:30" ht="13.2">
      <c r="A1539" s="82"/>
      <c r="B1539" s="82"/>
      <c r="C1539" s="82"/>
      <c r="D1539" s="82"/>
      <c r="E1539" s="82"/>
      <c r="F1539" s="82"/>
      <c r="G1539" s="82"/>
      <c r="H1539" s="82"/>
      <c r="I1539" s="82"/>
      <c r="J1539" s="92"/>
      <c r="K1539" s="82"/>
      <c r="L1539" s="82"/>
      <c r="M1539" s="82"/>
      <c r="N1539" s="82"/>
      <c r="O1539" s="82"/>
      <c r="P1539" s="82"/>
      <c r="Q1539" s="82"/>
      <c r="R1539" s="82"/>
      <c r="S1539" s="82"/>
      <c r="T1539" s="82"/>
      <c r="U1539" s="82"/>
      <c r="V1539" s="82"/>
      <c r="W1539" s="82"/>
      <c r="X1539" s="82"/>
      <c r="Y1539" s="82"/>
      <c r="Z1539" s="82"/>
      <c r="AA1539" s="82"/>
      <c r="AB1539" s="82"/>
      <c r="AC1539" s="82"/>
      <c r="AD1539" s="82"/>
    </row>
    <row r="1540" spans="1:30" ht="13.2">
      <c r="A1540" s="82"/>
      <c r="B1540" s="82"/>
      <c r="C1540" s="82"/>
      <c r="D1540" s="82"/>
      <c r="E1540" s="82"/>
      <c r="F1540" s="82"/>
      <c r="G1540" s="82"/>
      <c r="H1540" s="82"/>
      <c r="I1540" s="82"/>
      <c r="J1540" s="92"/>
      <c r="K1540" s="82"/>
      <c r="L1540" s="82"/>
      <c r="M1540" s="82"/>
      <c r="N1540" s="82"/>
      <c r="O1540" s="82"/>
      <c r="P1540" s="82"/>
      <c r="Q1540" s="82"/>
      <c r="R1540" s="82"/>
      <c r="S1540" s="82"/>
      <c r="T1540" s="82"/>
      <c r="U1540" s="82"/>
      <c r="V1540" s="82"/>
      <c r="W1540" s="82"/>
      <c r="X1540" s="82"/>
      <c r="Y1540" s="82"/>
      <c r="Z1540" s="82"/>
      <c r="AA1540" s="82"/>
      <c r="AB1540" s="82"/>
      <c r="AC1540" s="82"/>
      <c r="AD1540" s="82"/>
    </row>
    <row r="1541" spans="1:30" ht="13.2">
      <c r="A1541" s="82"/>
      <c r="B1541" s="82"/>
      <c r="C1541" s="82"/>
      <c r="D1541" s="82"/>
      <c r="E1541" s="82"/>
      <c r="F1541" s="82"/>
      <c r="G1541" s="82"/>
      <c r="H1541" s="82"/>
      <c r="I1541" s="82"/>
      <c r="J1541" s="92"/>
      <c r="K1541" s="82"/>
      <c r="L1541" s="82"/>
      <c r="M1541" s="82"/>
      <c r="N1541" s="82"/>
      <c r="O1541" s="82"/>
      <c r="P1541" s="82"/>
      <c r="Q1541" s="82"/>
      <c r="R1541" s="82"/>
      <c r="S1541" s="82"/>
      <c r="T1541" s="82"/>
      <c r="U1541" s="82"/>
      <c r="V1541" s="82"/>
      <c r="W1541" s="82"/>
      <c r="X1541" s="82"/>
      <c r="Y1541" s="82"/>
      <c r="Z1541" s="82"/>
      <c r="AA1541" s="82"/>
      <c r="AB1541" s="82"/>
      <c r="AC1541" s="82"/>
      <c r="AD1541" s="82"/>
    </row>
    <row r="1542" spans="1:30" ht="13.2">
      <c r="A1542" s="82"/>
      <c r="B1542" s="82"/>
      <c r="C1542" s="82"/>
      <c r="D1542" s="82"/>
      <c r="E1542" s="82"/>
      <c r="F1542" s="82"/>
      <c r="G1542" s="82"/>
      <c r="H1542" s="82"/>
      <c r="I1542" s="82"/>
      <c r="J1542" s="92"/>
      <c r="K1542" s="82"/>
      <c r="L1542" s="82"/>
      <c r="M1542" s="82"/>
      <c r="N1542" s="82"/>
      <c r="O1542" s="82"/>
      <c r="P1542" s="82"/>
      <c r="Q1542" s="82"/>
      <c r="R1542" s="82"/>
      <c r="S1542" s="82"/>
      <c r="T1542" s="82"/>
      <c r="U1542" s="82"/>
      <c r="V1542" s="82"/>
      <c r="W1542" s="82"/>
      <c r="X1542" s="82"/>
      <c r="Y1542" s="82"/>
      <c r="Z1542" s="82"/>
      <c r="AA1542" s="82"/>
      <c r="AB1542" s="82"/>
      <c r="AC1542" s="82"/>
      <c r="AD1542" s="82"/>
    </row>
    <row r="1543" spans="1:30" ht="13.2">
      <c r="A1543" s="82"/>
      <c r="B1543" s="82"/>
      <c r="C1543" s="82"/>
      <c r="D1543" s="82"/>
      <c r="E1543" s="82"/>
      <c r="F1543" s="82"/>
      <c r="G1543" s="82"/>
      <c r="H1543" s="82"/>
      <c r="I1543" s="82"/>
      <c r="J1543" s="92"/>
      <c r="K1543" s="82"/>
      <c r="L1543" s="82"/>
      <c r="M1543" s="82"/>
      <c r="N1543" s="82"/>
      <c r="O1543" s="82"/>
      <c r="P1543" s="82"/>
      <c r="Q1543" s="82"/>
      <c r="R1543" s="82"/>
      <c r="S1543" s="82"/>
      <c r="T1543" s="82"/>
      <c r="U1543" s="82"/>
      <c r="V1543" s="82"/>
      <c r="W1543" s="82"/>
      <c r="X1543" s="82"/>
      <c r="Y1543" s="82"/>
      <c r="Z1543" s="82"/>
      <c r="AA1543" s="82"/>
      <c r="AB1543" s="82"/>
      <c r="AC1543" s="82"/>
      <c r="AD1543" s="82"/>
    </row>
    <row r="1544" spans="1:30" ht="13.2">
      <c r="A1544" s="82"/>
      <c r="B1544" s="82"/>
      <c r="C1544" s="82"/>
      <c r="D1544" s="82"/>
      <c r="E1544" s="82"/>
      <c r="F1544" s="82"/>
      <c r="G1544" s="82"/>
      <c r="H1544" s="82"/>
      <c r="I1544" s="82"/>
      <c r="J1544" s="92"/>
      <c r="K1544" s="82"/>
      <c r="L1544" s="82"/>
      <c r="M1544" s="82"/>
      <c r="N1544" s="82"/>
      <c r="O1544" s="82"/>
      <c r="P1544" s="82"/>
      <c r="Q1544" s="82"/>
      <c r="R1544" s="82"/>
      <c r="S1544" s="82"/>
      <c r="T1544" s="82"/>
      <c r="U1544" s="82"/>
      <c r="V1544" s="82"/>
      <c r="W1544" s="82"/>
      <c r="X1544" s="82"/>
      <c r="Y1544" s="82"/>
      <c r="Z1544" s="82"/>
      <c r="AA1544" s="82"/>
      <c r="AB1544" s="82"/>
      <c r="AC1544" s="82"/>
      <c r="AD1544" s="82"/>
    </row>
    <row r="1545" spans="1:30" ht="13.2">
      <c r="A1545" s="82"/>
      <c r="B1545" s="82"/>
      <c r="C1545" s="82"/>
      <c r="D1545" s="82"/>
      <c r="E1545" s="82"/>
      <c r="F1545" s="82"/>
      <c r="G1545" s="82"/>
      <c r="H1545" s="82"/>
      <c r="I1545" s="82"/>
      <c r="J1545" s="92"/>
      <c r="K1545" s="82"/>
      <c r="L1545" s="82"/>
      <c r="M1545" s="82"/>
      <c r="N1545" s="82"/>
      <c r="O1545" s="82"/>
      <c r="P1545" s="82"/>
      <c r="Q1545" s="82"/>
      <c r="R1545" s="82"/>
      <c r="S1545" s="82"/>
      <c r="T1545" s="82"/>
      <c r="U1545" s="82"/>
      <c r="V1545" s="82"/>
      <c r="W1545" s="82"/>
      <c r="X1545" s="82"/>
      <c r="Y1545" s="82"/>
      <c r="Z1545" s="82"/>
      <c r="AA1545" s="82"/>
      <c r="AB1545" s="82"/>
      <c r="AC1545" s="82"/>
      <c r="AD1545" s="82"/>
    </row>
    <row r="1546" spans="1:30" ht="13.2">
      <c r="A1546" s="82"/>
      <c r="B1546" s="82"/>
      <c r="C1546" s="82"/>
      <c r="D1546" s="82"/>
      <c r="E1546" s="82"/>
      <c r="F1546" s="82"/>
      <c r="G1546" s="82"/>
      <c r="H1546" s="82"/>
      <c r="I1546" s="82"/>
      <c r="J1546" s="92"/>
      <c r="K1546" s="82"/>
      <c r="L1546" s="82"/>
      <c r="M1546" s="82"/>
      <c r="N1546" s="82"/>
      <c r="O1546" s="82"/>
      <c r="P1546" s="82"/>
      <c r="Q1546" s="82"/>
      <c r="R1546" s="82"/>
      <c r="S1546" s="82"/>
      <c r="T1546" s="82"/>
      <c r="U1546" s="82"/>
      <c r="V1546" s="82"/>
      <c r="W1546" s="82"/>
      <c r="X1546" s="82"/>
      <c r="Y1546" s="82"/>
      <c r="Z1546" s="82"/>
      <c r="AA1546" s="82"/>
      <c r="AB1546" s="82"/>
      <c r="AC1546" s="82"/>
      <c r="AD1546" s="82"/>
    </row>
    <row r="1547" spans="1:30" ht="13.2">
      <c r="A1547" s="82"/>
      <c r="B1547" s="82"/>
      <c r="C1547" s="82"/>
      <c r="D1547" s="82"/>
      <c r="E1547" s="82"/>
      <c r="F1547" s="82"/>
      <c r="G1547" s="82"/>
      <c r="H1547" s="82"/>
      <c r="I1547" s="82"/>
      <c r="J1547" s="92"/>
      <c r="K1547" s="82"/>
      <c r="L1547" s="82"/>
      <c r="M1547" s="82"/>
      <c r="N1547" s="82"/>
      <c r="O1547" s="82"/>
      <c r="P1547" s="82"/>
      <c r="Q1547" s="82"/>
      <c r="R1547" s="82"/>
      <c r="S1547" s="82"/>
      <c r="T1547" s="82"/>
      <c r="U1547" s="82"/>
      <c r="V1547" s="82"/>
      <c r="W1547" s="82"/>
      <c r="X1547" s="82"/>
      <c r="Y1547" s="82"/>
      <c r="Z1547" s="82"/>
      <c r="AA1547" s="82"/>
      <c r="AB1547" s="82"/>
      <c r="AC1547" s="82"/>
      <c r="AD1547" s="82"/>
    </row>
    <row r="1548" spans="1:30" ht="13.2">
      <c r="A1548" s="82"/>
      <c r="B1548" s="82"/>
      <c r="C1548" s="82"/>
      <c r="D1548" s="82"/>
      <c r="E1548" s="82"/>
      <c r="F1548" s="82"/>
      <c r="G1548" s="82"/>
      <c r="H1548" s="82"/>
      <c r="I1548" s="82"/>
      <c r="J1548" s="92"/>
      <c r="K1548" s="82"/>
      <c r="L1548" s="82"/>
      <c r="M1548" s="82"/>
      <c r="N1548" s="82"/>
      <c r="O1548" s="82"/>
      <c r="P1548" s="82"/>
      <c r="Q1548" s="82"/>
      <c r="R1548" s="82"/>
      <c r="S1548" s="82"/>
      <c r="T1548" s="82"/>
      <c r="U1548" s="82"/>
      <c r="V1548" s="82"/>
      <c r="W1548" s="82"/>
      <c r="X1548" s="82"/>
      <c r="Y1548" s="82"/>
      <c r="Z1548" s="82"/>
      <c r="AA1548" s="82"/>
      <c r="AB1548" s="82"/>
      <c r="AC1548" s="82"/>
      <c r="AD1548" s="82"/>
    </row>
    <row r="1549" spans="1:30" ht="13.2">
      <c r="A1549" s="82"/>
      <c r="B1549" s="82"/>
      <c r="C1549" s="82"/>
      <c r="D1549" s="82"/>
      <c r="E1549" s="82"/>
      <c r="F1549" s="82"/>
      <c r="G1549" s="82"/>
      <c r="H1549" s="82"/>
      <c r="I1549" s="82"/>
      <c r="J1549" s="92"/>
      <c r="K1549" s="82"/>
      <c r="L1549" s="82"/>
      <c r="M1549" s="82"/>
      <c r="N1549" s="82"/>
      <c r="O1549" s="82"/>
      <c r="P1549" s="82"/>
      <c r="Q1549" s="82"/>
      <c r="R1549" s="82"/>
      <c r="S1549" s="82"/>
      <c r="T1549" s="82"/>
      <c r="U1549" s="82"/>
      <c r="V1549" s="82"/>
      <c r="W1549" s="82"/>
      <c r="X1549" s="82"/>
      <c r="Y1549" s="82"/>
      <c r="Z1549" s="82"/>
      <c r="AA1549" s="82"/>
      <c r="AB1549" s="82"/>
      <c r="AC1549" s="82"/>
      <c r="AD1549" s="82"/>
    </row>
    <row r="1550" spans="1:30" ht="13.2">
      <c r="A1550" s="82"/>
      <c r="B1550" s="82"/>
      <c r="C1550" s="82"/>
      <c r="D1550" s="82"/>
      <c r="E1550" s="82"/>
      <c r="F1550" s="82"/>
      <c r="G1550" s="82"/>
      <c r="H1550" s="82"/>
      <c r="I1550" s="82"/>
      <c r="J1550" s="92"/>
      <c r="K1550" s="82"/>
      <c r="L1550" s="82"/>
      <c r="M1550" s="82"/>
      <c r="N1550" s="82"/>
      <c r="O1550" s="82"/>
      <c r="P1550" s="82"/>
      <c r="Q1550" s="82"/>
      <c r="R1550" s="82"/>
      <c r="S1550" s="82"/>
      <c r="T1550" s="82"/>
      <c r="U1550" s="82"/>
      <c r="V1550" s="82"/>
      <c r="W1550" s="82"/>
      <c r="X1550" s="82"/>
      <c r="Y1550" s="82"/>
      <c r="Z1550" s="82"/>
      <c r="AA1550" s="82"/>
      <c r="AB1550" s="82"/>
      <c r="AC1550" s="82"/>
      <c r="AD1550" s="82"/>
    </row>
    <row r="1551" spans="1:30" ht="13.2">
      <c r="A1551" s="82"/>
      <c r="B1551" s="82"/>
      <c r="C1551" s="82"/>
      <c r="D1551" s="82"/>
      <c r="E1551" s="82"/>
      <c r="F1551" s="82"/>
      <c r="G1551" s="82"/>
      <c r="H1551" s="82"/>
      <c r="I1551" s="82"/>
      <c r="J1551" s="92"/>
      <c r="K1551" s="82"/>
      <c r="L1551" s="82"/>
      <c r="M1551" s="82"/>
      <c r="N1551" s="82"/>
      <c r="O1551" s="82"/>
      <c r="P1551" s="82"/>
      <c r="Q1551" s="82"/>
      <c r="R1551" s="82"/>
      <c r="S1551" s="82"/>
      <c r="T1551" s="82"/>
      <c r="U1551" s="82"/>
      <c r="V1551" s="82"/>
      <c r="W1551" s="82"/>
      <c r="X1551" s="82"/>
      <c r="Y1551" s="82"/>
      <c r="Z1551" s="82"/>
      <c r="AA1551" s="82"/>
      <c r="AB1551" s="82"/>
      <c r="AC1551" s="82"/>
      <c r="AD1551" s="82"/>
    </row>
    <row r="1552" spans="1:30" ht="13.2">
      <c r="A1552" s="82"/>
      <c r="B1552" s="82"/>
      <c r="C1552" s="82"/>
      <c r="D1552" s="82"/>
      <c r="E1552" s="82"/>
      <c r="F1552" s="82"/>
      <c r="G1552" s="82"/>
      <c r="H1552" s="82"/>
      <c r="I1552" s="82"/>
      <c r="J1552" s="92"/>
      <c r="K1552" s="82"/>
      <c r="L1552" s="82"/>
      <c r="M1552" s="82"/>
      <c r="N1552" s="82"/>
      <c r="O1552" s="82"/>
      <c r="P1552" s="82"/>
      <c r="Q1552" s="82"/>
      <c r="R1552" s="82"/>
      <c r="S1552" s="82"/>
      <c r="T1552" s="82"/>
      <c r="U1552" s="82"/>
      <c r="V1552" s="82"/>
      <c r="W1552" s="82"/>
      <c r="X1552" s="82"/>
      <c r="Y1552" s="82"/>
      <c r="Z1552" s="82"/>
      <c r="AA1552" s="82"/>
      <c r="AB1552" s="82"/>
      <c r="AC1552" s="82"/>
      <c r="AD1552" s="82"/>
    </row>
    <row r="1553" spans="1:30" ht="13.2">
      <c r="A1553" s="82"/>
      <c r="B1553" s="82"/>
      <c r="C1553" s="82"/>
      <c r="D1553" s="82"/>
      <c r="E1553" s="82"/>
      <c r="F1553" s="82"/>
      <c r="G1553" s="82"/>
      <c r="H1553" s="82"/>
      <c r="I1553" s="82"/>
      <c r="J1553" s="92"/>
      <c r="K1553" s="82"/>
      <c r="L1553" s="82"/>
      <c r="M1553" s="82"/>
      <c r="N1553" s="82"/>
      <c r="O1553" s="82"/>
      <c r="P1553" s="82"/>
      <c r="Q1553" s="82"/>
      <c r="R1553" s="82"/>
      <c r="S1553" s="82"/>
      <c r="T1553" s="82"/>
      <c r="U1553" s="82"/>
      <c r="V1553" s="82"/>
      <c r="W1553" s="82"/>
      <c r="X1553" s="82"/>
      <c r="Y1553" s="82"/>
      <c r="Z1553" s="82"/>
      <c r="AA1553" s="82"/>
      <c r="AB1553" s="82"/>
      <c r="AC1553" s="82"/>
      <c r="AD1553" s="82"/>
    </row>
    <row r="1554" spans="1:30" ht="13.2">
      <c r="A1554" s="82"/>
      <c r="B1554" s="82"/>
      <c r="C1554" s="82"/>
      <c r="D1554" s="82"/>
      <c r="E1554" s="82"/>
      <c r="F1554" s="82"/>
      <c r="G1554" s="82"/>
      <c r="H1554" s="82"/>
      <c r="I1554" s="82"/>
      <c r="J1554" s="92"/>
      <c r="K1554" s="82"/>
      <c r="L1554" s="82"/>
      <c r="M1554" s="82"/>
      <c r="N1554" s="82"/>
      <c r="O1554" s="82"/>
      <c r="P1554" s="82"/>
      <c r="Q1554" s="82"/>
      <c r="R1554" s="82"/>
      <c r="S1554" s="82"/>
      <c r="T1554" s="82"/>
      <c r="U1554" s="82"/>
      <c r="V1554" s="82"/>
      <c r="W1554" s="82"/>
      <c r="X1554" s="82"/>
      <c r="Y1554" s="82"/>
      <c r="Z1554" s="82"/>
      <c r="AA1554" s="82"/>
      <c r="AB1554" s="82"/>
      <c r="AC1554" s="82"/>
      <c r="AD1554" s="82"/>
    </row>
    <row r="1555" spans="1:30" ht="13.2">
      <c r="A1555" s="82"/>
      <c r="B1555" s="82"/>
      <c r="C1555" s="82"/>
      <c r="D1555" s="82"/>
      <c r="E1555" s="82"/>
      <c r="F1555" s="82"/>
      <c r="G1555" s="82"/>
      <c r="H1555" s="82"/>
      <c r="I1555" s="82"/>
      <c r="J1555" s="92"/>
      <c r="K1555" s="82"/>
      <c r="L1555" s="82"/>
      <c r="M1555" s="82"/>
      <c r="N1555" s="82"/>
      <c r="O1555" s="82"/>
      <c r="P1555" s="82"/>
      <c r="Q1555" s="82"/>
      <c r="R1555" s="82"/>
      <c r="S1555" s="82"/>
      <c r="T1555" s="82"/>
      <c r="U1555" s="82"/>
      <c r="V1555" s="82"/>
      <c r="W1555" s="82"/>
      <c r="X1555" s="82"/>
      <c r="Y1555" s="82"/>
      <c r="Z1555" s="82"/>
      <c r="AA1555" s="82"/>
      <c r="AB1555" s="82"/>
      <c r="AC1555" s="82"/>
      <c r="AD1555" s="82"/>
    </row>
    <row r="1556" spans="1:30" ht="13.2">
      <c r="A1556" s="82"/>
      <c r="B1556" s="82"/>
      <c r="C1556" s="82"/>
      <c r="D1556" s="82"/>
      <c r="E1556" s="82"/>
      <c r="F1556" s="82"/>
      <c r="G1556" s="82"/>
      <c r="H1556" s="82"/>
      <c r="I1556" s="82"/>
      <c r="J1556" s="92"/>
      <c r="K1556" s="82"/>
      <c r="L1556" s="82"/>
      <c r="M1556" s="82"/>
      <c r="N1556" s="82"/>
      <c r="O1556" s="82"/>
      <c r="P1556" s="82"/>
      <c r="Q1556" s="82"/>
      <c r="R1556" s="82"/>
      <c r="S1556" s="82"/>
      <c r="T1556" s="82"/>
      <c r="U1556" s="82"/>
      <c r="V1556" s="82"/>
      <c r="W1556" s="82"/>
      <c r="X1556" s="82"/>
      <c r="Y1556" s="82"/>
      <c r="Z1556" s="82"/>
      <c r="AA1556" s="82"/>
      <c r="AB1556" s="82"/>
      <c r="AC1556" s="82"/>
      <c r="AD1556" s="82"/>
    </row>
    <row r="1557" spans="1:30" ht="13.2">
      <c r="A1557" s="82"/>
      <c r="B1557" s="82"/>
      <c r="C1557" s="82"/>
      <c r="D1557" s="82"/>
      <c r="E1557" s="82"/>
      <c r="F1557" s="82"/>
      <c r="G1557" s="82"/>
      <c r="H1557" s="82"/>
      <c r="I1557" s="82"/>
      <c r="J1557" s="92"/>
      <c r="K1557" s="82"/>
      <c r="L1557" s="82"/>
      <c r="M1557" s="82"/>
      <c r="N1557" s="82"/>
      <c r="O1557" s="82"/>
      <c r="P1557" s="82"/>
      <c r="Q1557" s="82"/>
      <c r="R1557" s="82"/>
      <c r="S1557" s="82"/>
      <c r="T1557" s="82"/>
      <c r="U1557" s="82"/>
      <c r="V1557" s="82"/>
      <c r="W1557" s="82"/>
      <c r="X1557" s="82"/>
      <c r="Y1557" s="82"/>
      <c r="Z1557" s="82"/>
      <c r="AA1557" s="82"/>
      <c r="AB1557" s="82"/>
      <c r="AC1557" s="82"/>
      <c r="AD1557" s="82"/>
    </row>
    <row r="1558" spans="1:30" ht="13.2">
      <c r="A1558" s="82"/>
      <c r="B1558" s="82"/>
      <c r="C1558" s="82"/>
      <c r="D1558" s="82"/>
      <c r="E1558" s="82"/>
      <c r="F1558" s="82"/>
      <c r="G1558" s="82"/>
      <c r="H1558" s="82"/>
      <c r="I1558" s="82"/>
      <c r="J1558" s="92"/>
      <c r="K1558" s="82"/>
      <c r="L1558" s="82"/>
      <c r="M1558" s="82"/>
      <c r="N1558" s="82"/>
      <c r="O1558" s="82"/>
      <c r="P1558" s="82"/>
      <c r="Q1558" s="82"/>
      <c r="R1558" s="82"/>
      <c r="S1558" s="82"/>
      <c r="T1558" s="82"/>
      <c r="U1558" s="82"/>
      <c r="V1558" s="82"/>
      <c r="W1558" s="82"/>
      <c r="X1558" s="82"/>
      <c r="Y1558" s="82"/>
      <c r="Z1558" s="82"/>
      <c r="AA1558" s="82"/>
      <c r="AB1558" s="82"/>
      <c r="AC1558" s="82"/>
      <c r="AD1558" s="82"/>
    </row>
    <row r="1559" spans="1:30" ht="13.2">
      <c r="A1559" s="82"/>
      <c r="B1559" s="82"/>
      <c r="C1559" s="82"/>
      <c r="D1559" s="82"/>
      <c r="E1559" s="82"/>
      <c r="F1559" s="82"/>
      <c r="G1559" s="82"/>
      <c r="H1559" s="82"/>
      <c r="I1559" s="82"/>
      <c r="J1559" s="92"/>
      <c r="K1559" s="82"/>
      <c r="L1559" s="82"/>
      <c r="M1559" s="82"/>
      <c r="N1559" s="82"/>
      <c r="O1559" s="82"/>
      <c r="P1559" s="82"/>
      <c r="Q1559" s="82"/>
      <c r="R1559" s="82"/>
      <c r="S1559" s="82"/>
      <c r="T1559" s="82"/>
      <c r="U1559" s="82"/>
      <c r="V1559" s="82"/>
      <c r="W1559" s="82"/>
      <c r="X1559" s="82"/>
      <c r="Y1559" s="82"/>
      <c r="Z1559" s="82"/>
      <c r="AA1559" s="82"/>
      <c r="AB1559" s="82"/>
      <c r="AC1559" s="82"/>
      <c r="AD1559" s="82"/>
    </row>
    <row r="1560" spans="1:30" ht="13.2">
      <c r="A1560" s="82"/>
      <c r="B1560" s="82"/>
      <c r="C1560" s="82"/>
      <c r="D1560" s="82"/>
      <c r="E1560" s="82"/>
      <c r="F1560" s="82"/>
      <c r="G1560" s="82"/>
      <c r="H1560" s="82"/>
      <c r="I1560" s="82"/>
      <c r="J1560" s="92"/>
      <c r="K1560" s="82"/>
      <c r="L1560" s="82"/>
      <c r="M1560" s="82"/>
      <c r="N1560" s="82"/>
      <c r="O1560" s="82"/>
      <c r="P1560" s="82"/>
      <c r="Q1560" s="82"/>
      <c r="R1560" s="82"/>
      <c r="S1560" s="82"/>
      <c r="T1560" s="82"/>
      <c r="U1560" s="82"/>
      <c r="V1560" s="82"/>
      <c r="W1560" s="82"/>
      <c r="X1560" s="82"/>
      <c r="Y1560" s="82"/>
      <c r="Z1560" s="82"/>
      <c r="AA1560" s="82"/>
      <c r="AB1560" s="82"/>
      <c r="AC1560" s="82"/>
      <c r="AD1560" s="82"/>
    </row>
    <row r="1561" spans="1:30" ht="13.2">
      <c r="A1561" s="82"/>
      <c r="B1561" s="82"/>
      <c r="C1561" s="82"/>
      <c r="D1561" s="82"/>
      <c r="E1561" s="82"/>
      <c r="F1561" s="82"/>
      <c r="G1561" s="82"/>
      <c r="H1561" s="82"/>
      <c r="I1561" s="82"/>
      <c r="J1561" s="92"/>
      <c r="K1561" s="82"/>
      <c r="L1561" s="82"/>
      <c r="M1561" s="82"/>
      <c r="N1561" s="82"/>
      <c r="O1561" s="82"/>
      <c r="P1561" s="82"/>
      <c r="Q1561" s="82"/>
      <c r="R1561" s="82"/>
      <c r="S1561" s="82"/>
      <c r="T1561" s="82"/>
      <c r="U1561" s="82"/>
      <c r="V1561" s="82"/>
      <c r="W1561" s="82"/>
      <c r="X1561" s="82"/>
      <c r="Y1561" s="82"/>
      <c r="Z1561" s="82"/>
      <c r="AA1561" s="82"/>
      <c r="AB1561" s="82"/>
      <c r="AC1561" s="82"/>
      <c r="AD1561" s="82"/>
    </row>
    <row r="1562" spans="1:30" ht="13.2">
      <c r="A1562" s="82"/>
      <c r="B1562" s="82"/>
      <c r="C1562" s="82"/>
      <c r="D1562" s="82"/>
      <c r="E1562" s="82"/>
      <c r="F1562" s="82"/>
      <c r="G1562" s="82"/>
      <c r="H1562" s="82"/>
      <c r="I1562" s="82"/>
      <c r="J1562" s="92"/>
      <c r="K1562" s="82"/>
      <c r="L1562" s="82"/>
      <c r="M1562" s="82"/>
      <c r="N1562" s="82"/>
      <c r="O1562" s="82"/>
      <c r="P1562" s="82"/>
      <c r="Q1562" s="82"/>
      <c r="R1562" s="82"/>
      <c r="S1562" s="82"/>
      <c r="T1562" s="82"/>
      <c r="U1562" s="82"/>
      <c r="V1562" s="82"/>
      <c r="W1562" s="82"/>
      <c r="X1562" s="82"/>
      <c r="Y1562" s="82"/>
      <c r="Z1562" s="82"/>
      <c r="AA1562" s="82"/>
      <c r="AB1562" s="82"/>
      <c r="AC1562" s="82"/>
      <c r="AD1562" s="82"/>
    </row>
    <row r="1563" spans="1:30" ht="13.2">
      <c r="A1563" s="82"/>
      <c r="B1563" s="82"/>
      <c r="C1563" s="82"/>
      <c r="D1563" s="82"/>
      <c r="E1563" s="82"/>
      <c r="F1563" s="82"/>
      <c r="G1563" s="82"/>
      <c r="H1563" s="82"/>
      <c r="I1563" s="82"/>
      <c r="J1563" s="92"/>
      <c r="K1563" s="82"/>
      <c r="L1563" s="82"/>
      <c r="M1563" s="82"/>
      <c r="N1563" s="82"/>
      <c r="O1563" s="82"/>
      <c r="P1563" s="82"/>
      <c r="Q1563" s="82"/>
      <c r="R1563" s="82"/>
      <c r="S1563" s="82"/>
      <c r="T1563" s="82"/>
      <c r="U1563" s="82"/>
      <c r="V1563" s="82"/>
      <c r="W1563" s="82"/>
      <c r="X1563" s="82"/>
      <c r="Y1563" s="82"/>
      <c r="Z1563" s="82"/>
      <c r="AA1563" s="82"/>
      <c r="AB1563" s="82"/>
      <c r="AC1563" s="82"/>
      <c r="AD1563" s="82"/>
    </row>
    <row r="1564" spans="1:30" ht="13.2">
      <c r="A1564" s="82"/>
      <c r="B1564" s="82"/>
      <c r="C1564" s="82"/>
      <c r="D1564" s="82"/>
      <c r="E1564" s="82"/>
      <c r="F1564" s="82"/>
      <c r="G1564" s="82"/>
      <c r="H1564" s="82"/>
      <c r="I1564" s="82"/>
      <c r="J1564" s="92"/>
      <c r="K1564" s="82"/>
      <c r="L1564" s="82"/>
      <c r="M1564" s="82"/>
      <c r="N1564" s="82"/>
      <c r="O1564" s="82"/>
      <c r="P1564" s="82"/>
      <c r="Q1564" s="82"/>
      <c r="R1564" s="82"/>
      <c r="S1564" s="82"/>
      <c r="T1564" s="82"/>
      <c r="U1564" s="82"/>
      <c r="V1564" s="82"/>
      <c r="W1564" s="82"/>
      <c r="X1564" s="82"/>
      <c r="Y1564" s="82"/>
      <c r="Z1564" s="82"/>
      <c r="AA1564" s="82"/>
      <c r="AB1564" s="82"/>
      <c r="AC1564" s="82"/>
      <c r="AD1564" s="82"/>
    </row>
    <row r="1565" spans="1:30" ht="13.2">
      <c r="A1565" s="82"/>
      <c r="B1565" s="82"/>
      <c r="C1565" s="82"/>
      <c r="D1565" s="82"/>
      <c r="E1565" s="82"/>
      <c r="F1565" s="82"/>
      <c r="G1565" s="82"/>
      <c r="H1565" s="82"/>
      <c r="I1565" s="82"/>
      <c r="J1565" s="92"/>
      <c r="K1565" s="82"/>
      <c r="L1565" s="82"/>
      <c r="M1565" s="82"/>
      <c r="N1565" s="82"/>
      <c r="O1565" s="82"/>
      <c r="P1565" s="82"/>
      <c r="Q1565" s="82"/>
      <c r="R1565" s="82"/>
      <c r="S1565" s="82"/>
      <c r="T1565" s="82"/>
      <c r="U1565" s="82"/>
      <c r="V1565" s="82"/>
      <c r="W1565" s="82"/>
      <c r="X1565" s="82"/>
      <c r="Y1565" s="82"/>
      <c r="Z1565" s="82"/>
      <c r="AA1565" s="82"/>
      <c r="AB1565" s="82"/>
      <c r="AC1565" s="82"/>
      <c r="AD1565" s="82"/>
    </row>
    <row r="1566" spans="1:30" ht="13.2">
      <c r="A1566" s="82"/>
      <c r="B1566" s="82"/>
      <c r="C1566" s="82"/>
      <c r="D1566" s="82"/>
      <c r="E1566" s="82"/>
      <c r="F1566" s="82"/>
      <c r="G1566" s="82"/>
      <c r="H1566" s="82"/>
      <c r="I1566" s="82"/>
      <c r="J1566" s="92"/>
      <c r="K1566" s="82"/>
      <c r="L1566" s="82"/>
      <c r="M1566" s="82"/>
      <c r="N1566" s="82"/>
      <c r="O1566" s="82"/>
      <c r="P1566" s="82"/>
      <c r="Q1566" s="82"/>
      <c r="R1566" s="82"/>
      <c r="S1566" s="82"/>
      <c r="T1566" s="82"/>
      <c r="U1566" s="82"/>
      <c r="V1566" s="82"/>
      <c r="W1566" s="82"/>
      <c r="X1566" s="82"/>
      <c r="Y1566" s="82"/>
      <c r="Z1566" s="82"/>
      <c r="AA1566" s="82"/>
      <c r="AB1566" s="82"/>
      <c r="AC1566" s="82"/>
      <c r="AD1566" s="82"/>
    </row>
    <row r="1567" spans="1:30" ht="13.2">
      <c r="A1567" s="82"/>
      <c r="B1567" s="82"/>
      <c r="C1567" s="82"/>
      <c r="D1567" s="82"/>
      <c r="E1567" s="82"/>
      <c r="F1567" s="82"/>
      <c r="G1567" s="82"/>
      <c r="H1567" s="82"/>
      <c r="I1567" s="82"/>
      <c r="J1567" s="92"/>
      <c r="K1567" s="82"/>
      <c r="L1567" s="82"/>
      <c r="M1567" s="82"/>
      <c r="N1567" s="82"/>
      <c r="O1567" s="82"/>
      <c r="P1567" s="82"/>
      <c r="Q1567" s="82"/>
      <c r="R1567" s="82"/>
      <c r="S1567" s="82"/>
      <c r="T1567" s="82"/>
      <c r="U1567" s="82"/>
      <c r="V1567" s="82"/>
      <c r="W1567" s="82"/>
      <c r="X1567" s="82"/>
      <c r="Y1567" s="82"/>
      <c r="Z1567" s="82"/>
      <c r="AA1567" s="82"/>
      <c r="AB1567" s="82"/>
      <c r="AC1567" s="82"/>
      <c r="AD1567" s="82"/>
    </row>
    <row r="1568" spans="1:30" ht="13.2">
      <c r="A1568" s="82"/>
      <c r="B1568" s="82"/>
      <c r="C1568" s="82"/>
      <c r="D1568" s="82"/>
      <c r="E1568" s="82"/>
      <c r="F1568" s="82"/>
      <c r="G1568" s="82"/>
      <c r="H1568" s="82"/>
      <c r="I1568" s="82"/>
      <c r="J1568" s="92"/>
      <c r="K1568" s="82"/>
      <c r="L1568" s="82"/>
      <c r="M1568" s="82"/>
      <c r="N1568" s="82"/>
      <c r="O1568" s="82"/>
      <c r="P1568" s="82"/>
      <c r="Q1568" s="82"/>
      <c r="R1568" s="82"/>
      <c r="S1568" s="82"/>
      <c r="T1568" s="82"/>
      <c r="U1568" s="82"/>
      <c r="V1568" s="82"/>
      <c r="W1568" s="82"/>
      <c r="X1568" s="82"/>
      <c r="Y1568" s="82"/>
      <c r="Z1568" s="82"/>
      <c r="AA1568" s="82"/>
      <c r="AB1568" s="82"/>
      <c r="AC1568" s="82"/>
      <c r="AD1568" s="82"/>
    </row>
    <row r="1569" spans="1:30" ht="13.2">
      <c r="A1569" s="82"/>
      <c r="B1569" s="82"/>
      <c r="C1569" s="82"/>
      <c r="D1569" s="82"/>
      <c r="E1569" s="82"/>
      <c r="F1569" s="82"/>
      <c r="G1569" s="82"/>
      <c r="H1569" s="82"/>
      <c r="I1569" s="82"/>
      <c r="J1569" s="92"/>
      <c r="K1569" s="82"/>
      <c r="L1569" s="82"/>
      <c r="M1569" s="82"/>
      <c r="N1569" s="82"/>
      <c r="O1569" s="82"/>
      <c r="P1569" s="82"/>
      <c r="Q1569" s="82"/>
      <c r="R1569" s="82"/>
      <c r="S1569" s="82"/>
      <c r="T1569" s="82"/>
      <c r="U1569" s="82"/>
      <c r="V1569" s="82"/>
      <c r="W1569" s="82"/>
      <c r="X1569" s="82"/>
      <c r="Y1569" s="82"/>
      <c r="Z1569" s="82"/>
      <c r="AA1569" s="82"/>
      <c r="AB1569" s="82"/>
      <c r="AC1569" s="82"/>
      <c r="AD1569" s="82"/>
    </row>
    <row r="1570" spans="1:30" ht="13.2">
      <c r="A1570" s="82"/>
      <c r="B1570" s="82"/>
      <c r="C1570" s="82"/>
      <c r="D1570" s="82"/>
      <c r="E1570" s="82"/>
      <c r="F1570" s="82"/>
      <c r="G1570" s="82"/>
      <c r="H1570" s="82"/>
      <c r="I1570" s="82"/>
      <c r="J1570" s="92"/>
      <c r="K1570" s="82"/>
      <c r="L1570" s="82"/>
      <c r="M1570" s="82"/>
      <c r="N1570" s="82"/>
      <c r="O1570" s="82"/>
      <c r="P1570" s="82"/>
      <c r="Q1570" s="82"/>
      <c r="R1570" s="82"/>
      <c r="S1570" s="82"/>
      <c r="T1570" s="82"/>
      <c r="U1570" s="82"/>
      <c r="V1570" s="82"/>
      <c r="W1570" s="82"/>
      <c r="X1570" s="82"/>
      <c r="Y1570" s="82"/>
      <c r="Z1570" s="82"/>
      <c r="AA1570" s="82"/>
      <c r="AB1570" s="82"/>
      <c r="AC1570" s="82"/>
      <c r="AD1570" s="82"/>
    </row>
    <row r="1571" spans="1:30" ht="13.2">
      <c r="A1571" s="82"/>
      <c r="B1571" s="82"/>
      <c r="C1571" s="82"/>
      <c r="D1571" s="82"/>
      <c r="E1571" s="82"/>
      <c r="F1571" s="82"/>
      <c r="G1571" s="82"/>
      <c r="H1571" s="82"/>
      <c r="I1571" s="82"/>
      <c r="J1571" s="92"/>
      <c r="K1571" s="82"/>
      <c r="L1571" s="82"/>
      <c r="M1571" s="82"/>
      <c r="N1571" s="82"/>
      <c r="O1571" s="82"/>
      <c r="P1571" s="82"/>
      <c r="Q1571" s="82"/>
      <c r="R1571" s="82"/>
      <c r="S1571" s="82"/>
      <c r="T1571" s="82"/>
      <c r="U1571" s="82"/>
      <c r="V1571" s="82"/>
      <c r="W1571" s="82"/>
      <c r="X1571" s="82"/>
      <c r="Y1571" s="82"/>
      <c r="Z1571" s="82"/>
      <c r="AA1571" s="82"/>
      <c r="AB1571" s="82"/>
      <c r="AC1571" s="82"/>
      <c r="AD1571" s="82"/>
    </row>
    <row r="1572" spans="1:30" ht="13.2">
      <c r="A1572" s="82"/>
      <c r="B1572" s="82"/>
      <c r="C1572" s="82"/>
      <c r="D1572" s="82"/>
      <c r="E1572" s="82"/>
      <c r="F1572" s="82"/>
      <c r="G1572" s="82"/>
      <c r="H1572" s="82"/>
      <c r="I1572" s="82"/>
      <c r="J1572" s="92"/>
      <c r="K1572" s="82"/>
      <c r="L1572" s="82"/>
      <c r="M1572" s="82"/>
      <c r="N1572" s="82"/>
      <c r="O1572" s="82"/>
      <c r="P1572" s="82"/>
      <c r="Q1572" s="82"/>
      <c r="R1572" s="82"/>
      <c r="S1572" s="82"/>
      <c r="T1572" s="82"/>
      <c r="U1572" s="82"/>
      <c r="V1572" s="82"/>
      <c r="W1572" s="82"/>
      <c r="X1572" s="82"/>
      <c r="Y1572" s="82"/>
      <c r="Z1572" s="82"/>
      <c r="AA1572" s="82"/>
      <c r="AB1572" s="82"/>
      <c r="AC1572" s="82"/>
      <c r="AD1572" s="82"/>
    </row>
    <row r="1573" spans="1:30" ht="13.2">
      <c r="A1573" s="82"/>
      <c r="B1573" s="82"/>
      <c r="C1573" s="82"/>
      <c r="D1573" s="82"/>
      <c r="E1573" s="82"/>
      <c r="F1573" s="82"/>
      <c r="G1573" s="82"/>
      <c r="H1573" s="82"/>
      <c r="I1573" s="82"/>
      <c r="J1573" s="92"/>
      <c r="K1573" s="82"/>
      <c r="L1573" s="82"/>
      <c r="M1573" s="82"/>
      <c r="N1573" s="82"/>
      <c r="O1573" s="82"/>
      <c r="P1573" s="82"/>
      <c r="Q1573" s="82"/>
      <c r="R1573" s="82"/>
      <c r="S1573" s="82"/>
      <c r="T1573" s="82"/>
      <c r="U1573" s="82"/>
      <c r="V1573" s="82"/>
      <c r="W1573" s="82"/>
      <c r="X1573" s="82"/>
      <c r="Y1573" s="82"/>
      <c r="Z1573" s="82"/>
      <c r="AA1573" s="82"/>
      <c r="AB1573" s="82"/>
      <c r="AC1573" s="82"/>
      <c r="AD1573" s="82"/>
    </row>
    <row r="1574" spans="1:30" ht="13.2">
      <c r="A1574" s="82"/>
      <c r="B1574" s="82"/>
      <c r="C1574" s="82"/>
      <c r="D1574" s="82"/>
      <c r="E1574" s="82"/>
      <c r="F1574" s="82"/>
      <c r="G1574" s="82"/>
      <c r="H1574" s="82"/>
      <c r="I1574" s="82"/>
      <c r="J1574" s="92"/>
      <c r="K1574" s="82"/>
      <c r="L1574" s="82"/>
      <c r="M1574" s="82"/>
      <c r="N1574" s="82"/>
      <c r="O1574" s="82"/>
      <c r="P1574" s="82"/>
      <c r="Q1574" s="82"/>
      <c r="R1574" s="82"/>
      <c r="S1574" s="82"/>
      <c r="T1574" s="82"/>
      <c r="U1574" s="82"/>
      <c r="V1574" s="82"/>
      <c r="W1574" s="82"/>
      <c r="X1574" s="82"/>
      <c r="Y1574" s="82"/>
      <c r="Z1574" s="82"/>
      <c r="AA1574" s="82"/>
      <c r="AB1574" s="82"/>
      <c r="AC1574" s="82"/>
      <c r="AD1574" s="82"/>
    </row>
    <row r="1575" spans="1:30" ht="13.2">
      <c r="A1575" s="82"/>
      <c r="B1575" s="82"/>
      <c r="C1575" s="82"/>
      <c r="D1575" s="82"/>
      <c r="E1575" s="82"/>
      <c r="F1575" s="82"/>
      <c r="G1575" s="82"/>
      <c r="H1575" s="82"/>
      <c r="I1575" s="82"/>
      <c r="J1575" s="92"/>
      <c r="K1575" s="82"/>
      <c r="L1575" s="82"/>
      <c r="M1575" s="82"/>
      <c r="N1575" s="82"/>
      <c r="O1575" s="82"/>
      <c r="P1575" s="82"/>
      <c r="Q1575" s="82"/>
      <c r="R1575" s="82"/>
      <c r="S1575" s="82"/>
      <c r="T1575" s="82"/>
      <c r="U1575" s="82"/>
      <c r="V1575" s="82"/>
      <c r="W1575" s="82"/>
      <c r="X1575" s="82"/>
      <c r="Y1575" s="82"/>
      <c r="Z1575" s="82"/>
      <c r="AA1575" s="82"/>
      <c r="AB1575" s="82"/>
      <c r="AC1575" s="82"/>
      <c r="AD1575" s="82"/>
    </row>
    <row r="1576" spans="1:30" ht="13.2">
      <c r="A1576" s="82"/>
      <c r="B1576" s="82"/>
      <c r="C1576" s="82"/>
      <c r="D1576" s="82"/>
      <c r="E1576" s="82"/>
      <c r="F1576" s="82"/>
      <c r="G1576" s="82"/>
      <c r="H1576" s="82"/>
      <c r="I1576" s="82"/>
      <c r="J1576" s="92"/>
      <c r="K1576" s="82"/>
      <c r="L1576" s="82"/>
      <c r="M1576" s="82"/>
      <c r="N1576" s="82"/>
      <c r="O1576" s="82"/>
      <c r="P1576" s="82"/>
      <c r="Q1576" s="82"/>
      <c r="R1576" s="82"/>
      <c r="S1576" s="82"/>
      <c r="T1576" s="82"/>
      <c r="U1576" s="82"/>
      <c r="V1576" s="82"/>
      <c r="W1576" s="82"/>
      <c r="X1576" s="82"/>
      <c r="Y1576" s="82"/>
      <c r="Z1576" s="82"/>
      <c r="AA1576" s="82"/>
      <c r="AB1576" s="82"/>
      <c r="AC1576" s="82"/>
      <c r="AD1576" s="82"/>
    </row>
    <row r="1577" spans="1:30" ht="13.2">
      <c r="A1577" s="82"/>
      <c r="B1577" s="82"/>
      <c r="C1577" s="82"/>
      <c r="D1577" s="82"/>
      <c r="E1577" s="82"/>
      <c r="F1577" s="82"/>
      <c r="G1577" s="82"/>
      <c r="H1577" s="82"/>
      <c r="I1577" s="82"/>
      <c r="J1577" s="92"/>
      <c r="K1577" s="82"/>
      <c r="L1577" s="82"/>
      <c r="M1577" s="82"/>
      <c r="N1577" s="82"/>
      <c r="O1577" s="82"/>
      <c r="P1577" s="82"/>
      <c r="Q1577" s="82"/>
      <c r="R1577" s="82"/>
      <c r="S1577" s="82"/>
      <c r="T1577" s="82"/>
      <c r="U1577" s="82"/>
      <c r="V1577" s="82"/>
      <c r="W1577" s="82"/>
      <c r="X1577" s="82"/>
      <c r="Y1577" s="82"/>
      <c r="Z1577" s="82"/>
      <c r="AA1577" s="82"/>
      <c r="AB1577" s="82"/>
      <c r="AC1577" s="82"/>
      <c r="AD1577" s="82"/>
    </row>
    <row r="1578" spans="1:30" ht="13.2">
      <c r="A1578" s="82"/>
      <c r="B1578" s="82"/>
      <c r="C1578" s="82"/>
      <c r="D1578" s="82"/>
      <c r="E1578" s="82"/>
      <c r="F1578" s="82"/>
      <c r="G1578" s="82"/>
      <c r="H1578" s="82"/>
      <c r="I1578" s="82"/>
      <c r="J1578" s="92"/>
      <c r="K1578" s="82"/>
      <c r="L1578" s="82"/>
      <c r="M1578" s="82"/>
      <c r="N1578" s="82"/>
      <c r="O1578" s="82"/>
      <c r="P1578" s="82"/>
      <c r="Q1578" s="82"/>
      <c r="R1578" s="82"/>
      <c r="S1578" s="82"/>
      <c r="T1578" s="82"/>
      <c r="U1578" s="82"/>
      <c r="V1578" s="82"/>
      <c r="W1578" s="82"/>
      <c r="X1578" s="82"/>
      <c r="Y1578" s="82"/>
      <c r="Z1578" s="82"/>
      <c r="AA1578" s="82"/>
      <c r="AB1578" s="82"/>
      <c r="AC1578" s="82"/>
      <c r="AD1578" s="82"/>
    </row>
    <row r="1579" spans="1:30" ht="13.2">
      <c r="A1579" s="82"/>
      <c r="B1579" s="82"/>
      <c r="C1579" s="82"/>
      <c r="D1579" s="82"/>
      <c r="E1579" s="82"/>
      <c r="F1579" s="82"/>
      <c r="G1579" s="82"/>
      <c r="H1579" s="82"/>
      <c r="I1579" s="82"/>
      <c r="J1579" s="92"/>
      <c r="K1579" s="82"/>
      <c r="L1579" s="82"/>
      <c r="M1579" s="82"/>
      <c r="N1579" s="82"/>
      <c r="O1579" s="82"/>
      <c r="P1579" s="82"/>
      <c r="Q1579" s="82"/>
      <c r="R1579" s="82"/>
      <c r="S1579" s="82"/>
      <c r="T1579" s="82"/>
      <c r="U1579" s="82"/>
      <c r="V1579" s="82"/>
      <c r="W1579" s="82"/>
      <c r="X1579" s="82"/>
      <c r="Y1579" s="82"/>
      <c r="Z1579" s="82"/>
      <c r="AA1579" s="82"/>
      <c r="AB1579" s="82"/>
      <c r="AC1579" s="82"/>
      <c r="AD1579" s="82"/>
    </row>
    <row r="1580" spans="1:30" ht="13.2">
      <c r="A1580" s="82"/>
      <c r="B1580" s="82"/>
      <c r="C1580" s="82"/>
      <c r="D1580" s="82"/>
      <c r="E1580" s="82"/>
      <c r="F1580" s="82"/>
      <c r="G1580" s="82"/>
      <c r="H1580" s="82"/>
      <c r="I1580" s="82"/>
      <c r="J1580" s="92"/>
      <c r="K1580" s="82"/>
      <c r="L1580" s="82"/>
      <c r="M1580" s="82"/>
      <c r="N1580" s="82"/>
      <c r="O1580" s="82"/>
      <c r="P1580" s="82"/>
      <c r="Q1580" s="82"/>
      <c r="R1580" s="82"/>
      <c r="S1580" s="82"/>
      <c r="T1580" s="82"/>
      <c r="U1580" s="82"/>
      <c r="V1580" s="82"/>
      <c r="W1580" s="82"/>
      <c r="X1580" s="82"/>
      <c r="Y1580" s="82"/>
      <c r="Z1580" s="82"/>
      <c r="AA1580" s="82"/>
      <c r="AB1580" s="82"/>
      <c r="AC1580" s="82"/>
      <c r="AD1580" s="82"/>
    </row>
    <row r="1581" spans="1:30" ht="13.2">
      <c r="A1581" s="82"/>
      <c r="B1581" s="82"/>
      <c r="C1581" s="82"/>
      <c r="D1581" s="82"/>
      <c r="E1581" s="82"/>
      <c r="F1581" s="82"/>
      <c r="G1581" s="82"/>
      <c r="H1581" s="82"/>
      <c r="I1581" s="82"/>
      <c r="J1581" s="92"/>
      <c r="K1581" s="82"/>
      <c r="L1581" s="82"/>
      <c r="M1581" s="82"/>
      <c r="N1581" s="82"/>
      <c r="O1581" s="82"/>
      <c r="P1581" s="82"/>
      <c r="Q1581" s="82"/>
      <c r="R1581" s="82"/>
      <c r="S1581" s="82"/>
      <c r="T1581" s="82"/>
      <c r="U1581" s="82"/>
      <c r="V1581" s="82"/>
      <c r="W1581" s="82"/>
      <c r="X1581" s="82"/>
      <c r="Y1581" s="82"/>
      <c r="Z1581" s="82"/>
      <c r="AA1581" s="82"/>
      <c r="AB1581" s="82"/>
      <c r="AC1581" s="82"/>
      <c r="AD1581" s="82"/>
    </row>
    <row r="1582" spans="1:30" ht="13.2">
      <c r="A1582" s="82"/>
      <c r="B1582" s="82"/>
      <c r="C1582" s="82"/>
      <c r="D1582" s="82"/>
      <c r="E1582" s="82"/>
      <c r="F1582" s="82"/>
      <c r="G1582" s="82"/>
      <c r="H1582" s="82"/>
      <c r="I1582" s="82"/>
      <c r="J1582" s="92"/>
      <c r="K1582" s="82"/>
      <c r="L1582" s="82"/>
      <c r="M1582" s="82"/>
      <c r="N1582" s="82"/>
      <c r="O1582" s="82"/>
      <c r="P1582" s="82"/>
      <c r="Q1582" s="82"/>
      <c r="R1582" s="82"/>
      <c r="S1582" s="82"/>
      <c r="T1582" s="82"/>
      <c r="U1582" s="82"/>
      <c r="V1582" s="82"/>
      <c r="W1582" s="82"/>
      <c r="X1582" s="82"/>
      <c r="Y1582" s="82"/>
      <c r="Z1582" s="82"/>
      <c r="AA1582" s="82"/>
      <c r="AB1582" s="82"/>
      <c r="AC1582" s="82"/>
      <c r="AD1582" s="82"/>
    </row>
    <row r="1583" spans="1:30" ht="13.2">
      <c r="A1583" s="82"/>
      <c r="B1583" s="82"/>
      <c r="C1583" s="82"/>
      <c r="D1583" s="82"/>
      <c r="E1583" s="82"/>
      <c r="F1583" s="82"/>
      <c r="G1583" s="82"/>
      <c r="H1583" s="82"/>
      <c r="I1583" s="82"/>
      <c r="J1583" s="92"/>
      <c r="K1583" s="82"/>
      <c r="L1583" s="82"/>
      <c r="M1583" s="82"/>
      <c r="N1583" s="82"/>
      <c r="O1583" s="82"/>
      <c r="P1583" s="82"/>
      <c r="Q1583" s="82"/>
      <c r="R1583" s="82"/>
      <c r="S1583" s="82"/>
      <c r="T1583" s="82"/>
      <c r="U1583" s="82"/>
      <c r="V1583" s="82"/>
      <c r="W1583" s="82"/>
      <c r="X1583" s="82"/>
      <c r="Y1583" s="82"/>
      <c r="Z1583" s="82"/>
      <c r="AA1583" s="82"/>
      <c r="AB1583" s="82"/>
      <c r="AC1583" s="82"/>
      <c r="AD1583" s="82"/>
    </row>
    <row r="1584" spans="1:30" ht="13.2">
      <c r="A1584" s="82"/>
      <c r="B1584" s="82"/>
      <c r="C1584" s="82"/>
      <c r="D1584" s="82"/>
      <c r="E1584" s="82"/>
      <c r="F1584" s="82"/>
      <c r="G1584" s="82"/>
      <c r="H1584" s="82"/>
      <c r="I1584" s="82"/>
      <c r="J1584" s="92"/>
      <c r="K1584" s="82"/>
      <c r="L1584" s="82"/>
      <c r="M1584" s="82"/>
      <c r="N1584" s="82"/>
      <c r="O1584" s="82"/>
      <c r="P1584" s="82"/>
      <c r="Q1584" s="82"/>
      <c r="R1584" s="82"/>
      <c r="S1584" s="82"/>
      <c r="T1584" s="82"/>
      <c r="U1584" s="82"/>
      <c r="V1584" s="82"/>
      <c r="W1584" s="82"/>
      <c r="X1584" s="82"/>
      <c r="Y1584" s="82"/>
      <c r="Z1584" s="82"/>
      <c r="AA1584" s="82"/>
      <c r="AB1584" s="82"/>
      <c r="AC1584" s="82"/>
      <c r="AD1584" s="82"/>
    </row>
    <row r="1585" spans="1:30" ht="13.2">
      <c r="A1585" s="82"/>
      <c r="B1585" s="82"/>
      <c r="C1585" s="82"/>
      <c r="D1585" s="82"/>
      <c r="E1585" s="82"/>
      <c r="F1585" s="82"/>
      <c r="G1585" s="82"/>
      <c r="H1585" s="82"/>
      <c r="I1585" s="82"/>
      <c r="J1585" s="92"/>
      <c r="K1585" s="82"/>
      <c r="L1585" s="82"/>
      <c r="M1585" s="82"/>
      <c r="N1585" s="82"/>
      <c r="O1585" s="82"/>
      <c r="P1585" s="82"/>
      <c r="Q1585" s="82"/>
      <c r="R1585" s="82"/>
      <c r="S1585" s="82"/>
      <c r="T1585" s="82"/>
      <c r="U1585" s="82"/>
      <c r="V1585" s="82"/>
      <c r="W1585" s="82"/>
      <c r="X1585" s="82"/>
      <c r="Y1585" s="82"/>
      <c r="Z1585" s="82"/>
      <c r="AA1585" s="82"/>
      <c r="AB1585" s="82"/>
      <c r="AC1585" s="82"/>
      <c r="AD1585" s="82"/>
    </row>
    <row r="1586" spans="1:30" ht="13.2">
      <c r="A1586" s="82"/>
      <c r="B1586" s="82"/>
      <c r="C1586" s="82"/>
      <c r="D1586" s="82"/>
      <c r="E1586" s="82"/>
      <c r="F1586" s="82"/>
      <c r="G1586" s="82"/>
      <c r="H1586" s="82"/>
      <c r="I1586" s="82"/>
      <c r="J1586" s="92"/>
      <c r="K1586" s="82"/>
      <c r="L1586" s="82"/>
      <c r="M1586" s="82"/>
      <c r="N1586" s="82"/>
      <c r="O1586" s="82"/>
      <c r="P1586" s="82"/>
      <c r="Q1586" s="82"/>
      <c r="R1586" s="82"/>
      <c r="S1586" s="82"/>
      <c r="T1586" s="82"/>
      <c r="U1586" s="82"/>
      <c r="V1586" s="82"/>
      <c r="W1586" s="82"/>
      <c r="X1586" s="82"/>
      <c r="Y1586" s="82"/>
      <c r="Z1586" s="82"/>
      <c r="AA1586" s="82"/>
      <c r="AB1586" s="82"/>
      <c r="AC1586" s="82"/>
      <c r="AD1586" s="82"/>
    </row>
    <row r="1587" spans="1:30" ht="13.2">
      <c r="A1587" s="82"/>
      <c r="B1587" s="82"/>
      <c r="C1587" s="82"/>
      <c r="D1587" s="82"/>
      <c r="E1587" s="82"/>
      <c r="F1587" s="82"/>
      <c r="G1587" s="82"/>
      <c r="H1587" s="82"/>
      <c r="I1587" s="82"/>
      <c r="J1587" s="92"/>
      <c r="K1587" s="82"/>
      <c r="L1587" s="82"/>
      <c r="M1587" s="82"/>
      <c r="N1587" s="82"/>
      <c r="O1587" s="82"/>
      <c r="P1587" s="82"/>
      <c r="Q1587" s="82"/>
      <c r="R1587" s="82"/>
      <c r="S1587" s="82"/>
      <c r="T1587" s="82"/>
      <c r="U1587" s="82"/>
      <c r="V1587" s="82"/>
      <c r="W1587" s="82"/>
      <c r="X1587" s="82"/>
      <c r="Y1587" s="82"/>
      <c r="Z1587" s="82"/>
      <c r="AA1587" s="82"/>
      <c r="AB1587" s="82"/>
      <c r="AC1587" s="82"/>
      <c r="AD1587" s="82"/>
    </row>
    <row r="1588" spans="1:30" ht="13.2">
      <c r="A1588" s="82"/>
      <c r="B1588" s="82"/>
      <c r="C1588" s="82"/>
      <c r="D1588" s="82"/>
      <c r="E1588" s="82"/>
      <c r="F1588" s="82"/>
      <c r="G1588" s="82"/>
      <c r="H1588" s="82"/>
      <c r="I1588" s="82"/>
      <c r="J1588" s="92"/>
      <c r="K1588" s="82"/>
      <c r="L1588" s="82"/>
      <c r="M1588" s="82"/>
      <c r="N1588" s="82"/>
      <c r="O1588" s="82"/>
      <c r="P1588" s="82"/>
      <c r="Q1588" s="82"/>
      <c r="R1588" s="82"/>
      <c r="S1588" s="82"/>
      <c r="T1588" s="82"/>
      <c r="U1588" s="82"/>
      <c r="V1588" s="82"/>
      <c r="W1588" s="82"/>
      <c r="X1588" s="82"/>
      <c r="Y1588" s="82"/>
      <c r="Z1588" s="82"/>
      <c r="AA1588" s="82"/>
      <c r="AB1588" s="82"/>
      <c r="AC1588" s="82"/>
      <c r="AD1588" s="82"/>
    </row>
    <row r="1589" spans="1:30" ht="13.2">
      <c r="A1589" s="82"/>
      <c r="B1589" s="82"/>
      <c r="C1589" s="82"/>
      <c r="D1589" s="82"/>
      <c r="E1589" s="82"/>
      <c r="F1589" s="82"/>
      <c r="G1589" s="82"/>
      <c r="H1589" s="82"/>
      <c r="I1589" s="82"/>
      <c r="J1589" s="92"/>
      <c r="K1589" s="82"/>
      <c r="L1589" s="82"/>
      <c r="M1589" s="82"/>
      <c r="N1589" s="82"/>
      <c r="O1589" s="82"/>
      <c r="P1589" s="82"/>
      <c r="Q1589" s="82"/>
      <c r="R1589" s="82"/>
      <c r="S1589" s="82"/>
      <c r="T1589" s="82"/>
      <c r="U1589" s="82"/>
      <c r="V1589" s="82"/>
      <c r="W1589" s="82"/>
      <c r="X1589" s="82"/>
      <c r="Y1589" s="82"/>
      <c r="Z1589" s="82"/>
      <c r="AA1589" s="82"/>
      <c r="AB1589" s="82"/>
      <c r="AC1589" s="82"/>
      <c r="AD1589" s="82"/>
    </row>
    <row r="1590" spans="1:30" ht="13.2">
      <c r="A1590" s="82"/>
      <c r="B1590" s="82"/>
      <c r="C1590" s="82"/>
      <c r="D1590" s="82"/>
      <c r="E1590" s="82"/>
      <c r="F1590" s="82"/>
      <c r="G1590" s="82"/>
      <c r="H1590" s="82"/>
      <c r="I1590" s="82"/>
      <c r="J1590" s="92"/>
      <c r="K1590" s="82"/>
      <c r="L1590" s="82"/>
      <c r="M1590" s="82"/>
      <c r="N1590" s="82"/>
      <c r="O1590" s="82"/>
      <c r="P1590" s="82"/>
      <c r="Q1590" s="82"/>
      <c r="R1590" s="82"/>
      <c r="S1590" s="82"/>
      <c r="T1590" s="82"/>
      <c r="U1590" s="82"/>
      <c r="V1590" s="82"/>
      <c r="W1590" s="82"/>
      <c r="X1590" s="82"/>
      <c r="Y1590" s="82"/>
      <c r="Z1590" s="82"/>
      <c r="AA1590" s="82"/>
      <c r="AB1590" s="82"/>
      <c r="AC1590" s="82"/>
      <c r="AD1590" s="82"/>
    </row>
    <row r="1591" spans="1:30" ht="13.2">
      <c r="A1591" s="82"/>
      <c r="B1591" s="82"/>
      <c r="C1591" s="82"/>
      <c r="D1591" s="82"/>
      <c r="E1591" s="82"/>
      <c r="F1591" s="82"/>
      <c r="G1591" s="82"/>
      <c r="H1591" s="82"/>
      <c r="I1591" s="82"/>
      <c r="J1591" s="92"/>
      <c r="K1591" s="82"/>
      <c r="L1591" s="82"/>
      <c r="M1591" s="82"/>
      <c r="N1591" s="82"/>
      <c r="O1591" s="82"/>
      <c r="P1591" s="82"/>
      <c r="Q1591" s="82"/>
      <c r="R1591" s="82"/>
      <c r="S1591" s="82"/>
      <c r="T1591" s="82"/>
      <c r="U1591" s="82"/>
      <c r="V1591" s="82"/>
      <c r="W1591" s="82"/>
      <c r="X1591" s="82"/>
      <c r="Y1591" s="82"/>
      <c r="Z1591" s="82"/>
      <c r="AA1591" s="82"/>
      <c r="AB1591" s="82"/>
      <c r="AC1591" s="82"/>
      <c r="AD1591" s="82"/>
    </row>
    <row r="1592" spans="1:30" ht="13.2">
      <c r="A1592" s="82"/>
      <c r="B1592" s="82"/>
      <c r="C1592" s="82"/>
      <c r="D1592" s="82"/>
      <c r="E1592" s="82"/>
      <c r="F1592" s="82"/>
      <c r="G1592" s="82"/>
      <c r="H1592" s="82"/>
      <c r="I1592" s="82"/>
      <c r="J1592" s="92"/>
      <c r="K1592" s="82"/>
      <c r="L1592" s="82"/>
      <c r="M1592" s="82"/>
      <c r="N1592" s="82"/>
      <c r="O1592" s="82"/>
      <c r="P1592" s="82"/>
      <c r="Q1592" s="82"/>
      <c r="R1592" s="82"/>
      <c r="S1592" s="82"/>
      <c r="T1592" s="82"/>
      <c r="U1592" s="82"/>
      <c r="V1592" s="82"/>
      <c r="W1592" s="82"/>
      <c r="X1592" s="82"/>
      <c r="Y1592" s="82"/>
      <c r="Z1592" s="82"/>
      <c r="AA1592" s="82"/>
      <c r="AB1592" s="82"/>
      <c r="AC1592" s="82"/>
      <c r="AD1592" s="82"/>
    </row>
    <row r="1593" spans="1:30" ht="13.2">
      <c r="A1593" s="82"/>
      <c r="B1593" s="82"/>
      <c r="C1593" s="82"/>
      <c r="D1593" s="82"/>
      <c r="E1593" s="82"/>
      <c r="F1593" s="82"/>
      <c r="G1593" s="82"/>
      <c r="H1593" s="82"/>
      <c r="I1593" s="82"/>
      <c r="J1593" s="92"/>
      <c r="K1593" s="82"/>
      <c r="L1593" s="82"/>
      <c r="M1593" s="82"/>
      <c r="N1593" s="82"/>
      <c r="O1593" s="82"/>
      <c r="P1593" s="82"/>
      <c r="Q1593" s="82"/>
      <c r="R1593" s="82"/>
      <c r="S1593" s="82"/>
      <c r="T1593" s="82"/>
      <c r="U1593" s="82"/>
      <c r="V1593" s="82"/>
      <c r="W1593" s="82"/>
      <c r="X1593" s="82"/>
      <c r="Y1593" s="82"/>
      <c r="Z1593" s="82"/>
      <c r="AA1593" s="82"/>
      <c r="AB1593" s="82"/>
      <c r="AC1593" s="82"/>
      <c r="AD1593" s="82"/>
    </row>
    <row r="1594" spans="1:30" ht="13.2">
      <c r="A1594" s="82"/>
      <c r="B1594" s="82"/>
      <c r="C1594" s="82"/>
      <c r="D1594" s="82"/>
      <c r="E1594" s="82"/>
      <c r="F1594" s="82"/>
      <c r="G1594" s="82"/>
      <c r="H1594" s="82"/>
      <c r="I1594" s="82"/>
      <c r="J1594" s="92"/>
      <c r="K1594" s="82"/>
      <c r="L1594" s="82"/>
      <c r="M1594" s="82"/>
      <c r="N1594" s="82"/>
      <c r="O1594" s="82"/>
      <c r="P1594" s="82"/>
      <c r="Q1594" s="82"/>
      <c r="R1594" s="82"/>
      <c r="S1594" s="82"/>
      <c r="T1594" s="82"/>
      <c r="U1594" s="82"/>
      <c r="V1594" s="82"/>
      <c r="W1594" s="82"/>
      <c r="X1594" s="82"/>
      <c r="Y1594" s="82"/>
      <c r="Z1594" s="82"/>
      <c r="AA1594" s="82"/>
      <c r="AB1594" s="82"/>
      <c r="AC1594" s="82"/>
      <c r="AD1594" s="82"/>
    </row>
    <row r="1595" spans="1:30" ht="13.2">
      <c r="A1595" s="82"/>
      <c r="B1595" s="82"/>
      <c r="C1595" s="82"/>
      <c r="D1595" s="82"/>
      <c r="E1595" s="82"/>
      <c r="F1595" s="82"/>
      <c r="G1595" s="82"/>
      <c r="H1595" s="82"/>
      <c r="I1595" s="82"/>
      <c r="J1595" s="92"/>
      <c r="K1595" s="82"/>
      <c r="L1595" s="82"/>
      <c r="M1595" s="82"/>
      <c r="N1595" s="82"/>
      <c r="O1595" s="82"/>
      <c r="P1595" s="82"/>
      <c r="Q1595" s="82"/>
      <c r="R1595" s="82"/>
      <c r="S1595" s="82"/>
      <c r="T1595" s="82"/>
      <c r="U1595" s="82"/>
      <c r="V1595" s="82"/>
      <c r="W1595" s="82"/>
      <c r="X1595" s="82"/>
      <c r="Y1595" s="82"/>
      <c r="Z1595" s="82"/>
      <c r="AA1595" s="82"/>
      <c r="AB1595" s="82"/>
      <c r="AC1595" s="82"/>
      <c r="AD1595" s="82"/>
    </row>
    <row r="1596" spans="1:30" ht="13.2">
      <c r="A1596" s="82"/>
      <c r="B1596" s="82"/>
      <c r="C1596" s="82"/>
      <c r="D1596" s="82"/>
      <c r="E1596" s="82"/>
      <c r="F1596" s="82"/>
      <c r="G1596" s="82"/>
      <c r="H1596" s="82"/>
      <c r="I1596" s="82"/>
      <c r="J1596" s="92"/>
      <c r="K1596" s="82"/>
      <c r="L1596" s="82"/>
      <c r="M1596" s="82"/>
      <c r="N1596" s="82"/>
      <c r="O1596" s="82"/>
      <c r="P1596" s="82"/>
      <c r="Q1596" s="82"/>
      <c r="R1596" s="82"/>
      <c r="S1596" s="82"/>
      <c r="T1596" s="82"/>
      <c r="U1596" s="82"/>
      <c r="V1596" s="82"/>
      <c r="W1596" s="82"/>
      <c r="X1596" s="82"/>
      <c r="Y1596" s="82"/>
      <c r="Z1596" s="82"/>
      <c r="AA1596" s="82"/>
      <c r="AB1596" s="82"/>
      <c r="AC1596" s="82"/>
      <c r="AD1596" s="82"/>
    </row>
    <row r="1597" spans="1:30" ht="13.2">
      <c r="A1597" s="82"/>
      <c r="B1597" s="82"/>
      <c r="C1597" s="82"/>
      <c r="D1597" s="82"/>
      <c r="E1597" s="82"/>
      <c r="F1597" s="82"/>
      <c r="G1597" s="82"/>
      <c r="H1597" s="82"/>
      <c r="I1597" s="82"/>
      <c r="J1597" s="92"/>
      <c r="K1597" s="82"/>
      <c r="L1597" s="82"/>
      <c r="M1597" s="82"/>
      <c r="N1597" s="82"/>
      <c r="O1597" s="82"/>
      <c r="P1597" s="82"/>
      <c r="Q1597" s="82"/>
      <c r="R1597" s="82"/>
      <c r="S1597" s="82"/>
      <c r="T1597" s="82"/>
      <c r="U1597" s="82"/>
      <c r="V1597" s="82"/>
      <c r="W1597" s="82"/>
      <c r="X1597" s="82"/>
      <c r="Y1597" s="82"/>
      <c r="Z1597" s="82"/>
      <c r="AA1597" s="82"/>
      <c r="AB1597" s="82"/>
      <c r="AC1597" s="82"/>
      <c r="AD1597" s="82"/>
    </row>
    <row r="1598" spans="1:30" ht="13.2">
      <c r="A1598" s="82"/>
      <c r="B1598" s="82"/>
      <c r="C1598" s="82"/>
      <c r="D1598" s="82"/>
      <c r="E1598" s="82"/>
      <c r="F1598" s="82"/>
      <c r="G1598" s="82"/>
      <c r="H1598" s="82"/>
      <c r="I1598" s="82"/>
      <c r="J1598" s="92"/>
      <c r="K1598" s="82"/>
      <c r="L1598" s="82"/>
      <c r="M1598" s="82"/>
      <c r="N1598" s="82"/>
      <c r="O1598" s="82"/>
      <c r="P1598" s="82"/>
      <c r="Q1598" s="82"/>
      <c r="R1598" s="82"/>
      <c r="S1598" s="82"/>
      <c r="T1598" s="82"/>
      <c r="U1598" s="82"/>
      <c r="V1598" s="82"/>
      <c r="W1598" s="82"/>
      <c r="X1598" s="82"/>
      <c r="Y1598" s="82"/>
      <c r="Z1598" s="82"/>
      <c r="AA1598" s="82"/>
      <c r="AB1598" s="82"/>
      <c r="AC1598" s="82"/>
      <c r="AD1598" s="82"/>
    </row>
    <row r="1599" spans="1:30" ht="13.2">
      <c r="A1599" s="82"/>
      <c r="B1599" s="82"/>
      <c r="C1599" s="82"/>
      <c r="D1599" s="82"/>
      <c r="E1599" s="82"/>
      <c r="F1599" s="82"/>
      <c r="G1599" s="82"/>
      <c r="H1599" s="82"/>
      <c r="I1599" s="82"/>
      <c r="J1599" s="92"/>
      <c r="K1599" s="82"/>
      <c r="L1599" s="82"/>
      <c r="M1599" s="82"/>
      <c r="N1599" s="82"/>
      <c r="O1599" s="82"/>
      <c r="P1599" s="82"/>
      <c r="Q1599" s="82"/>
      <c r="R1599" s="82"/>
      <c r="S1599" s="82"/>
      <c r="T1599" s="82"/>
      <c r="U1599" s="82"/>
      <c r="V1599" s="82"/>
      <c r="W1599" s="82"/>
      <c r="X1599" s="82"/>
      <c r="Y1599" s="82"/>
      <c r="Z1599" s="82"/>
      <c r="AA1599" s="82"/>
      <c r="AB1599" s="82"/>
      <c r="AC1599" s="82"/>
      <c r="AD1599" s="82"/>
    </row>
    <row r="1600" spans="1:30" ht="13.2">
      <c r="A1600" s="82"/>
      <c r="B1600" s="82"/>
      <c r="C1600" s="82"/>
      <c r="D1600" s="82"/>
      <c r="E1600" s="82"/>
      <c r="F1600" s="82"/>
      <c r="G1600" s="82"/>
      <c r="H1600" s="82"/>
      <c r="I1600" s="82"/>
      <c r="J1600" s="92"/>
      <c r="K1600" s="82"/>
      <c r="L1600" s="82"/>
      <c r="M1600" s="82"/>
      <c r="N1600" s="82"/>
      <c r="O1600" s="82"/>
      <c r="P1600" s="82"/>
      <c r="Q1600" s="82"/>
      <c r="R1600" s="82"/>
      <c r="S1600" s="82"/>
      <c r="T1600" s="82"/>
      <c r="U1600" s="82"/>
      <c r="V1600" s="82"/>
      <c r="W1600" s="82"/>
      <c r="X1600" s="82"/>
      <c r="Y1600" s="82"/>
      <c r="Z1600" s="82"/>
      <c r="AA1600" s="82"/>
      <c r="AB1600" s="82"/>
      <c r="AC1600" s="82"/>
      <c r="AD1600" s="82"/>
    </row>
    <row r="1601" spans="1:30" ht="13.2">
      <c r="A1601" s="82"/>
      <c r="B1601" s="82"/>
      <c r="C1601" s="82"/>
      <c r="D1601" s="82"/>
      <c r="E1601" s="82"/>
      <c r="F1601" s="82"/>
      <c r="G1601" s="82"/>
      <c r="H1601" s="82"/>
      <c r="I1601" s="82"/>
      <c r="J1601" s="92"/>
      <c r="K1601" s="82"/>
      <c r="L1601" s="82"/>
      <c r="M1601" s="82"/>
      <c r="N1601" s="82"/>
      <c r="O1601" s="82"/>
      <c r="P1601" s="82"/>
      <c r="Q1601" s="82"/>
      <c r="R1601" s="82"/>
      <c r="S1601" s="82"/>
      <c r="T1601" s="82"/>
      <c r="U1601" s="82"/>
      <c r="V1601" s="82"/>
      <c r="W1601" s="82"/>
      <c r="X1601" s="82"/>
      <c r="Y1601" s="82"/>
      <c r="Z1601" s="82"/>
      <c r="AA1601" s="82"/>
      <c r="AB1601" s="82"/>
      <c r="AC1601" s="82"/>
      <c r="AD1601" s="82"/>
    </row>
    <row r="1602" spans="1:30" ht="13.2">
      <c r="A1602" s="82"/>
      <c r="B1602" s="82"/>
      <c r="C1602" s="82"/>
      <c r="D1602" s="82"/>
      <c r="E1602" s="82"/>
      <c r="F1602" s="82"/>
      <c r="G1602" s="82"/>
      <c r="H1602" s="82"/>
      <c r="I1602" s="82"/>
      <c r="J1602" s="92"/>
      <c r="K1602" s="82"/>
      <c r="L1602" s="82"/>
      <c r="M1602" s="82"/>
      <c r="N1602" s="82"/>
      <c r="O1602" s="82"/>
      <c r="P1602" s="82"/>
      <c r="Q1602" s="82"/>
      <c r="R1602" s="82"/>
      <c r="S1602" s="82"/>
      <c r="T1602" s="82"/>
      <c r="U1602" s="82"/>
      <c r="V1602" s="82"/>
      <c r="W1602" s="82"/>
      <c r="X1602" s="82"/>
      <c r="Y1602" s="82"/>
      <c r="Z1602" s="82"/>
      <c r="AA1602" s="82"/>
      <c r="AB1602" s="82"/>
      <c r="AC1602" s="82"/>
      <c r="AD1602" s="82"/>
    </row>
    <row r="1603" spans="1:30" ht="13.2">
      <c r="A1603" s="82"/>
      <c r="B1603" s="82"/>
      <c r="C1603" s="82"/>
      <c r="D1603" s="82"/>
      <c r="E1603" s="82"/>
      <c r="F1603" s="82"/>
      <c r="G1603" s="82"/>
      <c r="H1603" s="82"/>
      <c r="I1603" s="82"/>
      <c r="J1603" s="92"/>
      <c r="K1603" s="82"/>
      <c r="L1603" s="82"/>
      <c r="M1603" s="82"/>
      <c r="N1603" s="82"/>
      <c r="O1603" s="82"/>
      <c r="P1603" s="82"/>
      <c r="Q1603" s="82"/>
      <c r="R1603" s="82"/>
      <c r="S1603" s="82"/>
      <c r="T1603" s="82"/>
      <c r="U1603" s="82"/>
      <c r="V1603" s="82"/>
      <c r="W1603" s="82"/>
      <c r="X1603" s="82"/>
      <c r="Y1603" s="82"/>
      <c r="Z1603" s="82"/>
      <c r="AA1603" s="82"/>
      <c r="AB1603" s="82"/>
      <c r="AC1603" s="82"/>
      <c r="AD1603" s="82"/>
    </row>
    <row r="1604" spans="1:30" ht="13.2">
      <c r="A1604" s="82"/>
      <c r="B1604" s="82"/>
      <c r="C1604" s="82"/>
      <c r="D1604" s="82"/>
      <c r="E1604" s="82"/>
      <c r="F1604" s="82"/>
      <c r="G1604" s="82"/>
      <c r="H1604" s="82"/>
      <c r="I1604" s="82"/>
      <c r="J1604" s="92"/>
      <c r="K1604" s="82"/>
      <c r="L1604" s="82"/>
      <c r="M1604" s="82"/>
      <c r="N1604" s="82"/>
      <c r="O1604" s="82"/>
      <c r="P1604" s="82"/>
      <c r="Q1604" s="82"/>
      <c r="R1604" s="82"/>
      <c r="S1604" s="82"/>
      <c r="T1604" s="82"/>
      <c r="U1604" s="82"/>
      <c r="V1604" s="82"/>
      <c r="W1604" s="82"/>
      <c r="X1604" s="82"/>
      <c r="Y1604" s="82"/>
      <c r="Z1604" s="82"/>
      <c r="AA1604" s="82"/>
      <c r="AB1604" s="82"/>
      <c r="AC1604" s="82"/>
      <c r="AD1604" s="82"/>
    </row>
    <row r="1605" spans="1:30" ht="13.2">
      <c r="A1605" s="82"/>
      <c r="B1605" s="82"/>
      <c r="C1605" s="82"/>
      <c r="D1605" s="82"/>
      <c r="E1605" s="82"/>
      <c r="F1605" s="82"/>
      <c r="G1605" s="82"/>
      <c r="H1605" s="82"/>
      <c r="I1605" s="82"/>
      <c r="J1605" s="92"/>
      <c r="K1605" s="82"/>
      <c r="L1605" s="82"/>
      <c r="M1605" s="82"/>
      <c r="N1605" s="82"/>
      <c r="O1605" s="82"/>
      <c r="P1605" s="82"/>
      <c r="Q1605" s="82"/>
      <c r="R1605" s="82"/>
      <c r="S1605" s="82"/>
      <c r="T1605" s="82"/>
      <c r="U1605" s="82"/>
      <c r="V1605" s="82"/>
      <c r="W1605" s="82"/>
      <c r="X1605" s="82"/>
      <c r="Y1605" s="82"/>
      <c r="Z1605" s="82"/>
      <c r="AA1605" s="82"/>
      <c r="AB1605" s="82"/>
      <c r="AC1605" s="82"/>
      <c r="AD1605" s="82"/>
    </row>
    <row r="1606" spans="1:30" ht="13.2">
      <c r="A1606" s="82"/>
      <c r="B1606" s="82"/>
      <c r="C1606" s="82"/>
      <c r="D1606" s="82"/>
      <c r="E1606" s="82"/>
      <c r="F1606" s="82"/>
      <c r="G1606" s="82"/>
      <c r="H1606" s="82"/>
      <c r="I1606" s="82"/>
      <c r="J1606" s="92"/>
      <c r="K1606" s="82"/>
      <c r="L1606" s="82"/>
      <c r="M1606" s="82"/>
      <c r="N1606" s="82"/>
      <c r="O1606" s="82"/>
      <c r="P1606" s="82"/>
      <c r="Q1606" s="82"/>
      <c r="R1606" s="82"/>
      <c r="S1606" s="82"/>
      <c r="T1606" s="82"/>
      <c r="U1606" s="82"/>
      <c r="V1606" s="82"/>
      <c r="W1606" s="82"/>
      <c r="X1606" s="82"/>
      <c r="Y1606" s="82"/>
      <c r="Z1606" s="82"/>
      <c r="AA1606" s="82"/>
      <c r="AB1606" s="82"/>
      <c r="AC1606" s="82"/>
      <c r="AD1606" s="82"/>
    </row>
    <row r="1607" spans="1:30" ht="13.2">
      <c r="A1607" s="82"/>
      <c r="B1607" s="82"/>
      <c r="C1607" s="82"/>
      <c r="D1607" s="82"/>
      <c r="E1607" s="82"/>
      <c r="F1607" s="82"/>
      <c r="G1607" s="82"/>
      <c r="H1607" s="82"/>
      <c r="I1607" s="82"/>
      <c r="J1607" s="92"/>
      <c r="K1607" s="82"/>
      <c r="L1607" s="82"/>
      <c r="M1607" s="82"/>
      <c r="N1607" s="82"/>
      <c r="O1607" s="82"/>
      <c r="P1607" s="82"/>
      <c r="Q1607" s="82"/>
      <c r="R1607" s="82"/>
      <c r="S1607" s="82"/>
      <c r="T1607" s="82"/>
      <c r="U1607" s="82"/>
      <c r="V1607" s="82"/>
      <c r="W1607" s="82"/>
      <c r="X1607" s="82"/>
      <c r="Y1607" s="82"/>
      <c r="Z1607" s="82"/>
      <c r="AA1607" s="82"/>
      <c r="AB1607" s="82"/>
      <c r="AC1607" s="82"/>
      <c r="AD1607" s="82"/>
    </row>
    <row r="1608" spans="1:30" ht="13.2">
      <c r="A1608" s="82"/>
      <c r="B1608" s="82"/>
      <c r="C1608" s="82"/>
      <c r="D1608" s="82"/>
      <c r="E1608" s="82"/>
      <c r="F1608" s="82"/>
      <c r="G1608" s="82"/>
      <c r="H1608" s="82"/>
      <c r="I1608" s="82"/>
      <c r="J1608" s="92"/>
      <c r="K1608" s="82"/>
      <c r="L1608" s="82"/>
      <c r="M1608" s="82"/>
      <c r="N1608" s="82"/>
      <c r="O1608" s="82"/>
      <c r="P1608" s="82"/>
      <c r="Q1608" s="82"/>
      <c r="R1608" s="82"/>
      <c r="S1608" s="82"/>
      <c r="T1608" s="82"/>
      <c r="U1608" s="82"/>
      <c r="V1608" s="82"/>
      <c r="W1608" s="82"/>
      <c r="X1608" s="82"/>
      <c r="Y1608" s="82"/>
      <c r="Z1608" s="82"/>
      <c r="AA1608" s="82"/>
      <c r="AB1608" s="82"/>
      <c r="AC1608" s="82"/>
      <c r="AD1608" s="82"/>
    </row>
    <row r="1609" spans="1:30" ht="13.2">
      <c r="A1609" s="82"/>
      <c r="B1609" s="82"/>
      <c r="C1609" s="82"/>
      <c r="D1609" s="82"/>
      <c r="E1609" s="82"/>
      <c r="F1609" s="82"/>
      <c r="G1609" s="82"/>
      <c r="H1609" s="82"/>
      <c r="I1609" s="82"/>
      <c r="J1609" s="92"/>
      <c r="K1609" s="82"/>
      <c r="L1609" s="82"/>
      <c r="M1609" s="82"/>
      <c r="N1609" s="82"/>
      <c r="O1609" s="82"/>
      <c r="P1609" s="82"/>
      <c r="Q1609" s="82"/>
      <c r="R1609" s="82"/>
      <c r="S1609" s="82"/>
      <c r="T1609" s="82"/>
      <c r="U1609" s="82"/>
      <c r="V1609" s="82"/>
      <c r="W1609" s="82"/>
      <c r="X1609" s="82"/>
      <c r="Y1609" s="82"/>
      <c r="Z1609" s="82"/>
      <c r="AA1609" s="82"/>
      <c r="AB1609" s="82"/>
      <c r="AC1609" s="82"/>
      <c r="AD1609" s="82"/>
    </row>
    <row r="1610" spans="1:30" ht="13.2">
      <c r="A1610" s="82"/>
      <c r="B1610" s="82"/>
      <c r="C1610" s="82"/>
      <c r="D1610" s="82"/>
      <c r="E1610" s="82"/>
      <c r="F1610" s="82"/>
      <c r="G1610" s="82"/>
      <c r="H1610" s="82"/>
      <c r="I1610" s="82"/>
      <c r="J1610" s="92"/>
      <c r="K1610" s="82"/>
      <c r="L1610" s="82"/>
      <c r="M1610" s="82"/>
      <c r="N1610" s="82"/>
      <c r="O1610" s="82"/>
      <c r="P1610" s="82"/>
      <c r="Q1610" s="82"/>
      <c r="R1610" s="82"/>
      <c r="S1610" s="82"/>
      <c r="T1610" s="82"/>
      <c r="U1610" s="82"/>
      <c r="V1610" s="82"/>
      <c r="W1610" s="82"/>
      <c r="X1610" s="82"/>
      <c r="Y1610" s="82"/>
      <c r="Z1610" s="82"/>
      <c r="AA1610" s="82"/>
      <c r="AB1610" s="82"/>
      <c r="AC1610" s="82"/>
      <c r="AD1610" s="82"/>
    </row>
    <row r="1611" spans="1:30" ht="13.2">
      <c r="A1611" s="82"/>
      <c r="B1611" s="82"/>
      <c r="C1611" s="82"/>
      <c r="D1611" s="82"/>
      <c r="E1611" s="82"/>
      <c r="F1611" s="82"/>
      <c r="G1611" s="82"/>
      <c r="H1611" s="82"/>
      <c r="I1611" s="82"/>
      <c r="J1611" s="92"/>
      <c r="K1611" s="82"/>
      <c r="L1611" s="82"/>
      <c r="M1611" s="82"/>
      <c r="N1611" s="82"/>
      <c r="O1611" s="82"/>
      <c r="P1611" s="82"/>
      <c r="Q1611" s="82"/>
      <c r="R1611" s="82"/>
      <c r="S1611" s="82"/>
      <c r="T1611" s="82"/>
      <c r="U1611" s="82"/>
      <c r="V1611" s="82"/>
      <c r="W1611" s="82"/>
      <c r="X1611" s="82"/>
      <c r="Y1611" s="82"/>
      <c r="Z1611" s="82"/>
      <c r="AA1611" s="82"/>
      <c r="AB1611" s="82"/>
      <c r="AC1611" s="82"/>
      <c r="AD1611" s="82"/>
    </row>
    <row r="1612" spans="1:30" ht="13.2">
      <c r="A1612" s="82"/>
      <c r="B1612" s="82"/>
      <c r="C1612" s="82"/>
      <c r="D1612" s="82"/>
      <c r="E1612" s="82"/>
      <c r="F1612" s="82"/>
      <c r="G1612" s="82"/>
      <c r="H1612" s="82"/>
      <c r="I1612" s="82"/>
      <c r="J1612" s="92"/>
      <c r="K1612" s="82"/>
      <c r="L1612" s="82"/>
      <c r="M1612" s="82"/>
      <c r="N1612" s="82"/>
      <c r="O1612" s="82"/>
      <c r="P1612" s="82"/>
      <c r="Q1612" s="82"/>
      <c r="R1612" s="82"/>
      <c r="S1612" s="82"/>
      <c r="T1612" s="82"/>
      <c r="U1612" s="82"/>
      <c r="V1612" s="82"/>
      <c r="W1612" s="82"/>
      <c r="X1612" s="82"/>
      <c r="Y1612" s="82"/>
      <c r="Z1612" s="82"/>
      <c r="AA1612" s="82"/>
      <c r="AB1612" s="82"/>
      <c r="AC1612" s="82"/>
      <c r="AD1612" s="82"/>
    </row>
    <row r="1613" spans="1:30" ht="13.2">
      <c r="A1613" s="82"/>
      <c r="B1613" s="82"/>
      <c r="C1613" s="82"/>
      <c r="D1613" s="82"/>
      <c r="E1613" s="82"/>
      <c r="F1613" s="82"/>
      <c r="G1613" s="82"/>
      <c r="H1613" s="82"/>
      <c r="I1613" s="82"/>
      <c r="J1613" s="92"/>
      <c r="K1613" s="82"/>
      <c r="L1613" s="82"/>
      <c r="M1613" s="82"/>
      <c r="N1613" s="82"/>
      <c r="O1613" s="82"/>
      <c r="P1613" s="82"/>
      <c r="Q1613" s="82"/>
      <c r="R1613" s="82"/>
      <c r="S1613" s="82"/>
      <c r="T1613" s="82"/>
      <c r="U1613" s="82"/>
      <c r="V1613" s="82"/>
      <c r="W1613" s="82"/>
      <c r="X1613" s="82"/>
      <c r="Y1613" s="82"/>
      <c r="Z1613" s="82"/>
      <c r="AA1613" s="82"/>
      <c r="AB1613" s="82"/>
      <c r="AC1613" s="82"/>
      <c r="AD1613" s="82"/>
    </row>
    <row r="1614" spans="1:30" ht="13.2">
      <c r="A1614" s="82"/>
      <c r="B1614" s="82"/>
      <c r="C1614" s="82"/>
      <c r="D1614" s="82"/>
      <c r="E1614" s="82"/>
      <c r="F1614" s="82"/>
      <c r="G1614" s="82"/>
      <c r="H1614" s="82"/>
      <c r="I1614" s="82"/>
      <c r="J1614" s="92"/>
      <c r="K1614" s="82"/>
      <c r="L1614" s="82"/>
      <c r="M1614" s="82"/>
      <c r="N1614" s="82"/>
      <c r="O1614" s="82"/>
      <c r="P1614" s="82"/>
      <c r="Q1614" s="82"/>
      <c r="R1614" s="82"/>
      <c r="S1614" s="82"/>
      <c r="T1614" s="82"/>
      <c r="U1614" s="82"/>
      <c r="V1614" s="82"/>
      <c r="W1614" s="82"/>
      <c r="X1614" s="82"/>
      <c r="Y1614" s="82"/>
      <c r="Z1614" s="82"/>
      <c r="AA1614" s="82"/>
      <c r="AB1614" s="82"/>
      <c r="AC1614" s="82"/>
      <c r="AD1614" s="82"/>
    </row>
    <row r="1615" spans="1:30" ht="13.2">
      <c r="A1615" s="82"/>
      <c r="B1615" s="82"/>
      <c r="C1615" s="82"/>
      <c r="D1615" s="82"/>
      <c r="E1615" s="82"/>
      <c r="F1615" s="82"/>
      <c r="G1615" s="82"/>
      <c r="H1615" s="82"/>
      <c r="I1615" s="82"/>
      <c r="J1615" s="92"/>
      <c r="K1615" s="82"/>
      <c r="L1615" s="82"/>
      <c r="M1615" s="82"/>
      <c r="N1615" s="82"/>
      <c r="O1615" s="82"/>
      <c r="P1615" s="82"/>
      <c r="Q1615" s="82"/>
      <c r="R1615" s="82"/>
      <c r="S1615" s="82"/>
      <c r="T1615" s="82"/>
      <c r="U1615" s="82"/>
      <c r="V1615" s="82"/>
      <c r="W1615" s="82"/>
      <c r="X1615" s="82"/>
      <c r="Y1615" s="82"/>
      <c r="Z1615" s="82"/>
      <c r="AA1615" s="82"/>
      <c r="AB1615" s="82"/>
      <c r="AC1615" s="82"/>
      <c r="AD1615" s="82"/>
    </row>
    <row r="1616" spans="1:30" ht="13.2">
      <c r="A1616" s="82"/>
      <c r="B1616" s="82"/>
      <c r="C1616" s="82"/>
      <c r="D1616" s="82"/>
      <c r="E1616" s="82"/>
      <c r="F1616" s="82"/>
      <c r="G1616" s="82"/>
      <c r="H1616" s="82"/>
      <c r="I1616" s="82"/>
      <c r="J1616" s="92"/>
      <c r="K1616" s="82"/>
      <c r="L1616" s="82"/>
      <c r="M1616" s="82"/>
      <c r="N1616" s="82"/>
      <c r="O1616" s="82"/>
      <c r="P1616" s="82"/>
      <c r="Q1616" s="82"/>
      <c r="R1616" s="82"/>
      <c r="S1616" s="82"/>
      <c r="T1616" s="82"/>
      <c r="U1616" s="82"/>
      <c r="V1616" s="82"/>
      <c r="W1616" s="82"/>
      <c r="X1616" s="82"/>
      <c r="Y1616" s="82"/>
      <c r="Z1616" s="82"/>
      <c r="AA1616" s="82"/>
      <c r="AB1616" s="82"/>
      <c r="AC1616" s="82"/>
      <c r="AD1616" s="82"/>
    </row>
    <row r="1617" spans="1:30" ht="13.2">
      <c r="A1617" s="82"/>
      <c r="B1617" s="82"/>
      <c r="C1617" s="82"/>
      <c r="D1617" s="82"/>
      <c r="E1617" s="82"/>
      <c r="F1617" s="82"/>
      <c r="G1617" s="82"/>
      <c r="H1617" s="82"/>
      <c r="I1617" s="82"/>
      <c r="J1617" s="92"/>
      <c r="K1617" s="82"/>
      <c r="L1617" s="82"/>
      <c r="M1617" s="82"/>
      <c r="N1617" s="82"/>
      <c r="O1617" s="82"/>
      <c r="P1617" s="82"/>
      <c r="Q1617" s="82"/>
      <c r="R1617" s="82"/>
      <c r="S1617" s="82"/>
      <c r="T1617" s="82"/>
      <c r="U1617" s="82"/>
      <c r="V1617" s="82"/>
      <c r="W1617" s="82"/>
      <c r="X1617" s="82"/>
      <c r="Y1617" s="82"/>
      <c r="Z1617" s="82"/>
      <c r="AA1617" s="82"/>
      <c r="AB1617" s="82"/>
      <c r="AC1617" s="82"/>
      <c r="AD1617" s="82"/>
    </row>
    <row r="1618" spans="1:30" ht="13.2">
      <c r="A1618" s="82"/>
      <c r="B1618" s="82"/>
      <c r="C1618" s="82"/>
      <c r="D1618" s="82"/>
      <c r="E1618" s="82"/>
      <c r="F1618" s="82"/>
      <c r="G1618" s="82"/>
      <c r="H1618" s="82"/>
      <c r="I1618" s="82"/>
      <c r="J1618" s="92"/>
      <c r="K1618" s="82"/>
      <c r="L1618" s="82"/>
      <c r="M1618" s="82"/>
      <c r="N1618" s="82"/>
      <c r="O1618" s="82"/>
      <c r="P1618" s="82"/>
      <c r="Q1618" s="82"/>
      <c r="R1618" s="82"/>
      <c r="S1618" s="82"/>
      <c r="T1618" s="82"/>
      <c r="U1618" s="82"/>
      <c r="V1618" s="82"/>
      <c r="W1618" s="82"/>
      <c r="X1618" s="82"/>
      <c r="Y1618" s="82"/>
      <c r="Z1618" s="82"/>
      <c r="AA1618" s="82"/>
      <c r="AB1618" s="82"/>
      <c r="AC1618" s="82"/>
      <c r="AD1618" s="82"/>
    </row>
    <row r="1619" spans="1:30" ht="13.2">
      <c r="A1619" s="82"/>
      <c r="B1619" s="82"/>
      <c r="C1619" s="82"/>
      <c r="D1619" s="82"/>
      <c r="E1619" s="82"/>
      <c r="F1619" s="82"/>
      <c r="G1619" s="82"/>
      <c r="H1619" s="82"/>
      <c r="I1619" s="82"/>
      <c r="J1619" s="92"/>
      <c r="K1619" s="82"/>
      <c r="L1619" s="82"/>
      <c r="M1619" s="82"/>
      <c r="N1619" s="82"/>
      <c r="O1619" s="82"/>
      <c r="P1619" s="82"/>
      <c r="Q1619" s="82"/>
      <c r="R1619" s="82"/>
      <c r="S1619" s="82"/>
      <c r="T1619" s="82"/>
      <c r="U1619" s="82"/>
      <c r="V1619" s="82"/>
      <c r="W1619" s="82"/>
      <c r="X1619" s="82"/>
      <c r="Y1619" s="82"/>
      <c r="Z1619" s="82"/>
      <c r="AA1619" s="82"/>
      <c r="AB1619" s="82"/>
      <c r="AC1619" s="82"/>
      <c r="AD1619" s="82"/>
    </row>
    <row r="1620" spans="1:30" ht="13.2">
      <c r="A1620" s="82"/>
      <c r="B1620" s="82"/>
      <c r="C1620" s="82"/>
      <c r="D1620" s="82"/>
      <c r="E1620" s="82"/>
      <c r="F1620" s="82"/>
      <c r="G1620" s="82"/>
      <c r="H1620" s="82"/>
      <c r="I1620" s="82"/>
      <c r="J1620" s="92"/>
      <c r="K1620" s="82"/>
      <c r="L1620" s="82"/>
      <c r="M1620" s="82"/>
      <c r="N1620" s="82"/>
      <c r="O1620" s="82"/>
      <c r="P1620" s="82"/>
      <c r="Q1620" s="82"/>
      <c r="R1620" s="82"/>
      <c r="S1620" s="82"/>
      <c r="T1620" s="82"/>
      <c r="U1620" s="82"/>
      <c r="V1620" s="82"/>
      <c r="W1620" s="82"/>
      <c r="X1620" s="82"/>
      <c r="Y1620" s="82"/>
      <c r="Z1620" s="82"/>
      <c r="AA1620" s="82"/>
      <c r="AB1620" s="82"/>
      <c r="AC1620" s="82"/>
      <c r="AD1620" s="82"/>
    </row>
    <row r="1621" spans="1:30" ht="13.2">
      <c r="A1621" s="82"/>
      <c r="B1621" s="82"/>
      <c r="C1621" s="82"/>
      <c r="D1621" s="82"/>
      <c r="E1621" s="82"/>
      <c r="F1621" s="82"/>
      <c r="G1621" s="82"/>
      <c r="H1621" s="82"/>
      <c r="I1621" s="82"/>
      <c r="J1621" s="92"/>
      <c r="K1621" s="82"/>
      <c r="L1621" s="82"/>
      <c r="M1621" s="82"/>
      <c r="N1621" s="82"/>
      <c r="O1621" s="82"/>
      <c r="P1621" s="82"/>
      <c r="Q1621" s="82"/>
      <c r="R1621" s="82"/>
      <c r="S1621" s="82"/>
      <c r="T1621" s="82"/>
      <c r="U1621" s="82"/>
      <c r="V1621" s="82"/>
      <c r="W1621" s="82"/>
      <c r="X1621" s="82"/>
      <c r="Y1621" s="82"/>
      <c r="Z1621" s="82"/>
      <c r="AA1621" s="82"/>
      <c r="AB1621" s="82"/>
      <c r="AC1621" s="82"/>
      <c r="AD1621" s="82"/>
    </row>
    <row r="1622" spans="1:30" ht="13.2">
      <c r="A1622" s="82"/>
      <c r="B1622" s="82"/>
      <c r="C1622" s="82"/>
      <c r="D1622" s="82"/>
      <c r="E1622" s="82"/>
      <c r="F1622" s="82"/>
      <c r="G1622" s="82"/>
      <c r="H1622" s="82"/>
      <c r="I1622" s="82"/>
      <c r="J1622" s="92"/>
      <c r="K1622" s="82"/>
      <c r="L1622" s="82"/>
      <c r="M1622" s="82"/>
      <c r="N1622" s="82"/>
      <c r="O1622" s="82"/>
      <c r="P1622" s="82"/>
      <c r="Q1622" s="82"/>
      <c r="R1622" s="82"/>
      <c r="S1622" s="82"/>
      <c r="T1622" s="82"/>
      <c r="U1622" s="82"/>
      <c r="V1622" s="82"/>
      <c r="W1622" s="82"/>
      <c r="X1622" s="82"/>
      <c r="Y1622" s="82"/>
      <c r="Z1622" s="82"/>
      <c r="AA1622" s="82"/>
      <c r="AB1622" s="82"/>
      <c r="AC1622" s="82"/>
      <c r="AD1622" s="82"/>
    </row>
    <row r="1623" spans="1:30" ht="13.2">
      <c r="A1623" s="82"/>
      <c r="B1623" s="82"/>
      <c r="C1623" s="82"/>
      <c r="D1623" s="82"/>
      <c r="E1623" s="82"/>
      <c r="F1623" s="82"/>
      <c r="G1623" s="82"/>
      <c r="H1623" s="82"/>
      <c r="I1623" s="82"/>
      <c r="J1623" s="92"/>
      <c r="K1623" s="82"/>
      <c r="L1623" s="82"/>
      <c r="M1623" s="82"/>
      <c r="N1623" s="82"/>
      <c r="O1623" s="82"/>
      <c r="P1623" s="82"/>
      <c r="Q1623" s="82"/>
      <c r="R1623" s="82"/>
      <c r="S1623" s="82"/>
      <c r="T1623" s="82"/>
      <c r="U1623" s="82"/>
      <c r="V1623" s="82"/>
      <c r="W1623" s="82"/>
      <c r="X1623" s="82"/>
      <c r="Y1623" s="82"/>
      <c r="Z1623" s="82"/>
      <c r="AA1623" s="82"/>
      <c r="AB1623" s="82"/>
      <c r="AC1623" s="82"/>
      <c r="AD1623" s="82"/>
    </row>
    <row r="1624" spans="1:30" ht="13.2">
      <c r="A1624" s="82"/>
      <c r="B1624" s="82"/>
      <c r="C1624" s="82"/>
      <c r="D1624" s="82"/>
      <c r="E1624" s="82"/>
      <c r="F1624" s="82"/>
      <c r="G1624" s="82"/>
      <c r="H1624" s="82"/>
      <c r="I1624" s="82"/>
      <c r="J1624" s="92"/>
      <c r="K1624" s="82"/>
      <c r="L1624" s="82"/>
      <c r="M1624" s="82"/>
      <c r="N1624" s="82"/>
      <c r="O1624" s="82"/>
      <c r="P1624" s="82"/>
      <c r="Q1624" s="82"/>
      <c r="R1624" s="82"/>
      <c r="S1624" s="82"/>
      <c r="T1624" s="82"/>
      <c r="U1624" s="82"/>
      <c r="V1624" s="82"/>
      <c r="W1624" s="82"/>
      <c r="X1624" s="82"/>
      <c r="Y1624" s="82"/>
      <c r="Z1624" s="82"/>
      <c r="AA1624" s="82"/>
      <c r="AB1624" s="82"/>
      <c r="AC1624" s="82"/>
      <c r="AD1624" s="82"/>
    </row>
    <row r="1625" spans="1:30" ht="13.2">
      <c r="A1625" s="82"/>
      <c r="B1625" s="82"/>
      <c r="C1625" s="82"/>
      <c r="D1625" s="82"/>
      <c r="E1625" s="82"/>
      <c r="F1625" s="82"/>
      <c r="G1625" s="82"/>
      <c r="H1625" s="82"/>
      <c r="I1625" s="82"/>
      <c r="J1625" s="92"/>
      <c r="K1625" s="82"/>
      <c r="L1625" s="82"/>
      <c r="M1625" s="82"/>
      <c r="N1625" s="82"/>
      <c r="O1625" s="82"/>
      <c r="P1625" s="82"/>
      <c r="Q1625" s="82"/>
      <c r="R1625" s="82"/>
      <c r="S1625" s="82"/>
      <c r="T1625" s="82"/>
      <c r="U1625" s="82"/>
      <c r="V1625" s="82"/>
      <c r="W1625" s="82"/>
      <c r="X1625" s="82"/>
      <c r="Y1625" s="82"/>
      <c r="Z1625" s="82"/>
      <c r="AA1625" s="82"/>
      <c r="AB1625" s="82"/>
      <c r="AC1625" s="82"/>
      <c r="AD1625" s="82"/>
    </row>
    <row r="1626" spans="1:30" ht="13.2">
      <c r="A1626" s="82"/>
      <c r="B1626" s="82"/>
      <c r="C1626" s="82"/>
      <c r="D1626" s="82"/>
      <c r="E1626" s="82"/>
      <c r="F1626" s="82"/>
      <c r="G1626" s="82"/>
      <c r="H1626" s="82"/>
      <c r="I1626" s="82"/>
      <c r="J1626" s="92"/>
      <c r="K1626" s="82"/>
      <c r="L1626" s="82"/>
      <c r="M1626" s="82"/>
      <c r="N1626" s="82"/>
      <c r="O1626" s="82"/>
      <c r="P1626" s="82"/>
      <c r="Q1626" s="82"/>
      <c r="R1626" s="82"/>
      <c r="S1626" s="82"/>
      <c r="T1626" s="82"/>
      <c r="U1626" s="82"/>
      <c r="V1626" s="82"/>
      <c r="W1626" s="82"/>
      <c r="X1626" s="82"/>
      <c r="Y1626" s="82"/>
      <c r="Z1626" s="82"/>
      <c r="AA1626" s="82"/>
      <c r="AB1626" s="82"/>
      <c r="AC1626" s="82"/>
      <c r="AD1626" s="82"/>
    </row>
    <row r="1627" spans="1:30" ht="13.2">
      <c r="A1627" s="82"/>
      <c r="B1627" s="82"/>
      <c r="C1627" s="82"/>
      <c r="D1627" s="82"/>
      <c r="E1627" s="82"/>
      <c r="F1627" s="82"/>
      <c r="G1627" s="82"/>
      <c r="H1627" s="82"/>
      <c r="I1627" s="82"/>
      <c r="J1627" s="92"/>
      <c r="K1627" s="82"/>
      <c r="L1627" s="82"/>
      <c r="M1627" s="82"/>
      <c r="N1627" s="82"/>
      <c r="O1627" s="82"/>
      <c r="P1627" s="82"/>
      <c r="Q1627" s="82"/>
      <c r="R1627" s="82"/>
      <c r="S1627" s="82"/>
      <c r="T1627" s="82"/>
      <c r="U1627" s="82"/>
      <c r="V1627" s="82"/>
      <c r="W1627" s="82"/>
      <c r="X1627" s="82"/>
      <c r="Y1627" s="82"/>
      <c r="Z1627" s="82"/>
      <c r="AA1627" s="82"/>
      <c r="AB1627" s="82"/>
      <c r="AC1627" s="82"/>
      <c r="AD1627" s="82"/>
    </row>
    <row r="1628" spans="1:30" ht="13.2">
      <c r="A1628" s="82"/>
      <c r="B1628" s="82"/>
      <c r="C1628" s="82"/>
      <c r="D1628" s="82"/>
      <c r="E1628" s="82"/>
      <c r="F1628" s="82"/>
      <c r="G1628" s="82"/>
      <c r="H1628" s="82"/>
      <c r="I1628" s="82"/>
      <c r="J1628" s="92"/>
      <c r="K1628" s="82"/>
      <c r="L1628" s="82"/>
      <c r="M1628" s="82"/>
      <c r="N1628" s="82"/>
      <c r="O1628" s="82"/>
      <c r="P1628" s="82"/>
      <c r="Q1628" s="82"/>
      <c r="R1628" s="82"/>
      <c r="S1628" s="82"/>
      <c r="T1628" s="82"/>
      <c r="U1628" s="82"/>
      <c r="V1628" s="82"/>
      <c r="W1628" s="82"/>
      <c r="X1628" s="82"/>
      <c r="Y1628" s="82"/>
      <c r="Z1628" s="82"/>
      <c r="AA1628" s="82"/>
      <c r="AB1628" s="82"/>
      <c r="AC1628" s="82"/>
      <c r="AD1628" s="82"/>
    </row>
    <row r="1629" spans="1:30" ht="13.2">
      <c r="A1629" s="82"/>
      <c r="B1629" s="82"/>
      <c r="C1629" s="82"/>
      <c r="D1629" s="82"/>
      <c r="E1629" s="82"/>
      <c r="F1629" s="82"/>
      <c r="G1629" s="82"/>
      <c r="H1629" s="82"/>
      <c r="I1629" s="82"/>
      <c r="J1629" s="92"/>
      <c r="K1629" s="82"/>
      <c r="L1629" s="82"/>
      <c r="M1629" s="82"/>
      <c r="N1629" s="82"/>
      <c r="O1629" s="82"/>
      <c r="P1629" s="82"/>
      <c r="Q1629" s="82"/>
      <c r="R1629" s="82"/>
      <c r="S1629" s="82"/>
      <c r="T1629" s="82"/>
      <c r="U1629" s="82"/>
      <c r="V1629" s="82"/>
      <c r="W1629" s="82"/>
      <c r="X1629" s="82"/>
      <c r="Y1629" s="82"/>
      <c r="Z1629" s="82"/>
      <c r="AA1629" s="82"/>
      <c r="AB1629" s="82"/>
      <c r="AC1629" s="82"/>
      <c r="AD1629" s="82"/>
    </row>
    <row r="1630" spans="1:30" ht="13.2">
      <c r="A1630" s="82"/>
      <c r="B1630" s="82"/>
      <c r="C1630" s="82"/>
      <c r="D1630" s="82"/>
      <c r="E1630" s="82"/>
      <c r="F1630" s="82"/>
      <c r="G1630" s="82"/>
      <c r="H1630" s="82"/>
      <c r="I1630" s="82"/>
      <c r="J1630" s="92"/>
      <c r="K1630" s="82"/>
      <c r="L1630" s="82"/>
      <c r="M1630" s="82"/>
      <c r="N1630" s="82"/>
      <c r="O1630" s="82"/>
      <c r="P1630" s="82"/>
      <c r="Q1630" s="82"/>
      <c r="R1630" s="82"/>
      <c r="S1630" s="82"/>
      <c r="T1630" s="82"/>
      <c r="U1630" s="82"/>
      <c r="V1630" s="82"/>
      <c r="W1630" s="82"/>
      <c r="X1630" s="82"/>
      <c r="Y1630" s="82"/>
      <c r="Z1630" s="82"/>
      <c r="AA1630" s="82"/>
      <c r="AB1630" s="82"/>
      <c r="AC1630" s="82"/>
      <c r="AD1630" s="82"/>
    </row>
    <row r="1631" spans="1:30" ht="13.2">
      <c r="A1631" s="82"/>
      <c r="B1631" s="82"/>
      <c r="C1631" s="82"/>
      <c r="D1631" s="82"/>
      <c r="E1631" s="82"/>
      <c r="F1631" s="82"/>
      <c r="G1631" s="82"/>
      <c r="H1631" s="82"/>
      <c r="I1631" s="82"/>
      <c r="J1631" s="92"/>
      <c r="K1631" s="82"/>
      <c r="L1631" s="82"/>
      <c r="M1631" s="82"/>
      <c r="N1631" s="82"/>
      <c r="O1631" s="82"/>
      <c r="P1631" s="82"/>
      <c r="Q1631" s="82"/>
      <c r="R1631" s="82"/>
      <c r="S1631" s="82"/>
      <c r="T1631" s="82"/>
      <c r="U1631" s="82"/>
      <c r="V1631" s="82"/>
      <c r="W1631" s="82"/>
      <c r="X1631" s="82"/>
      <c r="Y1631" s="82"/>
      <c r="Z1631" s="82"/>
      <c r="AA1631" s="82"/>
      <c r="AB1631" s="82"/>
      <c r="AC1631" s="82"/>
      <c r="AD1631" s="82"/>
    </row>
    <row r="1632" spans="1:30" ht="13.2">
      <c r="A1632" s="82"/>
      <c r="B1632" s="82"/>
      <c r="C1632" s="82"/>
      <c r="D1632" s="82"/>
      <c r="E1632" s="82"/>
      <c r="F1632" s="82"/>
      <c r="G1632" s="82"/>
      <c r="H1632" s="82"/>
      <c r="I1632" s="82"/>
      <c r="J1632" s="92"/>
      <c r="K1632" s="82"/>
      <c r="L1632" s="82"/>
      <c r="M1632" s="82"/>
      <c r="N1632" s="82"/>
      <c r="O1632" s="82"/>
      <c r="P1632" s="82"/>
      <c r="Q1632" s="82"/>
      <c r="R1632" s="82"/>
      <c r="S1632" s="82"/>
      <c r="T1632" s="82"/>
      <c r="U1632" s="82"/>
      <c r="V1632" s="82"/>
      <c r="W1632" s="82"/>
      <c r="X1632" s="82"/>
      <c r="Y1632" s="82"/>
      <c r="Z1632" s="82"/>
      <c r="AA1632" s="82"/>
      <c r="AB1632" s="82"/>
      <c r="AC1632" s="82"/>
      <c r="AD1632" s="82"/>
    </row>
    <row r="1633" spans="1:30" ht="13.2">
      <c r="A1633" s="82"/>
      <c r="B1633" s="82"/>
      <c r="C1633" s="82"/>
      <c r="D1633" s="82"/>
      <c r="E1633" s="82"/>
      <c r="F1633" s="82"/>
      <c r="G1633" s="82"/>
      <c r="H1633" s="82"/>
      <c r="I1633" s="82"/>
      <c r="J1633" s="92"/>
      <c r="K1633" s="82"/>
      <c r="L1633" s="82"/>
      <c r="M1633" s="82"/>
      <c r="N1633" s="82"/>
      <c r="O1633" s="82"/>
      <c r="P1633" s="82"/>
      <c r="Q1633" s="82"/>
      <c r="R1633" s="82"/>
      <c r="S1633" s="82"/>
      <c r="T1633" s="82"/>
      <c r="U1633" s="82"/>
      <c r="V1633" s="82"/>
      <c r="W1633" s="82"/>
      <c r="X1633" s="82"/>
      <c r="Y1633" s="82"/>
      <c r="Z1633" s="82"/>
      <c r="AA1633" s="82"/>
      <c r="AB1633" s="82"/>
      <c r="AC1633" s="82"/>
      <c r="AD1633" s="82"/>
    </row>
    <row r="1634" spans="1:30" ht="13.2">
      <c r="A1634" s="82"/>
      <c r="B1634" s="82"/>
      <c r="C1634" s="82"/>
      <c r="D1634" s="82"/>
      <c r="E1634" s="82"/>
      <c r="F1634" s="82"/>
      <c r="G1634" s="82"/>
      <c r="H1634" s="82"/>
      <c r="I1634" s="82"/>
      <c r="J1634" s="92"/>
      <c r="K1634" s="82"/>
      <c r="L1634" s="82"/>
      <c r="M1634" s="82"/>
      <c r="N1634" s="82"/>
      <c r="O1634" s="82"/>
      <c r="P1634" s="82"/>
      <c r="Q1634" s="82"/>
      <c r="R1634" s="82"/>
      <c r="S1634" s="82"/>
      <c r="T1634" s="82"/>
      <c r="U1634" s="82"/>
      <c r="V1634" s="82"/>
      <c r="W1634" s="82"/>
      <c r="X1634" s="82"/>
      <c r="Y1634" s="82"/>
      <c r="Z1634" s="82"/>
      <c r="AA1634" s="82"/>
      <c r="AB1634" s="82"/>
      <c r="AC1634" s="82"/>
      <c r="AD1634" s="82"/>
    </row>
    <row r="1635" spans="1:30" ht="13.2">
      <c r="A1635" s="82"/>
      <c r="B1635" s="82"/>
      <c r="C1635" s="82"/>
      <c r="D1635" s="82"/>
      <c r="E1635" s="82"/>
      <c r="F1635" s="82"/>
      <c r="G1635" s="82"/>
      <c r="H1635" s="82"/>
      <c r="I1635" s="82"/>
      <c r="J1635" s="92"/>
      <c r="K1635" s="82"/>
      <c r="L1635" s="82"/>
      <c r="M1635" s="82"/>
      <c r="N1635" s="82"/>
      <c r="O1635" s="82"/>
      <c r="P1635" s="82"/>
      <c r="Q1635" s="82"/>
      <c r="R1635" s="82"/>
      <c r="S1635" s="82"/>
      <c r="T1635" s="82"/>
      <c r="U1635" s="82"/>
      <c r="V1635" s="82"/>
      <c r="W1635" s="82"/>
      <c r="X1635" s="82"/>
      <c r="Y1635" s="82"/>
      <c r="Z1635" s="82"/>
      <c r="AA1635" s="82"/>
      <c r="AB1635" s="82"/>
      <c r="AC1635" s="82"/>
      <c r="AD1635" s="82"/>
    </row>
    <row r="1636" spans="1:30" ht="13.2">
      <c r="A1636" s="82"/>
      <c r="B1636" s="82"/>
      <c r="C1636" s="82"/>
      <c r="D1636" s="82"/>
      <c r="E1636" s="82"/>
      <c r="F1636" s="82"/>
      <c r="G1636" s="82"/>
      <c r="H1636" s="82"/>
      <c r="I1636" s="82"/>
      <c r="J1636" s="92"/>
      <c r="K1636" s="82"/>
      <c r="L1636" s="82"/>
      <c r="M1636" s="82"/>
      <c r="N1636" s="82"/>
      <c r="O1636" s="82"/>
      <c r="P1636" s="82"/>
      <c r="Q1636" s="82"/>
      <c r="R1636" s="82"/>
      <c r="S1636" s="82"/>
      <c r="T1636" s="82"/>
      <c r="U1636" s="82"/>
      <c r="V1636" s="82"/>
      <c r="W1636" s="82"/>
      <c r="X1636" s="82"/>
      <c r="Y1636" s="82"/>
      <c r="Z1636" s="82"/>
      <c r="AA1636" s="82"/>
      <c r="AB1636" s="82"/>
      <c r="AC1636" s="82"/>
      <c r="AD1636" s="82"/>
    </row>
    <row r="1637" spans="1:30" ht="13.2">
      <c r="A1637" s="82"/>
      <c r="B1637" s="82"/>
      <c r="C1637" s="82"/>
      <c r="D1637" s="82"/>
      <c r="E1637" s="82"/>
      <c r="F1637" s="82"/>
      <c r="G1637" s="82"/>
      <c r="H1637" s="82"/>
      <c r="I1637" s="82"/>
      <c r="J1637" s="92"/>
      <c r="K1637" s="82"/>
      <c r="L1637" s="82"/>
      <c r="M1637" s="82"/>
      <c r="N1637" s="82"/>
      <c r="O1637" s="82"/>
      <c r="P1637" s="82"/>
      <c r="Q1637" s="82"/>
      <c r="R1637" s="82"/>
      <c r="S1637" s="82"/>
      <c r="T1637" s="82"/>
      <c r="U1637" s="82"/>
      <c r="V1637" s="82"/>
      <c r="W1637" s="82"/>
      <c r="X1637" s="82"/>
      <c r="Y1637" s="82"/>
      <c r="Z1637" s="82"/>
      <c r="AA1637" s="82"/>
      <c r="AB1637" s="82"/>
      <c r="AC1637" s="82"/>
      <c r="AD1637" s="82"/>
    </row>
    <row r="1638" spans="1:30" ht="13.2">
      <c r="A1638" s="82"/>
      <c r="B1638" s="82"/>
      <c r="C1638" s="82"/>
      <c r="D1638" s="82"/>
      <c r="E1638" s="82"/>
      <c r="F1638" s="82"/>
      <c r="G1638" s="82"/>
      <c r="H1638" s="82"/>
      <c r="I1638" s="82"/>
      <c r="J1638" s="92"/>
      <c r="K1638" s="82"/>
      <c r="L1638" s="82"/>
      <c r="M1638" s="82"/>
      <c r="N1638" s="82"/>
      <c r="O1638" s="82"/>
      <c r="P1638" s="82"/>
      <c r="Q1638" s="82"/>
      <c r="R1638" s="82"/>
      <c r="S1638" s="82"/>
      <c r="T1638" s="82"/>
      <c r="U1638" s="82"/>
      <c r="V1638" s="82"/>
      <c r="W1638" s="82"/>
      <c r="X1638" s="82"/>
      <c r="Y1638" s="82"/>
      <c r="Z1638" s="82"/>
      <c r="AA1638" s="82"/>
      <c r="AB1638" s="82"/>
      <c r="AC1638" s="82"/>
      <c r="AD1638" s="82"/>
    </row>
    <row r="1639" spans="1:30" ht="13.2">
      <c r="A1639" s="82"/>
      <c r="B1639" s="82"/>
      <c r="C1639" s="82"/>
      <c r="D1639" s="82"/>
      <c r="E1639" s="82"/>
      <c r="F1639" s="82"/>
      <c r="G1639" s="82"/>
      <c r="H1639" s="82"/>
      <c r="I1639" s="82"/>
      <c r="J1639" s="92"/>
      <c r="K1639" s="82"/>
      <c r="L1639" s="82"/>
      <c r="M1639" s="82"/>
      <c r="N1639" s="82"/>
      <c r="O1639" s="82"/>
      <c r="P1639" s="82"/>
      <c r="Q1639" s="82"/>
      <c r="R1639" s="82"/>
      <c r="S1639" s="82"/>
      <c r="T1639" s="82"/>
      <c r="U1639" s="82"/>
      <c r="V1639" s="82"/>
      <c r="W1639" s="82"/>
      <c r="X1639" s="82"/>
      <c r="Y1639" s="82"/>
      <c r="Z1639" s="82"/>
      <c r="AA1639" s="82"/>
      <c r="AB1639" s="82"/>
      <c r="AC1639" s="82"/>
      <c r="AD1639" s="82"/>
    </row>
    <row r="1640" spans="1:30" ht="13.2">
      <c r="A1640" s="82"/>
      <c r="B1640" s="82"/>
      <c r="C1640" s="82"/>
      <c r="D1640" s="82"/>
      <c r="E1640" s="82"/>
      <c r="F1640" s="82"/>
      <c r="G1640" s="82"/>
      <c r="H1640" s="82"/>
      <c r="I1640" s="82"/>
      <c r="J1640" s="92"/>
      <c r="K1640" s="82"/>
      <c r="L1640" s="82"/>
      <c r="M1640" s="82"/>
      <c r="N1640" s="82"/>
      <c r="O1640" s="82"/>
      <c r="P1640" s="82"/>
      <c r="Q1640" s="82"/>
      <c r="R1640" s="82"/>
      <c r="S1640" s="82"/>
      <c r="T1640" s="82"/>
      <c r="U1640" s="82"/>
      <c r="V1640" s="82"/>
      <c r="W1640" s="82"/>
      <c r="X1640" s="82"/>
      <c r="Y1640" s="82"/>
      <c r="Z1640" s="82"/>
      <c r="AA1640" s="82"/>
      <c r="AB1640" s="82"/>
      <c r="AC1640" s="82"/>
      <c r="AD1640" s="82"/>
    </row>
    <row r="1641" spans="1:30" ht="13.2">
      <c r="A1641" s="82"/>
      <c r="B1641" s="82"/>
      <c r="C1641" s="82"/>
      <c r="D1641" s="82"/>
      <c r="E1641" s="82"/>
      <c r="F1641" s="82"/>
      <c r="G1641" s="82"/>
      <c r="H1641" s="82"/>
      <c r="I1641" s="82"/>
      <c r="J1641" s="92"/>
      <c r="K1641" s="82"/>
      <c r="L1641" s="82"/>
      <c r="M1641" s="82"/>
      <c r="N1641" s="82"/>
      <c r="O1641" s="82"/>
      <c r="P1641" s="82"/>
      <c r="Q1641" s="82"/>
      <c r="R1641" s="82"/>
      <c r="S1641" s="82"/>
      <c r="T1641" s="82"/>
      <c r="U1641" s="82"/>
      <c r="V1641" s="82"/>
      <c r="W1641" s="82"/>
      <c r="X1641" s="82"/>
      <c r="Y1641" s="82"/>
      <c r="Z1641" s="82"/>
      <c r="AA1641" s="82"/>
      <c r="AB1641" s="82"/>
      <c r="AC1641" s="82"/>
      <c r="AD1641" s="82"/>
    </row>
    <row r="1642" spans="1:30" ht="13.2">
      <c r="A1642" s="82"/>
      <c r="B1642" s="82"/>
      <c r="C1642" s="82"/>
      <c r="D1642" s="82"/>
      <c r="E1642" s="82"/>
      <c r="F1642" s="82"/>
      <c r="G1642" s="82"/>
      <c r="H1642" s="82"/>
      <c r="I1642" s="82"/>
      <c r="J1642" s="92"/>
      <c r="K1642" s="82"/>
      <c r="L1642" s="82"/>
      <c r="M1642" s="82"/>
      <c r="N1642" s="82"/>
      <c r="O1642" s="82"/>
      <c r="P1642" s="82"/>
      <c r="Q1642" s="82"/>
      <c r="R1642" s="82"/>
      <c r="S1642" s="82"/>
      <c r="T1642" s="82"/>
      <c r="U1642" s="82"/>
      <c r="V1642" s="82"/>
      <c r="W1642" s="82"/>
      <c r="X1642" s="82"/>
      <c r="Y1642" s="82"/>
      <c r="Z1642" s="82"/>
      <c r="AA1642" s="82"/>
      <c r="AB1642" s="82"/>
      <c r="AC1642" s="82"/>
      <c r="AD1642" s="82"/>
    </row>
    <row r="1643" spans="1:30" ht="13.2">
      <c r="A1643" s="82"/>
      <c r="B1643" s="82"/>
      <c r="C1643" s="82"/>
      <c r="D1643" s="82"/>
      <c r="E1643" s="82"/>
      <c r="F1643" s="82"/>
      <c r="G1643" s="82"/>
      <c r="H1643" s="82"/>
      <c r="I1643" s="82"/>
      <c r="J1643" s="92"/>
      <c r="K1643" s="82"/>
      <c r="L1643" s="82"/>
      <c r="M1643" s="82"/>
      <c r="N1643" s="82"/>
      <c r="O1643" s="82"/>
      <c r="P1643" s="82"/>
      <c r="Q1643" s="82"/>
      <c r="R1643" s="82"/>
      <c r="S1643" s="82"/>
      <c r="T1643" s="82"/>
      <c r="U1643" s="82"/>
      <c r="V1643" s="82"/>
      <c r="W1643" s="82"/>
      <c r="X1643" s="82"/>
      <c r="Y1643" s="82"/>
      <c r="Z1643" s="82"/>
      <c r="AA1643" s="82"/>
      <c r="AB1643" s="82"/>
      <c r="AC1643" s="82"/>
      <c r="AD1643" s="82"/>
    </row>
    <row r="1644" spans="1:30" ht="13.2">
      <c r="A1644" s="82"/>
      <c r="B1644" s="82"/>
      <c r="C1644" s="82"/>
      <c r="D1644" s="82"/>
      <c r="E1644" s="82"/>
      <c r="F1644" s="82"/>
      <c r="G1644" s="82"/>
      <c r="H1644" s="82"/>
      <c r="I1644" s="82"/>
      <c r="J1644" s="92"/>
      <c r="K1644" s="82"/>
      <c r="L1644" s="82"/>
      <c r="M1644" s="82"/>
      <c r="N1644" s="82"/>
      <c r="O1644" s="82"/>
      <c r="P1644" s="82"/>
      <c r="Q1644" s="82"/>
      <c r="R1644" s="82"/>
      <c r="S1644" s="82"/>
      <c r="T1644" s="82"/>
      <c r="U1644" s="82"/>
      <c r="V1644" s="82"/>
      <c r="W1644" s="82"/>
      <c r="X1644" s="82"/>
      <c r="Y1644" s="82"/>
      <c r="Z1644" s="82"/>
      <c r="AA1644" s="82"/>
      <c r="AB1644" s="82"/>
      <c r="AC1644" s="82"/>
      <c r="AD1644" s="82"/>
    </row>
    <row r="1645" spans="1:30" ht="13.2">
      <c r="A1645" s="82"/>
      <c r="B1645" s="82"/>
      <c r="C1645" s="82"/>
      <c r="D1645" s="82"/>
      <c r="E1645" s="82"/>
      <c r="F1645" s="82"/>
      <c r="G1645" s="82"/>
      <c r="H1645" s="82"/>
      <c r="I1645" s="82"/>
      <c r="J1645" s="92"/>
      <c r="K1645" s="82"/>
      <c r="L1645" s="82"/>
      <c r="M1645" s="82"/>
      <c r="N1645" s="82"/>
      <c r="O1645" s="82"/>
      <c r="P1645" s="82"/>
      <c r="Q1645" s="82"/>
      <c r="R1645" s="82"/>
      <c r="S1645" s="82"/>
      <c r="T1645" s="82"/>
      <c r="U1645" s="82"/>
      <c r="V1645" s="82"/>
      <c r="W1645" s="82"/>
      <c r="X1645" s="82"/>
      <c r="Y1645" s="82"/>
      <c r="Z1645" s="82"/>
      <c r="AA1645" s="82"/>
      <c r="AB1645" s="82"/>
      <c r="AC1645" s="82"/>
      <c r="AD1645" s="82"/>
    </row>
    <row r="1646" spans="1:30" ht="13.2">
      <c r="A1646" s="82"/>
      <c r="B1646" s="82"/>
      <c r="C1646" s="82"/>
      <c r="D1646" s="82"/>
      <c r="E1646" s="82"/>
      <c r="F1646" s="82"/>
      <c r="G1646" s="82"/>
      <c r="H1646" s="82"/>
      <c r="I1646" s="82"/>
      <c r="J1646" s="92"/>
      <c r="K1646" s="82"/>
      <c r="L1646" s="82"/>
      <c r="M1646" s="82"/>
      <c r="N1646" s="82"/>
      <c r="O1646" s="82"/>
      <c r="P1646" s="82"/>
      <c r="Q1646" s="82"/>
      <c r="R1646" s="82"/>
      <c r="S1646" s="82"/>
      <c r="T1646" s="82"/>
      <c r="U1646" s="82"/>
      <c r="V1646" s="82"/>
      <c r="W1646" s="82"/>
      <c r="X1646" s="82"/>
      <c r="Y1646" s="82"/>
      <c r="Z1646" s="82"/>
      <c r="AA1646" s="82"/>
      <c r="AB1646" s="82"/>
      <c r="AC1646" s="82"/>
      <c r="AD1646" s="82"/>
    </row>
    <row r="1647" spans="1:30" ht="13.2">
      <c r="A1647" s="82"/>
      <c r="B1647" s="82"/>
      <c r="C1647" s="82"/>
      <c r="D1647" s="82"/>
      <c r="E1647" s="82"/>
      <c r="F1647" s="82"/>
      <c r="G1647" s="82"/>
      <c r="H1647" s="82"/>
      <c r="I1647" s="82"/>
      <c r="J1647" s="92"/>
      <c r="K1647" s="82"/>
      <c r="L1647" s="82"/>
      <c r="M1647" s="82"/>
      <c r="N1647" s="82"/>
      <c r="O1647" s="82"/>
      <c r="P1647" s="82"/>
      <c r="Q1647" s="82"/>
      <c r="R1647" s="82"/>
      <c r="S1647" s="82"/>
      <c r="T1647" s="82"/>
      <c r="U1647" s="82"/>
      <c r="V1647" s="82"/>
      <c r="W1647" s="82"/>
      <c r="X1647" s="82"/>
      <c r="Y1647" s="82"/>
      <c r="Z1647" s="82"/>
      <c r="AA1647" s="82"/>
      <c r="AB1647" s="82"/>
      <c r="AC1647" s="82"/>
      <c r="AD1647" s="82"/>
    </row>
    <row r="1648" spans="1:30" ht="13.2">
      <c r="A1648" s="82"/>
      <c r="B1648" s="82"/>
      <c r="C1648" s="82"/>
      <c r="D1648" s="82"/>
      <c r="E1648" s="82"/>
      <c r="F1648" s="82"/>
      <c r="G1648" s="82"/>
      <c r="H1648" s="82"/>
      <c r="I1648" s="82"/>
      <c r="J1648" s="92"/>
      <c r="K1648" s="82"/>
      <c r="L1648" s="82"/>
      <c r="M1648" s="82"/>
      <c r="N1648" s="82"/>
      <c r="O1648" s="82"/>
      <c r="P1648" s="82"/>
      <c r="Q1648" s="82"/>
      <c r="R1648" s="82"/>
      <c r="S1648" s="82"/>
      <c r="T1648" s="82"/>
      <c r="U1648" s="82"/>
      <c r="V1648" s="82"/>
      <c r="W1648" s="82"/>
      <c r="X1648" s="82"/>
      <c r="Y1648" s="82"/>
      <c r="Z1648" s="82"/>
      <c r="AA1648" s="82"/>
      <c r="AB1648" s="82"/>
      <c r="AC1648" s="82"/>
      <c r="AD1648" s="82"/>
    </row>
    <row r="1649" spans="1:30" ht="13.2">
      <c r="A1649" s="82"/>
      <c r="B1649" s="82"/>
      <c r="C1649" s="82"/>
      <c r="D1649" s="82"/>
      <c r="E1649" s="82"/>
      <c r="F1649" s="82"/>
      <c r="G1649" s="82"/>
      <c r="H1649" s="82"/>
      <c r="I1649" s="82"/>
      <c r="J1649" s="92"/>
      <c r="K1649" s="82"/>
      <c r="L1649" s="82"/>
      <c r="M1649" s="82"/>
      <c r="N1649" s="82"/>
      <c r="O1649" s="82"/>
      <c r="P1649" s="82"/>
      <c r="Q1649" s="82"/>
      <c r="R1649" s="82"/>
      <c r="S1649" s="82"/>
      <c r="T1649" s="82"/>
      <c r="U1649" s="82"/>
      <c r="V1649" s="82"/>
      <c r="W1649" s="82"/>
      <c r="X1649" s="82"/>
      <c r="Y1649" s="82"/>
      <c r="Z1649" s="82"/>
      <c r="AA1649" s="82"/>
      <c r="AB1649" s="82"/>
      <c r="AC1649" s="82"/>
      <c r="AD1649" s="82"/>
    </row>
    <row r="1650" spans="1:30" ht="13.2">
      <c r="A1650" s="82"/>
      <c r="B1650" s="82"/>
      <c r="C1650" s="82"/>
      <c r="D1650" s="82"/>
      <c r="E1650" s="82"/>
      <c r="F1650" s="82"/>
      <c r="G1650" s="82"/>
      <c r="H1650" s="82"/>
      <c r="I1650" s="82"/>
      <c r="J1650" s="92"/>
      <c r="K1650" s="82"/>
      <c r="L1650" s="82"/>
      <c r="M1650" s="82"/>
      <c r="N1650" s="82"/>
      <c r="O1650" s="82"/>
      <c r="P1650" s="82"/>
      <c r="Q1650" s="82"/>
      <c r="R1650" s="82"/>
      <c r="S1650" s="82"/>
      <c r="T1650" s="82"/>
      <c r="U1650" s="82"/>
      <c r="V1650" s="82"/>
      <c r="W1650" s="82"/>
      <c r="X1650" s="82"/>
      <c r="Y1650" s="82"/>
      <c r="Z1650" s="82"/>
      <c r="AA1650" s="82"/>
      <c r="AB1650" s="82"/>
      <c r="AC1650" s="82"/>
      <c r="AD1650" s="82"/>
    </row>
    <row r="1651" spans="1:30" ht="13.2">
      <c r="A1651" s="82"/>
      <c r="B1651" s="82"/>
      <c r="C1651" s="82"/>
      <c r="D1651" s="82"/>
      <c r="E1651" s="82"/>
      <c r="F1651" s="82"/>
      <c r="G1651" s="82"/>
      <c r="H1651" s="82"/>
      <c r="I1651" s="82"/>
      <c r="J1651" s="92"/>
      <c r="K1651" s="82"/>
      <c r="L1651" s="82"/>
      <c r="M1651" s="82"/>
      <c r="N1651" s="82"/>
      <c r="O1651" s="82"/>
      <c r="P1651" s="82"/>
      <c r="Q1651" s="82"/>
      <c r="R1651" s="82"/>
      <c r="S1651" s="82"/>
      <c r="T1651" s="82"/>
      <c r="U1651" s="82"/>
      <c r="V1651" s="82"/>
      <c r="W1651" s="82"/>
      <c r="X1651" s="82"/>
      <c r="Y1651" s="82"/>
      <c r="Z1651" s="82"/>
      <c r="AA1651" s="82"/>
      <c r="AB1651" s="82"/>
      <c r="AC1651" s="82"/>
      <c r="AD1651" s="82"/>
    </row>
    <row r="1652" spans="1:30" ht="13.2">
      <c r="A1652" s="82"/>
      <c r="B1652" s="82"/>
      <c r="C1652" s="82"/>
      <c r="D1652" s="82"/>
      <c r="E1652" s="82"/>
      <c r="F1652" s="82"/>
      <c r="G1652" s="82"/>
      <c r="H1652" s="82"/>
      <c r="I1652" s="82"/>
      <c r="J1652" s="92"/>
      <c r="K1652" s="82"/>
      <c r="L1652" s="82"/>
      <c r="M1652" s="82"/>
      <c r="N1652" s="82"/>
      <c r="O1652" s="82"/>
      <c r="P1652" s="82"/>
      <c r="Q1652" s="82"/>
      <c r="R1652" s="82"/>
      <c r="S1652" s="82"/>
      <c r="T1652" s="82"/>
      <c r="U1652" s="82"/>
      <c r="V1652" s="82"/>
      <c r="W1652" s="82"/>
      <c r="X1652" s="82"/>
      <c r="Y1652" s="82"/>
      <c r="Z1652" s="82"/>
      <c r="AA1652" s="82"/>
      <c r="AB1652" s="82"/>
      <c r="AC1652" s="82"/>
      <c r="AD1652" s="82"/>
    </row>
    <row r="1653" spans="1:30" ht="13.2">
      <c r="A1653" s="82"/>
      <c r="B1653" s="82"/>
      <c r="C1653" s="82"/>
      <c r="D1653" s="82"/>
      <c r="E1653" s="82"/>
      <c r="F1653" s="82"/>
      <c r="G1653" s="82"/>
      <c r="H1653" s="82"/>
      <c r="I1653" s="82"/>
      <c r="J1653" s="92"/>
      <c r="K1653" s="82"/>
      <c r="L1653" s="82"/>
      <c r="M1653" s="82"/>
      <c r="N1653" s="82"/>
      <c r="O1653" s="82"/>
      <c r="P1653" s="82"/>
      <c r="Q1653" s="82"/>
      <c r="R1653" s="82"/>
      <c r="S1653" s="82"/>
      <c r="T1653" s="82"/>
      <c r="U1653" s="82"/>
      <c r="V1653" s="82"/>
      <c r="W1653" s="82"/>
      <c r="X1653" s="82"/>
      <c r="Y1653" s="82"/>
      <c r="Z1653" s="82"/>
      <c r="AA1653" s="82"/>
      <c r="AB1653" s="82"/>
      <c r="AC1653" s="82"/>
      <c r="AD1653" s="82"/>
    </row>
    <row r="1654" spans="1:30" ht="13.2">
      <c r="A1654" s="82"/>
      <c r="B1654" s="82"/>
      <c r="C1654" s="82"/>
      <c r="D1654" s="82"/>
      <c r="E1654" s="82"/>
      <c r="F1654" s="82"/>
      <c r="G1654" s="82"/>
      <c r="H1654" s="82"/>
      <c r="I1654" s="82"/>
      <c r="J1654" s="92"/>
      <c r="K1654" s="82"/>
      <c r="L1654" s="82"/>
      <c r="M1654" s="82"/>
      <c r="N1654" s="82"/>
      <c r="O1654" s="82"/>
      <c r="P1654" s="82"/>
      <c r="Q1654" s="82"/>
      <c r="R1654" s="82"/>
      <c r="S1654" s="82"/>
      <c r="T1654" s="82"/>
      <c r="U1654" s="82"/>
      <c r="V1654" s="82"/>
      <c r="W1654" s="82"/>
      <c r="X1654" s="82"/>
      <c r="Y1654" s="82"/>
      <c r="Z1654" s="82"/>
      <c r="AA1654" s="82"/>
      <c r="AB1654" s="82"/>
      <c r="AC1654" s="82"/>
      <c r="AD1654" s="82"/>
    </row>
    <row r="1655" spans="1:30" ht="13.2">
      <c r="A1655" s="82"/>
      <c r="B1655" s="82"/>
      <c r="C1655" s="82"/>
      <c r="D1655" s="82"/>
      <c r="E1655" s="82"/>
      <c r="F1655" s="82"/>
      <c r="G1655" s="82"/>
      <c r="H1655" s="82"/>
      <c r="I1655" s="82"/>
      <c r="J1655" s="92"/>
      <c r="K1655" s="82"/>
      <c r="L1655" s="82"/>
      <c r="M1655" s="82"/>
      <c r="N1655" s="82"/>
      <c r="O1655" s="82"/>
      <c r="P1655" s="82"/>
      <c r="Q1655" s="82"/>
      <c r="R1655" s="82"/>
      <c r="S1655" s="82"/>
      <c r="T1655" s="82"/>
      <c r="U1655" s="82"/>
      <c r="V1655" s="82"/>
      <c r="W1655" s="82"/>
      <c r="X1655" s="82"/>
      <c r="Y1655" s="82"/>
      <c r="Z1655" s="82"/>
      <c r="AA1655" s="82"/>
      <c r="AB1655" s="82"/>
      <c r="AC1655" s="82"/>
      <c r="AD1655" s="82"/>
    </row>
    <row r="1656" spans="1:30" ht="13.2">
      <c r="A1656" s="82"/>
      <c r="B1656" s="82"/>
      <c r="C1656" s="82"/>
      <c r="D1656" s="82"/>
      <c r="E1656" s="82"/>
      <c r="F1656" s="82"/>
      <c r="G1656" s="82"/>
      <c r="H1656" s="82"/>
      <c r="I1656" s="82"/>
      <c r="J1656" s="92"/>
      <c r="K1656" s="82"/>
      <c r="L1656" s="82"/>
      <c r="M1656" s="82"/>
      <c r="N1656" s="82"/>
      <c r="O1656" s="82"/>
      <c r="P1656" s="82"/>
      <c r="Q1656" s="82"/>
      <c r="R1656" s="82"/>
      <c r="S1656" s="82"/>
      <c r="T1656" s="82"/>
      <c r="U1656" s="82"/>
      <c r="V1656" s="82"/>
      <c r="W1656" s="82"/>
      <c r="X1656" s="82"/>
      <c r="Y1656" s="82"/>
      <c r="Z1656" s="82"/>
      <c r="AA1656" s="82"/>
      <c r="AB1656" s="82"/>
      <c r="AC1656" s="82"/>
      <c r="AD1656" s="82"/>
    </row>
    <row r="1657" spans="1:30" ht="13.2">
      <c r="A1657" s="82"/>
      <c r="B1657" s="82"/>
      <c r="C1657" s="82"/>
      <c r="D1657" s="82"/>
      <c r="E1657" s="82"/>
      <c r="F1657" s="82"/>
      <c r="G1657" s="82"/>
      <c r="H1657" s="82"/>
      <c r="I1657" s="82"/>
      <c r="J1657" s="92"/>
      <c r="K1657" s="82"/>
      <c r="L1657" s="82"/>
      <c r="M1657" s="82"/>
      <c r="N1657" s="82"/>
      <c r="O1657" s="82"/>
      <c r="P1657" s="82"/>
      <c r="Q1657" s="82"/>
      <c r="R1657" s="82"/>
      <c r="S1657" s="82"/>
      <c r="T1657" s="82"/>
      <c r="U1657" s="82"/>
      <c r="V1657" s="82"/>
      <c r="W1657" s="82"/>
      <c r="X1657" s="82"/>
      <c r="Y1657" s="82"/>
      <c r="Z1657" s="82"/>
      <c r="AA1657" s="82"/>
      <c r="AB1657" s="82"/>
      <c r="AC1657" s="82"/>
      <c r="AD1657" s="82"/>
    </row>
    <row r="1658" spans="1:30" ht="13.2">
      <c r="A1658" s="82"/>
      <c r="B1658" s="82"/>
      <c r="C1658" s="82"/>
      <c r="D1658" s="82"/>
      <c r="E1658" s="82"/>
      <c r="F1658" s="82"/>
      <c r="G1658" s="82"/>
      <c r="H1658" s="82"/>
      <c r="I1658" s="82"/>
      <c r="J1658" s="92"/>
      <c r="K1658" s="82"/>
      <c r="L1658" s="82"/>
      <c r="M1658" s="82"/>
      <c r="N1658" s="82"/>
      <c r="O1658" s="82"/>
      <c r="P1658" s="82"/>
      <c r="Q1658" s="82"/>
      <c r="R1658" s="82"/>
      <c r="S1658" s="82"/>
      <c r="T1658" s="82"/>
      <c r="U1658" s="82"/>
      <c r="V1658" s="82"/>
      <c r="W1658" s="82"/>
      <c r="X1658" s="82"/>
      <c r="Y1658" s="82"/>
      <c r="Z1658" s="82"/>
      <c r="AA1658" s="82"/>
      <c r="AB1658" s="82"/>
      <c r="AC1658" s="82"/>
      <c r="AD1658" s="82"/>
    </row>
    <row r="1659" spans="1:30" ht="13.2">
      <c r="A1659" s="82"/>
      <c r="B1659" s="82"/>
      <c r="C1659" s="82"/>
      <c r="D1659" s="82"/>
      <c r="E1659" s="82"/>
      <c r="F1659" s="82"/>
      <c r="G1659" s="82"/>
      <c r="H1659" s="82"/>
      <c r="I1659" s="82"/>
      <c r="J1659" s="92"/>
      <c r="K1659" s="82"/>
      <c r="L1659" s="82"/>
      <c r="M1659" s="82"/>
      <c r="N1659" s="82"/>
      <c r="O1659" s="82"/>
      <c r="P1659" s="82"/>
      <c r="Q1659" s="82"/>
      <c r="R1659" s="82"/>
      <c r="S1659" s="82"/>
      <c r="T1659" s="82"/>
      <c r="U1659" s="82"/>
      <c r="V1659" s="82"/>
      <c r="W1659" s="82"/>
      <c r="X1659" s="82"/>
      <c r="Y1659" s="82"/>
      <c r="Z1659" s="82"/>
      <c r="AA1659" s="82"/>
      <c r="AB1659" s="82"/>
      <c r="AC1659" s="82"/>
      <c r="AD1659" s="82"/>
    </row>
    <row r="1660" spans="1:30" ht="13.2">
      <c r="A1660" s="82"/>
      <c r="B1660" s="82"/>
      <c r="C1660" s="82"/>
      <c r="D1660" s="82"/>
      <c r="E1660" s="82"/>
      <c r="F1660" s="82"/>
      <c r="G1660" s="82"/>
      <c r="H1660" s="82"/>
      <c r="I1660" s="82"/>
      <c r="J1660" s="92"/>
      <c r="K1660" s="82"/>
      <c r="L1660" s="82"/>
      <c r="M1660" s="82"/>
      <c r="N1660" s="82"/>
      <c r="O1660" s="82"/>
      <c r="P1660" s="82"/>
      <c r="Q1660" s="82"/>
      <c r="R1660" s="82"/>
      <c r="S1660" s="82"/>
      <c r="T1660" s="82"/>
      <c r="U1660" s="82"/>
      <c r="V1660" s="82"/>
      <c r="W1660" s="82"/>
      <c r="X1660" s="82"/>
      <c r="Y1660" s="82"/>
      <c r="Z1660" s="82"/>
      <c r="AA1660" s="82"/>
      <c r="AB1660" s="82"/>
      <c r="AC1660" s="82"/>
      <c r="AD1660" s="82"/>
    </row>
    <row r="1661" spans="1:30" ht="13.2">
      <c r="A1661" s="82"/>
      <c r="B1661" s="82"/>
      <c r="C1661" s="82"/>
      <c r="D1661" s="82"/>
      <c r="E1661" s="82"/>
      <c r="F1661" s="82"/>
      <c r="G1661" s="82"/>
      <c r="H1661" s="82"/>
      <c r="I1661" s="82"/>
      <c r="J1661" s="92"/>
      <c r="K1661" s="82"/>
      <c r="L1661" s="82"/>
      <c r="M1661" s="82"/>
      <c r="N1661" s="82"/>
      <c r="O1661" s="82"/>
      <c r="P1661" s="82"/>
      <c r="Q1661" s="82"/>
      <c r="R1661" s="82"/>
      <c r="S1661" s="82"/>
      <c r="T1661" s="82"/>
      <c r="U1661" s="82"/>
      <c r="V1661" s="82"/>
      <c r="W1661" s="82"/>
      <c r="X1661" s="82"/>
      <c r="Y1661" s="82"/>
      <c r="Z1661" s="82"/>
      <c r="AA1661" s="82"/>
      <c r="AB1661" s="82"/>
      <c r="AC1661" s="82"/>
      <c r="AD1661" s="82"/>
    </row>
    <row r="1662" spans="1:30" ht="13.2">
      <c r="A1662" s="82"/>
      <c r="B1662" s="82"/>
      <c r="C1662" s="82"/>
      <c r="D1662" s="82"/>
      <c r="E1662" s="82"/>
      <c r="F1662" s="82"/>
      <c r="G1662" s="82"/>
      <c r="H1662" s="82"/>
      <c r="I1662" s="82"/>
      <c r="J1662" s="92"/>
      <c r="K1662" s="82"/>
      <c r="L1662" s="82"/>
      <c r="M1662" s="82"/>
      <c r="N1662" s="82"/>
      <c r="O1662" s="82"/>
      <c r="P1662" s="82"/>
      <c r="Q1662" s="82"/>
      <c r="R1662" s="82"/>
      <c r="S1662" s="82"/>
      <c r="T1662" s="82"/>
      <c r="U1662" s="82"/>
      <c r="V1662" s="82"/>
      <c r="W1662" s="82"/>
      <c r="X1662" s="82"/>
      <c r="Y1662" s="82"/>
      <c r="Z1662" s="82"/>
      <c r="AA1662" s="82"/>
      <c r="AB1662" s="82"/>
      <c r="AC1662" s="82"/>
      <c r="AD1662" s="82"/>
    </row>
    <row r="1663" spans="1:30" ht="13.2">
      <c r="A1663" s="82"/>
      <c r="B1663" s="82"/>
      <c r="C1663" s="82"/>
      <c r="D1663" s="82"/>
      <c r="E1663" s="82"/>
      <c r="F1663" s="82"/>
      <c r="G1663" s="82"/>
      <c r="H1663" s="82"/>
      <c r="I1663" s="82"/>
      <c r="J1663" s="92"/>
      <c r="K1663" s="82"/>
      <c r="L1663" s="82"/>
      <c r="M1663" s="82"/>
      <c r="N1663" s="82"/>
      <c r="O1663" s="82"/>
      <c r="P1663" s="82"/>
      <c r="Q1663" s="82"/>
      <c r="R1663" s="82"/>
      <c r="S1663" s="82"/>
      <c r="T1663" s="82"/>
      <c r="U1663" s="82"/>
      <c r="V1663" s="82"/>
      <c r="W1663" s="82"/>
      <c r="X1663" s="82"/>
      <c r="Y1663" s="82"/>
      <c r="Z1663" s="82"/>
      <c r="AA1663" s="82"/>
      <c r="AB1663" s="82"/>
      <c r="AC1663" s="82"/>
      <c r="AD1663" s="82"/>
    </row>
    <row r="1664" spans="1:30" ht="13.2">
      <c r="A1664" s="82"/>
      <c r="B1664" s="82"/>
      <c r="C1664" s="82"/>
      <c r="D1664" s="82"/>
      <c r="E1664" s="82"/>
      <c r="F1664" s="82"/>
      <c r="G1664" s="82"/>
      <c r="H1664" s="82"/>
      <c r="I1664" s="82"/>
      <c r="J1664" s="92"/>
      <c r="K1664" s="82"/>
      <c r="L1664" s="82"/>
      <c r="M1664" s="82"/>
      <c r="N1664" s="82"/>
      <c r="O1664" s="82"/>
      <c r="P1664" s="82"/>
      <c r="Q1664" s="82"/>
      <c r="R1664" s="82"/>
      <c r="S1664" s="82"/>
      <c r="T1664" s="82"/>
      <c r="U1664" s="82"/>
      <c r="V1664" s="82"/>
      <c r="W1664" s="82"/>
      <c r="X1664" s="82"/>
      <c r="Y1664" s="82"/>
      <c r="Z1664" s="82"/>
      <c r="AA1664" s="82"/>
      <c r="AB1664" s="82"/>
      <c r="AC1664" s="82"/>
      <c r="AD1664" s="82"/>
    </row>
    <row r="1665" spans="1:30" ht="13.2">
      <c r="A1665" s="82"/>
      <c r="B1665" s="82"/>
      <c r="C1665" s="82"/>
      <c r="D1665" s="82"/>
      <c r="E1665" s="82"/>
      <c r="F1665" s="82"/>
      <c r="G1665" s="82"/>
      <c r="H1665" s="82"/>
      <c r="I1665" s="82"/>
      <c r="J1665" s="92"/>
      <c r="K1665" s="82"/>
      <c r="L1665" s="82"/>
      <c r="M1665" s="82"/>
      <c r="N1665" s="82"/>
      <c r="O1665" s="82"/>
      <c r="P1665" s="82"/>
      <c r="Q1665" s="82"/>
      <c r="R1665" s="82"/>
      <c r="S1665" s="82"/>
      <c r="T1665" s="82"/>
      <c r="U1665" s="82"/>
      <c r="V1665" s="82"/>
      <c r="W1665" s="82"/>
      <c r="X1665" s="82"/>
      <c r="Y1665" s="82"/>
      <c r="Z1665" s="82"/>
      <c r="AA1665" s="82"/>
      <c r="AB1665" s="82"/>
      <c r="AC1665" s="82"/>
      <c r="AD1665" s="82"/>
    </row>
    <row r="1666" spans="1:30" ht="13.2">
      <c r="A1666" s="82"/>
      <c r="B1666" s="82"/>
      <c r="C1666" s="82"/>
      <c r="D1666" s="82"/>
      <c r="E1666" s="82"/>
      <c r="F1666" s="82"/>
      <c r="G1666" s="82"/>
      <c r="H1666" s="82"/>
      <c r="I1666" s="82"/>
      <c r="J1666" s="92"/>
      <c r="K1666" s="82"/>
      <c r="L1666" s="82"/>
      <c r="M1666" s="82"/>
      <c r="N1666" s="82"/>
      <c r="O1666" s="82"/>
      <c r="P1666" s="82"/>
      <c r="Q1666" s="82"/>
      <c r="R1666" s="82"/>
      <c r="S1666" s="82"/>
      <c r="T1666" s="82"/>
      <c r="U1666" s="82"/>
      <c r="V1666" s="82"/>
      <c r="W1666" s="82"/>
      <c r="X1666" s="82"/>
      <c r="Y1666" s="82"/>
      <c r="Z1666" s="82"/>
      <c r="AA1666" s="82"/>
      <c r="AB1666" s="82"/>
      <c r="AC1666" s="82"/>
      <c r="AD1666" s="82"/>
    </row>
    <row r="1667" spans="1:30" ht="13.2">
      <c r="A1667" s="82"/>
      <c r="B1667" s="82"/>
      <c r="C1667" s="82"/>
      <c r="D1667" s="82"/>
      <c r="E1667" s="82"/>
      <c r="F1667" s="82"/>
      <c r="G1667" s="82"/>
      <c r="H1667" s="82"/>
      <c r="I1667" s="82"/>
      <c r="J1667" s="92"/>
      <c r="K1667" s="82"/>
      <c r="L1667" s="82"/>
      <c r="M1667" s="82"/>
      <c r="N1667" s="82"/>
      <c r="O1667" s="82"/>
      <c r="P1667" s="82"/>
      <c r="Q1667" s="82"/>
      <c r="R1667" s="82"/>
      <c r="S1667" s="82"/>
      <c r="T1667" s="82"/>
      <c r="U1667" s="82"/>
      <c r="V1667" s="82"/>
      <c r="W1667" s="82"/>
      <c r="X1667" s="82"/>
      <c r="Y1667" s="82"/>
      <c r="Z1667" s="82"/>
      <c r="AA1667" s="82"/>
      <c r="AB1667" s="82"/>
      <c r="AC1667" s="82"/>
      <c r="AD1667" s="82"/>
    </row>
    <row r="1668" spans="1:30" ht="13.2">
      <c r="A1668" s="82"/>
      <c r="B1668" s="82"/>
      <c r="C1668" s="82"/>
      <c r="D1668" s="82"/>
      <c r="E1668" s="82"/>
      <c r="F1668" s="82"/>
      <c r="G1668" s="82"/>
      <c r="H1668" s="82"/>
      <c r="I1668" s="82"/>
      <c r="J1668" s="92"/>
      <c r="K1668" s="82"/>
      <c r="L1668" s="82"/>
      <c r="M1668" s="82"/>
      <c r="N1668" s="82"/>
      <c r="O1668" s="82"/>
      <c r="P1668" s="82"/>
      <c r="Q1668" s="82"/>
      <c r="R1668" s="82"/>
      <c r="S1668" s="82"/>
      <c r="T1668" s="82"/>
      <c r="U1668" s="82"/>
      <c r="V1668" s="82"/>
      <c r="W1668" s="82"/>
      <c r="X1668" s="82"/>
      <c r="Y1668" s="82"/>
      <c r="Z1668" s="82"/>
      <c r="AA1668" s="82"/>
      <c r="AB1668" s="82"/>
      <c r="AC1668" s="82"/>
      <c r="AD1668" s="82"/>
    </row>
    <row r="1669" spans="1:30" ht="13.2">
      <c r="A1669" s="82"/>
      <c r="B1669" s="82"/>
      <c r="C1669" s="82"/>
      <c r="D1669" s="82"/>
      <c r="E1669" s="82"/>
      <c r="F1669" s="82"/>
      <c r="G1669" s="82"/>
      <c r="H1669" s="82"/>
      <c r="I1669" s="82"/>
      <c r="J1669" s="92"/>
      <c r="K1669" s="82"/>
      <c r="L1669" s="82"/>
      <c r="M1669" s="82"/>
      <c r="N1669" s="82"/>
      <c r="O1669" s="82"/>
      <c r="P1669" s="82"/>
      <c r="Q1669" s="82"/>
      <c r="R1669" s="82"/>
      <c r="S1669" s="82"/>
      <c r="T1669" s="82"/>
      <c r="U1669" s="82"/>
      <c r="V1669" s="82"/>
      <c r="W1669" s="82"/>
      <c r="X1669" s="82"/>
      <c r="Y1669" s="82"/>
      <c r="Z1669" s="82"/>
      <c r="AA1669" s="82"/>
      <c r="AB1669" s="82"/>
      <c r="AC1669" s="82"/>
      <c r="AD1669" s="82"/>
    </row>
    <row r="1670" spans="1:30" ht="13.2">
      <c r="A1670" s="82"/>
      <c r="B1670" s="82"/>
      <c r="C1670" s="82"/>
      <c r="D1670" s="82"/>
      <c r="E1670" s="82"/>
      <c r="F1670" s="82"/>
      <c r="G1670" s="82"/>
      <c r="H1670" s="82"/>
      <c r="I1670" s="82"/>
      <c r="J1670" s="92"/>
      <c r="K1670" s="82"/>
      <c r="L1670" s="82"/>
      <c r="M1670" s="82"/>
      <c r="N1670" s="82"/>
      <c r="O1670" s="82"/>
      <c r="P1670" s="82"/>
      <c r="Q1670" s="82"/>
      <c r="R1670" s="82"/>
      <c r="S1670" s="82"/>
      <c r="T1670" s="82"/>
      <c r="U1670" s="82"/>
      <c r="V1670" s="82"/>
      <c r="W1670" s="82"/>
      <c r="X1670" s="82"/>
      <c r="Y1670" s="82"/>
      <c r="Z1670" s="82"/>
      <c r="AA1670" s="82"/>
      <c r="AB1670" s="82"/>
      <c r="AC1670" s="82"/>
      <c r="AD1670" s="82"/>
    </row>
    <row r="1671" spans="1:30" ht="13.2">
      <c r="A1671" s="82"/>
      <c r="B1671" s="82"/>
      <c r="C1671" s="82"/>
      <c r="D1671" s="82"/>
      <c r="E1671" s="82"/>
      <c r="F1671" s="82"/>
      <c r="G1671" s="82"/>
      <c r="H1671" s="82"/>
      <c r="I1671" s="82"/>
      <c r="J1671" s="92"/>
      <c r="K1671" s="82"/>
      <c r="L1671" s="82"/>
      <c r="M1671" s="82"/>
      <c r="N1671" s="82"/>
      <c r="O1671" s="82"/>
      <c r="P1671" s="82"/>
      <c r="Q1671" s="82"/>
      <c r="R1671" s="82"/>
      <c r="S1671" s="82"/>
      <c r="T1671" s="82"/>
      <c r="U1671" s="82"/>
      <c r="V1671" s="82"/>
      <c r="W1671" s="82"/>
      <c r="X1671" s="82"/>
      <c r="Y1671" s="82"/>
      <c r="Z1671" s="82"/>
      <c r="AA1671" s="82"/>
      <c r="AB1671" s="82"/>
      <c r="AC1671" s="82"/>
      <c r="AD1671" s="82"/>
    </row>
    <row r="1672" spans="1:30" ht="13.2">
      <c r="A1672" s="82"/>
      <c r="B1672" s="82"/>
      <c r="C1672" s="82"/>
      <c r="D1672" s="82"/>
      <c r="E1672" s="82"/>
      <c r="F1672" s="82"/>
      <c r="G1672" s="82"/>
      <c r="H1672" s="82"/>
      <c r="I1672" s="82"/>
      <c r="J1672" s="92"/>
      <c r="K1672" s="82"/>
      <c r="L1672" s="82"/>
      <c r="M1672" s="82"/>
      <c r="N1672" s="82"/>
      <c r="O1672" s="82"/>
      <c r="P1672" s="82"/>
      <c r="Q1672" s="82"/>
      <c r="R1672" s="82"/>
      <c r="S1672" s="82"/>
      <c r="T1672" s="82"/>
      <c r="U1672" s="82"/>
      <c r="V1672" s="82"/>
      <c r="W1672" s="82"/>
      <c r="X1672" s="82"/>
      <c r="Y1672" s="82"/>
      <c r="Z1672" s="82"/>
      <c r="AA1672" s="82"/>
      <c r="AB1672" s="82"/>
      <c r="AC1672" s="82"/>
      <c r="AD1672" s="82"/>
    </row>
    <row r="1673" spans="1:30" ht="13.2">
      <c r="A1673" s="82"/>
      <c r="B1673" s="82"/>
      <c r="C1673" s="82"/>
      <c r="D1673" s="82"/>
      <c r="E1673" s="82"/>
      <c r="F1673" s="82"/>
      <c r="G1673" s="82"/>
      <c r="H1673" s="82"/>
      <c r="I1673" s="82"/>
      <c r="J1673" s="92"/>
      <c r="K1673" s="82"/>
      <c r="L1673" s="82"/>
      <c r="M1673" s="82"/>
      <c r="N1673" s="82"/>
      <c r="O1673" s="82"/>
      <c r="P1673" s="82"/>
      <c r="Q1673" s="82"/>
      <c r="R1673" s="82"/>
      <c r="S1673" s="82"/>
      <c r="T1673" s="82"/>
      <c r="U1673" s="82"/>
      <c r="V1673" s="82"/>
      <c r="W1673" s="82"/>
      <c r="X1673" s="82"/>
      <c r="Y1673" s="82"/>
      <c r="Z1673" s="82"/>
      <c r="AA1673" s="82"/>
      <c r="AB1673" s="82"/>
      <c r="AC1673" s="82"/>
      <c r="AD1673" s="82"/>
    </row>
    <row r="1674" spans="1:30" ht="13.2">
      <c r="A1674" s="82"/>
      <c r="B1674" s="82"/>
      <c r="C1674" s="82"/>
      <c r="D1674" s="82"/>
      <c r="E1674" s="82"/>
      <c r="F1674" s="82"/>
      <c r="G1674" s="82"/>
      <c r="H1674" s="82"/>
      <c r="I1674" s="82"/>
      <c r="J1674" s="92"/>
      <c r="K1674" s="82"/>
      <c r="L1674" s="82"/>
      <c r="M1674" s="82"/>
      <c r="N1674" s="82"/>
      <c r="O1674" s="82"/>
      <c r="P1674" s="82"/>
      <c r="Q1674" s="82"/>
      <c r="R1674" s="82"/>
      <c r="S1674" s="82"/>
      <c r="T1674" s="82"/>
      <c r="U1674" s="82"/>
      <c r="V1674" s="82"/>
      <c r="W1674" s="82"/>
      <c r="X1674" s="82"/>
      <c r="Y1674" s="82"/>
      <c r="Z1674" s="82"/>
      <c r="AA1674" s="82"/>
      <c r="AB1674" s="82"/>
      <c r="AC1674" s="82"/>
      <c r="AD1674" s="82"/>
    </row>
    <row r="1675" spans="1:30" ht="13.2">
      <c r="A1675" s="82"/>
      <c r="B1675" s="82"/>
      <c r="C1675" s="82"/>
      <c r="D1675" s="82"/>
      <c r="E1675" s="82"/>
      <c r="F1675" s="82"/>
      <c r="G1675" s="82"/>
      <c r="H1675" s="82"/>
      <c r="I1675" s="82"/>
      <c r="J1675" s="92"/>
      <c r="K1675" s="82"/>
      <c r="L1675" s="82"/>
      <c r="M1675" s="82"/>
      <c r="N1675" s="82"/>
      <c r="O1675" s="82"/>
      <c r="P1675" s="82"/>
      <c r="Q1675" s="82"/>
      <c r="R1675" s="82"/>
      <c r="S1675" s="82"/>
      <c r="T1675" s="82"/>
      <c r="U1675" s="82"/>
      <c r="V1675" s="82"/>
      <c r="W1675" s="82"/>
      <c r="X1675" s="82"/>
      <c r="Y1675" s="82"/>
      <c r="Z1675" s="82"/>
      <c r="AA1675" s="82"/>
      <c r="AB1675" s="82"/>
      <c r="AC1675" s="82"/>
      <c r="AD1675" s="82"/>
    </row>
    <row r="1676" spans="1:30" ht="13.2">
      <c r="A1676" s="82"/>
      <c r="B1676" s="82"/>
      <c r="C1676" s="82"/>
      <c r="D1676" s="82"/>
      <c r="E1676" s="82"/>
      <c r="F1676" s="82"/>
      <c r="G1676" s="82"/>
      <c r="H1676" s="82"/>
      <c r="I1676" s="82"/>
      <c r="J1676" s="92"/>
      <c r="K1676" s="82"/>
      <c r="L1676" s="82"/>
      <c r="M1676" s="82"/>
      <c r="N1676" s="82"/>
      <c r="O1676" s="82"/>
      <c r="P1676" s="82"/>
      <c r="Q1676" s="82"/>
      <c r="R1676" s="82"/>
      <c r="S1676" s="82"/>
      <c r="T1676" s="82"/>
      <c r="U1676" s="82"/>
      <c r="V1676" s="82"/>
      <c r="W1676" s="82"/>
      <c r="X1676" s="82"/>
      <c r="Y1676" s="82"/>
      <c r="Z1676" s="82"/>
      <c r="AA1676" s="82"/>
      <c r="AB1676" s="82"/>
      <c r="AC1676" s="82"/>
      <c r="AD1676" s="82"/>
    </row>
    <row r="1677" spans="1:30" ht="13.2">
      <c r="A1677" s="82"/>
      <c r="B1677" s="82"/>
      <c r="C1677" s="82"/>
      <c r="D1677" s="82"/>
      <c r="E1677" s="82"/>
      <c r="F1677" s="82"/>
      <c r="G1677" s="82"/>
      <c r="H1677" s="82"/>
      <c r="I1677" s="82"/>
      <c r="J1677" s="92"/>
      <c r="K1677" s="82"/>
      <c r="L1677" s="82"/>
      <c r="M1677" s="82"/>
      <c r="N1677" s="82"/>
      <c r="O1677" s="82"/>
      <c r="P1677" s="82"/>
      <c r="Q1677" s="82"/>
      <c r="R1677" s="82"/>
      <c r="S1677" s="82"/>
      <c r="T1677" s="82"/>
      <c r="U1677" s="82"/>
      <c r="V1677" s="82"/>
      <c r="W1677" s="82"/>
      <c r="X1677" s="82"/>
      <c r="Y1677" s="82"/>
      <c r="Z1677" s="82"/>
      <c r="AA1677" s="82"/>
      <c r="AB1677" s="82"/>
      <c r="AC1677" s="82"/>
      <c r="AD1677" s="82"/>
    </row>
    <row r="1678" spans="1:30" ht="13.2">
      <c r="A1678" s="82"/>
      <c r="B1678" s="82"/>
      <c r="C1678" s="82"/>
      <c r="D1678" s="82"/>
      <c r="E1678" s="82"/>
      <c r="F1678" s="82"/>
      <c r="G1678" s="82"/>
      <c r="H1678" s="82"/>
      <c r="I1678" s="82"/>
      <c r="J1678" s="92"/>
      <c r="K1678" s="82"/>
      <c r="L1678" s="82"/>
      <c r="M1678" s="82"/>
      <c r="N1678" s="82"/>
      <c r="O1678" s="82"/>
      <c r="P1678" s="82"/>
      <c r="Q1678" s="82"/>
      <c r="R1678" s="82"/>
      <c r="S1678" s="82"/>
      <c r="T1678" s="82"/>
      <c r="U1678" s="82"/>
      <c r="V1678" s="82"/>
      <c r="W1678" s="82"/>
      <c r="X1678" s="82"/>
      <c r="Y1678" s="82"/>
      <c r="Z1678" s="82"/>
      <c r="AA1678" s="82"/>
      <c r="AB1678" s="82"/>
      <c r="AC1678" s="82"/>
      <c r="AD1678" s="82"/>
    </row>
    <row r="1679" spans="1:30" ht="13.2">
      <c r="A1679" s="82"/>
      <c r="B1679" s="82"/>
      <c r="C1679" s="82"/>
      <c r="D1679" s="82"/>
      <c r="E1679" s="82"/>
      <c r="F1679" s="82"/>
      <c r="G1679" s="82"/>
      <c r="H1679" s="82"/>
      <c r="I1679" s="82"/>
      <c r="J1679" s="92"/>
      <c r="K1679" s="82"/>
      <c r="L1679" s="82"/>
      <c r="M1679" s="82"/>
      <c r="N1679" s="82"/>
      <c r="O1679" s="82"/>
      <c r="P1679" s="82"/>
      <c r="Q1679" s="82"/>
      <c r="R1679" s="82"/>
      <c r="S1679" s="82"/>
      <c r="T1679" s="82"/>
      <c r="U1679" s="82"/>
      <c r="V1679" s="82"/>
      <c r="W1679" s="82"/>
      <c r="X1679" s="82"/>
      <c r="Y1679" s="82"/>
      <c r="Z1679" s="82"/>
      <c r="AA1679" s="82"/>
      <c r="AB1679" s="82"/>
      <c r="AC1679" s="82"/>
      <c r="AD1679" s="82"/>
    </row>
    <row r="1680" spans="1:30" ht="13.2">
      <c r="A1680" s="82"/>
      <c r="B1680" s="82"/>
      <c r="C1680" s="82"/>
      <c r="D1680" s="82"/>
      <c r="E1680" s="82"/>
      <c r="F1680" s="82"/>
      <c r="G1680" s="82"/>
      <c r="H1680" s="82"/>
      <c r="I1680" s="82"/>
      <c r="J1680" s="92"/>
      <c r="K1680" s="82"/>
      <c r="L1680" s="82"/>
      <c r="M1680" s="82"/>
      <c r="N1680" s="82"/>
      <c r="O1680" s="82"/>
      <c r="P1680" s="82"/>
      <c r="Q1680" s="82"/>
      <c r="R1680" s="82"/>
      <c r="S1680" s="82"/>
      <c r="T1680" s="82"/>
      <c r="U1680" s="82"/>
      <c r="V1680" s="82"/>
      <c r="W1680" s="82"/>
      <c r="X1680" s="82"/>
      <c r="Y1680" s="82"/>
      <c r="Z1680" s="82"/>
      <c r="AA1680" s="82"/>
      <c r="AB1680" s="82"/>
      <c r="AC1680" s="82"/>
      <c r="AD1680" s="82"/>
    </row>
    <row r="1681" spans="1:30" ht="13.2">
      <c r="A1681" s="82"/>
      <c r="B1681" s="82"/>
      <c r="C1681" s="82"/>
      <c r="D1681" s="82"/>
      <c r="E1681" s="82"/>
      <c r="F1681" s="82"/>
      <c r="G1681" s="82"/>
      <c r="H1681" s="82"/>
      <c r="I1681" s="82"/>
      <c r="J1681" s="92"/>
      <c r="K1681" s="82"/>
      <c r="L1681" s="82"/>
      <c r="M1681" s="82"/>
      <c r="N1681" s="82"/>
      <c r="O1681" s="82"/>
      <c r="P1681" s="82"/>
      <c r="Q1681" s="82"/>
      <c r="R1681" s="82"/>
      <c r="S1681" s="82"/>
      <c r="T1681" s="82"/>
      <c r="U1681" s="82"/>
      <c r="V1681" s="82"/>
      <c r="W1681" s="82"/>
      <c r="X1681" s="82"/>
      <c r="Y1681" s="82"/>
      <c r="Z1681" s="82"/>
      <c r="AA1681" s="82"/>
      <c r="AB1681" s="82"/>
      <c r="AC1681" s="82"/>
      <c r="AD1681" s="82"/>
    </row>
    <row r="1682" spans="1:30" ht="13.2">
      <c r="A1682" s="82"/>
      <c r="B1682" s="82"/>
      <c r="C1682" s="82"/>
      <c r="D1682" s="82"/>
      <c r="E1682" s="82"/>
      <c r="F1682" s="82"/>
      <c r="G1682" s="82"/>
      <c r="H1682" s="82"/>
      <c r="I1682" s="82"/>
      <c r="J1682" s="92"/>
      <c r="K1682" s="82"/>
      <c r="L1682" s="82"/>
      <c r="M1682" s="82"/>
      <c r="N1682" s="82"/>
      <c r="O1682" s="82"/>
      <c r="P1682" s="82"/>
      <c r="Q1682" s="82"/>
      <c r="R1682" s="82"/>
      <c r="S1682" s="82"/>
      <c r="T1682" s="82"/>
      <c r="U1682" s="82"/>
      <c r="V1682" s="82"/>
      <c r="W1682" s="82"/>
      <c r="X1682" s="82"/>
      <c r="Y1682" s="82"/>
      <c r="Z1682" s="82"/>
      <c r="AA1682" s="82"/>
      <c r="AB1682" s="82"/>
      <c r="AC1682" s="82"/>
      <c r="AD1682" s="82"/>
    </row>
    <row r="1683" spans="1:30" ht="13.2">
      <c r="A1683" s="82"/>
      <c r="B1683" s="82"/>
      <c r="C1683" s="82"/>
      <c r="D1683" s="82"/>
      <c r="E1683" s="82"/>
      <c r="F1683" s="82"/>
      <c r="G1683" s="82"/>
      <c r="H1683" s="82"/>
      <c r="I1683" s="82"/>
      <c r="J1683" s="92"/>
      <c r="K1683" s="82"/>
      <c r="L1683" s="82"/>
      <c r="M1683" s="82"/>
      <c r="N1683" s="82"/>
      <c r="O1683" s="82"/>
      <c r="P1683" s="82"/>
      <c r="Q1683" s="82"/>
      <c r="R1683" s="82"/>
      <c r="S1683" s="82"/>
      <c r="T1683" s="82"/>
      <c r="U1683" s="82"/>
      <c r="V1683" s="82"/>
      <c r="W1683" s="82"/>
      <c r="X1683" s="82"/>
      <c r="Y1683" s="82"/>
      <c r="Z1683" s="82"/>
      <c r="AA1683" s="82"/>
      <c r="AB1683" s="82"/>
      <c r="AC1683" s="82"/>
      <c r="AD1683" s="82"/>
    </row>
    <row r="1684" spans="1:30" ht="13.2">
      <c r="A1684" s="82"/>
      <c r="B1684" s="82"/>
      <c r="C1684" s="82"/>
      <c r="D1684" s="82"/>
      <c r="E1684" s="82"/>
      <c r="F1684" s="82"/>
      <c r="G1684" s="82"/>
      <c r="H1684" s="82"/>
      <c r="I1684" s="82"/>
      <c r="J1684" s="92"/>
      <c r="K1684" s="82"/>
      <c r="L1684" s="82"/>
      <c r="M1684" s="82"/>
      <c r="N1684" s="82"/>
      <c r="O1684" s="82"/>
      <c r="P1684" s="82"/>
      <c r="Q1684" s="82"/>
      <c r="R1684" s="82"/>
      <c r="S1684" s="82"/>
      <c r="T1684" s="82"/>
      <c r="U1684" s="82"/>
      <c r="V1684" s="82"/>
      <c r="W1684" s="82"/>
      <c r="X1684" s="82"/>
      <c r="Y1684" s="82"/>
      <c r="Z1684" s="82"/>
      <c r="AA1684" s="82"/>
      <c r="AB1684" s="82"/>
      <c r="AC1684" s="82"/>
      <c r="AD1684" s="82"/>
    </row>
    <row r="1685" spans="1:30" ht="13.2">
      <c r="A1685" s="82"/>
      <c r="B1685" s="82"/>
      <c r="C1685" s="82"/>
      <c r="D1685" s="82"/>
      <c r="E1685" s="82"/>
      <c r="F1685" s="82"/>
      <c r="G1685" s="82"/>
      <c r="H1685" s="82"/>
      <c r="I1685" s="82"/>
      <c r="J1685" s="92"/>
      <c r="K1685" s="82"/>
      <c r="L1685" s="82"/>
      <c r="M1685" s="82"/>
      <c r="N1685" s="82"/>
      <c r="O1685" s="82"/>
      <c r="P1685" s="82"/>
      <c r="Q1685" s="82"/>
      <c r="R1685" s="82"/>
      <c r="S1685" s="82"/>
      <c r="T1685" s="82"/>
      <c r="U1685" s="82"/>
      <c r="V1685" s="82"/>
      <c r="W1685" s="82"/>
      <c r="X1685" s="82"/>
      <c r="Y1685" s="82"/>
      <c r="Z1685" s="82"/>
      <c r="AA1685" s="82"/>
      <c r="AB1685" s="82"/>
      <c r="AC1685" s="82"/>
      <c r="AD1685" s="82"/>
    </row>
    <row r="1686" spans="1:30" ht="13.2">
      <c r="A1686" s="82"/>
      <c r="B1686" s="82"/>
      <c r="C1686" s="82"/>
      <c r="D1686" s="82"/>
      <c r="E1686" s="82"/>
      <c r="F1686" s="82"/>
      <c r="G1686" s="82"/>
      <c r="H1686" s="82"/>
      <c r="I1686" s="82"/>
      <c r="J1686" s="92"/>
      <c r="K1686" s="82"/>
      <c r="L1686" s="82"/>
      <c r="M1686" s="82"/>
      <c r="N1686" s="82"/>
      <c r="O1686" s="82"/>
      <c r="P1686" s="82"/>
      <c r="Q1686" s="82"/>
      <c r="R1686" s="82"/>
      <c r="S1686" s="82"/>
      <c r="T1686" s="82"/>
      <c r="U1686" s="82"/>
      <c r="V1686" s="82"/>
      <c r="W1686" s="82"/>
      <c r="X1686" s="82"/>
      <c r="Y1686" s="82"/>
      <c r="Z1686" s="82"/>
      <c r="AA1686" s="82"/>
      <c r="AB1686" s="82"/>
      <c r="AC1686" s="82"/>
      <c r="AD1686" s="82"/>
    </row>
    <row r="1687" spans="1:30" ht="13.2">
      <c r="A1687" s="82"/>
      <c r="B1687" s="82"/>
      <c r="C1687" s="82"/>
      <c r="D1687" s="82"/>
      <c r="E1687" s="82"/>
      <c r="F1687" s="82"/>
      <c r="G1687" s="82"/>
      <c r="H1687" s="82"/>
      <c r="I1687" s="82"/>
      <c r="J1687" s="92"/>
      <c r="K1687" s="82"/>
      <c r="L1687" s="82"/>
      <c r="M1687" s="82"/>
      <c r="N1687" s="82"/>
      <c r="O1687" s="82"/>
      <c r="P1687" s="82"/>
      <c r="Q1687" s="82"/>
      <c r="R1687" s="82"/>
      <c r="S1687" s="82"/>
      <c r="T1687" s="82"/>
      <c r="U1687" s="82"/>
      <c r="V1687" s="82"/>
      <c r="W1687" s="82"/>
      <c r="X1687" s="82"/>
      <c r="Y1687" s="82"/>
      <c r="Z1687" s="82"/>
      <c r="AA1687" s="82"/>
      <c r="AB1687" s="82"/>
      <c r="AC1687" s="82"/>
      <c r="AD1687" s="82"/>
    </row>
    <row r="1688" spans="1:30" ht="13.2">
      <c r="A1688" s="82"/>
      <c r="B1688" s="82"/>
      <c r="C1688" s="82"/>
      <c r="D1688" s="82"/>
      <c r="E1688" s="82"/>
      <c r="F1688" s="82"/>
      <c r="G1688" s="82"/>
      <c r="H1688" s="82"/>
      <c r="I1688" s="82"/>
      <c r="J1688" s="92"/>
      <c r="K1688" s="82"/>
      <c r="L1688" s="82"/>
      <c r="M1688" s="82"/>
      <c r="N1688" s="82"/>
      <c r="O1688" s="82"/>
      <c r="P1688" s="82"/>
      <c r="Q1688" s="82"/>
      <c r="R1688" s="82"/>
      <c r="S1688" s="82"/>
      <c r="T1688" s="82"/>
      <c r="U1688" s="82"/>
      <c r="V1688" s="82"/>
      <c r="W1688" s="82"/>
      <c r="X1688" s="82"/>
      <c r="Y1688" s="82"/>
      <c r="Z1688" s="82"/>
      <c r="AA1688" s="82"/>
      <c r="AB1688" s="82"/>
      <c r="AC1688" s="82"/>
      <c r="AD1688" s="82"/>
    </row>
    <row r="1689" spans="1:30" ht="13.2">
      <c r="A1689" s="82"/>
      <c r="B1689" s="82"/>
      <c r="C1689" s="82"/>
      <c r="D1689" s="82"/>
      <c r="E1689" s="82"/>
      <c r="F1689" s="82"/>
      <c r="G1689" s="82"/>
      <c r="H1689" s="82"/>
      <c r="I1689" s="82"/>
      <c r="J1689" s="92"/>
      <c r="K1689" s="82"/>
      <c r="L1689" s="82"/>
      <c r="M1689" s="82"/>
      <c r="N1689" s="82"/>
      <c r="O1689" s="82"/>
      <c r="P1689" s="82"/>
      <c r="Q1689" s="82"/>
      <c r="R1689" s="82"/>
      <c r="S1689" s="82"/>
      <c r="T1689" s="82"/>
      <c r="U1689" s="82"/>
      <c r="V1689" s="82"/>
      <c r="W1689" s="82"/>
      <c r="X1689" s="82"/>
      <c r="Y1689" s="82"/>
      <c r="Z1689" s="82"/>
      <c r="AA1689" s="82"/>
      <c r="AB1689" s="82"/>
      <c r="AC1689" s="82"/>
      <c r="AD1689" s="82"/>
    </row>
    <row r="1690" spans="1:30" ht="13.2">
      <c r="A1690" s="82"/>
      <c r="B1690" s="82"/>
      <c r="C1690" s="82"/>
      <c r="D1690" s="82"/>
      <c r="E1690" s="82"/>
      <c r="F1690" s="82"/>
      <c r="G1690" s="82"/>
      <c r="H1690" s="82"/>
      <c r="I1690" s="82"/>
      <c r="J1690" s="92"/>
      <c r="K1690" s="82"/>
      <c r="L1690" s="82"/>
      <c r="M1690" s="82"/>
      <c r="N1690" s="82"/>
      <c r="O1690" s="82"/>
      <c r="P1690" s="82"/>
      <c r="Q1690" s="82"/>
      <c r="R1690" s="82"/>
      <c r="S1690" s="82"/>
      <c r="T1690" s="82"/>
      <c r="U1690" s="82"/>
      <c r="V1690" s="82"/>
      <c r="W1690" s="82"/>
      <c r="X1690" s="82"/>
      <c r="Y1690" s="82"/>
      <c r="Z1690" s="82"/>
      <c r="AA1690" s="82"/>
      <c r="AB1690" s="82"/>
      <c r="AC1690" s="82"/>
      <c r="AD1690" s="82"/>
    </row>
    <row r="1691" spans="1:30" ht="13.2">
      <c r="A1691" s="82"/>
      <c r="B1691" s="82"/>
      <c r="C1691" s="82"/>
      <c r="D1691" s="82"/>
      <c r="E1691" s="82"/>
      <c r="F1691" s="82"/>
      <c r="G1691" s="82"/>
      <c r="H1691" s="82"/>
      <c r="I1691" s="82"/>
      <c r="J1691" s="92"/>
      <c r="K1691" s="82"/>
      <c r="L1691" s="82"/>
      <c r="M1691" s="82"/>
      <c r="N1691" s="82"/>
      <c r="O1691" s="82"/>
      <c r="P1691" s="82"/>
      <c r="Q1691" s="82"/>
      <c r="R1691" s="82"/>
      <c r="S1691" s="82"/>
      <c r="T1691" s="82"/>
      <c r="U1691" s="82"/>
      <c r="V1691" s="82"/>
      <c r="W1691" s="82"/>
      <c r="X1691" s="82"/>
      <c r="Y1691" s="82"/>
      <c r="Z1691" s="82"/>
      <c r="AA1691" s="82"/>
      <c r="AB1691" s="82"/>
      <c r="AC1691" s="82"/>
      <c r="AD1691" s="82"/>
    </row>
    <row r="1692" spans="1:30" ht="13.2">
      <c r="A1692" s="82"/>
      <c r="B1692" s="82"/>
      <c r="C1692" s="82"/>
      <c r="D1692" s="82"/>
      <c r="E1692" s="82"/>
      <c r="F1692" s="82"/>
      <c r="G1692" s="82"/>
      <c r="H1692" s="82"/>
      <c r="I1692" s="82"/>
      <c r="J1692" s="92"/>
      <c r="K1692" s="82"/>
      <c r="L1692" s="82"/>
      <c r="M1692" s="82"/>
      <c r="N1692" s="82"/>
      <c r="O1692" s="82"/>
      <c r="P1692" s="82"/>
      <c r="Q1692" s="82"/>
      <c r="R1692" s="82"/>
      <c r="S1692" s="82"/>
      <c r="T1692" s="82"/>
      <c r="U1692" s="82"/>
      <c r="V1692" s="82"/>
      <c r="W1692" s="82"/>
      <c r="X1692" s="82"/>
      <c r="Y1692" s="82"/>
      <c r="Z1692" s="82"/>
      <c r="AA1692" s="82"/>
      <c r="AB1692" s="82"/>
      <c r="AC1692" s="82"/>
      <c r="AD1692" s="82"/>
    </row>
    <row r="1693" spans="1:30" ht="13.2">
      <c r="A1693" s="82"/>
      <c r="B1693" s="82"/>
      <c r="C1693" s="82"/>
      <c r="D1693" s="82"/>
      <c r="E1693" s="82"/>
      <c r="F1693" s="82"/>
      <c r="G1693" s="82"/>
      <c r="H1693" s="82"/>
      <c r="I1693" s="82"/>
      <c r="J1693" s="92"/>
      <c r="K1693" s="82"/>
      <c r="L1693" s="82"/>
      <c r="M1693" s="82"/>
      <c r="N1693" s="82"/>
      <c r="O1693" s="82"/>
      <c r="P1693" s="82"/>
      <c r="Q1693" s="82"/>
      <c r="R1693" s="82"/>
      <c r="S1693" s="82"/>
      <c r="T1693" s="82"/>
      <c r="U1693" s="82"/>
      <c r="V1693" s="82"/>
      <c r="W1693" s="82"/>
      <c r="X1693" s="82"/>
      <c r="Y1693" s="82"/>
      <c r="Z1693" s="82"/>
      <c r="AA1693" s="82"/>
      <c r="AB1693" s="82"/>
      <c r="AC1693" s="82"/>
      <c r="AD1693" s="82"/>
    </row>
    <row r="1694" spans="1:30" ht="13.2">
      <c r="A1694" s="82"/>
      <c r="B1694" s="82"/>
      <c r="C1694" s="82"/>
      <c r="D1694" s="82"/>
      <c r="E1694" s="82"/>
      <c r="F1694" s="82"/>
      <c r="G1694" s="82"/>
      <c r="H1694" s="82"/>
      <c r="I1694" s="82"/>
      <c r="J1694" s="92"/>
      <c r="K1694" s="82"/>
      <c r="L1694" s="82"/>
      <c r="M1694" s="82"/>
      <c r="N1694" s="82"/>
      <c r="O1694" s="82"/>
      <c r="P1694" s="82"/>
      <c r="Q1694" s="82"/>
      <c r="R1694" s="82"/>
      <c r="S1694" s="82"/>
      <c r="T1694" s="82"/>
      <c r="U1694" s="82"/>
      <c r="V1694" s="82"/>
      <c r="W1694" s="82"/>
      <c r="X1694" s="82"/>
      <c r="Y1694" s="82"/>
      <c r="Z1694" s="82"/>
      <c r="AA1694" s="82"/>
      <c r="AB1694" s="82"/>
      <c r="AC1694" s="82"/>
      <c r="AD1694" s="82"/>
    </row>
    <row r="1695" spans="1:30" ht="13.2">
      <c r="A1695" s="82"/>
      <c r="B1695" s="82"/>
      <c r="C1695" s="82"/>
      <c r="D1695" s="82"/>
      <c r="E1695" s="82"/>
      <c r="F1695" s="82"/>
      <c r="G1695" s="82"/>
      <c r="H1695" s="82"/>
      <c r="I1695" s="82"/>
      <c r="J1695" s="92"/>
      <c r="K1695" s="82"/>
      <c r="L1695" s="82"/>
      <c r="M1695" s="82"/>
      <c r="N1695" s="82"/>
      <c r="O1695" s="82"/>
      <c r="P1695" s="82"/>
      <c r="Q1695" s="82"/>
      <c r="R1695" s="82"/>
      <c r="S1695" s="82"/>
      <c r="T1695" s="82"/>
      <c r="U1695" s="82"/>
      <c r="V1695" s="82"/>
      <c r="W1695" s="82"/>
      <c r="X1695" s="82"/>
      <c r="Y1695" s="82"/>
      <c r="Z1695" s="82"/>
      <c r="AA1695" s="82"/>
      <c r="AB1695" s="82"/>
      <c r="AC1695" s="82"/>
      <c r="AD1695" s="82"/>
    </row>
    <row r="1696" spans="1:30" ht="13.2">
      <c r="A1696" s="82"/>
      <c r="B1696" s="82"/>
      <c r="C1696" s="82"/>
      <c r="D1696" s="82"/>
      <c r="E1696" s="82"/>
      <c r="F1696" s="82"/>
      <c r="G1696" s="82"/>
      <c r="H1696" s="82"/>
      <c r="I1696" s="82"/>
      <c r="J1696" s="92"/>
      <c r="K1696" s="82"/>
      <c r="L1696" s="82"/>
      <c r="M1696" s="82"/>
      <c r="N1696" s="82"/>
      <c r="O1696" s="82"/>
      <c r="P1696" s="82"/>
      <c r="Q1696" s="82"/>
      <c r="R1696" s="82"/>
      <c r="S1696" s="82"/>
      <c r="T1696" s="82"/>
      <c r="U1696" s="82"/>
      <c r="V1696" s="82"/>
      <c r="W1696" s="82"/>
      <c r="X1696" s="82"/>
      <c r="Y1696" s="82"/>
      <c r="Z1696" s="82"/>
      <c r="AA1696" s="82"/>
      <c r="AB1696" s="82"/>
      <c r="AC1696" s="82"/>
      <c r="AD1696" s="82"/>
    </row>
    <row r="1697" spans="1:30" ht="13.2">
      <c r="A1697" s="82"/>
      <c r="B1697" s="82"/>
      <c r="C1697" s="82"/>
      <c r="D1697" s="82"/>
      <c r="E1697" s="82"/>
      <c r="F1697" s="82"/>
      <c r="G1697" s="82"/>
      <c r="H1697" s="82"/>
      <c r="I1697" s="82"/>
      <c r="J1697" s="92"/>
      <c r="K1697" s="82"/>
      <c r="L1697" s="82"/>
      <c r="M1697" s="82"/>
      <c r="N1697" s="82"/>
      <c r="O1697" s="82"/>
      <c r="P1697" s="82"/>
      <c r="Q1697" s="82"/>
      <c r="R1697" s="82"/>
      <c r="S1697" s="82"/>
      <c r="T1697" s="82"/>
      <c r="U1697" s="82"/>
      <c r="V1697" s="82"/>
      <c r="W1697" s="82"/>
      <c r="X1697" s="82"/>
      <c r="Y1697" s="82"/>
      <c r="Z1697" s="82"/>
      <c r="AA1697" s="82"/>
      <c r="AB1697" s="82"/>
      <c r="AC1697" s="82"/>
      <c r="AD1697" s="82"/>
    </row>
    <row r="1698" spans="1:30" ht="13.2">
      <c r="A1698" s="82"/>
      <c r="B1698" s="82"/>
      <c r="C1698" s="82"/>
      <c r="D1698" s="82"/>
      <c r="E1698" s="82"/>
      <c r="F1698" s="82"/>
      <c r="G1698" s="82"/>
      <c r="H1698" s="82"/>
      <c r="I1698" s="82"/>
      <c r="J1698" s="92"/>
      <c r="K1698" s="82"/>
      <c r="L1698" s="82"/>
      <c r="M1698" s="82"/>
      <c r="N1698" s="82"/>
      <c r="O1698" s="82"/>
      <c r="P1698" s="82"/>
      <c r="Q1698" s="82"/>
      <c r="R1698" s="82"/>
      <c r="S1698" s="82"/>
      <c r="T1698" s="82"/>
      <c r="U1698" s="82"/>
      <c r="V1698" s="82"/>
      <c r="W1698" s="82"/>
      <c r="X1698" s="82"/>
      <c r="Y1698" s="82"/>
      <c r="Z1698" s="82"/>
      <c r="AA1698" s="82"/>
      <c r="AB1698" s="82"/>
      <c r="AC1698" s="82"/>
      <c r="AD1698" s="82"/>
    </row>
    <row r="1699" spans="1:30" ht="13.2">
      <c r="A1699" s="82"/>
      <c r="B1699" s="82"/>
      <c r="C1699" s="82"/>
      <c r="D1699" s="82"/>
      <c r="E1699" s="82"/>
      <c r="F1699" s="82"/>
      <c r="G1699" s="82"/>
      <c r="H1699" s="82"/>
      <c r="I1699" s="82"/>
      <c r="J1699" s="92"/>
      <c r="K1699" s="82"/>
      <c r="L1699" s="82"/>
      <c r="M1699" s="82"/>
      <c r="N1699" s="82"/>
      <c r="O1699" s="82"/>
      <c r="P1699" s="82"/>
      <c r="Q1699" s="82"/>
      <c r="R1699" s="82"/>
      <c r="S1699" s="82"/>
      <c r="T1699" s="82"/>
      <c r="U1699" s="82"/>
      <c r="V1699" s="82"/>
      <c r="W1699" s="82"/>
      <c r="X1699" s="82"/>
      <c r="Y1699" s="82"/>
      <c r="Z1699" s="82"/>
      <c r="AA1699" s="82"/>
      <c r="AB1699" s="82"/>
      <c r="AC1699" s="82"/>
      <c r="AD1699" s="82"/>
    </row>
    <row r="1700" spans="1:30" ht="13.2">
      <c r="A1700" s="82"/>
      <c r="B1700" s="82"/>
      <c r="C1700" s="82"/>
      <c r="D1700" s="82"/>
      <c r="E1700" s="82"/>
      <c r="F1700" s="82"/>
      <c r="G1700" s="82"/>
      <c r="H1700" s="82"/>
      <c r="I1700" s="82"/>
      <c r="J1700" s="92"/>
      <c r="K1700" s="82"/>
      <c r="L1700" s="82"/>
      <c r="M1700" s="82"/>
      <c r="N1700" s="82"/>
      <c r="O1700" s="82"/>
      <c r="P1700" s="82"/>
      <c r="Q1700" s="82"/>
      <c r="R1700" s="82"/>
      <c r="S1700" s="82"/>
      <c r="T1700" s="82"/>
      <c r="U1700" s="82"/>
      <c r="V1700" s="82"/>
      <c r="W1700" s="82"/>
      <c r="X1700" s="82"/>
      <c r="Y1700" s="82"/>
      <c r="Z1700" s="82"/>
      <c r="AA1700" s="82"/>
      <c r="AB1700" s="82"/>
      <c r="AC1700" s="82"/>
      <c r="AD1700" s="82"/>
    </row>
    <row r="1701" spans="1:30" ht="13.2">
      <c r="A1701" s="82"/>
      <c r="B1701" s="82"/>
      <c r="C1701" s="82"/>
      <c r="D1701" s="82"/>
      <c r="E1701" s="82"/>
      <c r="F1701" s="82"/>
      <c r="G1701" s="82"/>
      <c r="H1701" s="82"/>
      <c r="I1701" s="82"/>
      <c r="J1701" s="92"/>
      <c r="K1701" s="82"/>
      <c r="L1701" s="82"/>
      <c r="M1701" s="82"/>
      <c r="N1701" s="82"/>
      <c r="O1701" s="82"/>
      <c r="P1701" s="82"/>
      <c r="Q1701" s="82"/>
      <c r="R1701" s="82"/>
      <c r="S1701" s="82"/>
      <c r="T1701" s="82"/>
      <c r="U1701" s="82"/>
      <c r="V1701" s="82"/>
      <c r="W1701" s="82"/>
      <c r="X1701" s="82"/>
      <c r="Y1701" s="82"/>
      <c r="Z1701" s="82"/>
      <c r="AA1701" s="82"/>
      <c r="AB1701" s="82"/>
      <c r="AC1701" s="82"/>
      <c r="AD1701" s="82"/>
    </row>
    <row r="1702" spans="1:30" ht="13.2">
      <c r="A1702" s="82"/>
      <c r="B1702" s="82"/>
      <c r="C1702" s="82"/>
      <c r="D1702" s="82"/>
      <c r="E1702" s="82"/>
      <c r="F1702" s="82"/>
      <c r="G1702" s="82"/>
      <c r="H1702" s="82"/>
      <c r="I1702" s="82"/>
      <c r="J1702" s="92"/>
      <c r="K1702" s="82"/>
      <c r="L1702" s="82"/>
      <c r="M1702" s="82"/>
      <c r="N1702" s="82"/>
      <c r="O1702" s="82"/>
      <c r="P1702" s="82"/>
      <c r="Q1702" s="82"/>
      <c r="R1702" s="82"/>
      <c r="S1702" s="82"/>
      <c r="T1702" s="82"/>
      <c r="U1702" s="82"/>
      <c r="V1702" s="82"/>
      <c r="W1702" s="82"/>
      <c r="X1702" s="82"/>
      <c r="Y1702" s="82"/>
      <c r="Z1702" s="82"/>
      <c r="AA1702" s="82"/>
      <c r="AB1702" s="82"/>
      <c r="AC1702" s="82"/>
      <c r="AD1702" s="82"/>
    </row>
    <row r="1703" spans="1:30" ht="13.2">
      <c r="A1703" s="82"/>
      <c r="B1703" s="82"/>
      <c r="C1703" s="82"/>
      <c r="D1703" s="82"/>
      <c r="E1703" s="82"/>
      <c r="F1703" s="82"/>
      <c r="G1703" s="82"/>
      <c r="H1703" s="82"/>
      <c r="I1703" s="82"/>
      <c r="J1703" s="92"/>
      <c r="K1703" s="82"/>
      <c r="L1703" s="82"/>
      <c r="M1703" s="82"/>
      <c r="N1703" s="82"/>
      <c r="O1703" s="82"/>
      <c r="P1703" s="82"/>
      <c r="Q1703" s="82"/>
      <c r="R1703" s="82"/>
      <c r="S1703" s="82"/>
      <c r="T1703" s="82"/>
      <c r="U1703" s="82"/>
      <c r="V1703" s="82"/>
      <c r="W1703" s="82"/>
      <c r="X1703" s="82"/>
      <c r="Y1703" s="82"/>
      <c r="Z1703" s="82"/>
      <c r="AA1703" s="82"/>
      <c r="AB1703" s="82"/>
      <c r="AC1703" s="82"/>
      <c r="AD1703" s="82"/>
    </row>
    <row r="1704" spans="1:30" ht="13.2">
      <c r="A1704" s="82"/>
      <c r="B1704" s="82"/>
      <c r="C1704" s="82"/>
      <c r="D1704" s="82"/>
      <c r="E1704" s="82"/>
      <c r="F1704" s="82"/>
      <c r="G1704" s="82"/>
      <c r="H1704" s="82"/>
      <c r="I1704" s="82"/>
      <c r="J1704" s="92"/>
      <c r="K1704" s="82"/>
      <c r="L1704" s="82"/>
      <c r="M1704" s="82"/>
      <c r="N1704" s="82"/>
      <c r="O1704" s="82"/>
      <c r="P1704" s="82"/>
      <c r="Q1704" s="82"/>
      <c r="R1704" s="82"/>
      <c r="S1704" s="82"/>
      <c r="T1704" s="82"/>
      <c r="U1704" s="82"/>
      <c r="V1704" s="82"/>
      <c r="W1704" s="82"/>
      <c r="X1704" s="82"/>
      <c r="Y1704" s="82"/>
      <c r="Z1704" s="82"/>
      <c r="AA1704" s="82"/>
      <c r="AB1704" s="82"/>
      <c r="AC1704" s="82"/>
      <c r="AD1704" s="82"/>
    </row>
    <row r="1705" spans="1:30" ht="13.2">
      <c r="A1705" s="82"/>
      <c r="B1705" s="82"/>
      <c r="C1705" s="82"/>
      <c r="D1705" s="82"/>
      <c r="E1705" s="82"/>
      <c r="F1705" s="82"/>
      <c r="G1705" s="82"/>
      <c r="H1705" s="82"/>
      <c r="I1705" s="82"/>
      <c r="J1705" s="92"/>
      <c r="K1705" s="82"/>
      <c r="L1705" s="82"/>
      <c r="M1705" s="82"/>
      <c r="N1705" s="82"/>
      <c r="O1705" s="82"/>
      <c r="P1705" s="82"/>
      <c r="Q1705" s="82"/>
      <c r="R1705" s="82"/>
      <c r="S1705" s="82"/>
      <c r="T1705" s="82"/>
      <c r="U1705" s="82"/>
      <c r="V1705" s="82"/>
      <c r="W1705" s="82"/>
      <c r="X1705" s="82"/>
      <c r="Y1705" s="82"/>
      <c r="Z1705" s="82"/>
      <c r="AA1705" s="82"/>
      <c r="AB1705" s="82"/>
      <c r="AC1705" s="82"/>
      <c r="AD1705" s="82"/>
    </row>
    <row r="1706" spans="1:30" ht="13.2">
      <c r="A1706" s="82"/>
      <c r="B1706" s="82"/>
      <c r="C1706" s="82"/>
      <c r="D1706" s="82"/>
      <c r="E1706" s="82"/>
      <c r="F1706" s="82"/>
      <c r="G1706" s="82"/>
      <c r="H1706" s="82"/>
      <c r="I1706" s="82"/>
      <c r="J1706" s="92"/>
      <c r="K1706" s="82"/>
      <c r="L1706" s="82"/>
      <c r="M1706" s="82"/>
      <c r="N1706" s="82"/>
      <c r="O1706" s="82"/>
      <c r="P1706" s="82"/>
      <c r="Q1706" s="82"/>
      <c r="R1706" s="82"/>
      <c r="S1706" s="82"/>
      <c r="T1706" s="82"/>
      <c r="U1706" s="82"/>
      <c r="V1706" s="82"/>
      <c r="W1706" s="82"/>
      <c r="X1706" s="82"/>
      <c r="Y1706" s="82"/>
      <c r="Z1706" s="82"/>
      <c r="AA1706" s="82"/>
      <c r="AB1706" s="82"/>
      <c r="AC1706" s="82"/>
      <c r="AD1706" s="82"/>
    </row>
    <row r="1707" spans="1:30" ht="13.2">
      <c r="A1707" s="82"/>
      <c r="B1707" s="82"/>
      <c r="C1707" s="82"/>
      <c r="D1707" s="82"/>
      <c r="E1707" s="82"/>
      <c r="F1707" s="82"/>
      <c r="G1707" s="82"/>
      <c r="H1707" s="82"/>
      <c r="I1707" s="82"/>
      <c r="J1707" s="92"/>
      <c r="K1707" s="82"/>
      <c r="L1707" s="82"/>
      <c r="M1707" s="82"/>
      <c r="N1707" s="82"/>
      <c r="O1707" s="82"/>
      <c r="P1707" s="82"/>
      <c r="Q1707" s="82"/>
      <c r="R1707" s="82"/>
      <c r="S1707" s="82"/>
      <c r="T1707" s="82"/>
      <c r="U1707" s="82"/>
      <c r="V1707" s="82"/>
      <c r="W1707" s="82"/>
      <c r="X1707" s="82"/>
      <c r="Y1707" s="82"/>
      <c r="Z1707" s="82"/>
      <c r="AA1707" s="82"/>
      <c r="AB1707" s="82"/>
      <c r="AC1707" s="82"/>
      <c r="AD1707" s="82"/>
    </row>
    <row r="1708" spans="1:30" ht="13.2">
      <c r="A1708" s="82"/>
      <c r="B1708" s="82"/>
      <c r="C1708" s="82"/>
      <c r="D1708" s="82"/>
      <c r="E1708" s="82"/>
      <c r="F1708" s="82"/>
      <c r="G1708" s="82"/>
      <c r="H1708" s="82"/>
      <c r="I1708" s="82"/>
      <c r="J1708" s="92"/>
      <c r="K1708" s="82"/>
      <c r="L1708" s="82"/>
      <c r="M1708" s="82"/>
      <c r="N1708" s="82"/>
      <c r="O1708" s="82"/>
      <c r="P1708" s="82"/>
      <c r="Q1708" s="82"/>
      <c r="R1708" s="82"/>
      <c r="S1708" s="82"/>
      <c r="T1708" s="82"/>
      <c r="U1708" s="82"/>
      <c r="V1708" s="82"/>
      <c r="W1708" s="82"/>
      <c r="X1708" s="82"/>
      <c r="Y1708" s="82"/>
      <c r="Z1708" s="82"/>
      <c r="AA1708" s="82"/>
      <c r="AB1708" s="82"/>
      <c r="AC1708" s="82"/>
      <c r="AD1708" s="82"/>
    </row>
    <row r="1709" spans="1:30" ht="13.2">
      <c r="A1709" s="82"/>
      <c r="B1709" s="82"/>
      <c r="C1709" s="82"/>
      <c r="D1709" s="82"/>
      <c r="E1709" s="82"/>
      <c r="F1709" s="82"/>
      <c r="G1709" s="82"/>
      <c r="H1709" s="82"/>
      <c r="I1709" s="82"/>
      <c r="J1709" s="92"/>
      <c r="K1709" s="82"/>
      <c r="L1709" s="82"/>
      <c r="M1709" s="82"/>
      <c r="N1709" s="82"/>
      <c r="O1709" s="82"/>
      <c r="P1709" s="82"/>
      <c r="Q1709" s="82"/>
      <c r="R1709" s="82"/>
      <c r="S1709" s="82"/>
      <c r="T1709" s="82"/>
      <c r="U1709" s="82"/>
      <c r="V1709" s="82"/>
      <c r="W1709" s="82"/>
      <c r="X1709" s="82"/>
      <c r="Y1709" s="82"/>
      <c r="Z1709" s="82"/>
      <c r="AA1709" s="82"/>
      <c r="AB1709" s="82"/>
      <c r="AC1709" s="82"/>
      <c r="AD1709" s="82"/>
    </row>
    <row r="1710" spans="1:30" ht="13.2">
      <c r="A1710" s="82"/>
      <c r="B1710" s="82"/>
      <c r="C1710" s="82"/>
      <c r="D1710" s="82"/>
      <c r="E1710" s="82"/>
      <c r="F1710" s="82"/>
      <c r="G1710" s="82"/>
      <c r="H1710" s="82"/>
      <c r="I1710" s="82"/>
      <c r="J1710" s="92"/>
      <c r="K1710" s="82"/>
      <c r="L1710" s="82"/>
      <c r="M1710" s="82"/>
      <c r="N1710" s="82"/>
      <c r="O1710" s="82"/>
      <c r="P1710" s="82"/>
      <c r="Q1710" s="82"/>
      <c r="R1710" s="82"/>
      <c r="S1710" s="82"/>
      <c r="T1710" s="82"/>
      <c r="U1710" s="82"/>
      <c r="V1710" s="82"/>
      <c r="W1710" s="82"/>
      <c r="X1710" s="82"/>
      <c r="Y1710" s="82"/>
      <c r="Z1710" s="82"/>
      <c r="AA1710" s="82"/>
      <c r="AB1710" s="82"/>
      <c r="AC1710" s="82"/>
      <c r="AD1710" s="82"/>
    </row>
    <row r="1711" spans="1:30" ht="13.2">
      <c r="A1711" s="82"/>
      <c r="B1711" s="82"/>
      <c r="C1711" s="82"/>
      <c r="D1711" s="82"/>
      <c r="E1711" s="82"/>
      <c r="F1711" s="82"/>
      <c r="G1711" s="82"/>
      <c r="H1711" s="82"/>
      <c r="I1711" s="82"/>
      <c r="J1711" s="92"/>
      <c r="K1711" s="82"/>
      <c r="L1711" s="82"/>
      <c r="M1711" s="82"/>
      <c r="N1711" s="82"/>
      <c r="O1711" s="82"/>
      <c r="P1711" s="82"/>
      <c r="Q1711" s="82"/>
      <c r="R1711" s="82"/>
      <c r="S1711" s="82"/>
      <c r="T1711" s="82"/>
      <c r="U1711" s="82"/>
      <c r="V1711" s="82"/>
      <c r="W1711" s="82"/>
      <c r="X1711" s="82"/>
      <c r="Y1711" s="82"/>
      <c r="Z1711" s="82"/>
      <c r="AA1711" s="82"/>
      <c r="AB1711" s="82"/>
      <c r="AC1711" s="82"/>
      <c r="AD1711" s="82"/>
    </row>
    <row r="1712" spans="1:30" ht="13.2">
      <c r="A1712" s="82"/>
      <c r="B1712" s="82"/>
      <c r="C1712" s="82"/>
      <c r="D1712" s="82"/>
      <c r="E1712" s="82"/>
      <c r="F1712" s="82"/>
      <c r="G1712" s="82"/>
      <c r="H1712" s="82"/>
      <c r="I1712" s="82"/>
      <c r="J1712" s="92"/>
      <c r="K1712" s="82"/>
      <c r="L1712" s="82"/>
      <c r="M1712" s="82"/>
      <c r="N1712" s="82"/>
      <c r="O1712" s="82"/>
      <c r="P1712" s="82"/>
      <c r="Q1712" s="82"/>
      <c r="R1712" s="82"/>
      <c r="S1712" s="82"/>
      <c r="T1712" s="82"/>
      <c r="U1712" s="82"/>
      <c r="V1712" s="82"/>
      <c r="W1712" s="82"/>
      <c r="X1712" s="82"/>
      <c r="Y1712" s="82"/>
      <c r="Z1712" s="82"/>
      <c r="AA1712" s="82"/>
      <c r="AB1712" s="82"/>
      <c r="AC1712" s="82"/>
      <c r="AD1712" s="82"/>
    </row>
    <row r="1713" spans="1:30" ht="13.2">
      <c r="A1713" s="82"/>
      <c r="B1713" s="82"/>
      <c r="C1713" s="82"/>
      <c r="D1713" s="82"/>
      <c r="E1713" s="82"/>
      <c r="F1713" s="82"/>
      <c r="G1713" s="82"/>
      <c r="H1713" s="82"/>
      <c r="I1713" s="82"/>
      <c r="J1713" s="92"/>
      <c r="K1713" s="82"/>
      <c r="L1713" s="82"/>
      <c r="M1713" s="82"/>
      <c r="N1713" s="82"/>
      <c r="O1713" s="82"/>
      <c r="P1713" s="82"/>
      <c r="Q1713" s="82"/>
      <c r="R1713" s="82"/>
      <c r="S1713" s="82"/>
      <c r="T1713" s="82"/>
      <c r="U1713" s="82"/>
      <c r="V1713" s="82"/>
      <c r="W1713" s="82"/>
      <c r="X1713" s="82"/>
      <c r="Y1713" s="82"/>
      <c r="Z1713" s="82"/>
      <c r="AA1713" s="82"/>
      <c r="AB1713" s="82"/>
      <c r="AC1713" s="82"/>
      <c r="AD1713" s="82"/>
    </row>
    <row r="1714" spans="1:30" ht="13.2">
      <c r="A1714" s="82"/>
      <c r="B1714" s="82"/>
      <c r="C1714" s="82"/>
      <c r="D1714" s="82"/>
      <c r="E1714" s="82"/>
      <c r="F1714" s="82"/>
      <c r="G1714" s="82"/>
      <c r="H1714" s="82"/>
      <c r="I1714" s="82"/>
      <c r="J1714" s="92"/>
      <c r="K1714" s="82"/>
      <c r="L1714" s="82"/>
      <c r="M1714" s="82"/>
      <c r="N1714" s="82"/>
      <c r="O1714" s="82"/>
      <c r="P1714" s="82"/>
      <c r="Q1714" s="82"/>
      <c r="R1714" s="82"/>
      <c r="S1714" s="82"/>
      <c r="T1714" s="82"/>
      <c r="U1714" s="82"/>
      <c r="V1714" s="82"/>
      <c r="W1714" s="82"/>
      <c r="X1714" s="82"/>
      <c r="Y1714" s="82"/>
      <c r="Z1714" s="82"/>
      <c r="AA1714" s="82"/>
      <c r="AB1714" s="82"/>
      <c r="AC1714" s="82"/>
      <c r="AD1714" s="82"/>
    </row>
    <row r="1715" spans="1:30" ht="13.2">
      <c r="A1715" s="82"/>
      <c r="B1715" s="82"/>
      <c r="C1715" s="82"/>
      <c r="D1715" s="82"/>
      <c r="E1715" s="82"/>
      <c r="F1715" s="82"/>
      <c r="G1715" s="82"/>
      <c r="H1715" s="82"/>
      <c r="I1715" s="82"/>
      <c r="J1715" s="92"/>
      <c r="K1715" s="82"/>
      <c r="L1715" s="82"/>
      <c r="M1715" s="82"/>
      <c r="N1715" s="82"/>
      <c r="O1715" s="82"/>
      <c r="P1715" s="82"/>
      <c r="Q1715" s="82"/>
      <c r="R1715" s="82"/>
      <c r="S1715" s="82"/>
      <c r="T1715" s="82"/>
      <c r="U1715" s="82"/>
      <c r="V1715" s="82"/>
      <c r="W1715" s="82"/>
      <c r="X1715" s="82"/>
      <c r="Y1715" s="82"/>
      <c r="Z1715" s="82"/>
      <c r="AA1715" s="82"/>
      <c r="AB1715" s="82"/>
      <c r="AC1715" s="82"/>
      <c r="AD1715" s="82"/>
    </row>
    <row r="1716" spans="1:30" ht="13.2">
      <c r="A1716" s="82"/>
      <c r="B1716" s="82"/>
      <c r="C1716" s="82"/>
      <c r="D1716" s="82"/>
      <c r="E1716" s="82"/>
      <c r="F1716" s="82"/>
      <c r="G1716" s="82"/>
      <c r="H1716" s="82"/>
      <c r="I1716" s="82"/>
      <c r="J1716" s="92"/>
      <c r="K1716" s="82"/>
      <c r="L1716" s="82"/>
      <c r="M1716" s="82"/>
      <c r="N1716" s="82"/>
      <c r="O1716" s="82"/>
      <c r="P1716" s="82"/>
      <c r="Q1716" s="82"/>
      <c r="R1716" s="82"/>
      <c r="S1716" s="82"/>
      <c r="T1716" s="82"/>
      <c r="U1716" s="82"/>
      <c r="V1716" s="82"/>
      <c r="W1716" s="82"/>
      <c r="X1716" s="82"/>
      <c r="Y1716" s="82"/>
      <c r="Z1716" s="82"/>
      <c r="AA1716" s="82"/>
      <c r="AB1716" s="82"/>
      <c r="AC1716" s="82"/>
      <c r="AD1716" s="82"/>
    </row>
    <row r="1717" spans="1:30" ht="13.2">
      <c r="A1717" s="82"/>
      <c r="B1717" s="82"/>
      <c r="C1717" s="82"/>
      <c r="D1717" s="82"/>
      <c r="E1717" s="82"/>
      <c r="F1717" s="82"/>
      <c r="G1717" s="82"/>
      <c r="H1717" s="82"/>
      <c r="I1717" s="82"/>
      <c r="J1717" s="92"/>
      <c r="K1717" s="82"/>
      <c r="L1717" s="82"/>
      <c r="M1717" s="82"/>
      <c r="N1717" s="82"/>
      <c r="O1717" s="82"/>
      <c r="P1717" s="82"/>
      <c r="Q1717" s="82"/>
      <c r="R1717" s="82"/>
      <c r="S1717" s="82"/>
      <c r="T1717" s="82"/>
      <c r="U1717" s="82"/>
      <c r="V1717" s="82"/>
      <c r="W1717" s="82"/>
      <c r="X1717" s="82"/>
      <c r="Y1717" s="82"/>
      <c r="Z1717" s="82"/>
      <c r="AA1717" s="82"/>
      <c r="AB1717" s="82"/>
      <c r="AC1717" s="82"/>
      <c r="AD1717" s="82"/>
    </row>
    <row r="1718" spans="1:30" ht="13.2">
      <c r="A1718" s="82"/>
      <c r="B1718" s="82"/>
      <c r="C1718" s="82"/>
      <c r="D1718" s="82"/>
      <c r="E1718" s="82"/>
      <c r="F1718" s="82"/>
      <c r="G1718" s="82"/>
      <c r="H1718" s="82"/>
      <c r="I1718" s="82"/>
      <c r="J1718" s="92"/>
      <c r="K1718" s="82"/>
      <c r="L1718" s="82"/>
      <c r="M1718" s="82"/>
      <c r="N1718" s="82"/>
      <c r="O1718" s="82"/>
      <c r="P1718" s="82"/>
      <c r="Q1718" s="82"/>
      <c r="R1718" s="82"/>
      <c r="S1718" s="82"/>
      <c r="T1718" s="82"/>
      <c r="U1718" s="82"/>
      <c r="V1718" s="82"/>
      <c r="W1718" s="82"/>
      <c r="X1718" s="82"/>
      <c r="Y1718" s="82"/>
      <c r="Z1718" s="82"/>
      <c r="AA1718" s="82"/>
      <c r="AB1718" s="82"/>
      <c r="AC1718" s="82"/>
      <c r="AD1718" s="82"/>
    </row>
    <row r="1719" spans="1:30" ht="13.2">
      <c r="A1719" s="82"/>
      <c r="B1719" s="82"/>
      <c r="C1719" s="82"/>
      <c r="D1719" s="82"/>
      <c r="E1719" s="82"/>
      <c r="F1719" s="82"/>
      <c r="G1719" s="82"/>
      <c r="H1719" s="82"/>
      <c r="I1719" s="82"/>
      <c r="J1719" s="92"/>
      <c r="K1719" s="82"/>
      <c r="L1719" s="82"/>
      <c r="M1719" s="82"/>
      <c r="N1719" s="82"/>
      <c r="O1719" s="82"/>
      <c r="P1719" s="82"/>
      <c r="Q1719" s="82"/>
      <c r="R1719" s="82"/>
      <c r="S1719" s="82"/>
      <c r="T1719" s="82"/>
      <c r="U1719" s="82"/>
      <c r="V1719" s="82"/>
      <c r="W1719" s="82"/>
      <c r="X1719" s="82"/>
      <c r="Y1719" s="82"/>
      <c r="Z1719" s="82"/>
      <c r="AA1719" s="82"/>
      <c r="AB1719" s="82"/>
      <c r="AC1719" s="82"/>
      <c r="AD1719" s="82"/>
    </row>
    <row r="1720" spans="1:30" ht="13.2">
      <c r="A1720" s="82"/>
      <c r="B1720" s="82"/>
      <c r="C1720" s="82"/>
      <c r="D1720" s="82"/>
      <c r="E1720" s="82"/>
      <c r="F1720" s="82"/>
      <c r="G1720" s="82"/>
      <c r="H1720" s="82"/>
      <c r="I1720" s="82"/>
      <c r="J1720" s="92"/>
      <c r="K1720" s="82"/>
      <c r="L1720" s="82"/>
      <c r="M1720" s="82"/>
      <c r="N1720" s="82"/>
      <c r="O1720" s="82"/>
      <c r="P1720" s="82"/>
      <c r="Q1720" s="82"/>
      <c r="R1720" s="82"/>
      <c r="S1720" s="82"/>
      <c r="T1720" s="82"/>
      <c r="U1720" s="82"/>
      <c r="V1720" s="82"/>
      <c r="W1720" s="82"/>
      <c r="X1720" s="82"/>
      <c r="Y1720" s="82"/>
      <c r="Z1720" s="82"/>
      <c r="AA1720" s="82"/>
      <c r="AB1720" s="82"/>
      <c r="AC1720" s="82"/>
      <c r="AD1720" s="82"/>
    </row>
    <row r="1721" spans="1:30" ht="13.2">
      <c r="A1721" s="82"/>
      <c r="B1721" s="82"/>
      <c r="C1721" s="82"/>
      <c r="D1721" s="82"/>
      <c r="E1721" s="82"/>
      <c r="F1721" s="82"/>
      <c r="G1721" s="82"/>
      <c r="H1721" s="82"/>
      <c r="I1721" s="82"/>
      <c r="J1721" s="92"/>
      <c r="K1721" s="82"/>
      <c r="L1721" s="82"/>
      <c r="M1721" s="82"/>
      <c r="N1721" s="82"/>
      <c r="O1721" s="82"/>
      <c r="P1721" s="82"/>
      <c r="Q1721" s="82"/>
      <c r="R1721" s="82"/>
      <c r="S1721" s="82"/>
      <c r="T1721" s="82"/>
      <c r="U1721" s="82"/>
      <c r="V1721" s="82"/>
      <c r="W1721" s="82"/>
      <c r="X1721" s="82"/>
      <c r="Y1721" s="82"/>
      <c r="Z1721" s="82"/>
      <c r="AA1721" s="82"/>
      <c r="AB1721" s="82"/>
      <c r="AC1721" s="82"/>
      <c r="AD1721" s="82"/>
    </row>
    <row r="1722" spans="1:30" ht="13.2">
      <c r="A1722" s="82"/>
      <c r="B1722" s="82"/>
      <c r="C1722" s="82"/>
      <c r="D1722" s="82"/>
      <c r="E1722" s="82"/>
      <c r="F1722" s="82"/>
      <c r="G1722" s="82"/>
      <c r="H1722" s="82"/>
      <c r="I1722" s="82"/>
      <c r="J1722" s="92"/>
      <c r="K1722" s="82"/>
      <c r="L1722" s="82"/>
      <c r="M1722" s="82"/>
      <c r="N1722" s="82"/>
      <c r="O1722" s="82"/>
      <c r="P1722" s="82"/>
      <c r="Q1722" s="82"/>
      <c r="R1722" s="82"/>
      <c r="S1722" s="82"/>
      <c r="T1722" s="82"/>
      <c r="U1722" s="82"/>
      <c r="V1722" s="82"/>
      <c r="W1722" s="82"/>
      <c r="X1722" s="82"/>
      <c r="Y1722" s="82"/>
      <c r="Z1722" s="82"/>
      <c r="AA1722" s="82"/>
      <c r="AB1722" s="82"/>
      <c r="AC1722" s="82"/>
      <c r="AD1722" s="82"/>
    </row>
    <row r="1723" spans="1:30" ht="13.2">
      <c r="A1723" s="82"/>
      <c r="B1723" s="82"/>
      <c r="C1723" s="82"/>
      <c r="D1723" s="82"/>
      <c r="E1723" s="82"/>
      <c r="F1723" s="82"/>
      <c r="G1723" s="82"/>
      <c r="H1723" s="82"/>
      <c r="I1723" s="82"/>
      <c r="J1723" s="92"/>
      <c r="K1723" s="82"/>
      <c r="L1723" s="82"/>
      <c r="M1723" s="82"/>
      <c r="N1723" s="82"/>
      <c r="O1723" s="82"/>
      <c r="P1723" s="82"/>
      <c r="Q1723" s="82"/>
      <c r="R1723" s="82"/>
      <c r="S1723" s="82"/>
      <c r="T1723" s="82"/>
      <c r="U1723" s="82"/>
      <c r="V1723" s="82"/>
      <c r="W1723" s="82"/>
      <c r="X1723" s="82"/>
      <c r="Y1723" s="82"/>
      <c r="Z1723" s="82"/>
      <c r="AA1723" s="82"/>
      <c r="AB1723" s="82"/>
      <c r="AC1723" s="82"/>
      <c r="AD1723" s="82"/>
    </row>
    <row r="1724" spans="1:30" ht="13.2">
      <c r="A1724" s="82"/>
      <c r="B1724" s="82"/>
      <c r="C1724" s="82"/>
      <c r="D1724" s="82"/>
      <c r="E1724" s="82"/>
      <c r="F1724" s="82"/>
      <c r="G1724" s="82"/>
      <c r="H1724" s="82"/>
      <c r="I1724" s="82"/>
      <c r="J1724" s="92"/>
      <c r="K1724" s="82"/>
      <c r="L1724" s="82"/>
      <c r="M1724" s="82"/>
      <c r="N1724" s="82"/>
      <c r="O1724" s="82"/>
      <c r="P1724" s="82"/>
      <c r="Q1724" s="82"/>
      <c r="R1724" s="82"/>
      <c r="S1724" s="82"/>
      <c r="T1724" s="82"/>
      <c r="U1724" s="82"/>
      <c r="V1724" s="82"/>
      <c r="W1724" s="82"/>
      <c r="X1724" s="82"/>
      <c r="Y1724" s="82"/>
      <c r="Z1724" s="82"/>
      <c r="AA1724" s="82"/>
      <c r="AB1724" s="82"/>
      <c r="AC1724" s="82"/>
      <c r="AD1724" s="82"/>
    </row>
    <row r="1725" spans="1:30" ht="13.2">
      <c r="A1725" s="82"/>
      <c r="B1725" s="82"/>
      <c r="C1725" s="82"/>
      <c r="D1725" s="82"/>
      <c r="E1725" s="82"/>
      <c r="F1725" s="82"/>
      <c r="G1725" s="82"/>
      <c r="H1725" s="82"/>
      <c r="I1725" s="82"/>
      <c r="J1725" s="92"/>
      <c r="K1725" s="82"/>
      <c r="L1725" s="82"/>
      <c r="M1725" s="82"/>
      <c r="N1725" s="82"/>
      <c r="O1725" s="82"/>
      <c r="P1725" s="82"/>
      <c r="Q1725" s="82"/>
      <c r="R1725" s="82"/>
      <c r="S1725" s="82"/>
      <c r="T1725" s="82"/>
      <c r="U1725" s="82"/>
      <c r="V1725" s="82"/>
      <c r="W1725" s="82"/>
      <c r="X1725" s="82"/>
      <c r="Y1725" s="82"/>
      <c r="Z1725" s="82"/>
      <c r="AA1725" s="82"/>
      <c r="AB1725" s="82"/>
      <c r="AC1725" s="82"/>
      <c r="AD1725" s="82"/>
    </row>
    <row r="1726" spans="1:30" ht="13.2">
      <c r="A1726" s="82"/>
      <c r="B1726" s="82"/>
      <c r="C1726" s="82"/>
      <c r="D1726" s="82"/>
      <c r="E1726" s="82"/>
      <c r="F1726" s="82"/>
      <c r="G1726" s="82"/>
      <c r="H1726" s="82"/>
      <c r="I1726" s="82"/>
      <c r="J1726" s="92"/>
      <c r="K1726" s="82"/>
      <c r="L1726" s="82"/>
      <c r="M1726" s="82"/>
      <c r="N1726" s="82"/>
      <c r="O1726" s="82"/>
      <c r="P1726" s="82"/>
      <c r="Q1726" s="82"/>
      <c r="R1726" s="82"/>
      <c r="S1726" s="82"/>
      <c r="T1726" s="82"/>
      <c r="U1726" s="82"/>
      <c r="V1726" s="82"/>
      <c r="W1726" s="82"/>
      <c r="X1726" s="82"/>
      <c r="Y1726" s="82"/>
      <c r="Z1726" s="82"/>
      <c r="AA1726" s="82"/>
      <c r="AB1726" s="82"/>
      <c r="AC1726" s="82"/>
      <c r="AD1726" s="82"/>
    </row>
    <row r="1727" spans="1:30" ht="13.2">
      <c r="A1727" s="82"/>
      <c r="B1727" s="82"/>
      <c r="C1727" s="82"/>
      <c r="D1727" s="82"/>
      <c r="E1727" s="82"/>
      <c r="F1727" s="82"/>
      <c r="G1727" s="82"/>
      <c r="H1727" s="82"/>
      <c r="I1727" s="82"/>
      <c r="J1727" s="92"/>
      <c r="K1727" s="82"/>
      <c r="L1727" s="82"/>
      <c r="M1727" s="82"/>
      <c r="N1727" s="82"/>
      <c r="O1727" s="82"/>
      <c r="P1727" s="82"/>
      <c r="Q1727" s="82"/>
      <c r="R1727" s="82"/>
      <c r="S1727" s="82"/>
      <c r="T1727" s="82"/>
      <c r="U1727" s="82"/>
      <c r="V1727" s="82"/>
      <c r="W1727" s="82"/>
      <c r="X1727" s="82"/>
      <c r="Y1727" s="82"/>
      <c r="Z1727" s="82"/>
      <c r="AA1727" s="82"/>
      <c r="AB1727" s="82"/>
      <c r="AC1727" s="82"/>
      <c r="AD1727" s="82"/>
    </row>
    <row r="1728" spans="1:30" ht="13.2">
      <c r="A1728" s="82"/>
      <c r="B1728" s="82"/>
      <c r="C1728" s="82"/>
      <c r="D1728" s="82"/>
      <c r="E1728" s="82"/>
      <c r="F1728" s="82"/>
      <c r="G1728" s="82"/>
      <c r="H1728" s="82"/>
      <c r="I1728" s="82"/>
      <c r="J1728" s="92"/>
      <c r="K1728" s="82"/>
      <c r="L1728" s="82"/>
      <c r="M1728" s="82"/>
      <c r="N1728" s="82"/>
      <c r="O1728" s="82"/>
      <c r="P1728" s="82"/>
      <c r="Q1728" s="82"/>
      <c r="R1728" s="82"/>
      <c r="S1728" s="82"/>
      <c r="T1728" s="82"/>
      <c r="U1728" s="82"/>
      <c r="V1728" s="82"/>
      <c r="W1728" s="82"/>
      <c r="X1728" s="82"/>
      <c r="Y1728" s="82"/>
      <c r="Z1728" s="82"/>
      <c r="AA1728" s="82"/>
      <c r="AB1728" s="82"/>
      <c r="AC1728" s="82"/>
      <c r="AD1728" s="82"/>
    </row>
    <row r="1729" spans="1:30" ht="13.2">
      <c r="A1729" s="82"/>
      <c r="B1729" s="82"/>
      <c r="C1729" s="82"/>
      <c r="D1729" s="82"/>
      <c r="E1729" s="82"/>
      <c r="F1729" s="82"/>
      <c r="G1729" s="82"/>
      <c r="H1729" s="82"/>
      <c r="I1729" s="82"/>
      <c r="J1729" s="92"/>
      <c r="K1729" s="82"/>
      <c r="L1729" s="82"/>
      <c r="M1729" s="82"/>
      <c r="N1729" s="82"/>
      <c r="O1729" s="82"/>
      <c r="P1729" s="82"/>
      <c r="Q1729" s="82"/>
      <c r="R1729" s="82"/>
      <c r="S1729" s="82"/>
      <c r="T1729" s="82"/>
      <c r="U1729" s="82"/>
      <c r="V1729" s="82"/>
      <c r="W1729" s="82"/>
      <c r="X1729" s="82"/>
      <c r="Y1729" s="82"/>
      <c r="Z1729" s="82"/>
      <c r="AA1729" s="82"/>
      <c r="AB1729" s="82"/>
      <c r="AC1729" s="82"/>
      <c r="AD1729" s="82"/>
    </row>
    <row r="1730" spans="1:30" ht="13.2">
      <c r="A1730" s="82"/>
      <c r="B1730" s="82"/>
      <c r="C1730" s="82"/>
      <c r="D1730" s="82"/>
      <c r="E1730" s="82"/>
      <c r="F1730" s="82"/>
      <c r="G1730" s="82"/>
      <c r="H1730" s="82"/>
      <c r="I1730" s="82"/>
      <c r="J1730" s="92"/>
      <c r="K1730" s="82"/>
      <c r="L1730" s="82"/>
      <c r="M1730" s="82"/>
      <c r="N1730" s="82"/>
      <c r="O1730" s="82"/>
      <c r="P1730" s="82"/>
      <c r="Q1730" s="82"/>
      <c r="R1730" s="82"/>
      <c r="S1730" s="82"/>
      <c r="T1730" s="82"/>
      <c r="U1730" s="82"/>
      <c r="V1730" s="82"/>
      <c r="W1730" s="82"/>
      <c r="X1730" s="82"/>
      <c r="Y1730" s="82"/>
      <c r="Z1730" s="82"/>
      <c r="AA1730" s="82"/>
      <c r="AB1730" s="82"/>
      <c r="AC1730" s="82"/>
      <c r="AD1730" s="82"/>
    </row>
    <row r="1731" spans="1:30" ht="13.2">
      <c r="A1731" s="82"/>
      <c r="B1731" s="82"/>
      <c r="C1731" s="82"/>
      <c r="D1731" s="82"/>
      <c r="E1731" s="82"/>
      <c r="F1731" s="82"/>
      <c r="G1731" s="82"/>
      <c r="H1731" s="82"/>
      <c r="I1731" s="82"/>
      <c r="J1731" s="92"/>
      <c r="K1731" s="82"/>
      <c r="L1731" s="82"/>
      <c r="M1731" s="82"/>
      <c r="N1731" s="82"/>
      <c r="O1731" s="82"/>
      <c r="P1731" s="82"/>
      <c r="Q1731" s="82"/>
      <c r="R1731" s="82"/>
      <c r="S1731" s="82"/>
      <c r="T1731" s="82"/>
      <c r="U1731" s="82"/>
      <c r="V1731" s="82"/>
      <c r="W1731" s="82"/>
      <c r="X1731" s="82"/>
      <c r="Y1731" s="82"/>
      <c r="Z1731" s="82"/>
      <c r="AA1731" s="82"/>
      <c r="AB1731" s="82"/>
      <c r="AC1731" s="82"/>
      <c r="AD1731" s="82"/>
    </row>
    <row r="1732" spans="1:30" ht="13.2">
      <c r="A1732" s="82"/>
      <c r="B1732" s="82"/>
      <c r="C1732" s="82"/>
      <c r="D1732" s="82"/>
      <c r="E1732" s="82"/>
      <c r="F1732" s="82"/>
      <c r="G1732" s="82"/>
      <c r="H1732" s="82"/>
      <c r="I1732" s="82"/>
      <c r="J1732" s="92"/>
      <c r="K1732" s="82"/>
      <c r="L1732" s="82"/>
      <c r="M1732" s="82"/>
      <c r="N1732" s="82"/>
      <c r="O1732" s="82"/>
      <c r="P1732" s="82"/>
      <c r="Q1732" s="82"/>
      <c r="R1732" s="82"/>
      <c r="S1732" s="82"/>
      <c r="T1732" s="82"/>
      <c r="U1732" s="82"/>
      <c r="V1732" s="82"/>
      <c r="W1732" s="82"/>
      <c r="X1732" s="82"/>
      <c r="Y1732" s="82"/>
      <c r="Z1732" s="82"/>
      <c r="AA1732" s="82"/>
      <c r="AB1732" s="82"/>
      <c r="AC1732" s="82"/>
      <c r="AD1732" s="82"/>
    </row>
    <row r="1733" spans="1:30" ht="13.2">
      <c r="A1733" s="82"/>
      <c r="B1733" s="82"/>
      <c r="C1733" s="82"/>
      <c r="D1733" s="82"/>
      <c r="E1733" s="82"/>
      <c r="F1733" s="82"/>
      <c r="G1733" s="82"/>
      <c r="H1733" s="82"/>
      <c r="I1733" s="82"/>
      <c r="J1733" s="92"/>
      <c r="K1733" s="82"/>
      <c r="L1733" s="82"/>
      <c r="M1733" s="82"/>
      <c r="N1733" s="82"/>
      <c r="O1733" s="82"/>
      <c r="P1733" s="82"/>
      <c r="Q1733" s="82"/>
      <c r="R1733" s="82"/>
      <c r="S1733" s="82"/>
      <c r="T1733" s="82"/>
      <c r="U1733" s="82"/>
      <c r="V1733" s="82"/>
      <c r="W1733" s="82"/>
      <c r="X1733" s="82"/>
      <c r="Y1733" s="82"/>
      <c r="Z1733" s="82"/>
      <c r="AA1733" s="82"/>
      <c r="AB1733" s="82"/>
      <c r="AC1733" s="82"/>
      <c r="AD1733" s="82"/>
    </row>
    <row r="1734" spans="1:30" ht="13.2">
      <c r="A1734" s="82"/>
      <c r="B1734" s="82"/>
      <c r="C1734" s="82"/>
      <c r="D1734" s="82"/>
      <c r="E1734" s="82"/>
      <c r="F1734" s="82"/>
      <c r="G1734" s="82"/>
      <c r="H1734" s="82"/>
      <c r="I1734" s="82"/>
      <c r="J1734" s="92"/>
      <c r="K1734" s="82"/>
      <c r="L1734" s="82"/>
      <c r="M1734" s="82"/>
      <c r="N1734" s="82"/>
      <c r="O1734" s="82"/>
      <c r="P1734" s="82"/>
      <c r="Q1734" s="82"/>
      <c r="R1734" s="82"/>
      <c r="S1734" s="82"/>
      <c r="T1734" s="82"/>
      <c r="U1734" s="82"/>
      <c r="V1734" s="82"/>
      <c r="W1734" s="82"/>
      <c r="X1734" s="82"/>
      <c r="Y1734" s="82"/>
      <c r="Z1734" s="82"/>
      <c r="AA1734" s="82"/>
      <c r="AB1734" s="82"/>
      <c r="AC1734" s="82"/>
      <c r="AD1734" s="82"/>
    </row>
    <row r="1735" spans="1:30" ht="13.2">
      <c r="A1735" s="82"/>
      <c r="B1735" s="82"/>
      <c r="C1735" s="82"/>
      <c r="D1735" s="82"/>
      <c r="E1735" s="82"/>
      <c r="F1735" s="82"/>
      <c r="G1735" s="82"/>
      <c r="H1735" s="82"/>
      <c r="I1735" s="82"/>
      <c r="J1735" s="92"/>
      <c r="K1735" s="82"/>
      <c r="L1735" s="82"/>
      <c r="M1735" s="82"/>
      <c r="N1735" s="82"/>
      <c r="O1735" s="82"/>
      <c r="P1735" s="82"/>
      <c r="Q1735" s="82"/>
      <c r="R1735" s="82"/>
      <c r="S1735" s="82"/>
      <c r="T1735" s="82"/>
      <c r="U1735" s="82"/>
      <c r="V1735" s="82"/>
      <c r="W1735" s="82"/>
      <c r="X1735" s="82"/>
      <c r="Y1735" s="82"/>
      <c r="Z1735" s="82"/>
      <c r="AA1735" s="82"/>
      <c r="AB1735" s="82"/>
      <c r="AC1735" s="82"/>
      <c r="AD1735" s="82"/>
    </row>
    <row r="1736" spans="1:30" ht="13.2">
      <c r="A1736" s="82"/>
      <c r="B1736" s="82"/>
      <c r="C1736" s="82"/>
      <c r="D1736" s="82"/>
      <c r="E1736" s="82"/>
      <c r="F1736" s="82"/>
      <c r="G1736" s="82"/>
      <c r="H1736" s="82"/>
      <c r="I1736" s="82"/>
      <c r="J1736" s="92"/>
      <c r="K1736" s="82"/>
      <c r="L1736" s="82"/>
      <c r="M1736" s="82"/>
      <c r="N1736" s="82"/>
      <c r="O1736" s="82"/>
      <c r="P1736" s="82"/>
      <c r="Q1736" s="82"/>
      <c r="R1736" s="82"/>
      <c r="S1736" s="82"/>
      <c r="T1736" s="82"/>
      <c r="U1736" s="82"/>
      <c r="V1736" s="82"/>
      <c r="W1736" s="82"/>
      <c r="X1736" s="82"/>
      <c r="Y1736" s="82"/>
      <c r="Z1736" s="82"/>
      <c r="AA1736" s="82"/>
      <c r="AB1736" s="82"/>
      <c r="AC1736" s="82"/>
      <c r="AD1736" s="82"/>
    </row>
    <row r="1737" spans="1:30" ht="13.2">
      <c r="A1737" s="82"/>
      <c r="B1737" s="82"/>
      <c r="C1737" s="82"/>
      <c r="D1737" s="82"/>
      <c r="E1737" s="82"/>
      <c r="F1737" s="82"/>
      <c r="G1737" s="82"/>
      <c r="H1737" s="82"/>
      <c r="I1737" s="82"/>
      <c r="J1737" s="92"/>
      <c r="K1737" s="82"/>
      <c r="L1737" s="82"/>
      <c r="M1737" s="82"/>
      <c r="N1737" s="82"/>
      <c r="O1737" s="82"/>
      <c r="P1737" s="82"/>
      <c r="Q1737" s="82"/>
      <c r="R1737" s="82"/>
      <c r="S1737" s="82"/>
      <c r="T1737" s="82"/>
      <c r="U1737" s="82"/>
      <c r="V1737" s="82"/>
      <c r="W1737" s="82"/>
      <c r="X1737" s="82"/>
      <c r="Y1737" s="82"/>
      <c r="Z1737" s="82"/>
      <c r="AA1737" s="82"/>
      <c r="AB1737" s="82"/>
      <c r="AC1737" s="82"/>
      <c r="AD1737" s="82"/>
    </row>
    <row r="1738" spans="1:30" ht="13.2">
      <c r="A1738" s="82"/>
      <c r="B1738" s="82"/>
      <c r="C1738" s="82"/>
      <c r="D1738" s="82"/>
      <c r="E1738" s="82"/>
      <c r="F1738" s="82"/>
      <c r="G1738" s="82"/>
      <c r="H1738" s="82"/>
      <c r="I1738" s="82"/>
      <c r="J1738" s="92"/>
      <c r="K1738" s="82"/>
      <c r="L1738" s="82"/>
      <c r="M1738" s="82"/>
      <c r="N1738" s="82"/>
      <c r="O1738" s="82"/>
      <c r="P1738" s="82"/>
      <c r="Q1738" s="82"/>
      <c r="R1738" s="82"/>
      <c r="S1738" s="82"/>
      <c r="T1738" s="82"/>
      <c r="U1738" s="82"/>
      <c r="V1738" s="82"/>
      <c r="W1738" s="82"/>
      <c r="X1738" s="82"/>
      <c r="Y1738" s="82"/>
      <c r="Z1738" s="82"/>
      <c r="AA1738" s="82"/>
      <c r="AB1738" s="82"/>
      <c r="AC1738" s="82"/>
      <c r="AD1738" s="82"/>
    </row>
    <row r="1739" spans="1:30" ht="13.2">
      <c r="A1739" s="82"/>
      <c r="B1739" s="82"/>
      <c r="C1739" s="82"/>
      <c r="D1739" s="82"/>
      <c r="E1739" s="82"/>
      <c r="F1739" s="82"/>
      <c r="G1739" s="82"/>
      <c r="H1739" s="82"/>
      <c r="I1739" s="82"/>
      <c r="J1739" s="92"/>
      <c r="K1739" s="82"/>
      <c r="L1739" s="82"/>
      <c r="M1739" s="82"/>
      <c r="N1739" s="82"/>
      <c r="O1739" s="82"/>
      <c r="P1739" s="82"/>
      <c r="Q1739" s="82"/>
      <c r="R1739" s="82"/>
      <c r="S1739" s="82"/>
      <c r="T1739" s="82"/>
      <c r="U1739" s="82"/>
      <c r="V1739" s="82"/>
      <c r="W1739" s="82"/>
      <c r="X1739" s="82"/>
      <c r="Y1739" s="82"/>
      <c r="Z1739" s="82"/>
      <c r="AA1739" s="82"/>
      <c r="AB1739" s="82"/>
      <c r="AC1739" s="82"/>
      <c r="AD1739" s="82"/>
    </row>
    <row r="1740" spans="1:30" ht="13.2">
      <c r="A1740" s="82"/>
      <c r="B1740" s="82"/>
      <c r="C1740" s="82"/>
      <c r="D1740" s="82"/>
      <c r="E1740" s="82"/>
      <c r="F1740" s="82"/>
      <c r="G1740" s="82"/>
      <c r="H1740" s="82"/>
      <c r="I1740" s="82"/>
      <c r="J1740" s="92"/>
      <c r="K1740" s="82"/>
      <c r="L1740" s="82"/>
      <c r="M1740" s="82"/>
      <c r="N1740" s="82"/>
      <c r="O1740" s="82"/>
      <c r="P1740" s="82"/>
      <c r="Q1740" s="82"/>
      <c r="R1740" s="82"/>
      <c r="S1740" s="82"/>
      <c r="T1740" s="82"/>
      <c r="U1740" s="82"/>
      <c r="V1740" s="82"/>
      <c r="W1740" s="82"/>
      <c r="X1740" s="82"/>
      <c r="Y1740" s="82"/>
      <c r="Z1740" s="82"/>
      <c r="AA1740" s="82"/>
      <c r="AB1740" s="82"/>
      <c r="AC1740" s="82"/>
      <c r="AD1740" s="82"/>
    </row>
    <row r="1741" spans="1:30" ht="13.2">
      <c r="A1741" s="82"/>
      <c r="B1741" s="82"/>
      <c r="C1741" s="82"/>
      <c r="D1741" s="82"/>
      <c r="E1741" s="82"/>
      <c r="F1741" s="82"/>
      <c r="G1741" s="82"/>
      <c r="H1741" s="82"/>
      <c r="I1741" s="82"/>
      <c r="J1741" s="92"/>
      <c r="K1741" s="82"/>
      <c r="L1741" s="82"/>
      <c r="M1741" s="82"/>
      <c r="N1741" s="82"/>
      <c r="O1741" s="82"/>
      <c r="P1741" s="82"/>
      <c r="Q1741" s="82"/>
      <c r="R1741" s="82"/>
      <c r="S1741" s="82"/>
      <c r="T1741" s="82"/>
      <c r="U1741" s="82"/>
      <c r="V1741" s="82"/>
      <c r="W1741" s="82"/>
      <c r="X1741" s="82"/>
      <c r="Y1741" s="82"/>
      <c r="Z1741" s="82"/>
      <c r="AA1741" s="82"/>
      <c r="AB1741" s="82"/>
      <c r="AC1741" s="82"/>
      <c r="AD1741" s="82"/>
    </row>
    <row r="1742" spans="1:30" ht="13.2">
      <c r="A1742" s="82"/>
      <c r="B1742" s="82"/>
      <c r="C1742" s="82"/>
      <c r="D1742" s="82"/>
      <c r="E1742" s="82"/>
      <c r="F1742" s="82"/>
      <c r="G1742" s="82"/>
      <c r="H1742" s="82"/>
      <c r="I1742" s="82"/>
      <c r="J1742" s="92"/>
      <c r="K1742" s="82"/>
      <c r="L1742" s="82"/>
      <c r="M1742" s="82"/>
      <c r="N1742" s="82"/>
      <c r="O1742" s="82"/>
      <c r="P1742" s="82"/>
      <c r="Q1742" s="82"/>
      <c r="R1742" s="82"/>
      <c r="S1742" s="82"/>
      <c r="T1742" s="82"/>
      <c r="U1742" s="82"/>
      <c r="V1742" s="82"/>
      <c r="W1742" s="82"/>
      <c r="X1742" s="82"/>
      <c r="Y1742" s="82"/>
      <c r="Z1742" s="82"/>
      <c r="AA1742" s="82"/>
      <c r="AB1742" s="82"/>
      <c r="AC1742" s="82"/>
      <c r="AD1742" s="82"/>
    </row>
    <row r="1743" spans="1:30" ht="13.2">
      <c r="A1743" s="82"/>
      <c r="B1743" s="82"/>
      <c r="C1743" s="82"/>
      <c r="D1743" s="82"/>
      <c r="E1743" s="82"/>
      <c r="F1743" s="82"/>
      <c r="G1743" s="82"/>
      <c r="H1743" s="82"/>
      <c r="I1743" s="82"/>
      <c r="J1743" s="92"/>
      <c r="K1743" s="82"/>
      <c r="L1743" s="82"/>
      <c r="M1743" s="82"/>
      <c r="N1743" s="82"/>
      <c r="O1743" s="82"/>
      <c r="P1743" s="82"/>
      <c r="Q1743" s="82"/>
      <c r="R1743" s="82"/>
      <c r="S1743" s="82"/>
      <c r="T1743" s="82"/>
      <c r="U1743" s="82"/>
      <c r="V1743" s="82"/>
      <c r="W1743" s="82"/>
      <c r="X1743" s="82"/>
      <c r="Y1743" s="82"/>
      <c r="Z1743" s="82"/>
      <c r="AA1743" s="82"/>
      <c r="AB1743" s="82"/>
      <c r="AC1743" s="82"/>
      <c r="AD1743" s="82"/>
    </row>
    <row r="1744" spans="1:30" ht="13.2">
      <c r="A1744" s="82"/>
      <c r="B1744" s="82"/>
      <c r="C1744" s="82"/>
      <c r="D1744" s="82"/>
      <c r="E1744" s="82"/>
      <c r="F1744" s="82"/>
      <c r="G1744" s="82"/>
      <c r="H1744" s="82"/>
      <c r="I1744" s="82"/>
      <c r="J1744" s="92"/>
      <c r="K1744" s="82"/>
      <c r="L1744" s="82"/>
      <c r="M1744" s="82"/>
      <c r="N1744" s="82"/>
      <c r="O1744" s="82"/>
      <c r="P1744" s="82"/>
      <c r="Q1744" s="82"/>
      <c r="R1744" s="82"/>
      <c r="S1744" s="82"/>
      <c r="T1744" s="82"/>
      <c r="U1744" s="82"/>
      <c r="V1744" s="82"/>
      <c r="W1744" s="82"/>
      <c r="X1744" s="82"/>
      <c r="Y1744" s="82"/>
      <c r="Z1744" s="82"/>
      <c r="AA1744" s="82"/>
      <c r="AB1744" s="82"/>
      <c r="AC1744" s="82"/>
      <c r="AD1744" s="82"/>
    </row>
    <row r="1745" spans="1:30" ht="13.2">
      <c r="A1745" s="82"/>
      <c r="B1745" s="82"/>
      <c r="C1745" s="82"/>
      <c r="D1745" s="82"/>
      <c r="E1745" s="82"/>
      <c r="F1745" s="82"/>
      <c r="G1745" s="82"/>
      <c r="H1745" s="82"/>
      <c r="I1745" s="82"/>
      <c r="J1745" s="92"/>
      <c r="K1745" s="82"/>
      <c r="L1745" s="82"/>
      <c r="M1745" s="82"/>
      <c r="N1745" s="82"/>
      <c r="O1745" s="82"/>
      <c r="P1745" s="82"/>
      <c r="Q1745" s="82"/>
      <c r="R1745" s="82"/>
      <c r="S1745" s="82"/>
      <c r="T1745" s="82"/>
      <c r="U1745" s="82"/>
      <c r="V1745" s="82"/>
      <c r="W1745" s="82"/>
      <c r="X1745" s="82"/>
      <c r="Y1745" s="82"/>
      <c r="Z1745" s="82"/>
      <c r="AA1745" s="82"/>
      <c r="AB1745" s="82"/>
      <c r="AC1745" s="82"/>
      <c r="AD1745" s="82"/>
    </row>
    <row r="1746" spans="1:30" ht="13.2">
      <c r="A1746" s="82"/>
      <c r="B1746" s="82"/>
      <c r="C1746" s="82"/>
      <c r="D1746" s="82"/>
      <c r="E1746" s="82"/>
      <c r="F1746" s="82"/>
      <c r="G1746" s="82"/>
      <c r="H1746" s="82"/>
      <c r="I1746" s="82"/>
      <c r="J1746" s="92"/>
      <c r="K1746" s="82"/>
      <c r="L1746" s="82"/>
      <c r="M1746" s="82"/>
      <c r="N1746" s="82"/>
      <c r="O1746" s="82"/>
      <c r="P1746" s="82"/>
      <c r="Q1746" s="82"/>
      <c r="R1746" s="82"/>
      <c r="S1746" s="82"/>
      <c r="T1746" s="82"/>
      <c r="U1746" s="82"/>
      <c r="V1746" s="82"/>
      <c r="W1746" s="82"/>
      <c r="X1746" s="82"/>
      <c r="Y1746" s="82"/>
      <c r="Z1746" s="82"/>
      <c r="AA1746" s="82"/>
      <c r="AB1746" s="82"/>
      <c r="AC1746" s="82"/>
      <c r="AD1746" s="82"/>
    </row>
    <row r="1747" spans="1:30" ht="13.2">
      <c r="A1747" s="82"/>
      <c r="B1747" s="82"/>
      <c r="C1747" s="82"/>
      <c r="D1747" s="82"/>
      <c r="E1747" s="82"/>
      <c r="F1747" s="82"/>
      <c r="G1747" s="82"/>
      <c r="H1747" s="82"/>
      <c r="I1747" s="82"/>
      <c r="J1747" s="92"/>
      <c r="K1747" s="82"/>
      <c r="L1747" s="82"/>
      <c r="M1747" s="82"/>
      <c r="N1747" s="82"/>
      <c r="O1747" s="82"/>
      <c r="P1747" s="82"/>
      <c r="Q1747" s="82"/>
      <c r="R1747" s="82"/>
      <c r="S1747" s="82"/>
      <c r="T1747" s="82"/>
      <c r="U1747" s="82"/>
      <c r="V1747" s="82"/>
      <c r="W1747" s="82"/>
      <c r="X1747" s="82"/>
      <c r="Y1747" s="82"/>
      <c r="Z1747" s="82"/>
      <c r="AA1747" s="82"/>
      <c r="AB1747" s="82"/>
      <c r="AC1747" s="82"/>
      <c r="AD1747" s="82"/>
    </row>
    <row r="1748" spans="1:30" ht="13.2">
      <c r="A1748" s="82"/>
      <c r="B1748" s="82"/>
      <c r="C1748" s="82"/>
      <c r="D1748" s="82"/>
      <c r="E1748" s="82"/>
      <c r="F1748" s="82"/>
      <c r="G1748" s="82"/>
      <c r="H1748" s="82"/>
      <c r="I1748" s="82"/>
      <c r="J1748" s="92"/>
      <c r="K1748" s="82"/>
      <c r="L1748" s="82"/>
      <c r="M1748" s="82"/>
      <c r="N1748" s="82"/>
      <c r="O1748" s="82"/>
      <c r="P1748" s="82"/>
      <c r="Q1748" s="82"/>
      <c r="R1748" s="82"/>
      <c r="S1748" s="82"/>
      <c r="T1748" s="82"/>
      <c r="U1748" s="82"/>
      <c r="V1748" s="82"/>
      <c r="W1748" s="82"/>
      <c r="X1748" s="82"/>
      <c r="Y1748" s="82"/>
      <c r="Z1748" s="82"/>
      <c r="AA1748" s="82"/>
      <c r="AB1748" s="82"/>
      <c r="AC1748" s="82"/>
      <c r="AD1748" s="82"/>
    </row>
    <row r="1749" spans="1:30" ht="13.2">
      <c r="A1749" s="82"/>
      <c r="B1749" s="82"/>
      <c r="C1749" s="82"/>
      <c r="D1749" s="82"/>
      <c r="E1749" s="82"/>
      <c r="F1749" s="82"/>
      <c r="G1749" s="82"/>
      <c r="H1749" s="82"/>
      <c r="I1749" s="82"/>
      <c r="J1749" s="92"/>
      <c r="K1749" s="82"/>
      <c r="L1749" s="82"/>
      <c r="M1749" s="82"/>
      <c r="N1749" s="82"/>
      <c r="O1749" s="82"/>
      <c r="P1749" s="82"/>
      <c r="Q1749" s="82"/>
      <c r="R1749" s="82"/>
      <c r="S1749" s="82"/>
      <c r="T1749" s="82"/>
      <c r="U1749" s="82"/>
      <c r="V1749" s="82"/>
      <c r="W1749" s="82"/>
      <c r="X1749" s="82"/>
      <c r="Y1749" s="82"/>
      <c r="Z1749" s="82"/>
      <c r="AA1749" s="82"/>
      <c r="AB1749" s="82"/>
      <c r="AC1749" s="82"/>
      <c r="AD1749" s="82"/>
    </row>
    <row r="1750" spans="1:30" ht="13.2">
      <c r="A1750" s="82"/>
      <c r="B1750" s="82"/>
      <c r="C1750" s="82"/>
      <c r="D1750" s="82"/>
      <c r="E1750" s="82"/>
      <c r="F1750" s="82"/>
      <c r="G1750" s="82"/>
      <c r="H1750" s="82"/>
      <c r="I1750" s="82"/>
      <c r="J1750" s="92"/>
      <c r="K1750" s="82"/>
      <c r="L1750" s="82"/>
      <c r="M1750" s="82"/>
      <c r="N1750" s="82"/>
      <c r="O1750" s="82"/>
      <c r="P1750" s="82"/>
      <c r="Q1750" s="82"/>
      <c r="R1750" s="82"/>
      <c r="S1750" s="82"/>
      <c r="T1750" s="82"/>
      <c r="U1750" s="82"/>
      <c r="V1750" s="82"/>
      <c r="W1750" s="82"/>
      <c r="X1750" s="82"/>
      <c r="Y1750" s="82"/>
      <c r="Z1750" s="82"/>
      <c r="AA1750" s="82"/>
      <c r="AB1750" s="82"/>
      <c r="AC1750" s="82"/>
      <c r="AD1750" s="82"/>
    </row>
    <row r="1751" spans="1:30" ht="13.2">
      <c r="A1751" s="82"/>
      <c r="B1751" s="82"/>
      <c r="C1751" s="82"/>
      <c r="D1751" s="82"/>
      <c r="E1751" s="82"/>
      <c r="F1751" s="82"/>
      <c r="G1751" s="82"/>
      <c r="H1751" s="82"/>
      <c r="I1751" s="82"/>
      <c r="J1751" s="92"/>
      <c r="K1751" s="82"/>
      <c r="L1751" s="82"/>
      <c r="M1751" s="82"/>
      <c r="N1751" s="82"/>
      <c r="O1751" s="82"/>
      <c r="P1751" s="82"/>
      <c r="Q1751" s="82"/>
      <c r="R1751" s="82"/>
      <c r="S1751" s="82"/>
      <c r="T1751" s="82"/>
      <c r="U1751" s="82"/>
      <c r="V1751" s="82"/>
      <c r="W1751" s="82"/>
      <c r="X1751" s="82"/>
      <c r="Y1751" s="82"/>
      <c r="Z1751" s="82"/>
      <c r="AA1751" s="82"/>
      <c r="AB1751" s="82"/>
      <c r="AC1751" s="82"/>
      <c r="AD1751" s="82"/>
    </row>
    <row r="1752" spans="1:30" ht="13.2">
      <c r="A1752" s="82"/>
      <c r="B1752" s="82"/>
      <c r="C1752" s="82"/>
      <c r="D1752" s="82"/>
      <c r="E1752" s="82"/>
      <c r="F1752" s="82"/>
      <c r="G1752" s="82"/>
      <c r="H1752" s="82"/>
      <c r="I1752" s="82"/>
      <c r="J1752" s="92"/>
      <c r="K1752" s="82"/>
      <c r="L1752" s="82"/>
      <c r="M1752" s="82"/>
      <c r="N1752" s="82"/>
      <c r="O1752" s="82"/>
      <c r="P1752" s="82"/>
      <c r="Q1752" s="82"/>
      <c r="R1752" s="82"/>
      <c r="S1752" s="82"/>
      <c r="T1752" s="82"/>
      <c r="U1752" s="82"/>
      <c r="V1752" s="82"/>
      <c r="W1752" s="82"/>
      <c r="X1752" s="82"/>
      <c r="Y1752" s="82"/>
      <c r="Z1752" s="82"/>
      <c r="AA1752" s="82"/>
      <c r="AB1752" s="82"/>
      <c r="AC1752" s="82"/>
      <c r="AD1752" s="82"/>
    </row>
    <row r="1753" spans="1:30" ht="13.2">
      <c r="A1753" s="82"/>
      <c r="B1753" s="82"/>
      <c r="C1753" s="82"/>
      <c r="D1753" s="82"/>
      <c r="E1753" s="82"/>
      <c r="F1753" s="82"/>
      <c r="G1753" s="82"/>
      <c r="H1753" s="82"/>
      <c r="I1753" s="82"/>
      <c r="J1753" s="92"/>
      <c r="K1753" s="82"/>
      <c r="L1753" s="82"/>
      <c r="M1753" s="82"/>
      <c r="N1753" s="82"/>
      <c r="O1753" s="82"/>
      <c r="P1753" s="82"/>
      <c r="Q1753" s="82"/>
      <c r="R1753" s="82"/>
      <c r="S1753" s="82"/>
      <c r="T1753" s="82"/>
      <c r="U1753" s="82"/>
      <c r="V1753" s="82"/>
      <c r="W1753" s="82"/>
      <c r="X1753" s="82"/>
      <c r="Y1753" s="82"/>
      <c r="Z1753" s="82"/>
      <c r="AA1753" s="82"/>
      <c r="AB1753" s="82"/>
      <c r="AC1753" s="82"/>
      <c r="AD1753" s="82"/>
    </row>
    <row r="1754" spans="1:30" ht="13.2">
      <c r="A1754" s="82"/>
      <c r="B1754" s="82"/>
      <c r="C1754" s="82"/>
      <c r="D1754" s="82"/>
      <c r="E1754" s="82"/>
      <c r="F1754" s="82"/>
      <c r="G1754" s="82"/>
      <c r="H1754" s="82"/>
      <c r="I1754" s="82"/>
      <c r="J1754" s="92"/>
      <c r="K1754" s="82"/>
      <c r="L1754" s="82"/>
      <c r="M1754" s="82"/>
      <c r="N1754" s="82"/>
      <c r="O1754" s="82"/>
      <c r="P1754" s="82"/>
      <c r="Q1754" s="82"/>
      <c r="R1754" s="82"/>
      <c r="S1754" s="82"/>
      <c r="T1754" s="82"/>
      <c r="U1754" s="82"/>
      <c r="V1754" s="82"/>
      <c r="W1754" s="82"/>
      <c r="X1754" s="82"/>
      <c r="Y1754" s="82"/>
      <c r="Z1754" s="82"/>
      <c r="AA1754" s="82"/>
      <c r="AB1754" s="82"/>
      <c r="AC1754" s="82"/>
      <c r="AD1754" s="82"/>
    </row>
    <row r="1755" spans="1:30" ht="13.2">
      <c r="A1755" s="82"/>
      <c r="B1755" s="82"/>
      <c r="C1755" s="82"/>
      <c r="D1755" s="82"/>
      <c r="E1755" s="82"/>
      <c r="F1755" s="82"/>
      <c r="G1755" s="82"/>
      <c r="H1755" s="82"/>
      <c r="I1755" s="82"/>
      <c r="J1755" s="92"/>
      <c r="K1755" s="82"/>
      <c r="L1755" s="82"/>
      <c r="M1755" s="82"/>
      <c r="N1755" s="82"/>
      <c r="O1755" s="82"/>
      <c r="P1755" s="82"/>
      <c r="Q1755" s="82"/>
      <c r="R1755" s="82"/>
      <c r="S1755" s="82"/>
      <c r="T1755" s="82"/>
      <c r="U1755" s="82"/>
      <c r="V1755" s="82"/>
      <c r="W1755" s="82"/>
      <c r="X1755" s="82"/>
      <c r="Y1755" s="82"/>
      <c r="Z1755" s="82"/>
      <c r="AA1755" s="82"/>
      <c r="AB1755" s="82"/>
      <c r="AC1755" s="82"/>
      <c r="AD1755" s="82"/>
    </row>
    <row r="1756" spans="1:30" ht="13.2">
      <c r="A1756" s="82"/>
      <c r="B1756" s="82"/>
      <c r="C1756" s="82"/>
      <c r="D1756" s="82"/>
      <c r="E1756" s="82"/>
      <c r="F1756" s="82"/>
      <c r="G1756" s="82"/>
      <c r="H1756" s="82"/>
      <c r="I1756" s="82"/>
      <c r="J1756" s="92"/>
      <c r="K1756" s="82"/>
      <c r="L1756" s="82"/>
      <c r="M1756" s="82"/>
      <c r="N1756" s="82"/>
      <c r="O1756" s="82"/>
      <c r="P1756" s="82"/>
      <c r="Q1756" s="82"/>
      <c r="R1756" s="82"/>
      <c r="S1756" s="82"/>
      <c r="T1756" s="82"/>
      <c r="U1756" s="82"/>
      <c r="V1756" s="82"/>
      <c r="W1756" s="82"/>
      <c r="X1756" s="82"/>
      <c r="Y1756" s="82"/>
      <c r="Z1756" s="82"/>
      <c r="AA1756" s="82"/>
      <c r="AB1756" s="82"/>
      <c r="AC1756" s="82"/>
      <c r="AD1756" s="82"/>
    </row>
    <row r="1757" spans="1:30" ht="13.2">
      <c r="A1757" s="82"/>
      <c r="B1757" s="82"/>
      <c r="C1757" s="82"/>
      <c r="D1757" s="82"/>
      <c r="E1757" s="82"/>
      <c r="F1757" s="82"/>
      <c r="G1757" s="82"/>
      <c r="H1757" s="82"/>
      <c r="I1757" s="82"/>
      <c r="J1757" s="92"/>
      <c r="K1757" s="82"/>
      <c r="L1757" s="82"/>
      <c r="M1757" s="82"/>
      <c r="N1757" s="82"/>
      <c r="O1757" s="82"/>
      <c r="P1757" s="82"/>
      <c r="Q1757" s="82"/>
      <c r="R1757" s="82"/>
      <c r="S1757" s="82"/>
      <c r="T1757" s="82"/>
      <c r="U1757" s="82"/>
      <c r="V1757" s="82"/>
      <c r="W1757" s="82"/>
      <c r="X1757" s="82"/>
      <c r="Y1757" s="82"/>
      <c r="Z1757" s="82"/>
      <c r="AA1757" s="82"/>
      <c r="AB1757" s="82"/>
      <c r="AC1757" s="82"/>
      <c r="AD1757" s="82"/>
    </row>
    <row r="1758" spans="1:30" ht="13.2">
      <c r="A1758" s="82"/>
      <c r="B1758" s="82"/>
      <c r="C1758" s="82"/>
      <c r="D1758" s="82"/>
      <c r="E1758" s="82"/>
      <c r="F1758" s="82"/>
      <c r="G1758" s="82"/>
      <c r="H1758" s="82"/>
      <c r="I1758" s="82"/>
      <c r="J1758" s="92"/>
      <c r="K1758" s="82"/>
      <c r="L1758" s="82"/>
      <c r="M1758" s="82"/>
      <c r="N1758" s="82"/>
      <c r="O1758" s="82"/>
      <c r="P1758" s="82"/>
      <c r="Q1758" s="82"/>
      <c r="R1758" s="82"/>
      <c r="S1758" s="82"/>
      <c r="T1758" s="82"/>
      <c r="U1758" s="82"/>
      <c r="V1758" s="82"/>
      <c r="W1758" s="82"/>
      <c r="X1758" s="82"/>
      <c r="Y1758" s="82"/>
      <c r="Z1758" s="82"/>
      <c r="AA1758" s="82"/>
      <c r="AB1758" s="82"/>
      <c r="AC1758" s="82"/>
      <c r="AD1758" s="82"/>
    </row>
    <row r="1759" spans="1:30" ht="13.2">
      <c r="A1759" s="82"/>
      <c r="B1759" s="82"/>
      <c r="C1759" s="82"/>
      <c r="D1759" s="82"/>
      <c r="E1759" s="82"/>
      <c r="F1759" s="82"/>
      <c r="G1759" s="82"/>
      <c r="H1759" s="82"/>
      <c r="I1759" s="82"/>
      <c r="J1759" s="92"/>
      <c r="K1759" s="82"/>
      <c r="L1759" s="82"/>
      <c r="M1759" s="82"/>
      <c r="N1759" s="82"/>
      <c r="O1759" s="82"/>
      <c r="P1759" s="82"/>
      <c r="Q1759" s="82"/>
      <c r="R1759" s="82"/>
      <c r="S1759" s="82"/>
      <c r="T1759" s="82"/>
      <c r="U1759" s="82"/>
      <c r="V1759" s="82"/>
      <c r="W1759" s="82"/>
      <c r="X1759" s="82"/>
      <c r="Y1759" s="82"/>
      <c r="Z1759" s="82"/>
      <c r="AA1759" s="82"/>
      <c r="AB1759" s="82"/>
      <c r="AC1759" s="82"/>
      <c r="AD1759" s="82"/>
    </row>
    <row r="1760" spans="1:30" ht="13.2">
      <c r="A1760" s="82"/>
      <c r="B1760" s="82"/>
      <c r="C1760" s="82"/>
      <c r="D1760" s="82"/>
      <c r="E1760" s="82"/>
      <c r="F1760" s="82"/>
      <c r="G1760" s="82"/>
      <c r="H1760" s="82"/>
      <c r="I1760" s="82"/>
      <c r="J1760" s="92"/>
      <c r="K1760" s="82"/>
      <c r="L1760" s="82"/>
      <c r="M1760" s="82"/>
      <c r="N1760" s="82"/>
      <c r="O1760" s="82"/>
      <c r="P1760" s="82"/>
      <c r="Q1760" s="82"/>
      <c r="R1760" s="82"/>
      <c r="S1760" s="82"/>
      <c r="T1760" s="82"/>
      <c r="U1760" s="82"/>
      <c r="V1760" s="82"/>
      <c r="W1760" s="82"/>
      <c r="X1760" s="82"/>
      <c r="Y1760" s="82"/>
      <c r="Z1760" s="82"/>
      <c r="AA1760" s="82"/>
      <c r="AB1760" s="82"/>
      <c r="AC1760" s="82"/>
      <c r="AD1760" s="82"/>
    </row>
    <row r="1761" spans="1:30" ht="13.2">
      <c r="A1761" s="82"/>
      <c r="B1761" s="82"/>
      <c r="C1761" s="82"/>
      <c r="D1761" s="82"/>
      <c r="E1761" s="82"/>
      <c r="F1761" s="82"/>
      <c r="G1761" s="82"/>
      <c r="H1761" s="82"/>
      <c r="I1761" s="82"/>
      <c r="J1761" s="92"/>
      <c r="K1761" s="82"/>
      <c r="L1761" s="82"/>
      <c r="M1761" s="82"/>
      <c r="N1761" s="82"/>
      <c r="O1761" s="82"/>
      <c r="P1761" s="82"/>
      <c r="Q1761" s="82"/>
      <c r="R1761" s="82"/>
      <c r="S1761" s="82"/>
      <c r="T1761" s="82"/>
      <c r="U1761" s="82"/>
      <c r="V1761" s="82"/>
      <c r="W1761" s="82"/>
      <c r="X1761" s="82"/>
      <c r="Y1761" s="82"/>
      <c r="Z1761" s="82"/>
      <c r="AA1761" s="82"/>
      <c r="AB1761" s="82"/>
      <c r="AC1761" s="82"/>
      <c r="AD1761" s="82"/>
    </row>
    <row r="1762" spans="1:30" ht="13.2">
      <c r="A1762" s="82"/>
      <c r="B1762" s="82"/>
      <c r="C1762" s="82"/>
      <c r="D1762" s="82"/>
      <c r="E1762" s="82"/>
      <c r="F1762" s="82"/>
      <c r="G1762" s="82"/>
      <c r="H1762" s="82"/>
      <c r="I1762" s="82"/>
      <c r="J1762" s="92"/>
      <c r="K1762" s="82"/>
      <c r="L1762" s="82"/>
      <c r="M1762" s="82"/>
      <c r="N1762" s="82"/>
      <c r="O1762" s="82"/>
      <c r="P1762" s="82"/>
      <c r="Q1762" s="82"/>
      <c r="R1762" s="82"/>
      <c r="S1762" s="82"/>
      <c r="T1762" s="82"/>
      <c r="U1762" s="82"/>
      <c r="V1762" s="82"/>
      <c r="W1762" s="82"/>
      <c r="X1762" s="82"/>
      <c r="Y1762" s="82"/>
      <c r="Z1762" s="82"/>
      <c r="AA1762" s="82"/>
      <c r="AB1762" s="82"/>
      <c r="AC1762" s="82"/>
      <c r="AD1762" s="82"/>
    </row>
    <row r="1763" spans="1:30" ht="13.2">
      <c r="A1763" s="82"/>
      <c r="B1763" s="82"/>
      <c r="C1763" s="82"/>
      <c r="D1763" s="82"/>
      <c r="E1763" s="82"/>
      <c r="F1763" s="82"/>
      <c r="G1763" s="82"/>
      <c r="H1763" s="82"/>
      <c r="I1763" s="82"/>
      <c r="J1763" s="92"/>
      <c r="K1763" s="82"/>
      <c r="L1763" s="82"/>
      <c r="M1763" s="82"/>
      <c r="N1763" s="82"/>
      <c r="O1763" s="82"/>
      <c r="P1763" s="82"/>
      <c r="Q1763" s="82"/>
      <c r="R1763" s="82"/>
      <c r="S1763" s="82"/>
      <c r="T1763" s="82"/>
      <c r="U1763" s="82"/>
      <c r="V1763" s="82"/>
      <c r="W1763" s="82"/>
      <c r="X1763" s="82"/>
      <c r="Y1763" s="82"/>
      <c r="Z1763" s="82"/>
      <c r="AA1763" s="82"/>
      <c r="AB1763" s="82"/>
      <c r="AC1763" s="82"/>
      <c r="AD1763" s="82"/>
    </row>
    <row r="1764" spans="1:30" ht="13.2">
      <c r="A1764" s="82"/>
      <c r="B1764" s="82"/>
      <c r="C1764" s="82"/>
      <c r="D1764" s="82"/>
      <c r="E1764" s="82"/>
      <c r="F1764" s="82"/>
      <c r="G1764" s="82"/>
      <c r="H1764" s="82"/>
      <c r="I1764" s="82"/>
      <c r="J1764" s="92"/>
      <c r="K1764" s="82"/>
      <c r="L1764" s="82"/>
      <c r="M1764" s="82"/>
      <c r="N1764" s="82"/>
      <c r="O1764" s="82"/>
      <c r="P1764" s="82"/>
      <c r="Q1764" s="82"/>
      <c r="R1764" s="82"/>
      <c r="S1764" s="82"/>
      <c r="T1764" s="82"/>
      <c r="U1764" s="82"/>
      <c r="V1764" s="82"/>
      <c r="W1764" s="82"/>
      <c r="X1764" s="82"/>
      <c r="Y1764" s="82"/>
      <c r="Z1764" s="82"/>
      <c r="AA1764" s="82"/>
      <c r="AB1764" s="82"/>
      <c r="AC1764" s="82"/>
      <c r="AD1764" s="82"/>
    </row>
    <row r="1765" spans="1:30" ht="13.2">
      <c r="A1765" s="82"/>
      <c r="B1765" s="82"/>
      <c r="C1765" s="82"/>
      <c r="D1765" s="82"/>
      <c r="E1765" s="82"/>
      <c r="F1765" s="82"/>
      <c r="G1765" s="82"/>
      <c r="H1765" s="82"/>
      <c r="I1765" s="82"/>
      <c r="J1765" s="92"/>
      <c r="K1765" s="82"/>
      <c r="L1765" s="82"/>
      <c r="M1765" s="82"/>
      <c r="N1765" s="82"/>
      <c r="O1765" s="82"/>
      <c r="P1765" s="82"/>
      <c r="Q1765" s="82"/>
      <c r="R1765" s="82"/>
      <c r="S1765" s="82"/>
      <c r="T1765" s="82"/>
      <c r="U1765" s="82"/>
      <c r="V1765" s="82"/>
      <c r="W1765" s="82"/>
      <c r="X1765" s="82"/>
      <c r="Y1765" s="82"/>
      <c r="Z1765" s="82"/>
      <c r="AA1765" s="82"/>
      <c r="AB1765" s="82"/>
      <c r="AC1765" s="82"/>
      <c r="AD1765" s="82"/>
    </row>
    <row r="1766" spans="1:30" ht="13.2">
      <c r="A1766" s="82"/>
      <c r="B1766" s="82"/>
      <c r="C1766" s="82"/>
      <c r="D1766" s="82"/>
      <c r="E1766" s="82"/>
      <c r="F1766" s="82"/>
      <c r="G1766" s="82"/>
      <c r="H1766" s="82"/>
      <c r="I1766" s="82"/>
      <c r="J1766" s="92"/>
      <c r="K1766" s="82"/>
      <c r="L1766" s="82"/>
      <c r="M1766" s="82"/>
      <c r="N1766" s="82"/>
      <c r="O1766" s="82"/>
      <c r="P1766" s="82"/>
      <c r="Q1766" s="82"/>
      <c r="R1766" s="82"/>
      <c r="S1766" s="82"/>
      <c r="T1766" s="82"/>
      <c r="U1766" s="82"/>
      <c r="V1766" s="82"/>
      <c r="W1766" s="82"/>
      <c r="X1766" s="82"/>
      <c r="Y1766" s="82"/>
      <c r="Z1766" s="82"/>
      <c r="AA1766" s="82"/>
      <c r="AB1766" s="82"/>
      <c r="AC1766" s="82"/>
      <c r="AD1766" s="82"/>
    </row>
    <row r="1767" spans="1:30" ht="13.2">
      <c r="A1767" s="82"/>
      <c r="B1767" s="82"/>
      <c r="C1767" s="82"/>
      <c r="D1767" s="82"/>
      <c r="E1767" s="82"/>
      <c r="F1767" s="82"/>
      <c r="G1767" s="82"/>
      <c r="H1767" s="82"/>
      <c r="I1767" s="82"/>
      <c r="J1767" s="92"/>
      <c r="K1767" s="82"/>
      <c r="L1767" s="82"/>
      <c r="M1767" s="82"/>
      <c r="N1767" s="82"/>
      <c r="O1767" s="82"/>
      <c r="P1767" s="82"/>
      <c r="Q1767" s="82"/>
      <c r="R1767" s="82"/>
      <c r="S1767" s="82"/>
      <c r="T1767" s="82"/>
      <c r="U1767" s="82"/>
      <c r="V1767" s="82"/>
      <c r="W1767" s="82"/>
      <c r="X1767" s="82"/>
      <c r="Y1767" s="82"/>
      <c r="Z1767" s="82"/>
      <c r="AA1767" s="82"/>
      <c r="AB1767" s="82"/>
      <c r="AC1767" s="82"/>
      <c r="AD1767" s="82"/>
    </row>
    <row r="1768" spans="1:30" ht="13.2">
      <c r="A1768" s="82"/>
      <c r="B1768" s="82"/>
      <c r="C1768" s="82"/>
      <c r="D1768" s="82"/>
      <c r="E1768" s="82"/>
      <c r="F1768" s="82"/>
      <c r="G1768" s="82"/>
      <c r="H1768" s="82"/>
      <c r="I1768" s="82"/>
      <c r="J1768" s="92"/>
      <c r="K1768" s="82"/>
      <c r="L1768" s="82"/>
      <c r="M1768" s="82"/>
      <c r="N1768" s="82"/>
      <c r="O1768" s="82"/>
      <c r="P1768" s="82"/>
      <c r="Q1768" s="82"/>
      <c r="R1768" s="82"/>
      <c r="S1768" s="82"/>
      <c r="T1768" s="82"/>
      <c r="U1768" s="82"/>
      <c r="V1768" s="82"/>
      <c r="W1768" s="82"/>
      <c r="X1768" s="82"/>
      <c r="Y1768" s="82"/>
      <c r="Z1768" s="82"/>
      <c r="AA1768" s="82"/>
      <c r="AB1768" s="82"/>
      <c r="AC1768" s="82"/>
      <c r="AD1768" s="82"/>
    </row>
    <row r="1769" spans="1:30" ht="13.2">
      <c r="A1769" s="82"/>
      <c r="B1769" s="82"/>
      <c r="C1769" s="82"/>
      <c r="D1769" s="82"/>
      <c r="E1769" s="82"/>
      <c r="F1769" s="82"/>
      <c r="G1769" s="82"/>
      <c r="H1769" s="82"/>
      <c r="I1769" s="82"/>
      <c r="J1769" s="92"/>
      <c r="K1769" s="82"/>
      <c r="L1769" s="82"/>
      <c r="M1769" s="82"/>
      <c r="N1769" s="82"/>
      <c r="O1769" s="82"/>
      <c r="P1769" s="82"/>
      <c r="Q1769" s="82"/>
      <c r="R1769" s="82"/>
      <c r="S1769" s="82"/>
      <c r="T1769" s="82"/>
      <c r="U1769" s="82"/>
      <c r="V1769" s="82"/>
      <c r="W1769" s="82"/>
      <c r="X1769" s="82"/>
      <c r="Y1769" s="82"/>
      <c r="Z1769" s="82"/>
      <c r="AA1769" s="82"/>
      <c r="AB1769" s="82"/>
      <c r="AC1769" s="82"/>
      <c r="AD1769" s="82"/>
    </row>
    <row r="1770" spans="1:30" ht="13.2">
      <c r="A1770" s="82"/>
      <c r="B1770" s="82"/>
      <c r="C1770" s="82"/>
      <c r="D1770" s="82"/>
      <c r="E1770" s="82"/>
      <c r="F1770" s="82"/>
      <c r="G1770" s="82"/>
      <c r="H1770" s="82"/>
      <c r="I1770" s="82"/>
      <c r="J1770" s="92"/>
      <c r="K1770" s="82"/>
      <c r="L1770" s="82"/>
      <c r="M1770" s="82"/>
      <c r="N1770" s="82"/>
      <c r="O1770" s="82"/>
      <c r="P1770" s="82"/>
      <c r="Q1770" s="82"/>
      <c r="R1770" s="82"/>
      <c r="S1770" s="82"/>
      <c r="T1770" s="82"/>
      <c r="U1770" s="82"/>
      <c r="V1770" s="82"/>
      <c r="W1770" s="82"/>
      <c r="X1770" s="82"/>
      <c r="Y1770" s="82"/>
      <c r="Z1770" s="82"/>
      <c r="AA1770" s="82"/>
      <c r="AB1770" s="82"/>
      <c r="AC1770" s="82"/>
      <c r="AD1770" s="82"/>
    </row>
    <row r="1771" spans="1:30" ht="13.2">
      <c r="A1771" s="82"/>
      <c r="B1771" s="82"/>
      <c r="C1771" s="82"/>
      <c r="D1771" s="82"/>
      <c r="E1771" s="82"/>
      <c r="F1771" s="82"/>
      <c r="G1771" s="82"/>
      <c r="H1771" s="82"/>
      <c r="I1771" s="82"/>
      <c r="J1771" s="92"/>
      <c r="K1771" s="82"/>
      <c r="L1771" s="82"/>
      <c r="M1771" s="82"/>
      <c r="N1771" s="82"/>
      <c r="O1771" s="82"/>
      <c r="P1771" s="82"/>
      <c r="Q1771" s="82"/>
      <c r="R1771" s="82"/>
      <c r="S1771" s="82"/>
      <c r="T1771" s="82"/>
      <c r="U1771" s="82"/>
      <c r="V1771" s="82"/>
      <c r="W1771" s="82"/>
      <c r="X1771" s="82"/>
      <c r="Y1771" s="82"/>
      <c r="Z1771" s="82"/>
      <c r="AA1771" s="82"/>
      <c r="AB1771" s="82"/>
      <c r="AC1771" s="82"/>
      <c r="AD1771" s="82"/>
    </row>
    <row r="1772" spans="1:30" ht="13.2">
      <c r="A1772" s="82"/>
      <c r="B1772" s="82"/>
      <c r="C1772" s="82"/>
      <c r="D1772" s="82"/>
      <c r="E1772" s="82"/>
      <c r="F1772" s="82"/>
      <c r="G1772" s="82"/>
      <c r="H1772" s="82"/>
      <c r="I1772" s="82"/>
      <c r="J1772" s="92"/>
      <c r="K1772" s="82"/>
      <c r="L1772" s="82"/>
      <c r="M1772" s="82"/>
      <c r="N1772" s="82"/>
      <c r="O1772" s="82"/>
      <c r="P1772" s="82"/>
      <c r="Q1772" s="82"/>
      <c r="R1772" s="82"/>
      <c r="S1772" s="82"/>
      <c r="T1772" s="82"/>
      <c r="U1772" s="82"/>
      <c r="V1772" s="82"/>
      <c r="W1772" s="82"/>
      <c r="X1772" s="82"/>
      <c r="Y1772" s="82"/>
      <c r="Z1772" s="82"/>
      <c r="AA1772" s="82"/>
      <c r="AB1772" s="82"/>
      <c r="AC1772" s="82"/>
      <c r="AD1772" s="82"/>
    </row>
    <row r="1773" spans="1:30" ht="13.2">
      <c r="A1773" s="82"/>
      <c r="B1773" s="82"/>
      <c r="C1773" s="82"/>
      <c r="D1773" s="82"/>
      <c r="E1773" s="82"/>
      <c r="F1773" s="82"/>
      <c r="G1773" s="82"/>
      <c r="H1773" s="82"/>
      <c r="I1773" s="82"/>
      <c r="J1773" s="92"/>
      <c r="K1773" s="82"/>
      <c r="L1773" s="82"/>
      <c r="M1773" s="82"/>
      <c r="N1773" s="82"/>
      <c r="O1773" s="82"/>
      <c r="P1773" s="82"/>
      <c r="Q1773" s="82"/>
      <c r="R1773" s="82"/>
      <c r="S1773" s="82"/>
      <c r="T1773" s="82"/>
      <c r="U1773" s="82"/>
      <c r="V1773" s="82"/>
      <c r="W1773" s="82"/>
      <c r="X1773" s="82"/>
      <c r="Y1773" s="82"/>
      <c r="Z1773" s="82"/>
      <c r="AA1773" s="82"/>
      <c r="AB1773" s="82"/>
      <c r="AC1773" s="82"/>
      <c r="AD1773" s="82"/>
    </row>
    <row r="1774" spans="1:30" ht="13.2">
      <c r="A1774" s="82"/>
      <c r="B1774" s="82"/>
      <c r="C1774" s="82"/>
      <c r="D1774" s="82"/>
      <c r="E1774" s="82"/>
      <c r="F1774" s="82"/>
      <c r="G1774" s="82"/>
      <c r="H1774" s="82"/>
      <c r="I1774" s="82"/>
      <c r="J1774" s="92"/>
      <c r="K1774" s="82"/>
      <c r="L1774" s="82"/>
      <c r="M1774" s="82"/>
      <c r="N1774" s="82"/>
      <c r="O1774" s="82"/>
      <c r="P1774" s="82"/>
      <c r="Q1774" s="82"/>
      <c r="R1774" s="82"/>
      <c r="S1774" s="82"/>
      <c r="T1774" s="82"/>
      <c r="U1774" s="82"/>
      <c r="V1774" s="82"/>
      <c r="W1774" s="82"/>
      <c r="X1774" s="82"/>
      <c r="Y1774" s="82"/>
      <c r="Z1774" s="82"/>
      <c r="AA1774" s="82"/>
      <c r="AB1774" s="82"/>
      <c r="AC1774" s="82"/>
      <c r="AD1774" s="82"/>
    </row>
    <row r="1775" spans="1:30" ht="13.2">
      <c r="A1775" s="82"/>
      <c r="B1775" s="82"/>
      <c r="C1775" s="82"/>
      <c r="D1775" s="82"/>
      <c r="E1775" s="82"/>
      <c r="F1775" s="82"/>
      <c r="G1775" s="82"/>
      <c r="H1775" s="82"/>
      <c r="I1775" s="82"/>
      <c r="J1775" s="92"/>
      <c r="K1775" s="82"/>
      <c r="L1775" s="82"/>
      <c r="M1775" s="82"/>
      <c r="N1775" s="82"/>
      <c r="O1775" s="82"/>
      <c r="P1775" s="82"/>
      <c r="Q1775" s="82"/>
      <c r="R1775" s="82"/>
      <c r="S1775" s="82"/>
      <c r="T1775" s="82"/>
      <c r="U1775" s="82"/>
      <c r="V1775" s="82"/>
      <c r="W1775" s="82"/>
      <c r="X1775" s="82"/>
      <c r="Y1775" s="82"/>
      <c r="Z1775" s="82"/>
      <c r="AA1775" s="82"/>
      <c r="AB1775" s="82"/>
      <c r="AC1775" s="82"/>
      <c r="AD1775" s="82"/>
    </row>
    <row r="1776" spans="1:30" ht="13.2">
      <c r="A1776" s="82"/>
      <c r="B1776" s="82"/>
      <c r="C1776" s="82"/>
      <c r="D1776" s="82"/>
      <c r="E1776" s="82"/>
      <c r="F1776" s="82"/>
      <c r="G1776" s="82"/>
      <c r="H1776" s="82"/>
      <c r="I1776" s="82"/>
      <c r="J1776" s="92"/>
      <c r="K1776" s="82"/>
      <c r="L1776" s="82"/>
      <c r="M1776" s="82"/>
      <c r="N1776" s="82"/>
      <c r="O1776" s="82"/>
      <c r="P1776" s="82"/>
      <c r="Q1776" s="82"/>
      <c r="R1776" s="82"/>
      <c r="S1776" s="82"/>
      <c r="T1776" s="82"/>
      <c r="U1776" s="82"/>
      <c r="V1776" s="82"/>
      <c r="W1776" s="82"/>
      <c r="X1776" s="82"/>
      <c r="Y1776" s="82"/>
      <c r="Z1776" s="82"/>
      <c r="AA1776" s="82"/>
      <c r="AB1776" s="82"/>
      <c r="AC1776" s="82"/>
      <c r="AD1776" s="82"/>
    </row>
    <row r="1777" spans="1:30" ht="13.2">
      <c r="A1777" s="82"/>
      <c r="B1777" s="82"/>
      <c r="C1777" s="82"/>
      <c r="D1777" s="82"/>
      <c r="E1777" s="82"/>
      <c r="F1777" s="82"/>
      <c r="G1777" s="82"/>
      <c r="H1777" s="82"/>
      <c r="I1777" s="82"/>
      <c r="J1777" s="92"/>
      <c r="K1777" s="82"/>
      <c r="L1777" s="82"/>
      <c r="M1777" s="82"/>
      <c r="N1777" s="82"/>
      <c r="O1777" s="82"/>
      <c r="P1777" s="82"/>
      <c r="Q1777" s="82"/>
      <c r="R1777" s="82"/>
      <c r="S1777" s="82"/>
      <c r="T1777" s="82"/>
      <c r="U1777" s="82"/>
      <c r="V1777" s="82"/>
      <c r="W1777" s="82"/>
      <c r="X1777" s="82"/>
      <c r="Y1777" s="82"/>
      <c r="Z1777" s="82"/>
      <c r="AA1777" s="82"/>
      <c r="AB1777" s="82"/>
      <c r="AC1777" s="82"/>
      <c r="AD1777" s="82"/>
    </row>
    <row r="1778" spans="1:30" ht="13.2">
      <c r="A1778" s="82"/>
      <c r="B1778" s="82"/>
      <c r="C1778" s="82"/>
      <c r="D1778" s="82"/>
      <c r="E1778" s="82"/>
      <c r="F1778" s="82"/>
      <c r="G1778" s="82"/>
      <c r="H1778" s="82"/>
      <c r="I1778" s="82"/>
      <c r="J1778" s="92"/>
      <c r="K1778" s="82"/>
      <c r="L1778" s="82"/>
      <c r="M1778" s="82"/>
      <c r="N1778" s="82"/>
      <c r="O1778" s="82"/>
      <c r="P1778" s="82"/>
      <c r="Q1778" s="82"/>
      <c r="R1778" s="82"/>
      <c r="S1778" s="82"/>
      <c r="T1778" s="82"/>
      <c r="U1778" s="82"/>
      <c r="V1778" s="82"/>
      <c r="W1778" s="82"/>
      <c r="X1778" s="82"/>
      <c r="Y1778" s="82"/>
      <c r="Z1778" s="82"/>
      <c r="AA1778" s="82"/>
      <c r="AB1778" s="82"/>
      <c r="AC1778" s="82"/>
      <c r="AD1778" s="82"/>
    </row>
    <row r="1779" spans="1:30" ht="13.2">
      <c r="A1779" s="82"/>
      <c r="B1779" s="82"/>
      <c r="C1779" s="82"/>
      <c r="D1779" s="82"/>
      <c r="E1779" s="82"/>
      <c r="F1779" s="82"/>
      <c r="G1779" s="82"/>
      <c r="H1779" s="82"/>
      <c r="I1779" s="82"/>
      <c r="J1779" s="92"/>
      <c r="K1779" s="82"/>
      <c r="L1779" s="82"/>
      <c r="M1779" s="82"/>
      <c r="N1779" s="82"/>
      <c r="O1779" s="82"/>
      <c r="P1779" s="82"/>
      <c r="Q1779" s="82"/>
      <c r="R1779" s="82"/>
      <c r="S1779" s="82"/>
      <c r="T1779" s="82"/>
      <c r="U1779" s="82"/>
      <c r="V1779" s="82"/>
      <c r="W1779" s="82"/>
      <c r="X1779" s="82"/>
      <c r="Y1779" s="82"/>
      <c r="Z1779" s="82"/>
      <c r="AA1779" s="82"/>
      <c r="AB1779" s="82"/>
      <c r="AC1779" s="82"/>
      <c r="AD1779" s="82"/>
    </row>
    <row r="1780" spans="1:30" ht="13.2">
      <c r="A1780" s="82"/>
      <c r="B1780" s="82"/>
      <c r="C1780" s="82"/>
      <c r="D1780" s="82"/>
      <c r="E1780" s="82"/>
      <c r="F1780" s="82"/>
      <c r="G1780" s="82"/>
      <c r="H1780" s="82"/>
      <c r="I1780" s="82"/>
      <c r="J1780" s="92"/>
      <c r="K1780" s="82"/>
      <c r="L1780" s="82"/>
      <c r="M1780" s="82"/>
      <c r="N1780" s="82"/>
      <c r="O1780" s="82"/>
      <c r="P1780" s="82"/>
      <c r="Q1780" s="82"/>
      <c r="R1780" s="82"/>
      <c r="S1780" s="82"/>
      <c r="T1780" s="82"/>
      <c r="U1780" s="82"/>
      <c r="V1780" s="82"/>
      <c r="W1780" s="82"/>
      <c r="X1780" s="82"/>
      <c r="Y1780" s="82"/>
      <c r="Z1780" s="82"/>
      <c r="AA1780" s="82"/>
      <c r="AB1780" s="82"/>
      <c r="AC1780" s="82"/>
      <c r="AD1780" s="82"/>
    </row>
    <row r="1781" spans="1:30" ht="13.2">
      <c r="A1781" s="82"/>
      <c r="B1781" s="82"/>
      <c r="C1781" s="82"/>
      <c r="D1781" s="82"/>
      <c r="E1781" s="82"/>
      <c r="F1781" s="82"/>
      <c r="G1781" s="82"/>
      <c r="H1781" s="82"/>
      <c r="I1781" s="82"/>
      <c r="J1781" s="92"/>
      <c r="K1781" s="82"/>
      <c r="L1781" s="82"/>
      <c r="M1781" s="82"/>
      <c r="N1781" s="82"/>
      <c r="O1781" s="82"/>
      <c r="P1781" s="82"/>
      <c r="Q1781" s="82"/>
      <c r="R1781" s="82"/>
      <c r="S1781" s="82"/>
      <c r="T1781" s="82"/>
      <c r="U1781" s="82"/>
      <c r="V1781" s="82"/>
      <c r="W1781" s="82"/>
      <c r="X1781" s="82"/>
      <c r="Y1781" s="82"/>
      <c r="Z1781" s="82"/>
      <c r="AA1781" s="82"/>
      <c r="AB1781" s="82"/>
      <c r="AC1781" s="82"/>
      <c r="AD1781" s="82"/>
    </row>
    <row r="1782" spans="1:30" ht="13.2">
      <c r="A1782" s="82"/>
      <c r="B1782" s="82"/>
      <c r="C1782" s="82"/>
      <c r="D1782" s="82"/>
      <c r="E1782" s="82"/>
      <c r="F1782" s="82"/>
      <c r="G1782" s="82"/>
      <c r="H1782" s="82"/>
      <c r="I1782" s="82"/>
      <c r="J1782" s="92"/>
      <c r="K1782" s="82"/>
      <c r="L1782" s="82"/>
      <c r="M1782" s="82"/>
      <c r="N1782" s="82"/>
      <c r="O1782" s="82"/>
      <c r="P1782" s="82"/>
      <c r="Q1782" s="82"/>
      <c r="R1782" s="82"/>
      <c r="S1782" s="82"/>
      <c r="T1782" s="82"/>
      <c r="U1782" s="82"/>
      <c r="V1782" s="82"/>
      <c r="W1782" s="82"/>
      <c r="X1782" s="82"/>
      <c r="Y1782" s="82"/>
      <c r="Z1782" s="82"/>
      <c r="AA1782" s="82"/>
      <c r="AB1782" s="82"/>
      <c r="AC1782" s="82"/>
      <c r="AD1782" s="82"/>
    </row>
    <row r="1783" spans="1:30" ht="13.2">
      <c r="A1783" s="82"/>
      <c r="B1783" s="82"/>
      <c r="C1783" s="82"/>
      <c r="D1783" s="82"/>
      <c r="E1783" s="82"/>
      <c r="F1783" s="82"/>
      <c r="G1783" s="82"/>
      <c r="H1783" s="82"/>
      <c r="I1783" s="82"/>
      <c r="J1783" s="92"/>
      <c r="K1783" s="82"/>
      <c r="L1783" s="82"/>
      <c r="M1783" s="82"/>
      <c r="N1783" s="82"/>
      <c r="O1783" s="82"/>
      <c r="P1783" s="82"/>
      <c r="Q1783" s="82"/>
      <c r="R1783" s="82"/>
      <c r="S1783" s="82"/>
      <c r="T1783" s="82"/>
      <c r="U1783" s="82"/>
      <c r="V1783" s="82"/>
      <c r="W1783" s="82"/>
      <c r="X1783" s="82"/>
      <c r="Y1783" s="82"/>
      <c r="Z1783" s="82"/>
      <c r="AA1783" s="82"/>
      <c r="AB1783" s="82"/>
      <c r="AC1783" s="82"/>
      <c r="AD1783" s="82"/>
    </row>
    <row r="1784" spans="1:30" ht="13.2">
      <c r="A1784" s="82"/>
      <c r="B1784" s="82"/>
      <c r="C1784" s="82"/>
      <c r="D1784" s="82"/>
      <c r="E1784" s="82"/>
      <c r="F1784" s="82"/>
      <c r="G1784" s="82"/>
      <c r="H1784" s="82"/>
      <c r="I1784" s="82"/>
      <c r="J1784" s="92"/>
      <c r="K1784" s="82"/>
      <c r="L1784" s="82"/>
      <c r="M1784" s="82"/>
      <c r="N1784" s="82"/>
      <c r="O1784" s="82"/>
      <c r="P1784" s="82"/>
      <c r="Q1784" s="82"/>
      <c r="R1784" s="82"/>
      <c r="S1784" s="82"/>
      <c r="T1784" s="82"/>
      <c r="U1784" s="82"/>
      <c r="V1784" s="82"/>
      <c r="W1784" s="82"/>
      <c r="X1784" s="82"/>
      <c r="Y1784" s="82"/>
      <c r="Z1784" s="82"/>
      <c r="AA1784" s="82"/>
      <c r="AB1784" s="82"/>
      <c r="AC1784" s="82"/>
      <c r="AD1784" s="82"/>
    </row>
    <row r="1785" spans="1:30" ht="13.2">
      <c r="A1785" s="82"/>
      <c r="B1785" s="82"/>
      <c r="C1785" s="82"/>
      <c r="D1785" s="82"/>
      <c r="E1785" s="82"/>
      <c r="F1785" s="82"/>
      <c r="G1785" s="82"/>
      <c r="H1785" s="82"/>
      <c r="I1785" s="82"/>
      <c r="J1785" s="92"/>
      <c r="K1785" s="82"/>
      <c r="L1785" s="82"/>
      <c r="M1785" s="82"/>
      <c r="N1785" s="82"/>
      <c r="O1785" s="82"/>
      <c r="P1785" s="82"/>
      <c r="Q1785" s="82"/>
      <c r="R1785" s="82"/>
      <c r="S1785" s="82"/>
      <c r="T1785" s="82"/>
      <c r="U1785" s="82"/>
      <c r="V1785" s="82"/>
      <c r="W1785" s="82"/>
      <c r="X1785" s="82"/>
      <c r="Y1785" s="82"/>
      <c r="Z1785" s="82"/>
      <c r="AA1785" s="82"/>
      <c r="AB1785" s="82"/>
      <c r="AC1785" s="82"/>
      <c r="AD1785" s="82"/>
    </row>
    <row r="1786" spans="1:30" ht="13.2">
      <c r="A1786" s="82"/>
      <c r="B1786" s="82"/>
      <c r="C1786" s="82"/>
      <c r="D1786" s="82"/>
      <c r="E1786" s="82"/>
      <c r="F1786" s="82"/>
      <c r="G1786" s="82"/>
      <c r="H1786" s="82"/>
      <c r="I1786" s="82"/>
      <c r="J1786" s="92"/>
      <c r="K1786" s="82"/>
      <c r="L1786" s="82"/>
      <c r="M1786" s="82"/>
      <c r="N1786" s="82"/>
      <c r="O1786" s="82"/>
      <c r="P1786" s="82"/>
      <c r="Q1786" s="82"/>
      <c r="R1786" s="82"/>
      <c r="S1786" s="82"/>
      <c r="T1786" s="82"/>
      <c r="U1786" s="82"/>
      <c r="V1786" s="82"/>
      <c r="W1786" s="82"/>
      <c r="X1786" s="82"/>
      <c r="Y1786" s="82"/>
      <c r="Z1786" s="82"/>
      <c r="AA1786" s="82"/>
      <c r="AB1786" s="82"/>
      <c r="AC1786" s="82"/>
      <c r="AD1786" s="82"/>
    </row>
    <row r="1787" spans="1:30" ht="13.2">
      <c r="A1787" s="82"/>
      <c r="B1787" s="82"/>
      <c r="C1787" s="82"/>
      <c r="D1787" s="82"/>
      <c r="E1787" s="82"/>
      <c r="F1787" s="82"/>
      <c r="G1787" s="82"/>
      <c r="H1787" s="82"/>
      <c r="I1787" s="82"/>
      <c r="J1787" s="92"/>
      <c r="K1787" s="82"/>
      <c r="L1787" s="82"/>
      <c r="M1787" s="82"/>
      <c r="N1787" s="82"/>
      <c r="O1787" s="82"/>
      <c r="P1787" s="82"/>
      <c r="Q1787" s="82"/>
      <c r="R1787" s="82"/>
      <c r="S1787" s="82"/>
      <c r="T1787" s="82"/>
      <c r="U1787" s="82"/>
      <c r="V1787" s="82"/>
      <c r="W1787" s="82"/>
      <c r="X1787" s="82"/>
      <c r="Y1787" s="82"/>
      <c r="Z1787" s="82"/>
      <c r="AA1787" s="82"/>
      <c r="AB1787" s="82"/>
      <c r="AC1787" s="82"/>
      <c r="AD1787" s="82"/>
    </row>
    <row r="1788" spans="1:30" ht="13.2">
      <c r="A1788" s="82"/>
      <c r="B1788" s="82"/>
      <c r="C1788" s="82"/>
      <c r="D1788" s="82"/>
      <c r="E1788" s="82"/>
      <c r="F1788" s="82"/>
      <c r="G1788" s="82"/>
      <c r="H1788" s="82"/>
      <c r="I1788" s="82"/>
      <c r="J1788" s="92"/>
      <c r="K1788" s="82"/>
      <c r="L1788" s="82"/>
      <c r="M1788" s="82"/>
      <c r="N1788" s="82"/>
      <c r="O1788" s="82"/>
      <c r="P1788" s="82"/>
      <c r="Q1788" s="82"/>
      <c r="R1788" s="82"/>
      <c r="S1788" s="82"/>
      <c r="T1788" s="82"/>
      <c r="U1788" s="82"/>
      <c r="V1788" s="82"/>
      <c r="W1788" s="82"/>
      <c r="X1788" s="82"/>
      <c r="Y1788" s="82"/>
      <c r="Z1788" s="82"/>
      <c r="AA1788" s="82"/>
      <c r="AB1788" s="82"/>
      <c r="AC1788" s="82"/>
      <c r="AD1788" s="82"/>
    </row>
    <row r="1789" spans="1:30" ht="13.2">
      <c r="A1789" s="82"/>
      <c r="B1789" s="82"/>
      <c r="C1789" s="82"/>
      <c r="D1789" s="82"/>
      <c r="E1789" s="82"/>
      <c r="F1789" s="82"/>
      <c r="G1789" s="82"/>
      <c r="H1789" s="82"/>
      <c r="I1789" s="82"/>
      <c r="J1789" s="92"/>
      <c r="K1789" s="82"/>
      <c r="L1789" s="82"/>
      <c r="M1789" s="82"/>
      <c r="N1789" s="82"/>
      <c r="O1789" s="82"/>
      <c r="P1789" s="82"/>
      <c r="Q1789" s="82"/>
      <c r="R1789" s="82"/>
      <c r="S1789" s="82"/>
      <c r="T1789" s="82"/>
      <c r="U1789" s="82"/>
      <c r="V1789" s="82"/>
      <c r="W1789" s="82"/>
      <c r="X1789" s="82"/>
      <c r="Y1789" s="82"/>
      <c r="Z1789" s="82"/>
      <c r="AA1789" s="82"/>
      <c r="AB1789" s="82"/>
      <c r="AC1789" s="82"/>
      <c r="AD1789" s="82"/>
    </row>
    <row r="1790" spans="1:30" ht="13.2">
      <c r="A1790" s="82"/>
      <c r="B1790" s="82"/>
      <c r="C1790" s="82"/>
      <c r="D1790" s="82"/>
      <c r="E1790" s="82"/>
      <c r="F1790" s="82"/>
      <c r="G1790" s="82"/>
      <c r="H1790" s="82"/>
      <c r="I1790" s="82"/>
      <c r="J1790" s="92"/>
      <c r="K1790" s="82"/>
      <c r="L1790" s="82"/>
      <c r="M1790" s="82"/>
      <c r="N1790" s="82"/>
      <c r="O1790" s="82"/>
      <c r="P1790" s="82"/>
      <c r="Q1790" s="82"/>
      <c r="R1790" s="82"/>
      <c r="S1790" s="82"/>
      <c r="T1790" s="82"/>
      <c r="U1790" s="82"/>
      <c r="V1790" s="82"/>
      <c r="W1790" s="82"/>
      <c r="X1790" s="82"/>
      <c r="Y1790" s="82"/>
      <c r="Z1790" s="82"/>
      <c r="AA1790" s="82"/>
      <c r="AB1790" s="82"/>
      <c r="AC1790" s="82"/>
      <c r="AD1790" s="82"/>
    </row>
    <row r="1791" spans="1:30" ht="13.2">
      <c r="A1791" s="82"/>
      <c r="B1791" s="82"/>
      <c r="C1791" s="82"/>
      <c r="D1791" s="82"/>
      <c r="E1791" s="82"/>
      <c r="F1791" s="82"/>
      <c r="G1791" s="82"/>
      <c r="H1791" s="82"/>
      <c r="I1791" s="82"/>
      <c r="J1791" s="92"/>
      <c r="K1791" s="82"/>
      <c r="L1791" s="82"/>
      <c r="M1791" s="82"/>
      <c r="N1791" s="82"/>
      <c r="O1791" s="82"/>
      <c r="P1791" s="82"/>
      <c r="Q1791" s="82"/>
      <c r="R1791" s="82"/>
      <c r="S1791" s="82"/>
      <c r="T1791" s="82"/>
      <c r="U1791" s="82"/>
      <c r="V1791" s="82"/>
      <c r="W1791" s="82"/>
      <c r="X1791" s="82"/>
      <c r="Y1791" s="82"/>
      <c r="Z1791" s="82"/>
      <c r="AA1791" s="82"/>
      <c r="AB1791" s="82"/>
      <c r="AC1791" s="82"/>
      <c r="AD1791" s="82"/>
    </row>
    <row r="1792" spans="1:30" ht="13.2">
      <c r="A1792" s="82"/>
      <c r="B1792" s="82"/>
      <c r="C1792" s="82"/>
      <c r="D1792" s="82"/>
      <c r="E1792" s="82"/>
      <c r="F1792" s="82"/>
      <c r="G1792" s="82"/>
      <c r="H1792" s="82"/>
      <c r="I1792" s="82"/>
      <c r="J1792" s="92"/>
      <c r="K1792" s="82"/>
      <c r="L1792" s="82"/>
      <c r="M1792" s="82"/>
      <c r="N1792" s="82"/>
      <c r="O1792" s="82"/>
      <c r="P1792" s="82"/>
      <c r="Q1792" s="82"/>
      <c r="R1792" s="82"/>
      <c r="S1792" s="82"/>
      <c r="T1792" s="82"/>
      <c r="U1792" s="82"/>
      <c r="V1792" s="82"/>
      <c r="W1792" s="82"/>
      <c r="X1792" s="82"/>
      <c r="Y1792" s="82"/>
      <c r="Z1792" s="82"/>
      <c r="AA1792" s="82"/>
      <c r="AB1792" s="82"/>
      <c r="AC1792" s="82"/>
      <c r="AD1792" s="82"/>
    </row>
    <row r="1793" spans="1:30" ht="13.2">
      <c r="A1793" s="82"/>
      <c r="B1793" s="82"/>
      <c r="C1793" s="82"/>
      <c r="D1793" s="82"/>
      <c r="E1793" s="82"/>
      <c r="F1793" s="82"/>
      <c r="G1793" s="82"/>
      <c r="H1793" s="82"/>
      <c r="I1793" s="82"/>
      <c r="J1793" s="92"/>
      <c r="K1793" s="82"/>
      <c r="L1793" s="82"/>
      <c r="M1793" s="82"/>
      <c r="N1793" s="82"/>
      <c r="O1793" s="82"/>
      <c r="P1793" s="82"/>
      <c r="Q1793" s="82"/>
      <c r="R1793" s="82"/>
      <c r="S1793" s="82"/>
      <c r="T1793" s="82"/>
      <c r="U1793" s="82"/>
      <c r="V1793" s="82"/>
      <c r="W1793" s="82"/>
      <c r="X1793" s="82"/>
      <c r="Y1793" s="82"/>
      <c r="Z1793" s="82"/>
      <c r="AA1793" s="82"/>
      <c r="AB1793" s="82"/>
      <c r="AC1793" s="82"/>
      <c r="AD1793" s="82"/>
    </row>
    <row r="1794" spans="1:30" ht="13.2">
      <c r="A1794" s="82"/>
      <c r="B1794" s="82"/>
      <c r="C1794" s="82"/>
      <c r="D1794" s="82"/>
      <c r="E1794" s="82"/>
      <c r="F1794" s="82"/>
      <c r="G1794" s="82"/>
      <c r="H1794" s="82"/>
      <c r="I1794" s="82"/>
      <c r="J1794" s="92"/>
      <c r="K1794" s="82"/>
      <c r="L1794" s="82"/>
      <c r="M1794" s="82"/>
      <c r="N1794" s="82"/>
      <c r="O1794" s="82"/>
      <c r="P1794" s="82"/>
      <c r="Q1794" s="82"/>
      <c r="R1794" s="82"/>
      <c r="S1794" s="82"/>
      <c r="T1794" s="82"/>
      <c r="U1794" s="82"/>
      <c r="V1794" s="82"/>
      <c r="W1794" s="82"/>
      <c r="X1794" s="82"/>
      <c r="Y1794" s="82"/>
      <c r="Z1794" s="82"/>
      <c r="AA1794" s="82"/>
      <c r="AB1794" s="82"/>
      <c r="AC1794" s="82"/>
      <c r="AD1794" s="82"/>
    </row>
    <row r="1795" spans="1:30" ht="13.2">
      <c r="A1795" s="82"/>
      <c r="B1795" s="82"/>
      <c r="C1795" s="82"/>
      <c r="D1795" s="82"/>
      <c r="E1795" s="82"/>
      <c r="F1795" s="82"/>
      <c r="G1795" s="82"/>
      <c r="H1795" s="82"/>
      <c r="I1795" s="82"/>
      <c r="J1795" s="92"/>
      <c r="K1795" s="82"/>
      <c r="L1795" s="82"/>
      <c r="M1795" s="82"/>
      <c r="N1795" s="82"/>
      <c r="O1795" s="82"/>
      <c r="P1795" s="82"/>
      <c r="Q1795" s="82"/>
      <c r="R1795" s="82"/>
      <c r="S1795" s="82"/>
      <c r="T1795" s="82"/>
      <c r="U1795" s="82"/>
      <c r="V1795" s="82"/>
      <c r="W1795" s="82"/>
      <c r="X1795" s="82"/>
      <c r="Y1795" s="82"/>
      <c r="Z1795" s="82"/>
      <c r="AA1795" s="82"/>
      <c r="AB1795" s="82"/>
      <c r="AC1795" s="82"/>
      <c r="AD1795" s="82"/>
    </row>
    <row r="1796" spans="1:30" ht="13.2">
      <c r="A1796" s="82"/>
      <c r="B1796" s="82"/>
      <c r="C1796" s="82"/>
      <c r="D1796" s="82"/>
      <c r="E1796" s="82"/>
      <c r="F1796" s="82"/>
      <c r="G1796" s="82"/>
      <c r="H1796" s="82"/>
      <c r="I1796" s="82"/>
      <c r="J1796" s="92"/>
      <c r="K1796" s="82"/>
      <c r="L1796" s="82"/>
      <c r="M1796" s="82"/>
      <c r="N1796" s="82"/>
      <c r="O1796" s="82"/>
      <c r="P1796" s="82"/>
      <c r="Q1796" s="82"/>
      <c r="R1796" s="82"/>
      <c r="S1796" s="82"/>
      <c r="T1796" s="82"/>
      <c r="U1796" s="82"/>
      <c r="V1796" s="82"/>
      <c r="W1796" s="82"/>
      <c r="X1796" s="82"/>
      <c r="Y1796" s="82"/>
      <c r="Z1796" s="82"/>
      <c r="AA1796" s="82"/>
      <c r="AB1796" s="82"/>
      <c r="AC1796" s="82"/>
      <c r="AD1796" s="82"/>
    </row>
    <row r="1797" spans="1:30" ht="13.2">
      <c r="A1797" s="82"/>
      <c r="B1797" s="82"/>
      <c r="C1797" s="82"/>
      <c r="D1797" s="82"/>
      <c r="E1797" s="82"/>
      <c r="F1797" s="82"/>
      <c r="G1797" s="82"/>
      <c r="H1797" s="82"/>
      <c r="I1797" s="82"/>
      <c r="J1797" s="92"/>
      <c r="K1797" s="82"/>
      <c r="L1797" s="82"/>
      <c r="M1797" s="82"/>
      <c r="N1797" s="82"/>
      <c r="O1797" s="82"/>
      <c r="P1797" s="82"/>
      <c r="Q1797" s="82"/>
      <c r="R1797" s="82"/>
      <c r="S1797" s="82"/>
      <c r="T1797" s="82"/>
      <c r="U1797" s="82"/>
      <c r="V1797" s="82"/>
      <c r="W1797" s="82"/>
      <c r="X1797" s="82"/>
      <c r="Y1797" s="82"/>
      <c r="Z1797" s="82"/>
      <c r="AA1797" s="82"/>
      <c r="AB1797" s="82"/>
      <c r="AC1797" s="82"/>
      <c r="AD1797" s="82"/>
    </row>
    <row r="1798" spans="1:30" ht="13.2">
      <c r="A1798" s="82"/>
      <c r="B1798" s="82"/>
      <c r="C1798" s="82"/>
      <c r="D1798" s="82"/>
      <c r="E1798" s="82"/>
      <c r="F1798" s="82"/>
      <c r="G1798" s="82"/>
      <c r="H1798" s="82"/>
      <c r="I1798" s="82"/>
      <c r="J1798" s="92"/>
      <c r="K1798" s="82"/>
      <c r="L1798" s="82"/>
      <c r="M1798" s="82"/>
      <c r="N1798" s="82"/>
      <c r="O1798" s="82"/>
      <c r="P1798" s="82"/>
      <c r="Q1798" s="82"/>
      <c r="R1798" s="82"/>
      <c r="S1798" s="82"/>
      <c r="T1798" s="82"/>
      <c r="U1798" s="82"/>
      <c r="V1798" s="82"/>
      <c r="W1798" s="82"/>
      <c r="X1798" s="82"/>
      <c r="Y1798" s="82"/>
      <c r="Z1798" s="82"/>
      <c r="AA1798" s="82"/>
      <c r="AB1798" s="82"/>
      <c r="AC1798" s="82"/>
      <c r="AD1798" s="82"/>
    </row>
    <row r="1799" spans="1:30" ht="13.2">
      <c r="A1799" s="82"/>
      <c r="B1799" s="82"/>
      <c r="C1799" s="82"/>
      <c r="D1799" s="82"/>
      <c r="E1799" s="82"/>
      <c r="F1799" s="82"/>
      <c r="G1799" s="82"/>
      <c r="H1799" s="82"/>
      <c r="I1799" s="82"/>
      <c r="J1799" s="92"/>
      <c r="K1799" s="82"/>
      <c r="L1799" s="82"/>
      <c r="M1799" s="82"/>
      <c r="N1799" s="82"/>
      <c r="O1799" s="82"/>
      <c r="P1799" s="82"/>
      <c r="Q1799" s="82"/>
      <c r="R1799" s="82"/>
      <c r="S1799" s="82"/>
      <c r="T1799" s="82"/>
      <c r="U1799" s="82"/>
      <c r="V1799" s="82"/>
      <c r="W1799" s="82"/>
      <c r="X1799" s="82"/>
      <c r="Y1799" s="82"/>
      <c r="Z1799" s="82"/>
      <c r="AA1799" s="82"/>
      <c r="AB1799" s="82"/>
      <c r="AC1799" s="82"/>
      <c r="AD1799" s="82"/>
    </row>
    <row r="1800" spans="1:30" ht="13.2">
      <c r="A1800" s="82"/>
      <c r="B1800" s="82"/>
      <c r="C1800" s="82"/>
      <c r="D1800" s="82"/>
      <c r="E1800" s="82"/>
      <c r="F1800" s="82"/>
      <c r="G1800" s="82"/>
      <c r="H1800" s="82"/>
      <c r="I1800" s="82"/>
      <c r="J1800" s="92"/>
      <c r="K1800" s="82"/>
      <c r="L1800" s="82"/>
      <c r="M1800" s="82"/>
      <c r="N1800" s="82"/>
      <c r="O1800" s="82"/>
      <c r="P1800" s="82"/>
      <c r="Q1800" s="82"/>
      <c r="R1800" s="82"/>
      <c r="S1800" s="82"/>
      <c r="T1800" s="82"/>
      <c r="U1800" s="82"/>
      <c r="V1800" s="82"/>
      <c r="W1800" s="82"/>
      <c r="X1800" s="82"/>
      <c r="Y1800" s="82"/>
      <c r="Z1800" s="82"/>
      <c r="AA1800" s="82"/>
      <c r="AB1800" s="82"/>
      <c r="AC1800" s="82"/>
      <c r="AD1800" s="82"/>
    </row>
    <row r="1801" spans="1:30" ht="13.2">
      <c r="A1801" s="82"/>
      <c r="B1801" s="82"/>
      <c r="C1801" s="82"/>
      <c r="D1801" s="82"/>
      <c r="E1801" s="82"/>
      <c r="F1801" s="82"/>
      <c r="G1801" s="82"/>
      <c r="H1801" s="82"/>
      <c r="I1801" s="82"/>
      <c r="J1801" s="92"/>
      <c r="K1801" s="82"/>
      <c r="L1801" s="82"/>
      <c r="M1801" s="82"/>
      <c r="N1801" s="82"/>
      <c r="O1801" s="82"/>
      <c r="P1801" s="82"/>
      <c r="Q1801" s="82"/>
      <c r="R1801" s="82"/>
      <c r="S1801" s="82"/>
      <c r="T1801" s="82"/>
      <c r="U1801" s="82"/>
      <c r="V1801" s="82"/>
      <c r="W1801" s="82"/>
      <c r="X1801" s="82"/>
      <c r="Y1801" s="82"/>
      <c r="Z1801" s="82"/>
      <c r="AA1801" s="82"/>
      <c r="AB1801" s="82"/>
      <c r="AC1801" s="82"/>
      <c r="AD1801" s="82"/>
    </row>
    <row r="1802" spans="1:30" ht="13.2">
      <c r="A1802" s="82"/>
      <c r="B1802" s="82"/>
      <c r="C1802" s="82"/>
      <c r="D1802" s="82"/>
      <c r="E1802" s="82"/>
      <c r="F1802" s="82"/>
      <c r="G1802" s="82"/>
      <c r="H1802" s="82"/>
      <c r="I1802" s="82"/>
      <c r="J1802" s="92"/>
      <c r="K1802" s="82"/>
      <c r="L1802" s="82"/>
      <c r="M1802" s="82"/>
      <c r="N1802" s="82"/>
      <c r="O1802" s="82"/>
      <c r="P1802" s="82"/>
      <c r="Q1802" s="82"/>
      <c r="R1802" s="82"/>
      <c r="S1802" s="82"/>
      <c r="T1802" s="82"/>
      <c r="U1802" s="82"/>
      <c r="V1802" s="82"/>
      <c r="W1802" s="82"/>
      <c r="X1802" s="82"/>
      <c r="Y1802" s="82"/>
      <c r="Z1802" s="82"/>
      <c r="AA1802" s="82"/>
      <c r="AB1802" s="82"/>
      <c r="AC1802" s="82"/>
      <c r="AD1802" s="82"/>
    </row>
    <row r="1803" spans="1:30" ht="13.2">
      <c r="A1803" s="82"/>
      <c r="B1803" s="82"/>
      <c r="C1803" s="82"/>
      <c r="D1803" s="82"/>
      <c r="E1803" s="82"/>
      <c r="F1803" s="82"/>
      <c r="G1803" s="82"/>
      <c r="H1803" s="82"/>
      <c r="I1803" s="82"/>
      <c r="J1803" s="92"/>
      <c r="K1803" s="82"/>
      <c r="L1803" s="82"/>
      <c r="M1803" s="82"/>
      <c r="N1803" s="82"/>
      <c r="O1803" s="82"/>
      <c r="P1803" s="82"/>
      <c r="Q1803" s="82"/>
      <c r="R1803" s="82"/>
      <c r="S1803" s="82"/>
      <c r="T1803" s="82"/>
      <c r="U1803" s="82"/>
      <c r="V1803" s="82"/>
      <c r="W1803" s="82"/>
      <c r="X1803" s="82"/>
      <c r="Y1803" s="82"/>
      <c r="Z1803" s="82"/>
      <c r="AA1803" s="82"/>
      <c r="AB1803" s="82"/>
      <c r="AC1803" s="82"/>
      <c r="AD1803" s="82"/>
    </row>
    <row r="1804" spans="1:30" ht="13.2">
      <c r="A1804" s="82"/>
      <c r="B1804" s="82"/>
      <c r="C1804" s="82"/>
      <c r="D1804" s="82"/>
      <c r="E1804" s="82"/>
      <c r="F1804" s="82"/>
      <c r="G1804" s="82"/>
      <c r="H1804" s="82"/>
      <c r="I1804" s="82"/>
      <c r="J1804" s="92"/>
      <c r="K1804" s="82"/>
      <c r="L1804" s="82"/>
      <c r="M1804" s="82"/>
      <c r="N1804" s="82"/>
      <c r="O1804" s="82"/>
      <c r="P1804" s="82"/>
      <c r="Q1804" s="82"/>
      <c r="R1804" s="82"/>
      <c r="S1804" s="82"/>
      <c r="T1804" s="82"/>
      <c r="U1804" s="82"/>
      <c r="V1804" s="82"/>
      <c r="W1804" s="82"/>
      <c r="X1804" s="82"/>
      <c r="Y1804" s="82"/>
      <c r="Z1804" s="82"/>
      <c r="AA1804" s="82"/>
      <c r="AB1804" s="82"/>
      <c r="AC1804" s="82"/>
      <c r="AD1804" s="82"/>
    </row>
    <row r="1805" spans="1:30" ht="13.2">
      <c r="A1805" s="82"/>
      <c r="B1805" s="82"/>
      <c r="C1805" s="82"/>
      <c r="D1805" s="82"/>
      <c r="E1805" s="82"/>
      <c r="F1805" s="82"/>
      <c r="G1805" s="82"/>
      <c r="H1805" s="82"/>
      <c r="I1805" s="82"/>
      <c r="J1805" s="92"/>
      <c r="K1805" s="82"/>
      <c r="L1805" s="82"/>
      <c r="M1805" s="82"/>
      <c r="N1805" s="82"/>
      <c r="O1805" s="82"/>
      <c r="P1805" s="82"/>
      <c r="Q1805" s="82"/>
      <c r="R1805" s="82"/>
      <c r="S1805" s="82"/>
      <c r="T1805" s="82"/>
      <c r="U1805" s="82"/>
      <c r="V1805" s="82"/>
      <c r="W1805" s="82"/>
      <c r="X1805" s="82"/>
      <c r="Y1805" s="82"/>
      <c r="Z1805" s="82"/>
      <c r="AA1805" s="82"/>
      <c r="AB1805" s="82"/>
      <c r="AC1805" s="82"/>
      <c r="AD1805" s="82"/>
    </row>
    <row r="1806" spans="1:30" ht="13.2">
      <c r="A1806" s="82"/>
      <c r="B1806" s="82"/>
      <c r="C1806" s="82"/>
      <c r="D1806" s="82"/>
      <c r="E1806" s="82"/>
      <c r="F1806" s="82"/>
      <c r="G1806" s="82"/>
      <c r="H1806" s="82"/>
      <c r="I1806" s="82"/>
      <c r="J1806" s="92"/>
      <c r="K1806" s="82"/>
      <c r="L1806" s="82"/>
      <c r="M1806" s="82"/>
      <c r="N1806" s="82"/>
      <c r="O1806" s="82"/>
      <c r="P1806" s="82"/>
      <c r="Q1806" s="82"/>
      <c r="R1806" s="82"/>
      <c r="S1806" s="82"/>
      <c r="T1806" s="82"/>
      <c r="U1806" s="82"/>
      <c r="V1806" s="82"/>
      <c r="W1806" s="82"/>
      <c r="X1806" s="82"/>
      <c r="Y1806" s="82"/>
      <c r="Z1806" s="82"/>
      <c r="AA1806" s="82"/>
      <c r="AB1806" s="82"/>
      <c r="AC1806" s="82"/>
      <c r="AD1806" s="82"/>
    </row>
    <row r="1807" spans="1:30" ht="13.2">
      <c r="A1807" s="82"/>
      <c r="B1807" s="82"/>
      <c r="C1807" s="82"/>
      <c r="D1807" s="82"/>
      <c r="E1807" s="82"/>
      <c r="F1807" s="82"/>
      <c r="G1807" s="82"/>
      <c r="H1807" s="82"/>
      <c r="I1807" s="82"/>
      <c r="J1807" s="92"/>
      <c r="K1807" s="82"/>
      <c r="L1807" s="82"/>
      <c r="M1807" s="82"/>
      <c r="N1807" s="82"/>
      <c r="O1807" s="82"/>
      <c r="P1807" s="82"/>
      <c r="Q1807" s="82"/>
      <c r="R1807" s="82"/>
      <c r="S1807" s="82"/>
      <c r="T1807" s="82"/>
      <c r="U1807" s="82"/>
      <c r="V1807" s="82"/>
      <c r="W1807" s="82"/>
      <c r="X1807" s="82"/>
      <c r="Y1807" s="82"/>
      <c r="Z1807" s="82"/>
      <c r="AA1807" s="82"/>
      <c r="AB1807" s="82"/>
      <c r="AC1807" s="82"/>
      <c r="AD1807" s="82"/>
    </row>
    <row r="1808" spans="1:30" ht="13.2">
      <c r="A1808" s="82"/>
      <c r="B1808" s="82"/>
      <c r="C1808" s="82"/>
      <c r="D1808" s="82"/>
      <c r="E1808" s="82"/>
      <c r="F1808" s="82"/>
      <c r="G1808" s="82"/>
      <c r="H1808" s="82"/>
      <c r="I1808" s="82"/>
      <c r="J1808" s="92"/>
      <c r="K1808" s="82"/>
      <c r="L1808" s="82"/>
      <c r="M1808" s="82"/>
      <c r="N1808" s="82"/>
      <c r="O1808" s="82"/>
      <c r="P1808" s="82"/>
      <c r="Q1808" s="82"/>
      <c r="R1808" s="82"/>
      <c r="S1808" s="82"/>
      <c r="T1808" s="82"/>
      <c r="U1808" s="82"/>
      <c r="V1808" s="82"/>
      <c r="W1808" s="82"/>
      <c r="X1808" s="82"/>
      <c r="Y1808" s="82"/>
      <c r="Z1808" s="82"/>
      <c r="AA1808" s="82"/>
      <c r="AB1808" s="82"/>
      <c r="AC1808" s="82"/>
      <c r="AD1808" s="82"/>
    </row>
    <row r="1809" spans="1:30" ht="13.2">
      <c r="A1809" s="82"/>
      <c r="B1809" s="82"/>
      <c r="C1809" s="82"/>
      <c r="D1809" s="82"/>
      <c r="E1809" s="82"/>
      <c r="F1809" s="82"/>
      <c r="G1809" s="82"/>
      <c r="H1809" s="82"/>
      <c r="I1809" s="82"/>
      <c r="J1809" s="92"/>
      <c r="K1809" s="82"/>
      <c r="L1809" s="82"/>
      <c r="M1809" s="82"/>
      <c r="N1809" s="82"/>
      <c r="O1809" s="82"/>
      <c r="P1809" s="82"/>
      <c r="Q1809" s="82"/>
      <c r="R1809" s="82"/>
      <c r="S1809" s="82"/>
      <c r="T1809" s="82"/>
      <c r="U1809" s="82"/>
      <c r="V1809" s="82"/>
      <c r="W1809" s="82"/>
      <c r="X1809" s="82"/>
      <c r="Y1809" s="82"/>
      <c r="Z1809" s="82"/>
      <c r="AA1809" s="82"/>
      <c r="AB1809" s="82"/>
      <c r="AC1809" s="82"/>
      <c r="AD1809" s="82"/>
    </row>
    <row r="1810" spans="1:30" ht="13.2">
      <c r="A1810" s="82"/>
      <c r="B1810" s="82"/>
      <c r="C1810" s="82"/>
      <c r="D1810" s="82"/>
      <c r="E1810" s="82"/>
      <c r="F1810" s="82"/>
      <c r="G1810" s="82"/>
      <c r="H1810" s="82"/>
      <c r="I1810" s="82"/>
      <c r="J1810" s="92"/>
      <c r="K1810" s="82"/>
      <c r="L1810" s="82"/>
      <c r="M1810" s="82"/>
      <c r="N1810" s="82"/>
      <c r="O1810" s="82"/>
      <c r="P1810" s="82"/>
      <c r="Q1810" s="82"/>
      <c r="R1810" s="82"/>
      <c r="S1810" s="82"/>
      <c r="T1810" s="82"/>
      <c r="U1810" s="82"/>
      <c r="V1810" s="82"/>
      <c r="W1810" s="82"/>
      <c r="X1810" s="82"/>
      <c r="Y1810" s="82"/>
      <c r="Z1810" s="82"/>
      <c r="AA1810" s="82"/>
      <c r="AB1810" s="82"/>
      <c r="AC1810" s="82"/>
      <c r="AD1810" s="82"/>
    </row>
    <row r="1811" spans="1:30" ht="13.2">
      <c r="A1811" s="82"/>
      <c r="B1811" s="82"/>
      <c r="C1811" s="82"/>
      <c r="D1811" s="82"/>
      <c r="E1811" s="82"/>
      <c r="F1811" s="82"/>
      <c r="G1811" s="82"/>
      <c r="H1811" s="82"/>
      <c r="I1811" s="82"/>
      <c r="J1811" s="92"/>
      <c r="K1811" s="82"/>
      <c r="L1811" s="82"/>
      <c r="M1811" s="82"/>
      <c r="N1811" s="82"/>
      <c r="O1811" s="82"/>
      <c r="P1811" s="82"/>
      <c r="Q1811" s="82"/>
      <c r="R1811" s="82"/>
      <c r="S1811" s="82"/>
      <c r="T1811" s="82"/>
      <c r="U1811" s="82"/>
      <c r="V1811" s="82"/>
      <c r="W1811" s="82"/>
      <c r="X1811" s="82"/>
      <c r="Y1811" s="82"/>
      <c r="Z1811" s="82"/>
      <c r="AA1811" s="82"/>
      <c r="AB1811" s="82"/>
      <c r="AC1811" s="82"/>
      <c r="AD1811" s="82"/>
    </row>
    <row r="1812" spans="1:30" ht="13.2">
      <c r="A1812" s="82"/>
      <c r="B1812" s="82"/>
      <c r="C1812" s="82"/>
      <c r="D1812" s="82"/>
      <c r="E1812" s="82"/>
      <c r="F1812" s="82"/>
      <c r="G1812" s="82"/>
      <c r="H1812" s="82"/>
      <c r="I1812" s="82"/>
      <c r="J1812" s="92"/>
      <c r="K1812" s="82"/>
      <c r="L1812" s="82"/>
      <c r="M1812" s="82"/>
      <c r="N1812" s="82"/>
      <c r="O1812" s="82"/>
      <c r="P1812" s="82"/>
      <c r="Q1812" s="82"/>
      <c r="R1812" s="82"/>
      <c r="S1812" s="82"/>
      <c r="T1812" s="82"/>
      <c r="U1812" s="82"/>
      <c r="V1812" s="82"/>
      <c r="W1812" s="82"/>
      <c r="X1812" s="82"/>
      <c r="Y1812" s="82"/>
      <c r="Z1812" s="82"/>
      <c r="AA1812" s="82"/>
      <c r="AB1812" s="82"/>
      <c r="AC1812" s="82"/>
      <c r="AD1812" s="82"/>
    </row>
    <row r="1813" spans="1:30" ht="13.2">
      <c r="A1813" s="82"/>
      <c r="B1813" s="82"/>
      <c r="C1813" s="82"/>
      <c r="D1813" s="82"/>
      <c r="E1813" s="82"/>
      <c r="F1813" s="82"/>
      <c r="G1813" s="82"/>
      <c r="H1813" s="82"/>
      <c r="I1813" s="82"/>
      <c r="J1813" s="92"/>
      <c r="K1813" s="82"/>
      <c r="L1813" s="82"/>
      <c r="M1813" s="82"/>
      <c r="N1813" s="82"/>
      <c r="O1813" s="82"/>
      <c r="P1813" s="82"/>
      <c r="Q1813" s="82"/>
      <c r="R1813" s="82"/>
      <c r="S1813" s="82"/>
      <c r="T1813" s="82"/>
      <c r="U1813" s="82"/>
      <c r="V1813" s="82"/>
      <c r="W1813" s="82"/>
      <c r="X1813" s="82"/>
      <c r="Y1813" s="82"/>
      <c r="Z1813" s="82"/>
      <c r="AA1813" s="82"/>
      <c r="AB1813" s="82"/>
      <c r="AC1813" s="82"/>
      <c r="AD1813" s="82"/>
    </row>
    <row r="1814" spans="1:30" ht="13.2">
      <c r="A1814" s="82"/>
      <c r="B1814" s="82"/>
      <c r="C1814" s="82"/>
      <c r="D1814" s="82"/>
      <c r="E1814" s="82"/>
      <c r="F1814" s="82"/>
      <c r="G1814" s="82"/>
      <c r="H1814" s="82"/>
      <c r="I1814" s="82"/>
      <c r="J1814" s="92"/>
      <c r="K1814" s="82"/>
      <c r="L1814" s="82"/>
      <c r="M1814" s="82"/>
      <c r="N1814" s="82"/>
      <c r="O1814" s="82"/>
      <c r="P1814" s="82"/>
      <c r="Q1814" s="82"/>
      <c r="R1814" s="82"/>
      <c r="S1814" s="82"/>
      <c r="T1814" s="82"/>
      <c r="U1814" s="82"/>
      <c r="V1814" s="82"/>
      <c r="W1814" s="82"/>
      <c r="X1814" s="82"/>
      <c r="Y1814" s="82"/>
      <c r="Z1814" s="82"/>
      <c r="AA1814" s="82"/>
      <c r="AB1814" s="82"/>
      <c r="AC1814" s="82"/>
      <c r="AD1814" s="82"/>
    </row>
    <row r="1815" spans="1:30" ht="13.2">
      <c r="A1815" s="82"/>
      <c r="B1815" s="82"/>
      <c r="C1815" s="82"/>
      <c r="D1815" s="82"/>
      <c r="E1815" s="82"/>
      <c r="F1815" s="82"/>
      <c r="G1815" s="82"/>
      <c r="H1815" s="82"/>
      <c r="I1815" s="82"/>
      <c r="J1815" s="92"/>
      <c r="K1815" s="82"/>
      <c r="L1815" s="82"/>
      <c r="M1815" s="82"/>
      <c r="N1815" s="82"/>
      <c r="O1815" s="82"/>
      <c r="P1815" s="82"/>
      <c r="Q1815" s="82"/>
      <c r="R1815" s="82"/>
      <c r="S1815" s="82"/>
      <c r="T1815" s="82"/>
      <c r="U1815" s="82"/>
      <c r="V1815" s="82"/>
      <c r="W1815" s="82"/>
      <c r="X1815" s="82"/>
      <c r="Y1815" s="82"/>
      <c r="Z1815" s="82"/>
      <c r="AA1815" s="82"/>
      <c r="AB1815" s="82"/>
      <c r="AC1815" s="82"/>
      <c r="AD1815" s="82"/>
    </row>
    <row r="1816" spans="1:30" ht="13.2">
      <c r="A1816" s="82"/>
      <c r="B1816" s="82"/>
      <c r="C1816" s="82"/>
      <c r="D1816" s="82"/>
      <c r="E1816" s="82"/>
      <c r="F1816" s="82"/>
      <c r="G1816" s="82"/>
      <c r="H1816" s="82"/>
      <c r="I1816" s="82"/>
      <c r="J1816" s="92"/>
      <c r="K1816" s="82"/>
      <c r="L1816" s="82"/>
      <c r="M1816" s="82"/>
      <c r="N1816" s="82"/>
      <c r="O1816" s="82"/>
      <c r="P1816" s="82"/>
      <c r="Q1816" s="82"/>
      <c r="R1816" s="82"/>
      <c r="S1816" s="82"/>
      <c r="T1816" s="82"/>
      <c r="U1816" s="82"/>
      <c r="V1816" s="82"/>
      <c r="W1816" s="82"/>
      <c r="X1816" s="82"/>
      <c r="Y1816" s="82"/>
      <c r="Z1816" s="82"/>
      <c r="AA1816" s="82"/>
      <c r="AB1816" s="82"/>
      <c r="AC1816" s="82"/>
      <c r="AD1816" s="82"/>
    </row>
    <row r="1817" spans="1:30" ht="13.2">
      <c r="A1817" s="82"/>
      <c r="B1817" s="82"/>
      <c r="C1817" s="82"/>
      <c r="D1817" s="82"/>
      <c r="E1817" s="82"/>
      <c r="F1817" s="82"/>
      <c r="G1817" s="82"/>
      <c r="H1817" s="82"/>
      <c r="I1817" s="82"/>
      <c r="J1817" s="92"/>
      <c r="K1817" s="82"/>
      <c r="L1817" s="82"/>
      <c r="M1817" s="82"/>
      <c r="N1817" s="82"/>
      <c r="O1817" s="82"/>
      <c r="P1817" s="82"/>
      <c r="Q1817" s="82"/>
      <c r="R1817" s="82"/>
      <c r="S1817" s="82"/>
      <c r="T1817" s="82"/>
      <c r="U1817" s="82"/>
      <c r="V1817" s="82"/>
      <c r="W1817" s="82"/>
      <c r="X1817" s="82"/>
      <c r="Y1817" s="82"/>
      <c r="Z1817" s="82"/>
      <c r="AA1817" s="82"/>
      <c r="AB1817" s="82"/>
      <c r="AC1817" s="82"/>
      <c r="AD1817" s="82"/>
    </row>
    <row r="1818" spans="1:30" ht="13.2">
      <c r="A1818" s="82"/>
      <c r="B1818" s="82"/>
      <c r="C1818" s="82"/>
      <c r="D1818" s="82"/>
      <c r="E1818" s="82"/>
      <c r="F1818" s="82"/>
      <c r="G1818" s="82"/>
      <c r="H1818" s="82"/>
      <c r="I1818" s="82"/>
      <c r="J1818" s="92"/>
      <c r="K1818" s="82"/>
      <c r="L1818" s="82"/>
      <c r="M1818" s="82"/>
      <c r="N1818" s="82"/>
      <c r="O1818" s="82"/>
      <c r="P1818" s="82"/>
      <c r="Q1818" s="82"/>
      <c r="R1818" s="82"/>
      <c r="S1818" s="82"/>
      <c r="T1818" s="82"/>
      <c r="U1818" s="82"/>
      <c r="V1818" s="82"/>
      <c r="W1818" s="82"/>
      <c r="X1818" s="82"/>
      <c r="Y1818" s="82"/>
      <c r="Z1818" s="82"/>
      <c r="AA1818" s="82"/>
      <c r="AB1818" s="82"/>
      <c r="AC1818" s="82"/>
      <c r="AD1818" s="82"/>
    </row>
    <row r="1819" spans="1:30" ht="13.2">
      <c r="A1819" s="82"/>
      <c r="B1819" s="82"/>
      <c r="C1819" s="82"/>
      <c r="D1819" s="82"/>
      <c r="E1819" s="82"/>
      <c r="F1819" s="82"/>
      <c r="G1819" s="82"/>
      <c r="H1819" s="82"/>
      <c r="I1819" s="82"/>
      <c r="J1819" s="92"/>
      <c r="K1819" s="82"/>
      <c r="L1819" s="82"/>
      <c r="M1819" s="82"/>
      <c r="N1819" s="82"/>
      <c r="O1819" s="82"/>
      <c r="P1819" s="82"/>
      <c r="Q1819" s="82"/>
      <c r="R1819" s="82"/>
      <c r="S1819" s="82"/>
      <c r="T1819" s="82"/>
      <c r="U1819" s="82"/>
      <c r="V1819" s="82"/>
      <c r="W1819" s="82"/>
      <c r="X1819" s="82"/>
      <c r="Y1819" s="82"/>
      <c r="Z1819" s="82"/>
      <c r="AA1819" s="82"/>
      <c r="AB1819" s="82"/>
      <c r="AC1819" s="82"/>
      <c r="AD1819" s="82"/>
    </row>
    <row r="1820" spans="1:30" ht="13.2">
      <c r="A1820" s="82"/>
      <c r="B1820" s="82"/>
      <c r="C1820" s="82"/>
      <c r="D1820" s="82"/>
      <c r="E1820" s="82"/>
      <c r="F1820" s="82"/>
      <c r="G1820" s="82"/>
      <c r="H1820" s="82"/>
      <c r="I1820" s="82"/>
      <c r="J1820" s="92"/>
      <c r="K1820" s="82"/>
      <c r="L1820" s="82"/>
      <c r="M1820" s="82"/>
      <c r="N1820" s="82"/>
      <c r="O1820" s="82"/>
      <c r="P1820" s="82"/>
      <c r="Q1820" s="82"/>
      <c r="R1820" s="82"/>
      <c r="S1820" s="82"/>
      <c r="T1820" s="82"/>
      <c r="U1820" s="82"/>
      <c r="V1820" s="82"/>
      <c r="W1820" s="82"/>
      <c r="X1820" s="82"/>
      <c r="Y1820" s="82"/>
      <c r="Z1820" s="82"/>
      <c r="AA1820" s="82"/>
      <c r="AB1820" s="82"/>
      <c r="AC1820" s="82"/>
      <c r="AD1820" s="82"/>
    </row>
    <row r="1821" spans="1:30" ht="13.2">
      <c r="A1821" s="82"/>
      <c r="B1821" s="82"/>
      <c r="C1821" s="82"/>
      <c r="D1821" s="82"/>
      <c r="E1821" s="82"/>
      <c r="F1821" s="82"/>
      <c r="G1821" s="82"/>
      <c r="H1821" s="82"/>
      <c r="I1821" s="82"/>
      <c r="J1821" s="92"/>
      <c r="K1821" s="82"/>
      <c r="L1821" s="82"/>
      <c r="M1821" s="82"/>
      <c r="N1821" s="82"/>
      <c r="O1821" s="82"/>
      <c r="P1821" s="82"/>
      <c r="Q1821" s="82"/>
      <c r="R1821" s="82"/>
      <c r="S1821" s="82"/>
      <c r="T1821" s="82"/>
      <c r="U1821" s="82"/>
      <c r="V1821" s="82"/>
      <c r="W1821" s="82"/>
      <c r="X1821" s="82"/>
      <c r="Y1821" s="82"/>
      <c r="Z1821" s="82"/>
      <c r="AA1821" s="82"/>
      <c r="AB1821" s="82"/>
      <c r="AC1821" s="82"/>
      <c r="AD1821" s="82"/>
    </row>
    <row r="1822" spans="1:30" ht="13.2">
      <c r="A1822" s="82"/>
      <c r="B1822" s="82"/>
      <c r="C1822" s="82"/>
      <c r="D1822" s="82"/>
      <c r="E1822" s="82"/>
      <c r="F1822" s="82"/>
      <c r="G1822" s="82"/>
      <c r="H1822" s="82"/>
      <c r="I1822" s="82"/>
      <c r="J1822" s="92"/>
      <c r="K1822" s="82"/>
      <c r="L1822" s="82"/>
      <c r="M1822" s="82"/>
      <c r="N1822" s="82"/>
      <c r="O1822" s="82"/>
      <c r="P1822" s="82"/>
      <c r="Q1822" s="82"/>
      <c r="R1822" s="82"/>
      <c r="S1822" s="82"/>
      <c r="T1822" s="82"/>
      <c r="U1822" s="82"/>
      <c r="V1822" s="82"/>
      <c r="W1822" s="82"/>
      <c r="X1822" s="82"/>
      <c r="Y1822" s="82"/>
      <c r="Z1822" s="82"/>
      <c r="AA1822" s="82"/>
      <c r="AB1822" s="82"/>
      <c r="AC1822" s="82"/>
      <c r="AD1822" s="82"/>
    </row>
    <row r="1823" spans="1:30" ht="13.2">
      <c r="A1823" s="82"/>
      <c r="B1823" s="82"/>
      <c r="C1823" s="82"/>
      <c r="D1823" s="82"/>
      <c r="E1823" s="82"/>
      <c r="F1823" s="82"/>
      <c r="G1823" s="82"/>
      <c r="H1823" s="82"/>
      <c r="I1823" s="82"/>
      <c r="J1823" s="92"/>
      <c r="K1823" s="82"/>
      <c r="L1823" s="82"/>
      <c r="M1823" s="82"/>
      <c r="N1823" s="82"/>
      <c r="O1823" s="82"/>
      <c r="P1823" s="82"/>
      <c r="Q1823" s="82"/>
      <c r="R1823" s="82"/>
      <c r="S1823" s="82"/>
      <c r="T1823" s="82"/>
      <c r="U1823" s="82"/>
      <c r="V1823" s="82"/>
      <c r="W1823" s="82"/>
      <c r="X1823" s="82"/>
      <c r="Y1823" s="82"/>
      <c r="Z1823" s="82"/>
      <c r="AA1823" s="82"/>
      <c r="AB1823" s="82"/>
      <c r="AC1823" s="82"/>
      <c r="AD1823" s="82"/>
    </row>
    <row r="1824" spans="1:30" ht="13.2">
      <c r="A1824" s="82"/>
      <c r="B1824" s="82"/>
      <c r="C1824" s="82"/>
      <c r="D1824" s="82"/>
      <c r="E1824" s="82"/>
      <c r="F1824" s="82"/>
      <c r="G1824" s="82"/>
      <c r="H1824" s="82"/>
      <c r="I1824" s="82"/>
      <c r="J1824" s="92"/>
      <c r="K1824" s="82"/>
      <c r="L1824" s="82"/>
      <c r="M1824" s="82"/>
      <c r="N1824" s="82"/>
      <c r="O1824" s="82"/>
      <c r="P1824" s="82"/>
      <c r="Q1824" s="82"/>
      <c r="R1824" s="82"/>
      <c r="S1824" s="82"/>
      <c r="T1824" s="82"/>
      <c r="U1824" s="82"/>
      <c r="V1824" s="82"/>
      <c r="W1824" s="82"/>
      <c r="X1824" s="82"/>
      <c r="Y1824" s="82"/>
      <c r="Z1824" s="82"/>
      <c r="AA1824" s="82"/>
      <c r="AB1824" s="82"/>
      <c r="AC1824" s="82"/>
      <c r="AD1824" s="82"/>
    </row>
    <row r="1825" spans="1:30" ht="13.2">
      <c r="A1825" s="82"/>
      <c r="B1825" s="82"/>
      <c r="C1825" s="82"/>
      <c r="D1825" s="82"/>
      <c r="E1825" s="82"/>
      <c r="F1825" s="82"/>
      <c r="G1825" s="82"/>
      <c r="H1825" s="82"/>
      <c r="I1825" s="82"/>
      <c r="J1825" s="92"/>
      <c r="K1825" s="82"/>
      <c r="L1825" s="82"/>
      <c r="M1825" s="82"/>
      <c r="N1825" s="82"/>
      <c r="O1825" s="82"/>
      <c r="P1825" s="82"/>
      <c r="Q1825" s="82"/>
      <c r="R1825" s="82"/>
      <c r="S1825" s="82"/>
      <c r="T1825" s="82"/>
      <c r="U1825" s="82"/>
      <c r="V1825" s="82"/>
      <c r="W1825" s="82"/>
      <c r="X1825" s="82"/>
      <c r="Y1825" s="82"/>
      <c r="Z1825" s="82"/>
      <c r="AA1825" s="82"/>
      <c r="AB1825" s="82"/>
      <c r="AC1825" s="82"/>
      <c r="AD1825" s="82"/>
    </row>
    <row r="1826" spans="1:30" ht="13.2">
      <c r="A1826" s="82"/>
      <c r="B1826" s="82"/>
      <c r="C1826" s="82"/>
      <c r="D1826" s="82"/>
      <c r="E1826" s="82"/>
      <c r="F1826" s="82"/>
      <c r="G1826" s="82"/>
      <c r="H1826" s="82"/>
      <c r="I1826" s="82"/>
      <c r="J1826" s="92"/>
      <c r="K1826" s="82"/>
      <c r="L1826" s="82"/>
      <c r="M1826" s="82"/>
      <c r="N1826" s="82"/>
      <c r="O1826" s="82"/>
      <c r="P1826" s="82"/>
      <c r="Q1826" s="82"/>
      <c r="R1826" s="82"/>
      <c r="S1826" s="82"/>
      <c r="T1826" s="82"/>
      <c r="U1826" s="82"/>
      <c r="V1826" s="82"/>
      <c r="W1826" s="82"/>
      <c r="X1826" s="82"/>
      <c r="Y1826" s="82"/>
      <c r="Z1826" s="82"/>
      <c r="AA1826" s="82"/>
      <c r="AB1826" s="82"/>
      <c r="AC1826" s="82"/>
      <c r="AD1826" s="82"/>
    </row>
    <row r="1827" spans="1:30" ht="13.2">
      <c r="A1827" s="82"/>
      <c r="B1827" s="82"/>
      <c r="C1827" s="82"/>
      <c r="D1827" s="82"/>
      <c r="E1827" s="82"/>
      <c r="F1827" s="82"/>
      <c r="G1827" s="82"/>
      <c r="H1827" s="82"/>
      <c r="I1827" s="82"/>
      <c r="J1827" s="92"/>
      <c r="K1827" s="82"/>
      <c r="L1827" s="82"/>
      <c r="M1827" s="82"/>
      <c r="N1827" s="82"/>
      <c r="O1827" s="82"/>
      <c r="P1827" s="82"/>
      <c r="Q1827" s="82"/>
      <c r="R1827" s="82"/>
      <c r="S1827" s="82"/>
      <c r="T1827" s="82"/>
      <c r="U1827" s="82"/>
      <c r="V1827" s="82"/>
      <c r="W1827" s="82"/>
      <c r="X1827" s="82"/>
      <c r="Y1827" s="82"/>
      <c r="Z1827" s="82"/>
      <c r="AA1827" s="82"/>
      <c r="AB1827" s="82"/>
      <c r="AC1827" s="82"/>
      <c r="AD1827" s="82"/>
    </row>
    <row r="1828" spans="1:30" ht="13.2">
      <c r="A1828" s="82"/>
      <c r="B1828" s="82"/>
      <c r="C1828" s="82"/>
      <c r="D1828" s="82"/>
      <c r="E1828" s="82"/>
      <c r="F1828" s="82"/>
      <c r="G1828" s="82"/>
      <c r="H1828" s="82"/>
      <c r="I1828" s="82"/>
      <c r="J1828" s="92"/>
      <c r="K1828" s="82"/>
      <c r="L1828" s="82"/>
      <c r="M1828" s="82"/>
      <c r="N1828" s="82"/>
      <c r="O1828" s="82"/>
      <c r="P1828" s="82"/>
      <c r="Q1828" s="82"/>
      <c r="R1828" s="82"/>
      <c r="S1828" s="82"/>
      <c r="T1828" s="82"/>
      <c r="U1828" s="82"/>
      <c r="V1828" s="82"/>
      <c r="W1828" s="82"/>
      <c r="X1828" s="82"/>
      <c r="Y1828" s="82"/>
      <c r="Z1828" s="82"/>
      <c r="AA1828" s="82"/>
      <c r="AB1828" s="82"/>
      <c r="AC1828" s="82"/>
      <c r="AD1828" s="82"/>
    </row>
    <row r="1829" spans="1:30" ht="13.2">
      <c r="A1829" s="82"/>
      <c r="B1829" s="82"/>
      <c r="C1829" s="82"/>
      <c r="D1829" s="82"/>
      <c r="E1829" s="82"/>
      <c r="F1829" s="82"/>
      <c r="G1829" s="82"/>
      <c r="H1829" s="82"/>
      <c r="I1829" s="82"/>
      <c r="J1829" s="92"/>
      <c r="K1829" s="82"/>
      <c r="L1829" s="82"/>
      <c r="M1829" s="82"/>
      <c r="N1829" s="82"/>
      <c r="O1829" s="82"/>
      <c r="P1829" s="82"/>
      <c r="Q1829" s="82"/>
      <c r="R1829" s="82"/>
      <c r="S1829" s="82"/>
      <c r="T1829" s="82"/>
      <c r="U1829" s="82"/>
      <c r="V1829" s="82"/>
      <c r="W1829" s="82"/>
      <c r="X1829" s="82"/>
      <c r="Y1829" s="82"/>
      <c r="Z1829" s="82"/>
      <c r="AA1829" s="82"/>
      <c r="AB1829" s="82"/>
      <c r="AC1829" s="82"/>
      <c r="AD1829" s="82"/>
    </row>
    <row r="1830" spans="1:30" ht="13.2">
      <c r="A1830" s="82"/>
      <c r="B1830" s="82"/>
      <c r="C1830" s="82"/>
      <c r="D1830" s="82"/>
      <c r="E1830" s="82"/>
      <c r="F1830" s="82"/>
      <c r="G1830" s="82"/>
      <c r="H1830" s="82"/>
      <c r="I1830" s="82"/>
      <c r="J1830" s="92"/>
      <c r="K1830" s="82"/>
      <c r="L1830" s="82"/>
      <c r="M1830" s="82"/>
      <c r="N1830" s="82"/>
      <c r="O1830" s="82"/>
      <c r="P1830" s="82"/>
      <c r="Q1830" s="82"/>
      <c r="R1830" s="82"/>
      <c r="S1830" s="82"/>
      <c r="T1830" s="82"/>
      <c r="U1830" s="82"/>
      <c r="V1830" s="82"/>
      <c r="W1830" s="82"/>
      <c r="X1830" s="82"/>
      <c r="Y1830" s="82"/>
      <c r="Z1830" s="82"/>
      <c r="AA1830" s="82"/>
      <c r="AB1830" s="82"/>
      <c r="AC1830" s="82"/>
      <c r="AD1830" s="82"/>
    </row>
    <row r="1831" spans="1:30" ht="13.2">
      <c r="A1831" s="82"/>
      <c r="B1831" s="82"/>
      <c r="C1831" s="82"/>
      <c r="D1831" s="82"/>
      <c r="E1831" s="82"/>
      <c r="F1831" s="82"/>
      <c r="G1831" s="82"/>
      <c r="H1831" s="82"/>
      <c r="I1831" s="82"/>
      <c r="J1831" s="92"/>
      <c r="K1831" s="82"/>
      <c r="L1831" s="82"/>
      <c r="M1831" s="82"/>
      <c r="N1831" s="82"/>
      <c r="O1831" s="82"/>
      <c r="P1831" s="82"/>
      <c r="Q1831" s="82"/>
      <c r="R1831" s="82"/>
      <c r="S1831" s="82"/>
      <c r="T1831" s="82"/>
      <c r="U1831" s="82"/>
      <c r="V1831" s="82"/>
      <c r="W1831" s="82"/>
      <c r="X1831" s="82"/>
      <c r="Y1831" s="82"/>
      <c r="Z1831" s="82"/>
      <c r="AA1831" s="82"/>
      <c r="AB1831" s="82"/>
      <c r="AC1831" s="82"/>
      <c r="AD1831" s="82"/>
    </row>
    <row r="1832" spans="1:30" ht="13.2">
      <c r="A1832" s="82"/>
      <c r="B1832" s="82"/>
      <c r="C1832" s="82"/>
      <c r="D1832" s="82"/>
      <c r="E1832" s="82"/>
      <c r="F1832" s="82"/>
      <c r="G1832" s="82"/>
      <c r="H1832" s="82"/>
      <c r="I1832" s="82"/>
      <c r="J1832" s="92"/>
      <c r="K1832" s="82"/>
      <c r="L1832" s="82"/>
      <c r="M1832" s="82"/>
      <c r="N1832" s="82"/>
      <c r="O1832" s="82"/>
      <c r="P1832" s="82"/>
      <c r="Q1832" s="82"/>
      <c r="R1832" s="82"/>
      <c r="S1832" s="82"/>
      <c r="T1832" s="82"/>
      <c r="U1832" s="82"/>
      <c r="V1832" s="82"/>
      <c r="W1832" s="82"/>
      <c r="X1832" s="82"/>
      <c r="Y1832" s="82"/>
      <c r="Z1832" s="82"/>
      <c r="AA1832" s="82"/>
      <c r="AB1832" s="82"/>
      <c r="AC1832" s="82"/>
      <c r="AD1832" s="82"/>
    </row>
    <row r="1833" spans="1:30" ht="13.2">
      <c r="A1833" s="82"/>
      <c r="B1833" s="82"/>
      <c r="C1833" s="82"/>
      <c r="D1833" s="82"/>
      <c r="E1833" s="82"/>
      <c r="F1833" s="82"/>
      <c r="G1833" s="82"/>
      <c r="H1833" s="82"/>
      <c r="I1833" s="82"/>
      <c r="J1833" s="92"/>
      <c r="K1833" s="82"/>
      <c r="L1833" s="82"/>
      <c r="M1833" s="82"/>
      <c r="N1833" s="82"/>
      <c r="O1833" s="82"/>
      <c r="P1833" s="82"/>
      <c r="Q1833" s="82"/>
      <c r="R1833" s="82"/>
      <c r="S1833" s="82"/>
      <c r="T1833" s="82"/>
      <c r="U1833" s="82"/>
      <c r="V1833" s="82"/>
      <c r="W1833" s="82"/>
      <c r="X1833" s="82"/>
      <c r="Y1833" s="82"/>
      <c r="Z1833" s="82"/>
      <c r="AA1833" s="82"/>
      <c r="AB1833" s="82"/>
      <c r="AC1833" s="82"/>
      <c r="AD1833" s="82"/>
    </row>
    <row r="1834" spans="1:30" ht="13.2">
      <c r="A1834" s="82"/>
      <c r="B1834" s="82"/>
      <c r="C1834" s="82"/>
      <c r="D1834" s="82"/>
      <c r="E1834" s="82"/>
      <c r="F1834" s="82"/>
      <c r="G1834" s="82"/>
      <c r="H1834" s="82"/>
      <c r="I1834" s="82"/>
      <c r="J1834" s="92"/>
      <c r="K1834" s="82"/>
      <c r="L1834" s="82"/>
      <c r="M1834" s="82"/>
      <c r="N1834" s="82"/>
      <c r="O1834" s="82"/>
      <c r="P1834" s="82"/>
      <c r="Q1834" s="82"/>
      <c r="R1834" s="82"/>
      <c r="S1834" s="82"/>
      <c r="T1834" s="82"/>
      <c r="U1834" s="82"/>
      <c r="V1834" s="82"/>
      <c r="W1834" s="82"/>
      <c r="X1834" s="82"/>
      <c r="Y1834" s="82"/>
      <c r="Z1834" s="82"/>
      <c r="AA1834" s="82"/>
      <c r="AB1834" s="82"/>
      <c r="AC1834" s="82"/>
      <c r="AD1834" s="82"/>
    </row>
    <row r="1835" spans="1:30" ht="13.2">
      <c r="A1835" s="82"/>
      <c r="B1835" s="82"/>
      <c r="C1835" s="82"/>
      <c r="D1835" s="82"/>
      <c r="E1835" s="82"/>
      <c r="F1835" s="82"/>
      <c r="G1835" s="82"/>
      <c r="H1835" s="82"/>
      <c r="I1835" s="82"/>
      <c r="J1835" s="92"/>
      <c r="K1835" s="82"/>
      <c r="L1835" s="82"/>
      <c r="M1835" s="82"/>
      <c r="N1835" s="82"/>
      <c r="O1835" s="82"/>
      <c r="P1835" s="82"/>
      <c r="Q1835" s="82"/>
      <c r="R1835" s="82"/>
      <c r="S1835" s="82"/>
      <c r="T1835" s="82"/>
      <c r="U1835" s="82"/>
      <c r="V1835" s="82"/>
      <c r="W1835" s="82"/>
      <c r="X1835" s="82"/>
      <c r="Y1835" s="82"/>
      <c r="Z1835" s="82"/>
      <c r="AA1835" s="82"/>
      <c r="AB1835" s="82"/>
      <c r="AC1835" s="82"/>
      <c r="AD1835" s="82"/>
    </row>
    <row r="1836" spans="1:30" ht="13.2">
      <c r="A1836" s="82"/>
      <c r="B1836" s="82"/>
      <c r="C1836" s="82"/>
      <c r="D1836" s="82"/>
      <c r="E1836" s="82"/>
      <c r="F1836" s="82"/>
      <c r="G1836" s="82"/>
      <c r="H1836" s="82"/>
      <c r="I1836" s="82"/>
      <c r="J1836" s="92"/>
      <c r="K1836" s="82"/>
      <c r="L1836" s="82"/>
      <c r="M1836" s="82"/>
      <c r="N1836" s="82"/>
      <c r="O1836" s="82"/>
      <c r="P1836" s="82"/>
      <c r="Q1836" s="82"/>
      <c r="R1836" s="82"/>
      <c r="S1836" s="82"/>
      <c r="T1836" s="82"/>
      <c r="U1836" s="82"/>
      <c r="V1836" s="82"/>
      <c r="W1836" s="82"/>
      <c r="X1836" s="82"/>
      <c r="Y1836" s="82"/>
      <c r="Z1836" s="82"/>
      <c r="AA1836" s="82"/>
      <c r="AB1836" s="82"/>
      <c r="AC1836" s="82"/>
      <c r="AD1836" s="82"/>
    </row>
    <row r="1837" spans="1:30" ht="13.2">
      <c r="A1837" s="82"/>
      <c r="B1837" s="82"/>
      <c r="C1837" s="82"/>
      <c r="D1837" s="82"/>
      <c r="E1837" s="82"/>
      <c r="F1837" s="82"/>
      <c r="G1837" s="82"/>
      <c r="H1837" s="82"/>
      <c r="I1837" s="82"/>
      <c r="J1837" s="92"/>
      <c r="K1837" s="82"/>
      <c r="L1837" s="82"/>
      <c r="M1837" s="82"/>
      <c r="N1837" s="82"/>
      <c r="O1837" s="82"/>
      <c r="P1837" s="82"/>
      <c r="Q1837" s="82"/>
      <c r="R1837" s="82"/>
      <c r="S1837" s="82"/>
      <c r="T1837" s="82"/>
      <c r="U1837" s="82"/>
      <c r="V1837" s="82"/>
      <c r="W1837" s="82"/>
      <c r="X1837" s="82"/>
      <c r="Y1837" s="82"/>
      <c r="Z1837" s="82"/>
      <c r="AA1837" s="82"/>
      <c r="AB1837" s="82"/>
      <c r="AC1837" s="82"/>
      <c r="AD1837" s="82"/>
    </row>
    <row r="1838" spans="1:30" ht="13.2">
      <c r="A1838" s="82"/>
      <c r="B1838" s="82"/>
      <c r="C1838" s="82"/>
      <c r="D1838" s="82"/>
      <c r="E1838" s="82"/>
      <c r="F1838" s="82"/>
      <c r="G1838" s="82"/>
      <c r="H1838" s="82"/>
      <c r="I1838" s="82"/>
      <c r="J1838" s="92"/>
      <c r="K1838" s="82"/>
      <c r="L1838" s="82"/>
      <c r="M1838" s="82"/>
      <c r="N1838" s="82"/>
      <c r="O1838" s="82"/>
      <c r="P1838" s="82"/>
      <c r="Q1838" s="82"/>
      <c r="R1838" s="82"/>
      <c r="S1838" s="82"/>
      <c r="T1838" s="82"/>
      <c r="U1838" s="82"/>
      <c r="V1838" s="82"/>
      <c r="W1838" s="82"/>
      <c r="X1838" s="82"/>
      <c r="Y1838" s="82"/>
      <c r="Z1838" s="82"/>
      <c r="AA1838" s="82"/>
      <c r="AB1838" s="82"/>
      <c r="AC1838" s="82"/>
      <c r="AD1838" s="82"/>
    </row>
    <row r="1839" spans="1:30" ht="13.2">
      <c r="A1839" s="82"/>
      <c r="B1839" s="82"/>
      <c r="C1839" s="82"/>
      <c r="D1839" s="82"/>
      <c r="E1839" s="82"/>
      <c r="F1839" s="82"/>
      <c r="G1839" s="82"/>
      <c r="H1839" s="82"/>
      <c r="I1839" s="82"/>
      <c r="J1839" s="92"/>
      <c r="K1839" s="82"/>
      <c r="L1839" s="82"/>
      <c r="M1839" s="82"/>
      <c r="N1839" s="82"/>
      <c r="O1839" s="82"/>
      <c r="P1839" s="82"/>
      <c r="Q1839" s="82"/>
      <c r="R1839" s="82"/>
      <c r="S1839" s="82"/>
      <c r="T1839" s="82"/>
      <c r="U1839" s="82"/>
      <c r="V1839" s="82"/>
      <c r="W1839" s="82"/>
      <c r="X1839" s="82"/>
      <c r="Y1839" s="82"/>
      <c r="Z1839" s="82"/>
      <c r="AA1839" s="82"/>
      <c r="AB1839" s="82"/>
      <c r="AC1839" s="82"/>
      <c r="AD1839" s="82"/>
    </row>
    <row r="1840" spans="1:30" ht="13.2">
      <c r="A1840" s="82"/>
      <c r="B1840" s="82"/>
      <c r="C1840" s="82"/>
      <c r="D1840" s="82"/>
      <c r="E1840" s="82"/>
      <c r="F1840" s="82"/>
      <c r="G1840" s="82"/>
      <c r="H1840" s="82"/>
      <c r="I1840" s="82"/>
      <c r="J1840" s="92"/>
      <c r="K1840" s="82"/>
      <c r="L1840" s="82"/>
      <c r="M1840" s="82"/>
      <c r="N1840" s="82"/>
      <c r="O1840" s="82"/>
      <c r="P1840" s="82"/>
      <c r="Q1840" s="82"/>
      <c r="R1840" s="82"/>
      <c r="S1840" s="82"/>
      <c r="T1840" s="82"/>
      <c r="U1840" s="82"/>
      <c r="V1840" s="82"/>
      <c r="W1840" s="82"/>
      <c r="X1840" s="82"/>
      <c r="Y1840" s="82"/>
      <c r="Z1840" s="82"/>
      <c r="AA1840" s="82"/>
      <c r="AB1840" s="82"/>
      <c r="AC1840" s="82"/>
      <c r="AD1840" s="82"/>
    </row>
    <row r="1841" spans="1:30" ht="13.2">
      <c r="A1841" s="82"/>
      <c r="B1841" s="82"/>
      <c r="C1841" s="82"/>
      <c r="D1841" s="82"/>
      <c r="E1841" s="82"/>
      <c r="F1841" s="82"/>
      <c r="G1841" s="82"/>
      <c r="H1841" s="82"/>
      <c r="I1841" s="82"/>
      <c r="J1841" s="92"/>
      <c r="K1841" s="82"/>
      <c r="L1841" s="82"/>
      <c r="M1841" s="82"/>
      <c r="N1841" s="82"/>
      <c r="O1841" s="82"/>
      <c r="P1841" s="82"/>
      <c r="Q1841" s="82"/>
      <c r="R1841" s="82"/>
      <c r="S1841" s="82"/>
      <c r="T1841" s="82"/>
      <c r="U1841" s="82"/>
      <c r="V1841" s="82"/>
      <c r="W1841" s="82"/>
      <c r="X1841" s="82"/>
      <c r="Y1841" s="82"/>
      <c r="Z1841" s="82"/>
      <c r="AA1841" s="82"/>
      <c r="AB1841" s="82"/>
      <c r="AC1841" s="82"/>
      <c r="AD1841" s="82"/>
    </row>
    <row r="1842" spans="1:30" ht="13.2">
      <c r="A1842" s="82"/>
      <c r="B1842" s="82"/>
      <c r="C1842" s="82"/>
      <c r="D1842" s="82"/>
      <c r="E1842" s="82"/>
      <c r="F1842" s="82"/>
      <c r="G1842" s="82"/>
      <c r="H1842" s="82"/>
      <c r="I1842" s="82"/>
      <c r="J1842" s="92"/>
      <c r="K1842" s="82"/>
      <c r="L1842" s="82"/>
      <c r="M1842" s="82"/>
      <c r="N1842" s="82"/>
      <c r="O1842" s="82"/>
      <c r="P1842" s="82"/>
      <c r="Q1842" s="82"/>
      <c r="R1842" s="82"/>
      <c r="S1842" s="82"/>
      <c r="T1842" s="82"/>
      <c r="U1842" s="82"/>
      <c r="V1842" s="82"/>
      <c r="W1842" s="82"/>
      <c r="X1842" s="82"/>
      <c r="Y1842" s="82"/>
      <c r="Z1842" s="82"/>
      <c r="AA1842" s="82"/>
      <c r="AB1842" s="82"/>
      <c r="AC1842" s="82"/>
      <c r="AD1842" s="82"/>
    </row>
    <row r="1843" spans="1:30" ht="13.2">
      <c r="A1843" s="82"/>
      <c r="B1843" s="82"/>
      <c r="C1843" s="82"/>
      <c r="D1843" s="82"/>
      <c r="E1843" s="82"/>
      <c r="F1843" s="82"/>
      <c r="G1843" s="82"/>
      <c r="H1843" s="82"/>
      <c r="I1843" s="82"/>
      <c r="J1843" s="92"/>
      <c r="K1843" s="82"/>
      <c r="L1843" s="82"/>
      <c r="M1843" s="82"/>
      <c r="N1843" s="82"/>
      <c r="O1843" s="82"/>
      <c r="P1843" s="82"/>
      <c r="Q1843" s="82"/>
      <c r="R1843" s="82"/>
      <c r="S1843" s="82"/>
      <c r="T1843" s="82"/>
      <c r="U1843" s="82"/>
      <c r="V1843" s="82"/>
      <c r="W1843" s="82"/>
      <c r="X1843" s="82"/>
      <c r="Y1843" s="82"/>
      <c r="Z1843" s="82"/>
      <c r="AA1843" s="82"/>
      <c r="AB1843" s="82"/>
      <c r="AC1843" s="82"/>
      <c r="AD1843" s="82"/>
    </row>
    <row r="1844" spans="1:30" ht="13.2">
      <c r="A1844" s="82"/>
      <c r="B1844" s="82"/>
      <c r="C1844" s="82"/>
      <c r="D1844" s="82"/>
      <c r="E1844" s="82"/>
      <c r="F1844" s="82"/>
      <c r="G1844" s="82"/>
      <c r="H1844" s="82"/>
      <c r="I1844" s="82"/>
      <c r="J1844" s="92"/>
      <c r="K1844" s="82"/>
      <c r="L1844" s="82"/>
      <c r="M1844" s="82"/>
      <c r="N1844" s="82"/>
      <c r="O1844" s="82"/>
      <c r="P1844" s="82"/>
      <c r="Q1844" s="82"/>
      <c r="R1844" s="82"/>
      <c r="S1844" s="82"/>
      <c r="T1844" s="82"/>
      <c r="U1844" s="82"/>
      <c r="V1844" s="82"/>
      <c r="W1844" s="82"/>
      <c r="X1844" s="82"/>
      <c r="Y1844" s="82"/>
      <c r="Z1844" s="82"/>
      <c r="AA1844" s="82"/>
      <c r="AB1844" s="82"/>
      <c r="AC1844" s="82"/>
      <c r="AD1844" s="82"/>
    </row>
    <row r="1845" spans="1:30" ht="13.2">
      <c r="A1845" s="82"/>
      <c r="B1845" s="82"/>
      <c r="C1845" s="82"/>
      <c r="D1845" s="82"/>
      <c r="E1845" s="82"/>
      <c r="F1845" s="82"/>
      <c r="G1845" s="82"/>
      <c r="H1845" s="82"/>
      <c r="I1845" s="82"/>
      <c r="J1845" s="92"/>
      <c r="K1845" s="82"/>
      <c r="L1845" s="82"/>
      <c r="M1845" s="82"/>
      <c r="N1845" s="82"/>
      <c r="O1845" s="82"/>
      <c r="P1845" s="82"/>
      <c r="Q1845" s="82"/>
      <c r="R1845" s="82"/>
      <c r="S1845" s="82"/>
      <c r="T1845" s="82"/>
      <c r="U1845" s="82"/>
      <c r="V1845" s="82"/>
      <c r="W1845" s="82"/>
      <c r="X1845" s="82"/>
      <c r="Y1845" s="82"/>
      <c r="Z1845" s="82"/>
      <c r="AA1845" s="82"/>
      <c r="AB1845" s="82"/>
      <c r="AC1845" s="82"/>
      <c r="AD1845" s="82"/>
    </row>
    <row r="1846" spans="1:30" ht="13.2">
      <c r="A1846" s="82"/>
      <c r="B1846" s="82"/>
      <c r="C1846" s="82"/>
      <c r="D1846" s="82"/>
      <c r="E1846" s="82"/>
      <c r="F1846" s="82"/>
      <c r="G1846" s="82"/>
      <c r="H1846" s="82"/>
      <c r="I1846" s="82"/>
      <c r="J1846" s="92"/>
      <c r="K1846" s="82"/>
      <c r="L1846" s="82"/>
      <c r="M1846" s="82"/>
      <c r="N1846" s="82"/>
      <c r="O1846" s="82"/>
      <c r="P1846" s="82"/>
      <c r="Q1846" s="82"/>
      <c r="R1846" s="82"/>
      <c r="S1846" s="82"/>
      <c r="T1846" s="82"/>
      <c r="U1846" s="82"/>
      <c r="V1846" s="82"/>
      <c r="W1846" s="82"/>
      <c r="X1846" s="82"/>
      <c r="Y1846" s="82"/>
      <c r="Z1846" s="82"/>
      <c r="AA1846" s="82"/>
      <c r="AB1846" s="82"/>
      <c r="AC1846" s="82"/>
      <c r="AD1846" s="82"/>
    </row>
    <row r="1847" spans="1:30" ht="13.2">
      <c r="A1847" s="82"/>
      <c r="B1847" s="82"/>
      <c r="C1847" s="82"/>
      <c r="D1847" s="82"/>
      <c r="E1847" s="82"/>
      <c r="F1847" s="82"/>
      <c r="G1847" s="82"/>
      <c r="H1847" s="82"/>
      <c r="I1847" s="82"/>
      <c r="J1847" s="92"/>
      <c r="K1847" s="82"/>
      <c r="L1847" s="82"/>
      <c r="M1847" s="82"/>
      <c r="N1847" s="82"/>
      <c r="O1847" s="82"/>
      <c r="P1847" s="82"/>
      <c r="Q1847" s="82"/>
      <c r="R1847" s="82"/>
      <c r="S1847" s="82"/>
      <c r="T1847" s="82"/>
      <c r="U1847" s="82"/>
      <c r="V1847" s="82"/>
      <c r="W1847" s="82"/>
      <c r="X1847" s="82"/>
      <c r="Y1847" s="82"/>
      <c r="Z1847" s="82"/>
      <c r="AA1847" s="82"/>
      <c r="AB1847" s="82"/>
      <c r="AC1847" s="82"/>
      <c r="AD1847" s="82"/>
    </row>
    <row r="1848" spans="1:30" ht="13.2">
      <c r="A1848" s="82"/>
      <c r="B1848" s="82"/>
      <c r="C1848" s="82"/>
      <c r="D1848" s="82"/>
      <c r="E1848" s="82"/>
      <c r="F1848" s="82"/>
      <c r="G1848" s="82"/>
      <c r="H1848" s="82"/>
      <c r="I1848" s="82"/>
      <c r="J1848" s="92"/>
      <c r="K1848" s="82"/>
      <c r="L1848" s="82"/>
      <c r="M1848" s="82"/>
      <c r="N1848" s="82"/>
      <c r="O1848" s="82"/>
      <c r="P1848" s="82"/>
      <c r="Q1848" s="82"/>
      <c r="R1848" s="82"/>
      <c r="S1848" s="82"/>
      <c r="T1848" s="82"/>
      <c r="U1848" s="82"/>
      <c r="V1848" s="82"/>
      <c r="W1848" s="82"/>
      <c r="X1848" s="82"/>
      <c r="Y1848" s="82"/>
      <c r="Z1848" s="82"/>
      <c r="AA1848" s="82"/>
      <c r="AB1848" s="82"/>
      <c r="AC1848" s="82"/>
      <c r="AD1848" s="82"/>
    </row>
    <row r="1849" spans="1:30" ht="13.2">
      <c r="A1849" s="82"/>
      <c r="B1849" s="82"/>
      <c r="C1849" s="82"/>
      <c r="D1849" s="82"/>
      <c r="E1849" s="82"/>
      <c r="F1849" s="82"/>
      <c r="G1849" s="82"/>
      <c r="H1849" s="82"/>
      <c r="I1849" s="82"/>
      <c r="J1849" s="92"/>
      <c r="K1849" s="82"/>
      <c r="L1849" s="82"/>
      <c r="M1849" s="82"/>
      <c r="N1849" s="82"/>
      <c r="O1849" s="82"/>
      <c r="P1849" s="82"/>
      <c r="Q1849" s="82"/>
      <c r="R1849" s="82"/>
      <c r="S1849" s="82"/>
      <c r="T1849" s="82"/>
      <c r="U1849" s="82"/>
      <c r="V1849" s="82"/>
      <c r="W1849" s="82"/>
      <c r="X1849" s="82"/>
      <c r="Y1849" s="82"/>
      <c r="Z1849" s="82"/>
      <c r="AA1849" s="82"/>
      <c r="AB1849" s="82"/>
      <c r="AC1849" s="82"/>
      <c r="AD1849" s="82"/>
    </row>
    <row r="1850" spans="1:30" ht="13.2">
      <c r="A1850" s="82"/>
      <c r="B1850" s="82"/>
      <c r="C1850" s="82"/>
      <c r="D1850" s="82"/>
      <c r="E1850" s="82"/>
      <c r="F1850" s="82"/>
      <c r="G1850" s="82"/>
      <c r="H1850" s="82"/>
      <c r="I1850" s="82"/>
      <c r="J1850" s="92"/>
      <c r="K1850" s="82"/>
      <c r="L1850" s="82"/>
      <c r="M1850" s="82"/>
      <c r="N1850" s="82"/>
      <c r="O1850" s="82"/>
      <c r="P1850" s="82"/>
      <c r="Q1850" s="82"/>
      <c r="R1850" s="82"/>
      <c r="S1850" s="82"/>
      <c r="T1850" s="82"/>
      <c r="U1850" s="82"/>
      <c r="V1850" s="82"/>
      <c r="W1850" s="82"/>
      <c r="X1850" s="82"/>
      <c r="Y1850" s="82"/>
      <c r="Z1850" s="82"/>
      <c r="AA1850" s="82"/>
      <c r="AB1850" s="82"/>
      <c r="AC1850" s="82"/>
      <c r="AD1850" s="82"/>
    </row>
    <row r="1851" spans="1:30" ht="13.2">
      <c r="A1851" s="82"/>
      <c r="B1851" s="82"/>
      <c r="C1851" s="82"/>
      <c r="D1851" s="82"/>
      <c r="E1851" s="82"/>
      <c r="F1851" s="82"/>
      <c r="G1851" s="82"/>
      <c r="H1851" s="82"/>
      <c r="I1851" s="82"/>
      <c r="J1851" s="92"/>
      <c r="K1851" s="82"/>
      <c r="L1851" s="82"/>
      <c r="M1851" s="82"/>
      <c r="N1851" s="82"/>
      <c r="O1851" s="82"/>
      <c r="P1851" s="82"/>
      <c r="Q1851" s="82"/>
      <c r="R1851" s="82"/>
      <c r="S1851" s="82"/>
      <c r="T1851" s="82"/>
      <c r="U1851" s="82"/>
      <c r="V1851" s="82"/>
      <c r="W1851" s="82"/>
      <c r="X1851" s="82"/>
      <c r="Y1851" s="82"/>
      <c r="Z1851" s="82"/>
      <c r="AA1851" s="82"/>
      <c r="AB1851" s="82"/>
      <c r="AC1851" s="82"/>
      <c r="AD1851" s="82"/>
    </row>
    <row r="1852" spans="1:30" ht="13.2">
      <c r="A1852" s="82"/>
      <c r="B1852" s="82"/>
      <c r="C1852" s="82"/>
      <c r="D1852" s="82"/>
      <c r="E1852" s="82"/>
      <c r="F1852" s="82"/>
      <c r="G1852" s="82"/>
      <c r="H1852" s="82"/>
      <c r="I1852" s="82"/>
      <c r="J1852" s="92"/>
      <c r="K1852" s="82"/>
      <c r="L1852" s="82"/>
      <c r="M1852" s="82"/>
      <c r="N1852" s="82"/>
      <c r="O1852" s="82"/>
      <c r="P1852" s="82"/>
      <c r="Q1852" s="82"/>
      <c r="R1852" s="82"/>
      <c r="S1852" s="82"/>
      <c r="T1852" s="82"/>
      <c r="U1852" s="82"/>
      <c r="V1852" s="82"/>
      <c r="W1852" s="82"/>
      <c r="X1852" s="82"/>
      <c r="Y1852" s="82"/>
      <c r="Z1852" s="82"/>
      <c r="AA1852" s="82"/>
      <c r="AB1852" s="82"/>
      <c r="AC1852" s="82"/>
      <c r="AD1852" s="82"/>
    </row>
    <row r="1853" spans="1:30" ht="13.2">
      <c r="A1853" s="82"/>
      <c r="B1853" s="82"/>
      <c r="C1853" s="82"/>
      <c r="D1853" s="82"/>
      <c r="E1853" s="82"/>
      <c r="F1853" s="82"/>
      <c r="G1853" s="82"/>
      <c r="H1853" s="82"/>
      <c r="I1853" s="82"/>
      <c r="J1853" s="92"/>
      <c r="K1853" s="82"/>
      <c r="L1853" s="82"/>
      <c r="M1853" s="82"/>
      <c r="N1853" s="82"/>
      <c r="O1853" s="82"/>
      <c r="P1853" s="82"/>
      <c r="Q1853" s="82"/>
      <c r="R1853" s="82"/>
      <c r="S1853" s="82"/>
      <c r="T1853" s="82"/>
      <c r="U1853" s="82"/>
      <c r="V1853" s="82"/>
      <c r="W1853" s="82"/>
      <c r="X1853" s="82"/>
      <c r="Y1853" s="82"/>
      <c r="Z1853" s="82"/>
      <c r="AA1853" s="82"/>
      <c r="AB1853" s="82"/>
      <c r="AC1853" s="82"/>
      <c r="AD1853" s="82"/>
    </row>
    <row r="1854" spans="1:30" ht="13.2">
      <c r="A1854" s="82"/>
      <c r="B1854" s="82"/>
      <c r="C1854" s="82"/>
      <c r="D1854" s="82"/>
      <c r="E1854" s="82"/>
      <c r="F1854" s="82"/>
      <c r="G1854" s="82"/>
      <c r="H1854" s="82"/>
      <c r="I1854" s="82"/>
      <c r="J1854" s="92"/>
      <c r="K1854" s="82"/>
      <c r="L1854" s="82"/>
      <c r="M1854" s="82"/>
      <c r="N1854" s="82"/>
      <c r="O1854" s="82"/>
      <c r="P1854" s="82"/>
      <c r="Q1854" s="82"/>
      <c r="R1854" s="82"/>
      <c r="S1854" s="82"/>
      <c r="T1854" s="82"/>
      <c r="U1854" s="82"/>
      <c r="V1854" s="82"/>
      <c r="W1854" s="82"/>
      <c r="X1854" s="82"/>
      <c r="Y1854" s="82"/>
      <c r="Z1854" s="82"/>
      <c r="AA1854" s="82"/>
      <c r="AB1854" s="82"/>
      <c r="AC1854" s="82"/>
      <c r="AD1854" s="82"/>
    </row>
    <row r="1855" spans="1:30" ht="13.2">
      <c r="A1855" s="82"/>
      <c r="B1855" s="82"/>
      <c r="C1855" s="82"/>
      <c r="D1855" s="82"/>
      <c r="E1855" s="82"/>
      <c r="F1855" s="82"/>
      <c r="G1855" s="82"/>
      <c r="H1855" s="82"/>
      <c r="I1855" s="82"/>
      <c r="J1855" s="92"/>
      <c r="K1855" s="82"/>
      <c r="L1855" s="82"/>
      <c r="M1855" s="82"/>
      <c r="N1855" s="82"/>
      <c r="O1855" s="82"/>
      <c r="P1855" s="82"/>
      <c r="Q1855" s="82"/>
      <c r="R1855" s="82"/>
      <c r="S1855" s="82"/>
      <c r="T1855" s="82"/>
      <c r="U1855" s="82"/>
      <c r="V1855" s="82"/>
      <c r="W1855" s="82"/>
      <c r="X1855" s="82"/>
      <c r="Y1855" s="82"/>
      <c r="Z1855" s="82"/>
      <c r="AA1855" s="82"/>
      <c r="AB1855" s="82"/>
      <c r="AC1855" s="82"/>
      <c r="AD1855" s="82"/>
    </row>
    <row r="1856" spans="1:30" ht="13.2">
      <c r="A1856" s="82"/>
      <c r="B1856" s="82"/>
      <c r="C1856" s="82"/>
      <c r="D1856" s="82"/>
      <c r="E1856" s="82"/>
      <c r="F1856" s="82"/>
      <c r="G1856" s="82"/>
      <c r="H1856" s="82"/>
      <c r="I1856" s="82"/>
      <c r="J1856" s="92"/>
      <c r="K1856" s="82"/>
      <c r="L1856" s="82"/>
      <c r="M1856" s="82"/>
      <c r="N1856" s="82"/>
      <c r="O1856" s="82"/>
      <c r="P1856" s="82"/>
      <c r="Q1856" s="82"/>
      <c r="R1856" s="82"/>
      <c r="S1856" s="82"/>
      <c r="T1856" s="82"/>
      <c r="U1856" s="82"/>
      <c r="V1856" s="82"/>
      <c r="W1856" s="82"/>
      <c r="X1856" s="82"/>
      <c r="Y1856" s="82"/>
      <c r="Z1856" s="82"/>
      <c r="AA1856" s="82"/>
      <c r="AB1856" s="82"/>
      <c r="AC1856" s="82"/>
      <c r="AD1856" s="82"/>
    </row>
    <row r="1857" spans="1:30" ht="13.2">
      <c r="A1857" s="82"/>
      <c r="B1857" s="82"/>
      <c r="C1857" s="82"/>
      <c r="D1857" s="82"/>
      <c r="E1857" s="82"/>
      <c r="F1857" s="82"/>
      <c r="G1857" s="82"/>
      <c r="H1857" s="82"/>
      <c r="I1857" s="82"/>
      <c r="J1857" s="92"/>
      <c r="K1857" s="82"/>
      <c r="L1857" s="82"/>
      <c r="M1857" s="82"/>
      <c r="N1857" s="82"/>
      <c r="O1857" s="82"/>
      <c r="P1857" s="82"/>
      <c r="Q1857" s="82"/>
      <c r="R1857" s="82"/>
      <c r="S1857" s="82"/>
      <c r="T1857" s="82"/>
      <c r="U1857" s="82"/>
      <c r="V1857" s="82"/>
      <c r="W1857" s="82"/>
      <c r="X1857" s="82"/>
      <c r="Y1857" s="82"/>
      <c r="Z1857" s="82"/>
      <c r="AA1857" s="82"/>
      <c r="AB1857" s="82"/>
      <c r="AC1857" s="82"/>
      <c r="AD1857" s="82"/>
    </row>
    <row r="1858" spans="1:30" ht="13.2">
      <c r="A1858" s="82"/>
      <c r="B1858" s="82"/>
      <c r="C1858" s="82"/>
      <c r="D1858" s="82"/>
      <c r="E1858" s="82"/>
      <c r="F1858" s="82"/>
      <c r="G1858" s="82"/>
      <c r="H1858" s="82"/>
      <c r="I1858" s="82"/>
      <c r="J1858" s="92"/>
      <c r="K1858" s="82"/>
      <c r="L1858" s="82"/>
      <c r="M1858" s="82"/>
      <c r="N1858" s="82"/>
      <c r="O1858" s="82"/>
      <c r="P1858" s="82"/>
      <c r="Q1858" s="82"/>
      <c r="R1858" s="82"/>
      <c r="S1858" s="82"/>
      <c r="T1858" s="82"/>
      <c r="U1858" s="82"/>
      <c r="V1858" s="82"/>
      <c r="W1858" s="82"/>
      <c r="X1858" s="82"/>
      <c r="Y1858" s="82"/>
      <c r="Z1858" s="82"/>
      <c r="AA1858" s="82"/>
      <c r="AB1858" s="82"/>
      <c r="AC1858" s="82"/>
      <c r="AD1858" s="82"/>
    </row>
    <row r="1859" spans="1:30" ht="13.2">
      <c r="A1859" s="82"/>
      <c r="B1859" s="82"/>
      <c r="C1859" s="82"/>
      <c r="D1859" s="82"/>
      <c r="E1859" s="82"/>
      <c r="F1859" s="82"/>
      <c r="G1859" s="82"/>
      <c r="H1859" s="82"/>
      <c r="I1859" s="82"/>
      <c r="J1859" s="92"/>
      <c r="K1859" s="82"/>
      <c r="L1859" s="82"/>
      <c r="M1859" s="82"/>
      <c r="N1859" s="82"/>
      <c r="O1859" s="82"/>
      <c r="P1859" s="82"/>
      <c r="Q1859" s="82"/>
      <c r="R1859" s="82"/>
      <c r="S1859" s="82"/>
      <c r="T1859" s="82"/>
      <c r="U1859" s="82"/>
      <c r="V1859" s="82"/>
      <c r="W1859" s="82"/>
      <c r="X1859" s="82"/>
      <c r="Y1859" s="82"/>
      <c r="Z1859" s="82"/>
      <c r="AA1859" s="82"/>
      <c r="AB1859" s="82"/>
      <c r="AC1859" s="82"/>
      <c r="AD1859" s="82"/>
    </row>
    <row r="1860" spans="1:30" ht="13.2">
      <c r="A1860" s="82"/>
      <c r="B1860" s="82"/>
      <c r="C1860" s="82"/>
      <c r="D1860" s="82"/>
      <c r="E1860" s="82"/>
      <c r="F1860" s="82"/>
      <c r="G1860" s="82"/>
      <c r="H1860" s="82"/>
      <c r="I1860" s="82"/>
      <c r="J1860" s="92"/>
      <c r="K1860" s="82"/>
      <c r="L1860" s="82"/>
      <c r="M1860" s="82"/>
      <c r="N1860" s="82"/>
      <c r="O1860" s="82"/>
      <c r="P1860" s="82"/>
      <c r="Q1860" s="82"/>
      <c r="R1860" s="82"/>
      <c r="S1860" s="82"/>
      <c r="T1860" s="82"/>
      <c r="U1860" s="82"/>
      <c r="V1860" s="82"/>
      <c r="W1860" s="82"/>
      <c r="X1860" s="82"/>
      <c r="Y1860" s="82"/>
      <c r="Z1860" s="82"/>
      <c r="AA1860" s="82"/>
      <c r="AB1860" s="82"/>
      <c r="AC1860" s="82"/>
      <c r="AD1860" s="82"/>
    </row>
    <row r="1861" spans="1:30" ht="13.2">
      <c r="A1861" s="82"/>
      <c r="B1861" s="82"/>
      <c r="C1861" s="82"/>
      <c r="D1861" s="82"/>
      <c r="E1861" s="82"/>
      <c r="F1861" s="82"/>
      <c r="G1861" s="82"/>
      <c r="H1861" s="82"/>
      <c r="I1861" s="82"/>
      <c r="J1861" s="92"/>
      <c r="K1861" s="82"/>
      <c r="L1861" s="82"/>
      <c r="M1861" s="82"/>
      <c r="N1861" s="82"/>
      <c r="O1861" s="82"/>
      <c r="P1861" s="82"/>
      <c r="Q1861" s="82"/>
      <c r="R1861" s="82"/>
      <c r="S1861" s="82"/>
      <c r="T1861" s="82"/>
      <c r="U1861" s="82"/>
      <c r="V1861" s="82"/>
      <c r="W1861" s="82"/>
      <c r="X1861" s="82"/>
      <c r="Y1861" s="82"/>
      <c r="Z1861" s="82"/>
      <c r="AA1861" s="82"/>
      <c r="AB1861" s="82"/>
      <c r="AC1861" s="82"/>
      <c r="AD1861" s="82"/>
    </row>
    <row r="1862" spans="1:30" ht="13.2">
      <c r="A1862" s="82"/>
      <c r="B1862" s="82"/>
      <c r="C1862" s="82"/>
      <c r="D1862" s="82"/>
      <c r="E1862" s="82"/>
      <c r="F1862" s="82"/>
      <c r="G1862" s="82"/>
      <c r="H1862" s="82"/>
      <c r="I1862" s="82"/>
      <c r="J1862" s="92"/>
      <c r="K1862" s="82"/>
      <c r="L1862" s="82"/>
      <c r="M1862" s="82"/>
      <c r="N1862" s="82"/>
      <c r="O1862" s="82"/>
      <c r="P1862" s="82"/>
      <c r="Q1862" s="82"/>
      <c r="R1862" s="82"/>
      <c r="S1862" s="82"/>
      <c r="T1862" s="82"/>
      <c r="U1862" s="82"/>
      <c r="V1862" s="82"/>
      <c r="W1862" s="82"/>
      <c r="X1862" s="82"/>
      <c r="Y1862" s="82"/>
      <c r="Z1862" s="82"/>
      <c r="AA1862" s="82"/>
      <c r="AB1862" s="82"/>
      <c r="AC1862" s="82"/>
      <c r="AD1862" s="82"/>
    </row>
    <row r="1863" spans="1:30" ht="13.2">
      <c r="A1863" s="82"/>
      <c r="B1863" s="82"/>
      <c r="C1863" s="82"/>
      <c r="D1863" s="82"/>
      <c r="E1863" s="82"/>
      <c r="F1863" s="82"/>
      <c r="G1863" s="82"/>
      <c r="H1863" s="82"/>
      <c r="I1863" s="82"/>
      <c r="J1863" s="92"/>
      <c r="K1863" s="82"/>
      <c r="L1863" s="82"/>
      <c r="M1863" s="82"/>
      <c r="N1863" s="82"/>
      <c r="O1863" s="82"/>
      <c r="P1863" s="82"/>
      <c r="Q1863" s="82"/>
      <c r="R1863" s="82"/>
      <c r="S1863" s="82"/>
      <c r="T1863" s="82"/>
      <c r="U1863" s="82"/>
      <c r="V1863" s="82"/>
      <c r="W1863" s="82"/>
      <c r="X1863" s="82"/>
      <c r="Y1863" s="82"/>
      <c r="Z1863" s="82"/>
      <c r="AA1863" s="82"/>
      <c r="AB1863" s="82"/>
      <c r="AC1863" s="82"/>
      <c r="AD1863" s="82"/>
    </row>
    <row r="1864" spans="1:30" ht="13.2">
      <c r="A1864" s="82"/>
      <c r="B1864" s="82"/>
      <c r="C1864" s="82"/>
      <c r="D1864" s="82"/>
      <c r="E1864" s="82"/>
      <c r="F1864" s="82"/>
      <c r="G1864" s="82"/>
      <c r="H1864" s="82"/>
      <c r="I1864" s="82"/>
      <c r="J1864" s="92"/>
      <c r="K1864" s="82"/>
      <c r="L1864" s="82"/>
      <c r="M1864" s="82"/>
      <c r="N1864" s="82"/>
      <c r="O1864" s="82"/>
      <c r="P1864" s="82"/>
      <c r="Q1864" s="82"/>
      <c r="R1864" s="82"/>
      <c r="S1864" s="82"/>
      <c r="T1864" s="82"/>
      <c r="U1864" s="82"/>
      <c r="V1864" s="82"/>
      <c r="W1864" s="82"/>
      <c r="X1864" s="82"/>
      <c r="Y1864" s="82"/>
      <c r="Z1864" s="82"/>
      <c r="AA1864" s="82"/>
      <c r="AB1864" s="82"/>
      <c r="AC1864" s="82"/>
      <c r="AD1864" s="82"/>
    </row>
    <row r="1865" spans="1:30" ht="13.2">
      <c r="A1865" s="82"/>
      <c r="B1865" s="82"/>
      <c r="C1865" s="82"/>
      <c r="D1865" s="82"/>
      <c r="E1865" s="82"/>
      <c r="F1865" s="82"/>
      <c r="G1865" s="82"/>
      <c r="H1865" s="82"/>
      <c r="I1865" s="82"/>
      <c r="J1865" s="92"/>
      <c r="K1865" s="82"/>
      <c r="L1865" s="82"/>
      <c r="M1865" s="82"/>
      <c r="N1865" s="82"/>
      <c r="O1865" s="82"/>
      <c r="P1865" s="82"/>
      <c r="Q1865" s="82"/>
      <c r="R1865" s="82"/>
      <c r="S1865" s="82"/>
      <c r="T1865" s="82"/>
      <c r="U1865" s="82"/>
      <c r="V1865" s="82"/>
      <c r="W1865" s="82"/>
      <c r="X1865" s="82"/>
      <c r="Y1865" s="82"/>
      <c r="Z1865" s="82"/>
      <c r="AA1865" s="82"/>
      <c r="AB1865" s="82"/>
      <c r="AC1865" s="82"/>
      <c r="AD1865" s="82"/>
    </row>
    <row r="1866" spans="1:30" ht="13.2">
      <c r="A1866" s="82"/>
      <c r="B1866" s="82"/>
      <c r="C1866" s="82"/>
      <c r="D1866" s="82"/>
      <c r="E1866" s="82"/>
      <c r="F1866" s="82"/>
      <c r="G1866" s="82"/>
      <c r="H1866" s="82"/>
      <c r="I1866" s="82"/>
      <c r="J1866" s="92"/>
      <c r="K1866" s="82"/>
      <c r="L1866" s="82"/>
      <c r="M1866" s="82"/>
      <c r="N1866" s="82"/>
      <c r="O1866" s="82"/>
      <c r="P1866" s="82"/>
      <c r="Q1866" s="82"/>
      <c r="R1866" s="82"/>
      <c r="S1866" s="82"/>
      <c r="T1866" s="82"/>
      <c r="U1866" s="82"/>
      <c r="V1866" s="82"/>
      <c r="W1866" s="82"/>
      <c r="X1866" s="82"/>
      <c r="Y1866" s="82"/>
      <c r="Z1866" s="82"/>
      <c r="AA1866" s="82"/>
      <c r="AB1866" s="82"/>
      <c r="AC1866" s="82"/>
      <c r="AD1866" s="82"/>
    </row>
    <row r="1867" spans="1:30" ht="13.2">
      <c r="A1867" s="82"/>
      <c r="B1867" s="82"/>
      <c r="C1867" s="82"/>
      <c r="D1867" s="82"/>
      <c r="E1867" s="82"/>
      <c r="F1867" s="82"/>
      <c r="G1867" s="82"/>
      <c r="H1867" s="82"/>
      <c r="I1867" s="82"/>
      <c r="J1867" s="92"/>
      <c r="K1867" s="82"/>
      <c r="L1867" s="82"/>
      <c r="M1867" s="82"/>
      <c r="N1867" s="82"/>
      <c r="O1867" s="82"/>
      <c r="P1867" s="82"/>
      <c r="Q1867" s="82"/>
      <c r="R1867" s="82"/>
      <c r="S1867" s="82"/>
      <c r="T1867" s="82"/>
      <c r="U1867" s="82"/>
      <c r="V1867" s="82"/>
      <c r="W1867" s="82"/>
      <c r="X1867" s="82"/>
      <c r="Y1867" s="82"/>
      <c r="Z1867" s="82"/>
      <c r="AA1867" s="82"/>
      <c r="AB1867" s="82"/>
      <c r="AC1867" s="82"/>
      <c r="AD1867" s="82"/>
    </row>
    <row r="1868" spans="1:30" ht="13.2">
      <c r="A1868" s="82"/>
      <c r="B1868" s="82"/>
      <c r="C1868" s="82"/>
      <c r="D1868" s="82"/>
      <c r="E1868" s="82"/>
      <c r="F1868" s="82"/>
      <c r="G1868" s="82"/>
      <c r="H1868" s="82"/>
      <c r="I1868" s="82"/>
      <c r="J1868" s="92"/>
      <c r="K1868" s="82"/>
      <c r="L1868" s="82"/>
      <c r="M1868" s="82"/>
      <c r="N1868" s="82"/>
      <c r="O1868" s="82"/>
      <c r="P1868" s="82"/>
      <c r="Q1868" s="82"/>
      <c r="R1868" s="82"/>
      <c r="S1868" s="82"/>
      <c r="T1868" s="82"/>
      <c r="U1868" s="82"/>
      <c r="V1868" s="82"/>
      <c r="W1868" s="82"/>
      <c r="X1868" s="82"/>
      <c r="Y1868" s="82"/>
      <c r="Z1868" s="82"/>
      <c r="AA1868" s="82"/>
      <c r="AB1868" s="82"/>
      <c r="AC1868" s="82"/>
      <c r="AD1868" s="82"/>
    </row>
    <row r="1869" spans="1:30" ht="13.2">
      <c r="A1869" s="82"/>
      <c r="B1869" s="82"/>
      <c r="C1869" s="82"/>
      <c r="D1869" s="82"/>
      <c r="E1869" s="82"/>
      <c r="F1869" s="82"/>
      <c r="G1869" s="82"/>
      <c r="H1869" s="82"/>
      <c r="I1869" s="82"/>
      <c r="J1869" s="92"/>
      <c r="K1869" s="82"/>
      <c r="L1869" s="82"/>
      <c r="M1869" s="82"/>
      <c r="N1869" s="82"/>
      <c r="O1869" s="82"/>
      <c r="P1869" s="82"/>
      <c r="Q1869" s="82"/>
      <c r="R1869" s="82"/>
      <c r="S1869" s="82"/>
      <c r="T1869" s="82"/>
      <c r="U1869" s="82"/>
      <c r="V1869" s="82"/>
      <c r="W1869" s="82"/>
      <c r="X1869" s="82"/>
      <c r="Y1869" s="82"/>
      <c r="Z1869" s="82"/>
      <c r="AA1869" s="82"/>
      <c r="AB1869" s="82"/>
      <c r="AC1869" s="82"/>
      <c r="AD1869" s="82"/>
    </row>
    <row r="1870" spans="1:30" ht="13.2">
      <c r="A1870" s="82"/>
      <c r="B1870" s="82"/>
      <c r="C1870" s="82"/>
      <c r="D1870" s="82"/>
      <c r="E1870" s="82"/>
      <c r="F1870" s="82"/>
      <c r="G1870" s="82"/>
      <c r="H1870" s="82"/>
      <c r="I1870" s="82"/>
      <c r="J1870" s="92"/>
      <c r="K1870" s="82"/>
      <c r="L1870" s="82"/>
      <c r="M1870" s="82"/>
      <c r="N1870" s="82"/>
      <c r="O1870" s="82"/>
      <c r="P1870" s="82"/>
      <c r="Q1870" s="82"/>
      <c r="R1870" s="82"/>
      <c r="S1870" s="82"/>
      <c r="T1870" s="82"/>
      <c r="U1870" s="82"/>
      <c r="V1870" s="82"/>
      <c r="W1870" s="82"/>
      <c r="X1870" s="82"/>
      <c r="Y1870" s="82"/>
      <c r="Z1870" s="82"/>
      <c r="AA1870" s="82"/>
      <c r="AB1870" s="82"/>
      <c r="AC1870" s="82"/>
      <c r="AD1870" s="82"/>
    </row>
    <row r="1871" spans="1:30" ht="13.2">
      <c r="A1871" s="82"/>
      <c r="B1871" s="82"/>
      <c r="C1871" s="82"/>
      <c r="D1871" s="82"/>
      <c r="E1871" s="82"/>
      <c r="F1871" s="82"/>
      <c r="G1871" s="82"/>
      <c r="H1871" s="82"/>
      <c r="I1871" s="82"/>
      <c r="J1871" s="92"/>
      <c r="K1871" s="82"/>
      <c r="L1871" s="82"/>
      <c r="M1871" s="82"/>
      <c r="N1871" s="82"/>
      <c r="O1871" s="82"/>
      <c r="P1871" s="82"/>
      <c r="Q1871" s="82"/>
      <c r="R1871" s="82"/>
      <c r="S1871" s="82"/>
      <c r="T1871" s="82"/>
      <c r="U1871" s="82"/>
      <c r="V1871" s="82"/>
      <c r="W1871" s="82"/>
      <c r="X1871" s="82"/>
      <c r="Y1871" s="82"/>
      <c r="Z1871" s="82"/>
      <c r="AA1871" s="82"/>
      <c r="AB1871" s="82"/>
      <c r="AC1871" s="82"/>
      <c r="AD1871" s="82"/>
    </row>
    <row r="1872" spans="1:30" ht="13.2">
      <c r="A1872" s="82"/>
      <c r="B1872" s="82"/>
      <c r="C1872" s="82"/>
      <c r="D1872" s="82"/>
      <c r="E1872" s="82"/>
      <c r="F1872" s="82"/>
      <c r="G1872" s="82"/>
      <c r="H1872" s="82"/>
      <c r="I1872" s="82"/>
      <c r="J1872" s="92"/>
      <c r="K1872" s="82"/>
      <c r="L1872" s="82"/>
      <c r="M1872" s="82"/>
      <c r="N1872" s="82"/>
      <c r="O1872" s="82"/>
      <c r="P1872" s="82"/>
      <c r="Q1872" s="82"/>
      <c r="R1872" s="82"/>
      <c r="S1872" s="82"/>
      <c r="T1872" s="82"/>
      <c r="U1872" s="82"/>
      <c r="V1872" s="82"/>
      <c r="W1872" s="82"/>
      <c r="X1872" s="82"/>
      <c r="Y1872" s="82"/>
      <c r="Z1872" s="82"/>
      <c r="AA1872" s="82"/>
      <c r="AB1872" s="82"/>
      <c r="AC1872" s="82"/>
      <c r="AD1872" s="82"/>
    </row>
    <row r="1873" spans="1:30" ht="13.2">
      <c r="A1873" s="82"/>
      <c r="B1873" s="82"/>
      <c r="C1873" s="82"/>
      <c r="D1873" s="82"/>
      <c r="E1873" s="82"/>
      <c r="F1873" s="82"/>
      <c r="G1873" s="82"/>
      <c r="H1873" s="82"/>
      <c r="I1873" s="82"/>
      <c r="J1873" s="92"/>
      <c r="K1873" s="82"/>
      <c r="L1873" s="82"/>
      <c r="M1873" s="82"/>
      <c r="N1873" s="82"/>
      <c r="O1873" s="82"/>
      <c r="P1873" s="82"/>
      <c r="Q1873" s="82"/>
      <c r="R1873" s="82"/>
      <c r="S1873" s="82"/>
      <c r="T1873" s="82"/>
      <c r="U1873" s="82"/>
      <c r="V1873" s="82"/>
      <c r="W1873" s="82"/>
      <c r="X1873" s="82"/>
      <c r="Y1873" s="82"/>
      <c r="Z1873" s="82"/>
      <c r="AA1873" s="82"/>
      <c r="AB1873" s="82"/>
      <c r="AC1873" s="82"/>
      <c r="AD1873" s="82"/>
    </row>
    <row r="1874" spans="1:30" ht="13.2">
      <c r="A1874" s="82"/>
      <c r="B1874" s="82"/>
      <c r="C1874" s="82"/>
      <c r="D1874" s="82"/>
      <c r="E1874" s="82"/>
      <c r="F1874" s="82"/>
      <c r="G1874" s="82"/>
      <c r="H1874" s="82"/>
      <c r="I1874" s="82"/>
      <c r="J1874" s="92"/>
      <c r="K1874" s="82"/>
      <c r="L1874" s="82"/>
      <c r="M1874" s="82"/>
      <c r="N1874" s="82"/>
      <c r="O1874" s="82"/>
      <c r="P1874" s="82"/>
      <c r="Q1874" s="82"/>
      <c r="R1874" s="82"/>
      <c r="S1874" s="82"/>
      <c r="T1874" s="82"/>
      <c r="U1874" s="82"/>
      <c r="V1874" s="82"/>
      <c r="W1874" s="82"/>
      <c r="X1874" s="82"/>
      <c r="Y1874" s="82"/>
      <c r="Z1874" s="82"/>
      <c r="AA1874" s="82"/>
      <c r="AB1874" s="82"/>
      <c r="AC1874" s="82"/>
      <c r="AD1874" s="82"/>
    </row>
    <row r="1875" spans="1:30" ht="13.2">
      <c r="A1875" s="82"/>
      <c r="B1875" s="82"/>
      <c r="C1875" s="82"/>
      <c r="D1875" s="82"/>
      <c r="E1875" s="82"/>
      <c r="F1875" s="82"/>
      <c r="G1875" s="82"/>
      <c r="H1875" s="82"/>
      <c r="I1875" s="82"/>
      <c r="J1875" s="92"/>
      <c r="K1875" s="82"/>
      <c r="L1875" s="82"/>
      <c r="M1875" s="82"/>
      <c r="N1875" s="82"/>
      <c r="O1875" s="82"/>
      <c r="P1875" s="82"/>
      <c r="Q1875" s="82"/>
      <c r="R1875" s="82"/>
      <c r="S1875" s="82"/>
      <c r="T1875" s="82"/>
      <c r="U1875" s="82"/>
      <c r="V1875" s="82"/>
      <c r="W1875" s="82"/>
      <c r="X1875" s="82"/>
      <c r="Y1875" s="82"/>
      <c r="Z1875" s="82"/>
      <c r="AA1875" s="82"/>
      <c r="AB1875" s="82"/>
      <c r="AC1875" s="82"/>
      <c r="AD1875" s="82"/>
    </row>
    <row r="1876" spans="1:30" ht="13.2">
      <c r="A1876" s="82"/>
      <c r="B1876" s="82"/>
      <c r="C1876" s="82"/>
      <c r="D1876" s="82"/>
      <c r="E1876" s="82"/>
      <c r="F1876" s="82"/>
      <c r="G1876" s="82"/>
      <c r="H1876" s="82"/>
      <c r="I1876" s="82"/>
      <c r="J1876" s="92"/>
      <c r="K1876" s="82"/>
      <c r="L1876" s="82"/>
      <c r="M1876" s="82"/>
      <c r="N1876" s="82"/>
      <c r="O1876" s="82"/>
      <c r="P1876" s="82"/>
      <c r="Q1876" s="82"/>
      <c r="R1876" s="82"/>
      <c r="S1876" s="82"/>
      <c r="T1876" s="82"/>
      <c r="U1876" s="82"/>
      <c r="V1876" s="82"/>
      <c r="W1876" s="82"/>
      <c r="X1876" s="82"/>
      <c r="Y1876" s="82"/>
      <c r="Z1876" s="82"/>
      <c r="AA1876" s="82"/>
      <c r="AB1876" s="82"/>
      <c r="AC1876" s="82"/>
      <c r="AD1876" s="82"/>
    </row>
    <row r="1877" spans="1:30" ht="13.2">
      <c r="A1877" s="82"/>
      <c r="B1877" s="82"/>
      <c r="C1877" s="82"/>
      <c r="D1877" s="82"/>
      <c r="E1877" s="82"/>
      <c r="F1877" s="82"/>
      <c r="G1877" s="82"/>
      <c r="H1877" s="82"/>
      <c r="I1877" s="82"/>
      <c r="J1877" s="92"/>
      <c r="K1877" s="82"/>
      <c r="L1877" s="82"/>
      <c r="M1877" s="82"/>
      <c r="N1877" s="82"/>
      <c r="O1877" s="82"/>
      <c r="P1877" s="82"/>
      <c r="Q1877" s="82"/>
      <c r="R1877" s="82"/>
      <c r="S1877" s="82"/>
      <c r="T1877" s="82"/>
      <c r="U1877" s="82"/>
      <c r="V1877" s="82"/>
      <c r="W1877" s="82"/>
      <c r="X1877" s="82"/>
      <c r="Y1877" s="82"/>
      <c r="Z1877" s="82"/>
      <c r="AA1877" s="82"/>
      <c r="AB1877" s="82"/>
      <c r="AC1877" s="82"/>
      <c r="AD1877" s="82"/>
    </row>
    <row r="1878" spans="1:30" ht="13.2">
      <c r="A1878" s="82"/>
      <c r="B1878" s="82"/>
      <c r="C1878" s="82"/>
      <c r="D1878" s="82"/>
      <c r="E1878" s="82"/>
      <c r="F1878" s="82"/>
      <c r="G1878" s="82"/>
      <c r="H1878" s="82"/>
      <c r="I1878" s="82"/>
      <c r="J1878" s="92"/>
      <c r="K1878" s="82"/>
      <c r="L1878" s="82"/>
      <c r="M1878" s="82"/>
      <c r="N1878" s="82"/>
      <c r="O1878" s="82"/>
      <c r="P1878" s="82"/>
      <c r="Q1878" s="82"/>
      <c r="R1878" s="82"/>
      <c r="S1878" s="82"/>
      <c r="T1878" s="82"/>
      <c r="U1878" s="82"/>
      <c r="V1878" s="82"/>
      <c r="W1878" s="82"/>
      <c r="X1878" s="82"/>
      <c r="Y1878" s="82"/>
      <c r="Z1878" s="82"/>
      <c r="AA1878" s="82"/>
      <c r="AB1878" s="82"/>
      <c r="AC1878" s="82"/>
      <c r="AD1878" s="82"/>
    </row>
    <row r="1879" spans="1:30" ht="13.2">
      <c r="A1879" s="82"/>
      <c r="B1879" s="82"/>
      <c r="C1879" s="82"/>
      <c r="D1879" s="82"/>
      <c r="E1879" s="82"/>
      <c r="F1879" s="82"/>
      <c r="G1879" s="82"/>
      <c r="H1879" s="82"/>
      <c r="I1879" s="82"/>
      <c r="J1879" s="92"/>
      <c r="K1879" s="82"/>
      <c r="L1879" s="82"/>
      <c r="M1879" s="82"/>
      <c r="N1879" s="82"/>
      <c r="O1879" s="82"/>
      <c r="P1879" s="82"/>
      <c r="Q1879" s="82"/>
      <c r="R1879" s="82"/>
      <c r="S1879" s="82"/>
      <c r="T1879" s="82"/>
      <c r="U1879" s="82"/>
      <c r="V1879" s="82"/>
      <c r="W1879" s="82"/>
      <c r="X1879" s="82"/>
      <c r="Y1879" s="82"/>
      <c r="Z1879" s="82"/>
      <c r="AA1879" s="82"/>
      <c r="AB1879" s="82"/>
      <c r="AC1879" s="82"/>
      <c r="AD1879" s="82"/>
    </row>
    <row r="1880" spans="1:30" ht="13.2">
      <c r="A1880" s="82"/>
      <c r="B1880" s="82"/>
      <c r="C1880" s="82"/>
      <c r="D1880" s="82"/>
      <c r="E1880" s="82"/>
      <c r="F1880" s="82"/>
      <c r="G1880" s="82"/>
      <c r="H1880" s="82"/>
      <c r="I1880" s="82"/>
      <c r="J1880" s="92"/>
      <c r="K1880" s="82"/>
      <c r="L1880" s="82"/>
      <c r="M1880" s="82"/>
      <c r="N1880" s="82"/>
      <c r="O1880" s="82"/>
      <c r="P1880" s="82"/>
      <c r="Q1880" s="82"/>
      <c r="R1880" s="82"/>
      <c r="S1880" s="82"/>
      <c r="T1880" s="82"/>
      <c r="U1880" s="82"/>
      <c r="V1880" s="82"/>
      <c r="W1880" s="82"/>
      <c r="X1880" s="82"/>
      <c r="Y1880" s="82"/>
      <c r="Z1880" s="82"/>
      <c r="AA1880" s="82"/>
      <c r="AB1880" s="82"/>
      <c r="AC1880" s="82"/>
      <c r="AD1880" s="82"/>
    </row>
    <row r="1881" spans="1:30" ht="13.2">
      <c r="A1881" s="82"/>
      <c r="B1881" s="82"/>
      <c r="C1881" s="82"/>
      <c r="D1881" s="82"/>
      <c r="E1881" s="82"/>
      <c r="F1881" s="82"/>
      <c r="G1881" s="82"/>
      <c r="H1881" s="82"/>
      <c r="I1881" s="82"/>
      <c r="J1881" s="92"/>
      <c r="K1881" s="82"/>
      <c r="L1881" s="82"/>
      <c r="M1881" s="82"/>
      <c r="N1881" s="82"/>
      <c r="O1881" s="82"/>
      <c r="P1881" s="82"/>
      <c r="Q1881" s="82"/>
      <c r="R1881" s="82"/>
      <c r="S1881" s="82"/>
      <c r="T1881" s="82"/>
      <c r="U1881" s="82"/>
      <c r="V1881" s="82"/>
      <c r="W1881" s="82"/>
      <c r="X1881" s="82"/>
      <c r="Y1881" s="82"/>
      <c r="Z1881" s="82"/>
      <c r="AA1881" s="82"/>
      <c r="AB1881" s="82"/>
      <c r="AC1881" s="82"/>
      <c r="AD1881" s="82"/>
    </row>
    <row r="1882" spans="1:30" ht="13.2">
      <c r="A1882" s="82"/>
      <c r="B1882" s="82"/>
      <c r="C1882" s="82"/>
      <c r="D1882" s="82"/>
      <c r="E1882" s="82"/>
      <c r="F1882" s="82"/>
      <c r="G1882" s="82"/>
      <c r="H1882" s="82"/>
      <c r="I1882" s="82"/>
      <c r="J1882" s="92"/>
      <c r="K1882" s="82"/>
      <c r="L1882" s="82"/>
      <c r="M1882" s="82"/>
      <c r="N1882" s="82"/>
      <c r="O1882" s="82"/>
      <c r="P1882" s="82"/>
      <c r="Q1882" s="82"/>
      <c r="R1882" s="82"/>
      <c r="S1882" s="82"/>
      <c r="T1882" s="82"/>
      <c r="U1882" s="82"/>
      <c r="V1882" s="82"/>
      <c r="W1882" s="82"/>
      <c r="X1882" s="82"/>
      <c r="Y1882" s="82"/>
      <c r="Z1882" s="82"/>
      <c r="AA1882" s="82"/>
      <c r="AB1882" s="82"/>
      <c r="AC1882" s="82"/>
      <c r="AD1882" s="82"/>
    </row>
    <row r="1883" spans="1:30" ht="13.2">
      <c r="A1883" s="82"/>
      <c r="B1883" s="82"/>
      <c r="C1883" s="82"/>
      <c r="D1883" s="82"/>
      <c r="E1883" s="82"/>
      <c r="F1883" s="82"/>
      <c r="G1883" s="82"/>
      <c r="H1883" s="82"/>
      <c r="I1883" s="82"/>
      <c r="J1883" s="92"/>
      <c r="K1883" s="82"/>
      <c r="L1883" s="82"/>
      <c r="M1883" s="82"/>
      <c r="N1883" s="82"/>
      <c r="O1883" s="82"/>
      <c r="P1883" s="82"/>
      <c r="Q1883" s="82"/>
      <c r="R1883" s="82"/>
      <c r="S1883" s="82"/>
      <c r="T1883" s="82"/>
      <c r="U1883" s="82"/>
      <c r="V1883" s="82"/>
      <c r="W1883" s="82"/>
      <c r="X1883" s="82"/>
      <c r="Y1883" s="82"/>
      <c r="Z1883" s="82"/>
      <c r="AA1883" s="82"/>
      <c r="AB1883" s="82"/>
      <c r="AC1883" s="82"/>
      <c r="AD1883" s="82"/>
    </row>
    <row r="1884" spans="1:30" ht="13.2">
      <c r="A1884" s="82"/>
      <c r="B1884" s="82"/>
      <c r="C1884" s="82"/>
      <c r="D1884" s="82"/>
      <c r="E1884" s="82"/>
      <c r="F1884" s="82"/>
      <c r="G1884" s="82"/>
      <c r="H1884" s="82"/>
      <c r="I1884" s="82"/>
      <c r="J1884" s="92"/>
      <c r="K1884" s="82"/>
      <c r="L1884" s="82"/>
      <c r="M1884" s="82"/>
      <c r="N1884" s="82"/>
      <c r="O1884" s="82"/>
      <c r="P1884" s="82"/>
      <c r="Q1884" s="82"/>
      <c r="R1884" s="82"/>
      <c r="S1884" s="82"/>
      <c r="T1884" s="82"/>
      <c r="U1884" s="82"/>
      <c r="V1884" s="82"/>
      <c r="W1884" s="82"/>
      <c r="X1884" s="82"/>
      <c r="Y1884" s="82"/>
      <c r="Z1884" s="82"/>
      <c r="AA1884" s="82"/>
      <c r="AB1884" s="82"/>
      <c r="AC1884" s="82"/>
      <c r="AD1884" s="82"/>
    </row>
    <row r="1885" spans="1:30" ht="13.2">
      <c r="A1885" s="82"/>
      <c r="B1885" s="82"/>
      <c r="C1885" s="82"/>
      <c r="D1885" s="82"/>
      <c r="E1885" s="82"/>
      <c r="F1885" s="82"/>
      <c r="G1885" s="82"/>
      <c r="H1885" s="82"/>
      <c r="I1885" s="82"/>
      <c r="J1885" s="92"/>
      <c r="K1885" s="82"/>
      <c r="L1885" s="82"/>
      <c r="M1885" s="82"/>
      <c r="N1885" s="82"/>
      <c r="O1885" s="82"/>
      <c r="P1885" s="82"/>
      <c r="Q1885" s="82"/>
      <c r="R1885" s="82"/>
      <c r="S1885" s="82"/>
      <c r="T1885" s="82"/>
      <c r="U1885" s="82"/>
      <c r="V1885" s="82"/>
      <c r="W1885" s="82"/>
      <c r="X1885" s="82"/>
      <c r="Y1885" s="82"/>
      <c r="Z1885" s="82"/>
      <c r="AA1885" s="82"/>
      <c r="AB1885" s="82"/>
      <c r="AC1885" s="82"/>
      <c r="AD1885" s="82"/>
    </row>
    <row r="1886" spans="1:30" ht="13.2">
      <c r="A1886" s="82"/>
      <c r="B1886" s="82"/>
      <c r="C1886" s="82"/>
      <c r="D1886" s="82"/>
      <c r="E1886" s="82"/>
      <c r="F1886" s="82"/>
      <c r="G1886" s="82"/>
      <c r="H1886" s="82"/>
      <c r="I1886" s="82"/>
      <c r="J1886" s="92"/>
      <c r="K1886" s="82"/>
      <c r="L1886" s="82"/>
      <c r="M1886" s="82"/>
      <c r="N1886" s="82"/>
      <c r="O1886" s="82"/>
      <c r="P1886" s="82"/>
      <c r="Q1886" s="82"/>
      <c r="R1886" s="82"/>
      <c r="S1886" s="82"/>
      <c r="T1886" s="82"/>
      <c r="U1886" s="82"/>
      <c r="V1886" s="82"/>
      <c r="W1886" s="82"/>
      <c r="X1886" s="82"/>
      <c r="Y1886" s="82"/>
      <c r="Z1886" s="82"/>
      <c r="AA1886" s="82"/>
      <c r="AB1886" s="82"/>
      <c r="AC1886" s="82"/>
      <c r="AD1886" s="82"/>
    </row>
    <row r="1887" spans="1:30" ht="13.2">
      <c r="A1887" s="82"/>
      <c r="B1887" s="82"/>
      <c r="C1887" s="82"/>
      <c r="D1887" s="82"/>
      <c r="E1887" s="82"/>
      <c r="F1887" s="82"/>
      <c r="G1887" s="82"/>
      <c r="H1887" s="82"/>
      <c r="I1887" s="82"/>
      <c r="J1887" s="92"/>
      <c r="K1887" s="82"/>
      <c r="L1887" s="82"/>
      <c r="M1887" s="82"/>
      <c r="N1887" s="82"/>
      <c r="O1887" s="82"/>
      <c r="P1887" s="82"/>
      <c r="Q1887" s="82"/>
      <c r="R1887" s="82"/>
      <c r="S1887" s="82"/>
      <c r="T1887" s="82"/>
      <c r="U1887" s="82"/>
      <c r="V1887" s="82"/>
      <c r="W1887" s="82"/>
      <c r="X1887" s="82"/>
      <c r="Y1887" s="82"/>
      <c r="Z1887" s="82"/>
      <c r="AA1887" s="82"/>
      <c r="AB1887" s="82"/>
      <c r="AC1887" s="82"/>
      <c r="AD1887" s="82"/>
    </row>
    <row r="1888" spans="1:30" ht="13.2">
      <c r="A1888" s="82"/>
      <c r="B1888" s="82"/>
      <c r="C1888" s="82"/>
      <c r="D1888" s="82"/>
      <c r="E1888" s="82"/>
      <c r="F1888" s="82"/>
      <c r="G1888" s="82"/>
      <c r="H1888" s="82"/>
      <c r="I1888" s="82"/>
      <c r="J1888" s="92"/>
      <c r="K1888" s="82"/>
      <c r="L1888" s="82"/>
      <c r="M1888" s="82"/>
      <c r="N1888" s="82"/>
      <c r="O1888" s="82"/>
      <c r="P1888" s="82"/>
      <c r="Q1888" s="82"/>
      <c r="R1888" s="82"/>
      <c r="S1888" s="82"/>
      <c r="T1888" s="82"/>
      <c r="U1888" s="82"/>
      <c r="V1888" s="82"/>
      <c r="W1888" s="82"/>
      <c r="X1888" s="82"/>
      <c r="Y1888" s="82"/>
      <c r="Z1888" s="82"/>
      <c r="AA1888" s="82"/>
      <c r="AB1888" s="82"/>
      <c r="AC1888" s="82"/>
      <c r="AD1888" s="82"/>
    </row>
    <row r="1889" spans="1:30" ht="13.2">
      <c r="A1889" s="82"/>
      <c r="B1889" s="82"/>
      <c r="C1889" s="82"/>
      <c r="D1889" s="82"/>
      <c r="E1889" s="82"/>
      <c r="F1889" s="82"/>
      <c r="G1889" s="82"/>
      <c r="H1889" s="82"/>
      <c r="I1889" s="82"/>
      <c r="J1889" s="92"/>
      <c r="K1889" s="82"/>
      <c r="L1889" s="82"/>
      <c r="M1889" s="82"/>
      <c r="N1889" s="82"/>
      <c r="O1889" s="82"/>
      <c r="P1889" s="82"/>
      <c r="Q1889" s="82"/>
      <c r="R1889" s="82"/>
      <c r="S1889" s="82"/>
      <c r="T1889" s="82"/>
      <c r="U1889" s="82"/>
      <c r="V1889" s="82"/>
      <c r="W1889" s="82"/>
      <c r="X1889" s="82"/>
      <c r="Y1889" s="82"/>
      <c r="Z1889" s="82"/>
      <c r="AA1889" s="82"/>
      <c r="AB1889" s="82"/>
      <c r="AC1889" s="82"/>
      <c r="AD1889" s="82"/>
    </row>
    <row r="1890" spans="1:30" ht="13.2">
      <c r="A1890" s="82"/>
      <c r="B1890" s="82"/>
      <c r="C1890" s="82"/>
      <c r="D1890" s="82"/>
      <c r="E1890" s="82"/>
      <c r="F1890" s="82"/>
      <c r="G1890" s="82"/>
      <c r="H1890" s="82"/>
      <c r="I1890" s="82"/>
      <c r="J1890" s="92"/>
      <c r="K1890" s="82"/>
      <c r="L1890" s="82"/>
      <c r="M1890" s="82"/>
      <c r="N1890" s="82"/>
      <c r="O1890" s="82"/>
      <c r="P1890" s="82"/>
      <c r="Q1890" s="82"/>
      <c r="R1890" s="82"/>
      <c r="S1890" s="82"/>
      <c r="T1890" s="82"/>
      <c r="U1890" s="82"/>
      <c r="V1890" s="82"/>
      <c r="W1890" s="82"/>
      <c r="X1890" s="82"/>
      <c r="Y1890" s="82"/>
      <c r="Z1890" s="82"/>
      <c r="AA1890" s="82"/>
      <c r="AB1890" s="82"/>
      <c r="AC1890" s="82"/>
      <c r="AD1890" s="82"/>
    </row>
    <row r="1891" spans="1:30" ht="13.2">
      <c r="A1891" s="82"/>
      <c r="B1891" s="82"/>
      <c r="C1891" s="82"/>
      <c r="D1891" s="82"/>
      <c r="E1891" s="82"/>
      <c r="F1891" s="82"/>
      <c r="G1891" s="82"/>
      <c r="H1891" s="82"/>
      <c r="I1891" s="82"/>
      <c r="J1891" s="92"/>
      <c r="K1891" s="82"/>
      <c r="L1891" s="82"/>
      <c r="M1891" s="82"/>
      <c r="N1891" s="82"/>
      <c r="O1891" s="82"/>
      <c r="P1891" s="82"/>
      <c r="Q1891" s="82"/>
      <c r="R1891" s="82"/>
      <c r="S1891" s="82"/>
      <c r="T1891" s="82"/>
      <c r="U1891" s="82"/>
      <c r="V1891" s="82"/>
      <c r="W1891" s="82"/>
      <c r="X1891" s="82"/>
      <c r="Y1891" s="82"/>
      <c r="Z1891" s="82"/>
      <c r="AA1891" s="82"/>
      <c r="AB1891" s="82"/>
      <c r="AC1891" s="82"/>
      <c r="AD1891" s="82"/>
    </row>
    <row r="1892" spans="1:30" ht="13.2">
      <c r="A1892" s="82"/>
      <c r="B1892" s="82"/>
      <c r="C1892" s="82"/>
      <c r="D1892" s="82"/>
      <c r="E1892" s="82"/>
      <c r="F1892" s="82"/>
      <c r="G1892" s="82"/>
      <c r="H1892" s="82"/>
      <c r="I1892" s="82"/>
      <c r="J1892" s="92"/>
      <c r="K1892" s="82"/>
      <c r="L1892" s="82"/>
      <c r="M1892" s="82"/>
      <c r="N1892" s="82"/>
      <c r="O1892" s="82"/>
      <c r="P1892" s="82"/>
      <c r="Q1892" s="82"/>
      <c r="R1892" s="82"/>
      <c r="S1892" s="82"/>
      <c r="T1892" s="82"/>
      <c r="U1892" s="82"/>
      <c r="V1892" s="82"/>
      <c r="W1892" s="82"/>
      <c r="X1892" s="82"/>
      <c r="Y1892" s="82"/>
      <c r="Z1892" s="82"/>
      <c r="AA1892" s="82"/>
      <c r="AB1892" s="82"/>
      <c r="AC1892" s="82"/>
      <c r="AD1892" s="82"/>
    </row>
    <row r="1893" spans="1:30" ht="13.2">
      <c r="A1893" s="82"/>
      <c r="B1893" s="82"/>
      <c r="C1893" s="82"/>
      <c r="D1893" s="82"/>
      <c r="E1893" s="82"/>
      <c r="F1893" s="82"/>
      <c r="G1893" s="82"/>
      <c r="H1893" s="82"/>
      <c r="I1893" s="82"/>
      <c r="J1893" s="92"/>
      <c r="K1893" s="82"/>
      <c r="L1893" s="82"/>
      <c r="M1893" s="82"/>
      <c r="N1893" s="82"/>
      <c r="O1893" s="82"/>
      <c r="P1893" s="82"/>
      <c r="Q1893" s="82"/>
      <c r="R1893" s="82"/>
      <c r="S1893" s="82"/>
      <c r="T1893" s="82"/>
      <c r="U1893" s="82"/>
      <c r="V1893" s="82"/>
      <c r="W1893" s="82"/>
      <c r="X1893" s="82"/>
      <c r="Y1893" s="82"/>
      <c r="Z1893" s="82"/>
      <c r="AA1893" s="82"/>
      <c r="AB1893" s="82"/>
      <c r="AC1893" s="82"/>
      <c r="AD1893" s="82"/>
    </row>
    <row r="1894" spans="1:30" ht="13.2">
      <c r="A1894" s="82"/>
      <c r="B1894" s="82"/>
      <c r="C1894" s="82"/>
      <c r="D1894" s="82"/>
      <c r="E1894" s="82"/>
      <c r="F1894" s="82"/>
      <c r="G1894" s="82"/>
      <c r="H1894" s="82"/>
      <c r="I1894" s="82"/>
      <c r="J1894" s="92"/>
      <c r="K1894" s="82"/>
      <c r="L1894" s="82"/>
      <c r="M1894" s="82"/>
      <c r="N1894" s="82"/>
      <c r="O1894" s="82"/>
      <c r="P1894" s="82"/>
      <c r="Q1894" s="82"/>
      <c r="R1894" s="82"/>
      <c r="S1894" s="82"/>
      <c r="T1894" s="82"/>
      <c r="U1894" s="82"/>
      <c r="V1894" s="82"/>
      <c r="W1894" s="82"/>
      <c r="X1894" s="82"/>
      <c r="Y1894" s="82"/>
      <c r="Z1894" s="82"/>
      <c r="AA1894" s="82"/>
      <c r="AB1894" s="82"/>
      <c r="AC1894" s="82"/>
      <c r="AD1894" s="82"/>
    </row>
    <row r="1895" spans="1:30" ht="13.2">
      <c r="A1895" s="82"/>
      <c r="B1895" s="82"/>
      <c r="C1895" s="82"/>
      <c r="D1895" s="82"/>
      <c r="E1895" s="82"/>
      <c r="F1895" s="82"/>
      <c r="G1895" s="82"/>
      <c r="H1895" s="82"/>
      <c r="I1895" s="82"/>
      <c r="J1895" s="92"/>
      <c r="K1895" s="82"/>
      <c r="L1895" s="82"/>
      <c r="M1895" s="82"/>
      <c r="N1895" s="82"/>
      <c r="O1895" s="82"/>
      <c r="P1895" s="82"/>
      <c r="Q1895" s="82"/>
      <c r="R1895" s="82"/>
      <c r="S1895" s="82"/>
      <c r="T1895" s="82"/>
      <c r="U1895" s="82"/>
      <c r="V1895" s="82"/>
      <c r="W1895" s="82"/>
      <c r="X1895" s="82"/>
      <c r="Y1895" s="82"/>
      <c r="Z1895" s="82"/>
      <c r="AA1895" s="82"/>
      <c r="AB1895" s="82"/>
      <c r="AC1895" s="82"/>
      <c r="AD1895" s="82"/>
    </row>
    <row r="1896" spans="1:30" ht="13.2">
      <c r="A1896" s="82"/>
      <c r="B1896" s="82"/>
      <c r="C1896" s="82"/>
      <c r="D1896" s="82"/>
      <c r="E1896" s="82"/>
      <c r="F1896" s="82"/>
      <c r="G1896" s="82"/>
      <c r="H1896" s="82"/>
      <c r="I1896" s="82"/>
      <c r="J1896" s="92"/>
      <c r="K1896" s="82"/>
      <c r="L1896" s="82"/>
      <c r="M1896" s="82"/>
      <c r="N1896" s="82"/>
      <c r="O1896" s="82"/>
      <c r="P1896" s="82"/>
      <c r="Q1896" s="82"/>
      <c r="R1896" s="82"/>
      <c r="S1896" s="82"/>
      <c r="T1896" s="82"/>
      <c r="U1896" s="82"/>
      <c r="V1896" s="82"/>
      <c r="W1896" s="82"/>
      <c r="X1896" s="82"/>
      <c r="Y1896" s="82"/>
      <c r="Z1896" s="82"/>
      <c r="AA1896" s="82"/>
      <c r="AB1896" s="82"/>
      <c r="AC1896" s="82"/>
      <c r="AD1896" s="82"/>
    </row>
    <row r="1897" spans="1:30" ht="13.2">
      <c r="A1897" s="82"/>
      <c r="B1897" s="82"/>
      <c r="C1897" s="82"/>
      <c r="D1897" s="82"/>
      <c r="E1897" s="82"/>
      <c r="F1897" s="82"/>
      <c r="G1897" s="82"/>
      <c r="H1897" s="82"/>
      <c r="I1897" s="82"/>
      <c r="J1897" s="92"/>
      <c r="K1897" s="82"/>
      <c r="L1897" s="82"/>
      <c r="M1897" s="82"/>
      <c r="N1897" s="82"/>
      <c r="O1897" s="82"/>
      <c r="P1897" s="82"/>
      <c r="Q1897" s="82"/>
      <c r="R1897" s="82"/>
      <c r="S1897" s="82"/>
      <c r="T1897" s="82"/>
      <c r="U1897" s="82"/>
      <c r="V1897" s="82"/>
      <c r="W1897" s="82"/>
      <c r="X1897" s="82"/>
      <c r="Y1897" s="82"/>
      <c r="Z1897" s="82"/>
      <c r="AA1897" s="82"/>
      <c r="AB1897" s="82"/>
      <c r="AC1897" s="82"/>
      <c r="AD1897" s="82"/>
    </row>
    <row r="1898" spans="1:30" ht="13.2">
      <c r="A1898" s="82"/>
      <c r="B1898" s="82"/>
      <c r="C1898" s="82"/>
      <c r="D1898" s="82"/>
      <c r="E1898" s="82"/>
      <c r="F1898" s="82"/>
      <c r="G1898" s="82"/>
      <c r="H1898" s="82"/>
      <c r="I1898" s="82"/>
      <c r="J1898" s="92"/>
      <c r="K1898" s="82"/>
      <c r="L1898" s="82"/>
      <c r="M1898" s="82"/>
      <c r="N1898" s="82"/>
      <c r="O1898" s="82"/>
      <c r="P1898" s="82"/>
      <c r="Q1898" s="82"/>
      <c r="R1898" s="82"/>
      <c r="S1898" s="82"/>
      <c r="T1898" s="82"/>
      <c r="U1898" s="82"/>
      <c r="V1898" s="82"/>
      <c r="W1898" s="82"/>
      <c r="X1898" s="82"/>
      <c r="Y1898" s="82"/>
      <c r="Z1898" s="82"/>
      <c r="AA1898" s="82"/>
      <c r="AB1898" s="82"/>
      <c r="AC1898" s="82"/>
      <c r="AD1898" s="82"/>
    </row>
    <row r="1899" spans="1:30" ht="13.2">
      <c r="A1899" s="82"/>
      <c r="B1899" s="82"/>
      <c r="C1899" s="82"/>
      <c r="D1899" s="82"/>
      <c r="E1899" s="82"/>
      <c r="F1899" s="82"/>
      <c r="G1899" s="82"/>
      <c r="H1899" s="82"/>
      <c r="I1899" s="82"/>
      <c r="J1899" s="92"/>
      <c r="K1899" s="82"/>
      <c r="L1899" s="82"/>
      <c r="M1899" s="82"/>
      <c r="N1899" s="82"/>
      <c r="O1899" s="82"/>
      <c r="P1899" s="82"/>
      <c r="Q1899" s="82"/>
      <c r="R1899" s="82"/>
      <c r="S1899" s="82"/>
      <c r="T1899" s="82"/>
      <c r="U1899" s="82"/>
      <c r="V1899" s="82"/>
      <c r="W1899" s="82"/>
      <c r="X1899" s="82"/>
      <c r="Y1899" s="82"/>
      <c r="Z1899" s="82"/>
      <c r="AA1899" s="82"/>
      <c r="AB1899" s="82"/>
      <c r="AC1899" s="82"/>
      <c r="AD1899" s="82"/>
    </row>
    <row r="1900" spans="1:30" ht="13.2">
      <c r="A1900" s="82"/>
      <c r="B1900" s="82"/>
      <c r="C1900" s="82"/>
      <c r="D1900" s="82"/>
      <c r="E1900" s="82"/>
      <c r="F1900" s="82"/>
      <c r="G1900" s="82"/>
      <c r="H1900" s="82"/>
      <c r="I1900" s="82"/>
      <c r="J1900" s="92"/>
      <c r="K1900" s="82"/>
      <c r="L1900" s="82"/>
      <c r="M1900" s="82"/>
      <c r="N1900" s="82"/>
      <c r="O1900" s="82"/>
      <c r="P1900" s="82"/>
      <c r="Q1900" s="82"/>
      <c r="R1900" s="82"/>
      <c r="S1900" s="82"/>
      <c r="T1900" s="82"/>
      <c r="U1900" s="82"/>
      <c r="V1900" s="82"/>
      <c r="W1900" s="82"/>
      <c r="X1900" s="82"/>
      <c r="Y1900" s="82"/>
      <c r="Z1900" s="82"/>
      <c r="AA1900" s="82"/>
      <c r="AB1900" s="82"/>
      <c r="AC1900" s="82"/>
      <c r="AD1900" s="82"/>
    </row>
    <row r="1901" spans="1:30" ht="13.2">
      <c r="A1901" s="82"/>
      <c r="B1901" s="82"/>
      <c r="C1901" s="82"/>
      <c r="D1901" s="82"/>
      <c r="E1901" s="82"/>
      <c r="F1901" s="82"/>
      <c r="G1901" s="82"/>
      <c r="H1901" s="82"/>
      <c r="I1901" s="82"/>
      <c r="J1901" s="92"/>
      <c r="K1901" s="82"/>
      <c r="L1901" s="82"/>
      <c r="M1901" s="82"/>
      <c r="N1901" s="82"/>
      <c r="O1901" s="82"/>
      <c r="P1901" s="82"/>
      <c r="Q1901" s="82"/>
      <c r="R1901" s="82"/>
      <c r="S1901" s="82"/>
      <c r="T1901" s="82"/>
      <c r="U1901" s="82"/>
      <c r="V1901" s="82"/>
      <c r="W1901" s="82"/>
      <c r="X1901" s="82"/>
      <c r="Y1901" s="82"/>
      <c r="Z1901" s="82"/>
      <c r="AA1901" s="82"/>
      <c r="AB1901" s="82"/>
      <c r="AC1901" s="82"/>
      <c r="AD1901" s="82"/>
    </row>
    <row r="1902" spans="1:30" ht="13.2">
      <c r="A1902" s="82"/>
      <c r="B1902" s="82"/>
      <c r="C1902" s="82"/>
      <c r="D1902" s="82"/>
      <c r="E1902" s="82"/>
      <c r="F1902" s="82"/>
      <c r="G1902" s="82"/>
      <c r="H1902" s="82"/>
      <c r="I1902" s="82"/>
      <c r="J1902" s="92"/>
      <c r="K1902" s="82"/>
      <c r="L1902" s="82"/>
      <c r="M1902" s="82"/>
      <c r="N1902" s="82"/>
      <c r="O1902" s="82"/>
      <c r="P1902" s="82"/>
      <c r="Q1902" s="82"/>
      <c r="R1902" s="82"/>
      <c r="S1902" s="82"/>
      <c r="T1902" s="82"/>
      <c r="U1902" s="82"/>
      <c r="V1902" s="82"/>
      <c r="W1902" s="82"/>
      <c r="X1902" s="82"/>
      <c r="Y1902" s="82"/>
      <c r="Z1902" s="82"/>
      <c r="AA1902" s="82"/>
      <c r="AB1902" s="82"/>
      <c r="AC1902" s="82"/>
      <c r="AD1902" s="82"/>
    </row>
    <row r="1903" spans="1:30" ht="13.2">
      <c r="A1903" s="82"/>
      <c r="B1903" s="82"/>
      <c r="C1903" s="82"/>
      <c r="D1903" s="82"/>
      <c r="E1903" s="82"/>
      <c r="F1903" s="82"/>
      <c r="G1903" s="82"/>
      <c r="H1903" s="82"/>
      <c r="I1903" s="82"/>
      <c r="J1903" s="92"/>
      <c r="K1903" s="82"/>
      <c r="L1903" s="82"/>
      <c r="M1903" s="82"/>
      <c r="N1903" s="82"/>
      <c r="O1903" s="82"/>
      <c r="P1903" s="82"/>
      <c r="Q1903" s="82"/>
      <c r="R1903" s="82"/>
      <c r="S1903" s="82"/>
      <c r="T1903" s="82"/>
      <c r="U1903" s="82"/>
      <c r="V1903" s="82"/>
      <c r="W1903" s="82"/>
      <c r="X1903" s="82"/>
      <c r="Y1903" s="82"/>
      <c r="Z1903" s="82"/>
      <c r="AA1903" s="82"/>
      <c r="AB1903" s="82"/>
      <c r="AC1903" s="82"/>
      <c r="AD1903" s="82"/>
    </row>
    <row r="1904" spans="1:30" ht="13.2">
      <c r="A1904" s="82"/>
      <c r="B1904" s="82"/>
      <c r="C1904" s="82"/>
      <c r="D1904" s="82"/>
      <c r="E1904" s="82"/>
      <c r="F1904" s="82"/>
      <c r="G1904" s="82"/>
      <c r="H1904" s="82"/>
      <c r="I1904" s="82"/>
      <c r="J1904" s="92"/>
      <c r="K1904" s="82"/>
      <c r="L1904" s="82"/>
      <c r="M1904" s="82"/>
      <c r="N1904" s="82"/>
      <c r="O1904" s="82"/>
      <c r="P1904" s="82"/>
      <c r="Q1904" s="82"/>
      <c r="R1904" s="82"/>
      <c r="S1904" s="82"/>
      <c r="T1904" s="82"/>
      <c r="U1904" s="82"/>
      <c r="V1904" s="82"/>
      <c r="W1904" s="82"/>
      <c r="X1904" s="82"/>
      <c r="Y1904" s="82"/>
      <c r="Z1904" s="82"/>
      <c r="AA1904" s="82"/>
      <c r="AB1904" s="82"/>
      <c r="AC1904" s="82"/>
      <c r="AD1904" s="82"/>
    </row>
    <row r="1905" spans="1:30" ht="13.2">
      <c r="A1905" s="82"/>
      <c r="B1905" s="82"/>
      <c r="C1905" s="82"/>
      <c r="D1905" s="82"/>
      <c r="E1905" s="82"/>
      <c r="F1905" s="82"/>
      <c r="G1905" s="82"/>
      <c r="H1905" s="82"/>
      <c r="I1905" s="82"/>
      <c r="J1905" s="92"/>
      <c r="K1905" s="82"/>
      <c r="L1905" s="82"/>
      <c r="M1905" s="82"/>
      <c r="N1905" s="82"/>
      <c r="O1905" s="82"/>
      <c r="P1905" s="82"/>
      <c r="Q1905" s="82"/>
      <c r="R1905" s="82"/>
      <c r="S1905" s="82"/>
      <c r="T1905" s="82"/>
      <c r="U1905" s="82"/>
      <c r="V1905" s="82"/>
      <c r="W1905" s="82"/>
      <c r="X1905" s="82"/>
      <c r="Y1905" s="82"/>
      <c r="Z1905" s="82"/>
      <c r="AA1905" s="82"/>
      <c r="AB1905" s="82"/>
      <c r="AC1905" s="82"/>
      <c r="AD1905" s="82"/>
    </row>
    <row r="1906" spans="1:30" ht="13.2">
      <c r="A1906" s="82"/>
      <c r="B1906" s="82"/>
      <c r="C1906" s="82"/>
      <c r="D1906" s="82"/>
      <c r="E1906" s="82"/>
      <c r="F1906" s="82"/>
      <c r="G1906" s="82"/>
      <c r="H1906" s="82"/>
      <c r="I1906" s="82"/>
      <c r="J1906" s="92"/>
      <c r="K1906" s="82"/>
      <c r="L1906" s="82"/>
      <c r="M1906" s="82"/>
      <c r="N1906" s="82"/>
      <c r="O1906" s="82"/>
      <c r="P1906" s="82"/>
      <c r="Q1906" s="82"/>
      <c r="R1906" s="82"/>
      <c r="S1906" s="82"/>
      <c r="T1906" s="82"/>
      <c r="U1906" s="82"/>
      <c r="V1906" s="82"/>
      <c r="W1906" s="82"/>
      <c r="X1906" s="82"/>
      <c r="Y1906" s="82"/>
      <c r="Z1906" s="82"/>
      <c r="AA1906" s="82"/>
      <c r="AB1906" s="82"/>
      <c r="AC1906" s="82"/>
      <c r="AD1906" s="82"/>
    </row>
    <row r="1907" spans="1:30" ht="13.2">
      <c r="A1907" s="82"/>
      <c r="B1907" s="82"/>
      <c r="C1907" s="82"/>
      <c r="D1907" s="82"/>
      <c r="E1907" s="82"/>
      <c r="F1907" s="82"/>
      <c r="G1907" s="82"/>
      <c r="H1907" s="82"/>
      <c r="I1907" s="82"/>
      <c r="J1907" s="92"/>
      <c r="K1907" s="82"/>
      <c r="L1907" s="82"/>
      <c r="M1907" s="82"/>
      <c r="N1907" s="82"/>
      <c r="O1907" s="82"/>
      <c r="P1907" s="82"/>
      <c r="Q1907" s="82"/>
      <c r="R1907" s="82"/>
      <c r="S1907" s="82"/>
      <c r="T1907" s="82"/>
      <c r="U1907" s="82"/>
      <c r="V1907" s="82"/>
      <c r="W1907" s="82"/>
      <c r="X1907" s="82"/>
      <c r="Y1907" s="82"/>
      <c r="Z1907" s="82"/>
      <c r="AA1907" s="82"/>
      <c r="AB1907" s="82"/>
      <c r="AC1907" s="82"/>
      <c r="AD1907" s="82"/>
    </row>
    <row r="1908" spans="1:30" ht="13.2">
      <c r="A1908" s="82"/>
      <c r="B1908" s="82"/>
      <c r="C1908" s="82"/>
      <c r="D1908" s="82"/>
      <c r="E1908" s="82"/>
      <c r="F1908" s="82"/>
      <c r="G1908" s="82"/>
      <c r="H1908" s="82"/>
      <c r="I1908" s="82"/>
      <c r="J1908" s="92"/>
      <c r="K1908" s="82"/>
      <c r="L1908" s="82"/>
      <c r="M1908" s="82"/>
      <c r="N1908" s="82"/>
      <c r="O1908" s="82"/>
      <c r="P1908" s="82"/>
      <c r="Q1908" s="82"/>
      <c r="R1908" s="82"/>
      <c r="S1908" s="82"/>
      <c r="T1908" s="82"/>
      <c r="U1908" s="82"/>
      <c r="V1908" s="82"/>
      <c r="W1908" s="82"/>
      <c r="X1908" s="82"/>
      <c r="Y1908" s="82"/>
      <c r="Z1908" s="82"/>
      <c r="AA1908" s="82"/>
      <c r="AB1908" s="82"/>
      <c r="AC1908" s="82"/>
      <c r="AD1908" s="82"/>
    </row>
    <row r="1909" spans="1:30" ht="13.2">
      <c r="A1909" s="82"/>
      <c r="B1909" s="82"/>
      <c r="C1909" s="82"/>
      <c r="D1909" s="82"/>
      <c r="E1909" s="82"/>
      <c r="F1909" s="82"/>
      <c r="G1909" s="82"/>
      <c r="H1909" s="82"/>
      <c r="I1909" s="82"/>
      <c r="J1909" s="92"/>
      <c r="K1909" s="82"/>
      <c r="L1909" s="82"/>
      <c r="M1909" s="82"/>
      <c r="N1909" s="82"/>
      <c r="O1909" s="82"/>
      <c r="P1909" s="82"/>
      <c r="Q1909" s="82"/>
      <c r="R1909" s="82"/>
      <c r="S1909" s="82"/>
      <c r="T1909" s="82"/>
      <c r="U1909" s="82"/>
      <c r="V1909" s="82"/>
      <c r="W1909" s="82"/>
      <c r="X1909" s="82"/>
      <c r="Y1909" s="82"/>
      <c r="Z1909" s="82"/>
      <c r="AA1909" s="82"/>
      <c r="AB1909" s="82"/>
      <c r="AC1909" s="82"/>
      <c r="AD1909" s="82"/>
    </row>
    <row r="1910" spans="1:30" ht="13.2">
      <c r="A1910" s="82"/>
      <c r="B1910" s="82"/>
      <c r="C1910" s="82"/>
      <c r="D1910" s="82"/>
      <c r="E1910" s="82"/>
      <c r="F1910" s="82"/>
      <c r="G1910" s="82"/>
      <c r="H1910" s="82"/>
      <c r="I1910" s="82"/>
      <c r="J1910" s="92"/>
      <c r="K1910" s="82"/>
      <c r="L1910" s="82"/>
      <c r="M1910" s="82"/>
      <c r="N1910" s="82"/>
      <c r="O1910" s="82"/>
      <c r="P1910" s="82"/>
      <c r="Q1910" s="82"/>
      <c r="R1910" s="82"/>
      <c r="S1910" s="82"/>
      <c r="T1910" s="82"/>
      <c r="U1910" s="82"/>
      <c r="V1910" s="82"/>
      <c r="W1910" s="82"/>
      <c r="X1910" s="82"/>
      <c r="Y1910" s="82"/>
      <c r="Z1910" s="82"/>
      <c r="AA1910" s="82"/>
      <c r="AB1910" s="82"/>
      <c r="AC1910" s="82"/>
      <c r="AD1910" s="82"/>
    </row>
    <row r="1911" spans="1:30" ht="13.2">
      <c r="A1911" s="82"/>
      <c r="B1911" s="82"/>
      <c r="C1911" s="82"/>
      <c r="D1911" s="82"/>
      <c r="E1911" s="82"/>
      <c r="F1911" s="82"/>
      <c r="G1911" s="82"/>
      <c r="H1911" s="82"/>
      <c r="I1911" s="82"/>
      <c r="J1911" s="92"/>
      <c r="K1911" s="82"/>
      <c r="L1911" s="82"/>
      <c r="M1911" s="82"/>
      <c r="N1911" s="82"/>
      <c r="O1911" s="82"/>
      <c r="P1911" s="82"/>
      <c r="Q1911" s="82"/>
      <c r="R1911" s="82"/>
      <c r="S1911" s="82"/>
      <c r="T1911" s="82"/>
      <c r="U1911" s="82"/>
      <c r="V1911" s="82"/>
      <c r="W1911" s="82"/>
      <c r="X1911" s="82"/>
      <c r="Y1911" s="82"/>
      <c r="Z1911" s="82"/>
      <c r="AA1911" s="82"/>
      <c r="AB1911" s="82"/>
      <c r="AC1911" s="82"/>
      <c r="AD1911" s="82"/>
    </row>
    <row r="1912" spans="1:30" ht="13.2">
      <c r="A1912" s="82"/>
      <c r="B1912" s="82"/>
      <c r="C1912" s="82"/>
      <c r="D1912" s="82"/>
      <c r="E1912" s="82"/>
      <c r="F1912" s="82"/>
      <c r="G1912" s="82"/>
      <c r="H1912" s="82"/>
      <c r="I1912" s="82"/>
      <c r="J1912" s="92"/>
      <c r="K1912" s="82"/>
      <c r="L1912" s="82"/>
      <c r="M1912" s="82"/>
      <c r="N1912" s="82"/>
      <c r="O1912" s="82"/>
      <c r="P1912" s="82"/>
      <c r="Q1912" s="82"/>
      <c r="R1912" s="82"/>
      <c r="S1912" s="82"/>
      <c r="T1912" s="82"/>
      <c r="U1912" s="82"/>
      <c r="V1912" s="82"/>
      <c r="W1912" s="82"/>
      <c r="X1912" s="82"/>
      <c r="Y1912" s="82"/>
      <c r="Z1912" s="82"/>
      <c r="AA1912" s="82"/>
      <c r="AB1912" s="82"/>
      <c r="AC1912" s="82"/>
      <c r="AD1912" s="82"/>
    </row>
    <row r="1913" spans="1:30" ht="13.2">
      <c r="A1913" s="82"/>
      <c r="B1913" s="82"/>
      <c r="C1913" s="82"/>
      <c r="D1913" s="82"/>
      <c r="E1913" s="82"/>
      <c r="F1913" s="82"/>
      <c r="G1913" s="82"/>
      <c r="H1913" s="82"/>
      <c r="I1913" s="82"/>
      <c r="J1913" s="92"/>
      <c r="K1913" s="82"/>
      <c r="L1913" s="82"/>
      <c r="M1913" s="82"/>
      <c r="N1913" s="82"/>
      <c r="O1913" s="82"/>
      <c r="P1913" s="82"/>
      <c r="Q1913" s="82"/>
      <c r="R1913" s="82"/>
      <c r="S1913" s="82"/>
      <c r="T1913" s="82"/>
      <c r="U1913" s="82"/>
      <c r="V1913" s="82"/>
      <c r="W1913" s="82"/>
      <c r="X1913" s="82"/>
      <c r="Y1913" s="82"/>
      <c r="Z1913" s="82"/>
      <c r="AA1913" s="82"/>
      <c r="AB1913" s="82"/>
      <c r="AC1913" s="82"/>
      <c r="AD1913" s="82"/>
    </row>
    <row r="1914" spans="1:30" ht="13.2">
      <c r="A1914" s="82"/>
      <c r="B1914" s="82"/>
      <c r="C1914" s="82"/>
      <c r="D1914" s="82"/>
      <c r="E1914" s="82"/>
      <c r="F1914" s="82"/>
      <c r="G1914" s="82"/>
      <c r="H1914" s="82"/>
      <c r="I1914" s="82"/>
      <c r="J1914" s="92"/>
      <c r="K1914" s="82"/>
      <c r="L1914" s="82"/>
      <c r="M1914" s="82"/>
      <c r="N1914" s="82"/>
      <c r="O1914" s="82"/>
      <c r="P1914" s="82"/>
      <c r="Q1914" s="82"/>
      <c r="R1914" s="82"/>
      <c r="S1914" s="82"/>
      <c r="T1914" s="82"/>
      <c r="U1914" s="82"/>
      <c r="V1914" s="82"/>
      <c r="W1914" s="82"/>
      <c r="X1914" s="82"/>
      <c r="Y1914" s="82"/>
      <c r="Z1914" s="82"/>
      <c r="AA1914" s="82"/>
      <c r="AB1914" s="82"/>
      <c r="AC1914" s="82"/>
      <c r="AD1914" s="82"/>
    </row>
    <row r="1915" spans="1:30" ht="13.2">
      <c r="A1915" s="82"/>
      <c r="B1915" s="82"/>
      <c r="C1915" s="82"/>
      <c r="D1915" s="82"/>
      <c r="E1915" s="82"/>
      <c r="F1915" s="82"/>
      <c r="G1915" s="82"/>
      <c r="H1915" s="82"/>
      <c r="I1915" s="82"/>
      <c r="J1915" s="92"/>
      <c r="K1915" s="82"/>
      <c r="L1915" s="82"/>
      <c r="M1915" s="82"/>
      <c r="N1915" s="82"/>
      <c r="O1915" s="82"/>
      <c r="P1915" s="82"/>
      <c r="Q1915" s="82"/>
      <c r="R1915" s="82"/>
      <c r="S1915" s="82"/>
      <c r="T1915" s="82"/>
      <c r="U1915" s="82"/>
      <c r="V1915" s="82"/>
      <c r="W1915" s="82"/>
      <c r="X1915" s="82"/>
      <c r="Y1915" s="82"/>
      <c r="Z1915" s="82"/>
      <c r="AA1915" s="82"/>
      <c r="AB1915" s="82"/>
      <c r="AC1915" s="82"/>
      <c r="AD1915" s="82"/>
    </row>
    <row r="1916" spans="1:30" ht="13.2">
      <c r="A1916" s="82"/>
      <c r="B1916" s="82"/>
      <c r="C1916" s="82"/>
      <c r="D1916" s="82"/>
      <c r="E1916" s="82"/>
      <c r="F1916" s="82"/>
      <c r="G1916" s="82"/>
      <c r="H1916" s="82"/>
      <c r="I1916" s="82"/>
      <c r="J1916" s="92"/>
      <c r="K1916" s="82"/>
      <c r="L1916" s="82"/>
      <c r="M1916" s="82"/>
      <c r="N1916" s="82"/>
      <c r="O1916" s="82"/>
      <c r="P1916" s="82"/>
      <c r="Q1916" s="82"/>
      <c r="R1916" s="82"/>
      <c r="S1916" s="82"/>
      <c r="T1916" s="82"/>
      <c r="U1916" s="82"/>
      <c r="V1916" s="82"/>
      <c r="W1916" s="82"/>
      <c r="X1916" s="82"/>
      <c r="Y1916" s="82"/>
      <c r="Z1916" s="82"/>
      <c r="AA1916" s="82"/>
      <c r="AB1916" s="82"/>
      <c r="AC1916" s="82"/>
      <c r="AD1916" s="82"/>
    </row>
    <row r="1917" spans="1:30" ht="13.2">
      <c r="A1917" s="82"/>
      <c r="B1917" s="82"/>
      <c r="C1917" s="82"/>
      <c r="D1917" s="82"/>
      <c r="E1917" s="82"/>
      <c r="F1917" s="82"/>
      <c r="G1917" s="82"/>
      <c r="H1917" s="82"/>
      <c r="I1917" s="82"/>
      <c r="J1917" s="92"/>
      <c r="K1917" s="82"/>
      <c r="L1917" s="82"/>
      <c r="M1917" s="82"/>
      <c r="N1917" s="82"/>
      <c r="O1917" s="82"/>
      <c r="P1917" s="82"/>
      <c r="Q1917" s="82"/>
      <c r="R1917" s="82"/>
      <c r="S1917" s="82"/>
      <c r="T1917" s="82"/>
      <c r="U1917" s="82"/>
      <c r="V1917" s="82"/>
      <c r="W1917" s="82"/>
      <c r="X1917" s="82"/>
      <c r="Y1917" s="82"/>
      <c r="Z1917" s="82"/>
      <c r="AA1917" s="82"/>
      <c r="AB1917" s="82"/>
      <c r="AC1917" s="82"/>
      <c r="AD1917" s="82"/>
    </row>
    <row r="1918" spans="1:30" ht="13.2">
      <c r="A1918" s="82"/>
      <c r="B1918" s="82"/>
      <c r="C1918" s="82"/>
      <c r="D1918" s="82"/>
      <c r="E1918" s="82"/>
      <c r="F1918" s="82"/>
      <c r="G1918" s="82"/>
      <c r="H1918" s="82"/>
      <c r="I1918" s="82"/>
      <c r="J1918" s="92"/>
      <c r="K1918" s="82"/>
      <c r="L1918" s="82"/>
      <c r="M1918" s="82"/>
      <c r="N1918" s="82"/>
      <c r="O1918" s="82"/>
      <c r="P1918" s="82"/>
      <c r="Q1918" s="82"/>
      <c r="R1918" s="82"/>
      <c r="S1918" s="82"/>
      <c r="T1918" s="82"/>
      <c r="U1918" s="82"/>
      <c r="V1918" s="82"/>
      <c r="W1918" s="82"/>
      <c r="X1918" s="82"/>
      <c r="Y1918" s="82"/>
      <c r="Z1918" s="82"/>
      <c r="AA1918" s="82"/>
      <c r="AB1918" s="82"/>
      <c r="AC1918" s="82"/>
      <c r="AD1918" s="82"/>
    </row>
    <row r="1919" spans="1:30" ht="13.2">
      <c r="A1919" s="82"/>
      <c r="B1919" s="82"/>
      <c r="C1919" s="82"/>
      <c r="D1919" s="82"/>
      <c r="E1919" s="82"/>
      <c r="F1919" s="82"/>
      <c r="G1919" s="82"/>
      <c r="H1919" s="82"/>
      <c r="I1919" s="82"/>
      <c r="J1919" s="92"/>
      <c r="K1919" s="82"/>
      <c r="L1919" s="82"/>
      <c r="M1919" s="82"/>
      <c r="N1919" s="82"/>
      <c r="O1919" s="82"/>
      <c r="P1919" s="82"/>
      <c r="Q1919" s="82"/>
      <c r="R1919" s="82"/>
      <c r="S1919" s="82"/>
      <c r="T1919" s="82"/>
      <c r="U1919" s="82"/>
      <c r="V1919" s="82"/>
      <c r="W1919" s="82"/>
      <c r="X1919" s="82"/>
      <c r="Y1919" s="82"/>
      <c r="Z1919" s="82"/>
      <c r="AA1919" s="82"/>
      <c r="AB1919" s="82"/>
      <c r="AC1919" s="82"/>
      <c r="AD1919" s="82"/>
    </row>
    <row r="1920" spans="1:30" ht="13.2">
      <c r="A1920" s="82"/>
      <c r="B1920" s="82"/>
      <c r="C1920" s="82"/>
      <c r="D1920" s="82"/>
      <c r="E1920" s="82"/>
      <c r="F1920" s="82"/>
      <c r="G1920" s="82"/>
      <c r="H1920" s="82"/>
      <c r="I1920" s="82"/>
      <c r="J1920" s="92"/>
      <c r="K1920" s="82"/>
      <c r="L1920" s="82"/>
      <c r="M1920" s="82"/>
      <c r="N1920" s="82"/>
      <c r="O1920" s="82"/>
      <c r="P1920" s="82"/>
      <c r="Q1920" s="82"/>
      <c r="R1920" s="82"/>
      <c r="S1920" s="82"/>
      <c r="T1920" s="82"/>
      <c r="U1920" s="82"/>
      <c r="V1920" s="82"/>
      <c r="W1920" s="82"/>
      <c r="X1920" s="82"/>
      <c r="Y1920" s="82"/>
      <c r="Z1920" s="82"/>
      <c r="AA1920" s="82"/>
      <c r="AB1920" s="82"/>
      <c r="AC1920" s="82"/>
      <c r="AD1920" s="82"/>
    </row>
    <row r="1921" spans="1:30" ht="13.2">
      <c r="A1921" s="82"/>
      <c r="B1921" s="82"/>
      <c r="C1921" s="82"/>
      <c r="D1921" s="82"/>
      <c r="E1921" s="82"/>
      <c r="F1921" s="82"/>
      <c r="G1921" s="82"/>
      <c r="H1921" s="82"/>
      <c r="I1921" s="82"/>
      <c r="J1921" s="92"/>
      <c r="K1921" s="82"/>
      <c r="L1921" s="82"/>
      <c r="M1921" s="82"/>
      <c r="N1921" s="82"/>
      <c r="O1921" s="82"/>
      <c r="P1921" s="82"/>
      <c r="Q1921" s="82"/>
      <c r="R1921" s="82"/>
      <c r="S1921" s="82"/>
      <c r="T1921" s="82"/>
      <c r="U1921" s="82"/>
      <c r="V1921" s="82"/>
      <c r="W1921" s="82"/>
      <c r="X1921" s="82"/>
      <c r="Y1921" s="82"/>
      <c r="Z1921" s="82"/>
      <c r="AA1921" s="82"/>
      <c r="AB1921" s="82"/>
      <c r="AC1921" s="82"/>
      <c r="AD1921" s="82"/>
    </row>
    <row r="1922" spans="1:30" ht="13.2">
      <c r="A1922" s="82"/>
      <c r="B1922" s="82"/>
      <c r="C1922" s="82"/>
      <c r="D1922" s="82"/>
      <c r="E1922" s="82"/>
      <c r="F1922" s="82"/>
      <c r="G1922" s="82"/>
      <c r="H1922" s="82"/>
      <c r="I1922" s="82"/>
      <c r="J1922" s="92"/>
      <c r="K1922" s="82"/>
      <c r="L1922" s="82"/>
      <c r="M1922" s="82"/>
      <c r="N1922" s="82"/>
      <c r="O1922" s="82"/>
      <c r="P1922" s="82"/>
      <c r="Q1922" s="82"/>
      <c r="R1922" s="82"/>
      <c r="S1922" s="82"/>
      <c r="T1922" s="82"/>
      <c r="U1922" s="82"/>
      <c r="V1922" s="82"/>
      <c r="W1922" s="82"/>
      <c r="X1922" s="82"/>
      <c r="Y1922" s="82"/>
      <c r="Z1922" s="82"/>
      <c r="AA1922" s="82"/>
      <c r="AB1922" s="82"/>
      <c r="AC1922" s="82"/>
      <c r="AD1922" s="82"/>
    </row>
    <row r="1923" spans="1:30" ht="13.2">
      <c r="A1923" s="82"/>
      <c r="B1923" s="82"/>
      <c r="C1923" s="82"/>
      <c r="D1923" s="82"/>
      <c r="E1923" s="82"/>
      <c r="F1923" s="82"/>
      <c r="G1923" s="82"/>
      <c r="H1923" s="82"/>
      <c r="I1923" s="82"/>
      <c r="J1923" s="92"/>
      <c r="K1923" s="82"/>
      <c r="L1923" s="82"/>
      <c r="M1923" s="82"/>
      <c r="N1923" s="82"/>
      <c r="O1923" s="82"/>
      <c r="P1923" s="82"/>
      <c r="Q1923" s="82"/>
      <c r="R1923" s="82"/>
      <c r="S1923" s="82"/>
      <c r="T1923" s="82"/>
      <c r="U1923" s="82"/>
      <c r="V1923" s="82"/>
      <c r="W1923" s="82"/>
      <c r="X1923" s="82"/>
      <c r="Y1923" s="82"/>
      <c r="Z1923" s="82"/>
      <c r="AA1923" s="82"/>
      <c r="AB1923" s="82"/>
      <c r="AC1923" s="82"/>
      <c r="AD1923" s="82"/>
    </row>
    <row r="1924" spans="1:30" ht="13.2">
      <c r="A1924" s="82"/>
      <c r="B1924" s="82"/>
      <c r="C1924" s="82"/>
      <c r="D1924" s="82"/>
      <c r="E1924" s="82"/>
      <c r="F1924" s="82"/>
      <c r="G1924" s="82"/>
      <c r="H1924" s="82"/>
      <c r="I1924" s="82"/>
      <c r="J1924" s="92"/>
      <c r="K1924" s="82"/>
      <c r="L1924" s="82"/>
      <c r="M1924" s="82"/>
      <c r="N1924" s="82"/>
      <c r="O1924" s="82"/>
      <c r="P1924" s="82"/>
      <c r="Q1924" s="82"/>
      <c r="R1924" s="82"/>
      <c r="S1924" s="82"/>
      <c r="T1924" s="82"/>
      <c r="U1924" s="82"/>
      <c r="V1924" s="82"/>
      <c r="W1924" s="82"/>
      <c r="X1924" s="82"/>
      <c r="Y1924" s="82"/>
      <c r="Z1924" s="82"/>
      <c r="AA1924" s="82"/>
      <c r="AB1924" s="82"/>
      <c r="AC1924" s="82"/>
      <c r="AD1924" s="82"/>
    </row>
    <row r="1925" spans="1:30" ht="13.2">
      <c r="A1925" s="82"/>
      <c r="B1925" s="82"/>
      <c r="C1925" s="82"/>
      <c r="D1925" s="82"/>
      <c r="E1925" s="82"/>
      <c r="F1925" s="82"/>
      <c r="G1925" s="82"/>
      <c r="H1925" s="82"/>
      <c r="I1925" s="82"/>
      <c r="J1925" s="92"/>
      <c r="K1925" s="82"/>
      <c r="L1925" s="82"/>
      <c r="M1925" s="82"/>
      <c r="N1925" s="82"/>
      <c r="O1925" s="82"/>
      <c r="P1925" s="82"/>
      <c r="Q1925" s="82"/>
      <c r="R1925" s="82"/>
      <c r="S1925" s="82"/>
      <c r="T1925" s="82"/>
      <c r="U1925" s="82"/>
      <c r="V1925" s="82"/>
      <c r="W1925" s="82"/>
      <c r="X1925" s="82"/>
      <c r="Y1925" s="82"/>
      <c r="Z1925" s="82"/>
      <c r="AA1925" s="82"/>
      <c r="AB1925" s="82"/>
      <c r="AC1925" s="82"/>
      <c r="AD1925" s="82"/>
    </row>
    <row r="1926" spans="1:30" ht="13.2">
      <c r="A1926" s="82"/>
      <c r="B1926" s="82"/>
      <c r="C1926" s="82"/>
      <c r="D1926" s="82"/>
      <c r="E1926" s="82"/>
      <c r="F1926" s="82"/>
      <c r="G1926" s="82"/>
      <c r="H1926" s="82"/>
      <c r="I1926" s="82"/>
      <c r="J1926" s="92"/>
      <c r="K1926" s="82"/>
      <c r="L1926" s="82"/>
      <c r="M1926" s="82"/>
      <c r="N1926" s="82"/>
      <c r="O1926" s="82"/>
      <c r="P1926" s="82"/>
      <c r="Q1926" s="82"/>
      <c r="R1926" s="82"/>
      <c r="S1926" s="82"/>
      <c r="T1926" s="82"/>
      <c r="U1926" s="82"/>
      <c r="V1926" s="82"/>
      <c r="W1926" s="82"/>
      <c r="X1926" s="82"/>
      <c r="Y1926" s="82"/>
      <c r="Z1926" s="82"/>
      <c r="AA1926" s="82"/>
      <c r="AB1926" s="82"/>
      <c r="AC1926" s="82"/>
      <c r="AD1926" s="82"/>
    </row>
    <row r="1927" spans="1:30" ht="13.2">
      <c r="A1927" s="82"/>
      <c r="B1927" s="82"/>
      <c r="C1927" s="82"/>
      <c r="D1927" s="82"/>
      <c r="E1927" s="82"/>
      <c r="F1927" s="82"/>
      <c r="G1927" s="82"/>
      <c r="H1927" s="82"/>
      <c r="I1927" s="82"/>
      <c r="J1927" s="92"/>
      <c r="K1927" s="82"/>
      <c r="L1927" s="82"/>
      <c r="M1927" s="82"/>
      <c r="N1927" s="82"/>
      <c r="O1927" s="82"/>
      <c r="P1927" s="82"/>
      <c r="Q1927" s="82"/>
      <c r="R1927" s="82"/>
      <c r="S1927" s="82"/>
      <c r="T1927" s="82"/>
      <c r="U1927" s="82"/>
      <c r="V1927" s="82"/>
      <c r="W1927" s="82"/>
      <c r="X1927" s="82"/>
      <c r="Y1927" s="82"/>
      <c r="Z1927" s="82"/>
      <c r="AA1927" s="82"/>
      <c r="AB1927" s="82"/>
      <c r="AC1927" s="82"/>
      <c r="AD1927" s="82"/>
    </row>
    <row r="1928" spans="1:30" ht="13.2">
      <c r="A1928" s="82"/>
      <c r="B1928" s="82"/>
      <c r="C1928" s="82"/>
      <c r="D1928" s="82"/>
      <c r="E1928" s="82"/>
      <c r="F1928" s="82"/>
      <c r="G1928" s="82"/>
      <c r="H1928" s="82"/>
      <c r="I1928" s="82"/>
      <c r="J1928" s="92"/>
      <c r="K1928" s="82"/>
      <c r="L1928" s="82"/>
      <c r="M1928" s="82"/>
      <c r="N1928" s="82"/>
      <c r="O1928" s="82"/>
      <c r="P1928" s="82"/>
      <c r="Q1928" s="82"/>
      <c r="R1928" s="82"/>
      <c r="S1928" s="82"/>
      <c r="T1928" s="82"/>
      <c r="U1928" s="82"/>
      <c r="V1928" s="82"/>
      <c r="W1928" s="82"/>
      <c r="X1928" s="82"/>
      <c r="Y1928" s="82"/>
      <c r="Z1928" s="82"/>
      <c r="AA1928" s="82"/>
      <c r="AB1928" s="82"/>
      <c r="AC1928" s="82"/>
      <c r="AD1928" s="82"/>
    </row>
    <row r="1929" spans="1:30" ht="13.2">
      <c r="A1929" s="82"/>
      <c r="B1929" s="82"/>
      <c r="C1929" s="82"/>
      <c r="D1929" s="82"/>
      <c r="E1929" s="82"/>
      <c r="F1929" s="82"/>
      <c r="G1929" s="82"/>
      <c r="H1929" s="82"/>
      <c r="I1929" s="82"/>
      <c r="J1929" s="92"/>
      <c r="K1929" s="82"/>
      <c r="L1929" s="82"/>
      <c r="M1929" s="82"/>
      <c r="N1929" s="82"/>
      <c r="O1929" s="82"/>
      <c r="P1929" s="82"/>
      <c r="Q1929" s="82"/>
      <c r="R1929" s="82"/>
      <c r="S1929" s="82"/>
      <c r="T1929" s="82"/>
      <c r="U1929" s="82"/>
      <c r="V1929" s="82"/>
      <c r="W1929" s="82"/>
      <c r="X1929" s="82"/>
      <c r="Y1929" s="82"/>
      <c r="Z1929" s="82"/>
      <c r="AA1929" s="82"/>
      <c r="AB1929" s="82"/>
      <c r="AC1929" s="82"/>
      <c r="AD1929" s="82"/>
    </row>
    <row r="1930" spans="1:30" ht="13.2">
      <c r="A1930" s="82"/>
      <c r="B1930" s="82"/>
      <c r="C1930" s="82"/>
      <c r="D1930" s="82"/>
      <c r="E1930" s="82"/>
      <c r="F1930" s="82"/>
      <c r="G1930" s="82"/>
      <c r="H1930" s="82"/>
      <c r="I1930" s="82"/>
      <c r="J1930" s="92"/>
      <c r="K1930" s="82"/>
      <c r="L1930" s="82"/>
      <c r="M1930" s="82"/>
      <c r="N1930" s="82"/>
      <c r="O1930" s="82"/>
      <c r="P1930" s="82"/>
      <c r="Q1930" s="82"/>
      <c r="R1930" s="82"/>
      <c r="S1930" s="82"/>
      <c r="T1930" s="82"/>
      <c r="U1930" s="82"/>
      <c r="V1930" s="82"/>
      <c r="W1930" s="82"/>
      <c r="X1930" s="82"/>
      <c r="Y1930" s="82"/>
      <c r="Z1930" s="82"/>
      <c r="AA1930" s="82"/>
      <c r="AB1930" s="82"/>
      <c r="AC1930" s="82"/>
      <c r="AD1930" s="82"/>
    </row>
    <row r="1931" spans="1:30" ht="13.2">
      <c r="A1931" s="82"/>
      <c r="B1931" s="82"/>
      <c r="C1931" s="82"/>
      <c r="D1931" s="82"/>
      <c r="E1931" s="82"/>
      <c r="F1931" s="82"/>
      <c r="G1931" s="82"/>
      <c r="H1931" s="82"/>
      <c r="I1931" s="82"/>
      <c r="J1931" s="92"/>
      <c r="K1931" s="82"/>
      <c r="L1931" s="82"/>
      <c r="M1931" s="82"/>
      <c r="N1931" s="82"/>
      <c r="O1931" s="82"/>
      <c r="P1931" s="82"/>
      <c r="Q1931" s="82"/>
      <c r="R1931" s="82"/>
      <c r="S1931" s="82"/>
      <c r="T1931" s="82"/>
      <c r="U1931" s="82"/>
      <c r="V1931" s="82"/>
      <c r="W1931" s="82"/>
      <c r="X1931" s="82"/>
      <c r="Y1931" s="82"/>
      <c r="Z1931" s="82"/>
      <c r="AA1931" s="82"/>
      <c r="AB1931" s="82"/>
      <c r="AC1931" s="82"/>
      <c r="AD1931" s="82"/>
    </row>
    <row r="1932" spans="1:30" ht="13.2">
      <c r="A1932" s="82"/>
      <c r="B1932" s="82"/>
      <c r="C1932" s="82"/>
      <c r="D1932" s="82"/>
      <c r="E1932" s="82"/>
      <c r="F1932" s="82"/>
      <c r="G1932" s="82"/>
      <c r="H1932" s="82"/>
      <c r="I1932" s="82"/>
      <c r="J1932" s="92"/>
      <c r="K1932" s="82"/>
      <c r="L1932" s="82"/>
      <c r="M1932" s="82"/>
      <c r="N1932" s="82"/>
      <c r="O1932" s="82"/>
      <c r="P1932" s="82"/>
      <c r="Q1932" s="82"/>
      <c r="R1932" s="82"/>
      <c r="S1932" s="82"/>
      <c r="T1932" s="82"/>
      <c r="U1932" s="82"/>
      <c r="V1932" s="82"/>
      <c r="W1932" s="82"/>
      <c r="X1932" s="82"/>
      <c r="Y1932" s="82"/>
      <c r="Z1932" s="82"/>
      <c r="AA1932" s="82"/>
      <c r="AB1932" s="82"/>
      <c r="AC1932" s="82"/>
      <c r="AD1932" s="82"/>
    </row>
    <row r="1933" spans="1:30" ht="13.2">
      <c r="A1933" s="82"/>
      <c r="B1933" s="82"/>
      <c r="C1933" s="82"/>
      <c r="D1933" s="82"/>
      <c r="E1933" s="82"/>
      <c r="F1933" s="82"/>
      <c r="G1933" s="82"/>
      <c r="H1933" s="82"/>
      <c r="I1933" s="82"/>
      <c r="J1933" s="92"/>
      <c r="K1933" s="82"/>
      <c r="L1933" s="82"/>
      <c r="M1933" s="82"/>
      <c r="N1933" s="82"/>
      <c r="O1933" s="82"/>
      <c r="P1933" s="82"/>
      <c r="Q1933" s="82"/>
      <c r="R1933" s="82"/>
      <c r="S1933" s="82"/>
      <c r="T1933" s="82"/>
      <c r="U1933" s="82"/>
      <c r="V1933" s="82"/>
      <c r="W1933" s="82"/>
      <c r="X1933" s="82"/>
      <c r="Y1933" s="82"/>
      <c r="Z1933" s="82"/>
      <c r="AA1933" s="82"/>
      <c r="AB1933" s="82"/>
      <c r="AC1933" s="82"/>
      <c r="AD1933" s="82"/>
    </row>
    <row r="1934" spans="1:30" ht="13.2">
      <c r="A1934" s="82"/>
      <c r="B1934" s="82"/>
      <c r="C1934" s="82"/>
      <c r="D1934" s="82"/>
      <c r="E1934" s="82"/>
      <c r="F1934" s="82"/>
      <c r="G1934" s="82"/>
      <c r="H1934" s="82"/>
      <c r="I1934" s="82"/>
      <c r="J1934" s="92"/>
      <c r="K1934" s="82"/>
      <c r="L1934" s="82"/>
      <c r="M1934" s="82"/>
      <c r="N1934" s="82"/>
      <c r="O1934" s="82"/>
      <c r="P1934" s="82"/>
      <c r="Q1934" s="82"/>
      <c r="R1934" s="82"/>
      <c r="S1934" s="82"/>
      <c r="T1934" s="82"/>
      <c r="U1934" s="82"/>
      <c r="V1934" s="82"/>
      <c r="W1934" s="82"/>
      <c r="X1934" s="82"/>
      <c r="Y1934" s="82"/>
      <c r="Z1934" s="82"/>
      <c r="AA1934" s="82"/>
      <c r="AB1934" s="82"/>
      <c r="AC1934" s="82"/>
      <c r="AD1934" s="82"/>
    </row>
    <row r="1935" spans="1:30" ht="13.2">
      <c r="A1935" s="82"/>
      <c r="B1935" s="82"/>
      <c r="C1935" s="82"/>
      <c r="D1935" s="82"/>
      <c r="E1935" s="82"/>
      <c r="F1935" s="82"/>
      <c r="G1935" s="82"/>
      <c r="H1935" s="82"/>
      <c r="I1935" s="82"/>
      <c r="J1935" s="92"/>
      <c r="K1935" s="82"/>
      <c r="L1935" s="82"/>
      <c r="M1935" s="82"/>
      <c r="N1935" s="82"/>
      <c r="O1935" s="82"/>
      <c r="P1935" s="82"/>
      <c r="Q1935" s="82"/>
      <c r="R1935" s="82"/>
      <c r="S1935" s="82"/>
      <c r="T1935" s="82"/>
      <c r="U1935" s="82"/>
      <c r="V1935" s="82"/>
      <c r="W1935" s="82"/>
      <c r="X1935" s="82"/>
      <c r="Y1935" s="82"/>
      <c r="Z1935" s="82"/>
      <c r="AA1935" s="82"/>
      <c r="AB1935" s="82"/>
      <c r="AC1935" s="82"/>
      <c r="AD1935" s="82"/>
    </row>
    <row r="1936" spans="1:30" ht="13.2">
      <c r="A1936" s="82"/>
      <c r="B1936" s="82"/>
      <c r="C1936" s="82"/>
      <c r="D1936" s="82"/>
      <c r="E1936" s="82"/>
      <c r="F1936" s="82"/>
      <c r="G1936" s="82"/>
      <c r="H1936" s="82"/>
      <c r="I1936" s="82"/>
      <c r="J1936" s="92"/>
      <c r="K1936" s="82"/>
      <c r="L1936" s="82"/>
      <c r="M1936" s="82"/>
      <c r="N1936" s="82"/>
      <c r="O1936" s="82"/>
      <c r="P1936" s="82"/>
      <c r="Q1936" s="82"/>
      <c r="R1936" s="82"/>
      <c r="S1936" s="82"/>
      <c r="T1936" s="82"/>
      <c r="U1936" s="82"/>
      <c r="V1936" s="82"/>
      <c r="W1936" s="82"/>
      <c r="X1936" s="82"/>
      <c r="Y1936" s="82"/>
      <c r="Z1936" s="82"/>
      <c r="AA1936" s="82"/>
      <c r="AB1936" s="82"/>
      <c r="AC1936" s="82"/>
      <c r="AD1936" s="82"/>
    </row>
    <row r="1937" spans="1:30" ht="13.2">
      <c r="A1937" s="82"/>
      <c r="B1937" s="82"/>
      <c r="C1937" s="82"/>
      <c r="D1937" s="82"/>
      <c r="E1937" s="82"/>
      <c r="F1937" s="82"/>
      <c r="G1937" s="82"/>
      <c r="H1937" s="82"/>
      <c r="I1937" s="82"/>
      <c r="J1937" s="92"/>
      <c r="K1937" s="82"/>
      <c r="L1937" s="82"/>
      <c r="M1937" s="82"/>
      <c r="N1937" s="82"/>
      <c r="O1937" s="82"/>
      <c r="P1937" s="82"/>
      <c r="Q1937" s="82"/>
      <c r="R1937" s="82"/>
      <c r="S1937" s="82"/>
      <c r="T1937" s="82"/>
      <c r="U1937" s="82"/>
      <c r="V1937" s="82"/>
      <c r="W1937" s="82"/>
      <c r="X1937" s="82"/>
      <c r="Y1937" s="82"/>
      <c r="Z1937" s="82"/>
      <c r="AA1937" s="82"/>
      <c r="AB1937" s="82"/>
      <c r="AC1937" s="82"/>
      <c r="AD1937" s="82"/>
    </row>
    <row r="1938" spans="1:30" ht="13.2">
      <c r="A1938" s="82"/>
      <c r="B1938" s="82"/>
      <c r="C1938" s="82"/>
      <c r="D1938" s="82"/>
      <c r="E1938" s="82"/>
      <c r="F1938" s="82"/>
      <c r="G1938" s="82"/>
      <c r="H1938" s="82"/>
      <c r="I1938" s="82"/>
      <c r="J1938" s="92"/>
      <c r="K1938" s="82"/>
      <c r="L1938" s="82"/>
      <c r="M1938" s="82"/>
      <c r="N1938" s="82"/>
      <c r="O1938" s="82"/>
      <c r="P1938" s="82"/>
      <c r="Q1938" s="82"/>
      <c r="R1938" s="82"/>
      <c r="S1938" s="82"/>
      <c r="T1938" s="82"/>
      <c r="U1938" s="82"/>
      <c r="V1938" s="82"/>
      <c r="W1938" s="82"/>
      <c r="X1938" s="82"/>
      <c r="Y1938" s="82"/>
      <c r="Z1938" s="82"/>
      <c r="AA1938" s="82"/>
      <c r="AB1938" s="82"/>
      <c r="AC1938" s="82"/>
      <c r="AD1938" s="82"/>
    </row>
    <row r="1939" spans="1:30" ht="13.2">
      <c r="A1939" s="82"/>
      <c r="B1939" s="82"/>
      <c r="C1939" s="82"/>
      <c r="D1939" s="82"/>
      <c r="E1939" s="82"/>
      <c r="F1939" s="82"/>
      <c r="G1939" s="82"/>
      <c r="H1939" s="82"/>
      <c r="I1939" s="82"/>
      <c r="J1939" s="92"/>
      <c r="K1939" s="82"/>
      <c r="L1939" s="82"/>
      <c r="M1939" s="82"/>
      <c r="N1939" s="82"/>
      <c r="O1939" s="82"/>
      <c r="P1939" s="82"/>
      <c r="Q1939" s="82"/>
      <c r="R1939" s="82"/>
      <c r="S1939" s="82"/>
      <c r="T1939" s="82"/>
      <c r="U1939" s="82"/>
      <c r="V1939" s="82"/>
      <c r="W1939" s="82"/>
      <c r="X1939" s="82"/>
      <c r="Y1939" s="82"/>
      <c r="Z1939" s="82"/>
      <c r="AA1939" s="82"/>
      <c r="AB1939" s="82"/>
      <c r="AC1939" s="82"/>
      <c r="AD1939" s="82"/>
    </row>
    <row r="1940" spans="1:30" ht="13.2">
      <c r="A1940" s="82"/>
      <c r="B1940" s="82"/>
      <c r="C1940" s="82"/>
      <c r="D1940" s="82"/>
      <c r="E1940" s="82"/>
      <c r="F1940" s="82"/>
      <c r="G1940" s="82"/>
      <c r="H1940" s="82"/>
      <c r="I1940" s="82"/>
      <c r="J1940" s="92"/>
      <c r="K1940" s="82"/>
      <c r="L1940" s="82"/>
      <c r="M1940" s="82"/>
      <c r="N1940" s="82"/>
      <c r="O1940" s="82"/>
      <c r="P1940" s="82"/>
      <c r="Q1940" s="82"/>
      <c r="R1940" s="82"/>
      <c r="S1940" s="82"/>
      <c r="T1940" s="82"/>
      <c r="U1940" s="82"/>
      <c r="V1940" s="82"/>
      <c r="W1940" s="82"/>
      <c r="X1940" s="82"/>
      <c r="Y1940" s="82"/>
      <c r="Z1940" s="82"/>
      <c r="AA1940" s="82"/>
      <c r="AB1940" s="82"/>
      <c r="AC1940" s="82"/>
      <c r="AD1940" s="82"/>
    </row>
    <row r="1941" spans="1:30" ht="13.2">
      <c r="A1941" s="82"/>
      <c r="B1941" s="82"/>
      <c r="C1941" s="82"/>
      <c r="D1941" s="82"/>
      <c r="E1941" s="82"/>
      <c r="F1941" s="82"/>
      <c r="G1941" s="82"/>
      <c r="H1941" s="82"/>
      <c r="I1941" s="82"/>
      <c r="J1941" s="92"/>
      <c r="K1941" s="82"/>
      <c r="L1941" s="82"/>
      <c r="M1941" s="82"/>
      <c r="N1941" s="82"/>
      <c r="O1941" s="82"/>
      <c r="P1941" s="82"/>
      <c r="Q1941" s="82"/>
      <c r="R1941" s="82"/>
      <c r="S1941" s="82"/>
      <c r="T1941" s="82"/>
      <c r="U1941" s="82"/>
      <c r="V1941" s="82"/>
      <c r="W1941" s="82"/>
      <c r="X1941" s="82"/>
      <c r="Y1941" s="82"/>
      <c r="Z1941" s="82"/>
      <c r="AA1941" s="82"/>
      <c r="AB1941" s="82"/>
      <c r="AC1941" s="82"/>
      <c r="AD1941" s="82"/>
    </row>
    <row r="1942" spans="1:30" ht="13.2">
      <c r="A1942" s="82"/>
      <c r="B1942" s="82"/>
      <c r="C1942" s="82"/>
      <c r="D1942" s="82"/>
      <c r="E1942" s="82"/>
      <c r="F1942" s="82"/>
      <c r="G1942" s="82"/>
      <c r="H1942" s="82"/>
      <c r="I1942" s="82"/>
      <c r="J1942" s="92"/>
      <c r="K1942" s="82"/>
      <c r="L1942" s="82"/>
      <c r="M1942" s="82"/>
      <c r="N1942" s="82"/>
      <c r="O1942" s="82"/>
      <c r="P1942" s="82"/>
      <c r="Q1942" s="82"/>
      <c r="R1942" s="82"/>
      <c r="S1942" s="82"/>
      <c r="T1942" s="82"/>
      <c r="U1942" s="82"/>
      <c r="V1942" s="82"/>
      <c r="W1942" s="82"/>
      <c r="X1942" s="82"/>
      <c r="Y1942" s="82"/>
      <c r="Z1942" s="82"/>
      <c r="AA1942" s="82"/>
      <c r="AB1942" s="82"/>
      <c r="AC1942" s="82"/>
      <c r="AD1942" s="82"/>
    </row>
    <row r="1943" spans="1:30" ht="13.2">
      <c r="A1943" s="82"/>
      <c r="B1943" s="82"/>
      <c r="C1943" s="82"/>
      <c r="D1943" s="82"/>
      <c r="E1943" s="82"/>
      <c r="F1943" s="82"/>
      <c r="G1943" s="82"/>
      <c r="H1943" s="82"/>
      <c r="I1943" s="82"/>
      <c r="J1943" s="92"/>
      <c r="K1943" s="82"/>
      <c r="L1943" s="82"/>
      <c r="M1943" s="82"/>
      <c r="N1943" s="82"/>
      <c r="O1943" s="82"/>
      <c r="P1943" s="82"/>
      <c r="Q1943" s="82"/>
      <c r="R1943" s="82"/>
      <c r="S1943" s="82"/>
      <c r="T1943" s="82"/>
      <c r="U1943" s="82"/>
      <c r="V1943" s="82"/>
      <c r="W1943" s="82"/>
      <c r="X1943" s="82"/>
      <c r="Y1943" s="82"/>
      <c r="Z1943" s="82"/>
      <c r="AA1943" s="82"/>
      <c r="AB1943" s="82"/>
      <c r="AC1943" s="82"/>
      <c r="AD1943" s="82"/>
    </row>
    <row r="1944" spans="1:30" ht="13.2">
      <c r="A1944" s="82"/>
      <c r="B1944" s="82"/>
      <c r="C1944" s="82"/>
      <c r="D1944" s="82"/>
      <c r="E1944" s="82"/>
      <c r="F1944" s="82"/>
      <c r="G1944" s="82"/>
      <c r="H1944" s="82"/>
      <c r="I1944" s="82"/>
      <c r="J1944" s="92"/>
      <c r="K1944" s="82"/>
      <c r="L1944" s="82"/>
      <c r="M1944" s="82"/>
      <c r="N1944" s="82"/>
      <c r="O1944" s="82"/>
      <c r="P1944" s="82"/>
      <c r="Q1944" s="82"/>
      <c r="R1944" s="82"/>
      <c r="S1944" s="82"/>
      <c r="T1944" s="82"/>
      <c r="U1944" s="82"/>
      <c r="V1944" s="82"/>
      <c r="W1944" s="82"/>
      <c r="X1944" s="82"/>
      <c r="Y1944" s="82"/>
      <c r="Z1944" s="82"/>
      <c r="AA1944" s="82"/>
      <c r="AB1944" s="82"/>
      <c r="AC1944" s="82"/>
      <c r="AD1944" s="82"/>
    </row>
    <row r="1945" spans="1:30" ht="13.2">
      <c r="A1945" s="82"/>
      <c r="B1945" s="82"/>
      <c r="C1945" s="82"/>
      <c r="D1945" s="82"/>
      <c r="E1945" s="82"/>
      <c r="F1945" s="82"/>
      <c r="G1945" s="82"/>
      <c r="H1945" s="82"/>
      <c r="I1945" s="82"/>
      <c r="J1945" s="92"/>
      <c r="K1945" s="82"/>
      <c r="L1945" s="82"/>
      <c r="M1945" s="82"/>
      <c r="N1945" s="82"/>
      <c r="O1945" s="82"/>
      <c r="P1945" s="82"/>
      <c r="Q1945" s="82"/>
      <c r="R1945" s="82"/>
      <c r="S1945" s="82"/>
      <c r="T1945" s="82"/>
      <c r="U1945" s="82"/>
      <c r="V1945" s="82"/>
      <c r="W1945" s="82"/>
      <c r="X1945" s="82"/>
      <c r="Y1945" s="82"/>
      <c r="Z1945" s="82"/>
      <c r="AA1945" s="82"/>
      <c r="AB1945" s="82"/>
      <c r="AC1945" s="82"/>
      <c r="AD1945" s="82"/>
    </row>
    <row r="1946" spans="1:30" ht="13.2">
      <c r="A1946" s="82"/>
      <c r="B1946" s="82"/>
      <c r="C1946" s="82"/>
      <c r="D1946" s="82"/>
      <c r="E1946" s="82"/>
      <c r="F1946" s="82"/>
      <c r="G1946" s="82"/>
      <c r="H1946" s="82"/>
      <c r="I1946" s="82"/>
      <c r="J1946" s="92"/>
      <c r="K1946" s="82"/>
      <c r="L1946" s="82"/>
      <c r="M1946" s="82"/>
      <c r="N1946" s="82"/>
      <c r="O1946" s="82"/>
      <c r="P1946" s="82"/>
      <c r="Q1946" s="82"/>
      <c r="R1946" s="82"/>
      <c r="S1946" s="82"/>
      <c r="T1946" s="82"/>
      <c r="U1946" s="82"/>
      <c r="V1946" s="82"/>
      <c r="W1946" s="82"/>
      <c r="X1946" s="82"/>
      <c r="Y1946" s="82"/>
      <c r="Z1946" s="82"/>
      <c r="AA1946" s="82"/>
      <c r="AB1946" s="82"/>
      <c r="AC1946" s="82"/>
      <c r="AD1946" s="82"/>
    </row>
    <row r="1947" spans="1:30" ht="13.2">
      <c r="A1947" s="82"/>
      <c r="B1947" s="82"/>
      <c r="C1947" s="82"/>
      <c r="D1947" s="82"/>
      <c r="E1947" s="82"/>
      <c r="F1947" s="82"/>
      <c r="G1947" s="82"/>
      <c r="H1947" s="82"/>
      <c r="I1947" s="82"/>
      <c r="J1947" s="92"/>
      <c r="K1947" s="82"/>
      <c r="L1947" s="82"/>
      <c r="M1947" s="82"/>
      <c r="N1947" s="82"/>
      <c r="O1947" s="82"/>
      <c r="P1947" s="82"/>
      <c r="Q1947" s="82"/>
      <c r="R1947" s="82"/>
      <c r="S1947" s="82"/>
      <c r="T1947" s="82"/>
      <c r="U1947" s="82"/>
      <c r="V1947" s="82"/>
      <c r="W1947" s="82"/>
      <c r="X1947" s="82"/>
      <c r="Y1947" s="82"/>
      <c r="Z1947" s="82"/>
      <c r="AA1947" s="82"/>
      <c r="AB1947" s="82"/>
      <c r="AC1947" s="82"/>
      <c r="AD1947" s="82"/>
    </row>
    <row r="1948" spans="1:30" ht="13.2">
      <c r="A1948" s="82"/>
      <c r="B1948" s="82"/>
      <c r="C1948" s="82"/>
      <c r="D1948" s="82"/>
      <c r="E1948" s="82"/>
      <c r="F1948" s="82"/>
      <c r="G1948" s="82"/>
      <c r="H1948" s="82"/>
      <c r="I1948" s="82"/>
      <c r="J1948" s="92"/>
      <c r="K1948" s="82"/>
      <c r="L1948" s="82"/>
      <c r="M1948" s="82"/>
      <c r="N1948" s="82"/>
      <c r="O1948" s="82"/>
      <c r="P1948" s="82"/>
      <c r="Q1948" s="82"/>
      <c r="R1948" s="82"/>
      <c r="S1948" s="82"/>
      <c r="T1948" s="82"/>
      <c r="U1948" s="82"/>
      <c r="V1948" s="82"/>
      <c r="W1948" s="82"/>
      <c r="X1948" s="82"/>
      <c r="Y1948" s="82"/>
      <c r="Z1948" s="82"/>
      <c r="AA1948" s="82"/>
      <c r="AB1948" s="82"/>
      <c r="AC1948" s="82"/>
      <c r="AD1948" s="82"/>
    </row>
    <row r="1949" spans="1:30" ht="13.2">
      <c r="A1949" s="82"/>
      <c r="B1949" s="82"/>
      <c r="C1949" s="82"/>
      <c r="D1949" s="82"/>
      <c r="E1949" s="82"/>
      <c r="F1949" s="82"/>
      <c r="G1949" s="82"/>
      <c r="H1949" s="82"/>
      <c r="I1949" s="82"/>
      <c r="J1949" s="92"/>
      <c r="K1949" s="82"/>
      <c r="L1949" s="82"/>
      <c r="M1949" s="82"/>
      <c r="N1949" s="82"/>
      <c r="O1949" s="82"/>
      <c r="P1949" s="82"/>
      <c r="Q1949" s="82"/>
      <c r="R1949" s="82"/>
      <c r="S1949" s="82"/>
      <c r="T1949" s="82"/>
      <c r="U1949" s="82"/>
      <c r="V1949" s="82"/>
      <c r="W1949" s="82"/>
      <c r="X1949" s="82"/>
      <c r="Y1949" s="82"/>
      <c r="Z1949" s="82"/>
      <c r="AA1949" s="82"/>
      <c r="AB1949" s="82"/>
      <c r="AC1949" s="82"/>
      <c r="AD1949" s="82"/>
    </row>
    <row r="1950" spans="1:30" ht="13.2">
      <c r="A1950" s="82"/>
      <c r="B1950" s="82"/>
      <c r="C1950" s="82"/>
      <c r="D1950" s="82"/>
      <c r="E1950" s="82"/>
      <c r="F1950" s="82"/>
      <c r="G1950" s="82"/>
      <c r="H1950" s="82"/>
      <c r="I1950" s="82"/>
      <c r="J1950" s="92"/>
      <c r="K1950" s="82"/>
      <c r="L1950" s="82"/>
      <c r="M1950" s="82"/>
      <c r="N1950" s="82"/>
      <c r="O1950" s="82"/>
      <c r="P1950" s="82"/>
      <c r="Q1950" s="82"/>
      <c r="R1950" s="82"/>
      <c r="S1950" s="82"/>
      <c r="T1950" s="82"/>
      <c r="U1950" s="82"/>
      <c r="V1950" s="82"/>
      <c r="W1950" s="82"/>
      <c r="X1950" s="82"/>
      <c r="Y1950" s="82"/>
      <c r="Z1950" s="82"/>
      <c r="AA1950" s="82"/>
      <c r="AB1950" s="82"/>
      <c r="AC1950" s="82"/>
      <c r="AD1950" s="82"/>
    </row>
    <row r="1951" spans="1:30" ht="13.2">
      <c r="A1951" s="82"/>
      <c r="B1951" s="82"/>
      <c r="C1951" s="82"/>
      <c r="D1951" s="82"/>
      <c r="E1951" s="82"/>
      <c r="F1951" s="82"/>
      <c r="G1951" s="82"/>
      <c r="H1951" s="82"/>
      <c r="I1951" s="82"/>
      <c r="J1951" s="92"/>
      <c r="K1951" s="82"/>
      <c r="L1951" s="82"/>
      <c r="M1951" s="82"/>
      <c r="N1951" s="82"/>
      <c r="O1951" s="82"/>
      <c r="P1951" s="82"/>
      <c r="Q1951" s="82"/>
      <c r="R1951" s="82"/>
      <c r="S1951" s="82"/>
      <c r="T1951" s="82"/>
      <c r="U1951" s="82"/>
      <c r="V1951" s="82"/>
      <c r="W1951" s="82"/>
      <c r="X1951" s="82"/>
      <c r="Y1951" s="82"/>
      <c r="Z1951" s="82"/>
      <c r="AA1951" s="82"/>
      <c r="AB1951" s="82"/>
      <c r="AC1951" s="82"/>
      <c r="AD1951" s="82"/>
    </row>
    <row r="1952" spans="1:30" ht="13.2">
      <c r="A1952" s="82"/>
      <c r="B1952" s="82"/>
      <c r="C1952" s="82"/>
      <c r="D1952" s="82"/>
      <c r="E1952" s="82"/>
      <c r="F1952" s="82"/>
      <c r="G1952" s="82"/>
      <c r="H1952" s="82"/>
      <c r="I1952" s="82"/>
      <c r="J1952" s="92"/>
      <c r="K1952" s="82"/>
      <c r="L1952" s="82"/>
      <c r="M1952" s="82"/>
      <c r="N1952" s="82"/>
      <c r="O1952" s="82"/>
      <c r="P1952" s="82"/>
      <c r="Q1952" s="82"/>
      <c r="R1952" s="82"/>
      <c r="S1952" s="82"/>
      <c r="T1952" s="82"/>
      <c r="U1952" s="82"/>
      <c r="V1952" s="82"/>
      <c r="W1952" s="82"/>
      <c r="X1952" s="82"/>
      <c r="Y1952" s="82"/>
      <c r="Z1952" s="82"/>
      <c r="AA1952" s="82"/>
      <c r="AB1952" s="82"/>
      <c r="AC1952" s="82"/>
      <c r="AD1952" s="82"/>
    </row>
    <row r="1953" spans="1:30" ht="13.2">
      <c r="A1953" s="82"/>
      <c r="B1953" s="82"/>
      <c r="C1953" s="82"/>
      <c r="D1953" s="82"/>
      <c r="E1953" s="82"/>
      <c r="F1953" s="82"/>
      <c r="G1953" s="82"/>
      <c r="H1953" s="82"/>
      <c r="I1953" s="82"/>
      <c r="J1953" s="92"/>
      <c r="K1953" s="82"/>
      <c r="L1953" s="82"/>
      <c r="M1953" s="82"/>
      <c r="N1953" s="82"/>
      <c r="O1953" s="82"/>
      <c r="P1953" s="82"/>
      <c r="Q1953" s="82"/>
      <c r="R1953" s="82"/>
      <c r="S1953" s="82"/>
      <c r="T1953" s="82"/>
      <c r="U1953" s="82"/>
      <c r="V1953" s="82"/>
      <c r="W1953" s="82"/>
      <c r="X1953" s="82"/>
      <c r="Y1953" s="82"/>
      <c r="Z1953" s="82"/>
      <c r="AA1953" s="82"/>
      <c r="AB1953" s="82"/>
      <c r="AC1953" s="82"/>
      <c r="AD1953" s="82"/>
    </row>
    <row r="1954" spans="1:30" ht="13.2">
      <c r="A1954" s="82"/>
      <c r="B1954" s="82"/>
      <c r="C1954" s="82"/>
      <c r="D1954" s="82"/>
      <c r="E1954" s="82"/>
      <c r="F1954" s="82"/>
      <c r="G1954" s="82"/>
      <c r="H1954" s="82"/>
      <c r="I1954" s="82"/>
      <c r="J1954" s="92"/>
      <c r="K1954" s="82"/>
      <c r="L1954" s="82"/>
      <c r="M1954" s="82"/>
      <c r="N1954" s="82"/>
      <c r="O1954" s="82"/>
      <c r="P1954" s="82"/>
      <c r="Q1954" s="82"/>
      <c r="R1954" s="82"/>
      <c r="S1954" s="82"/>
      <c r="T1954" s="82"/>
      <c r="U1954" s="82"/>
      <c r="V1954" s="82"/>
      <c r="W1954" s="82"/>
      <c r="X1954" s="82"/>
      <c r="Y1954" s="82"/>
      <c r="Z1954" s="82"/>
      <c r="AA1954" s="82"/>
      <c r="AB1954" s="82"/>
      <c r="AC1954" s="82"/>
      <c r="AD1954" s="82"/>
    </row>
    <row r="1955" spans="1:30" ht="13.2">
      <c r="A1955" s="82"/>
      <c r="B1955" s="82"/>
      <c r="C1955" s="82"/>
      <c r="D1955" s="82"/>
      <c r="E1955" s="82"/>
      <c r="F1955" s="82"/>
      <c r="G1955" s="82"/>
      <c r="H1955" s="82"/>
      <c r="I1955" s="82"/>
      <c r="J1955" s="92"/>
      <c r="K1955" s="82"/>
      <c r="L1955" s="82"/>
      <c r="M1955" s="82"/>
      <c r="N1955" s="82"/>
      <c r="O1955" s="82"/>
      <c r="P1955" s="82"/>
      <c r="Q1955" s="82"/>
      <c r="R1955" s="82"/>
      <c r="S1955" s="82"/>
      <c r="T1955" s="82"/>
      <c r="U1955" s="82"/>
      <c r="V1955" s="82"/>
      <c r="W1955" s="82"/>
      <c r="X1955" s="82"/>
      <c r="Y1955" s="82"/>
      <c r="Z1955" s="82"/>
      <c r="AA1955" s="82"/>
      <c r="AB1955" s="82"/>
      <c r="AC1955" s="82"/>
      <c r="AD1955" s="82"/>
    </row>
    <row r="1956" spans="1:30" ht="13.2">
      <c r="A1956" s="82"/>
      <c r="B1956" s="82"/>
      <c r="C1956" s="82"/>
      <c r="D1956" s="82"/>
      <c r="E1956" s="82"/>
      <c r="F1956" s="82"/>
      <c r="G1956" s="82"/>
      <c r="H1956" s="82"/>
      <c r="I1956" s="82"/>
      <c r="J1956" s="92"/>
      <c r="K1956" s="82"/>
      <c r="L1956" s="82"/>
      <c r="M1956" s="82"/>
      <c r="N1956" s="82"/>
      <c r="O1956" s="82"/>
      <c r="P1956" s="82"/>
      <c r="Q1956" s="82"/>
      <c r="R1956" s="82"/>
      <c r="S1956" s="82"/>
      <c r="T1956" s="82"/>
      <c r="U1956" s="82"/>
      <c r="V1956" s="82"/>
      <c r="W1956" s="82"/>
      <c r="X1956" s="82"/>
      <c r="Y1956" s="82"/>
      <c r="Z1956" s="82"/>
      <c r="AA1956" s="82"/>
      <c r="AB1956" s="82"/>
      <c r="AC1956" s="82"/>
      <c r="AD1956" s="82"/>
    </row>
    <row r="1957" spans="1:30" ht="13.2">
      <c r="A1957" s="82"/>
      <c r="B1957" s="82"/>
      <c r="C1957" s="82"/>
      <c r="D1957" s="82"/>
      <c r="E1957" s="82"/>
      <c r="F1957" s="82"/>
      <c r="G1957" s="82"/>
      <c r="H1957" s="82"/>
      <c r="I1957" s="82"/>
      <c r="J1957" s="92"/>
      <c r="K1957" s="82"/>
      <c r="L1957" s="82"/>
      <c r="M1957" s="82"/>
      <c r="N1957" s="82"/>
      <c r="O1957" s="82"/>
      <c r="P1957" s="82"/>
      <c r="Q1957" s="82"/>
      <c r="R1957" s="82"/>
      <c r="S1957" s="82"/>
      <c r="T1957" s="82"/>
      <c r="U1957" s="82"/>
      <c r="V1957" s="82"/>
      <c r="W1957" s="82"/>
      <c r="X1957" s="82"/>
      <c r="Y1957" s="82"/>
      <c r="Z1957" s="82"/>
      <c r="AA1957" s="82"/>
      <c r="AB1957" s="82"/>
      <c r="AC1957" s="82"/>
      <c r="AD1957" s="82"/>
    </row>
    <row r="1958" spans="1:30" ht="13.2">
      <c r="A1958" s="82"/>
      <c r="B1958" s="82"/>
      <c r="C1958" s="82"/>
      <c r="D1958" s="82"/>
      <c r="E1958" s="82"/>
      <c r="F1958" s="82"/>
      <c r="G1958" s="82"/>
      <c r="H1958" s="82"/>
      <c r="I1958" s="82"/>
      <c r="J1958" s="92"/>
      <c r="K1958" s="82"/>
      <c r="L1958" s="82"/>
      <c r="M1958" s="82"/>
      <c r="N1958" s="82"/>
      <c r="O1958" s="82"/>
      <c r="P1958" s="82"/>
      <c r="Q1958" s="82"/>
      <c r="R1958" s="82"/>
      <c r="S1958" s="82"/>
      <c r="T1958" s="82"/>
      <c r="U1958" s="82"/>
      <c r="V1958" s="82"/>
      <c r="W1958" s="82"/>
      <c r="X1958" s="82"/>
      <c r="Y1958" s="82"/>
      <c r="Z1958" s="82"/>
      <c r="AA1958" s="82"/>
      <c r="AB1958" s="82"/>
      <c r="AC1958" s="82"/>
      <c r="AD1958" s="82"/>
    </row>
    <row r="1959" spans="1:30" ht="13.2">
      <c r="A1959" s="82"/>
      <c r="B1959" s="82"/>
      <c r="C1959" s="82"/>
      <c r="D1959" s="82"/>
      <c r="E1959" s="82"/>
      <c r="F1959" s="82"/>
      <c r="G1959" s="82"/>
      <c r="H1959" s="82"/>
      <c r="I1959" s="82"/>
      <c r="J1959" s="92"/>
      <c r="K1959" s="82"/>
      <c r="L1959" s="82"/>
      <c r="M1959" s="82"/>
      <c r="N1959" s="82"/>
      <c r="O1959" s="82"/>
      <c r="P1959" s="82"/>
      <c r="Q1959" s="82"/>
      <c r="R1959" s="82"/>
      <c r="S1959" s="82"/>
      <c r="T1959" s="82"/>
      <c r="U1959" s="82"/>
      <c r="V1959" s="82"/>
      <c r="W1959" s="82"/>
      <c r="X1959" s="82"/>
      <c r="Y1959" s="82"/>
      <c r="Z1959" s="82"/>
      <c r="AA1959" s="82"/>
      <c r="AB1959" s="82"/>
      <c r="AC1959" s="82"/>
      <c r="AD1959" s="82"/>
    </row>
    <row r="1960" spans="1:30" ht="13.2">
      <c r="A1960" s="82"/>
      <c r="B1960" s="82"/>
      <c r="C1960" s="82"/>
      <c r="D1960" s="82"/>
      <c r="E1960" s="82"/>
      <c r="F1960" s="82"/>
      <c r="G1960" s="82"/>
      <c r="H1960" s="82"/>
      <c r="I1960" s="82"/>
      <c r="J1960" s="92"/>
      <c r="K1960" s="82"/>
      <c r="L1960" s="82"/>
      <c r="M1960" s="82"/>
      <c r="N1960" s="82"/>
      <c r="O1960" s="82"/>
      <c r="P1960" s="82"/>
      <c r="Q1960" s="82"/>
      <c r="R1960" s="82"/>
      <c r="S1960" s="82"/>
      <c r="T1960" s="82"/>
      <c r="U1960" s="82"/>
      <c r="V1960" s="82"/>
      <c r="W1960" s="82"/>
      <c r="X1960" s="82"/>
      <c r="Y1960" s="82"/>
      <c r="Z1960" s="82"/>
      <c r="AA1960" s="82"/>
      <c r="AB1960" s="82"/>
      <c r="AC1960" s="82"/>
      <c r="AD1960" s="82"/>
    </row>
    <row r="1961" spans="1:30" ht="13.2">
      <c r="A1961" s="82"/>
      <c r="B1961" s="82"/>
      <c r="C1961" s="82"/>
      <c r="D1961" s="82"/>
      <c r="E1961" s="82"/>
      <c r="F1961" s="82"/>
      <c r="G1961" s="82"/>
      <c r="H1961" s="82"/>
      <c r="I1961" s="82"/>
      <c r="J1961" s="92"/>
      <c r="K1961" s="82"/>
      <c r="L1961" s="82"/>
      <c r="M1961" s="82"/>
      <c r="N1961" s="82"/>
      <c r="O1961" s="82"/>
      <c r="P1961" s="82"/>
      <c r="Q1961" s="82"/>
      <c r="R1961" s="82"/>
      <c r="S1961" s="82"/>
      <c r="T1961" s="82"/>
      <c r="U1961" s="82"/>
      <c r="V1961" s="82"/>
      <c r="W1961" s="82"/>
      <c r="X1961" s="82"/>
      <c r="Y1961" s="82"/>
      <c r="Z1961" s="82"/>
      <c r="AA1961" s="82"/>
      <c r="AB1961" s="82"/>
      <c r="AC1961" s="82"/>
      <c r="AD1961" s="82"/>
    </row>
    <row r="1962" spans="1:30" ht="13.2">
      <c r="A1962" s="82"/>
      <c r="B1962" s="82"/>
      <c r="C1962" s="82"/>
      <c r="D1962" s="82"/>
      <c r="E1962" s="82"/>
      <c r="F1962" s="82"/>
      <c r="G1962" s="82"/>
      <c r="H1962" s="82"/>
      <c r="I1962" s="82"/>
      <c r="J1962" s="92"/>
      <c r="K1962" s="82"/>
      <c r="L1962" s="82"/>
      <c r="M1962" s="82"/>
      <c r="N1962" s="82"/>
      <c r="O1962" s="82"/>
      <c r="P1962" s="82"/>
      <c r="Q1962" s="82"/>
      <c r="R1962" s="82"/>
      <c r="S1962" s="82"/>
      <c r="T1962" s="82"/>
      <c r="U1962" s="82"/>
      <c r="V1962" s="82"/>
      <c r="W1962" s="82"/>
      <c r="X1962" s="82"/>
      <c r="Y1962" s="82"/>
      <c r="Z1962" s="82"/>
      <c r="AA1962" s="82"/>
      <c r="AB1962" s="82"/>
      <c r="AC1962" s="82"/>
      <c r="AD1962" s="82"/>
    </row>
    <row r="1963" spans="1:30" ht="13.2">
      <c r="A1963" s="82"/>
      <c r="B1963" s="82"/>
      <c r="C1963" s="82"/>
      <c r="D1963" s="82"/>
      <c r="E1963" s="82"/>
      <c r="F1963" s="82"/>
      <c r="G1963" s="82"/>
      <c r="H1963" s="82"/>
      <c r="I1963" s="82"/>
      <c r="J1963" s="92"/>
      <c r="K1963" s="82"/>
      <c r="L1963" s="82"/>
      <c r="M1963" s="82"/>
      <c r="N1963" s="82"/>
      <c r="O1963" s="82"/>
      <c r="P1963" s="82"/>
      <c r="Q1963" s="82"/>
      <c r="R1963" s="82"/>
      <c r="S1963" s="82"/>
      <c r="T1963" s="82"/>
      <c r="U1963" s="82"/>
      <c r="V1963" s="82"/>
      <c r="W1963" s="82"/>
      <c r="X1963" s="82"/>
      <c r="Y1963" s="82"/>
      <c r="Z1963" s="82"/>
      <c r="AA1963" s="82"/>
      <c r="AB1963" s="82"/>
      <c r="AC1963" s="82"/>
      <c r="AD1963" s="82"/>
    </row>
    <row r="1964" spans="1:30" ht="13.2">
      <c r="A1964" s="82"/>
      <c r="B1964" s="82"/>
      <c r="C1964" s="82"/>
      <c r="D1964" s="82"/>
      <c r="E1964" s="82"/>
      <c r="F1964" s="82"/>
      <c r="G1964" s="82"/>
      <c r="H1964" s="82"/>
      <c r="I1964" s="82"/>
      <c r="J1964" s="92"/>
      <c r="K1964" s="82"/>
      <c r="L1964" s="82"/>
      <c r="M1964" s="82"/>
      <c r="N1964" s="82"/>
      <c r="O1964" s="82"/>
      <c r="P1964" s="82"/>
      <c r="Q1964" s="82"/>
      <c r="R1964" s="82"/>
      <c r="S1964" s="82"/>
      <c r="T1964" s="82"/>
      <c r="U1964" s="82"/>
      <c r="V1964" s="82"/>
      <c r="W1964" s="82"/>
      <c r="X1964" s="82"/>
      <c r="Y1964" s="82"/>
      <c r="Z1964" s="82"/>
      <c r="AA1964" s="82"/>
      <c r="AB1964" s="82"/>
      <c r="AC1964" s="82"/>
      <c r="AD1964" s="82"/>
    </row>
    <row r="1965" spans="1:30" ht="13.2">
      <c r="A1965" s="82"/>
      <c r="B1965" s="82"/>
      <c r="C1965" s="82"/>
      <c r="D1965" s="82"/>
      <c r="E1965" s="82"/>
      <c r="F1965" s="82"/>
      <c r="G1965" s="82"/>
      <c r="H1965" s="82"/>
      <c r="I1965" s="82"/>
      <c r="J1965" s="92"/>
      <c r="K1965" s="82"/>
      <c r="L1965" s="82"/>
      <c r="M1965" s="82"/>
      <c r="N1965" s="82"/>
      <c r="O1965" s="82"/>
      <c r="P1965" s="82"/>
      <c r="Q1965" s="82"/>
      <c r="R1965" s="82"/>
      <c r="S1965" s="82"/>
      <c r="T1965" s="82"/>
      <c r="U1965" s="82"/>
      <c r="V1965" s="82"/>
      <c r="W1965" s="82"/>
      <c r="X1965" s="82"/>
      <c r="Y1965" s="82"/>
      <c r="Z1965" s="82"/>
      <c r="AA1965" s="82"/>
      <c r="AB1965" s="82"/>
      <c r="AC1965" s="82"/>
      <c r="AD1965" s="82"/>
    </row>
    <row r="1966" spans="1:30" ht="13.2">
      <c r="A1966" s="82"/>
      <c r="B1966" s="82"/>
      <c r="C1966" s="82"/>
      <c r="D1966" s="82"/>
      <c r="E1966" s="82"/>
      <c r="F1966" s="82"/>
      <c r="G1966" s="82"/>
      <c r="H1966" s="82"/>
      <c r="I1966" s="82"/>
      <c r="J1966" s="92"/>
      <c r="K1966" s="82"/>
      <c r="L1966" s="82"/>
      <c r="M1966" s="82"/>
      <c r="N1966" s="82"/>
      <c r="O1966" s="82"/>
      <c r="P1966" s="82"/>
      <c r="Q1966" s="82"/>
      <c r="R1966" s="82"/>
      <c r="S1966" s="82"/>
      <c r="T1966" s="82"/>
      <c r="U1966" s="82"/>
      <c r="V1966" s="82"/>
      <c r="W1966" s="82"/>
      <c r="X1966" s="82"/>
      <c r="Y1966" s="82"/>
      <c r="Z1966" s="82"/>
      <c r="AA1966" s="82"/>
      <c r="AB1966" s="82"/>
      <c r="AC1966" s="82"/>
      <c r="AD1966" s="82"/>
    </row>
    <row r="1967" spans="1:30" ht="13.2">
      <c r="A1967" s="82"/>
      <c r="B1967" s="82"/>
      <c r="C1967" s="82"/>
      <c r="D1967" s="82"/>
      <c r="E1967" s="82"/>
      <c r="F1967" s="82"/>
      <c r="G1967" s="82"/>
      <c r="H1967" s="82"/>
      <c r="I1967" s="82"/>
      <c r="J1967" s="92"/>
      <c r="K1967" s="82"/>
      <c r="L1967" s="82"/>
      <c r="M1967" s="82"/>
      <c r="N1967" s="82"/>
      <c r="O1967" s="82"/>
      <c r="P1967" s="82"/>
      <c r="Q1967" s="82"/>
      <c r="R1967" s="82"/>
      <c r="S1967" s="82"/>
      <c r="T1967" s="82"/>
      <c r="U1967" s="82"/>
      <c r="V1967" s="82"/>
      <c r="W1967" s="82"/>
      <c r="X1967" s="82"/>
      <c r="Y1967" s="82"/>
      <c r="Z1967" s="82"/>
      <c r="AA1967" s="82"/>
      <c r="AB1967" s="82"/>
      <c r="AC1967" s="82"/>
      <c r="AD1967" s="82"/>
    </row>
    <row r="1968" spans="1:30" ht="13.2">
      <c r="A1968" s="82"/>
      <c r="B1968" s="82"/>
      <c r="C1968" s="82"/>
      <c r="D1968" s="82"/>
      <c r="E1968" s="82"/>
      <c r="F1968" s="82"/>
      <c r="G1968" s="82"/>
      <c r="H1968" s="82"/>
      <c r="I1968" s="82"/>
      <c r="J1968" s="92"/>
      <c r="K1968" s="82"/>
      <c r="L1968" s="82"/>
      <c r="M1968" s="82"/>
      <c r="N1968" s="82"/>
      <c r="O1968" s="82"/>
      <c r="P1968" s="82"/>
      <c r="Q1968" s="82"/>
      <c r="R1968" s="82"/>
      <c r="S1968" s="82"/>
      <c r="T1968" s="82"/>
      <c r="U1968" s="82"/>
      <c r="V1968" s="82"/>
      <c r="W1968" s="82"/>
      <c r="X1968" s="82"/>
      <c r="Y1968" s="82"/>
      <c r="Z1968" s="82"/>
      <c r="AA1968" s="82"/>
      <c r="AB1968" s="82"/>
      <c r="AC1968" s="82"/>
      <c r="AD1968" s="82"/>
    </row>
    <row r="1969" spans="1:30" ht="13.2">
      <c r="A1969" s="82"/>
      <c r="B1969" s="82"/>
      <c r="C1969" s="82"/>
      <c r="D1969" s="82"/>
      <c r="E1969" s="82"/>
      <c r="F1969" s="82"/>
      <c r="G1969" s="82"/>
      <c r="H1969" s="82"/>
      <c r="I1969" s="82"/>
      <c r="J1969" s="92"/>
      <c r="K1969" s="82"/>
      <c r="L1969" s="82"/>
      <c r="M1969" s="82"/>
      <c r="N1969" s="82"/>
      <c r="O1969" s="82"/>
      <c r="P1969" s="82"/>
      <c r="Q1969" s="82"/>
      <c r="R1969" s="82"/>
      <c r="S1969" s="82"/>
      <c r="T1969" s="82"/>
      <c r="U1969" s="82"/>
      <c r="V1969" s="82"/>
      <c r="W1969" s="82"/>
      <c r="X1969" s="82"/>
      <c r="Y1969" s="82"/>
      <c r="Z1969" s="82"/>
      <c r="AA1969" s="82"/>
      <c r="AB1969" s="82"/>
      <c r="AC1969" s="82"/>
      <c r="AD1969" s="82"/>
    </row>
    <row r="1970" spans="1:30" ht="13.2">
      <c r="A1970" s="82"/>
      <c r="B1970" s="82"/>
      <c r="C1970" s="82"/>
      <c r="D1970" s="82"/>
      <c r="E1970" s="82"/>
      <c r="F1970" s="82"/>
      <c r="G1970" s="82"/>
      <c r="H1970" s="82"/>
      <c r="I1970" s="82"/>
      <c r="J1970" s="92"/>
      <c r="K1970" s="82"/>
      <c r="L1970" s="82"/>
      <c r="M1970" s="82"/>
      <c r="N1970" s="82"/>
      <c r="O1970" s="82"/>
      <c r="P1970" s="82"/>
      <c r="Q1970" s="82"/>
      <c r="R1970" s="82"/>
      <c r="S1970" s="82"/>
      <c r="T1970" s="82"/>
      <c r="U1970" s="82"/>
      <c r="V1970" s="82"/>
      <c r="W1970" s="82"/>
      <c r="X1970" s="82"/>
      <c r="Y1970" s="82"/>
      <c r="Z1970" s="82"/>
      <c r="AA1970" s="82"/>
      <c r="AB1970" s="82"/>
      <c r="AC1970" s="82"/>
      <c r="AD1970" s="82"/>
    </row>
    <row r="1971" spans="1:30" ht="13.2">
      <c r="A1971" s="82"/>
      <c r="B1971" s="82"/>
      <c r="C1971" s="82"/>
      <c r="D1971" s="82"/>
      <c r="E1971" s="82"/>
      <c r="F1971" s="82"/>
      <c r="G1971" s="82"/>
      <c r="H1971" s="82"/>
      <c r="I1971" s="82"/>
      <c r="J1971" s="92"/>
      <c r="K1971" s="82"/>
      <c r="L1971" s="82"/>
      <c r="M1971" s="82"/>
      <c r="N1971" s="82"/>
      <c r="O1971" s="82"/>
      <c r="P1971" s="82"/>
      <c r="Q1971" s="82"/>
      <c r="R1971" s="82"/>
      <c r="S1971" s="82"/>
      <c r="T1971" s="82"/>
      <c r="U1971" s="82"/>
      <c r="V1971" s="82"/>
      <c r="W1971" s="82"/>
      <c r="X1971" s="82"/>
      <c r="Y1971" s="82"/>
      <c r="Z1971" s="82"/>
      <c r="AA1971" s="82"/>
      <c r="AB1971" s="82"/>
      <c r="AC1971" s="82"/>
      <c r="AD1971" s="82"/>
    </row>
    <row r="1972" spans="1:30" ht="13.2">
      <c r="A1972" s="82"/>
      <c r="B1972" s="82"/>
      <c r="C1972" s="82"/>
      <c r="D1972" s="82"/>
      <c r="E1972" s="82"/>
      <c r="F1972" s="82"/>
      <c r="G1972" s="82"/>
      <c r="H1972" s="82"/>
      <c r="I1972" s="82"/>
      <c r="J1972" s="92"/>
      <c r="K1972" s="82"/>
      <c r="L1972" s="82"/>
      <c r="M1972" s="82"/>
      <c r="N1972" s="82"/>
      <c r="O1972" s="82"/>
      <c r="P1972" s="82"/>
      <c r="Q1972" s="82"/>
      <c r="R1972" s="82"/>
      <c r="S1972" s="82"/>
      <c r="T1972" s="82"/>
      <c r="U1972" s="82"/>
      <c r="V1972" s="82"/>
      <c r="W1972" s="82"/>
      <c r="X1972" s="82"/>
      <c r="Y1972" s="82"/>
      <c r="Z1972" s="82"/>
      <c r="AA1972" s="82"/>
      <c r="AB1972" s="82"/>
      <c r="AC1972" s="82"/>
      <c r="AD1972" s="82"/>
    </row>
    <row r="1973" spans="1:30" ht="13.2">
      <c r="A1973" s="82"/>
      <c r="B1973" s="82"/>
      <c r="C1973" s="82"/>
      <c r="D1973" s="82"/>
      <c r="E1973" s="82"/>
      <c r="F1973" s="82"/>
      <c r="G1973" s="82"/>
      <c r="H1973" s="82"/>
      <c r="I1973" s="82"/>
      <c r="J1973" s="92"/>
      <c r="K1973" s="82"/>
      <c r="L1973" s="82"/>
      <c r="M1973" s="82"/>
      <c r="N1973" s="82"/>
      <c r="O1973" s="82"/>
      <c r="P1973" s="82"/>
      <c r="Q1973" s="82"/>
      <c r="R1973" s="82"/>
      <c r="S1973" s="82"/>
      <c r="T1973" s="82"/>
      <c r="U1973" s="82"/>
      <c r="V1973" s="82"/>
      <c r="W1973" s="82"/>
      <c r="X1973" s="82"/>
      <c r="Y1973" s="82"/>
      <c r="Z1973" s="82"/>
      <c r="AA1973" s="82"/>
      <c r="AB1973" s="82"/>
      <c r="AC1973" s="82"/>
      <c r="AD1973" s="82"/>
    </row>
    <row r="1974" spans="1:30" ht="13.2">
      <c r="A1974" s="82"/>
      <c r="B1974" s="82"/>
      <c r="C1974" s="82"/>
      <c r="D1974" s="82"/>
      <c r="E1974" s="82"/>
      <c r="F1974" s="82"/>
      <c r="G1974" s="82"/>
      <c r="H1974" s="82"/>
      <c r="I1974" s="82"/>
      <c r="J1974" s="92"/>
      <c r="K1974" s="82"/>
      <c r="L1974" s="82"/>
      <c r="M1974" s="82"/>
      <c r="N1974" s="82"/>
      <c r="O1974" s="82"/>
      <c r="P1974" s="82"/>
      <c r="Q1974" s="82"/>
      <c r="R1974" s="82"/>
      <c r="S1974" s="82"/>
      <c r="T1974" s="82"/>
      <c r="U1974" s="82"/>
      <c r="V1974" s="82"/>
      <c r="W1974" s="82"/>
      <c r="X1974" s="82"/>
      <c r="Y1974" s="82"/>
      <c r="Z1974" s="82"/>
      <c r="AA1974" s="82"/>
      <c r="AB1974" s="82"/>
      <c r="AC1974" s="82"/>
      <c r="AD1974" s="82"/>
    </row>
    <row r="1975" spans="1:30" ht="13.2">
      <c r="A1975" s="82"/>
      <c r="B1975" s="82"/>
      <c r="C1975" s="82"/>
      <c r="D1975" s="82"/>
      <c r="E1975" s="82"/>
      <c r="F1975" s="82"/>
      <c r="G1975" s="82"/>
      <c r="H1975" s="82"/>
      <c r="I1975" s="82"/>
      <c r="J1975" s="92"/>
      <c r="K1975" s="82"/>
      <c r="L1975" s="82"/>
      <c r="M1975" s="82"/>
      <c r="N1975" s="82"/>
      <c r="O1975" s="82"/>
      <c r="P1975" s="82"/>
      <c r="Q1975" s="82"/>
      <c r="R1975" s="82"/>
      <c r="S1975" s="82"/>
      <c r="T1975" s="82"/>
      <c r="U1975" s="82"/>
      <c r="V1975" s="82"/>
      <c r="W1975" s="82"/>
      <c r="X1975" s="82"/>
      <c r="Y1975" s="82"/>
      <c r="Z1975" s="82"/>
      <c r="AA1975" s="82"/>
      <c r="AB1975" s="82"/>
      <c r="AC1975" s="82"/>
      <c r="AD1975" s="82"/>
    </row>
    <row r="1976" spans="1:30" ht="13.2">
      <c r="A1976" s="82"/>
      <c r="B1976" s="82"/>
      <c r="C1976" s="82"/>
      <c r="D1976" s="82"/>
      <c r="E1976" s="82"/>
      <c r="F1976" s="82"/>
      <c r="G1976" s="82"/>
      <c r="H1976" s="82"/>
      <c r="I1976" s="82"/>
      <c r="J1976" s="92"/>
      <c r="K1976" s="82"/>
      <c r="L1976" s="82"/>
      <c r="M1976" s="82"/>
      <c r="N1976" s="82"/>
      <c r="O1976" s="82"/>
      <c r="P1976" s="82"/>
      <c r="Q1976" s="82"/>
      <c r="R1976" s="82"/>
      <c r="S1976" s="82"/>
      <c r="T1976" s="82"/>
      <c r="U1976" s="82"/>
      <c r="V1976" s="82"/>
      <c r="W1976" s="82"/>
      <c r="X1976" s="82"/>
      <c r="Y1976" s="82"/>
      <c r="Z1976" s="82"/>
      <c r="AA1976" s="82"/>
      <c r="AB1976" s="82"/>
      <c r="AC1976" s="82"/>
      <c r="AD1976" s="82"/>
    </row>
    <row r="1977" spans="1:30" ht="13.2">
      <c r="A1977" s="82"/>
      <c r="B1977" s="82"/>
      <c r="C1977" s="82"/>
      <c r="D1977" s="82"/>
      <c r="E1977" s="82"/>
      <c r="F1977" s="82"/>
      <c r="G1977" s="82"/>
      <c r="H1977" s="82"/>
      <c r="I1977" s="82"/>
      <c r="J1977" s="92"/>
      <c r="K1977" s="82"/>
      <c r="L1977" s="82"/>
      <c r="M1977" s="82"/>
      <c r="N1977" s="82"/>
      <c r="O1977" s="82"/>
      <c r="P1977" s="82"/>
      <c r="Q1977" s="82"/>
      <c r="R1977" s="82"/>
      <c r="S1977" s="82"/>
      <c r="T1977" s="82"/>
      <c r="U1977" s="82"/>
      <c r="V1977" s="82"/>
      <c r="W1977" s="82"/>
      <c r="X1977" s="82"/>
      <c r="Y1977" s="82"/>
      <c r="Z1977" s="82"/>
      <c r="AA1977" s="82"/>
      <c r="AB1977" s="82"/>
      <c r="AC1977" s="82"/>
      <c r="AD1977" s="82"/>
    </row>
    <row r="1978" spans="1:30" ht="13.2">
      <c r="A1978" s="82"/>
      <c r="B1978" s="82"/>
      <c r="C1978" s="82"/>
      <c r="D1978" s="82"/>
      <c r="E1978" s="82"/>
      <c r="F1978" s="82"/>
      <c r="G1978" s="82"/>
      <c r="H1978" s="82"/>
      <c r="I1978" s="82"/>
      <c r="J1978" s="92"/>
      <c r="K1978" s="82"/>
      <c r="L1978" s="82"/>
      <c r="M1978" s="82"/>
      <c r="N1978" s="82"/>
      <c r="O1978" s="82"/>
      <c r="P1978" s="82"/>
      <c r="Q1978" s="82"/>
      <c r="R1978" s="82"/>
      <c r="S1978" s="82"/>
      <c r="T1978" s="82"/>
      <c r="U1978" s="82"/>
      <c r="V1978" s="82"/>
      <c r="W1978" s="82"/>
      <c r="X1978" s="82"/>
      <c r="Y1978" s="82"/>
      <c r="Z1978" s="82"/>
      <c r="AA1978" s="82"/>
      <c r="AB1978" s="82"/>
      <c r="AC1978" s="82"/>
      <c r="AD1978" s="82"/>
    </row>
    <row r="1979" spans="1:30" ht="13.2">
      <c r="A1979" s="82"/>
      <c r="B1979" s="82"/>
      <c r="C1979" s="82"/>
      <c r="D1979" s="82"/>
      <c r="E1979" s="82"/>
      <c r="F1979" s="82"/>
      <c r="G1979" s="82"/>
      <c r="H1979" s="82"/>
      <c r="I1979" s="82"/>
      <c r="J1979" s="92"/>
      <c r="K1979" s="82"/>
      <c r="L1979" s="82"/>
      <c r="M1979" s="82"/>
      <c r="N1979" s="82"/>
      <c r="O1979" s="82"/>
      <c r="P1979" s="82"/>
      <c r="Q1979" s="82"/>
      <c r="R1979" s="82"/>
      <c r="S1979" s="82"/>
      <c r="T1979" s="82"/>
      <c r="U1979" s="82"/>
      <c r="V1979" s="82"/>
      <c r="W1979" s="82"/>
      <c r="X1979" s="82"/>
      <c r="Y1979" s="82"/>
      <c r="Z1979" s="82"/>
      <c r="AA1979" s="82"/>
      <c r="AB1979" s="82"/>
      <c r="AC1979" s="82"/>
      <c r="AD1979" s="82"/>
    </row>
    <row r="1980" spans="1:30" ht="13.2">
      <c r="A1980" s="82"/>
      <c r="B1980" s="82"/>
      <c r="C1980" s="82"/>
      <c r="D1980" s="82"/>
      <c r="E1980" s="82"/>
      <c r="F1980" s="82"/>
      <c r="G1980" s="82"/>
      <c r="H1980" s="82"/>
      <c r="I1980" s="82"/>
      <c r="J1980" s="92"/>
      <c r="K1980" s="82"/>
      <c r="L1980" s="82"/>
      <c r="M1980" s="82"/>
      <c r="N1980" s="82"/>
      <c r="O1980" s="82"/>
      <c r="P1980" s="82"/>
      <c r="Q1980" s="82"/>
      <c r="R1980" s="82"/>
      <c r="S1980" s="82"/>
      <c r="T1980" s="82"/>
      <c r="U1980" s="82"/>
      <c r="V1980" s="82"/>
      <c r="W1980" s="82"/>
      <c r="X1980" s="82"/>
      <c r="Y1980" s="82"/>
      <c r="Z1980" s="82"/>
      <c r="AA1980" s="82"/>
      <c r="AB1980" s="82"/>
      <c r="AC1980" s="82"/>
      <c r="AD1980" s="82"/>
    </row>
    <row r="1981" spans="1:30" ht="13.2">
      <c r="A1981" s="82"/>
      <c r="B1981" s="82"/>
      <c r="C1981" s="82"/>
      <c r="D1981" s="82"/>
      <c r="E1981" s="82"/>
      <c r="F1981" s="82"/>
      <c r="G1981" s="82"/>
      <c r="H1981" s="82"/>
      <c r="I1981" s="82"/>
      <c r="J1981" s="92"/>
      <c r="K1981" s="82"/>
      <c r="L1981" s="82"/>
      <c r="M1981" s="82"/>
      <c r="N1981" s="82"/>
      <c r="O1981" s="82"/>
      <c r="P1981" s="82"/>
      <c r="Q1981" s="82"/>
      <c r="R1981" s="82"/>
      <c r="S1981" s="82"/>
      <c r="T1981" s="82"/>
      <c r="U1981" s="82"/>
      <c r="V1981" s="82"/>
      <c r="W1981" s="82"/>
      <c r="X1981" s="82"/>
      <c r="Y1981" s="82"/>
      <c r="Z1981" s="82"/>
      <c r="AA1981" s="82"/>
      <c r="AB1981" s="82"/>
      <c r="AC1981" s="82"/>
      <c r="AD1981" s="82"/>
    </row>
    <row r="1982" spans="1:30" ht="13.2">
      <c r="A1982" s="82"/>
      <c r="B1982" s="82"/>
      <c r="C1982" s="82"/>
      <c r="D1982" s="82"/>
      <c r="E1982" s="82"/>
      <c r="F1982" s="82"/>
      <c r="G1982" s="82"/>
      <c r="H1982" s="82"/>
      <c r="I1982" s="82"/>
      <c r="J1982" s="92"/>
      <c r="K1982" s="82"/>
      <c r="L1982" s="82"/>
      <c r="M1982" s="82"/>
      <c r="N1982" s="82"/>
      <c r="O1982" s="82"/>
      <c r="P1982" s="82"/>
      <c r="Q1982" s="82"/>
      <c r="R1982" s="82"/>
      <c r="S1982" s="82"/>
      <c r="T1982" s="82"/>
      <c r="U1982" s="82"/>
      <c r="V1982" s="82"/>
      <c r="W1982" s="82"/>
      <c r="X1982" s="82"/>
      <c r="Y1982" s="82"/>
      <c r="Z1982" s="82"/>
      <c r="AA1982" s="82"/>
      <c r="AB1982" s="82"/>
      <c r="AC1982" s="82"/>
      <c r="AD1982" s="82"/>
    </row>
    <row r="1983" spans="1:30" ht="13.2">
      <c r="A1983" s="82"/>
      <c r="B1983" s="82"/>
      <c r="C1983" s="82"/>
      <c r="D1983" s="82"/>
      <c r="E1983" s="82"/>
      <c r="F1983" s="82"/>
      <c r="G1983" s="82"/>
      <c r="H1983" s="82"/>
      <c r="I1983" s="82"/>
      <c r="J1983" s="92"/>
      <c r="K1983" s="82"/>
      <c r="L1983" s="82"/>
      <c r="M1983" s="82"/>
      <c r="N1983" s="82"/>
      <c r="O1983" s="82"/>
      <c r="P1983" s="82"/>
      <c r="Q1983" s="82"/>
      <c r="R1983" s="82"/>
      <c r="S1983" s="82"/>
      <c r="T1983" s="82"/>
      <c r="U1983" s="82"/>
      <c r="V1983" s="82"/>
      <c r="W1983" s="82"/>
      <c r="X1983" s="82"/>
      <c r="Y1983" s="82"/>
      <c r="Z1983" s="82"/>
      <c r="AA1983" s="82"/>
      <c r="AB1983" s="82"/>
      <c r="AC1983" s="82"/>
      <c r="AD1983" s="82"/>
    </row>
    <row r="1984" spans="1:30" ht="13.2">
      <c r="A1984" s="82"/>
      <c r="B1984" s="82"/>
      <c r="C1984" s="82"/>
      <c r="D1984" s="82"/>
      <c r="E1984" s="82"/>
      <c r="F1984" s="82"/>
      <c r="G1984" s="82"/>
      <c r="H1984" s="82"/>
      <c r="I1984" s="82"/>
      <c r="J1984" s="92"/>
      <c r="K1984" s="82"/>
      <c r="L1984" s="82"/>
      <c r="M1984" s="82"/>
      <c r="N1984" s="82"/>
      <c r="O1984" s="82"/>
      <c r="P1984" s="82"/>
      <c r="Q1984" s="82"/>
      <c r="R1984" s="82"/>
      <c r="S1984" s="82"/>
      <c r="T1984" s="82"/>
      <c r="U1984" s="82"/>
      <c r="V1984" s="82"/>
      <c r="W1984" s="82"/>
      <c r="X1984" s="82"/>
      <c r="Y1984" s="82"/>
      <c r="Z1984" s="82"/>
      <c r="AA1984" s="82"/>
      <c r="AB1984" s="82"/>
      <c r="AC1984" s="82"/>
      <c r="AD1984" s="82"/>
    </row>
    <row r="1985" spans="1:30" ht="13.2">
      <c r="A1985" s="82"/>
      <c r="B1985" s="82"/>
      <c r="C1985" s="82"/>
      <c r="D1985" s="82"/>
      <c r="E1985" s="82"/>
      <c r="F1985" s="82"/>
      <c r="G1985" s="82"/>
      <c r="H1985" s="82"/>
      <c r="I1985" s="82"/>
      <c r="J1985" s="92"/>
      <c r="K1985" s="82"/>
      <c r="L1985" s="82"/>
      <c r="M1985" s="82"/>
      <c r="N1985" s="82"/>
      <c r="O1985" s="82"/>
      <c r="P1985" s="82"/>
      <c r="Q1985" s="82"/>
      <c r="R1985" s="82"/>
      <c r="S1985" s="82"/>
      <c r="T1985" s="82"/>
      <c r="U1985" s="82"/>
      <c r="V1985" s="82"/>
      <c r="W1985" s="82"/>
      <c r="X1985" s="82"/>
      <c r="Y1985" s="82"/>
      <c r="Z1985" s="82"/>
      <c r="AA1985" s="82"/>
      <c r="AB1985" s="82"/>
      <c r="AC1985" s="82"/>
      <c r="AD1985" s="82"/>
    </row>
    <row r="1986" spans="1:30" ht="13.2">
      <c r="A1986" s="82"/>
      <c r="B1986" s="82"/>
      <c r="C1986" s="82"/>
      <c r="D1986" s="82"/>
      <c r="E1986" s="82"/>
      <c r="F1986" s="82"/>
      <c r="G1986" s="82"/>
      <c r="H1986" s="82"/>
      <c r="I1986" s="82"/>
      <c r="J1986" s="92"/>
      <c r="K1986" s="82"/>
      <c r="L1986" s="82"/>
      <c r="M1986" s="82"/>
      <c r="N1986" s="82"/>
      <c r="O1986" s="82"/>
      <c r="P1986" s="82"/>
      <c r="Q1986" s="82"/>
      <c r="R1986" s="82"/>
      <c r="S1986" s="82"/>
      <c r="T1986" s="82"/>
      <c r="U1986" s="82"/>
      <c r="V1986" s="82"/>
      <c r="W1986" s="82"/>
      <c r="X1986" s="82"/>
      <c r="Y1986" s="82"/>
      <c r="Z1986" s="82"/>
      <c r="AA1986" s="82"/>
      <c r="AB1986" s="82"/>
      <c r="AC1986" s="82"/>
      <c r="AD1986" s="82"/>
    </row>
    <row r="1987" spans="1:30" ht="13.2">
      <c r="A1987" s="82"/>
      <c r="B1987" s="82"/>
      <c r="C1987" s="82"/>
      <c r="D1987" s="82"/>
      <c r="E1987" s="82"/>
      <c r="F1987" s="82"/>
      <c r="G1987" s="82"/>
      <c r="H1987" s="82"/>
      <c r="I1987" s="82"/>
      <c r="J1987" s="92"/>
      <c r="K1987" s="82"/>
      <c r="L1987" s="82"/>
      <c r="M1987" s="82"/>
      <c r="N1987" s="82"/>
      <c r="O1987" s="82"/>
      <c r="P1987" s="82"/>
      <c r="Q1987" s="82"/>
      <c r="R1987" s="82"/>
      <c r="S1987" s="82"/>
      <c r="T1987" s="82"/>
      <c r="U1987" s="82"/>
      <c r="V1987" s="82"/>
      <c r="W1987" s="82"/>
      <c r="X1987" s="82"/>
      <c r="Y1987" s="82"/>
      <c r="Z1987" s="82"/>
      <c r="AA1987" s="82"/>
      <c r="AB1987" s="82"/>
      <c r="AC1987" s="82"/>
      <c r="AD1987" s="82"/>
    </row>
    <row r="1988" spans="1:30" ht="13.2">
      <c r="A1988" s="82"/>
      <c r="B1988" s="82"/>
      <c r="C1988" s="82"/>
      <c r="D1988" s="82"/>
      <c r="E1988" s="82"/>
      <c r="F1988" s="82"/>
      <c r="G1988" s="82"/>
      <c r="H1988" s="82"/>
      <c r="I1988" s="82"/>
      <c r="J1988" s="92"/>
      <c r="K1988" s="82"/>
      <c r="L1988" s="82"/>
      <c r="M1988" s="82"/>
      <c r="N1988" s="82"/>
      <c r="O1988" s="82"/>
      <c r="P1988" s="82"/>
      <c r="Q1988" s="82"/>
      <c r="R1988" s="82"/>
      <c r="S1988" s="82"/>
      <c r="T1988" s="82"/>
      <c r="U1988" s="82"/>
      <c r="V1988" s="82"/>
      <c r="W1988" s="82"/>
      <c r="X1988" s="82"/>
      <c r="Y1988" s="82"/>
      <c r="Z1988" s="82"/>
      <c r="AA1988" s="82"/>
      <c r="AB1988" s="82"/>
      <c r="AC1988" s="82"/>
      <c r="AD1988" s="82"/>
    </row>
    <row r="1989" spans="1:30" ht="13.2">
      <c r="A1989" s="82"/>
      <c r="B1989" s="82"/>
      <c r="C1989" s="82"/>
      <c r="D1989" s="82"/>
      <c r="E1989" s="82"/>
      <c r="F1989" s="82"/>
      <c r="G1989" s="82"/>
      <c r="H1989" s="82"/>
      <c r="I1989" s="82"/>
      <c r="J1989" s="92"/>
      <c r="K1989" s="82"/>
      <c r="L1989" s="82"/>
      <c r="M1989" s="82"/>
      <c r="N1989" s="82"/>
      <c r="O1989" s="82"/>
      <c r="P1989" s="82"/>
      <c r="Q1989" s="82"/>
      <c r="R1989" s="82"/>
      <c r="S1989" s="82"/>
      <c r="T1989" s="82"/>
      <c r="U1989" s="82"/>
      <c r="V1989" s="82"/>
      <c r="W1989" s="82"/>
      <c r="X1989" s="82"/>
      <c r="Y1989" s="82"/>
      <c r="Z1989" s="82"/>
      <c r="AA1989" s="82"/>
      <c r="AB1989" s="82"/>
      <c r="AC1989" s="82"/>
      <c r="AD1989" s="82"/>
    </row>
    <row r="1990" spans="1:30" ht="13.2">
      <c r="A1990" s="82"/>
      <c r="B1990" s="82"/>
      <c r="C1990" s="82"/>
      <c r="D1990" s="82"/>
      <c r="E1990" s="82"/>
      <c r="F1990" s="82"/>
      <c r="G1990" s="82"/>
      <c r="H1990" s="82"/>
      <c r="I1990" s="82"/>
      <c r="J1990" s="92"/>
      <c r="K1990" s="82"/>
      <c r="L1990" s="82"/>
      <c r="M1990" s="82"/>
      <c r="N1990" s="82"/>
      <c r="O1990" s="82"/>
      <c r="P1990" s="82"/>
      <c r="Q1990" s="82"/>
      <c r="R1990" s="82"/>
      <c r="S1990" s="82"/>
      <c r="T1990" s="82"/>
      <c r="U1990" s="82"/>
      <c r="V1990" s="82"/>
      <c r="W1990" s="82"/>
      <c r="X1990" s="82"/>
      <c r="Y1990" s="82"/>
      <c r="Z1990" s="82"/>
      <c r="AA1990" s="82"/>
      <c r="AB1990" s="82"/>
      <c r="AC1990" s="82"/>
      <c r="AD1990" s="82"/>
    </row>
    <row r="1991" spans="1:30" ht="13.2">
      <c r="A1991" s="82"/>
      <c r="B1991" s="82"/>
      <c r="C1991" s="82"/>
      <c r="D1991" s="82"/>
      <c r="E1991" s="82"/>
      <c r="F1991" s="82"/>
      <c r="G1991" s="82"/>
      <c r="H1991" s="82"/>
      <c r="I1991" s="82"/>
      <c r="J1991" s="92"/>
      <c r="K1991" s="82"/>
      <c r="L1991" s="82"/>
      <c r="M1991" s="82"/>
      <c r="N1991" s="82"/>
      <c r="O1991" s="82"/>
      <c r="P1991" s="82"/>
      <c r="Q1991" s="82"/>
      <c r="R1991" s="82"/>
      <c r="S1991" s="82"/>
      <c r="T1991" s="82"/>
      <c r="U1991" s="82"/>
      <c r="V1991" s="82"/>
      <c r="W1991" s="82"/>
      <c r="X1991" s="82"/>
      <c r="Y1991" s="82"/>
      <c r="Z1991" s="82"/>
      <c r="AA1991" s="82"/>
      <c r="AB1991" s="82"/>
      <c r="AC1991" s="82"/>
      <c r="AD1991" s="82"/>
    </row>
    <row r="1992" spans="1:30" ht="13.2">
      <c r="A1992" s="82"/>
      <c r="B1992" s="82"/>
      <c r="C1992" s="82"/>
      <c r="D1992" s="82"/>
      <c r="E1992" s="82"/>
      <c r="F1992" s="82"/>
      <c r="G1992" s="82"/>
      <c r="H1992" s="82"/>
      <c r="I1992" s="82"/>
      <c r="J1992" s="92"/>
      <c r="K1992" s="82"/>
      <c r="L1992" s="82"/>
      <c r="M1992" s="82"/>
      <c r="N1992" s="82"/>
      <c r="O1992" s="82"/>
      <c r="P1992" s="82"/>
      <c r="Q1992" s="82"/>
      <c r="R1992" s="82"/>
      <c r="S1992" s="82"/>
      <c r="T1992" s="82"/>
      <c r="U1992" s="82"/>
      <c r="V1992" s="82"/>
      <c r="W1992" s="82"/>
      <c r="X1992" s="82"/>
      <c r="Y1992" s="82"/>
      <c r="Z1992" s="82"/>
      <c r="AA1992" s="82"/>
      <c r="AB1992" s="82"/>
      <c r="AC1992" s="82"/>
      <c r="AD1992" s="82"/>
    </row>
    <row r="1993" spans="1:30" ht="13.2">
      <c r="A1993" s="82"/>
      <c r="B1993" s="82"/>
      <c r="C1993" s="82"/>
      <c r="D1993" s="82"/>
      <c r="E1993" s="82"/>
      <c r="F1993" s="82"/>
      <c r="G1993" s="82"/>
      <c r="H1993" s="82"/>
      <c r="I1993" s="82"/>
      <c r="J1993" s="92"/>
      <c r="K1993" s="82"/>
      <c r="L1993" s="82"/>
      <c r="M1993" s="82"/>
      <c r="N1993" s="82"/>
      <c r="O1993" s="82"/>
      <c r="P1993" s="82"/>
      <c r="Q1993" s="82"/>
      <c r="R1993" s="82"/>
      <c r="S1993" s="82"/>
      <c r="T1993" s="82"/>
      <c r="U1993" s="82"/>
      <c r="V1993" s="82"/>
      <c r="W1993" s="82"/>
      <c r="X1993" s="82"/>
      <c r="Y1993" s="82"/>
      <c r="Z1993" s="82"/>
      <c r="AA1993" s="82"/>
      <c r="AB1993" s="82"/>
      <c r="AC1993" s="82"/>
      <c r="AD1993" s="82"/>
    </row>
    <row r="1994" spans="1:30" ht="13.2">
      <c r="A1994" s="82"/>
      <c r="B1994" s="82"/>
      <c r="C1994" s="82"/>
      <c r="D1994" s="82"/>
      <c r="E1994" s="82"/>
      <c r="F1994" s="82"/>
      <c r="G1994" s="82"/>
      <c r="H1994" s="82"/>
      <c r="I1994" s="82"/>
      <c r="J1994" s="92"/>
      <c r="K1994" s="82"/>
      <c r="L1994" s="82"/>
      <c r="M1994" s="82"/>
      <c r="N1994" s="82"/>
      <c r="O1994" s="82"/>
      <c r="P1994" s="82"/>
      <c r="Q1994" s="82"/>
      <c r="R1994" s="82"/>
      <c r="S1994" s="82"/>
      <c r="T1994" s="82"/>
      <c r="U1994" s="82"/>
      <c r="V1994" s="82"/>
      <c r="W1994" s="82"/>
      <c r="X1994" s="82"/>
      <c r="Y1994" s="82"/>
      <c r="Z1994" s="82"/>
      <c r="AA1994" s="82"/>
      <c r="AB1994" s="82"/>
      <c r="AC1994" s="82"/>
      <c r="AD1994" s="82"/>
    </row>
    <row r="1995" spans="1:30" ht="13.2">
      <c r="A1995" s="82"/>
      <c r="B1995" s="82"/>
      <c r="C1995" s="82"/>
      <c r="D1995" s="82"/>
      <c r="E1995" s="82"/>
      <c r="F1995" s="82"/>
      <c r="G1995" s="82"/>
      <c r="H1995" s="82"/>
      <c r="I1995" s="82"/>
      <c r="J1995" s="92"/>
      <c r="K1995" s="82"/>
      <c r="L1995" s="82"/>
      <c r="M1995" s="82"/>
      <c r="N1995" s="82"/>
      <c r="O1995" s="82"/>
      <c r="P1995" s="82"/>
      <c r="Q1995" s="82"/>
      <c r="R1995" s="82"/>
      <c r="S1995" s="82"/>
      <c r="T1995" s="82"/>
      <c r="U1995" s="82"/>
      <c r="V1995" s="82"/>
      <c r="W1995" s="82"/>
      <c r="X1995" s="82"/>
      <c r="Y1995" s="82"/>
      <c r="Z1995" s="82"/>
      <c r="AA1995" s="82"/>
      <c r="AB1995" s="82"/>
      <c r="AC1995" s="82"/>
      <c r="AD1995" s="82"/>
    </row>
    <row r="1996" spans="1:30" ht="13.2">
      <c r="A1996" s="82"/>
      <c r="B1996" s="82"/>
      <c r="C1996" s="82"/>
      <c r="D1996" s="82"/>
      <c r="E1996" s="82"/>
      <c r="F1996" s="82"/>
      <c r="G1996" s="82"/>
      <c r="H1996" s="82"/>
      <c r="I1996" s="82"/>
      <c r="J1996" s="92"/>
      <c r="K1996" s="82"/>
      <c r="L1996" s="82"/>
      <c r="M1996" s="82"/>
      <c r="N1996" s="82"/>
      <c r="O1996" s="82"/>
      <c r="P1996" s="82"/>
      <c r="Q1996" s="82"/>
      <c r="R1996" s="82"/>
      <c r="S1996" s="82"/>
      <c r="T1996" s="82"/>
      <c r="U1996" s="82"/>
      <c r="V1996" s="82"/>
      <c r="W1996" s="82"/>
      <c r="X1996" s="82"/>
      <c r="Y1996" s="82"/>
      <c r="Z1996" s="82"/>
      <c r="AA1996" s="82"/>
      <c r="AB1996" s="82"/>
      <c r="AC1996" s="82"/>
      <c r="AD1996" s="82"/>
    </row>
    <row r="1997" spans="1:30" ht="13.2">
      <c r="A1997" s="82"/>
      <c r="B1997" s="82"/>
      <c r="C1997" s="82"/>
      <c r="D1997" s="82"/>
      <c r="E1997" s="82"/>
      <c r="F1997" s="82"/>
      <c r="G1997" s="82"/>
      <c r="H1997" s="82"/>
      <c r="I1997" s="82"/>
      <c r="J1997" s="92"/>
      <c r="K1997" s="82"/>
      <c r="L1997" s="82"/>
      <c r="M1997" s="82"/>
      <c r="N1997" s="82"/>
      <c r="O1997" s="82"/>
      <c r="P1997" s="82"/>
      <c r="Q1997" s="82"/>
      <c r="R1997" s="82"/>
      <c r="S1997" s="82"/>
      <c r="T1997" s="82"/>
      <c r="U1997" s="82"/>
      <c r="V1997" s="82"/>
      <c r="W1997" s="82"/>
      <c r="X1997" s="82"/>
      <c r="Y1997" s="82"/>
      <c r="Z1997" s="82"/>
      <c r="AA1997" s="82"/>
      <c r="AB1997" s="82"/>
      <c r="AC1997" s="82"/>
      <c r="AD1997" s="82"/>
    </row>
    <row r="1998" spans="1:30" ht="13.2">
      <c r="A1998" s="82"/>
      <c r="B1998" s="82"/>
      <c r="C1998" s="82"/>
      <c r="D1998" s="82"/>
      <c r="E1998" s="82"/>
      <c r="F1998" s="82"/>
      <c r="G1998" s="82"/>
      <c r="H1998" s="82"/>
      <c r="I1998" s="82"/>
      <c r="J1998" s="92"/>
      <c r="K1998" s="82"/>
      <c r="L1998" s="82"/>
      <c r="M1998" s="82"/>
      <c r="N1998" s="82"/>
      <c r="O1998" s="82"/>
      <c r="P1998" s="82"/>
      <c r="Q1998" s="82"/>
      <c r="R1998" s="82"/>
      <c r="S1998" s="82"/>
      <c r="T1998" s="82"/>
      <c r="U1998" s="82"/>
      <c r="V1998" s="82"/>
      <c r="W1998" s="82"/>
      <c r="X1998" s="82"/>
      <c r="Y1998" s="82"/>
      <c r="Z1998" s="82"/>
      <c r="AA1998" s="82"/>
      <c r="AB1998" s="82"/>
      <c r="AC1998" s="82"/>
      <c r="AD1998" s="82"/>
    </row>
    <row r="1999" spans="1:30" ht="13.2">
      <c r="A1999" s="82"/>
      <c r="B1999" s="82"/>
      <c r="C1999" s="82"/>
      <c r="D1999" s="82"/>
      <c r="E1999" s="82"/>
      <c r="F1999" s="82"/>
      <c r="G1999" s="82"/>
      <c r="H1999" s="82"/>
      <c r="I1999" s="82"/>
      <c r="J1999" s="92"/>
      <c r="K1999" s="82"/>
      <c r="L1999" s="82"/>
      <c r="M1999" s="82"/>
      <c r="N1999" s="82"/>
      <c r="O1999" s="82"/>
      <c r="P1999" s="82"/>
      <c r="Q1999" s="82"/>
      <c r="R1999" s="82"/>
      <c r="S1999" s="82"/>
      <c r="T1999" s="82"/>
      <c r="U1999" s="82"/>
      <c r="V1999" s="82"/>
      <c r="W1999" s="82"/>
      <c r="X1999" s="82"/>
      <c r="Y1999" s="82"/>
      <c r="Z1999" s="82"/>
      <c r="AA1999" s="82"/>
      <c r="AB1999" s="82"/>
      <c r="AC1999" s="82"/>
      <c r="AD1999" s="82"/>
    </row>
    <row r="2000" spans="1:30" ht="13.2">
      <c r="A2000" s="82"/>
      <c r="B2000" s="82"/>
      <c r="C2000" s="82"/>
      <c r="D2000" s="82"/>
      <c r="E2000" s="82"/>
      <c r="F2000" s="82"/>
      <c r="G2000" s="82"/>
      <c r="H2000" s="82"/>
      <c r="I2000" s="82"/>
      <c r="J2000" s="92"/>
      <c r="K2000" s="82"/>
      <c r="L2000" s="82"/>
      <c r="M2000" s="82"/>
      <c r="N2000" s="82"/>
      <c r="O2000" s="82"/>
      <c r="P2000" s="82"/>
      <c r="Q2000" s="82"/>
      <c r="R2000" s="82"/>
      <c r="S2000" s="82"/>
      <c r="T2000" s="82"/>
      <c r="U2000" s="82"/>
      <c r="V2000" s="82"/>
      <c r="W2000" s="82"/>
      <c r="X2000" s="82"/>
      <c r="Y2000" s="82"/>
      <c r="Z2000" s="82"/>
      <c r="AA2000" s="82"/>
      <c r="AB2000" s="82"/>
      <c r="AC2000" s="82"/>
      <c r="AD2000" s="82"/>
    </row>
    <row r="2001" spans="1:30" ht="13.2">
      <c r="A2001" s="82"/>
      <c r="B2001" s="82"/>
      <c r="C2001" s="82"/>
      <c r="D2001" s="82"/>
      <c r="E2001" s="82"/>
      <c r="F2001" s="82"/>
      <c r="G2001" s="82"/>
      <c r="H2001" s="82"/>
      <c r="I2001" s="82"/>
      <c r="J2001" s="92"/>
      <c r="K2001" s="82"/>
      <c r="L2001" s="82"/>
      <c r="M2001" s="82"/>
      <c r="N2001" s="82"/>
      <c r="O2001" s="82"/>
      <c r="P2001" s="82"/>
      <c r="Q2001" s="82"/>
      <c r="R2001" s="82"/>
      <c r="S2001" s="82"/>
      <c r="T2001" s="82"/>
      <c r="U2001" s="82"/>
      <c r="V2001" s="82"/>
      <c r="W2001" s="82"/>
      <c r="X2001" s="82"/>
      <c r="Y2001" s="82"/>
      <c r="Z2001" s="82"/>
      <c r="AA2001" s="82"/>
      <c r="AB2001" s="82"/>
      <c r="AC2001" s="82"/>
      <c r="AD2001" s="82"/>
    </row>
    <row r="2002" spans="1:30" ht="13.2">
      <c r="A2002" s="82"/>
      <c r="B2002" s="82"/>
      <c r="C2002" s="82"/>
      <c r="D2002" s="82"/>
      <c r="E2002" s="82"/>
      <c r="F2002" s="82"/>
      <c r="G2002" s="82"/>
      <c r="H2002" s="82"/>
      <c r="I2002" s="82"/>
      <c r="J2002" s="92"/>
      <c r="K2002" s="82"/>
      <c r="L2002" s="82"/>
      <c r="M2002" s="82"/>
      <c r="N2002" s="82"/>
      <c r="O2002" s="82"/>
      <c r="P2002" s="82"/>
      <c r="Q2002" s="82"/>
      <c r="R2002" s="82"/>
      <c r="S2002" s="82"/>
      <c r="T2002" s="82"/>
      <c r="U2002" s="82"/>
      <c r="V2002" s="82"/>
      <c r="W2002" s="82"/>
      <c r="X2002" s="82"/>
      <c r="Y2002" s="82"/>
      <c r="Z2002" s="82"/>
      <c r="AA2002" s="82"/>
      <c r="AB2002" s="82"/>
      <c r="AC2002" s="82"/>
      <c r="AD2002" s="82"/>
    </row>
    <row r="2003" spans="1:30" ht="13.2">
      <c r="A2003" s="82"/>
      <c r="B2003" s="82"/>
      <c r="C2003" s="82"/>
      <c r="D2003" s="82"/>
      <c r="E2003" s="82"/>
      <c r="F2003" s="82"/>
      <c r="G2003" s="82"/>
      <c r="H2003" s="82"/>
      <c r="I2003" s="82"/>
      <c r="J2003" s="92"/>
      <c r="K2003" s="82"/>
      <c r="L2003" s="82"/>
      <c r="M2003" s="82"/>
      <c r="N2003" s="82"/>
      <c r="O2003" s="82"/>
      <c r="P2003" s="82"/>
      <c r="Q2003" s="82"/>
      <c r="R2003" s="82"/>
      <c r="S2003" s="82"/>
      <c r="T2003" s="82"/>
      <c r="U2003" s="82"/>
      <c r="V2003" s="82"/>
      <c r="W2003" s="82"/>
      <c r="X2003" s="82"/>
      <c r="Y2003" s="82"/>
      <c r="Z2003" s="82"/>
      <c r="AA2003" s="82"/>
      <c r="AB2003" s="82"/>
      <c r="AC2003" s="82"/>
      <c r="AD2003" s="82"/>
    </row>
    <row r="2004" spans="1:30" ht="13.2">
      <c r="A2004" s="82"/>
      <c r="B2004" s="82"/>
      <c r="C2004" s="82"/>
      <c r="D2004" s="82"/>
      <c r="E2004" s="82"/>
      <c r="F2004" s="82"/>
      <c r="G2004" s="82"/>
      <c r="H2004" s="82"/>
      <c r="I2004" s="82"/>
      <c r="J2004" s="92"/>
      <c r="K2004" s="82"/>
      <c r="L2004" s="82"/>
      <c r="M2004" s="82"/>
      <c r="N2004" s="82"/>
      <c r="O2004" s="82"/>
      <c r="P2004" s="82"/>
      <c r="Q2004" s="82"/>
      <c r="R2004" s="82"/>
      <c r="S2004" s="82"/>
      <c r="T2004" s="82"/>
      <c r="U2004" s="82"/>
      <c r="V2004" s="82"/>
      <c r="W2004" s="82"/>
      <c r="X2004" s="82"/>
      <c r="Y2004" s="82"/>
      <c r="Z2004" s="82"/>
      <c r="AA2004" s="82"/>
      <c r="AB2004" s="82"/>
      <c r="AC2004" s="82"/>
      <c r="AD2004" s="82"/>
    </row>
    <row r="2005" spans="1:30" ht="13.2">
      <c r="A2005" s="82"/>
      <c r="B2005" s="82"/>
      <c r="C2005" s="82"/>
      <c r="D2005" s="82"/>
      <c r="E2005" s="82"/>
      <c r="F2005" s="82"/>
      <c r="G2005" s="82"/>
      <c r="H2005" s="82"/>
      <c r="I2005" s="82"/>
      <c r="J2005" s="92"/>
      <c r="K2005" s="82"/>
      <c r="L2005" s="82"/>
      <c r="M2005" s="82"/>
      <c r="N2005" s="82"/>
      <c r="O2005" s="82"/>
      <c r="P2005" s="82"/>
      <c r="Q2005" s="82"/>
      <c r="R2005" s="82"/>
      <c r="S2005" s="82"/>
      <c r="T2005" s="82"/>
      <c r="U2005" s="82"/>
      <c r="V2005" s="82"/>
      <c r="W2005" s="82"/>
      <c r="X2005" s="82"/>
      <c r="Y2005" s="82"/>
      <c r="Z2005" s="82"/>
      <c r="AA2005" s="82"/>
      <c r="AB2005" s="82"/>
      <c r="AC2005" s="82"/>
      <c r="AD2005" s="82"/>
    </row>
    <row r="2006" spans="1:30" ht="13.2">
      <c r="A2006" s="82"/>
      <c r="B2006" s="82"/>
      <c r="C2006" s="82"/>
      <c r="D2006" s="82"/>
      <c r="E2006" s="82"/>
      <c r="F2006" s="82"/>
      <c r="G2006" s="82"/>
      <c r="H2006" s="82"/>
      <c r="I2006" s="82"/>
      <c r="J2006" s="92"/>
      <c r="K2006" s="82"/>
      <c r="L2006" s="82"/>
      <c r="M2006" s="82"/>
      <c r="N2006" s="82"/>
      <c r="O2006" s="82"/>
      <c r="P2006" s="82"/>
      <c r="Q2006" s="82"/>
      <c r="R2006" s="82"/>
      <c r="S2006" s="82"/>
      <c r="T2006" s="82"/>
      <c r="U2006" s="82"/>
      <c r="V2006" s="82"/>
      <c r="W2006" s="82"/>
      <c r="X2006" s="82"/>
      <c r="Y2006" s="82"/>
      <c r="Z2006" s="82"/>
      <c r="AA2006" s="82"/>
      <c r="AB2006" s="82"/>
      <c r="AC2006" s="82"/>
      <c r="AD2006" s="82"/>
    </row>
    <row r="2007" spans="1:30" ht="13.2">
      <c r="A2007" s="82"/>
      <c r="B2007" s="82"/>
      <c r="C2007" s="82"/>
      <c r="D2007" s="82"/>
      <c r="E2007" s="82"/>
      <c r="F2007" s="82"/>
      <c r="G2007" s="82"/>
      <c r="H2007" s="82"/>
      <c r="I2007" s="82"/>
      <c r="J2007" s="92"/>
      <c r="K2007" s="82"/>
      <c r="L2007" s="82"/>
      <c r="M2007" s="82"/>
      <c r="N2007" s="82"/>
      <c r="O2007" s="82"/>
      <c r="P2007" s="82"/>
      <c r="Q2007" s="82"/>
      <c r="R2007" s="82"/>
      <c r="S2007" s="82"/>
      <c r="T2007" s="82"/>
      <c r="U2007" s="82"/>
      <c r="V2007" s="82"/>
      <c r="W2007" s="82"/>
      <c r="X2007" s="82"/>
      <c r="Y2007" s="82"/>
      <c r="Z2007" s="82"/>
      <c r="AA2007" s="82"/>
      <c r="AB2007" s="82"/>
      <c r="AC2007" s="82"/>
      <c r="AD2007" s="82"/>
    </row>
    <row r="2008" spans="1:30" ht="13.2">
      <c r="A2008" s="82"/>
      <c r="B2008" s="82"/>
      <c r="C2008" s="82"/>
      <c r="D2008" s="82"/>
      <c r="E2008" s="82"/>
      <c r="F2008" s="82"/>
      <c r="G2008" s="82"/>
      <c r="H2008" s="82"/>
      <c r="I2008" s="82"/>
      <c r="J2008" s="92"/>
      <c r="K2008" s="82"/>
      <c r="L2008" s="82"/>
      <c r="M2008" s="82"/>
      <c r="N2008" s="82"/>
      <c r="O2008" s="82"/>
      <c r="P2008" s="82"/>
      <c r="Q2008" s="82"/>
      <c r="R2008" s="82"/>
      <c r="S2008" s="82"/>
      <c r="T2008" s="82"/>
      <c r="U2008" s="82"/>
      <c r="V2008" s="82"/>
      <c r="W2008" s="82"/>
      <c r="X2008" s="82"/>
      <c r="Y2008" s="82"/>
      <c r="Z2008" s="82"/>
      <c r="AA2008" s="82"/>
      <c r="AB2008" s="82"/>
      <c r="AC2008" s="82"/>
      <c r="AD2008" s="82"/>
    </row>
    <row r="2009" spans="1:30" ht="13.2">
      <c r="A2009" s="82"/>
      <c r="B2009" s="82"/>
      <c r="C2009" s="82"/>
      <c r="D2009" s="82"/>
      <c r="E2009" s="82"/>
      <c r="F2009" s="82"/>
      <c r="G2009" s="82"/>
      <c r="H2009" s="82"/>
      <c r="I2009" s="82"/>
      <c r="J2009" s="92"/>
      <c r="K2009" s="82"/>
      <c r="L2009" s="82"/>
      <c r="M2009" s="82"/>
      <c r="N2009" s="82"/>
      <c r="O2009" s="82"/>
      <c r="P2009" s="82"/>
      <c r="Q2009" s="82"/>
      <c r="R2009" s="82"/>
      <c r="S2009" s="82"/>
      <c r="T2009" s="82"/>
      <c r="U2009" s="82"/>
      <c r="V2009" s="82"/>
      <c r="W2009" s="82"/>
      <c r="X2009" s="82"/>
      <c r="Y2009" s="82"/>
      <c r="Z2009" s="82"/>
      <c r="AA2009" s="82"/>
      <c r="AB2009" s="82"/>
      <c r="AC2009" s="82"/>
      <c r="AD2009" s="82"/>
    </row>
    <row r="2010" spans="1:30" ht="13.2">
      <c r="A2010" s="82"/>
      <c r="B2010" s="82"/>
      <c r="C2010" s="82"/>
      <c r="D2010" s="82"/>
      <c r="E2010" s="82"/>
      <c r="F2010" s="82"/>
      <c r="G2010" s="82"/>
      <c r="H2010" s="82"/>
      <c r="I2010" s="82"/>
      <c r="J2010" s="92"/>
      <c r="K2010" s="82"/>
      <c r="L2010" s="82"/>
      <c r="M2010" s="82"/>
      <c r="N2010" s="82"/>
      <c r="O2010" s="82"/>
      <c r="P2010" s="82"/>
      <c r="Q2010" s="82"/>
      <c r="R2010" s="82"/>
      <c r="S2010" s="82"/>
      <c r="T2010" s="82"/>
      <c r="U2010" s="82"/>
      <c r="V2010" s="82"/>
      <c r="W2010" s="82"/>
      <c r="X2010" s="82"/>
      <c r="Y2010" s="82"/>
      <c r="Z2010" s="82"/>
      <c r="AA2010" s="82"/>
      <c r="AB2010" s="82"/>
      <c r="AC2010" s="82"/>
      <c r="AD2010" s="82"/>
    </row>
    <row r="2011" spans="1:30" ht="13.2">
      <c r="A2011" s="82"/>
      <c r="B2011" s="82"/>
      <c r="C2011" s="82"/>
      <c r="D2011" s="82"/>
      <c r="E2011" s="82"/>
      <c r="F2011" s="82"/>
      <c r="G2011" s="82"/>
      <c r="H2011" s="82"/>
      <c r="I2011" s="82"/>
      <c r="J2011" s="92"/>
      <c r="K2011" s="82"/>
      <c r="L2011" s="82"/>
      <c r="M2011" s="82"/>
      <c r="N2011" s="82"/>
      <c r="O2011" s="82"/>
      <c r="P2011" s="82"/>
      <c r="Q2011" s="82"/>
      <c r="R2011" s="82"/>
      <c r="S2011" s="82"/>
      <c r="T2011" s="82"/>
      <c r="U2011" s="82"/>
      <c r="V2011" s="82"/>
      <c r="W2011" s="82"/>
      <c r="X2011" s="82"/>
      <c r="Y2011" s="82"/>
      <c r="Z2011" s="82"/>
      <c r="AA2011" s="82"/>
      <c r="AB2011" s="82"/>
      <c r="AC2011" s="82"/>
      <c r="AD2011" s="82"/>
    </row>
    <row r="2012" spans="1:30" ht="13.2">
      <c r="A2012" s="82"/>
      <c r="B2012" s="82"/>
      <c r="C2012" s="82"/>
      <c r="D2012" s="82"/>
      <c r="E2012" s="82"/>
      <c r="F2012" s="82"/>
      <c r="G2012" s="82"/>
      <c r="H2012" s="82"/>
      <c r="I2012" s="82"/>
      <c r="J2012" s="92"/>
      <c r="K2012" s="82"/>
      <c r="L2012" s="82"/>
      <c r="M2012" s="82"/>
      <c r="N2012" s="82"/>
      <c r="O2012" s="82"/>
      <c r="P2012" s="82"/>
      <c r="Q2012" s="82"/>
      <c r="R2012" s="82"/>
      <c r="S2012" s="82"/>
      <c r="T2012" s="82"/>
      <c r="U2012" s="82"/>
      <c r="V2012" s="82"/>
      <c r="W2012" s="82"/>
      <c r="X2012" s="82"/>
      <c r="Y2012" s="82"/>
      <c r="Z2012" s="82"/>
      <c r="AA2012" s="82"/>
      <c r="AB2012" s="82"/>
      <c r="AC2012" s="82"/>
      <c r="AD2012" s="82"/>
    </row>
    <row r="2013" spans="1:30" ht="13.2">
      <c r="A2013" s="82"/>
      <c r="B2013" s="82"/>
      <c r="C2013" s="82"/>
      <c r="D2013" s="82"/>
      <c r="E2013" s="82"/>
      <c r="F2013" s="82"/>
      <c r="G2013" s="82"/>
      <c r="H2013" s="82"/>
      <c r="I2013" s="82"/>
      <c r="J2013" s="92"/>
      <c r="K2013" s="82"/>
      <c r="L2013" s="82"/>
      <c r="M2013" s="82"/>
      <c r="N2013" s="82"/>
      <c r="O2013" s="82"/>
      <c r="P2013" s="82"/>
      <c r="Q2013" s="82"/>
      <c r="R2013" s="82"/>
      <c r="S2013" s="82"/>
      <c r="T2013" s="82"/>
      <c r="U2013" s="82"/>
      <c r="V2013" s="82"/>
      <c r="W2013" s="82"/>
      <c r="X2013" s="82"/>
      <c r="Y2013" s="82"/>
      <c r="Z2013" s="82"/>
      <c r="AA2013" s="82"/>
      <c r="AB2013" s="82"/>
      <c r="AC2013" s="82"/>
      <c r="AD2013" s="82"/>
    </row>
    <row r="2014" spans="1:30" ht="13.2">
      <c r="A2014" s="82"/>
      <c r="B2014" s="82"/>
      <c r="C2014" s="82"/>
      <c r="D2014" s="82"/>
      <c r="E2014" s="82"/>
      <c r="F2014" s="82"/>
      <c r="G2014" s="82"/>
      <c r="H2014" s="82"/>
      <c r="I2014" s="82"/>
      <c r="J2014" s="92"/>
      <c r="K2014" s="82"/>
      <c r="L2014" s="82"/>
      <c r="M2014" s="82"/>
      <c r="N2014" s="82"/>
      <c r="O2014" s="82"/>
      <c r="P2014" s="82"/>
      <c r="Q2014" s="82"/>
      <c r="R2014" s="82"/>
      <c r="S2014" s="82"/>
      <c r="T2014" s="82"/>
      <c r="U2014" s="82"/>
      <c r="V2014" s="82"/>
      <c r="W2014" s="82"/>
      <c r="X2014" s="82"/>
      <c r="Y2014" s="82"/>
      <c r="Z2014" s="82"/>
      <c r="AA2014" s="82"/>
      <c r="AB2014" s="82"/>
      <c r="AC2014" s="82"/>
      <c r="AD2014" s="82"/>
    </row>
    <row r="2015" spans="1:30" ht="13.2">
      <c r="A2015" s="82"/>
      <c r="B2015" s="82"/>
      <c r="C2015" s="82"/>
      <c r="D2015" s="82"/>
      <c r="E2015" s="82"/>
      <c r="F2015" s="82"/>
      <c r="G2015" s="82"/>
      <c r="H2015" s="82"/>
      <c r="I2015" s="82"/>
      <c r="J2015" s="92"/>
      <c r="K2015" s="82"/>
      <c r="L2015" s="82"/>
      <c r="M2015" s="82"/>
      <c r="N2015" s="82"/>
      <c r="O2015" s="82"/>
      <c r="P2015" s="82"/>
      <c r="Q2015" s="82"/>
      <c r="R2015" s="82"/>
      <c r="S2015" s="82"/>
      <c r="T2015" s="82"/>
      <c r="U2015" s="82"/>
      <c r="V2015" s="82"/>
      <c r="W2015" s="82"/>
      <c r="X2015" s="82"/>
      <c r="Y2015" s="82"/>
      <c r="Z2015" s="82"/>
      <c r="AA2015" s="82"/>
      <c r="AB2015" s="82"/>
      <c r="AC2015" s="82"/>
      <c r="AD2015" s="82"/>
    </row>
    <row r="2016" spans="1:30" ht="13.2">
      <c r="A2016" s="82"/>
      <c r="B2016" s="82"/>
      <c r="C2016" s="82"/>
      <c r="D2016" s="82"/>
      <c r="E2016" s="82"/>
      <c r="F2016" s="82"/>
      <c r="G2016" s="82"/>
      <c r="H2016" s="82"/>
      <c r="I2016" s="82"/>
      <c r="J2016" s="92"/>
      <c r="K2016" s="82"/>
      <c r="L2016" s="82"/>
      <c r="M2016" s="82"/>
      <c r="N2016" s="82"/>
      <c r="O2016" s="82"/>
      <c r="P2016" s="82"/>
      <c r="Q2016" s="82"/>
      <c r="R2016" s="82"/>
      <c r="S2016" s="82"/>
      <c r="T2016" s="82"/>
      <c r="U2016" s="82"/>
      <c r="V2016" s="82"/>
      <c r="W2016" s="82"/>
      <c r="X2016" s="82"/>
      <c r="Y2016" s="82"/>
      <c r="Z2016" s="82"/>
      <c r="AA2016" s="82"/>
      <c r="AB2016" s="82"/>
      <c r="AC2016" s="82"/>
      <c r="AD2016" s="82"/>
    </row>
    <row r="2017" spans="1:30" ht="13.2">
      <c r="A2017" s="82"/>
      <c r="B2017" s="82"/>
      <c r="C2017" s="82"/>
      <c r="D2017" s="82"/>
      <c r="E2017" s="82"/>
      <c r="F2017" s="82"/>
      <c r="G2017" s="82"/>
      <c r="H2017" s="82"/>
      <c r="I2017" s="82"/>
      <c r="J2017" s="92"/>
      <c r="K2017" s="82"/>
      <c r="L2017" s="82"/>
      <c r="M2017" s="82"/>
      <c r="N2017" s="82"/>
      <c r="O2017" s="82"/>
      <c r="P2017" s="82"/>
      <c r="Q2017" s="82"/>
      <c r="R2017" s="82"/>
      <c r="S2017" s="82"/>
      <c r="T2017" s="82"/>
      <c r="U2017" s="82"/>
      <c r="V2017" s="82"/>
      <c r="W2017" s="82"/>
      <c r="X2017" s="82"/>
      <c r="Y2017" s="82"/>
      <c r="Z2017" s="82"/>
      <c r="AA2017" s="82"/>
      <c r="AB2017" s="82"/>
      <c r="AC2017" s="82"/>
      <c r="AD2017" s="82"/>
    </row>
    <row r="2018" spans="1:30" ht="13.2">
      <c r="A2018" s="82"/>
      <c r="B2018" s="82"/>
      <c r="C2018" s="82"/>
      <c r="D2018" s="82"/>
      <c r="E2018" s="82"/>
      <c r="F2018" s="82"/>
      <c r="G2018" s="82"/>
      <c r="H2018" s="82"/>
      <c r="I2018" s="82"/>
      <c r="J2018" s="92"/>
      <c r="K2018" s="82"/>
      <c r="L2018" s="82"/>
      <c r="M2018" s="82"/>
      <c r="N2018" s="82"/>
      <c r="O2018" s="82"/>
      <c r="P2018" s="82"/>
      <c r="Q2018" s="82"/>
      <c r="R2018" s="82"/>
      <c r="S2018" s="82"/>
      <c r="T2018" s="82"/>
      <c r="U2018" s="82"/>
      <c r="V2018" s="82"/>
      <c r="W2018" s="82"/>
      <c r="X2018" s="82"/>
      <c r="Y2018" s="82"/>
      <c r="Z2018" s="82"/>
      <c r="AA2018" s="82"/>
      <c r="AB2018" s="82"/>
      <c r="AC2018" s="82"/>
      <c r="AD2018" s="82"/>
    </row>
    <row r="2019" spans="1:30" ht="13.2">
      <c r="A2019" s="82"/>
      <c r="B2019" s="82"/>
      <c r="C2019" s="82"/>
      <c r="D2019" s="82"/>
      <c r="E2019" s="82"/>
      <c r="F2019" s="82"/>
      <c r="G2019" s="82"/>
      <c r="H2019" s="82"/>
      <c r="I2019" s="82"/>
      <c r="J2019" s="92"/>
      <c r="K2019" s="82"/>
      <c r="L2019" s="82"/>
      <c r="M2019" s="82"/>
      <c r="N2019" s="82"/>
      <c r="O2019" s="82"/>
      <c r="P2019" s="82"/>
      <c r="Q2019" s="82"/>
      <c r="R2019" s="82"/>
      <c r="S2019" s="82"/>
      <c r="T2019" s="82"/>
      <c r="U2019" s="82"/>
      <c r="V2019" s="82"/>
      <c r="W2019" s="82"/>
      <c r="X2019" s="82"/>
      <c r="Y2019" s="82"/>
      <c r="Z2019" s="82"/>
      <c r="AA2019" s="82"/>
      <c r="AB2019" s="82"/>
      <c r="AC2019" s="82"/>
      <c r="AD2019" s="82"/>
    </row>
    <row r="2020" spans="1:30" ht="13.2">
      <c r="A2020" s="82"/>
      <c r="B2020" s="82"/>
      <c r="C2020" s="82"/>
      <c r="D2020" s="82"/>
      <c r="E2020" s="82"/>
      <c r="F2020" s="82"/>
      <c r="G2020" s="82"/>
      <c r="H2020" s="82"/>
      <c r="I2020" s="82"/>
      <c r="J2020" s="92"/>
      <c r="K2020" s="82"/>
      <c r="L2020" s="82"/>
      <c r="M2020" s="82"/>
      <c r="N2020" s="82"/>
      <c r="O2020" s="82"/>
      <c r="P2020" s="82"/>
      <c r="Q2020" s="82"/>
      <c r="R2020" s="82"/>
      <c r="S2020" s="82"/>
      <c r="T2020" s="82"/>
      <c r="U2020" s="82"/>
      <c r="V2020" s="82"/>
      <c r="W2020" s="82"/>
      <c r="X2020" s="82"/>
      <c r="Y2020" s="82"/>
      <c r="Z2020" s="82"/>
      <c r="AA2020" s="82"/>
      <c r="AB2020" s="82"/>
      <c r="AC2020" s="82"/>
      <c r="AD2020" s="82"/>
    </row>
    <row r="2021" spans="1:30" ht="13.2">
      <c r="A2021" s="82"/>
      <c r="B2021" s="82"/>
      <c r="C2021" s="82"/>
      <c r="D2021" s="82"/>
      <c r="E2021" s="82"/>
      <c r="F2021" s="82"/>
      <c r="G2021" s="82"/>
      <c r="H2021" s="82"/>
      <c r="I2021" s="82"/>
      <c r="J2021" s="92"/>
      <c r="K2021" s="82"/>
      <c r="L2021" s="82"/>
      <c r="M2021" s="82"/>
      <c r="N2021" s="82"/>
      <c r="O2021" s="82"/>
      <c r="P2021" s="82"/>
      <c r="Q2021" s="82"/>
      <c r="R2021" s="82"/>
      <c r="S2021" s="82"/>
      <c r="T2021" s="82"/>
      <c r="U2021" s="82"/>
      <c r="V2021" s="82"/>
      <c r="W2021" s="82"/>
      <c r="X2021" s="82"/>
      <c r="Y2021" s="82"/>
      <c r="Z2021" s="82"/>
      <c r="AA2021" s="82"/>
      <c r="AB2021" s="82"/>
      <c r="AC2021" s="82"/>
      <c r="AD2021" s="82"/>
    </row>
    <row r="2022" spans="1:30" ht="13.2">
      <c r="A2022" s="82"/>
      <c r="B2022" s="82"/>
      <c r="C2022" s="82"/>
      <c r="D2022" s="82"/>
      <c r="E2022" s="82"/>
      <c r="F2022" s="82"/>
      <c r="G2022" s="82"/>
      <c r="H2022" s="82"/>
      <c r="I2022" s="82"/>
      <c r="J2022" s="92"/>
      <c r="K2022" s="82"/>
      <c r="L2022" s="82"/>
      <c r="M2022" s="82"/>
      <c r="N2022" s="82"/>
      <c r="O2022" s="82"/>
      <c r="P2022" s="82"/>
      <c r="Q2022" s="82"/>
      <c r="R2022" s="82"/>
      <c r="S2022" s="82"/>
      <c r="T2022" s="82"/>
      <c r="U2022" s="82"/>
      <c r="V2022" s="82"/>
      <c r="W2022" s="82"/>
      <c r="X2022" s="82"/>
      <c r="Y2022" s="82"/>
      <c r="Z2022" s="82"/>
      <c r="AA2022" s="82"/>
      <c r="AB2022" s="82"/>
      <c r="AC2022" s="82"/>
      <c r="AD2022" s="82"/>
    </row>
    <row r="2023" spans="1:30" ht="13.2">
      <c r="A2023" s="82"/>
      <c r="B2023" s="82"/>
      <c r="C2023" s="82"/>
      <c r="D2023" s="82"/>
      <c r="E2023" s="82"/>
      <c r="F2023" s="82"/>
      <c r="G2023" s="82"/>
      <c r="H2023" s="82"/>
      <c r="I2023" s="82"/>
      <c r="J2023" s="92"/>
      <c r="K2023" s="82"/>
      <c r="L2023" s="82"/>
      <c r="M2023" s="82"/>
      <c r="N2023" s="82"/>
      <c r="O2023" s="82"/>
      <c r="P2023" s="82"/>
      <c r="Q2023" s="82"/>
      <c r="R2023" s="82"/>
      <c r="S2023" s="82"/>
      <c r="T2023" s="82"/>
      <c r="U2023" s="82"/>
      <c r="V2023" s="82"/>
      <c r="W2023" s="82"/>
      <c r="X2023" s="82"/>
      <c r="Y2023" s="82"/>
      <c r="Z2023" s="82"/>
      <c r="AA2023" s="82"/>
      <c r="AB2023" s="82"/>
      <c r="AC2023" s="82"/>
      <c r="AD2023" s="82"/>
    </row>
    <row r="2024" spans="1:30" ht="13.2">
      <c r="A2024" s="82"/>
      <c r="B2024" s="82"/>
      <c r="C2024" s="82"/>
      <c r="D2024" s="82"/>
      <c r="E2024" s="82"/>
      <c r="F2024" s="82"/>
      <c r="G2024" s="82"/>
      <c r="H2024" s="82"/>
      <c r="I2024" s="82"/>
      <c r="J2024" s="92"/>
      <c r="K2024" s="82"/>
      <c r="L2024" s="82"/>
      <c r="M2024" s="82"/>
      <c r="N2024" s="82"/>
      <c r="O2024" s="82"/>
      <c r="P2024" s="82"/>
      <c r="Q2024" s="82"/>
      <c r="R2024" s="82"/>
      <c r="S2024" s="82"/>
      <c r="T2024" s="82"/>
      <c r="U2024" s="82"/>
      <c r="V2024" s="82"/>
      <c r="W2024" s="82"/>
      <c r="X2024" s="82"/>
      <c r="Y2024" s="82"/>
      <c r="Z2024" s="82"/>
      <c r="AA2024" s="82"/>
      <c r="AB2024" s="82"/>
      <c r="AC2024" s="82"/>
      <c r="AD2024" s="82"/>
    </row>
    <row r="2025" spans="1:30" ht="13.2">
      <c r="A2025" s="82"/>
      <c r="B2025" s="82"/>
      <c r="C2025" s="82"/>
      <c r="D2025" s="82"/>
      <c r="E2025" s="82"/>
      <c r="F2025" s="82"/>
      <c r="G2025" s="82"/>
      <c r="H2025" s="82"/>
      <c r="I2025" s="82"/>
      <c r="J2025" s="92"/>
      <c r="K2025" s="82"/>
      <c r="L2025" s="82"/>
      <c r="M2025" s="82"/>
      <c r="N2025" s="82"/>
      <c r="O2025" s="82"/>
      <c r="P2025" s="82"/>
      <c r="Q2025" s="82"/>
      <c r="R2025" s="82"/>
      <c r="S2025" s="82"/>
      <c r="T2025" s="82"/>
      <c r="U2025" s="82"/>
      <c r="V2025" s="82"/>
      <c r="W2025" s="82"/>
      <c r="X2025" s="82"/>
      <c r="Y2025" s="82"/>
      <c r="Z2025" s="82"/>
      <c r="AA2025" s="82"/>
      <c r="AB2025" s="82"/>
      <c r="AC2025" s="82"/>
      <c r="AD2025" s="82"/>
    </row>
    <row r="2026" spans="1:30" ht="13.2">
      <c r="A2026" s="82"/>
      <c r="B2026" s="82"/>
      <c r="C2026" s="82"/>
      <c r="D2026" s="82"/>
      <c r="E2026" s="82"/>
      <c r="F2026" s="82"/>
      <c r="G2026" s="82"/>
      <c r="H2026" s="82"/>
      <c r="I2026" s="82"/>
      <c r="J2026" s="92"/>
      <c r="K2026" s="82"/>
      <c r="L2026" s="82"/>
      <c r="M2026" s="82"/>
      <c r="N2026" s="82"/>
      <c r="O2026" s="82"/>
      <c r="P2026" s="82"/>
      <c r="Q2026" s="82"/>
      <c r="R2026" s="82"/>
      <c r="S2026" s="82"/>
      <c r="T2026" s="82"/>
      <c r="U2026" s="82"/>
      <c r="V2026" s="82"/>
      <c r="W2026" s="82"/>
      <c r="X2026" s="82"/>
      <c r="Y2026" s="82"/>
      <c r="Z2026" s="82"/>
      <c r="AA2026" s="82"/>
      <c r="AB2026" s="82"/>
      <c r="AC2026" s="82"/>
      <c r="AD2026" s="82"/>
    </row>
    <row r="2027" spans="1:30" ht="13.2">
      <c r="A2027" s="82"/>
      <c r="B2027" s="82"/>
      <c r="C2027" s="82"/>
      <c r="D2027" s="82"/>
      <c r="E2027" s="82"/>
      <c r="F2027" s="82"/>
      <c r="G2027" s="82"/>
      <c r="H2027" s="82"/>
      <c r="I2027" s="82"/>
      <c r="J2027" s="92"/>
      <c r="K2027" s="82"/>
      <c r="L2027" s="82"/>
      <c r="M2027" s="82"/>
      <c r="N2027" s="82"/>
      <c r="O2027" s="82"/>
      <c r="P2027" s="82"/>
      <c r="Q2027" s="82"/>
      <c r="R2027" s="82"/>
      <c r="S2027" s="82"/>
      <c r="T2027" s="82"/>
      <c r="U2027" s="82"/>
      <c r="V2027" s="82"/>
      <c r="W2027" s="82"/>
      <c r="X2027" s="82"/>
      <c r="Y2027" s="82"/>
      <c r="Z2027" s="82"/>
      <c r="AA2027" s="82"/>
      <c r="AB2027" s="82"/>
      <c r="AC2027" s="82"/>
      <c r="AD2027" s="82"/>
    </row>
    <row r="2028" spans="1:30" ht="13.2">
      <c r="A2028" s="82"/>
      <c r="B2028" s="82"/>
      <c r="C2028" s="82"/>
      <c r="D2028" s="82"/>
      <c r="E2028" s="82"/>
      <c r="F2028" s="82"/>
      <c r="G2028" s="82"/>
      <c r="H2028" s="82"/>
      <c r="I2028" s="82"/>
      <c r="J2028" s="92"/>
      <c r="K2028" s="82"/>
      <c r="L2028" s="82"/>
      <c r="M2028" s="82"/>
      <c r="N2028" s="82"/>
      <c r="O2028" s="82"/>
      <c r="P2028" s="82"/>
      <c r="Q2028" s="82"/>
      <c r="R2028" s="82"/>
      <c r="S2028" s="82"/>
      <c r="T2028" s="82"/>
      <c r="U2028" s="82"/>
      <c r="V2028" s="82"/>
      <c r="W2028" s="82"/>
      <c r="X2028" s="82"/>
      <c r="Y2028" s="82"/>
      <c r="Z2028" s="82"/>
      <c r="AA2028" s="82"/>
      <c r="AB2028" s="82"/>
      <c r="AC2028" s="82"/>
      <c r="AD2028" s="82"/>
    </row>
    <row r="2029" spans="1:30" ht="13.2">
      <c r="A2029" s="82"/>
      <c r="B2029" s="82"/>
      <c r="C2029" s="82"/>
      <c r="D2029" s="82"/>
      <c r="E2029" s="82"/>
      <c r="F2029" s="82"/>
      <c r="G2029" s="82"/>
      <c r="H2029" s="82"/>
      <c r="I2029" s="82"/>
      <c r="J2029" s="92"/>
      <c r="K2029" s="82"/>
      <c r="L2029" s="82"/>
      <c r="M2029" s="82"/>
      <c r="N2029" s="82"/>
      <c r="O2029" s="82"/>
      <c r="P2029" s="82"/>
      <c r="Q2029" s="82"/>
      <c r="R2029" s="82"/>
      <c r="S2029" s="82"/>
      <c r="T2029" s="82"/>
      <c r="U2029" s="82"/>
      <c r="V2029" s="82"/>
      <c r="W2029" s="82"/>
      <c r="X2029" s="82"/>
      <c r="Y2029" s="82"/>
      <c r="Z2029" s="82"/>
      <c r="AA2029" s="82"/>
      <c r="AB2029" s="82"/>
      <c r="AC2029" s="82"/>
      <c r="AD2029" s="82"/>
    </row>
    <row r="2030" spans="1:30" ht="13.2">
      <c r="A2030" s="82"/>
      <c r="B2030" s="82"/>
      <c r="C2030" s="82"/>
      <c r="D2030" s="82"/>
      <c r="E2030" s="82"/>
      <c r="F2030" s="82"/>
      <c r="G2030" s="82"/>
      <c r="H2030" s="82"/>
      <c r="I2030" s="82"/>
      <c r="J2030" s="92"/>
      <c r="K2030" s="82"/>
      <c r="L2030" s="82"/>
      <c r="M2030" s="82"/>
      <c r="N2030" s="82"/>
      <c r="O2030" s="82"/>
      <c r="P2030" s="82"/>
      <c r="Q2030" s="82"/>
      <c r="R2030" s="82"/>
      <c r="S2030" s="82"/>
      <c r="T2030" s="82"/>
      <c r="U2030" s="82"/>
      <c r="V2030" s="82"/>
      <c r="W2030" s="82"/>
      <c r="X2030" s="82"/>
      <c r="Y2030" s="82"/>
      <c r="Z2030" s="82"/>
      <c r="AA2030" s="82"/>
      <c r="AB2030" s="82"/>
      <c r="AC2030" s="82"/>
      <c r="AD2030" s="82"/>
    </row>
    <row r="2031" spans="1:30" ht="13.2">
      <c r="A2031" s="82"/>
      <c r="B2031" s="82"/>
      <c r="C2031" s="82"/>
      <c r="D2031" s="82"/>
      <c r="E2031" s="82"/>
      <c r="F2031" s="82"/>
      <c r="G2031" s="82"/>
      <c r="H2031" s="82"/>
      <c r="I2031" s="82"/>
      <c r="J2031" s="92"/>
      <c r="K2031" s="82"/>
      <c r="L2031" s="82"/>
      <c r="M2031" s="82"/>
      <c r="N2031" s="82"/>
      <c r="O2031" s="82"/>
      <c r="P2031" s="82"/>
      <c r="Q2031" s="82"/>
      <c r="R2031" s="82"/>
      <c r="S2031" s="82"/>
      <c r="T2031" s="82"/>
      <c r="U2031" s="82"/>
      <c r="V2031" s="82"/>
      <c r="W2031" s="82"/>
      <c r="X2031" s="82"/>
      <c r="Y2031" s="82"/>
      <c r="Z2031" s="82"/>
      <c r="AA2031" s="82"/>
      <c r="AB2031" s="82"/>
      <c r="AC2031" s="82"/>
      <c r="AD2031" s="82"/>
    </row>
    <row r="2032" spans="1:30" ht="13.2">
      <c r="A2032" s="82"/>
      <c r="B2032" s="82"/>
      <c r="C2032" s="82"/>
      <c r="D2032" s="82"/>
      <c r="E2032" s="82"/>
      <c r="F2032" s="82"/>
      <c r="G2032" s="82"/>
      <c r="H2032" s="82"/>
      <c r="I2032" s="82"/>
      <c r="J2032" s="92"/>
      <c r="K2032" s="82"/>
      <c r="L2032" s="82"/>
      <c r="M2032" s="82"/>
      <c r="N2032" s="82"/>
      <c r="O2032" s="82"/>
      <c r="P2032" s="82"/>
      <c r="Q2032" s="82"/>
      <c r="R2032" s="82"/>
      <c r="S2032" s="82"/>
      <c r="T2032" s="82"/>
      <c r="U2032" s="82"/>
      <c r="V2032" s="82"/>
      <c r="W2032" s="82"/>
      <c r="X2032" s="82"/>
      <c r="Y2032" s="82"/>
      <c r="Z2032" s="82"/>
      <c r="AA2032" s="82"/>
      <c r="AB2032" s="82"/>
      <c r="AC2032" s="82"/>
      <c r="AD2032" s="82"/>
    </row>
    <row r="2033" spans="1:30" ht="13.2">
      <c r="A2033" s="82"/>
      <c r="B2033" s="82"/>
      <c r="C2033" s="82"/>
      <c r="D2033" s="82"/>
      <c r="E2033" s="82"/>
      <c r="F2033" s="82"/>
      <c r="G2033" s="82"/>
      <c r="H2033" s="82"/>
      <c r="I2033" s="82"/>
      <c r="J2033" s="92"/>
      <c r="K2033" s="82"/>
      <c r="L2033" s="82"/>
      <c r="M2033" s="82"/>
      <c r="N2033" s="82"/>
      <c r="O2033" s="82"/>
      <c r="P2033" s="82"/>
      <c r="Q2033" s="82"/>
      <c r="R2033" s="82"/>
      <c r="S2033" s="82"/>
      <c r="T2033" s="82"/>
      <c r="U2033" s="82"/>
      <c r="V2033" s="82"/>
      <c r="W2033" s="82"/>
      <c r="X2033" s="82"/>
      <c r="Y2033" s="82"/>
      <c r="Z2033" s="82"/>
      <c r="AA2033" s="82"/>
      <c r="AB2033" s="82"/>
      <c r="AC2033" s="82"/>
      <c r="AD2033" s="82"/>
    </row>
    <row r="2034" spans="1:30" ht="13.2">
      <c r="A2034" s="82"/>
      <c r="B2034" s="82"/>
      <c r="C2034" s="82"/>
      <c r="D2034" s="82"/>
      <c r="E2034" s="82"/>
      <c r="F2034" s="82"/>
      <c r="G2034" s="82"/>
      <c r="H2034" s="82"/>
      <c r="I2034" s="82"/>
      <c r="J2034" s="92"/>
      <c r="K2034" s="82"/>
      <c r="L2034" s="82"/>
      <c r="M2034" s="82"/>
      <c r="N2034" s="82"/>
      <c r="O2034" s="82"/>
      <c r="P2034" s="82"/>
      <c r="Q2034" s="82"/>
      <c r="R2034" s="82"/>
      <c r="S2034" s="82"/>
      <c r="T2034" s="82"/>
      <c r="U2034" s="82"/>
      <c r="V2034" s="82"/>
      <c r="W2034" s="82"/>
      <c r="X2034" s="82"/>
      <c r="Y2034" s="82"/>
      <c r="Z2034" s="82"/>
      <c r="AA2034" s="82"/>
      <c r="AB2034" s="82"/>
      <c r="AC2034" s="82"/>
      <c r="AD2034" s="82"/>
    </row>
    <row r="2035" spans="1:30" ht="13.2">
      <c r="A2035" s="82"/>
      <c r="B2035" s="82"/>
      <c r="C2035" s="82"/>
      <c r="D2035" s="82"/>
      <c r="E2035" s="82"/>
      <c r="F2035" s="82"/>
      <c r="G2035" s="82"/>
      <c r="H2035" s="82"/>
      <c r="I2035" s="82"/>
      <c r="J2035" s="92"/>
      <c r="K2035" s="82"/>
      <c r="L2035" s="82"/>
      <c r="M2035" s="82"/>
      <c r="N2035" s="82"/>
      <c r="O2035" s="82"/>
      <c r="P2035" s="82"/>
      <c r="Q2035" s="82"/>
      <c r="R2035" s="82"/>
      <c r="S2035" s="82"/>
      <c r="T2035" s="82"/>
      <c r="U2035" s="82"/>
      <c r="V2035" s="82"/>
      <c r="W2035" s="82"/>
      <c r="X2035" s="82"/>
      <c r="Y2035" s="82"/>
      <c r="Z2035" s="82"/>
      <c r="AA2035" s="82"/>
      <c r="AB2035" s="82"/>
      <c r="AC2035" s="82"/>
      <c r="AD2035" s="82"/>
    </row>
    <row r="2036" spans="1:30" ht="13.2">
      <c r="A2036" s="82"/>
      <c r="B2036" s="82"/>
      <c r="C2036" s="82"/>
      <c r="D2036" s="82"/>
      <c r="E2036" s="82"/>
      <c r="F2036" s="82"/>
      <c r="G2036" s="82"/>
      <c r="H2036" s="82"/>
      <c r="I2036" s="82"/>
      <c r="J2036" s="92"/>
      <c r="K2036" s="82"/>
      <c r="L2036" s="82"/>
      <c r="M2036" s="82"/>
      <c r="N2036" s="82"/>
      <c r="O2036" s="82"/>
      <c r="P2036" s="82"/>
      <c r="Q2036" s="82"/>
      <c r="R2036" s="82"/>
      <c r="S2036" s="82"/>
      <c r="T2036" s="82"/>
      <c r="U2036" s="82"/>
      <c r="V2036" s="82"/>
      <c r="W2036" s="82"/>
      <c r="X2036" s="82"/>
      <c r="Y2036" s="82"/>
      <c r="Z2036" s="82"/>
      <c r="AA2036" s="82"/>
      <c r="AB2036" s="82"/>
      <c r="AC2036" s="82"/>
      <c r="AD2036" s="82"/>
    </row>
    <row r="2037" spans="1:30" ht="13.2">
      <c r="A2037" s="82"/>
      <c r="B2037" s="82"/>
      <c r="C2037" s="82"/>
      <c r="D2037" s="82"/>
      <c r="E2037" s="82"/>
      <c r="F2037" s="82"/>
      <c r="G2037" s="82"/>
      <c r="H2037" s="82"/>
      <c r="I2037" s="82"/>
      <c r="J2037" s="92"/>
      <c r="K2037" s="82"/>
      <c r="L2037" s="82"/>
      <c r="M2037" s="82"/>
      <c r="N2037" s="82"/>
      <c r="O2037" s="82"/>
      <c r="P2037" s="82"/>
      <c r="Q2037" s="82"/>
      <c r="R2037" s="82"/>
      <c r="S2037" s="82"/>
      <c r="T2037" s="82"/>
      <c r="U2037" s="82"/>
      <c r="V2037" s="82"/>
      <c r="W2037" s="82"/>
      <c r="X2037" s="82"/>
      <c r="Y2037" s="82"/>
      <c r="Z2037" s="82"/>
      <c r="AA2037" s="82"/>
      <c r="AB2037" s="82"/>
      <c r="AC2037" s="82"/>
      <c r="AD2037" s="82"/>
    </row>
    <row r="2038" spans="1:30" ht="13.2">
      <c r="A2038" s="82"/>
      <c r="B2038" s="82"/>
      <c r="C2038" s="82"/>
      <c r="D2038" s="82"/>
      <c r="E2038" s="82"/>
      <c r="F2038" s="82"/>
      <c r="G2038" s="82"/>
      <c r="H2038" s="82"/>
      <c r="I2038" s="82"/>
      <c r="J2038" s="92"/>
      <c r="K2038" s="82"/>
      <c r="L2038" s="82"/>
      <c r="M2038" s="82"/>
      <c r="N2038" s="82"/>
      <c r="O2038" s="82"/>
      <c r="P2038" s="82"/>
      <c r="Q2038" s="82"/>
      <c r="R2038" s="82"/>
      <c r="S2038" s="82"/>
      <c r="T2038" s="82"/>
      <c r="U2038" s="82"/>
      <c r="V2038" s="82"/>
      <c r="W2038" s="82"/>
      <c r="X2038" s="82"/>
      <c r="Y2038" s="82"/>
      <c r="Z2038" s="82"/>
      <c r="AA2038" s="82"/>
      <c r="AB2038" s="82"/>
      <c r="AC2038" s="82"/>
      <c r="AD2038" s="82"/>
    </row>
    <row r="2039" spans="1:30" ht="13.2">
      <c r="A2039" s="82"/>
      <c r="B2039" s="82"/>
      <c r="C2039" s="82"/>
      <c r="D2039" s="82"/>
      <c r="E2039" s="82"/>
      <c r="F2039" s="82"/>
      <c r="G2039" s="82"/>
      <c r="H2039" s="82"/>
      <c r="I2039" s="82"/>
      <c r="J2039" s="92"/>
      <c r="K2039" s="82"/>
      <c r="L2039" s="82"/>
      <c r="M2039" s="82"/>
      <c r="N2039" s="82"/>
      <c r="O2039" s="82"/>
      <c r="P2039" s="82"/>
      <c r="Q2039" s="82"/>
      <c r="R2039" s="82"/>
      <c r="S2039" s="82"/>
      <c r="T2039" s="82"/>
      <c r="U2039" s="82"/>
      <c r="V2039" s="82"/>
      <c r="W2039" s="82"/>
      <c r="X2039" s="82"/>
      <c r="Y2039" s="82"/>
      <c r="Z2039" s="82"/>
      <c r="AA2039" s="82"/>
      <c r="AB2039" s="82"/>
      <c r="AC2039" s="82"/>
      <c r="AD2039" s="82"/>
    </row>
    <row r="2040" spans="1:30" ht="13.2">
      <c r="A2040" s="82"/>
      <c r="B2040" s="82"/>
      <c r="C2040" s="82"/>
      <c r="D2040" s="82"/>
      <c r="E2040" s="82"/>
      <c r="F2040" s="82"/>
      <c r="G2040" s="82"/>
      <c r="H2040" s="82"/>
      <c r="I2040" s="82"/>
      <c r="J2040" s="92"/>
      <c r="K2040" s="82"/>
      <c r="L2040" s="82"/>
      <c r="M2040" s="82"/>
      <c r="N2040" s="82"/>
      <c r="O2040" s="82"/>
      <c r="P2040" s="82"/>
      <c r="Q2040" s="82"/>
      <c r="R2040" s="82"/>
      <c r="S2040" s="82"/>
      <c r="T2040" s="82"/>
      <c r="U2040" s="82"/>
      <c r="V2040" s="82"/>
      <c r="W2040" s="82"/>
      <c r="X2040" s="82"/>
      <c r="Y2040" s="82"/>
      <c r="Z2040" s="82"/>
      <c r="AA2040" s="82"/>
      <c r="AB2040" s="82"/>
      <c r="AC2040" s="82"/>
      <c r="AD2040" s="82"/>
    </row>
    <row r="2041" spans="1:30" ht="13.2">
      <c r="A2041" s="82"/>
      <c r="B2041" s="82"/>
      <c r="C2041" s="82"/>
      <c r="D2041" s="82"/>
      <c r="E2041" s="82"/>
      <c r="F2041" s="82"/>
      <c r="G2041" s="82"/>
      <c r="H2041" s="82"/>
      <c r="I2041" s="82"/>
      <c r="J2041" s="92"/>
      <c r="K2041" s="82"/>
      <c r="L2041" s="82"/>
      <c r="M2041" s="82"/>
      <c r="N2041" s="82"/>
      <c r="O2041" s="82"/>
      <c r="P2041" s="82"/>
      <c r="Q2041" s="82"/>
      <c r="R2041" s="82"/>
      <c r="S2041" s="82"/>
      <c r="T2041" s="82"/>
      <c r="U2041" s="82"/>
      <c r="V2041" s="82"/>
      <c r="W2041" s="82"/>
      <c r="X2041" s="82"/>
      <c r="Y2041" s="82"/>
      <c r="Z2041" s="82"/>
      <c r="AA2041" s="82"/>
      <c r="AB2041" s="82"/>
      <c r="AC2041" s="82"/>
      <c r="AD2041" s="82"/>
    </row>
    <row r="2042" spans="1:30" ht="13.2">
      <c r="A2042" s="82"/>
      <c r="B2042" s="82"/>
      <c r="C2042" s="82"/>
      <c r="D2042" s="82"/>
      <c r="E2042" s="82"/>
      <c r="F2042" s="82"/>
      <c r="G2042" s="82"/>
      <c r="H2042" s="82"/>
      <c r="I2042" s="82"/>
      <c r="J2042" s="92"/>
      <c r="K2042" s="82"/>
      <c r="L2042" s="82"/>
      <c r="M2042" s="82"/>
      <c r="N2042" s="82"/>
      <c r="O2042" s="82"/>
      <c r="P2042" s="82"/>
      <c r="Q2042" s="82"/>
      <c r="R2042" s="82"/>
      <c r="S2042" s="82"/>
      <c r="T2042" s="82"/>
      <c r="U2042" s="82"/>
      <c r="V2042" s="82"/>
      <c r="W2042" s="82"/>
      <c r="X2042" s="82"/>
      <c r="Y2042" s="82"/>
      <c r="Z2042" s="82"/>
      <c r="AA2042" s="82"/>
      <c r="AB2042" s="82"/>
      <c r="AC2042" s="82"/>
      <c r="AD2042" s="82"/>
    </row>
    <row r="2043" spans="1:30" ht="13.2">
      <c r="A2043" s="82"/>
      <c r="B2043" s="82"/>
      <c r="C2043" s="82"/>
      <c r="D2043" s="82"/>
      <c r="E2043" s="82"/>
      <c r="F2043" s="82"/>
      <c r="G2043" s="82"/>
      <c r="H2043" s="82"/>
      <c r="I2043" s="82"/>
      <c r="J2043" s="92"/>
      <c r="K2043" s="82"/>
      <c r="L2043" s="82"/>
      <c r="M2043" s="82"/>
      <c r="N2043" s="82"/>
      <c r="O2043" s="82"/>
      <c r="P2043" s="82"/>
      <c r="Q2043" s="82"/>
      <c r="R2043" s="82"/>
      <c r="S2043" s="82"/>
      <c r="T2043" s="82"/>
      <c r="U2043" s="82"/>
      <c r="V2043" s="82"/>
      <c r="W2043" s="82"/>
      <c r="X2043" s="82"/>
      <c r="Y2043" s="82"/>
      <c r="Z2043" s="82"/>
      <c r="AA2043" s="82"/>
      <c r="AB2043" s="82"/>
      <c r="AC2043" s="82"/>
      <c r="AD2043" s="82"/>
    </row>
    <row r="2044" spans="1:30" ht="13.2">
      <c r="A2044" s="82"/>
      <c r="B2044" s="82"/>
      <c r="C2044" s="82"/>
      <c r="D2044" s="82"/>
      <c r="E2044" s="82"/>
      <c r="F2044" s="82"/>
      <c r="G2044" s="82"/>
      <c r="H2044" s="82"/>
      <c r="I2044" s="82"/>
      <c r="J2044" s="92"/>
      <c r="K2044" s="82"/>
      <c r="L2044" s="82"/>
      <c r="M2044" s="82"/>
      <c r="N2044" s="82"/>
      <c r="O2044" s="82"/>
      <c r="P2044" s="82"/>
      <c r="Q2044" s="82"/>
      <c r="R2044" s="82"/>
      <c r="S2044" s="82"/>
      <c r="T2044" s="82"/>
      <c r="U2044" s="82"/>
      <c r="V2044" s="82"/>
      <c r="W2044" s="82"/>
      <c r="X2044" s="82"/>
      <c r="Y2044" s="82"/>
      <c r="Z2044" s="82"/>
      <c r="AA2044" s="82"/>
      <c r="AB2044" s="82"/>
      <c r="AC2044" s="82"/>
      <c r="AD2044" s="82"/>
    </row>
    <row r="2045" spans="1:30" ht="13.2">
      <c r="A2045" s="82"/>
      <c r="B2045" s="82"/>
      <c r="C2045" s="82"/>
      <c r="D2045" s="82"/>
      <c r="E2045" s="82"/>
      <c r="F2045" s="82"/>
      <c r="G2045" s="82"/>
      <c r="H2045" s="82"/>
      <c r="I2045" s="82"/>
      <c r="J2045" s="92"/>
      <c r="K2045" s="82"/>
      <c r="L2045" s="82"/>
      <c r="M2045" s="82"/>
      <c r="N2045" s="82"/>
      <c r="O2045" s="82"/>
      <c r="P2045" s="82"/>
      <c r="Q2045" s="82"/>
      <c r="R2045" s="82"/>
      <c r="S2045" s="82"/>
      <c r="T2045" s="82"/>
      <c r="U2045" s="82"/>
      <c r="V2045" s="82"/>
      <c r="W2045" s="82"/>
      <c r="X2045" s="82"/>
      <c r="Y2045" s="82"/>
      <c r="Z2045" s="82"/>
      <c r="AA2045" s="82"/>
      <c r="AB2045" s="82"/>
      <c r="AC2045" s="82"/>
      <c r="AD2045" s="82"/>
    </row>
    <row r="2046" spans="1:30" ht="13.2">
      <c r="A2046" s="82"/>
      <c r="B2046" s="82"/>
      <c r="C2046" s="82"/>
      <c r="D2046" s="82"/>
      <c r="E2046" s="82"/>
      <c r="F2046" s="82"/>
      <c r="G2046" s="82"/>
      <c r="H2046" s="82"/>
      <c r="I2046" s="82"/>
      <c r="J2046" s="92"/>
      <c r="K2046" s="82"/>
      <c r="L2046" s="82"/>
      <c r="M2046" s="82"/>
      <c r="N2046" s="82"/>
      <c r="O2046" s="82"/>
      <c r="P2046" s="82"/>
      <c r="Q2046" s="82"/>
      <c r="R2046" s="82"/>
      <c r="S2046" s="82"/>
      <c r="T2046" s="82"/>
      <c r="U2046" s="82"/>
      <c r="V2046" s="82"/>
      <c r="W2046" s="82"/>
      <c r="X2046" s="82"/>
      <c r="Y2046" s="82"/>
      <c r="Z2046" s="82"/>
      <c r="AA2046" s="82"/>
      <c r="AB2046" s="82"/>
      <c r="AC2046" s="82"/>
      <c r="AD2046" s="82"/>
    </row>
    <row r="2047" spans="1:30" ht="13.2">
      <c r="A2047" s="82"/>
      <c r="B2047" s="82"/>
      <c r="C2047" s="82"/>
      <c r="D2047" s="82"/>
      <c r="E2047" s="82"/>
      <c r="F2047" s="82"/>
      <c r="G2047" s="82"/>
      <c r="H2047" s="82"/>
      <c r="I2047" s="82"/>
      <c r="J2047" s="92"/>
      <c r="K2047" s="82"/>
      <c r="L2047" s="82"/>
      <c r="M2047" s="82"/>
      <c r="N2047" s="82"/>
      <c r="O2047" s="82"/>
      <c r="P2047" s="82"/>
      <c r="Q2047" s="82"/>
      <c r="R2047" s="82"/>
      <c r="S2047" s="82"/>
      <c r="T2047" s="82"/>
      <c r="U2047" s="82"/>
      <c r="V2047" s="82"/>
      <c r="W2047" s="82"/>
      <c r="X2047" s="82"/>
      <c r="Y2047" s="82"/>
      <c r="Z2047" s="82"/>
      <c r="AA2047" s="82"/>
      <c r="AB2047" s="82"/>
      <c r="AC2047" s="82"/>
      <c r="AD2047" s="82"/>
    </row>
    <row r="2048" spans="1:30" ht="13.2">
      <c r="A2048" s="82"/>
      <c r="B2048" s="82"/>
      <c r="C2048" s="82"/>
      <c r="D2048" s="82"/>
      <c r="E2048" s="82"/>
      <c r="F2048" s="82"/>
      <c r="G2048" s="82"/>
      <c r="H2048" s="82"/>
      <c r="I2048" s="82"/>
      <c r="J2048" s="92"/>
      <c r="K2048" s="82"/>
      <c r="L2048" s="82"/>
      <c r="M2048" s="82"/>
      <c r="N2048" s="82"/>
      <c r="O2048" s="82"/>
      <c r="P2048" s="82"/>
      <c r="Q2048" s="82"/>
      <c r="R2048" s="82"/>
      <c r="S2048" s="82"/>
      <c r="T2048" s="82"/>
      <c r="U2048" s="82"/>
      <c r="V2048" s="82"/>
      <c r="W2048" s="82"/>
      <c r="X2048" s="82"/>
      <c r="Y2048" s="82"/>
      <c r="Z2048" s="82"/>
      <c r="AA2048" s="82"/>
      <c r="AB2048" s="82"/>
      <c r="AC2048" s="82"/>
      <c r="AD2048" s="82"/>
    </row>
    <row r="2049" spans="1:30" ht="13.2">
      <c r="A2049" s="82"/>
      <c r="B2049" s="82"/>
      <c r="C2049" s="82"/>
      <c r="D2049" s="82"/>
      <c r="E2049" s="82"/>
      <c r="F2049" s="82"/>
      <c r="G2049" s="82"/>
      <c r="H2049" s="82"/>
      <c r="I2049" s="82"/>
      <c r="J2049" s="92"/>
      <c r="K2049" s="82"/>
      <c r="L2049" s="82"/>
      <c r="M2049" s="82"/>
      <c r="N2049" s="82"/>
      <c r="O2049" s="82"/>
      <c r="P2049" s="82"/>
      <c r="Q2049" s="82"/>
      <c r="R2049" s="82"/>
      <c r="S2049" s="82"/>
      <c r="T2049" s="82"/>
      <c r="U2049" s="82"/>
      <c r="V2049" s="82"/>
      <c r="W2049" s="82"/>
      <c r="X2049" s="82"/>
      <c r="Y2049" s="82"/>
      <c r="Z2049" s="82"/>
      <c r="AA2049" s="82"/>
      <c r="AB2049" s="82"/>
      <c r="AC2049" s="82"/>
      <c r="AD2049" s="82"/>
    </row>
    <row r="2050" spans="1:30" ht="13.2">
      <c r="A2050" s="82"/>
      <c r="B2050" s="82"/>
      <c r="C2050" s="82"/>
      <c r="D2050" s="82"/>
      <c r="E2050" s="82"/>
      <c r="F2050" s="82"/>
      <c r="G2050" s="82"/>
      <c r="H2050" s="82"/>
      <c r="I2050" s="82"/>
      <c r="J2050" s="92"/>
      <c r="K2050" s="82"/>
      <c r="L2050" s="82"/>
      <c r="M2050" s="82"/>
      <c r="N2050" s="82"/>
      <c r="O2050" s="82"/>
      <c r="P2050" s="82"/>
      <c r="Q2050" s="82"/>
      <c r="R2050" s="82"/>
      <c r="S2050" s="82"/>
      <c r="T2050" s="82"/>
      <c r="U2050" s="82"/>
      <c r="V2050" s="82"/>
      <c r="W2050" s="82"/>
      <c r="X2050" s="82"/>
      <c r="Y2050" s="82"/>
      <c r="Z2050" s="82"/>
      <c r="AA2050" s="82"/>
      <c r="AB2050" s="82"/>
      <c r="AC2050" s="82"/>
      <c r="AD2050" s="82"/>
    </row>
    <row r="2051" spans="1:30" ht="13.2">
      <c r="A2051" s="82"/>
      <c r="B2051" s="82"/>
      <c r="C2051" s="82"/>
      <c r="D2051" s="82"/>
      <c r="E2051" s="82"/>
      <c r="F2051" s="82"/>
      <c r="G2051" s="82"/>
      <c r="H2051" s="82"/>
      <c r="I2051" s="82"/>
      <c r="J2051" s="92"/>
      <c r="K2051" s="82"/>
      <c r="L2051" s="82"/>
      <c r="M2051" s="82"/>
      <c r="N2051" s="82"/>
      <c r="O2051" s="82"/>
      <c r="P2051" s="82"/>
      <c r="Q2051" s="82"/>
      <c r="R2051" s="82"/>
      <c r="S2051" s="82"/>
      <c r="T2051" s="82"/>
      <c r="U2051" s="82"/>
      <c r="V2051" s="82"/>
      <c r="W2051" s="82"/>
      <c r="X2051" s="82"/>
      <c r="Y2051" s="82"/>
      <c r="Z2051" s="82"/>
      <c r="AA2051" s="82"/>
      <c r="AB2051" s="82"/>
      <c r="AC2051" s="82"/>
      <c r="AD2051" s="82"/>
    </row>
    <row r="2052" spans="1:30" ht="13.2">
      <c r="A2052" s="82"/>
      <c r="B2052" s="82"/>
      <c r="C2052" s="82"/>
      <c r="D2052" s="82"/>
      <c r="E2052" s="82"/>
      <c r="F2052" s="82"/>
      <c r="G2052" s="82"/>
      <c r="H2052" s="82"/>
      <c r="I2052" s="82"/>
      <c r="J2052" s="92"/>
      <c r="K2052" s="82"/>
      <c r="L2052" s="82"/>
      <c r="M2052" s="82"/>
      <c r="N2052" s="82"/>
      <c r="O2052" s="82"/>
      <c r="P2052" s="82"/>
      <c r="Q2052" s="82"/>
      <c r="R2052" s="82"/>
      <c r="S2052" s="82"/>
      <c r="T2052" s="82"/>
      <c r="U2052" s="82"/>
      <c r="V2052" s="82"/>
      <c r="W2052" s="82"/>
      <c r="X2052" s="82"/>
      <c r="Y2052" s="82"/>
      <c r="Z2052" s="82"/>
      <c r="AA2052" s="82"/>
      <c r="AB2052" s="82"/>
      <c r="AC2052" s="82"/>
      <c r="AD2052" s="82"/>
    </row>
    <row r="2053" spans="1:30" ht="13.2">
      <c r="A2053" s="82"/>
      <c r="B2053" s="82"/>
      <c r="C2053" s="82"/>
      <c r="D2053" s="82"/>
      <c r="E2053" s="82"/>
      <c r="F2053" s="82"/>
      <c r="G2053" s="82"/>
      <c r="H2053" s="82"/>
      <c r="I2053" s="82"/>
      <c r="J2053" s="92"/>
      <c r="K2053" s="82"/>
      <c r="L2053" s="82"/>
      <c r="M2053" s="82"/>
      <c r="N2053" s="82"/>
      <c r="O2053" s="82"/>
      <c r="P2053" s="82"/>
      <c r="Q2053" s="82"/>
      <c r="R2053" s="82"/>
      <c r="S2053" s="82"/>
      <c r="T2053" s="82"/>
      <c r="U2053" s="82"/>
      <c r="V2053" s="82"/>
      <c r="W2053" s="82"/>
      <c r="X2053" s="82"/>
      <c r="Y2053" s="82"/>
      <c r="Z2053" s="82"/>
      <c r="AA2053" s="82"/>
      <c r="AB2053" s="82"/>
      <c r="AC2053" s="82"/>
      <c r="AD2053" s="82"/>
    </row>
    <row r="2054" spans="1:30" ht="13.2">
      <c r="A2054" s="82"/>
      <c r="B2054" s="82"/>
      <c r="C2054" s="82"/>
      <c r="D2054" s="82"/>
      <c r="E2054" s="82"/>
      <c r="F2054" s="82"/>
      <c r="G2054" s="82"/>
      <c r="H2054" s="82"/>
      <c r="I2054" s="82"/>
      <c r="J2054" s="92"/>
      <c r="K2054" s="82"/>
      <c r="L2054" s="82"/>
      <c r="M2054" s="82"/>
      <c r="N2054" s="82"/>
      <c r="O2054" s="82"/>
      <c r="P2054" s="82"/>
      <c r="Q2054" s="82"/>
      <c r="R2054" s="82"/>
      <c r="S2054" s="82"/>
      <c r="T2054" s="82"/>
      <c r="U2054" s="82"/>
      <c r="V2054" s="82"/>
      <c r="W2054" s="82"/>
      <c r="X2054" s="82"/>
      <c r="Y2054" s="82"/>
      <c r="Z2054" s="82"/>
      <c r="AA2054" s="82"/>
      <c r="AB2054" s="82"/>
      <c r="AC2054" s="82"/>
      <c r="AD2054" s="82"/>
    </row>
    <row r="2055" spans="1:30" ht="13.2">
      <c r="A2055" s="82"/>
      <c r="B2055" s="82"/>
      <c r="C2055" s="82"/>
      <c r="D2055" s="82"/>
      <c r="E2055" s="82"/>
      <c r="F2055" s="82"/>
      <c r="G2055" s="82"/>
      <c r="H2055" s="82"/>
      <c r="I2055" s="82"/>
      <c r="J2055" s="92"/>
      <c r="K2055" s="82"/>
      <c r="L2055" s="82"/>
      <c r="M2055" s="82"/>
      <c r="N2055" s="82"/>
      <c r="O2055" s="82"/>
      <c r="P2055" s="82"/>
      <c r="Q2055" s="82"/>
      <c r="R2055" s="82"/>
      <c r="S2055" s="82"/>
      <c r="T2055" s="82"/>
      <c r="U2055" s="82"/>
      <c r="V2055" s="82"/>
      <c r="W2055" s="82"/>
      <c r="X2055" s="82"/>
      <c r="Y2055" s="82"/>
      <c r="Z2055" s="82"/>
      <c r="AA2055" s="82"/>
      <c r="AB2055" s="82"/>
      <c r="AC2055" s="82"/>
      <c r="AD2055" s="82"/>
    </row>
    <row r="2056" spans="1:30" ht="13.2">
      <c r="A2056" s="82"/>
      <c r="B2056" s="82"/>
      <c r="C2056" s="82"/>
      <c r="D2056" s="82"/>
      <c r="E2056" s="82"/>
      <c r="F2056" s="82"/>
      <c r="G2056" s="82"/>
      <c r="H2056" s="82"/>
      <c r="I2056" s="82"/>
      <c r="J2056" s="92"/>
      <c r="K2056" s="82"/>
      <c r="L2056" s="82"/>
      <c r="M2056" s="82"/>
      <c r="N2056" s="82"/>
      <c r="O2056" s="82"/>
      <c r="P2056" s="82"/>
      <c r="Q2056" s="82"/>
      <c r="R2056" s="82"/>
      <c r="S2056" s="82"/>
      <c r="T2056" s="82"/>
      <c r="U2056" s="82"/>
      <c r="V2056" s="82"/>
      <c r="W2056" s="82"/>
      <c r="X2056" s="82"/>
      <c r="Y2056" s="82"/>
      <c r="Z2056" s="82"/>
      <c r="AA2056" s="82"/>
      <c r="AB2056" s="82"/>
      <c r="AC2056" s="82"/>
      <c r="AD2056" s="82"/>
    </row>
    <row r="2057" spans="1:30" ht="13.2">
      <c r="A2057" s="82"/>
      <c r="B2057" s="82"/>
      <c r="C2057" s="82"/>
      <c r="D2057" s="82"/>
      <c r="E2057" s="82"/>
      <c r="F2057" s="82"/>
      <c r="G2057" s="82"/>
      <c r="H2057" s="82"/>
      <c r="I2057" s="82"/>
      <c r="J2057" s="92"/>
      <c r="K2057" s="82"/>
      <c r="L2057" s="82"/>
      <c r="M2057" s="82"/>
      <c r="N2057" s="82"/>
      <c r="O2057" s="82"/>
      <c r="P2057" s="82"/>
      <c r="Q2057" s="82"/>
      <c r="R2057" s="82"/>
      <c r="S2057" s="82"/>
      <c r="T2057" s="82"/>
      <c r="U2057" s="82"/>
      <c r="V2057" s="82"/>
      <c r="W2057" s="82"/>
      <c r="X2057" s="82"/>
      <c r="Y2057" s="82"/>
      <c r="Z2057" s="82"/>
      <c r="AA2057" s="82"/>
      <c r="AB2057" s="82"/>
      <c r="AC2057" s="82"/>
      <c r="AD2057" s="82"/>
    </row>
    <row r="2058" spans="1:30" ht="13.2">
      <c r="A2058" s="82"/>
      <c r="B2058" s="82"/>
      <c r="C2058" s="82"/>
      <c r="D2058" s="82"/>
      <c r="E2058" s="82"/>
      <c r="F2058" s="82"/>
      <c r="G2058" s="82"/>
      <c r="H2058" s="82"/>
      <c r="I2058" s="82"/>
      <c r="J2058" s="92"/>
      <c r="K2058" s="82"/>
      <c r="L2058" s="82"/>
      <c r="M2058" s="82"/>
      <c r="N2058" s="82"/>
      <c r="O2058" s="82"/>
      <c r="P2058" s="82"/>
      <c r="Q2058" s="82"/>
      <c r="R2058" s="82"/>
      <c r="S2058" s="82"/>
      <c r="T2058" s="82"/>
      <c r="U2058" s="82"/>
      <c r="V2058" s="82"/>
      <c r="W2058" s="82"/>
      <c r="X2058" s="82"/>
      <c r="Y2058" s="82"/>
      <c r="Z2058" s="82"/>
      <c r="AA2058" s="82"/>
      <c r="AB2058" s="82"/>
      <c r="AC2058" s="82"/>
      <c r="AD2058" s="82"/>
    </row>
    <row r="2059" spans="1:30" ht="13.2">
      <c r="A2059" s="82"/>
      <c r="B2059" s="82"/>
      <c r="C2059" s="82"/>
      <c r="D2059" s="82"/>
      <c r="E2059" s="82"/>
      <c r="F2059" s="82"/>
      <c r="G2059" s="82"/>
      <c r="H2059" s="82"/>
      <c r="I2059" s="82"/>
      <c r="J2059" s="92"/>
      <c r="K2059" s="82"/>
      <c r="L2059" s="82"/>
      <c r="M2059" s="82"/>
      <c r="N2059" s="82"/>
      <c r="O2059" s="82"/>
      <c r="P2059" s="82"/>
      <c r="Q2059" s="82"/>
      <c r="R2059" s="82"/>
      <c r="S2059" s="82"/>
      <c r="T2059" s="82"/>
      <c r="U2059" s="82"/>
      <c r="V2059" s="82"/>
      <c r="W2059" s="82"/>
      <c r="X2059" s="82"/>
      <c r="Y2059" s="82"/>
      <c r="Z2059" s="82"/>
      <c r="AA2059" s="82"/>
      <c r="AB2059" s="82"/>
      <c r="AC2059" s="82"/>
      <c r="AD2059" s="82"/>
    </row>
    <row r="2060" spans="1:30" ht="13.2">
      <c r="A2060" s="82"/>
      <c r="B2060" s="82"/>
      <c r="C2060" s="82"/>
      <c r="D2060" s="82"/>
      <c r="E2060" s="82"/>
      <c r="F2060" s="82"/>
      <c r="G2060" s="82"/>
      <c r="H2060" s="82"/>
      <c r="I2060" s="82"/>
      <c r="J2060" s="92"/>
      <c r="K2060" s="82"/>
      <c r="L2060" s="82"/>
      <c r="M2060" s="82"/>
      <c r="N2060" s="82"/>
      <c r="O2060" s="82"/>
      <c r="P2060" s="82"/>
      <c r="Q2060" s="82"/>
      <c r="R2060" s="82"/>
      <c r="S2060" s="82"/>
      <c r="T2060" s="82"/>
      <c r="U2060" s="82"/>
      <c r="V2060" s="82"/>
      <c r="W2060" s="82"/>
      <c r="X2060" s="82"/>
      <c r="Y2060" s="82"/>
      <c r="Z2060" s="82"/>
      <c r="AA2060" s="82"/>
      <c r="AB2060" s="82"/>
      <c r="AC2060" s="82"/>
      <c r="AD2060" s="82"/>
    </row>
    <row r="2061" spans="1:30" ht="13.2">
      <c r="A2061" s="82"/>
      <c r="B2061" s="82"/>
      <c r="C2061" s="82"/>
      <c r="D2061" s="82"/>
      <c r="E2061" s="82"/>
      <c r="F2061" s="82"/>
      <c r="G2061" s="82"/>
      <c r="H2061" s="82"/>
      <c r="I2061" s="82"/>
      <c r="J2061" s="92"/>
      <c r="K2061" s="82"/>
      <c r="L2061" s="82"/>
      <c r="M2061" s="82"/>
      <c r="N2061" s="82"/>
      <c r="O2061" s="82"/>
      <c r="P2061" s="82"/>
      <c r="Q2061" s="82"/>
      <c r="R2061" s="82"/>
      <c r="S2061" s="82"/>
      <c r="T2061" s="82"/>
      <c r="U2061" s="82"/>
      <c r="V2061" s="82"/>
      <c r="W2061" s="82"/>
      <c r="X2061" s="82"/>
      <c r="Y2061" s="82"/>
      <c r="Z2061" s="82"/>
      <c r="AA2061" s="82"/>
      <c r="AB2061" s="82"/>
      <c r="AC2061" s="82"/>
      <c r="AD2061" s="82"/>
    </row>
    <row r="2062" spans="1:30" ht="13.2">
      <c r="A2062" s="82"/>
      <c r="B2062" s="82"/>
      <c r="C2062" s="82"/>
      <c r="D2062" s="82"/>
      <c r="E2062" s="82"/>
      <c r="F2062" s="82"/>
      <c r="G2062" s="82"/>
      <c r="H2062" s="82"/>
      <c r="I2062" s="82"/>
      <c r="J2062" s="92"/>
      <c r="K2062" s="82"/>
      <c r="L2062" s="82"/>
      <c r="M2062" s="82"/>
      <c r="N2062" s="82"/>
      <c r="O2062" s="82"/>
      <c r="P2062" s="82"/>
      <c r="Q2062" s="82"/>
      <c r="R2062" s="82"/>
      <c r="S2062" s="82"/>
      <c r="T2062" s="82"/>
      <c r="U2062" s="82"/>
      <c r="V2062" s="82"/>
      <c r="W2062" s="82"/>
      <c r="X2062" s="82"/>
      <c r="Y2062" s="82"/>
      <c r="Z2062" s="82"/>
      <c r="AA2062" s="82"/>
      <c r="AB2062" s="82"/>
      <c r="AC2062" s="82"/>
      <c r="AD2062" s="82"/>
    </row>
    <row r="2063" spans="1:30" ht="13.2">
      <c r="A2063" s="82"/>
      <c r="B2063" s="82"/>
      <c r="C2063" s="82"/>
      <c r="D2063" s="82"/>
      <c r="E2063" s="82"/>
      <c r="F2063" s="82"/>
      <c r="G2063" s="82"/>
      <c r="H2063" s="82"/>
      <c r="I2063" s="82"/>
      <c r="J2063" s="92"/>
      <c r="K2063" s="82"/>
      <c r="L2063" s="82"/>
      <c r="M2063" s="82"/>
      <c r="N2063" s="82"/>
      <c r="O2063" s="82"/>
      <c r="P2063" s="82"/>
      <c r="Q2063" s="82"/>
      <c r="R2063" s="82"/>
      <c r="S2063" s="82"/>
      <c r="T2063" s="82"/>
      <c r="U2063" s="82"/>
      <c r="V2063" s="82"/>
      <c r="W2063" s="82"/>
      <c r="X2063" s="82"/>
      <c r="Y2063" s="82"/>
      <c r="Z2063" s="82"/>
      <c r="AA2063" s="82"/>
      <c r="AB2063" s="82"/>
      <c r="AC2063" s="82"/>
      <c r="AD2063" s="82"/>
    </row>
    <row r="2064" spans="1:30" ht="13.2">
      <c r="A2064" s="82"/>
      <c r="B2064" s="82"/>
      <c r="C2064" s="82"/>
      <c r="D2064" s="82"/>
      <c r="E2064" s="82"/>
      <c r="F2064" s="82"/>
      <c r="G2064" s="82"/>
      <c r="H2064" s="82"/>
      <c r="I2064" s="82"/>
      <c r="J2064" s="92"/>
      <c r="K2064" s="82"/>
      <c r="L2064" s="82"/>
      <c r="M2064" s="82"/>
      <c r="N2064" s="82"/>
      <c r="O2064" s="82"/>
      <c r="P2064" s="82"/>
      <c r="Q2064" s="82"/>
      <c r="R2064" s="82"/>
      <c r="S2064" s="82"/>
      <c r="T2064" s="82"/>
      <c r="U2064" s="82"/>
      <c r="V2064" s="82"/>
      <c r="W2064" s="82"/>
      <c r="X2064" s="82"/>
      <c r="Y2064" s="82"/>
      <c r="Z2064" s="82"/>
      <c r="AA2064" s="82"/>
      <c r="AB2064" s="82"/>
      <c r="AC2064" s="82"/>
      <c r="AD2064" s="82"/>
    </row>
    <row r="2065" spans="1:30" ht="13.2">
      <c r="A2065" s="82"/>
      <c r="B2065" s="82"/>
      <c r="C2065" s="82"/>
      <c r="D2065" s="82"/>
      <c r="E2065" s="82"/>
      <c r="F2065" s="82"/>
      <c r="G2065" s="82"/>
      <c r="H2065" s="82"/>
      <c r="I2065" s="82"/>
      <c r="J2065" s="92"/>
      <c r="K2065" s="82"/>
      <c r="L2065" s="82"/>
      <c r="M2065" s="82"/>
      <c r="N2065" s="82"/>
      <c r="O2065" s="82"/>
      <c r="P2065" s="82"/>
      <c r="Q2065" s="82"/>
      <c r="R2065" s="82"/>
      <c r="S2065" s="82"/>
      <c r="T2065" s="82"/>
      <c r="U2065" s="82"/>
      <c r="V2065" s="82"/>
      <c r="W2065" s="82"/>
      <c r="X2065" s="82"/>
      <c r="Y2065" s="82"/>
      <c r="Z2065" s="82"/>
      <c r="AA2065" s="82"/>
      <c r="AB2065" s="82"/>
      <c r="AC2065" s="82"/>
      <c r="AD2065" s="82"/>
    </row>
    <row r="2066" spans="1:30" ht="13.2">
      <c r="A2066" s="82"/>
      <c r="B2066" s="82"/>
      <c r="C2066" s="82"/>
      <c r="D2066" s="82"/>
      <c r="E2066" s="82"/>
      <c r="F2066" s="82"/>
      <c r="G2066" s="82"/>
      <c r="H2066" s="82"/>
      <c r="I2066" s="82"/>
      <c r="J2066" s="92"/>
      <c r="K2066" s="82"/>
      <c r="L2066" s="82"/>
      <c r="M2066" s="82"/>
      <c r="N2066" s="82"/>
      <c r="O2066" s="82"/>
      <c r="P2066" s="82"/>
      <c r="Q2066" s="82"/>
      <c r="R2066" s="82"/>
      <c r="S2066" s="82"/>
      <c r="T2066" s="82"/>
      <c r="U2066" s="82"/>
      <c r="V2066" s="82"/>
      <c r="W2066" s="82"/>
      <c r="X2066" s="82"/>
      <c r="Y2066" s="82"/>
      <c r="Z2066" s="82"/>
      <c r="AA2066" s="82"/>
      <c r="AB2066" s="82"/>
      <c r="AC2066" s="82"/>
      <c r="AD2066" s="82"/>
    </row>
    <row r="2067" spans="1:30" ht="13.2">
      <c r="A2067" s="82"/>
      <c r="B2067" s="82"/>
      <c r="C2067" s="82"/>
      <c r="D2067" s="82"/>
      <c r="E2067" s="82"/>
      <c r="F2067" s="82"/>
      <c r="G2067" s="82"/>
      <c r="H2067" s="82"/>
      <c r="I2067" s="82"/>
      <c r="J2067" s="92"/>
      <c r="K2067" s="82"/>
      <c r="L2067" s="82"/>
      <c r="M2067" s="82"/>
      <c r="N2067" s="82"/>
      <c r="O2067" s="82"/>
      <c r="P2067" s="82"/>
      <c r="Q2067" s="82"/>
      <c r="R2067" s="82"/>
      <c r="S2067" s="82"/>
      <c r="T2067" s="82"/>
      <c r="U2067" s="82"/>
      <c r="V2067" s="82"/>
      <c r="W2067" s="82"/>
      <c r="X2067" s="82"/>
      <c r="Y2067" s="82"/>
      <c r="Z2067" s="82"/>
      <c r="AA2067" s="82"/>
      <c r="AB2067" s="82"/>
      <c r="AC2067" s="82"/>
      <c r="AD2067" s="82"/>
    </row>
    <row r="2068" spans="1:30" ht="13.2">
      <c r="A2068" s="82"/>
      <c r="B2068" s="82"/>
      <c r="C2068" s="82"/>
      <c r="D2068" s="82"/>
      <c r="E2068" s="82"/>
      <c r="F2068" s="82"/>
      <c r="G2068" s="82"/>
      <c r="H2068" s="82"/>
      <c r="I2068" s="82"/>
      <c r="J2068" s="92"/>
      <c r="K2068" s="82"/>
      <c r="L2068" s="82"/>
      <c r="M2068" s="82"/>
      <c r="N2068" s="82"/>
      <c r="O2068" s="82"/>
      <c r="P2068" s="82"/>
      <c r="Q2068" s="82"/>
      <c r="R2068" s="82"/>
      <c r="S2068" s="82"/>
      <c r="T2068" s="82"/>
      <c r="U2068" s="82"/>
      <c r="V2068" s="82"/>
      <c r="W2068" s="82"/>
      <c r="X2068" s="82"/>
      <c r="Y2068" s="82"/>
      <c r="Z2068" s="82"/>
      <c r="AA2068" s="82"/>
      <c r="AB2068" s="82"/>
      <c r="AC2068" s="82"/>
      <c r="AD2068" s="82"/>
    </row>
    <row r="2069" spans="1:30" ht="13.2">
      <c r="A2069" s="82"/>
      <c r="B2069" s="82"/>
      <c r="C2069" s="82"/>
      <c r="D2069" s="82"/>
      <c r="E2069" s="82"/>
      <c r="F2069" s="82"/>
      <c r="G2069" s="82"/>
      <c r="H2069" s="82"/>
      <c r="I2069" s="82"/>
      <c r="J2069" s="92"/>
      <c r="K2069" s="82"/>
      <c r="L2069" s="82"/>
      <c r="M2069" s="82"/>
      <c r="N2069" s="82"/>
      <c r="O2069" s="82"/>
      <c r="P2069" s="82"/>
      <c r="Q2069" s="82"/>
      <c r="R2069" s="82"/>
      <c r="S2069" s="82"/>
      <c r="T2069" s="82"/>
      <c r="U2069" s="82"/>
      <c r="V2069" s="82"/>
      <c r="W2069" s="82"/>
      <c r="X2069" s="82"/>
      <c r="Y2069" s="82"/>
      <c r="Z2069" s="82"/>
      <c r="AA2069" s="82"/>
      <c r="AB2069" s="82"/>
      <c r="AC2069" s="82"/>
      <c r="AD2069" s="82"/>
    </row>
    <row r="2070" spans="1:30" ht="13.2">
      <c r="A2070" s="82"/>
      <c r="B2070" s="82"/>
      <c r="C2070" s="82"/>
      <c r="D2070" s="82"/>
      <c r="E2070" s="82"/>
      <c r="F2070" s="82"/>
      <c r="G2070" s="82"/>
      <c r="H2070" s="82"/>
      <c r="I2070" s="82"/>
      <c r="J2070" s="92"/>
      <c r="K2070" s="82"/>
      <c r="L2070" s="82"/>
      <c r="M2070" s="82"/>
      <c r="N2070" s="82"/>
      <c r="O2070" s="82"/>
      <c r="P2070" s="82"/>
      <c r="Q2070" s="82"/>
      <c r="R2070" s="82"/>
      <c r="S2070" s="82"/>
      <c r="T2070" s="82"/>
      <c r="U2070" s="82"/>
      <c r="V2070" s="82"/>
      <c r="W2070" s="82"/>
      <c r="X2070" s="82"/>
      <c r="Y2070" s="82"/>
      <c r="Z2070" s="82"/>
      <c r="AA2070" s="82"/>
      <c r="AB2070" s="82"/>
      <c r="AC2070" s="82"/>
      <c r="AD2070" s="82"/>
    </row>
    <row r="2071" spans="1:30" ht="13.2">
      <c r="A2071" s="82"/>
      <c r="B2071" s="82"/>
      <c r="C2071" s="82"/>
      <c r="D2071" s="82"/>
      <c r="E2071" s="82"/>
      <c r="F2071" s="82"/>
      <c r="G2071" s="82"/>
      <c r="H2071" s="82"/>
      <c r="I2071" s="82"/>
      <c r="J2071" s="92"/>
      <c r="K2071" s="82"/>
      <c r="L2071" s="82"/>
      <c r="M2071" s="82"/>
      <c r="N2071" s="82"/>
      <c r="O2071" s="82"/>
      <c r="P2071" s="82"/>
      <c r="Q2071" s="82"/>
      <c r="R2071" s="82"/>
      <c r="S2071" s="82"/>
      <c r="T2071" s="82"/>
      <c r="U2071" s="82"/>
      <c r="V2071" s="82"/>
      <c r="W2071" s="82"/>
      <c r="X2071" s="82"/>
      <c r="Y2071" s="82"/>
      <c r="Z2071" s="82"/>
      <c r="AA2071" s="82"/>
      <c r="AB2071" s="82"/>
      <c r="AC2071" s="82"/>
      <c r="AD2071" s="82"/>
    </row>
    <row r="2072" spans="1:30" ht="13.2">
      <c r="A2072" s="82"/>
      <c r="B2072" s="82"/>
      <c r="C2072" s="82"/>
      <c r="D2072" s="82"/>
      <c r="E2072" s="82"/>
      <c r="F2072" s="82"/>
      <c r="G2072" s="82"/>
      <c r="H2072" s="82"/>
      <c r="I2072" s="82"/>
      <c r="J2072" s="92"/>
      <c r="K2072" s="82"/>
      <c r="L2072" s="82"/>
      <c r="M2072" s="82"/>
      <c r="N2072" s="82"/>
      <c r="O2072" s="82"/>
      <c r="P2072" s="82"/>
      <c r="Q2072" s="82"/>
      <c r="R2072" s="82"/>
      <c r="S2072" s="82"/>
      <c r="T2072" s="82"/>
      <c r="U2072" s="82"/>
      <c r="V2072" s="82"/>
      <c r="W2072" s="82"/>
      <c r="X2072" s="82"/>
      <c r="Y2072" s="82"/>
      <c r="Z2072" s="82"/>
      <c r="AA2072" s="82"/>
      <c r="AB2072" s="82"/>
      <c r="AC2072" s="82"/>
      <c r="AD2072" s="82"/>
    </row>
    <row r="2073" spans="1:30" ht="13.2">
      <c r="A2073" s="82"/>
      <c r="B2073" s="82"/>
      <c r="C2073" s="82"/>
      <c r="D2073" s="82"/>
      <c r="E2073" s="82"/>
      <c r="F2073" s="82"/>
      <c r="G2073" s="82"/>
      <c r="H2073" s="82"/>
      <c r="I2073" s="82"/>
      <c r="J2073" s="92"/>
      <c r="K2073" s="82"/>
      <c r="L2073" s="82"/>
      <c r="M2073" s="82"/>
      <c r="N2073" s="82"/>
      <c r="O2073" s="82"/>
      <c r="P2073" s="82"/>
      <c r="Q2073" s="82"/>
      <c r="R2073" s="82"/>
      <c r="S2073" s="82"/>
      <c r="T2073" s="82"/>
      <c r="U2073" s="82"/>
      <c r="V2073" s="82"/>
      <c r="W2073" s="82"/>
      <c r="X2073" s="82"/>
      <c r="Y2073" s="82"/>
      <c r="Z2073" s="82"/>
      <c r="AA2073" s="82"/>
      <c r="AB2073" s="82"/>
      <c r="AC2073" s="82"/>
      <c r="AD2073" s="82"/>
    </row>
    <row r="2074" spans="1:30" ht="13.2">
      <c r="A2074" s="82"/>
      <c r="B2074" s="82"/>
      <c r="C2074" s="82"/>
      <c r="D2074" s="82"/>
      <c r="E2074" s="82"/>
      <c r="F2074" s="82"/>
      <c r="G2074" s="82"/>
      <c r="H2074" s="82"/>
      <c r="I2074" s="82"/>
      <c r="J2074" s="92"/>
      <c r="K2074" s="82"/>
      <c r="L2074" s="82"/>
      <c r="M2074" s="82"/>
      <c r="N2074" s="82"/>
      <c r="O2074" s="82"/>
      <c r="P2074" s="82"/>
      <c r="Q2074" s="82"/>
      <c r="R2074" s="82"/>
      <c r="S2074" s="82"/>
      <c r="T2074" s="82"/>
      <c r="U2074" s="82"/>
      <c r="V2074" s="82"/>
      <c r="W2074" s="82"/>
      <c r="X2074" s="82"/>
      <c r="Y2074" s="82"/>
      <c r="Z2074" s="82"/>
      <c r="AA2074" s="82"/>
      <c r="AB2074" s="82"/>
      <c r="AC2074" s="82"/>
      <c r="AD2074" s="82"/>
    </row>
    <row r="2075" spans="1:30" ht="13.2">
      <c r="A2075" s="82"/>
      <c r="B2075" s="82"/>
      <c r="C2075" s="82"/>
      <c r="D2075" s="82"/>
      <c r="E2075" s="82"/>
      <c r="F2075" s="82"/>
      <c r="G2075" s="82"/>
      <c r="H2075" s="82"/>
      <c r="I2075" s="82"/>
      <c r="J2075" s="92"/>
      <c r="K2075" s="82"/>
      <c r="L2075" s="82"/>
      <c r="M2075" s="82"/>
      <c r="N2075" s="82"/>
      <c r="O2075" s="82"/>
      <c r="P2075" s="82"/>
      <c r="Q2075" s="82"/>
      <c r="R2075" s="82"/>
      <c r="S2075" s="82"/>
      <c r="T2075" s="82"/>
      <c r="U2075" s="82"/>
      <c r="V2075" s="82"/>
      <c r="W2075" s="82"/>
      <c r="X2075" s="82"/>
      <c r="Y2075" s="82"/>
      <c r="Z2075" s="82"/>
      <c r="AA2075" s="82"/>
      <c r="AB2075" s="82"/>
      <c r="AC2075" s="82"/>
      <c r="AD2075" s="82"/>
    </row>
    <row r="2076" spans="1:30" ht="13.2">
      <c r="A2076" s="82"/>
      <c r="B2076" s="82"/>
      <c r="C2076" s="82"/>
      <c r="D2076" s="82"/>
      <c r="E2076" s="82"/>
      <c r="F2076" s="82"/>
      <c r="G2076" s="82"/>
      <c r="H2076" s="82"/>
      <c r="I2076" s="82"/>
      <c r="J2076" s="92"/>
      <c r="K2076" s="82"/>
      <c r="L2076" s="82"/>
      <c r="M2076" s="82"/>
      <c r="N2076" s="82"/>
      <c r="O2076" s="82"/>
      <c r="P2076" s="82"/>
      <c r="Q2076" s="82"/>
      <c r="R2076" s="82"/>
      <c r="S2076" s="82"/>
      <c r="T2076" s="82"/>
      <c r="U2076" s="82"/>
      <c r="V2076" s="82"/>
      <c r="W2076" s="82"/>
      <c r="X2076" s="82"/>
      <c r="Y2076" s="82"/>
      <c r="Z2076" s="82"/>
      <c r="AA2076" s="82"/>
      <c r="AB2076" s="82"/>
      <c r="AC2076" s="82"/>
      <c r="AD2076" s="82"/>
    </row>
    <row r="2077" spans="1:30" ht="13.2">
      <c r="A2077" s="82"/>
      <c r="B2077" s="82"/>
      <c r="C2077" s="82"/>
      <c r="D2077" s="82"/>
      <c r="E2077" s="82"/>
      <c r="F2077" s="82"/>
      <c r="G2077" s="82"/>
      <c r="H2077" s="82"/>
      <c r="I2077" s="82"/>
      <c r="J2077" s="92"/>
      <c r="K2077" s="82"/>
      <c r="L2077" s="82"/>
      <c r="M2077" s="82"/>
      <c r="N2077" s="82"/>
      <c r="O2077" s="82"/>
      <c r="P2077" s="82"/>
      <c r="Q2077" s="82"/>
      <c r="R2077" s="82"/>
      <c r="S2077" s="82"/>
      <c r="T2077" s="82"/>
      <c r="U2077" s="82"/>
      <c r="V2077" s="82"/>
      <c r="W2077" s="82"/>
      <c r="X2077" s="82"/>
      <c r="Y2077" s="82"/>
      <c r="Z2077" s="82"/>
      <c r="AA2077" s="82"/>
      <c r="AB2077" s="82"/>
      <c r="AC2077" s="82"/>
      <c r="AD2077" s="82"/>
    </row>
    <row r="2078" spans="1:30" ht="13.2">
      <c r="A2078" s="82"/>
      <c r="B2078" s="82"/>
      <c r="C2078" s="82"/>
      <c r="D2078" s="82"/>
      <c r="E2078" s="82"/>
      <c r="F2078" s="82"/>
      <c r="G2078" s="82"/>
      <c r="H2078" s="82"/>
      <c r="I2078" s="82"/>
      <c r="J2078" s="92"/>
      <c r="K2078" s="82"/>
      <c r="L2078" s="82"/>
      <c r="M2078" s="82"/>
      <c r="N2078" s="82"/>
      <c r="O2078" s="82"/>
      <c r="P2078" s="82"/>
      <c r="Q2078" s="82"/>
      <c r="R2078" s="82"/>
      <c r="S2078" s="82"/>
      <c r="T2078" s="82"/>
      <c r="U2078" s="82"/>
      <c r="V2078" s="82"/>
      <c r="W2078" s="82"/>
      <c r="X2078" s="82"/>
      <c r="Y2078" s="82"/>
      <c r="Z2078" s="82"/>
      <c r="AA2078" s="82"/>
      <c r="AB2078" s="82"/>
      <c r="AC2078" s="82"/>
      <c r="AD2078" s="82"/>
    </row>
    <row r="2079" spans="1:30" ht="13.2">
      <c r="A2079" s="82"/>
      <c r="B2079" s="82"/>
      <c r="C2079" s="82"/>
      <c r="D2079" s="82"/>
      <c r="E2079" s="82"/>
      <c r="F2079" s="82"/>
      <c r="G2079" s="82"/>
      <c r="H2079" s="82"/>
      <c r="I2079" s="82"/>
      <c r="J2079" s="92"/>
      <c r="K2079" s="82"/>
      <c r="L2079" s="82"/>
      <c r="M2079" s="82"/>
      <c r="N2079" s="82"/>
      <c r="O2079" s="82"/>
      <c r="P2079" s="82"/>
      <c r="Q2079" s="82"/>
      <c r="R2079" s="82"/>
      <c r="S2079" s="82"/>
      <c r="T2079" s="82"/>
      <c r="U2079" s="82"/>
      <c r="V2079" s="82"/>
      <c r="W2079" s="82"/>
      <c r="X2079" s="82"/>
      <c r="Y2079" s="82"/>
      <c r="Z2079" s="82"/>
      <c r="AA2079" s="82"/>
      <c r="AB2079" s="82"/>
      <c r="AC2079" s="82"/>
      <c r="AD2079" s="82"/>
    </row>
    <row r="2080" spans="1:30" ht="13.2">
      <c r="A2080" s="82"/>
      <c r="B2080" s="82"/>
      <c r="C2080" s="82"/>
      <c r="D2080" s="82"/>
      <c r="E2080" s="82"/>
      <c r="F2080" s="82"/>
      <c r="G2080" s="82"/>
      <c r="H2080" s="82"/>
      <c r="I2080" s="82"/>
      <c r="J2080" s="92"/>
      <c r="K2080" s="82"/>
      <c r="L2080" s="82"/>
      <c r="M2080" s="82"/>
      <c r="N2080" s="82"/>
      <c r="O2080" s="82"/>
      <c r="P2080" s="82"/>
      <c r="Q2080" s="82"/>
      <c r="R2080" s="82"/>
      <c r="S2080" s="82"/>
      <c r="T2080" s="82"/>
      <c r="U2080" s="82"/>
      <c r="V2080" s="82"/>
      <c r="W2080" s="82"/>
      <c r="X2080" s="82"/>
      <c r="Y2080" s="82"/>
      <c r="Z2080" s="82"/>
      <c r="AA2080" s="82"/>
      <c r="AB2080" s="82"/>
      <c r="AC2080" s="82"/>
      <c r="AD2080" s="82"/>
    </row>
    <row r="2081" spans="1:30" ht="13.2">
      <c r="A2081" s="82"/>
      <c r="B2081" s="82"/>
      <c r="C2081" s="82"/>
      <c r="D2081" s="82"/>
      <c r="E2081" s="82"/>
      <c r="F2081" s="82"/>
      <c r="G2081" s="82"/>
      <c r="H2081" s="82"/>
      <c r="I2081" s="82"/>
      <c r="J2081" s="92"/>
      <c r="K2081" s="82"/>
      <c r="L2081" s="82"/>
      <c r="M2081" s="82"/>
      <c r="N2081" s="82"/>
      <c r="O2081" s="82"/>
      <c r="P2081" s="82"/>
      <c r="Q2081" s="82"/>
      <c r="R2081" s="82"/>
      <c r="S2081" s="82"/>
      <c r="T2081" s="82"/>
      <c r="U2081" s="82"/>
      <c r="V2081" s="82"/>
      <c r="W2081" s="82"/>
      <c r="X2081" s="82"/>
      <c r="Y2081" s="82"/>
      <c r="Z2081" s="82"/>
      <c r="AA2081" s="82"/>
      <c r="AB2081" s="82"/>
      <c r="AC2081" s="82"/>
      <c r="AD2081" s="82"/>
    </row>
    <row r="2082" spans="1:30" ht="13.2">
      <c r="A2082" s="82"/>
      <c r="B2082" s="82"/>
      <c r="C2082" s="82"/>
      <c r="D2082" s="82"/>
      <c r="E2082" s="82"/>
      <c r="F2082" s="82"/>
      <c r="G2082" s="82"/>
      <c r="H2082" s="82"/>
      <c r="I2082" s="82"/>
      <c r="J2082" s="92"/>
      <c r="K2082" s="82"/>
      <c r="L2082" s="82"/>
      <c r="M2082" s="82"/>
      <c r="N2082" s="82"/>
      <c r="O2082" s="82"/>
      <c r="P2082" s="82"/>
      <c r="Q2082" s="82"/>
      <c r="R2082" s="82"/>
      <c r="S2082" s="82"/>
      <c r="T2082" s="82"/>
      <c r="U2082" s="82"/>
      <c r="V2082" s="82"/>
      <c r="W2082" s="82"/>
      <c r="X2082" s="82"/>
      <c r="Y2082" s="82"/>
      <c r="Z2082" s="82"/>
      <c r="AA2082" s="82"/>
      <c r="AB2082" s="82"/>
      <c r="AC2082" s="82"/>
      <c r="AD2082" s="82"/>
    </row>
    <row r="2083" spans="1:30" ht="13.2">
      <c r="A2083" s="82"/>
      <c r="B2083" s="82"/>
      <c r="C2083" s="82"/>
      <c r="D2083" s="82"/>
      <c r="E2083" s="82"/>
      <c r="F2083" s="82"/>
      <c r="G2083" s="82"/>
      <c r="H2083" s="82"/>
      <c r="I2083" s="82"/>
      <c r="J2083" s="92"/>
      <c r="K2083" s="82"/>
      <c r="L2083" s="82"/>
      <c r="M2083" s="82"/>
      <c r="N2083" s="82"/>
      <c r="O2083" s="82"/>
      <c r="P2083" s="82"/>
      <c r="Q2083" s="82"/>
      <c r="R2083" s="82"/>
      <c r="S2083" s="82"/>
      <c r="T2083" s="82"/>
      <c r="U2083" s="82"/>
      <c r="V2083" s="82"/>
      <c r="W2083" s="82"/>
      <c r="X2083" s="82"/>
      <c r="Y2083" s="82"/>
      <c r="Z2083" s="82"/>
      <c r="AA2083" s="82"/>
      <c r="AB2083" s="82"/>
      <c r="AC2083" s="82"/>
      <c r="AD2083" s="82"/>
    </row>
    <row r="2084" spans="1:30" ht="13.2">
      <c r="A2084" s="82"/>
      <c r="B2084" s="82"/>
      <c r="C2084" s="82"/>
      <c r="D2084" s="82"/>
      <c r="E2084" s="82"/>
      <c r="F2084" s="82"/>
      <c r="G2084" s="82"/>
      <c r="H2084" s="82"/>
      <c r="I2084" s="82"/>
      <c r="J2084" s="92"/>
      <c r="K2084" s="82"/>
      <c r="L2084" s="82"/>
      <c r="M2084" s="82"/>
      <c r="N2084" s="82"/>
      <c r="O2084" s="82"/>
      <c r="P2084" s="82"/>
      <c r="Q2084" s="82"/>
      <c r="R2084" s="82"/>
      <c r="S2084" s="82"/>
      <c r="T2084" s="82"/>
      <c r="U2084" s="82"/>
      <c r="V2084" s="82"/>
      <c r="W2084" s="82"/>
      <c r="X2084" s="82"/>
      <c r="Y2084" s="82"/>
      <c r="Z2084" s="82"/>
      <c r="AA2084" s="82"/>
      <c r="AB2084" s="82"/>
      <c r="AC2084" s="82"/>
      <c r="AD2084" s="82"/>
    </row>
    <row r="2085" spans="1:30" ht="13.2">
      <c r="A2085" s="82"/>
      <c r="B2085" s="82"/>
      <c r="C2085" s="82"/>
      <c r="D2085" s="82"/>
      <c r="E2085" s="82"/>
      <c r="F2085" s="82"/>
      <c r="G2085" s="82"/>
      <c r="H2085" s="82"/>
      <c r="I2085" s="82"/>
      <c r="J2085" s="92"/>
      <c r="K2085" s="82"/>
      <c r="L2085" s="82"/>
      <c r="M2085" s="82"/>
      <c r="N2085" s="82"/>
      <c r="O2085" s="82"/>
      <c r="P2085" s="82"/>
      <c r="Q2085" s="82"/>
      <c r="R2085" s="82"/>
      <c r="S2085" s="82"/>
      <c r="T2085" s="82"/>
      <c r="U2085" s="82"/>
      <c r="V2085" s="82"/>
      <c r="W2085" s="82"/>
      <c r="X2085" s="82"/>
      <c r="Y2085" s="82"/>
      <c r="Z2085" s="82"/>
      <c r="AA2085" s="82"/>
      <c r="AB2085" s="82"/>
      <c r="AC2085" s="82"/>
      <c r="AD2085" s="82"/>
    </row>
    <row r="2086" spans="1:30" ht="13.2">
      <c r="A2086" s="82"/>
      <c r="B2086" s="82"/>
      <c r="C2086" s="82"/>
      <c r="D2086" s="82"/>
      <c r="E2086" s="82"/>
      <c r="F2086" s="82"/>
      <c r="G2086" s="82"/>
      <c r="H2086" s="82"/>
      <c r="I2086" s="82"/>
      <c r="J2086" s="92"/>
      <c r="K2086" s="82"/>
      <c r="L2086" s="82"/>
      <c r="M2086" s="82"/>
      <c r="N2086" s="82"/>
      <c r="O2086" s="82"/>
      <c r="P2086" s="82"/>
      <c r="Q2086" s="82"/>
      <c r="R2086" s="82"/>
      <c r="S2086" s="82"/>
      <c r="T2086" s="82"/>
      <c r="U2086" s="82"/>
      <c r="V2086" s="82"/>
      <c r="W2086" s="82"/>
      <c r="X2086" s="82"/>
      <c r="Y2086" s="82"/>
      <c r="Z2086" s="82"/>
      <c r="AA2086" s="82"/>
      <c r="AB2086" s="82"/>
      <c r="AC2086" s="82"/>
      <c r="AD2086" s="82"/>
    </row>
    <row r="2087" spans="1:30" ht="13.2">
      <c r="A2087" s="82"/>
      <c r="B2087" s="82"/>
      <c r="C2087" s="82"/>
      <c r="D2087" s="82"/>
      <c r="E2087" s="82"/>
      <c r="F2087" s="82"/>
      <c r="G2087" s="82"/>
      <c r="H2087" s="82"/>
      <c r="I2087" s="82"/>
      <c r="J2087" s="92"/>
      <c r="K2087" s="82"/>
      <c r="L2087" s="82"/>
      <c r="M2087" s="82"/>
      <c r="N2087" s="82"/>
      <c r="O2087" s="82"/>
      <c r="P2087" s="82"/>
      <c r="Q2087" s="82"/>
      <c r="R2087" s="82"/>
      <c r="S2087" s="82"/>
      <c r="T2087" s="82"/>
      <c r="U2087" s="82"/>
      <c r="V2087" s="82"/>
      <c r="W2087" s="82"/>
      <c r="X2087" s="82"/>
      <c r="Y2087" s="82"/>
      <c r="Z2087" s="82"/>
      <c r="AA2087" s="82"/>
      <c r="AB2087" s="82"/>
      <c r="AC2087" s="82"/>
      <c r="AD2087" s="82"/>
    </row>
    <row r="2088" spans="1:30" ht="13.2">
      <c r="A2088" s="82"/>
      <c r="B2088" s="82"/>
      <c r="C2088" s="82"/>
      <c r="D2088" s="82"/>
      <c r="E2088" s="82"/>
      <c r="F2088" s="82"/>
      <c r="G2088" s="82"/>
      <c r="H2088" s="82"/>
      <c r="I2088" s="82"/>
      <c r="J2088" s="92"/>
      <c r="K2088" s="82"/>
      <c r="L2088" s="82"/>
      <c r="M2088" s="82"/>
      <c r="N2088" s="82"/>
      <c r="O2088" s="82"/>
      <c r="P2088" s="82"/>
      <c r="Q2088" s="82"/>
      <c r="R2088" s="82"/>
      <c r="S2088" s="82"/>
      <c r="T2088" s="82"/>
      <c r="U2088" s="82"/>
      <c r="V2088" s="82"/>
      <c r="W2088" s="82"/>
      <c r="X2088" s="82"/>
      <c r="Y2088" s="82"/>
      <c r="Z2088" s="82"/>
      <c r="AA2088" s="82"/>
      <c r="AB2088" s="82"/>
      <c r="AC2088" s="82"/>
      <c r="AD2088" s="82"/>
    </row>
    <row r="2089" spans="1:30" ht="13.2">
      <c r="A2089" s="82"/>
      <c r="B2089" s="82"/>
      <c r="C2089" s="82"/>
      <c r="D2089" s="82"/>
      <c r="E2089" s="82"/>
      <c r="F2089" s="82"/>
      <c r="G2089" s="82"/>
      <c r="H2089" s="82"/>
      <c r="I2089" s="82"/>
      <c r="J2089" s="92"/>
      <c r="K2089" s="82"/>
      <c r="L2089" s="82"/>
      <c r="M2089" s="82"/>
      <c r="N2089" s="82"/>
      <c r="O2089" s="82"/>
      <c r="P2089" s="82"/>
      <c r="Q2089" s="82"/>
      <c r="R2089" s="82"/>
      <c r="S2089" s="82"/>
      <c r="T2089" s="82"/>
      <c r="U2089" s="82"/>
      <c r="V2089" s="82"/>
      <c r="W2089" s="82"/>
      <c r="X2089" s="82"/>
      <c r="Y2089" s="82"/>
      <c r="Z2089" s="82"/>
      <c r="AA2089" s="82"/>
      <c r="AB2089" s="82"/>
      <c r="AC2089" s="82"/>
      <c r="AD2089" s="82"/>
    </row>
    <row r="2090" spans="1:30" ht="13.2">
      <c r="A2090" s="82"/>
      <c r="B2090" s="82"/>
      <c r="C2090" s="82"/>
      <c r="D2090" s="82"/>
      <c r="E2090" s="82"/>
      <c r="F2090" s="82"/>
      <c r="G2090" s="82"/>
      <c r="H2090" s="82"/>
      <c r="I2090" s="82"/>
      <c r="J2090" s="92"/>
      <c r="K2090" s="82"/>
      <c r="L2090" s="82"/>
      <c r="M2090" s="82"/>
      <c r="N2090" s="82"/>
      <c r="O2090" s="82"/>
      <c r="P2090" s="82"/>
      <c r="Q2090" s="82"/>
      <c r="R2090" s="82"/>
      <c r="S2090" s="82"/>
      <c r="T2090" s="82"/>
      <c r="U2090" s="82"/>
      <c r="V2090" s="82"/>
      <c r="W2090" s="82"/>
      <c r="X2090" s="82"/>
      <c r="Y2090" s="82"/>
      <c r="Z2090" s="82"/>
      <c r="AA2090" s="82"/>
      <c r="AB2090" s="82"/>
      <c r="AC2090" s="82"/>
      <c r="AD2090" s="82"/>
    </row>
    <row r="2091" spans="1:30" ht="13.2">
      <c r="A2091" s="82"/>
      <c r="B2091" s="82"/>
      <c r="C2091" s="82"/>
      <c r="D2091" s="82"/>
      <c r="E2091" s="82"/>
      <c r="F2091" s="82"/>
      <c r="G2091" s="82"/>
      <c r="H2091" s="82"/>
      <c r="I2091" s="82"/>
      <c r="J2091" s="92"/>
      <c r="K2091" s="82"/>
      <c r="L2091" s="82"/>
      <c r="M2091" s="82"/>
      <c r="N2091" s="82"/>
      <c r="O2091" s="82"/>
      <c r="P2091" s="82"/>
      <c r="Q2091" s="82"/>
      <c r="R2091" s="82"/>
      <c r="S2091" s="82"/>
      <c r="T2091" s="82"/>
      <c r="U2091" s="82"/>
      <c r="V2091" s="82"/>
      <c r="W2091" s="82"/>
      <c r="X2091" s="82"/>
      <c r="Y2091" s="82"/>
      <c r="Z2091" s="82"/>
      <c r="AA2091" s="82"/>
      <c r="AB2091" s="82"/>
      <c r="AC2091" s="82"/>
      <c r="AD2091" s="82"/>
    </row>
    <row r="2092" spans="1:30" ht="13.2">
      <c r="A2092" s="82"/>
      <c r="B2092" s="82"/>
      <c r="C2092" s="82"/>
      <c r="D2092" s="82"/>
      <c r="E2092" s="82"/>
      <c r="F2092" s="82"/>
      <c r="G2092" s="82"/>
      <c r="H2092" s="82"/>
      <c r="I2092" s="82"/>
      <c r="J2092" s="92"/>
      <c r="K2092" s="82"/>
      <c r="L2092" s="82"/>
      <c r="M2092" s="82"/>
      <c r="N2092" s="82"/>
      <c r="O2092" s="82"/>
      <c r="P2092" s="82"/>
      <c r="Q2092" s="82"/>
      <c r="R2092" s="82"/>
      <c r="S2092" s="82"/>
      <c r="T2092" s="82"/>
      <c r="U2092" s="82"/>
      <c r="V2092" s="82"/>
      <c r="W2092" s="82"/>
      <c r="X2092" s="82"/>
      <c r="Y2092" s="82"/>
      <c r="Z2092" s="82"/>
      <c r="AA2092" s="82"/>
      <c r="AB2092" s="82"/>
      <c r="AC2092" s="82"/>
      <c r="AD2092" s="82"/>
    </row>
    <row r="2093" spans="1:30" ht="13.2">
      <c r="A2093" s="82"/>
      <c r="B2093" s="82"/>
      <c r="C2093" s="82"/>
      <c r="D2093" s="82"/>
      <c r="E2093" s="82"/>
      <c r="F2093" s="82"/>
      <c r="G2093" s="82"/>
      <c r="H2093" s="82"/>
      <c r="I2093" s="82"/>
      <c r="J2093" s="92"/>
      <c r="K2093" s="82"/>
      <c r="L2093" s="82"/>
      <c r="M2093" s="82"/>
      <c r="N2093" s="82"/>
      <c r="O2093" s="82"/>
      <c r="P2093" s="82"/>
      <c r="Q2093" s="82"/>
      <c r="R2093" s="82"/>
      <c r="S2093" s="82"/>
      <c r="T2093" s="82"/>
      <c r="U2093" s="82"/>
      <c r="V2093" s="82"/>
      <c r="W2093" s="82"/>
      <c r="X2093" s="82"/>
      <c r="Y2093" s="82"/>
      <c r="Z2093" s="82"/>
      <c r="AA2093" s="82"/>
      <c r="AB2093" s="82"/>
      <c r="AC2093" s="82"/>
      <c r="AD2093" s="82"/>
    </row>
    <row r="2094" spans="1:30" ht="13.2">
      <c r="A2094" s="82"/>
      <c r="B2094" s="82"/>
      <c r="C2094" s="82"/>
      <c r="D2094" s="82"/>
      <c r="E2094" s="82"/>
      <c r="F2094" s="82"/>
      <c r="G2094" s="82"/>
      <c r="H2094" s="82"/>
      <c r="I2094" s="82"/>
      <c r="J2094" s="92"/>
      <c r="K2094" s="82"/>
      <c r="L2094" s="82"/>
      <c r="M2094" s="82"/>
      <c r="N2094" s="82"/>
      <c r="O2094" s="82"/>
      <c r="P2094" s="82"/>
      <c r="Q2094" s="82"/>
      <c r="R2094" s="82"/>
      <c r="S2094" s="82"/>
      <c r="T2094" s="82"/>
      <c r="U2094" s="82"/>
      <c r="V2094" s="82"/>
      <c r="W2094" s="82"/>
      <c r="X2094" s="82"/>
      <c r="Y2094" s="82"/>
      <c r="Z2094" s="82"/>
      <c r="AA2094" s="82"/>
      <c r="AB2094" s="82"/>
      <c r="AC2094" s="82"/>
      <c r="AD2094" s="82"/>
    </row>
    <row r="2095" spans="1:30" ht="13.2">
      <c r="A2095" s="82"/>
      <c r="B2095" s="82"/>
      <c r="C2095" s="82"/>
      <c r="D2095" s="82"/>
      <c r="E2095" s="82"/>
      <c r="F2095" s="82"/>
      <c r="G2095" s="82"/>
      <c r="H2095" s="82"/>
      <c r="I2095" s="82"/>
      <c r="J2095" s="92"/>
      <c r="K2095" s="82"/>
      <c r="L2095" s="82"/>
      <c r="M2095" s="82"/>
      <c r="N2095" s="82"/>
      <c r="O2095" s="82"/>
      <c r="P2095" s="82"/>
      <c r="Q2095" s="82"/>
      <c r="R2095" s="82"/>
      <c r="S2095" s="82"/>
      <c r="T2095" s="82"/>
      <c r="U2095" s="82"/>
      <c r="V2095" s="82"/>
      <c r="W2095" s="82"/>
      <c r="X2095" s="82"/>
      <c r="Y2095" s="82"/>
      <c r="Z2095" s="82"/>
      <c r="AA2095" s="82"/>
      <c r="AB2095" s="82"/>
      <c r="AC2095" s="82"/>
      <c r="AD2095" s="82"/>
    </row>
    <row r="2096" spans="1:30" ht="13.2">
      <c r="A2096" s="82"/>
      <c r="B2096" s="82"/>
      <c r="C2096" s="82"/>
      <c r="D2096" s="82"/>
      <c r="E2096" s="82"/>
      <c r="F2096" s="82"/>
      <c r="G2096" s="82"/>
      <c r="H2096" s="82"/>
      <c r="I2096" s="82"/>
      <c r="J2096" s="92"/>
      <c r="K2096" s="82"/>
      <c r="L2096" s="82"/>
      <c r="M2096" s="82"/>
      <c r="N2096" s="82"/>
      <c r="O2096" s="82"/>
      <c r="P2096" s="82"/>
      <c r="Q2096" s="82"/>
      <c r="R2096" s="82"/>
      <c r="S2096" s="82"/>
      <c r="T2096" s="82"/>
      <c r="U2096" s="82"/>
      <c r="V2096" s="82"/>
      <c r="W2096" s="82"/>
      <c r="X2096" s="82"/>
      <c r="Y2096" s="82"/>
      <c r="Z2096" s="82"/>
      <c r="AA2096" s="82"/>
      <c r="AB2096" s="82"/>
      <c r="AC2096" s="82"/>
      <c r="AD2096" s="82"/>
    </row>
    <row r="2097" spans="1:30" ht="13.2">
      <c r="A2097" s="82"/>
      <c r="B2097" s="82"/>
      <c r="C2097" s="82"/>
      <c r="D2097" s="82"/>
      <c r="E2097" s="82"/>
      <c r="F2097" s="82"/>
      <c r="G2097" s="82"/>
      <c r="H2097" s="82"/>
      <c r="I2097" s="82"/>
      <c r="J2097" s="92"/>
      <c r="K2097" s="82"/>
      <c r="L2097" s="82"/>
      <c r="M2097" s="82"/>
      <c r="N2097" s="82"/>
      <c r="O2097" s="82"/>
      <c r="P2097" s="82"/>
      <c r="Q2097" s="82"/>
      <c r="R2097" s="82"/>
      <c r="S2097" s="82"/>
      <c r="T2097" s="82"/>
      <c r="U2097" s="82"/>
      <c r="V2097" s="82"/>
      <c r="W2097" s="82"/>
      <c r="X2097" s="82"/>
      <c r="Y2097" s="82"/>
      <c r="Z2097" s="82"/>
      <c r="AA2097" s="82"/>
      <c r="AB2097" s="82"/>
      <c r="AC2097" s="82"/>
      <c r="AD2097" s="82"/>
    </row>
    <row r="2098" spans="1:30" ht="13.2">
      <c r="A2098" s="82"/>
      <c r="B2098" s="82"/>
      <c r="C2098" s="82"/>
      <c r="D2098" s="82"/>
      <c r="E2098" s="82"/>
      <c r="F2098" s="82"/>
      <c r="G2098" s="82"/>
      <c r="H2098" s="82"/>
      <c r="I2098" s="82"/>
      <c r="J2098" s="92"/>
      <c r="K2098" s="82"/>
      <c r="L2098" s="82"/>
      <c r="M2098" s="82"/>
      <c r="N2098" s="82"/>
      <c r="O2098" s="82"/>
      <c r="P2098" s="82"/>
      <c r="Q2098" s="82"/>
      <c r="R2098" s="82"/>
      <c r="S2098" s="82"/>
      <c r="T2098" s="82"/>
      <c r="U2098" s="82"/>
      <c r="V2098" s="82"/>
      <c r="W2098" s="82"/>
      <c r="X2098" s="82"/>
      <c r="Y2098" s="82"/>
      <c r="Z2098" s="82"/>
      <c r="AA2098" s="82"/>
      <c r="AB2098" s="82"/>
      <c r="AC2098" s="82"/>
      <c r="AD2098" s="82"/>
    </row>
    <row r="2099" spans="1:30" ht="13.2">
      <c r="A2099" s="82"/>
      <c r="B2099" s="82"/>
      <c r="C2099" s="82"/>
      <c r="D2099" s="82"/>
      <c r="E2099" s="82"/>
      <c r="F2099" s="82"/>
      <c r="G2099" s="82"/>
      <c r="H2099" s="82"/>
      <c r="I2099" s="82"/>
      <c r="J2099" s="92"/>
      <c r="K2099" s="82"/>
      <c r="L2099" s="82"/>
      <c r="M2099" s="82"/>
      <c r="N2099" s="82"/>
      <c r="O2099" s="82"/>
      <c r="P2099" s="82"/>
      <c r="Q2099" s="82"/>
      <c r="R2099" s="82"/>
      <c r="S2099" s="82"/>
      <c r="T2099" s="82"/>
      <c r="U2099" s="82"/>
      <c r="V2099" s="82"/>
      <c r="W2099" s="82"/>
      <c r="X2099" s="82"/>
      <c r="Y2099" s="82"/>
      <c r="Z2099" s="82"/>
      <c r="AA2099" s="82"/>
      <c r="AB2099" s="82"/>
      <c r="AC2099" s="82"/>
      <c r="AD2099" s="82"/>
    </row>
    <row r="2100" spans="1:30" ht="13.2">
      <c r="A2100" s="82"/>
      <c r="B2100" s="82"/>
      <c r="C2100" s="82"/>
      <c r="D2100" s="82"/>
      <c r="E2100" s="82"/>
      <c r="F2100" s="82"/>
      <c r="G2100" s="82"/>
      <c r="H2100" s="82"/>
      <c r="I2100" s="82"/>
      <c r="J2100" s="92"/>
      <c r="K2100" s="82"/>
      <c r="L2100" s="82"/>
      <c r="M2100" s="82"/>
      <c r="N2100" s="82"/>
      <c r="O2100" s="82"/>
      <c r="P2100" s="82"/>
      <c r="Q2100" s="82"/>
      <c r="R2100" s="82"/>
      <c r="S2100" s="82"/>
      <c r="T2100" s="82"/>
      <c r="U2100" s="82"/>
      <c r="V2100" s="82"/>
      <c r="W2100" s="82"/>
      <c r="X2100" s="82"/>
      <c r="Y2100" s="82"/>
      <c r="Z2100" s="82"/>
      <c r="AA2100" s="82"/>
      <c r="AB2100" s="82"/>
      <c r="AC2100" s="82"/>
      <c r="AD2100" s="82"/>
    </row>
    <row r="2101" spans="1:30" ht="13.2">
      <c r="A2101" s="82"/>
      <c r="B2101" s="82"/>
      <c r="C2101" s="82"/>
      <c r="D2101" s="82"/>
      <c r="E2101" s="82"/>
      <c r="F2101" s="82"/>
      <c r="G2101" s="82"/>
      <c r="H2101" s="82"/>
      <c r="I2101" s="82"/>
      <c r="J2101" s="92"/>
      <c r="K2101" s="82"/>
      <c r="L2101" s="82"/>
      <c r="M2101" s="82"/>
      <c r="N2101" s="82"/>
      <c r="O2101" s="82"/>
      <c r="P2101" s="82"/>
      <c r="Q2101" s="82"/>
      <c r="R2101" s="82"/>
      <c r="S2101" s="82"/>
      <c r="T2101" s="82"/>
      <c r="U2101" s="82"/>
      <c r="V2101" s="82"/>
      <c r="W2101" s="82"/>
      <c r="X2101" s="82"/>
      <c r="Y2101" s="82"/>
      <c r="Z2101" s="82"/>
      <c r="AA2101" s="82"/>
      <c r="AB2101" s="82"/>
      <c r="AC2101" s="82"/>
      <c r="AD2101" s="82"/>
    </row>
    <row r="2102" spans="1:30" ht="13.2">
      <c r="A2102" s="82"/>
      <c r="B2102" s="82"/>
      <c r="C2102" s="82"/>
      <c r="D2102" s="82"/>
      <c r="E2102" s="82"/>
      <c r="F2102" s="82"/>
      <c r="G2102" s="82"/>
      <c r="H2102" s="82"/>
      <c r="I2102" s="82"/>
      <c r="J2102" s="92"/>
      <c r="K2102" s="82"/>
      <c r="L2102" s="82"/>
      <c r="M2102" s="82"/>
      <c r="N2102" s="82"/>
      <c r="O2102" s="82"/>
      <c r="P2102" s="82"/>
      <c r="Q2102" s="82"/>
      <c r="R2102" s="82"/>
      <c r="S2102" s="82"/>
      <c r="T2102" s="82"/>
      <c r="U2102" s="82"/>
      <c r="V2102" s="82"/>
      <c r="W2102" s="82"/>
      <c r="X2102" s="82"/>
      <c r="Y2102" s="82"/>
      <c r="Z2102" s="82"/>
      <c r="AA2102" s="82"/>
      <c r="AB2102" s="82"/>
      <c r="AC2102" s="82"/>
      <c r="AD2102" s="82"/>
    </row>
    <row r="2103" spans="1:30" ht="13.2">
      <c r="A2103" s="82"/>
      <c r="B2103" s="82"/>
      <c r="C2103" s="82"/>
      <c r="D2103" s="82"/>
      <c r="E2103" s="82"/>
      <c r="F2103" s="82"/>
      <c r="G2103" s="82"/>
      <c r="H2103" s="82"/>
      <c r="I2103" s="82"/>
      <c r="J2103" s="92"/>
      <c r="K2103" s="82"/>
      <c r="L2103" s="82"/>
      <c r="M2103" s="82"/>
      <c r="N2103" s="82"/>
      <c r="O2103" s="82"/>
      <c r="P2103" s="82"/>
      <c r="Q2103" s="82"/>
      <c r="R2103" s="82"/>
      <c r="S2103" s="82"/>
      <c r="T2103" s="82"/>
      <c r="U2103" s="82"/>
      <c r="V2103" s="82"/>
      <c r="W2103" s="82"/>
      <c r="X2103" s="82"/>
      <c r="Y2103" s="82"/>
      <c r="Z2103" s="82"/>
      <c r="AA2103" s="82"/>
      <c r="AB2103" s="82"/>
      <c r="AC2103" s="82"/>
      <c r="AD2103" s="82"/>
    </row>
    <row r="2104" spans="1:30" ht="13.2">
      <c r="A2104" s="82"/>
      <c r="B2104" s="82"/>
      <c r="C2104" s="82"/>
      <c r="D2104" s="82"/>
      <c r="E2104" s="82"/>
      <c r="F2104" s="82"/>
      <c r="G2104" s="82"/>
      <c r="H2104" s="82"/>
      <c r="I2104" s="82"/>
      <c r="J2104" s="92"/>
      <c r="K2104" s="82"/>
      <c r="L2104" s="82"/>
      <c r="M2104" s="82"/>
      <c r="N2104" s="82"/>
      <c r="O2104" s="82"/>
      <c r="P2104" s="82"/>
      <c r="Q2104" s="82"/>
      <c r="R2104" s="82"/>
      <c r="S2104" s="82"/>
      <c r="T2104" s="82"/>
      <c r="U2104" s="82"/>
      <c r="V2104" s="82"/>
      <c r="W2104" s="82"/>
      <c r="X2104" s="82"/>
      <c r="Y2104" s="82"/>
      <c r="Z2104" s="82"/>
      <c r="AA2104" s="82"/>
      <c r="AB2104" s="82"/>
      <c r="AC2104" s="82"/>
      <c r="AD2104" s="82"/>
    </row>
    <row r="2105" spans="1:30" ht="13.2">
      <c r="A2105" s="82"/>
      <c r="B2105" s="82"/>
      <c r="C2105" s="82"/>
      <c r="D2105" s="82"/>
      <c r="E2105" s="82"/>
      <c r="F2105" s="82"/>
      <c r="G2105" s="82"/>
      <c r="H2105" s="82"/>
      <c r="I2105" s="82"/>
      <c r="J2105" s="92"/>
      <c r="K2105" s="82"/>
      <c r="L2105" s="82"/>
      <c r="M2105" s="82"/>
      <c r="N2105" s="82"/>
      <c r="O2105" s="82"/>
      <c r="P2105" s="82"/>
      <c r="Q2105" s="82"/>
      <c r="R2105" s="82"/>
      <c r="S2105" s="82"/>
      <c r="T2105" s="82"/>
      <c r="U2105" s="82"/>
      <c r="V2105" s="82"/>
      <c r="W2105" s="82"/>
      <c r="X2105" s="82"/>
      <c r="Y2105" s="82"/>
      <c r="Z2105" s="82"/>
      <c r="AA2105" s="82"/>
      <c r="AB2105" s="82"/>
      <c r="AC2105" s="82"/>
      <c r="AD2105" s="82"/>
    </row>
    <row r="2106" spans="1:30" ht="13.2">
      <c r="A2106" s="82"/>
      <c r="B2106" s="82"/>
      <c r="C2106" s="82"/>
      <c r="D2106" s="82"/>
      <c r="E2106" s="82"/>
      <c r="F2106" s="82"/>
      <c r="G2106" s="82"/>
      <c r="H2106" s="82"/>
      <c r="I2106" s="82"/>
      <c r="J2106" s="92"/>
      <c r="K2106" s="82"/>
      <c r="L2106" s="82"/>
      <c r="M2106" s="82"/>
      <c r="N2106" s="82"/>
      <c r="O2106" s="82"/>
      <c r="P2106" s="82"/>
      <c r="Q2106" s="82"/>
      <c r="R2106" s="82"/>
      <c r="S2106" s="82"/>
      <c r="T2106" s="82"/>
      <c r="U2106" s="82"/>
      <c r="V2106" s="82"/>
      <c r="W2106" s="82"/>
      <c r="X2106" s="82"/>
      <c r="Y2106" s="82"/>
      <c r="Z2106" s="82"/>
      <c r="AA2106" s="82"/>
      <c r="AB2106" s="82"/>
      <c r="AC2106" s="82"/>
      <c r="AD2106" s="82"/>
    </row>
    <row r="2107" spans="1:30" ht="13.2">
      <c r="A2107" s="82"/>
      <c r="B2107" s="82"/>
      <c r="C2107" s="82"/>
      <c r="D2107" s="82"/>
      <c r="E2107" s="82"/>
      <c r="F2107" s="82"/>
      <c r="G2107" s="82"/>
      <c r="H2107" s="82"/>
      <c r="I2107" s="82"/>
      <c r="J2107" s="92"/>
      <c r="K2107" s="82"/>
      <c r="L2107" s="82"/>
      <c r="M2107" s="82"/>
      <c r="N2107" s="82"/>
      <c r="O2107" s="82"/>
      <c r="P2107" s="82"/>
      <c r="Q2107" s="82"/>
      <c r="R2107" s="82"/>
      <c r="S2107" s="82"/>
      <c r="T2107" s="82"/>
      <c r="U2107" s="82"/>
      <c r="V2107" s="82"/>
      <c r="W2107" s="82"/>
      <c r="X2107" s="82"/>
      <c r="Y2107" s="82"/>
      <c r="Z2107" s="82"/>
      <c r="AA2107" s="82"/>
      <c r="AB2107" s="82"/>
      <c r="AC2107" s="82"/>
      <c r="AD2107" s="82"/>
    </row>
    <row r="2108" spans="1:30" ht="13.2">
      <c r="A2108" s="82"/>
      <c r="B2108" s="82"/>
      <c r="C2108" s="82"/>
      <c r="D2108" s="82"/>
      <c r="E2108" s="82"/>
      <c r="F2108" s="82"/>
      <c r="G2108" s="82"/>
      <c r="H2108" s="82"/>
      <c r="I2108" s="82"/>
      <c r="J2108" s="92"/>
      <c r="K2108" s="82"/>
      <c r="L2108" s="82"/>
      <c r="M2108" s="82"/>
      <c r="N2108" s="82"/>
      <c r="O2108" s="82"/>
      <c r="P2108" s="82"/>
      <c r="Q2108" s="82"/>
      <c r="R2108" s="82"/>
      <c r="S2108" s="82"/>
      <c r="T2108" s="82"/>
      <c r="U2108" s="82"/>
      <c r="V2108" s="82"/>
      <c r="W2108" s="82"/>
      <c r="X2108" s="82"/>
      <c r="Y2108" s="82"/>
      <c r="Z2108" s="82"/>
      <c r="AA2108" s="82"/>
      <c r="AB2108" s="82"/>
      <c r="AC2108" s="82"/>
      <c r="AD2108" s="82"/>
    </row>
    <row r="2109" spans="1:30" ht="13.2">
      <c r="A2109" s="82"/>
      <c r="B2109" s="82"/>
      <c r="C2109" s="82"/>
      <c r="D2109" s="82"/>
      <c r="E2109" s="82"/>
      <c r="F2109" s="82"/>
      <c r="G2109" s="82"/>
      <c r="H2109" s="82"/>
      <c r="I2109" s="82"/>
      <c r="J2109" s="92"/>
      <c r="K2109" s="82"/>
      <c r="L2109" s="82"/>
      <c r="M2109" s="82"/>
      <c r="N2109" s="82"/>
      <c r="O2109" s="82"/>
      <c r="P2109" s="82"/>
      <c r="Q2109" s="82"/>
      <c r="R2109" s="82"/>
      <c r="S2109" s="82"/>
      <c r="T2109" s="82"/>
      <c r="U2109" s="82"/>
      <c r="V2109" s="82"/>
      <c r="W2109" s="82"/>
      <c r="X2109" s="82"/>
      <c r="Y2109" s="82"/>
      <c r="Z2109" s="82"/>
      <c r="AA2109" s="82"/>
      <c r="AB2109" s="82"/>
      <c r="AC2109" s="82"/>
      <c r="AD2109" s="82"/>
    </row>
    <row r="2110" spans="1:30" ht="13.2">
      <c r="A2110" s="82"/>
      <c r="B2110" s="82"/>
      <c r="C2110" s="82"/>
      <c r="D2110" s="82"/>
      <c r="E2110" s="82"/>
      <c r="F2110" s="82"/>
      <c r="G2110" s="82"/>
      <c r="H2110" s="82"/>
      <c r="I2110" s="82"/>
      <c r="J2110" s="92"/>
      <c r="K2110" s="82"/>
      <c r="L2110" s="82"/>
      <c r="M2110" s="82"/>
      <c r="N2110" s="82"/>
      <c r="O2110" s="82"/>
      <c r="P2110" s="82"/>
      <c r="Q2110" s="82"/>
      <c r="R2110" s="82"/>
      <c r="S2110" s="82"/>
      <c r="T2110" s="82"/>
      <c r="U2110" s="82"/>
      <c r="V2110" s="82"/>
      <c r="W2110" s="82"/>
      <c r="X2110" s="82"/>
      <c r="Y2110" s="82"/>
      <c r="Z2110" s="82"/>
      <c r="AA2110" s="82"/>
      <c r="AB2110" s="82"/>
      <c r="AC2110" s="82"/>
      <c r="AD2110" s="82"/>
    </row>
    <row r="2111" spans="1:30" ht="13.2">
      <c r="A2111" s="82"/>
      <c r="B2111" s="82"/>
      <c r="C2111" s="82"/>
      <c r="D2111" s="82"/>
      <c r="E2111" s="82"/>
      <c r="F2111" s="82"/>
      <c r="G2111" s="82"/>
      <c r="H2111" s="82"/>
      <c r="I2111" s="82"/>
      <c r="J2111" s="92"/>
      <c r="K2111" s="82"/>
      <c r="L2111" s="82"/>
      <c r="M2111" s="82"/>
      <c r="N2111" s="82"/>
      <c r="O2111" s="82"/>
      <c r="P2111" s="82"/>
      <c r="Q2111" s="82"/>
      <c r="R2111" s="82"/>
      <c r="S2111" s="82"/>
      <c r="T2111" s="82"/>
      <c r="U2111" s="82"/>
      <c r="V2111" s="82"/>
      <c r="W2111" s="82"/>
      <c r="X2111" s="82"/>
      <c r="Y2111" s="82"/>
      <c r="Z2111" s="82"/>
      <c r="AA2111" s="82"/>
      <c r="AB2111" s="82"/>
      <c r="AC2111" s="82"/>
      <c r="AD2111" s="82"/>
    </row>
    <row r="2112" spans="1:30" ht="13.2">
      <c r="A2112" s="82"/>
      <c r="B2112" s="82"/>
      <c r="C2112" s="82"/>
      <c r="D2112" s="82"/>
      <c r="E2112" s="82"/>
      <c r="F2112" s="82"/>
      <c r="G2112" s="82"/>
      <c r="H2112" s="82"/>
      <c r="I2112" s="82"/>
      <c r="J2112" s="92"/>
      <c r="K2112" s="82"/>
      <c r="L2112" s="82"/>
      <c r="M2112" s="82"/>
      <c r="N2112" s="82"/>
      <c r="O2112" s="82"/>
      <c r="P2112" s="82"/>
      <c r="Q2112" s="82"/>
      <c r="R2112" s="82"/>
      <c r="S2112" s="82"/>
      <c r="T2112" s="82"/>
      <c r="U2112" s="82"/>
      <c r="V2112" s="82"/>
      <c r="W2112" s="82"/>
      <c r="X2112" s="82"/>
      <c r="Y2112" s="82"/>
      <c r="Z2112" s="82"/>
      <c r="AA2112" s="82"/>
      <c r="AB2112" s="82"/>
      <c r="AC2112" s="82"/>
      <c r="AD2112" s="82"/>
    </row>
    <row r="2113" spans="1:30" ht="13.2">
      <c r="A2113" s="82"/>
      <c r="B2113" s="82"/>
      <c r="C2113" s="82"/>
      <c r="D2113" s="82"/>
      <c r="E2113" s="82"/>
      <c r="F2113" s="82"/>
      <c r="G2113" s="82"/>
      <c r="H2113" s="82"/>
      <c r="I2113" s="82"/>
      <c r="J2113" s="92"/>
      <c r="K2113" s="82"/>
      <c r="L2113" s="82"/>
      <c r="M2113" s="82"/>
      <c r="N2113" s="82"/>
      <c r="O2113" s="82"/>
      <c r="P2113" s="82"/>
      <c r="Q2113" s="82"/>
      <c r="R2113" s="82"/>
      <c r="S2113" s="82"/>
      <c r="T2113" s="82"/>
      <c r="U2113" s="82"/>
      <c r="V2113" s="82"/>
      <c r="W2113" s="82"/>
      <c r="X2113" s="82"/>
      <c r="Y2113" s="82"/>
      <c r="Z2113" s="82"/>
      <c r="AA2113" s="82"/>
      <c r="AB2113" s="82"/>
      <c r="AC2113" s="82"/>
      <c r="AD2113" s="82"/>
    </row>
    <row r="2114" spans="1:30" ht="13.2">
      <c r="A2114" s="82"/>
      <c r="B2114" s="82"/>
      <c r="C2114" s="82"/>
      <c r="D2114" s="82"/>
      <c r="E2114" s="82"/>
      <c r="F2114" s="82"/>
      <c r="G2114" s="82"/>
      <c r="H2114" s="82"/>
      <c r="I2114" s="82"/>
      <c r="J2114" s="92"/>
      <c r="K2114" s="82"/>
      <c r="L2114" s="82"/>
      <c r="M2114" s="82"/>
      <c r="N2114" s="82"/>
      <c r="O2114" s="82"/>
      <c r="P2114" s="82"/>
      <c r="Q2114" s="82"/>
      <c r="R2114" s="82"/>
      <c r="S2114" s="82"/>
      <c r="T2114" s="82"/>
      <c r="U2114" s="82"/>
      <c r="V2114" s="82"/>
      <c r="W2114" s="82"/>
      <c r="X2114" s="82"/>
      <c r="Y2114" s="82"/>
      <c r="Z2114" s="82"/>
      <c r="AA2114" s="82"/>
      <c r="AB2114" s="82"/>
      <c r="AC2114" s="82"/>
      <c r="AD2114" s="82"/>
    </row>
    <row r="2115" spans="1:30" ht="13.2">
      <c r="A2115" s="82"/>
      <c r="B2115" s="82"/>
      <c r="C2115" s="82"/>
      <c r="D2115" s="82"/>
      <c r="E2115" s="82"/>
      <c r="F2115" s="82"/>
      <c r="G2115" s="82"/>
      <c r="H2115" s="82"/>
      <c r="I2115" s="82"/>
      <c r="J2115" s="92"/>
      <c r="K2115" s="82"/>
      <c r="L2115" s="82"/>
      <c r="M2115" s="82"/>
      <c r="N2115" s="82"/>
      <c r="O2115" s="82"/>
      <c r="P2115" s="82"/>
      <c r="Q2115" s="82"/>
      <c r="R2115" s="82"/>
      <c r="S2115" s="82"/>
      <c r="T2115" s="82"/>
      <c r="U2115" s="82"/>
      <c r="V2115" s="82"/>
      <c r="W2115" s="82"/>
      <c r="X2115" s="82"/>
      <c r="Y2115" s="82"/>
      <c r="Z2115" s="82"/>
      <c r="AA2115" s="82"/>
      <c r="AB2115" s="82"/>
      <c r="AC2115" s="82"/>
      <c r="AD2115" s="82"/>
    </row>
    <row r="2116" spans="1:30" ht="13.2">
      <c r="A2116" s="82"/>
      <c r="B2116" s="82"/>
      <c r="C2116" s="82"/>
      <c r="D2116" s="82"/>
      <c r="E2116" s="82"/>
      <c r="F2116" s="82"/>
      <c r="G2116" s="82"/>
      <c r="H2116" s="82"/>
      <c r="I2116" s="82"/>
      <c r="J2116" s="92"/>
      <c r="K2116" s="82"/>
      <c r="L2116" s="82"/>
      <c r="M2116" s="82"/>
      <c r="N2116" s="82"/>
      <c r="O2116" s="82"/>
      <c r="P2116" s="82"/>
      <c r="Q2116" s="82"/>
      <c r="R2116" s="82"/>
      <c r="S2116" s="82"/>
      <c r="T2116" s="82"/>
      <c r="U2116" s="82"/>
      <c r="V2116" s="82"/>
      <c r="W2116" s="82"/>
      <c r="X2116" s="82"/>
      <c r="Y2116" s="82"/>
      <c r="Z2116" s="82"/>
      <c r="AA2116" s="82"/>
      <c r="AB2116" s="82"/>
      <c r="AC2116" s="82"/>
      <c r="AD2116" s="82"/>
    </row>
    <row r="2117" spans="1:30" ht="13.2">
      <c r="A2117" s="82"/>
      <c r="B2117" s="82"/>
      <c r="C2117" s="82"/>
      <c r="D2117" s="82"/>
      <c r="E2117" s="82"/>
      <c r="F2117" s="82"/>
      <c r="G2117" s="82"/>
      <c r="H2117" s="82"/>
      <c r="I2117" s="82"/>
      <c r="J2117" s="92"/>
      <c r="K2117" s="82"/>
      <c r="L2117" s="82"/>
      <c r="M2117" s="82"/>
      <c r="N2117" s="82"/>
      <c r="O2117" s="82"/>
      <c r="P2117" s="82"/>
      <c r="Q2117" s="82"/>
      <c r="R2117" s="82"/>
      <c r="S2117" s="82"/>
      <c r="T2117" s="82"/>
      <c r="U2117" s="82"/>
      <c r="V2117" s="82"/>
      <c r="W2117" s="82"/>
      <c r="X2117" s="82"/>
      <c r="Y2117" s="82"/>
      <c r="Z2117" s="82"/>
      <c r="AA2117" s="82"/>
      <c r="AB2117" s="82"/>
      <c r="AC2117" s="82"/>
      <c r="AD2117" s="82"/>
    </row>
    <row r="2118" spans="1:30" ht="13.2">
      <c r="A2118" s="82"/>
      <c r="B2118" s="82"/>
      <c r="C2118" s="82"/>
      <c r="D2118" s="82"/>
      <c r="E2118" s="82"/>
      <c r="F2118" s="82"/>
      <c r="G2118" s="82"/>
      <c r="H2118" s="82"/>
      <c r="I2118" s="82"/>
      <c r="J2118" s="92"/>
      <c r="K2118" s="82"/>
      <c r="L2118" s="82"/>
      <c r="M2118" s="82"/>
      <c r="N2118" s="82"/>
      <c r="O2118" s="82"/>
      <c r="P2118" s="82"/>
      <c r="Q2118" s="82"/>
      <c r="R2118" s="82"/>
      <c r="S2118" s="82"/>
      <c r="T2118" s="82"/>
      <c r="U2118" s="82"/>
      <c r="V2118" s="82"/>
      <c r="W2118" s="82"/>
      <c r="X2118" s="82"/>
      <c r="Y2118" s="82"/>
      <c r="Z2118" s="82"/>
      <c r="AA2118" s="82"/>
      <c r="AB2118" s="82"/>
      <c r="AC2118" s="82"/>
      <c r="AD2118" s="82"/>
    </row>
    <row r="2119" spans="1:30" ht="13.2">
      <c r="A2119" s="82"/>
      <c r="B2119" s="82"/>
      <c r="C2119" s="82"/>
      <c r="D2119" s="82"/>
      <c r="E2119" s="82"/>
      <c r="F2119" s="82"/>
      <c r="G2119" s="82"/>
      <c r="H2119" s="82"/>
      <c r="I2119" s="82"/>
      <c r="J2119" s="92"/>
      <c r="K2119" s="82"/>
      <c r="L2119" s="82"/>
      <c r="M2119" s="82"/>
      <c r="N2119" s="82"/>
      <c r="O2119" s="82"/>
      <c r="P2119" s="82"/>
      <c r="Q2119" s="82"/>
      <c r="R2119" s="82"/>
      <c r="S2119" s="82"/>
      <c r="T2119" s="82"/>
      <c r="U2119" s="82"/>
      <c r="V2119" s="82"/>
      <c r="W2119" s="82"/>
      <c r="X2119" s="82"/>
      <c r="Y2119" s="82"/>
      <c r="Z2119" s="82"/>
      <c r="AA2119" s="82"/>
      <c r="AB2119" s="82"/>
      <c r="AC2119" s="82"/>
      <c r="AD2119" s="82"/>
    </row>
    <row r="2120" spans="1:30" ht="13.2">
      <c r="A2120" s="82"/>
      <c r="B2120" s="82"/>
      <c r="C2120" s="82"/>
      <c r="D2120" s="82"/>
      <c r="E2120" s="82"/>
      <c r="F2120" s="82"/>
      <c r="G2120" s="82"/>
      <c r="H2120" s="82"/>
      <c r="I2120" s="82"/>
      <c r="J2120" s="92"/>
      <c r="K2120" s="82"/>
      <c r="L2120" s="82"/>
      <c r="M2120" s="82"/>
      <c r="N2120" s="82"/>
      <c r="O2120" s="82"/>
      <c r="P2120" s="82"/>
      <c r="Q2120" s="82"/>
      <c r="R2120" s="82"/>
      <c r="S2120" s="82"/>
      <c r="T2120" s="82"/>
      <c r="U2120" s="82"/>
      <c r="V2120" s="82"/>
      <c r="W2120" s="82"/>
      <c r="X2120" s="82"/>
      <c r="Y2120" s="82"/>
      <c r="Z2120" s="82"/>
      <c r="AA2120" s="82"/>
      <c r="AB2120" s="82"/>
      <c r="AC2120" s="82"/>
      <c r="AD2120" s="82"/>
    </row>
    <row r="2121" spans="1:30" ht="13.2">
      <c r="A2121" s="82"/>
      <c r="B2121" s="82"/>
      <c r="C2121" s="82"/>
      <c r="D2121" s="82"/>
      <c r="E2121" s="82"/>
      <c r="F2121" s="82"/>
      <c r="G2121" s="82"/>
      <c r="H2121" s="82"/>
      <c r="I2121" s="82"/>
      <c r="J2121" s="92"/>
      <c r="K2121" s="82"/>
      <c r="L2121" s="82"/>
      <c r="M2121" s="82"/>
      <c r="N2121" s="82"/>
      <c r="O2121" s="82"/>
      <c r="P2121" s="82"/>
      <c r="Q2121" s="82"/>
      <c r="R2121" s="82"/>
      <c r="S2121" s="82"/>
      <c r="T2121" s="82"/>
      <c r="U2121" s="82"/>
      <c r="V2121" s="82"/>
      <c r="W2121" s="82"/>
      <c r="X2121" s="82"/>
      <c r="Y2121" s="82"/>
      <c r="Z2121" s="82"/>
      <c r="AA2121" s="82"/>
      <c r="AB2121" s="82"/>
      <c r="AC2121" s="82"/>
      <c r="AD2121" s="82"/>
    </row>
    <row r="2122" spans="1:30" ht="13.2">
      <c r="A2122" s="82"/>
      <c r="B2122" s="82"/>
      <c r="C2122" s="82"/>
      <c r="D2122" s="82"/>
      <c r="E2122" s="82"/>
      <c r="F2122" s="82"/>
      <c r="G2122" s="82"/>
      <c r="H2122" s="82"/>
      <c r="I2122" s="82"/>
      <c r="J2122" s="92"/>
      <c r="K2122" s="82"/>
      <c r="L2122" s="82"/>
      <c r="M2122" s="82"/>
      <c r="N2122" s="82"/>
      <c r="O2122" s="82"/>
      <c r="P2122" s="82"/>
      <c r="Q2122" s="82"/>
      <c r="R2122" s="82"/>
      <c r="S2122" s="82"/>
      <c r="T2122" s="82"/>
      <c r="U2122" s="82"/>
      <c r="V2122" s="82"/>
      <c r="W2122" s="82"/>
      <c r="X2122" s="82"/>
      <c r="Y2122" s="82"/>
      <c r="Z2122" s="82"/>
      <c r="AA2122" s="82"/>
      <c r="AB2122" s="82"/>
      <c r="AC2122" s="82"/>
      <c r="AD2122" s="82"/>
    </row>
    <row r="2123" spans="1:30" ht="13.2">
      <c r="A2123" s="82"/>
      <c r="B2123" s="82"/>
      <c r="C2123" s="82"/>
      <c r="D2123" s="82"/>
      <c r="E2123" s="82"/>
      <c r="F2123" s="82"/>
      <c r="G2123" s="82"/>
      <c r="H2123" s="82"/>
      <c r="I2123" s="82"/>
      <c r="J2123" s="92"/>
      <c r="K2123" s="82"/>
      <c r="L2123" s="82"/>
      <c r="M2123" s="82"/>
      <c r="N2123" s="82"/>
      <c r="O2123" s="82"/>
      <c r="P2123" s="82"/>
      <c r="Q2123" s="82"/>
      <c r="R2123" s="82"/>
      <c r="S2123" s="82"/>
      <c r="T2123" s="82"/>
      <c r="U2123" s="82"/>
      <c r="V2123" s="82"/>
      <c r="W2123" s="82"/>
      <c r="X2123" s="82"/>
      <c r="Y2123" s="82"/>
      <c r="Z2123" s="82"/>
      <c r="AA2123" s="82"/>
      <c r="AB2123" s="82"/>
      <c r="AC2123" s="82"/>
      <c r="AD2123" s="82"/>
    </row>
    <row r="2124" spans="1:30" ht="13.2">
      <c r="A2124" s="82"/>
      <c r="B2124" s="82"/>
      <c r="C2124" s="82"/>
      <c r="D2124" s="82"/>
      <c r="E2124" s="82"/>
      <c r="F2124" s="82"/>
      <c r="G2124" s="82"/>
      <c r="H2124" s="82"/>
      <c r="I2124" s="82"/>
      <c r="J2124" s="92"/>
      <c r="K2124" s="82"/>
      <c r="L2124" s="82"/>
      <c r="M2124" s="82"/>
      <c r="N2124" s="82"/>
      <c r="O2124" s="82"/>
      <c r="P2124" s="82"/>
      <c r="Q2124" s="82"/>
      <c r="R2124" s="82"/>
      <c r="S2124" s="82"/>
      <c r="T2124" s="82"/>
      <c r="U2124" s="82"/>
      <c r="V2124" s="82"/>
      <c r="W2124" s="82"/>
      <c r="X2124" s="82"/>
      <c r="Y2124" s="82"/>
      <c r="Z2124" s="82"/>
      <c r="AA2124" s="82"/>
      <c r="AB2124" s="82"/>
      <c r="AC2124" s="82"/>
      <c r="AD2124" s="82"/>
    </row>
    <row r="2125" spans="1:30" ht="13.2">
      <c r="A2125" s="82"/>
      <c r="B2125" s="82"/>
      <c r="C2125" s="82"/>
      <c r="D2125" s="82"/>
      <c r="E2125" s="82"/>
      <c r="F2125" s="82"/>
      <c r="G2125" s="82"/>
      <c r="H2125" s="82"/>
      <c r="I2125" s="82"/>
      <c r="J2125" s="92"/>
      <c r="K2125" s="82"/>
      <c r="L2125" s="82"/>
      <c r="M2125" s="82"/>
      <c r="N2125" s="82"/>
      <c r="O2125" s="82"/>
      <c r="P2125" s="82"/>
      <c r="Q2125" s="82"/>
      <c r="R2125" s="82"/>
      <c r="S2125" s="82"/>
      <c r="T2125" s="82"/>
      <c r="U2125" s="82"/>
      <c r="V2125" s="82"/>
      <c r="W2125" s="82"/>
      <c r="X2125" s="82"/>
      <c r="Y2125" s="82"/>
      <c r="Z2125" s="82"/>
      <c r="AA2125" s="82"/>
      <c r="AB2125" s="82"/>
      <c r="AC2125" s="82"/>
      <c r="AD2125" s="82"/>
    </row>
    <row r="2126" spans="1:30" ht="13.2">
      <c r="A2126" s="82"/>
      <c r="B2126" s="82"/>
      <c r="C2126" s="82"/>
      <c r="D2126" s="82"/>
      <c r="E2126" s="82"/>
      <c r="F2126" s="82"/>
      <c r="G2126" s="82"/>
      <c r="H2126" s="82"/>
      <c r="I2126" s="82"/>
      <c r="J2126" s="92"/>
      <c r="K2126" s="82"/>
      <c r="L2126" s="82"/>
      <c r="M2126" s="82"/>
      <c r="N2126" s="82"/>
      <c r="O2126" s="82"/>
      <c r="P2126" s="82"/>
      <c r="Q2126" s="82"/>
      <c r="R2126" s="82"/>
      <c r="S2126" s="82"/>
      <c r="T2126" s="82"/>
      <c r="U2126" s="82"/>
      <c r="V2126" s="82"/>
      <c r="W2126" s="82"/>
      <c r="X2126" s="82"/>
      <c r="Y2126" s="82"/>
      <c r="Z2126" s="82"/>
      <c r="AA2126" s="82"/>
      <c r="AB2126" s="82"/>
      <c r="AC2126" s="82"/>
      <c r="AD2126" s="82"/>
    </row>
    <row r="2127" spans="1:30" ht="13.2">
      <c r="A2127" s="82"/>
      <c r="B2127" s="82"/>
      <c r="C2127" s="82"/>
      <c r="D2127" s="82"/>
      <c r="E2127" s="82"/>
      <c r="F2127" s="82"/>
      <c r="G2127" s="82"/>
      <c r="H2127" s="82"/>
      <c r="I2127" s="82"/>
      <c r="J2127" s="92"/>
      <c r="K2127" s="82"/>
      <c r="L2127" s="82"/>
      <c r="M2127" s="82"/>
      <c r="N2127" s="82"/>
      <c r="O2127" s="82"/>
      <c r="P2127" s="82"/>
      <c r="Q2127" s="82"/>
      <c r="R2127" s="82"/>
      <c r="S2127" s="82"/>
      <c r="T2127" s="82"/>
      <c r="U2127" s="82"/>
      <c r="V2127" s="82"/>
      <c r="W2127" s="82"/>
      <c r="X2127" s="82"/>
      <c r="Y2127" s="82"/>
      <c r="Z2127" s="82"/>
      <c r="AA2127" s="82"/>
      <c r="AB2127" s="82"/>
      <c r="AC2127" s="82"/>
      <c r="AD2127" s="82"/>
    </row>
    <row r="2128" spans="1:30" ht="13.2">
      <c r="A2128" s="82"/>
      <c r="B2128" s="82"/>
      <c r="C2128" s="82"/>
      <c r="D2128" s="82"/>
      <c r="E2128" s="82"/>
      <c r="F2128" s="82"/>
      <c r="G2128" s="82"/>
      <c r="H2128" s="82"/>
      <c r="I2128" s="82"/>
      <c r="J2128" s="92"/>
      <c r="K2128" s="82"/>
      <c r="L2128" s="82"/>
      <c r="M2128" s="82"/>
      <c r="N2128" s="82"/>
      <c r="O2128" s="82"/>
      <c r="P2128" s="82"/>
      <c r="Q2128" s="82"/>
      <c r="R2128" s="82"/>
      <c r="S2128" s="82"/>
      <c r="T2128" s="82"/>
      <c r="U2128" s="82"/>
      <c r="V2128" s="82"/>
      <c r="W2128" s="82"/>
      <c r="X2128" s="82"/>
      <c r="Y2128" s="82"/>
      <c r="Z2128" s="82"/>
      <c r="AA2128" s="82"/>
      <c r="AB2128" s="82"/>
      <c r="AC2128" s="82"/>
      <c r="AD2128" s="82"/>
    </row>
    <row r="2129" spans="1:30" ht="13.2">
      <c r="A2129" s="82"/>
      <c r="B2129" s="82"/>
      <c r="C2129" s="82"/>
      <c r="D2129" s="82"/>
      <c r="E2129" s="82"/>
      <c r="F2129" s="82"/>
      <c r="G2129" s="82"/>
      <c r="H2129" s="82"/>
      <c r="I2129" s="82"/>
      <c r="J2129" s="92"/>
      <c r="K2129" s="82"/>
      <c r="L2129" s="82"/>
      <c r="M2129" s="82"/>
      <c r="N2129" s="82"/>
      <c r="O2129" s="82"/>
      <c r="P2129" s="82"/>
      <c r="Q2129" s="82"/>
      <c r="R2129" s="82"/>
      <c r="S2129" s="82"/>
      <c r="T2129" s="82"/>
      <c r="U2129" s="82"/>
      <c r="V2129" s="82"/>
      <c r="W2129" s="82"/>
      <c r="X2129" s="82"/>
      <c r="Y2129" s="82"/>
      <c r="Z2129" s="82"/>
      <c r="AA2129" s="82"/>
      <c r="AB2129" s="82"/>
      <c r="AC2129" s="82"/>
      <c r="AD2129" s="82"/>
    </row>
    <row r="2130" spans="1:30" ht="13.2">
      <c r="A2130" s="82"/>
      <c r="B2130" s="82"/>
      <c r="C2130" s="82"/>
      <c r="D2130" s="82"/>
      <c r="E2130" s="82"/>
      <c r="F2130" s="82"/>
      <c r="G2130" s="82"/>
      <c r="H2130" s="82"/>
      <c r="I2130" s="82"/>
      <c r="J2130" s="92"/>
      <c r="K2130" s="82"/>
      <c r="L2130" s="82"/>
      <c r="M2130" s="82"/>
      <c r="N2130" s="82"/>
      <c r="O2130" s="82"/>
      <c r="P2130" s="82"/>
      <c r="Q2130" s="82"/>
      <c r="R2130" s="82"/>
      <c r="S2130" s="82"/>
      <c r="T2130" s="82"/>
      <c r="U2130" s="82"/>
      <c r="V2130" s="82"/>
      <c r="W2130" s="82"/>
      <c r="X2130" s="82"/>
      <c r="Y2130" s="82"/>
      <c r="Z2130" s="82"/>
      <c r="AA2130" s="82"/>
      <c r="AB2130" s="82"/>
      <c r="AC2130" s="82"/>
      <c r="AD2130" s="82"/>
    </row>
    <row r="2131" spans="1:30" ht="13.2">
      <c r="A2131" s="82"/>
      <c r="B2131" s="82"/>
      <c r="C2131" s="82"/>
      <c r="D2131" s="82"/>
      <c r="E2131" s="82"/>
      <c r="F2131" s="82"/>
      <c r="G2131" s="82"/>
      <c r="H2131" s="82"/>
      <c r="I2131" s="82"/>
      <c r="J2131" s="92"/>
      <c r="K2131" s="82"/>
      <c r="L2131" s="82"/>
      <c r="M2131" s="82"/>
      <c r="N2131" s="82"/>
      <c r="O2131" s="82"/>
      <c r="P2131" s="82"/>
      <c r="Q2131" s="82"/>
      <c r="R2131" s="82"/>
      <c r="S2131" s="82"/>
      <c r="T2131" s="82"/>
      <c r="U2131" s="82"/>
      <c r="V2131" s="82"/>
      <c r="W2131" s="82"/>
      <c r="X2131" s="82"/>
      <c r="Y2131" s="82"/>
      <c r="Z2131" s="82"/>
      <c r="AA2131" s="82"/>
      <c r="AB2131" s="82"/>
      <c r="AC2131" s="82"/>
      <c r="AD2131" s="82"/>
    </row>
    <row r="2132" spans="1:30" ht="13.2">
      <c r="A2132" s="82"/>
      <c r="B2132" s="82"/>
      <c r="C2132" s="82"/>
      <c r="D2132" s="82"/>
      <c r="E2132" s="82"/>
      <c r="F2132" s="82"/>
      <c r="G2132" s="82"/>
      <c r="H2132" s="82"/>
      <c r="I2132" s="82"/>
      <c r="J2132" s="92"/>
      <c r="K2132" s="82"/>
      <c r="L2132" s="82"/>
      <c r="M2132" s="82"/>
      <c r="N2132" s="82"/>
      <c r="O2132" s="82"/>
      <c r="P2132" s="82"/>
      <c r="Q2132" s="82"/>
      <c r="R2132" s="82"/>
      <c r="S2132" s="82"/>
      <c r="T2132" s="82"/>
      <c r="U2132" s="82"/>
      <c r="V2132" s="82"/>
      <c r="W2132" s="82"/>
      <c r="X2132" s="82"/>
      <c r="Y2132" s="82"/>
      <c r="Z2132" s="82"/>
      <c r="AA2132" s="82"/>
      <c r="AB2132" s="82"/>
      <c r="AC2132" s="82"/>
      <c r="AD2132" s="82"/>
    </row>
    <row r="2133" spans="1:30" ht="13.2">
      <c r="A2133" s="82"/>
      <c r="B2133" s="82"/>
      <c r="C2133" s="82"/>
      <c r="D2133" s="82"/>
      <c r="E2133" s="82"/>
      <c r="F2133" s="82"/>
      <c r="G2133" s="82"/>
      <c r="H2133" s="82"/>
      <c r="I2133" s="82"/>
      <c r="J2133" s="92"/>
      <c r="K2133" s="82"/>
      <c r="L2133" s="82"/>
      <c r="M2133" s="82"/>
      <c r="N2133" s="82"/>
      <c r="O2133" s="82"/>
      <c r="P2133" s="82"/>
      <c r="Q2133" s="82"/>
      <c r="R2133" s="82"/>
      <c r="S2133" s="82"/>
      <c r="T2133" s="82"/>
      <c r="U2133" s="82"/>
      <c r="V2133" s="82"/>
      <c r="W2133" s="82"/>
      <c r="X2133" s="82"/>
      <c r="Y2133" s="82"/>
      <c r="Z2133" s="82"/>
      <c r="AA2133" s="82"/>
      <c r="AB2133" s="82"/>
      <c r="AC2133" s="82"/>
      <c r="AD2133" s="82"/>
    </row>
    <row r="2134" spans="1:30" ht="13.2">
      <c r="A2134" s="82"/>
      <c r="B2134" s="82"/>
      <c r="C2134" s="82"/>
      <c r="D2134" s="82"/>
      <c r="E2134" s="82"/>
      <c r="F2134" s="82"/>
      <c r="G2134" s="82"/>
      <c r="H2134" s="82"/>
      <c r="I2134" s="82"/>
      <c r="J2134" s="92"/>
      <c r="K2134" s="82"/>
      <c r="L2134" s="82"/>
      <c r="M2134" s="82"/>
      <c r="N2134" s="82"/>
      <c r="O2134" s="82"/>
      <c r="P2134" s="82"/>
      <c r="Q2134" s="82"/>
      <c r="R2134" s="82"/>
      <c r="S2134" s="82"/>
      <c r="T2134" s="82"/>
      <c r="U2134" s="82"/>
      <c r="V2134" s="82"/>
      <c r="W2134" s="82"/>
      <c r="X2134" s="82"/>
      <c r="Y2134" s="82"/>
      <c r="Z2134" s="82"/>
      <c r="AA2134" s="82"/>
      <c r="AB2134" s="82"/>
      <c r="AC2134" s="82"/>
      <c r="AD2134" s="82"/>
    </row>
    <row r="2135" spans="1:30" ht="13.2">
      <c r="A2135" s="82"/>
      <c r="B2135" s="82"/>
      <c r="C2135" s="82"/>
      <c r="D2135" s="82"/>
      <c r="E2135" s="82"/>
      <c r="F2135" s="82"/>
      <c r="G2135" s="82"/>
      <c r="H2135" s="82"/>
      <c r="I2135" s="82"/>
      <c r="J2135" s="92"/>
      <c r="K2135" s="82"/>
      <c r="L2135" s="82"/>
      <c r="M2135" s="82"/>
      <c r="N2135" s="82"/>
      <c r="O2135" s="82"/>
      <c r="P2135" s="82"/>
      <c r="Q2135" s="82"/>
      <c r="R2135" s="82"/>
      <c r="S2135" s="82"/>
      <c r="T2135" s="82"/>
      <c r="U2135" s="82"/>
      <c r="V2135" s="82"/>
      <c r="W2135" s="82"/>
      <c r="X2135" s="82"/>
      <c r="Y2135" s="82"/>
      <c r="Z2135" s="82"/>
      <c r="AA2135" s="82"/>
      <c r="AB2135" s="82"/>
      <c r="AC2135" s="82"/>
      <c r="AD2135" s="82"/>
    </row>
    <row r="2136" spans="1:30" ht="13.2">
      <c r="A2136" s="82"/>
      <c r="B2136" s="82"/>
      <c r="C2136" s="82"/>
      <c r="D2136" s="82"/>
      <c r="E2136" s="82"/>
      <c r="F2136" s="82"/>
      <c r="G2136" s="82"/>
      <c r="H2136" s="82"/>
      <c r="I2136" s="82"/>
      <c r="J2136" s="92"/>
      <c r="K2136" s="82"/>
      <c r="L2136" s="82"/>
      <c r="M2136" s="82"/>
      <c r="N2136" s="82"/>
      <c r="O2136" s="82"/>
      <c r="P2136" s="82"/>
      <c r="Q2136" s="82"/>
      <c r="R2136" s="82"/>
      <c r="S2136" s="82"/>
      <c r="T2136" s="82"/>
      <c r="U2136" s="82"/>
      <c r="V2136" s="82"/>
      <c r="W2136" s="82"/>
      <c r="X2136" s="82"/>
      <c r="Y2136" s="82"/>
      <c r="Z2136" s="82"/>
      <c r="AA2136" s="82"/>
      <c r="AB2136" s="82"/>
      <c r="AC2136" s="82"/>
      <c r="AD2136" s="82"/>
    </row>
    <row r="2137" spans="1:30" ht="13.2">
      <c r="A2137" s="82"/>
      <c r="B2137" s="82"/>
      <c r="C2137" s="82"/>
      <c r="D2137" s="82"/>
      <c r="E2137" s="82"/>
      <c r="F2137" s="82"/>
      <c r="G2137" s="82"/>
      <c r="H2137" s="82"/>
      <c r="I2137" s="82"/>
      <c r="J2137" s="92"/>
      <c r="K2137" s="82"/>
      <c r="L2137" s="82"/>
      <c r="M2137" s="82"/>
      <c r="N2137" s="82"/>
      <c r="O2137" s="82"/>
      <c r="P2137" s="82"/>
      <c r="Q2137" s="82"/>
      <c r="R2137" s="82"/>
      <c r="S2137" s="82"/>
      <c r="T2137" s="82"/>
      <c r="U2137" s="82"/>
      <c r="V2137" s="82"/>
      <c r="W2137" s="82"/>
      <c r="X2137" s="82"/>
      <c r="Y2137" s="82"/>
      <c r="Z2137" s="82"/>
      <c r="AA2137" s="82"/>
      <c r="AB2137" s="82"/>
      <c r="AC2137" s="82"/>
      <c r="AD2137" s="82"/>
    </row>
    <row r="2138" spans="1:30" ht="13.2">
      <c r="A2138" s="82"/>
      <c r="B2138" s="82"/>
      <c r="C2138" s="82"/>
      <c r="D2138" s="82"/>
      <c r="E2138" s="82"/>
      <c r="F2138" s="82"/>
      <c r="G2138" s="82"/>
      <c r="H2138" s="82"/>
      <c r="I2138" s="82"/>
      <c r="J2138" s="92"/>
      <c r="K2138" s="82"/>
      <c r="L2138" s="82"/>
      <c r="M2138" s="82"/>
      <c r="N2138" s="82"/>
      <c r="O2138" s="82"/>
      <c r="P2138" s="82"/>
      <c r="Q2138" s="82"/>
      <c r="R2138" s="82"/>
      <c r="S2138" s="82"/>
      <c r="T2138" s="82"/>
      <c r="U2138" s="82"/>
      <c r="V2138" s="82"/>
      <c r="W2138" s="82"/>
      <c r="X2138" s="82"/>
      <c r="Y2138" s="82"/>
      <c r="Z2138" s="82"/>
      <c r="AA2138" s="82"/>
      <c r="AB2138" s="82"/>
      <c r="AC2138" s="82"/>
      <c r="AD2138" s="82"/>
    </row>
    <row r="2139" spans="1:30" ht="13.2">
      <c r="A2139" s="82"/>
      <c r="B2139" s="82"/>
      <c r="C2139" s="82"/>
      <c r="D2139" s="82"/>
      <c r="E2139" s="82"/>
      <c r="F2139" s="82"/>
      <c r="G2139" s="82"/>
      <c r="H2139" s="82"/>
      <c r="I2139" s="82"/>
      <c r="J2139" s="92"/>
      <c r="K2139" s="82"/>
      <c r="L2139" s="82"/>
      <c r="M2139" s="82"/>
      <c r="N2139" s="82"/>
      <c r="O2139" s="82"/>
      <c r="P2139" s="82"/>
      <c r="Q2139" s="82"/>
      <c r="R2139" s="82"/>
      <c r="S2139" s="82"/>
      <c r="T2139" s="82"/>
      <c r="U2139" s="82"/>
      <c r="V2139" s="82"/>
      <c r="W2139" s="82"/>
      <c r="X2139" s="82"/>
      <c r="Y2139" s="82"/>
      <c r="Z2139" s="82"/>
      <c r="AA2139" s="82"/>
      <c r="AB2139" s="82"/>
      <c r="AC2139" s="82"/>
      <c r="AD2139" s="82"/>
    </row>
    <row r="2140" spans="1:30" ht="13.2">
      <c r="A2140" s="82"/>
      <c r="B2140" s="82"/>
      <c r="C2140" s="82"/>
      <c r="D2140" s="82"/>
      <c r="E2140" s="82"/>
      <c r="F2140" s="82"/>
      <c r="G2140" s="82"/>
      <c r="H2140" s="82"/>
      <c r="I2140" s="82"/>
      <c r="J2140" s="92"/>
      <c r="K2140" s="82"/>
      <c r="L2140" s="82"/>
      <c r="M2140" s="82"/>
      <c r="N2140" s="82"/>
      <c r="O2140" s="82"/>
      <c r="P2140" s="82"/>
      <c r="Q2140" s="82"/>
      <c r="R2140" s="82"/>
      <c r="S2140" s="82"/>
      <c r="T2140" s="82"/>
      <c r="U2140" s="82"/>
      <c r="V2140" s="82"/>
      <c r="W2140" s="82"/>
      <c r="X2140" s="82"/>
      <c r="Y2140" s="82"/>
      <c r="Z2140" s="82"/>
      <c r="AA2140" s="82"/>
      <c r="AB2140" s="82"/>
      <c r="AC2140" s="82"/>
      <c r="AD2140" s="82"/>
    </row>
    <row r="2141" spans="1:30" ht="13.2">
      <c r="A2141" s="82"/>
      <c r="B2141" s="82"/>
      <c r="C2141" s="82"/>
      <c r="D2141" s="82"/>
      <c r="E2141" s="82"/>
      <c r="F2141" s="82"/>
      <c r="G2141" s="82"/>
      <c r="H2141" s="82"/>
      <c r="I2141" s="82"/>
      <c r="J2141" s="92"/>
      <c r="K2141" s="82"/>
      <c r="L2141" s="82"/>
      <c r="M2141" s="82"/>
      <c r="N2141" s="82"/>
      <c r="O2141" s="82"/>
      <c r="P2141" s="82"/>
      <c r="Q2141" s="82"/>
      <c r="R2141" s="82"/>
      <c r="S2141" s="82"/>
      <c r="T2141" s="82"/>
      <c r="U2141" s="82"/>
      <c r="V2141" s="82"/>
      <c r="W2141" s="82"/>
      <c r="X2141" s="82"/>
      <c r="Y2141" s="82"/>
      <c r="Z2141" s="82"/>
      <c r="AA2141" s="82"/>
      <c r="AB2141" s="82"/>
      <c r="AC2141" s="82"/>
      <c r="AD2141" s="82"/>
    </row>
    <row r="2142" spans="1:30" ht="13.2">
      <c r="A2142" s="82"/>
      <c r="B2142" s="82"/>
      <c r="C2142" s="82"/>
      <c r="D2142" s="82"/>
      <c r="E2142" s="82"/>
      <c r="F2142" s="82"/>
      <c r="G2142" s="82"/>
      <c r="H2142" s="82"/>
      <c r="I2142" s="82"/>
      <c r="J2142" s="92"/>
      <c r="K2142" s="82"/>
      <c r="L2142" s="82"/>
      <c r="M2142" s="82"/>
      <c r="N2142" s="82"/>
      <c r="O2142" s="82"/>
      <c r="P2142" s="82"/>
      <c r="Q2142" s="82"/>
      <c r="R2142" s="82"/>
      <c r="S2142" s="82"/>
      <c r="T2142" s="82"/>
      <c r="U2142" s="82"/>
      <c r="V2142" s="82"/>
      <c r="W2142" s="82"/>
      <c r="X2142" s="82"/>
      <c r="Y2142" s="82"/>
      <c r="Z2142" s="82"/>
      <c r="AA2142" s="82"/>
      <c r="AB2142" s="82"/>
      <c r="AC2142" s="82"/>
      <c r="AD2142" s="82"/>
    </row>
    <row r="2143" spans="1:30" ht="13.2">
      <c r="A2143" s="82"/>
      <c r="B2143" s="82"/>
      <c r="C2143" s="82"/>
      <c r="D2143" s="82"/>
      <c r="E2143" s="82"/>
      <c r="F2143" s="82"/>
      <c r="G2143" s="82"/>
      <c r="H2143" s="82"/>
      <c r="I2143" s="82"/>
      <c r="J2143" s="92"/>
      <c r="K2143" s="82"/>
      <c r="L2143" s="82"/>
      <c r="M2143" s="82"/>
      <c r="N2143" s="82"/>
      <c r="O2143" s="82"/>
      <c r="P2143" s="82"/>
      <c r="Q2143" s="82"/>
      <c r="R2143" s="82"/>
      <c r="S2143" s="82"/>
      <c r="T2143" s="82"/>
      <c r="U2143" s="82"/>
      <c r="V2143" s="82"/>
      <c r="W2143" s="82"/>
      <c r="X2143" s="82"/>
      <c r="Y2143" s="82"/>
      <c r="Z2143" s="82"/>
      <c r="AA2143" s="82"/>
      <c r="AB2143" s="82"/>
      <c r="AC2143" s="82"/>
      <c r="AD2143" s="82"/>
    </row>
    <row r="2144" spans="1:30" ht="13.2">
      <c r="A2144" s="82"/>
      <c r="B2144" s="82"/>
      <c r="C2144" s="82"/>
      <c r="D2144" s="82"/>
      <c r="E2144" s="82"/>
      <c r="F2144" s="82"/>
      <c r="G2144" s="82"/>
      <c r="H2144" s="82"/>
      <c r="I2144" s="82"/>
      <c r="J2144" s="92"/>
      <c r="K2144" s="82"/>
      <c r="L2144" s="82"/>
      <c r="M2144" s="82"/>
      <c r="N2144" s="82"/>
      <c r="O2144" s="82"/>
      <c r="P2144" s="82"/>
      <c r="Q2144" s="82"/>
      <c r="R2144" s="82"/>
      <c r="S2144" s="82"/>
      <c r="T2144" s="82"/>
      <c r="U2144" s="82"/>
      <c r="V2144" s="82"/>
      <c r="W2144" s="82"/>
      <c r="X2144" s="82"/>
      <c r="Y2144" s="82"/>
      <c r="Z2144" s="82"/>
      <c r="AA2144" s="82"/>
      <c r="AB2144" s="82"/>
      <c r="AC2144" s="82"/>
      <c r="AD2144" s="82"/>
    </row>
    <row r="2145" spans="1:30" ht="13.2">
      <c r="A2145" s="82"/>
      <c r="B2145" s="82"/>
      <c r="C2145" s="82"/>
      <c r="D2145" s="82"/>
      <c r="E2145" s="82"/>
      <c r="F2145" s="82"/>
      <c r="G2145" s="82"/>
      <c r="H2145" s="82"/>
      <c r="I2145" s="82"/>
      <c r="J2145" s="92"/>
      <c r="K2145" s="82"/>
      <c r="L2145" s="82"/>
      <c r="M2145" s="82"/>
      <c r="N2145" s="82"/>
      <c r="O2145" s="82"/>
      <c r="P2145" s="82"/>
      <c r="Q2145" s="82"/>
      <c r="R2145" s="82"/>
      <c r="S2145" s="82"/>
      <c r="T2145" s="82"/>
      <c r="U2145" s="82"/>
      <c r="V2145" s="82"/>
      <c r="W2145" s="82"/>
      <c r="X2145" s="82"/>
      <c r="Y2145" s="82"/>
      <c r="Z2145" s="82"/>
      <c r="AA2145" s="82"/>
      <c r="AB2145" s="82"/>
      <c r="AC2145" s="82"/>
      <c r="AD2145" s="82"/>
    </row>
    <row r="2146" spans="1:30" ht="13.2">
      <c r="A2146" s="82"/>
      <c r="B2146" s="82"/>
      <c r="C2146" s="82"/>
      <c r="D2146" s="82"/>
      <c r="E2146" s="82"/>
      <c r="F2146" s="82"/>
      <c r="G2146" s="82"/>
      <c r="H2146" s="82"/>
      <c r="I2146" s="82"/>
      <c r="J2146" s="92"/>
      <c r="K2146" s="82"/>
      <c r="L2146" s="82"/>
      <c r="M2146" s="82"/>
      <c r="N2146" s="82"/>
      <c r="O2146" s="82"/>
      <c r="P2146" s="82"/>
      <c r="Q2146" s="82"/>
      <c r="R2146" s="82"/>
      <c r="S2146" s="82"/>
      <c r="T2146" s="82"/>
      <c r="U2146" s="82"/>
      <c r="V2146" s="82"/>
      <c r="W2146" s="82"/>
      <c r="X2146" s="82"/>
      <c r="Y2146" s="82"/>
      <c r="Z2146" s="82"/>
      <c r="AA2146" s="82"/>
      <c r="AB2146" s="82"/>
      <c r="AC2146" s="82"/>
      <c r="AD2146" s="82"/>
    </row>
    <row r="2147" spans="1:30" ht="13.2">
      <c r="A2147" s="82"/>
      <c r="B2147" s="82"/>
      <c r="C2147" s="82"/>
      <c r="D2147" s="82"/>
      <c r="E2147" s="82"/>
      <c r="F2147" s="82"/>
      <c r="G2147" s="82"/>
      <c r="H2147" s="82"/>
      <c r="I2147" s="82"/>
      <c r="J2147" s="92"/>
      <c r="K2147" s="82"/>
      <c r="L2147" s="82"/>
      <c r="M2147" s="82"/>
      <c r="N2147" s="82"/>
      <c r="O2147" s="82"/>
      <c r="P2147" s="82"/>
      <c r="Q2147" s="82"/>
      <c r="R2147" s="82"/>
      <c r="S2147" s="82"/>
      <c r="T2147" s="82"/>
      <c r="U2147" s="82"/>
      <c r="V2147" s="82"/>
      <c r="W2147" s="82"/>
      <c r="X2147" s="82"/>
      <c r="Y2147" s="82"/>
      <c r="Z2147" s="82"/>
      <c r="AA2147" s="82"/>
      <c r="AB2147" s="82"/>
      <c r="AC2147" s="82"/>
      <c r="AD2147" s="82"/>
    </row>
    <row r="2148" spans="1:30" ht="13.2">
      <c r="A2148" s="82"/>
      <c r="B2148" s="82"/>
      <c r="C2148" s="82"/>
      <c r="D2148" s="82"/>
      <c r="E2148" s="82"/>
      <c r="F2148" s="82"/>
      <c r="G2148" s="82"/>
      <c r="H2148" s="82"/>
      <c r="I2148" s="82"/>
      <c r="J2148" s="92"/>
      <c r="K2148" s="82"/>
      <c r="L2148" s="82"/>
      <c r="M2148" s="82"/>
      <c r="N2148" s="82"/>
      <c r="O2148" s="82"/>
      <c r="P2148" s="82"/>
      <c r="Q2148" s="82"/>
      <c r="R2148" s="82"/>
      <c r="S2148" s="82"/>
      <c r="T2148" s="82"/>
      <c r="U2148" s="82"/>
      <c r="V2148" s="82"/>
      <c r="W2148" s="82"/>
      <c r="X2148" s="82"/>
      <c r="Y2148" s="82"/>
      <c r="Z2148" s="82"/>
      <c r="AA2148" s="82"/>
      <c r="AB2148" s="82"/>
      <c r="AC2148" s="82"/>
      <c r="AD2148" s="82"/>
    </row>
    <row r="2149" spans="1:30" ht="13.2">
      <c r="A2149" s="82"/>
      <c r="B2149" s="82"/>
      <c r="C2149" s="82"/>
      <c r="D2149" s="82"/>
      <c r="E2149" s="82"/>
      <c r="F2149" s="82"/>
      <c r="G2149" s="82"/>
      <c r="H2149" s="82"/>
      <c r="I2149" s="82"/>
      <c r="J2149" s="92"/>
      <c r="K2149" s="82"/>
      <c r="L2149" s="82"/>
      <c r="M2149" s="82"/>
      <c r="N2149" s="82"/>
      <c r="O2149" s="82"/>
      <c r="P2149" s="82"/>
      <c r="Q2149" s="82"/>
      <c r="R2149" s="82"/>
      <c r="S2149" s="82"/>
      <c r="T2149" s="82"/>
      <c r="U2149" s="82"/>
      <c r="V2149" s="82"/>
      <c r="W2149" s="82"/>
      <c r="X2149" s="82"/>
      <c r="Y2149" s="82"/>
      <c r="Z2149" s="82"/>
      <c r="AA2149" s="82"/>
      <c r="AB2149" s="82"/>
      <c r="AC2149" s="82"/>
      <c r="AD2149" s="82"/>
    </row>
    <row r="2150" spans="1:30" ht="13.2">
      <c r="A2150" s="82"/>
      <c r="B2150" s="82"/>
      <c r="C2150" s="82"/>
      <c r="D2150" s="82"/>
      <c r="E2150" s="82"/>
      <c r="F2150" s="82"/>
      <c r="G2150" s="82"/>
      <c r="H2150" s="82"/>
      <c r="I2150" s="82"/>
      <c r="J2150" s="92"/>
      <c r="K2150" s="82"/>
      <c r="L2150" s="82"/>
      <c r="M2150" s="82"/>
      <c r="N2150" s="82"/>
      <c r="O2150" s="82"/>
      <c r="P2150" s="82"/>
      <c r="Q2150" s="82"/>
      <c r="R2150" s="82"/>
      <c r="S2150" s="82"/>
      <c r="T2150" s="82"/>
      <c r="U2150" s="82"/>
      <c r="V2150" s="82"/>
      <c r="W2150" s="82"/>
      <c r="X2150" s="82"/>
      <c r="Y2150" s="82"/>
      <c r="Z2150" s="82"/>
      <c r="AA2150" s="82"/>
      <c r="AB2150" s="82"/>
      <c r="AC2150" s="82"/>
      <c r="AD2150" s="82"/>
    </row>
    <row r="2151" spans="1:30" ht="13.2">
      <c r="A2151" s="82"/>
      <c r="B2151" s="82"/>
      <c r="C2151" s="82"/>
      <c r="D2151" s="82"/>
      <c r="E2151" s="82"/>
      <c r="F2151" s="82"/>
      <c r="G2151" s="82"/>
      <c r="H2151" s="82"/>
      <c r="I2151" s="82"/>
      <c r="J2151" s="92"/>
      <c r="K2151" s="82"/>
      <c r="L2151" s="82"/>
      <c r="M2151" s="82"/>
      <c r="N2151" s="82"/>
      <c r="O2151" s="82"/>
      <c r="P2151" s="82"/>
      <c r="Q2151" s="82"/>
      <c r="R2151" s="82"/>
      <c r="S2151" s="82"/>
      <c r="T2151" s="82"/>
      <c r="U2151" s="82"/>
      <c r="V2151" s="82"/>
      <c r="W2151" s="82"/>
      <c r="X2151" s="82"/>
      <c r="Y2151" s="82"/>
      <c r="Z2151" s="82"/>
      <c r="AA2151" s="82"/>
      <c r="AB2151" s="82"/>
      <c r="AC2151" s="82"/>
      <c r="AD2151" s="82"/>
    </row>
    <row r="2152" spans="1:30" ht="13.2">
      <c r="A2152" s="82"/>
      <c r="B2152" s="82"/>
      <c r="C2152" s="82"/>
      <c r="D2152" s="82"/>
      <c r="E2152" s="82"/>
      <c r="F2152" s="82"/>
      <c r="G2152" s="82"/>
      <c r="H2152" s="82"/>
      <c r="I2152" s="82"/>
      <c r="J2152" s="92"/>
      <c r="K2152" s="82"/>
      <c r="L2152" s="82"/>
      <c r="M2152" s="82"/>
      <c r="N2152" s="82"/>
      <c r="O2152" s="82"/>
      <c r="P2152" s="82"/>
      <c r="Q2152" s="82"/>
      <c r="R2152" s="82"/>
      <c r="S2152" s="82"/>
      <c r="T2152" s="82"/>
      <c r="U2152" s="82"/>
      <c r="V2152" s="82"/>
      <c r="W2152" s="82"/>
      <c r="X2152" s="82"/>
      <c r="Y2152" s="82"/>
      <c r="Z2152" s="82"/>
      <c r="AA2152" s="82"/>
      <c r="AB2152" s="82"/>
      <c r="AC2152" s="82"/>
      <c r="AD2152" s="82"/>
    </row>
    <row r="2153" spans="1:30" ht="13.2">
      <c r="A2153" s="82"/>
      <c r="B2153" s="82"/>
      <c r="C2153" s="82"/>
      <c r="D2153" s="82"/>
      <c r="E2153" s="82"/>
      <c r="F2153" s="82"/>
      <c r="G2153" s="82"/>
      <c r="H2153" s="82"/>
      <c r="I2153" s="82"/>
      <c r="J2153" s="92"/>
      <c r="K2153" s="82"/>
      <c r="L2153" s="82"/>
      <c r="M2153" s="82"/>
      <c r="N2153" s="82"/>
      <c r="O2153" s="82"/>
      <c r="P2153" s="82"/>
      <c r="Q2153" s="82"/>
      <c r="R2153" s="82"/>
      <c r="S2153" s="82"/>
      <c r="T2153" s="82"/>
      <c r="U2153" s="82"/>
      <c r="V2153" s="82"/>
      <c r="W2153" s="82"/>
      <c r="X2153" s="82"/>
      <c r="Y2153" s="82"/>
      <c r="Z2153" s="82"/>
      <c r="AA2153" s="82"/>
      <c r="AB2153" s="82"/>
      <c r="AC2153" s="82"/>
      <c r="AD2153" s="82"/>
    </row>
    <row r="2154" spans="1:30" ht="13.2">
      <c r="A2154" s="82"/>
      <c r="B2154" s="82"/>
      <c r="C2154" s="82"/>
      <c r="D2154" s="82"/>
      <c r="E2154" s="82"/>
      <c r="F2154" s="82"/>
      <c r="G2154" s="82"/>
      <c r="H2154" s="82"/>
      <c r="I2154" s="82"/>
      <c r="J2154" s="92"/>
      <c r="K2154" s="82"/>
      <c r="L2154" s="82"/>
      <c r="M2154" s="82"/>
      <c r="N2154" s="82"/>
      <c r="O2154" s="82"/>
      <c r="P2154" s="82"/>
      <c r="Q2154" s="82"/>
      <c r="R2154" s="82"/>
      <c r="S2154" s="82"/>
      <c r="T2154" s="82"/>
      <c r="U2154" s="82"/>
      <c r="V2154" s="82"/>
      <c r="W2154" s="82"/>
      <c r="X2154" s="82"/>
      <c r="Y2154" s="82"/>
      <c r="Z2154" s="82"/>
      <c r="AA2154" s="82"/>
      <c r="AB2154" s="82"/>
      <c r="AC2154" s="82"/>
      <c r="AD2154" s="82"/>
    </row>
    <row r="2155" spans="1:30" ht="13.2">
      <c r="A2155" s="82"/>
      <c r="B2155" s="82"/>
      <c r="C2155" s="82"/>
      <c r="D2155" s="82"/>
      <c r="E2155" s="82"/>
      <c r="F2155" s="82"/>
      <c r="G2155" s="82"/>
      <c r="H2155" s="82"/>
      <c r="I2155" s="82"/>
      <c r="J2155" s="92"/>
      <c r="K2155" s="82"/>
      <c r="L2155" s="82"/>
      <c r="M2155" s="82"/>
      <c r="N2155" s="82"/>
      <c r="O2155" s="82"/>
      <c r="P2155" s="82"/>
      <c r="Q2155" s="82"/>
      <c r="R2155" s="82"/>
      <c r="S2155" s="82"/>
      <c r="T2155" s="82"/>
      <c r="U2155" s="82"/>
      <c r="V2155" s="82"/>
      <c r="W2155" s="82"/>
      <c r="X2155" s="82"/>
      <c r="Y2155" s="82"/>
      <c r="Z2155" s="82"/>
      <c r="AA2155" s="82"/>
      <c r="AB2155" s="82"/>
      <c r="AC2155" s="82"/>
      <c r="AD2155" s="82"/>
    </row>
    <row r="2156" spans="1:30" ht="13.2">
      <c r="A2156" s="82"/>
      <c r="B2156" s="82"/>
      <c r="C2156" s="82"/>
      <c r="D2156" s="82"/>
      <c r="E2156" s="82"/>
      <c r="F2156" s="82"/>
      <c r="G2156" s="82"/>
      <c r="H2156" s="82"/>
      <c r="I2156" s="82"/>
      <c r="J2156" s="92"/>
      <c r="K2156" s="82"/>
      <c r="L2156" s="82"/>
      <c r="M2156" s="82"/>
      <c r="N2156" s="82"/>
      <c r="O2156" s="82"/>
      <c r="P2156" s="82"/>
      <c r="Q2156" s="82"/>
      <c r="R2156" s="82"/>
      <c r="S2156" s="82"/>
      <c r="T2156" s="82"/>
      <c r="U2156" s="82"/>
      <c r="V2156" s="82"/>
      <c r="W2156" s="82"/>
      <c r="X2156" s="82"/>
      <c r="Y2156" s="82"/>
      <c r="Z2156" s="82"/>
      <c r="AA2156" s="82"/>
      <c r="AB2156" s="82"/>
      <c r="AC2156" s="82"/>
      <c r="AD2156" s="82"/>
    </row>
    <row r="2157" spans="1:30" ht="13.2">
      <c r="A2157" s="82"/>
      <c r="B2157" s="82"/>
      <c r="C2157" s="82"/>
      <c r="D2157" s="82"/>
      <c r="E2157" s="82"/>
      <c r="F2157" s="82"/>
      <c r="G2157" s="82"/>
      <c r="H2157" s="82"/>
      <c r="I2157" s="82"/>
      <c r="J2157" s="92"/>
      <c r="K2157" s="82"/>
      <c r="L2157" s="82"/>
      <c r="M2157" s="82"/>
      <c r="N2157" s="82"/>
      <c r="O2157" s="82"/>
      <c r="P2157" s="82"/>
      <c r="Q2157" s="82"/>
      <c r="R2157" s="82"/>
      <c r="S2157" s="82"/>
      <c r="T2157" s="82"/>
      <c r="U2157" s="82"/>
      <c r="V2157" s="82"/>
      <c r="W2157" s="82"/>
      <c r="X2157" s="82"/>
      <c r="Y2157" s="82"/>
      <c r="Z2157" s="82"/>
      <c r="AA2157" s="82"/>
      <c r="AB2157" s="82"/>
      <c r="AC2157" s="82"/>
      <c r="AD2157" s="82"/>
    </row>
    <row r="2158" spans="1:30" ht="13.2">
      <c r="A2158" s="82"/>
      <c r="B2158" s="82"/>
      <c r="C2158" s="82"/>
      <c r="D2158" s="82"/>
      <c r="E2158" s="82"/>
      <c r="F2158" s="82"/>
      <c r="G2158" s="82"/>
      <c r="H2158" s="82"/>
      <c r="I2158" s="82"/>
      <c r="J2158" s="92"/>
      <c r="K2158" s="82"/>
      <c r="L2158" s="82"/>
      <c r="M2158" s="82"/>
      <c r="N2158" s="82"/>
      <c r="O2158" s="82"/>
      <c r="P2158" s="82"/>
      <c r="Q2158" s="82"/>
      <c r="R2158" s="82"/>
      <c r="S2158" s="82"/>
      <c r="T2158" s="82"/>
      <c r="U2158" s="82"/>
      <c r="V2158" s="82"/>
      <c r="W2158" s="82"/>
      <c r="X2158" s="82"/>
      <c r="Y2158" s="82"/>
      <c r="Z2158" s="82"/>
      <c r="AA2158" s="82"/>
      <c r="AB2158" s="82"/>
      <c r="AC2158" s="82"/>
      <c r="AD2158" s="82"/>
    </row>
    <row r="2159" spans="1:30" ht="13.2">
      <c r="A2159" s="82"/>
      <c r="B2159" s="82"/>
      <c r="C2159" s="82"/>
      <c r="D2159" s="82"/>
      <c r="E2159" s="82"/>
      <c r="F2159" s="82"/>
      <c r="G2159" s="82"/>
      <c r="H2159" s="82"/>
      <c r="I2159" s="82"/>
      <c r="J2159" s="92"/>
      <c r="K2159" s="82"/>
      <c r="L2159" s="82"/>
      <c r="M2159" s="82"/>
      <c r="N2159" s="82"/>
      <c r="O2159" s="82"/>
      <c r="P2159" s="82"/>
      <c r="Q2159" s="82"/>
      <c r="R2159" s="82"/>
      <c r="S2159" s="82"/>
      <c r="T2159" s="82"/>
      <c r="U2159" s="82"/>
      <c r="V2159" s="82"/>
      <c r="W2159" s="82"/>
      <c r="X2159" s="82"/>
      <c r="Y2159" s="82"/>
      <c r="Z2159" s="82"/>
      <c r="AA2159" s="82"/>
      <c r="AB2159" s="82"/>
      <c r="AC2159" s="82"/>
      <c r="AD2159" s="82"/>
    </row>
    <row r="2160" spans="1:30" ht="13.2">
      <c r="A2160" s="82"/>
      <c r="B2160" s="82"/>
      <c r="C2160" s="82"/>
      <c r="D2160" s="82"/>
      <c r="E2160" s="82"/>
      <c r="F2160" s="82"/>
      <c r="G2160" s="82"/>
      <c r="H2160" s="82"/>
      <c r="I2160" s="82"/>
      <c r="J2160" s="92"/>
      <c r="K2160" s="82"/>
      <c r="L2160" s="82"/>
      <c r="M2160" s="82"/>
      <c r="N2160" s="82"/>
      <c r="O2160" s="82"/>
      <c r="P2160" s="82"/>
      <c r="Q2160" s="82"/>
      <c r="R2160" s="82"/>
      <c r="S2160" s="82"/>
      <c r="T2160" s="82"/>
      <c r="U2160" s="82"/>
      <c r="V2160" s="82"/>
      <c r="W2160" s="82"/>
      <c r="X2160" s="82"/>
      <c r="Y2160" s="82"/>
      <c r="Z2160" s="82"/>
      <c r="AA2160" s="82"/>
      <c r="AB2160" s="82"/>
      <c r="AC2160" s="82"/>
      <c r="AD2160" s="82"/>
    </row>
    <row r="2161" spans="1:30" ht="13.2">
      <c r="A2161" s="82"/>
      <c r="B2161" s="82"/>
      <c r="C2161" s="82"/>
      <c r="D2161" s="82"/>
      <c r="E2161" s="82"/>
      <c r="F2161" s="82"/>
      <c r="G2161" s="82"/>
      <c r="H2161" s="82"/>
      <c r="I2161" s="82"/>
      <c r="J2161" s="92"/>
      <c r="K2161" s="82"/>
      <c r="L2161" s="82"/>
      <c r="M2161" s="82"/>
      <c r="N2161" s="82"/>
      <c r="O2161" s="82"/>
      <c r="P2161" s="82"/>
      <c r="Q2161" s="82"/>
      <c r="R2161" s="82"/>
      <c r="S2161" s="82"/>
      <c r="T2161" s="82"/>
      <c r="U2161" s="82"/>
      <c r="V2161" s="82"/>
      <c r="W2161" s="82"/>
      <c r="X2161" s="82"/>
      <c r="Y2161" s="82"/>
      <c r="Z2161" s="82"/>
      <c r="AA2161" s="82"/>
      <c r="AB2161" s="82"/>
      <c r="AC2161" s="82"/>
      <c r="AD2161" s="82"/>
    </row>
    <row r="2162" spans="1:30" ht="13.2">
      <c r="A2162" s="82"/>
      <c r="B2162" s="82"/>
      <c r="C2162" s="82"/>
      <c r="D2162" s="82"/>
      <c r="E2162" s="82"/>
      <c r="F2162" s="82"/>
      <c r="G2162" s="82"/>
      <c r="H2162" s="82"/>
      <c r="I2162" s="82"/>
      <c r="J2162" s="92"/>
      <c r="K2162" s="82"/>
      <c r="L2162" s="82"/>
      <c r="M2162" s="82"/>
      <c r="N2162" s="82"/>
      <c r="O2162" s="82"/>
      <c r="P2162" s="82"/>
      <c r="Q2162" s="82"/>
      <c r="R2162" s="82"/>
      <c r="S2162" s="82"/>
      <c r="T2162" s="82"/>
      <c r="U2162" s="82"/>
      <c r="V2162" s="82"/>
      <c r="W2162" s="82"/>
      <c r="X2162" s="82"/>
      <c r="Y2162" s="82"/>
      <c r="Z2162" s="82"/>
      <c r="AA2162" s="82"/>
      <c r="AB2162" s="82"/>
      <c r="AC2162" s="82"/>
      <c r="AD2162" s="82"/>
    </row>
    <row r="2163" spans="1:30" ht="13.2">
      <c r="A2163" s="82"/>
      <c r="B2163" s="82"/>
      <c r="C2163" s="82"/>
      <c r="D2163" s="82"/>
      <c r="E2163" s="82"/>
      <c r="F2163" s="82"/>
      <c r="G2163" s="82"/>
      <c r="H2163" s="82"/>
      <c r="I2163" s="82"/>
      <c r="J2163" s="92"/>
      <c r="K2163" s="82"/>
      <c r="L2163" s="82"/>
      <c r="M2163" s="82"/>
      <c r="N2163" s="82"/>
      <c r="O2163" s="82"/>
      <c r="P2163" s="82"/>
      <c r="Q2163" s="82"/>
      <c r="R2163" s="82"/>
      <c r="S2163" s="82"/>
      <c r="T2163" s="82"/>
      <c r="U2163" s="82"/>
      <c r="V2163" s="82"/>
      <c r="W2163" s="82"/>
      <c r="X2163" s="82"/>
      <c r="Y2163" s="82"/>
      <c r="Z2163" s="82"/>
      <c r="AA2163" s="82"/>
      <c r="AB2163" s="82"/>
      <c r="AC2163" s="82"/>
      <c r="AD2163" s="82"/>
    </row>
    <row r="2164" spans="1:30" ht="13.2">
      <c r="A2164" s="82"/>
      <c r="B2164" s="82"/>
      <c r="C2164" s="82"/>
      <c r="D2164" s="82"/>
      <c r="E2164" s="82"/>
      <c r="F2164" s="82"/>
      <c r="G2164" s="82"/>
      <c r="H2164" s="82"/>
      <c r="I2164" s="82"/>
      <c r="J2164" s="92"/>
      <c r="K2164" s="82"/>
      <c r="L2164" s="82"/>
      <c r="M2164" s="82"/>
      <c r="N2164" s="82"/>
      <c r="O2164" s="82"/>
      <c r="P2164" s="82"/>
      <c r="Q2164" s="82"/>
      <c r="R2164" s="82"/>
      <c r="S2164" s="82"/>
      <c r="T2164" s="82"/>
      <c r="U2164" s="82"/>
      <c r="V2164" s="82"/>
      <c r="W2164" s="82"/>
      <c r="X2164" s="82"/>
      <c r="Y2164" s="82"/>
      <c r="Z2164" s="82"/>
      <c r="AA2164" s="82"/>
      <c r="AB2164" s="82"/>
      <c r="AC2164" s="82"/>
      <c r="AD2164" s="82"/>
    </row>
    <row r="2165" spans="1:30" ht="13.2">
      <c r="A2165" s="82"/>
      <c r="B2165" s="82"/>
      <c r="C2165" s="82"/>
      <c r="D2165" s="82"/>
      <c r="E2165" s="82"/>
      <c r="F2165" s="82"/>
      <c r="G2165" s="82"/>
      <c r="H2165" s="82"/>
      <c r="I2165" s="82"/>
      <c r="J2165" s="92"/>
      <c r="K2165" s="82"/>
      <c r="L2165" s="82"/>
      <c r="M2165" s="82"/>
      <c r="N2165" s="82"/>
      <c r="O2165" s="82"/>
      <c r="P2165" s="82"/>
      <c r="Q2165" s="82"/>
      <c r="R2165" s="82"/>
      <c r="S2165" s="82"/>
      <c r="T2165" s="82"/>
      <c r="U2165" s="82"/>
      <c r="V2165" s="82"/>
      <c r="W2165" s="82"/>
      <c r="X2165" s="82"/>
      <c r="Y2165" s="82"/>
      <c r="Z2165" s="82"/>
      <c r="AA2165" s="82"/>
      <c r="AB2165" s="82"/>
      <c r="AC2165" s="82"/>
      <c r="AD2165" s="82"/>
    </row>
    <row r="2166" spans="1:30" ht="13.2">
      <c r="A2166" s="82"/>
      <c r="B2166" s="82"/>
      <c r="C2166" s="82"/>
      <c r="D2166" s="82"/>
      <c r="E2166" s="82"/>
      <c r="F2166" s="82"/>
      <c r="G2166" s="82"/>
      <c r="H2166" s="82"/>
      <c r="I2166" s="82"/>
      <c r="J2166" s="92"/>
      <c r="K2166" s="82"/>
      <c r="L2166" s="82"/>
      <c r="M2166" s="82"/>
      <c r="N2166" s="82"/>
      <c r="O2166" s="82"/>
      <c r="P2166" s="82"/>
      <c r="Q2166" s="82"/>
      <c r="R2166" s="82"/>
      <c r="S2166" s="82"/>
      <c r="T2166" s="82"/>
      <c r="U2166" s="82"/>
      <c r="V2166" s="82"/>
      <c r="W2166" s="82"/>
      <c r="X2166" s="82"/>
      <c r="Y2166" s="82"/>
      <c r="Z2166" s="82"/>
      <c r="AA2166" s="82"/>
      <c r="AB2166" s="82"/>
      <c r="AC2166" s="82"/>
      <c r="AD2166" s="82"/>
    </row>
    <row r="2167" spans="1:30" ht="13.2">
      <c r="A2167" s="82"/>
      <c r="B2167" s="82"/>
      <c r="C2167" s="82"/>
      <c r="D2167" s="82"/>
      <c r="E2167" s="82"/>
      <c r="F2167" s="82"/>
      <c r="G2167" s="82"/>
      <c r="H2167" s="82"/>
      <c r="I2167" s="82"/>
      <c r="J2167" s="92"/>
      <c r="K2167" s="82"/>
      <c r="L2167" s="82"/>
      <c r="M2167" s="82"/>
      <c r="N2167" s="82"/>
      <c r="O2167" s="82"/>
      <c r="P2167" s="82"/>
      <c r="Q2167" s="82"/>
      <c r="R2167" s="82"/>
      <c r="S2167" s="82"/>
      <c r="T2167" s="82"/>
      <c r="U2167" s="82"/>
      <c r="V2167" s="82"/>
      <c r="W2167" s="82"/>
      <c r="X2167" s="82"/>
      <c r="Y2167" s="82"/>
      <c r="Z2167" s="82"/>
      <c r="AA2167" s="82"/>
      <c r="AB2167" s="82"/>
      <c r="AC2167" s="82"/>
      <c r="AD2167" s="82"/>
    </row>
    <row r="2168" spans="1:30" ht="13.2">
      <c r="A2168" s="82"/>
      <c r="B2168" s="82"/>
      <c r="C2168" s="82"/>
      <c r="D2168" s="82"/>
      <c r="E2168" s="82"/>
      <c r="F2168" s="82"/>
      <c r="G2168" s="82"/>
      <c r="H2168" s="82"/>
      <c r="I2168" s="82"/>
      <c r="J2168" s="92"/>
      <c r="K2168" s="82"/>
      <c r="L2168" s="82"/>
      <c r="M2168" s="82"/>
      <c r="N2168" s="82"/>
      <c r="O2168" s="82"/>
      <c r="P2168" s="82"/>
      <c r="Q2168" s="82"/>
      <c r="R2168" s="82"/>
      <c r="S2168" s="82"/>
      <c r="T2168" s="82"/>
      <c r="U2168" s="82"/>
      <c r="V2168" s="82"/>
      <c r="W2168" s="82"/>
      <c r="X2168" s="82"/>
      <c r="Y2168" s="82"/>
      <c r="Z2168" s="82"/>
      <c r="AA2168" s="82"/>
      <c r="AB2168" s="82"/>
      <c r="AC2168" s="82"/>
      <c r="AD2168" s="82"/>
    </row>
    <row r="2169" spans="1:30" ht="13.2">
      <c r="A2169" s="82"/>
      <c r="B2169" s="82"/>
      <c r="C2169" s="82"/>
      <c r="D2169" s="82"/>
      <c r="E2169" s="82"/>
      <c r="F2169" s="82"/>
      <c r="G2169" s="82"/>
      <c r="H2169" s="82"/>
      <c r="I2169" s="82"/>
      <c r="J2169" s="92"/>
      <c r="K2169" s="82"/>
      <c r="L2169" s="82"/>
      <c r="M2169" s="82"/>
      <c r="N2169" s="82"/>
      <c r="O2169" s="82"/>
      <c r="P2169" s="82"/>
      <c r="Q2169" s="82"/>
      <c r="R2169" s="82"/>
      <c r="S2169" s="82"/>
      <c r="T2169" s="82"/>
      <c r="U2169" s="82"/>
      <c r="V2169" s="82"/>
      <c r="W2169" s="82"/>
      <c r="X2169" s="82"/>
      <c r="Y2169" s="82"/>
      <c r="Z2169" s="82"/>
      <c r="AA2169" s="82"/>
      <c r="AB2169" s="82"/>
      <c r="AC2169" s="82"/>
      <c r="AD2169" s="82"/>
    </row>
    <row r="2170" spans="1:30" ht="13.2">
      <c r="A2170" s="82"/>
      <c r="B2170" s="82"/>
      <c r="C2170" s="82"/>
      <c r="D2170" s="82"/>
      <c r="E2170" s="82"/>
      <c r="F2170" s="82"/>
      <c r="G2170" s="82"/>
      <c r="H2170" s="82"/>
      <c r="I2170" s="82"/>
      <c r="J2170" s="92"/>
      <c r="K2170" s="82"/>
      <c r="L2170" s="82"/>
      <c r="M2170" s="82"/>
      <c r="N2170" s="82"/>
      <c r="O2170" s="82"/>
      <c r="P2170" s="82"/>
      <c r="Q2170" s="82"/>
      <c r="R2170" s="82"/>
      <c r="S2170" s="82"/>
      <c r="T2170" s="82"/>
      <c r="U2170" s="82"/>
      <c r="V2170" s="82"/>
      <c r="W2170" s="82"/>
      <c r="X2170" s="82"/>
      <c r="Y2170" s="82"/>
      <c r="Z2170" s="82"/>
      <c r="AA2170" s="82"/>
      <c r="AB2170" s="82"/>
      <c r="AC2170" s="82"/>
      <c r="AD2170" s="82"/>
    </row>
    <row r="2171" spans="1:30" ht="13.2">
      <c r="A2171" s="82"/>
      <c r="B2171" s="82"/>
      <c r="C2171" s="82"/>
      <c r="D2171" s="82"/>
      <c r="E2171" s="82"/>
      <c r="F2171" s="82"/>
      <c r="G2171" s="82"/>
      <c r="H2171" s="82"/>
      <c r="I2171" s="82"/>
      <c r="J2171" s="92"/>
      <c r="K2171" s="82"/>
      <c r="L2171" s="82"/>
      <c r="M2171" s="82"/>
      <c r="N2171" s="82"/>
      <c r="O2171" s="82"/>
      <c r="P2171" s="82"/>
      <c r="Q2171" s="82"/>
      <c r="R2171" s="82"/>
      <c r="S2171" s="82"/>
      <c r="T2171" s="82"/>
      <c r="U2171" s="82"/>
      <c r="V2171" s="82"/>
      <c r="W2171" s="82"/>
      <c r="X2171" s="82"/>
      <c r="Y2171" s="82"/>
      <c r="Z2171" s="82"/>
      <c r="AA2171" s="82"/>
      <c r="AB2171" s="82"/>
      <c r="AC2171" s="82"/>
      <c r="AD2171" s="82"/>
    </row>
    <row r="2172" spans="1:30" ht="13.2">
      <c r="A2172" s="82"/>
      <c r="B2172" s="82"/>
      <c r="C2172" s="82"/>
      <c r="D2172" s="82"/>
      <c r="E2172" s="82"/>
      <c r="F2172" s="82"/>
      <c r="G2172" s="82"/>
      <c r="H2172" s="82"/>
      <c r="I2172" s="82"/>
      <c r="J2172" s="92"/>
      <c r="K2172" s="82"/>
      <c r="L2172" s="82"/>
      <c r="M2172" s="82"/>
      <c r="N2172" s="82"/>
      <c r="O2172" s="82"/>
      <c r="P2172" s="82"/>
      <c r="Q2172" s="82"/>
      <c r="R2172" s="82"/>
      <c r="S2172" s="82"/>
      <c r="T2172" s="82"/>
      <c r="U2172" s="82"/>
      <c r="V2172" s="82"/>
      <c r="W2172" s="82"/>
      <c r="X2172" s="82"/>
      <c r="Y2172" s="82"/>
      <c r="Z2172" s="82"/>
      <c r="AA2172" s="82"/>
      <c r="AB2172" s="82"/>
      <c r="AC2172" s="82"/>
      <c r="AD2172" s="82"/>
    </row>
    <row r="2173" spans="1:30" ht="13.2">
      <c r="A2173" s="82"/>
      <c r="B2173" s="82"/>
      <c r="C2173" s="82"/>
      <c r="D2173" s="82"/>
      <c r="E2173" s="82"/>
      <c r="F2173" s="82"/>
      <c r="G2173" s="82"/>
      <c r="H2173" s="82"/>
      <c r="I2173" s="82"/>
      <c r="J2173" s="92"/>
      <c r="K2173" s="82"/>
      <c r="L2173" s="82"/>
      <c r="M2173" s="82"/>
      <c r="N2173" s="82"/>
      <c r="O2173" s="82"/>
      <c r="P2173" s="82"/>
      <c r="Q2173" s="82"/>
      <c r="R2173" s="82"/>
      <c r="S2173" s="82"/>
      <c r="T2173" s="82"/>
      <c r="U2173" s="82"/>
      <c r="V2173" s="82"/>
      <c r="W2173" s="82"/>
      <c r="X2173" s="82"/>
      <c r="Y2173" s="82"/>
      <c r="Z2173" s="82"/>
      <c r="AA2173" s="82"/>
      <c r="AB2173" s="82"/>
      <c r="AC2173" s="82"/>
      <c r="AD2173" s="82"/>
    </row>
    <row r="2174" spans="1:30" ht="13.2">
      <c r="A2174" s="82"/>
      <c r="B2174" s="82"/>
      <c r="C2174" s="82"/>
      <c r="D2174" s="82"/>
      <c r="E2174" s="82"/>
      <c r="F2174" s="82"/>
      <c r="G2174" s="82"/>
      <c r="H2174" s="82"/>
      <c r="I2174" s="82"/>
      <c r="J2174" s="92"/>
      <c r="K2174" s="82"/>
      <c r="L2174" s="82"/>
      <c r="M2174" s="82"/>
      <c r="N2174" s="82"/>
      <c r="O2174" s="82"/>
      <c r="P2174" s="82"/>
      <c r="Q2174" s="82"/>
      <c r="R2174" s="82"/>
      <c r="S2174" s="82"/>
      <c r="T2174" s="82"/>
      <c r="U2174" s="82"/>
      <c r="V2174" s="82"/>
      <c r="W2174" s="82"/>
      <c r="X2174" s="82"/>
      <c r="Y2174" s="82"/>
      <c r="Z2174" s="82"/>
      <c r="AA2174" s="82"/>
      <c r="AB2174" s="82"/>
      <c r="AC2174" s="82"/>
      <c r="AD2174" s="82"/>
    </row>
    <row r="2175" spans="1:30" ht="13.2">
      <c r="A2175" s="82"/>
      <c r="B2175" s="82"/>
      <c r="C2175" s="82"/>
      <c r="D2175" s="82"/>
      <c r="E2175" s="82"/>
      <c r="F2175" s="82"/>
      <c r="G2175" s="82"/>
      <c r="H2175" s="82"/>
      <c r="I2175" s="82"/>
      <c r="J2175" s="92"/>
      <c r="K2175" s="82"/>
      <c r="L2175" s="82"/>
      <c r="M2175" s="82"/>
      <c r="N2175" s="82"/>
      <c r="O2175" s="82"/>
      <c r="P2175" s="82"/>
      <c r="Q2175" s="82"/>
      <c r="R2175" s="82"/>
      <c r="S2175" s="82"/>
      <c r="T2175" s="82"/>
      <c r="U2175" s="82"/>
      <c r="V2175" s="82"/>
      <c r="W2175" s="82"/>
      <c r="X2175" s="82"/>
      <c r="Y2175" s="82"/>
      <c r="Z2175" s="82"/>
      <c r="AA2175" s="82"/>
      <c r="AB2175" s="82"/>
      <c r="AC2175" s="82"/>
      <c r="AD2175" s="82"/>
    </row>
    <row r="2176" spans="1:30" ht="13.2">
      <c r="A2176" s="82"/>
      <c r="B2176" s="82"/>
      <c r="C2176" s="82"/>
      <c r="D2176" s="82"/>
      <c r="E2176" s="82"/>
      <c r="F2176" s="82"/>
      <c r="G2176" s="82"/>
      <c r="H2176" s="82"/>
      <c r="I2176" s="82"/>
      <c r="J2176" s="92"/>
      <c r="K2176" s="82"/>
      <c r="L2176" s="82"/>
      <c r="M2176" s="82"/>
      <c r="N2176" s="82"/>
      <c r="O2176" s="82"/>
      <c r="P2176" s="82"/>
      <c r="Q2176" s="82"/>
      <c r="R2176" s="82"/>
      <c r="S2176" s="82"/>
      <c r="T2176" s="82"/>
      <c r="U2176" s="82"/>
      <c r="V2176" s="82"/>
      <c r="W2176" s="82"/>
      <c r="X2176" s="82"/>
      <c r="Y2176" s="82"/>
      <c r="Z2176" s="82"/>
      <c r="AA2176" s="82"/>
      <c r="AB2176" s="82"/>
      <c r="AC2176" s="82"/>
      <c r="AD2176" s="82"/>
    </row>
    <row r="2177" spans="1:30" ht="13.2">
      <c r="A2177" s="82"/>
      <c r="B2177" s="82"/>
      <c r="C2177" s="82"/>
      <c r="D2177" s="82"/>
      <c r="E2177" s="82"/>
      <c r="F2177" s="82"/>
      <c r="G2177" s="82"/>
      <c r="H2177" s="82"/>
      <c r="I2177" s="82"/>
      <c r="J2177" s="92"/>
      <c r="K2177" s="82"/>
      <c r="L2177" s="82"/>
      <c r="M2177" s="82"/>
      <c r="N2177" s="82"/>
      <c r="O2177" s="82"/>
      <c r="P2177" s="82"/>
      <c r="Q2177" s="82"/>
      <c r="R2177" s="82"/>
      <c r="S2177" s="82"/>
      <c r="T2177" s="82"/>
      <c r="U2177" s="82"/>
      <c r="V2177" s="82"/>
      <c r="W2177" s="82"/>
      <c r="X2177" s="82"/>
      <c r="Y2177" s="82"/>
      <c r="Z2177" s="82"/>
      <c r="AA2177" s="82"/>
      <c r="AB2177" s="82"/>
      <c r="AC2177" s="82"/>
      <c r="AD2177" s="82"/>
    </row>
    <row r="2178" spans="1:30" ht="13.2">
      <c r="A2178" s="82"/>
      <c r="B2178" s="82"/>
      <c r="C2178" s="82"/>
      <c r="D2178" s="82"/>
      <c r="E2178" s="82"/>
      <c r="F2178" s="82"/>
      <c r="G2178" s="82"/>
      <c r="H2178" s="82"/>
      <c r="I2178" s="82"/>
      <c r="J2178" s="92"/>
      <c r="K2178" s="82"/>
      <c r="L2178" s="82"/>
      <c r="M2178" s="82"/>
      <c r="N2178" s="82"/>
      <c r="O2178" s="82"/>
      <c r="P2178" s="82"/>
      <c r="Q2178" s="82"/>
      <c r="R2178" s="82"/>
      <c r="S2178" s="82"/>
      <c r="T2178" s="82"/>
      <c r="U2178" s="82"/>
      <c r="V2178" s="82"/>
      <c r="W2178" s="82"/>
      <c r="X2178" s="82"/>
      <c r="Y2178" s="82"/>
      <c r="Z2178" s="82"/>
      <c r="AA2178" s="82"/>
      <c r="AB2178" s="82"/>
      <c r="AC2178" s="82"/>
      <c r="AD2178" s="82"/>
    </row>
    <row r="2179" spans="1:30" ht="13.2">
      <c r="A2179" s="82"/>
      <c r="B2179" s="82"/>
      <c r="C2179" s="82"/>
      <c r="D2179" s="82"/>
      <c r="E2179" s="82"/>
      <c r="F2179" s="82"/>
      <c r="G2179" s="82"/>
      <c r="H2179" s="82"/>
      <c r="I2179" s="82"/>
      <c r="J2179" s="92"/>
      <c r="K2179" s="82"/>
      <c r="L2179" s="82"/>
      <c r="M2179" s="82"/>
      <c r="N2179" s="82"/>
      <c r="O2179" s="82"/>
      <c r="P2179" s="82"/>
      <c r="Q2179" s="82"/>
      <c r="R2179" s="82"/>
      <c r="S2179" s="82"/>
      <c r="T2179" s="82"/>
      <c r="U2179" s="82"/>
      <c r="V2179" s="82"/>
      <c r="W2179" s="82"/>
      <c r="X2179" s="82"/>
      <c r="Y2179" s="82"/>
      <c r="Z2179" s="82"/>
      <c r="AA2179" s="82"/>
      <c r="AB2179" s="82"/>
      <c r="AC2179" s="82"/>
      <c r="AD2179" s="82"/>
    </row>
    <row r="2180" spans="1:30" ht="13.2">
      <c r="A2180" s="82"/>
      <c r="B2180" s="82"/>
      <c r="C2180" s="82"/>
      <c r="D2180" s="82"/>
      <c r="E2180" s="82"/>
      <c r="F2180" s="82"/>
      <c r="G2180" s="82"/>
      <c r="H2180" s="82"/>
      <c r="I2180" s="82"/>
      <c r="J2180" s="92"/>
      <c r="K2180" s="82"/>
      <c r="L2180" s="82"/>
      <c r="M2180" s="82"/>
      <c r="N2180" s="82"/>
      <c r="O2180" s="82"/>
      <c r="P2180" s="82"/>
      <c r="Q2180" s="82"/>
      <c r="R2180" s="82"/>
      <c r="S2180" s="82"/>
      <c r="T2180" s="82"/>
      <c r="U2180" s="82"/>
      <c r="V2180" s="82"/>
      <c r="W2180" s="82"/>
      <c r="X2180" s="82"/>
      <c r="Y2180" s="82"/>
      <c r="Z2180" s="82"/>
      <c r="AA2180" s="82"/>
      <c r="AB2180" s="82"/>
      <c r="AC2180" s="82"/>
      <c r="AD2180" s="82"/>
    </row>
    <row r="2181" spans="1:30" ht="13.2">
      <c r="A2181" s="82"/>
      <c r="B2181" s="82"/>
      <c r="C2181" s="82"/>
      <c r="D2181" s="82"/>
      <c r="E2181" s="82"/>
      <c r="F2181" s="82"/>
      <c r="G2181" s="82"/>
      <c r="H2181" s="82"/>
      <c r="I2181" s="82"/>
      <c r="J2181" s="92"/>
      <c r="K2181" s="82"/>
      <c r="L2181" s="82"/>
      <c r="M2181" s="82"/>
      <c r="N2181" s="82"/>
      <c r="O2181" s="82"/>
      <c r="P2181" s="82"/>
      <c r="Q2181" s="82"/>
      <c r="R2181" s="82"/>
      <c r="S2181" s="82"/>
      <c r="T2181" s="82"/>
      <c r="U2181" s="82"/>
      <c r="V2181" s="82"/>
      <c r="W2181" s="82"/>
      <c r="X2181" s="82"/>
      <c r="Y2181" s="82"/>
      <c r="Z2181" s="82"/>
      <c r="AA2181" s="82"/>
      <c r="AB2181" s="82"/>
      <c r="AC2181" s="82"/>
      <c r="AD2181" s="82"/>
    </row>
    <row r="2182" spans="1:30" ht="13.2">
      <c r="A2182" s="82"/>
      <c r="B2182" s="82"/>
      <c r="C2182" s="82"/>
      <c r="D2182" s="82"/>
      <c r="E2182" s="82"/>
      <c r="F2182" s="82"/>
      <c r="G2182" s="82"/>
      <c r="H2182" s="82"/>
      <c r="I2182" s="82"/>
      <c r="J2182" s="92"/>
      <c r="K2182" s="82"/>
      <c r="L2182" s="82"/>
      <c r="M2182" s="82"/>
      <c r="N2182" s="82"/>
      <c r="O2182" s="82"/>
      <c r="P2182" s="82"/>
      <c r="Q2182" s="82"/>
      <c r="R2182" s="82"/>
      <c r="S2182" s="82"/>
      <c r="T2182" s="82"/>
      <c r="U2182" s="82"/>
      <c r="V2182" s="82"/>
      <c r="W2182" s="82"/>
      <c r="X2182" s="82"/>
      <c r="Y2182" s="82"/>
      <c r="Z2182" s="82"/>
      <c r="AA2182" s="82"/>
      <c r="AB2182" s="82"/>
      <c r="AC2182" s="82"/>
      <c r="AD2182" s="82"/>
    </row>
    <row r="2183" spans="1:30" ht="13.2">
      <c r="A2183" s="82"/>
      <c r="B2183" s="82"/>
      <c r="C2183" s="82"/>
      <c r="D2183" s="82"/>
      <c r="E2183" s="82"/>
      <c r="F2183" s="82"/>
      <c r="G2183" s="82"/>
      <c r="H2183" s="82"/>
      <c r="I2183" s="82"/>
      <c r="J2183" s="92"/>
      <c r="K2183" s="82"/>
      <c r="L2183" s="82"/>
      <c r="M2183" s="82"/>
      <c r="N2183" s="82"/>
      <c r="O2183" s="82"/>
      <c r="P2183" s="82"/>
      <c r="Q2183" s="82"/>
      <c r="R2183" s="82"/>
      <c r="S2183" s="82"/>
      <c r="T2183" s="82"/>
      <c r="U2183" s="82"/>
      <c r="V2183" s="82"/>
      <c r="W2183" s="82"/>
      <c r="X2183" s="82"/>
      <c r="Y2183" s="82"/>
      <c r="Z2183" s="82"/>
      <c r="AA2183" s="82"/>
      <c r="AB2183" s="82"/>
      <c r="AC2183" s="82"/>
      <c r="AD2183" s="82"/>
    </row>
    <row r="2184" spans="1:30" ht="13.2">
      <c r="A2184" s="82"/>
      <c r="B2184" s="82"/>
      <c r="C2184" s="82"/>
      <c r="D2184" s="82"/>
      <c r="E2184" s="82"/>
      <c r="F2184" s="82"/>
      <c r="G2184" s="82"/>
      <c r="H2184" s="82"/>
      <c r="I2184" s="82"/>
      <c r="J2184" s="92"/>
      <c r="K2184" s="82"/>
      <c r="L2184" s="82"/>
      <c r="M2184" s="82"/>
      <c r="N2184" s="82"/>
      <c r="O2184" s="82"/>
      <c r="P2184" s="82"/>
      <c r="Q2184" s="82"/>
      <c r="R2184" s="82"/>
      <c r="S2184" s="82"/>
      <c r="T2184" s="82"/>
      <c r="U2184" s="82"/>
      <c r="V2184" s="82"/>
      <c r="W2184" s="82"/>
      <c r="X2184" s="82"/>
      <c r="Y2184" s="82"/>
      <c r="Z2184" s="82"/>
      <c r="AA2184" s="82"/>
      <c r="AB2184" s="82"/>
      <c r="AC2184" s="82"/>
      <c r="AD2184" s="82"/>
    </row>
    <row r="2185" spans="1:30" ht="13.2">
      <c r="A2185" s="82"/>
      <c r="B2185" s="82"/>
      <c r="C2185" s="82"/>
      <c r="D2185" s="82"/>
      <c r="E2185" s="82"/>
      <c r="F2185" s="82"/>
      <c r="G2185" s="82"/>
      <c r="H2185" s="82"/>
      <c r="I2185" s="82"/>
      <c r="J2185" s="92"/>
      <c r="K2185" s="82"/>
      <c r="L2185" s="82"/>
      <c r="M2185" s="82"/>
      <c r="N2185" s="82"/>
      <c r="O2185" s="82"/>
      <c r="P2185" s="82"/>
      <c r="Q2185" s="82"/>
      <c r="R2185" s="82"/>
      <c r="S2185" s="82"/>
      <c r="T2185" s="82"/>
      <c r="U2185" s="82"/>
      <c r="V2185" s="82"/>
      <c r="W2185" s="82"/>
      <c r="X2185" s="82"/>
      <c r="Y2185" s="82"/>
      <c r="Z2185" s="82"/>
      <c r="AA2185" s="82"/>
      <c r="AB2185" s="82"/>
      <c r="AC2185" s="82"/>
      <c r="AD2185" s="82"/>
    </row>
    <row r="2186" spans="1:30" ht="13.2">
      <c r="A2186" s="82"/>
      <c r="B2186" s="82"/>
      <c r="C2186" s="82"/>
      <c r="D2186" s="82"/>
      <c r="E2186" s="82"/>
      <c r="F2186" s="82"/>
      <c r="G2186" s="82"/>
      <c r="H2186" s="82"/>
      <c r="I2186" s="82"/>
      <c r="J2186" s="92"/>
      <c r="K2186" s="82"/>
      <c r="L2186" s="82"/>
      <c r="M2186" s="82"/>
      <c r="N2186" s="82"/>
      <c r="O2186" s="82"/>
      <c r="P2186" s="82"/>
      <c r="Q2186" s="82"/>
      <c r="R2186" s="82"/>
      <c r="S2186" s="82"/>
      <c r="T2186" s="82"/>
      <c r="U2186" s="82"/>
      <c r="V2186" s="82"/>
      <c r="W2186" s="82"/>
      <c r="X2186" s="82"/>
      <c r="Y2186" s="82"/>
      <c r="Z2186" s="82"/>
      <c r="AA2186" s="82"/>
      <c r="AB2186" s="82"/>
      <c r="AC2186" s="82"/>
      <c r="AD2186" s="82"/>
    </row>
    <row r="2187" spans="1:30" ht="13.2">
      <c r="A2187" s="82"/>
      <c r="B2187" s="82"/>
      <c r="C2187" s="82"/>
      <c r="D2187" s="82"/>
      <c r="E2187" s="82"/>
      <c r="F2187" s="82"/>
      <c r="G2187" s="82"/>
      <c r="H2187" s="82"/>
      <c r="I2187" s="82"/>
      <c r="J2187" s="92"/>
      <c r="K2187" s="82"/>
      <c r="L2187" s="82"/>
      <c r="M2187" s="82"/>
      <c r="N2187" s="82"/>
      <c r="O2187" s="82"/>
      <c r="P2187" s="82"/>
      <c r="Q2187" s="82"/>
      <c r="R2187" s="82"/>
      <c r="S2187" s="82"/>
      <c r="T2187" s="82"/>
      <c r="U2187" s="82"/>
      <c r="V2187" s="82"/>
      <c r="W2187" s="82"/>
      <c r="X2187" s="82"/>
      <c r="Y2187" s="82"/>
      <c r="Z2187" s="82"/>
      <c r="AA2187" s="82"/>
      <c r="AB2187" s="82"/>
      <c r="AC2187" s="82"/>
      <c r="AD2187" s="82"/>
    </row>
    <row r="2188" spans="1:30" ht="13.2">
      <c r="A2188" s="82"/>
      <c r="B2188" s="82"/>
      <c r="C2188" s="82"/>
      <c r="D2188" s="82"/>
      <c r="E2188" s="82"/>
      <c r="F2188" s="82"/>
      <c r="G2188" s="82"/>
      <c r="H2188" s="82"/>
      <c r="I2188" s="82"/>
      <c r="J2188" s="92"/>
      <c r="K2188" s="82"/>
      <c r="L2188" s="82"/>
      <c r="M2188" s="82"/>
      <c r="N2188" s="82"/>
      <c r="O2188" s="82"/>
      <c r="P2188" s="82"/>
      <c r="Q2188" s="82"/>
      <c r="R2188" s="82"/>
      <c r="S2188" s="82"/>
      <c r="T2188" s="82"/>
      <c r="U2188" s="82"/>
      <c r="V2188" s="82"/>
      <c r="W2188" s="82"/>
      <c r="X2188" s="82"/>
      <c r="Y2188" s="82"/>
      <c r="Z2188" s="82"/>
      <c r="AA2188" s="82"/>
      <c r="AB2188" s="82"/>
      <c r="AC2188" s="82"/>
      <c r="AD2188" s="82"/>
    </row>
    <row r="2189" spans="1:30" ht="13.2">
      <c r="A2189" s="82"/>
      <c r="B2189" s="82"/>
      <c r="C2189" s="82"/>
      <c r="D2189" s="82"/>
      <c r="E2189" s="82"/>
      <c r="F2189" s="82"/>
      <c r="G2189" s="82"/>
      <c r="H2189" s="82"/>
      <c r="I2189" s="82"/>
      <c r="J2189" s="92"/>
      <c r="K2189" s="82"/>
      <c r="L2189" s="82"/>
      <c r="M2189" s="82"/>
      <c r="N2189" s="82"/>
      <c r="O2189" s="82"/>
      <c r="P2189" s="82"/>
      <c r="Q2189" s="82"/>
      <c r="R2189" s="82"/>
      <c r="S2189" s="82"/>
      <c r="T2189" s="82"/>
      <c r="U2189" s="82"/>
      <c r="V2189" s="82"/>
      <c r="W2189" s="82"/>
      <c r="X2189" s="82"/>
      <c r="Y2189" s="82"/>
      <c r="Z2189" s="82"/>
      <c r="AA2189" s="82"/>
      <c r="AB2189" s="82"/>
      <c r="AC2189" s="82"/>
      <c r="AD2189" s="82"/>
    </row>
    <row r="2190" spans="1:30" ht="13.2">
      <c r="A2190" s="82"/>
      <c r="B2190" s="82"/>
      <c r="C2190" s="82"/>
      <c r="D2190" s="82"/>
      <c r="E2190" s="82"/>
      <c r="F2190" s="82"/>
      <c r="G2190" s="82"/>
      <c r="H2190" s="82"/>
      <c r="I2190" s="82"/>
      <c r="J2190" s="92"/>
      <c r="K2190" s="82"/>
      <c r="L2190" s="82"/>
      <c r="M2190" s="82"/>
      <c r="N2190" s="82"/>
      <c r="O2190" s="82"/>
      <c r="P2190" s="82"/>
      <c r="Q2190" s="82"/>
      <c r="R2190" s="82"/>
      <c r="S2190" s="82"/>
      <c r="T2190" s="82"/>
      <c r="U2190" s="82"/>
      <c r="V2190" s="82"/>
      <c r="W2190" s="82"/>
      <c r="X2190" s="82"/>
      <c r="Y2190" s="82"/>
      <c r="Z2190" s="82"/>
      <c r="AA2190" s="82"/>
      <c r="AB2190" s="82"/>
      <c r="AC2190" s="82"/>
      <c r="AD2190" s="82"/>
    </row>
    <row r="2191" spans="1:30" ht="13.2">
      <c r="A2191" s="82"/>
      <c r="B2191" s="82"/>
      <c r="C2191" s="82"/>
      <c r="D2191" s="82"/>
      <c r="E2191" s="82"/>
      <c r="F2191" s="82"/>
      <c r="G2191" s="82"/>
      <c r="H2191" s="82"/>
      <c r="I2191" s="82"/>
      <c r="J2191" s="92"/>
      <c r="K2191" s="82"/>
      <c r="L2191" s="82"/>
      <c r="M2191" s="82"/>
      <c r="N2191" s="82"/>
      <c r="O2191" s="82"/>
      <c r="P2191" s="82"/>
      <c r="Q2191" s="82"/>
      <c r="R2191" s="82"/>
      <c r="S2191" s="82"/>
      <c r="T2191" s="82"/>
      <c r="U2191" s="82"/>
      <c r="V2191" s="82"/>
      <c r="W2191" s="82"/>
      <c r="X2191" s="82"/>
      <c r="Y2191" s="82"/>
      <c r="Z2191" s="82"/>
      <c r="AA2191" s="82"/>
      <c r="AB2191" s="82"/>
      <c r="AC2191" s="82"/>
      <c r="AD2191" s="82"/>
    </row>
    <row r="2192" spans="1:30" ht="13.2">
      <c r="A2192" s="82"/>
      <c r="B2192" s="82"/>
      <c r="C2192" s="82"/>
      <c r="D2192" s="82"/>
      <c r="E2192" s="82"/>
      <c r="F2192" s="82"/>
      <c r="G2192" s="82"/>
      <c r="H2192" s="82"/>
      <c r="I2192" s="82"/>
      <c r="J2192" s="92"/>
      <c r="K2192" s="82"/>
      <c r="L2192" s="82"/>
      <c r="M2192" s="82"/>
      <c r="N2192" s="82"/>
      <c r="O2192" s="82"/>
      <c r="P2192" s="82"/>
      <c r="Q2192" s="82"/>
      <c r="R2192" s="82"/>
      <c r="S2192" s="82"/>
      <c r="T2192" s="82"/>
      <c r="U2192" s="82"/>
      <c r="V2192" s="82"/>
      <c r="W2192" s="82"/>
      <c r="X2192" s="82"/>
      <c r="Y2192" s="82"/>
      <c r="Z2192" s="82"/>
      <c r="AA2192" s="82"/>
      <c r="AB2192" s="82"/>
      <c r="AC2192" s="82"/>
      <c r="AD2192" s="82"/>
    </row>
    <row r="2193" spans="1:30" ht="13.2">
      <c r="A2193" s="82"/>
      <c r="B2193" s="82"/>
      <c r="C2193" s="82"/>
      <c r="D2193" s="82"/>
      <c r="E2193" s="82"/>
      <c r="F2193" s="82"/>
      <c r="G2193" s="82"/>
      <c r="H2193" s="82"/>
      <c r="I2193" s="82"/>
      <c r="J2193" s="92"/>
      <c r="K2193" s="82"/>
      <c r="L2193" s="82"/>
      <c r="M2193" s="82"/>
      <c r="N2193" s="82"/>
      <c r="O2193" s="82"/>
      <c r="P2193" s="82"/>
      <c r="Q2193" s="82"/>
      <c r="R2193" s="82"/>
      <c r="S2193" s="82"/>
      <c r="T2193" s="82"/>
      <c r="U2193" s="82"/>
      <c r="V2193" s="82"/>
      <c r="W2193" s="82"/>
      <c r="X2193" s="82"/>
      <c r="Y2193" s="82"/>
      <c r="Z2193" s="82"/>
      <c r="AA2193" s="82"/>
      <c r="AB2193" s="82"/>
      <c r="AC2193" s="82"/>
      <c r="AD2193" s="82"/>
    </row>
    <row r="2194" spans="1:30" ht="13.2">
      <c r="A2194" s="82"/>
      <c r="B2194" s="82"/>
      <c r="C2194" s="82"/>
      <c r="D2194" s="82"/>
      <c r="E2194" s="82"/>
      <c r="F2194" s="82"/>
      <c r="G2194" s="82"/>
      <c r="H2194" s="82"/>
      <c r="I2194" s="82"/>
      <c r="J2194" s="92"/>
      <c r="K2194" s="82"/>
      <c r="L2194" s="82"/>
      <c r="M2194" s="82"/>
      <c r="N2194" s="82"/>
      <c r="O2194" s="82"/>
      <c r="P2194" s="82"/>
      <c r="Q2194" s="82"/>
      <c r="R2194" s="82"/>
      <c r="S2194" s="82"/>
      <c r="T2194" s="82"/>
      <c r="U2194" s="82"/>
      <c r="V2194" s="82"/>
      <c r="W2194" s="82"/>
      <c r="X2194" s="82"/>
      <c r="Y2194" s="82"/>
      <c r="Z2194" s="82"/>
      <c r="AA2194" s="82"/>
      <c r="AB2194" s="82"/>
      <c r="AC2194" s="82"/>
      <c r="AD2194" s="82"/>
    </row>
    <row r="2195" spans="1:30" ht="13.2">
      <c r="A2195" s="82"/>
      <c r="B2195" s="82"/>
      <c r="C2195" s="82"/>
      <c r="D2195" s="82"/>
      <c r="E2195" s="82"/>
      <c r="F2195" s="82"/>
      <c r="G2195" s="82"/>
      <c r="H2195" s="82"/>
      <c r="I2195" s="82"/>
      <c r="J2195" s="92"/>
      <c r="K2195" s="82"/>
      <c r="L2195" s="82"/>
      <c r="M2195" s="82"/>
      <c r="N2195" s="82"/>
      <c r="O2195" s="82"/>
      <c r="P2195" s="82"/>
      <c r="Q2195" s="82"/>
      <c r="R2195" s="82"/>
      <c r="S2195" s="82"/>
      <c r="T2195" s="82"/>
      <c r="U2195" s="82"/>
      <c r="V2195" s="82"/>
      <c r="W2195" s="82"/>
      <c r="X2195" s="82"/>
      <c r="Y2195" s="82"/>
      <c r="Z2195" s="82"/>
      <c r="AA2195" s="82"/>
      <c r="AB2195" s="82"/>
      <c r="AC2195" s="82"/>
      <c r="AD2195" s="82"/>
    </row>
    <row r="2196" spans="1:30" ht="13.2">
      <c r="A2196" s="82"/>
      <c r="B2196" s="82"/>
      <c r="C2196" s="82"/>
      <c r="D2196" s="82"/>
      <c r="E2196" s="82"/>
      <c r="F2196" s="82"/>
      <c r="G2196" s="82"/>
      <c r="H2196" s="82"/>
      <c r="I2196" s="82"/>
      <c r="J2196" s="92"/>
      <c r="K2196" s="82"/>
      <c r="L2196" s="82"/>
      <c r="M2196" s="82"/>
      <c r="N2196" s="82"/>
      <c r="O2196" s="82"/>
      <c r="P2196" s="82"/>
      <c r="Q2196" s="82"/>
      <c r="R2196" s="82"/>
      <c r="S2196" s="82"/>
      <c r="T2196" s="82"/>
      <c r="U2196" s="82"/>
      <c r="V2196" s="82"/>
      <c r="W2196" s="82"/>
      <c r="X2196" s="82"/>
      <c r="Y2196" s="82"/>
      <c r="Z2196" s="82"/>
      <c r="AA2196" s="82"/>
      <c r="AB2196" s="82"/>
      <c r="AC2196" s="82"/>
      <c r="AD2196" s="82"/>
    </row>
    <row r="2197" spans="1:30" ht="13.2">
      <c r="A2197" s="82"/>
      <c r="B2197" s="82"/>
      <c r="C2197" s="82"/>
      <c r="D2197" s="82"/>
      <c r="E2197" s="82"/>
      <c r="F2197" s="82"/>
      <c r="G2197" s="82"/>
      <c r="H2197" s="82"/>
      <c r="I2197" s="82"/>
      <c r="J2197" s="92"/>
      <c r="K2197" s="82"/>
      <c r="L2197" s="82"/>
      <c r="M2197" s="82"/>
      <c r="N2197" s="82"/>
      <c r="O2197" s="82"/>
      <c r="P2197" s="82"/>
      <c r="Q2197" s="82"/>
      <c r="R2197" s="82"/>
      <c r="S2197" s="82"/>
      <c r="T2197" s="82"/>
      <c r="U2197" s="82"/>
      <c r="V2197" s="82"/>
      <c r="W2197" s="82"/>
      <c r="X2197" s="82"/>
      <c r="Y2197" s="82"/>
      <c r="Z2197" s="82"/>
      <c r="AA2197" s="82"/>
      <c r="AB2197" s="82"/>
      <c r="AC2197" s="82"/>
      <c r="AD2197" s="82"/>
    </row>
    <row r="2198" spans="1:30" ht="13.2">
      <c r="A2198" s="82"/>
      <c r="B2198" s="82"/>
      <c r="C2198" s="82"/>
      <c r="D2198" s="82"/>
      <c r="E2198" s="82"/>
      <c r="F2198" s="82"/>
      <c r="G2198" s="82"/>
      <c r="H2198" s="82"/>
      <c r="I2198" s="82"/>
      <c r="J2198" s="92"/>
      <c r="K2198" s="82"/>
      <c r="L2198" s="82"/>
      <c r="M2198" s="82"/>
      <c r="N2198" s="82"/>
      <c r="O2198" s="82"/>
      <c r="P2198" s="82"/>
      <c r="Q2198" s="82"/>
      <c r="R2198" s="82"/>
      <c r="S2198" s="82"/>
      <c r="T2198" s="82"/>
      <c r="U2198" s="82"/>
      <c r="V2198" s="82"/>
      <c r="W2198" s="82"/>
      <c r="X2198" s="82"/>
      <c r="Y2198" s="82"/>
      <c r="Z2198" s="82"/>
      <c r="AA2198" s="82"/>
      <c r="AB2198" s="82"/>
      <c r="AC2198" s="82"/>
      <c r="AD2198" s="82"/>
    </row>
    <row r="2199" spans="1:30" ht="13.2">
      <c r="A2199" s="82"/>
      <c r="B2199" s="82"/>
      <c r="C2199" s="82"/>
      <c r="D2199" s="82"/>
      <c r="E2199" s="82"/>
      <c r="F2199" s="82"/>
      <c r="G2199" s="82"/>
      <c r="H2199" s="82"/>
      <c r="I2199" s="82"/>
      <c r="J2199" s="92"/>
      <c r="K2199" s="82"/>
      <c r="L2199" s="82"/>
      <c r="M2199" s="82"/>
      <c r="N2199" s="82"/>
      <c r="O2199" s="82"/>
      <c r="P2199" s="82"/>
      <c r="Q2199" s="82"/>
      <c r="R2199" s="82"/>
      <c r="S2199" s="82"/>
      <c r="T2199" s="82"/>
      <c r="U2199" s="82"/>
      <c r="V2199" s="82"/>
      <c r="W2199" s="82"/>
      <c r="X2199" s="82"/>
      <c r="Y2199" s="82"/>
      <c r="Z2199" s="82"/>
      <c r="AA2199" s="82"/>
      <c r="AB2199" s="82"/>
      <c r="AC2199" s="82"/>
      <c r="AD2199" s="82"/>
    </row>
    <row r="2200" spans="1:30" ht="13.2">
      <c r="A2200" s="82"/>
      <c r="B2200" s="82"/>
      <c r="C2200" s="82"/>
      <c r="D2200" s="82"/>
      <c r="E2200" s="82"/>
      <c r="F2200" s="82"/>
      <c r="G2200" s="82"/>
      <c r="H2200" s="82"/>
      <c r="I2200" s="82"/>
      <c r="J2200" s="92"/>
      <c r="K2200" s="82"/>
      <c r="L2200" s="82"/>
      <c r="M2200" s="82"/>
      <c r="N2200" s="82"/>
      <c r="O2200" s="82"/>
      <c r="P2200" s="82"/>
      <c r="Q2200" s="82"/>
      <c r="R2200" s="82"/>
      <c r="S2200" s="82"/>
      <c r="T2200" s="82"/>
      <c r="U2200" s="82"/>
      <c r="V2200" s="82"/>
      <c r="W2200" s="82"/>
      <c r="X2200" s="82"/>
      <c r="Y2200" s="82"/>
      <c r="Z2200" s="82"/>
      <c r="AA2200" s="82"/>
      <c r="AB2200" s="82"/>
      <c r="AC2200" s="82"/>
      <c r="AD2200" s="82"/>
    </row>
    <row r="2201" spans="1:30" ht="13.2">
      <c r="A2201" s="82"/>
      <c r="B2201" s="82"/>
      <c r="C2201" s="82"/>
      <c r="D2201" s="82"/>
      <c r="E2201" s="82"/>
      <c r="F2201" s="82"/>
      <c r="G2201" s="82"/>
      <c r="H2201" s="82"/>
      <c r="I2201" s="82"/>
      <c r="J2201" s="92"/>
      <c r="K2201" s="82"/>
      <c r="L2201" s="82"/>
      <c r="M2201" s="82"/>
      <c r="N2201" s="82"/>
      <c r="O2201" s="82"/>
      <c r="P2201" s="82"/>
      <c r="Q2201" s="82"/>
      <c r="R2201" s="82"/>
      <c r="S2201" s="82"/>
      <c r="T2201" s="82"/>
      <c r="U2201" s="82"/>
      <c r="V2201" s="82"/>
      <c r="W2201" s="82"/>
      <c r="X2201" s="82"/>
      <c r="Y2201" s="82"/>
      <c r="Z2201" s="82"/>
      <c r="AA2201" s="82"/>
      <c r="AB2201" s="82"/>
      <c r="AC2201" s="82"/>
      <c r="AD2201" s="82"/>
    </row>
    <row r="2202" spans="1:30" ht="13.2">
      <c r="A2202" s="82"/>
      <c r="B2202" s="82"/>
      <c r="C2202" s="82"/>
      <c r="D2202" s="82"/>
      <c r="E2202" s="82"/>
      <c r="F2202" s="82"/>
      <c r="G2202" s="82"/>
      <c r="H2202" s="82"/>
      <c r="I2202" s="82"/>
      <c r="J2202" s="92"/>
      <c r="K2202" s="82"/>
      <c r="L2202" s="82"/>
      <c r="M2202" s="82"/>
      <c r="N2202" s="82"/>
      <c r="O2202" s="82"/>
      <c r="P2202" s="82"/>
      <c r="Q2202" s="82"/>
      <c r="R2202" s="82"/>
      <c r="S2202" s="82"/>
      <c r="T2202" s="82"/>
      <c r="U2202" s="82"/>
      <c r="V2202" s="82"/>
      <c r="W2202" s="82"/>
      <c r="X2202" s="82"/>
      <c r="Y2202" s="82"/>
      <c r="Z2202" s="82"/>
      <c r="AA2202" s="82"/>
      <c r="AB2202" s="82"/>
      <c r="AC2202" s="82"/>
      <c r="AD2202" s="82"/>
    </row>
    <row r="2203" spans="1:30" ht="13.2">
      <c r="A2203" s="82"/>
      <c r="B2203" s="82"/>
      <c r="C2203" s="82"/>
      <c r="D2203" s="82"/>
      <c r="E2203" s="82"/>
      <c r="F2203" s="82"/>
      <c r="G2203" s="82"/>
      <c r="H2203" s="82"/>
      <c r="I2203" s="82"/>
      <c r="J2203" s="92"/>
      <c r="K2203" s="82"/>
      <c r="L2203" s="82"/>
      <c r="M2203" s="82"/>
      <c r="N2203" s="82"/>
      <c r="O2203" s="82"/>
      <c r="P2203" s="82"/>
      <c r="Q2203" s="82"/>
      <c r="R2203" s="82"/>
      <c r="S2203" s="82"/>
      <c r="T2203" s="82"/>
      <c r="U2203" s="82"/>
      <c r="V2203" s="82"/>
      <c r="W2203" s="82"/>
      <c r="X2203" s="82"/>
      <c r="Y2203" s="82"/>
      <c r="Z2203" s="82"/>
      <c r="AA2203" s="82"/>
      <c r="AB2203" s="82"/>
      <c r="AC2203" s="82"/>
      <c r="AD2203" s="82"/>
    </row>
    <row r="2204" spans="1:30" ht="13.2">
      <c r="A2204" s="82"/>
      <c r="B2204" s="82"/>
      <c r="C2204" s="82"/>
      <c r="D2204" s="82"/>
      <c r="E2204" s="82"/>
      <c r="F2204" s="82"/>
      <c r="G2204" s="82"/>
      <c r="H2204" s="82"/>
      <c r="I2204" s="82"/>
      <c r="J2204" s="92"/>
      <c r="K2204" s="82"/>
      <c r="L2204" s="82"/>
      <c r="M2204" s="82"/>
      <c r="N2204" s="82"/>
      <c r="O2204" s="82"/>
      <c r="P2204" s="82"/>
      <c r="Q2204" s="82"/>
      <c r="R2204" s="82"/>
      <c r="S2204" s="82"/>
      <c r="T2204" s="82"/>
      <c r="U2204" s="82"/>
      <c r="V2204" s="82"/>
      <c r="W2204" s="82"/>
      <c r="X2204" s="82"/>
      <c r="Y2204" s="82"/>
      <c r="Z2204" s="82"/>
      <c r="AA2204" s="82"/>
      <c r="AB2204" s="82"/>
      <c r="AC2204" s="82"/>
      <c r="AD2204" s="82"/>
    </row>
    <row r="2205" spans="1:30" ht="13.2">
      <c r="A2205" s="82"/>
      <c r="B2205" s="82"/>
      <c r="C2205" s="82"/>
      <c r="D2205" s="82"/>
      <c r="E2205" s="82"/>
      <c r="F2205" s="82"/>
      <c r="G2205" s="82"/>
      <c r="H2205" s="82"/>
      <c r="I2205" s="82"/>
      <c r="J2205" s="92"/>
      <c r="K2205" s="82"/>
      <c r="L2205" s="82"/>
      <c r="M2205" s="82"/>
      <c r="N2205" s="82"/>
      <c r="O2205" s="82"/>
      <c r="P2205" s="82"/>
      <c r="Q2205" s="82"/>
      <c r="R2205" s="82"/>
      <c r="S2205" s="82"/>
      <c r="T2205" s="82"/>
      <c r="U2205" s="82"/>
      <c r="V2205" s="82"/>
      <c r="W2205" s="82"/>
      <c r="X2205" s="82"/>
      <c r="Y2205" s="82"/>
      <c r="Z2205" s="82"/>
      <c r="AA2205" s="82"/>
      <c r="AB2205" s="82"/>
      <c r="AC2205" s="82"/>
      <c r="AD2205" s="82"/>
    </row>
    <row r="2206" spans="1:30" ht="13.2">
      <c r="A2206" s="82"/>
      <c r="B2206" s="82"/>
      <c r="C2206" s="82"/>
      <c r="D2206" s="82"/>
      <c r="E2206" s="82"/>
      <c r="F2206" s="82"/>
      <c r="G2206" s="82"/>
      <c r="H2206" s="82"/>
      <c r="I2206" s="82"/>
      <c r="J2206" s="92"/>
      <c r="K2206" s="82"/>
      <c r="L2206" s="82"/>
      <c r="M2206" s="82"/>
      <c r="N2206" s="82"/>
      <c r="O2206" s="82"/>
      <c r="P2206" s="82"/>
      <c r="Q2206" s="82"/>
      <c r="R2206" s="82"/>
      <c r="S2206" s="82"/>
      <c r="T2206" s="82"/>
      <c r="U2206" s="82"/>
      <c r="V2206" s="82"/>
      <c r="W2206" s="82"/>
      <c r="X2206" s="82"/>
      <c r="Y2206" s="82"/>
      <c r="Z2206" s="82"/>
      <c r="AA2206" s="82"/>
      <c r="AB2206" s="82"/>
      <c r="AC2206" s="82"/>
      <c r="AD2206" s="82"/>
    </row>
    <row r="2207" spans="1:30" ht="13.2">
      <c r="A2207" s="82"/>
      <c r="B2207" s="82"/>
      <c r="C2207" s="82"/>
      <c r="D2207" s="82"/>
      <c r="E2207" s="82"/>
      <c r="F2207" s="82"/>
      <c r="G2207" s="82"/>
      <c r="H2207" s="82"/>
      <c r="I2207" s="82"/>
      <c r="J2207" s="92"/>
      <c r="K2207" s="82"/>
      <c r="L2207" s="82"/>
      <c r="M2207" s="82"/>
      <c r="N2207" s="82"/>
      <c r="O2207" s="82"/>
      <c r="P2207" s="82"/>
      <c r="Q2207" s="82"/>
      <c r="R2207" s="82"/>
      <c r="S2207" s="82"/>
      <c r="T2207" s="82"/>
      <c r="U2207" s="82"/>
      <c r="V2207" s="82"/>
      <c r="W2207" s="82"/>
      <c r="X2207" s="82"/>
      <c r="Y2207" s="82"/>
      <c r="Z2207" s="82"/>
      <c r="AA2207" s="82"/>
      <c r="AB2207" s="82"/>
      <c r="AC2207" s="82"/>
      <c r="AD2207" s="82"/>
    </row>
    <row r="2208" spans="1:30" ht="13.2">
      <c r="A2208" s="82"/>
      <c r="B2208" s="82"/>
      <c r="C2208" s="82"/>
      <c r="D2208" s="82"/>
      <c r="E2208" s="82"/>
      <c r="F2208" s="82"/>
      <c r="G2208" s="82"/>
      <c r="H2208" s="82"/>
      <c r="I2208" s="82"/>
      <c r="J2208" s="92"/>
      <c r="K2208" s="82"/>
      <c r="L2208" s="82"/>
      <c r="M2208" s="82"/>
      <c r="N2208" s="82"/>
      <c r="O2208" s="82"/>
      <c r="P2208" s="82"/>
      <c r="Q2208" s="82"/>
      <c r="R2208" s="82"/>
      <c r="S2208" s="82"/>
      <c r="T2208" s="82"/>
      <c r="U2208" s="82"/>
      <c r="V2208" s="82"/>
      <c r="W2208" s="82"/>
      <c r="X2208" s="82"/>
      <c r="Y2208" s="82"/>
      <c r="Z2208" s="82"/>
      <c r="AA2208" s="82"/>
      <c r="AB2208" s="82"/>
      <c r="AC2208" s="82"/>
      <c r="AD2208" s="82"/>
    </row>
    <row r="2209" spans="1:30" ht="13.2">
      <c r="A2209" s="82"/>
      <c r="B2209" s="82"/>
      <c r="C2209" s="82"/>
      <c r="D2209" s="82"/>
      <c r="E2209" s="82"/>
      <c r="F2209" s="82"/>
      <c r="G2209" s="82"/>
      <c r="H2209" s="82"/>
      <c r="I2209" s="82"/>
      <c r="J2209" s="92"/>
      <c r="K2209" s="82"/>
      <c r="L2209" s="82"/>
      <c r="M2209" s="82"/>
      <c r="N2209" s="82"/>
      <c r="O2209" s="82"/>
      <c r="P2209" s="82"/>
      <c r="Q2209" s="82"/>
      <c r="R2209" s="82"/>
      <c r="S2209" s="82"/>
      <c r="T2209" s="82"/>
      <c r="U2209" s="82"/>
      <c r="V2209" s="82"/>
      <c r="W2209" s="82"/>
      <c r="X2209" s="82"/>
      <c r="Y2209" s="82"/>
      <c r="Z2209" s="82"/>
      <c r="AA2209" s="82"/>
      <c r="AB2209" s="82"/>
      <c r="AC2209" s="82"/>
      <c r="AD2209" s="82"/>
    </row>
    <row r="2210" spans="1:30" ht="13.2">
      <c r="A2210" s="82"/>
      <c r="B2210" s="82"/>
      <c r="C2210" s="82"/>
      <c r="D2210" s="82"/>
      <c r="E2210" s="82"/>
      <c r="F2210" s="82"/>
      <c r="G2210" s="82"/>
      <c r="H2210" s="82"/>
      <c r="I2210" s="82"/>
      <c r="J2210" s="92"/>
      <c r="K2210" s="82"/>
      <c r="L2210" s="82"/>
      <c r="M2210" s="82"/>
      <c r="N2210" s="82"/>
      <c r="O2210" s="82"/>
      <c r="P2210" s="82"/>
      <c r="Q2210" s="82"/>
      <c r="R2210" s="82"/>
      <c r="S2210" s="82"/>
      <c r="T2210" s="82"/>
      <c r="U2210" s="82"/>
      <c r="V2210" s="82"/>
      <c r="W2210" s="82"/>
      <c r="X2210" s="82"/>
      <c r="Y2210" s="82"/>
      <c r="Z2210" s="82"/>
      <c r="AA2210" s="82"/>
      <c r="AB2210" s="82"/>
      <c r="AC2210" s="82"/>
      <c r="AD2210" s="82"/>
    </row>
    <row r="2211" spans="1:30" ht="13.2">
      <c r="A2211" s="82"/>
      <c r="B2211" s="82"/>
      <c r="C2211" s="82"/>
      <c r="D2211" s="82"/>
      <c r="E2211" s="82"/>
      <c r="F2211" s="82"/>
      <c r="G2211" s="82"/>
      <c r="H2211" s="82"/>
      <c r="I2211" s="82"/>
      <c r="J2211" s="92"/>
      <c r="K2211" s="82"/>
      <c r="L2211" s="82"/>
      <c r="M2211" s="82"/>
      <c r="N2211" s="82"/>
      <c r="O2211" s="82"/>
      <c r="P2211" s="82"/>
      <c r="Q2211" s="82"/>
      <c r="R2211" s="82"/>
      <c r="S2211" s="82"/>
      <c r="T2211" s="82"/>
      <c r="U2211" s="82"/>
      <c r="V2211" s="82"/>
      <c r="W2211" s="82"/>
      <c r="X2211" s="82"/>
      <c r="Y2211" s="82"/>
      <c r="Z2211" s="82"/>
      <c r="AA2211" s="82"/>
      <c r="AB2211" s="82"/>
      <c r="AC2211" s="82"/>
      <c r="AD2211" s="82"/>
    </row>
    <row r="2212" spans="1:30" ht="13.2">
      <c r="A2212" s="82"/>
      <c r="B2212" s="82"/>
      <c r="C2212" s="82"/>
      <c r="D2212" s="82"/>
      <c r="E2212" s="82"/>
      <c r="F2212" s="82"/>
      <c r="G2212" s="82"/>
      <c r="H2212" s="82"/>
      <c r="I2212" s="82"/>
      <c r="J2212" s="92"/>
      <c r="K2212" s="82"/>
      <c r="L2212" s="82"/>
      <c r="M2212" s="82"/>
      <c r="N2212" s="82"/>
      <c r="O2212" s="82"/>
      <c r="P2212" s="82"/>
      <c r="Q2212" s="82"/>
      <c r="R2212" s="82"/>
      <c r="S2212" s="82"/>
      <c r="T2212" s="82"/>
      <c r="U2212" s="82"/>
      <c r="V2212" s="82"/>
      <c r="W2212" s="82"/>
      <c r="X2212" s="82"/>
      <c r="Y2212" s="82"/>
      <c r="Z2212" s="82"/>
      <c r="AA2212" s="82"/>
      <c r="AB2212" s="82"/>
      <c r="AC2212" s="82"/>
      <c r="AD2212" s="82"/>
    </row>
    <row r="2213" spans="1:30" ht="13.2">
      <c r="A2213" s="82"/>
      <c r="B2213" s="82"/>
      <c r="C2213" s="82"/>
      <c r="D2213" s="82"/>
      <c r="E2213" s="82"/>
      <c r="F2213" s="82"/>
      <c r="G2213" s="82"/>
      <c r="H2213" s="82"/>
      <c r="I2213" s="82"/>
      <c r="J2213" s="92"/>
      <c r="K2213" s="82"/>
      <c r="L2213" s="82"/>
      <c r="M2213" s="82"/>
      <c r="N2213" s="82"/>
      <c r="O2213" s="82"/>
      <c r="P2213" s="82"/>
      <c r="Q2213" s="82"/>
      <c r="R2213" s="82"/>
      <c r="S2213" s="82"/>
      <c r="T2213" s="82"/>
      <c r="U2213" s="82"/>
      <c r="V2213" s="82"/>
      <c r="W2213" s="82"/>
      <c r="X2213" s="82"/>
      <c r="Y2213" s="82"/>
      <c r="Z2213" s="82"/>
      <c r="AA2213" s="82"/>
      <c r="AB2213" s="82"/>
      <c r="AC2213" s="82"/>
      <c r="AD2213" s="82"/>
    </row>
    <row r="2214" spans="1:30" ht="13.2">
      <c r="A2214" s="82"/>
      <c r="B2214" s="82"/>
      <c r="C2214" s="82"/>
      <c r="D2214" s="82"/>
      <c r="E2214" s="82"/>
      <c r="F2214" s="82"/>
      <c r="G2214" s="82"/>
      <c r="H2214" s="82"/>
      <c r="I2214" s="82"/>
      <c r="J2214" s="92"/>
      <c r="K2214" s="82"/>
      <c r="L2214" s="82"/>
      <c r="M2214" s="82"/>
      <c r="N2214" s="82"/>
      <c r="O2214" s="82"/>
      <c r="P2214" s="82"/>
      <c r="Q2214" s="82"/>
      <c r="R2214" s="82"/>
      <c r="S2214" s="82"/>
      <c r="T2214" s="82"/>
      <c r="U2214" s="82"/>
      <c r="V2214" s="82"/>
      <c r="W2214" s="82"/>
      <c r="X2214" s="82"/>
      <c r="Y2214" s="82"/>
      <c r="Z2214" s="82"/>
      <c r="AA2214" s="82"/>
      <c r="AB2214" s="82"/>
      <c r="AC2214" s="82"/>
      <c r="AD2214" s="82"/>
    </row>
    <row r="2215" spans="1:30" ht="13.2">
      <c r="A2215" s="82"/>
      <c r="B2215" s="82"/>
      <c r="C2215" s="82"/>
      <c r="D2215" s="82"/>
      <c r="E2215" s="82"/>
      <c r="F2215" s="82"/>
      <c r="G2215" s="82"/>
      <c r="H2215" s="82"/>
      <c r="I2215" s="82"/>
      <c r="J2215" s="92"/>
      <c r="K2215" s="82"/>
      <c r="L2215" s="82"/>
      <c r="M2215" s="82"/>
      <c r="N2215" s="82"/>
      <c r="O2215" s="82"/>
      <c r="P2215" s="82"/>
      <c r="Q2215" s="82"/>
      <c r="R2215" s="82"/>
      <c r="S2215" s="82"/>
      <c r="T2215" s="82"/>
      <c r="U2215" s="82"/>
      <c r="V2215" s="82"/>
      <c r="W2215" s="82"/>
      <c r="X2215" s="82"/>
      <c r="Y2215" s="82"/>
      <c r="Z2215" s="82"/>
      <c r="AA2215" s="82"/>
      <c r="AB2215" s="82"/>
      <c r="AC2215" s="82"/>
      <c r="AD2215" s="82"/>
    </row>
    <row r="2216" spans="1:30" ht="13.2">
      <c r="A2216" s="82"/>
      <c r="B2216" s="82"/>
      <c r="C2216" s="82"/>
      <c r="D2216" s="82"/>
      <c r="E2216" s="82"/>
      <c r="F2216" s="82"/>
      <c r="G2216" s="82"/>
      <c r="H2216" s="82"/>
      <c r="I2216" s="82"/>
      <c r="J2216" s="92"/>
      <c r="K2216" s="82"/>
      <c r="L2216" s="82"/>
      <c r="M2216" s="82"/>
      <c r="N2216" s="82"/>
      <c r="O2216" s="82"/>
      <c r="P2216" s="82"/>
      <c r="Q2216" s="82"/>
      <c r="R2216" s="82"/>
      <c r="S2216" s="82"/>
      <c r="T2216" s="82"/>
      <c r="U2216" s="82"/>
      <c r="V2216" s="82"/>
      <c r="W2216" s="82"/>
      <c r="X2216" s="82"/>
      <c r="Y2216" s="82"/>
      <c r="Z2216" s="82"/>
      <c r="AA2216" s="82"/>
      <c r="AB2216" s="82"/>
      <c r="AC2216" s="82"/>
      <c r="AD2216" s="82"/>
    </row>
    <row r="2217" spans="1:30" ht="13.2">
      <c r="A2217" s="82"/>
      <c r="B2217" s="82"/>
      <c r="C2217" s="82"/>
      <c r="D2217" s="82"/>
      <c r="E2217" s="82"/>
      <c r="F2217" s="82"/>
      <c r="G2217" s="82"/>
      <c r="H2217" s="82"/>
      <c r="I2217" s="82"/>
      <c r="J2217" s="92"/>
      <c r="K2217" s="82"/>
      <c r="L2217" s="82"/>
      <c r="M2217" s="82"/>
      <c r="N2217" s="82"/>
      <c r="O2217" s="82"/>
      <c r="P2217" s="82"/>
      <c r="Q2217" s="82"/>
      <c r="R2217" s="82"/>
      <c r="S2217" s="82"/>
      <c r="T2217" s="82"/>
      <c r="U2217" s="82"/>
      <c r="V2217" s="82"/>
      <c r="W2217" s="82"/>
      <c r="X2217" s="82"/>
      <c r="Y2217" s="82"/>
      <c r="Z2217" s="82"/>
      <c r="AA2217" s="82"/>
      <c r="AB2217" s="82"/>
      <c r="AC2217" s="82"/>
      <c r="AD2217" s="82"/>
    </row>
    <row r="2218" spans="1:30" ht="13.2">
      <c r="A2218" s="82"/>
      <c r="B2218" s="82"/>
      <c r="C2218" s="82"/>
      <c r="D2218" s="82"/>
      <c r="E2218" s="82"/>
      <c r="F2218" s="82"/>
      <c r="G2218" s="82"/>
      <c r="H2218" s="82"/>
      <c r="I2218" s="82"/>
      <c r="J2218" s="92"/>
      <c r="K2218" s="82"/>
      <c r="L2218" s="82"/>
      <c r="M2218" s="82"/>
      <c r="N2218" s="82"/>
      <c r="O2218" s="82"/>
      <c r="P2218" s="82"/>
      <c r="Q2218" s="82"/>
      <c r="R2218" s="82"/>
      <c r="S2218" s="82"/>
      <c r="T2218" s="82"/>
      <c r="U2218" s="82"/>
      <c r="V2218" s="82"/>
      <c r="W2218" s="82"/>
      <c r="X2218" s="82"/>
      <c r="Y2218" s="82"/>
      <c r="Z2218" s="82"/>
      <c r="AA2218" s="82"/>
      <c r="AB2218" s="82"/>
      <c r="AC2218" s="82"/>
      <c r="AD2218" s="82"/>
    </row>
    <row r="2219" spans="1:30" ht="13.2">
      <c r="A2219" s="82"/>
      <c r="B2219" s="82"/>
      <c r="C2219" s="82"/>
      <c r="D2219" s="82"/>
      <c r="E2219" s="82"/>
      <c r="F2219" s="82"/>
      <c r="G2219" s="82"/>
      <c r="H2219" s="82"/>
      <c r="I2219" s="82"/>
      <c r="J2219" s="92"/>
      <c r="K2219" s="82"/>
      <c r="L2219" s="82"/>
      <c r="M2219" s="82"/>
      <c r="N2219" s="82"/>
      <c r="O2219" s="82"/>
      <c r="P2219" s="82"/>
      <c r="Q2219" s="82"/>
      <c r="R2219" s="82"/>
      <c r="S2219" s="82"/>
      <c r="T2219" s="82"/>
      <c r="U2219" s="82"/>
      <c r="V2219" s="82"/>
      <c r="W2219" s="82"/>
      <c r="X2219" s="82"/>
      <c r="Y2219" s="82"/>
      <c r="Z2219" s="82"/>
      <c r="AA2219" s="82"/>
      <c r="AB2219" s="82"/>
      <c r="AC2219" s="82"/>
      <c r="AD2219" s="82"/>
    </row>
    <row r="2220" spans="1:30" ht="13.2">
      <c r="A2220" s="82"/>
      <c r="B2220" s="82"/>
      <c r="C2220" s="82"/>
      <c r="D2220" s="82"/>
      <c r="E2220" s="82"/>
      <c r="F2220" s="82"/>
      <c r="G2220" s="82"/>
      <c r="H2220" s="82"/>
      <c r="I2220" s="82"/>
      <c r="J2220" s="92"/>
      <c r="K2220" s="82"/>
      <c r="L2220" s="82"/>
      <c r="M2220" s="82"/>
      <c r="N2220" s="82"/>
      <c r="O2220" s="82"/>
      <c r="P2220" s="82"/>
      <c r="Q2220" s="82"/>
      <c r="R2220" s="82"/>
      <c r="S2220" s="82"/>
      <c r="T2220" s="82"/>
      <c r="U2220" s="82"/>
      <c r="V2220" s="82"/>
      <c r="W2220" s="82"/>
      <c r="X2220" s="82"/>
      <c r="Y2220" s="82"/>
      <c r="Z2220" s="82"/>
      <c r="AA2220" s="82"/>
      <c r="AB2220" s="82"/>
      <c r="AC2220" s="82"/>
      <c r="AD2220" s="82"/>
    </row>
    <row r="2221" spans="1:30" ht="13.2">
      <c r="A2221" s="82"/>
      <c r="B2221" s="82"/>
      <c r="C2221" s="82"/>
      <c r="D2221" s="82"/>
      <c r="E2221" s="82"/>
      <c r="F2221" s="82"/>
      <c r="G2221" s="82"/>
      <c r="H2221" s="82"/>
      <c r="I2221" s="82"/>
      <c r="J2221" s="92"/>
      <c r="K2221" s="82"/>
      <c r="L2221" s="82"/>
      <c r="M2221" s="82"/>
      <c r="N2221" s="82"/>
      <c r="O2221" s="82"/>
      <c r="P2221" s="82"/>
      <c r="Q2221" s="82"/>
      <c r="R2221" s="82"/>
      <c r="S2221" s="82"/>
      <c r="T2221" s="82"/>
      <c r="U2221" s="82"/>
      <c r="V2221" s="82"/>
      <c r="W2221" s="82"/>
      <c r="X2221" s="82"/>
      <c r="Y2221" s="82"/>
      <c r="Z2221" s="82"/>
      <c r="AA2221" s="82"/>
      <c r="AB2221" s="82"/>
      <c r="AC2221" s="82"/>
      <c r="AD2221" s="82"/>
    </row>
    <row r="2222" spans="1:30" ht="13.2">
      <c r="A2222" s="82"/>
      <c r="B2222" s="82"/>
      <c r="C2222" s="82"/>
      <c r="D2222" s="82"/>
      <c r="E2222" s="82"/>
      <c r="F2222" s="82"/>
      <c r="G2222" s="82"/>
      <c r="H2222" s="82"/>
      <c r="I2222" s="82"/>
      <c r="J2222" s="92"/>
      <c r="K2222" s="82"/>
      <c r="L2222" s="82"/>
      <c r="M2222" s="82"/>
      <c r="N2222" s="82"/>
      <c r="O2222" s="82"/>
      <c r="P2222" s="82"/>
      <c r="Q2222" s="82"/>
      <c r="R2222" s="82"/>
      <c r="S2222" s="82"/>
      <c r="T2222" s="82"/>
      <c r="U2222" s="82"/>
      <c r="V2222" s="82"/>
      <c r="W2222" s="82"/>
      <c r="X2222" s="82"/>
      <c r="Y2222" s="82"/>
      <c r="Z2222" s="82"/>
      <c r="AA2222" s="82"/>
      <c r="AB2222" s="82"/>
      <c r="AC2222" s="82"/>
      <c r="AD2222" s="82"/>
    </row>
    <row r="2223" spans="1:30" ht="13.2">
      <c r="A2223" s="82"/>
      <c r="B2223" s="82"/>
      <c r="C2223" s="82"/>
      <c r="D2223" s="82"/>
      <c r="E2223" s="82"/>
      <c r="F2223" s="82"/>
      <c r="G2223" s="82"/>
      <c r="H2223" s="82"/>
      <c r="I2223" s="82"/>
      <c r="J2223" s="92"/>
      <c r="K2223" s="82"/>
      <c r="L2223" s="82"/>
      <c r="M2223" s="82"/>
      <c r="N2223" s="82"/>
      <c r="O2223" s="82"/>
      <c r="P2223" s="82"/>
      <c r="Q2223" s="82"/>
      <c r="R2223" s="82"/>
      <c r="S2223" s="82"/>
      <c r="T2223" s="82"/>
      <c r="U2223" s="82"/>
      <c r="V2223" s="82"/>
      <c r="W2223" s="82"/>
      <c r="X2223" s="82"/>
      <c r="Y2223" s="82"/>
      <c r="Z2223" s="82"/>
      <c r="AA2223" s="82"/>
      <c r="AB2223" s="82"/>
      <c r="AC2223" s="82"/>
      <c r="AD2223" s="82"/>
    </row>
    <row r="2224" spans="1:30" ht="13.2">
      <c r="A2224" s="82"/>
      <c r="B2224" s="82"/>
      <c r="C2224" s="82"/>
      <c r="D2224" s="82"/>
      <c r="E2224" s="82"/>
      <c r="F2224" s="82"/>
      <c r="G2224" s="82"/>
      <c r="H2224" s="82"/>
      <c r="I2224" s="82"/>
      <c r="J2224" s="92"/>
      <c r="K2224" s="82"/>
      <c r="L2224" s="82"/>
      <c r="M2224" s="82"/>
      <c r="N2224" s="82"/>
      <c r="O2224" s="82"/>
      <c r="P2224" s="82"/>
      <c r="Q2224" s="82"/>
      <c r="R2224" s="82"/>
      <c r="S2224" s="82"/>
      <c r="T2224" s="82"/>
      <c r="U2224" s="82"/>
      <c r="V2224" s="82"/>
      <c r="W2224" s="82"/>
      <c r="X2224" s="82"/>
      <c r="Y2224" s="82"/>
      <c r="Z2224" s="82"/>
      <c r="AA2224" s="82"/>
      <c r="AB2224" s="82"/>
      <c r="AC2224" s="82"/>
      <c r="AD2224" s="82"/>
    </row>
    <row r="2225" spans="1:30" ht="13.2">
      <c r="A2225" s="82"/>
      <c r="B2225" s="82"/>
      <c r="C2225" s="82"/>
      <c r="D2225" s="82"/>
      <c r="E2225" s="82"/>
      <c r="F2225" s="82"/>
      <c r="G2225" s="82"/>
      <c r="H2225" s="82"/>
      <c r="I2225" s="82"/>
      <c r="J2225" s="92"/>
      <c r="K2225" s="82"/>
      <c r="L2225" s="82"/>
      <c r="M2225" s="82"/>
      <c r="N2225" s="82"/>
      <c r="O2225" s="82"/>
      <c r="P2225" s="82"/>
      <c r="Q2225" s="82"/>
      <c r="R2225" s="82"/>
      <c r="S2225" s="82"/>
      <c r="T2225" s="82"/>
      <c r="U2225" s="82"/>
      <c r="V2225" s="82"/>
      <c r="W2225" s="82"/>
      <c r="X2225" s="82"/>
      <c r="Y2225" s="82"/>
      <c r="Z2225" s="82"/>
      <c r="AA2225" s="82"/>
      <c r="AB2225" s="82"/>
      <c r="AC2225" s="82"/>
      <c r="AD2225" s="82"/>
    </row>
    <row r="2226" spans="1:30" ht="13.2">
      <c r="A2226" s="82"/>
      <c r="B2226" s="82"/>
      <c r="C2226" s="82"/>
      <c r="D2226" s="82"/>
      <c r="E2226" s="82"/>
      <c r="F2226" s="82"/>
      <c r="G2226" s="82"/>
      <c r="H2226" s="82"/>
      <c r="I2226" s="82"/>
      <c r="J2226" s="92"/>
      <c r="K2226" s="82"/>
      <c r="L2226" s="82"/>
      <c r="M2226" s="82"/>
      <c r="N2226" s="82"/>
      <c r="O2226" s="82"/>
      <c r="P2226" s="82"/>
      <c r="Q2226" s="82"/>
      <c r="R2226" s="82"/>
      <c r="S2226" s="82"/>
      <c r="T2226" s="82"/>
      <c r="U2226" s="82"/>
      <c r="V2226" s="82"/>
      <c r="W2226" s="82"/>
      <c r="X2226" s="82"/>
      <c r="Y2226" s="82"/>
      <c r="Z2226" s="82"/>
      <c r="AA2226" s="82"/>
      <c r="AB2226" s="82"/>
      <c r="AC2226" s="82"/>
      <c r="AD2226" s="82"/>
    </row>
    <row r="2227" spans="1:30" ht="13.2">
      <c r="A2227" s="82"/>
      <c r="B2227" s="82"/>
      <c r="C2227" s="82"/>
      <c r="D2227" s="82"/>
      <c r="E2227" s="82"/>
      <c r="F2227" s="82"/>
      <c r="G2227" s="82"/>
      <c r="H2227" s="82"/>
      <c r="I2227" s="82"/>
      <c r="J2227" s="92"/>
      <c r="K2227" s="82"/>
      <c r="L2227" s="82"/>
      <c r="M2227" s="82"/>
      <c r="N2227" s="82"/>
      <c r="O2227" s="82"/>
      <c r="P2227" s="82"/>
      <c r="Q2227" s="82"/>
      <c r="R2227" s="82"/>
      <c r="S2227" s="82"/>
      <c r="T2227" s="82"/>
      <c r="U2227" s="82"/>
      <c r="V2227" s="82"/>
      <c r="W2227" s="82"/>
      <c r="X2227" s="82"/>
      <c r="Y2227" s="82"/>
      <c r="Z2227" s="82"/>
      <c r="AA2227" s="82"/>
      <c r="AB2227" s="82"/>
      <c r="AC2227" s="82"/>
      <c r="AD2227" s="82"/>
    </row>
    <row r="2228" spans="1:30" ht="13.2">
      <c r="A2228" s="82"/>
      <c r="B2228" s="82"/>
      <c r="C2228" s="82"/>
      <c r="D2228" s="82"/>
      <c r="E2228" s="82"/>
      <c r="F2228" s="82"/>
      <c r="G2228" s="82"/>
      <c r="H2228" s="82"/>
      <c r="I2228" s="82"/>
      <c r="J2228" s="92"/>
      <c r="K2228" s="82"/>
      <c r="L2228" s="82"/>
      <c r="M2228" s="82"/>
      <c r="N2228" s="82"/>
      <c r="O2228" s="82"/>
      <c r="P2228" s="82"/>
      <c r="Q2228" s="82"/>
      <c r="R2228" s="82"/>
      <c r="S2228" s="82"/>
      <c r="T2228" s="82"/>
      <c r="U2228" s="82"/>
      <c r="V2228" s="82"/>
      <c r="W2228" s="82"/>
      <c r="X2228" s="82"/>
      <c r="Y2228" s="82"/>
      <c r="Z2228" s="82"/>
      <c r="AA2228" s="82"/>
      <c r="AB2228" s="82"/>
      <c r="AC2228" s="82"/>
      <c r="AD2228" s="82"/>
    </row>
    <row r="2229" spans="1:30" ht="13.2">
      <c r="A2229" s="82"/>
      <c r="B2229" s="82"/>
      <c r="C2229" s="82"/>
      <c r="D2229" s="82"/>
      <c r="E2229" s="82"/>
      <c r="F2229" s="82"/>
      <c r="G2229" s="82"/>
      <c r="H2229" s="82"/>
      <c r="I2229" s="82"/>
      <c r="J2229" s="92"/>
      <c r="K2229" s="82"/>
      <c r="L2229" s="82"/>
      <c r="M2229" s="82"/>
      <c r="N2229" s="82"/>
      <c r="O2229" s="82"/>
      <c r="P2229" s="82"/>
      <c r="Q2229" s="82"/>
      <c r="R2229" s="82"/>
      <c r="S2229" s="82"/>
      <c r="T2229" s="82"/>
      <c r="U2229" s="82"/>
      <c r="V2229" s="82"/>
      <c r="W2229" s="82"/>
      <c r="X2229" s="82"/>
      <c r="Y2229" s="82"/>
      <c r="Z2229" s="82"/>
      <c r="AA2229" s="82"/>
      <c r="AB2229" s="82"/>
      <c r="AC2229" s="82"/>
      <c r="AD2229" s="82"/>
    </row>
    <row r="2230" spans="1:30" ht="13.2">
      <c r="A2230" s="82"/>
      <c r="B2230" s="82"/>
      <c r="C2230" s="82"/>
      <c r="D2230" s="82"/>
      <c r="E2230" s="82"/>
      <c r="F2230" s="82"/>
      <c r="G2230" s="82"/>
      <c r="H2230" s="82"/>
      <c r="I2230" s="82"/>
      <c r="J2230" s="92"/>
      <c r="K2230" s="82"/>
      <c r="L2230" s="82"/>
      <c r="M2230" s="82"/>
      <c r="N2230" s="82"/>
      <c r="O2230" s="82"/>
      <c r="P2230" s="82"/>
      <c r="Q2230" s="82"/>
      <c r="R2230" s="82"/>
      <c r="S2230" s="82"/>
      <c r="T2230" s="82"/>
      <c r="U2230" s="82"/>
      <c r="V2230" s="82"/>
      <c r="W2230" s="82"/>
      <c r="X2230" s="82"/>
      <c r="Y2230" s="82"/>
      <c r="Z2230" s="82"/>
      <c r="AA2230" s="82"/>
      <c r="AB2230" s="82"/>
      <c r="AC2230" s="82"/>
      <c r="AD2230" s="82"/>
    </row>
    <row r="2231" spans="1:30" ht="13.2">
      <c r="A2231" s="82"/>
      <c r="B2231" s="82"/>
      <c r="C2231" s="82"/>
      <c r="D2231" s="82"/>
      <c r="E2231" s="82"/>
      <c r="F2231" s="82"/>
      <c r="G2231" s="82"/>
      <c r="H2231" s="82"/>
      <c r="I2231" s="82"/>
      <c r="J2231" s="92"/>
      <c r="K2231" s="82"/>
      <c r="L2231" s="82"/>
      <c r="M2231" s="82"/>
      <c r="N2231" s="82"/>
      <c r="O2231" s="82"/>
      <c r="P2231" s="82"/>
      <c r="Q2231" s="82"/>
      <c r="R2231" s="82"/>
      <c r="S2231" s="82"/>
      <c r="T2231" s="82"/>
      <c r="U2231" s="82"/>
      <c r="V2231" s="82"/>
      <c r="W2231" s="82"/>
      <c r="X2231" s="82"/>
      <c r="Y2231" s="82"/>
      <c r="Z2231" s="82"/>
      <c r="AA2231" s="82"/>
      <c r="AB2231" s="82"/>
      <c r="AC2231" s="82"/>
      <c r="AD2231" s="82"/>
    </row>
    <row r="2232" spans="1:30" ht="13.2">
      <c r="A2232" s="82"/>
      <c r="B2232" s="82"/>
      <c r="C2232" s="82"/>
      <c r="D2232" s="82"/>
      <c r="E2232" s="82"/>
      <c r="F2232" s="82"/>
      <c r="G2232" s="82"/>
      <c r="H2232" s="82"/>
      <c r="I2232" s="82"/>
      <c r="J2232" s="92"/>
      <c r="K2232" s="82"/>
      <c r="L2232" s="82"/>
      <c r="M2232" s="82"/>
      <c r="N2232" s="82"/>
      <c r="O2232" s="82"/>
      <c r="P2232" s="82"/>
      <c r="Q2232" s="82"/>
      <c r="R2232" s="82"/>
      <c r="S2232" s="82"/>
      <c r="T2232" s="82"/>
      <c r="U2232" s="82"/>
      <c r="V2232" s="82"/>
      <c r="W2232" s="82"/>
      <c r="X2232" s="82"/>
      <c r="Y2232" s="82"/>
      <c r="Z2232" s="82"/>
      <c r="AA2232" s="82"/>
      <c r="AB2232" s="82"/>
      <c r="AC2232" s="82"/>
      <c r="AD2232" s="82"/>
    </row>
    <row r="2233" spans="1:30" ht="13.2">
      <c r="A2233" s="82"/>
      <c r="B2233" s="82"/>
      <c r="C2233" s="82"/>
      <c r="D2233" s="82"/>
      <c r="E2233" s="82"/>
      <c r="F2233" s="82"/>
      <c r="G2233" s="82"/>
      <c r="H2233" s="82"/>
      <c r="I2233" s="82"/>
      <c r="J2233" s="92"/>
      <c r="K2233" s="82"/>
      <c r="L2233" s="82"/>
      <c r="M2233" s="82"/>
      <c r="N2233" s="82"/>
      <c r="O2233" s="82"/>
      <c r="P2233" s="82"/>
      <c r="Q2233" s="82"/>
      <c r="R2233" s="82"/>
      <c r="S2233" s="82"/>
      <c r="T2233" s="82"/>
      <c r="U2233" s="82"/>
      <c r="V2233" s="82"/>
      <c r="W2233" s="82"/>
      <c r="X2233" s="82"/>
      <c r="Y2233" s="82"/>
      <c r="Z2233" s="82"/>
      <c r="AA2233" s="82"/>
      <c r="AB2233" s="82"/>
      <c r="AC2233" s="82"/>
      <c r="AD2233" s="82"/>
    </row>
    <row r="2234" spans="1:30" ht="13.2">
      <c r="A2234" s="82"/>
      <c r="B2234" s="82"/>
      <c r="C2234" s="82"/>
      <c r="D2234" s="82"/>
      <c r="E2234" s="82"/>
      <c r="F2234" s="82"/>
      <c r="G2234" s="82"/>
      <c r="H2234" s="82"/>
      <c r="I2234" s="82"/>
      <c r="J2234" s="92"/>
      <c r="K2234" s="82"/>
      <c r="L2234" s="82"/>
      <c r="M2234" s="82"/>
      <c r="N2234" s="82"/>
      <c r="O2234" s="82"/>
      <c r="P2234" s="82"/>
      <c r="Q2234" s="82"/>
      <c r="R2234" s="82"/>
      <c r="S2234" s="82"/>
      <c r="T2234" s="82"/>
      <c r="U2234" s="82"/>
      <c r="V2234" s="82"/>
      <c r="W2234" s="82"/>
      <c r="X2234" s="82"/>
      <c r="Y2234" s="82"/>
      <c r="Z2234" s="82"/>
      <c r="AA2234" s="82"/>
      <c r="AB2234" s="82"/>
      <c r="AC2234" s="82"/>
      <c r="AD2234" s="82"/>
    </row>
    <row r="2235" spans="1:30" ht="13.2">
      <c r="A2235" s="82"/>
      <c r="B2235" s="82"/>
      <c r="C2235" s="82"/>
      <c r="D2235" s="82"/>
      <c r="E2235" s="82"/>
      <c r="F2235" s="82"/>
      <c r="G2235" s="82"/>
      <c r="H2235" s="82"/>
      <c r="I2235" s="82"/>
      <c r="J2235" s="92"/>
      <c r="K2235" s="82"/>
      <c r="L2235" s="82"/>
      <c r="M2235" s="82"/>
      <c r="N2235" s="82"/>
      <c r="O2235" s="82"/>
      <c r="P2235" s="82"/>
      <c r="Q2235" s="82"/>
      <c r="R2235" s="82"/>
      <c r="S2235" s="82"/>
      <c r="T2235" s="82"/>
      <c r="U2235" s="82"/>
      <c r="V2235" s="82"/>
      <c r="W2235" s="82"/>
      <c r="X2235" s="82"/>
      <c r="Y2235" s="82"/>
      <c r="Z2235" s="82"/>
      <c r="AA2235" s="82"/>
      <c r="AB2235" s="82"/>
      <c r="AC2235" s="82"/>
      <c r="AD2235" s="82"/>
    </row>
  </sheetData>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F1021"/>
  <sheetViews>
    <sheetView workbookViewId="0">
      <pane xSplit="1" ySplit="2" topLeftCell="B3" activePane="bottomRight" state="frozen"/>
      <selection pane="topRight" activeCell="B1" sqref="B1"/>
      <selection pane="bottomLeft" activeCell="A3" sqref="A3"/>
      <selection pane="bottomRight" activeCell="B3" sqref="B3"/>
    </sheetView>
  </sheetViews>
  <sheetFormatPr defaultColWidth="12.6640625" defaultRowHeight="15.75" customHeight="1"/>
  <cols>
    <col min="1" max="1" width="54.33203125" customWidth="1"/>
    <col min="2" max="2" width="36.109375" customWidth="1"/>
    <col min="3" max="3" width="28.44140625" customWidth="1"/>
    <col min="4" max="4" width="32.33203125" customWidth="1"/>
    <col min="5" max="5" width="28.44140625" customWidth="1"/>
    <col min="6" max="6" width="22.6640625" customWidth="1"/>
    <col min="7" max="26" width="7.6640625" customWidth="1"/>
  </cols>
  <sheetData>
    <row r="1" spans="1:6" ht="30.75" customHeight="1">
      <c r="A1" s="121" t="s">
        <v>9615</v>
      </c>
      <c r="B1" s="122"/>
      <c r="C1" s="123"/>
    </row>
    <row r="2" spans="1:6" ht="31.5" customHeight="1">
      <c r="A2" s="124" t="s">
        <v>2</v>
      </c>
      <c r="B2" s="124" t="s">
        <v>8078</v>
      </c>
      <c r="C2" s="124" t="s">
        <v>3</v>
      </c>
      <c r="D2" s="124" t="s">
        <v>41</v>
      </c>
      <c r="E2" s="124" t="s">
        <v>8079</v>
      </c>
      <c r="F2" s="125" t="s">
        <v>8080</v>
      </c>
    </row>
    <row r="3" spans="1:6" ht="13.2">
      <c r="A3" s="126" t="s">
        <v>9616</v>
      </c>
      <c r="B3" s="126" t="s">
        <v>9617</v>
      </c>
      <c r="C3" s="126" t="s">
        <v>9618</v>
      </c>
      <c r="D3" s="126"/>
      <c r="E3" s="126"/>
      <c r="F3" s="126"/>
    </row>
    <row r="4" spans="1:6" ht="13.2">
      <c r="A4" s="126" t="s">
        <v>9619</v>
      </c>
      <c r="B4" s="126" t="s">
        <v>9620</v>
      </c>
      <c r="C4" s="126" t="s">
        <v>9621</v>
      </c>
      <c r="D4" s="126"/>
      <c r="E4" s="126"/>
      <c r="F4" s="126"/>
    </row>
    <row r="5" spans="1:6" ht="13.2">
      <c r="A5" s="126" t="s">
        <v>7715</v>
      </c>
      <c r="B5" s="126" t="s">
        <v>7716</v>
      </c>
      <c r="C5" s="126" t="s">
        <v>9622</v>
      </c>
      <c r="D5" s="126"/>
      <c r="E5" s="126"/>
      <c r="F5" s="126"/>
    </row>
    <row r="6" spans="1:6" ht="13.2">
      <c r="A6" s="126" t="s">
        <v>7727</v>
      </c>
      <c r="B6" s="126" t="s">
        <v>7728</v>
      </c>
      <c r="C6" s="126" t="s">
        <v>5244</v>
      </c>
      <c r="D6" s="126"/>
      <c r="E6" s="126"/>
      <c r="F6" s="126"/>
    </row>
    <row r="7" spans="1:6" ht="13.2">
      <c r="A7" s="126" t="s">
        <v>5245</v>
      </c>
      <c r="B7" s="126" t="s">
        <v>5246</v>
      </c>
      <c r="C7" s="126" t="s">
        <v>5244</v>
      </c>
      <c r="D7" s="126"/>
      <c r="E7" s="126"/>
      <c r="F7" s="126"/>
    </row>
    <row r="8" spans="1:6" ht="13.2">
      <c r="A8" s="126" t="s">
        <v>7729</v>
      </c>
      <c r="B8" s="126" t="s">
        <v>7730</v>
      </c>
      <c r="C8" s="126" t="s">
        <v>9623</v>
      </c>
      <c r="D8" s="126"/>
      <c r="E8" s="126"/>
      <c r="F8" s="126"/>
    </row>
    <row r="9" spans="1:6" ht="13.2">
      <c r="A9" s="127" t="s">
        <v>9624</v>
      </c>
      <c r="B9" s="126" t="s">
        <v>9625</v>
      </c>
      <c r="C9" s="126" t="s">
        <v>9626</v>
      </c>
      <c r="D9" s="126"/>
      <c r="E9" s="126"/>
      <c r="F9" s="126"/>
    </row>
    <row r="10" spans="1:6" ht="13.2">
      <c r="A10" s="126" t="s">
        <v>9627</v>
      </c>
      <c r="B10" s="126" t="s">
        <v>9628</v>
      </c>
      <c r="C10" s="126" t="s">
        <v>9629</v>
      </c>
      <c r="D10" s="126"/>
      <c r="E10" s="126"/>
      <c r="F10" s="126"/>
    </row>
    <row r="11" spans="1:6" ht="13.2">
      <c r="A11" s="126" t="s">
        <v>9630</v>
      </c>
      <c r="B11" s="126" t="s">
        <v>9631</v>
      </c>
      <c r="C11" s="126" t="s">
        <v>9621</v>
      </c>
      <c r="D11" s="126"/>
      <c r="E11" s="126"/>
      <c r="F11" s="126"/>
    </row>
    <row r="12" spans="1:6" ht="13.2">
      <c r="A12" s="126" t="s">
        <v>9632</v>
      </c>
      <c r="B12" s="126" t="s">
        <v>9633</v>
      </c>
      <c r="C12" s="126" t="s">
        <v>9634</v>
      </c>
      <c r="D12" s="126"/>
      <c r="E12" s="126"/>
      <c r="F12" s="126"/>
    </row>
    <row r="13" spans="1:6" ht="13.2">
      <c r="A13" s="126" t="s">
        <v>9635</v>
      </c>
      <c r="B13" s="126" t="s">
        <v>9636</v>
      </c>
      <c r="C13" s="126" t="s">
        <v>9621</v>
      </c>
      <c r="D13" s="126"/>
      <c r="E13" s="126"/>
      <c r="F13" s="126"/>
    </row>
    <row r="14" spans="1:6" ht="13.2">
      <c r="A14" s="126" t="s">
        <v>262</v>
      </c>
      <c r="B14" s="126" t="s">
        <v>265</v>
      </c>
      <c r="C14" s="126" t="s">
        <v>9637</v>
      </c>
      <c r="D14" s="126"/>
      <c r="E14" s="126"/>
      <c r="F14" s="126"/>
    </row>
    <row r="15" spans="1:6" ht="13.2">
      <c r="A15" s="126" t="s">
        <v>5436</v>
      </c>
      <c r="B15" s="126" t="s">
        <v>5437</v>
      </c>
      <c r="C15" s="126" t="s">
        <v>9638</v>
      </c>
      <c r="D15" s="126"/>
      <c r="E15" s="126"/>
      <c r="F15" s="126"/>
    </row>
    <row r="16" spans="1:6" ht="13.2">
      <c r="A16" s="126" t="s">
        <v>9639</v>
      </c>
      <c r="B16" s="126" t="s">
        <v>9640</v>
      </c>
      <c r="C16" s="126" t="s">
        <v>9641</v>
      </c>
      <c r="D16" s="126"/>
      <c r="E16" s="126"/>
      <c r="F16" s="126"/>
    </row>
    <row r="17" spans="1:6" ht="13.2">
      <c r="A17" s="126" t="s">
        <v>9642</v>
      </c>
      <c r="B17" s="126" t="s">
        <v>9643</v>
      </c>
      <c r="C17" s="126" t="s">
        <v>7725</v>
      </c>
      <c r="D17" s="126"/>
      <c r="E17" s="126"/>
      <c r="F17" s="126"/>
    </row>
    <row r="18" spans="1:6" ht="13.2">
      <c r="A18" s="126" t="s">
        <v>9644</v>
      </c>
      <c r="B18" s="126" t="s">
        <v>9645</v>
      </c>
      <c r="C18" s="126" t="s">
        <v>5244</v>
      </c>
      <c r="D18" s="126"/>
      <c r="E18" s="126"/>
      <c r="F18" s="126"/>
    </row>
    <row r="19" spans="1:6" ht="13.2">
      <c r="A19" s="126" t="s">
        <v>9646</v>
      </c>
      <c r="B19" s="126" t="s">
        <v>9647</v>
      </c>
      <c r="C19" s="126" t="s">
        <v>7725</v>
      </c>
      <c r="D19" s="126"/>
      <c r="E19" s="126"/>
      <c r="F19" s="126"/>
    </row>
    <row r="20" spans="1:6" ht="13.2">
      <c r="A20" s="126" t="s">
        <v>9648</v>
      </c>
      <c r="B20" s="126" t="s">
        <v>9649</v>
      </c>
      <c r="C20" s="126" t="s">
        <v>5244</v>
      </c>
      <c r="D20" s="126"/>
      <c r="E20" s="126"/>
      <c r="F20" s="126"/>
    </row>
    <row r="21" spans="1:6" ht="13.2">
      <c r="A21" s="126" t="s">
        <v>7738</v>
      </c>
      <c r="B21" s="126" t="s">
        <v>7739</v>
      </c>
      <c r="C21" s="126" t="s">
        <v>5244</v>
      </c>
      <c r="D21" s="126"/>
      <c r="E21" s="126"/>
      <c r="F21" s="126"/>
    </row>
    <row r="22" spans="1:6" ht="13.2">
      <c r="A22" s="126" t="s">
        <v>7741</v>
      </c>
      <c r="B22" s="126" t="s">
        <v>7742</v>
      </c>
      <c r="C22" s="126" t="s">
        <v>9650</v>
      </c>
      <c r="D22" s="126"/>
      <c r="E22" s="126"/>
      <c r="F22" s="126"/>
    </row>
    <row r="23" spans="1:6" ht="13.2">
      <c r="A23" s="126" t="s">
        <v>7743</v>
      </c>
      <c r="B23" s="126" t="s">
        <v>7744</v>
      </c>
      <c r="C23" s="126" t="s">
        <v>7725</v>
      </c>
      <c r="D23" s="126"/>
      <c r="E23" s="126"/>
      <c r="F23" s="126"/>
    </row>
    <row r="24" spans="1:6" ht="26.4">
      <c r="A24" s="126" t="s">
        <v>629</v>
      </c>
      <c r="B24" s="126" t="s">
        <v>634</v>
      </c>
      <c r="C24" s="127" t="s">
        <v>9651</v>
      </c>
      <c r="D24" s="126"/>
      <c r="E24" s="126"/>
      <c r="F24" s="126"/>
    </row>
    <row r="25" spans="1:6" ht="13.2">
      <c r="A25" s="127" t="s">
        <v>9652</v>
      </c>
      <c r="B25" s="126" t="s">
        <v>9653</v>
      </c>
      <c r="C25" s="126" t="s">
        <v>9621</v>
      </c>
      <c r="D25" s="126"/>
      <c r="E25" s="126"/>
      <c r="F25" s="126"/>
    </row>
    <row r="26" spans="1:6" ht="13.2">
      <c r="A26" s="127" t="s">
        <v>9654</v>
      </c>
      <c r="B26" s="126" t="s">
        <v>9655</v>
      </c>
      <c r="C26" s="126" t="s">
        <v>9656</v>
      </c>
      <c r="D26" s="126"/>
      <c r="E26" s="126"/>
      <c r="F26" s="126"/>
    </row>
    <row r="27" spans="1:6" ht="13.2">
      <c r="A27" s="126" t="s">
        <v>9657</v>
      </c>
      <c r="B27" s="126" t="s">
        <v>9658</v>
      </c>
      <c r="C27" s="126" t="s">
        <v>9634</v>
      </c>
      <c r="D27" s="126"/>
      <c r="E27" s="126"/>
      <c r="F27" s="126"/>
    </row>
    <row r="28" spans="1:6" ht="13.2">
      <c r="A28" s="126" t="s">
        <v>9659</v>
      </c>
      <c r="B28" s="126" t="s">
        <v>9660</v>
      </c>
      <c r="C28" s="126" t="s">
        <v>9641</v>
      </c>
      <c r="D28" s="126"/>
      <c r="E28" s="126"/>
      <c r="F28" s="126"/>
    </row>
    <row r="29" spans="1:6" ht="13.2">
      <c r="A29" s="126" t="s">
        <v>9661</v>
      </c>
      <c r="B29" s="126" t="s">
        <v>9662</v>
      </c>
      <c r="C29" s="126" t="s">
        <v>9641</v>
      </c>
      <c r="D29" s="126"/>
      <c r="E29" s="126"/>
      <c r="F29" s="126"/>
    </row>
    <row r="30" spans="1:6" ht="13.2">
      <c r="A30" s="126" t="s">
        <v>698</v>
      </c>
      <c r="B30" s="126" t="s">
        <v>702</v>
      </c>
      <c r="C30" s="126" t="s">
        <v>9637</v>
      </c>
      <c r="D30" s="126"/>
      <c r="E30" s="126"/>
      <c r="F30" s="126"/>
    </row>
    <row r="31" spans="1:6" ht="13.2">
      <c r="A31" s="126" t="s">
        <v>9663</v>
      </c>
      <c r="B31" s="126" t="s">
        <v>9664</v>
      </c>
      <c r="C31" s="126" t="s">
        <v>9641</v>
      </c>
      <c r="D31" s="126"/>
      <c r="E31" s="126"/>
      <c r="F31" s="126"/>
    </row>
    <row r="32" spans="1:6" ht="13.2">
      <c r="A32" s="126" t="s">
        <v>7760</v>
      </c>
      <c r="B32" s="126" t="s">
        <v>7761</v>
      </c>
      <c r="C32" s="126" t="s">
        <v>9641</v>
      </c>
      <c r="D32" s="126"/>
      <c r="E32" s="126"/>
      <c r="F32" s="126"/>
    </row>
    <row r="33" spans="1:6" ht="13.2">
      <c r="A33" s="126" t="s">
        <v>986</v>
      </c>
      <c r="B33" s="126" t="s">
        <v>990</v>
      </c>
      <c r="C33" s="126" t="s">
        <v>9665</v>
      </c>
      <c r="D33" s="126"/>
      <c r="E33" s="126"/>
      <c r="F33" s="126"/>
    </row>
    <row r="34" spans="1:6" ht="13.2">
      <c r="A34" s="126" t="s">
        <v>9666</v>
      </c>
      <c r="B34" s="126" t="s">
        <v>9667</v>
      </c>
      <c r="C34" s="126" t="s">
        <v>9634</v>
      </c>
      <c r="D34" s="126"/>
      <c r="E34" s="126"/>
      <c r="F34" s="126"/>
    </row>
    <row r="35" spans="1:6" ht="13.2">
      <c r="A35" s="126" t="s">
        <v>9668</v>
      </c>
      <c r="B35" s="126" t="s">
        <v>9669</v>
      </c>
      <c r="C35" s="126" t="s">
        <v>9637</v>
      </c>
      <c r="D35" s="126"/>
      <c r="E35" s="126"/>
      <c r="F35" s="126"/>
    </row>
    <row r="36" spans="1:6" ht="13.2">
      <c r="A36" s="126" t="s">
        <v>9670</v>
      </c>
      <c r="B36" s="126" t="s">
        <v>9671</v>
      </c>
      <c r="C36" s="126" t="s">
        <v>7725</v>
      </c>
      <c r="D36" s="126"/>
      <c r="E36" s="126"/>
      <c r="F36" s="126"/>
    </row>
    <row r="37" spans="1:6" ht="13.2">
      <c r="A37" s="126" t="s">
        <v>9672</v>
      </c>
      <c r="B37" s="126" t="s">
        <v>9673</v>
      </c>
      <c r="C37" s="126" t="s">
        <v>9674</v>
      </c>
      <c r="D37" s="126"/>
      <c r="E37" s="126"/>
      <c r="F37" s="126"/>
    </row>
    <row r="38" spans="1:6" ht="13.2">
      <c r="A38" s="126" t="s">
        <v>1091</v>
      </c>
      <c r="B38" s="126" t="s">
        <v>1094</v>
      </c>
      <c r="C38" s="126" t="s">
        <v>9665</v>
      </c>
      <c r="D38" s="126"/>
      <c r="E38" s="126"/>
      <c r="F38" s="126"/>
    </row>
    <row r="39" spans="1:6" ht="13.2">
      <c r="A39" s="126" t="s">
        <v>9675</v>
      </c>
      <c r="B39" s="126" t="s">
        <v>9676</v>
      </c>
      <c r="C39" s="126" t="s">
        <v>9656</v>
      </c>
      <c r="D39" s="126"/>
      <c r="E39" s="126"/>
      <c r="F39" s="126"/>
    </row>
    <row r="40" spans="1:6" ht="13.2">
      <c r="A40" s="126" t="s">
        <v>1234</v>
      </c>
      <c r="B40" s="126" t="s">
        <v>1238</v>
      </c>
      <c r="C40" s="126" t="s">
        <v>9637</v>
      </c>
      <c r="D40" s="126"/>
      <c r="E40" s="126"/>
      <c r="F40" s="126"/>
    </row>
    <row r="41" spans="1:6" ht="13.2">
      <c r="A41" s="126" t="s">
        <v>7768</v>
      </c>
      <c r="B41" s="126" t="s">
        <v>7769</v>
      </c>
      <c r="C41" s="126" t="s">
        <v>5244</v>
      </c>
      <c r="D41" s="126"/>
      <c r="E41" s="126"/>
      <c r="F41" s="126"/>
    </row>
    <row r="42" spans="1:6" ht="13.2">
      <c r="A42" s="126" t="s">
        <v>6068</v>
      </c>
      <c r="B42" s="126" t="s">
        <v>6069</v>
      </c>
      <c r="C42" s="126" t="s">
        <v>9637</v>
      </c>
      <c r="D42" s="126"/>
      <c r="E42" s="126"/>
      <c r="F42" s="126"/>
    </row>
    <row r="43" spans="1:6" ht="13.2">
      <c r="A43" s="126" t="s">
        <v>9677</v>
      </c>
      <c r="B43" s="126" t="s">
        <v>9678</v>
      </c>
      <c r="C43" s="126" t="s">
        <v>9637</v>
      </c>
      <c r="D43" s="126"/>
      <c r="E43" s="126"/>
      <c r="F43" s="126"/>
    </row>
    <row r="44" spans="1:6" ht="13.2">
      <c r="A44" s="126" t="s">
        <v>9679</v>
      </c>
      <c r="B44" s="126" t="s">
        <v>9680</v>
      </c>
      <c r="C44" s="126" t="s">
        <v>9681</v>
      </c>
      <c r="D44" s="126"/>
      <c r="E44" s="126"/>
      <c r="F44" s="126"/>
    </row>
    <row r="45" spans="1:6" ht="13.2">
      <c r="A45" s="126" t="s">
        <v>9682</v>
      </c>
      <c r="B45" s="126" t="s">
        <v>9683</v>
      </c>
      <c r="C45" s="126" t="s">
        <v>9621</v>
      </c>
      <c r="D45" s="126"/>
      <c r="E45" s="126"/>
      <c r="F45" s="126"/>
    </row>
    <row r="46" spans="1:6" ht="13.2">
      <c r="A46" s="126" t="s">
        <v>9684</v>
      </c>
      <c r="B46" s="126" t="s">
        <v>9685</v>
      </c>
      <c r="C46" s="126" t="s">
        <v>9621</v>
      </c>
      <c r="D46" s="126"/>
      <c r="E46" s="126"/>
      <c r="F46" s="126"/>
    </row>
    <row r="47" spans="1:6" ht="13.2">
      <c r="A47" s="126" t="s">
        <v>9686</v>
      </c>
      <c r="B47" s="126" t="s">
        <v>9687</v>
      </c>
      <c r="C47" s="126" t="s">
        <v>9629</v>
      </c>
      <c r="D47" s="126"/>
      <c r="E47" s="126"/>
      <c r="F47" s="126"/>
    </row>
    <row r="48" spans="1:6" ht="13.2">
      <c r="A48" s="126" t="s">
        <v>1573</v>
      </c>
      <c r="B48" s="126" t="s">
        <v>1577</v>
      </c>
      <c r="C48" s="126" t="s">
        <v>9637</v>
      </c>
      <c r="D48" s="126"/>
      <c r="E48" s="126"/>
      <c r="F48" s="126"/>
    </row>
    <row r="49" spans="1:6" ht="14.4">
      <c r="A49" s="126" t="s">
        <v>1594</v>
      </c>
      <c r="B49" s="128" t="s">
        <v>1597</v>
      </c>
      <c r="C49" s="126" t="s">
        <v>9637</v>
      </c>
      <c r="D49" s="126"/>
      <c r="E49" s="126"/>
      <c r="F49" s="126"/>
    </row>
    <row r="50" spans="1:6" ht="13.2">
      <c r="A50" s="126" t="s">
        <v>9688</v>
      </c>
      <c r="B50" s="126" t="s">
        <v>9689</v>
      </c>
      <c r="C50" s="126" t="s">
        <v>7725</v>
      </c>
      <c r="D50" s="126"/>
      <c r="E50" s="126"/>
      <c r="F50" s="126"/>
    </row>
    <row r="51" spans="1:6" ht="13.2">
      <c r="A51" s="126" t="s">
        <v>9690</v>
      </c>
      <c r="B51" s="126" t="s">
        <v>9691</v>
      </c>
      <c r="C51" s="126" t="s">
        <v>9621</v>
      </c>
      <c r="D51" s="126"/>
      <c r="E51" s="126"/>
      <c r="F51" s="126"/>
    </row>
    <row r="52" spans="1:6" ht="13.2">
      <c r="A52" s="126" t="s">
        <v>9692</v>
      </c>
      <c r="B52" s="126" t="s">
        <v>9693</v>
      </c>
      <c r="C52" s="126" t="s">
        <v>9637</v>
      </c>
      <c r="D52" s="126"/>
      <c r="E52" s="126"/>
      <c r="F52" s="126"/>
    </row>
    <row r="53" spans="1:6" ht="13.2">
      <c r="A53" s="126" t="s">
        <v>9694</v>
      </c>
      <c r="B53" s="126" t="s">
        <v>9695</v>
      </c>
      <c r="C53" s="126" t="s">
        <v>9621</v>
      </c>
      <c r="D53" s="126"/>
      <c r="E53" s="126"/>
      <c r="F53" s="126"/>
    </row>
    <row r="54" spans="1:6" ht="13.2">
      <c r="A54" s="126" t="s">
        <v>9696</v>
      </c>
      <c r="B54" s="126" t="s">
        <v>9697</v>
      </c>
      <c r="C54" s="126" t="s">
        <v>5244</v>
      </c>
      <c r="D54" s="126"/>
      <c r="E54" s="126"/>
      <c r="F54" s="126"/>
    </row>
    <row r="55" spans="1:6" ht="13.2">
      <c r="A55" s="126" t="s">
        <v>9698</v>
      </c>
      <c r="B55" s="126" t="s">
        <v>9699</v>
      </c>
      <c r="C55" s="126" t="s">
        <v>9700</v>
      </c>
      <c r="D55" s="126"/>
      <c r="E55" s="126"/>
      <c r="F55" s="126"/>
    </row>
    <row r="56" spans="1:6" ht="13.2">
      <c r="A56" s="126" t="s">
        <v>6513</v>
      </c>
      <c r="B56" s="126" t="s">
        <v>6514</v>
      </c>
      <c r="C56" s="126" t="s">
        <v>9674</v>
      </c>
      <c r="D56" s="126"/>
      <c r="E56" s="126"/>
      <c r="F56" s="126"/>
    </row>
    <row r="57" spans="1:6" ht="13.2">
      <c r="A57" s="126" t="s">
        <v>9701</v>
      </c>
      <c r="B57" s="126" t="s">
        <v>9702</v>
      </c>
      <c r="C57" s="126" t="s">
        <v>9626</v>
      </c>
      <c r="D57" s="126"/>
      <c r="E57" s="126"/>
      <c r="F57" s="126"/>
    </row>
    <row r="58" spans="1:6" ht="13.2">
      <c r="A58" s="126" t="s">
        <v>9703</v>
      </c>
      <c r="B58" s="126" t="s">
        <v>9704</v>
      </c>
      <c r="C58" s="126" t="s">
        <v>9705</v>
      </c>
      <c r="D58" s="126"/>
      <c r="E58" s="126"/>
      <c r="F58" s="126"/>
    </row>
    <row r="59" spans="1:6" ht="13.2">
      <c r="A59" s="126" t="s">
        <v>9706</v>
      </c>
      <c r="B59" s="126" t="s">
        <v>9707</v>
      </c>
      <c r="C59" s="126" t="s">
        <v>9641</v>
      </c>
      <c r="D59" s="126"/>
      <c r="E59" s="126"/>
      <c r="F59" s="126"/>
    </row>
    <row r="60" spans="1:6" ht="13.2">
      <c r="A60" s="126" t="s">
        <v>9708</v>
      </c>
      <c r="B60" s="126" t="s">
        <v>9709</v>
      </c>
      <c r="C60" s="126" t="s">
        <v>5244</v>
      </c>
      <c r="D60" s="126"/>
      <c r="E60" s="126"/>
      <c r="F60" s="126"/>
    </row>
    <row r="61" spans="1:6" ht="13.2">
      <c r="A61" s="126" t="s">
        <v>9710</v>
      </c>
      <c r="B61" s="126" t="s">
        <v>9711</v>
      </c>
      <c r="C61" s="126" t="s">
        <v>9712</v>
      </c>
      <c r="D61" s="126"/>
      <c r="E61" s="126"/>
      <c r="F61" s="126"/>
    </row>
    <row r="62" spans="1:6" ht="13.2">
      <c r="A62" s="126" t="s">
        <v>9713</v>
      </c>
      <c r="B62" s="126" t="s">
        <v>9714</v>
      </c>
      <c r="C62" s="126" t="s">
        <v>9715</v>
      </c>
      <c r="D62" s="126"/>
      <c r="E62" s="126"/>
      <c r="F62" s="126"/>
    </row>
    <row r="63" spans="1:6" ht="13.2">
      <c r="A63" s="126" t="s">
        <v>9716</v>
      </c>
      <c r="B63" s="126" t="s">
        <v>9717</v>
      </c>
      <c r="C63" s="126" t="s">
        <v>5244</v>
      </c>
      <c r="D63" s="126"/>
      <c r="E63" s="126"/>
      <c r="F63" s="126"/>
    </row>
    <row r="64" spans="1:6" ht="13.2">
      <c r="A64" s="127" t="s">
        <v>9718</v>
      </c>
      <c r="B64" s="126" t="s">
        <v>9719</v>
      </c>
      <c r="C64" s="126" t="s">
        <v>7725</v>
      </c>
      <c r="D64" s="126"/>
      <c r="E64" s="126"/>
      <c r="F64" s="126"/>
    </row>
    <row r="65" spans="1:6" ht="13.2">
      <c r="A65" s="126" t="s">
        <v>9720</v>
      </c>
      <c r="B65" s="126" t="s">
        <v>9721</v>
      </c>
      <c r="C65" s="126" t="s">
        <v>9637</v>
      </c>
      <c r="D65" s="126"/>
      <c r="E65" s="126"/>
      <c r="F65" s="126"/>
    </row>
    <row r="66" spans="1:6" ht="13.2">
      <c r="A66" s="126" t="s">
        <v>1829</v>
      </c>
      <c r="B66" s="126" t="s">
        <v>1832</v>
      </c>
      <c r="C66" s="126" t="s">
        <v>9618</v>
      </c>
      <c r="D66" s="126"/>
      <c r="E66" s="126"/>
      <c r="F66" s="126"/>
    </row>
    <row r="67" spans="1:6" ht="13.2">
      <c r="A67" s="126" t="s">
        <v>9722</v>
      </c>
      <c r="B67" s="126" t="s">
        <v>9723</v>
      </c>
      <c r="C67" s="126" t="s">
        <v>9724</v>
      </c>
      <c r="D67" s="126"/>
      <c r="E67" s="126"/>
      <c r="F67" s="126"/>
    </row>
    <row r="68" spans="1:6" ht="13.2">
      <c r="A68" s="126" t="s">
        <v>9725</v>
      </c>
      <c r="B68" s="126" t="s">
        <v>9726</v>
      </c>
      <c r="C68" s="126" t="s">
        <v>9705</v>
      </c>
      <c r="D68" s="126"/>
      <c r="E68" s="126"/>
      <c r="F68" s="126"/>
    </row>
    <row r="69" spans="1:6" ht="13.2">
      <c r="A69" s="126" t="s">
        <v>9727</v>
      </c>
      <c r="B69" s="126" t="s">
        <v>9728</v>
      </c>
      <c r="C69" s="126" t="s">
        <v>9724</v>
      </c>
      <c r="D69" s="126"/>
      <c r="E69" s="126"/>
      <c r="F69" s="126"/>
    </row>
    <row r="70" spans="1:6" ht="13.2">
      <c r="A70" s="126" t="s">
        <v>9729</v>
      </c>
      <c r="B70" s="126" t="s">
        <v>9730</v>
      </c>
      <c r="C70" s="126" t="s">
        <v>9637</v>
      </c>
      <c r="D70" s="126"/>
      <c r="E70" s="126"/>
      <c r="F70" s="126"/>
    </row>
    <row r="71" spans="1:6" ht="13.2">
      <c r="A71" s="126" t="s">
        <v>9731</v>
      </c>
      <c r="B71" s="126" t="s">
        <v>9732</v>
      </c>
      <c r="C71" s="126" t="s">
        <v>9621</v>
      </c>
      <c r="D71" s="126"/>
      <c r="E71" s="126"/>
      <c r="F71" s="126"/>
    </row>
    <row r="72" spans="1:6" ht="13.2">
      <c r="A72" s="126" t="s">
        <v>9733</v>
      </c>
      <c r="B72" s="126" t="s">
        <v>9734</v>
      </c>
      <c r="C72" s="126" t="s">
        <v>9634</v>
      </c>
      <c r="D72" s="126"/>
      <c r="E72" s="126"/>
      <c r="F72" s="126"/>
    </row>
    <row r="73" spans="1:6" ht="13.2">
      <c r="A73" s="126" t="s">
        <v>9735</v>
      </c>
      <c r="B73" s="126" t="s">
        <v>9736</v>
      </c>
      <c r="C73" s="126" t="s">
        <v>1235</v>
      </c>
      <c r="D73" s="126"/>
      <c r="E73" s="126"/>
      <c r="F73" s="126"/>
    </row>
    <row r="74" spans="1:6" ht="13.2">
      <c r="A74" s="126" t="s">
        <v>9737</v>
      </c>
      <c r="B74" s="126" t="s">
        <v>9738</v>
      </c>
      <c r="C74" s="126" t="s">
        <v>9665</v>
      </c>
      <c r="D74" s="126"/>
      <c r="E74" s="126"/>
      <c r="F74" s="126"/>
    </row>
    <row r="75" spans="1:6" ht="13.2">
      <c r="A75" s="126" t="s">
        <v>9739</v>
      </c>
      <c r="B75" s="126" t="s">
        <v>9740</v>
      </c>
      <c r="C75" s="126" t="s">
        <v>9637</v>
      </c>
      <c r="D75" s="126"/>
      <c r="E75" s="126"/>
      <c r="F75" s="126"/>
    </row>
    <row r="76" spans="1:6" ht="13.2">
      <c r="A76" s="126" t="s">
        <v>6800</v>
      </c>
      <c r="B76" s="126" t="s">
        <v>6801</v>
      </c>
      <c r="C76" s="126" t="s">
        <v>9741</v>
      </c>
      <c r="D76" s="126"/>
      <c r="E76" s="126"/>
      <c r="F76" s="126"/>
    </row>
    <row r="77" spans="1:6" ht="13.2">
      <c r="A77" s="126" t="s">
        <v>9742</v>
      </c>
      <c r="B77" s="126" t="s">
        <v>9743</v>
      </c>
      <c r="C77" s="126" t="s">
        <v>9744</v>
      </c>
      <c r="D77" s="126"/>
      <c r="E77" s="126"/>
      <c r="F77" s="126"/>
    </row>
    <row r="78" spans="1:6" ht="13.2">
      <c r="A78" s="126" t="s">
        <v>1896</v>
      </c>
      <c r="B78" s="126" t="s">
        <v>1899</v>
      </c>
      <c r="C78" s="126" t="s">
        <v>9634</v>
      </c>
      <c r="D78" s="126"/>
      <c r="E78" s="126"/>
      <c r="F78" s="126"/>
    </row>
    <row r="79" spans="1:6" ht="13.2">
      <c r="A79" s="126" t="s">
        <v>1914</v>
      </c>
      <c r="B79" s="126" t="s">
        <v>1917</v>
      </c>
      <c r="C79" s="126" t="s">
        <v>9637</v>
      </c>
      <c r="D79" s="126"/>
      <c r="E79" s="126"/>
      <c r="F79" s="126"/>
    </row>
    <row r="80" spans="1:6" ht="13.2">
      <c r="A80" s="126" t="s">
        <v>9745</v>
      </c>
      <c r="B80" s="126" t="s">
        <v>9746</v>
      </c>
      <c r="C80" s="126" t="s">
        <v>9637</v>
      </c>
      <c r="D80" s="126"/>
      <c r="E80" s="126"/>
      <c r="F80" s="126"/>
    </row>
    <row r="81" spans="1:6" ht="13.2">
      <c r="A81" s="126" t="s">
        <v>9747</v>
      </c>
      <c r="B81" s="126">
        <v>2593405</v>
      </c>
      <c r="C81" s="126" t="s">
        <v>9641</v>
      </c>
      <c r="D81" s="126"/>
      <c r="E81" s="126"/>
      <c r="F81" s="126"/>
    </row>
    <row r="82" spans="1:6" ht="13.2">
      <c r="A82" s="126" t="s">
        <v>9748</v>
      </c>
      <c r="B82" s="126" t="s">
        <v>9749</v>
      </c>
      <c r="C82" s="126" t="s">
        <v>7725</v>
      </c>
      <c r="D82" s="126"/>
      <c r="E82" s="126"/>
      <c r="F82" s="126"/>
    </row>
    <row r="83" spans="1:6" ht="13.2">
      <c r="A83" s="126" t="s">
        <v>1952</v>
      </c>
      <c r="B83" s="126" t="s">
        <v>1955</v>
      </c>
      <c r="C83" s="126" t="s">
        <v>9724</v>
      </c>
      <c r="D83" s="126"/>
      <c r="E83" s="126"/>
      <c r="F83" s="126"/>
    </row>
    <row r="84" spans="1:6" ht="13.2">
      <c r="A84" s="126" t="s">
        <v>7815</v>
      </c>
      <c r="B84" s="126" t="s">
        <v>7816</v>
      </c>
      <c r="C84" s="126" t="s">
        <v>9665</v>
      </c>
      <c r="D84" s="126"/>
      <c r="E84" s="126"/>
      <c r="F84" s="126"/>
    </row>
    <row r="85" spans="1:6" ht="13.2">
      <c r="A85" s="126" t="s">
        <v>9750</v>
      </c>
      <c r="B85" s="126" t="s">
        <v>9751</v>
      </c>
      <c r="C85" s="126" t="s">
        <v>9752</v>
      </c>
      <c r="D85" s="126"/>
      <c r="E85" s="126"/>
      <c r="F85" s="126"/>
    </row>
    <row r="86" spans="1:6" ht="13.2">
      <c r="A86" s="126" t="s">
        <v>9753</v>
      </c>
      <c r="B86" s="126" t="s">
        <v>9754</v>
      </c>
      <c r="C86" s="126" t="s">
        <v>9621</v>
      </c>
      <c r="D86" s="126"/>
      <c r="E86" s="126"/>
      <c r="F86" s="126"/>
    </row>
    <row r="87" spans="1:6" ht="13.2">
      <c r="A87" s="126" t="s">
        <v>9755</v>
      </c>
      <c r="B87" s="126" t="s">
        <v>9756</v>
      </c>
      <c r="C87" s="126" t="s">
        <v>9757</v>
      </c>
      <c r="D87" s="126"/>
      <c r="E87" s="126"/>
      <c r="F87" s="126"/>
    </row>
    <row r="88" spans="1:6" ht="13.2">
      <c r="A88" s="126" t="s">
        <v>9758</v>
      </c>
      <c r="B88" s="126" t="s">
        <v>9759</v>
      </c>
      <c r="C88" s="126" t="s">
        <v>1235</v>
      </c>
      <c r="D88" s="126"/>
      <c r="E88" s="126"/>
      <c r="F88" s="126"/>
    </row>
    <row r="89" spans="1:6" ht="13.2">
      <c r="A89" s="126" t="s">
        <v>9760</v>
      </c>
      <c r="B89" s="126" t="s">
        <v>9761</v>
      </c>
      <c r="C89" s="126" t="s">
        <v>9637</v>
      </c>
      <c r="D89" s="126"/>
      <c r="E89" s="126"/>
      <c r="F89" s="126"/>
    </row>
    <row r="90" spans="1:6" ht="13.2">
      <c r="A90" s="126" t="s">
        <v>9762</v>
      </c>
      <c r="B90" s="126" t="s">
        <v>9763</v>
      </c>
      <c r="C90" s="126" t="s">
        <v>9621</v>
      </c>
      <c r="D90" s="126"/>
      <c r="E90" s="126"/>
      <c r="F90" s="126"/>
    </row>
    <row r="91" spans="1:6" ht="13.2">
      <c r="A91" s="126" t="s">
        <v>9764</v>
      </c>
      <c r="B91" s="126" t="s">
        <v>9765</v>
      </c>
      <c r="C91" s="126" t="s">
        <v>5244</v>
      </c>
      <c r="D91" s="126"/>
      <c r="E91" s="126"/>
      <c r="F91" s="126"/>
    </row>
    <row r="92" spans="1:6" ht="13.2">
      <c r="A92" s="126" t="s">
        <v>9766</v>
      </c>
      <c r="B92" s="126" t="s">
        <v>9767</v>
      </c>
      <c r="C92" s="126" t="s">
        <v>1235</v>
      </c>
      <c r="D92" s="126"/>
      <c r="E92" s="126"/>
      <c r="F92" s="126"/>
    </row>
    <row r="93" spans="1:6" ht="13.2">
      <c r="A93" s="126" t="s">
        <v>7832</v>
      </c>
      <c r="B93" s="126" t="s">
        <v>7833</v>
      </c>
      <c r="C93" s="126" t="s">
        <v>9768</v>
      </c>
      <c r="D93" s="126"/>
      <c r="E93" s="126"/>
      <c r="F93" s="126"/>
    </row>
    <row r="94" spans="1:6" ht="13.2">
      <c r="A94" s="126" t="s">
        <v>6893</v>
      </c>
      <c r="B94" s="126" t="s">
        <v>6894</v>
      </c>
      <c r="C94" s="126" t="s">
        <v>9637</v>
      </c>
      <c r="D94" s="126"/>
      <c r="E94" s="126"/>
      <c r="F94" s="126"/>
    </row>
    <row r="95" spans="1:6" ht="13.2">
      <c r="A95" s="126" t="s">
        <v>2290</v>
      </c>
      <c r="B95" s="126" t="s">
        <v>2294</v>
      </c>
      <c r="C95" s="126" t="s">
        <v>9637</v>
      </c>
      <c r="D95" s="126"/>
      <c r="E95" s="126"/>
      <c r="F95" s="126"/>
    </row>
    <row r="96" spans="1:6" ht="13.2">
      <c r="A96" s="126" t="s">
        <v>9769</v>
      </c>
      <c r="B96" s="126" t="s">
        <v>9770</v>
      </c>
      <c r="C96" s="126" t="s">
        <v>9757</v>
      </c>
      <c r="D96" s="126"/>
      <c r="E96" s="126"/>
      <c r="F96" s="126"/>
    </row>
    <row r="97" spans="1:6" ht="13.2">
      <c r="A97" s="126" t="s">
        <v>9771</v>
      </c>
      <c r="B97" s="126" t="s">
        <v>9772</v>
      </c>
      <c r="C97" s="126" t="s">
        <v>9637</v>
      </c>
      <c r="D97" s="126"/>
      <c r="E97" s="126"/>
      <c r="F97" s="126"/>
    </row>
    <row r="98" spans="1:6" ht="13.2">
      <c r="A98" s="126" t="s">
        <v>9773</v>
      </c>
      <c r="B98" s="126" t="s">
        <v>9774</v>
      </c>
      <c r="C98" s="126" t="s">
        <v>9621</v>
      </c>
      <c r="D98" s="126"/>
      <c r="E98" s="126"/>
      <c r="F98" s="126"/>
    </row>
    <row r="99" spans="1:6" ht="13.2">
      <c r="A99" s="126" t="s">
        <v>9775</v>
      </c>
      <c r="B99" s="126" t="s">
        <v>9776</v>
      </c>
      <c r="C99" s="126" t="s">
        <v>9637</v>
      </c>
      <c r="D99" s="126"/>
      <c r="E99" s="126"/>
      <c r="F99" s="126"/>
    </row>
    <row r="100" spans="1:6" ht="13.2">
      <c r="A100" s="126" t="s">
        <v>9777</v>
      </c>
      <c r="B100" s="126" t="s">
        <v>9778</v>
      </c>
      <c r="C100" s="126" t="s">
        <v>9618</v>
      </c>
      <c r="D100" s="126"/>
      <c r="E100" s="126"/>
      <c r="F100" s="126"/>
    </row>
    <row r="101" spans="1:6" ht="13.2">
      <c r="A101" s="126" t="s">
        <v>2429</v>
      </c>
      <c r="B101" s="126" t="s">
        <v>2432</v>
      </c>
      <c r="C101" s="126" t="s">
        <v>9637</v>
      </c>
      <c r="D101" s="126"/>
      <c r="E101" s="126"/>
      <c r="F101" s="126"/>
    </row>
    <row r="102" spans="1:6" ht="13.2">
      <c r="A102" s="126" t="s">
        <v>9779</v>
      </c>
      <c r="B102" s="126" t="s">
        <v>9780</v>
      </c>
      <c r="C102" s="126" t="s">
        <v>9626</v>
      </c>
      <c r="D102" s="126"/>
      <c r="E102" s="126"/>
      <c r="F102" s="126"/>
    </row>
    <row r="103" spans="1:6" ht="13.2">
      <c r="A103" s="126" t="s">
        <v>9781</v>
      </c>
      <c r="B103" s="126" t="s">
        <v>9782</v>
      </c>
      <c r="C103" s="126" t="s">
        <v>9618</v>
      </c>
      <c r="D103" s="126"/>
      <c r="E103" s="126"/>
      <c r="F103" s="126"/>
    </row>
    <row r="104" spans="1:6" ht="13.2">
      <c r="A104" s="126" t="s">
        <v>9783</v>
      </c>
      <c r="B104" s="126" t="s">
        <v>9784</v>
      </c>
      <c r="C104" s="126" t="s">
        <v>1235</v>
      </c>
      <c r="D104" s="126"/>
      <c r="E104" s="126"/>
      <c r="F104" s="126"/>
    </row>
    <row r="105" spans="1:6" ht="13.2">
      <c r="A105" s="126" t="s">
        <v>9785</v>
      </c>
      <c r="B105" s="126" t="s">
        <v>9786</v>
      </c>
      <c r="C105" s="126" t="s">
        <v>9637</v>
      </c>
      <c r="D105" s="126"/>
      <c r="E105" s="126"/>
      <c r="F105" s="126"/>
    </row>
    <row r="106" spans="1:6" ht="13.2">
      <c r="A106" s="126" t="s">
        <v>9787</v>
      </c>
      <c r="B106" s="126" t="s">
        <v>9788</v>
      </c>
      <c r="C106" s="126" t="s">
        <v>1235</v>
      </c>
      <c r="D106" s="126"/>
      <c r="E106" s="126"/>
      <c r="F106" s="126"/>
    </row>
    <row r="107" spans="1:6" ht="13.2">
      <c r="A107" s="126" t="s">
        <v>9789</v>
      </c>
      <c r="B107" s="126" t="s">
        <v>9790</v>
      </c>
      <c r="C107" s="126" t="s">
        <v>9621</v>
      </c>
      <c r="D107" s="126"/>
      <c r="E107" s="126"/>
      <c r="F107" s="126"/>
    </row>
    <row r="108" spans="1:6" ht="13.2">
      <c r="A108" s="126" t="s">
        <v>2453</v>
      </c>
      <c r="B108" s="126" t="s">
        <v>2456</v>
      </c>
      <c r="C108" s="126" t="s">
        <v>9637</v>
      </c>
      <c r="D108" s="126"/>
      <c r="E108" s="126"/>
      <c r="F108" s="126"/>
    </row>
    <row r="109" spans="1:6" ht="13.2">
      <c r="A109" s="126" t="s">
        <v>9791</v>
      </c>
      <c r="B109" s="126" t="s">
        <v>9792</v>
      </c>
      <c r="C109" s="126" t="s">
        <v>5244</v>
      </c>
      <c r="D109" s="126"/>
      <c r="E109" s="126"/>
      <c r="F109" s="126"/>
    </row>
    <row r="110" spans="1:6" ht="13.2">
      <c r="A110" s="126" t="s">
        <v>6907</v>
      </c>
      <c r="B110" s="126" t="s">
        <v>6908</v>
      </c>
      <c r="C110" s="126" t="s">
        <v>7722</v>
      </c>
      <c r="D110" s="126"/>
      <c r="E110" s="126"/>
      <c r="F110" s="126"/>
    </row>
    <row r="111" spans="1:6" ht="13.2">
      <c r="A111" s="126" t="s">
        <v>9793</v>
      </c>
      <c r="B111" s="126" t="s">
        <v>9794</v>
      </c>
      <c r="C111" s="126" t="s">
        <v>9621</v>
      </c>
      <c r="D111" s="126"/>
      <c r="E111" s="126"/>
      <c r="F111" s="126"/>
    </row>
    <row r="112" spans="1:6" ht="13.2">
      <c r="A112" s="126" t="s">
        <v>9795</v>
      </c>
      <c r="B112" s="126" t="s">
        <v>9796</v>
      </c>
      <c r="C112" s="126" t="s">
        <v>9637</v>
      </c>
      <c r="D112" s="126"/>
      <c r="E112" s="126"/>
      <c r="F112" s="126"/>
    </row>
    <row r="113" spans="1:6" ht="13.2">
      <c r="A113" s="126" t="s">
        <v>9797</v>
      </c>
      <c r="B113" s="126" t="s">
        <v>9798</v>
      </c>
      <c r="C113" s="126" t="s">
        <v>7725</v>
      </c>
      <c r="D113" s="126"/>
      <c r="E113" s="126"/>
      <c r="F113" s="126"/>
    </row>
    <row r="114" spans="1:6" ht="13.2">
      <c r="A114" s="126" t="s">
        <v>9799</v>
      </c>
      <c r="B114" s="126" t="s">
        <v>9800</v>
      </c>
      <c r="C114" s="126" t="s">
        <v>7725</v>
      </c>
      <c r="D114" s="126"/>
      <c r="E114" s="126"/>
      <c r="F114" s="126"/>
    </row>
    <row r="115" spans="1:6" ht="13.2">
      <c r="A115" s="126" t="s">
        <v>9801</v>
      </c>
      <c r="B115" s="126" t="s">
        <v>9802</v>
      </c>
      <c r="C115" s="126" t="s">
        <v>9803</v>
      </c>
      <c r="D115" s="126"/>
      <c r="E115" s="126"/>
      <c r="F115" s="126"/>
    </row>
    <row r="116" spans="1:6" ht="13.2">
      <c r="A116" s="126" t="s">
        <v>9804</v>
      </c>
      <c r="B116" s="126" t="s">
        <v>9805</v>
      </c>
      <c r="C116" s="126" t="s">
        <v>7725</v>
      </c>
      <c r="D116" s="126"/>
      <c r="E116" s="126"/>
      <c r="F116" s="126"/>
    </row>
    <row r="117" spans="1:6" ht="13.2">
      <c r="A117" s="126" t="s">
        <v>9806</v>
      </c>
      <c r="B117" s="126" t="s">
        <v>9807</v>
      </c>
      <c r="C117" s="126" t="s">
        <v>9641</v>
      </c>
      <c r="D117" s="126"/>
      <c r="E117" s="126"/>
      <c r="F117" s="126"/>
    </row>
    <row r="118" spans="1:6" ht="13.2">
      <c r="A118" s="126" t="s">
        <v>9808</v>
      </c>
      <c r="B118" s="126" t="s">
        <v>9809</v>
      </c>
      <c r="C118" s="126" t="s">
        <v>9803</v>
      </c>
      <c r="D118" s="126"/>
      <c r="E118" s="126"/>
      <c r="F118" s="126"/>
    </row>
    <row r="119" spans="1:6" ht="13.2">
      <c r="A119" s="126" t="s">
        <v>9810</v>
      </c>
      <c r="B119" s="126" t="s">
        <v>9811</v>
      </c>
      <c r="C119" s="126" t="s">
        <v>9637</v>
      </c>
      <c r="D119" s="126"/>
      <c r="E119" s="126"/>
      <c r="F119" s="126"/>
    </row>
    <row r="120" spans="1:6" ht="13.2">
      <c r="A120" s="126" t="s">
        <v>2629</v>
      </c>
      <c r="B120" s="126" t="s">
        <v>2632</v>
      </c>
      <c r="C120" s="126" t="s">
        <v>9812</v>
      </c>
      <c r="D120" s="126"/>
      <c r="E120" s="126"/>
      <c r="F120" s="126"/>
    </row>
    <row r="121" spans="1:6" ht="13.2">
      <c r="A121" s="126" t="s">
        <v>2649</v>
      </c>
      <c r="B121" s="126" t="s">
        <v>2652</v>
      </c>
      <c r="C121" s="126" t="s">
        <v>9637</v>
      </c>
      <c r="D121" s="126"/>
      <c r="E121" s="126"/>
      <c r="F121" s="126"/>
    </row>
    <row r="122" spans="1:6" ht="13.2">
      <c r="A122" s="126" t="s">
        <v>9813</v>
      </c>
      <c r="B122" s="126" t="s">
        <v>9814</v>
      </c>
      <c r="C122" s="126" t="s">
        <v>9637</v>
      </c>
      <c r="D122" s="126"/>
      <c r="E122" s="126"/>
      <c r="F122" s="126"/>
    </row>
    <row r="123" spans="1:6" ht="13.2">
      <c r="A123" s="126" t="s">
        <v>6929</v>
      </c>
      <c r="B123" s="126" t="s">
        <v>6930</v>
      </c>
      <c r="C123" s="126" t="s">
        <v>9641</v>
      </c>
      <c r="D123" s="126"/>
      <c r="E123" s="126"/>
      <c r="F123" s="126"/>
    </row>
    <row r="124" spans="1:6" ht="13.2">
      <c r="A124" s="126" t="s">
        <v>2726</v>
      </c>
      <c r="B124" s="126" t="s">
        <v>2729</v>
      </c>
      <c r="C124" s="126" t="s">
        <v>9815</v>
      </c>
      <c r="D124" s="126"/>
      <c r="E124" s="126"/>
      <c r="F124" s="126"/>
    </row>
    <row r="125" spans="1:6" ht="13.2">
      <c r="A125" s="126" t="s">
        <v>2764</v>
      </c>
      <c r="B125" s="126" t="s">
        <v>2767</v>
      </c>
      <c r="C125" s="126" t="s">
        <v>9637</v>
      </c>
      <c r="D125" s="126"/>
      <c r="E125" s="126"/>
      <c r="F125" s="126"/>
    </row>
    <row r="126" spans="1:6" ht="13.2">
      <c r="A126" s="126" t="s">
        <v>9816</v>
      </c>
      <c r="B126" s="126" t="s">
        <v>9817</v>
      </c>
      <c r="C126" s="126" t="s">
        <v>9650</v>
      </c>
      <c r="D126" s="126"/>
      <c r="E126" s="126"/>
      <c r="F126" s="126"/>
    </row>
    <row r="127" spans="1:6" ht="13.2">
      <c r="A127" s="126" t="s">
        <v>2863</v>
      </c>
      <c r="B127" s="126" t="s">
        <v>2866</v>
      </c>
      <c r="C127" s="126" t="s">
        <v>9637</v>
      </c>
      <c r="D127" s="126"/>
      <c r="E127" s="126"/>
      <c r="F127" s="126"/>
    </row>
    <row r="128" spans="1:6" ht="13.2">
      <c r="A128" s="126" t="s">
        <v>9818</v>
      </c>
      <c r="B128" s="126" t="s">
        <v>9819</v>
      </c>
      <c r="C128" s="126" t="s">
        <v>9637</v>
      </c>
      <c r="D128" s="126"/>
      <c r="E128" s="126"/>
      <c r="F128" s="126"/>
    </row>
    <row r="129" spans="1:6" ht="13.2">
      <c r="A129" s="126" t="s">
        <v>7893</v>
      </c>
      <c r="B129" s="126" t="s">
        <v>7894</v>
      </c>
      <c r="C129" s="126" t="s">
        <v>7725</v>
      </c>
      <c r="D129" s="126"/>
      <c r="E129" s="126"/>
      <c r="F129" s="126"/>
    </row>
    <row r="130" spans="1:6" ht="13.2">
      <c r="A130" s="126" t="s">
        <v>9820</v>
      </c>
      <c r="B130" s="126" t="s">
        <v>9821</v>
      </c>
      <c r="C130" s="126" t="s">
        <v>9618</v>
      </c>
      <c r="D130" s="126"/>
      <c r="E130" s="126"/>
      <c r="F130" s="126"/>
    </row>
    <row r="131" spans="1:6" ht="13.2">
      <c r="A131" s="126" t="s">
        <v>9822</v>
      </c>
      <c r="B131" s="126" t="s">
        <v>9823</v>
      </c>
      <c r="C131" s="126" t="s">
        <v>9621</v>
      </c>
      <c r="D131" s="126"/>
      <c r="E131" s="126"/>
      <c r="F131" s="126"/>
    </row>
    <row r="132" spans="1:6" ht="13.2">
      <c r="A132" s="126" t="s">
        <v>9824</v>
      </c>
      <c r="B132" s="126" t="s">
        <v>9825</v>
      </c>
      <c r="C132" s="126" t="s">
        <v>9637</v>
      </c>
      <c r="D132" s="126"/>
      <c r="E132" s="126"/>
      <c r="F132" s="126"/>
    </row>
    <row r="133" spans="1:6" ht="13.2">
      <c r="A133" s="126" t="s">
        <v>9826</v>
      </c>
      <c r="B133" s="126" t="s">
        <v>9827</v>
      </c>
      <c r="C133" s="126" t="s">
        <v>9637</v>
      </c>
      <c r="D133" s="126"/>
      <c r="E133" s="126"/>
      <c r="F133" s="126"/>
    </row>
    <row r="134" spans="1:6" ht="13.2">
      <c r="A134" s="126" t="s">
        <v>9828</v>
      </c>
      <c r="B134" s="126" t="s">
        <v>9829</v>
      </c>
      <c r="C134" s="126" t="s">
        <v>9650</v>
      </c>
      <c r="D134" s="126"/>
      <c r="E134" s="126"/>
      <c r="F134" s="126"/>
    </row>
    <row r="135" spans="1:6" ht="13.2">
      <c r="A135" s="126" t="s">
        <v>9830</v>
      </c>
      <c r="B135" s="126">
        <v>1111</v>
      </c>
      <c r="C135" s="126" t="s">
        <v>9634</v>
      </c>
      <c r="D135" s="126"/>
      <c r="E135" s="126"/>
      <c r="F135" s="126"/>
    </row>
    <row r="136" spans="1:6" ht="13.2">
      <c r="A136" s="126" t="s">
        <v>9831</v>
      </c>
      <c r="B136" s="126" t="s">
        <v>9832</v>
      </c>
      <c r="C136" s="126" t="s">
        <v>9621</v>
      </c>
      <c r="D136" s="126"/>
      <c r="E136" s="126"/>
      <c r="F136" s="126"/>
    </row>
    <row r="137" spans="1:6" ht="13.2">
      <c r="A137" s="126" t="s">
        <v>7903</v>
      </c>
      <c r="B137" s="126" t="s">
        <v>7904</v>
      </c>
      <c r="C137" s="126" t="s">
        <v>5244</v>
      </c>
      <c r="D137" s="126"/>
      <c r="E137" s="126"/>
      <c r="F137" s="126"/>
    </row>
    <row r="138" spans="1:6" ht="13.2">
      <c r="A138" s="126" t="s">
        <v>2985</v>
      </c>
      <c r="B138" s="126" t="s">
        <v>2988</v>
      </c>
      <c r="C138" s="126" t="s">
        <v>9833</v>
      </c>
      <c r="D138" s="126"/>
      <c r="E138" s="126"/>
      <c r="F138" s="126"/>
    </row>
    <row r="139" spans="1:6" ht="13.2">
      <c r="A139" s="126" t="s">
        <v>3085</v>
      </c>
      <c r="B139" s="126" t="s">
        <v>3088</v>
      </c>
      <c r="C139" s="126" t="s">
        <v>9637</v>
      </c>
      <c r="D139" s="126"/>
      <c r="E139" s="126"/>
      <c r="F139" s="126"/>
    </row>
    <row r="140" spans="1:6" ht="13.2">
      <c r="A140" s="126" t="s">
        <v>9834</v>
      </c>
      <c r="B140" s="126" t="s">
        <v>9835</v>
      </c>
      <c r="C140" s="126" t="s">
        <v>7725</v>
      </c>
      <c r="D140" s="126"/>
      <c r="E140" s="126"/>
      <c r="F140" s="126"/>
    </row>
    <row r="141" spans="1:6" ht="13.2">
      <c r="A141" s="126" t="s">
        <v>7006</v>
      </c>
      <c r="B141" s="126" t="s">
        <v>7007</v>
      </c>
      <c r="C141" s="126" t="s">
        <v>9637</v>
      </c>
      <c r="D141" s="126"/>
      <c r="E141" s="126"/>
      <c r="F141" s="126"/>
    </row>
    <row r="142" spans="1:6" ht="13.2">
      <c r="A142" s="126" t="s">
        <v>9836</v>
      </c>
      <c r="B142" s="126" t="s">
        <v>9837</v>
      </c>
      <c r="C142" s="126" t="s">
        <v>9621</v>
      </c>
      <c r="D142" s="126"/>
      <c r="E142" s="126"/>
      <c r="F142" s="126"/>
    </row>
    <row r="143" spans="1:6" ht="13.2">
      <c r="A143" s="126" t="s">
        <v>9838</v>
      </c>
      <c r="B143" s="126" t="s">
        <v>9839</v>
      </c>
      <c r="C143" s="126" t="s">
        <v>9621</v>
      </c>
      <c r="D143" s="126"/>
      <c r="E143" s="126"/>
      <c r="F143" s="126"/>
    </row>
    <row r="144" spans="1:6" ht="13.2">
      <c r="A144" s="126" t="s">
        <v>9840</v>
      </c>
      <c r="B144" s="126" t="s">
        <v>9841</v>
      </c>
      <c r="C144" s="126" t="s">
        <v>9621</v>
      </c>
      <c r="D144" s="126"/>
      <c r="E144" s="126"/>
      <c r="F144" s="126"/>
    </row>
    <row r="145" spans="1:6" ht="13.2">
      <c r="A145" s="126" t="s">
        <v>9842</v>
      </c>
      <c r="B145" s="126" t="s">
        <v>9843</v>
      </c>
      <c r="C145" s="126" t="s">
        <v>9621</v>
      </c>
      <c r="D145" s="126"/>
      <c r="E145" s="126"/>
      <c r="F145" s="126"/>
    </row>
    <row r="146" spans="1:6" ht="13.2">
      <c r="A146" s="126" t="s">
        <v>9844</v>
      </c>
      <c r="B146" s="126" t="s">
        <v>9845</v>
      </c>
      <c r="C146" s="126" t="s">
        <v>9621</v>
      </c>
      <c r="D146" s="126"/>
      <c r="E146" s="126"/>
      <c r="F146" s="126"/>
    </row>
    <row r="147" spans="1:6" ht="13.2">
      <c r="A147" s="126" t="s">
        <v>9846</v>
      </c>
      <c r="B147" s="126" t="s">
        <v>9847</v>
      </c>
      <c r="C147" s="126" t="s">
        <v>9621</v>
      </c>
      <c r="D147" s="126"/>
      <c r="E147" s="126"/>
      <c r="F147" s="126"/>
    </row>
    <row r="148" spans="1:6" ht="13.2">
      <c r="A148" s="126" t="s">
        <v>9848</v>
      </c>
      <c r="B148" s="126" t="s">
        <v>9849</v>
      </c>
      <c r="C148" s="126" t="s">
        <v>9641</v>
      </c>
      <c r="D148" s="126"/>
      <c r="E148" s="126"/>
      <c r="F148" s="126"/>
    </row>
    <row r="149" spans="1:6" ht="13.2">
      <c r="A149" s="126" t="s">
        <v>9850</v>
      </c>
      <c r="B149" s="126" t="s">
        <v>9851</v>
      </c>
      <c r="C149" s="126" t="s">
        <v>7725</v>
      </c>
      <c r="D149" s="126"/>
      <c r="E149" s="126"/>
      <c r="F149" s="126"/>
    </row>
    <row r="150" spans="1:6" ht="13.2">
      <c r="A150" s="126" t="s">
        <v>9852</v>
      </c>
      <c r="B150" s="126" t="s">
        <v>9853</v>
      </c>
      <c r="C150" s="126" t="s">
        <v>7725</v>
      </c>
      <c r="D150" s="126"/>
      <c r="E150" s="126"/>
      <c r="F150" s="126"/>
    </row>
    <row r="151" spans="1:6" ht="13.2">
      <c r="A151" s="126" t="s">
        <v>7116</v>
      </c>
      <c r="B151" s="126" t="s">
        <v>7117</v>
      </c>
      <c r="C151" s="126" t="s">
        <v>7725</v>
      </c>
      <c r="D151" s="126"/>
      <c r="E151" s="126"/>
      <c r="F151" s="126"/>
    </row>
    <row r="152" spans="1:6" ht="13.2">
      <c r="A152" s="126" t="s">
        <v>7918</v>
      </c>
      <c r="B152" s="126" t="s">
        <v>7919</v>
      </c>
      <c r="C152" s="126" t="s">
        <v>9637</v>
      </c>
      <c r="D152" s="126"/>
      <c r="E152" s="126"/>
      <c r="F152" s="126"/>
    </row>
    <row r="153" spans="1:6" ht="13.2">
      <c r="A153" s="126" t="s">
        <v>7922</v>
      </c>
      <c r="B153" s="126" t="s">
        <v>7923</v>
      </c>
      <c r="C153" s="126" t="s">
        <v>5244</v>
      </c>
      <c r="D153" s="126"/>
      <c r="E153" s="126"/>
      <c r="F153" s="126"/>
    </row>
    <row r="154" spans="1:6" ht="13.2">
      <c r="A154" s="126" t="s">
        <v>3156</v>
      </c>
      <c r="B154" s="126" t="s">
        <v>3159</v>
      </c>
      <c r="C154" s="126" t="s">
        <v>9621</v>
      </c>
      <c r="D154" s="126"/>
      <c r="E154" s="126"/>
      <c r="F154" s="126"/>
    </row>
    <row r="155" spans="1:6" ht="13.2">
      <c r="A155" s="126" t="s">
        <v>9854</v>
      </c>
      <c r="B155" s="126" t="s">
        <v>9855</v>
      </c>
      <c r="C155" s="126" t="s">
        <v>9621</v>
      </c>
      <c r="D155" s="126"/>
      <c r="E155" s="126"/>
      <c r="F155" s="126"/>
    </row>
    <row r="156" spans="1:6" ht="13.2">
      <c r="A156" s="126" t="s">
        <v>7924</v>
      </c>
      <c r="B156" s="126" t="s">
        <v>7925</v>
      </c>
      <c r="C156" s="126" t="s">
        <v>9768</v>
      </c>
      <c r="D156" s="126"/>
      <c r="E156" s="126"/>
      <c r="F156" s="126"/>
    </row>
    <row r="157" spans="1:6" ht="13.2">
      <c r="A157" s="126" t="s">
        <v>9856</v>
      </c>
      <c r="B157" s="126" t="s">
        <v>9857</v>
      </c>
      <c r="C157" s="126" t="s">
        <v>9641</v>
      </c>
      <c r="D157" s="126"/>
      <c r="E157" s="126"/>
      <c r="F157" s="126"/>
    </row>
    <row r="158" spans="1:6" ht="13.2">
      <c r="A158" s="126" t="s">
        <v>9858</v>
      </c>
      <c r="B158" s="126" t="s">
        <v>9859</v>
      </c>
      <c r="C158" s="126" t="s">
        <v>9637</v>
      </c>
      <c r="D158" s="126"/>
      <c r="E158" s="126"/>
      <c r="F158" s="126"/>
    </row>
    <row r="159" spans="1:6" ht="13.2">
      <c r="A159" s="126" t="s">
        <v>9860</v>
      </c>
      <c r="B159" s="126" t="s">
        <v>9861</v>
      </c>
      <c r="C159" s="126" t="s">
        <v>9634</v>
      </c>
      <c r="D159" s="126"/>
      <c r="E159" s="126"/>
      <c r="F159" s="126"/>
    </row>
    <row r="160" spans="1:6" ht="13.2">
      <c r="A160" s="126" t="s">
        <v>9862</v>
      </c>
      <c r="B160" s="126" t="s">
        <v>9863</v>
      </c>
      <c r="C160" s="126" t="s">
        <v>9637</v>
      </c>
      <c r="D160" s="126"/>
      <c r="E160" s="126"/>
      <c r="F160" s="126"/>
    </row>
    <row r="161" spans="1:6" ht="13.2">
      <c r="A161" s="126" t="s">
        <v>3297</v>
      </c>
      <c r="B161" s="126" t="s">
        <v>3300</v>
      </c>
      <c r="C161" s="126" t="s">
        <v>9618</v>
      </c>
      <c r="D161" s="126"/>
      <c r="E161" s="126"/>
      <c r="F161" s="126"/>
    </row>
    <row r="162" spans="1:6" ht="13.2">
      <c r="A162" s="126" t="s">
        <v>7173</v>
      </c>
      <c r="B162" s="126" t="s">
        <v>7174</v>
      </c>
      <c r="C162" s="126" t="s">
        <v>7725</v>
      </c>
      <c r="D162" s="126"/>
      <c r="E162" s="126"/>
      <c r="F162" s="126"/>
    </row>
    <row r="163" spans="1:6" ht="13.2">
      <c r="A163" s="126" t="s">
        <v>9864</v>
      </c>
      <c r="B163" s="126" t="s">
        <v>9865</v>
      </c>
      <c r="C163" s="126" t="s">
        <v>9618</v>
      </c>
      <c r="D163" s="126"/>
      <c r="E163" s="126"/>
      <c r="F163" s="126"/>
    </row>
    <row r="164" spans="1:6" ht="13.2">
      <c r="A164" s="126" t="s">
        <v>9866</v>
      </c>
      <c r="B164" s="126" t="s">
        <v>9867</v>
      </c>
      <c r="C164" s="126" t="s">
        <v>9621</v>
      </c>
      <c r="D164" s="126"/>
      <c r="E164" s="126"/>
      <c r="F164" s="126"/>
    </row>
    <row r="165" spans="1:6" ht="13.2">
      <c r="A165" s="126" t="s">
        <v>9868</v>
      </c>
      <c r="B165" s="126" t="s">
        <v>9869</v>
      </c>
      <c r="C165" s="126" t="s">
        <v>9637</v>
      </c>
      <c r="D165" s="126"/>
      <c r="E165" s="126"/>
      <c r="F165" s="126"/>
    </row>
    <row r="166" spans="1:6" ht="13.2">
      <c r="A166" s="126" t="s">
        <v>3430</v>
      </c>
      <c r="B166" s="126" t="s">
        <v>3431</v>
      </c>
      <c r="C166" s="126" t="s">
        <v>9665</v>
      </c>
      <c r="D166" s="126"/>
      <c r="E166" s="126"/>
      <c r="F166" s="126"/>
    </row>
    <row r="167" spans="1:6" ht="13.2">
      <c r="A167" s="126" t="s">
        <v>7215</v>
      </c>
      <c r="B167" s="126" t="s">
        <v>7216</v>
      </c>
      <c r="C167" s="126" t="s">
        <v>5244</v>
      </c>
      <c r="D167" s="126"/>
      <c r="E167" s="126"/>
      <c r="F167" s="126"/>
    </row>
    <row r="168" spans="1:6" ht="14.4">
      <c r="A168" s="126" t="s">
        <v>7932</v>
      </c>
      <c r="B168" s="128" t="s">
        <v>7933</v>
      </c>
      <c r="C168" s="126" t="s">
        <v>5244</v>
      </c>
      <c r="D168" s="126"/>
      <c r="E168" s="126"/>
      <c r="F168" s="126"/>
    </row>
    <row r="169" spans="1:6" ht="13.2">
      <c r="A169" s="126" t="s">
        <v>9870</v>
      </c>
      <c r="B169" s="126" t="s">
        <v>9871</v>
      </c>
      <c r="C169" s="126" t="s">
        <v>9618</v>
      </c>
      <c r="D169" s="126"/>
      <c r="E169" s="126"/>
      <c r="F169" s="126"/>
    </row>
    <row r="170" spans="1:6" ht="13.2">
      <c r="A170" s="126" t="s">
        <v>3467</v>
      </c>
      <c r="B170" s="126" t="s">
        <v>3470</v>
      </c>
      <c r="C170" s="126" t="s">
        <v>7725</v>
      </c>
      <c r="D170" s="126"/>
      <c r="E170" s="126"/>
      <c r="F170" s="126"/>
    </row>
    <row r="171" spans="1:6" ht="13.2">
      <c r="A171" s="126" t="s">
        <v>9872</v>
      </c>
      <c r="B171" s="126" t="s">
        <v>9873</v>
      </c>
      <c r="C171" s="126" t="s">
        <v>1235</v>
      </c>
      <c r="D171" s="126"/>
      <c r="E171" s="126"/>
      <c r="F171" s="126"/>
    </row>
    <row r="172" spans="1:6" ht="13.2">
      <c r="A172" s="126" t="s">
        <v>9874</v>
      </c>
      <c r="B172" s="126" t="s">
        <v>9875</v>
      </c>
      <c r="C172" s="126" t="s">
        <v>9876</v>
      </c>
      <c r="D172" s="126"/>
      <c r="E172" s="126"/>
      <c r="F172" s="126"/>
    </row>
    <row r="173" spans="1:6" ht="13.2">
      <c r="A173" s="126" t="s">
        <v>3532</v>
      </c>
      <c r="B173" s="126" t="s">
        <v>3535</v>
      </c>
      <c r="C173" s="126" t="s">
        <v>7725</v>
      </c>
      <c r="D173" s="126"/>
      <c r="E173" s="126"/>
      <c r="F173" s="126"/>
    </row>
    <row r="174" spans="1:6" ht="13.2">
      <c r="A174" s="126" t="s">
        <v>9877</v>
      </c>
      <c r="B174" s="126" t="s">
        <v>9878</v>
      </c>
      <c r="C174" s="126" t="s">
        <v>5244</v>
      </c>
      <c r="D174" s="126"/>
      <c r="E174" s="126"/>
      <c r="F174" s="126"/>
    </row>
    <row r="175" spans="1:6" ht="13.2">
      <c r="A175" s="126" t="s">
        <v>9879</v>
      </c>
      <c r="B175" s="126" t="s">
        <v>9880</v>
      </c>
      <c r="C175" s="126" t="s">
        <v>9637</v>
      </c>
      <c r="D175" s="126"/>
      <c r="E175" s="126"/>
      <c r="F175" s="126"/>
    </row>
    <row r="176" spans="1:6" ht="13.2">
      <c r="A176" s="126" t="s">
        <v>9881</v>
      </c>
      <c r="B176" s="126" t="s">
        <v>9882</v>
      </c>
      <c r="C176" s="126" t="s">
        <v>9618</v>
      </c>
      <c r="D176" s="126"/>
      <c r="E176" s="126"/>
      <c r="F176" s="126"/>
    </row>
    <row r="177" spans="1:6" ht="13.2">
      <c r="A177" s="126" t="s">
        <v>9883</v>
      </c>
      <c r="B177" s="126" t="s">
        <v>9884</v>
      </c>
      <c r="C177" s="126" t="s">
        <v>9637</v>
      </c>
      <c r="D177" s="126"/>
      <c r="E177" s="126"/>
      <c r="F177" s="126"/>
    </row>
    <row r="178" spans="1:6" ht="13.2">
      <c r="A178" s="126" t="s">
        <v>9885</v>
      </c>
      <c r="B178" s="126">
        <v>1136</v>
      </c>
      <c r="C178" s="126" t="s">
        <v>1880</v>
      </c>
      <c r="D178" s="126"/>
      <c r="E178" s="126"/>
      <c r="F178" s="126"/>
    </row>
    <row r="179" spans="1:6" ht="13.2">
      <c r="A179" s="126" t="s">
        <v>9886</v>
      </c>
      <c r="B179" s="126" t="s">
        <v>9887</v>
      </c>
      <c r="C179" s="126" t="s">
        <v>9641</v>
      </c>
      <c r="D179" s="126"/>
      <c r="E179" s="126"/>
      <c r="F179" s="126"/>
    </row>
    <row r="180" spans="1:6" ht="13.2">
      <c r="A180" s="126" t="s">
        <v>9888</v>
      </c>
      <c r="B180" s="126" t="s">
        <v>9889</v>
      </c>
      <c r="C180" s="126" t="s">
        <v>9724</v>
      </c>
      <c r="D180" s="126"/>
      <c r="E180" s="126"/>
      <c r="F180" s="126"/>
    </row>
    <row r="181" spans="1:6" ht="13.2">
      <c r="A181" s="126" t="s">
        <v>3657</v>
      </c>
      <c r="B181" s="126" t="s">
        <v>3660</v>
      </c>
      <c r="C181" s="126" t="s">
        <v>9637</v>
      </c>
      <c r="D181" s="126"/>
      <c r="E181" s="126"/>
      <c r="F181" s="126"/>
    </row>
    <row r="182" spans="1:6" ht="13.2">
      <c r="A182" s="126" t="s">
        <v>9890</v>
      </c>
      <c r="B182" s="126" t="s">
        <v>9891</v>
      </c>
      <c r="C182" s="126" t="s">
        <v>7725</v>
      </c>
      <c r="D182" s="126"/>
      <c r="E182" s="126"/>
      <c r="F182" s="126"/>
    </row>
    <row r="183" spans="1:6" ht="13.2">
      <c r="A183" s="126" t="s">
        <v>9892</v>
      </c>
      <c r="B183" s="126" t="s">
        <v>9893</v>
      </c>
      <c r="C183" s="126" t="s">
        <v>9637</v>
      </c>
      <c r="D183" s="126"/>
      <c r="E183" s="126"/>
      <c r="F183" s="126"/>
    </row>
    <row r="184" spans="1:6" ht="13.2">
      <c r="A184" s="126" t="s">
        <v>9894</v>
      </c>
      <c r="B184" s="126" t="s">
        <v>9895</v>
      </c>
      <c r="C184" s="126" t="s">
        <v>9641</v>
      </c>
      <c r="D184" s="126"/>
      <c r="E184" s="126"/>
      <c r="F184" s="126"/>
    </row>
    <row r="185" spans="1:6" ht="13.2">
      <c r="A185" s="126" t="s">
        <v>9896</v>
      </c>
      <c r="B185" s="126" t="s">
        <v>9897</v>
      </c>
      <c r="C185" s="126" t="s">
        <v>7725</v>
      </c>
      <c r="D185" s="126"/>
      <c r="E185" s="126"/>
      <c r="F185" s="126"/>
    </row>
    <row r="186" spans="1:6" ht="13.2">
      <c r="A186" s="126" t="s">
        <v>9898</v>
      </c>
      <c r="B186" s="126" t="s">
        <v>9899</v>
      </c>
      <c r="C186" s="126" t="s">
        <v>9641</v>
      </c>
      <c r="D186" s="126"/>
      <c r="E186" s="126"/>
      <c r="F186" s="126"/>
    </row>
    <row r="187" spans="1:6" ht="13.2">
      <c r="A187" s="126" t="s">
        <v>9900</v>
      </c>
      <c r="B187" s="126" t="s">
        <v>9901</v>
      </c>
      <c r="C187" s="126" t="s">
        <v>9641</v>
      </c>
      <c r="D187" s="126"/>
      <c r="E187" s="126"/>
      <c r="F187" s="126"/>
    </row>
    <row r="188" spans="1:6" ht="13.2">
      <c r="A188" s="126" t="s">
        <v>9902</v>
      </c>
      <c r="B188" s="126" t="s">
        <v>9903</v>
      </c>
      <c r="C188" s="126" t="s">
        <v>7725</v>
      </c>
      <c r="D188" s="126"/>
      <c r="E188" s="126"/>
      <c r="F188" s="126"/>
    </row>
    <row r="189" spans="1:6" ht="13.2">
      <c r="A189" s="126" t="s">
        <v>9904</v>
      </c>
      <c r="B189" s="126" t="s">
        <v>9905</v>
      </c>
      <c r="C189" s="126" t="s">
        <v>7725</v>
      </c>
      <c r="D189" s="126"/>
      <c r="E189" s="126"/>
      <c r="F189" s="126"/>
    </row>
    <row r="190" spans="1:6" ht="13.2">
      <c r="A190" s="126" t="s">
        <v>9906</v>
      </c>
      <c r="B190" s="126" t="s">
        <v>9907</v>
      </c>
      <c r="C190" s="126" t="s">
        <v>7725</v>
      </c>
      <c r="D190" s="126"/>
      <c r="E190" s="126"/>
      <c r="F190" s="126"/>
    </row>
    <row r="191" spans="1:6" ht="13.2">
      <c r="A191" s="126" t="s">
        <v>9908</v>
      </c>
      <c r="B191" s="126" t="s">
        <v>9909</v>
      </c>
      <c r="C191" s="126" t="s">
        <v>7725</v>
      </c>
      <c r="D191" s="126"/>
      <c r="E191" s="126"/>
      <c r="F191" s="126"/>
    </row>
    <row r="192" spans="1:6" ht="13.2">
      <c r="A192" s="126" t="s">
        <v>9910</v>
      </c>
      <c r="B192" s="126" t="s">
        <v>9911</v>
      </c>
      <c r="C192" s="126" t="s">
        <v>9621</v>
      </c>
      <c r="D192" s="126"/>
      <c r="E192" s="126"/>
      <c r="F192" s="126"/>
    </row>
    <row r="193" spans="1:6" ht="13.2">
      <c r="A193" s="126" t="s">
        <v>9912</v>
      </c>
      <c r="B193" s="126" t="s">
        <v>9913</v>
      </c>
      <c r="C193" s="126" t="s">
        <v>9634</v>
      </c>
      <c r="D193" s="126"/>
      <c r="E193" s="126"/>
      <c r="F193" s="126"/>
    </row>
    <row r="194" spans="1:6" ht="13.2">
      <c r="A194" s="126" t="s">
        <v>9914</v>
      </c>
      <c r="B194" s="126" t="s">
        <v>9915</v>
      </c>
      <c r="C194" s="126" t="s">
        <v>9621</v>
      </c>
      <c r="D194" s="126"/>
      <c r="E194" s="126"/>
      <c r="F194" s="126"/>
    </row>
    <row r="195" spans="1:6" ht="13.2">
      <c r="A195" s="126" t="s">
        <v>9916</v>
      </c>
      <c r="B195" s="126">
        <v>700481</v>
      </c>
      <c r="C195" s="126" t="s">
        <v>9634</v>
      </c>
      <c r="D195" s="126"/>
      <c r="E195" s="126"/>
      <c r="F195" s="126"/>
    </row>
    <row r="196" spans="1:6" ht="13.2">
      <c r="A196" s="126" t="s">
        <v>9917</v>
      </c>
      <c r="B196" s="126" t="s">
        <v>9918</v>
      </c>
      <c r="C196" s="126" t="s">
        <v>9621</v>
      </c>
      <c r="D196" s="126"/>
      <c r="E196" s="126"/>
      <c r="F196" s="126"/>
    </row>
    <row r="197" spans="1:6" ht="13.2">
      <c r="A197" s="126" t="s">
        <v>9919</v>
      </c>
      <c r="B197" s="126" t="s">
        <v>9920</v>
      </c>
      <c r="C197" s="126" t="s">
        <v>9621</v>
      </c>
      <c r="D197" s="126"/>
      <c r="E197" s="126"/>
      <c r="F197" s="126"/>
    </row>
    <row r="198" spans="1:6" ht="13.2">
      <c r="A198" s="126" t="s">
        <v>9921</v>
      </c>
      <c r="B198" s="126" t="s">
        <v>9922</v>
      </c>
      <c r="C198" s="126" t="s">
        <v>9618</v>
      </c>
      <c r="D198" s="126"/>
      <c r="E198" s="126"/>
      <c r="F198" s="126"/>
    </row>
    <row r="199" spans="1:6" ht="13.2">
      <c r="A199" s="126" t="s">
        <v>9923</v>
      </c>
      <c r="B199" s="126" t="s">
        <v>9924</v>
      </c>
      <c r="C199" s="126" t="s">
        <v>9621</v>
      </c>
      <c r="D199" s="126"/>
      <c r="E199" s="126"/>
      <c r="F199" s="126"/>
    </row>
    <row r="200" spans="1:6" ht="13.2">
      <c r="A200" s="126" t="s">
        <v>9925</v>
      </c>
      <c r="B200" s="126" t="s">
        <v>9926</v>
      </c>
      <c r="C200" s="126" t="s">
        <v>9621</v>
      </c>
      <c r="D200" s="126"/>
      <c r="E200" s="126"/>
      <c r="F200" s="126"/>
    </row>
    <row r="201" spans="1:6" ht="13.2">
      <c r="A201" s="126" t="s">
        <v>9927</v>
      </c>
      <c r="B201" s="126" t="s">
        <v>9928</v>
      </c>
      <c r="C201" s="126" t="s">
        <v>7725</v>
      </c>
      <c r="D201" s="126"/>
      <c r="E201" s="126"/>
      <c r="F201" s="126"/>
    </row>
    <row r="202" spans="1:6" ht="13.2">
      <c r="A202" s="126" t="s">
        <v>9929</v>
      </c>
      <c r="B202" s="126" t="s">
        <v>9930</v>
      </c>
      <c r="C202" s="126" t="s">
        <v>7725</v>
      </c>
      <c r="D202" s="126"/>
      <c r="E202" s="126"/>
      <c r="F202" s="126"/>
    </row>
    <row r="203" spans="1:6" ht="13.2">
      <c r="A203" s="126" t="s">
        <v>9931</v>
      </c>
      <c r="B203" s="126" t="s">
        <v>9932</v>
      </c>
      <c r="C203" s="126" t="s">
        <v>7725</v>
      </c>
      <c r="D203" s="126"/>
      <c r="E203" s="126"/>
      <c r="F203" s="126"/>
    </row>
    <row r="204" spans="1:6" ht="13.2">
      <c r="A204" s="126" t="s">
        <v>9933</v>
      </c>
      <c r="B204" s="126" t="s">
        <v>9934</v>
      </c>
      <c r="C204" s="126" t="s">
        <v>7725</v>
      </c>
      <c r="D204" s="126"/>
      <c r="E204" s="126"/>
      <c r="F204" s="126"/>
    </row>
    <row r="205" spans="1:6" ht="13.2">
      <c r="A205" s="126" t="s">
        <v>3747</v>
      </c>
      <c r="B205" s="126" t="s">
        <v>3750</v>
      </c>
      <c r="C205" s="126" t="s">
        <v>1235</v>
      </c>
      <c r="D205" s="126"/>
      <c r="E205" s="126"/>
      <c r="F205" s="126"/>
    </row>
    <row r="206" spans="1:6" ht="13.2">
      <c r="A206" s="126" t="s">
        <v>3782</v>
      </c>
      <c r="B206" s="126" t="s">
        <v>3785</v>
      </c>
      <c r="C206" s="126" t="s">
        <v>9621</v>
      </c>
      <c r="D206" s="126"/>
      <c r="E206" s="126"/>
      <c r="F206" s="126"/>
    </row>
    <row r="207" spans="1:6" ht="13.2">
      <c r="A207" s="126" t="s">
        <v>9935</v>
      </c>
      <c r="B207" s="126" t="s">
        <v>9936</v>
      </c>
      <c r="C207" s="126" t="s">
        <v>9621</v>
      </c>
      <c r="D207" s="126"/>
      <c r="E207" s="126"/>
      <c r="F207" s="126"/>
    </row>
    <row r="208" spans="1:6" ht="13.2">
      <c r="A208" s="126" t="s">
        <v>7263</v>
      </c>
      <c r="B208" s="126" t="s">
        <v>7264</v>
      </c>
      <c r="C208" s="126" t="s">
        <v>9637</v>
      </c>
      <c r="D208" s="126"/>
      <c r="E208" s="126"/>
      <c r="F208" s="126"/>
    </row>
    <row r="209" spans="1:6" ht="13.2">
      <c r="A209" s="126" t="s">
        <v>9937</v>
      </c>
      <c r="B209" s="126" t="s">
        <v>9938</v>
      </c>
      <c r="C209" s="126" t="s">
        <v>9621</v>
      </c>
      <c r="D209" s="126"/>
      <c r="E209" s="126"/>
      <c r="F209" s="126"/>
    </row>
    <row r="210" spans="1:6" ht="13.2">
      <c r="A210" s="126" t="s">
        <v>9939</v>
      </c>
      <c r="B210" s="126" t="s">
        <v>9940</v>
      </c>
      <c r="C210" s="126" t="s">
        <v>9621</v>
      </c>
      <c r="D210" s="126"/>
      <c r="E210" s="126"/>
      <c r="F210" s="126"/>
    </row>
    <row r="211" spans="1:6" ht="13.2">
      <c r="A211" s="126" t="s">
        <v>9941</v>
      </c>
      <c r="B211" s="126" t="s">
        <v>9942</v>
      </c>
      <c r="C211" s="126" t="s">
        <v>7725</v>
      </c>
      <c r="D211" s="126"/>
      <c r="E211" s="126"/>
      <c r="F211" s="126"/>
    </row>
    <row r="212" spans="1:6" ht="13.2">
      <c r="A212" s="126" t="s">
        <v>7974</v>
      </c>
      <c r="B212" s="126" t="s">
        <v>7975</v>
      </c>
      <c r="C212" s="126" t="s">
        <v>9621</v>
      </c>
      <c r="D212" s="126"/>
      <c r="E212" s="126"/>
      <c r="F212" s="126"/>
    </row>
    <row r="213" spans="1:6" ht="13.2">
      <c r="A213" s="126" t="s">
        <v>9943</v>
      </c>
      <c r="B213" s="126" t="s">
        <v>9944</v>
      </c>
      <c r="C213" s="126" t="s">
        <v>9945</v>
      </c>
      <c r="D213" s="126"/>
      <c r="E213" s="126"/>
      <c r="F213" s="126"/>
    </row>
    <row r="214" spans="1:6" ht="13.2">
      <c r="A214" s="126" t="s">
        <v>9946</v>
      </c>
      <c r="B214" s="126" t="s">
        <v>9947</v>
      </c>
      <c r="C214" s="126" t="s">
        <v>9621</v>
      </c>
      <c r="D214" s="126"/>
      <c r="E214" s="126"/>
      <c r="F214" s="126"/>
    </row>
    <row r="215" spans="1:6" ht="13.2">
      <c r="A215" s="126" t="s">
        <v>9948</v>
      </c>
      <c r="B215" s="126" t="s">
        <v>9949</v>
      </c>
      <c r="C215" s="126" t="s">
        <v>9621</v>
      </c>
      <c r="D215" s="126"/>
      <c r="E215" s="126"/>
      <c r="F215" s="126"/>
    </row>
    <row r="216" spans="1:6" ht="13.2">
      <c r="A216" s="126" t="s">
        <v>9950</v>
      </c>
      <c r="B216" s="126" t="s">
        <v>9951</v>
      </c>
      <c r="C216" s="126" t="s">
        <v>9621</v>
      </c>
      <c r="D216" s="126"/>
      <c r="E216" s="126"/>
      <c r="F216" s="126"/>
    </row>
    <row r="217" spans="1:6" ht="13.2">
      <c r="A217" s="126" t="s">
        <v>3897</v>
      </c>
      <c r="B217" s="126" t="s">
        <v>3900</v>
      </c>
      <c r="C217" s="126" t="s">
        <v>9637</v>
      </c>
      <c r="D217" s="126"/>
      <c r="E217" s="126"/>
      <c r="F217" s="126"/>
    </row>
    <row r="218" spans="1:6" ht="13.2">
      <c r="A218" s="126" t="s">
        <v>3930</v>
      </c>
      <c r="B218" s="126" t="s">
        <v>3931</v>
      </c>
      <c r="C218" s="126" t="s">
        <v>9665</v>
      </c>
      <c r="D218" s="126"/>
      <c r="E218" s="126"/>
      <c r="F218" s="126"/>
    </row>
    <row r="219" spans="1:6" ht="13.2">
      <c r="A219" s="126" t="s">
        <v>9952</v>
      </c>
      <c r="B219" s="126" t="s">
        <v>9953</v>
      </c>
      <c r="C219" s="126" t="s">
        <v>9634</v>
      </c>
      <c r="D219" s="126"/>
      <c r="E219" s="126"/>
      <c r="F219" s="126"/>
    </row>
    <row r="220" spans="1:6" ht="13.2">
      <c r="A220" s="126" t="s">
        <v>9954</v>
      </c>
      <c r="B220" s="126" t="s">
        <v>9955</v>
      </c>
      <c r="C220" s="126" t="s">
        <v>5244</v>
      </c>
      <c r="D220" s="126"/>
      <c r="E220" s="126"/>
      <c r="F220" s="126"/>
    </row>
    <row r="221" spans="1:6" ht="13.2">
      <c r="A221" s="126" t="s">
        <v>7983</v>
      </c>
      <c r="B221" s="126" t="s">
        <v>7984</v>
      </c>
      <c r="C221" s="126" t="s">
        <v>5244</v>
      </c>
      <c r="D221" s="126"/>
      <c r="E221" s="126"/>
      <c r="F221" s="126"/>
    </row>
    <row r="222" spans="1:6" ht="13.2">
      <c r="A222" s="126" t="s">
        <v>7295</v>
      </c>
      <c r="B222" s="126" t="s">
        <v>7296</v>
      </c>
      <c r="C222" s="126" t="s">
        <v>5244</v>
      </c>
      <c r="D222" s="126"/>
      <c r="E222" s="126"/>
      <c r="F222" s="126"/>
    </row>
    <row r="223" spans="1:6" ht="13.2">
      <c r="A223" s="126" t="s">
        <v>7985</v>
      </c>
      <c r="B223" s="126" t="s">
        <v>7986</v>
      </c>
      <c r="C223" s="126" t="s">
        <v>5244</v>
      </c>
      <c r="D223" s="126"/>
      <c r="E223" s="126"/>
      <c r="F223" s="126"/>
    </row>
    <row r="224" spans="1:6" ht="13.2">
      <c r="A224" s="126" t="s">
        <v>9956</v>
      </c>
      <c r="B224" s="126" t="s">
        <v>9957</v>
      </c>
      <c r="C224" s="126" t="s">
        <v>5244</v>
      </c>
      <c r="D224" s="126"/>
      <c r="E224" s="126"/>
      <c r="F224" s="126"/>
    </row>
    <row r="225" spans="1:6" ht="13.2">
      <c r="A225" s="126" t="s">
        <v>9958</v>
      </c>
      <c r="B225" s="126" t="s">
        <v>9959</v>
      </c>
      <c r="C225" s="126" t="s">
        <v>9637</v>
      </c>
      <c r="D225" s="126"/>
      <c r="E225" s="126"/>
      <c r="F225" s="126"/>
    </row>
    <row r="226" spans="1:6" ht="13.2">
      <c r="A226" s="126" t="s">
        <v>3990</v>
      </c>
      <c r="B226" s="126" t="s">
        <v>3993</v>
      </c>
      <c r="C226" s="126" t="s">
        <v>9618</v>
      </c>
      <c r="D226" s="126"/>
      <c r="E226" s="126"/>
      <c r="F226" s="126"/>
    </row>
    <row r="227" spans="1:6" ht="13.2">
      <c r="A227" s="126" t="s">
        <v>9960</v>
      </c>
      <c r="B227" s="126" t="s">
        <v>9961</v>
      </c>
      <c r="C227" s="126" t="s">
        <v>9637</v>
      </c>
      <c r="D227" s="126"/>
      <c r="E227" s="126"/>
      <c r="F227" s="126"/>
    </row>
    <row r="228" spans="1:6" ht="13.2">
      <c r="A228" s="126" t="s">
        <v>9962</v>
      </c>
      <c r="B228" s="126" t="s">
        <v>9963</v>
      </c>
      <c r="C228" s="126" t="s">
        <v>9637</v>
      </c>
      <c r="D228" s="126"/>
      <c r="E228" s="126"/>
      <c r="F228" s="126"/>
    </row>
    <row r="229" spans="1:6" ht="13.2">
      <c r="A229" s="126" t="s">
        <v>9964</v>
      </c>
      <c r="B229" s="126" t="s">
        <v>9965</v>
      </c>
      <c r="C229" s="126" t="s">
        <v>9665</v>
      </c>
      <c r="D229" s="126"/>
      <c r="E229" s="126"/>
      <c r="F229" s="126"/>
    </row>
    <row r="230" spans="1:6" ht="13.2">
      <c r="A230" s="126" t="s">
        <v>9966</v>
      </c>
      <c r="B230" s="126" t="s">
        <v>9967</v>
      </c>
      <c r="C230" s="126" t="s">
        <v>9674</v>
      </c>
      <c r="D230" s="126"/>
      <c r="E230" s="126"/>
      <c r="F230" s="126"/>
    </row>
    <row r="231" spans="1:6" ht="13.2">
      <c r="A231" s="126" t="s">
        <v>9968</v>
      </c>
      <c r="B231" s="126" t="s">
        <v>9969</v>
      </c>
      <c r="C231" s="126" t="s">
        <v>9665</v>
      </c>
      <c r="D231" s="126"/>
      <c r="E231" s="126"/>
      <c r="F231" s="126"/>
    </row>
    <row r="232" spans="1:6" ht="13.2">
      <c r="A232" s="126" t="s">
        <v>4101</v>
      </c>
      <c r="B232" s="126" t="s">
        <v>4104</v>
      </c>
      <c r="C232" s="126" t="s">
        <v>9970</v>
      </c>
      <c r="D232" s="126"/>
      <c r="E232" s="126"/>
      <c r="F232" s="126"/>
    </row>
    <row r="233" spans="1:6" ht="14.4">
      <c r="A233" s="126" t="s">
        <v>4122</v>
      </c>
      <c r="B233" s="128" t="s">
        <v>4125</v>
      </c>
      <c r="C233" s="126" t="s">
        <v>9637</v>
      </c>
      <c r="D233" s="126"/>
      <c r="E233" s="126"/>
      <c r="F233" s="126"/>
    </row>
    <row r="234" spans="1:6" ht="13.2">
      <c r="A234" s="126" t="s">
        <v>4162</v>
      </c>
      <c r="B234" s="126" t="s">
        <v>4165</v>
      </c>
      <c r="C234" s="126" t="s">
        <v>9621</v>
      </c>
      <c r="D234" s="126"/>
      <c r="E234" s="126"/>
      <c r="F234" s="126"/>
    </row>
    <row r="235" spans="1:6" ht="13.2">
      <c r="A235" s="126" t="s">
        <v>4234</v>
      </c>
      <c r="B235" s="126" t="s">
        <v>4237</v>
      </c>
      <c r="C235" s="126" t="s">
        <v>9637</v>
      </c>
      <c r="D235" s="126"/>
      <c r="E235" s="126"/>
      <c r="F235" s="126"/>
    </row>
    <row r="236" spans="1:6" ht="13.2">
      <c r="A236" s="126" t="s">
        <v>9971</v>
      </c>
      <c r="B236" s="126" t="s">
        <v>9972</v>
      </c>
      <c r="C236" s="126" t="s">
        <v>7725</v>
      </c>
      <c r="D236" s="126"/>
      <c r="E236" s="126"/>
      <c r="F236" s="126"/>
    </row>
    <row r="237" spans="1:6" ht="13.2">
      <c r="A237" s="126" t="s">
        <v>9973</v>
      </c>
      <c r="B237" s="126" t="s">
        <v>9974</v>
      </c>
      <c r="C237" s="126" t="s">
        <v>7725</v>
      </c>
      <c r="D237" s="126"/>
      <c r="E237" s="126"/>
      <c r="F237" s="126"/>
    </row>
    <row r="238" spans="1:6" ht="13.2">
      <c r="A238" s="126" t="s">
        <v>9975</v>
      </c>
      <c r="B238" s="126" t="s">
        <v>9976</v>
      </c>
      <c r="C238" s="126" t="s">
        <v>7725</v>
      </c>
      <c r="D238" s="126"/>
      <c r="E238" s="126"/>
      <c r="F238" s="126"/>
    </row>
    <row r="239" spans="1:6" ht="13.2">
      <c r="A239" s="126" t="s">
        <v>9977</v>
      </c>
      <c r="B239" s="126" t="s">
        <v>9978</v>
      </c>
      <c r="C239" s="126" t="s">
        <v>9621</v>
      </c>
      <c r="D239" s="126"/>
      <c r="E239" s="126"/>
      <c r="F239" s="126"/>
    </row>
    <row r="240" spans="1:6" ht="13.2">
      <c r="A240" s="126" t="s">
        <v>9979</v>
      </c>
      <c r="B240" s="126" t="s">
        <v>9980</v>
      </c>
      <c r="C240" s="126" t="s">
        <v>9981</v>
      </c>
      <c r="D240" s="126"/>
      <c r="E240" s="126"/>
      <c r="F240" s="126"/>
    </row>
    <row r="241" spans="1:6" ht="13.2">
      <c r="A241" s="126" t="s">
        <v>9982</v>
      </c>
      <c r="B241" s="126" t="s">
        <v>9983</v>
      </c>
      <c r="C241" s="126" t="s">
        <v>9637</v>
      </c>
      <c r="D241" s="126"/>
      <c r="E241" s="126"/>
      <c r="F241" s="126"/>
    </row>
    <row r="242" spans="1:6" ht="13.2">
      <c r="A242" s="126" t="s">
        <v>9984</v>
      </c>
      <c r="B242" s="126" t="s">
        <v>9985</v>
      </c>
      <c r="C242" s="126" t="s">
        <v>9637</v>
      </c>
      <c r="D242" s="126"/>
      <c r="E242" s="126"/>
      <c r="F242" s="126"/>
    </row>
    <row r="243" spans="1:6" ht="13.2">
      <c r="A243" s="126" t="s">
        <v>9986</v>
      </c>
      <c r="B243" s="126">
        <v>2023631</v>
      </c>
      <c r="C243" s="126" t="s">
        <v>9724</v>
      </c>
      <c r="D243" s="126"/>
      <c r="E243" s="126"/>
      <c r="F243" s="126"/>
    </row>
    <row r="244" spans="1:6" ht="13.2">
      <c r="A244" s="126" t="s">
        <v>7993</v>
      </c>
      <c r="B244" s="126" t="s">
        <v>7994</v>
      </c>
      <c r="C244" s="126" t="s">
        <v>5244</v>
      </c>
      <c r="D244" s="126"/>
      <c r="E244" s="126"/>
      <c r="F244" s="126"/>
    </row>
    <row r="245" spans="1:6" ht="13.2">
      <c r="A245" s="126" t="s">
        <v>7995</v>
      </c>
      <c r="B245" s="126" t="s">
        <v>7996</v>
      </c>
      <c r="C245" s="126" t="s">
        <v>5244</v>
      </c>
      <c r="D245" s="126"/>
      <c r="E245" s="126"/>
      <c r="F245" s="126"/>
    </row>
    <row r="246" spans="1:6" ht="13.2">
      <c r="A246" s="126" t="s">
        <v>9987</v>
      </c>
      <c r="B246" s="126" t="s">
        <v>9988</v>
      </c>
      <c r="C246" s="126" t="s">
        <v>9989</v>
      </c>
      <c r="D246" s="126"/>
      <c r="E246" s="126"/>
      <c r="F246" s="126"/>
    </row>
    <row r="247" spans="1:6" ht="26.4">
      <c r="A247" s="126" t="s">
        <v>9990</v>
      </c>
      <c r="B247" s="126" t="s">
        <v>9991</v>
      </c>
      <c r="C247" s="127" t="s">
        <v>9992</v>
      </c>
      <c r="D247" s="126"/>
      <c r="E247" s="126"/>
      <c r="F247" s="126"/>
    </row>
    <row r="248" spans="1:6" ht="13.2">
      <c r="A248" s="126" t="s">
        <v>9993</v>
      </c>
      <c r="B248" s="126" t="s">
        <v>9994</v>
      </c>
      <c r="C248" s="126" t="s">
        <v>9995</v>
      </c>
      <c r="D248" s="126"/>
      <c r="E248" s="126"/>
      <c r="F248" s="126"/>
    </row>
    <row r="249" spans="1:6" ht="13.2">
      <c r="A249" s="126" t="s">
        <v>7381</v>
      </c>
      <c r="B249" s="126" t="s">
        <v>7382</v>
      </c>
      <c r="C249" s="126" t="s">
        <v>7725</v>
      </c>
      <c r="D249" s="126"/>
      <c r="E249" s="126"/>
      <c r="F249" s="126"/>
    </row>
    <row r="250" spans="1:6" ht="13.2">
      <c r="A250" s="126" t="s">
        <v>4298</v>
      </c>
      <c r="B250" s="126" t="s">
        <v>4301</v>
      </c>
      <c r="C250" s="126" t="s">
        <v>9637</v>
      </c>
      <c r="D250" s="126"/>
      <c r="E250" s="126"/>
      <c r="F250" s="126"/>
    </row>
    <row r="251" spans="1:6" ht="13.2">
      <c r="A251" s="126" t="s">
        <v>9996</v>
      </c>
      <c r="B251" s="126" t="s">
        <v>9997</v>
      </c>
      <c r="C251" s="126" t="s">
        <v>9641</v>
      </c>
      <c r="D251" s="126"/>
      <c r="E251" s="126"/>
      <c r="F251" s="126"/>
    </row>
    <row r="252" spans="1:6" ht="13.2">
      <c r="A252" s="126" t="s">
        <v>9998</v>
      </c>
      <c r="B252" s="126" t="s">
        <v>9999</v>
      </c>
      <c r="C252" s="126" t="s">
        <v>9637</v>
      </c>
      <c r="D252" s="126"/>
      <c r="E252" s="126"/>
      <c r="F252" s="126"/>
    </row>
    <row r="253" spans="1:6" ht="13.2">
      <c r="A253" s="126" t="s">
        <v>10000</v>
      </c>
      <c r="B253" s="126" t="s">
        <v>10001</v>
      </c>
      <c r="C253" s="126" t="s">
        <v>9637</v>
      </c>
      <c r="D253" s="126"/>
      <c r="E253" s="126"/>
      <c r="F253" s="126"/>
    </row>
    <row r="254" spans="1:6" ht="13.2">
      <c r="A254" s="126" t="s">
        <v>10002</v>
      </c>
      <c r="B254" s="126" t="s">
        <v>10003</v>
      </c>
      <c r="C254" s="126" t="s">
        <v>10004</v>
      </c>
      <c r="D254" s="126"/>
      <c r="E254" s="126"/>
      <c r="F254" s="126"/>
    </row>
    <row r="255" spans="1:6" ht="13.2">
      <c r="A255" s="126" t="s">
        <v>10005</v>
      </c>
      <c r="B255" s="126" t="s">
        <v>10006</v>
      </c>
      <c r="C255" s="126" t="s">
        <v>9637</v>
      </c>
      <c r="D255" s="126"/>
      <c r="E255" s="126"/>
      <c r="F255" s="126"/>
    </row>
    <row r="256" spans="1:6" ht="13.2">
      <c r="A256" s="126" t="s">
        <v>4350</v>
      </c>
      <c r="B256" s="126" t="s">
        <v>4353</v>
      </c>
      <c r="C256" s="126" t="s">
        <v>9637</v>
      </c>
      <c r="D256" s="126"/>
      <c r="E256" s="126"/>
      <c r="F256" s="126"/>
    </row>
    <row r="257" spans="1:6" ht="13.2">
      <c r="A257" s="126" t="s">
        <v>10007</v>
      </c>
      <c r="B257" s="126" t="s">
        <v>10008</v>
      </c>
      <c r="C257" s="126" t="s">
        <v>9637</v>
      </c>
      <c r="D257" s="126"/>
      <c r="E257" s="126"/>
      <c r="F257" s="126"/>
    </row>
    <row r="258" spans="1:6" ht="13.2">
      <c r="A258" s="126" t="s">
        <v>10009</v>
      </c>
      <c r="B258" s="126" t="s">
        <v>10010</v>
      </c>
      <c r="C258" s="126" t="s">
        <v>7725</v>
      </c>
      <c r="D258" s="126"/>
      <c r="E258" s="126"/>
      <c r="F258" s="126"/>
    </row>
    <row r="259" spans="1:6" ht="13.2">
      <c r="A259" s="126" t="s">
        <v>10011</v>
      </c>
      <c r="B259" s="126" t="s">
        <v>10012</v>
      </c>
      <c r="C259" s="126" t="s">
        <v>9637</v>
      </c>
      <c r="D259" s="126"/>
      <c r="E259" s="126"/>
      <c r="F259" s="126"/>
    </row>
    <row r="260" spans="1:6" ht="13.2">
      <c r="A260" s="126" t="s">
        <v>4408</v>
      </c>
      <c r="B260" s="126" t="s">
        <v>4411</v>
      </c>
      <c r="C260" s="126" t="s">
        <v>9803</v>
      </c>
      <c r="D260" s="126"/>
      <c r="E260" s="126"/>
      <c r="F260" s="126"/>
    </row>
    <row r="261" spans="1:6" ht="13.2">
      <c r="A261" s="126" t="s">
        <v>10013</v>
      </c>
      <c r="B261" s="126" t="s">
        <v>10014</v>
      </c>
      <c r="C261" s="126" t="s">
        <v>10015</v>
      </c>
      <c r="D261" s="126"/>
      <c r="E261" s="126"/>
      <c r="F261" s="126"/>
    </row>
    <row r="262" spans="1:6" ht="13.2">
      <c r="A262" s="126" t="s">
        <v>4412</v>
      </c>
      <c r="B262" s="126" t="s">
        <v>4415</v>
      </c>
      <c r="C262" s="126" t="s">
        <v>10016</v>
      </c>
      <c r="D262" s="126"/>
      <c r="E262" s="126"/>
      <c r="F262" s="126"/>
    </row>
    <row r="263" spans="1:6" ht="13.2">
      <c r="A263" s="126" t="s">
        <v>10017</v>
      </c>
      <c r="B263" s="126" t="s">
        <v>10018</v>
      </c>
      <c r="C263" s="126" t="s">
        <v>10019</v>
      </c>
      <c r="D263" s="126"/>
      <c r="E263" s="126"/>
      <c r="F263" s="126"/>
    </row>
    <row r="264" spans="1:6" ht="13.2">
      <c r="A264" s="126" t="s">
        <v>10020</v>
      </c>
      <c r="B264" s="126" t="s">
        <v>10021</v>
      </c>
      <c r="C264" s="126" t="s">
        <v>10022</v>
      </c>
      <c r="D264" s="126"/>
      <c r="E264" s="126"/>
      <c r="F264" s="126"/>
    </row>
    <row r="265" spans="1:6" ht="13.2">
      <c r="A265" s="126" t="s">
        <v>10023</v>
      </c>
      <c r="B265" s="126" t="s">
        <v>10024</v>
      </c>
      <c r="C265" s="126" t="s">
        <v>9641</v>
      </c>
      <c r="D265" s="126"/>
      <c r="E265" s="126"/>
      <c r="F265" s="126"/>
    </row>
    <row r="266" spans="1:6" ht="13.2">
      <c r="A266" s="126" t="s">
        <v>10025</v>
      </c>
      <c r="B266" s="126" t="s">
        <v>10026</v>
      </c>
      <c r="C266" s="126" t="s">
        <v>9637</v>
      </c>
      <c r="D266" s="126"/>
      <c r="E266" s="126"/>
      <c r="F266" s="126"/>
    </row>
    <row r="267" spans="1:6" ht="13.2">
      <c r="A267" s="126" t="s">
        <v>10027</v>
      </c>
      <c r="B267" s="126" t="s">
        <v>10028</v>
      </c>
      <c r="C267" s="126" t="s">
        <v>9637</v>
      </c>
      <c r="D267" s="126"/>
      <c r="E267" s="126"/>
      <c r="F267" s="126"/>
    </row>
    <row r="268" spans="1:6" ht="13.2">
      <c r="A268" s="126" t="s">
        <v>10029</v>
      </c>
      <c r="B268" s="126" t="s">
        <v>10030</v>
      </c>
      <c r="C268" s="126" t="s">
        <v>9815</v>
      </c>
      <c r="D268" s="126"/>
      <c r="E268" s="126"/>
      <c r="F268" s="126"/>
    </row>
    <row r="269" spans="1:6" ht="13.2">
      <c r="A269" s="126" t="s">
        <v>10031</v>
      </c>
      <c r="B269" s="126" t="s">
        <v>10032</v>
      </c>
      <c r="C269" s="126" t="s">
        <v>10004</v>
      </c>
      <c r="D269" s="126"/>
      <c r="E269" s="126"/>
      <c r="F269" s="126"/>
    </row>
    <row r="270" spans="1:6" ht="13.2">
      <c r="A270" s="126" t="s">
        <v>10033</v>
      </c>
      <c r="B270" s="126" t="s">
        <v>10034</v>
      </c>
      <c r="C270" s="126" t="s">
        <v>1880</v>
      </c>
      <c r="D270" s="126"/>
      <c r="E270" s="126"/>
      <c r="F270" s="126"/>
    </row>
    <row r="271" spans="1:6" ht="13.2">
      <c r="A271" s="126" t="s">
        <v>10035</v>
      </c>
      <c r="B271" s="126" t="s">
        <v>10036</v>
      </c>
      <c r="C271" s="126" t="s">
        <v>9626</v>
      </c>
      <c r="D271" s="126"/>
      <c r="E271" s="126"/>
      <c r="F271" s="126"/>
    </row>
    <row r="272" spans="1:6" ht="13.2">
      <c r="A272" s="126" t="s">
        <v>4454</v>
      </c>
      <c r="B272" s="126" t="s">
        <v>4457</v>
      </c>
      <c r="C272" s="126" t="s">
        <v>9637</v>
      </c>
      <c r="D272" s="126"/>
      <c r="E272" s="126"/>
      <c r="F272" s="126"/>
    </row>
    <row r="273" spans="1:6" ht="13.2">
      <c r="A273" s="126" t="s">
        <v>8014</v>
      </c>
      <c r="B273" s="126" t="s">
        <v>8015</v>
      </c>
      <c r="C273" s="126" t="s">
        <v>7725</v>
      </c>
      <c r="D273" s="126"/>
      <c r="E273" s="126"/>
      <c r="F273" s="126"/>
    </row>
    <row r="274" spans="1:6" ht="13.2">
      <c r="A274" s="126" t="s">
        <v>7469</v>
      </c>
      <c r="B274" s="126" t="s">
        <v>7470</v>
      </c>
      <c r="C274" s="126" t="s">
        <v>9637</v>
      </c>
      <c r="D274" s="126"/>
      <c r="E274" s="126"/>
      <c r="F274" s="126"/>
    </row>
    <row r="275" spans="1:6" ht="13.2">
      <c r="A275" s="126" t="s">
        <v>10037</v>
      </c>
      <c r="B275" s="126" t="s">
        <v>10038</v>
      </c>
      <c r="C275" s="126" t="s">
        <v>9634</v>
      </c>
      <c r="D275" s="126"/>
      <c r="E275" s="126"/>
      <c r="F275" s="126"/>
    </row>
    <row r="276" spans="1:6" ht="13.2">
      <c r="A276" s="126" t="s">
        <v>10039</v>
      </c>
      <c r="B276" s="126" t="s">
        <v>10040</v>
      </c>
      <c r="C276" s="126" t="s">
        <v>9634</v>
      </c>
      <c r="D276" s="126"/>
      <c r="E276" s="126"/>
      <c r="F276" s="126"/>
    </row>
    <row r="277" spans="1:6" ht="13.2">
      <c r="A277" s="126" t="s">
        <v>10041</v>
      </c>
      <c r="B277" s="126" t="s">
        <v>10042</v>
      </c>
      <c r="C277" s="126" t="s">
        <v>1235</v>
      </c>
      <c r="D277" s="126"/>
      <c r="E277" s="126"/>
      <c r="F277" s="126"/>
    </row>
    <row r="278" spans="1:6" ht="13.2">
      <c r="A278" s="126" t="s">
        <v>10043</v>
      </c>
      <c r="B278" s="126" t="s">
        <v>10044</v>
      </c>
      <c r="C278" s="126" t="s">
        <v>9803</v>
      </c>
      <c r="D278" s="126"/>
      <c r="E278" s="126"/>
      <c r="F278" s="126"/>
    </row>
    <row r="279" spans="1:6" ht="13.2">
      <c r="A279" s="126" t="s">
        <v>10045</v>
      </c>
      <c r="B279" s="126" t="s">
        <v>10046</v>
      </c>
      <c r="C279" s="126" t="s">
        <v>7725</v>
      </c>
      <c r="D279" s="126"/>
      <c r="E279" s="126"/>
      <c r="F279" s="126"/>
    </row>
    <row r="280" spans="1:6" ht="26.4">
      <c r="A280" s="126" t="s">
        <v>4495</v>
      </c>
      <c r="B280" s="126" t="s">
        <v>4498</v>
      </c>
      <c r="C280" s="127" t="s">
        <v>10047</v>
      </c>
      <c r="D280" s="126"/>
      <c r="E280" s="126"/>
      <c r="F280" s="126"/>
    </row>
    <row r="281" spans="1:6" ht="13.2">
      <c r="A281" s="126" t="s">
        <v>4516</v>
      </c>
      <c r="B281" s="126" t="s">
        <v>4519</v>
      </c>
      <c r="C281" s="126" t="s">
        <v>7725</v>
      </c>
      <c r="D281" s="126"/>
      <c r="E281" s="126"/>
      <c r="F281" s="126"/>
    </row>
    <row r="282" spans="1:6" ht="13.2">
      <c r="A282" s="126" t="s">
        <v>10048</v>
      </c>
      <c r="B282" s="126" t="s">
        <v>10049</v>
      </c>
      <c r="C282" s="126" t="s">
        <v>7725</v>
      </c>
      <c r="D282" s="126"/>
      <c r="E282" s="126"/>
      <c r="F282" s="126"/>
    </row>
    <row r="283" spans="1:6" ht="13.2">
      <c r="A283" s="126" t="s">
        <v>10050</v>
      </c>
      <c r="B283" s="126" t="s">
        <v>10051</v>
      </c>
      <c r="C283" s="126" t="s">
        <v>9637</v>
      </c>
      <c r="D283" s="126"/>
      <c r="E283" s="126"/>
      <c r="F283" s="126"/>
    </row>
    <row r="284" spans="1:6" ht="13.2">
      <c r="A284" s="126" t="s">
        <v>4559</v>
      </c>
      <c r="B284" s="126" t="s">
        <v>4562</v>
      </c>
      <c r="C284" s="126" t="s">
        <v>9724</v>
      </c>
      <c r="D284" s="126"/>
      <c r="E284" s="126"/>
      <c r="F284" s="126"/>
    </row>
    <row r="285" spans="1:6" ht="13.2">
      <c r="A285" s="126" t="s">
        <v>10052</v>
      </c>
      <c r="B285" s="126" t="s">
        <v>10053</v>
      </c>
      <c r="C285" s="126" t="s">
        <v>9757</v>
      </c>
      <c r="D285" s="126"/>
      <c r="E285" s="126"/>
      <c r="F285" s="126"/>
    </row>
    <row r="286" spans="1:6" ht="13.2">
      <c r="A286" s="126" t="s">
        <v>10054</v>
      </c>
      <c r="B286" s="126" t="s">
        <v>10055</v>
      </c>
      <c r="C286" s="126" t="s">
        <v>9637</v>
      </c>
      <c r="D286" s="126"/>
      <c r="E286" s="126"/>
      <c r="F286" s="126"/>
    </row>
    <row r="287" spans="1:6" ht="13.2">
      <c r="A287" s="126" t="s">
        <v>10056</v>
      </c>
      <c r="B287" s="126" t="s">
        <v>10057</v>
      </c>
      <c r="C287" s="126" t="s">
        <v>9637</v>
      </c>
      <c r="D287" s="126"/>
      <c r="E287" s="126"/>
      <c r="F287" s="126"/>
    </row>
    <row r="288" spans="1:6" ht="13.2">
      <c r="A288" s="126" t="s">
        <v>7481</v>
      </c>
      <c r="B288" s="126" t="s">
        <v>7482</v>
      </c>
      <c r="C288" s="126" t="s">
        <v>9815</v>
      </c>
      <c r="D288" s="126"/>
      <c r="E288" s="126"/>
      <c r="F288" s="126"/>
    </row>
    <row r="289" spans="1:6" ht="13.2">
      <c r="A289" s="126" t="s">
        <v>10058</v>
      </c>
      <c r="B289" s="126" t="s">
        <v>10059</v>
      </c>
      <c r="C289" s="126" t="s">
        <v>9621</v>
      </c>
      <c r="D289" s="126"/>
      <c r="E289" s="126"/>
      <c r="F289" s="126"/>
    </row>
    <row r="290" spans="1:6" ht="14.4">
      <c r="A290" s="126" t="s">
        <v>10060</v>
      </c>
      <c r="B290" s="128" t="s">
        <v>10061</v>
      </c>
      <c r="C290" s="126" t="s">
        <v>9744</v>
      </c>
      <c r="D290" s="126"/>
      <c r="E290" s="126"/>
      <c r="F290" s="126"/>
    </row>
    <row r="291" spans="1:6" ht="13.2">
      <c r="A291" s="126" t="s">
        <v>10062</v>
      </c>
      <c r="B291" s="126" t="s">
        <v>10063</v>
      </c>
      <c r="C291" s="126" t="s">
        <v>9637</v>
      </c>
      <c r="D291" s="126"/>
      <c r="E291" s="126"/>
      <c r="F291" s="126"/>
    </row>
    <row r="292" spans="1:6" ht="13.2">
      <c r="A292" s="126" t="s">
        <v>10064</v>
      </c>
      <c r="B292" s="126" t="s">
        <v>10065</v>
      </c>
      <c r="C292" s="126" t="s">
        <v>9637</v>
      </c>
      <c r="D292" s="126"/>
      <c r="E292" s="126"/>
      <c r="F292" s="126"/>
    </row>
    <row r="293" spans="1:6" ht="13.2">
      <c r="A293" s="126" t="s">
        <v>8041</v>
      </c>
      <c r="B293" s="126" t="s">
        <v>8042</v>
      </c>
      <c r="C293" s="126" t="s">
        <v>9637</v>
      </c>
      <c r="D293" s="126"/>
      <c r="E293" s="126"/>
      <c r="F293" s="126"/>
    </row>
    <row r="294" spans="1:6" ht="13.2">
      <c r="A294" s="126" t="s">
        <v>4749</v>
      </c>
      <c r="B294" s="126" t="s">
        <v>4752</v>
      </c>
      <c r="C294" s="126" t="s">
        <v>9637</v>
      </c>
      <c r="D294" s="126"/>
      <c r="E294" s="126"/>
      <c r="F294" s="126"/>
    </row>
    <row r="295" spans="1:6" ht="13.2">
      <c r="A295" s="126" t="s">
        <v>10066</v>
      </c>
      <c r="B295" s="126" t="s">
        <v>10067</v>
      </c>
      <c r="C295" s="126" t="s">
        <v>9637</v>
      </c>
      <c r="D295" s="126"/>
      <c r="E295" s="126"/>
      <c r="F295" s="126"/>
    </row>
    <row r="296" spans="1:6" ht="13.2">
      <c r="A296" s="126" t="s">
        <v>10068</v>
      </c>
      <c r="B296" s="126" t="s">
        <v>10069</v>
      </c>
      <c r="C296" s="126" t="s">
        <v>7725</v>
      </c>
      <c r="D296" s="126"/>
      <c r="E296" s="126"/>
      <c r="F296" s="126"/>
    </row>
    <row r="297" spans="1:6" ht="13.2">
      <c r="A297" s="126" t="s">
        <v>7539</v>
      </c>
      <c r="B297" s="126" t="s">
        <v>7540</v>
      </c>
      <c r="C297" s="126" t="s">
        <v>9634</v>
      </c>
      <c r="D297" s="126"/>
      <c r="E297" s="126"/>
      <c r="F297" s="126"/>
    </row>
    <row r="298" spans="1:6" ht="13.2">
      <c r="A298" s="126" t="s">
        <v>4838</v>
      </c>
      <c r="B298" s="126" t="s">
        <v>4841</v>
      </c>
      <c r="C298" s="126" t="s">
        <v>9637</v>
      </c>
      <c r="D298" s="126"/>
      <c r="E298" s="126"/>
      <c r="F298" s="126"/>
    </row>
    <row r="299" spans="1:6" ht="13.2">
      <c r="A299" s="126" t="s">
        <v>4860</v>
      </c>
      <c r="B299" s="126" t="s">
        <v>4863</v>
      </c>
      <c r="C299" s="126" t="s">
        <v>9637</v>
      </c>
      <c r="D299" s="126"/>
      <c r="E299" s="126"/>
      <c r="F299" s="126"/>
    </row>
    <row r="300" spans="1:6" ht="13.2">
      <c r="A300" s="126" t="s">
        <v>10070</v>
      </c>
      <c r="B300" s="126" t="s">
        <v>10071</v>
      </c>
      <c r="C300" s="126" t="s">
        <v>9637</v>
      </c>
      <c r="D300" s="126"/>
      <c r="E300" s="126"/>
      <c r="F300" s="126"/>
    </row>
    <row r="301" spans="1:6" ht="13.2">
      <c r="A301" s="126" t="s">
        <v>10072</v>
      </c>
      <c r="B301" s="126" t="s">
        <v>10073</v>
      </c>
      <c r="C301" s="126" t="s">
        <v>9637</v>
      </c>
      <c r="D301" s="126"/>
      <c r="E301" s="126"/>
      <c r="F301" s="126"/>
    </row>
    <row r="302" spans="1:6" ht="13.2">
      <c r="A302" s="126" t="s">
        <v>10074</v>
      </c>
      <c r="B302" s="126" t="s">
        <v>10075</v>
      </c>
      <c r="C302" s="126" t="s">
        <v>9637</v>
      </c>
      <c r="D302" s="126"/>
      <c r="E302" s="126"/>
      <c r="F302" s="126"/>
    </row>
    <row r="303" spans="1:6" ht="13.2">
      <c r="A303" s="126" t="s">
        <v>8049</v>
      </c>
      <c r="B303" s="126" t="s">
        <v>8050</v>
      </c>
      <c r="C303" s="126" t="s">
        <v>9637</v>
      </c>
      <c r="D303" s="126"/>
      <c r="E303" s="126"/>
      <c r="F303" s="126"/>
    </row>
    <row r="304" spans="1:6" ht="13.2">
      <c r="A304" s="126" t="s">
        <v>10076</v>
      </c>
      <c r="B304" s="126" t="s">
        <v>10077</v>
      </c>
      <c r="C304" s="126" t="s">
        <v>9665</v>
      </c>
      <c r="D304" s="126"/>
      <c r="E304" s="126"/>
      <c r="F304" s="126"/>
    </row>
    <row r="305" spans="1:6" ht="13.2">
      <c r="A305" s="126" t="s">
        <v>10078</v>
      </c>
      <c r="B305" s="126" t="s">
        <v>10079</v>
      </c>
      <c r="C305" s="126" t="s">
        <v>10080</v>
      </c>
      <c r="D305" s="126"/>
      <c r="E305" s="126"/>
      <c r="F305" s="126"/>
    </row>
    <row r="306" spans="1:6" ht="13.2">
      <c r="A306" s="126" t="s">
        <v>10081</v>
      </c>
      <c r="B306" s="126" t="s">
        <v>10082</v>
      </c>
      <c r="C306" s="126" t="s">
        <v>9629</v>
      </c>
      <c r="D306" s="126"/>
      <c r="E306" s="126"/>
      <c r="F306" s="126"/>
    </row>
    <row r="307" spans="1:6" ht="13.2">
      <c r="A307" s="126" t="s">
        <v>8051</v>
      </c>
      <c r="B307" s="126" t="s">
        <v>8052</v>
      </c>
      <c r="C307" s="126" t="s">
        <v>10083</v>
      </c>
      <c r="D307" s="126"/>
      <c r="E307" s="126"/>
      <c r="F307" s="126"/>
    </row>
    <row r="308" spans="1:6" ht="13.2">
      <c r="A308" s="126" t="s">
        <v>10084</v>
      </c>
      <c r="B308" s="126" t="s">
        <v>10085</v>
      </c>
      <c r="C308" s="126" t="s">
        <v>5244</v>
      </c>
      <c r="D308" s="126"/>
      <c r="E308" s="126"/>
      <c r="F308" s="126"/>
    </row>
    <row r="309" spans="1:6" ht="13.2">
      <c r="A309" s="126" t="s">
        <v>10086</v>
      </c>
      <c r="B309" s="126" t="s">
        <v>10087</v>
      </c>
      <c r="C309" s="126" t="s">
        <v>5244</v>
      </c>
      <c r="D309" s="126"/>
      <c r="E309" s="126"/>
      <c r="F309" s="126"/>
    </row>
    <row r="310" spans="1:6" ht="13.2">
      <c r="A310" s="126" t="s">
        <v>10088</v>
      </c>
      <c r="B310" s="126" t="s">
        <v>10089</v>
      </c>
      <c r="C310" s="126" t="s">
        <v>5244</v>
      </c>
      <c r="D310" s="126"/>
      <c r="E310" s="126"/>
      <c r="F310" s="126"/>
    </row>
    <row r="311" spans="1:6" ht="13.2">
      <c r="A311" s="126" t="s">
        <v>10090</v>
      </c>
      <c r="B311" s="126" t="s">
        <v>10091</v>
      </c>
      <c r="C311" s="126" t="s">
        <v>9634</v>
      </c>
      <c r="D311" s="126"/>
      <c r="E311" s="126"/>
      <c r="F311" s="126"/>
    </row>
    <row r="312" spans="1:6" ht="13.2">
      <c r="A312" s="126" t="s">
        <v>10092</v>
      </c>
      <c r="B312" s="126" t="s">
        <v>10093</v>
      </c>
      <c r="C312" s="126" t="s">
        <v>9621</v>
      </c>
      <c r="D312" s="126"/>
      <c r="E312" s="126"/>
      <c r="F312" s="126"/>
    </row>
    <row r="313" spans="1:6" ht="13.2">
      <c r="A313" s="126" t="s">
        <v>4913</v>
      </c>
      <c r="B313" s="126" t="s">
        <v>4916</v>
      </c>
      <c r="C313" s="126" t="s">
        <v>9768</v>
      </c>
      <c r="D313" s="126"/>
      <c r="E313" s="126"/>
      <c r="F313" s="126"/>
    </row>
    <row r="314" spans="1:6" ht="13.2">
      <c r="A314" s="126" t="s">
        <v>10094</v>
      </c>
      <c r="B314" s="126" t="s">
        <v>10095</v>
      </c>
      <c r="C314" s="126" t="s">
        <v>9637</v>
      </c>
      <c r="D314" s="126"/>
      <c r="E314" s="126"/>
      <c r="F314" s="126"/>
    </row>
    <row r="315" spans="1:6" ht="13.2">
      <c r="A315" s="126" t="s">
        <v>10096</v>
      </c>
      <c r="B315" s="126" t="s">
        <v>10097</v>
      </c>
      <c r="C315" s="126" t="s">
        <v>5244</v>
      </c>
      <c r="D315" s="126"/>
      <c r="E315" s="126"/>
      <c r="F315" s="126"/>
    </row>
    <row r="316" spans="1:6" ht="13.2">
      <c r="A316" s="126" t="s">
        <v>10098</v>
      </c>
      <c r="B316" s="126" t="s">
        <v>10099</v>
      </c>
      <c r="C316" s="126" t="s">
        <v>9621</v>
      </c>
      <c r="D316" s="126"/>
      <c r="E316" s="126"/>
      <c r="F316" s="126"/>
    </row>
    <row r="317" spans="1:6" ht="13.2">
      <c r="A317" s="126" t="s">
        <v>10100</v>
      </c>
      <c r="B317" s="126">
        <v>1619798</v>
      </c>
      <c r="C317" s="126" t="s">
        <v>9621</v>
      </c>
      <c r="D317" s="126"/>
      <c r="E317" s="126"/>
      <c r="F317" s="126"/>
    </row>
    <row r="318" spans="1:6" ht="13.2">
      <c r="A318" s="126" t="s">
        <v>10101</v>
      </c>
      <c r="B318" s="126" t="s">
        <v>10102</v>
      </c>
      <c r="C318" s="126" t="s">
        <v>9621</v>
      </c>
      <c r="D318" s="126"/>
      <c r="E318" s="126"/>
      <c r="F318" s="126"/>
    </row>
    <row r="319" spans="1:6" ht="13.2">
      <c r="A319" s="126" t="s">
        <v>10103</v>
      </c>
      <c r="B319" s="126" t="s">
        <v>10104</v>
      </c>
      <c r="C319" s="126" t="s">
        <v>9744</v>
      </c>
      <c r="D319" s="126"/>
      <c r="E319" s="126"/>
      <c r="F319" s="126"/>
    </row>
    <row r="320" spans="1:6" ht="13.2">
      <c r="A320" s="126" t="s">
        <v>10105</v>
      </c>
      <c r="B320" s="126" t="s">
        <v>10106</v>
      </c>
      <c r="C320" s="126" t="s">
        <v>9621</v>
      </c>
      <c r="D320" s="126"/>
      <c r="E320" s="126"/>
      <c r="F320" s="126"/>
    </row>
    <row r="321" spans="1:6" ht="13.2">
      <c r="A321" s="126" t="s">
        <v>10107</v>
      </c>
      <c r="B321" s="126" t="s">
        <v>10108</v>
      </c>
      <c r="C321" s="126" t="s">
        <v>9621</v>
      </c>
      <c r="D321" s="126"/>
      <c r="E321" s="126"/>
      <c r="F321" s="126"/>
    </row>
    <row r="322" spans="1:6" ht="13.2">
      <c r="A322" s="126" t="s">
        <v>10109</v>
      </c>
      <c r="B322" s="126" t="s">
        <v>10110</v>
      </c>
      <c r="C322" s="126" t="s">
        <v>9637</v>
      </c>
      <c r="D322" s="126"/>
      <c r="E322" s="126"/>
      <c r="F322" s="126"/>
    </row>
    <row r="323" spans="1:6" ht="13.2">
      <c r="A323" s="126" t="s">
        <v>10111</v>
      </c>
      <c r="B323" s="126" t="s">
        <v>10112</v>
      </c>
      <c r="C323" s="126" t="s">
        <v>9637</v>
      </c>
      <c r="D323" s="126"/>
      <c r="E323" s="126"/>
      <c r="F323" s="126"/>
    </row>
    <row r="324" spans="1:6" ht="13.2">
      <c r="A324" s="126" t="s">
        <v>10113</v>
      </c>
      <c r="B324" s="126" t="s">
        <v>10114</v>
      </c>
      <c r="C324" s="126" t="s">
        <v>9637</v>
      </c>
      <c r="D324" s="126"/>
      <c r="E324" s="126"/>
      <c r="F324" s="126"/>
    </row>
    <row r="325" spans="1:6" ht="13.2">
      <c r="A325" s="126" t="s">
        <v>10115</v>
      </c>
      <c r="B325" s="126" t="s">
        <v>10116</v>
      </c>
      <c r="C325" s="126" t="s">
        <v>7725</v>
      </c>
      <c r="D325" s="126"/>
      <c r="E325" s="126"/>
      <c r="F325" s="126"/>
    </row>
    <row r="326" spans="1:6" ht="13.2">
      <c r="A326" s="127" t="s">
        <v>10117</v>
      </c>
      <c r="B326" s="126" t="s">
        <v>10118</v>
      </c>
      <c r="C326" s="126" t="s">
        <v>9803</v>
      </c>
      <c r="D326" s="126"/>
      <c r="E326" s="126"/>
      <c r="F326" s="126"/>
    </row>
    <row r="327" spans="1:6" ht="13.2">
      <c r="A327" s="126" t="s">
        <v>10119</v>
      </c>
      <c r="B327" s="126" t="s">
        <v>10120</v>
      </c>
      <c r="C327" s="126" t="s">
        <v>9637</v>
      </c>
      <c r="D327" s="126"/>
      <c r="E327" s="126"/>
      <c r="F327" s="126"/>
    </row>
    <row r="328" spans="1:6" ht="13.2">
      <c r="A328" s="126" t="s">
        <v>10121</v>
      </c>
      <c r="B328" s="126" t="s">
        <v>10122</v>
      </c>
      <c r="C328" s="126" t="s">
        <v>9621</v>
      </c>
      <c r="D328" s="126"/>
      <c r="E328" s="126"/>
      <c r="F328" s="126"/>
    </row>
    <row r="329" spans="1:6" ht="13.2">
      <c r="A329" s="126" t="s">
        <v>10123</v>
      </c>
      <c r="B329" s="126" t="s">
        <v>10124</v>
      </c>
      <c r="C329" s="126" t="s">
        <v>7722</v>
      </c>
      <c r="D329" s="126"/>
      <c r="E329" s="126"/>
      <c r="F329" s="126"/>
    </row>
    <row r="330" spans="1:6" ht="13.2">
      <c r="A330" s="126" t="s">
        <v>10125</v>
      </c>
      <c r="B330" s="126" t="s">
        <v>10126</v>
      </c>
      <c r="C330" s="126" t="s">
        <v>9650</v>
      </c>
      <c r="D330" s="126"/>
      <c r="E330" s="126"/>
      <c r="F330" s="126"/>
    </row>
    <row r="331" spans="1:6" ht="13.2">
      <c r="A331" s="126" t="s">
        <v>8064</v>
      </c>
      <c r="B331" s="126" t="s">
        <v>8065</v>
      </c>
      <c r="C331" s="126" t="s">
        <v>5244</v>
      </c>
      <c r="D331" s="126"/>
      <c r="E331" s="126"/>
      <c r="F331" s="126"/>
    </row>
    <row r="332" spans="1:6" ht="13.2">
      <c r="A332" s="126" t="s">
        <v>8066</v>
      </c>
      <c r="B332" s="126" t="s">
        <v>8067</v>
      </c>
      <c r="C332" s="126" t="s">
        <v>5244</v>
      </c>
      <c r="D332" s="126"/>
      <c r="E332" s="126"/>
      <c r="F332" s="126"/>
    </row>
    <row r="333" spans="1:6" ht="13.2">
      <c r="A333" s="126" t="s">
        <v>10127</v>
      </c>
      <c r="B333" s="126" t="s">
        <v>10128</v>
      </c>
      <c r="C333" s="126" t="s">
        <v>7725</v>
      </c>
      <c r="D333" s="126"/>
      <c r="E333" s="126"/>
      <c r="F333" s="126"/>
    </row>
    <row r="334" spans="1:6" ht="13.2">
      <c r="A334" s="126" t="s">
        <v>10129</v>
      </c>
      <c r="B334" s="126" t="s">
        <v>10130</v>
      </c>
      <c r="C334" s="126" t="s">
        <v>9650</v>
      </c>
      <c r="D334" s="126"/>
      <c r="E334" s="126"/>
      <c r="F334" s="126"/>
    </row>
    <row r="335" spans="1:6" ht="13.2">
      <c r="A335" s="126" t="s">
        <v>10131</v>
      </c>
      <c r="B335" s="126" t="s">
        <v>10132</v>
      </c>
      <c r="C335" s="126" t="s">
        <v>10133</v>
      </c>
      <c r="D335" s="126"/>
      <c r="E335" s="126"/>
      <c r="F335" s="126"/>
    </row>
    <row r="336" spans="1:6" ht="13.2">
      <c r="A336" s="126" t="s">
        <v>8068</v>
      </c>
      <c r="B336" s="126">
        <v>1206</v>
      </c>
      <c r="C336" s="126" t="s">
        <v>5244</v>
      </c>
      <c r="D336" s="126"/>
      <c r="E336" s="126"/>
      <c r="F336" s="126"/>
    </row>
    <row r="337" spans="1:6" ht="13.2">
      <c r="A337" s="126" t="s">
        <v>10134</v>
      </c>
      <c r="B337" s="126" t="s">
        <v>10135</v>
      </c>
      <c r="C337" s="126" t="s">
        <v>9621</v>
      </c>
      <c r="D337" s="126"/>
      <c r="E337" s="126"/>
      <c r="F337" s="126"/>
    </row>
    <row r="338" spans="1:6" ht="13.2">
      <c r="A338" s="126" t="s">
        <v>5010</v>
      </c>
      <c r="B338" s="126" t="s">
        <v>5013</v>
      </c>
      <c r="C338" s="126" t="s">
        <v>9637</v>
      </c>
      <c r="D338" s="126"/>
      <c r="E338" s="126"/>
      <c r="F338" s="126"/>
    </row>
    <row r="339" spans="1:6" ht="13.2">
      <c r="A339" s="126" t="s">
        <v>10136</v>
      </c>
      <c r="B339" s="126" t="s">
        <v>10137</v>
      </c>
      <c r="C339" s="126" t="s">
        <v>9656</v>
      </c>
      <c r="D339" s="126"/>
      <c r="E339" s="126"/>
      <c r="F339" s="126"/>
    </row>
    <row r="340" spans="1:6" ht="13.2">
      <c r="A340" s="126" t="s">
        <v>10138</v>
      </c>
      <c r="B340" s="126" t="s">
        <v>10139</v>
      </c>
      <c r="C340" s="126" t="s">
        <v>9724</v>
      </c>
      <c r="D340" s="126"/>
      <c r="E340" s="126"/>
      <c r="F340" s="126"/>
    </row>
    <row r="341" spans="1:6" ht="13.2">
      <c r="A341" s="126" t="s">
        <v>10140</v>
      </c>
      <c r="B341" s="126" t="s">
        <v>10141</v>
      </c>
      <c r="C341" s="126" t="s">
        <v>7725</v>
      </c>
      <c r="D341" s="126"/>
      <c r="E341" s="126"/>
      <c r="F341" s="126"/>
    </row>
    <row r="342" spans="1:6" ht="13.2">
      <c r="A342" s="126" t="s">
        <v>10142</v>
      </c>
      <c r="B342" s="126" t="s">
        <v>10143</v>
      </c>
      <c r="C342" s="126" t="s">
        <v>7725</v>
      </c>
      <c r="D342" s="126"/>
      <c r="E342" s="126"/>
      <c r="F342" s="126"/>
    </row>
    <row r="343" spans="1:6" ht="13.2">
      <c r="A343" s="126" t="s">
        <v>10144</v>
      </c>
      <c r="B343" s="126" t="s">
        <v>10145</v>
      </c>
      <c r="C343" s="126" t="s">
        <v>7725</v>
      </c>
      <c r="D343" s="126"/>
      <c r="E343" s="126"/>
      <c r="F343" s="126"/>
    </row>
    <row r="344" spans="1:6" ht="13.2">
      <c r="A344" s="126" t="s">
        <v>10146</v>
      </c>
      <c r="B344" s="126" t="s">
        <v>10147</v>
      </c>
      <c r="C344" s="126" t="s">
        <v>7725</v>
      </c>
      <c r="D344" s="126"/>
      <c r="E344" s="126"/>
      <c r="F344" s="126"/>
    </row>
    <row r="345" spans="1:6" ht="13.2">
      <c r="A345" s="126" t="s">
        <v>10148</v>
      </c>
      <c r="B345" s="126" t="s">
        <v>10149</v>
      </c>
      <c r="C345" s="126" t="s">
        <v>7725</v>
      </c>
      <c r="D345" s="126"/>
      <c r="E345" s="126"/>
      <c r="F345" s="126"/>
    </row>
    <row r="346" spans="1:6" ht="13.2">
      <c r="A346" s="126" t="s">
        <v>10150</v>
      </c>
      <c r="B346" s="126" t="s">
        <v>10151</v>
      </c>
      <c r="C346" s="126" t="s">
        <v>7725</v>
      </c>
      <c r="D346" s="126"/>
      <c r="E346" s="126"/>
      <c r="F346" s="126"/>
    </row>
    <row r="347" spans="1:6" ht="13.2">
      <c r="A347" s="126" t="s">
        <v>5028</v>
      </c>
      <c r="B347" s="126" t="s">
        <v>5031</v>
      </c>
      <c r="C347" s="126" t="s">
        <v>7725</v>
      </c>
      <c r="D347" s="126"/>
      <c r="E347" s="126"/>
      <c r="F347" s="126"/>
    </row>
    <row r="348" spans="1:6" ht="13.2">
      <c r="A348" s="126" t="s">
        <v>10152</v>
      </c>
      <c r="B348" s="126" t="s">
        <v>10153</v>
      </c>
      <c r="C348" s="126" t="s">
        <v>7725</v>
      </c>
      <c r="D348" s="126"/>
      <c r="E348" s="126"/>
      <c r="F348" s="126"/>
    </row>
    <row r="349" spans="1:6" ht="13.2">
      <c r="A349" s="126" t="s">
        <v>10154</v>
      </c>
      <c r="B349" s="126" t="s">
        <v>10155</v>
      </c>
      <c r="C349" s="126" t="s">
        <v>7725</v>
      </c>
      <c r="D349" s="126"/>
      <c r="E349" s="126"/>
      <c r="F349" s="126"/>
    </row>
    <row r="350" spans="1:6" ht="13.2">
      <c r="A350" s="126" t="s">
        <v>5039</v>
      </c>
      <c r="B350" s="126" t="s">
        <v>5040</v>
      </c>
      <c r="C350" s="126" t="s">
        <v>9876</v>
      </c>
      <c r="D350" s="126"/>
      <c r="E350" s="126"/>
      <c r="F350" s="126"/>
    </row>
    <row r="351" spans="1:6" ht="13.2">
      <c r="A351" s="126" t="s">
        <v>10156</v>
      </c>
      <c r="B351" s="126" t="s">
        <v>10157</v>
      </c>
      <c r="C351" s="126" t="s">
        <v>7725</v>
      </c>
      <c r="D351" s="126"/>
      <c r="E351" s="126"/>
      <c r="F351" s="126"/>
    </row>
    <row r="352" spans="1:6" ht="13.2">
      <c r="A352" s="126" t="s">
        <v>10158</v>
      </c>
      <c r="B352" s="126" t="s">
        <v>10159</v>
      </c>
      <c r="C352" s="126" t="s">
        <v>9641</v>
      </c>
      <c r="D352" s="126"/>
      <c r="E352" s="126"/>
      <c r="F352" s="126"/>
    </row>
    <row r="353" spans="1:6" ht="13.2">
      <c r="A353" s="126"/>
      <c r="B353" s="126"/>
      <c r="C353" s="126"/>
      <c r="D353" s="126"/>
      <c r="E353" s="126"/>
      <c r="F353" s="126"/>
    </row>
    <row r="354" spans="1:6" ht="13.2">
      <c r="A354" s="126"/>
      <c r="B354" s="126"/>
      <c r="C354" s="126"/>
      <c r="D354" s="126"/>
      <c r="E354" s="126"/>
      <c r="F354" s="126"/>
    </row>
    <row r="355" spans="1:6" ht="13.2">
      <c r="A355" s="126"/>
      <c r="B355" s="126"/>
      <c r="C355" s="126"/>
      <c r="D355" s="126"/>
      <c r="E355" s="126"/>
      <c r="F355" s="126"/>
    </row>
    <row r="356" spans="1:6" ht="13.2">
      <c r="A356" s="126"/>
      <c r="B356" s="126"/>
      <c r="C356" s="126"/>
      <c r="D356" s="126"/>
      <c r="E356" s="126"/>
      <c r="F356" s="126"/>
    </row>
    <row r="357" spans="1:6" ht="13.2">
      <c r="A357" s="126"/>
      <c r="B357" s="126"/>
      <c r="C357" s="126"/>
      <c r="D357" s="126"/>
      <c r="E357" s="126"/>
      <c r="F357" s="126"/>
    </row>
    <row r="358" spans="1:6" ht="13.2">
      <c r="A358" s="126"/>
      <c r="B358" s="126"/>
      <c r="C358" s="126"/>
      <c r="D358" s="126"/>
      <c r="E358" s="126"/>
      <c r="F358" s="126"/>
    </row>
    <row r="359" spans="1:6" ht="13.2">
      <c r="A359" s="126"/>
      <c r="B359" s="126"/>
      <c r="C359" s="126"/>
      <c r="D359" s="126"/>
      <c r="E359" s="126"/>
      <c r="F359" s="126"/>
    </row>
    <row r="360" spans="1:6" ht="13.2">
      <c r="A360" s="126"/>
      <c r="B360" s="126"/>
      <c r="C360" s="126"/>
      <c r="D360" s="126"/>
      <c r="E360" s="126"/>
      <c r="F360" s="126"/>
    </row>
    <row r="361" spans="1:6" ht="13.2">
      <c r="A361" s="126"/>
      <c r="B361" s="126"/>
      <c r="C361" s="126"/>
      <c r="D361" s="126"/>
      <c r="E361" s="126"/>
      <c r="F361" s="126"/>
    </row>
    <row r="362" spans="1:6" ht="13.2">
      <c r="A362" s="126"/>
      <c r="B362" s="126"/>
      <c r="C362" s="126"/>
      <c r="D362" s="126"/>
      <c r="E362" s="126"/>
      <c r="F362" s="126"/>
    </row>
    <row r="363" spans="1:6" ht="13.2">
      <c r="A363" s="126"/>
      <c r="B363" s="126"/>
      <c r="C363" s="126"/>
      <c r="D363" s="126"/>
      <c r="E363" s="126"/>
      <c r="F363" s="126"/>
    </row>
    <row r="364" spans="1:6" ht="13.2">
      <c r="A364" s="126"/>
      <c r="B364" s="126"/>
      <c r="C364" s="126"/>
      <c r="D364" s="126"/>
      <c r="E364" s="126"/>
      <c r="F364" s="126"/>
    </row>
    <row r="365" spans="1:6" ht="13.2">
      <c r="A365" s="126"/>
      <c r="B365" s="126"/>
      <c r="C365" s="126"/>
      <c r="D365" s="126"/>
      <c r="E365" s="126"/>
      <c r="F365" s="126"/>
    </row>
    <row r="366" spans="1:6" ht="13.2">
      <c r="A366" s="126"/>
      <c r="B366" s="126"/>
      <c r="C366" s="126"/>
      <c r="D366" s="126"/>
      <c r="E366" s="126"/>
      <c r="F366" s="126"/>
    </row>
    <row r="367" spans="1:6" ht="13.2">
      <c r="A367" s="126"/>
      <c r="B367" s="126"/>
      <c r="C367" s="126"/>
      <c r="D367" s="126"/>
      <c r="E367" s="126"/>
      <c r="F367" s="126"/>
    </row>
    <row r="368" spans="1:6" ht="13.2">
      <c r="A368" s="126"/>
      <c r="B368" s="126"/>
      <c r="C368" s="126"/>
      <c r="D368" s="126"/>
      <c r="E368" s="126"/>
      <c r="F368" s="126"/>
    </row>
    <row r="369" spans="1:6" ht="13.2">
      <c r="A369" s="126"/>
      <c r="B369" s="126"/>
      <c r="C369" s="126"/>
      <c r="D369" s="126"/>
      <c r="E369" s="126"/>
      <c r="F369" s="126"/>
    </row>
    <row r="370" spans="1:6" ht="13.2">
      <c r="A370" s="126"/>
      <c r="B370" s="126"/>
      <c r="C370" s="126"/>
      <c r="D370" s="126"/>
      <c r="E370" s="126"/>
      <c r="F370" s="126"/>
    </row>
    <row r="371" spans="1:6" ht="13.2">
      <c r="A371" s="126"/>
      <c r="B371" s="126"/>
      <c r="C371" s="126"/>
      <c r="D371" s="126"/>
      <c r="E371" s="126"/>
      <c r="F371" s="126"/>
    </row>
    <row r="372" spans="1:6" ht="13.2">
      <c r="A372" s="126"/>
      <c r="B372" s="126"/>
      <c r="C372" s="126"/>
      <c r="D372" s="126"/>
      <c r="E372" s="126"/>
      <c r="F372" s="126"/>
    </row>
    <row r="373" spans="1:6" ht="13.2">
      <c r="A373" s="126"/>
      <c r="B373" s="126"/>
      <c r="C373" s="126"/>
      <c r="D373" s="126"/>
      <c r="E373" s="126"/>
      <c r="F373" s="126"/>
    </row>
    <row r="374" spans="1:6" ht="13.2">
      <c r="A374" s="126"/>
      <c r="B374" s="126"/>
      <c r="C374" s="126"/>
      <c r="D374" s="126"/>
      <c r="E374" s="126"/>
      <c r="F374" s="126"/>
    </row>
    <row r="375" spans="1:6" ht="13.2">
      <c r="A375" s="126"/>
      <c r="B375" s="126"/>
      <c r="C375" s="126"/>
      <c r="D375" s="126"/>
      <c r="E375" s="126"/>
      <c r="F375" s="126"/>
    </row>
    <row r="376" spans="1:6" ht="13.2">
      <c r="A376" s="126"/>
      <c r="B376" s="126"/>
      <c r="C376" s="126"/>
      <c r="D376" s="126"/>
      <c r="E376" s="126"/>
      <c r="F376" s="126"/>
    </row>
    <row r="377" spans="1:6" ht="13.2">
      <c r="A377" s="126"/>
      <c r="B377" s="126"/>
      <c r="C377" s="126"/>
      <c r="D377" s="126"/>
      <c r="E377" s="126"/>
      <c r="F377" s="126"/>
    </row>
    <row r="378" spans="1:6" ht="13.2">
      <c r="A378" s="126"/>
      <c r="B378" s="126"/>
      <c r="C378" s="126"/>
      <c r="D378" s="126"/>
      <c r="E378" s="126"/>
      <c r="F378" s="126"/>
    </row>
    <row r="379" spans="1:6" ht="13.2">
      <c r="A379" s="126"/>
      <c r="B379" s="126"/>
      <c r="C379" s="126"/>
      <c r="D379" s="126"/>
      <c r="E379" s="126"/>
      <c r="F379" s="126"/>
    </row>
    <row r="380" spans="1:6" ht="13.2">
      <c r="A380" s="126"/>
      <c r="B380" s="126"/>
      <c r="C380" s="126"/>
      <c r="D380" s="126"/>
      <c r="E380" s="126"/>
      <c r="F380" s="126"/>
    </row>
    <row r="381" spans="1:6" ht="13.2">
      <c r="A381" s="126"/>
      <c r="B381" s="126"/>
      <c r="C381" s="126"/>
      <c r="D381" s="126"/>
      <c r="E381" s="126"/>
      <c r="F381" s="126"/>
    </row>
    <row r="382" spans="1:6" ht="13.2">
      <c r="A382" s="126"/>
      <c r="B382" s="126"/>
      <c r="C382" s="126"/>
      <c r="D382" s="126"/>
      <c r="E382" s="126"/>
      <c r="F382" s="126"/>
    </row>
    <row r="383" spans="1:6" ht="13.2">
      <c r="A383" s="126"/>
      <c r="B383" s="126"/>
      <c r="C383" s="126"/>
      <c r="D383" s="126"/>
      <c r="E383" s="126"/>
      <c r="F383" s="126"/>
    </row>
    <row r="384" spans="1:6" ht="13.2">
      <c r="A384" s="126"/>
      <c r="B384" s="126"/>
      <c r="C384" s="126"/>
      <c r="D384" s="126"/>
      <c r="E384" s="126"/>
      <c r="F384" s="126"/>
    </row>
    <row r="385" spans="1:6" ht="13.2">
      <c r="A385" s="126"/>
      <c r="B385" s="126"/>
      <c r="C385" s="126"/>
      <c r="D385" s="126"/>
      <c r="E385" s="126"/>
      <c r="F385" s="126"/>
    </row>
    <row r="386" spans="1:6" ht="13.2">
      <c r="A386" s="126"/>
      <c r="B386" s="126"/>
      <c r="C386" s="126"/>
      <c r="D386" s="126"/>
      <c r="E386" s="126"/>
      <c r="F386" s="126"/>
    </row>
    <row r="387" spans="1:6" ht="13.2">
      <c r="A387" s="126"/>
      <c r="B387" s="126"/>
      <c r="C387" s="126"/>
      <c r="D387" s="126"/>
      <c r="E387" s="126"/>
      <c r="F387" s="126"/>
    </row>
    <row r="388" spans="1:6" ht="13.2">
      <c r="A388" s="126"/>
      <c r="B388" s="126"/>
      <c r="C388" s="126"/>
      <c r="D388" s="126"/>
      <c r="E388" s="126"/>
      <c r="F388" s="126"/>
    </row>
    <row r="389" spans="1:6" ht="13.2">
      <c r="A389" s="126"/>
      <c r="B389" s="126"/>
      <c r="C389" s="126"/>
      <c r="D389" s="126"/>
      <c r="E389" s="126"/>
      <c r="F389" s="126"/>
    </row>
    <row r="390" spans="1:6" ht="13.2">
      <c r="A390" s="126"/>
      <c r="B390" s="126"/>
      <c r="C390" s="126"/>
      <c r="D390" s="126"/>
      <c r="E390" s="126"/>
      <c r="F390" s="126"/>
    </row>
    <row r="391" spans="1:6" ht="13.2">
      <c r="A391" s="126"/>
      <c r="B391" s="126"/>
      <c r="C391" s="126"/>
      <c r="D391" s="126"/>
      <c r="E391" s="126"/>
      <c r="F391" s="126"/>
    </row>
    <row r="392" spans="1:6" ht="13.2">
      <c r="A392" s="126"/>
      <c r="B392" s="126"/>
      <c r="C392" s="126"/>
      <c r="D392" s="126"/>
      <c r="E392" s="126"/>
      <c r="F392" s="126"/>
    </row>
    <row r="393" spans="1:6" ht="13.2">
      <c r="A393" s="126"/>
      <c r="B393" s="126"/>
      <c r="C393" s="126"/>
      <c r="D393" s="126"/>
      <c r="E393" s="126"/>
      <c r="F393" s="126"/>
    </row>
    <row r="394" spans="1:6" ht="13.2">
      <c r="A394" s="126"/>
      <c r="B394" s="126"/>
      <c r="C394" s="126"/>
      <c r="D394" s="126"/>
      <c r="E394" s="126"/>
      <c r="F394" s="126"/>
    </row>
    <row r="395" spans="1:6" ht="13.2">
      <c r="A395" s="126"/>
      <c r="B395" s="126"/>
      <c r="C395" s="126"/>
      <c r="D395" s="126"/>
      <c r="E395" s="126"/>
      <c r="F395" s="126"/>
    </row>
    <row r="396" spans="1:6" ht="13.2">
      <c r="A396" s="126"/>
      <c r="B396" s="126"/>
      <c r="C396" s="126"/>
      <c r="D396" s="126"/>
      <c r="E396" s="126"/>
      <c r="F396" s="126"/>
    </row>
    <row r="397" spans="1:6" ht="13.2">
      <c r="A397" s="126"/>
      <c r="B397" s="126"/>
      <c r="C397" s="126"/>
      <c r="D397" s="126"/>
      <c r="E397" s="126"/>
      <c r="F397" s="126"/>
    </row>
    <row r="398" spans="1:6" ht="13.2">
      <c r="A398" s="126"/>
      <c r="B398" s="126"/>
      <c r="C398" s="126"/>
      <c r="D398" s="126"/>
      <c r="E398" s="126"/>
      <c r="F398" s="126"/>
    </row>
    <row r="399" spans="1:6" ht="13.2">
      <c r="A399" s="126"/>
      <c r="B399" s="126"/>
      <c r="C399" s="126"/>
      <c r="D399" s="126"/>
      <c r="E399" s="126"/>
      <c r="F399" s="126"/>
    </row>
    <row r="400" spans="1:6" ht="13.2">
      <c r="A400" s="126"/>
      <c r="B400" s="126"/>
      <c r="C400" s="126"/>
      <c r="D400" s="126"/>
      <c r="E400" s="126"/>
      <c r="F400" s="126"/>
    </row>
    <row r="401" spans="1:6" ht="13.2">
      <c r="A401" s="126"/>
      <c r="B401" s="126"/>
      <c r="C401" s="126"/>
      <c r="D401" s="126"/>
      <c r="E401" s="126"/>
      <c r="F401" s="126"/>
    </row>
    <row r="402" spans="1:6" ht="13.2">
      <c r="A402" s="126"/>
      <c r="B402" s="126"/>
      <c r="C402" s="126"/>
      <c r="D402" s="126"/>
      <c r="E402" s="126"/>
      <c r="F402" s="126"/>
    </row>
    <row r="403" spans="1:6" ht="13.2">
      <c r="A403" s="126"/>
      <c r="B403" s="126"/>
      <c r="C403" s="126"/>
      <c r="D403" s="126"/>
      <c r="E403" s="126"/>
      <c r="F403" s="126"/>
    </row>
    <row r="404" spans="1:6" ht="13.2">
      <c r="A404" s="126"/>
      <c r="B404" s="126"/>
      <c r="C404" s="126"/>
      <c r="D404" s="126"/>
      <c r="E404" s="126"/>
      <c r="F404" s="126"/>
    </row>
    <row r="405" spans="1:6" ht="13.2">
      <c r="A405" s="126"/>
      <c r="B405" s="126"/>
      <c r="C405" s="126"/>
      <c r="D405" s="126"/>
      <c r="E405" s="126"/>
      <c r="F405" s="126"/>
    </row>
    <row r="406" spans="1:6" ht="13.2">
      <c r="A406" s="126"/>
      <c r="B406" s="126"/>
      <c r="C406" s="126"/>
      <c r="D406" s="126"/>
      <c r="E406" s="126"/>
      <c r="F406" s="126"/>
    </row>
    <row r="407" spans="1:6" ht="13.2">
      <c r="A407" s="126"/>
      <c r="B407" s="126"/>
      <c r="C407" s="126"/>
      <c r="D407" s="126"/>
      <c r="E407" s="126"/>
      <c r="F407" s="126"/>
    </row>
    <row r="408" spans="1:6" ht="13.2">
      <c r="A408" s="126"/>
      <c r="B408" s="126"/>
      <c r="C408" s="126"/>
      <c r="D408" s="126"/>
      <c r="E408" s="126"/>
      <c r="F408" s="126"/>
    </row>
    <row r="409" spans="1:6" ht="13.2">
      <c r="A409" s="126"/>
      <c r="B409" s="126"/>
      <c r="C409" s="126"/>
      <c r="D409" s="126"/>
      <c r="E409" s="126"/>
      <c r="F409" s="126"/>
    </row>
    <row r="410" spans="1:6" ht="13.2">
      <c r="A410" s="126"/>
      <c r="B410" s="126"/>
      <c r="C410" s="126"/>
      <c r="D410" s="126"/>
      <c r="E410" s="126"/>
      <c r="F410" s="126"/>
    </row>
    <row r="411" spans="1:6" ht="13.2">
      <c r="A411" s="126"/>
      <c r="B411" s="126"/>
      <c r="C411" s="126"/>
      <c r="D411" s="126"/>
      <c r="E411" s="126"/>
      <c r="F411" s="126"/>
    </row>
    <row r="412" spans="1:6" ht="13.2">
      <c r="A412" s="126"/>
      <c r="B412" s="126"/>
      <c r="C412" s="126"/>
      <c r="D412" s="126"/>
      <c r="E412" s="126"/>
      <c r="F412" s="126"/>
    </row>
    <row r="413" spans="1:6" ht="13.2">
      <c r="A413" s="126"/>
      <c r="B413" s="126"/>
      <c r="C413" s="126"/>
      <c r="D413" s="126"/>
      <c r="E413" s="126"/>
      <c r="F413" s="126"/>
    </row>
    <row r="414" spans="1:6" ht="13.2">
      <c r="A414" s="126"/>
      <c r="B414" s="126"/>
      <c r="C414" s="126"/>
      <c r="D414" s="126"/>
      <c r="E414" s="126"/>
      <c r="F414" s="126"/>
    </row>
    <row r="415" spans="1:6" ht="13.2">
      <c r="A415" s="126"/>
      <c r="B415" s="126"/>
      <c r="C415" s="126"/>
      <c r="D415" s="126"/>
      <c r="E415" s="126"/>
      <c r="F415" s="126"/>
    </row>
    <row r="416" spans="1:6" ht="13.2">
      <c r="A416" s="126"/>
      <c r="B416" s="126"/>
      <c r="C416" s="126"/>
      <c r="D416" s="126"/>
      <c r="E416" s="126"/>
      <c r="F416" s="126"/>
    </row>
    <row r="417" spans="1:6" ht="13.2">
      <c r="A417" s="126"/>
      <c r="B417" s="126"/>
      <c r="C417" s="126"/>
      <c r="D417" s="126"/>
      <c r="E417" s="126"/>
      <c r="F417" s="126"/>
    </row>
    <row r="418" spans="1:6" ht="13.2">
      <c r="A418" s="126"/>
      <c r="B418" s="126"/>
      <c r="C418" s="126"/>
      <c r="D418" s="126"/>
      <c r="E418" s="126"/>
      <c r="F418" s="126"/>
    </row>
    <row r="419" spans="1:6" ht="13.2">
      <c r="A419" s="126"/>
      <c r="B419" s="126"/>
      <c r="C419" s="126"/>
      <c r="D419" s="126"/>
      <c r="E419" s="126"/>
      <c r="F419" s="126"/>
    </row>
    <row r="420" spans="1:6" ht="13.2">
      <c r="A420" s="126"/>
      <c r="B420" s="126"/>
      <c r="C420" s="126"/>
      <c r="D420" s="126"/>
      <c r="E420" s="126"/>
      <c r="F420" s="126"/>
    </row>
    <row r="421" spans="1:6" ht="13.2">
      <c r="A421" s="126"/>
      <c r="B421" s="126"/>
      <c r="C421" s="126"/>
      <c r="D421" s="126"/>
      <c r="E421" s="126"/>
      <c r="F421" s="126"/>
    </row>
    <row r="422" spans="1:6" ht="13.2">
      <c r="A422" s="126"/>
      <c r="B422" s="126"/>
      <c r="C422" s="126"/>
      <c r="D422" s="126"/>
      <c r="E422" s="126"/>
      <c r="F422" s="126"/>
    </row>
    <row r="423" spans="1:6" ht="13.2">
      <c r="A423" s="126"/>
      <c r="B423" s="126"/>
      <c r="C423" s="126"/>
      <c r="D423" s="126"/>
      <c r="E423" s="126"/>
      <c r="F423" s="126"/>
    </row>
    <row r="424" spans="1:6" ht="13.2">
      <c r="A424" s="126"/>
      <c r="B424" s="126"/>
      <c r="C424" s="126"/>
      <c r="D424" s="126"/>
      <c r="E424" s="126"/>
      <c r="F424" s="126"/>
    </row>
    <row r="425" spans="1:6" ht="13.2">
      <c r="A425" s="126"/>
      <c r="B425" s="126"/>
      <c r="C425" s="126"/>
      <c r="D425" s="126"/>
      <c r="E425" s="126"/>
      <c r="F425" s="126"/>
    </row>
    <row r="426" spans="1:6" ht="13.2">
      <c r="A426" s="126"/>
      <c r="B426" s="126"/>
      <c r="C426" s="126"/>
      <c r="D426" s="126"/>
      <c r="E426" s="126"/>
      <c r="F426" s="126"/>
    </row>
    <row r="427" spans="1:6" ht="13.2">
      <c r="A427" s="126"/>
      <c r="B427" s="126"/>
      <c r="C427" s="126"/>
      <c r="D427" s="126"/>
      <c r="E427" s="126"/>
      <c r="F427" s="126"/>
    </row>
    <row r="428" spans="1:6" ht="13.2">
      <c r="A428" s="126"/>
      <c r="B428" s="126"/>
      <c r="C428" s="126"/>
      <c r="D428" s="126"/>
      <c r="E428" s="126"/>
      <c r="F428" s="126"/>
    </row>
    <row r="429" spans="1:6" ht="13.2">
      <c r="A429" s="126"/>
      <c r="B429" s="126"/>
      <c r="C429" s="126"/>
      <c r="D429" s="126"/>
      <c r="E429" s="126"/>
      <c r="F429" s="126"/>
    </row>
    <row r="430" spans="1:6" ht="13.2">
      <c r="A430" s="126"/>
      <c r="B430" s="126"/>
      <c r="C430" s="126"/>
      <c r="D430" s="126"/>
      <c r="E430" s="126"/>
      <c r="F430" s="126"/>
    </row>
    <row r="431" spans="1:6" ht="13.2">
      <c r="A431" s="126"/>
      <c r="B431" s="126"/>
      <c r="C431" s="126"/>
      <c r="D431" s="126"/>
      <c r="E431" s="126"/>
      <c r="F431" s="126"/>
    </row>
    <row r="432" spans="1:6" ht="13.2">
      <c r="A432" s="126"/>
      <c r="B432" s="126"/>
      <c r="C432" s="126"/>
      <c r="D432" s="126"/>
      <c r="E432" s="126"/>
      <c r="F432" s="126"/>
    </row>
    <row r="433" spans="1:6" ht="13.2">
      <c r="A433" s="126"/>
      <c r="B433" s="126"/>
      <c r="C433" s="126"/>
      <c r="D433" s="126"/>
      <c r="E433" s="126"/>
      <c r="F433" s="126"/>
    </row>
    <row r="434" spans="1:6" ht="13.2">
      <c r="A434" s="126"/>
      <c r="B434" s="126"/>
      <c r="C434" s="126"/>
      <c r="D434" s="126"/>
      <c r="E434" s="126"/>
      <c r="F434" s="126"/>
    </row>
    <row r="435" spans="1:6" ht="13.2">
      <c r="A435" s="126"/>
      <c r="B435" s="126"/>
      <c r="C435" s="126"/>
      <c r="D435" s="126"/>
      <c r="E435" s="126"/>
      <c r="F435" s="126"/>
    </row>
    <row r="436" spans="1:6" ht="13.2">
      <c r="A436" s="126"/>
      <c r="B436" s="126"/>
      <c r="C436" s="126"/>
      <c r="D436" s="126"/>
      <c r="E436" s="126"/>
      <c r="F436" s="126"/>
    </row>
    <row r="437" spans="1:6" ht="13.2">
      <c r="A437" s="126"/>
      <c r="B437" s="126"/>
      <c r="C437" s="126"/>
      <c r="D437" s="126"/>
      <c r="E437" s="126"/>
      <c r="F437" s="126"/>
    </row>
    <row r="438" spans="1:6" ht="13.2">
      <c r="A438" s="126"/>
      <c r="B438" s="126"/>
      <c r="C438" s="126"/>
      <c r="D438" s="126"/>
      <c r="E438" s="126"/>
      <c r="F438" s="126"/>
    </row>
    <row r="439" spans="1:6" ht="13.2">
      <c r="A439" s="126"/>
      <c r="B439" s="126"/>
      <c r="C439" s="126"/>
      <c r="D439" s="126"/>
      <c r="E439" s="126"/>
      <c r="F439" s="126"/>
    </row>
    <row r="440" spans="1:6" ht="13.2">
      <c r="A440" s="126"/>
      <c r="B440" s="126"/>
      <c r="C440" s="126"/>
      <c r="D440" s="126"/>
      <c r="E440" s="126"/>
      <c r="F440" s="126"/>
    </row>
    <row r="441" spans="1:6" ht="13.2">
      <c r="A441" s="126"/>
      <c r="B441" s="126"/>
      <c r="C441" s="126"/>
      <c r="D441" s="126"/>
      <c r="E441" s="126"/>
      <c r="F441" s="126"/>
    </row>
    <row r="442" spans="1:6" ht="13.2">
      <c r="A442" s="126"/>
      <c r="B442" s="126"/>
      <c r="C442" s="126"/>
      <c r="D442" s="126"/>
      <c r="E442" s="126"/>
      <c r="F442" s="126"/>
    </row>
    <row r="443" spans="1:6" ht="13.2">
      <c r="A443" s="126"/>
      <c r="B443" s="126"/>
      <c r="C443" s="126"/>
      <c r="D443" s="126"/>
      <c r="E443" s="126"/>
      <c r="F443" s="126"/>
    </row>
    <row r="444" spans="1:6" ht="13.2">
      <c r="A444" s="126"/>
      <c r="B444" s="126"/>
      <c r="C444" s="126"/>
      <c r="D444" s="126"/>
      <c r="E444" s="126"/>
      <c r="F444" s="126"/>
    </row>
    <row r="445" spans="1:6" ht="13.2">
      <c r="A445" s="126"/>
      <c r="B445" s="126"/>
      <c r="C445" s="126"/>
      <c r="D445" s="126"/>
      <c r="E445" s="126"/>
      <c r="F445" s="126"/>
    </row>
    <row r="446" spans="1:6" ht="13.2">
      <c r="A446" s="126"/>
      <c r="B446" s="126"/>
      <c r="C446" s="126"/>
      <c r="D446" s="126"/>
      <c r="E446" s="126"/>
      <c r="F446" s="126"/>
    </row>
    <row r="447" spans="1:6" ht="13.2">
      <c r="A447" s="126"/>
      <c r="B447" s="126"/>
      <c r="C447" s="126"/>
      <c r="D447" s="126"/>
      <c r="E447" s="126"/>
      <c r="F447" s="126"/>
    </row>
    <row r="448" spans="1:6" ht="13.2">
      <c r="A448" s="126"/>
      <c r="B448" s="126"/>
      <c r="C448" s="126"/>
      <c r="D448" s="126"/>
      <c r="E448" s="126"/>
      <c r="F448" s="126"/>
    </row>
    <row r="449" spans="1:6" ht="13.2">
      <c r="A449" s="126"/>
      <c r="B449" s="126"/>
      <c r="C449" s="126"/>
      <c r="D449" s="126"/>
      <c r="E449" s="126"/>
      <c r="F449" s="126"/>
    </row>
    <row r="450" spans="1:6" ht="13.2">
      <c r="A450" s="126"/>
      <c r="B450" s="126"/>
      <c r="C450" s="126"/>
      <c r="D450" s="126"/>
      <c r="E450" s="126"/>
      <c r="F450" s="126"/>
    </row>
    <row r="451" spans="1:6" ht="13.2">
      <c r="A451" s="126"/>
      <c r="B451" s="126"/>
      <c r="C451" s="126"/>
      <c r="D451" s="126"/>
      <c r="E451" s="126"/>
      <c r="F451" s="126"/>
    </row>
    <row r="452" spans="1:6" ht="13.2">
      <c r="A452" s="127"/>
      <c r="B452" s="126"/>
      <c r="C452" s="126"/>
      <c r="D452" s="126"/>
      <c r="E452" s="126"/>
      <c r="F452" s="126"/>
    </row>
    <row r="453" spans="1:6" ht="13.2">
      <c r="A453" s="126"/>
      <c r="B453" s="126"/>
      <c r="C453" s="126"/>
      <c r="D453" s="126"/>
      <c r="E453" s="126"/>
      <c r="F453" s="126"/>
    </row>
    <row r="454" spans="1:6" ht="13.2">
      <c r="A454" s="126"/>
      <c r="B454" s="126"/>
      <c r="C454" s="126"/>
      <c r="D454" s="126"/>
      <c r="E454" s="126"/>
      <c r="F454" s="126"/>
    </row>
    <row r="455" spans="1:6" ht="13.2">
      <c r="A455" s="126"/>
      <c r="B455" s="126"/>
      <c r="C455" s="126"/>
      <c r="D455" s="126"/>
      <c r="E455" s="126"/>
      <c r="F455" s="126"/>
    </row>
    <row r="456" spans="1:6" ht="13.2">
      <c r="A456" s="126"/>
      <c r="B456" s="126"/>
      <c r="C456" s="126"/>
      <c r="D456" s="126"/>
      <c r="E456" s="126"/>
      <c r="F456" s="126"/>
    </row>
    <row r="457" spans="1:6" ht="13.2">
      <c r="A457" s="126"/>
      <c r="B457" s="126"/>
      <c r="C457" s="126"/>
      <c r="D457" s="126"/>
      <c r="E457" s="126"/>
      <c r="F457" s="126"/>
    </row>
    <row r="458" spans="1:6" ht="13.2">
      <c r="A458" s="126"/>
      <c r="B458" s="126"/>
      <c r="C458" s="126"/>
      <c r="D458" s="126"/>
      <c r="E458" s="126"/>
      <c r="F458" s="126"/>
    </row>
    <row r="459" spans="1:6" ht="13.2">
      <c r="A459" s="126"/>
      <c r="B459" s="126"/>
      <c r="C459" s="126"/>
      <c r="D459" s="126"/>
      <c r="E459" s="126"/>
      <c r="F459" s="126"/>
    </row>
    <row r="460" spans="1:6" ht="13.2">
      <c r="A460" s="126"/>
      <c r="B460" s="126"/>
      <c r="C460" s="126"/>
      <c r="D460" s="126"/>
      <c r="E460" s="126"/>
      <c r="F460" s="126"/>
    </row>
    <row r="461" spans="1:6" ht="13.2">
      <c r="A461" s="126"/>
      <c r="B461" s="126"/>
      <c r="C461" s="126"/>
      <c r="D461" s="126"/>
      <c r="E461" s="126"/>
      <c r="F461" s="126"/>
    </row>
    <row r="462" spans="1:6" ht="13.2">
      <c r="A462" s="126"/>
      <c r="B462" s="126"/>
      <c r="C462" s="126"/>
      <c r="D462" s="126"/>
      <c r="E462" s="126"/>
      <c r="F462" s="126"/>
    </row>
    <row r="463" spans="1:6" ht="13.2">
      <c r="A463" s="126"/>
      <c r="B463" s="126"/>
      <c r="C463" s="126"/>
      <c r="D463" s="126"/>
      <c r="E463" s="126"/>
      <c r="F463" s="126"/>
    </row>
    <row r="464" spans="1:6" ht="13.2">
      <c r="A464" s="126"/>
      <c r="B464" s="126"/>
      <c r="C464" s="126"/>
      <c r="D464" s="126"/>
      <c r="E464" s="126"/>
      <c r="F464" s="126"/>
    </row>
    <row r="465" spans="1:6" ht="13.2">
      <c r="A465" s="126"/>
      <c r="B465" s="126"/>
      <c r="C465" s="126"/>
      <c r="D465" s="126"/>
      <c r="E465" s="126"/>
      <c r="F465" s="126"/>
    </row>
    <row r="466" spans="1:6" ht="13.2">
      <c r="A466" s="126"/>
      <c r="B466" s="126"/>
      <c r="C466" s="126"/>
      <c r="D466" s="126"/>
      <c r="E466" s="126"/>
      <c r="F466" s="126"/>
    </row>
    <row r="467" spans="1:6" ht="13.2">
      <c r="A467" s="126"/>
      <c r="B467" s="126"/>
      <c r="C467" s="126"/>
      <c r="D467" s="126"/>
      <c r="E467" s="126"/>
      <c r="F467" s="126"/>
    </row>
    <row r="468" spans="1:6" ht="13.2">
      <c r="A468" s="126"/>
      <c r="B468" s="126"/>
      <c r="C468" s="126"/>
      <c r="D468" s="126"/>
      <c r="E468" s="126"/>
      <c r="F468" s="126"/>
    </row>
    <row r="469" spans="1:6" ht="13.2">
      <c r="A469" s="126"/>
      <c r="B469" s="126"/>
      <c r="C469" s="126"/>
      <c r="D469" s="126"/>
      <c r="E469" s="126"/>
      <c r="F469" s="126"/>
    </row>
    <row r="470" spans="1:6" ht="13.2">
      <c r="A470" s="126"/>
      <c r="B470" s="126"/>
      <c r="C470" s="126"/>
      <c r="D470" s="126"/>
      <c r="E470" s="126"/>
      <c r="F470" s="126"/>
    </row>
    <row r="471" spans="1:6" ht="13.2">
      <c r="A471" s="126"/>
      <c r="B471" s="126"/>
      <c r="C471" s="126"/>
      <c r="D471" s="126"/>
      <c r="E471" s="126"/>
      <c r="F471" s="126"/>
    </row>
    <row r="472" spans="1:6" ht="13.2">
      <c r="A472" s="126"/>
      <c r="B472" s="126"/>
      <c r="C472" s="126"/>
      <c r="D472" s="126"/>
      <c r="E472" s="126"/>
      <c r="F472" s="126"/>
    </row>
    <row r="473" spans="1:6" ht="13.2">
      <c r="A473" s="126"/>
      <c r="B473" s="126"/>
      <c r="C473" s="126"/>
      <c r="D473" s="126"/>
      <c r="E473" s="126"/>
      <c r="F473" s="126"/>
    </row>
    <row r="474" spans="1:6" ht="13.2">
      <c r="A474" s="126"/>
      <c r="B474" s="126"/>
      <c r="C474" s="126"/>
      <c r="D474" s="126"/>
      <c r="E474" s="126"/>
      <c r="F474" s="126"/>
    </row>
    <row r="475" spans="1:6" ht="13.2">
      <c r="A475" s="126"/>
      <c r="B475" s="126"/>
      <c r="C475" s="126"/>
      <c r="D475" s="126"/>
      <c r="E475" s="126"/>
      <c r="F475" s="126"/>
    </row>
    <row r="476" spans="1:6" ht="13.2">
      <c r="A476" s="126"/>
      <c r="B476" s="126"/>
      <c r="C476" s="126"/>
      <c r="D476" s="126"/>
      <c r="E476" s="126"/>
      <c r="F476" s="126"/>
    </row>
    <row r="477" spans="1:6" ht="13.2">
      <c r="A477" s="126"/>
      <c r="B477" s="126"/>
      <c r="C477" s="126"/>
      <c r="D477" s="126"/>
      <c r="E477" s="126"/>
      <c r="F477" s="126"/>
    </row>
    <row r="478" spans="1:6" ht="13.2">
      <c r="A478" s="126"/>
      <c r="B478" s="126"/>
      <c r="C478" s="126"/>
      <c r="D478" s="126"/>
      <c r="E478" s="126"/>
      <c r="F478" s="126"/>
    </row>
    <row r="479" spans="1:6" ht="13.2">
      <c r="A479" s="126"/>
      <c r="B479" s="126"/>
      <c r="C479" s="126"/>
      <c r="D479" s="126"/>
      <c r="E479" s="126"/>
      <c r="F479" s="126"/>
    </row>
    <row r="480" spans="1:6" ht="13.2">
      <c r="A480" s="126"/>
      <c r="B480" s="126"/>
      <c r="C480" s="126"/>
      <c r="D480" s="126"/>
      <c r="E480" s="126"/>
      <c r="F480" s="126"/>
    </row>
    <row r="481" spans="1:6" ht="13.2">
      <c r="A481" s="126"/>
      <c r="B481" s="126"/>
      <c r="C481" s="126"/>
      <c r="D481" s="126"/>
      <c r="E481" s="126"/>
      <c r="F481" s="126"/>
    </row>
    <row r="482" spans="1:6" ht="13.2">
      <c r="A482" s="126"/>
      <c r="B482" s="126"/>
      <c r="C482" s="126"/>
      <c r="D482" s="126"/>
      <c r="E482" s="126"/>
      <c r="F482" s="126"/>
    </row>
    <row r="483" spans="1:6" ht="13.2">
      <c r="A483" s="126"/>
      <c r="B483" s="126"/>
      <c r="C483" s="126"/>
      <c r="D483" s="126"/>
      <c r="E483" s="126"/>
      <c r="F483" s="126"/>
    </row>
    <row r="484" spans="1:6" ht="13.2">
      <c r="A484" s="126"/>
      <c r="B484" s="126"/>
      <c r="C484" s="126"/>
      <c r="D484" s="126"/>
      <c r="E484" s="126"/>
      <c r="F484" s="126"/>
    </row>
    <row r="485" spans="1:6" ht="13.2">
      <c r="A485" s="126"/>
      <c r="B485" s="126"/>
      <c r="C485" s="126"/>
      <c r="D485" s="126"/>
      <c r="E485" s="126"/>
      <c r="F485" s="126"/>
    </row>
    <row r="486" spans="1:6" ht="13.2">
      <c r="A486" s="126"/>
      <c r="B486" s="126"/>
      <c r="C486" s="126"/>
      <c r="D486" s="126"/>
      <c r="E486" s="126"/>
      <c r="F486" s="126"/>
    </row>
    <row r="487" spans="1:6" ht="13.2">
      <c r="A487" s="126"/>
      <c r="B487" s="126"/>
      <c r="C487" s="126"/>
      <c r="D487" s="126"/>
      <c r="E487" s="126"/>
      <c r="F487" s="126"/>
    </row>
    <row r="488" spans="1:6" ht="13.2">
      <c r="A488" s="126"/>
      <c r="B488" s="126"/>
      <c r="C488" s="126"/>
      <c r="D488" s="126"/>
      <c r="E488" s="126"/>
      <c r="F488" s="126"/>
    </row>
    <row r="489" spans="1:6" ht="13.2">
      <c r="A489" s="126"/>
      <c r="B489" s="126"/>
      <c r="C489" s="126"/>
      <c r="D489" s="126"/>
      <c r="E489" s="126"/>
      <c r="F489" s="126"/>
    </row>
    <row r="490" spans="1:6" ht="13.2">
      <c r="A490" s="126"/>
      <c r="B490" s="126"/>
      <c r="C490" s="126"/>
      <c r="D490" s="126"/>
      <c r="E490" s="126"/>
      <c r="F490" s="126"/>
    </row>
    <row r="491" spans="1:6" ht="13.2">
      <c r="A491" s="126"/>
      <c r="B491" s="126"/>
      <c r="C491" s="126"/>
      <c r="D491" s="126"/>
      <c r="E491" s="126"/>
      <c r="F491" s="126"/>
    </row>
    <row r="492" spans="1:6" ht="13.2">
      <c r="A492" s="126"/>
      <c r="B492" s="126"/>
      <c r="C492" s="126"/>
      <c r="D492" s="126"/>
      <c r="E492" s="126"/>
      <c r="F492" s="126"/>
    </row>
    <row r="493" spans="1:6" ht="13.2">
      <c r="A493" s="126"/>
      <c r="B493" s="126"/>
      <c r="C493" s="126"/>
      <c r="D493" s="126"/>
      <c r="E493" s="126"/>
      <c r="F493" s="126"/>
    </row>
    <row r="494" spans="1:6" ht="13.2">
      <c r="A494" s="126"/>
      <c r="B494" s="126"/>
      <c r="C494" s="126"/>
      <c r="D494" s="126"/>
      <c r="E494" s="126"/>
      <c r="F494" s="126"/>
    </row>
    <row r="495" spans="1:6" ht="13.2">
      <c r="A495" s="126"/>
      <c r="B495" s="126"/>
      <c r="C495" s="126"/>
      <c r="D495" s="126"/>
      <c r="E495" s="126"/>
      <c r="F495" s="126"/>
    </row>
    <row r="496" spans="1:6" ht="13.2">
      <c r="A496" s="126"/>
      <c r="B496" s="126"/>
      <c r="C496" s="126"/>
      <c r="D496" s="126"/>
      <c r="E496" s="126"/>
      <c r="F496" s="126"/>
    </row>
    <row r="497" spans="1:6" ht="13.2">
      <c r="A497" s="126"/>
      <c r="B497" s="126"/>
      <c r="C497" s="126"/>
      <c r="D497" s="126"/>
      <c r="E497" s="126"/>
      <c r="F497" s="126"/>
    </row>
    <row r="498" spans="1:6" ht="13.2">
      <c r="A498" s="126"/>
      <c r="B498" s="126"/>
      <c r="C498" s="126"/>
      <c r="D498" s="126"/>
      <c r="E498" s="126"/>
      <c r="F498" s="126"/>
    </row>
    <row r="499" spans="1:6" ht="13.2">
      <c r="A499" s="126"/>
      <c r="B499" s="126"/>
      <c r="C499" s="126"/>
      <c r="D499" s="126"/>
      <c r="E499" s="126"/>
      <c r="F499" s="126"/>
    </row>
    <row r="500" spans="1:6" ht="13.2">
      <c r="A500" s="126"/>
      <c r="B500" s="126"/>
      <c r="C500" s="126"/>
      <c r="D500" s="126"/>
      <c r="E500" s="126"/>
      <c r="F500" s="126"/>
    </row>
    <row r="501" spans="1:6" ht="13.2">
      <c r="A501" s="126"/>
      <c r="B501" s="126"/>
      <c r="C501" s="126"/>
      <c r="D501" s="126"/>
      <c r="E501" s="126"/>
      <c r="F501" s="126"/>
    </row>
    <row r="502" spans="1:6" ht="13.2">
      <c r="A502" s="126"/>
      <c r="B502" s="126"/>
      <c r="C502" s="126"/>
      <c r="D502" s="126"/>
      <c r="E502" s="126"/>
      <c r="F502" s="126"/>
    </row>
    <row r="503" spans="1:6" ht="13.2">
      <c r="A503" s="126"/>
      <c r="B503" s="126"/>
      <c r="C503" s="126"/>
      <c r="D503" s="126"/>
      <c r="E503" s="126"/>
      <c r="F503" s="126"/>
    </row>
    <row r="504" spans="1:6" ht="13.2">
      <c r="A504" s="126"/>
      <c r="B504" s="126"/>
      <c r="C504" s="126"/>
      <c r="D504" s="126"/>
      <c r="E504" s="126"/>
      <c r="F504" s="126"/>
    </row>
    <row r="505" spans="1:6" ht="13.2">
      <c r="A505" s="126"/>
      <c r="B505" s="126"/>
      <c r="C505" s="126"/>
      <c r="D505" s="126"/>
      <c r="E505" s="126"/>
      <c r="F505" s="126"/>
    </row>
    <row r="506" spans="1:6" ht="13.2">
      <c r="A506" s="126"/>
      <c r="B506" s="126"/>
      <c r="C506" s="126"/>
      <c r="D506" s="126"/>
      <c r="E506" s="126"/>
      <c r="F506" s="126"/>
    </row>
    <row r="507" spans="1:6" ht="13.2">
      <c r="A507" s="126"/>
      <c r="B507" s="126"/>
      <c r="C507" s="126"/>
      <c r="D507" s="126"/>
      <c r="E507" s="126"/>
      <c r="F507" s="126"/>
    </row>
    <row r="508" spans="1:6" ht="13.2">
      <c r="A508" s="126"/>
      <c r="B508" s="126"/>
      <c r="C508" s="126"/>
      <c r="D508" s="126"/>
      <c r="E508" s="126"/>
      <c r="F508" s="126"/>
    </row>
    <row r="509" spans="1:6" ht="13.2">
      <c r="A509" s="126"/>
      <c r="B509" s="126"/>
      <c r="C509" s="126"/>
      <c r="D509" s="126"/>
      <c r="E509" s="126"/>
      <c r="F509" s="126"/>
    </row>
    <row r="510" spans="1:6" ht="13.2">
      <c r="A510" s="126"/>
      <c r="B510" s="126"/>
      <c r="C510" s="126"/>
      <c r="D510" s="126"/>
      <c r="E510" s="126"/>
      <c r="F510" s="126"/>
    </row>
    <row r="511" spans="1:6" ht="13.2">
      <c r="A511" s="126"/>
      <c r="B511" s="126"/>
      <c r="C511" s="126"/>
      <c r="D511" s="126"/>
      <c r="E511" s="126"/>
      <c r="F511" s="126"/>
    </row>
    <row r="512" spans="1:6" ht="13.2">
      <c r="A512" s="126"/>
      <c r="B512" s="126"/>
      <c r="C512" s="126"/>
      <c r="D512" s="126"/>
      <c r="E512" s="126"/>
      <c r="F512" s="126"/>
    </row>
    <row r="513" spans="1:6" ht="13.2">
      <c r="A513" s="126"/>
      <c r="B513" s="126"/>
      <c r="C513" s="126"/>
      <c r="D513" s="126"/>
      <c r="E513" s="126"/>
      <c r="F513" s="126"/>
    </row>
    <row r="514" spans="1:6" ht="13.2">
      <c r="A514" s="126"/>
      <c r="B514" s="126"/>
      <c r="C514" s="126"/>
      <c r="D514" s="126"/>
      <c r="E514" s="126"/>
      <c r="F514" s="126"/>
    </row>
    <row r="515" spans="1:6" ht="13.2">
      <c r="A515" s="126"/>
      <c r="B515" s="126"/>
      <c r="C515" s="126"/>
      <c r="D515" s="126"/>
      <c r="E515" s="126"/>
      <c r="F515" s="126"/>
    </row>
    <row r="516" spans="1:6" ht="13.2">
      <c r="A516" s="126"/>
      <c r="B516" s="126"/>
      <c r="C516" s="126"/>
      <c r="D516" s="126"/>
      <c r="E516" s="126"/>
      <c r="F516" s="126"/>
    </row>
    <row r="517" spans="1:6" ht="13.2">
      <c r="A517" s="126"/>
      <c r="B517" s="126"/>
      <c r="C517" s="126"/>
      <c r="D517" s="126"/>
      <c r="E517" s="126"/>
      <c r="F517" s="126"/>
    </row>
    <row r="518" spans="1:6" ht="13.2">
      <c r="A518" s="126"/>
      <c r="B518" s="126"/>
      <c r="C518" s="126"/>
      <c r="D518" s="126"/>
      <c r="E518" s="126"/>
      <c r="F518" s="126"/>
    </row>
    <row r="519" spans="1:6" ht="13.2">
      <c r="A519" s="126"/>
      <c r="B519" s="126"/>
      <c r="C519" s="126"/>
      <c r="D519" s="126"/>
      <c r="E519" s="126"/>
      <c r="F519" s="126"/>
    </row>
    <row r="520" spans="1:6" ht="13.2">
      <c r="A520" s="126"/>
      <c r="B520" s="126"/>
      <c r="C520" s="126"/>
      <c r="D520" s="126"/>
      <c r="E520" s="126"/>
      <c r="F520" s="126"/>
    </row>
    <row r="521" spans="1:6" ht="13.2">
      <c r="A521" s="126"/>
      <c r="B521" s="126"/>
      <c r="C521" s="126"/>
      <c r="D521" s="126"/>
      <c r="E521" s="126"/>
      <c r="F521" s="126"/>
    </row>
    <row r="522" spans="1:6" ht="13.2">
      <c r="A522" s="126"/>
      <c r="B522" s="126"/>
      <c r="C522" s="126"/>
      <c r="D522" s="126"/>
      <c r="E522" s="126"/>
      <c r="F522" s="126"/>
    </row>
    <row r="523" spans="1:6" ht="13.2">
      <c r="A523" s="126"/>
      <c r="B523" s="126"/>
      <c r="C523" s="126"/>
      <c r="D523" s="126"/>
      <c r="E523" s="126"/>
      <c r="F523" s="126"/>
    </row>
    <row r="524" spans="1:6" ht="13.2">
      <c r="A524" s="126"/>
      <c r="B524" s="126"/>
      <c r="C524" s="126"/>
      <c r="D524" s="126"/>
      <c r="E524" s="126"/>
      <c r="F524" s="126"/>
    </row>
    <row r="525" spans="1:6" ht="13.2">
      <c r="A525" s="126"/>
      <c r="B525" s="126"/>
      <c r="C525" s="126"/>
      <c r="D525" s="126"/>
      <c r="E525" s="126"/>
      <c r="F525" s="126"/>
    </row>
    <row r="526" spans="1:6" ht="13.2">
      <c r="A526" s="126"/>
      <c r="B526" s="126"/>
      <c r="C526" s="126"/>
      <c r="D526" s="126"/>
      <c r="E526" s="126"/>
      <c r="F526" s="126"/>
    </row>
    <row r="527" spans="1:6" ht="13.2">
      <c r="A527" s="126"/>
      <c r="B527" s="126"/>
      <c r="C527" s="126"/>
      <c r="D527" s="126"/>
      <c r="E527" s="126"/>
      <c r="F527" s="126"/>
    </row>
    <row r="528" spans="1:6" ht="13.2">
      <c r="A528" s="126"/>
      <c r="B528" s="126"/>
      <c r="C528" s="126"/>
      <c r="D528" s="126"/>
      <c r="E528" s="126"/>
      <c r="F528" s="126"/>
    </row>
    <row r="529" spans="1:6" ht="13.2">
      <c r="A529" s="126"/>
      <c r="B529" s="126"/>
      <c r="C529" s="126"/>
      <c r="D529" s="126"/>
      <c r="E529" s="126"/>
      <c r="F529" s="126"/>
    </row>
    <row r="530" spans="1:6" ht="13.2">
      <c r="A530" s="126"/>
      <c r="B530" s="126"/>
      <c r="C530" s="126"/>
      <c r="D530" s="126"/>
      <c r="E530" s="126"/>
      <c r="F530" s="126"/>
    </row>
    <row r="531" spans="1:6" ht="13.2">
      <c r="A531" s="126"/>
      <c r="B531" s="126"/>
      <c r="C531" s="126"/>
      <c r="D531" s="126"/>
      <c r="E531" s="126"/>
      <c r="F531" s="126"/>
    </row>
    <row r="532" spans="1:6" ht="13.2">
      <c r="A532" s="126"/>
      <c r="B532" s="126"/>
      <c r="C532" s="126"/>
      <c r="D532" s="126"/>
      <c r="E532" s="126"/>
      <c r="F532" s="126"/>
    </row>
    <row r="533" spans="1:6" ht="13.2">
      <c r="A533" s="126"/>
      <c r="B533" s="126"/>
      <c r="C533" s="126"/>
      <c r="D533" s="126"/>
      <c r="E533" s="126"/>
      <c r="F533" s="126"/>
    </row>
    <row r="534" spans="1:6" ht="13.2">
      <c r="A534" s="126"/>
      <c r="B534" s="126"/>
      <c r="C534" s="126"/>
      <c r="D534" s="126"/>
      <c r="E534" s="126"/>
      <c r="F534" s="126"/>
    </row>
    <row r="535" spans="1:6" ht="13.2">
      <c r="A535" s="126"/>
      <c r="B535" s="126"/>
      <c r="C535" s="126"/>
      <c r="D535" s="126"/>
      <c r="E535" s="126"/>
      <c r="F535" s="126"/>
    </row>
    <row r="536" spans="1:6" ht="13.2">
      <c r="A536" s="126"/>
      <c r="B536" s="126"/>
      <c r="C536" s="126"/>
      <c r="D536" s="126"/>
      <c r="E536" s="126"/>
      <c r="F536" s="126"/>
    </row>
    <row r="537" spans="1:6" ht="13.2">
      <c r="A537" s="126"/>
      <c r="B537" s="126"/>
      <c r="C537" s="126"/>
      <c r="D537" s="126"/>
      <c r="E537" s="126"/>
      <c r="F537" s="126"/>
    </row>
    <row r="538" spans="1:6" ht="13.2">
      <c r="A538" s="126"/>
      <c r="B538" s="126"/>
      <c r="C538" s="126"/>
      <c r="D538" s="126"/>
      <c r="E538" s="126"/>
      <c r="F538" s="126"/>
    </row>
    <row r="539" spans="1:6" ht="13.2">
      <c r="A539" s="126"/>
      <c r="B539" s="126"/>
      <c r="C539" s="126"/>
      <c r="D539" s="126"/>
      <c r="E539" s="126"/>
      <c r="F539" s="126"/>
    </row>
    <row r="540" spans="1:6" ht="13.2">
      <c r="A540" s="126"/>
      <c r="B540" s="126"/>
      <c r="C540" s="126"/>
      <c r="D540" s="126"/>
      <c r="E540" s="126"/>
      <c r="F540" s="126"/>
    </row>
    <row r="541" spans="1:6" ht="13.2">
      <c r="A541" s="126"/>
      <c r="B541" s="126"/>
      <c r="C541" s="126"/>
      <c r="D541" s="126"/>
      <c r="E541" s="126"/>
      <c r="F541" s="126"/>
    </row>
    <row r="542" spans="1:6" ht="13.2">
      <c r="A542" s="126"/>
      <c r="B542" s="126"/>
      <c r="C542" s="126"/>
      <c r="D542" s="126"/>
      <c r="E542" s="126"/>
      <c r="F542" s="126"/>
    </row>
    <row r="543" spans="1:6" ht="13.2">
      <c r="A543" s="126"/>
      <c r="B543" s="126"/>
      <c r="C543" s="126"/>
      <c r="D543" s="126"/>
      <c r="E543" s="126"/>
      <c r="F543" s="126"/>
    </row>
    <row r="544" spans="1:6" ht="13.2">
      <c r="A544" s="126"/>
      <c r="B544" s="126"/>
      <c r="C544" s="126"/>
      <c r="D544" s="126"/>
      <c r="E544" s="126"/>
      <c r="F544" s="126"/>
    </row>
    <row r="545" spans="1:6" ht="13.2">
      <c r="A545" s="126"/>
      <c r="B545" s="126"/>
      <c r="C545" s="126"/>
      <c r="D545" s="126"/>
      <c r="E545" s="126"/>
      <c r="F545" s="126"/>
    </row>
    <row r="546" spans="1:6" ht="13.2">
      <c r="A546" s="126"/>
      <c r="B546" s="126"/>
      <c r="C546" s="126"/>
      <c r="D546" s="126"/>
      <c r="E546" s="126"/>
      <c r="F546" s="126"/>
    </row>
    <row r="547" spans="1:6" ht="13.2">
      <c r="A547" s="126"/>
      <c r="B547" s="126"/>
      <c r="C547" s="126"/>
      <c r="D547" s="126"/>
      <c r="E547" s="126"/>
      <c r="F547" s="126"/>
    </row>
    <row r="548" spans="1:6" ht="13.2">
      <c r="A548" s="126"/>
      <c r="B548" s="126"/>
      <c r="C548" s="126"/>
      <c r="D548" s="126"/>
      <c r="E548" s="126"/>
      <c r="F548" s="126"/>
    </row>
    <row r="549" spans="1:6" ht="13.2">
      <c r="A549" s="126"/>
      <c r="B549" s="126"/>
      <c r="C549" s="126"/>
      <c r="D549" s="126"/>
      <c r="E549" s="126"/>
      <c r="F549" s="126"/>
    </row>
    <row r="550" spans="1:6" ht="13.2">
      <c r="A550" s="126"/>
      <c r="B550" s="126"/>
      <c r="C550" s="126"/>
      <c r="D550" s="126"/>
      <c r="E550" s="126"/>
      <c r="F550" s="126"/>
    </row>
    <row r="551" spans="1:6" ht="13.2">
      <c r="A551" s="126"/>
      <c r="B551" s="126"/>
      <c r="C551" s="126"/>
      <c r="D551" s="126"/>
      <c r="E551" s="126"/>
      <c r="F551" s="126"/>
    </row>
    <row r="552" spans="1:6" ht="13.2">
      <c r="A552" s="126"/>
      <c r="B552" s="126"/>
      <c r="C552" s="126"/>
      <c r="D552" s="126"/>
      <c r="E552" s="126"/>
      <c r="F552" s="126"/>
    </row>
    <row r="553" spans="1:6" ht="13.2">
      <c r="A553" s="126"/>
      <c r="B553" s="126"/>
      <c r="C553" s="126"/>
      <c r="D553" s="126"/>
      <c r="E553" s="126"/>
      <c r="F553" s="126"/>
    </row>
    <row r="554" spans="1:6" ht="13.2">
      <c r="A554" s="126"/>
      <c r="B554" s="126"/>
      <c r="C554" s="126"/>
      <c r="D554" s="126"/>
      <c r="E554" s="126"/>
      <c r="F554" s="126"/>
    </row>
    <row r="555" spans="1:6" ht="13.2">
      <c r="A555" s="126"/>
      <c r="B555" s="126"/>
      <c r="C555" s="126"/>
      <c r="D555" s="126"/>
      <c r="E555" s="126"/>
      <c r="F555" s="126"/>
    </row>
    <row r="556" spans="1:6" ht="13.2">
      <c r="A556" s="126"/>
      <c r="B556" s="126"/>
      <c r="C556" s="126"/>
      <c r="D556" s="126"/>
      <c r="E556" s="126"/>
      <c r="F556" s="126"/>
    </row>
    <row r="557" spans="1:6" ht="13.2">
      <c r="A557" s="126"/>
      <c r="B557" s="126"/>
      <c r="C557" s="126"/>
      <c r="D557" s="126"/>
      <c r="E557" s="126"/>
      <c r="F557" s="126"/>
    </row>
    <row r="558" spans="1:6" ht="13.2">
      <c r="A558" s="126"/>
      <c r="B558" s="126"/>
      <c r="C558" s="126"/>
      <c r="D558" s="126"/>
      <c r="E558" s="126"/>
      <c r="F558" s="126"/>
    </row>
    <row r="559" spans="1:6" ht="13.2">
      <c r="A559" s="126"/>
      <c r="B559" s="126"/>
      <c r="C559" s="126"/>
      <c r="D559" s="126"/>
      <c r="E559" s="126"/>
      <c r="F559" s="126"/>
    </row>
    <row r="560" spans="1:6" ht="13.2">
      <c r="A560" s="126"/>
      <c r="B560" s="126"/>
      <c r="C560" s="126"/>
      <c r="D560" s="126"/>
      <c r="E560" s="126"/>
      <c r="F560" s="126"/>
    </row>
    <row r="561" spans="1:6" ht="13.2">
      <c r="A561" s="126"/>
      <c r="B561" s="126"/>
      <c r="C561" s="126"/>
      <c r="D561" s="126"/>
      <c r="E561" s="126"/>
      <c r="F561" s="126"/>
    </row>
    <row r="562" spans="1:6" ht="13.2">
      <c r="A562" s="126"/>
      <c r="B562" s="126"/>
      <c r="C562" s="126"/>
      <c r="D562" s="126"/>
      <c r="E562" s="126"/>
      <c r="F562" s="126"/>
    </row>
    <row r="563" spans="1:6" ht="13.2">
      <c r="A563" s="126"/>
      <c r="B563" s="126"/>
      <c r="C563" s="126"/>
      <c r="D563" s="126"/>
      <c r="E563" s="126"/>
      <c r="F563" s="126"/>
    </row>
    <row r="564" spans="1:6" ht="13.2">
      <c r="A564" s="126"/>
      <c r="B564" s="126"/>
      <c r="C564" s="126"/>
      <c r="D564" s="126"/>
      <c r="E564" s="126"/>
      <c r="F564" s="126"/>
    </row>
    <row r="565" spans="1:6" ht="13.2">
      <c r="A565" s="126"/>
      <c r="B565" s="126"/>
      <c r="C565" s="126"/>
      <c r="D565" s="126"/>
      <c r="E565" s="126"/>
      <c r="F565" s="126"/>
    </row>
    <row r="566" spans="1:6" ht="13.2">
      <c r="A566" s="126"/>
      <c r="B566" s="126"/>
      <c r="C566" s="126"/>
      <c r="D566" s="126"/>
      <c r="E566" s="126"/>
      <c r="F566" s="126"/>
    </row>
    <row r="567" spans="1:6" ht="13.2">
      <c r="A567" s="126"/>
      <c r="B567" s="126"/>
      <c r="C567" s="126"/>
      <c r="D567" s="126"/>
      <c r="E567" s="126"/>
      <c r="F567" s="126"/>
    </row>
    <row r="568" spans="1:6" ht="13.2">
      <c r="A568" s="126"/>
      <c r="B568" s="126"/>
      <c r="C568" s="126"/>
      <c r="D568" s="126"/>
      <c r="E568" s="126"/>
      <c r="F568" s="126"/>
    </row>
    <row r="569" spans="1:6" ht="13.2">
      <c r="A569" s="126"/>
      <c r="B569" s="126"/>
      <c r="C569" s="126"/>
      <c r="D569" s="126"/>
      <c r="E569" s="126"/>
      <c r="F569" s="126"/>
    </row>
    <row r="570" spans="1:6" ht="13.2">
      <c r="A570" s="126"/>
      <c r="B570" s="126"/>
      <c r="C570" s="126"/>
      <c r="D570" s="126"/>
      <c r="E570" s="126"/>
      <c r="F570" s="126"/>
    </row>
    <row r="571" spans="1:6" ht="13.2">
      <c r="A571" s="126"/>
      <c r="B571" s="126"/>
      <c r="C571" s="126"/>
      <c r="D571" s="126"/>
      <c r="E571" s="126"/>
      <c r="F571" s="126"/>
    </row>
    <row r="572" spans="1:6" ht="13.2">
      <c r="A572" s="126"/>
      <c r="B572" s="126"/>
      <c r="C572" s="126"/>
      <c r="D572" s="126"/>
      <c r="E572" s="126"/>
      <c r="F572" s="126"/>
    </row>
    <row r="573" spans="1:6" ht="13.2">
      <c r="A573" s="126"/>
      <c r="B573" s="126"/>
      <c r="C573" s="126"/>
      <c r="D573" s="126"/>
      <c r="E573" s="126"/>
      <c r="F573" s="126"/>
    </row>
    <row r="574" spans="1:6" ht="13.2">
      <c r="A574" s="126"/>
      <c r="B574" s="126"/>
      <c r="C574" s="126"/>
      <c r="D574" s="126"/>
      <c r="E574" s="126"/>
      <c r="F574" s="126"/>
    </row>
    <row r="575" spans="1:6" ht="13.2">
      <c r="A575" s="126"/>
      <c r="B575" s="126"/>
      <c r="C575" s="126"/>
      <c r="D575" s="126"/>
      <c r="E575" s="126"/>
      <c r="F575" s="126"/>
    </row>
    <row r="576" spans="1:6" ht="13.2">
      <c r="A576" s="126"/>
      <c r="B576" s="126"/>
      <c r="C576" s="126"/>
      <c r="D576" s="126"/>
      <c r="E576" s="126"/>
      <c r="F576" s="126"/>
    </row>
    <row r="577" spans="1:6" ht="13.2">
      <c r="A577" s="126"/>
      <c r="B577" s="126"/>
      <c r="C577" s="126"/>
      <c r="D577" s="126"/>
      <c r="E577" s="126"/>
      <c r="F577" s="126"/>
    </row>
    <row r="578" spans="1:6" ht="13.2">
      <c r="A578" s="126"/>
      <c r="B578" s="126"/>
      <c r="C578" s="126"/>
      <c r="D578" s="126"/>
      <c r="E578" s="126"/>
      <c r="F578" s="126"/>
    </row>
    <row r="579" spans="1:6" ht="13.2">
      <c r="A579" s="126"/>
      <c r="B579" s="126"/>
      <c r="C579" s="126"/>
      <c r="D579" s="126"/>
      <c r="E579" s="126"/>
      <c r="F579" s="126"/>
    </row>
    <row r="580" spans="1:6" ht="13.2">
      <c r="A580" s="126"/>
      <c r="B580" s="126"/>
      <c r="C580" s="126"/>
      <c r="D580" s="126"/>
      <c r="E580" s="126"/>
      <c r="F580" s="126"/>
    </row>
    <row r="581" spans="1:6" ht="13.2">
      <c r="A581" s="126"/>
      <c r="B581" s="126"/>
      <c r="C581" s="126"/>
      <c r="D581" s="126"/>
      <c r="E581" s="126"/>
      <c r="F581" s="126"/>
    </row>
    <row r="582" spans="1:6" ht="13.2">
      <c r="A582" s="126"/>
      <c r="B582" s="126"/>
      <c r="C582" s="126"/>
      <c r="D582" s="126"/>
      <c r="E582" s="126"/>
      <c r="F582" s="126"/>
    </row>
    <row r="583" spans="1:6" ht="13.2">
      <c r="A583" s="126"/>
      <c r="B583" s="126"/>
      <c r="C583" s="126"/>
      <c r="D583" s="126"/>
      <c r="E583" s="126"/>
      <c r="F583" s="126"/>
    </row>
    <row r="584" spans="1:6" ht="13.2">
      <c r="A584" s="126"/>
      <c r="B584" s="126"/>
      <c r="C584" s="126"/>
      <c r="D584" s="126"/>
      <c r="E584" s="126"/>
      <c r="F584" s="126"/>
    </row>
    <row r="585" spans="1:6" ht="13.2">
      <c r="A585" s="126"/>
      <c r="B585" s="126"/>
      <c r="C585" s="126"/>
      <c r="D585" s="126"/>
      <c r="E585" s="126"/>
      <c r="F585" s="126"/>
    </row>
    <row r="586" spans="1:6" ht="13.2">
      <c r="A586" s="126"/>
      <c r="B586" s="126"/>
      <c r="C586" s="126"/>
      <c r="D586" s="126"/>
      <c r="E586" s="126"/>
      <c r="F586" s="126"/>
    </row>
    <row r="587" spans="1:6" ht="13.2">
      <c r="A587" s="126"/>
      <c r="B587" s="126"/>
      <c r="C587" s="126"/>
      <c r="D587" s="126"/>
      <c r="E587" s="126"/>
      <c r="F587" s="126"/>
    </row>
    <row r="588" spans="1:6" ht="13.2">
      <c r="A588" s="126"/>
      <c r="B588" s="126"/>
      <c r="C588" s="126"/>
      <c r="D588" s="126"/>
      <c r="E588" s="126"/>
      <c r="F588" s="126"/>
    </row>
    <row r="589" spans="1:6" ht="13.2">
      <c r="A589" s="126"/>
      <c r="B589" s="126"/>
      <c r="C589" s="126"/>
      <c r="D589" s="126"/>
      <c r="E589" s="126"/>
      <c r="F589" s="126"/>
    </row>
    <row r="590" spans="1:6" ht="13.2">
      <c r="A590" s="126"/>
      <c r="B590" s="126"/>
      <c r="C590" s="126"/>
      <c r="D590" s="126"/>
      <c r="E590" s="126"/>
      <c r="F590" s="126"/>
    </row>
    <row r="591" spans="1:6" ht="13.2">
      <c r="A591" s="126"/>
      <c r="B591" s="126"/>
      <c r="C591" s="126"/>
      <c r="D591" s="126"/>
      <c r="E591" s="126"/>
      <c r="F591" s="126"/>
    </row>
    <row r="592" spans="1:6" ht="13.2">
      <c r="A592" s="126"/>
      <c r="B592" s="126"/>
      <c r="C592" s="126"/>
      <c r="D592" s="126"/>
      <c r="E592" s="126"/>
      <c r="F592" s="126"/>
    </row>
    <row r="593" spans="1:6" ht="13.2">
      <c r="A593" s="126"/>
      <c r="B593" s="126"/>
      <c r="C593" s="126"/>
      <c r="D593" s="126"/>
      <c r="E593" s="126"/>
      <c r="F593" s="126"/>
    </row>
    <row r="594" spans="1:6" ht="13.2">
      <c r="A594" s="126"/>
      <c r="B594" s="126"/>
      <c r="C594" s="126"/>
      <c r="D594" s="126"/>
      <c r="E594" s="126"/>
      <c r="F594" s="126"/>
    </row>
    <row r="595" spans="1:6" ht="13.2">
      <c r="A595" s="126"/>
      <c r="B595" s="126"/>
      <c r="C595" s="126"/>
      <c r="D595" s="126"/>
      <c r="E595" s="126"/>
      <c r="F595" s="126"/>
    </row>
    <row r="596" spans="1:6" ht="13.2">
      <c r="A596" s="126"/>
      <c r="B596" s="126"/>
      <c r="C596" s="126"/>
      <c r="D596" s="126"/>
      <c r="E596" s="126"/>
      <c r="F596" s="126"/>
    </row>
    <row r="597" spans="1:6" ht="13.2">
      <c r="A597" s="126"/>
      <c r="B597" s="126"/>
      <c r="C597" s="126"/>
      <c r="D597" s="126"/>
      <c r="E597" s="126"/>
      <c r="F597" s="126"/>
    </row>
    <row r="598" spans="1:6" ht="13.2">
      <c r="A598" s="126"/>
      <c r="B598" s="126"/>
      <c r="C598" s="126"/>
      <c r="D598" s="126"/>
      <c r="E598" s="126"/>
      <c r="F598" s="126"/>
    </row>
    <row r="599" spans="1:6" ht="13.2">
      <c r="A599" s="126"/>
      <c r="B599" s="126"/>
      <c r="C599" s="126"/>
      <c r="D599" s="126"/>
      <c r="E599" s="126"/>
      <c r="F599" s="126"/>
    </row>
    <row r="600" spans="1:6" ht="13.2">
      <c r="A600" s="126"/>
      <c r="B600" s="126"/>
      <c r="C600" s="126"/>
      <c r="D600" s="126"/>
      <c r="E600" s="126"/>
      <c r="F600" s="126"/>
    </row>
    <row r="601" spans="1:6" ht="13.2">
      <c r="A601" s="126"/>
      <c r="B601" s="126"/>
      <c r="C601" s="126"/>
      <c r="D601" s="126"/>
      <c r="E601" s="126"/>
      <c r="F601" s="126"/>
    </row>
    <row r="602" spans="1:6" ht="13.2">
      <c r="A602" s="126"/>
      <c r="B602" s="126"/>
      <c r="C602" s="126"/>
      <c r="D602" s="126"/>
      <c r="E602" s="126"/>
      <c r="F602" s="126"/>
    </row>
    <row r="603" spans="1:6" ht="13.2">
      <c r="A603" s="126"/>
      <c r="B603" s="126"/>
      <c r="C603" s="126"/>
      <c r="D603" s="126"/>
      <c r="E603" s="126"/>
      <c r="F603" s="126"/>
    </row>
    <row r="604" spans="1:6" ht="13.2">
      <c r="A604" s="126"/>
      <c r="B604" s="126"/>
      <c r="C604" s="126"/>
      <c r="D604" s="126"/>
      <c r="E604" s="126"/>
      <c r="F604" s="126"/>
    </row>
    <row r="605" spans="1:6" ht="13.2">
      <c r="A605" s="126"/>
      <c r="B605" s="126"/>
      <c r="C605" s="126"/>
      <c r="D605" s="126"/>
      <c r="E605" s="126"/>
      <c r="F605" s="126"/>
    </row>
    <row r="606" spans="1:6" ht="13.2">
      <c r="A606" s="126"/>
      <c r="B606" s="126"/>
      <c r="C606" s="126"/>
      <c r="D606" s="126"/>
      <c r="E606" s="126"/>
      <c r="F606" s="126"/>
    </row>
    <row r="607" spans="1:6" ht="13.2">
      <c r="A607" s="126"/>
      <c r="B607" s="126"/>
      <c r="C607" s="126"/>
      <c r="D607" s="126"/>
      <c r="E607" s="126"/>
      <c r="F607" s="126"/>
    </row>
    <row r="608" spans="1:6" ht="13.2">
      <c r="A608" s="126"/>
      <c r="B608" s="126"/>
      <c r="C608" s="126"/>
      <c r="D608" s="126"/>
      <c r="E608" s="126"/>
      <c r="F608" s="126"/>
    </row>
    <row r="609" spans="1:6" ht="13.2">
      <c r="A609" s="126"/>
      <c r="B609" s="126"/>
      <c r="C609" s="126"/>
      <c r="D609" s="126"/>
      <c r="E609" s="126"/>
      <c r="F609" s="126"/>
    </row>
    <row r="610" spans="1:6" ht="13.2">
      <c r="A610" s="126"/>
      <c r="B610" s="126"/>
      <c r="C610" s="126"/>
      <c r="D610" s="126"/>
      <c r="E610" s="126"/>
      <c r="F610" s="126"/>
    </row>
    <row r="611" spans="1:6" ht="13.2">
      <c r="A611" s="126"/>
      <c r="B611" s="126"/>
      <c r="C611" s="126"/>
      <c r="D611" s="126"/>
      <c r="E611" s="126"/>
      <c r="F611" s="126"/>
    </row>
    <row r="612" spans="1:6" ht="13.2">
      <c r="A612" s="126"/>
      <c r="B612" s="126"/>
      <c r="C612" s="126"/>
      <c r="D612" s="126"/>
      <c r="E612" s="126"/>
      <c r="F612" s="126"/>
    </row>
    <row r="613" spans="1:6" ht="13.2">
      <c r="A613" s="126"/>
      <c r="B613" s="126"/>
      <c r="C613" s="126"/>
      <c r="D613" s="126"/>
      <c r="E613" s="126"/>
      <c r="F613" s="126"/>
    </row>
    <row r="614" spans="1:6" ht="13.2">
      <c r="A614" s="126"/>
      <c r="B614" s="126"/>
      <c r="C614" s="126"/>
      <c r="D614" s="126"/>
      <c r="E614" s="126"/>
      <c r="F614" s="126"/>
    </row>
    <row r="615" spans="1:6" ht="13.2">
      <c r="A615" s="126"/>
      <c r="B615" s="126"/>
      <c r="C615" s="126"/>
      <c r="D615" s="126"/>
      <c r="E615" s="126"/>
      <c r="F615" s="126"/>
    </row>
    <row r="616" spans="1:6" ht="13.2">
      <c r="A616" s="126"/>
      <c r="B616" s="126"/>
      <c r="C616" s="126"/>
      <c r="D616" s="126"/>
      <c r="E616" s="126"/>
      <c r="F616" s="126"/>
    </row>
    <row r="617" spans="1:6" ht="13.2">
      <c r="A617" s="126"/>
      <c r="B617" s="126"/>
      <c r="C617" s="126"/>
      <c r="D617" s="126"/>
      <c r="E617" s="126"/>
      <c r="F617" s="126"/>
    </row>
    <row r="618" spans="1:6" ht="13.2">
      <c r="A618" s="126"/>
      <c r="B618" s="126"/>
      <c r="C618" s="126"/>
      <c r="D618" s="126"/>
      <c r="E618" s="126"/>
      <c r="F618" s="126"/>
    </row>
    <row r="619" spans="1:6" ht="13.2">
      <c r="A619" s="126"/>
      <c r="B619" s="126"/>
      <c r="C619" s="126"/>
      <c r="D619" s="126"/>
      <c r="E619" s="126"/>
      <c r="F619" s="126"/>
    </row>
    <row r="620" spans="1:6" ht="13.2">
      <c r="A620" s="126"/>
      <c r="B620" s="126"/>
      <c r="C620" s="126"/>
      <c r="D620" s="126"/>
      <c r="E620" s="126"/>
      <c r="F620" s="126"/>
    </row>
    <row r="621" spans="1:6" ht="13.2">
      <c r="A621" s="126"/>
      <c r="B621" s="126"/>
      <c r="C621" s="126"/>
      <c r="D621" s="126"/>
      <c r="E621" s="126"/>
      <c r="F621" s="126"/>
    </row>
    <row r="622" spans="1:6" ht="13.2">
      <c r="A622" s="126"/>
      <c r="B622" s="126"/>
      <c r="C622" s="126"/>
      <c r="D622" s="126"/>
      <c r="E622" s="126"/>
      <c r="F622" s="126"/>
    </row>
    <row r="623" spans="1:6" ht="13.2">
      <c r="A623" s="126"/>
      <c r="B623" s="126"/>
      <c r="C623" s="126"/>
      <c r="D623" s="126"/>
      <c r="E623" s="126"/>
      <c r="F623" s="126"/>
    </row>
    <row r="624" spans="1:6" ht="13.2">
      <c r="A624" s="126"/>
      <c r="B624" s="126"/>
      <c r="C624" s="126"/>
      <c r="D624" s="126"/>
      <c r="E624" s="126"/>
      <c r="F624" s="126"/>
    </row>
    <row r="625" spans="1:6" ht="13.2">
      <c r="A625" s="126"/>
      <c r="B625" s="126"/>
      <c r="C625" s="126"/>
      <c r="D625" s="126"/>
      <c r="E625" s="126"/>
      <c r="F625" s="126"/>
    </row>
    <row r="626" spans="1:6" ht="13.2">
      <c r="A626" s="126"/>
      <c r="B626" s="126"/>
      <c r="C626" s="126"/>
      <c r="D626" s="126"/>
      <c r="E626" s="126"/>
      <c r="F626" s="126"/>
    </row>
    <row r="627" spans="1:6" ht="13.2">
      <c r="A627" s="126"/>
      <c r="B627" s="126"/>
      <c r="C627" s="126"/>
      <c r="D627" s="126"/>
      <c r="E627" s="126"/>
      <c r="F627" s="126"/>
    </row>
    <row r="628" spans="1:6" ht="13.2">
      <c r="A628" s="126"/>
      <c r="B628" s="126"/>
      <c r="C628" s="126"/>
      <c r="D628" s="126"/>
      <c r="E628" s="126"/>
      <c r="F628" s="126"/>
    </row>
    <row r="629" spans="1:6" ht="13.2">
      <c r="A629" s="126"/>
      <c r="B629" s="126"/>
      <c r="C629" s="126"/>
      <c r="D629" s="126"/>
      <c r="E629" s="126"/>
      <c r="F629" s="126"/>
    </row>
    <row r="630" spans="1:6" ht="13.2">
      <c r="A630" s="126"/>
      <c r="B630" s="126"/>
      <c r="C630" s="126"/>
      <c r="D630" s="126"/>
      <c r="E630" s="126"/>
      <c r="F630" s="126"/>
    </row>
    <row r="631" spans="1:6" ht="13.2">
      <c r="A631" s="126"/>
      <c r="B631" s="126"/>
      <c r="C631" s="126"/>
      <c r="D631" s="126"/>
      <c r="E631" s="126"/>
      <c r="F631" s="126"/>
    </row>
    <row r="632" spans="1:6" ht="13.2">
      <c r="A632" s="126"/>
      <c r="B632" s="126"/>
      <c r="C632" s="126"/>
      <c r="D632" s="126"/>
      <c r="E632" s="126"/>
      <c r="F632" s="126"/>
    </row>
    <row r="633" spans="1:6" ht="13.2">
      <c r="A633" s="126"/>
      <c r="B633" s="126"/>
      <c r="C633" s="126"/>
      <c r="D633" s="126"/>
      <c r="E633" s="126"/>
      <c r="F633" s="126"/>
    </row>
    <row r="634" spans="1:6" ht="13.2">
      <c r="A634" s="126"/>
      <c r="B634" s="126"/>
      <c r="C634" s="126"/>
      <c r="D634" s="126"/>
      <c r="E634" s="126"/>
      <c r="F634" s="126"/>
    </row>
    <row r="635" spans="1:6" ht="13.2">
      <c r="A635" s="126"/>
      <c r="B635" s="126"/>
      <c r="C635" s="126"/>
      <c r="D635" s="126"/>
      <c r="E635" s="126"/>
      <c r="F635" s="126"/>
    </row>
    <row r="636" spans="1:6" ht="13.2">
      <c r="A636" s="126"/>
      <c r="B636" s="126"/>
      <c r="C636" s="126"/>
      <c r="D636" s="126"/>
      <c r="E636" s="126"/>
      <c r="F636" s="126"/>
    </row>
    <row r="637" spans="1:6" ht="13.2">
      <c r="A637" s="126"/>
      <c r="B637" s="126"/>
      <c r="C637" s="126"/>
      <c r="D637" s="126"/>
      <c r="E637" s="126"/>
      <c r="F637" s="126"/>
    </row>
    <row r="638" spans="1:6" ht="13.2">
      <c r="A638" s="126"/>
      <c r="B638" s="126"/>
      <c r="C638" s="126"/>
      <c r="D638" s="126"/>
      <c r="E638" s="126"/>
      <c r="F638" s="126"/>
    </row>
    <row r="639" spans="1:6" ht="13.2">
      <c r="A639" s="126"/>
      <c r="B639" s="126"/>
      <c r="C639" s="126"/>
      <c r="D639" s="126"/>
      <c r="E639" s="126"/>
      <c r="F639" s="126"/>
    </row>
    <row r="640" spans="1:6" ht="13.2">
      <c r="A640" s="126"/>
      <c r="B640" s="126"/>
      <c r="C640" s="126"/>
      <c r="D640" s="126"/>
      <c r="E640" s="126"/>
      <c r="F640" s="126"/>
    </row>
    <row r="641" spans="1:6" ht="13.2">
      <c r="A641" s="126"/>
      <c r="B641" s="126"/>
      <c r="C641" s="126"/>
      <c r="D641" s="126"/>
      <c r="E641" s="126"/>
      <c r="F641" s="126"/>
    </row>
    <row r="642" spans="1:6" ht="13.2">
      <c r="A642" s="126"/>
      <c r="B642" s="126"/>
      <c r="C642" s="126"/>
      <c r="D642" s="126"/>
      <c r="E642" s="126"/>
      <c r="F642" s="126"/>
    </row>
    <row r="643" spans="1:6" ht="13.2">
      <c r="A643" s="126"/>
      <c r="B643" s="126"/>
      <c r="C643" s="126"/>
      <c r="D643" s="126"/>
      <c r="E643" s="126"/>
      <c r="F643" s="126"/>
    </row>
    <row r="644" spans="1:6" ht="13.2">
      <c r="A644" s="126"/>
      <c r="B644" s="126"/>
      <c r="C644" s="126"/>
      <c r="D644" s="126"/>
      <c r="E644" s="126"/>
      <c r="F644" s="126"/>
    </row>
    <row r="645" spans="1:6" ht="13.2">
      <c r="A645" s="126"/>
      <c r="B645" s="126"/>
      <c r="C645" s="126"/>
      <c r="D645" s="126"/>
      <c r="E645" s="126"/>
      <c r="F645" s="126"/>
    </row>
    <row r="646" spans="1:6" ht="13.2">
      <c r="A646" s="126"/>
      <c r="B646" s="126"/>
      <c r="C646" s="126"/>
      <c r="D646" s="126"/>
      <c r="E646" s="126"/>
      <c r="F646" s="126"/>
    </row>
    <row r="647" spans="1:6" ht="13.2">
      <c r="A647" s="126"/>
      <c r="B647" s="126"/>
      <c r="C647" s="126"/>
      <c r="D647" s="126"/>
      <c r="E647" s="126"/>
      <c r="F647" s="126"/>
    </row>
    <row r="648" spans="1:6" ht="13.2">
      <c r="A648" s="126"/>
      <c r="B648" s="126"/>
      <c r="C648" s="126"/>
      <c r="D648" s="126"/>
      <c r="E648" s="126"/>
      <c r="F648" s="126"/>
    </row>
    <row r="649" spans="1:6" ht="13.2">
      <c r="A649" s="126"/>
      <c r="B649" s="126"/>
      <c r="C649" s="126"/>
      <c r="D649" s="126"/>
      <c r="E649" s="126"/>
      <c r="F649" s="126"/>
    </row>
    <row r="650" spans="1:6" ht="13.2">
      <c r="A650" s="126"/>
      <c r="B650" s="126"/>
      <c r="C650" s="126"/>
      <c r="D650" s="126"/>
      <c r="E650" s="126"/>
      <c r="F650" s="126"/>
    </row>
    <row r="651" spans="1:6" ht="13.2">
      <c r="A651" s="126"/>
      <c r="B651" s="126"/>
      <c r="C651" s="126"/>
      <c r="D651" s="126"/>
      <c r="E651" s="126"/>
      <c r="F651" s="126"/>
    </row>
    <row r="652" spans="1:6" ht="13.2">
      <c r="A652" s="126"/>
      <c r="B652" s="126"/>
      <c r="C652" s="126"/>
      <c r="D652" s="126"/>
      <c r="E652" s="126"/>
      <c r="F652" s="126"/>
    </row>
    <row r="653" spans="1:6" ht="13.2">
      <c r="A653" s="126"/>
      <c r="B653" s="126"/>
      <c r="C653" s="126"/>
      <c r="D653" s="126"/>
      <c r="E653" s="126"/>
      <c r="F653" s="126"/>
    </row>
    <row r="654" spans="1:6" ht="13.2">
      <c r="A654" s="126"/>
      <c r="B654" s="126"/>
      <c r="C654" s="126"/>
      <c r="D654" s="126"/>
      <c r="E654" s="126"/>
      <c r="F654" s="126"/>
    </row>
    <row r="655" spans="1:6" ht="13.2">
      <c r="A655" s="126"/>
      <c r="B655" s="126"/>
      <c r="C655" s="126"/>
      <c r="D655" s="126"/>
      <c r="E655" s="126"/>
      <c r="F655" s="126"/>
    </row>
    <row r="656" spans="1:6" ht="13.2">
      <c r="A656" s="126"/>
      <c r="B656" s="126"/>
      <c r="C656" s="126"/>
      <c r="D656" s="126"/>
      <c r="E656" s="126"/>
      <c r="F656" s="126"/>
    </row>
    <row r="657" spans="1:6" ht="13.2">
      <c r="A657" s="126"/>
      <c r="B657" s="126"/>
      <c r="C657" s="126"/>
      <c r="D657" s="126"/>
      <c r="E657" s="126"/>
      <c r="F657" s="126"/>
    </row>
    <row r="658" spans="1:6" ht="13.2">
      <c r="A658" s="126"/>
      <c r="B658" s="126"/>
      <c r="C658" s="126"/>
      <c r="D658" s="126"/>
      <c r="E658" s="126"/>
      <c r="F658" s="126"/>
    </row>
    <row r="659" spans="1:6" ht="13.2">
      <c r="A659" s="126"/>
      <c r="B659" s="126"/>
      <c r="C659" s="126"/>
      <c r="D659" s="126"/>
      <c r="E659" s="126"/>
      <c r="F659" s="126"/>
    </row>
    <row r="660" spans="1:6" ht="13.2">
      <c r="A660" s="126"/>
      <c r="B660" s="126"/>
      <c r="C660" s="126"/>
      <c r="D660" s="126"/>
      <c r="E660" s="126"/>
      <c r="F660" s="126"/>
    </row>
    <row r="661" spans="1:6" ht="13.2">
      <c r="A661" s="126"/>
      <c r="B661" s="126"/>
      <c r="C661" s="126"/>
      <c r="D661" s="126"/>
      <c r="E661" s="126"/>
      <c r="F661" s="126"/>
    </row>
    <row r="662" spans="1:6" ht="13.2">
      <c r="A662" s="126"/>
      <c r="B662" s="126"/>
      <c r="C662" s="126"/>
      <c r="D662" s="126"/>
      <c r="E662" s="126"/>
      <c r="F662" s="126"/>
    </row>
    <row r="663" spans="1:6" ht="13.2">
      <c r="A663" s="126"/>
      <c r="B663" s="126"/>
      <c r="C663" s="126"/>
      <c r="D663" s="126"/>
      <c r="E663" s="126"/>
      <c r="F663" s="126"/>
    </row>
    <row r="664" spans="1:6" ht="13.2">
      <c r="A664" s="126"/>
      <c r="B664" s="126"/>
      <c r="C664" s="126"/>
      <c r="D664" s="126"/>
      <c r="E664" s="126"/>
      <c r="F664" s="126"/>
    </row>
    <row r="665" spans="1:6" ht="13.2">
      <c r="A665" s="126"/>
      <c r="B665" s="126"/>
      <c r="C665" s="126"/>
      <c r="D665" s="126"/>
      <c r="E665" s="126"/>
      <c r="F665" s="126"/>
    </row>
    <row r="666" spans="1:6" ht="13.2">
      <c r="A666" s="126"/>
      <c r="B666" s="126"/>
      <c r="C666" s="126"/>
      <c r="D666" s="126"/>
      <c r="E666" s="126"/>
      <c r="F666" s="126"/>
    </row>
    <row r="667" spans="1:6" ht="13.2">
      <c r="A667" s="126"/>
      <c r="B667" s="126"/>
      <c r="C667" s="126"/>
      <c r="D667" s="126"/>
      <c r="E667" s="126"/>
      <c r="F667" s="126"/>
    </row>
    <row r="668" spans="1:6" ht="13.2">
      <c r="A668" s="126"/>
      <c r="B668" s="126"/>
      <c r="C668" s="126"/>
      <c r="D668" s="126"/>
      <c r="E668" s="126"/>
      <c r="F668" s="126"/>
    </row>
    <row r="669" spans="1:6" ht="13.2">
      <c r="A669" s="126"/>
      <c r="B669" s="126"/>
      <c r="C669" s="126"/>
      <c r="D669" s="126"/>
      <c r="E669" s="126"/>
      <c r="F669" s="126"/>
    </row>
    <row r="670" spans="1:6" ht="13.2">
      <c r="A670" s="126"/>
      <c r="B670" s="126"/>
      <c r="C670" s="126"/>
      <c r="D670" s="126"/>
      <c r="E670" s="126"/>
      <c r="F670" s="126"/>
    </row>
    <row r="671" spans="1:6" ht="13.2">
      <c r="A671" s="126"/>
      <c r="B671" s="126"/>
      <c r="C671" s="126"/>
      <c r="D671" s="126"/>
      <c r="E671" s="126"/>
      <c r="F671" s="126"/>
    </row>
    <row r="672" spans="1:6" ht="13.2">
      <c r="A672" s="126"/>
      <c r="B672" s="126"/>
      <c r="C672" s="126"/>
      <c r="D672" s="126"/>
      <c r="E672" s="126"/>
      <c r="F672" s="126"/>
    </row>
    <row r="673" spans="1:6" ht="13.2">
      <c r="A673" s="126"/>
      <c r="B673" s="126"/>
      <c r="C673" s="126"/>
      <c r="D673" s="126"/>
      <c r="E673" s="126"/>
      <c r="F673" s="126"/>
    </row>
    <row r="674" spans="1:6" ht="13.2">
      <c r="A674" s="126"/>
      <c r="B674" s="126"/>
      <c r="C674" s="126"/>
      <c r="D674" s="126"/>
      <c r="E674" s="126"/>
      <c r="F674" s="126"/>
    </row>
    <row r="675" spans="1:6" ht="13.2">
      <c r="A675" s="126"/>
      <c r="B675" s="126"/>
      <c r="C675" s="126"/>
      <c r="D675" s="126"/>
      <c r="E675" s="126"/>
      <c r="F675" s="126"/>
    </row>
    <row r="676" spans="1:6" ht="13.2">
      <c r="A676" s="126"/>
      <c r="B676" s="126"/>
      <c r="C676" s="126"/>
      <c r="D676" s="126"/>
      <c r="E676" s="126"/>
      <c r="F676" s="126"/>
    </row>
    <row r="677" spans="1:6" ht="13.2">
      <c r="A677" s="126"/>
      <c r="B677" s="126"/>
      <c r="C677" s="126"/>
      <c r="D677" s="126"/>
      <c r="E677" s="126"/>
      <c r="F677" s="126"/>
    </row>
    <row r="678" spans="1:6" ht="13.2">
      <c r="A678" s="126"/>
      <c r="B678" s="126"/>
      <c r="C678" s="126"/>
      <c r="D678" s="126"/>
      <c r="E678" s="126"/>
      <c r="F678" s="126"/>
    </row>
    <row r="679" spans="1:6" ht="13.2">
      <c r="A679" s="126"/>
      <c r="B679" s="126"/>
      <c r="C679" s="126"/>
      <c r="D679" s="126"/>
      <c r="E679" s="126"/>
      <c r="F679" s="126"/>
    </row>
    <row r="680" spans="1:6" ht="13.2">
      <c r="A680" s="126"/>
      <c r="B680" s="126"/>
      <c r="C680" s="126"/>
      <c r="D680" s="126"/>
      <c r="E680" s="126"/>
      <c r="F680" s="126"/>
    </row>
    <row r="681" spans="1:6" ht="13.2">
      <c r="A681" s="126"/>
      <c r="B681" s="126"/>
      <c r="C681" s="126"/>
      <c r="D681" s="126"/>
      <c r="E681" s="126"/>
      <c r="F681" s="126"/>
    </row>
    <row r="682" spans="1:6" ht="13.2">
      <c r="A682" s="126"/>
      <c r="B682" s="126"/>
      <c r="C682" s="126"/>
      <c r="D682" s="126"/>
      <c r="E682" s="126"/>
      <c r="F682" s="126"/>
    </row>
    <row r="683" spans="1:6" ht="13.2">
      <c r="A683" s="126"/>
      <c r="B683" s="126"/>
      <c r="C683" s="126"/>
      <c r="D683" s="126"/>
      <c r="E683" s="126"/>
      <c r="F683" s="126"/>
    </row>
    <row r="684" spans="1:6" ht="13.2">
      <c r="A684" s="126"/>
      <c r="B684" s="126"/>
      <c r="C684" s="126"/>
      <c r="D684" s="126"/>
      <c r="E684" s="126"/>
      <c r="F684" s="126"/>
    </row>
    <row r="685" spans="1:6" ht="13.2">
      <c r="A685" s="126"/>
      <c r="B685" s="126"/>
      <c r="C685" s="126"/>
      <c r="D685" s="126"/>
      <c r="E685" s="126"/>
      <c r="F685" s="126"/>
    </row>
    <row r="686" spans="1:6" ht="13.2">
      <c r="A686" s="126"/>
      <c r="B686" s="126"/>
      <c r="C686" s="126"/>
      <c r="D686" s="126"/>
      <c r="E686" s="126"/>
      <c r="F686" s="126"/>
    </row>
    <row r="687" spans="1:6" ht="13.2">
      <c r="A687" s="126"/>
      <c r="B687" s="126"/>
      <c r="C687" s="126"/>
      <c r="D687" s="126"/>
      <c r="E687" s="126"/>
      <c r="F687" s="126"/>
    </row>
    <row r="688" spans="1:6" ht="13.2">
      <c r="A688" s="126"/>
      <c r="B688" s="126"/>
      <c r="C688" s="126"/>
      <c r="D688" s="126"/>
      <c r="E688" s="126"/>
      <c r="F688" s="126"/>
    </row>
    <row r="689" spans="1:6" ht="13.2">
      <c r="A689" s="126"/>
      <c r="B689" s="126"/>
      <c r="C689" s="126"/>
      <c r="D689" s="126"/>
      <c r="E689" s="126"/>
      <c r="F689" s="126"/>
    </row>
    <row r="690" spans="1:6" ht="13.2">
      <c r="A690" s="126"/>
      <c r="B690" s="126"/>
      <c r="C690" s="126"/>
      <c r="D690" s="126"/>
      <c r="E690" s="126"/>
      <c r="F690" s="126"/>
    </row>
    <row r="691" spans="1:6" ht="13.2">
      <c r="A691" s="126"/>
      <c r="B691" s="126"/>
      <c r="C691" s="126"/>
      <c r="D691" s="126"/>
      <c r="E691" s="126"/>
      <c r="F691" s="126"/>
    </row>
    <row r="692" spans="1:6" ht="13.2">
      <c r="A692" s="126"/>
      <c r="B692" s="126"/>
      <c r="C692" s="126"/>
      <c r="D692" s="126"/>
      <c r="E692" s="126"/>
      <c r="F692" s="126"/>
    </row>
    <row r="693" spans="1:6" ht="13.2">
      <c r="A693" s="126"/>
      <c r="B693" s="126"/>
      <c r="C693" s="126"/>
      <c r="D693" s="126"/>
      <c r="E693" s="126"/>
      <c r="F693" s="126"/>
    </row>
    <row r="694" spans="1:6" ht="13.2">
      <c r="A694" s="126"/>
      <c r="B694" s="126"/>
      <c r="C694" s="126"/>
      <c r="D694" s="126"/>
      <c r="E694" s="126"/>
      <c r="F694" s="126"/>
    </row>
    <row r="695" spans="1:6" ht="13.2">
      <c r="A695" s="126"/>
      <c r="B695" s="126"/>
      <c r="C695" s="126"/>
      <c r="D695" s="126"/>
      <c r="E695" s="126"/>
      <c r="F695" s="126"/>
    </row>
    <row r="696" spans="1:6" ht="13.2">
      <c r="A696" s="126"/>
      <c r="B696" s="126"/>
      <c r="C696" s="126"/>
      <c r="D696" s="126"/>
      <c r="E696" s="126"/>
      <c r="F696" s="126"/>
    </row>
    <row r="697" spans="1:6" ht="13.2">
      <c r="A697" s="126"/>
      <c r="B697" s="126"/>
      <c r="C697" s="126"/>
      <c r="D697" s="126"/>
      <c r="E697" s="126"/>
      <c r="F697" s="126"/>
    </row>
    <row r="698" spans="1:6" ht="13.2">
      <c r="A698" s="126"/>
      <c r="B698" s="126"/>
      <c r="C698" s="126"/>
      <c r="D698" s="126"/>
      <c r="E698" s="126"/>
      <c r="F698" s="126"/>
    </row>
    <row r="699" spans="1:6" ht="13.2">
      <c r="A699" s="126"/>
      <c r="B699" s="126"/>
      <c r="C699" s="126"/>
      <c r="D699" s="126"/>
      <c r="E699" s="126"/>
      <c r="F699" s="126"/>
    </row>
    <row r="700" spans="1:6" ht="13.2">
      <c r="A700" s="126"/>
      <c r="B700" s="126"/>
      <c r="C700" s="126"/>
      <c r="D700" s="126"/>
      <c r="E700" s="126"/>
      <c r="F700" s="126"/>
    </row>
    <row r="701" spans="1:6" ht="13.2">
      <c r="A701" s="126"/>
      <c r="B701" s="126"/>
      <c r="C701" s="126"/>
      <c r="D701" s="126"/>
      <c r="E701" s="126"/>
      <c r="F701" s="126"/>
    </row>
    <row r="702" spans="1:6" ht="13.2">
      <c r="A702" s="126"/>
      <c r="B702" s="126"/>
      <c r="C702" s="126"/>
      <c r="D702" s="126"/>
      <c r="E702" s="126"/>
      <c r="F702" s="126"/>
    </row>
    <row r="703" spans="1:6" ht="13.2">
      <c r="A703" s="126"/>
      <c r="B703" s="126"/>
      <c r="C703" s="126"/>
      <c r="D703" s="126"/>
      <c r="E703" s="126"/>
      <c r="F703" s="126"/>
    </row>
    <row r="704" spans="1:6" ht="13.2">
      <c r="A704" s="126"/>
      <c r="B704" s="126"/>
      <c r="C704" s="126"/>
      <c r="D704" s="126"/>
      <c r="E704" s="126"/>
      <c r="F704" s="126"/>
    </row>
    <row r="705" spans="1:6" ht="13.2">
      <c r="A705" s="126"/>
      <c r="B705" s="126"/>
      <c r="C705" s="126"/>
      <c r="D705" s="126"/>
      <c r="E705" s="126"/>
      <c r="F705" s="126"/>
    </row>
    <row r="706" spans="1:6" ht="13.2">
      <c r="A706" s="126"/>
      <c r="B706" s="126"/>
      <c r="C706" s="126"/>
      <c r="D706" s="126"/>
      <c r="E706" s="126"/>
      <c r="F706" s="126"/>
    </row>
    <row r="707" spans="1:6" ht="13.2">
      <c r="A707" s="126"/>
      <c r="B707" s="126"/>
      <c r="C707" s="126"/>
      <c r="D707" s="126"/>
      <c r="E707" s="126"/>
      <c r="F707" s="126"/>
    </row>
    <row r="708" spans="1:6" ht="13.2">
      <c r="A708" s="126"/>
      <c r="B708" s="126"/>
      <c r="C708" s="126"/>
      <c r="D708" s="126"/>
      <c r="E708" s="126"/>
      <c r="F708" s="126"/>
    </row>
    <row r="709" spans="1:6" ht="13.2">
      <c r="A709" s="126"/>
      <c r="B709" s="126"/>
      <c r="C709" s="126"/>
      <c r="D709" s="126"/>
      <c r="E709" s="126"/>
      <c r="F709" s="126"/>
    </row>
    <row r="710" spans="1:6" ht="13.2">
      <c r="A710" s="126"/>
      <c r="B710" s="126"/>
      <c r="C710" s="126"/>
      <c r="D710" s="126"/>
      <c r="E710" s="126"/>
      <c r="F710" s="126"/>
    </row>
    <row r="711" spans="1:6" ht="13.2">
      <c r="A711" s="126"/>
      <c r="B711" s="126"/>
      <c r="C711" s="126"/>
      <c r="D711" s="126"/>
      <c r="E711" s="126"/>
      <c r="F711" s="126"/>
    </row>
    <row r="712" spans="1:6" ht="13.2">
      <c r="A712" s="126"/>
      <c r="B712" s="126"/>
      <c r="C712" s="126"/>
      <c r="D712" s="126"/>
      <c r="E712" s="126"/>
      <c r="F712" s="126"/>
    </row>
    <row r="713" spans="1:6" ht="13.2">
      <c r="A713" s="126"/>
      <c r="B713" s="126"/>
      <c r="C713" s="126"/>
      <c r="D713" s="126"/>
      <c r="E713" s="126"/>
      <c r="F713" s="126"/>
    </row>
    <row r="714" spans="1:6" ht="13.2">
      <c r="A714" s="126"/>
      <c r="B714" s="126"/>
      <c r="C714" s="126"/>
      <c r="D714" s="126"/>
      <c r="E714" s="126"/>
      <c r="F714" s="126"/>
    </row>
    <row r="715" spans="1:6" ht="13.2">
      <c r="A715" s="126"/>
      <c r="B715" s="126"/>
      <c r="C715" s="126"/>
      <c r="D715" s="126"/>
      <c r="E715" s="126"/>
      <c r="F715" s="126"/>
    </row>
    <row r="716" spans="1:6" ht="13.2">
      <c r="A716" s="126"/>
      <c r="B716" s="126"/>
      <c r="C716" s="126"/>
      <c r="D716" s="126"/>
      <c r="E716" s="126"/>
      <c r="F716" s="126"/>
    </row>
    <row r="717" spans="1:6" ht="13.2">
      <c r="A717" s="126"/>
      <c r="B717" s="126"/>
      <c r="C717" s="126"/>
      <c r="D717" s="126"/>
      <c r="E717" s="126"/>
      <c r="F717" s="126"/>
    </row>
    <row r="718" spans="1:6" ht="13.2">
      <c r="A718" s="126"/>
      <c r="B718" s="126"/>
      <c r="C718" s="126"/>
      <c r="D718" s="126"/>
      <c r="E718" s="126"/>
      <c r="F718" s="126"/>
    </row>
    <row r="719" spans="1:6" ht="13.2">
      <c r="A719" s="126"/>
      <c r="B719" s="126"/>
      <c r="C719" s="126"/>
      <c r="D719" s="126"/>
      <c r="E719" s="126"/>
      <c r="F719" s="126"/>
    </row>
    <row r="720" spans="1:6" ht="13.2">
      <c r="A720" s="126"/>
      <c r="B720" s="126"/>
      <c r="C720" s="126"/>
      <c r="D720" s="126"/>
      <c r="E720" s="126"/>
      <c r="F720" s="126"/>
    </row>
    <row r="721" spans="1:6" ht="13.2">
      <c r="A721" s="126"/>
      <c r="B721" s="126"/>
      <c r="C721" s="126"/>
      <c r="D721" s="126"/>
      <c r="E721" s="126"/>
      <c r="F721" s="126"/>
    </row>
    <row r="722" spans="1:6" ht="13.2">
      <c r="A722" s="126"/>
      <c r="B722" s="126"/>
      <c r="C722" s="126"/>
      <c r="D722" s="126"/>
      <c r="E722" s="126"/>
      <c r="F722" s="126"/>
    </row>
    <row r="723" spans="1:6" ht="13.2">
      <c r="A723" s="126"/>
      <c r="B723" s="126"/>
      <c r="C723" s="126"/>
      <c r="D723" s="126"/>
      <c r="E723" s="126"/>
      <c r="F723" s="126"/>
    </row>
    <row r="724" spans="1:6" ht="13.2">
      <c r="A724" s="126"/>
      <c r="B724" s="126"/>
      <c r="C724" s="126"/>
      <c r="D724" s="126"/>
      <c r="E724" s="126"/>
      <c r="F724" s="126"/>
    </row>
    <row r="725" spans="1:6" ht="13.2">
      <c r="A725" s="126"/>
      <c r="B725" s="126"/>
      <c r="C725" s="126"/>
      <c r="D725" s="126"/>
      <c r="E725" s="126"/>
      <c r="F725" s="126"/>
    </row>
    <row r="726" spans="1:6" ht="13.2">
      <c r="A726" s="126"/>
      <c r="B726" s="126"/>
      <c r="C726" s="126"/>
      <c r="D726" s="126"/>
      <c r="E726" s="126"/>
      <c r="F726" s="126"/>
    </row>
    <row r="727" spans="1:6" ht="13.2">
      <c r="A727" s="126"/>
      <c r="B727" s="126"/>
      <c r="C727" s="126"/>
      <c r="D727" s="126"/>
      <c r="E727" s="126"/>
      <c r="F727" s="126"/>
    </row>
    <row r="728" spans="1:6" ht="13.2">
      <c r="A728" s="126"/>
      <c r="B728" s="126"/>
      <c r="C728" s="126"/>
      <c r="D728" s="126"/>
      <c r="E728" s="126"/>
      <c r="F728" s="126"/>
    </row>
    <row r="729" spans="1:6" ht="13.2">
      <c r="A729" s="126"/>
      <c r="B729" s="126"/>
      <c r="C729" s="126"/>
      <c r="D729" s="126"/>
      <c r="E729" s="126"/>
      <c r="F729" s="126"/>
    </row>
    <row r="730" spans="1:6" ht="13.2">
      <c r="A730" s="126"/>
      <c r="B730" s="126"/>
      <c r="C730" s="126"/>
      <c r="D730" s="126"/>
      <c r="E730" s="126"/>
      <c r="F730" s="126"/>
    </row>
    <row r="731" spans="1:6" ht="13.2">
      <c r="A731" s="126"/>
      <c r="B731" s="126"/>
      <c r="C731" s="126"/>
      <c r="D731" s="126"/>
      <c r="E731" s="126"/>
      <c r="F731" s="126"/>
    </row>
    <row r="732" spans="1:6" ht="13.2">
      <c r="A732" s="126"/>
      <c r="B732" s="126"/>
      <c r="C732" s="126"/>
      <c r="D732" s="126"/>
      <c r="E732" s="126"/>
      <c r="F732" s="126"/>
    </row>
    <row r="733" spans="1:6" ht="13.2">
      <c r="A733" s="126"/>
      <c r="B733" s="126"/>
      <c r="C733" s="126"/>
      <c r="D733" s="126"/>
      <c r="E733" s="126"/>
      <c r="F733" s="126"/>
    </row>
    <row r="734" spans="1:6" ht="13.2">
      <c r="A734" s="126"/>
      <c r="B734" s="126"/>
      <c r="C734" s="126"/>
      <c r="D734" s="126"/>
      <c r="E734" s="126"/>
      <c r="F734" s="126"/>
    </row>
    <row r="735" spans="1:6" ht="13.2">
      <c r="A735" s="126"/>
      <c r="B735" s="126"/>
      <c r="C735" s="126"/>
      <c r="D735" s="126"/>
      <c r="E735" s="126"/>
      <c r="F735" s="126"/>
    </row>
    <row r="736" spans="1:6" ht="13.2">
      <c r="A736" s="126"/>
      <c r="B736" s="126"/>
      <c r="C736" s="126"/>
      <c r="D736" s="126"/>
      <c r="E736" s="126"/>
      <c r="F736" s="126"/>
    </row>
    <row r="737" spans="1:6" ht="13.2">
      <c r="A737" s="126"/>
      <c r="B737" s="126"/>
      <c r="C737" s="126"/>
      <c r="D737" s="126"/>
      <c r="E737" s="126"/>
      <c r="F737" s="126"/>
    </row>
    <row r="738" spans="1:6" ht="13.2">
      <c r="A738" s="126"/>
      <c r="B738" s="126"/>
      <c r="C738" s="126"/>
      <c r="D738" s="126"/>
      <c r="E738" s="126"/>
      <c r="F738" s="126"/>
    </row>
    <row r="739" spans="1:6" ht="13.2">
      <c r="A739" s="126"/>
      <c r="B739" s="126"/>
      <c r="C739" s="126"/>
      <c r="D739" s="126"/>
      <c r="E739" s="126"/>
      <c r="F739" s="126"/>
    </row>
    <row r="740" spans="1:6" ht="13.2">
      <c r="A740" s="126"/>
      <c r="B740" s="126"/>
      <c r="C740" s="126"/>
      <c r="D740" s="126"/>
      <c r="E740" s="126"/>
      <c r="F740" s="126"/>
    </row>
    <row r="741" spans="1:6" ht="13.2">
      <c r="A741" s="126"/>
      <c r="B741" s="126"/>
      <c r="C741" s="126"/>
      <c r="D741" s="126"/>
      <c r="E741" s="126"/>
      <c r="F741" s="126"/>
    </row>
    <row r="742" spans="1:6" ht="13.2">
      <c r="A742" s="126"/>
      <c r="B742" s="126"/>
      <c r="C742" s="126"/>
      <c r="D742" s="126"/>
      <c r="E742" s="126"/>
      <c r="F742" s="126"/>
    </row>
    <row r="743" spans="1:6" ht="13.2">
      <c r="A743" s="126"/>
      <c r="B743" s="126"/>
      <c r="C743" s="126"/>
      <c r="D743" s="126"/>
      <c r="E743" s="126"/>
      <c r="F743" s="126"/>
    </row>
    <row r="744" spans="1:6" ht="13.2">
      <c r="A744" s="126"/>
      <c r="B744" s="126"/>
      <c r="C744" s="126"/>
      <c r="D744" s="126"/>
      <c r="E744" s="126"/>
      <c r="F744" s="126"/>
    </row>
    <row r="745" spans="1:6" ht="13.2">
      <c r="A745" s="126"/>
      <c r="B745" s="126"/>
      <c r="C745" s="126"/>
      <c r="D745" s="126"/>
      <c r="E745" s="126"/>
      <c r="F745" s="126"/>
    </row>
    <row r="746" spans="1:6" ht="13.2">
      <c r="A746" s="126"/>
      <c r="B746" s="126"/>
      <c r="C746" s="126"/>
      <c r="D746" s="126"/>
      <c r="E746" s="126"/>
      <c r="F746" s="126"/>
    </row>
    <row r="747" spans="1:6" ht="13.2">
      <c r="A747" s="126"/>
      <c r="B747" s="126"/>
      <c r="C747" s="126"/>
      <c r="D747" s="126"/>
      <c r="E747" s="126"/>
      <c r="F747" s="126"/>
    </row>
    <row r="748" spans="1:6" ht="13.2">
      <c r="A748" s="126"/>
      <c r="B748" s="126"/>
      <c r="C748" s="126"/>
      <c r="D748" s="126"/>
      <c r="E748" s="126"/>
      <c r="F748" s="126"/>
    </row>
    <row r="749" spans="1:6" ht="13.2">
      <c r="A749" s="126"/>
      <c r="B749" s="126"/>
      <c r="C749" s="126"/>
      <c r="D749" s="126"/>
      <c r="E749" s="126"/>
      <c r="F749" s="126"/>
    </row>
    <row r="750" spans="1:6" ht="13.2">
      <c r="A750" s="126"/>
      <c r="B750" s="126"/>
      <c r="C750" s="126"/>
      <c r="D750" s="126"/>
      <c r="E750" s="126"/>
      <c r="F750" s="126"/>
    </row>
    <row r="751" spans="1:6" ht="13.2">
      <c r="A751" s="126"/>
      <c r="B751" s="126"/>
      <c r="C751" s="126"/>
      <c r="D751" s="126"/>
      <c r="E751" s="126"/>
      <c r="F751" s="126"/>
    </row>
    <row r="752" spans="1:6" ht="13.2">
      <c r="A752" s="126"/>
      <c r="B752" s="126"/>
      <c r="C752" s="126"/>
      <c r="D752" s="126"/>
      <c r="E752" s="126"/>
      <c r="F752" s="126"/>
    </row>
    <row r="753" spans="1:6" ht="13.2">
      <c r="A753" s="126"/>
      <c r="B753" s="126"/>
      <c r="C753" s="126"/>
      <c r="D753" s="126"/>
      <c r="E753" s="126"/>
      <c r="F753" s="126"/>
    </row>
    <row r="754" spans="1:6" ht="13.2">
      <c r="A754" s="126"/>
      <c r="B754" s="126"/>
      <c r="C754" s="126"/>
      <c r="D754" s="126"/>
      <c r="E754" s="126"/>
      <c r="F754" s="126"/>
    </row>
    <row r="755" spans="1:6" ht="13.2">
      <c r="A755" s="126"/>
      <c r="B755" s="126"/>
      <c r="C755" s="126"/>
      <c r="D755" s="126"/>
      <c r="E755" s="126"/>
      <c r="F755" s="126"/>
    </row>
    <row r="756" spans="1:6" ht="13.2">
      <c r="A756" s="126"/>
      <c r="B756" s="126"/>
      <c r="C756" s="126"/>
      <c r="D756" s="126"/>
      <c r="E756" s="126"/>
      <c r="F756" s="126"/>
    </row>
    <row r="757" spans="1:6" ht="13.2">
      <c r="A757" s="126"/>
      <c r="B757" s="126"/>
      <c r="C757" s="126"/>
      <c r="D757" s="126"/>
      <c r="E757" s="126"/>
      <c r="F757" s="126"/>
    </row>
    <row r="758" spans="1:6" ht="13.2">
      <c r="A758" s="126"/>
      <c r="B758" s="126"/>
      <c r="C758" s="126"/>
      <c r="D758" s="126"/>
      <c r="E758" s="126"/>
      <c r="F758" s="126"/>
    </row>
    <row r="759" spans="1:6" ht="13.2">
      <c r="A759" s="126"/>
      <c r="B759" s="126"/>
      <c r="C759" s="126"/>
      <c r="D759" s="126"/>
      <c r="E759" s="126"/>
      <c r="F759" s="126"/>
    </row>
    <row r="760" spans="1:6" ht="13.2">
      <c r="A760" s="126"/>
      <c r="B760" s="126"/>
      <c r="C760" s="126"/>
      <c r="D760" s="126"/>
      <c r="E760" s="126"/>
      <c r="F760" s="126"/>
    </row>
    <row r="761" spans="1:6" ht="13.2">
      <c r="A761" s="126"/>
      <c r="B761" s="126"/>
      <c r="C761" s="126"/>
      <c r="D761" s="126"/>
      <c r="E761" s="126"/>
      <c r="F761" s="126"/>
    </row>
    <row r="762" spans="1:6" ht="13.2">
      <c r="A762" s="126"/>
      <c r="B762" s="126"/>
      <c r="C762" s="126"/>
      <c r="D762" s="126"/>
      <c r="E762" s="126"/>
      <c r="F762" s="126"/>
    </row>
    <row r="763" spans="1:6" ht="13.2">
      <c r="A763" s="126"/>
      <c r="B763" s="126"/>
      <c r="C763" s="126"/>
      <c r="D763" s="126"/>
      <c r="E763" s="126"/>
      <c r="F763" s="126"/>
    </row>
    <row r="764" spans="1:6" ht="13.2">
      <c r="A764" s="126"/>
      <c r="B764" s="126"/>
      <c r="C764" s="126"/>
      <c r="D764" s="126"/>
      <c r="E764" s="126"/>
      <c r="F764" s="126"/>
    </row>
    <row r="765" spans="1:6" ht="13.2">
      <c r="A765" s="126"/>
      <c r="B765" s="126"/>
      <c r="C765" s="126"/>
      <c r="D765" s="126"/>
      <c r="E765" s="126"/>
      <c r="F765" s="126"/>
    </row>
    <row r="766" spans="1:6" ht="13.2">
      <c r="A766" s="126"/>
      <c r="B766" s="126"/>
      <c r="C766" s="126"/>
      <c r="D766" s="126"/>
      <c r="E766" s="126"/>
      <c r="F766" s="126"/>
    </row>
    <row r="767" spans="1:6" ht="13.2">
      <c r="A767" s="126"/>
      <c r="B767" s="126"/>
      <c r="C767" s="126"/>
      <c r="D767" s="126"/>
      <c r="E767" s="126"/>
      <c r="F767" s="126"/>
    </row>
    <row r="768" spans="1:6" ht="13.2">
      <c r="A768" s="126"/>
      <c r="B768" s="126"/>
      <c r="C768" s="126"/>
      <c r="D768" s="126"/>
      <c r="E768" s="126"/>
      <c r="F768" s="126"/>
    </row>
    <row r="769" spans="1:6" ht="13.2">
      <c r="A769" s="126"/>
      <c r="B769" s="126"/>
      <c r="C769" s="126"/>
      <c r="D769" s="126"/>
      <c r="E769" s="126"/>
      <c r="F769" s="126"/>
    </row>
    <row r="770" spans="1:6" ht="13.2">
      <c r="A770" s="126"/>
      <c r="B770" s="126"/>
      <c r="C770" s="126"/>
      <c r="D770" s="126"/>
      <c r="E770" s="126"/>
      <c r="F770" s="126"/>
    </row>
    <row r="771" spans="1:6" ht="13.2">
      <c r="A771" s="126"/>
      <c r="B771" s="126"/>
      <c r="C771" s="126"/>
      <c r="D771" s="126"/>
      <c r="E771" s="126"/>
      <c r="F771" s="126"/>
    </row>
    <row r="772" spans="1:6" ht="13.2">
      <c r="A772" s="126"/>
      <c r="B772" s="126"/>
      <c r="C772" s="126"/>
      <c r="D772" s="126"/>
      <c r="E772" s="126"/>
      <c r="F772" s="126"/>
    </row>
    <row r="773" spans="1:6" ht="13.2">
      <c r="A773" s="126"/>
      <c r="B773" s="126"/>
      <c r="C773" s="126"/>
      <c r="D773" s="126"/>
      <c r="E773" s="126"/>
      <c r="F773" s="126"/>
    </row>
    <row r="774" spans="1:6" ht="13.2">
      <c r="A774" s="126"/>
      <c r="B774" s="126"/>
      <c r="C774" s="126"/>
      <c r="D774" s="126"/>
      <c r="E774" s="126"/>
      <c r="F774" s="126"/>
    </row>
    <row r="775" spans="1:6" ht="13.2">
      <c r="A775" s="126"/>
      <c r="B775" s="126"/>
      <c r="C775" s="126"/>
      <c r="D775" s="126"/>
      <c r="E775" s="126"/>
      <c r="F775" s="126"/>
    </row>
    <row r="776" spans="1:6" ht="13.2">
      <c r="A776" s="126"/>
      <c r="B776" s="126"/>
      <c r="C776" s="126"/>
      <c r="D776" s="126"/>
      <c r="E776" s="126"/>
      <c r="F776" s="126"/>
    </row>
    <row r="777" spans="1:6" ht="13.2">
      <c r="A777" s="126"/>
      <c r="B777" s="126"/>
      <c r="C777" s="126"/>
      <c r="D777" s="126"/>
      <c r="E777" s="126"/>
      <c r="F777" s="126"/>
    </row>
    <row r="778" spans="1:6" ht="13.2">
      <c r="A778" s="126"/>
      <c r="B778" s="126"/>
      <c r="C778" s="126"/>
      <c r="D778" s="126"/>
      <c r="E778" s="126"/>
      <c r="F778" s="126"/>
    </row>
    <row r="779" spans="1:6" ht="13.2">
      <c r="A779" s="126"/>
      <c r="B779" s="126"/>
      <c r="C779" s="126"/>
      <c r="D779" s="126"/>
      <c r="E779" s="126"/>
      <c r="F779" s="126"/>
    </row>
    <row r="780" spans="1:6" ht="13.2">
      <c r="A780" s="126"/>
      <c r="B780" s="126"/>
      <c r="C780" s="126"/>
      <c r="D780" s="126"/>
      <c r="E780" s="126"/>
      <c r="F780" s="126"/>
    </row>
    <row r="781" spans="1:6" ht="13.2">
      <c r="A781" s="126"/>
      <c r="B781" s="126"/>
      <c r="C781" s="126"/>
      <c r="D781" s="126"/>
      <c r="E781" s="126"/>
      <c r="F781" s="126"/>
    </row>
    <row r="782" spans="1:6" ht="13.2">
      <c r="A782" s="126"/>
      <c r="B782" s="126"/>
      <c r="C782" s="126"/>
      <c r="D782" s="126"/>
      <c r="E782" s="126"/>
      <c r="F782" s="126"/>
    </row>
    <row r="783" spans="1:6" ht="13.2">
      <c r="A783" s="126"/>
      <c r="B783" s="126"/>
      <c r="C783" s="126"/>
      <c r="D783" s="126"/>
      <c r="E783" s="126"/>
      <c r="F783" s="126"/>
    </row>
    <row r="784" spans="1:6" ht="13.2">
      <c r="A784" s="126"/>
      <c r="B784" s="126"/>
      <c r="C784" s="126"/>
      <c r="D784" s="126"/>
      <c r="E784" s="126"/>
      <c r="F784" s="126"/>
    </row>
    <row r="785" spans="1:6" ht="13.2">
      <c r="A785" s="126"/>
      <c r="B785" s="126"/>
      <c r="C785" s="126"/>
      <c r="D785" s="126"/>
      <c r="E785" s="126"/>
      <c r="F785" s="126"/>
    </row>
    <row r="786" spans="1:6" ht="13.2">
      <c r="A786" s="126"/>
      <c r="B786" s="126"/>
      <c r="C786" s="126"/>
      <c r="D786" s="126"/>
      <c r="E786" s="126"/>
      <c r="F786" s="126"/>
    </row>
    <row r="787" spans="1:6" ht="13.2">
      <c r="A787" s="126"/>
      <c r="B787" s="126"/>
      <c r="C787" s="126"/>
      <c r="D787" s="126"/>
      <c r="E787" s="126"/>
      <c r="F787" s="126"/>
    </row>
    <row r="788" spans="1:6" ht="13.2">
      <c r="A788" s="126"/>
      <c r="B788" s="126"/>
      <c r="C788" s="126"/>
      <c r="D788" s="126"/>
      <c r="E788" s="126"/>
      <c r="F788" s="126"/>
    </row>
    <row r="789" spans="1:6" ht="13.2">
      <c r="A789" s="126"/>
      <c r="B789" s="126"/>
      <c r="C789" s="126"/>
      <c r="D789" s="126"/>
      <c r="E789" s="126"/>
      <c r="F789" s="126"/>
    </row>
    <row r="790" spans="1:6" ht="13.2">
      <c r="A790" s="126"/>
      <c r="B790" s="126"/>
      <c r="C790" s="126"/>
      <c r="D790" s="126"/>
      <c r="E790" s="126"/>
      <c r="F790" s="126"/>
    </row>
    <row r="791" spans="1:6" ht="13.2">
      <c r="A791" s="126"/>
      <c r="B791" s="126"/>
      <c r="C791" s="126"/>
      <c r="D791" s="126"/>
      <c r="E791" s="126"/>
      <c r="F791" s="126"/>
    </row>
    <row r="792" spans="1:6" ht="13.2">
      <c r="A792" s="126"/>
      <c r="B792" s="126"/>
      <c r="C792" s="126"/>
      <c r="D792" s="126"/>
      <c r="E792" s="126"/>
      <c r="F792" s="126"/>
    </row>
    <row r="793" spans="1:6" ht="13.2">
      <c r="A793" s="126"/>
      <c r="B793" s="126"/>
      <c r="C793" s="126"/>
      <c r="D793" s="126"/>
      <c r="E793" s="126"/>
      <c r="F793" s="126"/>
    </row>
    <row r="794" spans="1:6" ht="13.2">
      <c r="A794" s="126"/>
      <c r="B794" s="126"/>
      <c r="C794" s="126"/>
      <c r="D794" s="126"/>
      <c r="E794" s="126"/>
      <c r="F794" s="126"/>
    </row>
    <row r="795" spans="1:6" ht="13.2">
      <c r="A795" s="126"/>
      <c r="B795" s="126"/>
      <c r="C795" s="126"/>
      <c r="D795" s="126"/>
      <c r="E795" s="126"/>
      <c r="F795" s="126"/>
    </row>
    <row r="796" spans="1:6" ht="13.2">
      <c r="A796" s="126"/>
      <c r="B796" s="126"/>
      <c r="C796" s="126"/>
      <c r="D796" s="126"/>
      <c r="E796" s="126"/>
      <c r="F796" s="126"/>
    </row>
    <row r="797" spans="1:6" ht="13.2">
      <c r="A797" s="126"/>
      <c r="B797" s="126"/>
      <c r="C797" s="126"/>
      <c r="D797" s="126"/>
      <c r="E797" s="126"/>
      <c r="F797" s="126"/>
    </row>
    <row r="798" spans="1:6" ht="13.2">
      <c r="A798" s="126"/>
      <c r="B798" s="126"/>
      <c r="C798" s="126"/>
      <c r="D798" s="126"/>
      <c r="E798" s="126"/>
      <c r="F798" s="126"/>
    </row>
    <row r="799" spans="1:6" ht="13.2">
      <c r="A799" s="126"/>
      <c r="B799" s="126"/>
      <c r="C799" s="126"/>
      <c r="D799" s="126"/>
      <c r="E799" s="126"/>
      <c r="F799" s="126"/>
    </row>
    <row r="800" spans="1:6" ht="13.2">
      <c r="A800" s="126"/>
      <c r="B800" s="126"/>
      <c r="C800" s="126"/>
      <c r="D800" s="126"/>
      <c r="E800" s="126"/>
      <c r="F800" s="126"/>
    </row>
    <row r="801" spans="1:6" ht="13.2">
      <c r="A801" s="126"/>
      <c r="B801" s="126"/>
      <c r="C801" s="126"/>
      <c r="D801" s="126"/>
      <c r="E801" s="126"/>
      <c r="F801" s="126"/>
    </row>
    <row r="802" spans="1:6" ht="13.2">
      <c r="A802" s="126"/>
      <c r="B802" s="126"/>
      <c r="C802" s="126"/>
      <c r="D802" s="126"/>
      <c r="E802" s="126"/>
      <c r="F802" s="126"/>
    </row>
    <row r="803" spans="1:6" ht="13.2">
      <c r="A803" s="126"/>
      <c r="B803" s="126"/>
      <c r="C803" s="126"/>
      <c r="D803" s="126"/>
      <c r="E803" s="126"/>
      <c r="F803" s="126"/>
    </row>
    <row r="804" spans="1:6" ht="13.2">
      <c r="A804" s="126"/>
      <c r="B804" s="126"/>
      <c r="C804" s="126"/>
      <c r="D804" s="126"/>
      <c r="E804" s="126"/>
      <c r="F804" s="126"/>
    </row>
    <row r="805" spans="1:6" ht="13.2">
      <c r="A805" s="126"/>
      <c r="B805" s="126"/>
      <c r="C805" s="126"/>
      <c r="D805" s="126"/>
      <c r="E805" s="126"/>
      <c r="F805" s="126"/>
    </row>
    <row r="806" spans="1:6" ht="13.2">
      <c r="A806" s="126"/>
      <c r="B806" s="126"/>
      <c r="C806" s="126"/>
      <c r="D806" s="126"/>
      <c r="E806" s="126"/>
      <c r="F806" s="126"/>
    </row>
    <row r="807" spans="1:6" ht="13.2">
      <c r="A807" s="126"/>
      <c r="B807" s="126"/>
      <c r="C807" s="126"/>
      <c r="D807" s="126"/>
      <c r="E807" s="126"/>
      <c r="F807" s="126"/>
    </row>
    <row r="808" spans="1:6" ht="13.2">
      <c r="A808" s="126"/>
      <c r="B808" s="126"/>
      <c r="C808" s="126"/>
      <c r="D808" s="126"/>
      <c r="E808" s="126"/>
      <c r="F808" s="126"/>
    </row>
    <row r="809" spans="1:6" ht="13.2">
      <c r="A809" s="126"/>
      <c r="B809" s="126"/>
      <c r="C809" s="126"/>
      <c r="D809" s="126"/>
      <c r="E809" s="126"/>
      <c r="F809" s="126"/>
    </row>
    <row r="810" spans="1:6" ht="13.2">
      <c r="A810" s="126"/>
      <c r="B810" s="126"/>
      <c r="C810" s="126"/>
      <c r="D810" s="126"/>
      <c r="E810" s="126"/>
      <c r="F810" s="126"/>
    </row>
    <row r="811" spans="1:6" ht="13.2">
      <c r="A811" s="126"/>
      <c r="B811" s="126"/>
      <c r="C811" s="126"/>
      <c r="D811" s="126"/>
      <c r="E811" s="126"/>
      <c r="F811" s="126"/>
    </row>
    <row r="812" spans="1:6" ht="13.2">
      <c r="A812" s="126"/>
      <c r="B812" s="126"/>
      <c r="C812" s="126"/>
      <c r="D812" s="126"/>
      <c r="E812" s="126"/>
      <c r="F812" s="126"/>
    </row>
    <row r="813" spans="1:6" ht="13.2">
      <c r="A813" s="126"/>
      <c r="B813" s="126"/>
      <c r="C813" s="126"/>
      <c r="D813" s="126"/>
      <c r="E813" s="126"/>
      <c r="F813" s="126"/>
    </row>
    <row r="814" spans="1:6" ht="13.2">
      <c r="A814" s="126"/>
      <c r="B814" s="126"/>
      <c r="C814" s="126"/>
      <c r="D814" s="126"/>
      <c r="E814" s="126"/>
      <c r="F814" s="126"/>
    </row>
    <row r="815" spans="1:6" ht="13.2">
      <c r="A815" s="126"/>
      <c r="B815" s="126"/>
      <c r="C815" s="126"/>
      <c r="D815" s="126"/>
      <c r="E815" s="126"/>
      <c r="F815" s="126"/>
    </row>
    <row r="816" spans="1:6" ht="13.2">
      <c r="A816" s="126"/>
      <c r="B816" s="126"/>
      <c r="C816" s="126"/>
      <c r="D816" s="126"/>
      <c r="E816" s="126"/>
      <c r="F816" s="126"/>
    </row>
    <row r="817" spans="1:6" ht="13.2">
      <c r="A817" s="126"/>
      <c r="B817" s="126"/>
      <c r="C817" s="126"/>
      <c r="D817" s="126"/>
      <c r="E817" s="126"/>
      <c r="F817" s="126"/>
    </row>
    <row r="818" spans="1:6" ht="13.2">
      <c r="A818" s="126"/>
      <c r="B818" s="126"/>
      <c r="C818" s="126"/>
      <c r="D818" s="126"/>
      <c r="E818" s="126"/>
      <c r="F818" s="126"/>
    </row>
    <row r="819" spans="1:6" ht="13.2">
      <c r="A819" s="126"/>
      <c r="B819" s="126"/>
      <c r="C819" s="126"/>
      <c r="D819" s="126"/>
      <c r="E819" s="126"/>
      <c r="F819" s="126"/>
    </row>
    <row r="820" spans="1:6" ht="13.2">
      <c r="A820" s="126"/>
      <c r="B820" s="126"/>
      <c r="C820" s="126"/>
      <c r="D820" s="126"/>
      <c r="E820" s="126"/>
      <c r="F820" s="126"/>
    </row>
    <row r="821" spans="1:6" ht="13.2">
      <c r="A821" s="126"/>
      <c r="B821" s="126"/>
      <c r="C821" s="126"/>
      <c r="D821" s="126"/>
      <c r="E821" s="126"/>
      <c r="F821" s="126"/>
    </row>
    <row r="822" spans="1:6" ht="13.2">
      <c r="A822" s="126"/>
      <c r="B822" s="126"/>
      <c r="C822" s="126"/>
      <c r="D822" s="126"/>
      <c r="E822" s="126"/>
      <c r="F822" s="126"/>
    </row>
    <row r="823" spans="1:6" ht="13.2">
      <c r="A823" s="126"/>
      <c r="B823" s="126"/>
      <c r="C823" s="126"/>
      <c r="D823" s="126"/>
      <c r="E823" s="126"/>
      <c r="F823" s="126"/>
    </row>
    <row r="824" spans="1:6" ht="13.2">
      <c r="A824" s="126"/>
      <c r="B824" s="126"/>
      <c r="C824" s="126"/>
      <c r="D824" s="126"/>
      <c r="E824" s="126"/>
      <c r="F824" s="126"/>
    </row>
    <row r="825" spans="1:6" ht="13.2">
      <c r="A825" s="126"/>
      <c r="B825" s="126"/>
      <c r="C825" s="126"/>
      <c r="D825" s="126"/>
      <c r="E825" s="126"/>
      <c r="F825" s="126"/>
    </row>
    <row r="826" spans="1:6" ht="13.2">
      <c r="A826" s="126"/>
      <c r="B826" s="126"/>
      <c r="C826" s="126"/>
      <c r="D826" s="126"/>
      <c r="E826" s="126"/>
      <c r="F826" s="126"/>
    </row>
    <row r="827" spans="1:6" ht="13.2">
      <c r="A827" s="126"/>
      <c r="B827" s="126"/>
      <c r="C827" s="126"/>
      <c r="D827" s="126"/>
      <c r="E827" s="126"/>
      <c r="F827" s="126"/>
    </row>
    <row r="828" spans="1:6" ht="13.2">
      <c r="A828" s="126"/>
      <c r="B828" s="126"/>
      <c r="C828" s="126"/>
      <c r="D828" s="126"/>
      <c r="E828" s="126"/>
      <c r="F828" s="126"/>
    </row>
    <row r="829" spans="1:6" ht="13.2">
      <c r="A829" s="126"/>
      <c r="B829" s="126"/>
      <c r="C829" s="126"/>
      <c r="D829" s="126"/>
      <c r="E829" s="126"/>
      <c r="F829" s="126"/>
    </row>
    <row r="830" spans="1:6" ht="13.2">
      <c r="A830" s="126"/>
      <c r="B830" s="126"/>
      <c r="C830" s="126"/>
      <c r="D830" s="126"/>
      <c r="E830" s="126"/>
      <c r="F830" s="126"/>
    </row>
    <row r="831" spans="1:6" ht="13.2">
      <c r="A831" s="126"/>
      <c r="B831" s="126"/>
      <c r="C831" s="126"/>
      <c r="D831" s="126"/>
      <c r="E831" s="126"/>
      <c r="F831" s="126"/>
    </row>
    <row r="832" spans="1:6" ht="13.2">
      <c r="A832" s="126"/>
      <c r="B832" s="126"/>
      <c r="C832" s="126"/>
      <c r="D832" s="126"/>
      <c r="E832" s="126"/>
      <c r="F832" s="126"/>
    </row>
    <row r="833" spans="1:6" ht="13.2">
      <c r="A833" s="126"/>
      <c r="B833" s="126"/>
      <c r="C833" s="126"/>
      <c r="D833" s="126"/>
      <c r="E833" s="126"/>
      <c r="F833" s="126"/>
    </row>
    <row r="834" spans="1:6" ht="13.2">
      <c r="A834" s="126"/>
      <c r="B834" s="126"/>
      <c r="C834" s="126"/>
      <c r="D834" s="126"/>
      <c r="E834" s="126"/>
      <c r="F834" s="126"/>
    </row>
    <row r="835" spans="1:6" ht="13.2">
      <c r="A835" s="126"/>
      <c r="B835" s="126"/>
      <c r="C835" s="126"/>
      <c r="D835" s="126"/>
      <c r="E835" s="126"/>
      <c r="F835" s="126"/>
    </row>
    <row r="836" spans="1:6" ht="13.2">
      <c r="A836" s="126"/>
      <c r="B836" s="126"/>
      <c r="C836" s="126"/>
      <c r="D836" s="126"/>
      <c r="E836" s="126"/>
      <c r="F836" s="126"/>
    </row>
    <row r="837" spans="1:6" ht="13.2">
      <c r="A837" s="126"/>
      <c r="B837" s="126"/>
      <c r="C837" s="126"/>
      <c r="D837" s="126"/>
      <c r="E837" s="126"/>
      <c r="F837" s="126"/>
    </row>
    <row r="838" spans="1:6" ht="13.2">
      <c r="A838" s="126"/>
      <c r="B838" s="126"/>
      <c r="C838" s="126"/>
      <c r="D838" s="126"/>
      <c r="E838" s="126"/>
      <c r="F838" s="126"/>
    </row>
    <row r="839" spans="1:6" ht="13.2">
      <c r="A839" s="126"/>
      <c r="B839" s="126"/>
      <c r="C839" s="126"/>
      <c r="D839" s="126"/>
      <c r="E839" s="126"/>
      <c r="F839" s="126"/>
    </row>
    <row r="840" spans="1:6" ht="13.2">
      <c r="A840" s="126"/>
      <c r="B840" s="126"/>
      <c r="C840" s="126"/>
      <c r="D840" s="126"/>
      <c r="E840" s="126"/>
      <c r="F840" s="126"/>
    </row>
    <row r="841" spans="1:6" ht="13.2">
      <c r="A841" s="126"/>
      <c r="B841" s="126"/>
      <c r="C841" s="126"/>
      <c r="D841" s="126"/>
      <c r="E841" s="126"/>
      <c r="F841" s="126"/>
    </row>
    <row r="842" spans="1:6" ht="13.2">
      <c r="A842" s="126"/>
      <c r="B842" s="126"/>
      <c r="C842" s="126"/>
      <c r="D842" s="126"/>
      <c r="E842" s="126"/>
      <c r="F842" s="126"/>
    </row>
    <row r="843" spans="1:6" ht="13.2">
      <c r="A843" s="126"/>
      <c r="B843" s="126"/>
      <c r="C843" s="126"/>
      <c r="D843" s="126"/>
      <c r="E843" s="126"/>
      <c r="F843" s="126"/>
    </row>
    <row r="844" spans="1:6" ht="13.2">
      <c r="A844" s="126"/>
      <c r="B844" s="126"/>
      <c r="C844" s="126"/>
      <c r="D844" s="126"/>
      <c r="E844" s="126"/>
      <c r="F844" s="126"/>
    </row>
    <row r="845" spans="1:6" ht="13.2">
      <c r="A845" s="126"/>
      <c r="B845" s="126"/>
      <c r="C845" s="126"/>
      <c r="D845" s="126"/>
      <c r="E845" s="126"/>
      <c r="F845" s="126"/>
    </row>
    <row r="846" spans="1:6" ht="13.2">
      <c r="A846" s="126"/>
      <c r="B846" s="126"/>
      <c r="C846" s="126"/>
      <c r="D846" s="126"/>
      <c r="E846" s="126"/>
      <c r="F846" s="126"/>
    </row>
    <row r="847" spans="1:6" ht="13.2">
      <c r="A847" s="126"/>
      <c r="B847" s="126"/>
      <c r="C847" s="126"/>
      <c r="D847" s="126"/>
      <c r="E847" s="126"/>
      <c r="F847" s="126"/>
    </row>
    <row r="848" spans="1:6" ht="13.2">
      <c r="A848" s="126"/>
      <c r="B848" s="126"/>
      <c r="C848" s="126"/>
      <c r="D848" s="126"/>
      <c r="E848" s="126"/>
      <c r="F848" s="126"/>
    </row>
    <row r="849" spans="1:6" ht="13.2">
      <c r="A849" s="126"/>
      <c r="B849" s="126"/>
      <c r="C849" s="126"/>
      <c r="D849" s="126"/>
      <c r="E849" s="126"/>
      <c r="F849" s="126"/>
    </row>
    <row r="850" spans="1:6" ht="13.2">
      <c r="A850" s="126"/>
      <c r="B850" s="126"/>
      <c r="C850" s="126"/>
      <c r="D850" s="126"/>
      <c r="E850" s="126"/>
      <c r="F850" s="126"/>
    </row>
    <row r="851" spans="1:6" ht="13.2">
      <c r="A851" s="126"/>
      <c r="B851" s="126"/>
      <c r="C851" s="126"/>
      <c r="D851" s="126"/>
      <c r="E851" s="126"/>
      <c r="F851" s="126"/>
    </row>
    <row r="852" spans="1:6" ht="13.2">
      <c r="A852" s="126"/>
      <c r="B852" s="126"/>
      <c r="C852" s="126"/>
      <c r="D852" s="126"/>
      <c r="E852" s="126"/>
      <c r="F852" s="126"/>
    </row>
    <row r="853" spans="1:6" ht="13.2">
      <c r="A853" s="126"/>
      <c r="B853" s="126"/>
      <c r="C853" s="126"/>
      <c r="D853" s="126"/>
      <c r="E853" s="126"/>
      <c r="F853" s="126"/>
    </row>
    <row r="854" spans="1:6" ht="13.2">
      <c r="A854" s="126"/>
      <c r="B854" s="126"/>
      <c r="C854" s="126"/>
      <c r="D854" s="126"/>
      <c r="E854" s="126"/>
      <c r="F854" s="126"/>
    </row>
    <row r="855" spans="1:6" ht="13.2">
      <c r="A855" s="126"/>
      <c r="B855" s="126"/>
      <c r="C855" s="126"/>
      <c r="D855" s="126"/>
      <c r="E855" s="126"/>
      <c r="F855" s="126"/>
    </row>
    <row r="856" spans="1:6" ht="13.2">
      <c r="A856" s="126"/>
      <c r="B856" s="126"/>
      <c r="C856" s="126"/>
      <c r="D856" s="126"/>
      <c r="E856" s="126"/>
      <c r="F856" s="126"/>
    </row>
    <row r="857" spans="1:6" ht="13.2">
      <c r="A857" s="126"/>
      <c r="B857" s="126"/>
      <c r="C857" s="126"/>
      <c r="D857" s="126"/>
      <c r="E857" s="126"/>
      <c r="F857" s="126"/>
    </row>
    <row r="858" spans="1:6" ht="13.2">
      <c r="A858" s="126"/>
      <c r="B858" s="126"/>
      <c r="C858" s="126"/>
      <c r="D858" s="126"/>
      <c r="E858" s="126"/>
      <c r="F858" s="126"/>
    </row>
    <row r="859" spans="1:6" ht="13.2">
      <c r="A859" s="126"/>
      <c r="B859" s="126"/>
      <c r="C859" s="126"/>
      <c r="D859" s="126"/>
      <c r="E859" s="126"/>
      <c r="F859" s="126"/>
    </row>
    <row r="860" spans="1:6" ht="13.2">
      <c r="A860" s="126"/>
      <c r="B860" s="126"/>
      <c r="C860" s="126"/>
      <c r="D860" s="126"/>
      <c r="E860" s="126"/>
      <c r="F860" s="126"/>
    </row>
    <row r="861" spans="1:6" ht="13.2">
      <c r="A861" s="126"/>
      <c r="B861" s="126"/>
      <c r="C861" s="126"/>
      <c r="D861" s="126"/>
      <c r="E861" s="126"/>
      <c r="F861" s="126"/>
    </row>
    <row r="862" spans="1:6" ht="13.2">
      <c r="A862" s="126"/>
      <c r="B862" s="126"/>
      <c r="C862" s="126"/>
      <c r="D862" s="126"/>
      <c r="E862" s="126"/>
      <c r="F862" s="126"/>
    </row>
    <row r="863" spans="1:6" ht="13.2">
      <c r="A863" s="126"/>
      <c r="B863" s="126"/>
      <c r="C863" s="126"/>
      <c r="D863" s="126"/>
      <c r="E863" s="126"/>
      <c r="F863" s="126"/>
    </row>
    <row r="864" spans="1:6" ht="13.2">
      <c r="A864" s="126"/>
      <c r="B864" s="126"/>
      <c r="C864" s="126"/>
      <c r="D864" s="126"/>
      <c r="E864" s="126"/>
      <c r="F864" s="126"/>
    </row>
    <row r="865" spans="1:6" ht="13.2">
      <c r="A865" s="126"/>
      <c r="B865" s="126"/>
      <c r="C865" s="126"/>
      <c r="D865" s="126"/>
      <c r="E865" s="126"/>
      <c r="F865" s="126"/>
    </row>
    <row r="866" spans="1:6" ht="13.2">
      <c r="A866" s="126"/>
      <c r="B866" s="126"/>
      <c r="C866" s="126"/>
      <c r="D866" s="126"/>
      <c r="E866" s="126"/>
      <c r="F866" s="126"/>
    </row>
    <row r="867" spans="1:6" ht="13.2">
      <c r="A867" s="126"/>
      <c r="B867" s="126"/>
      <c r="C867" s="126"/>
      <c r="D867" s="126"/>
      <c r="E867" s="126"/>
      <c r="F867" s="126"/>
    </row>
    <row r="868" spans="1:6" ht="13.2">
      <c r="A868" s="126"/>
      <c r="B868" s="126"/>
      <c r="C868" s="126"/>
      <c r="D868" s="126"/>
      <c r="E868" s="126"/>
      <c r="F868" s="126"/>
    </row>
    <row r="869" spans="1:6" ht="13.2">
      <c r="A869" s="126"/>
      <c r="B869" s="126"/>
      <c r="C869" s="126"/>
      <c r="D869" s="126"/>
      <c r="E869" s="126"/>
      <c r="F869" s="126"/>
    </row>
    <row r="870" spans="1:6" ht="13.2">
      <c r="A870" s="126"/>
      <c r="B870" s="126"/>
      <c r="C870" s="126"/>
      <c r="D870" s="126"/>
      <c r="E870" s="126"/>
      <c r="F870" s="126"/>
    </row>
    <row r="871" spans="1:6" ht="13.2">
      <c r="A871" s="126"/>
      <c r="B871" s="126"/>
      <c r="C871" s="126"/>
      <c r="D871" s="126"/>
      <c r="E871" s="126"/>
      <c r="F871" s="126"/>
    </row>
    <row r="872" spans="1:6" ht="13.2">
      <c r="A872" s="126"/>
      <c r="B872" s="126"/>
      <c r="C872" s="126"/>
      <c r="D872" s="126"/>
      <c r="E872" s="126"/>
      <c r="F872" s="126"/>
    </row>
    <row r="873" spans="1:6" ht="13.2">
      <c r="A873" s="126"/>
      <c r="B873" s="126"/>
      <c r="C873" s="126"/>
      <c r="D873" s="126"/>
      <c r="E873" s="126"/>
      <c r="F873" s="126"/>
    </row>
    <row r="874" spans="1:6" ht="13.2">
      <c r="A874" s="126"/>
      <c r="B874" s="126"/>
      <c r="C874" s="126"/>
      <c r="D874" s="126"/>
      <c r="E874" s="126"/>
      <c r="F874" s="126"/>
    </row>
    <row r="875" spans="1:6" ht="13.2">
      <c r="A875" s="126"/>
      <c r="B875" s="126"/>
      <c r="C875" s="126"/>
      <c r="D875" s="126"/>
      <c r="E875" s="126"/>
      <c r="F875" s="126"/>
    </row>
    <row r="876" spans="1:6" ht="13.2">
      <c r="A876" s="126"/>
      <c r="B876" s="126"/>
      <c r="C876" s="126"/>
      <c r="D876" s="126"/>
      <c r="E876" s="126"/>
      <c r="F876" s="126"/>
    </row>
    <row r="877" spans="1:6" ht="13.2">
      <c r="A877" s="126"/>
      <c r="B877" s="126"/>
      <c r="C877" s="126"/>
      <c r="D877" s="126"/>
      <c r="E877" s="126"/>
      <c r="F877" s="126"/>
    </row>
    <row r="878" spans="1:6" ht="13.2">
      <c r="A878" s="126"/>
      <c r="B878" s="126"/>
      <c r="C878" s="126"/>
      <c r="D878" s="126"/>
      <c r="E878" s="126"/>
      <c r="F878" s="126"/>
    </row>
    <row r="879" spans="1:6" ht="13.2">
      <c r="A879" s="126"/>
      <c r="B879" s="126"/>
      <c r="C879" s="126"/>
      <c r="D879" s="126"/>
      <c r="E879" s="126"/>
      <c r="F879" s="126"/>
    </row>
    <row r="880" spans="1:6" ht="13.2">
      <c r="A880" s="126"/>
      <c r="B880" s="126"/>
      <c r="C880" s="126"/>
      <c r="D880" s="126"/>
      <c r="E880" s="126"/>
      <c r="F880" s="126"/>
    </row>
    <row r="881" spans="1:6" ht="13.2">
      <c r="A881" s="126"/>
      <c r="B881" s="126"/>
      <c r="C881" s="126"/>
      <c r="D881" s="126"/>
      <c r="E881" s="126"/>
      <c r="F881" s="126"/>
    </row>
    <row r="882" spans="1:6" ht="13.2">
      <c r="A882" s="126"/>
      <c r="B882" s="126"/>
      <c r="C882" s="126"/>
      <c r="D882" s="126"/>
      <c r="E882" s="126"/>
      <c r="F882" s="126"/>
    </row>
    <row r="883" spans="1:6" ht="13.2">
      <c r="A883" s="126"/>
      <c r="B883" s="126"/>
      <c r="C883" s="126"/>
      <c r="D883" s="126"/>
      <c r="E883" s="126"/>
      <c r="F883" s="126"/>
    </row>
    <row r="884" spans="1:6" ht="13.2">
      <c r="A884" s="126"/>
      <c r="B884" s="126"/>
      <c r="C884" s="126"/>
      <c r="D884" s="126"/>
      <c r="E884" s="126"/>
      <c r="F884" s="126"/>
    </row>
    <row r="885" spans="1:6" ht="13.2">
      <c r="A885" s="126"/>
      <c r="B885" s="126"/>
      <c r="C885" s="126"/>
      <c r="D885" s="126"/>
      <c r="E885" s="126"/>
      <c r="F885" s="126"/>
    </row>
    <row r="886" spans="1:6" ht="13.2">
      <c r="A886" s="126"/>
      <c r="B886" s="126"/>
      <c r="C886" s="126"/>
      <c r="D886" s="126"/>
      <c r="E886" s="126"/>
      <c r="F886" s="126"/>
    </row>
    <row r="887" spans="1:6" ht="13.2">
      <c r="A887" s="126"/>
      <c r="B887" s="126"/>
      <c r="C887" s="126"/>
      <c r="D887" s="126"/>
      <c r="E887" s="126"/>
      <c r="F887" s="126"/>
    </row>
    <row r="888" spans="1:6" ht="13.2">
      <c r="A888" s="126"/>
      <c r="B888" s="126"/>
      <c r="C888" s="126"/>
      <c r="D888" s="126"/>
      <c r="E888" s="126"/>
      <c r="F888" s="126"/>
    </row>
    <row r="889" spans="1:6" ht="13.2">
      <c r="A889" s="126"/>
      <c r="B889" s="126"/>
      <c r="C889" s="126"/>
      <c r="D889" s="126"/>
      <c r="E889" s="126"/>
      <c r="F889" s="126"/>
    </row>
    <row r="890" spans="1:6" ht="13.2">
      <c r="A890" s="126"/>
      <c r="B890" s="126"/>
      <c r="C890" s="126"/>
      <c r="D890" s="126"/>
      <c r="E890" s="126"/>
      <c r="F890" s="126"/>
    </row>
    <row r="891" spans="1:6" ht="13.2">
      <c r="A891" s="126"/>
      <c r="B891" s="126"/>
      <c r="C891" s="126"/>
      <c r="D891" s="126"/>
      <c r="E891" s="126"/>
      <c r="F891" s="126"/>
    </row>
    <row r="892" spans="1:6" ht="13.2">
      <c r="A892" s="126"/>
      <c r="B892" s="126"/>
      <c r="C892" s="126"/>
      <c r="D892" s="126"/>
      <c r="E892" s="126"/>
      <c r="F892" s="126"/>
    </row>
    <row r="893" spans="1:6" ht="13.2">
      <c r="A893" s="126"/>
      <c r="B893" s="126"/>
      <c r="C893" s="126"/>
      <c r="D893" s="126"/>
      <c r="E893" s="126"/>
      <c r="F893" s="126"/>
    </row>
    <row r="894" spans="1:6" ht="13.2">
      <c r="A894" s="126"/>
      <c r="B894" s="126"/>
      <c r="C894" s="126"/>
      <c r="D894" s="126"/>
      <c r="E894" s="126"/>
      <c r="F894" s="126"/>
    </row>
    <row r="895" spans="1:6" ht="13.2">
      <c r="A895" s="126"/>
      <c r="B895" s="126"/>
      <c r="C895" s="126"/>
      <c r="D895" s="126"/>
      <c r="E895" s="126"/>
      <c r="F895" s="126"/>
    </row>
    <row r="896" spans="1:6" ht="13.2">
      <c r="A896" s="126"/>
      <c r="B896" s="126"/>
      <c r="C896" s="126"/>
      <c r="D896" s="126"/>
      <c r="E896" s="126"/>
      <c r="F896" s="126"/>
    </row>
    <row r="897" spans="1:6" ht="13.2">
      <c r="A897" s="126"/>
      <c r="B897" s="126"/>
      <c r="C897" s="126"/>
      <c r="D897" s="126"/>
      <c r="E897" s="126"/>
      <c r="F897" s="126"/>
    </row>
    <row r="898" spans="1:6" ht="13.2">
      <c r="A898" s="126"/>
      <c r="B898" s="126"/>
      <c r="C898" s="126"/>
      <c r="D898" s="126"/>
      <c r="E898" s="126"/>
      <c r="F898" s="126"/>
    </row>
    <row r="899" spans="1:6" ht="13.2">
      <c r="A899" s="126"/>
      <c r="B899" s="126"/>
      <c r="C899" s="126"/>
      <c r="D899" s="126"/>
      <c r="E899" s="126"/>
      <c r="F899" s="126"/>
    </row>
    <row r="900" spans="1:6" ht="13.2">
      <c r="A900" s="126"/>
      <c r="B900" s="126"/>
      <c r="C900" s="126"/>
      <c r="D900" s="126"/>
      <c r="E900" s="126"/>
      <c r="F900" s="126"/>
    </row>
    <row r="901" spans="1:6" ht="13.2">
      <c r="A901" s="126"/>
      <c r="B901" s="126"/>
      <c r="C901" s="126"/>
      <c r="D901" s="126"/>
      <c r="E901" s="126"/>
      <c r="F901" s="126"/>
    </row>
    <row r="902" spans="1:6" ht="13.2">
      <c r="A902" s="126"/>
      <c r="B902" s="126"/>
      <c r="C902" s="126"/>
      <c r="D902" s="126"/>
      <c r="E902" s="126"/>
      <c r="F902" s="126"/>
    </row>
    <row r="903" spans="1:6" ht="13.2">
      <c r="A903" s="126"/>
      <c r="B903" s="126"/>
      <c r="C903" s="126"/>
      <c r="D903" s="126"/>
      <c r="E903" s="126"/>
      <c r="F903" s="126"/>
    </row>
    <row r="904" spans="1:6" ht="13.2">
      <c r="A904" s="126"/>
      <c r="B904" s="126"/>
      <c r="C904" s="126"/>
      <c r="D904" s="126"/>
      <c r="E904" s="126"/>
      <c r="F904" s="126"/>
    </row>
    <row r="905" spans="1:6" ht="13.2">
      <c r="A905" s="126"/>
      <c r="B905" s="126"/>
      <c r="C905" s="126"/>
      <c r="D905" s="126"/>
      <c r="E905" s="126"/>
      <c r="F905" s="126"/>
    </row>
    <row r="906" spans="1:6" ht="13.2">
      <c r="A906" s="126"/>
      <c r="B906" s="126"/>
      <c r="C906" s="126"/>
      <c r="D906" s="126"/>
      <c r="E906" s="126"/>
      <c r="F906" s="126"/>
    </row>
    <row r="907" spans="1:6" ht="13.2">
      <c r="A907" s="126"/>
      <c r="B907" s="126"/>
      <c r="C907" s="126"/>
      <c r="D907" s="126"/>
      <c r="E907" s="126"/>
      <c r="F907" s="126"/>
    </row>
    <row r="908" spans="1:6" ht="13.2">
      <c r="A908" s="126"/>
      <c r="B908" s="126"/>
      <c r="C908" s="126"/>
      <c r="D908" s="126"/>
      <c r="E908" s="126"/>
      <c r="F908" s="126"/>
    </row>
    <row r="909" spans="1:6" ht="13.2">
      <c r="A909" s="126"/>
      <c r="B909" s="126"/>
      <c r="C909" s="126"/>
      <c r="D909" s="126"/>
      <c r="E909" s="126"/>
      <c r="F909" s="126"/>
    </row>
    <row r="910" spans="1:6" ht="13.2">
      <c r="A910" s="126"/>
      <c r="B910" s="126"/>
      <c r="C910" s="126"/>
      <c r="D910" s="126"/>
      <c r="E910" s="126"/>
      <c r="F910" s="126"/>
    </row>
    <row r="911" spans="1:6" ht="13.2">
      <c r="A911" s="126"/>
      <c r="B911" s="126"/>
      <c r="C911" s="126"/>
      <c r="D911" s="126"/>
      <c r="E911" s="126"/>
      <c r="F911" s="126"/>
    </row>
    <row r="912" spans="1:6" ht="13.2">
      <c r="A912" s="126"/>
      <c r="B912" s="126"/>
      <c r="C912" s="126"/>
      <c r="D912" s="126"/>
      <c r="E912" s="126"/>
      <c r="F912" s="126"/>
    </row>
    <row r="913" spans="1:6" ht="13.2">
      <c r="A913" s="126"/>
      <c r="B913" s="126"/>
      <c r="C913" s="126"/>
      <c r="D913" s="126"/>
      <c r="E913" s="126"/>
      <c r="F913" s="126"/>
    </row>
    <row r="914" spans="1:6" ht="13.2">
      <c r="A914" s="126"/>
      <c r="B914" s="126"/>
      <c r="C914" s="126"/>
      <c r="D914" s="126"/>
      <c r="E914" s="126"/>
      <c r="F914" s="126"/>
    </row>
    <row r="915" spans="1:6" ht="13.2">
      <c r="A915" s="126"/>
      <c r="B915" s="126"/>
      <c r="C915" s="126"/>
      <c r="D915" s="126"/>
      <c r="E915" s="126"/>
      <c r="F915" s="126"/>
    </row>
    <row r="916" spans="1:6" ht="13.2">
      <c r="A916" s="126"/>
      <c r="B916" s="126"/>
      <c r="C916" s="126"/>
      <c r="D916" s="126"/>
      <c r="E916" s="126"/>
      <c r="F916" s="126"/>
    </row>
    <row r="917" spans="1:6" ht="13.2">
      <c r="A917" s="126"/>
      <c r="B917" s="126"/>
      <c r="C917" s="126"/>
      <c r="D917" s="126"/>
      <c r="E917" s="126"/>
      <c r="F917" s="126"/>
    </row>
    <row r="918" spans="1:6" ht="13.2">
      <c r="A918" s="126"/>
      <c r="B918" s="126"/>
      <c r="C918" s="126"/>
      <c r="D918" s="126"/>
      <c r="E918" s="126"/>
      <c r="F918" s="126"/>
    </row>
    <row r="919" spans="1:6" ht="13.2">
      <c r="A919" s="126"/>
      <c r="B919" s="126"/>
      <c r="C919" s="126"/>
      <c r="D919" s="126"/>
      <c r="E919" s="126"/>
      <c r="F919" s="126"/>
    </row>
    <row r="920" spans="1:6" ht="13.2">
      <c r="A920" s="126"/>
      <c r="B920" s="126"/>
      <c r="C920" s="126"/>
      <c r="D920" s="126"/>
      <c r="E920" s="126"/>
      <c r="F920" s="126"/>
    </row>
    <row r="921" spans="1:6" ht="13.2">
      <c r="A921" s="126"/>
      <c r="B921" s="126"/>
      <c r="C921" s="126"/>
      <c r="D921" s="126"/>
      <c r="E921" s="126"/>
      <c r="F921" s="126"/>
    </row>
    <row r="922" spans="1:6" ht="13.2">
      <c r="A922" s="126"/>
      <c r="B922" s="126"/>
      <c r="C922" s="126"/>
      <c r="D922" s="126"/>
      <c r="E922" s="126"/>
      <c r="F922" s="126"/>
    </row>
    <row r="923" spans="1:6" ht="13.2">
      <c r="A923" s="126"/>
      <c r="B923" s="126"/>
      <c r="C923" s="126"/>
      <c r="D923" s="126"/>
      <c r="E923" s="126"/>
      <c r="F923" s="126"/>
    </row>
    <row r="924" spans="1:6" ht="13.2">
      <c r="A924" s="126"/>
      <c r="B924" s="126"/>
      <c r="C924" s="126"/>
      <c r="D924" s="126"/>
      <c r="E924" s="126"/>
      <c r="F924" s="126"/>
    </row>
    <row r="925" spans="1:6" ht="13.2">
      <c r="A925" s="126"/>
      <c r="B925" s="126"/>
      <c r="C925" s="126"/>
      <c r="D925" s="126"/>
      <c r="E925" s="126"/>
      <c r="F925" s="126"/>
    </row>
    <row r="926" spans="1:6" ht="13.2">
      <c r="A926" s="126"/>
      <c r="B926" s="126"/>
      <c r="C926" s="126"/>
      <c r="D926" s="126"/>
      <c r="E926" s="126"/>
      <c r="F926" s="126"/>
    </row>
    <row r="927" spans="1:6" ht="13.2">
      <c r="A927" s="126"/>
      <c r="B927" s="126"/>
      <c r="C927" s="126"/>
      <c r="D927" s="126"/>
      <c r="E927" s="126"/>
      <c r="F927" s="126"/>
    </row>
    <row r="928" spans="1:6" ht="13.2">
      <c r="A928" s="126"/>
      <c r="B928" s="126"/>
      <c r="C928" s="126"/>
      <c r="D928" s="126"/>
      <c r="E928" s="126"/>
      <c r="F928" s="126"/>
    </row>
    <row r="929" spans="1:6" ht="13.2">
      <c r="A929" s="126"/>
      <c r="B929" s="126"/>
      <c r="C929" s="126"/>
      <c r="D929" s="126"/>
      <c r="E929" s="126"/>
      <c r="F929" s="126"/>
    </row>
    <row r="930" spans="1:6" ht="13.2">
      <c r="A930" s="126"/>
      <c r="B930" s="126"/>
      <c r="C930" s="126"/>
      <c r="D930" s="126"/>
      <c r="E930" s="126"/>
      <c r="F930" s="126"/>
    </row>
    <row r="931" spans="1:6" ht="13.2">
      <c r="A931" s="126"/>
      <c r="B931" s="126"/>
      <c r="C931" s="126"/>
      <c r="D931" s="126"/>
      <c r="E931" s="126"/>
      <c r="F931" s="126"/>
    </row>
    <row r="932" spans="1:6" ht="13.2">
      <c r="A932" s="126"/>
      <c r="B932" s="126"/>
      <c r="C932" s="126"/>
      <c r="D932" s="126"/>
      <c r="E932" s="126"/>
      <c r="F932" s="126"/>
    </row>
    <row r="933" spans="1:6" ht="13.2">
      <c r="A933" s="126"/>
      <c r="B933" s="126"/>
      <c r="C933" s="126"/>
      <c r="D933" s="126"/>
      <c r="E933" s="126"/>
      <c r="F933" s="126"/>
    </row>
    <row r="934" spans="1:6" ht="13.2">
      <c r="A934" s="126"/>
      <c r="B934" s="126"/>
      <c r="C934" s="126"/>
      <c r="D934" s="126"/>
      <c r="E934" s="126"/>
      <c r="F934" s="126"/>
    </row>
    <row r="935" spans="1:6" ht="13.2">
      <c r="A935" s="126"/>
      <c r="B935" s="126"/>
      <c r="C935" s="126"/>
      <c r="D935" s="126"/>
      <c r="E935" s="126"/>
      <c r="F935" s="126"/>
    </row>
    <row r="936" spans="1:6" ht="13.2">
      <c r="A936" s="126"/>
      <c r="B936" s="126"/>
      <c r="C936" s="126"/>
      <c r="D936" s="126"/>
      <c r="E936" s="126"/>
      <c r="F936" s="126"/>
    </row>
    <row r="937" spans="1:6" ht="13.2">
      <c r="A937" s="126"/>
      <c r="B937" s="126"/>
      <c r="C937" s="126"/>
      <c r="D937" s="126"/>
      <c r="E937" s="126"/>
      <c r="F937" s="126"/>
    </row>
    <row r="938" spans="1:6" ht="13.2">
      <c r="A938" s="126"/>
      <c r="B938" s="126"/>
      <c r="C938" s="126"/>
      <c r="D938" s="126"/>
      <c r="E938" s="126"/>
      <c r="F938" s="126"/>
    </row>
    <row r="939" spans="1:6" ht="13.2">
      <c r="A939" s="126"/>
      <c r="B939" s="126"/>
      <c r="C939" s="126"/>
      <c r="D939" s="126"/>
      <c r="E939" s="126"/>
      <c r="F939" s="126"/>
    </row>
    <row r="940" spans="1:6" ht="13.2">
      <c r="A940" s="126"/>
      <c r="B940" s="126"/>
      <c r="C940" s="126"/>
      <c r="D940" s="126"/>
      <c r="E940" s="126"/>
      <c r="F940" s="126"/>
    </row>
    <row r="941" spans="1:6" ht="13.2">
      <c r="A941" s="126"/>
      <c r="B941" s="126"/>
      <c r="C941" s="126"/>
      <c r="D941" s="126"/>
      <c r="E941" s="126"/>
      <c r="F941" s="126"/>
    </row>
    <row r="942" spans="1:6" ht="13.2">
      <c r="A942" s="126"/>
      <c r="B942" s="126"/>
      <c r="C942" s="126"/>
      <c r="D942" s="126"/>
      <c r="E942" s="126"/>
      <c r="F942" s="126"/>
    </row>
    <row r="943" spans="1:6" ht="13.2">
      <c r="A943" s="126"/>
      <c r="B943" s="126"/>
      <c r="C943" s="126"/>
      <c r="D943" s="126"/>
      <c r="E943" s="126"/>
      <c r="F943" s="126"/>
    </row>
    <row r="944" spans="1:6" ht="13.2">
      <c r="A944" s="126"/>
      <c r="B944" s="126"/>
      <c r="C944" s="126"/>
      <c r="D944" s="126"/>
      <c r="E944" s="126"/>
      <c r="F944" s="126"/>
    </row>
    <row r="945" spans="1:6" ht="13.2">
      <c r="A945" s="126"/>
      <c r="B945" s="126"/>
      <c r="C945" s="126"/>
      <c r="D945" s="126"/>
      <c r="E945" s="126"/>
      <c r="F945" s="126"/>
    </row>
    <row r="946" spans="1:6" ht="13.2">
      <c r="A946" s="126"/>
      <c r="B946" s="126"/>
      <c r="C946" s="126"/>
      <c r="D946" s="126"/>
      <c r="E946" s="126"/>
      <c r="F946" s="126"/>
    </row>
    <row r="947" spans="1:6" ht="13.2">
      <c r="A947" s="126"/>
      <c r="B947" s="126"/>
      <c r="C947" s="126"/>
      <c r="D947" s="126"/>
      <c r="E947" s="126"/>
      <c r="F947" s="126"/>
    </row>
    <row r="948" spans="1:6" ht="13.2">
      <c r="A948" s="126"/>
      <c r="B948" s="126"/>
      <c r="C948" s="126"/>
      <c r="D948" s="126"/>
      <c r="E948" s="126"/>
      <c r="F948" s="126"/>
    </row>
    <row r="949" spans="1:6" ht="13.2">
      <c r="A949" s="126"/>
      <c r="B949" s="126"/>
      <c r="C949" s="126"/>
      <c r="D949" s="126"/>
      <c r="E949" s="126"/>
      <c r="F949" s="126"/>
    </row>
    <row r="950" spans="1:6" ht="13.2">
      <c r="A950" s="126"/>
      <c r="B950" s="126"/>
      <c r="C950" s="126"/>
      <c r="D950" s="126"/>
      <c r="E950" s="126"/>
      <c r="F950" s="126"/>
    </row>
    <row r="951" spans="1:6" ht="13.2">
      <c r="A951" s="126"/>
      <c r="B951" s="126"/>
      <c r="C951" s="126"/>
      <c r="D951" s="126"/>
      <c r="E951" s="126"/>
      <c r="F951" s="126"/>
    </row>
    <row r="952" spans="1:6" ht="13.2">
      <c r="A952" s="126"/>
      <c r="B952" s="126"/>
      <c r="C952" s="126"/>
      <c r="D952" s="126"/>
      <c r="E952" s="126"/>
      <c r="F952" s="126"/>
    </row>
    <row r="953" spans="1:6" ht="13.2">
      <c r="A953" s="126"/>
      <c r="B953" s="126"/>
      <c r="C953" s="126"/>
      <c r="D953" s="126"/>
      <c r="E953" s="126"/>
      <c r="F953" s="126"/>
    </row>
    <row r="954" spans="1:6" ht="13.2">
      <c r="A954" s="126"/>
      <c r="B954" s="126"/>
      <c r="C954" s="126"/>
      <c r="D954" s="126"/>
      <c r="E954" s="126"/>
      <c r="F954" s="126"/>
    </row>
    <row r="955" spans="1:6" ht="13.2">
      <c r="A955" s="126"/>
      <c r="B955" s="126"/>
      <c r="C955" s="126"/>
      <c r="D955" s="126"/>
      <c r="E955" s="126"/>
      <c r="F955" s="126"/>
    </row>
    <row r="956" spans="1:6" ht="13.2">
      <c r="A956" s="126"/>
      <c r="B956" s="126"/>
      <c r="C956" s="126"/>
      <c r="D956" s="126"/>
      <c r="E956" s="126"/>
      <c r="F956" s="126"/>
    </row>
    <row r="957" spans="1:6" ht="13.2">
      <c r="A957" s="126"/>
      <c r="B957" s="126"/>
      <c r="C957" s="126"/>
      <c r="D957" s="126"/>
      <c r="E957" s="126"/>
      <c r="F957" s="126"/>
    </row>
    <row r="958" spans="1:6" ht="13.2">
      <c r="A958" s="126"/>
      <c r="B958" s="126"/>
      <c r="C958" s="126"/>
      <c r="D958" s="126"/>
      <c r="E958" s="126"/>
      <c r="F958" s="126"/>
    </row>
    <row r="959" spans="1:6" ht="13.2">
      <c r="A959" s="126"/>
      <c r="B959" s="126"/>
      <c r="C959" s="126"/>
      <c r="D959" s="126"/>
      <c r="E959" s="126"/>
      <c r="F959" s="126"/>
    </row>
    <row r="960" spans="1:6" ht="13.2">
      <c r="A960" s="126"/>
      <c r="B960" s="126"/>
      <c r="C960" s="126"/>
      <c r="D960" s="126"/>
      <c r="E960" s="126"/>
      <c r="F960" s="126"/>
    </row>
    <row r="961" spans="1:6" ht="13.2">
      <c r="A961" s="126"/>
      <c r="B961" s="126"/>
      <c r="C961" s="126"/>
      <c r="D961" s="126"/>
      <c r="E961" s="126"/>
      <c r="F961" s="126"/>
    </row>
    <row r="962" spans="1:6" ht="13.2">
      <c r="A962" s="126"/>
      <c r="B962" s="126"/>
      <c r="C962" s="126"/>
      <c r="D962" s="126"/>
      <c r="E962" s="126"/>
      <c r="F962" s="126"/>
    </row>
    <row r="963" spans="1:6" ht="13.2">
      <c r="A963" s="126"/>
      <c r="B963" s="126"/>
      <c r="C963" s="126"/>
      <c r="D963" s="126"/>
      <c r="E963" s="126"/>
      <c r="F963" s="126"/>
    </row>
    <row r="964" spans="1:6" ht="13.2">
      <c r="A964" s="126"/>
      <c r="B964" s="126"/>
      <c r="C964" s="126"/>
      <c r="D964" s="126"/>
      <c r="E964" s="126"/>
      <c r="F964" s="126"/>
    </row>
    <row r="965" spans="1:6" ht="13.2">
      <c r="A965" s="126"/>
      <c r="B965" s="126"/>
      <c r="C965" s="126"/>
      <c r="D965" s="126"/>
      <c r="E965" s="126"/>
      <c r="F965" s="126"/>
    </row>
    <row r="966" spans="1:6" ht="13.2">
      <c r="A966" s="126"/>
      <c r="B966" s="126"/>
      <c r="C966" s="126"/>
      <c r="D966" s="126"/>
      <c r="E966" s="126"/>
      <c r="F966" s="126"/>
    </row>
    <row r="967" spans="1:6" ht="13.2">
      <c r="A967" s="126"/>
      <c r="B967" s="126"/>
      <c r="C967" s="126"/>
      <c r="D967" s="126"/>
      <c r="E967" s="126"/>
      <c r="F967" s="126"/>
    </row>
    <row r="968" spans="1:6" ht="13.2">
      <c r="A968" s="126"/>
      <c r="B968" s="126"/>
      <c r="C968" s="126"/>
      <c r="D968" s="126"/>
      <c r="E968" s="126"/>
      <c r="F968" s="126"/>
    </row>
    <row r="969" spans="1:6" ht="13.2">
      <c r="A969" s="126"/>
      <c r="B969" s="126"/>
      <c r="C969" s="126"/>
      <c r="D969" s="126"/>
      <c r="E969" s="126"/>
      <c r="F969" s="126"/>
    </row>
    <row r="970" spans="1:6" ht="13.2">
      <c r="A970" s="126"/>
      <c r="B970" s="126"/>
      <c r="C970" s="126"/>
      <c r="D970" s="126"/>
      <c r="E970" s="126"/>
      <c r="F970" s="126"/>
    </row>
    <row r="971" spans="1:6" ht="13.2">
      <c r="A971" s="126"/>
      <c r="B971" s="126"/>
      <c r="C971" s="126"/>
      <c r="D971" s="126"/>
      <c r="E971" s="126"/>
      <c r="F971" s="126"/>
    </row>
    <row r="972" spans="1:6" ht="13.2">
      <c r="A972" s="126"/>
      <c r="B972" s="126"/>
      <c r="C972" s="126"/>
      <c r="D972" s="126"/>
      <c r="E972" s="126"/>
      <c r="F972" s="126"/>
    </row>
    <row r="973" spans="1:6" ht="13.2">
      <c r="A973" s="126"/>
      <c r="B973" s="126"/>
      <c r="C973" s="126"/>
      <c r="D973" s="126"/>
      <c r="E973" s="126"/>
      <c r="F973" s="126"/>
    </row>
    <row r="974" spans="1:6" ht="13.2">
      <c r="A974" s="126"/>
      <c r="B974" s="126"/>
      <c r="C974" s="126"/>
      <c r="D974" s="126"/>
      <c r="E974" s="126"/>
      <c r="F974" s="126"/>
    </row>
    <row r="975" spans="1:6" ht="13.2">
      <c r="A975" s="126"/>
      <c r="B975" s="126"/>
      <c r="C975" s="126"/>
      <c r="D975" s="126"/>
      <c r="E975" s="126"/>
      <c r="F975" s="126"/>
    </row>
    <row r="976" spans="1:6" ht="13.2">
      <c r="A976" s="126"/>
      <c r="B976" s="126"/>
      <c r="C976" s="126"/>
      <c r="D976" s="126"/>
      <c r="E976" s="126"/>
      <c r="F976" s="126"/>
    </row>
    <row r="977" spans="1:6" ht="13.2">
      <c r="A977" s="126"/>
      <c r="B977" s="126"/>
      <c r="C977" s="126"/>
      <c r="D977" s="126"/>
      <c r="E977" s="126"/>
      <c r="F977" s="126"/>
    </row>
    <row r="978" spans="1:6" ht="13.2">
      <c r="A978" s="126"/>
      <c r="B978" s="126"/>
      <c r="C978" s="126"/>
      <c r="D978" s="126"/>
      <c r="E978" s="126"/>
      <c r="F978" s="126"/>
    </row>
    <row r="979" spans="1:6" ht="13.2">
      <c r="A979" s="126"/>
      <c r="B979" s="126"/>
      <c r="C979" s="126"/>
      <c r="D979" s="126"/>
      <c r="E979" s="126"/>
      <c r="F979" s="126"/>
    </row>
    <row r="980" spans="1:6" ht="13.2">
      <c r="A980" s="126"/>
      <c r="B980" s="126"/>
      <c r="C980" s="126"/>
      <c r="D980" s="126"/>
      <c r="E980" s="126"/>
      <c r="F980" s="126"/>
    </row>
    <row r="981" spans="1:6" ht="13.2">
      <c r="A981" s="126"/>
      <c r="B981" s="126"/>
      <c r="C981" s="126"/>
      <c r="D981" s="126"/>
      <c r="E981" s="126"/>
      <c r="F981" s="126"/>
    </row>
    <row r="982" spans="1:6" ht="13.2">
      <c r="A982" s="126"/>
      <c r="B982" s="126"/>
      <c r="C982" s="126"/>
      <c r="D982" s="126"/>
      <c r="E982" s="126"/>
      <c r="F982" s="126"/>
    </row>
    <row r="983" spans="1:6" ht="13.2">
      <c r="A983" s="126"/>
      <c r="B983" s="126"/>
      <c r="C983" s="126"/>
      <c r="D983" s="126"/>
      <c r="E983" s="126"/>
      <c r="F983" s="126"/>
    </row>
    <row r="984" spans="1:6" ht="13.2">
      <c r="A984" s="126"/>
      <c r="B984" s="126"/>
      <c r="C984" s="126"/>
      <c r="D984" s="126"/>
      <c r="E984" s="126"/>
      <c r="F984" s="126"/>
    </row>
    <row r="985" spans="1:6" ht="13.2">
      <c r="A985" s="126"/>
      <c r="B985" s="126"/>
      <c r="C985" s="126"/>
      <c r="D985" s="126"/>
      <c r="E985" s="126"/>
      <c r="F985" s="126"/>
    </row>
    <row r="986" spans="1:6" ht="13.2">
      <c r="A986" s="126"/>
      <c r="B986" s="126"/>
      <c r="C986" s="126"/>
      <c r="D986" s="126"/>
      <c r="E986" s="126"/>
      <c r="F986" s="126"/>
    </row>
    <row r="987" spans="1:6" ht="13.2">
      <c r="A987" s="126"/>
      <c r="B987" s="126"/>
      <c r="C987" s="126"/>
      <c r="D987" s="126"/>
      <c r="E987" s="126"/>
      <c r="F987" s="126"/>
    </row>
    <row r="988" spans="1:6" ht="13.2">
      <c r="A988" s="126"/>
      <c r="B988" s="126"/>
      <c r="C988" s="126"/>
      <c r="D988" s="126"/>
      <c r="E988" s="126"/>
      <c r="F988" s="126"/>
    </row>
    <row r="989" spans="1:6" ht="13.2">
      <c r="A989" s="126"/>
      <c r="B989" s="126"/>
      <c r="C989" s="126"/>
      <c r="D989" s="126"/>
      <c r="E989" s="126"/>
      <c r="F989" s="126"/>
    </row>
    <row r="990" spans="1:6" ht="13.2">
      <c r="A990" s="126"/>
      <c r="B990" s="126"/>
      <c r="C990" s="126"/>
      <c r="D990" s="126"/>
      <c r="E990" s="126"/>
      <c r="F990" s="126"/>
    </row>
    <row r="991" spans="1:6" ht="13.2">
      <c r="A991" s="126"/>
      <c r="B991" s="126"/>
      <c r="C991" s="126"/>
      <c r="D991" s="126"/>
      <c r="E991" s="126"/>
      <c r="F991" s="126"/>
    </row>
    <row r="992" spans="1:6" ht="13.2">
      <c r="A992" s="126"/>
      <c r="B992" s="126"/>
      <c r="C992" s="126"/>
      <c r="D992" s="126"/>
      <c r="E992" s="126"/>
      <c r="F992" s="126"/>
    </row>
    <row r="993" spans="1:6" ht="13.2">
      <c r="A993" s="126"/>
      <c r="B993" s="126"/>
      <c r="C993" s="126"/>
      <c r="D993" s="126"/>
      <c r="E993" s="126"/>
      <c r="F993" s="126"/>
    </row>
    <row r="994" spans="1:6" ht="13.2">
      <c r="A994" s="126"/>
      <c r="B994" s="126"/>
      <c r="C994" s="126"/>
      <c r="D994" s="126"/>
      <c r="E994" s="126"/>
      <c r="F994" s="126"/>
    </row>
    <row r="995" spans="1:6" ht="13.2">
      <c r="A995" s="126"/>
      <c r="B995" s="126"/>
      <c r="C995" s="126"/>
      <c r="D995" s="126"/>
      <c r="E995" s="126"/>
      <c r="F995" s="126"/>
    </row>
    <row r="996" spans="1:6" ht="13.2">
      <c r="A996" s="126"/>
      <c r="B996" s="126"/>
      <c r="C996" s="126"/>
      <c r="D996" s="126"/>
      <c r="E996" s="126"/>
      <c r="F996" s="126"/>
    </row>
    <row r="997" spans="1:6" ht="13.2">
      <c r="A997" s="126"/>
      <c r="B997" s="126"/>
      <c r="C997" s="126"/>
      <c r="D997" s="126"/>
      <c r="E997" s="126"/>
      <c r="F997" s="126"/>
    </row>
    <row r="998" spans="1:6" ht="13.2">
      <c r="A998" s="126"/>
      <c r="B998" s="126"/>
      <c r="C998" s="126"/>
      <c r="D998" s="126"/>
      <c r="E998" s="126"/>
      <c r="F998" s="126"/>
    </row>
    <row r="999" spans="1:6" ht="13.2">
      <c r="A999" s="126"/>
      <c r="B999" s="126"/>
      <c r="C999" s="126"/>
      <c r="D999" s="126"/>
      <c r="E999" s="126"/>
      <c r="F999" s="126"/>
    </row>
    <row r="1000" spans="1:6" ht="13.2">
      <c r="A1000" s="126"/>
      <c r="B1000" s="126"/>
      <c r="C1000" s="126"/>
      <c r="D1000" s="126"/>
      <c r="E1000" s="126"/>
      <c r="F1000" s="126"/>
    </row>
    <row r="1021" spans="2:2" ht="14.4">
      <c r="B1021" s="129"/>
    </row>
  </sheetData>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F1021"/>
  <sheetViews>
    <sheetView workbookViewId="0">
      <pane xSplit="1" ySplit="2" topLeftCell="B3" activePane="bottomRight" state="frozen"/>
      <selection pane="topRight" activeCell="B1" sqref="B1"/>
      <selection pane="bottomLeft" activeCell="A3" sqref="A3"/>
      <selection pane="bottomRight" activeCell="B3" sqref="B3"/>
    </sheetView>
  </sheetViews>
  <sheetFormatPr defaultColWidth="12.6640625" defaultRowHeight="15.75" customHeight="1"/>
  <cols>
    <col min="1" max="1" width="41" customWidth="1"/>
    <col min="2" max="2" width="36.109375" customWidth="1"/>
    <col min="3" max="3" width="26" customWidth="1"/>
    <col min="4" max="4" width="18.6640625" customWidth="1"/>
    <col min="5" max="5" width="19.109375" customWidth="1"/>
    <col min="6" max="6" width="29" customWidth="1"/>
    <col min="7" max="26" width="7.6640625" customWidth="1"/>
  </cols>
  <sheetData>
    <row r="1" spans="1:6" ht="30.75" customHeight="1">
      <c r="A1" s="130" t="s">
        <v>10160</v>
      </c>
      <c r="B1" s="122"/>
      <c r="C1" s="122"/>
      <c r="D1" s="122"/>
      <c r="E1" s="122"/>
      <c r="F1" s="122"/>
    </row>
    <row r="2" spans="1:6" ht="31.5" customHeight="1">
      <c r="A2" s="124" t="s">
        <v>2</v>
      </c>
      <c r="B2" s="124" t="s">
        <v>8078</v>
      </c>
      <c r="C2" s="124" t="s">
        <v>3</v>
      </c>
      <c r="D2" s="124" t="s">
        <v>41</v>
      </c>
      <c r="E2" s="124" t="s">
        <v>8079</v>
      </c>
      <c r="F2" s="125" t="s">
        <v>8080</v>
      </c>
    </row>
    <row r="3" spans="1:6" ht="19.5" customHeight="1">
      <c r="A3" s="131" t="s">
        <v>10161</v>
      </c>
      <c r="B3" s="126"/>
      <c r="C3" s="132" t="str">
        <f t="shared" ref="C3:C12" si="0">HYPERLINK("http://saferchemicals.org/sc/wp-content/uploads/sites/3/2013/08/EPA-Chemicals-of-Concern2011.pdf","EPA- Chemical of Concern 2011")</f>
        <v>EPA- Chemical of Concern 2011</v>
      </c>
      <c r="D3" s="131" t="s">
        <v>10162</v>
      </c>
      <c r="E3" s="131" t="s">
        <v>10163</v>
      </c>
      <c r="F3" s="133" t="s">
        <v>10164</v>
      </c>
    </row>
    <row r="4" spans="1:6" ht="19.5" customHeight="1">
      <c r="A4" s="131" t="s">
        <v>10165</v>
      </c>
      <c r="B4" s="126"/>
      <c r="C4" s="132" t="str">
        <f t="shared" si="0"/>
        <v>EPA- Chemical of Concern 2011</v>
      </c>
      <c r="D4" s="131" t="s">
        <v>10166</v>
      </c>
      <c r="E4" s="131" t="s">
        <v>10167</v>
      </c>
      <c r="F4" s="133" t="s">
        <v>10168</v>
      </c>
    </row>
    <row r="5" spans="1:6" ht="19.5" customHeight="1">
      <c r="A5" s="131" t="s">
        <v>10169</v>
      </c>
      <c r="B5" s="126"/>
      <c r="C5" s="132" t="str">
        <f t="shared" si="0"/>
        <v>EPA- Chemical of Concern 2011</v>
      </c>
      <c r="D5" s="131" t="s">
        <v>10170</v>
      </c>
      <c r="E5" s="131" t="s">
        <v>10171</v>
      </c>
      <c r="F5" s="133" t="s">
        <v>10172</v>
      </c>
    </row>
    <row r="6" spans="1:6" ht="19.5" customHeight="1">
      <c r="A6" s="131" t="s">
        <v>10173</v>
      </c>
      <c r="B6" s="126"/>
      <c r="C6" s="132" t="str">
        <f t="shared" si="0"/>
        <v>EPA- Chemical of Concern 2011</v>
      </c>
      <c r="D6" s="133" t="s">
        <v>10174</v>
      </c>
      <c r="E6" s="131" t="s">
        <v>10175</v>
      </c>
      <c r="F6" s="133" t="s">
        <v>10176</v>
      </c>
    </row>
    <row r="7" spans="1:6" ht="19.5" customHeight="1">
      <c r="A7" s="131" t="s">
        <v>10177</v>
      </c>
      <c r="B7" s="126"/>
      <c r="C7" s="132" t="str">
        <f t="shared" si="0"/>
        <v>EPA- Chemical of Concern 2011</v>
      </c>
      <c r="D7" s="133" t="s">
        <v>10174</v>
      </c>
      <c r="E7" s="131" t="s">
        <v>10178</v>
      </c>
      <c r="F7" s="133" t="s">
        <v>10179</v>
      </c>
    </row>
    <row r="8" spans="1:6" ht="19.5" customHeight="1">
      <c r="A8" s="131" t="s">
        <v>10180</v>
      </c>
      <c r="B8" s="126"/>
      <c r="C8" s="132" t="str">
        <f t="shared" si="0"/>
        <v>EPA- Chemical of Concern 2011</v>
      </c>
      <c r="D8" s="133" t="s">
        <v>10181</v>
      </c>
      <c r="E8" s="131" t="s">
        <v>10182</v>
      </c>
      <c r="F8" s="133" t="s">
        <v>10183</v>
      </c>
    </row>
    <row r="9" spans="1:6" ht="19.5" customHeight="1">
      <c r="A9" s="134" t="s">
        <v>10184</v>
      </c>
      <c r="B9" s="126"/>
      <c r="C9" s="132" t="str">
        <f t="shared" si="0"/>
        <v>EPA- Chemical of Concern 2011</v>
      </c>
      <c r="D9" s="133" t="s">
        <v>10185</v>
      </c>
      <c r="E9" s="131" t="s">
        <v>10186</v>
      </c>
      <c r="F9" s="133" t="s">
        <v>10187</v>
      </c>
    </row>
    <row r="10" spans="1:6" ht="19.5" customHeight="1">
      <c r="A10" s="131" t="s">
        <v>10188</v>
      </c>
      <c r="B10" s="126"/>
      <c r="C10" s="132" t="str">
        <f t="shared" si="0"/>
        <v>EPA- Chemical of Concern 2011</v>
      </c>
      <c r="D10" s="133" t="s">
        <v>10189</v>
      </c>
      <c r="E10" s="131" t="s">
        <v>10190</v>
      </c>
      <c r="F10" s="133" t="s">
        <v>10191</v>
      </c>
    </row>
    <row r="11" spans="1:6" ht="99" customHeight="1">
      <c r="A11" s="131" t="s">
        <v>10192</v>
      </c>
      <c r="B11" s="126"/>
      <c r="C11" s="132" t="str">
        <f t="shared" si="0"/>
        <v>EPA- Chemical of Concern 2011</v>
      </c>
      <c r="D11" s="133" t="s">
        <v>10193</v>
      </c>
      <c r="E11" s="131" t="s">
        <v>10194</v>
      </c>
      <c r="F11" s="133" t="s">
        <v>10195</v>
      </c>
    </row>
    <row r="12" spans="1:6" ht="84" customHeight="1">
      <c r="A12" s="131" t="s">
        <v>10196</v>
      </c>
      <c r="B12" s="126"/>
      <c r="C12" s="132" t="str">
        <f t="shared" si="0"/>
        <v>EPA- Chemical of Concern 2011</v>
      </c>
      <c r="D12" s="133" t="s">
        <v>10197</v>
      </c>
      <c r="E12" s="131" t="s">
        <v>10198</v>
      </c>
      <c r="F12" s="133" t="s">
        <v>10199</v>
      </c>
    </row>
    <row r="13" spans="1:6" ht="13.2">
      <c r="A13" s="126"/>
      <c r="B13" s="126"/>
      <c r="C13" s="126"/>
      <c r="D13" s="126"/>
      <c r="E13" s="126"/>
      <c r="F13" s="126"/>
    </row>
    <row r="14" spans="1:6" ht="13.2">
      <c r="A14" s="126"/>
      <c r="B14" s="126"/>
      <c r="C14" s="126"/>
      <c r="D14" s="126"/>
      <c r="E14" s="126"/>
      <c r="F14" s="126"/>
    </row>
    <row r="15" spans="1:6" ht="13.2">
      <c r="A15" s="126"/>
      <c r="B15" s="126"/>
      <c r="C15" s="126"/>
      <c r="D15" s="126"/>
      <c r="E15" s="126"/>
      <c r="F15" s="126"/>
    </row>
    <row r="16" spans="1:6" ht="13.2">
      <c r="A16" s="126"/>
      <c r="B16" s="126"/>
      <c r="C16" s="126"/>
      <c r="D16" s="126"/>
      <c r="E16" s="126"/>
      <c r="F16" s="126"/>
    </row>
    <row r="17" spans="1:6" ht="13.2">
      <c r="A17" s="126"/>
      <c r="B17" s="126"/>
      <c r="C17" s="126"/>
      <c r="D17" s="126"/>
      <c r="E17" s="126"/>
      <c r="F17" s="126"/>
    </row>
    <row r="18" spans="1:6" ht="13.2">
      <c r="A18" s="126"/>
      <c r="B18" s="126"/>
      <c r="C18" s="126"/>
      <c r="D18" s="126"/>
      <c r="E18" s="126"/>
      <c r="F18" s="126"/>
    </row>
    <row r="19" spans="1:6" ht="13.2">
      <c r="A19" s="126"/>
      <c r="B19" s="126"/>
      <c r="C19" s="126"/>
      <c r="D19" s="126"/>
      <c r="E19" s="126"/>
      <c r="F19" s="126"/>
    </row>
    <row r="20" spans="1:6" ht="13.2">
      <c r="A20" s="126"/>
      <c r="B20" s="126"/>
      <c r="C20" s="126"/>
      <c r="D20" s="126"/>
      <c r="E20" s="126"/>
      <c r="F20" s="126"/>
    </row>
    <row r="21" spans="1:6" ht="13.2">
      <c r="A21" s="126"/>
      <c r="B21" s="126"/>
      <c r="C21" s="126"/>
      <c r="D21" s="126"/>
      <c r="E21" s="126"/>
      <c r="F21" s="126"/>
    </row>
    <row r="22" spans="1:6" ht="13.2">
      <c r="A22" s="126"/>
      <c r="B22" s="126"/>
      <c r="C22" s="126"/>
      <c r="D22" s="126"/>
      <c r="E22" s="126"/>
      <c r="F22" s="126"/>
    </row>
    <row r="23" spans="1:6" ht="13.2">
      <c r="A23" s="126"/>
      <c r="B23" s="126"/>
      <c r="C23" s="126"/>
      <c r="D23" s="126"/>
      <c r="E23" s="126"/>
      <c r="F23" s="126"/>
    </row>
    <row r="24" spans="1:6" ht="13.2">
      <c r="A24" s="126"/>
      <c r="B24" s="126"/>
      <c r="C24" s="126"/>
      <c r="D24" s="126"/>
      <c r="E24" s="126"/>
      <c r="F24" s="126"/>
    </row>
    <row r="25" spans="1:6" ht="13.2">
      <c r="A25" s="127"/>
      <c r="B25" s="126"/>
      <c r="C25" s="126"/>
      <c r="D25" s="126"/>
      <c r="E25" s="126"/>
      <c r="F25" s="126"/>
    </row>
    <row r="26" spans="1:6" ht="13.2">
      <c r="A26" s="127"/>
      <c r="B26" s="126"/>
      <c r="C26" s="126"/>
      <c r="D26" s="126"/>
      <c r="E26" s="126"/>
      <c r="F26" s="126"/>
    </row>
    <row r="27" spans="1:6" ht="13.2">
      <c r="A27" s="126"/>
      <c r="B27" s="126"/>
      <c r="C27" s="126"/>
      <c r="D27" s="126"/>
      <c r="E27" s="126"/>
      <c r="F27" s="126"/>
    </row>
    <row r="28" spans="1:6" ht="13.2">
      <c r="A28" s="126"/>
      <c r="B28" s="126"/>
      <c r="C28" s="126"/>
      <c r="D28" s="126"/>
      <c r="E28" s="126"/>
      <c r="F28" s="126"/>
    </row>
    <row r="29" spans="1:6" ht="13.2">
      <c r="A29" s="126"/>
      <c r="B29" s="126"/>
      <c r="C29" s="126"/>
      <c r="D29" s="126"/>
      <c r="E29" s="126"/>
      <c r="F29" s="126"/>
    </row>
    <row r="30" spans="1:6" ht="13.2">
      <c r="A30" s="126"/>
      <c r="B30" s="126"/>
      <c r="C30" s="126"/>
      <c r="D30" s="126"/>
      <c r="E30" s="126"/>
      <c r="F30" s="126"/>
    </row>
    <row r="31" spans="1:6" ht="13.2">
      <c r="A31" s="126"/>
      <c r="B31" s="126"/>
      <c r="C31" s="126"/>
      <c r="D31" s="126"/>
      <c r="E31" s="126"/>
      <c r="F31" s="126"/>
    </row>
    <row r="32" spans="1:6" ht="13.2">
      <c r="A32" s="126"/>
      <c r="B32" s="126"/>
      <c r="C32" s="126"/>
      <c r="D32" s="126"/>
      <c r="E32" s="126"/>
      <c r="F32" s="126"/>
    </row>
    <row r="33" spans="1:6" ht="13.2">
      <c r="A33" s="126"/>
      <c r="B33" s="126"/>
      <c r="C33" s="126"/>
      <c r="D33" s="126"/>
      <c r="E33" s="126"/>
      <c r="F33" s="126"/>
    </row>
    <row r="34" spans="1:6" ht="13.2">
      <c r="A34" s="126"/>
      <c r="B34" s="126"/>
      <c r="C34" s="126"/>
      <c r="D34" s="126"/>
      <c r="E34" s="126"/>
      <c r="F34" s="126"/>
    </row>
    <row r="35" spans="1:6" ht="13.2">
      <c r="A35" s="126"/>
      <c r="B35" s="126"/>
      <c r="C35" s="126"/>
      <c r="D35" s="126"/>
      <c r="E35" s="126"/>
      <c r="F35" s="126"/>
    </row>
    <row r="36" spans="1:6" ht="13.2">
      <c r="A36" s="126"/>
      <c r="B36" s="126"/>
      <c r="C36" s="126"/>
      <c r="D36" s="126"/>
      <c r="E36" s="126"/>
      <c r="F36" s="126"/>
    </row>
    <row r="37" spans="1:6" ht="13.2">
      <c r="A37" s="126"/>
      <c r="B37" s="126"/>
      <c r="C37" s="126"/>
      <c r="D37" s="126"/>
      <c r="E37" s="126"/>
      <c r="F37" s="126"/>
    </row>
    <row r="38" spans="1:6" ht="13.2">
      <c r="A38" s="126"/>
      <c r="B38" s="126"/>
      <c r="C38" s="126"/>
      <c r="D38" s="126"/>
      <c r="E38" s="126"/>
      <c r="F38" s="126"/>
    </row>
    <row r="39" spans="1:6" ht="13.2">
      <c r="A39" s="126"/>
      <c r="B39" s="126"/>
      <c r="C39" s="126"/>
      <c r="D39" s="126"/>
      <c r="E39" s="126"/>
      <c r="F39" s="126"/>
    </row>
    <row r="40" spans="1:6" ht="13.2">
      <c r="A40" s="126"/>
      <c r="B40" s="126"/>
      <c r="C40" s="126"/>
      <c r="D40" s="126"/>
      <c r="E40" s="126"/>
      <c r="F40" s="126"/>
    </row>
    <row r="41" spans="1:6" ht="13.2">
      <c r="A41" s="126"/>
      <c r="B41" s="126"/>
      <c r="C41" s="126"/>
      <c r="D41" s="126"/>
      <c r="E41" s="126"/>
      <c r="F41" s="126"/>
    </row>
    <row r="42" spans="1:6" ht="13.2">
      <c r="A42" s="126"/>
      <c r="B42" s="126"/>
      <c r="C42" s="126"/>
      <c r="D42" s="126"/>
      <c r="E42" s="126"/>
      <c r="F42" s="126"/>
    </row>
    <row r="43" spans="1:6" ht="13.2">
      <c r="A43" s="126"/>
      <c r="B43" s="126"/>
      <c r="C43" s="126"/>
      <c r="D43" s="126"/>
      <c r="E43" s="126"/>
      <c r="F43" s="126"/>
    </row>
    <row r="44" spans="1:6" ht="13.2">
      <c r="A44" s="126"/>
      <c r="B44" s="126"/>
      <c r="C44" s="126"/>
      <c r="D44" s="126"/>
      <c r="E44" s="126"/>
      <c r="F44" s="126"/>
    </row>
    <row r="45" spans="1:6" ht="13.2">
      <c r="A45" s="126"/>
      <c r="B45" s="126"/>
      <c r="C45" s="126"/>
      <c r="D45" s="126"/>
      <c r="E45" s="126"/>
      <c r="F45" s="126"/>
    </row>
    <row r="46" spans="1:6" ht="13.2">
      <c r="A46" s="126"/>
      <c r="B46" s="126"/>
      <c r="C46" s="126"/>
      <c r="D46" s="126"/>
      <c r="E46" s="126"/>
      <c r="F46" s="126"/>
    </row>
    <row r="47" spans="1:6" ht="13.2">
      <c r="A47" s="126"/>
      <c r="B47" s="126"/>
      <c r="C47" s="126"/>
      <c r="D47" s="126"/>
      <c r="E47" s="126"/>
      <c r="F47" s="126"/>
    </row>
    <row r="48" spans="1:6" ht="13.2">
      <c r="A48" s="126"/>
      <c r="B48" s="126"/>
      <c r="C48" s="126"/>
      <c r="D48" s="126"/>
      <c r="E48" s="126"/>
      <c r="F48" s="126"/>
    </row>
    <row r="49" spans="1:6" ht="14.4">
      <c r="A49" s="126"/>
      <c r="B49" s="128"/>
      <c r="C49" s="126"/>
      <c r="D49" s="126"/>
      <c r="E49" s="126"/>
      <c r="F49" s="126"/>
    </row>
    <row r="50" spans="1:6" ht="13.2">
      <c r="A50" s="126"/>
      <c r="B50" s="126"/>
      <c r="C50" s="126"/>
      <c r="D50" s="126"/>
      <c r="E50" s="126"/>
      <c r="F50" s="126"/>
    </row>
    <row r="51" spans="1:6" ht="13.2">
      <c r="A51" s="126"/>
      <c r="B51" s="126"/>
      <c r="C51" s="126"/>
      <c r="D51" s="126"/>
      <c r="E51" s="126"/>
      <c r="F51" s="126"/>
    </row>
    <row r="52" spans="1:6" ht="13.2">
      <c r="A52" s="126"/>
      <c r="B52" s="126"/>
      <c r="C52" s="126"/>
      <c r="D52" s="126"/>
      <c r="E52" s="126"/>
      <c r="F52" s="126"/>
    </row>
    <row r="53" spans="1:6" ht="13.2">
      <c r="A53" s="126"/>
      <c r="B53" s="126"/>
      <c r="C53" s="126"/>
      <c r="D53" s="126"/>
      <c r="E53" s="126"/>
      <c r="F53" s="126"/>
    </row>
    <row r="54" spans="1:6" ht="13.2">
      <c r="A54" s="126"/>
      <c r="B54" s="126"/>
      <c r="C54" s="126"/>
      <c r="D54" s="126"/>
      <c r="E54" s="126"/>
      <c r="F54" s="126"/>
    </row>
    <row r="55" spans="1:6" ht="13.2">
      <c r="A55" s="126"/>
      <c r="B55" s="126"/>
      <c r="C55" s="126"/>
      <c r="D55" s="126"/>
      <c r="E55" s="126"/>
      <c r="F55" s="126"/>
    </row>
    <row r="56" spans="1:6" ht="13.2">
      <c r="A56" s="126"/>
      <c r="B56" s="126"/>
      <c r="C56" s="126"/>
      <c r="D56" s="126"/>
      <c r="E56" s="126"/>
      <c r="F56" s="126"/>
    </row>
    <row r="57" spans="1:6" ht="13.2">
      <c r="A57" s="126"/>
      <c r="B57" s="126"/>
      <c r="C57" s="126"/>
      <c r="D57" s="126"/>
      <c r="E57" s="126"/>
      <c r="F57" s="126"/>
    </row>
    <row r="58" spans="1:6" ht="13.2">
      <c r="A58" s="126"/>
      <c r="B58" s="126"/>
      <c r="C58" s="126"/>
      <c r="D58" s="126"/>
      <c r="E58" s="126"/>
      <c r="F58" s="126"/>
    </row>
    <row r="59" spans="1:6" ht="13.2">
      <c r="A59" s="126"/>
      <c r="B59" s="126"/>
      <c r="C59" s="126"/>
      <c r="D59" s="126"/>
      <c r="E59" s="126"/>
      <c r="F59" s="126"/>
    </row>
    <row r="60" spans="1:6" ht="13.2">
      <c r="A60" s="126"/>
      <c r="B60" s="126"/>
      <c r="C60" s="126"/>
      <c r="D60" s="126"/>
      <c r="E60" s="126"/>
      <c r="F60" s="126"/>
    </row>
    <row r="61" spans="1:6" ht="13.2">
      <c r="A61" s="126"/>
      <c r="B61" s="126"/>
      <c r="C61" s="126"/>
      <c r="D61" s="126"/>
      <c r="E61" s="126"/>
      <c r="F61" s="126"/>
    </row>
    <row r="62" spans="1:6" ht="13.2">
      <c r="A62" s="126"/>
      <c r="B62" s="126"/>
      <c r="C62" s="126"/>
      <c r="D62" s="126"/>
      <c r="E62" s="126"/>
      <c r="F62" s="126"/>
    </row>
    <row r="63" spans="1:6" ht="13.2">
      <c r="A63" s="126"/>
      <c r="B63" s="126"/>
      <c r="C63" s="126"/>
      <c r="D63" s="126"/>
      <c r="E63" s="126"/>
      <c r="F63" s="126"/>
    </row>
    <row r="64" spans="1:6" ht="13.2">
      <c r="A64" s="127"/>
      <c r="B64" s="126"/>
      <c r="C64" s="126"/>
      <c r="D64" s="126"/>
      <c r="E64" s="126"/>
      <c r="F64" s="126"/>
    </row>
    <row r="65" spans="1:6" ht="13.2">
      <c r="A65" s="126"/>
      <c r="B65" s="126"/>
      <c r="C65" s="126"/>
      <c r="D65" s="126"/>
      <c r="E65" s="126"/>
      <c r="F65" s="126"/>
    </row>
    <row r="66" spans="1:6" ht="13.2">
      <c r="A66" s="126"/>
      <c r="B66" s="126"/>
      <c r="C66" s="126"/>
      <c r="D66" s="126"/>
      <c r="E66" s="126"/>
      <c r="F66" s="126"/>
    </row>
    <row r="67" spans="1:6" ht="13.2">
      <c r="A67" s="126"/>
      <c r="B67" s="126"/>
      <c r="C67" s="126"/>
      <c r="D67" s="126"/>
      <c r="E67" s="126"/>
      <c r="F67" s="126"/>
    </row>
    <row r="68" spans="1:6" ht="13.2">
      <c r="A68" s="126"/>
      <c r="B68" s="126"/>
      <c r="C68" s="126"/>
      <c r="D68" s="126"/>
      <c r="E68" s="126"/>
      <c r="F68" s="126"/>
    </row>
    <row r="69" spans="1:6" ht="13.2">
      <c r="A69" s="126"/>
      <c r="B69" s="126"/>
      <c r="C69" s="126"/>
      <c r="D69" s="126"/>
      <c r="E69" s="126"/>
      <c r="F69" s="126"/>
    </row>
    <row r="70" spans="1:6" ht="13.2">
      <c r="A70" s="126"/>
      <c r="B70" s="126"/>
      <c r="C70" s="126"/>
      <c r="D70" s="126"/>
      <c r="E70" s="126"/>
      <c r="F70" s="126"/>
    </row>
    <row r="71" spans="1:6" ht="13.2">
      <c r="A71" s="126"/>
      <c r="B71" s="126"/>
      <c r="C71" s="126"/>
      <c r="D71" s="126"/>
      <c r="E71" s="126"/>
      <c r="F71" s="126"/>
    </row>
    <row r="72" spans="1:6" ht="13.2">
      <c r="A72" s="126"/>
      <c r="B72" s="126"/>
      <c r="C72" s="126"/>
      <c r="D72" s="126"/>
      <c r="E72" s="126"/>
      <c r="F72" s="126"/>
    </row>
    <row r="73" spans="1:6" ht="13.2">
      <c r="A73" s="126"/>
      <c r="B73" s="126"/>
      <c r="C73" s="126"/>
      <c r="D73" s="126"/>
      <c r="E73" s="126"/>
      <c r="F73" s="126"/>
    </row>
    <row r="74" spans="1:6" ht="13.2">
      <c r="A74" s="126"/>
      <c r="B74" s="126"/>
      <c r="C74" s="126"/>
      <c r="D74" s="126"/>
      <c r="E74" s="126"/>
      <c r="F74" s="126"/>
    </row>
    <row r="75" spans="1:6" ht="13.2">
      <c r="A75" s="126"/>
      <c r="B75" s="126"/>
      <c r="C75" s="126"/>
      <c r="D75" s="126"/>
      <c r="E75" s="126"/>
      <c r="F75" s="126"/>
    </row>
    <row r="76" spans="1:6" ht="13.2">
      <c r="A76" s="126"/>
      <c r="B76" s="126"/>
      <c r="C76" s="126"/>
      <c r="D76" s="126"/>
      <c r="E76" s="126"/>
      <c r="F76" s="126"/>
    </row>
    <row r="77" spans="1:6" ht="13.2">
      <c r="A77" s="126"/>
      <c r="B77" s="126"/>
      <c r="C77" s="126"/>
      <c r="D77" s="126"/>
      <c r="E77" s="126"/>
      <c r="F77" s="126"/>
    </row>
    <row r="78" spans="1:6" ht="13.2">
      <c r="A78" s="126"/>
      <c r="B78" s="126"/>
      <c r="C78" s="126"/>
      <c r="D78" s="126"/>
      <c r="E78" s="126"/>
      <c r="F78" s="126"/>
    </row>
    <row r="79" spans="1:6" ht="13.2">
      <c r="A79" s="126"/>
      <c r="B79" s="126"/>
      <c r="C79" s="126"/>
      <c r="D79" s="126"/>
      <c r="E79" s="126"/>
      <c r="F79" s="126"/>
    </row>
    <row r="80" spans="1:6" ht="13.2">
      <c r="A80" s="126"/>
      <c r="B80" s="126"/>
      <c r="C80" s="126"/>
      <c r="D80" s="126"/>
      <c r="E80" s="126"/>
      <c r="F80" s="126"/>
    </row>
    <row r="81" spans="1:6" ht="13.2">
      <c r="A81" s="126"/>
      <c r="B81" s="126"/>
      <c r="C81" s="126"/>
      <c r="D81" s="126"/>
      <c r="E81" s="126"/>
      <c r="F81" s="126"/>
    </row>
    <row r="82" spans="1:6" ht="13.2">
      <c r="A82" s="126"/>
      <c r="B82" s="126"/>
      <c r="C82" s="126"/>
      <c r="D82" s="126"/>
      <c r="E82" s="126"/>
      <c r="F82" s="126"/>
    </row>
    <row r="83" spans="1:6" ht="13.2">
      <c r="A83" s="126"/>
      <c r="B83" s="126"/>
      <c r="C83" s="126"/>
      <c r="D83" s="126"/>
      <c r="E83" s="126"/>
      <c r="F83" s="126"/>
    </row>
    <row r="84" spans="1:6" ht="13.2">
      <c r="A84" s="126"/>
      <c r="B84" s="126"/>
      <c r="C84" s="126"/>
      <c r="D84" s="126"/>
      <c r="E84" s="126"/>
      <c r="F84" s="126"/>
    </row>
    <row r="85" spans="1:6" ht="13.2">
      <c r="A85" s="126"/>
      <c r="B85" s="126"/>
      <c r="C85" s="126"/>
      <c r="D85" s="126"/>
      <c r="E85" s="126"/>
      <c r="F85" s="126"/>
    </row>
    <row r="86" spans="1:6" ht="13.2">
      <c r="A86" s="126"/>
      <c r="B86" s="126"/>
      <c r="C86" s="126"/>
      <c r="D86" s="126"/>
      <c r="E86" s="126"/>
      <c r="F86" s="126"/>
    </row>
    <row r="87" spans="1:6" ht="13.2">
      <c r="A87" s="126"/>
      <c r="B87" s="126"/>
      <c r="C87" s="126"/>
      <c r="D87" s="126"/>
      <c r="E87" s="126"/>
      <c r="F87" s="126"/>
    </row>
    <row r="88" spans="1:6" ht="13.2">
      <c r="A88" s="126"/>
      <c r="B88" s="126"/>
      <c r="C88" s="126"/>
      <c r="D88" s="126"/>
      <c r="E88" s="126"/>
      <c r="F88" s="126"/>
    </row>
    <row r="89" spans="1:6" ht="13.2">
      <c r="A89" s="126"/>
      <c r="B89" s="126"/>
      <c r="C89" s="126"/>
      <c r="D89" s="126"/>
      <c r="E89" s="126"/>
      <c r="F89" s="126"/>
    </row>
    <row r="90" spans="1:6" ht="13.2">
      <c r="A90" s="126"/>
      <c r="B90" s="126"/>
      <c r="C90" s="126"/>
      <c r="D90" s="126"/>
      <c r="E90" s="126"/>
      <c r="F90" s="126"/>
    </row>
    <row r="91" spans="1:6" ht="13.2">
      <c r="A91" s="126"/>
      <c r="B91" s="126"/>
      <c r="C91" s="126"/>
      <c r="D91" s="126"/>
      <c r="E91" s="126"/>
      <c r="F91" s="126"/>
    </row>
    <row r="92" spans="1:6" ht="13.2">
      <c r="A92" s="126"/>
      <c r="B92" s="126"/>
      <c r="C92" s="126"/>
      <c r="D92" s="126"/>
      <c r="E92" s="126"/>
      <c r="F92" s="126"/>
    </row>
    <row r="93" spans="1:6" ht="13.2">
      <c r="A93" s="126"/>
      <c r="B93" s="126"/>
      <c r="C93" s="126"/>
      <c r="D93" s="126"/>
      <c r="E93" s="126"/>
      <c r="F93" s="126"/>
    </row>
    <row r="94" spans="1:6" ht="13.2">
      <c r="A94" s="126"/>
      <c r="B94" s="126"/>
      <c r="C94" s="126"/>
      <c r="D94" s="126"/>
      <c r="E94" s="126"/>
      <c r="F94" s="126"/>
    </row>
    <row r="95" spans="1:6" ht="13.2">
      <c r="A95" s="126"/>
      <c r="B95" s="126"/>
      <c r="C95" s="126"/>
      <c r="D95" s="126"/>
      <c r="E95" s="126"/>
      <c r="F95" s="126"/>
    </row>
    <row r="96" spans="1:6" ht="13.2">
      <c r="A96" s="126"/>
      <c r="B96" s="126"/>
      <c r="C96" s="126"/>
      <c r="D96" s="126"/>
      <c r="E96" s="126"/>
      <c r="F96" s="126"/>
    </row>
    <row r="97" spans="1:6" ht="13.2">
      <c r="A97" s="126"/>
      <c r="B97" s="126"/>
      <c r="C97" s="126"/>
      <c r="D97" s="126"/>
      <c r="E97" s="126"/>
      <c r="F97" s="126"/>
    </row>
    <row r="98" spans="1:6" ht="13.2">
      <c r="A98" s="126"/>
      <c r="B98" s="126"/>
      <c r="C98" s="126"/>
      <c r="D98" s="126"/>
      <c r="E98" s="126"/>
      <c r="F98" s="126"/>
    </row>
    <row r="99" spans="1:6" ht="13.2">
      <c r="A99" s="126"/>
      <c r="B99" s="126"/>
      <c r="C99" s="126"/>
      <c r="D99" s="126"/>
      <c r="E99" s="126"/>
      <c r="F99" s="126"/>
    </row>
    <row r="100" spans="1:6" ht="13.2">
      <c r="A100" s="126"/>
      <c r="B100" s="126"/>
      <c r="C100" s="126"/>
      <c r="D100" s="126"/>
      <c r="E100" s="126"/>
      <c r="F100" s="126"/>
    </row>
    <row r="101" spans="1:6" ht="13.2">
      <c r="A101" s="126"/>
      <c r="B101" s="126"/>
      <c r="C101" s="126"/>
      <c r="D101" s="126"/>
      <c r="E101" s="126"/>
      <c r="F101" s="126"/>
    </row>
    <row r="102" spans="1:6" ht="13.2">
      <c r="A102" s="126"/>
      <c r="B102" s="126"/>
      <c r="C102" s="126"/>
      <c r="D102" s="126"/>
      <c r="E102" s="126"/>
      <c r="F102" s="126"/>
    </row>
    <row r="103" spans="1:6" ht="13.2">
      <c r="A103" s="126"/>
      <c r="B103" s="126"/>
      <c r="C103" s="126"/>
      <c r="D103" s="126"/>
      <c r="E103" s="126"/>
      <c r="F103" s="126"/>
    </row>
    <row r="104" spans="1:6" ht="13.2">
      <c r="A104" s="126"/>
      <c r="B104" s="126"/>
      <c r="C104" s="126"/>
      <c r="D104" s="126"/>
      <c r="E104" s="126"/>
      <c r="F104" s="126"/>
    </row>
    <row r="105" spans="1:6" ht="13.2">
      <c r="A105" s="126"/>
      <c r="B105" s="126"/>
      <c r="C105" s="126"/>
      <c r="D105" s="126"/>
      <c r="E105" s="126"/>
      <c r="F105" s="126"/>
    </row>
    <row r="106" spans="1:6" ht="13.2">
      <c r="A106" s="126"/>
      <c r="B106" s="126"/>
      <c r="C106" s="126"/>
      <c r="D106" s="126"/>
      <c r="E106" s="126"/>
      <c r="F106" s="126"/>
    </row>
    <row r="107" spans="1:6" ht="13.2">
      <c r="A107" s="126"/>
      <c r="B107" s="126"/>
      <c r="C107" s="126"/>
      <c r="D107" s="126"/>
      <c r="E107" s="126"/>
      <c r="F107" s="126"/>
    </row>
    <row r="108" spans="1:6" ht="13.2">
      <c r="A108" s="126"/>
      <c r="B108" s="126"/>
      <c r="C108" s="126"/>
      <c r="D108" s="126"/>
      <c r="E108" s="126"/>
      <c r="F108" s="126"/>
    </row>
    <row r="109" spans="1:6" ht="13.2">
      <c r="A109" s="126"/>
      <c r="B109" s="126"/>
      <c r="C109" s="126"/>
      <c r="D109" s="126"/>
      <c r="E109" s="126"/>
      <c r="F109" s="126"/>
    </row>
    <row r="110" spans="1:6" ht="13.2">
      <c r="A110" s="126"/>
      <c r="B110" s="126"/>
      <c r="C110" s="126"/>
      <c r="D110" s="126"/>
      <c r="E110" s="126"/>
      <c r="F110" s="126"/>
    </row>
    <row r="111" spans="1:6" ht="13.2">
      <c r="A111" s="126"/>
      <c r="B111" s="126"/>
      <c r="C111" s="126"/>
      <c r="D111" s="126"/>
      <c r="E111" s="126"/>
      <c r="F111" s="126"/>
    </row>
    <row r="112" spans="1:6" ht="13.2">
      <c r="A112" s="126"/>
      <c r="B112" s="126"/>
      <c r="C112" s="126"/>
      <c r="D112" s="126"/>
      <c r="E112" s="126"/>
      <c r="F112" s="126"/>
    </row>
    <row r="113" spans="1:6" ht="13.2">
      <c r="A113" s="126"/>
      <c r="B113" s="126"/>
      <c r="C113" s="126"/>
      <c r="D113" s="126"/>
      <c r="E113" s="126"/>
      <c r="F113" s="126"/>
    </row>
    <row r="114" spans="1:6" ht="13.2">
      <c r="A114" s="126"/>
      <c r="B114" s="126"/>
      <c r="C114" s="126"/>
      <c r="D114" s="126"/>
      <c r="E114" s="126"/>
      <c r="F114" s="126"/>
    </row>
    <row r="115" spans="1:6" ht="13.2">
      <c r="A115" s="126"/>
      <c r="B115" s="126"/>
      <c r="C115" s="126"/>
      <c r="D115" s="126"/>
      <c r="E115" s="126"/>
      <c r="F115" s="126"/>
    </row>
    <row r="116" spans="1:6" ht="13.2">
      <c r="A116" s="126"/>
      <c r="B116" s="126"/>
      <c r="C116" s="126"/>
      <c r="D116" s="126"/>
      <c r="E116" s="126"/>
      <c r="F116" s="126"/>
    </row>
    <row r="117" spans="1:6" ht="13.2">
      <c r="A117" s="126"/>
      <c r="B117" s="126"/>
      <c r="C117" s="126"/>
      <c r="D117" s="126"/>
      <c r="E117" s="126"/>
      <c r="F117" s="126"/>
    </row>
    <row r="118" spans="1:6" ht="13.2">
      <c r="A118" s="126"/>
      <c r="B118" s="126"/>
      <c r="C118" s="126"/>
      <c r="D118" s="126"/>
      <c r="E118" s="126"/>
      <c r="F118" s="126"/>
    </row>
    <row r="119" spans="1:6" ht="13.2">
      <c r="A119" s="126"/>
      <c r="B119" s="126"/>
      <c r="C119" s="126"/>
      <c r="D119" s="126"/>
      <c r="E119" s="126"/>
      <c r="F119" s="126"/>
    </row>
    <row r="120" spans="1:6" ht="13.2">
      <c r="A120" s="126"/>
      <c r="B120" s="126"/>
      <c r="C120" s="126"/>
      <c r="D120" s="126"/>
      <c r="E120" s="126"/>
      <c r="F120" s="126"/>
    </row>
    <row r="121" spans="1:6" ht="13.2">
      <c r="A121" s="126"/>
      <c r="B121" s="126"/>
      <c r="C121" s="126"/>
      <c r="D121" s="126"/>
      <c r="E121" s="126"/>
      <c r="F121" s="126"/>
    </row>
    <row r="122" spans="1:6" ht="13.2">
      <c r="A122" s="126"/>
      <c r="B122" s="126"/>
      <c r="C122" s="126"/>
      <c r="D122" s="126"/>
      <c r="E122" s="126"/>
      <c r="F122" s="126"/>
    </row>
    <row r="123" spans="1:6" ht="13.2">
      <c r="A123" s="126"/>
      <c r="B123" s="126"/>
      <c r="C123" s="126"/>
      <c r="D123" s="126"/>
      <c r="E123" s="126"/>
      <c r="F123" s="126"/>
    </row>
    <row r="124" spans="1:6" ht="13.2">
      <c r="A124" s="126"/>
      <c r="B124" s="126"/>
      <c r="C124" s="126"/>
      <c r="D124" s="126"/>
      <c r="E124" s="126"/>
      <c r="F124" s="126"/>
    </row>
    <row r="125" spans="1:6" ht="13.2">
      <c r="A125" s="126"/>
      <c r="B125" s="126"/>
      <c r="C125" s="126"/>
      <c r="D125" s="126"/>
      <c r="E125" s="126"/>
      <c r="F125" s="126"/>
    </row>
    <row r="126" spans="1:6" ht="13.2">
      <c r="A126" s="126"/>
      <c r="B126" s="126"/>
      <c r="C126" s="126"/>
      <c r="D126" s="126"/>
      <c r="E126" s="126"/>
      <c r="F126" s="126"/>
    </row>
    <row r="127" spans="1:6" ht="13.2">
      <c r="A127" s="126"/>
      <c r="B127" s="126"/>
      <c r="C127" s="126"/>
      <c r="D127" s="126"/>
      <c r="E127" s="126"/>
      <c r="F127" s="126"/>
    </row>
    <row r="128" spans="1:6" ht="13.2">
      <c r="A128" s="126"/>
      <c r="B128" s="126"/>
      <c r="C128" s="126"/>
      <c r="D128" s="126"/>
      <c r="E128" s="126"/>
      <c r="F128" s="126"/>
    </row>
    <row r="129" spans="1:6" ht="13.2">
      <c r="A129" s="126"/>
      <c r="B129" s="126"/>
      <c r="C129" s="126"/>
      <c r="D129" s="126"/>
      <c r="E129" s="126"/>
      <c r="F129" s="126"/>
    </row>
    <row r="130" spans="1:6" ht="13.2">
      <c r="A130" s="126"/>
      <c r="B130" s="126"/>
      <c r="C130" s="126"/>
      <c r="D130" s="126"/>
      <c r="E130" s="126"/>
      <c r="F130" s="126"/>
    </row>
    <row r="131" spans="1:6" ht="13.2">
      <c r="A131" s="126"/>
      <c r="B131" s="126"/>
      <c r="C131" s="126"/>
      <c r="D131" s="126"/>
      <c r="E131" s="126"/>
      <c r="F131" s="126"/>
    </row>
    <row r="132" spans="1:6" ht="13.2">
      <c r="A132" s="126"/>
      <c r="B132" s="126"/>
      <c r="C132" s="126"/>
      <c r="D132" s="126"/>
      <c r="E132" s="126"/>
      <c r="F132" s="126"/>
    </row>
    <row r="133" spans="1:6" ht="13.2">
      <c r="A133" s="126"/>
      <c r="B133" s="126"/>
      <c r="C133" s="126"/>
      <c r="D133" s="126"/>
      <c r="E133" s="126"/>
      <c r="F133" s="126"/>
    </row>
    <row r="134" spans="1:6" ht="13.2">
      <c r="A134" s="126"/>
      <c r="B134" s="126"/>
      <c r="C134" s="126"/>
      <c r="D134" s="126"/>
      <c r="E134" s="126"/>
      <c r="F134" s="126"/>
    </row>
    <row r="135" spans="1:6" ht="13.2">
      <c r="A135" s="126"/>
      <c r="B135" s="126"/>
      <c r="C135" s="126"/>
      <c r="D135" s="126"/>
      <c r="E135" s="126"/>
      <c r="F135" s="126"/>
    </row>
    <row r="136" spans="1:6" ht="13.2">
      <c r="A136" s="126"/>
      <c r="B136" s="126"/>
      <c r="C136" s="126"/>
      <c r="D136" s="126"/>
      <c r="E136" s="126"/>
      <c r="F136" s="126"/>
    </row>
    <row r="137" spans="1:6" ht="13.2">
      <c r="A137" s="126"/>
      <c r="B137" s="126"/>
      <c r="C137" s="126"/>
      <c r="D137" s="126"/>
      <c r="E137" s="126"/>
      <c r="F137" s="126"/>
    </row>
    <row r="138" spans="1:6" ht="13.2">
      <c r="A138" s="126"/>
      <c r="B138" s="126"/>
      <c r="C138" s="126"/>
      <c r="D138" s="126"/>
      <c r="E138" s="126"/>
      <c r="F138" s="126"/>
    </row>
    <row r="139" spans="1:6" ht="13.2">
      <c r="A139" s="126"/>
      <c r="B139" s="126"/>
      <c r="C139" s="126"/>
      <c r="D139" s="126"/>
      <c r="E139" s="126"/>
      <c r="F139" s="126"/>
    </row>
    <row r="140" spans="1:6" ht="13.2">
      <c r="A140" s="126"/>
      <c r="B140" s="126"/>
      <c r="C140" s="126"/>
      <c r="D140" s="126"/>
      <c r="E140" s="126"/>
      <c r="F140" s="126"/>
    </row>
    <row r="141" spans="1:6" ht="13.2">
      <c r="A141" s="126"/>
      <c r="B141" s="126"/>
      <c r="C141" s="126"/>
      <c r="D141" s="126"/>
      <c r="E141" s="126"/>
      <c r="F141" s="126"/>
    </row>
    <row r="142" spans="1:6" ht="13.2">
      <c r="A142" s="126"/>
      <c r="B142" s="126"/>
      <c r="C142" s="126"/>
      <c r="D142" s="126"/>
      <c r="E142" s="126"/>
      <c r="F142" s="126"/>
    </row>
    <row r="143" spans="1:6" ht="13.2">
      <c r="A143" s="126"/>
      <c r="B143" s="126"/>
      <c r="C143" s="126"/>
      <c r="D143" s="126"/>
      <c r="E143" s="126"/>
      <c r="F143" s="126"/>
    </row>
    <row r="144" spans="1:6" ht="13.2">
      <c r="A144" s="126"/>
      <c r="B144" s="126"/>
      <c r="C144" s="126"/>
      <c r="D144" s="126"/>
      <c r="E144" s="126"/>
      <c r="F144" s="126"/>
    </row>
    <row r="145" spans="1:6" ht="13.2">
      <c r="A145" s="126"/>
      <c r="B145" s="126"/>
      <c r="C145" s="126"/>
      <c r="D145" s="126"/>
      <c r="E145" s="126"/>
      <c r="F145" s="126"/>
    </row>
    <row r="146" spans="1:6" ht="13.2">
      <c r="A146" s="126"/>
      <c r="B146" s="126"/>
      <c r="C146" s="126"/>
      <c r="D146" s="126"/>
      <c r="E146" s="126"/>
      <c r="F146" s="126"/>
    </row>
    <row r="147" spans="1:6" ht="13.2">
      <c r="A147" s="126"/>
      <c r="B147" s="126"/>
      <c r="C147" s="126"/>
      <c r="D147" s="126"/>
      <c r="E147" s="126"/>
      <c r="F147" s="126"/>
    </row>
    <row r="148" spans="1:6" ht="13.2">
      <c r="A148" s="126"/>
      <c r="B148" s="126"/>
      <c r="C148" s="126"/>
      <c r="D148" s="126"/>
      <c r="E148" s="126"/>
      <c r="F148" s="126"/>
    </row>
    <row r="149" spans="1:6" ht="13.2">
      <c r="A149" s="126"/>
      <c r="B149" s="126"/>
      <c r="C149" s="126"/>
      <c r="D149" s="126"/>
      <c r="E149" s="126"/>
      <c r="F149" s="126"/>
    </row>
    <row r="150" spans="1:6" ht="13.2">
      <c r="A150" s="126"/>
      <c r="B150" s="126"/>
      <c r="C150" s="126"/>
      <c r="D150" s="126"/>
      <c r="E150" s="126"/>
      <c r="F150" s="126"/>
    </row>
    <row r="151" spans="1:6" ht="13.2">
      <c r="A151" s="126"/>
      <c r="B151" s="126"/>
      <c r="C151" s="126"/>
      <c r="D151" s="126"/>
      <c r="E151" s="126"/>
      <c r="F151" s="126"/>
    </row>
    <row r="152" spans="1:6" ht="13.2">
      <c r="A152" s="126"/>
      <c r="B152" s="126"/>
      <c r="C152" s="126"/>
      <c r="D152" s="126"/>
      <c r="E152" s="126"/>
      <c r="F152" s="126"/>
    </row>
    <row r="153" spans="1:6" ht="13.2">
      <c r="A153" s="126"/>
      <c r="B153" s="126"/>
      <c r="C153" s="126"/>
      <c r="D153" s="126"/>
      <c r="E153" s="126"/>
      <c r="F153" s="126"/>
    </row>
    <row r="154" spans="1:6" ht="13.2">
      <c r="A154" s="126"/>
      <c r="B154" s="126"/>
      <c r="C154" s="126"/>
      <c r="D154" s="126"/>
      <c r="E154" s="126"/>
      <c r="F154" s="126"/>
    </row>
    <row r="155" spans="1:6" ht="13.2">
      <c r="A155" s="126"/>
      <c r="B155" s="126"/>
      <c r="C155" s="126"/>
      <c r="D155" s="126"/>
      <c r="E155" s="126"/>
      <c r="F155" s="126"/>
    </row>
    <row r="156" spans="1:6" ht="13.2">
      <c r="A156" s="126"/>
      <c r="B156" s="126"/>
      <c r="C156" s="126"/>
      <c r="D156" s="126"/>
      <c r="E156" s="126"/>
      <c r="F156" s="126"/>
    </row>
    <row r="157" spans="1:6" ht="13.2">
      <c r="A157" s="126"/>
      <c r="B157" s="126"/>
      <c r="C157" s="126"/>
      <c r="D157" s="126"/>
      <c r="E157" s="126"/>
      <c r="F157" s="126"/>
    </row>
    <row r="158" spans="1:6" ht="13.2">
      <c r="A158" s="126"/>
      <c r="B158" s="126"/>
      <c r="C158" s="126"/>
      <c r="D158" s="126"/>
      <c r="E158" s="126"/>
      <c r="F158" s="126"/>
    </row>
    <row r="159" spans="1:6" ht="13.2">
      <c r="A159" s="126"/>
      <c r="B159" s="126"/>
      <c r="C159" s="126"/>
      <c r="D159" s="126"/>
      <c r="E159" s="126"/>
      <c r="F159" s="126"/>
    </row>
    <row r="160" spans="1:6" ht="13.2">
      <c r="A160" s="126"/>
      <c r="B160" s="126"/>
      <c r="C160" s="126"/>
      <c r="D160" s="126"/>
      <c r="E160" s="126"/>
      <c r="F160" s="126"/>
    </row>
    <row r="161" spans="1:6" ht="13.2">
      <c r="A161" s="126"/>
      <c r="B161" s="126"/>
      <c r="C161" s="126"/>
      <c r="D161" s="126"/>
      <c r="E161" s="126"/>
      <c r="F161" s="126"/>
    </row>
    <row r="162" spans="1:6" ht="13.2">
      <c r="A162" s="126"/>
      <c r="B162" s="126"/>
      <c r="C162" s="126"/>
      <c r="D162" s="126"/>
      <c r="E162" s="126"/>
      <c r="F162" s="126"/>
    </row>
    <row r="163" spans="1:6" ht="13.2">
      <c r="A163" s="126"/>
      <c r="B163" s="126"/>
      <c r="C163" s="126"/>
      <c r="D163" s="126"/>
      <c r="E163" s="126"/>
      <c r="F163" s="126"/>
    </row>
    <row r="164" spans="1:6" ht="13.2">
      <c r="A164" s="126"/>
      <c r="B164" s="126"/>
      <c r="C164" s="126"/>
      <c r="D164" s="126"/>
      <c r="E164" s="126"/>
      <c r="F164" s="126"/>
    </row>
    <row r="165" spans="1:6" ht="13.2">
      <c r="A165" s="126"/>
      <c r="B165" s="126"/>
      <c r="C165" s="126"/>
      <c r="D165" s="126"/>
      <c r="E165" s="126"/>
      <c r="F165" s="126"/>
    </row>
    <row r="166" spans="1:6" ht="13.2">
      <c r="A166" s="126"/>
      <c r="B166" s="126"/>
      <c r="C166" s="126"/>
      <c r="D166" s="126"/>
      <c r="E166" s="126"/>
      <c r="F166" s="126"/>
    </row>
    <row r="167" spans="1:6" ht="13.2">
      <c r="A167" s="126"/>
      <c r="B167" s="126"/>
      <c r="C167" s="126"/>
      <c r="D167" s="126"/>
      <c r="E167" s="126"/>
      <c r="F167" s="126"/>
    </row>
    <row r="168" spans="1:6" ht="14.4">
      <c r="A168" s="126"/>
      <c r="B168" s="128"/>
      <c r="C168" s="126"/>
      <c r="D168" s="126"/>
      <c r="E168" s="126"/>
      <c r="F168" s="126"/>
    </row>
    <row r="169" spans="1:6" ht="13.2">
      <c r="A169" s="126"/>
      <c r="B169" s="126"/>
      <c r="C169" s="126"/>
      <c r="D169" s="126"/>
      <c r="E169" s="126"/>
      <c r="F169" s="126"/>
    </row>
    <row r="170" spans="1:6" ht="13.2">
      <c r="A170" s="126"/>
      <c r="B170" s="126"/>
      <c r="C170" s="126"/>
      <c r="D170" s="126"/>
      <c r="E170" s="126"/>
      <c r="F170" s="126"/>
    </row>
    <row r="171" spans="1:6" ht="13.2">
      <c r="A171" s="126"/>
      <c r="B171" s="126"/>
      <c r="C171" s="126"/>
      <c r="D171" s="126"/>
      <c r="E171" s="126"/>
      <c r="F171" s="126"/>
    </row>
    <row r="172" spans="1:6" ht="13.2">
      <c r="A172" s="126"/>
      <c r="B172" s="126"/>
      <c r="C172" s="126"/>
      <c r="D172" s="126"/>
      <c r="E172" s="126"/>
      <c r="F172" s="126"/>
    </row>
    <row r="173" spans="1:6" ht="13.2">
      <c r="A173" s="126"/>
      <c r="B173" s="126"/>
      <c r="C173" s="126"/>
      <c r="D173" s="126"/>
      <c r="E173" s="126"/>
      <c r="F173" s="126"/>
    </row>
    <row r="174" spans="1:6" ht="13.2">
      <c r="A174" s="126"/>
      <c r="B174" s="126"/>
      <c r="C174" s="126"/>
      <c r="D174" s="126"/>
      <c r="E174" s="126"/>
      <c r="F174" s="126"/>
    </row>
    <row r="175" spans="1:6" ht="13.2">
      <c r="A175" s="126"/>
      <c r="B175" s="126"/>
      <c r="C175" s="126"/>
      <c r="D175" s="126"/>
      <c r="E175" s="126"/>
      <c r="F175" s="126"/>
    </row>
    <row r="176" spans="1:6" ht="13.2">
      <c r="A176" s="126"/>
      <c r="B176" s="126"/>
      <c r="C176" s="126"/>
      <c r="D176" s="126"/>
      <c r="E176" s="126"/>
      <c r="F176" s="126"/>
    </row>
    <row r="177" spans="1:6" ht="13.2">
      <c r="A177" s="126"/>
      <c r="B177" s="126"/>
      <c r="C177" s="126"/>
      <c r="D177" s="126"/>
      <c r="E177" s="126"/>
      <c r="F177" s="126"/>
    </row>
    <row r="178" spans="1:6" ht="13.2">
      <c r="A178" s="126"/>
      <c r="B178" s="126"/>
      <c r="C178" s="126"/>
      <c r="D178" s="126"/>
      <c r="E178" s="126"/>
      <c r="F178" s="126"/>
    </row>
    <row r="179" spans="1:6" ht="13.2">
      <c r="A179" s="126"/>
      <c r="B179" s="126"/>
      <c r="C179" s="126"/>
      <c r="D179" s="126"/>
      <c r="E179" s="126"/>
      <c r="F179" s="126"/>
    </row>
    <row r="180" spans="1:6" ht="13.2">
      <c r="A180" s="126"/>
      <c r="B180" s="126"/>
      <c r="C180" s="126"/>
      <c r="D180" s="126"/>
      <c r="E180" s="126"/>
      <c r="F180" s="126"/>
    </row>
    <row r="181" spans="1:6" ht="13.2">
      <c r="A181" s="126"/>
      <c r="B181" s="126"/>
      <c r="C181" s="126"/>
      <c r="D181" s="126"/>
      <c r="E181" s="126"/>
      <c r="F181" s="126"/>
    </row>
    <row r="182" spans="1:6" ht="13.2">
      <c r="A182" s="126"/>
      <c r="B182" s="126"/>
      <c r="C182" s="126"/>
      <c r="D182" s="126"/>
      <c r="E182" s="126"/>
      <c r="F182" s="126"/>
    </row>
    <row r="183" spans="1:6" ht="13.2">
      <c r="A183" s="126"/>
      <c r="B183" s="126"/>
      <c r="C183" s="126"/>
      <c r="D183" s="126"/>
      <c r="E183" s="126"/>
      <c r="F183" s="126"/>
    </row>
    <row r="184" spans="1:6" ht="13.2">
      <c r="A184" s="126"/>
      <c r="B184" s="126"/>
      <c r="C184" s="126"/>
      <c r="D184" s="126"/>
      <c r="E184" s="126"/>
      <c r="F184" s="126"/>
    </row>
    <row r="185" spans="1:6" ht="13.2">
      <c r="A185" s="126"/>
      <c r="B185" s="126"/>
      <c r="C185" s="126"/>
      <c r="D185" s="126"/>
      <c r="E185" s="126"/>
      <c r="F185" s="126"/>
    </row>
    <row r="186" spans="1:6" ht="13.2">
      <c r="A186" s="126"/>
      <c r="B186" s="126"/>
      <c r="C186" s="126"/>
      <c r="D186" s="126"/>
      <c r="E186" s="126"/>
      <c r="F186" s="126"/>
    </row>
    <row r="187" spans="1:6" ht="13.2">
      <c r="A187" s="126"/>
      <c r="B187" s="126"/>
      <c r="C187" s="126"/>
      <c r="D187" s="126"/>
      <c r="E187" s="126"/>
      <c r="F187" s="126"/>
    </row>
    <row r="188" spans="1:6" ht="13.2">
      <c r="A188" s="126"/>
      <c r="B188" s="126"/>
      <c r="C188" s="126"/>
      <c r="D188" s="126"/>
      <c r="E188" s="126"/>
      <c r="F188" s="126"/>
    </row>
    <row r="189" spans="1:6" ht="13.2">
      <c r="A189" s="126"/>
      <c r="B189" s="126"/>
      <c r="C189" s="126"/>
      <c r="D189" s="126"/>
      <c r="E189" s="126"/>
      <c r="F189" s="126"/>
    </row>
    <row r="190" spans="1:6" ht="13.2">
      <c r="A190" s="126"/>
      <c r="B190" s="126"/>
      <c r="C190" s="126"/>
      <c r="D190" s="126"/>
      <c r="E190" s="126"/>
      <c r="F190" s="126"/>
    </row>
    <row r="191" spans="1:6" ht="13.2">
      <c r="A191" s="126"/>
      <c r="B191" s="126"/>
      <c r="C191" s="126"/>
      <c r="D191" s="126"/>
      <c r="E191" s="126"/>
      <c r="F191" s="126"/>
    </row>
    <row r="192" spans="1:6" ht="13.2">
      <c r="A192" s="126"/>
      <c r="B192" s="126"/>
      <c r="C192" s="126"/>
      <c r="D192" s="126"/>
      <c r="E192" s="126"/>
      <c r="F192" s="126"/>
    </row>
    <row r="193" spans="1:6" ht="13.2">
      <c r="A193" s="126"/>
      <c r="B193" s="126"/>
      <c r="C193" s="126"/>
      <c r="D193" s="126"/>
      <c r="E193" s="126"/>
      <c r="F193" s="126"/>
    </row>
    <row r="194" spans="1:6" ht="13.2">
      <c r="A194" s="126"/>
      <c r="B194" s="126"/>
      <c r="C194" s="126"/>
      <c r="D194" s="126"/>
      <c r="E194" s="126"/>
      <c r="F194" s="126"/>
    </row>
    <row r="195" spans="1:6" ht="13.2">
      <c r="A195" s="126"/>
      <c r="B195" s="126"/>
      <c r="C195" s="126"/>
      <c r="D195" s="126"/>
      <c r="E195" s="126"/>
      <c r="F195" s="126"/>
    </row>
    <row r="196" spans="1:6" ht="13.2">
      <c r="A196" s="126"/>
      <c r="B196" s="126"/>
      <c r="C196" s="126"/>
      <c r="D196" s="126"/>
      <c r="E196" s="126"/>
      <c r="F196" s="126"/>
    </row>
    <row r="197" spans="1:6" ht="13.2">
      <c r="A197" s="126"/>
      <c r="B197" s="126"/>
      <c r="C197" s="126"/>
      <c r="D197" s="126"/>
      <c r="E197" s="126"/>
      <c r="F197" s="126"/>
    </row>
    <row r="198" spans="1:6" ht="13.2">
      <c r="A198" s="126"/>
      <c r="B198" s="126"/>
      <c r="C198" s="126"/>
      <c r="D198" s="126"/>
      <c r="E198" s="126"/>
      <c r="F198" s="126"/>
    </row>
    <row r="199" spans="1:6" ht="13.2">
      <c r="A199" s="126"/>
      <c r="B199" s="126"/>
      <c r="C199" s="126"/>
      <c r="D199" s="126"/>
      <c r="E199" s="126"/>
      <c r="F199" s="126"/>
    </row>
    <row r="200" spans="1:6" ht="13.2">
      <c r="A200" s="126"/>
      <c r="B200" s="126"/>
      <c r="C200" s="126"/>
      <c r="D200" s="126"/>
      <c r="E200" s="126"/>
      <c r="F200" s="126"/>
    </row>
    <row r="201" spans="1:6" ht="13.2">
      <c r="A201" s="126"/>
      <c r="B201" s="126"/>
      <c r="C201" s="126"/>
      <c r="D201" s="126"/>
      <c r="E201" s="126"/>
      <c r="F201" s="126"/>
    </row>
    <row r="202" spans="1:6" ht="13.2">
      <c r="A202" s="126"/>
      <c r="B202" s="126"/>
      <c r="C202" s="126"/>
      <c r="D202" s="126"/>
      <c r="E202" s="126"/>
      <c r="F202" s="126"/>
    </row>
    <row r="203" spans="1:6" ht="13.2">
      <c r="A203" s="126"/>
      <c r="B203" s="126"/>
      <c r="C203" s="126"/>
      <c r="D203" s="126"/>
      <c r="E203" s="126"/>
      <c r="F203" s="126"/>
    </row>
    <row r="204" spans="1:6" ht="13.2">
      <c r="A204" s="126"/>
      <c r="B204" s="126"/>
      <c r="C204" s="126"/>
      <c r="D204" s="126"/>
      <c r="E204" s="126"/>
      <c r="F204" s="126"/>
    </row>
    <row r="205" spans="1:6" ht="13.2">
      <c r="A205" s="126"/>
      <c r="B205" s="126"/>
      <c r="C205" s="126"/>
      <c r="D205" s="126"/>
      <c r="E205" s="126"/>
      <c r="F205" s="126"/>
    </row>
    <row r="206" spans="1:6" ht="13.2">
      <c r="A206" s="126"/>
      <c r="B206" s="126"/>
      <c r="C206" s="126"/>
      <c r="D206" s="126"/>
      <c r="E206" s="126"/>
      <c r="F206" s="126"/>
    </row>
    <row r="207" spans="1:6" ht="13.2">
      <c r="A207" s="126"/>
      <c r="B207" s="126"/>
      <c r="C207" s="126"/>
      <c r="D207" s="126"/>
      <c r="E207" s="126"/>
      <c r="F207" s="126"/>
    </row>
    <row r="208" spans="1:6" ht="13.2">
      <c r="A208" s="126"/>
      <c r="B208" s="126"/>
      <c r="C208" s="126"/>
      <c r="D208" s="126"/>
      <c r="E208" s="126"/>
      <c r="F208" s="126"/>
    </row>
    <row r="209" spans="1:6" ht="13.2">
      <c r="A209" s="126"/>
      <c r="B209" s="126"/>
      <c r="C209" s="126"/>
      <c r="D209" s="126"/>
      <c r="E209" s="126"/>
      <c r="F209" s="126"/>
    </row>
    <row r="210" spans="1:6" ht="13.2">
      <c r="A210" s="126"/>
      <c r="B210" s="126"/>
      <c r="C210" s="126"/>
      <c r="D210" s="126"/>
      <c r="E210" s="126"/>
      <c r="F210" s="126"/>
    </row>
    <row r="211" spans="1:6" ht="13.2">
      <c r="A211" s="126"/>
      <c r="B211" s="126"/>
      <c r="C211" s="126"/>
      <c r="D211" s="126"/>
      <c r="E211" s="126"/>
      <c r="F211" s="126"/>
    </row>
    <row r="212" spans="1:6" ht="13.2">
      <c r="A212" s="126"/>
      <c r="B212" s="126"/>
      <c r="C212" s="126"/>
      <c r="D212" s="126"/>
      <c r="E212" s="126"/>
      <c r="F212" s="126"/>
    </row>
    <row r="213" spans="1:6" ht="13.2">
      <c r="A213" s="126"/>
      <c r="B213" s="126"/>
      <c r="C213" s="126"/>
      <c r="D213" s="126"/>
      <c r="E213" s="126"/>
      <c r="F213" s="126"/>
    </row>
    <row r="214" spans="1:6" ht="13.2">
      <c r="A214" s="126"/>
      <c r="B214" s="126"/>
      <c r="C214" s="126"/>
      <c r="D214" s="126"/>
      <c r="E214" s="126"/>
      <c r="F214" s="126"/>
    </row>
    <row r="215" spans="1:6" ht="13.2">
      <c r="A215" s="126"/>
      <c r="B215" s="126"/>
      <c r="C215" s="126"/>
      <c r="D215" s="126"/>
      <c r="E215" s="126"/>
      <c r="F215" s="126"/>
    </row>
    <row r="216" spans="1:6" ht="13.2">
      <c r="A216" s="126"/>
      <c r="B216" s="126"/>
      <c r="C216" s="126"/>
      <c r="D216" s="126"/>
      <c r="E216" s="126"/>
      <c r="F216" s="126"/>
    </row>
    <row r="217" spans="1:6" ht="13.2">
      <c r="A217" s="126"/>
      <c r="B217" s="126"/>
      <c r="C217" s="126"/>
      <c r="D217" s="126"/>
      <c r="E217" s="126"/>
      <c r="F217" s="126"/>
    </row>
    <row r="218" spans="1:6" ht="13.2">
      <c r="A218" s="126"/>
      <c r="B218" s="126"/>
      <c r="C218" s="126"/>
      <c r="D218" s="126"/>
      <c r="E218" s="126"/>
      <c r="F218" s="126"/>
    </row>
    <row r="219" spans="1:6" ht="13.2">
      <c r="A219" s="126"/>
      <c r="B219" s="126"/>
      <c r="C219" s="126"/>
      <c r="D219" s="126"/>
      <c r="E219" s="126"/>
      <c r="F219" s="126"/>
    </row>
    <row r="220" spans="1:6" ht="13.2">
      <c r="A220" s="126"/>
      <c r="B220" s="126"/>
      <c r="C220" s="126"/>
      <c r="D220" s="126"/>
      <c r="E220" s="126"/>
      <c r="F220" s="126"/>
    </row>
    <row r="221" spans="1:6" ht="13.2">
      <c r="A221" s="126"/>
      <c r="B221" s="126"/>
      <c r="C221" s="126"/>
      <c r="D221" s="126"/>
      <c r="E221" s="126"/>
      <c r="F221" s="126"/>
    </row>
    <row r="222" spans="1:6" ht="13.2">
      <c r="A222" s="126"/>
      <c r="B222" s="126"/>
      <c r="C222" s="126"/>
      <c r="D222" s="126"/>
      <c r="E222" s="126"/>
      <c r="F222" s="126"/>
    </row>
    <row r="223" spans="1:6" ht="13.2">
      <c r="A223" s="126"/>
      <c r="B223" s="126"/>
      <c r="C223" s="126"/>
      <c r="D223" s="126"/>
      <c r="E223" s="126"/>
      <c r="F223" s="126"/>
    </row>
    <row r="224" spans="1:6" ht="13.2">
      <c r="A224" s="126"/>
      <c r="B224" s="126"/>
      <c r="C224" s="126"/>
      <c r="D224" s="126"/>
      <c r="E224" s="126"/>
      <c r="F224" s="126"/>
    </row>
    <row r="225" spans="1:6" ht="13.2">
      <c r="A225" s="126"/>
      <c r="B225" s="126"/>
      <c r="C225" s="126"/>
      <c r="D225" s="126"/>
      <c r="E225" s="126"/>
      <c r="F225" s="126"/>
    </row>
    <row r="226" spans="1:6" ht="13.2">
      <c r="A226" s="126"/>
      <c r="B226" s="126"/>
      <c r="C226" s="126"/>
      <c r="D226" s="126"/>
      <c r="E226" s="126"/>
      <c r="F226" s="126"/>
    </row>
    <row r="227" spans="1:6" ht="13.2">
      <c r="A227" s="126"/>
      <c r="B227" s="126"/>
      <c r="C227" s="126"/>
      <c r="D227" s="126"/>
      <c r="E227" s="126"/>
      <c r="F227" s="126"/>
    </row>
    <row r="228" spans="1:6" ht="13.2">
      <c r="A228" s="126"/>
      <c r="B228" s="126"/>
      <c r="C228" s="126"/>
      <c r="D228" s="126"/>
      <c r="E228" s="126"/>
      <c r="F228" s="126"/>
    </row>
    <row r="229" spans="1:6" ht="13.2">
      <c r="A229" s="126"/>
      <c r="B229" s="126"/>
      <c r="C229" s="126"/>
      <c r="D229" s="126"/>
      <c r="E229" s="126"/>
      <c r="F229" s="126"/>
    </row>
    <row r="230" spans="1:6" ht="13.2">
      <c r="A230" s="126"/>
      <c r="B230" s="126"/>
      <c r="C230" s="126"/>
      <c r="D230" s="126"/>
      <c r="E230" s="126"/>
      <c r="F230" s="126"/>
    </row>
    <row r="231" spans="1:6" ht="13.2">
      <c r="A231" s="126"/>
      <c r="B231" s="126"/>
      <c r="C231" s="126"/>
      <c r="D231" s="126"/>
      <c r="E231" s="126"/>
      <c r="F231" s="126"/>
    </row>
    <row r="232" spans="1:6" ht="13.2">
      <c r="A232" s="126"/>
      <c r="B232" s="126"/>
      <c r="C232" s="126"/>
      <c r="D232" s="126"/>
      <c r="E232" s="126"/>
      <c r="F232" s="126"/>
    </row>
    <row r="233" spans="1:6" ht="14.4">
      <c r="A233" s="126"/>
      <c r="B233" s="128"/>
      <c r="C233" s="126"/>
      <c r="D233" s="126"/>
      <c r="E233" s="126"/>
      <c r="F233" s="126"/>
    </row>
    <row r="234" spans="1:6" ht="13.2">
      <c r="A234" s="126"/>
      <c r="B234" s="126"/>
      <c r="C234" s="126"/>
      <c r="D234" s="126"/>
      <c r="E234" s="126"/>
      <c r="F234" s="126"/>
    </row>
    <row r="235" spans="1:6" ht="13.2">
      <c r="A235" s="126"/>
      <c r="B235" s="126"/>
      <c r="C235" s="126"/>
      <c r="D235" s="126"/>
      <c r="E235" s="126"/>
      <c r="F235" s="126"/>
    </row>
    <row r="236" spans="1:6" ht="13.2">
      <c r="A236" s="126"/>
      <c r="B236" s="126"/>
      <c r="C236" s="126"/>
      <c r="D236" s="126"/>
      <c r="E236" s="126"/>
      <c r="F236" s="126"/>
    </row>
    <row r="237" spans="1:6" ht="13.2">
      <c r="A237" s="126"/>
      <c r="B237" s="126"/>
      <c r="C237" s="126"/>
      <c r="D237" s="126"/>
      <c r="E237" s="126"/>
      <c r="F237" s="126"/>
    </row>
    <row r="238" spans="1:6" ht="13.2">
      <c r="A238" s="126"/>
      <c r="B238" s="126"/>
      <c r="C238" s="126"/>
      <c r="D238" s="126"/>
      <c r="E238" s="126"/>
      <c r="F238" s="126"/>
    </row>
    <row r="239" spans="1:6" ht="13.2">
      <c r="A239" s="126"/>
      <c r="B239" s="126"/>
      <c r="C239" s="126"/>
      <c r="D239" s="126"/>
      <c r="E239" s="126"/>
      <c r="F239" s="126"/>
    </row>
    <row r="240" spans="1:6" ht="13.2">
      <c r="A240" s="126"/>
      <c r="B240" s="126"/>
      <c r="C240" s="126"/>
      <c r="D240" s="126"/>
      <c r="E240" s="126"/>
      <c r="F240" s="126"/>
    </row>
    <row r="241" spans="1:6" ht="13.2">
      <c r="A241" s="126"/>
      <c r="B241" s="126"/>
      <c r="C241" s="126"/>
      <c r="D241" s="126"/>
      <c r="E241" s="126"/>
      <c r="F241" s="126"/>
    </row>
    <row r="242" spans="1:6" ht="13.2">
      <c r="A242" s="126"/>
      <c r="B242" s="126"/>
      <c r="C242" s="126"/>
      <c r="D242" s="126"/>
      <c r="E242" s="126"/>
      <c r="F242" s="126"/>
    </row>
    <row r="243" spans="1:6" ht="13.2">
      <c r="A243" s="126"/>
      <c r="B243" s="126"/>
      <c r="C243" s="126"/>
      <c r="D243" s="126"/>
      <c r="E243" s="126"/>
      <c r="F243" s="126"/>
    </row>
    <row r="244" spans="1:6" ht="13.2">
      <c r="A244" s="126"/>
      <c r="B244" s="126"/>
      <c r="C244" s="126"/>
      <c r="D244" s="126"/>
      <c r="E244" s="126"/>
      <c r="F244" s="126"/>
    </row>
    <row r="245" spans="1:6" ht="13.2">
      <c r="A245" s="126"/>
      <c r="B245" s="126"/>
      <c r="C245" s="126"/>
      <c r="D245" s="126"/>
      <c r="E245" s="126"/>
      <c r="F245" s="126"/>
    </row>
    <row r="246" spans="1:6" ht="13.2">
      <c r="A246" s="126"/>
      <c r="B246" s="126"/>
      <c r="C246" s="126"/>
      <c r="D246" s="126"/>
      <c r="E246" s="126"/>
      <c r="F246" s="126"/>
    </row>
    <row r="247" spans="1:6" ht="13.2">
      <c r="A247" s="126"/>
      <c r="B247" s="126"/>
      <c r="C247" s="126"/>
      <c r="D247" s="126"/>
      <c r="E247" s="126"/>
      <c r="F247" s="126"/>
    </row>
    <row r="248" spans="1:6" ht="13.2">
      <c r="A248" s="126"/>
      <c r="B248" s="126"/>
      <c r="C248" s="126"/>
      <c r="D248" s="126"/>
      <c r="E248" s="126"/>
      <c r="F248" s="126"/>
    </row>
    <row r="249" spans="1:6" ht="13.2">
      <c r="A249" s="126"/>
      <c r="B249" s="126"/>
      <c r="C249" s="126"/>
      <c r="D249" s="126"/>
      <c r="E249" s="126"/>
      <c r="F249" s="126"/>
    </row>
    <row r="250" spans="1:6" ht="13.2">
      <c r="A250" s="126"/>
      <c r="B250" s="126"/>
      <c r="C250" s="126"/>
      <c r="D250" s="126"/>
      <c r="E250" s="126"/>
      <c r="F250" s="126"/>
    </row>
    <row r="251" spans="1:6" ht="13.2">
      <c r="A251" s="126"/>
      <c r="B251" s="126"/>
      <c r="C251" s="126"/>
      <c r="D251" s="126"/>
      <c r="E251" s="126"/>
      <c r="F251" s="126"/>
    </row>
    <row r="252" spans="1:6" ht="13.2">
      <c r="A252" s="126"/>
      <c r="B252" s="126"/>
      <c r="C252" s="126"/>
      <c r="D252" s="126"/>
      <c r="E252" s="126"/>
      <c r="F252" s="126"/>
    </row>
    <row r="253" spans="1:6" ht="13.2">
      <c r="A253" s="126"/>
      <c r="B253" s="126"/>
      <c r="C253" s="126"/>
      <c r="D253" s="126"/>
      <c r="E253" s="126"/>
      <c r="F253" s="126"/>
    </row>
    <row r="254" spans="1:6" ht="13.2">
      <c r="A254" s="126"/>
      <c r="B254" s="126"/>
      <c r="C254" s="126"/>
      <c r="D254" s="126"/>
      <c r="E254" s="126"/>
      <c r="F254" s="126"/>
    </row>
    <row r="255" spans="1:6" ht="13.2">
      <c r="A255" s="126"/>
      <c r="B255" s="126"/>
      <c r="C255" s="126"/>
      <c r="D255" s="126"/>
      <c r="E255" s="126"/>
      <c r="F255" s="126"/>
    </row>
    <row r="256" spans="1:6" ht="13.2">
      <c r="A256" s="126"/>
      <c r="B256" s="126"/>
      <c r="C256" s="126"/>
      <c r="D256" s="126"/>
      <c r="E256" s="126"/>
      <c r="F256" s="126"/>
    </row>
    <row r="257" spans="1:6" ht="13.2">
      <c r="A257" s="126"/>
      <c r="B257" s="126"/>
      <c r="C257" s="126"/>
      <c r="D257" s="126"/>
      <c r="E257" s="126"/>
      <c r="F257" s="126"/>
    </row>
    <row r="258" spans="1:6" ht="13.2">
      <c r="A258" s="126"/>
      <c r="B258" s="126"/>
      <c r="C258" s="126"/>
      <c r="D258" s="126"/>
      <c r="E258" s="126"/>
      <c r="F258" s="126"/>
    </row>
    <row r="259" spans="1:6" ht="13.2">
      <c r="A259" s="126"/>
      <c r="B259" s="126"/>
      <c r="C259" s="126"/>
      <c r="D259" s="126"/>
      <c r="E259" s="126"/>
      <c r="F259" s="126"/>
    </row>
    <row r="260" spans="1:6" ht="13.2">
      <c r="A260" s="126"/>
      <c r="B260" s="126"/>
      <c r="C260" s="126"/>
      <c r="D260" s="126"/>
      <c r="E260" s="126"/>
      <c r="F260" s="126"/>
    </row>
    <row r="261" spans="1:6" ht="13.2">
      <c r="A261" s="126"/>
      <c r="B261" s="126"/>
      <c r="C261" s="126"/>
      <c r="D261" s="126"/>
      <c r="E261" s="126"/>
      <c r="F261" s="126"/>
    </row>
    <row r="262" spans="1:6" ht="13.2">
      <c r="A262" s="126"/>
      <c r="B262" s="126"/>
      <c r="C262" s="126"/>
      <c r="D262" s="126"/>
      <c r="E262" s="126"/>
      <c r="F262" s="126"/>
    </row>
    <row r="263" spans="1:6" ht="13.2">
      <c r="A263" s="126"/>
      <c r="B263" s="126"/>
      <c r="C263" s="126"/>
      <c r="D263" s="126"/>
      <c r="E263" s="126"/>
      <c r="F263" s="126"/>
    </row>
    <row r="264" spans="1:6" ht="13.2">
      <c r="A264" s="126"/>
      <c r="B264" s="126"/>
      <c r="C264" s="126"/>
      <c r="D264" s="126"/>
      <c r="E264" s="126"/>
      <c r="F264" s="126"/>
    </row>
    <row r="265" spans="1:6" ht="13.2">
      <c r="A265" s="126"/>
      <c r="B265" s="126"/>
      <c r="C265" s="126"/>
      <c r="D265" s="126"/>
      <c r="E265" s="126"/>
      <c r="F265" s="126"/>
    </row>
    <row r="266" spans="1:6" ht="13.2">
      <c r="A266" s="126"/>
      <c r="B266" s="126"/>
      <c r="C266" s="126"/>
      <c r="D266" s="126"/>
      <c r="E266" s="126"/>
      <c r="F266" s="126"/>
    </row>
    <row r="267" spans="1:6" ht="13.2">
      <c r="A267" s="126"/>
      <c r="B267" s="126"/>
      <c r="C267" s="126"/>
      <c r="D267" s="126"/>
      <c r="E267" s="126"/>
      <c r="F267" s="126"/>
    </row>
    <row r="268" spans="1:6" ht="13.2">
      <c r="A268" s="126"/>
      <c r="B268" s="126"/>
      <c r="C268" s="126"/>
      <c r="D268" s="126"/>
      <c r="E268" s="126"/>
      <c r="F268" s="126"/>
    </row>
    <row r="269" spans="1:6" ht="13.2">
      <c r="A269" s="126"/>
      <c r="B269" s="126"/>
      <c r="C269" s="126"/>
      <c r="D269" s="126"/>
      <c r="E269" s="126"/>
      <c r="F269" s="126"/>
    </row>
    <row r="270" spans="1:6" ht="13.2">
      <c r="A270" s="126"/>
      <c r="B270" s="126"/>
      <c r="C270" s="126"/>
      <c r="D270" s="126"/>
      <c r="E270" s="126"/>
      <c r="F270" s="126"/>
    </row>
    <row r="271" spans="1:6" ht="13.2">
      <c r="A271" s="126"/>
      <c r="B271" s="126"/>
      <c r="C271" s="126"/>
      <c r="D271" s="126"/>
      <c r="E271" s="126"/>
      <c r="F271" s="126"/>
    </row>
    <row r="272" spans="1:6" ht="13.2">
      <c r="A272" s="126"/>
      <c r="B272" s="126"/>
      <c r="C272" s="126"/>
      <c r="D272" s="126"/>
      <c r="E272" s="126"/>
      <c r="F272" s="126"/>
    </row>
    <row r="273" spans="1:6" ht="13.2">
      <c r="A273" s="126"/>
      <c r="B273" s="126"/>
      <c r="C273" s="126"/>
      <c r="D273" s="126"/>
      <c r="E273" s="126"/>
      <c r="F273" s="126"/>
    </row>
    <row r="274" spans="1:6" ht="13.2">
      <c r="A274" s="126"/>
      <c r="B274" s="126"/>
      <c r="C274" s="126"/>
      <c r="D274" s="126"/>
      <c r="E274" s="126"/>
      <c r="F274" s="126"/>
    </row>
    <row r="275" spans="1:6" ht="13.2">
      <c r="A275" s="126"/>
      <c r="B275" s="126"/>
      <c r="C275" s="126"/>
      <c r="D275" s="126"/>
      <c r="E275" s="126"/>
      <c r="F275" s="126"/>
    </row>
    <row r="276" spans="1:6" ht="13.2">
      <c r="A276" s="126"/>
      <c r="B276" s="126"/>
      <c r="C276" s="126"/>
      <c r="D276" s="126"/>
      <c r="E276" s="126"/>
      <c r="F276" s="126"/>
    </row>
    <row r="277" spans="1:6" ht="13.2">
      <c r="A277" s="126"/>
      <c r="B277" s="126"/>
      <c r="C277" s="126"/>
      <c r="D277" s="126"/>
      <c r="E277" s="126"/>
      <c r="F277" s="126"/>
    </row>
    <row r="278" spans="1:6" ht="13.2">
      <c r="A278" s="126"/>
      <c r="B278" s="126"/>
      <c r="C278" s="126"/>
      <c r="D278" s="126"/>
      <c r="E278" s="126"/>
      <c r="F278" s="126"/>
    </row>
    <row r="279" spans="1:6" ht="13.2">
      <c r="A279" s="126"/>
      <c r="B279" s="126"/>
      <c r="C279" s="126"/>
      <c r="D279" s="126"/>
      <c r="E279" s="126"/>
      <c r="F279" s="126"/>
    </row>
    <row r="280" spans="1:6" ht="13.2">
      <c r="A280" s="126"/>
      <c r="B280" s="126"/>
      <c r="C280" s="126"/>
      <c r="D280" s="126"/>
      <c r="E280" s="126"/>
      <c r="F280" s="126"/>
    </row>
    <row r="281" spans="1:6" ht="13.2">
      <c r="A281" s="126"/>
      <c r="B281" s="126"/>
      <c r="C281" s="126"/>
      <c r="D281" s="126"/>
      <c r="E281" s="126"/>
      <c r="F281" s="126"/>
    </row>
    <row r="282" spans="1:6" ht="13.2">
      <c r="A282" s="126"/>
      <c r="B282" s="126"/>
      <c r="C282" s="126"/>
      <c r="D282" s="126"/>
      <c r="E282" s="126"/>
      <c r="F282" s="126"/>
    </row>
    <row r="283" spans="1:6" ht="13.2">
      <c r="A283" s="126"/>
      <c r="B283" s="126"/>
      <c r="C283" s="126"/>
      <c r="D283" s="126"/>
      <c r="E283" s="126"/>
      <c r="F283" s="126"/>
    </row>
    <row r="284" spans="1:6" ht="13.2">
      <c r="A284" s="126"/>
      <c r="B284" s="126"/>
      <c r="C284" s="126"/>
      <c r="D284" s="126"/>
      <c r="E284" s="126"/>
      <c r="F284" s="126"/>
    </row>
    <row r="285" spans="1:6" ht="13.2">
      <c r="A285" s="126"/>
      <c r="B285" s="126"/>
      <c r="C285" s="126"/>
      <c r="D285" s="126"/>
      <c r="E285" s="126"/>
      <c r="F285" s="126"/>
    </row>
    <row r="286" spans="1:6" ht="13.2">
      <c r="A286" s="126"/>
      <c r="B286" s="126"/>
      <c r="C286" s="126"/>
      <c r="D286" s="126"/>
      <c r="E286" s="126"/>
      <c r="F286" s="126"/>
    </row>
    <row r="287" spans="1:6" ht="13.2">
      <c r="A287" s="126"/>
      <c r="B287" s="126"/>
      <c r="C287" s="126"/>
      <c r="D287" s="126"/>
      <c r="E287" s="126"/>
      <c r="F287" s="126"/>
    </row>
    <row r="288" spans="1:6" ht="13.2">
      <c r="A288" s="126"/>
      <c r="B288" s="126"/>
      <c r="C288" s="126"/>
      <c r="D288" s="126"/>
      <c r="E288" s="126"/>
      <c r="F288" s="126"/>
    </row>
    <row r="289" spans="1:6" ht="13.2">
      <c r="A289" s="126"/>
      <c r="B289" s="126"/>
      <c r="C289" s="126"/>
      <c r="D289" s="126"/>
      <c r="E289" s="126"/>
      <c r="F289" s="126"/>
    </row>
    <row r="290" spans="1:6" ht="14.4">
      <c r="A290" s="126"/>
      <c r="B290" s="128"/>
      <c r="C290" s="126"/>
      <c r="D290" s="126"/>
      <c r="E290" s="126"/>
      <c r="F290" s="126"/>
    </row>
    <row r="291" spans="1:6" ht="13.2">
      <c r="A291" s="126"/>
      <c r="B291" s="126"/>
      <c r="C291" s="126"/>
      <c r="D291" s="126"/>
      <c r="E291" s="126"/>
      <c r="F291" s="126"/>
    </row>
    <row r="292" spans="1:6" ht="13.2">
      <c r="A292" s="126"/>
      <c r="B292" s="126"/>
      <c r="C292" s="126"/>
      <c r="D292" s="126"/>
      <c r="E292" s="126"/>
      <c r="F292" s="126"/>
    </row>
    <row r="293" spans="1:6" ht="13.2">
      <c r="A293" s="126"/>
      <c r="B293" s="126"/>
      <c r="C293" s="126"/>
      <c r="D293" s="126"/>
      <c r="E293" s="126"/>
      <c r="F293" s="126"/>
    </row>
    <row r="294" spans="1:6" ht="13.2">
      <c r="A294" s="126"/>
      <c r="B294" s="126"/>
      <c r="C294" s="126"/>
      <c r="D294" s="126"/>
      <c r="E294" s="126"/>
      <c r="F294" s="126"/>
    </row>
    <row r="295" spans="1:6" ht="13.2">
      <c r="A295" s="126"/>
      <c r="B295" s="126"/>
      <c r="C295" s="126"/>
      <c r="D295" s="126"/>
      <c r="E295" s="126"/>
      <c r="F295" s="126"/>
    </row>
    <row r="296" spans="1:6" ht="13.2">
      <c r="A296" s="126"/>
      <c r="B296" s="126"/>
      <c r="C296" s="126"/>
      <c r="D296" s="126"/>
      <c r="E296" s="126"/>
      <c r="F296" s="126"/>
    </row>
    <row r="297" spans="1:6" ht="13.2">
      <c r="A297" s="126"/>
      <c r="B297" s="126"/>
      <c r="C297" s="126"/>
      <c r="D297" s="126"/>
      <c r="E297" s="126"/>
      <c r="F297" s="126"/>
    </row>
    <row r="298" spans="1:6" ht="13.2">
      <c r="A298" s="126"/>
      <c r="B298" s="126"/>
      <c r="C298" s="126"/>
      <c r="D298" s="126"/>
      <c r="E298" s="126"/>
      <c r="F298" s="126"/>
    </row>
    <row r="299" spans="1:6" ht="13.2">
      <c r="A299" s="126"/>
      <c r="B299" s="126"/>
      <c r="C299" s="126"/>
      <c r="D299" s="126"/>
      <c r="E299" s="126"/>
      <c r="F299" s="126"/>
    </row>
    <row r="300" spans="1:6" ht="13.2">
      <c r="A300" s="126"/>
      <c r="B300" s="126"/>
      <c r="C300" s="126"/>
      <c r="D300" s="126"/>
      <c r="E300" s="126"/>
      <c r="F300" s="126"/>
    </row>
    <row r="301" spans="1:6" ht="13.2">
      <c r="A301" s="126"/>
      <c r="B301" s="126"/>
      <c r="C301" s="126"/>
      <c r="D301" s="126"/>
      <c r="E301" s="126"/>
      <c r="F301" s="126"/>
    </row>
    <row r="302" spans="1:6" ht="13.2">
      <c r="A302" s="126"/>
      <c r="B302" s="126"/>
      <c r="C302" s="126"/>
      <c r="D302" s="126"/>
      <c r="E302" s="126"/>
      <c r="F302" s="126"/>
    </row>
    <row r="303" spans="1:6" ht="13.2">
      <c r="A303" s="126"/>
      <c r="B303" s="126"/>
      <c r="C303" s="126"/>
      <c r="D303" s="126"/>
      <c r="E303" s="126"/>
      <c r="F303" s="126"/>
    </row>
    <row r="304" spans="1:6" ht="13.2">
      <c r="A304" s="126"/>
      <c r="B304" s="126"/>
      <c r="C304" s="126"/>
      <c r="D304" s="126"/>
      <c r="E304" s="126"/>
      <c r="F304" s="126"/>
    </row>
    <row r="305" spans="1:6" ht="13.2">
      <c r="A305" s="126"/>
      <c r="B305" s="126"/>
      <c r="C305" s="126"/>
      <c r="D305" s="126"/>
      <c r="E305" s="126"/>
      <c r="F305" s="126"/>
    </row>
    <row r="306" spans="1:6" ht="13.2">
      <c r="A306" s="126"/>
      <c r="B306" s="126"/>
      <c r="C306" s="126"/>
      <c r="D306" s="126"/>
      <c r="E306" s="126"/>
      <c r="F306" s="126"/>
    </row>
    <row r="307" spans="1:6" ht="13.2">
      <c r="A307" s="126"/>
      <c r="B307" s="126"/>
      <c r="C307" s="126"/>
      <c r="D307" s="126"/>
      <c r="E307" s="126"/>
      <c r="F307" s="126"/>
    </row>
    <row r="308" spans="1:6" ht="13.2">
      <c r="A308" s="126"/>
      <c r="B308" s="126"/>
      <c r="C308" s="126"/>
      <c r="D308" s="126"/>
      <c r="E308" s="126"/>
      <c r="F308" s="126"/>
    </row>
    <row r="309" spans="1:6" ht="13.2">
      <c r="A309" s="126"/>
      <c r="B309" s="126"/>
      <c r="C309" s="126"/>
      <c r="D309" s="126"/>
      <c r="E309" s="126"/>
      <c r="F309" s="126"/>
    </row>
    <row r="310" spans="1:6" ht="13.2">
      <c r="A310" s="126"/>
      <c r="B310" s="126"/>
      <c r="C310" s="126"/>
      <c r="D310" s="126"/>
      <c r="E310" s="126"/>
      <c r="F310" s="126"/>
    </row>
    <row r="311" spans="1:6" ht="13.2">
      <c r="A311" s="126"/>
      <c r="B311" s="126"/>
      <c r="C311" s="126"/>
      <c r="D311" s="126"/>
      <c r="E311" s="126"/>
      <c r="F311" s="126"/>
    </row>
    <row r="312" spans="1:6" ht="13.2">
      <c r="A312" s="126"/>
      <c r="B312" s="126"/>
      <c r="C312" s="126"/>
      <c r="D312" s="126"/>
      <c r="E312" s="126"/>
      <c r="F312" s="126"/>
    </row>
    <row r="313" spans="1:6" ht="13.2">
      <c r="A313" s="126"/>
      <c r="B313" s="126"/>
      <c r="C313" s="126"/>
      <c r="D313" s="126"/>
      <c r="E313" s="126"/>
      <c r="F313" s="126"/>
    </row>
    <row r="314" spans="1:6" ht="13.2">
      <c r="A314" s="126"/>
      <c r="B314" s="126"/>
      <c r="C314" s="126"/>
      <c r="D314" s="126"/>
      <c r="E314" s="126"/>
      <c r="F314" s="126"/>
    </row>
    <row r="315" spans="1:6" ht="13.2">
      <c r="A315" s="126"/>
      <c r="B315" s="126"/>
      <c r="C315" s="126"/>
      <c r="D315" s="126"/>
      <c r="E315" s="126"/>
      <c r="F315" s="126"/>
    </row>
    <row r="316" spans="1:6" ht="13.2">
      <c r="A316" s="126"/>
      <c r="B316" s="126"/>
      <c r="C316" s="126"/>
      <c r="D316" s="126"/>
      <c r="E316" s="126"/>
      <c r="F316" s="126"/>
    </row>
    <row r="317" spans="1:6" ht="13.2">
      <c r="A317" s="126"/>
      <c r="B317" s="126"/>
      <c r="C317" s="126"/>
      <c r="D317" s="126"/>
      <c r="E317" s="126"/>
      <c r="F317" s="126"/>
    </row>
    <row r="318" spans="1:6" ht="13.2">
      <c r="A318" s="126"/>
      <c r="B318" s="126"/>
      <c r="C318" s="126"/>
      <c r="D318" s="126"/>
      <c r="E318" s="126"/>
      <c r="F318" s="126"/>
    </row>
    <row r="319" spans="1:6" ht="13.2">
      <c r="A319" s="126"/>
      <c r="B319" s="126"/>
      <c r="C319" s="126"/>
      <c r="D319" s="126"/>
      <c r="E319" s="126"/>
      <c r="F319" s="126"/>
    </row>
    <row r="320" spans="1:6" ht="13.2">
      <c r="A320" s="126"/>
      <c r="B320" s="126"/>
      <c r="C320" s="126"/>
      <c r="D320" s="126"/>
      <c r="E320" s="126"/>
      <c r="F320" s="126"/>
    </row>
    <row r="321" spans="1:6" ht="13.2">
      <c r="A321" s="126"/>
      <c r="B321" s="126"/>
      <c r="C321" s="126"/>
      <c r="D321" s="126"/>
      <c r="E321" s="126"/>
      <c r="F321" s="126"/>
    </row>
    <row r="322" spans="1:6" ht="13.2">
      <c r="A322" s="126"/>
      <c r="B322" s="126"/>
      <c r="C322" s="126"/>
      <c r="D322" s="126"/>
      <c r="E322" s="126"/>
      <c r="F322" s="126"/>
    </row>
    <row r="323" spans="1:6" ht="13.2">
      <c r="A323" s="126"/>
      <c r="B323" s="126"/>
      <c r="C323" s="126"/>
      <c r="D323" s="126"/>
      <c r="E323" s="126"/>
      <c r="F323" s="126"/>
    </row>
    <row r="324" spans="1:6" ht="13.2">
      <c r="A324" s="126"/>
      <c r="B324" s="126"/>
      <c r="C324" s="126"/>
      <c r="D324" s="126"/>
      <c r="E324" s="126"/>
      <c r="F324" s="126"/>
    </row>
    <row r="325" spans="1:6" ht="13.2">
      <c r="A325" s="126"/>
      <c r="B325" s="126"/>
      <c r="C325" s="126"/>
      <c r="D325" s="126"/>
      <c r="E325" s="126"/>
      <c r="F325" s="126"/>
    </row>
    <row r="326" spans="1:6" ht="13.2">
      <c r="A326" s="127"/>
      <c r="B326" s="126"/>
      <c r="C326" s="126"/>
      <c r="D326" s="126"/>
      <c r="E326" s="126"/>
      <c r="F326" s="126"/>
    </row>
    <row r="327" spans="1:6" ht="13.2">
      <c r="A327" s="126"/>
      <c r="B327" s="126"/>
      <c r="C327" s="126"/>
      <c r="D327" s="126"/>
      <c r="E327" s="126"/>
      <c r="F327" s="126"/>
    </row>
    <row r="328" spans="1:6" ht="13.2">
      <c r="A328" s="126"/>
      <c r="B328" s="126"/>
      <c r="C328" s="126"/>
      <c r="D328" s="126"/>
      <c r="E328" s="126"/>
      <c r="F328" s="126"/>
    </row>
    <row r="329" spans="1:6" ht="13.2">
      <c r="A329" s="126"/>
      <c r="B329" s="126"/>
      <c r="C329" s="126"/>
      <c r="D329" s="126"/>
      <c r="E329" s="126"/>
      <c r="F329" s="126"/>
    </row>
    <row r="330" spans="1:6" ht="13.2">
      <c r="A330" s="126"/>
      <c r="B330" s="126"/>
      <c r="C330" s="126"/>
      <c r="D330" s="126"/>
      <c r="E330" s="126"/>
      <c r="F330" s="126"/>
    </row>
    <row r="331" spans="1:6" ht="13.2">
      <c r="A331" s="126"/>
      <c r="B331" s="126"/>
      <c r="C331" s="126"/>
      <c r="D331" s="126"/>
      <c r="E331" s="126"/>
      <c r="F331" s="126"/>
    </row>
    <row r="332" spans="1:6" ht="13.2">
      <c r="A332" s="126"/>
      <c r="B332" s="126"/>
      <c r="C332" s="126"/>
      <c r="D332" s="126"/>
      <c r="E332" s="126"/>
      <c r="F332" s="126"/>
    </row>
    <row r="333" spans="1:6" ht="13.2">
      <c r="A333" s="126"/>
      <c r="B333" s="126"/>
      <c r="C333" s="126"/>
      <c r="D333" s="126"/>
      <c r="E333" s="126"/>
      <c r="F333" s="126"/>
    </row>
    <row r="334" spans="1:6" ht="13.2">
      <c r="A334" s="126"/>
      <c r="B334" s="126"/>
      <c r="C334" s="126"/>
      <c r="D334" s="126"/>
      <c r="E334" s="126"/>
      <c r="F334" s="126"/>
    </row>
    <row r="335" spans="1:6" ht="13.2">
      <c r="A335" s="126"/>
      <c r="B335" s="126"/>
      <c r="C335" s="126"/>
      <c r="D335" s="126"/>
      <c r="E335" s="126"/>
      <c r="F335" s="126"/>
    </row>
    <row r="336" spans="1:6" ht="13.2">
      <c r="A336" s="126"/>
      <c r="B336" s="126"/>
      <c r="C336" s="126"/>
      <c r="D336" s="126"/>
      <c r="E336" s="126"/>
      <c r="F336" s="126"/>
    </row>
    <row r="337" spans="1:6" ht="13.2">
      <c r="A337" s="126"/>
      <c r="B337" s="126"/>
      <c r="C337" s="126"/>
      <c r="D337" s="126"/>
      <c r="E337" s="126"/>
      <c r="F337" s="126"/>
    </row>
    <row r="338" spans="1:6" ht="13.2">
      <c r="A338" s="126"/>
      <c r="B338" s="126"/>
      <c r="C338" s="126"/>
      <c r="D338" s="126"/>
      <c r="E338" s="126"/>
      <c r="F338" s="126"/>
    </row>
    <row r="339" spans="1:6" ht="13.2">
      <c r="A339" s="126"/>
      <c r="B339" s="126"/>
      <c r="C339" s="126"/>
      <c r="D339" s="126"/>
      <c r="E339" s="126"/>
      <c r="F339" s="126"/>
    </row>
    <row r="340" spans="1:6" ht="13.2">
      <c r="A340" s="126"/>
      <c r="B340" s="126"/>
      <c r="C340" s="126"/>
      <c r="D340" s="126"/>
      <c r="E340" s="126"/>
      <c r="F340" s="126"/>
    </row>
    <row r="341" spans="1:6" ht="13.2">
      <c r="A341" s="126"/>
      <c r="B341" s="126"/>
      <c r="C341" s="126"/>
      <c r="D341" s="126"/>
      <c r="E341" s="126"/>
      <c r="F341" s="126"/>
    </row>
    <row r="342" spans="1:6" ht="13.2">
      <c r="A342" s="126"/>
      <c r="B342" s="126"/>
      <c r="C342" s="126"/>
      <c r="D342" s="126"/>
      <c r="E342" s="126"/>
      <c r="F342" s="126"/>
    </row>
    <row r="343" spans="1:6" ht="13.2">
      <c r="A343" s="126"/>
      <c r="B343" s="126"/>
      <c r="C343" s="126"/>
      <c r="D343" s="126"/>
      <c r="E343" s="126"/>
      <c r="F343" s="126"/>
    </row>
    <row r="344" spans="1:6" ht="13.2">
      <c r="A344" s="126"/>
      <c r="B344" s="126"/>
      <c r="C344" s="126"/>
      <c r="D344" s="126"/>
      <c r="E344" s="126"/>
      <c r="F344" s="126"/>
    </row>
    <row r="345" spans="1:6" ht="13.2">
      <c r="A345" s="126"/>
      <c r="B345" s="126"/>
      <c r="C345" s="126"/>
      <c r="D345" s="126"/>
      <c r="E345" s="126"/>
      <c r="F345" s="126"/>
    </row>
    <row r="346" spans="1:6" ht="13.2">
      <c r="A346" s="126"/>
      <c r="B346" s="126"/>
      <c r="C346" s="126"/>
      <c r="D346" s="126"/>
      <c r="E346" s="126"/>
      <c r="F346" s="126"/>
    </row>
    <row r="347" spans="1:6" ht="13.2">
      <c r="A347" s="126"/>
      <c r="B347" s="126"/>
      <c r="C347" s="126"/>
      <c r="D347" s="126"/>
      <c r="E347" s="126"/>
      <c r="F347" s="126"/>
    </row>
    <row r="348" spans="1:6" ht="13.2">
      <c r="A348" s="126"/>
      <c r="B348" s="126"/>
      <c r="C348" s="126"/>
      <c r="D348" s="126"/>
      <c r="E348" s="126"/>
      <c r="F348" s="126"/>
    </row>
    <row r="349" spans="1:6" ht="13.2">
      <c r="A349" s="126"/>
      <c r="B349" s="126"/>
      <c r="C349" s="126"/>
      <c r="D349" s="126"/>
      <c r="E349" s="126"/>
      <c r="F349" s="126"/>
    </row>
    <row r="350" spans="1:6" ht="13.2">
      <c r="A350" s="126"/>
      <c r="B350" s="126"/>
      <c r="C350" s="126"/>
      <c r="D350" s="126"/>
      <c r="E350" s="126"/>
      <c r="F350" s="126"/>
    </row>
    <row r="351" spans="1:6" ht="13.2">
      <c r="A351" s="126"/>
      <c r="B351" s="126"/>
      <c r="C351" s="126"/>
      <c r="D351" s="126"/>
      <c r="E351" s="126"/>
      <c r="F351" s="126"/>
    </row>
    <row r="352" spans="1:6" ht="13.2">
      <c r="A352" s="126"/>
      <c r="B352" s="126"/>
      <c r="C352" s="126"/>
      <c r="D352" s="126"/>
      <c r="E352" s="126"/>
      <c r="F352" s="126"/>
    </row>
    <row r="353" spans="1:6" ht="13.2">
      <c r="A353" s="126"/>
      <c r="B353" s="126"/>
      <c r="C353" s="126"/>
      <c r="D353" s="126"/>
      <c r="E353" s="126"/>
      <c r="F353" s="126"/>
    </row>
    <row r="354" spans="1:6" ht="13.2">
      <c r="A354" s="126"/>
      <c r="B354" s="126"/>
      <c r="C354" s="126"/>
      <c r="D354" s="126"/>
      <c r="E354" s="126"/>
      <c r="F354" s="126"/>
    </row>
    <row r="355" spans="1:6" ht="13.2">
      <c r="A355" s="126"/>
      <c r="B355" s="126"/>
      <c r="C355" s="126"/>
      <c r="D355" s="126"/>
      <c r="E355" s="126"/>
      <c r="F355" s="126"/>
    </row>
    <row r="356" spans="1:6" ht="13.2">
      <c r="A356" s="126"/>
      <c r="B356" s="126"/>
      <c r="C356" s="126"/>
      <c r="D356" s="126"/>
      <c r="E356" s="126"/>
      <c r="F356" s="126"/>
    </row>
    <row r="357" spans="1:6" ht="13.2">
      <c r="A357" s="126"/>
      <c r="B357" s="126"/>
      <c r="C357" s="126"/>
      <c r="D357" s="126"/>
      <c r="E357" s="126"/>
      <c r="F357" s="126"/>
    </row>
    <row r="358" spans="1:6" ht="13.2">
      <c r="A358" s="126"/>
      <c r="B358" s="126"/>
      <c r="C358" s="126"/>
      <c r="D358" s="126"/>
      <c r="E358" s="126"/>
      <c r="F358" s="126"/>
    </row>
    <row r="359" spans="1:6" ht="13.2">
      <c r="A359" s="126"/>
      <c r="B359" s="126"/>
      <c r="C359" s="126"/>
      <c r="D359" s="126"/>
      <c r="E359" s="126"/>
      <c r="F359" s="126"/>
    </row>
    <row r="360" spans="1:6" ht="13.2">
      <c r="A360" s="126"/>
      <c r="B360" s="126"/>
      <c r="C360" s="126"/>
      <c r="D360" s="126"/>
      <c r="E360" s="126"/>
      <c r="F360" s="126"/>
    </row>
    <row r="361" spans="1:6" ht="13.2">
      <c r="A361" s="126"/>
      <c r="B361" s="126"/>
      <c r="C361" s="126"/>
      <c r="D361" s="126"/>
      <c r="E361" s="126"/>
      <c r="F361" s="126"/>
    </row>
    <row r="362" spans="1:6" ht="13.2">
      <c r="A362" s="126"/>
      <c r="B362" s="126"/>
      <c r="C362" s="126"/>
      <c r="D362" s="126"/>
      <c r="E362" s="126"/>
      <c r="F362" s="126"/>
    </row>
    <row r="363" spans="1:6" ht="13.2">
      <c r="A363" s="126"/>
      <c r="B363" s="126"/>
      <c r="C363" s="126"/>
      <c r="D363" s="126"/>
      <c r="E363" s="126"/>
      <c r="F363" s="126"/>
    </row>
    <row r="364" spans="1:6" ht="13.2">
      <c r="A364" s="126"/>
      <c r="B364" s="126"/>
      <c r="C364" s="126"/>
      <c r="D364" s="126"/>
      <c r="E364" s="126"/>
      <c r="F364" s="126"/>
    </row>
    <row r="365" spans="1:6" ht="13.2">
      <c r="A365" s="126"/>
      <c r="B365" s="126"/>
      <c r="C365" s="126"/>
      <c r="D365" s="126"/>
      <c r="E365" s="126"/>
      <c r="F365" s="126"/>
    </row>
    <row r="366" spans="1:6" ht="13.2">
      <c r="A366" s="126"/>
      <c r="B366" s="126"/>
      <c r="C366" s="126"/>
      <c r="D366" s="126"/>
      <c r="E366" s="126"/>
      <c r="F366" s="126"/>
    </row>
    <row r="367" spans="1:6" ht="13.2">
      <c r="A367" s="126"/>
      <c r="B367" s="126"/>
      <c r="C367" s="126"/>
      <c r="D367" s="126"/>
      <c r="E367" s="126"/>
      <c r="F367" s="126"/>
    </row>
    <row r="368" spans="1:6" ht="13.2">
      <c r="A368" s="126"/>
      <c r="B368" s="126"/>
      <c r="C368" s="126"/>
      <c r="D368" s="126"/>
      <c r="E368" s="126"/>
      <c r="F368" s="126"/>
    </row>
    <row r="369" spans="1:6" ht="13.2">
      <c r="A369" s="126"/>
      <c r="B369" s="126"/>
      <c r="C369" s="126"/>
      <c r="D369" s="126"/>
      <c r="E369" s="126"/>
      <c r="F369" s="126"/>
    </row>
    <row r="370" spans="1:6" ht="13.2">
      <c r="A370" s="126"/>
      <c r="B370" s="126"/>
      <c r="C370" s="126"/>
      <c r="D370" s="126"/>
      <c r="E370" s="126"/>
      <c r="F370" s="126"/>
    </row>
    <row r="371" spans="1:6" ht="13.2">
      <c r="A371" s="126"/>
      <c r="B371" s="126"/>
      <c r="C371" s="126"/>
      <c r="D371" s="126"/>
      <c r="E371" s="126"/>
      <c r="F371" s="126"/>
    </row>
    <row r="372" spans="1:6" ht="13.2">
      <c r="A372" s="126"/>
      <c r="B372" s="126"/>
      <c r="C372" s="126"/>
      <c r="D372" s="126"/>
      <c r="E372" s="126"/>
      <c r="F372" s="126"/>
    </row>
    <row r="373" spans="1:6" ht="13.2">
      <c r="A373" s="126"/>
      <c r="B373" s="126"/>
      <c r="C373" s="126"/>
      <c r="D373" s="126"/>
      <c r="E373" s="126"/>
      <c r="F373" s="126"/>
    </row>
    <row r="374" spans="1:6" ht="13.2">
      <c r="A374" s="126"/>
      <c r="B374" s="126"/>
      <c r="C374" s="126"/>
      <c r="D374" s="126"/>
      <c r="E374" s="126"/>
      <c r="F374" s="126"/>
    </row>
    <row r="375" spans="1:6" ht="13.2">
      <c r="A375" s="126"/>
      <c r="B375" s="126"/>
      <c r="C375" s="126"/>
      <c r="D375" s="126"/>
      <c r="E375" s="126"/>
      <c r="F375" s="126"/>
    </row>
    <row r="376" spans="1:6" ht="13.2">
      <c r="A376" s="126"/>
      <c r="B376" s="126"/>
      <c r="C376" s="126"/>
      <c r="D376" s="126"/>
      <c r="E376" s="126"/>
      <c r="F376" s="126"/>
    </row>
    <row r="377" spans="1:6" ht="13.2">
      <c r="A377" s="126"/>
      <c r="B377" s="126"/>
      <c r="C377" s="126"/>
      <c r="D377" s="126"/>
      <c r="E377" s="126"/>
      <c r="F377" s="126"/>
    </row>
    <row r="378" spans="1:6" ht="13.2">
      <c r="A378" s="126"/>
      <c r="B378" s="126"/>
      <c r="C378" s="126"/>
      <c r="D378" s="126"/>
      <c r="E378" s="126"/>
      <c r="F378" s="126"/>
    </row>
    <row r="379" spans="1:6" ht="13.2">
      <c r="A379" s="126"/>
      <c r="B379" s="126"/>
      <c r="C379" s="126"/>
      <c r="D379" s="126"/>
      <c r="E379" s="126"/>
      <c r="F379" s="126"/>
    </row>
    <row r="380" spans="1:6" ht="13.2">
      <c r="A380" s="126"/>
      <c r="B380" s="126"/>
      <c r="C380" s="126"/>
      <c r="D380" s="126"/>
      <c r="E380" s="126"/>
      <c r="F380" s="126"/>
    </row>
    <row r="381" spans="1:6" ht="13.2">
      <c r="A381" s="126"/>
      <c r="B381" s="126"/>
      <c r="C381" s="126"/>
      <c r="D381" s="126"/>
      <c r="E381" s="126"/>
      <c r="F381" s="126"/>
    </row>
    <row r="382" spans="1:6" ht="13.2">
      <c r="A382" s="126"/>
      <c r="B382" s="126"/>
      <c r="C382" s="126"/>
      <c r="D382" s="126"/>
      <c r="E382" s="126"/>
      <c r="F382" s="126"/>
    </row>
    <row r="383" spans="1:6" ht="13.2">
      <c r="A383" s="126"/>
      <c r="B383" s="126"/>
      <c r="C383" s="126"/>
      <c r="D383" s="126"/>
      <c r="E383" s="126"/>
      <c r="F383" s="126"/>
    </row>
    <row r="384" spans="1:6" ht="13.2">
      <c r="A384" s="126"/>
      <c r="B384" s="126"/>
      <c r="C384" s="126"/>
      <c r="D384" s="126"/>
      <c r="E384" s="126"/>
      <c r="F384" s="126"/>
    </row>
    <row r="385" spans="1:6" ht="13.2">
      <c r="A385" s="126"/>
      <c r="B385" s="126"/>
      <c r="C385" s="126"/>
      <c r="D385" s="126"/>
      <c r="E385" s="126"/>
      <c r="F385" s="126"/>
    </row>
    <row r="386" spans="1:6" ht="13.2">
      <c r="A386" s="126"/>
      <c r="B386" s="126"/>
      <c r="C386" s="126"/>
      <c r="D386" s="126"/>
      <c r="E386" s="126"/>
      <c r="F386" s="126"/>
    </row>
    <row r="387" spans="1:6" ht="13.2">
      <c r="A387" s="126"/>
      <c r="B387" s="126"/>
      <c r="C387" s="126"/>
      <c r="D387" s="126"/>
      <c r="E387" s="126"/>
      <c r="F387" s="126"/>
    </row>
    <row r="388" spans="1:6" ht="13.2">
      <c r="A388" s="126"/>
      <c r="B388" s="126"/>
      <c r="C388" s="126"/>
      <c r="D388" s="126"/>
      <c r="E388" s="126"/>
      <c r="F388" s="126"/>
    </row>
    <row r="389" spans="1:6" ht="13.2">
      <c r="A389" s="126"/>
      <c r="B389" s="126"/>
      <c r="C389" s="126"/>
      <c r="D389" s="126"/>
      <c r="E389" s="126"/>
      <c r="F389" s="126"/>
    </row>
    <row r="390" spans="1:6" ht="13.2">
      <c r="A390" s="126"/>
      <c r="B390" s="126"/>
      <c r="C390" s="126"/>
      <c r="D390" s="126"/>
      <c r="E390" s="126"/>
      <c r="F390" s="126"/>
    </row>
    <row r="391" spans="1:6" ht="13.2">
      <c r="A391" s="126"/>
      <c r="B391" s="126"/>
      <c r="C391" s="126"/>
      <c r="D391" s="126"/>
      <c r="E391" s="126"/>
      <c r="F391" s="126"/>
    </row>
    <row r="392" spans="1:6" ht="13.2">
      <c r="A392" s="126"/>
      <c r="B392" s="126"/>
      <c r="C392" s="126"/>
      <c r="D392" s="126"/>
      <c r="E392" s="126"/>
      <c r="F392" s="126"/>
    </row>
    <row r="393" spans="1:6" ht="13.2">
      <c r="A393" s="126"/>
      <c r="B393" s="126"/>
      <c r="C393" s="126"/>
      <c r="D393" s="126"/>
      <c r="E393" s="126"/>
      <c r="F393" s="126"/>
    </row>
    <row r="394" spans="1:6" ht="13.2">
      <c r="A394" s="126"/>
      <c r="B394" s="126"/>
      <c r="C394" s="126"/>
      <c r="D394" s="126"/>
      <c r="E394" s="126"/>
      <c r="F394" s="126"/>
    </row>
    <row r="395" spans="1:6" ht="13.2">
      <c r="A395" s="126"/>
      <c r="B395" s="126"/>
      <c r="C395" s="126"/>
      <c r="D395" s="126"/>
      <c r="E395" s="126"/>
      <c r="F395" s="126"/>
    </row>
    <row r="396" spans="1:6" ht="13.2">
      <c r="A396" s="126"/>
      <c r="B396" s="126"/>
      <c r="C396" s="126"/>
      <c r="D396" s="126"/>
      <c r="E396" s="126"/>
      <c r="F396" s="126"/>
    </row>
    <row r="397" spans="1:6" ht="13.2">
      <c r="A397" s="126"/>
      <c r="B397" s="126"/>
      <c r="C397" s="126"/>
      <c r="D397" s="126"/>
      <c r="E397" s="126"/>
      <c r="F397" s="126"/>
    </row>
    <row r="398" spans="1:6" ht="13.2">
      <c r="A398" s="126"/>
      <c r="B398" s="126"/>
      <c r="C398" s="126"/>
      <c r="D398" s="126"/>
      <c r="E398" s="126"/>
      <c r="F398" s="126"/>
    </row>
    <row r="399" spans="1:6" ht="13.2">
      <c r="A399" s="126"/>
      <c r="B399" s="126"/>
      <c r="C399" s="126"/>
      <c r="D399" s="126"/>
      <c r="E399" s="126"/>
      <c r="F399" s="126"/>
    </row>
    <row r="400" spans="1:6" ht="13.2">
      <c r="A400" s="126"/>
      <c r="B400" s="126"/>
      <c r="C400" s="126"/>
      <c r="D400" s="126"/>
      <c r="E400" s="126"/>
      <c r="F400" s="126"/>
    </row>
    <row r="401" spans="1:6" ht="13.2">
      <c r="A401" s="126"/>
      <c r="B401" s="126"/>
      <c r="C401" s="126"/>
      <c r="D401" s="126"/>
      <c r="E401" s="126"/>
      <c r="F401" s="126"/>
    </row>
    <row r="402" spans="1:6" ht="13.2">
      <c r="A402" s="126"/>
      <c r="B402" s="126"/>
      <c r="C402" s="126"/>
      <c r="D402" s="126"/>
      <c r="E402" s="126"/>
      <c r="F402" s="126"/>
    </row>
    <row r="403" spans="1:6" ht="13.2">
      <c r="A403" s="126"/>
      <c r="B403" s="126"/>
      <c r="C403" s="126"/>
      <c r="D403" s="126"/>
      <c r="E403" s="126"/>
      <c r="F403" s="126"/>
    </row>
    <row r="404" spans="1:6" ht="13.2">
      <c r="A404" s="126"/>
      <c r="B404" s="126"/>
      <c r="C404" s="126"/>
      <c r="D404" s="126"/>
      <c r="E404" s="126"/>
      <c r="F404" s="126"/>
    </row>
    <row r="405" spans="1:6" ht="13.2">
      <c r="A405" s="126"/>
      <c r="B405" s="126"/>
      <c r="C405" s="126"/>
      <c r="D405" s="126"/>
      <c r="E405" s="126"/>
      <c r="F405" s="126"/>
    </row>
    <row r="406" spans="1:6" ht="13.2">
      <c r="A406" s="126"/>
      <c r="B406" s="126"/>
      <c r="C406" s="126"/>
      <c r="D406" s="126"/>
      <c r="E406" s="126"/>
      <c r="F406" s="126"/>
    </row>
    <row r="407" spans="1:6" ht="13.2">
      <c r="A407" s="126"/>
      <c r="B407" s="126"/>
      <c r="C407" s="126"/>
      <c r="D407" s="126"/>
      <c r="E407" s="126"/>
      <c r="F407" s="126"/>
    </row>
    <row r="408" spans="1:6" ht="13.2">
      <c r="A408" s="126"/>
      <c r="B408" s="126"/>
      <c r="C408" s="126"/>
      <c r="D408" s="126"/>
      <c r="E408" s="126"/>
      <c r="F408" s="126"/>
    </row>
    <row r="409" spans="1:6" ht="13.2">
      <c r="A409" s="126"/>
      <c r="B409" s="126"/>
      <c r="C409" s="126"/>
      <c r="D409" s="126"/>
      <c r="E409" s="126"/>
      <c r="F409" s="126"/>
    </row>
    <row r="410" spans="1:6" ht="13.2">
      <c r="A410" s="126"/>
      <c r="B410" s="126"/>
      <c r="C410" s="126"/>
      <c r="D410" s="126"/>
      <c r="E410" s="126"/>
      <c r="F410" s="126"/>
    </row>
    <row r="411" spans="1:6" ht="13.2">
      <c r="A411" s="126"/>
      <c r="B411" s="126"/>
      <c r="C411" s="126"/>
      <c r="D411" s="126"/>
      <c r="E411" s="126"/>
      <c r="F411" s="126"/>
    </row>
    <row r="412" spans="1:6" ht="13.2">
      <c r="A412" s="126"/>
      <c r="B412" s="126"/>
      <c r="C412" s="126"/>
      <c r="D412" s="126"/>
      <c r="E412" s="126"/>
      <c r="F412" s="126"/>
    </row>
    <row r="413" spans="1:6" ht="13.2">
      <c r="A413" s="126"/>
      <c r="B413" s="126"/>
      <c r="C413" s="126"/>
      <c r="D413" s="126"/>
      <c r="E413" s="126"/>
      <c r="F413" s="126"/>
    </row>
    <row r="414" spans="1:6" ht="13.2">
      <c r="A414" s="126"/>
      <c r="B414" s="126"/>
      <c r="C414" s="126"/>
      <c r="D414" s="126"/>
      <c r="E414" s="126"/>
      <c r="F414" s="126"/>
    </row>
    <row r="415" spans="1:6" ht="13.2">
      <c r="A415" s="126"/>
      <c r="B415" s="126"/>
      <c r="C415" s="126"/>
      <c r="D415" s="126"/>
      <c r="E415" s="126"/>
      <c r="F415" s="126"/>
    </row>
    <row r="416" spans="1:6" ht="13.2">
      <c r="A416" s="126"/>
      <c r="B416" s="126"/>
      <c r="C416" s="126"/>
      <c r="D416" s="126"/>
      <c r="E416" s="126"/>
      <c r="F416" s="126"/>
    </row>
    <row r="417" spans="1:6" ht="13.2">
      <c r="A417" s="126"/>
      <c r="B417" s="126"/>
      <c r="C417" s="126"/>
      <c r="D417" s="126"/>
      <c r="E417" s="126"/>
      <c r="F417" s="126"/>
    </row>
    <row r="418" spans="1:6" ht="13.2">
      <c r="A418" s="126"/>
      <c r="B418" s="126"/>
      <c r="C418" s="126"/>
      <c r="D418" s="126"/>
      <c r="E418" s="126"/>
      <c r="F418" s="126"/>
    </row>
    <row r="419" spans="1:6" ht="13.2">
      <c r="A419" s="126"/>
      <c r="B419" s="126"/>
      <c r="C419" s="126"/>
      <c r="D419" s="126"/>
      <c r="E419" s="126"/>
      <c r="F419" s="126"/>
    </row>
    <row r="420" spans="1:6" ht="13.2">
      <c r="A420" s="126"/>
      <c r="B420" s="126"/>
      <c r="C420" s="126"/>
      <c r="D420" s="126"/>
      <c r="E420" s="126"/>
      <c r="F420" s="126"/>
    </row>
    <row r="421" spans="1:6" ht="13.2">
      <c r="A421" s="126"/>
      <c r="B421" s="126"/>
      <c r="C421" s="126"/>
      <c r="D421" s="126"/>
      <c r="E421" s="126"/>
      <c r="F421" s="126"/>
    </row>
    <row r="422" spans="1:6" ht="13.2">
      <c r="A422" s="126"/>
      <c r="B422" s="126"/>
      <c r="C422" s="126"/>
      <c r="D422" s="126"/>
      <c r="E422" s="126"/>
      <c r="F422" s="126"/>
    </row>
    <row r="423" spans="1:6" ht="13.2">
      <c r="A423" s="126"/>
      <c r="B423" s="126"/>
      <c r="C423" s="126"/>
      <c r="D423" s="126"/>
      <c r="E423" s="126"/>
      <c r="F423" s="126"/>
    </row>
    <row r="424" spans="1:6" ht="13.2">
      <c r="A424" s="126"/>
      <c r="B424" s="126"/>
      <c r="C424" s="126"/>
      <c r="D424" s="126"/>
      <c r="E424" s="126"/>
      <c r="F424" s="126"/>
    </row>
    <row r="425" spans="1:6" ht="13.2">
      <c r="A425" s="126"/>
      <c r="B425" s="126"/>
      <c r="C425" s="126"/>
      <c r="D425" s="126"/>
      <c r="E425" s="126"/>
      <c r="F425" s="126"/>
    </row>
    <row r="426" spans="1:6" ht="13.2">
      <c r="A426" s="126"/>
      <c r="B426" s="126"/>
      <c r="C426" s="126"/>
      <c r="D426" s="126"/>
      <c r="E426" s="126"/>
      <c r="F426" s="126"/>
    </row>
    <row r="427" spans="1:6" ht="13.2">
      <c r="A427" s="126"/>
      <c r="B427" s="126"/>
      <c r="C427" s="126"/>
      <c r="D427" s="126"/>
      <c r="E427" s="126"/>
      <c r="F427" s="126"/>
    </row>
    <row r="428" spans="1:6" ht="13.2">
      <c r="A428" s="126"/>
      <c r="B428" s="126"/>
      <c r="C428" s="126"/>
      <c r="D428" s="126"/>
      <c r="E428" s="126"/>
      <c r="F428" s="126"/>
    </row>
    <row r="429" spans="1:6" ht="13.2">
      <c r="A429" s="126"/>
      <c r="B429" s="126"/>
      <c r="C429" s="126"/>
      <c r="D429" s="126"/>
      <c r="E429" s="126"/>
      <c r="F429" s="126"/>
    </row>
    <row r="430" spans="1:6" ht="13.2">
      <c r="A430" s="126"/>
      <c r="B430" s="126"/>
      <c r="C430" s="126"/>
      <c r="D430" s="126"/>
      <c r="E430" s="126"/>
      <c r="F430" s="126"/>
    </row>
    <row r="431" spans="1:6" ht="13.2">
      <c r="A431" s="126"/>
      <c r="B431" s="126"/>
      <c r="C431" s="126"/>
      <c r="D431" s="126"/>
      <c r="E431" s="126"/>
      <c r="F431" s="126"/>
    </row>
    <row r="432" spans="1:6" ht="13.2">
      <c r="A432" s="126"/>
      <c r="B432" s="126"/>
      <c r="C432" s="126"/>
      <c r="D432" s="126"/>
      <c r="E432" s="126"/>
      <c r="F432" s="126"/>
    </row>
    <row r="433" spans="1:6" ht="13.2">
      <c r="A433" s="126"/>
      <c r="B433" s="126"/>
      <c r="C433" s="126"/>
      <c r="D433" s="126"/>
      <c r="E433" s="126"/>
      <c r="F433" s="126"/>
    </row>
    <row r="434" spans="1:6" ht="13.2">
      <c r="A434" s="126"/>
      <c r="B434" s="126"/>
      <c r="C434" s="126"/>
      <c r="D434" s="126"/>
      <c r="E434" s="126"/>
      <c r="F434" s="126"/>
    </row>
    <row r="435" spans="1:6" ht="13.2">
      <c r="A435" s="126"/>
      <c r="B435" s="126"/>
      <c r="C435" s="126"/>
      <c r="D435" s="126"/>
      <c r="E435" s="126"/>
      <c r="F435" s="126"/>
    </row>
    <row r="436" spans="1:6" ht="13.2">
      <c r="A436" s="126"/>
      <c r="B436" s="126"/>
      <c r="C436" s="126"/>
      <c r="D436" s="126"/>
      <c r="E436" s="126"/>
      <c r="F436" s="126"/>
    </row>
    <row r="437" spans="1:6" ht="13.2">
      <c r="A437" s="126"/>
      <c r="B437" s="126"/>
      <c r="C437" s="126"/>
      <c r="D437" s="126"/>
      <c r="E437" s="126"/>
      <c r="F437" s="126"/>
    </row>
    <row r="438" spans="1:6" ht="13.2">
      <c r="A438" s="126"/>
      <c r="B438" s="126"/>
      <c r="C438" s="126"/>
      <c r="D438" s="126"/>
      <c r="E438" s="126"/>
      <c r="F438" s="126"/>
    </row>
    <row r="439" spans="1:6" ht="13.2">
      <c r="A439" s="126"/>
      <c r="B439" s="126"/>
      <c r="C439" s="126"/>
      <c r="D439" s="126"/>
      <c r="E439" s="126"/>
      <c r="F439" s="126"/>
    </row>
    <row r="440" spans="1:6" ht="13.2">
      <c r="A440" s="126"/>
      <c r="B440" s="126"/>
      <c r="C440" s="126"/>
      <c r="D440" s="126"/>
      <c r="E440" s="126"/>
      <c r="F440" s="126"/>
    </row>
    <row r="441" spans="1:6" ht="13.2">
      <c r="A441" s="126"/>
      <c r="B441" s="126"/>
      <c r="C441" s="126"/>
      <c r="D441" s="126"/>
      <c r="E441" s="126"/>
      <c r="F441" s="126"/>
    </row>
    <row r="442" spans="1:6" ht="13.2">
      <c r="A442" s="126"/>
      <c r="B442" s="126"/>
      <c r="C442" s="126"/>
      <c r="D442" s="126"/>
      <c r="E442" s="126"/>
      <c r="F442" s="126"/>
    </row>
    <row r="443" spans="1:6" ht="13.2">
      <c r="A443" s="126"/>
      <c r="B443" s="126"/>
      <c r="C443" s="126"/>
      <c r="D443" s="126"/>
      <c r="E443" s="126"/>
      <c r="F443" s="126"/>
    </row>
    <row r="444" spans="1:6" ht="13.2">
      <c r="A444" s="126"/>
      <c r="B444" s="126"/>
      <c r="C444" s="126"/>
      <c r="D444" s="126"/>
      <c r="E444" s="126"/>
      <c r="F444" s="126"/>
    </row>
    <row r="445" spans="1:6" ht="13.2">
      <c r="A445" s="126"/>
      <c r="B445" s="126"/>
      <c r="C445" s="126"/>
      <c r="D445" s="126"/>
      <c r="E445" s="126"/>
      <c r="F445" s="126"/>
    </row>
    <row r="446" spans="1:6" ht="13.2">
      <c r="A446" s="126"/>
      <c r="B446" s="126"/>
      <c r="C446" s="126"/>
      <c r="D446" s="126"/>
      <c r="E446" s="126"/>
      <c r="F446" s="126"/>
    </row>
    <row r="447" spans="1:6" ht="13.2">
      <c r="A447" s="126"/>
      <c r="B447" s="126"/>
      <c r="C447" s="126"/>
      <c r="D447" s="126"/>
      <c r="E447" s="126"/>
      <c r="F447" s="126"/>
    </row>
    <row r="448" spans="1:6" ht="13.2">
      <c r="A448" s="126"/>
      <c r="B448" s="126"/>
      <c r="C448" s="126"/>
      <c r="D448" s="126"/>
      <c r="E448" s="126"/>
      <c r="F448" s="126"/>
    </row>
    <row r="449" spans="1:6" ht="13.2">
      <c r="A449" s="126"/>
      <c r="B449" s="126"/>
      <c r="C449" s="126"/>
      <c r="D449" s="126"/>
      <c r="E449" s="126"/>
      <c r="F449" s="126"/>
    </row>
    <row r="450" spans="1:6" ht="13.2">
      <c r="A450" s="126"/>
      <c r="B450" s="126"/>
      <c r="C450" s="126"/>
      <c r="D450" s="126"/>
      <c r="E450" s="126"/>
      <c r="F450" s="126"/>
    </row>
    <row r="451" spans="1:6" ht="13.2">
      <c r="A451" s="126"/>
      <c r="B451" s="126"/>
      <c r="C451" s="126"/>
      <c r="D451" s="126"/>
      <c r="E451" s="126"/>
      <c r="F451" s="126"/>
    </row>
    <row r="452" spans="1:6" ht="13.2">
      <c r="A452" s="127"/>
      <c r="B452" s="126"/>
      <c r="C452" s="126"/>
      <c r="D452" s="126"/>
      <c r="E452" s="126"/>
      <c r="F452" s="126"/>
    </row>
    <row r="453" spans="1:6" ht="13.2">
      <c r="A453" s="126"/>
      <c r="B453" s="126"/>
      <c r="C453" s="126"/>
      <c r="D453" s="126"/>
      <c r="E453" s="126"/>
      <c r="F453" s="126"/>
    </row>
    <row r="454" spans="1:6" ht="13.2">
      <c r="A454" s="126"/>
      <c r="B454" s="126"/>
      <c r="C454" s="126"/>
      <c r="D454" s="126"/>
      <c r="E454" s="126"/>
      <c r="F454" s="126"/>
    </row>
    <row r="455" spans="1:6" ht="13.2">
      <c r="A455" s="126"/>
      <c r="B455" s="126"/>
      <c r="C455" s="126"/>
      <c r="D455" s="126"/>
      <c r="E455" s="126"/>
      <c r="F455" s="126"/>
    </row>
    <row r="456" spans="1:6" ht="13.2">
      <c r="A456" s="126"/>
      <c r="B456" s="126"/>
      <c r="C456" s="126"/>
      <c r="D456" s="126"/>
      <c r="E456" s="126"/>
      <c r="F456" s="126"/>
    </row>
    <row r="457" spans="1:6" ht="13.2">
      <c r="A457" s="126"/>
      <c r="B457" s="126"/>
      <c r="C457" s="126"/>
      <c r="D457" s="126"/>
      <c r="E457" s="126"/>
      <c r="F457" s="126"/>
    </row>
    <row r="458" spans="1:6" ht="13.2">
      <c r="A458" s="126"/>
      <c r="B458" s="126"/>
      <c r="C458" s="126"/>
      <c r="D458" s="126"/>
      <c r="E458" s="126"/>
      <c r="F458" s="126"/>
    </row>
    <row r="459" spans="1:6" ht="13.2">
      <c r="A459" s="126"/>
      <c r="B459" s="126"/>
      <c r="C459" s="126"/>
      <c r="D459" s="126"/>
      <c r="E459" s="126"/>
      <c r="F459" s="126"/>
    </row>
    <row r="460" spans="1:6" ht="13.2">
      <c r="A460" s="126"/>
      <c r="B460" s="126"/>
      <c r="C460" s="126"/>
      <c r="D460" s="126"/>
      <c r="E460" s="126"/>
      <c r="F460" s="126"/>
    </row>
    <row r="461" spans="1:6" ht="13.2">
      <c r="A461" s="126"/>
      <c r="B461" s="126"/>
      <c r="C461" s="126"/>
      <c r="D461" s="126"/>
      <c r="E461" s="126"/>
      <c r="F461" s="126"/>
    </row>
    <row r="462" spans="1:6" ht="13.2">
      <c r="A462" s="126"/>
      <c r="B462" s="126"/>
      <c r="C462" s="126"/>
      <c r="D462" s="126"/>
      <c r="E462" s="126"/>
      <c r="F462" s="126"/>
    </row>
    <row r="463" spans="1:6" ht="13.2">
      <c r="A463" s="126"/>
      <c r="B463" s="126"/>
      <c r="C463" s="126"/>
      <c r="D463" s="126"/>
      <c r="E463" s="126"/>
      <c r="F463" s="126"/>
    </row>
    <row r="464" spans="1:6" ht="13.2">
      <c r="A464" s="126"/>
      <c r="B464" s="126"/>
      <c r="C464" s="126"/>
      <c r="D464" s="126"/>
      <c r="E464" s="126"/>
      <c r="F464" s="126"/>
    </row>
    <row r="465" spans="1:6" ht="13.2">
      <c r="A465" s="126"/>
      <c r="B465" s="126"/>
      <c r="C465" s="126"/>
      <c r="D465" s="126"/>
      <c r="E465" s="126"/>
      <c r="F465" s="126"/>
    </row>
    <row r="466" spans="1:6" ht="13.2">
      <c r="A466" s="126"/>
      <c r="B466" s="126"/>
      <c r="C466" s="126"/>
      <c r="D466" s="126"/>
      <c r="E466" s="126"/>
      <c r="F466" s="126"/>
    </row>
    <row r="467" spans="1:6" ht="13.2">
      <c r="A467" s="126"/>
      <c r="B467" s="126"/>
      <c r="C467" s="126"/>
      <c r="D467" s="126"/>
      <c r="E467" s="126"/>
      <c r="F467" s="126"/>
    </row>
    <row r="468" spans="1:6" ht="13.2">
      <c r="A468" s="126"/>
      <c r="B468" s="126"/>
      <c r="C468" s="126"/>
      <c r="D468" s="126"/>
      <c r="E468" s="126"/>
      <c r="F468" s="126"/>
    </row>
    <row r="469" spans="1:6" ht="13.2">
      <c r="A469" s="126"/>
      <c r="B469" s="126"/>
      <c r="C469" s="126"/>
      <c r="D469" s="126"/>
      <c r="E469" s="126"/>
      <c r="F469" s="126"/>
    </row>
    <row r="470" spans="1:6" ht="13.2">
      <c r="A470" s="126"/>
      <c r="B470" s="126"/>
      <c r="C470" s="126"/>
      <c r="D470" s="126"/>
      <c r="E470" s="126"/>
      <c r="F470" s="126"/>
    </row>
    <row r="471" spans="1:6" ht="13.2">
      <c r="A471" s="126"/>
      <c r="B471" s="126"/>
      <c r="C471" s="126"/>
      <c r="D471" s="126"/>
      <c r="E471" s="126"/>
      <c r="F471" s="126"/>
    </row>
    <row r="472" spans="1:6" ht="13.2">
      <c r="A472" s="126"/>
      <c r="B472" s="126"/>
      <c r="C472" s="126"/>
      <c r="D472" s="126"/>
      <c r="E472" s="126"/>
      <c r="F472" s="126"/>
    </row>
    <row r="473" spans="1:6" ht="13.2">
      <c r="A473" s="126"/>
      <c r="B473" s="126"/>
      <c r="C473" s="126"/>
      <c r="D473" s="126"/>
      <c r="E473" s="126"/>
      <c r="F473" s="126"/>
    </row>
    <row r="474" spans="1:6" ht="13.2">
      <c r="A474" s="126"/>
      <c r="B474" s="126"/>
      <c r="C474" s="126"/>
      <c r="D474" s="126"/>
      <c r="E474" s="126"/>
      <c r="F474" s="126"/>
    </row>
    <row r="475" spans="1:6" ht="13.2">
      <c r="A475" s="126"/>
      <c r="B475" s="126"/>
      <c r="C475" s="126"/>
      <c r="D475" s="126"/>
      <c r="E475" s="126"/>
      <c r="F475" s="126"/>
    </row>
    <row r="476" spans="1:6" ht="13.2">
      <c r="A476" s="126"/>
      <c r="B476" s="126"/>
      <c r="C476" s="126"/>
      <c r="D476" s="126"/>
      <c r="E476" s="126"/>
      <c r="F476" s="126"/>
    </row>
    <row r="477" spans="1:6" ht="13.2">
      <c r="A477" s="126"/>
      <c r="B477" s="126"/>
      <c r="C477" s="126"/>
      <c r="D477" s="126"/>
      <c r="E477" s="126"/>
      <c r="F477" s="126"/>
    </row>
    <row r="478" spans="1:6" ht="13.2">
      <c r="A478" s="126"/>
      <c r="B478" s="126"/>
      <c r="C478" s="126"/>
      <c r="D478" s="126"/>
      <c r="E478" s="126"/>
      <c r="F478" s="126"/>
    </row>
    <row r="479" spans="1:6" ht="13.2">
      <c r="A479" s="126"/>
      <c r="B479" s="126"/>
      <c r="C479" s="126"/>
      <c r="D479" s="126"/>
      <c r="E479" s="126"/>
      <c r="F479" s="126"/>
    </row>
    <row r="480" spans="1:6" ht="13.2">
      <c r="A480" s="126"/>
      <c r="B480" s="126"/>
      <c r="C480" s="126"/>
      <c r="D480" s="126"/>
      <c r="E480" s="126"/>
      <c r="F480" s="126"/>
    </row>
    <row r="481" spans="1:6" ht="13.2">
      <c r="A481" s="126"/>
      <c r="B481" s="126"/>
      <c r="C481" s="126"/>
      <c r="D481" s="126"/>
      <c r="E481" s="126"/>
      <c r="F481" s="126"/>
    </row>
    <row r="482" spans="1:6" ht="13.2">
      <c r="A482" s="126"/>
      <c r="B482" s="126"/>
      <c r="C482" s="126"/>
      <c r="D482" s="126"/>
      <c r="E482" s="126"/>
      <c r="F482" s="126"/>
    </row>
    <row r="483" spans="1:6" ht="13.2">
      <c r="A483" s="126"/>
      <c r="B483" s="126"/>
      <c r="C483" s="126"/>
      <c r="D483" s="126"/>
      <c r="E483" s="126"/>
      <c r="F483" s="126"/>
    </row>
    <row r="484" spans="1:6" ht="13.2">
      <c r="A484" s="126"/>
      <c r="B484" s="126"/>
      <c r="C484" s="126"/>
      <c r="D484" s="126"/>
      <c r="E484" s="126"/>
      <c r="F484" s="126"/>
    </row>
    <row r="485" spans="1:6" ht="13.2">
      <c r="A485" s="126"/>
      <c r="B485" s="126"/>
      <c r="C485" s="126"/>
      <c r="D485" s="126"/>
      <c r="E485" s="126"/>
      <c r="F485" s="126"/>
    </row>
    <row r="486" spans="1:6" ht="13.2">
      <c r="A486" s="126"/>
      <c r="B486" s="126"/>
      <c r="C486" s="126"/>
      <c r="D486" s="126"/>
      <c r="E486" s="126"/>
      <c r="F486" s="126"/>
    </row>
    <row r="487" spans="1:6" ht="13.2">
      <c r="A487" s="126"/>
      <c r="B487" s="126"/>
      <c r="C487" s="126"/>
      <c r="D487" s="126"/>
      <c r="E487" s="126"/>
      <c r="F487" s="126"/>
    </row>
    <row r="488" spans="1:6" ht="13.2">
      <c r="A488" s="126"/>
      <c r="B488" s="126"/>
      <c r="C488" s="126"/>
      <c r="D488" s="126"/>
      <c r="E488" s="126"/>
      <c r="F488" s="126"/>
    </row>
    <row r="489" spans="1:6" ht="13.2">
      <c r="A489" s="126"/>
      <c r="B489" s="126"/>
      <c r="C489" s="126"/>
      <c r="D489" s="126"/>
      <c r="E489" s="126"/>
      <c r="F489" s="126"/>
    </row>
    <row r="490" spans="1:6" ht="13.2">
      <c r="A490" s="126"/>
      <c r="B490" s="126"/>
      <c r="C490" s="126"/>
      <c r="D490" s="126"/>
      <c r="E490" s="126"/>
      <c r="F490" s="126"/>
    </row>
    <row r="491" spans="1:6" ht="13.2">
      <c r="A491" s="126"/>
      <c r="B491" s="126"/>
      <c r="C491" s="126"/>
      <c r="D491" s="126"/>
      <c r="E491" s="126"/>
      <c r="F491" s="126"/>
    </row>
    <row r="492" spans="1:6" ht="13.2">
      <c r="A492" s="126"/>
      <c r="B492" s="126"/>
      <c r="C492" s="126"/>
      <c r="D492" s="126"/>
      <c r="E492" s="126"/>
      <c r="F492" s="126"/>
    </row>
    <row r="493" spans="1:6" ht="13.2">
      <c r="A493" s="126"/>
      <c r="B493" s="126"/>
      <c r="C493" s="126"/>
      <c r="D493" s="126"/>
      <c r="E493" s="126"/>
      <c r="F493" s="126"/>
    </row>
    <row r="494" spans="1:6" ht="13.2">
      <c r="A494" s="126"/>
      <c r="B494" s="126"/>
      <c r="C494" s="126"/>
      <c r="D494" s="126"/>
      <c r="E494" s="126"/>
      <c r="F494" s="126"/>
    </row>
    <row r="495" spans="1:6" ht="13.2">
      <c r="A495" s="126"/>
      <c r="B495" s="126"/>
      <c r="C495" s="126"/>
      <c r="D495" s="126"/>
      <c r="E495" s="126"/>
      <c r="F495" s="126"/>
    </row>
    <row r="496" spans="1:6" ht="13.2">
      <c r="A496" s="126"/>
      <c r="B496" s="126"/>
      <c r="C496" s="126"/>
      <c r="D496" s="126"/>
      <c r="E496" s="126"/>
      <c r="F496" s="126"/>
    </row>
    <row r="497" spans="1:6" ht="13.2">
      <c r="A497" s="126"/>
      <c r="B497" s="126"/>
      <c r="C497" s="126"/>
      <c r="D497" s="126"/>
      <c r="E497" s="126"/>
      <c r="F497" s="126"/>
    </row>
    <row r="498" spans="1:6" ht="13.2">
      <c r="A498" s="126"/>
      <c r="B498" s="126"/>
      <c r="C498" s="126"/>
      <c r="D498" s="126"/>
      <c r="E498" s="126"/>
      <c r="F498" s="126"/>
    </row>
    <row r="499" spans="1:6" ht="13.2">
      <c r="A499" s="126"/>
      <c r="B499" s="126"/>
      <c r="C499" s="126"/>
      <c r="D499" s="126"/>
      <c r="E499" s="126"/>
      <c r="F499" s="126"/>
    </row>
    <row r="500" spans="1:6" ht="13.2">
      <c r="A500" s="126"/>
      <c r="B500" s="126"/>
      <c r="C500" s="126"/>
      <c r="D500" s="126"/>
      <c r="E500" s="126"/>
      <c r="F500" s="126"/>
    </row>
    <row r="501" spans="1:6" ht="13.2">
      <c r="A501" s="126"/>
      <c r="B501" s="126"/>
      <c r="C501" s="126"/>
      <c r="D501" s="126"/>
      <c r="E501" s="126"/>
      <c r="F501" s="126"/>
    </row>
    <row r="502" spans="1:6" ht="13.2">
      <c r="A502" s="126"/>
      <c r="B502" s="126"/>
      <c r="C502" s="126"/>
      <c r="D502" s="126"/>
      <c r="E502" s="126"/>
      <c r="F502" s="126"/>
    </row>
    <row r="503" spans="1:6" ht="13.2">
      <c r="A503" s="126"/>
      <c r="B503" s="126"/>
      <c r="C503" s="126"/>
      <c r="D503" s="126"/>
      <c r="E503" s="126"/>
      <c r="F503" s="126"/>
    </row>
    <row r="504" spans="1:6" ht="13.2">
      <c r="A504" s="126"/>
      <c r="B504" s="126"/>
      <c r="C504" s="126"/>
      <c r="D504" s="126"/>
      <c r="E504" s="126"/>
      <c r="F504" s="126"/>
    </row>
    <row r="505" spans="1:6" ht="13.2">
      <c r="A505" s="126"/>
      <c r="B505" s="126"/>
      <c r="C505" s="126"/>
      <c r="D505" s="126"/>
      <c r="E505" s="126"/>
      <c r="F505" s="126"/>
    </row>
    <row r="506" spans="1:6" ht="13.2">
      <c r="A506" s="126"/>
      <c r="B506" s="126"/>
      <c r="C506" s="126"/>
      <c r="D506" s="126"/>
      <c r="E506" s="126"/>
      <c r="F506" s="126"/>
    </row>
    <row r="507" spans="1:6" ht="13.2">
      <c r="A507" s="126"/>
      <c r="B507" s="126"/>
      <c r="C507" s="126"/>
      <c r="D507" s="126"/>
      <c r="E507" s="126"/>
      <c r="F507" s="126"/>
    </row>
    <row r="508" spans="1:6" ht="13.2">
      <c r="A508" s="126"/>
      <c r="B508" s="126"/>
      <c r="C508" s="126"/>
      <c r="D508" s="126"/>
      <c r="E508" s="126"/>
      <c r="F508" s="126"/>
    </row>
    <row r="509" spans="1:6" ht="13.2">
      <c r="A509" s="126"/>
      <c r="B509" s="126"/>
      <c r="C509" s="126"/>
      <c r="D509" s="126"/>
      <c r="E509" s="126"/>
      <c r="F509" s="126"/>
    </row>
    <row r="510" spans="1:6" ht="13.2">
      <c r="A510" s="126"/>
      <c r="B510" s="126"/>
      <c r="C510" s="126"/>
      <c r="D510" s="126"/>
      <c r="E510" s="126"/>
      <c r="F510" s="126"/>
    </row>
    <row r="511" spans="1:6" ht="13.2">
      <c r="A511" s="126"/>
      <c r="B511" s="126"/>
      <c r="C511" s="126"/>
      <c r="D511" s="126"/>
      <c r="E511" s="126"/>
      <c r="F511" s="126"/>
    </row>
    <row r="512" spans="1:6" ht="13.2">
      <c r="A512" s="126"/>
      <c r="B512" s="126"/>
      <c r="C512" s="126"/>
      <c r="D512" s="126"/>
      <c r="E512" s="126"/>
      <c r="F512" s="126"/>
    </row>
    <row r="513" spans="1:6" ht="13.2">
      <c r="A513" s="126"/>
      <c r="B513" s="126"/>
      <c r="C513" s="126"/>
      <c r="D513" s="126"/>
      <c r="E513" s="126"/>
      <c r="F513" s="126"/>
    </row>
    <row r="514" spans="1:6" ht="13.2">
      <c r="A514" s="126"/>
      <c r="B514" s="126"/>
      <c r="C514" s="126"/>
      <c r="D514" s="126"/>
      <c r="E514" s="126"/>
      <c r="F514" s="126"/>
    </row>
    <row r="515" spans="1:6" ht="13.2">
      <c r="A515" s="126"/>
      <c r="B515" s="126"/>
      <c r="C515" s="126"/>
      <c r="D515" s="126"/>
      <c r="E515" s="126"/>
      <c r="F515" s="126"/>
    </row>
    <row r="516" spans="1:6" ht="13.2">
      <c r="A516" s="126"/>
      <c r="B516" s="126"/>
      <c r="C516" s="126"/>
      <c r="D516" s="126"/>
      <c r="E516" s="126"/>
      <c r="F516" s="126"/>
    </row>
    <row r="517" spans="1:6" ht="13.2">
      <c r="A517" s="126"/>
      <c r="B517" s="126"/>
      <c r="C517" s="126"/>
      <c r="D517" s="126"/>
      <c r="E517" s="126"/>
      <c r="F517" s="126"/>
    </row>
    <row r="518" spans="1:6" ht="13.2">
      <c r="A518" s="126"/>
      <c r="B518" s="126"/>
      <c r="C518" s="126"/>
      <c r="D518" s="126"/>
      <c r="E518" s="126"/>
      <c r="F518" s="126"/>
    </row>
    <row r="519" spans="1:6" ht="13.2">
      <c r="A519" s="126"/>
      <c r="B519" s="126"/>
      <c r="C519" s="126"/>
      <c r="D519" s="126"/>
      <c r="E519" s="126"/>
      <c r="F519" s="126"/>
    </row>
    <row r="520" spans="1:6" ht="13.2">
      <c r="A520" s="126"/>
      <c r="B520" s="126"/>
      <c r="C520" s="126"/>
      <c r="D520" s="126"/>
      <c r="E520" s="126"/>
      <c r="F520" s="126"/>
    </row>
    <row r="521" spans="1:6" ht="13.2">
      <c r="A521" s="126"/>
      <c r="B521" s="126"/>
      <c r="C521" s="126"/>
      <c r="D521" s="126"/>
      <c r="E521" s="126"/>
      <c r="F521" s="126"/>
    </row>
    <row r="522" spans="1:6" ht="13.2">
      <c r="A522" s="126"/>
      <c r="B522" s="126"/>
      <c r="C522" s="126"/>
      <c r="D522" s="126"/>
      <c r="E522" s="126"/>
      <c r="F522" s="126"/>
    </row>
    <row r="523" spans="1:6" ht="13.2">
      <c r="A523" s="126"/>
      <c r="B523" s="126"/>
      <c r="C523" s="126"/>
      <c r="D523" s="126"/>
      <c r="E523" s="126"/>
      <c r="F523" s="126"/>
    </row>
    <row r="524" spans="1:6" ht="13.2">
      <c r="A524" s="126"/>
      <c r="B524" s="126"/>
      <c r="C524" s="126"/>
      <c r="D524" s="126"/>
      <c r="E524" s="126"/>
      <c r="F524" s="126"/>
    </row>
    <row r="525" spans="1:6" ht="13.2">
      <c r="A525" s="126"/>
      <c r="B525" s="126"/>
      <c r="C525" s="126"/>
      <c r="D525" s="126"/>
      <c r="E525" s="126"/>
      <c r="F525" s="126"/>
    </row>
    <row r="526" spans="1:6" ht="13.2">
      <c r="A526" s="126"/>
      <c r="B526" s="126"/>
      <c r="C526" s="126"/>
      <c r="D526" s="126"/>
      <c r="E526" s="126"/>
      <c r="F526" s="126"/>
    </row>
    <row r="527" spans="1:6" ht="13.2">
      <c r="A527" s="126"/>
      <c r="B527" s="126"/>
      <c r="C527" s="126"/>
      <c r="D527" s="126"/>
      <c r="E527" s="126"/>
      <c r="F527" s="126"/>
    </row>
    <row r="528" spans="1:6" ht="13.2">
      <c r="A528" s="126"/>
      <c r="B528" s="126"/>
      <c r="C528" s="126"/>
      <c r="D528" s="126"/>
      <c r="E528" s="126"/>
      <c r="F528" s="126"/>
    </row>
    <row r="529" spans="1:6" ht="13.2">
      <c r="A529" s="126"/>
      <c r="B529" s="126"/>
      <c r="C529" s="126"/>
      <c r="D529" s="126"/>
      <c r="E529" s="126"/>
      <c r="F529" s="126"/>
    </row>
    <row r="530" spans="1:6" ht="13.2">
      <c r="A530" s="126"/>
      <c r="B530" s="126"/>
      <c r="C530" s="126"/>
      <c r="D530" s="126"/>
      <c r="E530" s="126"/>
      <c r="F530" s="126"/>
    </row>
    <row r="531" spans="1:6" ht="13.2">
      <c r="A531" s="126"/>
      <c r="B531" s="126"/>
      <c r="C531" s="126"/>
      <c r="D531" s="126"/>
      <c r="E531" s="126"/>
      <c r="F531" s="126"/>
    </row>
    <row r="532" spans="1:6" ht="13.2">
      <c r="A532" s="126"/>
      <c r="B532" s="126"/>
      <c r="C532" s="126"/>
      <c r="D532" s="126"/>
      <c r="E532" s="126"/>
      <c r="F532" s="126"/>
    </row>
    <row r="533" spans="1:6" ht="13.2">
      <c r="A533" s="126"/>
      <c r="B533" s="126"/>
      <c r="C533" s="126"/>
      <c r="D533" s="126"/>
      <c r="E533" s="126"/>
      <c r="F533" s="126"/>
    </row>
    <row r="534" spans="1:6" ht="13.2">
      <c r="A534" s="126"/>
      <c r="B534" s="126"/>
      <c r="C534" s="126"/>
      <c r="D534" s="126"/>
      <c r="E534" s="126"/>
      <c r="F534" s="126"/>
    </row>
    <row r="535" spans="1:6" ht="13.2">
      <c r="A535" s="126"/>
      <c r="B535" s="126"/>
      <c r="C535" s="126"/>
      <c r="D535" s="126"/>
      <c r="E535" s="126"/>
      <c r="F535" s="126"/>
    </row>
    <row r="536" spans="1:6" ht="13.2">
      <c r="A536" s="126"/>
      <c r="B536" s="126"/>
      <c r="C536" s="126"/>
      <c r="D536" s="126"/>
      <c r="E536" s="126"/>
      <c r="F536" s="126"/>
    </row>
    <row r="537" spans="1:6" ht="13.2">
      <c r="A537" s="126"/>
      <c r="B537" s="126"/>
      <c r="C537" s="126"/>
      <c r="D537" s="126"/>
      <c r="E537" s="126"/>
      <c r="F537" s="126"/>
    </row>
    <row r="538" spans="1:6" ht="13.2">
      <c r="A538" s="126"/>
      <c r="B538" s="126"/>
      <c r="C538" s="126"/>
      <c r="D538" s="126"/>
      <c r="E538" s="126"/>
      <c r="F538" s="126"/>
    </row>
    <row r="539" spans="1:6" ht="13.2">
      <c r="A539" s="126"/>
      <c r="B539" s="126"/>
      <c r="C539" s="126"/>
      <c r="D539" s="126"/>
      <c r="E539" s="126"/>
      <c r="F539" s="126"/>
    </row>
    <row r="540" spans="1:6" ht="13.2">
      <c r="A540" s="126"/>
      <c r="B540" s="126"/>
      <c r="C540" s="126"/>
      <c r="D540" s="126"/>
      <c r="E540" s="126"/>
      <c r="F540" s="126"/>
    </row>
    <row r="541" spans="1:6" ht="13.2">
      <c r="A541" s="126"/>
      <c r="B541" s="126"/>
      <c r="C541" s="126"/>
      <c r="D541" s="126"/>
      <c r="E541" s="126"/>
      <c r="F541" s="126"/>
    </row>
    <row r="542" spans="1:6" ht="13.2">
      <c r="A542" s="126"/>
      <c r="B542" s="126"/>
      <c r="C542" s="126"/>
      <c r="D542" s="126"/>
      <c r="E542" s="126"/>
      <c r="F542" s="126"/>
    </row>
    <row r="543" spans="1:6" ht="13.2">
      <c r="A543" s="126"/>
      <c r="B543" s="126"/>
      <c r="C543" s="126"/>
      <c r="D543" s="126"/>
      <c r="E543" s="126"/>
      <c r="F543" s="126"/>
    </row>
    <row r="544" spans="1:6" ht="13.2">
      <c r="A544" s="126"/>
      <c r="B544" s="126"/>
      <c r="C544" s="126"/>
      <c r="D544" s="126"/>
      <c r="E544" s="126"/>
      <c r="F544" s="126"/>
    </row>
    <row r="545" spans="1:6" ht="13.2">
      <c r="A545" s="126"/>
      <c r="B545" s="126"/>
      <c r="C545" s="126"/>
      <c r="D545" s="126"/>
      <c r="E545" s="126"/>
      <c r="F545" s="126"/>
    </row>
    <row r="546" spans="1:6" ht="13.2">
      <c r="A546" s="126"/>
      <c r="B546" s="126"/>
      <c r="C546" s="126"/>
      <c r="D546" s="126"/>
      <c r="E546" s="126"/>
      <c r="F546" s="126"/>
    </row>
    <row r="547" spans="1:6" ht="13.2">
      <c r="A547" s="126"/>
      <c r="B547" s="126"/>
      <c r="C547" s="126"/>
      <c r="D547" s="126"/>
      <c r="E547" s="126"/>
      <c r="F547" s="126"/>
    </row>
    <row r="548" spans="1:6" ht="13.2">
      <c r="A548" s="126"/>
      <c r="B548" s="126"/>
      <c r="C548" s="126"/>
      <c r="D548" s="126"/>
      <c r="E548" s="126"/>
      <c r="F548" s="126"/>
    </row>
    <row r="549" spans="1:6" ht="13.2">
      <c r="A549" s="126"/>
      <c r="B549" s="126"/>
      <c r="C549" s="126"/>
      <c r="D549" s="126"/>
      <c r="E549" s="126"/>
      <c r="F549" s="126"/>
    </row>
    <row r="550" spans="1:6" ht="13.2">
      <c r="A550" s="126"/>
      <c r="B550" s="126"/>
      <c r="C550" s="126"/>
      <c r="D550" s="126"/>
      <c r="E550" s="126"/>
      <c r="F550" s="126"/>
    </row>
    <row r="551" spans="1:6" ht="13.2">
      <c r="A551" s="126"/>
      <c r="B551" s="126"/>
      <c r="C551" s="126"/>
      <c r="D551" s="126"/>
      <c r="E551" s="126"/>
      <c r="F551" s="126"/>
    </row>
    <row r="552" spans="1:6" ht="13.2">
      <c r="A552" s="126"/>
      <c r="B552" s="126"/>
      <c r="C552" s="126"/>
      <c r="D552" s="126"/>
      <c r="E552" s="126"/>
      <c r="F552" s="126"/>
    </row>
    <row r="553" spans="1:6" ht="13.2">
      <c r="A553" s="126"/>
      <c r="B553" s="126"/>
      <c r="C553" s="126"/>
      <c r="D553" s="126"/>
      <c r="E553" s="126"/>
      <c r="F553" s="126"/>
    </row>
    <row r="554" spans="1:6" ht="13.2">
      <c r="A554" s="126"/>
      <c r="B554" s="126"/>
      <c r="C554" s="126"/>
      <c r="D554" s="126"/>
      <c r="E554" s="126"/>
      <c r="F554" s="126"/>
    </row>
    <row r="555" spans="1:6" ht="13.2">
      <c r="A555" s="126"/>
      <c r="B555" s="126"/>
      <c r="C555" s="126"/>
      <c r="D555" s="126"/>
      <c r="E555" s="126"/>
      <c r="F555" s="126"/>
    </row>
    <row r="556" spans="1:6" ht="13.2">
      <c r="A556" s="126"/>
      <c r="B556" s="126"/>
      <c r="C556" s="126"/>
      <c r="D556" s="126"/>
      <c r="E556" s="126"/>
      <c r="F556" s="126"/>
    </row>
    <row r="557" spans="1:6" ht="13.2">
      <c r="A557" s="126"/>
      <c r="B557" s="126"/>
      <c r="C557" s="126"/>
      <c r="D557" s="126"/>
      <c r="E557" s="126"/>
      <c r="F557" s="126"/>
    </row>
    <row r="558" spans="1:6" ht="13.2">
      <c r="A558" s="126"/>
      <c r="B558" s="126"/>
      <c r="C558" s="126"/>
      <c r="D558" s="126"/>
      <c r="E558" s="126"/>
      <c r="F558" s="126"/>
    </row>
    <row r="559" spans="1:6" ht="13.2">
      <c r="A559" s="126"/>
      <c r="B559" s="126"/>
      <c r="C559" s="126"/>
      <c r="D559" s="126"/>
      <c r="E559" s="126"/>
      <c r="F559" s="126"/>
    </row>
    <row r="560" spans="1:6" ht="13.2">
      <c r="A560" s="126"/>
      <c r="B560" s="126"/>
      <c r="C560" s="126"/>
      <c r="D560" s="126"/>
      <c r="E560" s="126"/>
      <c r="F560" s="126"/>
    </row>
    <row r="561" spans="1:6" ht="13.2">
      <c r="A561" s="126"/>
      <c r="B561" s="126"/>
      <c r="C561" s="126"/>
      <c r="D561" s="126"/>
      <c r="E561" s="126"/>
      <c r="F561" s="126"/>
    </row>
    <row r="562" spans="1:6" ht="13.2">
      <c r="A562" s="126"/>
      <c r="B562" s="126"/>
      <c r="C562" s="126"/>
      <c r="D562" s="126"/>
      <c r="E562" s="126"/>
      <c r="F562" s="126"/>
    </row>
    <row r="563" spans="1:6" ht="13.2">
      <c r="A563" s="126"/>
      <c r="B563" s="126"/>
      <c r="C563" s="126"/>
      <c r="D563" s="126"/>
      <c r="E563" s="126"/>
      <c r="F563" s="126"/>
    </row>
    <row r="564" spans="1:6" ht="13.2">
      <c r="A564" s="126"/>
      <c r="B564" s="126"/>
      <c r="C564" s="126"/>
      <c r="D564" s="126"/>
      <c r="E564" s="126"/>
      <c r="F564" s="126"/>
    </row>
    <row r="565" spans="1:6" ht="13.2">
      <c r="A565" s="126"/>
      <c r="B565" s="126"/>
      <c r="C565" s="126"/>
      <c r="D565" s="126"/>
      <c r="E565" s="126"/>
      <c r="F565" s="126"/>
    </row>
    <row r="566" spans="1:6" ht="13.2">
      <c r="A566" s="126"/>
      <c r="B566" s="126"/>
      <c r="C566" s="126"/>
      <c r="D566" s="126"/>
      <c r="E566" s="126"/>
      <c r="F566" s="126"/>
    </row>
    <row r="567" spans="1:6" ht="13.2">
      <c r="A567" s="126"/>
      <c r="B567" s="126"/>
      <c r="C567" s="126"/>
      <c r="D567" s="126"/>
      <c r="E567" s="126"/>
      <c r="F567" s="126"/>
    </row>
    <row r="568" spans="1:6" ht="13.2">
      <c r="A568" s="126"/>
      <c r="B568" s="126"/>
      <c r="C568" s="126"/>
      <c r="D568" s="126"/>
      <c r="E568" s="126"/>
      <c r="F568" s="126"/>
    </row>
    <row r="569" spans="1:6" ht="13.2">
      <c r="A569" s="126"/>
      <c r="B569" s="126"/>
      <c r="C569" s="126"/>
      <c r="D569" s="126"/>
      <c r="E569" s="126"/>
      <c r="F569" s="126"/>
    </row>
    <row r="570" spans="1:6" ht="13.2">
      <c r="A570" s="126"/>
      <c r="B570" s="126"/>
      <c r="C570" s="126"/>
      <c r="D570" s="126"/>
      <c r="E570" s="126"/>
      <c r="F570" s="126"/>
    </row>
    <row r="571" spans="1:6" ht="13.2">
      <c r="A571" s="126"/>
      <c r="B571" s="126"/>
      <c r="C571" s="126"/>
      <c r="D571" s="126"/>
      <c r="E571" s="126"/>
      <c r="F571" s="126"/>
    </row>
    <row r="572" spans="1:6" ht="13.2">
      <c r="A572" s="126"/>
      <c r="B572" s="126"/>
      <c r="C572" s="126"/>
      <c r="D572" s="126"/>
      <c r="E572" s="126"/>
      <c r="F572" s="126"/>
    </row>
    <row r="573" spans="1:6" ht="13.2">
      <c r="A573" s="126"/>
      <c r="B573" s="126"/>
      <c r="C573" s="126"/>
      <c r="D573" s="126"/>
      <c r="E573" s="126"/>
      <c r="F573" s="126"/>
    </row>
    <row r="574" spans="1:6" ht="13.2">
      <c r="A574" s="126"/>
      <c r="B574" s="126"/>
      <c r="C574" s="126"/>
      <c r="D574" s="126"/>
      <c r="E574" s="126"/>
      <c r="F574" s="126"/>
    </row>
    <row r="575" spans="1:6" ht="13.2">
      <c r="A575" s="126"/>
      <c r="B575" s="126"/>
      <c r="C575" s="126"/>
      <c r="D575" s="126"/>
      <c r="E575" s="126"/>
      <c r="F575" s="126"/>
    </row>
    <row r="576" spans="1:6" ht="13.2">
      <c r="A576" s="126"/>
      <c r="B576" s="126"/>
      <c r="C576" s="126"/>
      <c r="D576" s="126"/>
      <c r="E576" s="126"/>
      <c r="F576" s="126"/>
    </row>
    <row r="577" spans="1:6" ht="13.2">
      <c r="A577" s="126"/>
      <c r="B577" s="126"/>
      <c r="C577" s="126"/>
      <c r="D577" s="126"/>
      <c r="E577" s="126"/>
      <c r="F577" s="126"/>
    </row>
    <row r="578" spans="1:6" ht="13.2">
      <c r="A578" s="126"/>
      <c r="B578" s="126"/>
      <c r="C578" s="126"/>
      <c r="D578" s="126"/>
      <c r="E578" s="126"/>
      <c r="F578" s="126"/>
    </row>
    <row r="579" spans="1:6" ht="13.2">
      <c r="A579" s="126"/>
      <c r="B579" s="126"/>
      <c r="C579" s="126"/>
      <c r="D579" s="126"/>
      <c r="E579" s="126"/>
      <c r="F579" s="126"/>
    </row>
    <row r="580" spans="1:6" ht="13.2">
      <c r="A580" s="126"/>
      <c r="B580" s="126"/>
      <c r="C580" s="126"/>
      <c r="D580" s="126"/>
      <c r="E580" s="126"/>
      <c r="F580" s="126"/>
    </row>
    <row r="581" spans="1:6" ht="13.2">
      <c r="A581" s="126"/>
      <c r="B581" s="126"/>
      <c r="C581" s="126"/>
      <c r="D581" s="126"/>
      <c r="E581" s="126"/>
      <c r="F581" s="126"/>
    </row>
    <row r="582" spans="1:6" ht="13.2">
      <c r="A582" s="126"/>
      <c r="B582" s="126"/>
      <c r="C582" s="126"/>
      <c r="D582" s="126"/>
      <c r="E582" s="126"/>
      <c r="F582" s="126"/>
    </row>
    <row r="583" spans="1:6" ht="13.2">
      <c r="A583" s="126"/>
      <c r="B583" s="126"/>
      <c r="C583" s="126"/>
      <c r="D583" s="126"/>
      <c r="E583" s="126"/>
      <c r="F583" s="126"/>
    </row>
    <row r="584" spans="1:6" ht="13.2">
      <c r="A584" s="126"/>
      <c r="B584" s="126"/>
      <c r="C584" s="126"/>
      <c r="D584" s="126"/>
      <c r="E584" s="126"/>
      <c r="F584" s="126"/>
    </row>
    <row r="585" spans="1:6" ht="13.2">
      <c r="A585" s="126"/>
      <c r="B585" s="126"/>
      <c r="C585" s="126"/>
      <c r="D585" s="126"/>
      <c r="E585" s="126"/>
      <c r="F585" s="126"/>
    </row>
    <row r="586" spans="1:6" ht="13.2">
      <c r="A586" s="126"/>
      <c r="B586" s="126"/>
      <c r="C586" s="126"/>
      <c r="D586" s="126"/>
      <c r="E586" s="126"/>
      <c r="F586" s="126"/>
    </row>
    <row r="587" spans="1:6" ht="13.2">
      <c r="A587" s="126"/>
      <c r="B587" s="126"/>
      <c r="C587" s="126"/>
      <c r="D587" s="126"/>
      <c r="E587" s="126"/>
      <c r="F587" s="126"/>
    </row>
    <row r="588" spans="1:6" ht="13.2">
      <c r="A588" s="126"/>
      <c r="B588" s="126"/>
      <c r="C588" s="126"/>
      <c r="D588" s="126"/>
      <c r="E588" s="126"/>
      <c r="F588" s="126"/>
    </row>
    <row r="589" spans="1:6" ht="13.2">
      <c r="A589" s="126"/>
      <c r="B589" s="126"/>
      <c r="C589" s="126"/>
      <c r="D589" s="126"/>
      <c r="E589" s="126"/>
      <c r="F589" s="126"/>
    </row>
    <row r="590" spans="1:6" ht="13.2">
      <c r="A590" s="126"/>
      <c r="B590" s="126"/>
      <c r="C590" s="126"/>
      <c r="D590" s="126"/>
      <c r="E590" s="126"/>
      <c r="F590" s="126"/>
    </row>
    <row r="591" spans="1:6" ht="13.2">
      <c r="A591" s="126"/>
      <c r="B591" s="126"/>
      <c r="C591" s="126"/>
      <c r="D591" s="126"/>
      <c r="E591" s="126"/>
      <c r="F591" s="126"/>
    </row>
    <row r="592" spans="1:6" ht="13.2">
      <c r="A592" s="126"/>
      <c r="B592" s="126"/>
      <c r="C592" s="126"/>
      <c r="D592" s="126"/>
      <c r="E592" s="126"/>
      <c r="F592" s="126"/>
    </row>
    <row r="593" spans="1:6" ht="13.2">
      <c r="A593" s="126"/>
      <c r="B593" s="126"/>
      <c r="C593" s="126"/>
      <c r="D593" s="126"/>
      <c r="E593" s="126"/>
      <c r="F593" s="126"/>
    </row>
    <row r="594" spans="1:6" ht="13.2">
      <c r="A594" s="126"/>
      <c r="B594" s="126"/>
      <c r="C594" s="126"/>
      <c r="D594" s="126"/>
      <c r="E594" s="126"/>
      <c r="F594" s="126"/>
    </row>
    <row r="595" spans="1:6" ht="13.2">
      <c r="A595" s="126"/>
      <c r="B595" s="126"/>
      <c r="C595" s="126"/>
      <c r="D595" s="126"/>
      <c r="E595" s="126"/>
      <c r="F595" s="126"/>
    </row>
    <row r="596" spans="1:6" ht="13.2">
      <c r="A596" s="126"/>
      <c r="B596" s="126"/>
      <c r="C596" s="126"/>
      <c r="D596" s="126"/>
      <c r="E596" s="126"/>
      <c r="F596" s="126"/>
    </row>
    <row r="597" spans="1:6" ht="13.2">
      <c r="A597" s="126"/>
      <c r="B597" s="126"/>
      <c r="C597" s="126"/>
      <c r="D597" s="126"/>
      <c r="E597" s="126"/>
      <c r="F597" s="126"/>
    </row>
    <row r="598" spans="1:6" ht="13.2">
      <c r="A598" s="126"/>
      <c r="B598" s="126"/>
      <c r="C598" s="126"/>
      <c r="D598" s="126"/>
      <c r="E598" s="126"/>
      <c r="F598" s="126"/>
    </row>
    <row r="599" spans="1:6" ht="13.2">
      <c r="A599" s="126"/>
      <c r="B599" s="126"/>
      <c r="C599" s="126"/>
      <c r="D599" s="126"/>
      <c r="E599" s="126"/>
      <c r="F599" s="126"/>
    </row>
    <row r="600" spans="1:6" ht="13.2">
      <c r="A600" s="126"/>
      <c r="B600" s="126"/>
      <c r="C600" s="126"/>
      <c r="D600" s="126"/>
      <c r="E600" s="126"/>
      <c r="F600" s="126"/>
    </row>
    <row r="601" spans="1:6" ht="13.2">
      <c r="A601" s="126"/>
      <c r="B601" s="126"/>
      <c r="C601" s="126"/>
      <c r="D601" s="126"/>
      <c r="E601" s="126"/>
      <c r="F601" s="126"/>
    </row>
    <row r="602" spans="1:6" ht="13.2">
      <c r="A602" s="126"/>
      <c r="B602" s="126"/>
      <c r="C602" s="126"/>
      <c r="D602" s="126"/>
      <c r="E602" s="126"/>
      <c r="F602" s="126"/>
    </row>
    <row r="603" spans="1:6" ht="13.2">
      <c r="A603" s="126"/>
      <c r="B603" s="126"/>
      <c r="C603" s="126"/>
      <c r="D603" s="126"/>
      <c r="E603" s="126"/>
      <c r="F603" s="126"/>
    </row>
    <row r="604" spans="1:6" ht="13.2">
      <c r="A604" s="126"/>
      <c r="B604" s="126"/>
      <c r="C604" s="126"/>
      <c r="D604" s="126"/>
      <c r="E604" s="126"/>
      <c r="F604" s="126"/>
    </row>
    <row r="605" spans="1:6" ht="13.2">
      <c r="A605" s="126"/>
      <c r="B605" s="126"/>
      <c r="C605" s="126"/>
      <c r="D605" s="126"/>
      <c r="E605" s="126"/>
      <c r="F605" s="126"/>
    </row>
    <row r="606" spans="1:6" ht="13.2">
      <c r="A606" s="126"/>
      <c r="B606" s="126"/>
      <c r="C606" s="126"/>
      <c r="D606" s="126"/>
      <c r="E606" s="126"/>
      <c r="F606" s="126"/>
    </row>
    <row r="607" spans="1:6" ht="13.2">
      <c r="A607" s="126"/>
      <c r="B607" s="126"/>
      <c r="C607" s="126"/>
      <c r="D607" s="126"/>
      <c r="E607" s="126"/>
      <c r="F607" s="126"/>
    </row>
    <row r="608" spans="1:6" ht="13.2">
      <c r="A608" s="126"/>
      <c r="B608" s="126"/>
      <c r="C608" s="126"/>
      <c r="D608" s="126"/>
      <c r="E608" s="126"/>
      <c r="F608" s="126"/>
    </row>
    <row r="609" spans="1:6" ht="13.2">
      <c r="A609" s="126"/>
      <c r="B609" s="126"/>
      <c r="C609" s="126"/>
      <c r="D609" s="126"/>
      <c r="E609" s="126"/>
      <c r="F609" s="126"/>
    </row>
    <row r="610" spans="1:6" ht="13.2">
      <c r="A610" s="126"/>
      <c r="B610" s="126"/>
      <c r="C610" s="126"/>
      <c r="D610" s="126"/>
      <c r="E610" s="126"/>
      <c r="F610" s="126"/>
    </row>
    <row r="611" spans="1:6" ht="13.2">
      <c r="A611" s="126"/>
      <c r="B611" s="126"/>
      <c r="C611" s="126"/>
      <c r="D611" s="126"/>
      <c r="E611" s="126"/>
      <c r="F611" s="126"/>
    </row>
    <row r="612" spans="1:6" ht="13.2">
      <c r="A612" s="126"/>
      <c r="B612" s="126"/>
      <c r="C612" s="126"/>
      <c r="D612" s="126"/>
      <c r="E612" s="126"/>
      <c r="F612" s="126"/>
    </row>
    <row r="613" spans="1:6" ht="13.2">
      <c r="A613" s="126"/>
      <c r="B613" s="126"/>
      <c r="C613" s="126"/>
      <c r="D613" s="126"/>
      <c r="E613" s="126"/>
      <c r="F613" s="126"/>
    </row>
    <row r="614" spans="1:6" ht="13.2">
      <c r="A614" s="126"/>
      <c r="B614" s="126"/>
      <c r="C614" s="126"/>
      <c r="D614" s="126"/>
      <c r="E614" s="126"/>
      <c r="F614" s="126"/>
    </row>
    <row r="615" spans="1:6" ht="13.2">
      <c r="A615" s="126"/>
      <c r="B615" s="126"/>
      <c r="C615" s="126"/>
      <c r="D615" s="126"/>
      <c r="E615" s="126"/>
      <c r="F615" s="126"/>
    </row>
    <row r="616" spans="1:6" ht="13.2">
      <c r="A616" s="126"/>
      <c r="B616" s="126"/>
      <c r="C616" s="126"/>
      <c r="D616" s="126"/>
      <c r="E616" s="126"/>
      <c r="F616" s="126"/>
    </row>
    <row r="617" spans="1:6" ht="13.2">
      <c r="A617" s="126"/>
      <c r="B617" s="126"/>
      <c r="C617" s="126"/>
      <c r="D617" s="126"/>
      <c r="E617" s="126"/>
      <c r="F617" s="126"/>
    </row>
    <row r="618" spans="1:6" ht="13.2">
      <c r="A618" s="126"/>
      <c r="B618" s="126"/>
      <c r="C618" s="126"/>
      <c r="D618" s="126"/>
      <c r="E618" s="126"/>
      <c r="F618" s="126"/>
    </row>
    <row r="619" spans="1:6" ht="13.2">
      <c r="A619" s="126"/>
      <c r="B619" s="126"/>
      <c r="C619" s="126"/>
      <c r="D619" s="126"/>
      <c r="E619" s="126"/>
      <c r="F619" s="126"/>
    </row>
    <row r="620" spans="1:6" ht="13.2">
      <c r="A620" s="126"/>
      <c r="B620" s="126"/>
      <c r="C620" s="126"/>
      <c r="D620" s="126"/>
      <c r="E620" s="126"/>
      <c r="F620" s="126"/>
    </row>
    <row r="621" spans="1:6" ht="13.2">
      <c r="A621" s="126"/>
      <c r="B621" s="126"/>
      <c r="C621" s="126"/>
      <c r="D621" s="126"/>
      <c r="E621" s="126"/>
      <c r="F621" s="126"/>
    </row>
    <row r="622" spans="1:6" ht="13.2">
      <c r="A622" s="126"/>
      <c r="B622" s="126"/>
      <c r="C622" s="126"/>
      <c r="D622" s="126"/>
      <c r="E622" s="126"/>
      <c r="F622" s="126"/>
    </row>
    <row r="623" spans="1:6" ht="13.2">
      <c r="A623" s="126"/>
      <c r="B623" s="126"/>
      <c r="C623" s="126"/>
      <c r="D623" s="126"/>
      <c r="E623" s="126"/>
      <c r="F623" s="126"/>
    </row>
    <row r="624" spans="1:6" ht="13.2">
      <c r="A624" s="126"/>
      <c r="B624" s="126"/>
      <c r="C624" s="126"/>
      <c r="D624" s="126"/>
      <c r="E624" s="126"/>
      <c r="F624" s="126"/>
    </row>
    <row r="625" spans="1:6" ht="13.2">
      <c r="A625" s="126"/>
      <c r="B625" s="126"/>
      <c r="C625" s="126"/>
      <c r="D625" s="126"/>
      <c r="E625" s="126"/>
      <c r="F625" s="126"/>
    </row>
    <row r="626" spans="1:6" ht="13.2">
      <c r="A626" s="126"/>
      <c r="B626" s="126"/>
      <c r="C626" s="126"/>
      <c r="D626" s="126"/>
      <c r="E626" s="126"/>
      <c r="F626" s="126"/>
    </row>
    <row r="627" spans="1:6" ht="13.2">
      <c r="A627" s="126"/>
      <c r="B627" s="126"/>
      <c r="C627" s="126"/>
      <c r="D627" s="126"/>
      <c r="E627" s="126"/>
      <c r="F627" s="126"/>
    </row>
    <row r="628" spans="1:6" ht="13.2">
      <c r="A628" s="126"/>
      <c r="B628" s="126"/>
      <c r="C628" s="126"/>
      <c r="D628" s="126"/>
      <c r="E628" s="126"/>
      <c r="F628" s="126"/>
    </row>
    <row r="629" spans="1:6" ht="13.2">
      <c r="A629" s="126"/>
      <c r="B629" s="126"/>
      <c r="C629" s="126"/>
      <c r="D629" s="126"/>
      <c r="E629" s="126"/>
      <c r="F629" s="126"/>
    </row>
    <row r="630" spans="1:6" ht="13.2">
      <c r="A630" s="126"/>
      <c r="B630" s="126"/>
      <c r="C630" s="126"/>
      <c r="D630" s="126"/>
      <c r="E630" s="126"/>
      <c r="F630" s="126"/>
    </row>
    <row r="631" spans="1:6" ht="13.2">
      <c r="A631" s="126"/>
      <c r="B631" s="126"/>
      <c r="C631" s="126"/>
      <c r="D631" s="126"/>
      <c r="E631" s="126"/>
      <c r="F631" s="126"/>
    </row>
    <row r="632" spans="1:6" ht="13.2">
      <c r="A632" s="126"/>
      <c r="B632" s="126"/>
      <c r="C632" s="126"/>
      <c r="D632" s="126"/>
      <c r="E632" s="126"/>
      <c r="F632" s="126"/>
    </row>
    <row r="633" spans="1:6" ht="13.2">
      <c r="A633" s="126"/>
      <c r="B633" s="126"/>
      <c r="C633" s="126"/>
      <c r="D633" s="126"/>
      <c r="E633" s="126"/>
      <c r="F633" s="126"/>
    </row>
    <row r="634" spans="1:6" ht="13.2">
      <c r="A634" s="126"/>
      <c r="B634" s="126"/>
      <c r="C634" s="126"/>
      <c r="D634" s="126"/>
      <c r="E634" s="126"/>
      <c r="F634" s="126"/>
    </row>
    <row r="635" spans="1:6" ht="13.2">
      <c r="A635" s="126"/>
      <c r="B635" s="126"/>
      <c r="C635" s="126"/>
      <c r="D635" s="126"/>
      <c r="E635" s="126"/>
      <c r="F635" s="126"/>
    </row>
    <row r="636" spans="1:6" ht="13.2">
      <c r="A636" s="126"/>
      <c r="B636" s="126"/>
      <c r="C636" s="126"/>
      <c r="D636" s="126"/>
      <c r="E636" s="126"/>
      <c r="F636" s="126"/>
    </row>
    <row r="637" spans="1:6" ht="13.2">
      <c r="A637" s="126"/>
      <c r="B637" s="126"/>
      <c r="C637" s="126"/>
      <c r="D637" s="126"/>
      <c r="E637" s="126"/>
      <c r="F637" s="126"/>
    </row>
    <row r="638" spans="1:6" ht="13.2">
      <c r="A638" s="126"/>
      <c r="B638" s="126"/>
      <c r="C638" s="126"/>
      <c r="D638" s="126"/>
      <c r="E638" s="126"/>
      <c r="F638" s="126"/>
    </row>
    <row r="639" spans="1:6" ht="13.2">
      <c r="A639" s="126"/>
      <c r="B639" s="126"/>
      <c r="C639" s="126"/>
      <c r="D639" s="126"/>
      <c r="E639" s="126"/>
      <c r="F639" s="126"/>
    </row>
    <row r="640" spans="1:6" ht="13.2">
      <c r="A640" s="126"/>
      <c r="B640" s="126"/>
      <c r="C640" s="126"/>
      <c r="D640" s="126"/>
      <c r="E640" s="126"/>
      <c r="F640" s="126"/>
    </row>
    <row r="641" spans="1:6" ht="13.2">
      <c r="A641" s="126"/>
      <c r="B641" s="126"/>
      <c r="C641" s="126"/>
      <c r="D641" s="126"/>
      <c r="E641" s="126"/>
      <c r="F641" s="126"/>
    </row>
    <row r="642" spans="1:6" ht="13.2">
      <c r="A642" s="126"/>
      <c r="B642" s="126"/>
      <c r="C642" s="126"/>
      <c r="D642" s="126"/>
      <c r="E642" s="126"/>
      <c r="F642" s="126"/>
    </row>
    <row r="643" spans="1:6" ht="13.2">
      <c r="A643" s="126"/>
      <c r="B643" s="126"/>
      <c r="C643" s="126"/>
      <c r="D643" s="126"/>
      <c r="E643" s="126"/>
      <c r="F643" s="126"/>
    </row>
    <row r="644" spans="1:6" ht="13.2">
      <c r="A644" s="126"/>
      <c r="B644" s="126"/>
      <c r="C644" s="126"/>
      <c r="D644" s="126"/>
      <c r="E644" s="126"/>
      <c r="F644" s="126"/>
    </row>
    <row r="645" spans="1:6" ht="13.2">
      <c r="A645" s="126"/>
      <c r="B645" s="126"/>
      <c r="C645" s="126"/>
      <c r="D645" s="126"/>
      <c r="E645" s="126"/>
      <c r="F645" s="126"/>
    </row>
    <row r="646" spans="1:6" ht="13.2">
      <c r="A646" s="126"/>
      <c r="B646" s="126"/>
      <c r="C646" s="126"/>
      <c r="D646" s="126"/>
      <c r="E646" s="126"/>
      <c r="F646" s="126"/>
    </row>
    <row r="647" spans="1:6" ht="13.2">
      <c r="A647" s="126"/>
      <c r="B647" s="126"/>
      <c r="C647" s="126"/>
      <c r="D647" s="126"/>
      <c r="E647" s="126"/>
      <c r="F647" s="126"/>
    </row>
    <row r="648" spans="1:6" ht="13.2">
      <c r="A648" s="126"/>
      <c r="B648" s="126"/>
      <c r="C648" s="126"/>
      <c r="D648" s="126"/>
      <c r="E648" s="126"/>
      <c r="F648" s="126"/>
    </row>
    <row r="649" spans="1:6" ht="13.2">
      <c r="A649" s="126"/>
      <c r="B649" s="126"/>
      <c r="C649" s="126"/>
      <c r="D649" s="126"/>
      <c r="E649" s="126"/>
      <c r="F649" s="126"/>
    </row>
    <row r="650" spans="1:6" ht="13.2">
      <c r="A650" s="126"/>
      <c r="B650" s="126"/>
      <c r="C650" s="126"/>
      <c r="D650" s="126"/>
      <c r="E650" s="126"/>
      <c r="F650" s="126"/>
    </row>
    <row r="651" spans="1:6" ht="13.2">
      <c r="A651" s="126"/>
      <c r="B651" s="126"/>
      <c r="C651" s="126"/>
      <c r="D651" s="126"/>
      <c r="E651" s="126"/>
      <c r="F651" s="126"/>
    </row>
    <row r="652" spans="1:6" ht="13.2">
      <c r="A652" s="126"/>
      <c r="B652" s="126"/>
      <c r="C652" s="126"/>
      <c r="D652" s="126"/>
      <c r="E652" s="126"/>
      <c r="F652" s="126"/>
    </row>
    <row r="653" spans="1:6" ht="13.2">
      <c r="A653" s="126"/>
      <c r="B653" s="126"/>
      <c r="C653" s="126"/>
      <c r="D653" s="126"/>
      <c r="E653" s="126"/>
      <c r="F653" s="126"/>
    </row>
    <row r="654" spans="1:6" ht="13.2">
      <c r="A654" s="126"/>
      <c r="B654" s="126"/>
      <c r="C654" s="126"/>
      <c r="D654" s="126"/>
      <c r="E654" s="126"/>
      <c r="F654" s="126"/>
    </row>
    <row r="655" spans="1:6" ht="13.2">
      <c r="A655" s="126"/>
      <c r="B655" s="126"/>
      <c r="C655" s="126"/>
      <c r="D655" s="126"/>
      <c r="E655" s="126"/>
      <c r="F655" s="126"/>
    </row>
    <row r="656" spans="1:6" ht="13.2">
      <c r="A656" s="126"/>
      <c r="B656" s="126"/>
      <c r="C656" s="126"/>
      <c r="D656" s="126"/>
      <c r="E656" s="126"/>
      <c r="F656" s="126"/>
    </row>
    <row r="657" spans="1:6" ht="13.2">
      <c r="A657" s="126"/>
      <c r="B657" s="126"/>
      <c r="C657" s="126"/>
      <c r="D657" s="126"/>
      <c r="E657" s="126"/>
      <c r="F657" s="126"/>
    </row>
    <row r="658" spans="1:6" ht="13.2">
      <c r="A658" s="126"/>
      <c r="B658" s="126"/>
      <c r="C658" s="126"/>
      <c r="D658" s="126"/>
      <c r="E658" s="126"/>
      <c r="F658" s="126"/>
    </row>
    <row r="659" spans="1:6" ht="13.2">
      <c r="A659" s="126"/>
      <c r="B659" s="126"/>
      <c r="C659" s="126"/>
      <c r="D659" s="126"/>
      <c r="E659" s="126"/>
      <c r="F659" s="126"/>
    </row>
    <row r="660" spans="1:6" ht="13.2">
      <c r="A660" s="126"/>
      <c r="B660" s="126"/>
      <c r="C660" s="126"/>
      <c r="D660" s="126"/>
      <c r="E660" s="126"/>
      <c r="F660" s="126"/>
    </row>
    <row r="661" spans="1:6" ht="13.2">
      <c r="A661" s="126"/>
      <c r="B661" s="126"/>
      <c r="C661" s="126"/>
      <c r="D661" s="126"/>
      <c r="E661" s="126"/>
      <c r="F661" s="126"/>
    </row>
    <row r="662" spans="1:6" ht="13.2">
      <c r="A662" s="126"/>
      <c r="B662" s="126"/>
      <c r="C662" s="126"/>
      <c r="D662" s="126"/>
      <c r="E662" s="126"/>
      <c r="F662" s="126"/>
    </row>
    <row r="663" spans="1:6" ht="13.2">
      <c r="A663" s="126"/>
      <c r="B663" s="126"/>
      <c r="C663" s="126"/>
      <c r="D663" s="126"/>
      <c r="E663" s="126"/>
      <c r="F663" s="126"/>
    </row>
    <row r="664" spans="1:6" ht="13.2">
      <c r="A664" s="126"/>
      <c r="B664" s="126"/>
      <c r="C664" s="126"/>
      <c r="D664" s="126"/>
      <c r="E664" s="126"/>
      <c r="F664" s="126"/>
    </row>
    <row r="665" spans="1:6" ht="13.2">
      <c r="A665" s="126"/>
      <c r="B665" s="126"/>
      <c r="C665" s="126"/>
      <c r="D665" s="126"/>
      <c r="E665" s="126"/>
      <c r="F665" s="126"/>
    </row>
    <row r="666" spans="1:6" ht="13.2">
      <c r="A666" s="126"/>
      <c r="B666" s="126"/>
      <c r="C666" s="126"/>
      <c r="D666" s="126"/>
      <c r="E666" s="126"/>
      <c r="F666" s="126"/>
    </row>
    <row r="667" spans="1:6" ht="13.2">
      <c r="A667" s="126"/>
      <c r="B667" s="126"/>
      <c r="C667" s="126"/>
      <c r="D667" s="126"/>
      <c r="E667" s="126"/>
      <c r="F667" s="126"/>
    </row>
    <row r="668" spans="1:6" ht="13.2">
      <c r="A668" s="126"/>
      <c r="B668" s="126"/>
      <c r="C668" s="126"/>
      <c r="D668" s="126"/>
      <c r="E668" s="126"/>
      <c r="F668" s="126"/>
    </row>
    <row r="669" spans="1:6" ht="13.2">
      <c r="A669" s="126"/>
      <c r="B669" s="126"/>
      <c r="C669" s="126"/>
      <c r="D669" s="126"/>
      <c r="E669" s="126"/>
      <c r="F669" s="126"/>
    </row>
    <row r="670" spans="1:6" ht="13.2">
      <c r="A670" s="126"/>
      <c r="B670" s="126"/>
      <c r="C670" s="126"/>
      <c r="D670" s="126"/>
      <c r="E670" s="126"/>
      <c r="F670" s="126"/>
    </row>
    <row r="671" spans="1:6" ht="13.2">
      <c r="A671" s="126"/>
      <c r="B671" s="126"/>
      <c r="C671" s="126"/>
      <c r="D671" s="126"/>
      <c r="E671" s="126"/>
      <c r="F671" s="126"/>
    </row>
    <row r="672" spans="1:6" ht="13.2">
      <c r="A672" s="126"/>
      <c r="B672" s="126"/>
      <c r="C672" s="126"/>
      <c r="D672" s="126"/>
      <c r="E672" s="126"/>
      <c r="F672" s="126"/>
    </row>
    <row r="673" spans="1:6" ht="13.2">
      <c r="A673" s="126"/>
      <c r="B673" s="126"/>
      <c r="C673" s="126"/>
      <c r="D673" s="126"/>
      <c r="E673" s="126"/>
      <c r="F673" s="126"/>
    </row>
    <row r="674" spans="1:6" ht="13.2">
      <c r="A674" s="126"/>
      <c r="B674" s="126"/>
      <c r="C674" s="126"/>
      <c r="D674" s="126"/>
      <c r="E674" s="126"/>
      <c r="F674" s="126"/>
    </row>
    <row r="675" spans="1:6" ht="13.2">
      <c r="A675" s="126"/>
      <c r="B675" s="126"/>
      <c r="C675" s="126"/>
      <c r="D675" s="126"/>
      <c r="E675" s="126"/>
      <c r="F675" s="126"/>
    </row>
    <row r="676" spans="1:6" ht="13.2">
      <c r="A676" s="126"/>
      <c r="B676" s="126"/>
      <c r="C676" s="126"/>
      <c r="D676" s="126"/>
      <c r="E676" s="126"/>
      <c r="F676" s="126"/>
    </row>
    <row r="677" spans="1:6" ht="13.2">
      <c r="A677" s="126"/>
      <c r="B677" s="126"/>
      <c r="C677" s="126"/>
      <c r="D677" s="126"/>
      <c r="E677" s="126"/>
      <c r="F677" s="126"/>
    </row>
    <row r="678" spans="1:6" ht="13.2">
      <c r="A678" s="126"/>
      <c r="B678" s="126"/>
      <c r="C678" s="126"/>
      <c r="D678" s="126"/>
      <c r="E678" s="126"/>
      <c r="F678" s="126"/>
    </row>
    <row r="679" spans="1:6" ht="13.2">
      <c r="A679" s="126"/>
      <c r="B679" s="126"/>
      <c r="C679" s="126"/>
      <c r="D679" s="126"/>
      <c r="E679" s="126"/>
      <c r="F679" s="126"/>
    </row>
    <row r="680" spans="1:6" ht="13.2">
      <c r="A680" s="126"/>
      <c r="B680" s="126"/>
      <c r="C680" s="126"/>
      <c r="D680" s="126"/>
      <c r="E680" s="126"/>
      <c r="F680" s="126"/>
    </row>
    <row r="681" spans="1:6" ht="13.2">
      <c r="A681" s="126"/>
      <c r="B681" s="126"/>
      <c r="C681" s="126"/>
      <c r="D681" s="126"/>
      <c r="E681" s="126"/>
      <c r="F681" s="126"/>
    </row>
    <row r="682" spans="1:6" ht="13.2">
      <c r="A682" s="126"/>
      <c r="B682" s="126"/>
      <c r="C682" s="126"/>
      <c r="D682" s="126"/>
      <c r="E682" s="126"/>
      <c r="F682" s="126"/>
    </row>
    <row r="683" spans="1:6" ht="13.2">
      <c r="A683" s="126"/>
      <c r="B683" s="126"/>
      <c r="C683" s="126"/>
      <c r="D683" s="126"/>
      <c r="E683" s="126"/>
      <c r="F683" s="126"/>
    </row>
    <row r="684" spans="1:6" ht="13.2">
      <c r="A684" s="126"/>
      <c r="B684" s="126"/>
      <c r="C684" s="126"/>
      <c r="D684" s="126"/>
      <c r="E684" s="126"/>
      <c r="F684" s="126"/>
    </row>
    <row r="685" spans="1:6" ht="13.2">
      <c r="A685" s="126"/>
      <c r="B685" s="126"/>
      <c r="C685" s="126"/>
      <c r="D685" s="126"/>
      <c r="E685" s="126"/>
      <c r="F685" s="126"/>
    </row>
    <row r="686" spans="1:6" ht="13.2">
      <c r="A686" s="126"/>
      <c r="B686" s="126"/>
      <c r="C686" s="126"/>
      <c r="D686" s="126"/>
      <c r="E686" s="126"/>
      <c r="F686" s="126"/>
    </row>
    <row r="687" spans="1:6" ht="13.2">
      <c r="A687" s="126"/>
      <c r="B687" s="126"/>
      <c r="C687" s="126"/>
      <c r="D687" s="126"/>
      <c r="E687" s="126"/>
      <c r="F687" s="126"/>
    </row>
    <row r="688" spans="1:6" ht="13.2">
      <c r="A688" s="126"/>
      <c r="B688" s="126"/>
      <c r="C688" s="126"/>
      <c r="D688" s="126"/>
      <c r="E688" s="126"/>
      <c r="F688" s="126"/>
    </row>
    <row r="689" spans="1:6" ht="13.2">
      <c r="A689" s="126"/>
      <c r="B689" s="126"/>
      <c r="C689" s="126"/>
      <c r="D689" s="126"/>
      <c r="E689" s="126"/>
      <c r="F689" s="126"/>
    </row>
    <row r="690" spans="1:6" ht="13.2">
      <c r="A690" s="126"/>
      <c r="B690" s="126"/>
      <c r="C690" s="126"/>
      <c r="D690" s="126"/>
      <c r="E690" s="126"/>
      <c r="F690" s="126"/>
    </row>
    <row r="691" spans="1:6" ht="13.2">
      <c r="A691" s="126"/>
      <c r="B691" s="126"/>
      <c r="C691" s="126"/>
      <c r="D691" s="126"/>
      <c r="E691" s="126"/>
      <c r="F691" s="126"/>
    </row>
    <row r="692" spans="1:6" ht="13.2">
      <c r="A692" s="126"/>
      <c r="B692" s="126"/>
      <c r="C692" s="126"/>
      <c r="D692" s="126"/>
      <c r="E692" s="126"/>
      <c r="F692" s="126"/>
    </row>
    <row r="693" spans="1:6" ht="13.2">
      <c r="A693" s="126"/>
      <c r="B693" s="126"/>
      <c r="C693" s="126"/>
      <c r="D693" s="126"/>
      <c r="E693" s="126"/>
      <c r="F693" s="126"/>
    </row>
    <row r="694" spans="1:6" ht="13.2">
      <c r="A694" s="126"/>
      <c r="B694" s="126"/>
      <c r="C694" s="126"/>
      <c r="D694" s="126"/>
      <c r="E694" s="126"/>
      <c r="F694" s="126"/>
    </row>
    <row r="695" spans="1:6" ht="13.2">
      <c r="A695" s="126"/>
      <c r="B695" s="126"/>
      <c r="C695" s="126"/>
      <c r="D695" s="126"/>
      <c r="E695" s="126"/>
      <c r="F695" s="126"/>
    </row>
    <row r="696" spans="1:6" ht="13.2">
      <c r="A696" s="126"/>
      <c r="B696" s="126"/>
      <c r="C696" s="126"/>
      <c r="D696" s="126"/>
      <c r="E696" s="126"/>
      <c r="F696" s="126"/>
    </row>
    <row r="697" spans="1:6" ht="13.2">
      <c r="A697" s="126"/>
      <c r="B697" s="126"/>
      <c r="C697" s="126"/>
      <c r="D697" s="126"/>
      <c r="E697" s="126"/>
      <c r="F697" s="126"/>
    </row>
    <row r="698" spans="1:6" ht="13.2">
      <c r="A698" s="126"/>
      <c r="B698" s="126"/>
      <c r="C698" s="126"/>
      <c r="D698" s="126"/>
      <c r="E698" s="126"/>
      <c r="F698" s="126"/>
    </row>
    <row r="699" spans="1:6" ht="13.2">
      <c r="A699" s="126"/>
      <c r="B699" s="126"/>
      <c r="C699" s="126"/>
      <c r="D699" s="126"/>
      <c r="E699" s="126"/>
      <c r="F699" s="126"/>
    </row>
    <row r="700" spans="1:6" ht="13.2">
      <c r="A700" s="126"/>
      <c r="B700" s="126"/>
      <c r="C700" s="126"/>
      <c r="D700" s="126"/>
      <c r="E700" s="126"/>
      <c r="F700" s="126"/>
    </row>
    <row r="701" spans="1:6" ht="13.2">
      <c r="A701" s="126"/>
      <c r="B701" s="126"/>
      <c r="C701" s="126"/>
      <c r="D701" s="126"/>
      <c r="E701" s="126"/>
      <c r="F701" s="126"/>
    </row>
    <row r="702" spans="1:6" ht="13.2">
      <c r="A702" s="126"/>
      <c r="B702" s="126"/>
      <c r="C702" s="126"/>
      <c r="D702" s="126"/>
      <c r="E702" s="126"/>
      <c r="F702" s="126"/>
    </row>
    <row r="703" spans="1:6" ht="13.2">
      <c r="A703" s="126"/>
      <c r="B703" s="126"/>
      <c r="C703" s="126"/>
      <c r="D703" s="126"/>
      <c r="E703" s="126"/>
      <c r="F703" s="126"/>
    </row>
    <row r="704" spans="1:6" ht="13.2">
      <c r="A704" s="126"/>
      <c r="B704" s="126"/>
      <c r="C704" s="126"/>
      <c r="D704" s="126"/>
      <c r="E704" s="126"/>
      <c r="F704" s="126"/>
    </row>
    <row r="705" spans="1:6" ht="13.2">
      <c r="A705" s="126"/>
      <c r="B705" s="126"/>
      <c r="C705" s="126"/>
      <c r="D705" s="126"/>
      <c r="E705" s="126"/>
      <c r="F705" s="126"/>
    </row>
    <row r="706" spans="1:6" ht="13.2">
      <c r="A706" s="126"/>
      <c r="B706" s="126"/>
      <c r="C706" s="126"/>
      <c r="D706" s="126"/>
      <c r="E706" s="126"/>
      <c r="F706" s="126"/>
    </row>
    <row r="707" spans="1:6" ht="13.2">
      <c r="A707" s="126"/>
      <c r="B707" s="126"/>
      <c r="C707" s="126"/>
      <c r="D707" s="126"/>
      <c r="E707" s="126"/>
      <c r="F707" s="126"/>
    </row>
    <row r="708" spans="1:6" ht="13.2">
      <c r="A708" s="126"/>
      <c r="B708" s="126"/>
      <c r="C708" s="126"/>
      <c r="D708" s="126"/>
      <c r="E708" s="126"/>
      <c r="F708" s="126"/>
    </row>
    <row r="709" spans="1:6" ht="13.2">
      <c r="A709" s="126"/>
      <c r="B709" s="126"/>
      <c r="C709" s="126"/>
      <c r="D709" s="126"/>
      <c r="E709" s="126"/>
      <c r="F709" s="126"/>
    </row>
    <row r="710" spans="1:6" ht="13.2">
      <c r="A710" s="126"/>
      <c r="B710" s="126"/>
      <c r="C710" s="126"/>
      <c r="D710" s="126"/>
      <c r="E710" s="126"/>
      <c r="F710" s="126"/>
    </row>
    <row r="711" spans="1:6" ht="13.2">
      <c r="A711" s="126"/>
      <c r="B711" s="126"/>
      <c r="C711" s="126"/>
      <c r="D711" s="126"/>
      <c r="E711" s="126"/>
      <c r="F711" s="126"/>
    </row>
    <row r="712" spans="1:6" ht="13.2">
      <c r="A712" s="126"/>
      <c r="B712" s="126"/>
      <c r="C712" s="126"/>
      <c r="D712" s="126"/>
      <c r="E712" s="126"/>
      <c r="F712" s="126"/>
    </row>
    <row r="713" spans="1:6" ht="13.2">
      <c r="A713" s="126"/>
      <c r="B713" s="126"/>
      <c r="C713" s="126"/>
      <c r="D713" s="126"/>
      <c r="E713" s="126"/>
      <c r="F713" s="126"/>
    </row>
    <row r="714" spans="1:6" ht="13.2">
      <c r="A714" s="126"/>
      <c r="B714" s="126"/>
      <c r="C714" s="126"/>
      <c r="D714" s="126"/>
      <c r="E714" s="126"/>
      <c r="F714" s="126"/>
    </row>
    <row r="715" spans="1:6" ht="13.2">
      <c r="A715" s="126"/>
      <c r="B715" s="126"/>
      <c r="C715" s="126"/>
      <c r="D715" s="126"/>
      <c r="E715" s="126"/>
      <c r="F715" s="126"/>
    </row>
    <row r="716" spans="1:6" ht="13.2">
      <c r="A716" s="126"/>
      <c r="B716" s="126"/>
      <c r="C716" s="126"/>
      <c r="D716" s="126"/>
      <c r="E716" s="126"/>
      <c r="F716" s="126"/>
    </row>
    <row r="717" spans="1:6" ht="13.2">
      <c r="A717" s="126"/>
      <c r="B717" s="126"/>
      <c r="C717" s="126"/>
      <c r="D717" s="126"/>
      <c r="E717" s="126"/>
      <c r="F717" s="126"/>
    </row>
    <row r="718" spans="1:6" ht="13.2">
      <c r="A718" s="126"/>
      <c r="B718" s="126"/>
      <c r="C718" s="126"/>
      <c r="D718" s="126"/>
      <c r="E718" s="126"/>
      <c r="F718" s="126"/>
    </row>
    <row r="719" spans="1:6" ht="13.2">
      <c r="A719" s="126"/>
      <c r="B719" s="126"/>
      <c r="C719" s="126"/>
      <c r="D719" s="126"/>
      <c r="E719" s="126"/>
      <c r="F719" s="126"/>
    </row>
    <row r="720" spans="1:6" ht="13.2">
      <c r="A720" s="126"/>
      <c r="B720" s="126"/>
      <c r="C720" s="126"/>
      <c r="D720" s="126"/>
      <c r="E720" s="126"/>
      <c r="F720" s="126"/>
    </row>
    <row r="721" spans="1:6" ht="13.2">
      <c r="A721" s="126"/>
      <c r="B721" s="126"/>
      <c r="C721" s="126"/>
      <c r="D721" s="126"/>
      <c r="E721" s="126"/>
      <c r="F721" s="126"/>
    </row>
    <row r="722" spans="1:6" ht="13.2">
      <c r="A722" s="126"/>
      <c r="B722" s="126"/>
      <c r="C722" s="126"/>
      <c r="D722" s="126"/>
      <c r="E722" s="126"/>
      <c r="F722" s="126"/>
    </row>
    <row r="723" spans="1:6" ht="13.2">
      <c r="A723" s="126"/>
      <c r="B723" s="126"/>
      <c r="C723" s="126"/>
      <c r="D723" s="126"/>
      <c r="E723" s="126"/>
      <c r="F723" s="126"/>
    </row>
    <row r="724" spans="1:6" ht="13.2">
      <c r="A724" s="126"/>
      <c r="B724" s="126"/>
      <c r="C724" s="126"/>
      <c r="D724" s="126"/>
      <c r="E724" s="126"/>
      <c r="F724" s="126"/>
    </row>
    <row r="725" spans="1:6" ht="13.2">
      <c r="A725" s="126"/>
      <c r="B725" s="126"/>
      <c r="C725" s="126"/>
      <c r="D725" s="126"/>
      <c r="E725" s="126"/>
      <c r="F725" s="126"/>
    </row>
    <row r="726" spans="1:6" ht="13.2">
      <c r="A726" s="126"/>
      <c r="B726" s="126"/>
      <c r="C726" s="126"/>
      <c r="D726" s="126"/>
      <c r="E726" s="126"/>
      <c r="F726" s="126"/>
    </row>
    <row r="727" spans="1:6" ht="13.2">
      <c r="A727" s="126"/>
      <c r="B727" s="126"/>
      <c r="C727" s="126"/>
      <c r="D727" s="126"/>
      <c r="E727" s="126"/>
      <c r="F727" s="126"/>
    </row>
    <row r="728" spans="1:6" ht="13.2">
      <c r="A728" s="126"/>
      <c r="B728" s="126"/>
      <c r="C728" s="126"/>
      <c r="D728" s="126"/>
      <c r="E728" s="126"/>
      <c r="F728" s="126"/>
    </row>
    <row r="729" spans="1:6" ht="13.2">
      <c r="A729" s="126"/>
      <c r="B729" s="126"/>
      <c r="C729" s="126"/>
      <c r="D729" s="126"/>
      <c r="E729" s="126"/>
      <c r="F729" s="126"/>
    </row>
    <row r="730" spans="1:6" ht="13.2">
      <c r="A730" s="126"/>
      <c r="B730" s="126"/>
      <c r="C730" s="126"/>
      <c r="D730" s="126"/>
      <c r="E730" s="126"/>
      <c r="F730" s="126"/>
    </row>
    <row r="731" spans="1:6" ht="13.2">
      <c r="A731" s="126"/>
      <c r="B731" s="126"/>
      <c r="C731" s="126"/>
      <c r="D731" s="126"/>
      <c r="E731" s="126"/>
      <c r="F731" s="126"/>
    </row>
    <row r="732" spans="1:6" ht="13.2">
      <c r="A732" s="126"/>
      <c r="B732" s="126"/>
      <c r="C732" s="126"/>
      <c r="D732" s="126"/>
      <c r="E732" s="126"/>
      <c r="F732" s="126"/>
    </row>
    <row r="733" spans="1:6" ht="13.2">
      <c r="A733" s="126"/>
      <c r="B733" s="126"/>
      <c r="C733" s="126"/>
      <c r="D733" s="126"/>
      <c r="E733" s="126"/>
      <c r="F733" s="126"/>
    </row>
    <row r="734" spans="1:6" ht="13.2">
      <c r="A734" s="126"/>
      <c r="B734" s="126"/>
      <c r="C734" s="126"/>
      <c r="D734" s="126"/>
      <c r="E734" s="126"/>
      <c r="F734" s="126"/>
    </row>
    <row r="735" spans="1:6" ht="13.2">
      <c r="A735" s="126"/>
      <c r="B735" s="126"/>
      <c r="C735" s="126"/>
      <c r="D735" s="126"/>
      <c r="E735" s="126"/>
      <c r="F735" s="126"/>
    </row>
    <row r="736" spans="1:6" ht="13.2">
      <c r="A736" s="126"/>
      <c r="B736" s="126"/>
      <c r="C736" s="126"/>
      <c r="D736" s="126"/>
      <c r="E736" s="126"/>
      <c r="F736" s="126"/>
    </row>
    <row r="737" spans="1:6" ht="13.2">
      <c r="A737" s="126"/>
      <c r="B737" s="126"/>
      <c r="C737" s="126"/>
      <c r="D737" s="126"/>
      <c r="E737" s="126"/>
      <c r="F737" s="126"/>
    </row>
    <row r="738" spans="1:6" ht="13.2">
      <c r="A738" s="126"/>
      <c r="B738" s="126"/>
      <c r="C738" s="126"/>
      <c r="D738" s="126"/>
      <c r="E738" s="126"/>
      <c r="F738" s="126"/>
    </row>
    <row r="739" spans="1:6" ht="13.2">
      <c r="A739" s="126"/>
      <c r="B739" s="126"/>
      <c r="C739" s="126"/>
      <c r="D739" s="126"/>
      <c r="E739" s="126"/>
      <c r="F739" s="126"/>
    </row>
    <row r="740" spans="1:6" ht="13.2">
      <c r="A740" s="126"/>
      <c r="B740" s="126"/>
      <c r="C740" s="126"/>
      <c r="D740" s="126"/>
      <c r="E740" s="126"/>
      <c r="F740" s="126"/>
    </row>
    <row r="741" spans="1:6" ht="13.2">
      <c r="A741" s="126"/>
      <c r="B741" s="126"/>
      <c r="C741" s="126"/>
      <c r="D741" s="126"/>
      <c r="E741" s="126"/>
      <c r="F741" s="126"/>
    </row>
    <row r="742" spans="1:6" ht="13.2">
      <c r="A742" s="126"/>
      <c r="B742" s="126"/>
      <c r="C742" s="126"/>
      <c r="D742" s="126"/>
      <c r="E742" s="126"/>
      <c r="F742" s="126"/>
    </row>
    <row r="743" spans="1:6" ht="13.2">
      <c r="A743" s="126"/>
      <c r="B743" s="126"/>
      <c r="C743" s="126"/>
      <c r="D743" s="126"/>
      <c r="E743" s="126"/>
      <c r="F743" s="126"/>
    </row>
    <row r="744" spans="1:6" ht="13.2">
      <c r="A744" s="126"/>
      <c r="B744" s="126"/>
      <c r="C744" s="126"/>
      <c r="D744" s="126"/>
      <c r="E744" s="126"/>
      <c r="F744" s="126"/>
    </row>
    <row r="745" spans="1:6" ht="13.2">
      <c r="A745" s="126"/>
      <c r="B745" s="126"/>
      <c r="C745" s="126"/>
      <c r="D745" s="126"/>
      <c r="E745" s="126"/>
      <c r="F745" s="126"/>
    </row>
    <row r="746" spans="1:6" ht="13.2">
      <c r="A746" s="126"/>
      <c r="B746" s="126"/>
      <c r="C746" s="126"/>
      <c r="D746" s="126"/>
      <c r="E746" s="126"/>
      <c r="F746" s="126"/>
    </row>
    <row r="747" spans="1:6" ht="13.2">
      <c r="A747" s="126"/>
      <c r="B747" s="126"/>
      <c r="C747" s="126"/>
      <c r="D747" s="126"/>
      <c r="E747" s="126"/>
      <c r="F747" s="126"/>
    </row>
    <row r="748" spans="1:6" ht="13.2">
      <c r="A748" s="126"/>
      <c r="B748" s="126"/>
      <c r="C748" s="126"/>
      <c r="D748" s="126"/>
      <c r="E748" s="126"/>
      <c r="F748" s="126"/>
    </row>
    <row r="749" spans="1:6" ht="13.2">
      <c r="A749" s="126"/>
      <c r="B749" s="126"/>
      <c r="C749" s="126"/>
      <c r="D749" s="126"/>
      <c r="E749" s="126"/>
      <c r="F749" s="126"/>
    </row>
    <row r="750" spans="1:6" ht="13.2">
      <c r="A750" s="126"/>
      <c r="B750" s="126"/>
      <c r="C750" s="126"/>
      <c r="D750" s="126"/>
      <c r="E750" s="126"/>
      <c r="F750" s="126"/>
    </row>
    <row r="751" spans="1:6" ht="13.2">
      <c r="A751" s="126"/>
      <c r="B751" s="126"/>
      <c r="C751" s="126"/>
      <c r="D751" s="126"/>
      <c r="E751" s="126"/>
      <c r="F751" s="126"/>
    </row>
    <row r="752" spans="1:6" ht="13.2">
      <c r="A752" s="126"/>
      <c r="B752" s="126"/>
      <c r="C752" s="126"/>
      <c r="D752" s="126"/>
      <c r="E752" s="126"/>
      <c r="F752" s="126"/>
    </row>
    <row r="753" spans="1:6" ht="13.2">
      <c r="A753" s="126"/>
      <c r="B753" s="126"/>
      <c r="C753" s="126"/>
      <c r="D753" s="126"/>
      <c r="E753" s="126"/>
      <c r="F753" s="126"/>
    </row>
    <row r="754" spans="1:6" ht="13.2">
      <c r="A754" s="126"/>
      <c r="B754" s="126"/>
      <c r="C754" s="126"/>
      <c r="D754" s="126"/>
      <c r="E754" s="126"/>
      <c r="F754" s="126"/>
    </row>
    <row r="755" spans="1:6" ht="13.2">
      <c r="A755" s="126"/>
      <c r="B755" s="126"/>
      <c r="C755" s="126"/>
      <c r="D755" s="126"/>
      <c r="E755" s="126"/>
      <c r="F755" s="126"/>
    </row>
    <row r="756" spans="1:6" ht="13.2">
      <c r="A756" s="126"/>
      <c r="B756" s="126"/>
      <c r="C756" s="126"/>
      <c r="D756" s="126"/>
      <c r="E756" s="126"/>
      <c r="F756" s="126"/>
    </row>
    <row r="757" spans="1:6" ht="13.2">
      <c r="A757" s="126"/>
      <c r="B757" s="126"/>
      <c r="C757" s="126"/>
      <c r="D757" s="126"/>
      <c r="E757" s="126"/>
      <c r="F757" s="126"/>
    </row>
    <row r="758" spans="1:6" ht="13.2">
      <c r="A758" s="126"/>
      <c r="B758" s="126"/>
      <c r="C758" s="126"/>
      <c r="D758" s="126"/>
      <c r="E758" s="126"/>
      <c r="F758" s="126"/>
    </row>
    <row r="759" spans="1:6" ht="13.2">
      <c r="A759" s="126"/>
      <c r="B759" s="126"/>
      <c r="C759" s="126"/>
      <c r="D759" s="126"/>
      <c r="E759" s="126"/>
      <c r="F759" s="126"/>
    </row>
    <row r="760" spans="1:6" ht="13.2">
      <c r="A760" s="126"/>
      <c r="B760" s="126"/>
      <c r="C760" s="126"/>
      <c r="D760" s="126"/>
      <c r="E760" s="126"/>
      <c r="F760" s="126"/>
    </row>
    <row r="761" spans="1:6" ht="13.2">
      <c r="A761" s="126"/>
      <c r="B761" s="126"/>
      <c r="C761" s="126"/>
      <c r="D761" s="126"/>
      <c r="E761" s="126"/>
      <c r="F761" s="126"/>
    </row>
    <row r="762" spans="1:6" ht="13.2">
      <c r="A762" s="126"/>
      <c r="B762" s="126"/>
      <c r="C762" s="126"/>
      <c r="D762" s="126"/>
      <c r="E762" s="126"/>
      <c r="F762" s="126"/>
    </row>
    <row r="763" spans="1:6" ht="13.2">
      <c r="A763" s="126"/>
      <c r="B763" s="126"/>
      <c r="C763" s="126"/>
      <c r="D763" s="126"/>
      <c r="E763" s="126"/>
      <c r="F763" s="126"/>
    </row>
    <row r="764" spans="1:6" ht="13.2">
      <c r="A764" s="126"/>
      <c r="B764" s="126"/>
      <c r="C764" s="126"/>
      <c r="D764" s="126"/>
      <c r="E764" s="126"/>
      <c r="F764" s="126"/>
    </row>
    <row r="765" spans="1:6" ht="13.2">
      <c r="A765" s="126"/>
      <c r="B765" s="126"/>
      <c r="C765" s="126"/>
      <c r="D765" s="126"/>
      <c r="E765" s="126"/>
      <c r="F765" s="126"/>
    </row>
    <row r="766" spans="1:6" ht="13.2">
      <c r="A766" s="126"/>
      <c r="B766" s="126"/>
      <c r="C766" s="126"/>
      <c r="D766" s="126"/>
      <c r="E766" s="126"/>
      <c r="F766" s="126"/>
    </row>
    <row r="767" spans="1:6" ht="13.2">
      <c r="A767" s="126"/>
      <c r="B767" s="126"/>
      <c r="C767" s="126"/>
      <c r="D767" s="126"/>
      <c r="E767" s="126"/>
      <c r="F767" s="126"/>
    </row>
    <row r="768" spans="1:6" ht="13.2">
      <c r="A768" s="126"/>
      <c r="B768" s="126"/>
      <c r="C768" s="126"/>
      <c r="D768" s="126"/>
      <c r="E768" s="126"/>
      <c r="F768" s="126"/>
    </row>
    <row r="769" spans="1:6" ht="13.2">
      <c r="A769" s="126"/>
      <c r="B769" s="126"/>
      <c r="C769" s="126"/>
      <c r="D769" s="126"/>
      <c r="E769" s="126"/>
      <c r="F769" s="126"/>
    </row>
    <row r="770" spans="1:6" ht="13.2">
      <c r="A770" s="126"/>
      <c r="B770" s="126"/>
      <c r="C770" s="126"/>
      <c r="D770" s="126"/>
      <c r="E770" s="126"/>
      <c r="F770" s="126"/>
    </row>
    <row r="771" spans="1:6" ht="13.2">
      <c r="A771" s="126"/>
      <c r="B771" s="126"/>
      <c r="C771" s="126"/>
      <c r="D771" s="126"/>
      <c r="E771" s="126"/>
      <c r="F771" s="126"/>
    </row>
    <row r="772" spans="1:6" ht="13.2">
      <c r="A772" s="126"/>
      <c r="B772" s="126"/>
      <c r="C772" s="126"/>
      <c r="D772" s="126"/>
      <c r="E772" s="126"/>
      <c r="F772" s="126"/>
    </row>
    <row r="773" spans="1:6" ht="13.2">
      <c r="A773" s="126"/>
      <c r="B773" s="126"/>
      <c r="C773" s="126"/>
      <c r="D773" s="126"/>
      <c r="E773" s="126"/>
      <c r="F773" s="126"/>
    </row>
    <row r="774" spans="1:6" ht="13.2">
      <c r="A774" s="126"/>
      <c r="B774" s="126"/>
      <c r="C774" s="126"/>
      <c r="D774" s="126"/>
      <c r="E774" s="126"/>
      <c r="F774" s="126"/>
    </row>
    <row r="775" spans="1:6" ht="13.2">
      <c r="A775" s="126"/>
      <c r="B775" s="126"/>
      <c r="C775" s="126"/>
      <c r="D775" s="126"/>
      <c r="E775" s="126"/>
      <c r="F775" s="126"/>
    </row>
    <row r="776" spans="1:6" ht="13.2">
      <c r="A776" s="126"/>
      <c r="B776" s="126"/>
      <c r="C776" s="126"/>
      <c r="D776" s="126"/>
      <c r="E776" s="126"/>
      <c r="F776" s="126"/>
    </row>
    <row r="777" spans="1:6" ht="13.2">
      <c r="A777" s="126"/>
      <c r="B777" s="126"/>
      <c r="C777" s="126"/>
      <c r="D777" s="126"/>
      <c r="E777" s="126"/>
      <c r="F777" s="126"/>
    </row>
    <row r="778" spans="1:6" ht="13.2">
      <c r="A778" s="126"/>
      <c r="B778" s="126"/>
      <c r="C778" s="126"/>
      <c r="D778" s="126"/>
      <c r="E778" s="126"/>
      <c r="F778" s="126"/>
    </row>
    <row r="779" spans="1:6" ht="13.2">
      <c r="A779" s="126"/>
      <c r="B779" s="126"/>
      <c r="C779" s="126"/>
      <c r="D779" s="126"/>
      <c r="E779" s="126"/>
      <c r="F779" s="126"/>
    </row>
    <row r="780" spans="1:6" ht="13.2">
      <c r="A780" s="126"/>
      <c r="B780" s="126"/>
      <c r="C780" s="126"/>
      <c r="D780" s="126"/>
      <c r="E780" s="126"/>
      <c r="F780" s="126"/>
    </row>
    <row r="781" spans="1:6" ht="13.2">
      <c r="A781" s="126"/>
      <c r="B781" s="126"/>
      <c r="C781" s="126"/>
      <c r="D781" s="126"/>
      <c r="E781" s="126"/>
      <c r="F781" s="126"/>
    </row>
    <row r="782" spans="1:6" ht="13.2">
      <c r="A782" s="126"/>
      <c r="B782" s="126"/>
      <c r="C782" s="126"/>
      <c r="D782" s="126"/>
      <c r="E782" s="126"/>
      <c r="F782" s="126"/>
    </row>
    <row r="783" spans="1:6" ht="13.2">
      <c r="A783" s="126"/>
      <c r="B783" s="126"/>
      <c r="C783" s="126"/>
      <c r="D783" s="126"/>
      <c r="E783" s="126"/>
      <c r="F783" s="126"/>
    </row>
    <row r="784" spans="1:6" ht="13.2">
      <c r="A784" s="126"/>
      <c r="B784" s="126"/>
      <c r="C784" s="126"/>
      <c r="D784" s="126"/>
      <c r="E784" s="126"/>
      <c r="F784" s="126"/>
    </row>
    <row r="785" spans="1:6" ht="13.2">
      <c r="A785" s="126"/>
      <c r="B785" s="126"/>
      <c r="C785" s="126"/>
      <c r="D785" s="126"/>
      <c r="E785" s="126"/>
      <c r="F785" s="126"/>
    </row>
    <row r="786" spans="1:6" ht="13.2">
      <c r="A786" s="126"/>
      <c r="B786" s="126"/>
      <c r="C786" s="126"/>
      <c r="D786" s="126"/>
      <c r="E786" s="126"/>
      <c r="F786" s="126"/>
    </row>
    <row r="787" spans="1:6" ht="13.2">
      <c r="A787" s="126"/>
      <c r="B787" s="126"/>
      <c r="C787" s="126"/>
      <c r="D787" s="126"/>
      <c r="E787" s="126"/>
      <c r="F787" s="126"/>
    </row>
    <row r="788" spans="1:6" ht="13.2">
      <c r="A788" s="126"/>
      <c r="B788" s="126"/>
      <c r="C788" s="126"/>
      <c r="D788" s="126"/>
      <c r="E788" s="126"/>
      <c r="F788" s="126"/>
    </row>
    <row r="789" spans="1:6" ht="13.2">
      <c r="A789" s="126"/>
      <c r="B789" s="126"/>
      <c r="C789" s="126"/>
      <c r="D789" s="126"/>
      <c r="E789" s="126"/>
      <c r="F789" s="126"/>
    </row>
    <row r="790" spans="1:6" ht="13.2">
      <c r="A790" s="126"/>
      <c r="B790" s="126"/>
      <c r="C790" s="126"/>
      <c r="D790" s="126"/>
      <c r="E790" s="126"/>
      <c r="F790" s="126"/>
    </row>
    <row r="791" spans="1:6" ht="13.2">
      <c r="A791" s="126"/>
      <c r="B791" s="126"/>
      <c r="C791" s="126"/>
      <c r="D791" s="126"/>
      <c r="E791" s="126"/>
      <c r="F791" s="126"/>
    </row>
    <row r="792" spans="1:6" ht="13.2">
      <c r="A792" s="126"/>
      <c r="B792" s="126"/>
      <c r="C792" s="126"/>
      <c r="D792" s="126"/>
      <c r="E792" s="126"/>
      <c r="F792" s="126"/>
    </row>
    <row r="793" spans="1:6" ht="13.2">
      <c r="A793" s="126"/>
      <c r="B793" s="126"/>
      <c r="C793" s="126"/>
      <c r="D793" s="126"/>
      <c r="E793" s="126"/>
      <c r="F793" s="126"/>
    </row>
    <row r="794" spans="1:6" ht="13.2">
      <c r="A794" s="126"/>
      <c r="B794" s="126"/>
      <c r="C794" s="126"/>
      <c r="D794" s="126"/>
      <c r="E794" s="126"/>
      <c r="F794" s="126"/>
    </row>
    <row r="795" spans="1:6" ht="13.2">
      <c r="A795" s="126"/>
      <c r="B795" s="126"/>
      <c r="C795" s="126"/>
      <c r="D795" s="126"/>
      <c r="E795" s="126"/>
      <c r="F795" s="126"/>
    </row>
    <row r="796" spans="1:6" ht="13.2">
      <c r="A796" s="126"/>
      <c r="B796" s="126"/>
      <c r="C796" s="126"/>
      <c r="D796" s="126"/>
      <c r="E796" s="126"/>
      <c r="F796" s="126"/>
    </row>
    <row r="797" spans="1:6" ht="13.2">
      <c r="A797" s="126"/>
      <c r="B797" s="126"/>
      <c r="C797" s="126"/>
      <c r="D797" s="126"/>
      <c r="E797" s="126"/>
      <c r="F797" s="126"/>
    </row>
    <row r="798" spans="1:6" ht="13.2">
      <c r="A798" s="126"/>
      <c r="B798" s="126"/>
      <c r="C798" s="126"/>
      <c r="D798" s="126"/>
      <c r="E798" s="126"/>
      <c r="F798" s="126"/>
    </row>
    <row r="799" spans="1:6" ht="13.2">
      <c r="A799" s="126"/>
      <c r="B799" s="126"/>
      <c r="C799" s="126"/>
      <c r="D799" s="126"/>
      <c r="E799" s="126"/>
      <c r="F799" s="126"/>
    </row>
    <row r="800" spans="1:6" ht="13.2">
      <c r="A800" s="126"/>
      <c r="B800" s="126"/>
      <c r="C800" s="126"/>
      <c r="D800" s="126"/>
      <c r="E800" s="126"/>
      <c r="F800" s="126"/>
    </row>
    <row r="801" spans="1:6" ht="13.2">
      <c r="A801" s="126"/>
      <c r="B801" s="126"/>
      <c r="C801" s="126"/>
      <c r="D801" s="126"/>
      <c r="E801" s="126"/>
      <c r="F801" s="126"/>
    </row>
    <row r="802" spans="1:6" ht="13.2">
      <c r="A802" s="126"/>
      <c r="B802" s="126"/>
      <c r="C802" s="126"/>
      <c r="D802" s="126"/>
      <c r="E802" s="126"/>
      <c r="F802" s="126"/>
    </row>
    <row r="803" spans="1:6" ht="13.2">
      <c r="A803" s="126"/>
      <c r="B803" s="126"/>
      <c r="C803" s="126"/>
      <c r="D803" s="126"/>
      <c r="E803" s="126"/>
      <c r="F803" s="126"/>
    </row>
    <row r="804" spans="1:6" ht="13.2">
      <c r="A804" s="126"/>
      <c r="B804" s="126"/>
      <c r="C804" s="126"/>
      <c r="D804" s="126"/>
      <c r="E804" s="126"/>
      <c r="F804" s="126"/>
    </row>
    <row r="805" spans="1:6" ht="13.2">
      <c r="A805" s="126"/>
      <c r="B805" s="126"/>
      <c r="C805" s="126"/>
      <c r="D805" s="126"/>
      <c r="E805" s="126"/>
      <c r="F805" s="126"/>
    </row>
    <row r="806" spans="1:6" ht="13.2">
      <c r="A806" s="126"/>
      <c r="B806" s="126"/>
      <c r="C806" s="126"/>
      <c r="D806" s="126"/>
      <c r="E806" s="126"/>
      <c r="F806" s="126"/>
    </row>
    <row r="807" spans="1:6" ht="13.2">
      <c r="A807" s="126"/>
      <c r="B807" s="126"/>
      <c r="C807" s="126"/>
      <c r="D807" s="126"/>
      <c r="E807" s="126"/>
      <c r="F807" s="126"/>
    </row>
    <row r="808" spans="1:6" ht="13.2">
      <c r="A808" s="126"/>
      <c r="B808" s="126"/>
      <c r="C808" s="126"/>
      <c r="D808" s="126"/>
      <c r="E808" s="126"/>
      <c r="F808" s="126"/>
    </row>
    <row r="809" spans="1:6" ht="13.2">
      <c r="A809" s="126"/>
      <c r="B809" s="126"/>
      <c r="C809" s="126"/>
      <c r="D809" s="126"/>
      <c r="E809" s="126"/>
      <c r="F809" s="126"/>
    </row>
    <row r="810" spans="1:6" ht="13.2">
      <c r="A810" s="126"/>
      <c r="B810" s="126"/>
      <c r="C810" s="126"/>
      <c r="D810" s="126"/>
      <c r="E810" s="126"/>
      <c r="F810" s="126"/>
    </row>
    <row r="811" spans="1:6" ht="13.2">
      <c r="A811" s="126"/>
      <c r="B811" s="126"/>
      <c r="C811" s="126"/>
      <c r="D811" s="126"/>
      <c r="E811" s="126"/>
      <c r="F811" s="126"/>
    </row>
    <row r="812" spans="1:6" ht="13.2">
      <c r="A812" s="126"/>
      <c r="B812" s="126"/>
      <c r="C812" s="126"/>
      <c r="D812" s="126"/>
      <c r="E812" s="126"/>
      <c r="F812" s="126"/>
    </row>
    <row r="813" spans="1:6" ht="13.2">
      <c r="A813" s="126"/>
      <c r="B813" s="126"/>
      <c r="C813" s="126"/>
      <c r="D813" s="126"/>
      <c r="E813" s="126"/>
      <c r="F813" s="126"/>
    </row>
    <row r="814" spans="1:6" ht="13.2">
      <c r="A814" s="126"/>
      <c r="B814" s="126"/>
      <c r="C814" s="126"/>
      <c r="D814" s="126"/>
      <c r="E814" s="126"/>
      <c r="F814" s="126"/>
    </row>
    <row r="815" spans="1:6" ht="13.2">
      <c r="A815" s="126"/>
      <c r="B815" s="126"/>
      <c r="C815" s="126"/>
      <c r="D815" s="126"/>
      <c r="E815" s="126"/>
      <c r="F815" s="126"/>
    </row>
    <row r="816" spans="1:6" ht="13.2">
      <c r="A816" s="126"/>
      <c r="B816" s="126"/>
      <c r="C816" s="126"/>
      <c r="D816" s="126"/>
      <c r="E816" s="126"/>
      <c r="F816" s="126"/>
    </row>
    <row r="817" spans="1:6" ht="13.2">
      <c r="A817" s="126"/>
      <c r="B817" s="126"/>
      <c r="C817" s="126"/>
      <c r="D817" s="126"/>
      <c r="E817" s="126"/>
      <c r="F817" s="126"/>
    </row>
    <row r="818" spans="1:6" ht="13.2">
      <c r="A818" s="126"/>
      <c r="B818" s="126"/>
      <c r="C818" s="126"/>
      <c r="D818" s="126"/>
      <c r="E818" s="126"/>
      <c r="F818" s="126"/>
    </row>
    <row r="819" spans="1:6" ht="13.2">
      <c r="A819" s="126"/>
      <c r="B819" s="126"/>
      <c r="C819" s="126"/>
      <c r="D819" s="126"/>
      <c r="E819" s="126"/>
      <c r="F819" s="126"/>
    </row>
    <row r="820" spans="1:6" ht="13.2">
      <c r="A820" s="126"/>
      <c r="B820" s="126"/>
      <c r="C820" s="126"/>
      <c r="D820" s="126"/>
      <c r="E820" s="126"/>
      <c r="F820" s="126"/>
    </row>
    <row r="821" spans="1:6" ht="13.2">
      <c r="A821" s="126"/>
      <c r="B821" s="126"/>
      <c r="C821" s="126"/>
      <c r="D821" s="126"/>
      <c r="E821" s="126"/>
      <c r="F821" s="126"/>
    </row>
    <row r="822" spans="1:6" ht="13.2">
      <c r="A822" s="126"/>
      <c r="B822" s="126"/>
      <c r="C822" s="126"/>
      <c r="D822" s="126"/>
      <c r="E822" s="126"/>
      <c r="F822" s="126"/>
    </row>
    <row r="823" spans="1:6" ht="13.2">
      <c r="A823" s="126"/>
      <c r="B823" s="126"/>
      <c r="C823" s="126"/>
      <c r="D823" s="126"/>
      <c r="E823" s="126"/>
      <c r="F823" s="126"/>
    </row>
    <row r="824" spans="1:6" ht="13.2">
      <c r="A824" s="126"/>
      <c r="B824" s="126"/>
      <c r="C824" s="126"/>
      <c r="D824" s="126"/>
      <c r="E824" s="126"/>
      <c r="F824" s="126"/>
    </row>
    <row r="825" spans="1:6" ht="13.2">
      <c r="A825" s="126"/>
      <c r="B825" s="126"/>
      <c r="C825" s="126"/>
      <c r="D825" s="126"/>
      <c r="E825" s="126"/>
      <c r="F825" s="126"/>
    </row>
    <row r="826" spans="1:6" ht="13.2">
      <c r="A826" s="126"/>
      <c r="B826" s="126"/>
      <c r="C826" s="126"/>
      <c r="D826" s="126"/>
      <c r="E826" s="126"/>
      <c r="F826" s="126"/>
    </row>
    <row r="827" spans="1:6" ht="13.2">
      <c r="A827" s="126"/>
      <c r="B827" s="126"/>
      <c r="C827" s="126"/>
      <c r="D827" s="126"/>
      <c r="E827" s="126"/>
      <c r="F827" s="126"/>
    </row>
    <row r="828" spans="1:6" ht="13.2">
      <c r="A828" s="126"/>
      <c r="B828" s="126"/>
      <c r="C828" s="126"/>
      <c r="D828" s="126"/>
      <c r="E828" s="126"/>
      <c r="F828" s="126"/>
    </row>
    <row r="829" spans="1:6" ht="13.2">
      <c r="A829" s="126"/>
      <c r="B829" s="126"/>
      <c r="C829" s="126"/>
      <c r="D829" s="126"/>
      <c r="E829" s="126"/>
      <c r="F829" s="126"/>
    </row>
    <row r="830" spans="1:6" ht="13.2">
      <c r="A830" s="126"/>
      <c r="B830" s="126"/>
      <c r="C830" s="126"/>
      <c r="D830" s="126"/>
      <c r="E830" s="126"/>
      <c r="F830" s="126"/>
    </row>
    <row r="831" spans="1:6" ht="13.2">
      <c r="A831" s="126"/>
      <c r="B831" s="126"/>
      <c r="C831" s="126"/>
      <c r="D831" s="126"/>
      <c r="E831" s="126"/>
      <c r="F831" s="126"/>
    </row>
    <row r="832" spans="1:6" ht="13.2">
      <c r="A832" s="126"/>
      <c r="B832" s="126"/>
      <c r="C832" s="126"/>
      <c r="D832" s="126"/>
      <c r="E832" s="126"/>
      <c r="F832" s="126"/>
    </row>
    <row r="833" spans="1:6" ht="13.2">
      <c r="A833" s="126"/>
      <c r="B833" s="126"/>
      <c r="C833" s="126"/>
      <c r="D833" s="126"/>
      <c r="E833" s="126"/>
      <c r="F833" s="126"/>
    </row>
    <row r="834" spans="1:6" ht="13.2">
      <c r="A834" s="126"/>
      <c r="B834" s="126"/>
      <c r="C834" s="126"/>
      <c r="D834" s="126"/>
      <c r="E834" s="126"/>
      <c r="F834" s="126"/>
    </row>
    <row r="835" spans="1:6" ht="13.2">
      <c r="A835" s="126"/>
      <c r="B835" s="126"/>
      <c r="C835" s="126"/>
      <c r="D835" s="126"/>
      <c r="E835" s="126"/>
      <c r="F835" s="126"/>
    </row>
    <row r="836" spans="1:6" ht="13.2">
      <c r="A836" s="126"/>
      <c r="B836" s="126"/>
      <c r="C836" s="126"/>
      <c r="D836" s="126"/>
      <c r="E836" s="126"/>
      <c r="F836" s="126"/>
    </row>
    <row r="837" spans="1:6" ht="13.2">
      <c r="A837" s="126"/>
      <c r="B837" s="126"/>
      <c r="C837" s="126"/>
      <c r="D837" s="126"/>
      <c r="E837" s="126"/>
      <c r="F837" s="126"/>
    </row>
    <row r="838" spans="1:6" ht="13.2">
      <c r="A838" s="126"/>
      <c r="B838" s="126"/>
      <c r="C838" s="126"/>
      <c r="D838" s="126"/>
      <c r="E838" s="126"/>
      <c r="F838" s="126"/>
    </row>
    <row r="839" spans="1:6" ht="13.2">
      <c r="A839" s="126"/>
      <c r="B839" s="126"/>
      <c r="C839" s="126"/>
      <c r="D839" s="126"/>
      <c r="E839" s="126"/>
      <c r="F839" s="126"/>
    </row>
    <row r="840" spans="1:6" ht="13.2">
      <c r="A840" s="126"/>
      <c r="B840" s="126"/>
      <c r="C840" s="126"/>
      <c r="D840" s="126"/>
      <c r="E840" s="126"/>
      <c r="F840" s="126"/>
    </row>
    <row r="841" spans="1:6" ht="13.2">
      <c r="A841" s="126"/>
      <c r="B841" s="126"/>
      <c r="C841" s="126"/>
      <c r="D841" s="126"/>
      <c r="E841" s="126"/>
      <c r="F841" s="126"/>
    </row>
    <row r="842" spans="1:6" ht="13.2">
      <c r="A842" s="126"/>
      <c r="B842" s="126"/>
      <c r="C842" s="126"/>
      <c r="D842" s="126"/>
      <c r="E842" s="126"/>
      <c r="F842" s="126"/>
    </row>
    <row r="843" spans="1:6" ht="13.2">
      <c r="A843" s="126"/>
      <c r="B843" s="126"/>
      <c r="C843" s="126"/>
      <c r="D843" s="126"/>
      <c r="E843" s="126"/>
      <c r="F843" s="126"/>
    </row>
    <row r="844" spans="1:6" ht="13.2">
      <c r="A844" s="126"/>
      <c r="B844" s="126"/>
      <c r="C844" s="126"/>
      <c r="D844" s="126"/>
      <c r="E844" s="126"/>
      <c r="F844" s="126"/>
    </row>
    <row r="845" spans="1:6" ht="13.2">
      <c r="A845" s="126"/>
      <c r="B845" s="126"/>
      <c r="C845" s="126"/>
      <c r="D845" s="126"/>
      <c r="E845" s="126"/>
      <c r="F845" s="126"/>
    </row>
    <row r="846" spans="1:6" ht="13.2">
      <c r="A846" s="126"/>
      <c r="B846" s="126"/>
      <c r="C846" s="126"/>
      <c r="D846" s="126"/>
      <c r="E846" s="126"/>
      <c r="F846" s="126"/>
    </row>
    <row r="847" spans="1:6" ht="13.2">
      <c r="A847" s="126"/>
      <c r="B847" s="126"/>
      <c r="C847" s="126"/>
      <c r="D847" s="126"/>
      <c r="E847" s="126"/>
      <c r="F847" s="126"/>
    </row>
    <row r="848" spans="1:6" ht="13.2">
      <c r="A848" s="126"/>
      <c r="B848" s="126"/>
      <c r="C848" s="126"/>
      <c r="D848" s="126"/>
      <c r="E848" s="126"/>
      <c r="F848" s="126"/>
    </row>
    <row r="849" spans="1:6" ht="13.2">
      <c r="A849" s="126"/>
      <c r="B849" s="126"/>
      <c r="C849" s="126"/>
      <c r="D849" s="126"/>
      <c r="E849" s="126"/>
      <c r="F849" s="126"/>
    </row>
    <row r="850" spans="1:6" ht="13.2">
      <c r="A850" s="126"/>
      <c r="B850" s="126"/>
      <c r="C850" s="126"/>
      <c r="D850" s="126"/>
      <c r="E850" s="126"/>
      <c r="F850" s="126"/>
    </row>
    <row r="851" spans="1:6" ht="13.2">
      <c r="A851" s="126"/>
      <c r="B851" s="126"/>
      <c r="C851" s="126"/>
      <c r="D851" s="126"/>
      <c r="E851" s="126"/>
      <c r="F851" s="126"/>
    </row>
    <row r="852" spans="1:6" ht="13.2">
      <c r="A852" s="126"/>
      <c r="B852" s="126"/>
      <c r="C852" s="126"/>
      <c r="D852" s="126"/>
      <c r="E852" s="126"/>
      <c r="F852" s="126"/>
    </row>
    <row r="853" spans="1:6" ht="13.2">
      <c r="A853" s="126"/>
      <c r="B853" s="126"/>
      <c r="C853" s="126"/>
      <c r="D853" s="126"/>
      <c r="E853" s="126"/>
      <c r="F853" s="126"/>
    </row>
    <row r="854" spans="1:6" ht="13.2">
      <c r="A854" s="126"/>
      <c r="B854" s="126"/>
      <c r="C854" s="126"/>
      <c r="D854" s="126"/>
      <c r="E854" s="126"/>
      <c r="F854" s="126"/>
    </row>
    <row r="855" spans="1:6" ht="13.2">
      <c r="A855" s="126"/>
      <c r="B855" s="126"/>
      <c r="C855" s="126"/>
      <c r="D855" s="126"/>
      <c r="E855" s="126"/>
      <c r="F855" s="126"/>
    </row>
    <row r="856" spans="1:6" ht="13.2">
      <c r="A856" s="126"/>
      <c r="B856" s="126"/>
      <c r="C856" s="126"/>
      <c r="D856" s="126"/>
      <c r="E856" s="126"/>
      <c r="F856" s="126"/>
    </row>
    <row r="857" spans="1:6" ht="13.2">
      <c r="A857" s="126"/>
      <c r="B857" s="126"/>
      <c r="C857" s="126"/>
      <c r="D857" s="126"/>
      <c r="E857" s="126"/>
      <c r="F857" s="126"/>
    </row>
    <row r="858" spans="1:6" ht="13.2">
      <c r="A858" s="126"/>
      <c r="B858" s="126"/>
      <c r="C858" s="126"/>
      <c r="D858" s="126"/>
      <c r="E858" s="126"/>
      <c r="F858" s="126"/>
    </row>
    <row r="859" spans="1:6" ht="13.2">
      <c r="A859" s="126"/>
      <c r="B859" s="126"/>
      <c r="C859" s="126"/>
      <c r="D859" s="126"/>
      <c r="E859" s="126"/>
      <c r="F859" s="126"/>
    </row>
    <row r="860" spans="1:6" ht="13.2">
      <c r="A860" s="126"/>
      <c r="B860" s="126"/>
      <c r="C860" s="126"/>
      <c r="D860" s="126"/>
      <c r="E860" s="126"/>
      <c r="F860" s="126"/>
    </row>
    <row r="861" spans="1:6" ht="13.2">
      <c r="A861" s="126"/>
      <c r="B861" s="126"/>
      <c r="C861" s="126"/>
      <c r="D861" s="126"/>
      <c r="E861" s="126"/>
      <c r="F861" s="126"/>
    </row>
    <row r="862" spans="1:6" ht="13.2">
      <c r="A862" s="126"/>
      <c r="B862" s="126"/>
      <c r="C862" s="126"/>
      <c r="D862" s="126"/>
      <c r="E862" s="126"/>
      <c r="F862" s="126"/>
    </row>
    <row r="863" spans="1:6" ht="13.2">
      <c r="A863" s="126"/>
      <c r="B863" s="126"/>
      <c r="C863" s="126"/>
      <c r="D863" s="126"/>
      <c r="E863" s="126"/>
      <c r="F863" s="126"/>
    </row>
    <row r="864" spans="1:6" ht="13.2">
      <c r="A864" s="126"/>
      <c r="B864" s="126"/>
      <c r="C864" s="126"/>
      <c r="D864" s="126"/>
      <c r="E864" s="126"/>
      <c r="F864" s="126"/>
    </row>
    <row r="865" spans="1:6" ht="13.2">
      <c r="A865" s="126"/>
      <c r="B865" s="126"/>
      <c r="C865" s="126"/>
      <c r="D865" s="126"/>
      <c r="E865" s="126"/>
      <c r="F865" s="126"/>
    </row>
    <row r="866" spans="1:6" ht="13.2">
      <c r="A866" s="126"/>
      <c r="B866" s="126"/>
      <c r="C866" s="126"/>
      <c r="D866" s="126"/>
      <c r="E866" s="126"/>
      <c r="F866" s="126"/>
    </row>
    <row r="867" spans="1:6" ht="13.2">
      <c r="A867" s="126"/>
      <c r="B867" s="126"/>
      <c r="C867" s="126"/>
      <c r="D867" s="126"/>
      <c r="E867" s="126"/>
      <c r="F867" s="126"/>
    </row>
    <row r="868" spans="1:6" ht="13.2">
      <c r="A868" s="126"/>
      <c r="B868" s="126"/>
      <c r="C868" s="126"/>
      <c r="D868" s="126"/>
      <c r="E868" s="126"/>
      <c r="F868" s="126"/>
    </row>
    <row r="869" spans="1:6" ht="13.2">
      <c r="A869" s="126"/>
      <c r="B869" s="126"/>
      <c r="C869" s="126"/>
      <c r="D869" s="126"/>
      <c r="E869" s="126"/>
      <c r="F869" s="126"/>
    </row>
    <row r="870" spans="1:6" ht="13.2">
      <c r="A870" s="126"/>
      <c r="B870" s="126"/>
      <c r="C870" s="126"/>
      <c r="D870" s="126"/>
      <c r="E870" s="126"/>
      <c r="F870" s="126"/>
    </row>
    <row r="871" spans="1:6" ht="13.2">
      <c r="A871" s="126"/>
      <c r="B871" s="126"/>
      <c r="C871" s="126"/>
      <c r="D871" s="126"/>
      <c r="E871" s="126"/>
      <c r="F871" s="126"/>
    </row>
    <row r="872" spans="1:6" ht="13.2">
      <c r="A872" s="126"/>
      <c r="B872" s="126"/>
      <c r="C872" s="126"/>
      <c r="D872" s="126"/>
      <c r="E872" s="126"/>
      <c r="F872" s="126"/>
    </row>
    <row r="873" spans="1:6" ht="13.2">
      <c r="A873" s="126"/>
      <c r="B873" s="126"/>
      <c r="C873" s="126"/>
      <c r="D873" s="126"/>
      <c r="E873" s="126"/>
      <c r="F873" s="126"/>
    </row>
    <row r="874" spans="1:6" ht="13.2">
      <c r="A874" s="126"/>
      <c r="B874" s="126"/>
      <c r="C874" s="126"/>
      <c r="D874" s="126"/>
      <c r="E874" s="126"/>
      <c r="F874" s="126"/>
    </row>
    <row r="875" spans="1:6" ht="13.2">
      <c r="A875" s="126"/>
      <c r="B875" s="126"/>
      <c r="C875" s="126"/>
      <c r="D875" s="126"/>
      <c r="E875" s="126"/>
      <c r="F875" s="126"/>
    </row>
    <row r="876" spans="1:6" ht="13.2">
      <c r="A876" s="126"/>
      <c r="B876" s="126"/>
      <c r="C876" s="126"/>
      <c r="D876" s="126"/>
      <c r="E876" s="126"/>
      <c r="F876" s="126"/>
    </row>
    <row r="877" spans="1:6" ht="13.2">
      <c r="A877" s="126"/>
      <c r="B877" s="126"/>
      <c r="C877" s="126"/>
      <c r="D877" s="126"/>
      <c r="E877" s="126"/>
      <c r="F877" s="126"/>
    </row>
    <row r="878" spans="1:6" ht="13.2">
      <c r="A878" s="126"/>
      <c r="B878" s="126"/>
      <c r="C878" s="126"/>
      <c r="D878" s="126"/>
      <c r="E878" s="126"/>
      <c r="F878" s="126"/>
    </row>
    <row r="879" spans="1:6" ht="13.2">
      <c r="A879" s="126"/>
      <c r="B879" s="126"/>
      <c r="C879" s="126"/>
      <c r="D879" s="126"/>
      <c r="E879" s="126"/>
      <c r="F879" s="126"/>
    </row>
    <row r="880" spans="1:6" ht="13.2">
      <c r="A880" s="126"/>
      <c r="B880" s="126"/>
      <c r="C880" s="126"/>
      <c r="D880" s="126"/>
      <c r="E880" s="126"/>
      <c r="F880" s="126"/>
    </row>
    <row r="881" spans="1:6" ht="13.2">
      <c r="A881" s="126"/>
      <c r="B881" s="126"/>
      <c r="C881" s="126"/>
      <c r="D881" s="126"/>
      <c r="E881" s="126"/>
      <c r="F881" s="126"/>
    </row>
    <row r="882" spans="1:6" ht="13.2">
      <c r="A882" s="126"/>
      <c r="B882" s="126"/>
      <c r="C882" s="126"/>
      <c r="D882" s="126"/>
      <c r="E882" s="126"/>
      <c r="F882" s="126"/>
    </row>
    <row r="883" spans="1:6" ht="13.2">
      <c r="A883" s="126"/>
      <c r="B883" s="126"/>
      <c r="C883" s="126"/>
      <c r="D883" s="126"/>
      <c r="E883" s="126"/>
      <c r="F883" s="126"/>
    </row>
    <row r="884" spans="1:6" ht="13.2">
      <c r="A884" s="126"/>
      <c r="B884" s="126"/>
      <c r="C884" s="126"/>
      <c r="D884" s="126"/>
      <c r="E884" s="126"/>
      <c r="F884" s="126"/>
    </row>
    <row r="885" spans="1:6" ht="13.2">
      <c r="A885" s="126"/>
      <c r="B885" s="126"/>
      <c r="C885" s="126"/>
      <c r="D885" s="126"/>
      <c r="E885" s="126"/>
      <c r="F885" s="126"/>
    </row>
    <row r="886" spans="1:6" ht="13.2">
      <c r="A886" s="126"/>
      <c r="B886" s="126"/>
      <c r="C886" s="126"/>
      <c r="D886" s="126"/>
      <c r="E886" s="126"/>
      <c r="F886" s="126"/>
    </row>
    <row r="887" spans="1:6" ht="13.2">
      <c r="A887" s="126"/>
      <c r="B887" s="126"/>
      <c r="C887" s="126"/>
      <c r="D887" s="126"/>
      <c r="E887" s="126"/>
      <c r="F887" s="126"/>
    </row>
    <row r="888" spans="1:6" ht="13.2">
      <c r="A888" s="126"/>
      <c r="B888" s="126"/>
      <c r="C888" s="126"/>
      <c r="D888" s="126"/>
      <c r="E888" s="126"/>
      <c r="F888" s="126"/>
    </row>
    <row r="889" spans="1:6" ht="13.2">
      <c r="A889" s="126"/>
      <c r="B889" s="126"/>
      <c r="C889" s="126"/>
      <c r="D889" s="126"/>
      <c r="E889" s="126"/>
      <c r="F889" s="126"/>
    </row>
    <row r="890" spans="1:6" ht="13.2">
      <c r="A890" s="126"/>
      <c r="B890" s="126"/>
      <c r="C890" s="126"/>
      <c r="D890" s="126"/>
      <c r="E890" s="126"/>
      <c r="F890" s="126"/>
    </row>
    <row r="891" spans="1:6" ht="13.2">
      <c r="A891" s="126"/>
      <c r="B891" s="126"/>
      <c r="C891" s="126"/>
      <c r="D891" s="126"/>
      <c r="E891" s="126"/>
      <c r="F891" s="126"/>
    </row>
    <row r="892" spans="1:6" ht="13.2">
      <c r="A892" s="126"/>
      <c r="B892" s="126"/>
      <c r="C892" s="126"/>
      <c r="D892" s="126"/>
      <c r="E892" s="126"/>
      <c r="F892" s="126"/>
    </row>
    <row r="893" spans="1:6" ht="13.2">
      <c r="A893" s="126"/>
      <c r="B893" s="126"/>
      <c r="C893" s="126"/>
      <c r="D893" s="126"/>
      <c r="E893" s="126"/>
      <c r="F893" s="126"/>
    </row>
    <row r="894" spans="1:6" ht="13.2">
      <c r="A894" s="126"/>
      <c r="B894" s="126"/>
      <c r="C894" s="126"/>
      <c r="D894" s="126"/>
      <c r="E894" s="126"/>
      <c r="F894" s="126"/>
    </row>
    <row r="895" spans="1:6" ht="13.2">
      <c r="A895" s="126"/>
      <c r="B895" s="126"/>
      <c r="C895" s="126"/>
      <c r="D895" s="126"/>
      <c r="E895" s="126"/>
      <c r="F895" s="126"/>
    </row>
    <row r="896" spans="1:6" ht="13.2">
      <c r="A896" s="126"/>
      <c r="B896" s="126"/>
      <c r="C896" s="126"/>
      <c r="D896" s="126"/>
      <c r="E896" s="126"/>
      <c r="F896" s="126"/>
    </row>
    <row r="897" spans="1:6" ht="13.2">
      <c r="A897" s="126"/>
      <c r="B897" s="126"/>
      <c r="C897" s="126"/>
      <c r="D897" s="126"/>
      <c r="E897" s="126"/>
      <c r="F897" s="126"/>
    </row>
    <row r="898" spans="1:6" ht="13.2">
      <c r="A898" s="126"/>
      <c r="B898" s="126"/>
      <c r="C898" s="126"/>
      <c r="D898" s="126"/>
      <c r="E898" s="126"/>
      <c r="F898" s="126"/>
    </row>
    <row r="899" spans="1:6" ht="13.2">
      <c r="A899" s="126"/>
      <c r="B899" s="126"/>
      <c r="C899" s="126"/>
      <c r="D899" s="126"/>
      <c r="E899" s="126"/>
      <c r="F899" s="126"/>
    </row>
    <row r="900" spans="1:6" ht="13.2">
      <c r="A900" s="126"/>
      <c r="B900" s="126"/>
      <c r="C900" s="126"/>
      <c r="D900" s="126"/>
      <c r="E900" s="126"/>
      <c r="F900" s="126"/>
    </row>
    <row r="901" spans="1:6" ht="13.2">
      <c r="A901" s="126"/>
      <c r="B901" s="126"/>
      <c r="C901" s="126"/>
      <c r="D901" s="126"/>
      <c r="E901" s="126"/>
      <c r="F901" s="126"/>
    </row>
    <row r="902" spans="1:6" ht="13.2">
      <c r="A902" s="126"/>
      <c r="B902" s="126"/>
      <c r="C902" s="126"/>
      <c r="D902" s="126"/>
      <c r="E902" s="126"/>
      <c r="F902" s="126"/>
    </row>
    <row r="903" spans="1:6" ht="13.2">
      <c r="A903" s="126"/>
      <c r="B903" s="126"/>
      <c r="C903" s="126"/>
      <c r="D903" s="126"/>
      <c r="E903" s="126"/>
      <c r="F903" s="126"/>
    </row>
    <row r="904" spans="1:6" ht="13.2">
      <c r="A904" s="126"/>
      <c r="B904" s="126"/>
      <c r="C904" s="126"/>
      <c r="D904" s="126"/>
      <c r="E904" s="126"/>
      <c r="F904" s="126"/>
    </row>
    <row r="905" spans="1:6" ht="13.2">
      <c r="A905" s="126"/>
      <c r="B905" s="126"/>
      <c r="C905" s="126"/>
      <c r="D905" s="126"/>
      <c r="E905" s="126"/>
      <c r="F905" s="126"/>
    </row>
    <row r="906" spans="1:6" ht="13.2">
      <c r="A906" s="126"/>
      <c r="B906" s="126"/>
      <c r="C906" s="126"/>
      <c r="D906" s="126"/>
      <c r="E906" s="126"/>
      <c r="F906" s="126"/>
    </row>
    <row r="907" spans="1:6" ht="13.2">
      <c r="A907" s="126"/>
      <c r="B907" s="126"/>
      <c r="C907" s="126"/>
      <c r="D907" s="126"/>
      <c r="E907" s="126"/>
      <c r="F907" s="126"/>
    </row>
    <row r="908" spans="1:6" ht="13.2">
      <c r="A908" s="126"/>
      <c r="B908" s="126"/>
      <c r="C908" s="126"/>
      <c r="D908" s="126"/>
      <c r="E908" s="126"/>
      <c r="F908" s="126"/>
    </row>
    <row r="909" spans="1:6" ht="13.2">
      <c r="A909" s="126"/>
      <c r="B909" s="126"/>
      <c r="C909" s="126"/>
      <c r="D909" s="126"/>
      <c r="E909" s="126"/>
      <c r="F909" s="126"/>
    </row>
    <row r="910" spans="1:6" ht="13.2">
      <c r="A910" s="126"/>
      <c r="B910" s="126"/>
      <c r="C910" s="126"/>
      <c r="D910" s="126"/>
      <c r="E910" s="126"/>
      <c r="F910" s="126"/>
    </row>
    <row r="911" spans="1:6" ht="13.2">
      <c r="A911" s="126"/>
      <c r="B911" s="126"/>
      <c r="C911" s="126"/>
      <c r="D911" s="126"/>
      <c r="E911" s="126"/>
      <c r="F911" s="126"/>
    </row>
    <row r="912" spans="1:6" ht="13.2">
      <c r="A912" s="126"/>
      <c r="B912" s="126"/>
      <c r="C912" s="126"/>
      <c r="D912" s="126"/>
      <c r="E912" s="126"/>
      <c r="F912" s="126"/>
    </row>
    <row r="913" spans="1:6" ht="13.2">
      <c r="A913" s="126"/>
      <c r="B913" s="126"/>
      <c r="C913" s="126"/>
      <c r="D913" s="126"/>
      <c r="E913" s="126"/>
      <c r="F913" s="126"/>
    </row>
    <row r="914" spans="1:6" ht="13.2">
      <c r="A914" s="126"/>
      <c r="B914" s="126"/>
      <c r="C914" s="126"/>
      <c r="D914" s="126"/>
      <c r="E914" s="126"/>
      <c r="F914" s="126"/>
    </row>
    <row r="915" spans="1:6" ht="13.2">
      <c r="A915" s="126"/>
      <c r="B915" s="126"/>
      <c r="C915" s="126"/>
      <c r="D915" s="126"/>
      <c r="E915" s="126"/>
      <c r="F915" s="126"/>
    </row>
    <row r="916" spans="1:6" ht="13.2">
      <c r="A916" s="126"/>
      <c r="B916" s="126"/>
      <c r="C916" s="126"/>
      <c r="D916" s="126"/>
      <c r="E916" s="126"/>
      <c r="F916" s="126"/>
    </row>
    <row r="917" spans="1:6" ht="13.2">
      <c r="A917" s="126"/>
      <c r="B917" s="126"/>
      <c r="C917" s="126"/>
      <c r="D917" s="126"/>
      <c r="E917" s="126"/>
      <c r="F917" s="126"/>
    </row>
    <row r="918" spans="1:6" ht="13.2">
      <c r="A918" s="126"/>
      <c r="B918" s="126"/>
      <c r="C918" s="126"/>
      <c r="D918" s="126"/>
      <c r="E918" s="126"/>
      <c r="F918" s="126"/>
    </row>
    <row r="919" spans="1:6" ht="13.2">
      <c r="A919" s="126"/>
      <c r="B919" s="126"/>
      <c r="C919" s="126"/>
      <c r="D919" s="126"/>
      <c r="E919" s="126"/>
      <c r="F919" s="126"/>
    </row>
    <row r="920" spans="1:6" ht="13.2">
      <c r="A920" s="126"/>
      <c r="B920" s="126"/>
      <c r="C920" s="126"/>
      <c r="D920" s="126"/>
      <c r="E920" s="126"/>
      <c r="F920" s="126"/>
    </row>
    <row r="921" spans="1:6" ht="13.2">
      <c r="A921" s="126"/>
      <c r="B921" s="126"/>
      <c r="C921" s="126"/>
      <c r="D921" s="126"/>
      <c r="E921" s="126"/>
      <c r="F921" s="126"/>
    </row>
    <row r="922" spans="1:6" ht="13.2">
      <c r="A922" s="126"/>
      <c r="B922" s="126"/>
      <c r="C922" s="126"/>
      <c r="D922" s="126"/>
      <c r="E922" s="126"/>
      <c r="F922" s="126"/>
    </row>
    <row r="923" spans="1:6" ht="13.2">
      <c r="A923" s="126"/>
      <c r="B923" s="126"/>
      <c r="C923" s="126"/>
      <c r="D923" s="126"/>
      <c r="E923" s="126"/>
      <c r="F923" s="126"/>
    </row>
    <row r="924" spans="1:6" ht="13.2">
      <c r="A924" s="126"/>
      <c r="B924" s="126"/>
      <c r="C924" s="126"/>
      <c r="D924" s="126"/>
      <c r="E924" s="126"/>
      <c r="F924" s="126"/>
    </row>
    <row r="925" spans="1:6" ht="13.2">
      <c r="A925" s="126"/>
      <c r="B925" s="126"/>
      <c r="C925" s="126"/>
      <c r="D925" s="126"/>
      <c r="E925" s="126"/>
      <c r="F925" s="126"/>
    </row>
    <row r="926" spans="1:6" ht="13.2">
      <c r="A926" s="126"/>
      <c r="B926" s="126"/>
      <c r="C926" s="126"/>
      <c r="D926" s="126"/>
      <c r="E926" s="126"/>
      <c r="F926" s="126"/>
    </row>
    <row r="927" spans="1:6" ht="13.2">
      <c r="A927" s="126"/>
      <c r="B927" s="126"/>
      <c r="C927" s="126"/>
      <c r="D927" s="126"/>
      <c r="E927" s="126"/>
      <c r="F927" s="126"/>
    </row>
    <row r="928" spans="1:6" ht="13.2">
      <c r="A928" s="126"/>
      <c r="B928" s="126"/>
      <c r="C928" s="126"/>
      <c r="D928" s="126"/>
      <c r="E928" s="126"/>
      <c r="F928" s="126"/>
    </row>
    <row r="929" spans="1:6" ht="13.2">
      <c r="A929" s="126"/>
      <c r="B929" s="126"/>
      <c r="C929" s="126"/>
      <c r="D929" s="126"/>
      <c r="E929" s="126"/>
      <c r="F929" s="126"/>
    </row>
    <row r="930" spans="1:6" ht="13.2">
      <c r="A930" s="126"/>
      <c r="B930" s="126"/>
      <c r="C930" s="126"/>
      <c r="D930" s="126"/>
      <c r="E930" s="126"/>
      <c r="F930" s="126"/>
    </row>
    <row r="931" spans="1:6" ht="13.2">
      <c r="A931" s="126"/>
      <c r="B931" s="126"/>
      <c r="C931" s="126"/>
      <c r="D931" s="126"/>
      <c r="E931" s="126"/>
      <c r="F931" s="126"/>
    </row>
    <row r="932" spans="1:6" ht="13.2">
      <c r="A932" s="126"/>
      <c r="B932" s="126"/>
      <c r="C932" s="126"/>
      <c r="D932" s="126"/>
      <c r="E932" s="126"/>
      <c r="F932" s="126"/>
    </row>
    <row r="933" spans="1:6" ht="13.2">
      <c r="A933" s="126"/>
      <c r="B933" s="126"/>
      <c r="C933" s="126"/>
      <c r="D933" s="126"/>
      <c r="E933" s="126"/>
      <c r="F933" s="126"/>
    </row>
    <row r="934" spans="1:6" ht="13.2">
      <c r="A934" s="126"/>
      <c r="B934" s="126"/>
      <c r="C934" s="126"/>
      <c r="D934" s="126"/>
      <c r="E934" s="126"/>
      <c r="F934" s="126"/>
    </row>
    <row r="935" spans="1:6" ht="13.2">
      <c r="A935" s="126"/>
      <c r="B935" s="126"/>
      <c r="C935" s="126"/>
      <c r="D935" s="126"/>
      <c r="E935" s="126"/>
      <c r="F935" s="126"/>
    </row>
    <row r="936" spans="1:6" ht="13.2">
      <c r="A936" s="126"/>
      <c r="B936" s="126"/>
      <c r="C936" s="126"/>
      <c r="D936" s="126"/>
      <c r="E936" s="126"/>
      <c r="F936" s="126"/>
    </row>
    <row r="937" spans="1:6" ht="13.2">
      <c r="A937" s="126"/>
      <c r="B937" s="126"/>
      <c r="C937" s="126"/>
      <c r="D937" s="126"/>
      <c r="E937" s="126"/>
      <c r="F937" s="126"/>
    </row>
    <row r="938" spans="1:6" ht="13.2">
      <c r="A938" s="126"/>
      <c r="B938" s="126"/>
      <c r="C938" s="126"/>
      <c r="D938" s="126"/>
      <c r="E938" s="126"/>
      <c r="F938" s="126"/>
    </row>
    <row r="939" spans="1:6" ht="13.2">
      <c r="A939" s="126"/>
      <c r="B939" s="126"/>
      <c r="C939" s="126"/>
      <c r="D939" s="126"/>
      <c r="E939" s="126"/>
      <c r="F939" s="126"/>
    </row>
    <row r="940" spans="1:6" ht="13.2">
      <c r="A940" s="126"/>
      <c r="B940" s="126"/>
      <c r="C940" s="126"/>
      <c r="D940" s="126"/>
      <c r="E940" s="126"/>
      <c r="F940" s="126"/>
    </row>
    <row r="941" spans="1:6" ht="13.2">
      <c r="A941" s="126"/>
      <c r="B941" s="126"/>
      <c r="C941" s="126"/>
      <c r="D941" s="126"/>
      <c r="E941" s="126"/>
      <c r="F941" s="126"/>
    </row>
    <row r="942" spans="1:6" ht="13.2">
      <c r="A942" s="126"/>
      <c r="B942" s="126"/>
      <c r="C942" s="126"/>
      <c r="D942" s="126"/>
      <c r="E942" s="126"/>
      <c r="F942" s="126"/>
    </row>
    <row r="943" spans="1:6" ht="13.2">
      <c r="A943" s="126"/>
      <c r="B943" s="126"/>
      <c r="C943" s="126"/>
      <c r="D943" s="126"/>
      <c r="E943" s="126"/>
      <c r="F943" s="126"/>
    </row>
    <row r="944" spans="1:6" ht="13.2">
      <c r="A944" s="126"/>
      <c r="B944" s="126"/>
      <c r="C944" s="126"/>
      <c r="D944" s="126"/>
      <c r="E944" s="126"/>
      <c r="F944" s="126"/>
    </row>
    <row r="945" spans="1:6" ht="13.2">
      <c r="A945" s="126"/>
      <c r="B945" s="126"/>
      <c r="C945" s="126"/>
      <c r="D945" s="126"/>
      <c r="E945" s="126"/>
      <c r="F945" s="126"/>
    </row>
    <row r="946" spans="1:6" ht="13.2">
      <c r="A946" s="126"/>
      <c r="B946" s="126"/>
      <c r="C946" s="126"/>
      <c r="D946" s="126"/>
      <c r="E946" s="126"/>
      <c r="F946" s="126"/>
    </row>
    <row r="947" spans="1:6" ht="13.2">
      <c r="A947" s="126"/>
      <c r="B947" s="126"/>
      <c r="C947" s="126"/>
      <c r="D947" s="126"/>
      <c r="E947" s="126"/>
      <c r="F947" s="126"/>
    </row>
    <row r="948" spans="1:6" ht="13.2">
      <c r="A948" s="126"/>
      <c r="B948" s="126"/>
      <c r="C948" s="126"/>
      <c r="D948" s="126"/>
      <c r="E948" s="126"/>
      <c r="F948" s="126"/>
    </row>
    <row r="949" spans="1:6" ht="13.2">
      <c r="A949" s="126"/>
      <c r="B949" s="126"/>
      <c r="C949" s="126"/>
      <c r="D949" s="126"/>
      <c r="E949" s="126"/>
      <c r="F949" s="126"/>
    </row>
    <row r="950" spans="1:6" ht="13.2">
      <c r="A950" s="126"/>
      <c r="B950" s="126"/>
      <c r="C950" s="126"/>
      <c r="D950" s="126"/>
      <c r="E950" s="126"/>
      <c r="F950" s="126"/>
    </row>
    <row r="951" spans="1:6" ht="13.2">
      <c r="A951" s="126"/>
      <c r="B951" s="126"/>
      <c r="C951" s="126"/>
      <c r="D951" s="126"/>
      <c r="E951" s="126"/>
      <c r="F951" s="126"/>
    </row>
    <row r="952" spans="1:6" ht="13.2">
      <c r="A952" s="126"/>
      <c r="B952" s="126"/>
      <c r="C952" s="126"/>
      <c r="D952" s="126"/>
      <c r="E952" s="126"/>
      <c r="F952" s="126"/>
    </row>
    <row r="953" spans="1:6" ht="13.2">
      <c r="A953" s="126"/>
      <c r="B953" s="126"/>
      <c r="C953" s="126"/>
      <c r="D953" s="126"/>
      <c r="E953" s="126"/>
      <c r="F953" s="126"/>
    </row>
    <row r="954" spans="1:6" ht="13.2">
      <c r="A954" s="126"/>
      <c r="B954" s="126"/>
      <c r="C954" s="126"/>
      <c r="D954" s="126"/>
      <c r="E954" s="126"/>
      <c r="F954" s="126"/>
    </row>
    <row r="955" spans="1:6" ht="13.2">
      <c r="A955" s="126"/>
      <c r="B955" s="126"/>
      <c r="C955" s="126"/>
      <c r="D955" s="126"/>
      <c r="E955" s="126"/>
      <c r="F955" s="126"/>
    </row>
    <row r="956" spans="1:6" ht="13.2">
      <c r="A956" s="126"/>
      <c r="B956" s="126"/>
      <c r="C956" s="126"/>
      <c r="D956" s="126"/>
      <c r="E956" s="126"/>
      <c r="F956" s="126"/>
    </row>
    <row r="957" spans="1:6" ht="13.2">
      <c r="A957" s="126"/>
      <c r="B957" s="126"/>
      <c r="C957" s="126"/>
      <c r="D957" s="126"/>
      <c r="E957" s="126"/>
      <c r="F957" s="126"/>
    </row>
    <row r="958" spans="1:6" ht="13.2">
      <c r="A958" s="126"/>
      <c r="B958" s="126"/>
      <c r="C958" s="126"/>
      <c r="D958" s="126"/>
      <c r="E958" s="126"/>
      <c r="F958" s="126"/>
    </row>
    <row r="959" spans="1:6" ht="13.2">
      <c r="A959" s="126"/>
      <c r="B959" s="126"/>
      <c r="C959" s="126"/>
      <c r="D959" s="126"/>
      <c r="E959" s="126"/>
      <c r="F959" s="126"/>
    </row>
    <row r="960" spans="1:6" ht="13.2">
      <c r="A960" s="126"/>
      <c r="B960" s="126"/>
      <c r="C960" s="126"/>
      <c r="D960" s="126"/>
      <c r="E960" s="126"/>
      <c r="F960" s="126"/>
    </row>
    <row r="961" spans="1:6" ht="13.2">
      <c r="A961" s="126"/>
      <c r="B961" s="126"/>
      <c r="C961" s="126"/>
      <c r="D961" s="126"/>
      <c r="E961" s="126"/>
      <c r="F961" s="126"/>
    </row>
    <row r="962" spans="1:6" ht="13.2">
      <c r="A962" s="126"/>
      <c r="B962" s="126"/>
      <c r="C962" s="126"/>
      <c r="D962" s="126"/>
      <c r="E962" s="126"/>
      <c r="F962" s="126"/>
    </row>
    <row r="963" spans="1:6" ht="13.2">
      <c r="A963" s="126"/>
      <c r="B963" s="126"/>
      <c r="C963" s="126"/>
      <c r="D963" s="126"/>
      <c r="E963" s="126"/>
      <c r="F963" s="126"/>
    </row>
    <row r="964" spans="1:6" ht="13.2">
      <c r="A964" s="126"/>
      <c r="B964" s="126"/>
      <c r="C964" s="126"/>
      <c r="D964" s="126"/>
      <c r="E964" s="126"/>
      <c r="F964" s="126"/>
    </row>
    <row r="965" spans="1:6" ht="13.2">
      <c r="A965" s="126"/>
      <c r="B965" s="126"/>
      <c r="C965" s="126"/>
      <c r="D965" s="126"/>
      <c r="E965" s="126"/>
      <c r="F965" s="126"/>
    </row>
    <row r="966" spans="1:6" ht="13.2">
      <c r="A966" s="126"/>
      <c r="B966" s="126"/>
      <c r="C966" s="126"/>
      <c r="D966" s="126"/>
      <c r="E966" s="126"/>
      <c r="F966" s="126"/>
    </row>
    <row r="967" spans="1:6" ht="13.2">
      <c r="A967" s="126"/>
      <c r="B967" s="126"/>
      <c r="C967" s="126"/>
      <c r="D967" s="126"/>
      <c r="E967" s="126"/>
      <c r="F967" s="126"/>
    </row>
    <row r="968" spans="1:6" ht="13.2">
      <c r="A968" s="126"/>
      <c r="B968" s="126"/>
      <c r="C968" s="126"/>
      <c r="D968" s="126"/>
      <c r="E968" s="126"/>
      <c r="F968" s="126"/>
    </row>
    <row r="969" spans="1:6" ht="13.2">
      <c r="A969" s="126"/>
      <c r="B969" s="126"/>
      <c r="C969" s="126"/>
      <c r="D969" s="126"/>
      <c r="E969" s="126"/>
      <c r="F969" s="126"/>
    </row>
    <row r="970" spans="1:6" ht="13.2">
      <c r="A970" s="126"/>
      <c r="B970" s="126"/>
      <c r="C970" s="126"/>
      <c r="D970" s="126"/>
      <c r="E970" s="126"/>
      <c r="F970" s="126"/>
    </row>
    <row r="971" spans="1:6" ht="13.2">
      <c r="A971" s="126"/>
      <c r="B971" s="126"/>
      <c r="C971" s="126"/>
      <c r="D971" s="126"/>
      <c r="E971" s="126"/>
      <c r="F971" s="126"/>
    </row>
    <row r="972" spans="1:6" ht="13.2">
      <c r="A972" s="126"/>
      <c r="B972" s="126"/>
      <c r="C972" s="126"/>
      <c r="D972" s="126"/>
      <c r="E972" s="126"/>
      <c r="F972" s="126"/>
    </row>
    <row r="973" spans="1:6" ht="13.2">
      <c r="A973" s="126"/>
      <c r="B973" s="126"/>
      <c r="C973" s="126"/>
      <c r="D973" s="126"/>
      <c r="E973" s="126"/>
      <c r="F973" s="126"/>
    </row>
    <row r="974" spans="1:6" ht="13.2">
      <c r="A974" s="126"/>
      <c r="B974" s="126"/>
      <c r="C974" s="126"/>
      <c r="D974" s="126"/>
      <c r="E974" s="126"/>
      <c r="F974" s="126"/>
    </row>
    <row r="975" spans="1:6" ht="13.2">
      <c r="A975" s="126"/>
      <c r="B975" s="126"/>
      <c r="C975" s="126"/>
      <c r="D975" s="126"/>
      <c r="E975" s="126"/>
      <c r="F975" s="126"/>
    </row>
    <row r="976" spans="1:6" ht="13.2">
      <c r="A976" s="126"/>
      <c r="B976" s="126"/>
      <c r="C976" s="126"/>
      <c r="D976" s="126"/>
      <c r="E976" s="126"/>
      <c r="F976" s="126"/>
    </row>
    <row r="977" spans="1:6" ht="13.2">
      <c r="A977" s="126"/>
      <c r="B977" s="126"/>
      <c r="C977" s="126"/>
      <c r="D977" s="126"/>
      <c r="E977" s="126"/>
      <c r="F977" s="126"/>
    </row>
    <row r="978" spans="1:6" ht="13.2">
      <c r="A978" s="126"/>
      <c r="B978" s="126"/>
      <c r="C978" s="126"/>
      <c r="D978" s="126"/>
      <c r="E978" s="126"/>
      <c r="F978" s="126"/>
    </row>
    <row r="979" spans="1:6" ht="13.2">
      <c r="A979" s="126"/>
      <c r="B979" s="126"/>
      <c r="C979" s="126"/>
      <c r="D979" s="126"/>
      <c r="E979" s="126"/>
      <c r="F979" s="126"/>
    </row>
    <row r="980" spans="1:6" ht="13.2">
      <c r="A980" s="126"/>
      <c r="B980" s="126"/>
      <c r="C980" s="126"/>
      <c r="D980" s="126"/>
      <c r="E980" s="126"/>
      <c r="F980" s="126"/>
    </row>
    <row r="981" spans="1:6" ht="13.2">
      <c r="A981" s="126"/>
      <c r="B981" s="126"/>
      <c r="C981" s="126"/>
      <c r="D981" s="126"/>
      <c r="E981" s="126"/>
      <c r="F981" s="126"/>
    </row>
    <row r="982" spans="1:6" ht="13.2">
      <c r="A982" s="126"/>
      <c r="B982" s="126"/>
      <c r="C982" s="126"/>
      <c r="D982" s="126"/>
      <c r="E982" s="126"/>
      <c r="F982" s="126"/>
    </row>
    <row r="983" spans="1:6" ht="13.2">
      <c r="A983" s="126"/>
      <c r="B983" s="126"/>
      <c r="C983" s="126"/>
      <c r="D983" s="126"/>
      <c r="E983" s="126"/>
      <c r="F983" s="126"/>
    </row>
    <row r="984" spans="1:6" ht="13.2">
      <c r="A984" s="126"/>
      <c r="B984" s="126"/>
      <c r="C984" s="126"/>
      <c r="D984" s="126"/>
      <c r="E984" s="126"/>
      <c r="F984" s="126"/>
    </row>
    <row r="985" spans="1:6" ht="13.2">
      <c r="A985" s="126"/>
      <c r="B985" s="126"/>
      <c r="C985" s="126"/>
      <c r="D985" s="126"/>
      <c r="E985" s="126"/>
      <c r="F985" s="126"/>
    </row>
    <row r="986" spans="1:6" ht="13.2">
      <c r="A986" s="126"/>
      <c r="B986" s="126"/>
      <c r="C986" s="126"/>
      <c r="D986" s="126"/>
      <c r="E986" s="126"/>
      <c r="F986" s="126"/>
    </row>
    <row r="987" spans="1:6" ht="13.2">
      <c r="A987" s="126"/>
      <c r="B987" s="126"/>
      <c r="C987" s="126"/>
      <c r="D987" s="126"/>
      <c r="E987" s="126"/>
      <c r="F987" s="126"/>
    </row>
    <row r="988" spans="1:6" ht="13.2">
      <c r="A988" s="126"/>
      <c r="B988" s="126"/>
      <c r="C988" s="126"/>
      <c r="D988" s="126"/>
      <c r="E988" s="126"/>
      <c r="F988" s="126"/>
    </row>
    <row r="989" spans="1:6" ht="13.2">
      <c r="A989" s="126"/>
      <c r="B989" s="126"/>
      <c r="C989" s="126"/>
      <c r="D989" s="126"/>
      <c r="E989" s="126"/>
      <c r="F989" s="126"/>
    </row>
    <row r="990" spans="1:6" ht="13.2">
      <c r="A990" s="126"/>
      <c r="B990" s="126"/>
      <c r="C990" s="126"/>
      <c r="D990" s="126"/>
      <c r="E990" s="126"/>
      <c r="F990" s="126"/>
    </row>
    <row r="991" spans="1:6" ht="13.2">
      <c r="A991" s="126"/>
      <c r="B991" s="126"/>
      <c r="C991" s="126"/>
      <c r="D991" s="126"/>
      <c r="E991" s="126"/>
      <c r="F991" s="126"/>
    </row>
    <row r="992" spans="1:6" ht="13.2">
      <c r="A992" s="126"/>
      <c r="B992" s="126"/>
      <c r="C992" s="126"/>
      <c r="D992" s="126"/>
      <c r="E992" s="126"/>
      <c r="F992" s="126"/>
    </row>
    <row r="993" spans="1:6" ht="13.2">
      <c r="A993" s="126"/>
      <c r="B993" s="126"/>
      <c r="C993" s="126"/>
      <c r="D993" s="126"/>
      <c r="E993" s="126"/>
      <c r="F993" s="126"/>
    </row>
    <row r="994" spans="1:6" ht="13.2">
      <c r="A994" s="126"/>
      <c r="B994" s="126"/>
      <c r="C994" s="126"/>
      <c r="D994" s="126"/>
      <c r="E994" s="126"/>
      <c r="F994" s="126"/>
    </row>
    <row r="995" spans="1:6" ht="13.2">
      <c r="A995" s="126"/>
      <c r="B995" s="126"/>
      <c r="C995" s="126"/>
      <c r="D995" s="126"/>
      <c r="E995" s="126"/>
      <c r="F995" s="126"/>
    </row>
    <row r="996" spans="1:6" ht="13.2">
      <c r="A996" s="126"/>
      <c r="B996" s="126"/>
      <c r="C996" s="126"/>
      <c r="D996" s="126"/>
      <c r="E996" s="126"/>
      <c r="F996" s="126"/>
    </row>
    <row r="997" spans="1:6" ht="13.2">
      <c r="A997" s="126"/>
      <c r="B997" s="126"/>
      <c r="C997" s="126"/>
      <c r="D997" s="126"/>
      <c r="E997" s="126"/>
      <c r="F997" s="126"/>
    </row>
    <row r="998" spans="1:6" ht="13.2">
      <c r="A998" s="126"/>
      <c r="B998" s="126"/>
      <c r="C998" s="126"/>
      <c r="D998" s="126"/>
      <c r="E998" s="126"/>
      <c r="F998" s="126"/>
    </row>
    <row r="999" spans="1:6" ht="13.2">
      <c r="A999" s="126"/>
      <c r="B999" s="126"/>
      <c r="C999" s="126"/>
      <c r="D999" s="126"/>
      <c r="E999" s="126"/>
      <c r="F999" s="126"/>
    </row>
    <row r="1000" spans="1:6" ht="13.2">
      <c r="A1000" s="126"/>
      <c r="B1000" s="126"/>
      <c r="C1000" s="126"/>
      <c r="D1000" s="126"/>
      <c r="E1000" s="126"/>
      <c r="F1000" s="126"/>
    </row>
    <row r="1021" spans="2:2" ht="14.4">
      <c r="B1021" s="129"/>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G1235"/>
  <sheetViews>
    <sheetView workbookViewId="0">
      <pane xSplit="1" ySplit="2" topLeftCell="B3" activePane="bottomRight" state="frozen"/>
      <selection pane="topRight" activeCell="B1" sqref="B1"/>
      <selection pane="bottomLeft" activeCell="A3" sqref="A3"/>
      <selection pane="bottomRight" activeCell="B3" sqref="B3"/>
    </sheetView>
  </sheetViews>
  <sheetFormatPr defaultColWidth="12.6640625" defaultRowHeight="15.75" customHeight="1"/>
  <cols>
    <col min="1" max="1" width="42" customWidth="1"/>
    <col min="2" max="2" width="20.109375" customWidth="1"/>
    <col min="3" max="3" width="31.33203125" customWidth="1"/>
    <col min="4" max="4" width="18.6640625" customWidth="1"/>
    <col min="5" max="5" width="34" customWidth="1"/>
    <col min="6" max="6" width="22.6640625" customWidth="1"/>
    <col min="7" max="7" width="47.44140625" customWidth="1"/>
    <col min="8" max="27" width="7.6640625" customWidth="1"/>
  </cols>
  <sheetData>
    <row r="1" spans="1:7" ht="30.75" customHeight="1">
      <c r="A1" s="135" t="s">
        <v>10200</v>
      </c>
      <c r="B1" s="136"/>
      <c r="C1" s="136"/>
      <c r="D1" s="136"/>
      <c r="E1" s="136"/>
      <c r="F1" s="136"/>
      <c r="G1" s="136"/>
    </row>
    <row r="2" spans="1:7" ht="31.5" customHeight="1">
      <c r="A2" s="137" t="s">
        <v>2</v>
      </c>
      <c r="B2" s="137" t="s">
        <v>8078</v>
      </c>
      <c r="C2" s="124" t="s">
        <v>3</v>
      </c>
      <c r="D2" s="124" t="s">
        <v>41</v>
      </c>
      <c r="E2" s="125" t="s">
        <v>8079</v>
      </c>
      <c r="F2" s="125" t="s">
        <v>8080</v>
      </c>
      <c r="G2" s="124"/>
    </row>
    <row r="3" spans="1:7" ht="19.5" customHeight="1">
      <c r="A3" s="138" t="s">
        <v>10201</v>
      </c>
      <c r="B3" s="139" t="s">
        <v>10202</v>
      </c>
      <c r="C3" s="132" t="str">
        <f t="shared" ref="C3:C102" si="0">HYPERLINK("https://www.epa.gov/sites/production/files/2015-02/documents/epa815f15001.pdf","EPA-Contaminant Candidate list (CCL)-4")</f>
        <v>EPA-Contaminant Candidate list (CCL)-4</v>
      </c>
      <c r="D3" s="126"/>
      <c r="E3" s="140" t="s">
        <v>10203</v>
      </c>
      <c r="F3" s="126"/>
      <c r="G3" s="126"/>
    </row>
    <row r="4" spans="1:7" ht="19.5" customHeight="1">
      <c r="A4" s="139" t="s">
        <v>10204</v>
      </c>
      <c r="B4" s="139" t="s">
        <v>10205</v>
      </c>
      <c r="C4" s="132" t="str">
        <f t="shared" si="0"/>
        <v>EPA-Contaminant Candidate list (CCL)-4</v>
      </c>
      <c r="D4" s="126"/>
      <c r="E4" s="140" t="s">
        <v>10206</v>
      </c>
      <c r="F4" s="126"/>
      <c r="G4" s="126"/>
    </row>
    <row r="5" spans="1:7" ht="19.5" customHeight="1">
      <c r="A5" s="139" t="s">
        <v>10207</v>
      </c>
      <c r="B5" s="139" t="s">
        <v>10208</v>
      </c>
      <c r="C5" s="132" t="str">
        <f t="shared" si="0"/>
        <v>EPA-Contaminant Candidate list (CCL)-4</v>
      </c>
      <c r="D5" s="126"/>
      <c r="E5" s="140" t="s">
        <v>10209</v>
      </c>
      <c r="F5" s="126"/>
      <c r="G5" s="126"/>
    </row>
    <row r="6" spans="1:7" ht="19.5" customHeight="1">
      <c r="A6" s="139" t="s">
        <v>10210</v>
      </c>
      <c r="B6" s="139" t="s">
        <v>10211</v>
      </c>
      <c r="C6" s="132" t="str">
        <f t="shared" si="0"/>
        <v>EPA-Contaminant Candidate list (CCL)-4</v>
      </c>
      <c r="D6" s="126"/>
      <c r="E6" s="140" t="s">
        <v>10212</v>
      </c>
      <c r="F6" s="126"/>
      <c r="G6" s="126"/>
    </row>
    <row r="7" spans="1:7" ht="19.5" customHeight="1">
      <c r="A7" s="139" t="s">
        <v>10213</v>
      </c>
      <c r="B7" s="139" t="s">
        <v>8624</v>
      </c>
      <c r="C7" s="132" t="str">
        <f t="shared" si="0"/>
        <v>EPA-Contaminant Candidate list (CCL)-4</v>
      </c>
      <c r="D7" s="126"/>
      <c r="E7" s="140" t="s">
        <v>10214</v>
      </c>
      <c r="F7" s="126"/>
      <c r="G7" s="126"/>
    </row>
    <row r="8" spans="1:7" ht="19.5" customHeight="1">
      <c r="A8" s="139" t="s">
        <v>10215</v>
      </c>
      <c r="B8" s="139" t="s">
        <v>10216</v>
      </c>
      <c r="C8" s="132" t="str">
        <f t="shared" si="0"/>
        <v>EPA-Contaminant Candidate list (CCL)-4</v>
      </c>
      <c r="D8" s="126"/>
      <c r="E8" s="140" t="s">
        <v>10217</v>
      </c>
      <c r="F8" s="126"/>
      <c r="G8" s="126"/>
    </row>
    <row r="9" spans="1:7" ht="19.5" customHeight="1">
      <c r="A9" s="138" t="s">
        <v>10218</v>
      </c>
      <c r="B9" s="139" t="s">
        <v>10219</v>
      </c>
      <c r="C9" s="132" t="str">
        <f t="shared" si="0"/>
        <v>EPA-Contaminant Candidate list (CCL)-4</v>
      </c>
      <c r="D9" s="126"/>
      <c r="E9" s="140" t="s">
        <v>10220</v>
      </c>
      <c r="F9" s="126"/>
      <c r="G9" s="126"/>
    </row>
    <row r="10" spans="1:7" ht="19.5" customHeight="1">
      <c r="A10" s="139" t="s">
        <v>10221</v>
      </c>
      <c r="B10" s="139" t="s">
        <v>10222</v>
      </c>
      <c r="C10" s="132" t="str">
        <f t="shared" si="0"/>
        <v>EPA-Contaminant Candidate list (CCL)-4</v>
      </c>
      <c r="D10" s="126"/>
      <c r="E10" s="140" t="s">
        <v>10223</v>
      </c>
      <c r="F10" s="126"/>
      <c r="G10" s="126"/>
    </row>
    <row r="11" spans="1:7" ht="19.5" customHeight="1">
      <c r="A11" s="139" t="s">
        <v>10224</v>
      </c>
      <c r="B11" s="139" t="s">
        <v>10225</v>
      </c>
      <c r="C11" s="132" t="str">
        <f t="shared" si="0"/>
        <v>EPA-Contaminant Candidate list (CCL)-4</v>
      </c>
      <c r="D11" s="126"/>
      <c r="E11" s="140" t="s">
        <v>10226</v>
      </c>
      <c r="F11" s="126"/>
      <c r="G11" s="126"/>
    </row>
    <row r="12" spans="1:7" ht="19.5" customHeight="1">
      <c r="A12" s="139" t="s">
        <v>10227</v>
      </c>
      <c r="B12" s="139" t="s">
        <v>10228</v>
      </c>
      <c r="C12" s="132" t="str">
        <f t="shared" si="0"/>
        <v>EPA-Contaminant Candidate list (CCL)-4</v>
      </c>
      <c r="D12" s="126"/>
      <c r="E12" s="140" t="s">
        <v>10229</v>
      </c>
      <c r="F12" s="126"/>
      <c r="G12" s="126"/>
    </row>
    <row r="13" spans="1:7" ht="39.6">
      <c r="A13" s="139" t="s">
        <v>10230</v>
      </c>
      <c r="B13" s="139" t="s">
        <v>10231</v>
      </c>
      <c r="C13" s="132" t="str">
        <f t="shared" si="0"/>
        <v>EPA-Contaminant Candidate list (CCL)-4</v>
      </c>
      <c r="D13" s="126"/>
      <c r="E13" s="140" t="s">
        <v>10232</v>
      </c>
      <c r="F13" s="126"/>
      <c r="G13" s="126"/>
    </row>
    <row r="14" spans="1:7" ht="15">
      <c r="A14" s="139" t="s">
        <v>10233</v>
      </c>
      <c r="B14" s="139" t="s">
        <v>9617</v>
      </c>
      <c r="C14" s="132" t="str">
        <f t="shared" si="0"/>
        <v>EPA-Contaminant Candidate list (CCL)-4</v>
      </c>
      <c r="D14" s="126"/>
      <c r="E14" s="140" t="s">
        <v>10234</v>
      </c>
      <c r="F14" s="126"/>
      <c r="G14" s="126"/>
    </row>
    <row r="15" spans="1:7" ht="39.6">
      <c r="A15" s="139" t="s">
        <v>10235</v>
      </c>
      <c r="B15" s="139" t="s">
        <v>10236</v>
      </c>
      <c r="C15" s="132" t="str">
        <f t="shared" si="0"/>
        <v>EPA-Contaminant Candidate list (CCL)-4</v>
      </c>
      <c r="D15" s="126"/>
      <c r="E15" s="140" t="s">
        <v>10237</v>
      </c>
      <c r="F15" s="126"/>
      <c r="G15" s="126"/>
    </row>
    <row r="16" spans="1:7" ht="15">
      <c r="A16" s="139" t="s">
        <v>10238</v>
      </c>
      <c r="B16" s="139" t="s">
        <v>10239</v>
      </c>
      <c r="C16" s="132" t="str">
        <f t="shared" si="0"/>
        <v>EPA-Contaminant Candidate list (CCL)-4</v>
      </c>
      <c r="D16" s="126"/>
      <c r="E16" s="140" t="s">
        <v>10240</v>
      </c>
      <c r="F16" s="126"/>
      <c r="G16" s="126"/>
    </row>
    <row r="17" spans="1:7" ht="26.4">
      <c r="A17" s="139" t="s">
        <v>10241</v>
      </c>
      <c r="B17" s="139" t="s">
        <v>54</v>
      </c>
      <c r="C17" s="132" t="str">
        <f t="shared" si="0"/>
        <v>EPA-Contaminant Candidate list (CCL)-4</v>
      </c>
      <c r="D17" s="126"/>
      <c r="E17" s="140" t="s">
        <v>10242</v>
      </c>
      <c r="F17" s="126"/>
      <c r="G17" s="126"/>
    </row>
    <row r="18" spans="1:7" ht="60">
      <c r="A18" s="139" t="s">
        <v>10243</v>
      </c>
      <c r="B18" s="139" t="s">
        <v>10244</v>
      </c>
      <c r="C18" s="132" t="str">
        <f t="shared" si="0"/>
        <v>EPA-Contaminant Candidate list (CCL)-4</v>
      </c>
      <c r="D18" s="126"/>
      <c r="E18" s="140" t="s">
        <v>10245</v>
      </c>
      <c r="F18" s="126"/>
      <c r="G18" s="126"/>
    </row>
    <row r="19" spans="1:7" ht="30">
      <c r="A19" s="139" t="s">
        <v>10246</v>
      </c>
      <c r="B19" s="139" t="s">
        <v>10247</v>
      </c>
      <c r="C19" s="132" t="str">
        <f t="shared" si="0"/>
        <v>EPA-Contaminant Candidate list (CCL)-4</v>
      </c>
      <c r="D19" s="126"/>
      <c r="E19" s="140" t="s">
        <v>10248</v>
      </c>
      <c r="F19" s="126"/>
      <c r="G19" s="126"/>
    </row>
    <row r="20" spans="1:7" ht="39.6">
      <c r="A20" s="139" t="s">
        <v>10249</v>
      </c>
      <c r="B20" s="141" t="s">
        <v>10250</v>
      </c>
      <c r="C20" s="132" t="str">
        <f t="shared" si="0"/>
        <v>EPA-Contaminant Candidate list (CCL)-4</v>
      </c>
      <c r="D20" s="126"/>
      <c r="E20" s="140" t="s">
        <v>10251</v>
      </c>
      <c r="F20" s="126"/>
      <c r="G20" s="126"/>
    </row>
    <row r="21" spans="1:7" ht="52.8">
      <c r="A21" s="139" t="s">
        <v>10252</v>
      </c>
      <c r="B21" s="142" t="s">
        <v>10253</v>
      </c>
      <c r="C21" s="132" t="str">
        <f t="shared" si="0"/>
        <v>EPA-Contaminant Candidate list (CCL)-4</v>
      </c>
      <c r="D21" s="126"/>
      <c r="E21" s="143" t="s">
        <v>10254</v>
      </c>
      <c r="F21" s="126"/>
      <c r="G21" s="126"/>
    </row>
    <row r="22" spans="1:7" ht="26.4">
      <c r="A22" s="139" t="s">
        <v>10255</v>
      </c>
      <c r="B22" s="142" t="s">
        <v>10256</v>
      </c>
      <c r="C22" s="132" t="str">
        <f t="shared" si="0"/>
        <v>EPA-Contaminant Candidate list (CCL)-4</v>
      </c>
      <c r="D22" s="126"/>
      <c r="E22" s="143" t="s">
        <v>10257</v>
      </c>
      <c r="F22" s="126"/>
      <c r="G22" s="126"/>
    </row>
    <row r="23" spans="1:7" ht="39.6">
      <c r="A23" s="139" t="s">
        <v>10258</v>
      </c>
      <c r="B23" s="142" t="s">
        <v>8127</v>
      </c>
      <c r="C23" s="132" t="str">
        <f t="shared" si="0"/>
        <v>EPA-Contaminant Candidate list (CCL)-4</v>
      </c>
      <c r="D23" s="126"/>
      <c r="E23" s="143" t="s">
        <v>10259</v>
      </c>
      <c r="F23" s="126"/>
      <c r="G23" s="126"/>
    </row>
    <row r="24" spans="1:7" ht="39.6">
      <c r="A24" s="139" t="s">
        <v>10260</v>
      </c>
      <c r="B24" s="142" t="s">
        <v>8170</v>
      </c>
      <c r="C24" s="132" t="str">
        <f t="shared" si="0"/>
        <v>EPA-Contaminant Candidate list (CCL)-4</v>
      </c>
      <c r="D24" s="126"/>
      <c r="E24" s="143" t="s">
        <v>10261</v>
      </c>
      <c r="F24" s="126"/>
      <c r="G24" s="126"/>
    </row>
    <row r="25" spans="1:7" ht="15">
      <c r="A25" s="144" t="s">
        <v>10262</v>
      </c>
      <c r="B25" s="142" t="s">
        <v>10263</v>
      </c>
      <c r="C25" s="132" t="str">
        <f t="shared" si="0"/>
        <v>EPA-Contaminant Candidate list (CCL)-4</v>
      </c>
      <c r="D25" s="126"/>
      <c r="E25" s="143" t="s">
        <v>10264</v>
      </c>
      <c r="F25" s="126"/>
      <c r="G25" s="126"/>
    </row>
    <row r="26" spans="1:7" ht="52.8">
      <c r="A26" s="144" t="s">
        <v>10265</v>
      </c>
      <c r="B26" s="142" t="s">
        <v>7763</v>
      </c>
      <c r="C26" s="132" t="str">
        <f t="shared" si="0"/>
        <v>EPA-Contaminant Candidate list (CCL)-4</v>
      </c>
      <c r="D26" s="126"/>
      <c r="E26" s="143" t="s">
        <v>10266</v>
      </c>
      <c r="F26" s="126"/>
      <c r="G26" s="126"/>
    </row>
    <row r="27" spans="1:7" ht="26.4">
      <c r="A27" s="139" t="s">
        <v>10267</v>
      </c>
      <c r="B27" s="142" t="s">
        <v>1365</v>
      </c>
      <c r="C27" s="132" t="str">
        <f t="shared" si="0"/>
        <v>EPA-Contaminant Candidate list (CCL)-4</v>
      </c>
      <c r="D27" s="126"/>
      <c r="E27" s="143" t="s">
        <v>10268</v>
      </c>
      <c r="F27" s="126"/>
      <c r="G27" s="126"/>
    </row>
    <row r="28" spans="1:7" ht="15">
      <c r="A28" s="139" t="s">
        <v>10269</v>
      </c>
      <c r="B28" s="141" t="s">
        <v>10270</v>
      </c>
      <c r="C28" s="132" t="str">
        <f t="shared" si="0"/>
        <v>EPA-Contaminant Candidate list (CCL)-4</v>
      </c>
      <c r="D28" s="126"/>
      <c r="E28" s="145" t="s">
        <v>10271</v>
      </c>
      <c r="F28" s="126"/>
      <c r="G28" s="126"/>
    </row>
    <row r="29" spans="1:7" ht="66">
      <c r="A29" s="139" t="s">
        <v>10272</v>
      </c>
      <c r="B29" s="142" t="s">
        <v>10273</v>
      </c>
      <c r="C29" s="132" t="str">
        <f t="shared" si="0"/>
        <v>EPA-Contaminant Candidate list (CCL)-4</v>
      </c>
      <c r="D29" s="126"/>
      <c r="E29" s="145" t="s">
        <v>10274</v>
      </c>
      <c r="F29" s="126"/>
      <c r="G29" s="126"/>
    </row>
    <row r="30" spans="1:7" ht="26.4">
      <c r="A30" s="139" t="s">
        <v>10275</v>
      </c>
      <c r="B30" s="142" t="s">
        <v>6514</v>
      </c>
      <c r="C30" s="132" t="str">
        <f t="shared" si="0"/>
        <v>EPA-Contaminant Candidate list (CCL)-4</v>
      </c>
      <c r="D30" s="126"/>
      <c r="E30" s="145" t="s">
        <v>10276</v>
      </c>
      <c r="F30" s="126"/>
      <c r="G30" s="126"/>
    </row>
    <row r="31" spans="1:7" ht="15">
      <c r="A31" s="139" t="s">
        <v>10277</v>
      </c>
      <c r="B31" s="142" t="s">
        <v>10278</v>
      </c>
      <c r="C31" s="132" t="str">
        <f t="shared" si="0"/>
        <v>EPA-Contaminant Candidate list (CCL)-4</v>
      </c>
      <c r="D31" s="126"/>
      <c r="E31" s="145" t="s">
        <v>10264</v>
      </c>
      <c r="F31" s="126"/>
      <c r="G31" s="126"/>
    </row>
    <row r="32" spans="1:7" ht="66">
      <c r="A32" s="139" t="s">
        <v>10279</v>
      </c>
      <c r="B32" s="142" t="s">
        <v>7795</v>
      </c>
      <c r="C32" s="132" t="str">
        <f t="shared" si="0"/>
        <v>EPA-Contaminant Candidate list (CCL)-4</v>
      </c>
      <c r="D32" s="126"/>
      <c r="E32" s="145" t="s">
        <v>10280</v>
      </c>
      <c r="F32" s="126"/>
      <c r="G32" s="126"/>
    </row>
    <row r="33" spans="1:7" ht="26.4">
      <c r="A33" s="139" t="s">
        <v>10281</v>
      </c>
      <c r="B33" s="142" t="s">
        <v>10282</v>
      </c>
      <c r="C33" s="132" t="str">
        <f t="shared" si="0"/>
        <v>EPA-Contaminant Candidate list (CCL)-4</v>
      </c>
      <c r="D33" s="126"/>
      <c r="E33" s="145" t="s">
        <v>10283</v>
      </c>
      <c r="F33" s="126"/>
      <c r="G33" s="126"/>
    </row>
    <row r="34" spans="1:7" ht="79.2">
      <c r="A34" s="139" t="s">
        <v>10284</v>
      </c>
      <c r="B34" s="142"/>
      <c r="C34" s="132" t="str">
        <f t="shared" si="0"/>
        <v>EPA-Contaminant Candidate list (CCL)-4</v>
      </c>
      <c r="D34" s="126"/>
      <c r="E34" s="145" t="s">
        <v>10285</v>
      </c>
      <c r="F34" s="126"/>
      <c r="G34" s="126"/>
    </row>
    <row r="35" spans="1:7" ht="15">
      <c r="A35" s="139" t="s">
        <v>10286</v>
      </c>
      <c r="B35" s="142" t="s">
        <v>10287</v>
      </c>
      <c r="C35" s="132" t="str">
        <f t="shared" si="0"/>
        <v>EPA-Contaminant Candidate list (CCL)-4</v>
      </c>
      <c r="D35" s="126"/>
      <c r="E35" s="145" t="s">
        <v>10234</v>
      </c>
      <c r="F35" s="126"/>
      <c r="G35" s="126"/>
    </row>
    <row r="36" spans="1:7" ht="26.4">
      <c r="A36" s="139" t="s">
        <v>10288</v>
      </c>
      <c r="B36" s="142" t="s">
        <v>9778</v>
      </c>
      <c r="C36" s="132" t="str">
        <f t="shared" si="0"/>
        <v>EPA-Contaminant Candidate list (CCL)-4</v>
      </c>
      <c r="D36" s="126"/>
      <c r="E36" s="145" t="s">
        <v>10289</v>
      </c>
      <c r="F36" s="126"/>
      <c r="G36" s="126"/>
    </row>
    <row r="37" spans="1:7" ht="15">
      <c r="A37" s="139" t="s">
        <v>10290</v>
      </c>
      <c r="B37" s="141" t="s">
        <v>10291</v>
      </c>
      <c r="C37" s="132" t="str">
        <f t="shared" si="0"/>
        <v>EPA-Contaminant Candidate list (CCL)-4</v>
      </c>
      <c r="D37" s="126"/>
      <c r="E37" s="145" t="s">
        <v>10234</v>
      </c>
      <c r="F37" s="126"/>
      <c r="G37" s="126"/>
    </row>
    <row r="38" spans="1:7" ht="15">
      <c r="A38" s="139" t="s">
        <v>10292</v>
      </c>
      <c r="B38" s="142" t="s">
        <v>7861</v>
      </c>
      <c r="C38" s="132" t="str">
        <f t="shared" si="0"/>
        <v>EPA-Contaminant Candidate list (CCL)-4</v>
      </c>
      <c r="D38" s="126"/>
      <c r="E38" s="145" t="s">
        <v>10264</v>
      </c>
      <c r="F38" s="126"/>
      <c r="G38" s="126"/>
    </row>
    <row r="39" spans="1:7" ht="26.4">
      <c r="A39" s="139" t="s">
        <v>10293</v>
      </c>
      <c r="B39" s="141" t="s">
        <v>10294</v>
      </c>
      <c r="C39" s="132" t="str">
        <f t="shared" si="0"/>
        <v>EPA-Contaminant Candidate list (CCL)-4</v>
      </c>
      <c r="D39" s="126"/>
      <c r="E39" s="145" t="s">
        <v>10295</v>
      </c>
      <c r="F39" s="126"/>
      <c r="G39" s="126"/>
    </row>
    <row r="40" spans="1:7" ht="26.4">
      <c r="A40" s="139" t="s">
        <v>10296</v>
      </c>
      <c r="B40" s="142" t="s">
        <v>10297</v>
      </c>
      <c r="C40" s="132" t="str">
        <f t="shared" si="0"/>
        <v>EPA-Contaminant Candidate list (CCL)-4</v>
      </c>
      <c r="D40" s="126"/>
      <c r="E40" s="145" t="s">
        <v>10295</v>
      </c>
      <c r="F40" s="126"/>
      <c r="G40" s="126"/>
    </row>
    <row r="41" spans="1:7" ht="15">
      <c r="A41" s="139" t="s">
        <v>10298</v>
      </c>
      <c r="B41" s="141" t="s">
        <v>10299</v>
      </c>
      <c r="C41" s="132" t="str">
        <f t="shared" si="0"/>
        <v>EPA-Contaminant Candidate list (CCL)-4</v>
      </c>
      <c r="D41" s="126"/>
      <c r="E41" s="145" t="s">
        <v>10300</v>
      </c>
      <c r="F41" s="126"/>
      <c r="G41" s="126"/>
    </row>
    <row r="42" spans="1:7" ht="26.4">
      <c r="A42" s="146" t="s">
        <v>10301</v>
      </c>
      <c r="B42" s="146" t="s">
        <v>8646</v>
      </c>
      <c r="C42" s="132" t="str">
        <f t="shared" si="0"/>
        <v>EPA-Contaminant Candidate list (CCL)-4</v>
      </c>
      <c r="D42" s="126"/>
      <c r="E42" s="147" t="s">
        <v>10302</v>
      </c>
      <c r="F42" s="126"/>
      <c r="G42" s="126"/>
    </row>
    <row r="43" spans="1:7" ht="26.4">
      <c r="A43" s="146" t="s">
        <v>10303</v>
      </c>
      <c r="B43" s="146" t="s">
        <v>10304</v>
      </c>
      <c r="C43" s="132" t="str">
        <f t="shared" si="0"/>
        <v>EPA-Contaminant Candidate list (CCL)-4</v>
      </c>
      <c r="D43" s="126"/>
      <c r="E43" s="147" t="s">
        <v>10305</v>
      </c>
      <c r="F43" s="126"/>
      <c r="G43" s="126"/>
    </row>
    <row r="44" spans="1:7" ht="26.4">
      <c r="A44" s="146" t="s">
        <v>10306</v>
      </c>
      <c r="B44" s="146" t="s">
        <v>8648</v>
      </c>
      <c r="C44" s="132" t="str">
        <f t="shared" si="0"/>
        <v>EPA-Contaminant Candidate list (CCL)-4</v>
      </c>
      <c r="D44" s="126"/>
      <c r="E44" s="147" t="s">
        <v>10307</v>
      </c>
      <c r="F44" s="126"/>
      <c r="G44" s="126"/>
    </row>
    <row r="45" spans="1:7" ht="39.6">
      <c r="A45" s="146" t="s">
        <v>10308</v>
      </c>
      <c r="B45" s="146" t="s">
        <v>8652</v>
      </c>
      <c r="C45" s="132" t="str">
        <f t="shared" si="0"/>
        <v>EPA-Contaminant Candidate list (CCL)-4</v>
      </c>
      <c r="D45" s="126"/>
      <c r="E45" s="147" t="s">
        <v>10309</v>
      </c>
      <c r="F45" s="126"/>
      <c r="G45" s="126"/>
    </row>
    <row r="46" spans="1:7" ht="15">
      <c r="A46" s="146" t="s">
        <v>10310</v>
      </c>
      <c r="B46" s="146" t="s">
        <v>8654</v>
      </c>
      <c r="C46" s="132" t="str">
        <f t="shared" si="0"/>
        <v>EPA-Contaminant Candidate list (CCL)-4</v>
      </c>
      <c r="D46" s="126"/>
      <c r="E46" s="147" t="s">
        <v>10234</v>
      </c>
      <c r="F46" s="126"/>
      <c r="G46" s="126"/>
    </row>
    <row r="47" spans="1:7" ht="39.6">
      <c r="A47" s="146" t="s">
        <v>10311</v>
      </c>
      <c r="B47" s="146" t="s">
        <v>7875</v>
      </c>
      <c r="C47" s="132" t="str">
        <f t="shared" si="0"/>
        <v>EPA-Contaminant Candidate list (CCL)-4</v>
      </c>
      <c r="D47" s="126"/>
      <c r="E47" s="147" t="s">
        <v>10312</v>
      </c>
      <c r="F47" s="126"/>
      <c r="G47" s="126"/>
    </row>
    <row r="48" spans="1:7" ht="26.4">
      <c r="A48" s="146" t="s">
        <v>10313</v>
      </c>
      <c r="B48" s="146" t="s">
        <v>7884</v>
      </c>
      <c r="C48" s="132" t="str">
        <f t="shared" si="0"/>
        <v>EPA-Contaminant Candidate list (CCL)-4</v>
      </c>
      <c r="D48" s="126"/>
      <c r="E48" s="147" t="s">
        <v>10314</v>
      </c>
      <c r="F48" s="126"/>
      <c r="G48" s="126"/>
    </row>
    <row r="49" spans="1:7" ht="66">
      <c r="A49" s="146" t="s">
        <v>10315</v>
      </c>
      <c r="B49" s="146" t="s">
        <v>2709</v>
      </c>
      <c r="C49" s="132" t="str">
        <f t="shared" si="0"/>
        <v>EPA-Contaminant Candidate list (CCL)-4</v>
      </c>
      <c r="D49" s="126"/>
      <c r="E49" s="147" t="s">
        <v>10316</v>
      </c>
      <c r="F49" s="126"/>
      <c r="G49" s="126"/>
    </row>
    <row r="50" spans="1:7" ht="15">
      <c r="A50" s="146" t="s">
        <v>10317</v>
      </c>
      <c r="B50" s="146" t="s">
        <v>10318</v>
      </c>
      <c r="C50" s="132" t="str">
        <f t="shared" si="0"/>
        <v>EPA-Contaminant Candidate list (CCL)-4</v>
      </c>
      <c r="D50" s="126"/>
      <c r="E50" s="147" t="s">
        <v>10234</v>
      </c>
      <c r="F50" s="126"/>
      <c r="G50" s="126"/>
    </row>
    <row r="51" spans="1:7" ht="39.6">
      <c r="A51" s="146" t="s">
        <v>10319</v>
      </c>
      <c r="B51" s="146" t="s">
        <v>8676</v>
      </c>
      <c r="C51" s="132" t="str">
        <f t="shared" si="0"/>
        <v>EPA-Contaminant Candidate list (CCL)-4</v>
      </c>
      <c r="D51" s="126"/>
      <c r="E51" s="147" t="s">
        <v>10320</v>
      </c>
      <c r="F51" s="126"/>
      <c r="G51" s="126"/>
    </row>
    <row r="52" spans="1:7" ht="79.2">
      <c r="A52" s="146" t="s">
        <v>10321</v>
      </c>
      <c r="B52" s="146" t="s">
        <v>10322</v>
      </c>
      <c r="C52" s="132" t="str">
        <f t="shared" si="0"/>
        <v>EPA-Contaminant Candidate list (CCL)-4</v>
      </c>
      <c r="D52" s="126"/>
      <c r="E52" s="147" t="s">
        <v>10323</v>
      </c>
      <c r="F52" s="126"/>
      <c r="G52" s="126"/>
    </row>
    <row r="53" spans="1:7" ht="52.8">
      <c r="A53" s="146" t="s">
        <v>10324</v>
      </c>
      <c r="B53" s="146" t="s">
        <v>1758</v>
      </c>
      <c r="C53" s="132" t="str">
        <f t="shared" si="0"/>
        <v>EPA-Contaminant Candidate list (CCL)-4</v>
      </c>
      <c r="D53" s="126"/>
      <c r="E53" s="147" t="s">
        <v>10325</v>
      </c>
      <c r="F53" s="126"/>
      <c r="G53" s="126"/>
    </row>
    <row r="54" spans="1:7" ht="79.2">
      <c r="A54" s="146" t="s">
        <v>10326</v>
      </c>
      <c r="B54" s="146" t="s">
        <v>10327</v>
      </c>
      <c r="C54" s="132" t="str">
        <f t="shared" si="0"/>
        <v>EPA-Contaminant Candidate list (CCL)-4</v>
      </c>
      <c r="D54" s="126"/>
      <c r="E54" s="147" t="s">
        <v>10328</v>
      </c>
      <c r="F54" s="126"/>
      <c r="G54" s="126"/>
    </row>
    <row r="55" spans="1:7" ht="26.4">
      <c r="A55" s="146" t="s">
        <v>10329</v>
      </c>
      <c r="B55" s="146" t="s">
        <v>7961</v>
      </c>
      <c r="C55" s="132" t="str">
        <f t="shared" si="0"/>
        <v>EPA-Contaminant Candidate list (CCL)-4</v>
      </c>
      <c r="D55" s="126"/>
      <c r="E55" s="147" t="s">
        <v>10330</v>
      </c>
      <c r="F55" s="126"/>
      <c r="G55" s="126"/>
    </row>
    <row r="56" spans="1:7" ht="52.8">
      <c r="A56" s="146" t="s">
        <v>10331</v>
      </c>
      <c r="B56" s="148" t="s">
        <v>10332</v>
      </c>
      <c r="C56" s="132" t="str">
        <f t="shared" si="0"/>
        <v>EPA-Contaminant Candidate list (CCL)-4</v>
      </c>
      <c r="D56" s="126"/>
      <c r="E56" s="147" t="s">
        <v>10333</v>
      </c>
      <c r="F56" s="126"/>
      <c r="G56" s="126"/>
    </row>
    <row r="57" spans="1:7" ht="79.2">
      <c r="A57" s="146" t="s">
        <v>10334</v>
      </c>
      <c r="B57" s="146" t="s">
        <v>10335</v>
      </c>
      <c r="C57" s="132" t="str">
        <f t="shared" si="0"/>
        <v>EPA-Contaminant Candidate list (CCL)-4</v>
      </c>
      <c r="D57" s="126"/>
      <c r="E57" s="147" t="s">
        <v>10336</v>
      </c>
      <c r="F57" s="126"/>
      <c r="G57" s="126"/>
    </row>
    <row r="58" spans="1:7" ht="39.6">
      <c r="A58" s="146" t="s">
        <v>10337</v>
      </c>
      <c r="B58" s="146" t="s">
        <v>8837</v>
      </c>
      <c r="C58" s="132" t="str">
        <f t="shared" si="0"/>
        <v>EPA-Contaminant Candidate list (CCL)-4</v>
      </c>
      <c r="D58" s="126"/>
      <c r="E58" s="147" t="s">
        <v>10338</v>
      </c>
      <c r="F58" s="126"/>
      <c r="G58" s="126"/>
    </row>
    <row r="59" spans="1:7" ht="15">
      <c r="A59" s="146" t="s">
        <v>10339</v>
      </c>
      <c r="B59" s="146" t="s">
        <v>10340</v>
      </c>
      <c r="C59" s="132" t="str">
        <f t="shared" si="0"/>
        <v>EPA-Contaminant Candidate list (CCL)-4</v>
      </c>
      <c r="D59" s="126"/>
      <c r="E59" s="149" t="s">
        <v>10234</v>
      </c>
      <c r="F59" s="126"/>
      <c r="G59" s="126"/>
    </row>
    <row r="60" spans="1:7" ht="39.6">
      <c r="A60" s="146" t="s">
        <v>10341</v>
      </c>
      <c r="B60" s="146" t="s">
        <v>7937</v>
      </c>
      <c r="C60" s="132" t="str">
        <f t="shared" si="0"/>
        <v>EPA-Contaminant Candidate list (CCL)-4</v>
      </c>
      <c r="D60" s="126"/>
      <c r="E60" s="149" t="s">
        <v>10342</v>
      </c>
      <c r="F60" s="126"/>
      <c r="G60" s="126"/>
    </row>
    <row r="61" spans="1:7" ht="26.4">
      <c r="A61" s="146" t="s">
        <v>10343</v>
      </c>
      <c r="B61" s="146" t="s">
        <v>7230</v>
      </c>
      <c r="C61" s="132" t="str">
        <f t="shared" si="0"/>
        <v>EPA-Contaminant Candidate list (CCL)-4</v>
      </c>
      <c r="D61" s="126"/>
      <c r="E61" s="149" t="s">
        <v>10344</v>
      </c>
      <c r="F61" s="126"/>
      <c r="G61" s="126"/>
    </row>
    <row r="62" spans="1:7" ht="39.6">
      <c r="A62" s="146" t="s">
        <v>10345</v>
      </c>
      <c r="B62" s="148" t="s">
        <v>10346</v>
      </c>
      <c r="C62" s="132" t="str">
        <f t="shared" si="0"/>
        <v>EPA-Contaminant Candidate list (CCL)-4</v>
      </c>
      <c r="D62" s="126"/>
      <c r="E62" s="149" t="s">
        <v>10347</v>
      </c>
      <c r="F62" s="126"/>
      <c r="G62" s="126"/>
    </row>
    <row r="63" spans="1:7" ht="26.4">
      <c r="A63" s="146" t="s">
        <v>10348</v>
      </c>
      <c r="B63" s="146" t="s">
        <v>9882</v>
      </c>
      <c r="C63" s="132" t="str">
        <f t="shared" si="0"/>
        <v>EPA-Contaminant Candidate list (CCL)-4</v>
      </c>
      <c r="D63" s="126"/>
      <c r="E63" s="149" t="s">
        <v>10242</v>
      </c>
      <c r="F63" s="126"/>
      <c r="G63" s="126"/>
    </row>
    <row r="64" spans="1:7" ht="26.4">
      <c r="A64" s="146" t="s">
        <v>10349</v>
      </c>
      <c r="B64" s="146" t="s">
        <v>10350</v>
      </c>
      <c r="C64" s="132" t="str">
        <f t="shared" si="0"/>
        <v>EPA-Contaminant Candidate list (CCL)-4</v>
      </c>
      <c r="D64" s="126"/>
      <c r="E64" s="149" t="s">
        <v>10351</v>
      </c>
      <c r="F64" s="126"/>
      <c r="G64" s="126"/>
    </row>
    <row r="65" spans="1:7" ht="26.4">
      <c r="A65" s="146" t="s">
        <v>10352</v>
      </c>
      <c r="B65" s="146" t="s">
        <v>10353</v>
      </c>
      <c r="C65" s="132" t="str">
        <f t="shared" si="0"/>
        <v>EPA-Contaminant Candidate list (CCL)-4</v>
      </c>
      <c r="D65" s="126"/>
      <c r="E65" s="149" t="s">
        <v>10354</v>
      </c>
      <c r="F65" s="126"/>
      <c r="G65" s="126"/>
    </row>
    <row r="66" spans="1:7" ht="15">
      <c r="A66" s="146" t="s">
        <v>10355</v>
      </c>
      <c r="B66" s="146" t="s">
        <v>3660</v>
      </c>
      <c r="C66" s="132" t="str">
        <f t="shared" si="0"/>
        <v>EPA-Contaminant Candidate list (CCL)-4</v>
      </c>
      <c r="D66" s="126"/>
      <c r="E66" s="149" t="s">
        <v>10264</v>
      </c>
      <c r="F66" s="126"/>
      <c r="G66" s="126"/>
    </row>
    <row r="67" spans="1:7" ht="66">
      <c r="A67" s="146" t="s">
        <v>10356</v>
      </c>
      <c r="B67" s="146" t="s">
        <v>10357</v>
      </c>
      <c r="C67" s="132" t="str">
        <f t="shared" si="0"/>
        <v>EPA-Contaminant Candidate list (CCL)-4</v>
      </c>
      <c r="D67" s="126"/>
      <c r="E67" s="149" t="s">
        <v>10358</v>
      </c>
      <c r="F67" s="126"/>
      <c r="G67" s="126"/>
    </row>
    <row r="68" spans="1:7" ht="79.2">
      <c r="A68" s="146" t="s">
        <v>10359</v>
      </c>
      <c r="B68" s="146" t="s">
        <v>8998</v>
      </c>
      <c r="C68" s="132" t="str">
        <f t="shared" si="0"/>
        <v>EPA-Contaminant Candidate list (CCL)-4</v>
      </c>
      <c r="D68" s="126"/>
      <c r="E68" s="149" t="s">
        <v>10360</v>
      </c>
      <c r="F68" s="126"/>
      <c r="G68" s="126"/>
    </row>
    <row r="69" spans="1:7" ht="52.8">
      <c r="A69" s="146" t="s">
        <v>10361</v>
      </c>
      <c r="B69" s="146" t="s">
        <v>9944</v>
      </c>
      <c r="C69" s="132" t="str">
        <f t="shared" si="0"/>
        <v>EPA-Contaminant Candidate list (CCL)-4</v>
      </c>
      <c r="D69" s="126"/>
      <c r="E69" s="149" t="s">
        <v>10362</v>
      </c>
      <c r="F69" s="126"/>
      <c r="G69" s="126"/>
    </row>
    <row r="70" spans="1:7" ht="52.8">
      <c r="A70" s="146" t="s">
        <v>10363</v>
      </c>
      <c r="B70" s="146" t="s">
        <v>7250</v>
      </c>
      <c r="C70" s="132" t="str">
        <f t="shared" si="0"/>
        <v>EPA-Contaminant Candidate list (CCL)-4</v>
      </c>
      <c r="D70" s="126"/>
      <c r="E70" s="149" t="s">
        <v>10364</v>
      </c>
      <c r="F70" s="126"/>
      <c r="G70" s="126"/>
    </row>
    <row r="71" spans="1:7" ht="92.4">
      <c r="A71" s="146" t="s">
        <v>10365</v>
      </c>
      <c r="B71" s="146" t="s">
        <v>7965</v>
      </c>
      <c r="C71" s="132" t="str">
        <f t="shared" si="0"/>
        <v>EPA-Contaminant Candidate list (CCL)-4</v>
      </c>
      <c r="D71" s="126"/>
      <c r="E71" s="149" t="s">
        <v>10366</v>
      </c>
      <c r="F71" s="126"/>
      <c r="G71" s="126"/>
    </row>
    <row r="72" spans="1:7" ht="105.6">
      <c r="A72" s="146" t="s">
        <v>10367</v>
      </c>
      <c r="B72" s="146" t="s">
        <v>7935</v>
      </c>
      <c r="C72" s="132" t="str">
        <f t="shared" si="0"/>
        <v>EPA-Contaminant Candidate list (CCL)-4</v>
      </c>
      <c r="D72" s="126"/>
      <c r="E72" s="149" t="s">
        <v>10368</v>
      </c>
      <c r="F72" s="126"/>
      <c r="G72" s="126"/>
    </row>
    <row r="73" spans="1:7" ht="66">
      <c r="A73" s="146" t="s">
        <v>10369</v>
      </c>
      <c r="B73" s="146" t="s">
        <v>8518</v>
      </c>
      <c r="C73" s="132" t="str">
        <f t="shared" si="0"/>
        <v>EPA-Contaminant Candidate list (CCL)-4</v>
      </c>
      <c r="D73" s="126"/>
      <c r="E73" s="150" t="s">
        <v>10370</v>
      </c>
      <c r="F73" s="126"/>
      <c r="G73" s="126"/>
    </row>
    <row r="74" spans="1:7" ht="52.8">
      <c r="A74" s="146" t="s">
        <v>10371</v>
      </c>
      <c r="B74" s="146" t="s">
        <v>8905</v>
      </c>
      <c r="C74" s="132" t="str">
        <f t="shared" si="0"/>
        <v>EPA-Contaminant Candidate list (CCL)-4</v>
      </c>
      <c r="D74" s="126"/>
      <c r="E74" s="150" t="s">
        <v>10372</v>
      </c>
      <c r="F74" s="126"/>
      <c r="G74" s="126"/>
    </row>
    <row r="75" spans="1:7" ht="52.8">
      <c r="A75" s="146" t="s">
        <v>10373</v>
      </c>
      <c r="B75" s="146" t="s">
        <v>8919</v>
      </c>
      <c r="C75" s="132" t="str">
        <f t="shared" si="0"/>
        <v>EPA-Contaminant Candidate list (CCL)-4</v>
      </c>
      <c r="D75" s="126"/>
      <c r="E75" s="150" t="s">
        <v>10374</v>
      </c>
      <c r="F75" s="126"/>
      <c r="G75" s="126"/>
    </row>
    <row r="76" spans="1:7" ht="92.4">
      <c r="A76" s="146" t="s">
        <v>10375</v>
      </c>
      <c r="B76" s="146" t="s">
        <v>2452</v>
      </c>
      <c r="C76" s="132" t="str">
        <f t="shared" si="0"/>
        <v>EPA-Contaminant Candidate list (CCL)-4</v>
      </c>
      <c r="D76" s="126"/>
      <c r="E76" s="150" t="s">
        <v>10376</v>
      </c>
      <c r="F76" s="126"/>
      <c r="G76" s="126"/>
    </row>
    <row r="77" spans="1:7" ht="39.6">
      <c r="A77" s="146" t="s">
        <v>10377</v>
      </c>
      <c r="B77" s="146" t="s">
        <v>3896</v>
      </c>
      <c r="C77" s="132" t="str">
        <f t="shared" si="0"/>
        <v>EPA-Contaminant Candidate list (CCL)-4</v>
      </c>
      <c r="D77" s="126"/>
      <c r="E77" s="150" t="s">
        <v>10378</v>
      </c>
      <c r="F77" s="126"/>
      <c r="G77" s="126"/>
    </row>
    <row r="78" spans="1:7" ht="52.8">
      <c r="A78" s="146" t="s">
        <v>10379</v>
      </c>
      <c r="B78" s="146" t="s">
        <v>10380</v>
      </c>
      <c r="C78" s="132" t="str">
        <f t="shared" si="0"/>
        <v>EPA-Contaminant Candidate list (CCL)-4</v>
      </c>
      <c r="D78" s="126"/>
      <c r="E78" s="150" t="s">
        <v>10381</v>
      </c>
      <c r="F78" s="126"/>
      <c r="G78" s="126"/>
    </row>
    <row r="79" spans="1:7" ht="39.6">
      <c r="A79" s="146" t="s">
        <v>10382</v>
      </c>
      <c r="B79" s="146" t="s">
        <v>9049</v>
      </c>
      <c r="C79" s="132" t="str">
        <f t="shared" si="0"/>
        <v>EPA-Contaminant Candidate list (CCL)-4</v>
      </c>
      <c r="D79" s="126"/>
      <c r="E79" s="150" t="s">
        <v>10383</v>
      </c>
      <c r="F79" s="126"/>
      <c r="G79" s="126"/>
    </row>
    <row r="80" spans="1:7" ht="39.6">
      <c r="A80" s="146" t="s">
        <v>10384</v>
      </c>
      <c r="B80" s="146" t="s">
        <v>8006</v>
      </c>
      <c r="C80" s="132" t="str">
        <f t="shared" si="0"/>
        <v>EPA-Contaminant Candidate list (CCL)-4</v>
      </c>
      <c r="D80" s="126"/>
      <c r="E80" s="150" t="s">
        <v>10385</v>
      </c>
      <c r="F80" s="126"/>
      <c r="G80" s="126"/>
    </row>
    <row r="81" spans="1:7" ht="15">
      <c r="A81" s="146" t="s">
        <v>10386</v>
      </c>
      <c r="B81" s="151" t="s">
        <v>10387</v>
      </c>
      <c r="C81" s="132" t="str">
        <f t="shared" si="0"/>
        <v>EPA-Contaminant Candidate list (CCL)-4</v>
      </c>
      <c r="D81" s="126"/>
      <c r="E81" s="150" t="s">
        <v>10234</v>
      </c>
      <c r="F81" s="126"/>
      <c r="G81" s="126"/>
    </row>
    <row r="82" spans="1:7" ht="15">
      <c r="A82" s="146" t="s">
        <v>10388</v>
      </c>
      <c r="B82" s="148">
        <v>14965510</v>
      </c>
      <c r="C82" s="132" t="str">
        <f t="shared" si="0"/>
        <v>EPA-Contaminant Candidate list (CCL)-4</v>
      </c>
      <c r="D82" s="126"/>
      <c r="E82" s="150" t="s">
        <v>10264</v>
      </c>
      <c r="F82" s="126"/>
      <c r="G82" s="126"/>
    </row>
    <row r="83" spans="1:7" ht="79.2">
      <c r="A83" s="146" t="s">
        <v>10389</v>
      </c>
      <c r="B83" s="146" t="s">
        <v>10390</v>
      </c>
      <c r="C83" s="132" t="str">
        <f t="shared" si="0"/>
        <v>EPA-Contaminant Candidate list (CCL)-4</v>
      </c>
      <c r="D83" s="126"/>
      <c r="E83" s="150" t="s">
        <v>10391</v>
      </c>
      <c r="F83" s="126"/>
      <c r="G83" s="126"/>
    </row>
    <row r="84" spans="1:7" ht="66">
      <c r="A84" s="146" t="s">
        <v>10392</v>
      </c>
      <c r="B84" s="146" t="s">
        <v>10393</v>
      </c>
      <c r="C84" s="132" t="str">
        <f t="shared" si="0"/>
        <v>EPA-Contaminant Candidate list (CCL)-4</v>
      </c>
      <c r="D84" s="126"/>
      <c r="E84" s="150" t="s">
        <v>10394</v>
      </c>
      <c r="F84" s="126"/>
      <c r="G84" s="126"/>
    </row>
    <row r="85" spans="1:7" ht="15">
      <c r="A85" s="146" t="s">
        <v>10395</v>
      </c>
      <c r="B85" s="146" t="s">
        <v>4237</v>
      </c>
      <c r="C85" s="132" t="str">
        <f t="shared" si="0"/>
        <v>EPA-Contaminant Candidate list (CCL)-4</v>
      </c>
      <c r="D85" s="126"/>
      <c r="E85" s="150" t="s">
        <v>10234</v>
      </c>
      <c r="F85" s="126"/>
      <c r="G85" s="126"/>
    </row>
    <row r="86" spans="1:7" ht="15">
      <c r="A86" s="146" t="s">
        <v>10396</v>
      </c>
      <c r="B86" s="148">
        <v>14353520</v>
      </c>
      <c r="C86" s="132" t="str">
        <f t="shared" si="0"/>
        <v>EPA-Contaminant Candidate list (CCL)-4</v>
      </c>
      <c r="D86" s="126"/>
      <c r="E86" s="150" t="s">
        <v>10397</v>
      </c>
      <c r="F86" s="126"/>
      <c r="G86" s="126"/>
    </row>
    <row r="87" spans="1:7" ht="39.6">
      <c r="A87" s="146" t="s">
        <v>10398</v>
      </c>
      <c r="B87" s="146" t="s">
        <v>10014</v>
      </c>
      <c r="C87" s="132" t="str">
        <f t="shared" si="0"/>
        <v>EPA-Contaminant Candidate list (CCL)-4</v>
      </c>
      <c r="D87" s="126"/>
      <c r="E87" s="150" t="s">
        <v>10399</v>
      </c>
      <c r="F87" s="126"/>
      <c r="G87" s="126"/>
    </row>
    <row r="88" spans="1:7" ht="30">
      <c r="A88" s="146" t="s">
        <v>10400</v>
      </c>
      <c r="B88" s="146" t="s">
        <v>9743</v>
      </c>
      <c r="C88" s="132" t="str">
        <f t="shared" si="0"/>
        <v>EPA-Contaminant Candidate list (CCL)-4</v>
      </c>
      <c r="D88" s="126"/>
      <c r="E88" s="150" t="s">
        <v>10401</v>
      </c>
      <c r="F88" s="126"/>
      <c r="G88" s="126"/>
    </row>
    <row r="89" spans="1:7" ht="39.6">
      <c r="A89" s="146" t="s">
        <v>10402</v>
      </c>
      <c r="B89" s="146" t="s">
        <v>10403</v>
      </c>
      <c r="C89" s="132" t="str">
        <f t="shared" si="0"/>
        <v>EPA-Contaminant Candidate list (CCL)-4</v>
      </c>
      <c r="D89" s="126"/>
      <c r="E89" s="149" t="s">
        <v>10404</v>
      </c>
      <c r="F89" s="126"/>
      <c r="G89" s="126"/>
    </row>
    <row r="90" spans="1:7" ht="15">
      <c r="A90" s="146" t="s">
        <v>10405</v>
      </c>
      <c r="B90" s="146" t="s">
        <v>10057</v>
      </c>
      <c r="C90" s="132" t="str">
        <f t="shared" si="0"/>
        <v>EPA-Contaminant Candidate list (CCL)-4</v>
      </c>
      <c r="D90" s="126"/>
      <c r="E90" s="149" t="s">
        <v>10271</v>
      </c>
      <c r="F90" s="126"/>
      <c r="G90" s="126"/>
    </row>
    <row r="91" spans="1:7" ht="15">
      <c r="A91" s="146" t="s">
        <v>10406</v>
      </c>
      <c r="B91" s="146" t="s">
        <v>10407</v>
      </c>
      <c r="C91" s="132" t="str">
        <f t="shared" si="0"/>
        <v>EPA-Contaminant Candidate list (CCL)-4</v>
      </c>
      <c r="D91" s="126"/>
      <c r="E91" s="149" t="s">
        <v>10234</v>
      </c>
      <c r="F91" s="126"/>
      <c r="G91" s="126"/>
    </row>
    <row r="92" spans="1:7" ht="39.6">
      <c r="A92" s="146" t="s">
        <v>10408</v>
      </c>
      <c r="B92" s="146" t="s">
        <v>10409</v>
      </c>
      <c r="C92" s="132" t="str">
        <f t="shared" si="0"/>
        <v>EPA-Contaminant Candidate list (CCL)-4</v>
      </c>
      <c r="D92" s="126"/>
      <c r="E92" s="149" t="s">
        <v>10410</v>
      </c>
      <c r="F92" s="126"/>
      <c r="G92" s="126"/>
    </row>
    <row r="93" spans="1:7" ht="15">
      <c r="A93" s="146" t="s">
        <v>10411</v>
      </c>
      <c r="B93" s="146" t="s">
        <v>9442</v>
      </c>
      <c r="C93" s="132" t="str">
        <f t="shared" si="0"/>
        <v>EPA-Contaminant Candidate list (CCL)-4</v>
      </c>
      <c r="D93" s="126"/>
      <c r="E93" s="149" t="s">
        <v>10234</v>
      </c>
      <c r="F93" s="126"/>
      <c r="G93" s="126"/>
    </row>
    <row r="94" spans="1:7" ht="15">
      <c r="A94" s="146" t="s">
        <v>10412</v>
      </c>
      <c r="B94" s="148">
        <v>7912743</v>
      </c>
      <c r="C94" s="132" t="str">
        <f t="shared" si="0"/>
        <v>EPA-Contaminant Candidate list (CCL)-4</v>
      </c>
      <c r="D94" s="126"/>
      <c r="E94" s="149" t="s">
        <v>10271</v>
      </c>
      <c r="F94" s="126"/>
      <c r="G94" s="126"/>
    </row>
    <row r="95" spans="1:7" ht="26.4">
      <c r="A95" s="146" t="s">
        <v>10413</v>
      </c>
      <c r="B95" s="146" t="s">
        <v>9472</v>
      </c>
      <c r="C95" s="132" t="str">
        <f t="shared" si="0"/>
        <v>EPA-Contaminant Candidate list (CCL)-4</v>
      </c>
      <c r="D95" s="126"/>
      <c r="E95" s="149" t="s">
        <v>10414</v>
      </c>
      <c r="F95" s="126"/>
      <c r="G95" s="126"/>
    </row>
    <row r="96" spans="1:7" ht="26.4">
      <c r="A96" s="146" t="s">
        <v>10415</v>
      </c>
      <c r="B96" s="146" t="s">
        <v>10032</v>
      </c>
      <c r="C96" s="132" t="str">
        <f t="shared" si="0"/>
        <v>EPA-Contaminant Candidate list (CCL)-4</v>
      </c>
      <c r="D96" s="126"/>
      <c r="E96" s="149" t="s">
        <v>10416</v>
      </c>
      <c r="F96" s="126"/>
      <c r="G96" s="126"/>
    </row>
    <row r="97" spans="1:7" ht="66">
      <c r="A97" s="146" t="s">
        <v>10417</v>
      </c>
      <c r="B97" s="146" t="s">
        <v>10418</v>
      </c>
      <c r="C97" s="132" t="str">
        <f t="shared" si="0"/>
        <v>EPA-Contaminant Candidate list (CCL)-4</v>
      </c>
      <c r="D97" s="126"/>
      <c r="E97" s="149" t="s">
        <v>10419</v>
      </c>
      <c r="F97" s="126"/>
      <c r="G97" s="126"/>
    </row>
    <row r="98" spans="1:7" ht="15">
      <c r="A98" s="146" t="s">
        <v>10420</v>
      </c>
      <c r="B98" s="146" t="s">
        <v>7586</v>
      </c>
      <c r="C98" s="132" t="str">
        <f t="shared" si="0"/>
        <v>EPA-Contaminant Candidate list (CCL)-4</v>
      </c>
      <c r="D98" s="126"/>
      <c r="E98" s="149" t="s">
        <v>10421</v>
      </c>
      <c r="F98" s="126"/>
      <c r="G98" s="126"/>
    </row>
    <row r="99" spans="1:7" ht="26.4">
      <c r="A99" s="146" t="s">
        <v>10422</v>
      </c>
      <c r="B99" s="146" t="s">
        <v>7670</v>
      </c>
      <c r="C99" s="132" t="str">
        <f t="shared" si="0"/>
        <v>EPA-Contaminant Candidate list (CCL)-4</v>
      </c>
      <c r="D99" s="126"/>
      <c r="E99" s="149" t="s">
        <v>10423</v>
      </c>
      <c r="F99" s="126"/>
      <c r="G99" s="126"/>
    </row>
    <row r="100" spans="1:7" ht="79.2">
      <c r="A100" s="146" t="s">
        <v>10424</v>
      </c>
      <c r="B100" s="146" t="s">
        <v>10425</v>
      </c>
      <c r="C100" s="132" t="str">
        <f t="shared" si="0"/>
        <v>EPA-Contaminant Candidate list (CCL)-4</v>
      </c>
      <c r="D100" s="126"/>
      <c r="E100" s="149" t="s">
        <v>10426</v>
      </c>
      <c r="F100" s="126"/>
      <c r="G100" s="126"/>
    </row>
    <row r="101" spans="1:7" ht="15">
      <c r="A101" s="146" t="s">
        <v>10427</v>
      </c>
      <c r="B101" s="146" t="s">
        <v>4965</v>
      </c>
      <c r="C101" s="132" t="str">
        <f t="shared" si="0"/>
        <v>EPA-Contaminant Candidate list (CCL)-4</v>
      </c>
      <c r="D101" s="126"/>
      <c r="E101" s="149" t="s">
        <v>10271</v>
      </c>
      <c r="F101" s="126"/>
      <c r="G101" s="126"/>
    </row>
    <row r="102" spans="1:7" ht="15">
      <c r="A102" s="146" t="s">
        <v>10428</v>
      </c>
      <c r="B102" s="146" t="s">
        <v>5013</v>
      </c>
      <c r="C102" s="132" t="str">
        <f t="shared" si="0"/>
        <v>EPA-Contaminant Candidate list (CCL)-4</v>
      </c>
      <c r="D102" s="126"/>
      <c r="E102" s="149" t="s">
        <v>10271</v>
      </c>
      <c r="F102" s="126"/>
      <c r="G102" s="126"/>
    </row>
    <row r="103" spans="1:7" ht="15">
      <c r="A103" s="152"/>
      <c r="B103" s="153"/>
      <c r="C103" s="126"/>
      <c r="D103" s="126"/>
      <c r="E103" s="133"/>
      <c r="F103" s="126"/>
      <c r="G103" s="126"/>
    </row>
    <row r="104" spans="1:7" ht="15">
      <c r="A104" s="152"/>
      <c r="B104" s="153"/>
      <c r="C104" s="126"/>
      <c r="D104" s="126"/>
      <c r="E104" s="133"/>
      <c r="F104" s="126"/>
      <c r="G104" s="126"/>
    </row>
    <row r="105" spans="1:7" ht="15">
      <c r="A105" s="152"/>
      <c r="B105" s="153"/>
      <c r="C105" s="126"/>
      <c r="D105" s="126"/>
      <c r="E105" s="133"/>
      <c r="F105" s="126"/>
      <c r="G105" s="126"/>
    </row>
    <row r="106" spans="1:7" ht="15">
      <c r="A106" s="152"/>
      <c r="B106" s="153"/>
      <c r="C106" s="126"/>
      <c r="D106" s="126"/>
      <c r="E106" s="133"/>
      <c r="F106" s="126"/>
      <c r="G106" s="126"/>
    </row>
    <row r="107" spans="1:7" ht="15">
      <c r="A107" s="152"/>
      <c r="B107" s="153"/>
      <c r="C107" s="126"/>
      <c r="D107" s="126"/>
      <c r="E107" s="133"/>
      <c r="F107" s="126"/>
      <c r="G107" s="126"/>
    </row>
    <row r="108" spans="1:7" ht="15">
      <c r="A108" s="152"/>
      <c r="B108" s="153"/>
      <c r="C108" s="126"/>
      <c r="D108" s="126"/>
      <c r="E108" s="133"/>
      <c r="F108" s="126"/>
      <c r="G108" s="126"/>
    </row>
    <row r="109" spans="1:7" ht="15">
      <c r="A109" s="152"/>
      <c r="B109" s="153"/>
      <c r="C109" s="126"/>
      <c r="D109" s="126"/>
      <c r="E109" s="133"/>
      <c r="F109" s="126"/>
      <c r="G109" s="126"/>
    </row>
    <row r="110" spans="1:7" ht="15">
      <c r="A110" s="152"/>
      <c r="B110" s="153"/>
      <c r="C110" s="126"/>
      <c r="D110" s="126"/>
      <c r="E110" s="133"/>
      <c r="F110" s="126"/>
      <c r="G110" s="126"/>
    </row>
    <row r="111" spans="1:7" ht="15">
      <c r="A111" s="152"/>
      <c r="B111" s="153"/>
      <c r="C111" s="126"/>
      <c r="D111" s="126"/>
      <c r="E111" s="133"/>
      <c r="F111" s="126"/>
      <c r="G111" s="126"/>
    </row>
    <row r="112" spans="1:7" ht="15">
      <c r="A112" s="152"/>
      <c r="B112" s="153"/>
      <c r="C112" s="126"/>
      <c r="D112" s="126"/>
      <c r="E112" s="133"/>
      <c r="F112" s="126"/>
      <c r="G112" s="126"/>
    </row>
    <row r="113" spans="1:7" ht="15">
      <c r="A113" s="152"/>
      <c r="B113" s="153"/>
      <c r="C113" s="126"/>
      <c r="D113" s="126"/>
      <c r="E113" s="133"/>
      <c r="F113" s="126"/>
      <c r="G113" s="126"/>
    </row>
    <row r="114" spans="1:7" ht="15">
      <c r="A114" s="152"/>
      <c r="B114" s="153"/>
      <c r="C114" s="126"/>
      <c r="D114" s="126"/>
      <c r="E114" s="133"/>
      <c r="F114" s="126"/>
      <c r="G114" s="126"/>
    </row>
    <row r="115" spans="1:7" ht="15">
      <c r="A115" s="152"/>
      <c r="B115" s="153"/>
      <c r="C115" s="126"/>
      <c r="D115" s="126"/>
      <c r="E115" s="133"/>
      <c r="F115" s="126"/>
      <c r="G115" s="126"/>
    </row>
    <row r="116" spans="1:7" ht="15">
      <c r="A116" s="152"/>
      <c r="B116" s="153"/>
      <c r="C116" s="126"/>
      <c r="D116" s="126"/>
      <c r="E116" s="133"/>
      <c r="F116" s="126"/>
      <c r="G116" s="126"/>
    </row>
    <row r="117" spans="1:7" ht="15">
      <c r="A117" s="152"/>
      <c r="B117" s="153"/>
      <c r="C117" s="126"/>
      <c r="D117" s="126"/>
      <c r="E117" s="133"/>
      <c r="F117" s="126"/>
      <c r="G117" s="126"/>
    </row>
    <row r="118" spans="1:7" ht="15">
      <c r="A118" s="152"/>
      <c r="B118" s="153"/>
      <c r="C118" s="126"/>
      <c r="D118" s="126"/>
      <c r="E118" s="133"/>
      <c r="F118" s="126"/>
      <c r="G118" s="126"/>
    </row>
    <row r="119" spans="1:7" ht="15">
      <c r="A119" s="152"/>
      <c r="B119" s="153"/>
      <c r="C119" s="126"/>
      <c r="D119" s="126"/>
      <c r="E119" s="133"/>
      <c r="F119" s="126"/>
      <c r="G119" s="126"/>
    </row>
    <row r="120" spans="1:7" ht="15">
      <c r="A120" s="152"/>
      <c r="B120" s="153"/>
      <c r="C120" s="126"/>
      <c r="D120" s="126"/>
      <c r="E120" s="133"/>
      <c r="F120" s="126"/>
      <c r="G120" s="126"/>
    </row>
    <row r="121" spans="1:7" ht="15">
      <c r="A121" s="152"/>
      <c r="B121" s="153"/>
      <c r="C121" s="126"/>
      <c r="D121" s="126"/>
      <c r="E121" s="133"/>
      <c r="F121" s="126"/>
      <c r="G121" s="126"/>
    </row>
    <row r="122" spans="1:7" ht="15">
      <c r="A122" s="152"/>
      <c r="B122" s="153"/>
      <c r="C122" s="126"/>
      <c r="D122" s="126"/>
      <c r="E122" s="133"/>
      <c r="F122" s="126"/>
      <c r="G122" s="126"/>
    </row>
    <row r="123" spans="1:7" ht="15">
      <c r="A123" s="152"/>
      <c r="B123" s="153"/>
      <c r="C123" s="126"/>
      <c r="D123" s="126"/>
      <c r="E123" s="133"/>
      <c r="F123" s="126"/>
      <c r="G123" s="126"/>
    </row>
    <row r="124" spans="1:7" ht="15">
      <c r="A124" s="152"/>
      <c r="B124" s="153"/>
      <c r="C124" s="126"/>
      <c r="D124" s="126"/>
      <c r="E124" s="133"/>
      <c r="F124" s="126"/>
      <c r="G124" s="126"/>
    </row>
    <row r="125" spans="1:7" ht="15">
      <c r="A125" s="152"/>
      <c r="B125" s="153"/>
      <c r="C125" s="126"/>
      <c r="D125" s="126"/>
      <c r="E125" s="133"/>
      <c r="F125" s="126"/>
      <c r="G125" s="126"/>
    </row>
    <row r="126" spans="1:7" ht="15">
      <c r="A126" s="152"/>
      <c r="B126" s="153"/>
      <c r="C126" s="126"/>
      <c r="D126" s="126"/>
      <c r="E126" s="133"/>
      <c r="F126" s="126"/>
      <c r="G126" s="126"/>
    </row>
    <row r="127" spans="1:7" ht="15">
      <c r="A127" s="152"/>
      <c r="B127" s="153"/>
      <c r="C127" s="126"/>
      <c r="D127" s="126"/>
      <c r="E127" s="133"/>
      <c r="F127" s="126"/>
      <c r="G127" s="126"/>
    </row>
    <row r="128" spans="1:7" ht="15">
      <c r="A128" s="152"/>
      <c r="B128" s="153"/>
      <c r="C128" s="126"/>
      <c r="D128" s="126"/>
      <c r="E128" s="133"/>
      <c r="F128" s="126"/>
      <c r="G128" s="126"/>
    </row>
    <row r="129" spans="1:7" ht="15">
      <c r="A129" s="152"/>
      <c r="B129" s="153"/>
      <c r="C129" s="126"/>
      <c r="D129" s="126"/>
      <c r="E129" s="133"/>
      <c r="F129" s="126"/>
      <c r="G129" s="126"/>
    </row>
    <row r="130" spans="1:7" ht="15">
      <c r="A130" s="152"/>
      <c r="B130" s="153"/>
      <c r="C130" s="126"/>
      <c r="D130" s="126"/>
      <c r="E130" s="133"/>
      <c r="F130" s="126"/>
      <c r="G130" s="126"/>
    </row>
    <row r="131" spans="1:7" ht="15">
      <c r="A131" s="152"/>
      <c r="B131" s="153"/>
      <c r="C131" s="126"/>
      <c r="D131" s="126"/>
      <c r="E131" s="133"/>
      <c r="F131" s="126"/>
      <c r="G131" s="126"/>
    </row>
    <row r="132" spans="1:7" ht="15">
      <c r="A132" s="152"/>
      <c r="B132" s="153"/>
      <c r="C132" s="126"/>
      <c r="D132" s="126"/>
      <c r="E132" s="133"/>
      <c r="F132" s="126"/>
      <c r="G132" s="126"/>
    </row>
    <row r="133" spans="1:7" ht="15">
      <c r="A133" s="152"/>
      <c r="B133" s="153"/>
      <c r="C133" s="126"/>
      <c r="D133" s="126"/>
      <c r="E133" s="133"/>
      <c r="F133" s="126"/>
      <c r="G133" s="126"/>
    </row>
    <row r="134" spans="1:7" ht="15">
      <c r="A134" s="152"/>
      <c r="B134" s="153"/>
      <c r="C134" s="126"/>
      <c r="D134" s="126"/>
      <c r="E134" s="133"/>
      <c r="F134" s="126"/>
      <c r="G134" s="126"/>
    </row>
    <row r="135" spans="1:7" ht="15">
      <c r="A135" s="152"/>
      <c r="B135" s="153"/>
      <c r="C135" s="126"/>
      <c r="D135" s="126"/>
      <c r="E135" s="133"/>
      <c r="F135" s="126"/>
      <c r="G135" s="126"/>
    </row>
    <row r="136" spans="1:7" ht="15">
      <c r="A136" s="152"/>
      <c r="B136" s="153"/>
      <c r="C136" s="126"/>
      <c r="D136" s="126"/>
      <c r="E136" s="133"/>
      <c r="F136" s="126"/>
      <c r="G136" s="126"/>
    </row>
    <row r="137" spans="1:7" ht="15">
      <c r="A137" s="152"/>
      <c r="B137" s="153"/>
      <c r="C137" s="126"/>
      <c r="D137" s="126"/>
      <c r="E137" s="133"/>
      <c r="F137" s="126"/>
      <c r="G137" s="126"/>
    </row>
    <row r="138" spans="1:7" ht="15">
      <c r="A138" s="152"/>
      <c r="B138" s="153"/>
      <c r="C138" s="126"/>
      <c r="D138" s="126"/>
      <c r="E138" s="133"/>
      <c r="F138" s="126"/>
      <c r="G138" s="126"/>
    </row>
    <row r="139" spans="1:7" ht="15">
      <c r="A139" s="152"/>
      <c r="B139" s="153"/>
      <c r="C139" s="126"/>
      <c r="D139" s="126"/>
      <c r="E139" s="133"/>
      <c r="F139" s="126"/>
      <c r="G139" s="126"/>
    </row>
    <row r="140" spans="1:7" ht="15">
      <c r="A140" s="152"/>
      <c r="B140" s="153"/>
      <c r="C140" s="126"/>
      <c r="D140" s="126"/>
      <c r="E140" s="133"/>
      <c r="F140" s="126"/>
      <c r="G140" s="126"/>
    </row>
    <row r="141" spans="1:7" ht="15">
      <c r="A141" s="152"/>
      <c r="B141" s="153"/>
      <c r="C141" s="126"/>
      <c r="D141" s="126"/>
      <c r="E141" s="133"/>
      <c r="F141" s="126"/>
      <c r="G141" s="126"/>
    </row>
    <row r="142" spans="1:7" ht="15">
      <c r="A142" s="152"/>
      <c r="B142" s="153"/>
      <c r="C142" s="126"/>
      <c r="D142" s="126"/>
      <c r="E142" s="133"/>
      <c r="F142" s="126"/>
      <c r="G142" s="126"/>
    </row>
    <row r="143" spans="1:7" ht="15">
      <c r="A143" s="152"/>
      <c r="B143" s="153"/>
      <c r="C143" s="126"/>
      <c r="D143" s="126"/>
      <c r="E143" s="133"/>
      <c r="F143" s="126"/>
      <c r="G143" s="126"/>
    </row>
    <row r="144" spans="1:7" ht="15">
      <c r="A144" s="152"/>
      <c r="B144" s="153"/>
      <c r="C144" s="126"/>
      <c r="D144" s="126"/>
      <c r="E144" s="133"/>
      <c r="F144" s="126"/>
      <c r="G144" s="126"/>
    </row>
    <row r="145" spans="1:7" ht="15">
      <c r="A145" s="152"/>
      <c r="B145" s="153"/>
      <c r="C145" s="126"/>
      <c r="D145" s="126"/>
      <c r="E145" s="133"/>
      <c r="F145" s="126"/>
      <c r="G145" s="126"/>
    </row>
    <row r="146" spans="1:7" ht="15">
      <c r="A146" s="152"/>
      <c r="B146" s="153"/>
      <c r="C146" s="126"/>
      <c r="D146" s="126"/>
      <c r="E146" s="133"/>
      <c r="F146" s="126"/>
      <c r="G146" s="126"/>
    </row>
    <row r="147" spans="1:7" ht="15">
      <c r="A147" s="152"/>
      <c r="B147" s="153"/>
      <c r="C147" s="126"/>
      <c r="D147" s="126"/>
      <c r="E147" s="133"/>
      <c r="F147" s="126"/>
      <c r="G147" s="126"/>
    </row>
    <row r="148" spans="1:7" ht="15">
      <c r="A148" s="152"/>
      <c r="B148" s="153"/>
      <c r="C148" s="126"/>
      <c r="D148" s="126"/>
      <c r="E148" s="133"/>
      <c r="F148" s="126"/>
      <c r="G148" s="126"/>
    </row>
    <row r="149" spans="1:7" ht="15">
      <c r="A149" s="152"/>
      <c r="B149" s="153"/>
      <c r="C149" s="126"/>
      <c r="D149" s="126"/>
      <c r="E149" s="133"/>
      <c r="F149" s="126"/>
      <c r="G149" s="126"/>
    </row>
    <row r="150" spans="1:7" ht="15">
      <c r="A150" s="152"/>
      <c r="B150" s="153"/>
      <c r="C150" s="126"/>
      <c r="D150" s="126"/>
      <c r="E150" s="133"/>
      <c r="F150" s="126"/>
      <c r="G150" s="126"/>
    </row>
    <row r="151" spans="1:7" ht="15">
      <c r="A151" s="152"/>
      <c r="B151" s="153"/>
      <c r="C151" s="126"/>
      <c r="D151" s="126"/>
      <c r="E151" s="133"/>
      <c r="F151" s="126"/>
      <c r="G151" s="126"/>
    </row>
    <row r="152" spans="1:7" ht="15">
      <c r="A152" s="152"/>
      <c r="B152" s="153"/>
      <c r="C152" s="126"/>
      <c r="D152" s="126"/>
      <c r="E152" s="133"/>
      <c r="F152" s="126"/>
      <c r="G152" s="126"/>
    </row>
    <row r="153" spans="1:7" ht="15">
      <c r="A153" s="152"/>
      <c r="B153" s="153"/>
      <c r="C153" s="126"/>
      <c r="D153" s="126"/>
      <c r="E153" s="133"/>
      <c r="F153" s="126"/>
      <c r="G153" s="126"/>
    </row>
    <row r="154" spans="1:7" ht="15">
      <c r="A154" s="152"/>
      <c r="B154" s="153"/>
      <c r="C154" s="126"/>
      <c r="D154" s="126"/>
      <c r="E154" s="133"/>
      <c r="F154" s="126"/>
      <c r="G154" s="126"/>
    </row>
    <row r="155" spans="1:7" ht="15">
      <c r="A155" s="152"/>
      <c r="B155" s="153"/>
      <c r="C155" s="126"/>
      <c r="D155" s="126"/>
      <c r="E155" s="133"/>
      <c r="F155" s="126"/>
      <c r="G155" s="126"/>
    </row>
    <row r="156" spans="1:7" ht="15">
      <c r="A156" s="152"/>
      <c r="B156" s="153"/>
      <c r="C156" s="126"/>
      <c r="D156" s="126"/>
      <c r="E156" s="133"/>
      <c r="F156" s="126"/>
      <c r="G156" s="126"/>
    </row>
    <row r="157" spans="1:7" ht="15">
      <c r="A157" s="152"/>
      <c r="B157" s="153"/>
      <c r="C157" s="126"/>
      <c r="D157" s="126"/>
      <c r="E157" s="133"/>
      <c r="F157" s="126"/>
      <c r="G157" s="126"/>
    </row>
    <row r="158" spans="1:7" ht="15">
      <c r="A158" s="152"/>
      <c r="B158" s="153"/>
      <c r="C158" s="126"/>
      <c r="D158" s="126"/>
      <c r="E158" s="133"/>
      <c r="F158" s="126"/>
      <c r="G158" s="126"/>
    </row>
    <row r="159" spans="1:7" ht="15">
      <c r="A159" s="152"/>
      <c r="B159" s="153"/>
      <c r="C159" s="126"/>
      <c r="D159" s="126"/>
      <c r="E159" s="133"/>
      <c r="F159" s="126"/>
      <c r="G159" s="126"/>
    </row>
    <row r="160" spans="1:7" ht="15">
      <c r="A160" s="152"/>
      <c r="B160" s="153"/>
      <c r="C160" s="126"/>
      <c r="D160" s="126"/>
      <c r="E160" s="133"/>
      <c r="F160" s="126"/>
      <c r="G160" s="126"/>
    </row>
    <row r="161" spans="1:7" ht="15">
      <c r="A161" s="152"/>
      <c r="B161" s="153"/>
      <c r="C161" s="126"/>
      <c r="D161" s="126"/>
      <c r="E161" s="133"/>
      <c r="F161" s="126"/>
      <c r="G161" s="126"/>
    </row>
    <row r="162" spans="1:7" ht="15">
      <c r="A162" s="152"/>
      <c r="B162" s="153"/>
      <c r="C162" s="126"/>
      <c r="D162" s="126"/>
      <c r="E162" s="133"/>
      <c r="F162" s="126"/>
      <c r="G162" s="126"/>
    </row>
    <row r="163" spans="1:7" ht="15">
      <c r="A163" s="152"/>
      <c r="B163" s="153"/>
      <c r="C163" s="126"/>
      <c r="D163" s="126"/>
      <c r="E163" s="133"/>
      <c r="F163" s="126"/>
      <c r="G163" s="126"/>
    </row>
    <row r="164" spans="1:7" ht="15">
      <c r="A164" s="152"/>
      <c r="B164" s="153"/>
      <c r="C164" s="126"/>
      <c r="D164" s="126"/>
      <c r="E164" s="133"/>
      <c r="F164" s="126"/>
      <c r="G164" s="126"/>
    </row>
    <row r="165" spans="1:7" ht="15">
      <c r="A165" s="152"/>
      <c r="B165" s="153"/>
      <c r="C165" s="126"/>
      <c r="D165" s="126"/>
      <c r="E165" s="133"/>
      <c r="F165" s="126"/>
      <c r="G165" s="126"/>
    </row>
    <row r="166" spans="1:7" ht="15">
      <c r="A166" s="152"/>
      <c r="B166" s="153"/>
      <c r="C166" s="126"/>
      <c r="D166" s="126"/>
      <c r="E166" s="133"/>
      <c r="F166" s="126"/>
      <c r="G166" s="126"/>
    </row>
    <row r="167" spans="1:7" ht="15">
      <c r="A167" s="152"/>
      <c r="B167" s="153"/>
      <c r="C167" s="126"/>
      <c r="D167" s="126"/>
      <c r="E167" s="133"/>
      <c r="F167" s="126"/>
      <c r="G167" s="126"/>
    </row>
    <row r="168" spans="1:7" ht="15">
      <c r="A168" s="152"/>
      <c r="B168" s="154"/>
      <c r="C168" s="126"/>
      <c r="D168" s="126"/>
      <c r="E168" s="133"/>
      <c r="F168" s="126"/>
      <c r="G168" s="126"/>
    </row>
    <row r="169" spans="1:7" ht="15">
      <c r="A169" s="152"/>
      <c r="B169" s="153"/>
      <c r="C169" s="126"/>
      <c r="D169" s="126"/>
      <c r="E169" s="133"/>
      <c r="F169" s="126"/>
      <c r="G169" s="126"/>
    </row>
    <row r="170" spans="1:7" ht="15">
      <c r="A170" s="152"/>
      <c r="B170" s="153"/>
      <c r="C170" s="126"/>
      <c r="D170" s="126"/>
      <c r="E170" s="133"/>
      <c r="F170" s="126"/>
      <c r="G170" s="126"/>
    </row>
    <row r="171" spans="1:7" ht="15">
      <c r="A171" s="152"/>
      <c r="B171" s="153"/>
      <c r="C171" s="126"/>
      <c r="D171" s="126"/>
      <c r="E171" s="133"/>
      <c r="F171" s="126"/>
      <c r="G171" s="126"/>
    </row>
    <row r="172" spans="1:7" ht="15">
      <c r="A172" s="152"/>
      <c r="B172" s="153"/>
      <c r="C172" s="126"/>
      <c r="D172" s="126"/>
      <c r="E172" s="133"/>
      <c r="F172" s="126"/>
      <c r="G172" s="126"/>
    </row>
    <row r="173" spans="1:7" ht="15">
      <c r="A173" s="152"/>
      <c r="B173" s="153"/>
      <c r="C173" s="126"/>
      <c r="D173" s="126"/>
      <c r="E173" s="133"/>
      <c r="F173" s="126"/>
      <c r="G173" s="126"/>
    </row>
    <row r="174" spans="1:7" ht="15">
      <c r="A174" s="152"/>
      <c r="B174" s="153"/>
      <c r="C174" s="126"/>
      <c r="D174" s="126"/>
      <c r="E174" s="133"/>
      <c r="F174" s="126"/>
      <c r="G174" s="126"/>
    </row>
    <row r="175" spans="1:7" ht="15">
      <c r="A175" s="152"/>
      <c r="B175" s="153"/>
      <c r="C175" s="126"/>
      <c r="D175" s="126"/>
      <c r="E175" s="133"/>
      <c r="F175" s="126"/>
      <c r="G175" s="126"/>
    </row>
    <row r="176" spans="1:7" ht="15">
      <c r="A176" s="152"/>
      <c r="B176" s="153"/>
      <c r="C176" s="126"/>
      <c r="D176" s="126"/>
      <c r="E176" s="133"/>
      <c r="F176" s="126"/>
      <c r="G176" s="126"/>
    </row>
    <row r="177" spans="1:7" ht="15">
      <c r="A177" s="152"/>
      <c r="B177" s="153"/>
      <c r="C177" s="126"/>
      <c r="D177" s="126"/>
      <c r="E177" s="133"/>
      <c r="F177" s="126"/>
      <c r="G177" s="126"/>
    </row>
    <row r="178" spans="1:7" ht="15">
      <c r="A178" s="152"/>
      <c r="B178" s="153"/>
      <c r="C178" s="126"/>
      <c r="D178" s="126"/>
      <c r="E178" s="133"/>
      <c r="F178" s="126"/>
      <c r="G178" s="126"/>
    </row>
    <row r="179" spans="1:7" ht="15">
      <c r="A179" s="152"/>
      <c r="B179" s="153"/>
      <c r="C179" s="126"/>
      <c r="D179" s="126"/>
      <c r="E179" s="133"/>
      <c r="F179" s="126"/>
      <c r="G179" s="126"/>
    </row>
    <row r="180" spans="1:7" ht="15">
      <c r="A180" s="152"/>
      <c r="B180" s="153"/>
      <c r="C180" s="126"/>
      <c r="D180" s="126"/>
      <c r="E180" s="133"/>
      <c r="F180" s="126"/>
      <c r="G180" s="126"/>
    </row>
    <row r="181" spans="1:7" ht="15">
      <c r="A181" s="152"/>
      <c r="B181" s="153"/>
      <c r="C181" s="126"/>
      <c r="D181" s="126"/>
      <c r="E181" s="133"/>
      <c r="F181" s="126"/>
      <c r="G181" s="126"/>
    </row>
    <row r="182" spans="1:7" ht="15">
      <c r="A182" s="152"/>
      <c r="B182" s="153"/>
      <c r="C182" s="126"/>
      <c r="D182" s="126"/>
      <c r="E182" s="133"/>
      <c r="F182" s="126"/>
      <c r="G182" s="126"/>
    </row>
    <row r="183" spans="1:7" ht="15">
      <c r="A183" s="152"/>
      <c r="B183" s="153"/>
      <c r="C183" s="126"/>
      <c r="D183" s="126"/>
      <c r="E183" s="133"/>
      <c r="F183" s="126"/>
      <c r="G183" s="126"/>
    </row>
    <row r="184" spans="1:7" ht="15">
      <c r="A184" s="152"/>
      <c r="B184" s="153"/>
      <c r="C184" s="126"/>
      <c r="D184" s="126"/>
      <c r="E184" s="133"/>
      <c r="F184" s="126"/>
      <c r="G184" s="126"/>
    </row>
    <row r="185" spans="1:7" ht="15">
      <c r="A185" s="152"/>
      <c r="B185" s="153"/>
      <c r="C185" s="126"/>
      <c r="D185" s="126"/>
      <c r="E185" s="133"/>
      <c r="F185" s="126"/>
      <c r="G185" s="126"/>
    </row>
    <row r="186" spans="1:7" ht="15">
      <c r="A186" s="152"/>
      <c r="B186" s="153"/>
      <c r="C186" s="126"/>
      <c r="D186" s="126"/>
      <c r="E186" s="133"/>
      <c r="F186" s="126"/>
      <c r="G186" s="126"/>
    </row>
    <row r="187" spans="1:7" ht="15">
      <c r="A187" s="152"/>
      <c r="B187" s="153"/>
      <c r="C187" s="126"/>
      <c r="D187" s="126"/>
      <c r="E187" s="133"/>
      <c r="F187" s="126"/>
      <c r="G187" s="126"/>
    </row>
    <row r="188" spans="1:7" ht="15">
      <c r="A188" s="152"/>
      <c r="B188" s="153"/>
      <c r="C188" s="126"/>
      <c r="D188" s="126"/>
      <c r="E188" s="133"/>
      <c r="F188" s="126"/>
      <c r="G188" s="126"/>
    </row>
    <row r="189" spans="1:7" ht="15">
      <c r="A189" s="152"/>
      <c r="B189" s="153"/>
      <c r="C189" s="126"/>
      <c r="D189" s="126"/>
      <c r="E189" s="133"/>
      <c r="F189" s="126"/>
      <c r="G189" s="126"/>
    </row>
    <row r="190" spans="1:7" ht="15">
      <c r="A190" s="152"/>
      <c r="B190" s="153"/>
      <c r="C190" s="126"/>
      <c r="D190" s="126"/>
      <c r="E190" s="133"/>
      <c r="F190" s="126"/>
      <c r="G190" s="126"/>
    </row>
    <row r="191" spans="1:7" ht="15">
      <c r="A191" s="152"/>
      <c r="B191" s="153"/>
      <c r="C191" s="126"/>
      <c r="D191" s="126"/>
      <c r="E191" s="133"/>
      <c r="F191" s="126"/>
      <c r="G191" s="126"/>
    </row>
    <row r="192" spans="1:7" ht="15">
      <c r="A192" s="152"/>
      <c r="B192" s="153"/>
      <c r="C192" s="126"/>
      <c r="D192" s="126"/>
      <c r="E192" s="133"/>
      <c r="F192" s="126"/>
      <c r="G192" s="126"/>
    </row>
    <row r="193" spans="1:7" ht="15">
      <c r="A193" s="152"/>
      <c r="B193" s="153"/>
      <c r="C193" s="126"/>
      <c r="D193" s="126"/>
      <c r="E193" s="133"/>
      <c r="F193" s="126"/>
      <c r="G193" s="126"/>
    </row>
    <row r="194" spans="1:7" ht="15">
      <c r="A194" s="152"/>
      <c r="B194" s="153"/>
      <c r="C194" s="126"/>
      <c r="D194" s="126"/>
      <c r="E194" s="133"/>
      <c r="F194" s="126"/>
      <c r="G194" s="126"/>
    </row>
    <row r="195" spans="1:7" ht="15">
      <c r="A195" s="152"/>
      <c r="B195" s="153"/>
      <c r="C195" s="126"/>
      <c r="D195" s="126"/>
      <c r="E195" s="133"/>
      <c r="F195" s="126"/>
      <c r="G195" s="126"/>
    </row>
    <row r="196" spans="1:7" ht="15">
      <c r="A196" s="152"/>
      <c r="B196" s="153"/>
      <c r="C196" s="126"/>
      <c r="D196" s="126"/>
      <c r="E196" s="133"/>
      <c r="F196" s="126"/>
      <c r="G196" s="126"/>
    </row>
    <row r="197" spans="1:7" ht="15">
      <c r="A197" s="152"/>
      <c r="B197" s="153"/>
      <c r="C197" s="126"/>
      <c r="D197" s="126"/>
      <c r="E197" s="133"/>
      <c r="F197" s="126"/>
      <c r="G197" s="126"/>
    </row>
    <row r="198" spans="1:7" ht="15">
      <c r="A198" s="152"/>
      <c r="B198" s="153"/>
      <c r="C198" s="126"/>
      <c r="D198" s="126"/>
      <c r="E198" s="133"/>
      <c r="F198" s="126"/>
      <c r="G198" s="126"/>
    </row>
    <row r="199" spans="1:7" ht="15">
      <c r="A199" s="152"/>
      <c r="B199" s="153"/>
      <c r="C199" s="126"/>
      <c r="D199" s="126"/>
      <c r="E199" s="133"/>
      <c r="F199" s="126"/>
      <c r="G199" s="126"/>
    </row>
    <row r="200" spans="1:7" ht="15">
      <c r="A200" s="152"/>
      <c r="B200" s="153"/>
      <c r="C200" s="126"/>
      <c r="D200" s="126"/>
      <c r="E200" s="133"/>
      <c r="F200" s="126"/>
      <c r="G200" s="126"/>
    </row>
    <row r="201" spans="1:7" ht="15">
      <c r="A201" s="152"/>
      <c r="B201" s="153"/>
      <c r="C201" s="126"/>
      <c r="D201" s="126"/>
      <c r="E201" s="133"/>
      <c r="F201" s="126"/>
      <c r="G201" s="126"/>
    </row>
    <row r="202" spans="1:7" ht="15">
      <c r="A202" s="152"/>
      <c r="B202" s="153"/>
      <c r="C202" s="126"/>
      <c r="D202" s="126"/>
      <c r="E202" s="133"/>
      <c r="F202" s="126"/>
      <c r="G202" s="126"/>
    </row>
    <row r="203" spans="1:7" ht="15">
      <c r="A203" s="152"/>
      <c r="B203" s="153"/>
      <c r="C203" s="126"/>
      <c r="D203" s="126"/>
      <c r="E203" s="133"/>
      <c r="F203" s="126"/>
      <c r="G203" s="126"/>
    </row>
    <row r="204" spans="1:7" ht="15">
      <c r="A204" s="152"/>
      <c r="B204" s="153"/>
      <c r="C204" s="126"/>
      <c r="D204" s="126"/>
      <c r="E204" s="133"/>
      <c r="F204" s="126"/>
      <c r="G204" s="126"/>
    </row>
    <row r="205" spans="1:7" ht="15">
      <c r="A205" s="152"/>
      <c r="B205" s="153"/>
      <c r="C205" s="126"/>
      <c r="D205" s="126"/>
      <c r="E205" s="133"/>
      <c r="F205" s="126"/>
      <c r="G205" s="126"/>
    </row>
    <row r="206" spans="1:7" ht="15">
      <c r="A206" s="152"/>
      <c r="B206" s="153"/>
      <c r="C206" s="126"/>
      <c r="D206" s="126"/>
      <c r="E206" s="133"/>
      <c r="F206" s="126"/>
      <c r="G206" s="126"/>
    </row>
    <row r="207" spans="1:7" ht="15">
      <c r="A207" s="152"/>
      <c r="B207" s="153"/>
      <c r="C207" s="126"/>
      <c r="D207" s="126"/>
      <c r="E207" s="133"/>
      <c r="F207" s="126"/>
      <c r="G207" s="126"/>
    </row>
    <row r="208" spans="1:7" ht="15">
      <c r="A208" s="152"/>
      <c r="B208" s="153"/>
      <c r="C208" s="126"/>
      <c r="D208" s="126"/>
      <c r="E208" s="133"/>
      <c r="F208" s="126"/>
      <c r="G208" s="126"/>
    </row>
    <row r="209" spans="1:7" ht="15">
      <c r="A209" s="152"/>
      <c r="B209" s="153"/>
      <c r="C209" s="126"/>
      <c r="D209" s="126"/>
      <c r="E209" s="133"/>
      <c r="F209" s="126"/>
      <c r="G209" s="126"/>
    </row>
    <row r="210" spans="1:7" ht="15">
      <c r="A210" s="152"/>
      <c r="B210" s="153"/>
      <c r="C210" s="126"/>
      <c r="D210" s="126"/>
      <c r="E210" s="133"/>
      <c r="F210" s="126"/>
      <c r="G210" s="126"/>
    </row>
    <row r="211" spans="1:7" ht="15">
      <c r="A211" s="152"/>
      <c r="B211" s="153"/>
      <c r="C211" s="126"/>
      <c r="D211" s="126"/>
      <c r="E211" s="133"/>
      <c r="F211" s="126"/>
      <c r="G211" s="126"/>
    </row>
    <row r="212" spans="1:7" ht="15">
      <c r="A212" s="152"/>
      <c r="B212" s="153"/>
      <c r="C212" s="126"/>
      <c r="D212" s="126"/>
      <c r="E212" s="133"/>
      <c r="F212" s="126"/>
      <c r="G212" s="126"/>
    </row>
    <row r="213" spans="1:7" ht="15">
      <c r="A213" s="152"/>
      <c r="B213" s="153"/>
      <c r="C213" s="126"/>
      <c r="D213" s="126"/>
      <c r="E213" s="133"/>
      <c r="F213" s="126"/>
      <c r="G213" s="126"/>
    </row>
    <row r="214" spans="1:7" ht="15">
      <c r="A214" s="152"/>
      <c r="B214" s="153"/>
      <c r="C214" s="126"/>
      <c r="D214" s="126"/>
      <c r="E214" s="133"/>
      <c r="F214" s="126"/>
      <c r="G214" s="126"/>
    </row>
    <row r="215" spans="1:7" ht="15">
      <c r="A215" s="152"/>
      <c r="B215" s="153"/>
      <c r="C215" s="126"/>
      <c r="D215" s="126"/>
      <c r="E215" s="133"/>
      <c r="F215" s="126"/>
      <c r="G215" s="126"/>
    </row>
    <row r="216" spans="1:7" ht="15">
      <c r="A216" s="152"/>
      <c r="B216" s="153"/>
      <c r="C216" s="126"/>
      <c r="D216" s="126"/>
      <c r="E216" s="133"/>
      <c r="F216" s="126"/>
      <c r="G216" s="126"/>
    </row>
    <row r="217" spans="1:7" ht="15">
      <c r="A217" s="152"/>
      <c r="B217" s="153"/>
      <c r="C217" s="126"/>
      <c r="D217" s="126"/>
      <c r="E217" s="133"/>
      <c r="F217" s="126"/>
      <c r="G217" s="126"/>
    </row>
    <row r="218" spans="1:7" ht="15">
      <c r="A218" s="152"/>
      <c r="B218" s="153"/>
      <c r="C218" s="126"/>
      <c r="D218" s="126"/>
      <c r="E218" s="133"/>
      <c r="F218" s="126"/>
      <c r="G218" s="126"/>
    </row>
    <row r="219" spans="1:7" ht="15">
      <c r="A219" s="152"/>
      <c r="B219" s="153"/>
      <c r="C219" s="126"/>
      <c r="D219" s="126"/>
      <c r="E219" s="133"/>
      <c r="F219" s="126"/>
      <c r="G219" s="126"/>
    </row>
    <row r="220" spans="1:7" ht="15">
      <c r="A220" s="152"/>
      <c r="B220" s="153"/>
      <c r="C220" s="126"/>
      <c r="D220" s="126"/>
      <c r="E220" s="133"/>
      <c r="F220" s="126"/>
      <c r="G220" s="126"/>
    </row>
    <row r="221" spans="1:7" ht="15">
      <c r="A221" s="152"/>
      <c r="B221" s="153"/>
      <c r="C221" s="126"/>
      <c r="D221" s="126"/>
      <c r="E221" s="133"/>
      <c r="F221" s="126"/>
      <c r="G221" s="126"/>
    </row>
    <row r="222" spans="1:7" ht="15">
      <c r="A222" s="152"/>
      <c r="B222" s="153"/>
      <c r="C222" s="126"/>
      <c r="D222" s="126"/>
      <c r="E222" s="133"/>
      <c r="F222" s="126"/>
      <c r="G222" s="126"/>
    </row>
    <row r="223" spans="1:7" ht="15">
      <c r="A223" s="152"/>
      <c r="B223" s="153"/>
      <c r="C223" s="126"/>
      <c r="D223" s="126"/>
      <c r="E223" s="133"/>
      <c r="F223" s="126"/>
      <c r="G223" s="126"/>
    </row>
    <row r="224" spans="1:7" ht="15">
      <c r="A224" s="152"/>
      <c r="B224" s="153"/>
      <c r="C224" s="126"/>
      <c r="D224" s="126"/>
      <c r="E224" s="133"/>
      <c r="F224" s="126"/>
      <c r="G224" s="126"/>
    </row>
    <row r="225" spans="1:7" ht="15">
      <c r="A225" s="152"/>
      <c r="B225" s="153"/>
      <c r="C225" s="126"/>
      <c r="D225" s="126"/>
      <c r="E225" s="133"/>
      <c r="F225" s="126"/>
      <c r="G225" s="126"/>
    </row>
    <row r="226" spans="1:7" ht="15">
      <c r="A226" s="152"/>
      <c r="B226" s="153"/>
      <c r="C226" s="126"/>
      <c r="D226" s="126"/>
      <c r="E226" s="133"/>
      <c r="F226" s="126"/>
      <c r="G226" s="126"/>
    </row>
    <row r="227" spans="1:7" ht="15">
      <c r="A227" s="152"/>
      <c r="B227" s="153"/>
      <c r="C227" s="126"/>
      <c r="D227" s="126"/>
      <c r="E227" s="133"/>
      <c r="F227" s="126"/>
      <c r="G227" s="126"/>
    </row>
    <row r="228" spans="1:7" ht="15">
      <c r="A228" s="152"/>
      <c r="B228" s="153"/>
      <c r="C228" s="126"/>
      <c r="D228" s="126"/>
      <c r="E228" s="133"/>
      <c r="F228" s="126"/>
      <c r="G228" s="126"/>
    </row>
    <row r="229" spans="1:7" ht="15">
      <c r="A229" s="152"/>
      <c r="B229" s="153"/>
      <c r="C229" s="126"/>
      <c r="D229" s="126"/>
      <c r="E229" s="133"/>
      <c r="F229" s="126"/>
      <c r="G229" s="126"/>
    </row>
    <row r="230" spans="1:7" ht="15">
      <c r="A230" s="152"/>
      <c r="B230" s="153"/>
      <c r="C230" s="126"/>
      <c r="D230" s="126"/>
      <c r="E230" s="133"/>
      <c r="F230" s="126"/>
      <c r="G230" s="126"/>
    </row>
    <row r="231" spans="1:7" ht="15">
      <c r="A231" s="152"/>
      <c r="B231" s="153"/>
      <c r="C231" s="126"/>
      <c r="D231" s="126"/>
      <c r="E231" s="133"/>
      <c r="F231" s="126"/>
      <c r="G231" s="126"/>
    </row>
    <row r="232" spans="1:7" ht="15">
      <c r="A232" s="152"/>
      <c r="B232" s="153"/>
      <c r="C232" s="126"/>
      <c r="D232" s="126"/>
      <c r="E232" s="133"/>
      <c r="F232" s="126"/>
      <c r="G232" s="126"/>
    </row>
    <row r="233" spans="1:7" ht="15">
      <c r="A233" s="152"/>
      <c r="B233" s="154"/>
      <c r="C233" s="126"/>
      <c r="D233" s="126"/>
      <c r="E233" s="133"/>
      <c r="F233" s="126"/>
      <c r="G233" s="126"/>
    </row>
    <row r="234" spans="1:7" ht="15">
      <c r="A234" s="152"/>
      <c r="B234" s="153"/>
      <c r="C234" s="126"/>
      <c r="D234" s="126"/>
      <c r="E234" s="133"/>
      <c r="F234" s="126"/>
      <c r="G234" s="126"/>
    </row>
    <row r="235" spans="1:7" ht="15">
      <c r="A235" s="152"/>
      <c r="B235" s="153"/>
      <c r="C235" s="126"/>
      <c r="D235" s="126"/>
      <c r="E235" s="133"/>
      <c r="F235" s="126"/>
      <c r="G235" s="126"/>
    </row>
    <row r="236" spans="1:7" ht="15">
      <c r="A236" s="152"/>
      <c r="B236" s="153"/>
      <c r="C236" s="126"/>
      <c r="D236" s="126"/>
      <c r="E236" s="133"/>
      <c r="F236" s="126"/>
      <c r="G236" s="126"/>
    </row>
    <row r="237" spans="1:7" ht="15">
      <c r="A237" s="152"/>
      <c r="B237" s="153"/>
      <c r="C237" s="126"/>
      <c r="D237" s="126"/>
      <c r="E237" s="133"/>
      <c r="F237" s="126"/>
      <c r="G237" s="126"/>
    </row>
    <row r="238" spans="1:7" ht="15">
      <c r="A238" s="152"/>
      <c r="B238" s="153"/>
      <c r="C238" s="126"/>
      <c r="D238" s="126"/>
      <c r="E238" s="133"/>
      <c r="F238" s="126"/>
      <c r="G238" s="126"/>
    </row>
    <row r="239" spans="1:7" ht="15">
      <c r="A239" s="152"/>
      <c r="B239" s="153"/>
      <c r="C239" s="126"/>
      <c r="D239" s="126"/>
      <c r="E239" s="133"/>
      <c r="F239" s="126"/>
      <c r="G239" s="126"/>
    </row>
    <row r="240" spans="1:7" ht="15">
      <c r="A240" s="152"/>
      <c r="B240" s="153"/>
      <c r="C240" s="126"/>
      <c r="D240" s="126"/>
      <c r="E240" s="133"/>
      <c r="F240" s="126"/>
      <c r="G240" s="126"/>
    </row>
    <row r="241" spans="1:7" ht="15">
      <c r="A241" s="152"/>
      <c r="B241" s="153"/>
      <c r="C241" s="126"/>
      <c r="D241" s="126"/>
      <c r="E241" s="133"/>
      <c r="F241" s="126"/>
      <c r="G241" s="126"/>
    </row>
    <row r="242" spans="1:7" ht="15">
      <c r="A242" s="152"/>
      <c r="B242" s="153"/>
      <c r="C242" s="126"/>
      <c r="D242" s="126"/>
      <c r="E242" s="133"/>
      <c r="F242" s="126"/>
      <c r="G242" s="126"/>
    </row>
    <row r="243" spans="1:7" ht="15">
      <c r="A243" s="152"/>
      <c r="B243" s="153"/>
      <c r="C243" s="126"/>
      <c r="D243" s="126"/>
      <c r="E243" s="133"/>
      <c r="F243" s="126"/>
      <c r="G243" s="126"/>
    </row>
    <row r="244" spans="1:7" ht="15">
      <c r="A244" s="152"/>
      <c r="B244" s="153"/>
      <c r="C244" s="126"/>
      <c r="D244" s="126"/>
      <c r="E244" s="133"/>
      <c r="F244" s="126"/>
      <c r="G244" s="126"/>
    </row>
    <row r="245" spans="1:7" ht="15">
      <c r="A245" s="152"/>
      <c r="B245" s="153"/>
      <c r="C245" s="126"/>
      <c r="D245" s="126"/>
      <c r="E245" s="133"/>
      <c r="F245" s="126"/>
      <c r="G245" s="126"/>
    </row>
    <row r="246" spans="1:7" ht="15">
      <c r="A246" s="152"/>
      <c r="B246" s="153"/>
      <c r="C246" s="126"/>
      <c r="D246" s="126"/>
      <c r="E246" s="133"/>
      <c r="F246" s="126"/>
      <c r="G246" s="126"/>
    </row>
    <row r="247" spans="1:7" ht="15">
      <c r="A247" s="152"/>
      <c r="B247" s="153"/>
      <c r="C247" s="126"/>
      <c r="D247" s="126"/>
      <c r="E247" s="133"/>
      <c r="F247" s="126"/>
      <c r="G247" s="126"/>
    </row>
    <row r="248" spans="1:7" ht="15">
      <c r="A248" s="152"/>
      <c r="B248" s="153"/>
      <c r="C248" s="126"/>
      <c r="D248" s="126"/>
      <c r="E248" s="133"/>
      <c r="F248" s="126"/>
      <c r="G248" s="126"/>
    </row>
    <row r="249" spans="1:7" ht="15">
      <c r="A249" s="152"/>
      <c r="B249" s="153"/>
      <c r="C249" s="126"/>
      <c r="D249" s="126"/>
      <c r="E249" s="133"/>
      <c r="F249" s="126"/>
      <c r="G249" s="126"/>
    </row>
    <row r="250" spans="1:7" ht="15">
      <c r="A250" s="152"/>
      <c r="B250" s="153"/>
      <c r="C250" s="126"/>
      <c r="D250" s="126"/>
      <c r="E250" s="133"/>
      <c r="F250" s="126"/>
      <c r="G250" s="126"/>
    </row>
    <row r="251" spans="1:7" ht="15">
      <c r="A251" s="152"/>
      <c r="B251" s="153"/>
      <c r="C251" s="126"/>
      <c r="D251" s="126"/>
      <c r="E251" s="133"/>
      <c r="F251" s="126"/>
      <c r="G251" s="126"/>
    </row>
    <row r="252" spans="1:7" ht="15">
      <c r="A252" s="152"/>
      <c r="B252" s="153"/>
      <c r="C252" s="126"/>
      <c r="D252" s="126"/>
      <c r="E252" s="133"/>
      <c r="F252" s="126"/>
      <c r="G252" s="126"/>
    </row>
    <row r="253" spans="1:7" ht="15">
      <c r="A253" s="152"/>
      <c r="B253" s="153"/>
      <c r="C253" s="126"/>
      <c r="D253" s="126"/>
      <c r="E253" s="133"/>
      <c r="F253" s="126"/>
      <c r="G253" s="126"/>
    </row>
    <row r="254" spans="1:7" ht="15">
      <c r="A254" s="152"/>
      <c r="B254" s="153"/>
      <c r="C254" s="126"/>
      <c r="D254" s="126"/>
      <c r="E254" s="133"/>
      <c r="F254" s="126"/>
      <c r="G254" s="126"/>
    </row>
    <row r="255" spans="1:7" ht="15">
      <c r="A255" s="152"/>
      <c r="B255" s="153"/>
      <c r="C255" s="126"/>
      <c r="D255" s="126"/>
      <c r="E255" s="133"/>
      <c r="F255" s="126"/>
      <c r="G255" s="126"/>
    </row>
    <row r="256" spans="1:7" ht="15">
      <c r="A256" s="152"/>
      <c r="B256" s="153"/>
      <c r="C256" s="126"/>
      <c r="D256" s="126"/>
      <c r="E256" s="133"/>
      <c r="F256" s="126"/>
      <c r="G256" s="126"/>
    </row>
    <row r="257" spans="1:7" ht="15">
      <c r="A257" s="152"/>
      <c r="B257" s="153"/>
      <c r="C257" s="126"/>
      <c r="D257" s="126"/>
      <c r="E257" s="133"/>
      <c r="F257" s="126"/>
      <c r="G257" s="126"/>
    </row>
    <row r="258" spans="1:7" ht="15">
      <c r="A258" s="152"/>
      <c r="B258" s="153"/>
      <c r="C258" s="126"/>
      <c r="D258" s="126"/>
      <c r="E258" s="133"/>
      <c r="F258" s="126"/>
      <c r="G258" s="126"/>
    </row>
    <row r="259" spans="1:7" ht="15">
      <c r="A259" s="152"/>
      <c r="B259" s="153"/>
      <c r="C259" s="126"/>
      <c r="D259" s="126"/>
      <c r="E259" s="133"/>
      <c r="F259" s="126"/>
      <c r="G259" s="126"/>
    </row>
    <row r="260" spans="1:7" ht="15">
      <c r="A260" s="152"/>
      <c r="B260" s="153"/>
      <c r="C260" s="126"/>
      <c r="D260" s="126"/>
      <c r="E260" s="133"/>
      <c r="F260" s="126"/>
      <c r="G260" s="126"/>
    </row>
    <row r="261" spans="1:7" ht="15">
      <c r="A261" s="152"/>
      <c r="B261" s="153"/>
      <c r="C261" s="126"/>
      <c r="D261" s="126"/>
      <c r="E261" s="133"/>
      <c r="F261" s="126"/>
      <c r="G261" s="126"/>
    </row>
    <row r="262" spans="1:7" ht="15">
      <c r="A262" s="152"/>
      <c r="B262" s="153"/>
      <c r="C262" s="126"/>
      <c r="D262" s="126"/>
      <c r="E262" s="133"/>
      <c r="F262" s="126"/>
      <c r="G262" s="126"/>
    </row>
    <row r="263" spans="1:7" ht="15">
      <c r="A263" s="152"/>
      <c r="B263" s="153"/>
      <c r="C263" s="126"/>
      <c r="D263" s="126"/>
      <c r="E263" s="133"/>
      <c r="F263" s="126"/>
      <c r="G263" s="126"/>
    </row>
    <row r="264" spans="1:7" ht="15">
      <c r="A264" s="152"/>
      <c r="B264" s="153"/>
      <c r="C264" s="126"/>
      <c r="D264" s="126"/>
      <c r="E264" s="133"/>
      <c r="F264" s="126"/>
      <c r="G264" s="126"/>
    </row>
    <row r="265" spans="1:7" ht="15">
      <c r="A265" s="152"/>
      <c r="B265" s="153"/>
      <c r="C265" s="126"/>
      <c r="D265" s="126"/>
      <c r="E265" s="133"/>
      <c r="F265" s="126"/>
      <c r="G265" s="126"/>
    </row>
    <row r="266" spans="1:7" ht="15">
      <c r="A266" s="152"/>
      <c r="B266" s="153"/>
      <c r="C266" s="126"/>
      <c r="D266" s="126"/>
      <c r="E266" s="133"/>
      <c r="F266" s="126"/>
      <c r="G266" s="126"/>
    </row>
    <row r="267" spans="1:7" ht="15">
      <c r="A267" s="152"/>
      <c r="B267" s="153"/>
      <c r="C267" s="126"/>
      <c r="D267" s="126"/>
      <c r="E267" s="133"/>
      <c r="F267" s="126"/>
      <c r="G267" s="126"/>
    </row>
    <row r="268" spans="1:7" ht="15">
      <c r="A268" s="152"/>
      <c r="B268" s="153"/>
      <c r="C268" s="126"/>
      <c r="D268" s="126"/>
      <c r="E268" s="133"/>
      <c r="F268" s="126"/>
      <c r="G268" s="126"/>
    </row>
    <row r="269" spans="1:7" ht="15">
      <c r="A269" s="152"/>
      <c r="B269" s="153"/>
      <c r="C269" s="126"/>
      <c r="D269" s="126"/>
      <c r="E269" s="133"/>
      <c r="F269" s="126"/>
      <c r="G269" s="126"/>
    </row>
    <row r="270" spans="1:7" ht="15">
      <c r="A270" s="152"/>
      <c r="B270" s="153"/>
      <c r="C270" s="126"/>
      <c r="D270" s="126"/>
      <c r="E270" s="133"/>
      <c r="F270" s="126"/>
      <c r="G270" s="126"/>
    </row>
    <row r="271" spans="1:7" ht="15">
      <c r="A271" s="152"/>
      <c r="B271" s="153"/>
      <c r="C271" s="126"/>
      <c r="D271" s="126"/>
      <c r="E271" s="133"/>
      <c r="F271" s="126"/>
      <c r="G271" s="126"/>
    </row>
    <row r="272" spans="1:7" ht="15">
      <c r="A272" s="152"/>
      <c r="B272" s="153"/>
      <c r="C272" s="126"/>
      <c r="D272" s="126"/>
      <c r="E272" s="133"/>
      <c r="F272" s="126"/>
      <c r="G272" s="126"/>
    </row>
    <row r="273" spans="1:7" ht="15">
      <c r="A273" s="152"/>
      <c r="B273" s="153"/>
      <c r="C273" s="126"/>
      <c r="D273" s="126"/>
      <c r="E273" s="133"/>
      <c r="F273" s="126"/>
      <c r="G273" s="126"/>
    </row>
    <row r="274" spans="1:7" ht="15">
      <c r="A274" s="152"/>
      <c r="B274" s="153"/>
      <c r="C274" s="126"/>
      <c r="D274" s="126"/>
      <c r="E274" s="133"/>
      <c r="F274" s="126"/>
      <c r="G274" s="126"/>
    </row>
    <row r="275" spans="1:7" ht="15">
      <c r="A275" s="152"/>
      <c r="B275" s="153"/>
      <c r="C275" s="126"/>
      <c r="D275" s="126"/>
      <c r="E275" s="133"/>
      <c r="F275" s="126"/>
      <c r="G275" s="126"/>
    </row>
    <row r="276" spans="1:7" ht="15">
      <c r="A276" s="152"/>
      <c r="B276" s="153"/>
      <c r="C276" s="126"/>
      <c r="D276" s="126"/>
      <c r="E276" s="133"/>
      <c r="F276" s="126"/>
      <c r="G276" s="126"/>
    </row>
    <row r="277" spans="1:7" ht="15">
      <c r="A277" s="152"/>
      <c r="B277" s="153"/>
      <c r="C277" s="126"/>
      <c r="D277" s="126"/>
      <c r="E277" s="133"/>
      <c r="F277" s="126"/>
      <c r="G277" s="126"/>
    </row>
    <row r="278" spans="1:7" ht="15">
      <c r="A278" s="152"/>
      <c r="B278" s="153"/>
      <c r="C278" s="126"/>
      <c r="D278" s="126"/>
      <c r="E278" s="133"/>
      <c r="F278" s="126"/>
      <c r="G278" s="126"/>
    </row>
    <row r="279" spans="1:7" ht="15">
      <c r="A279" s="152"/>
      <c r="B279" s="153"/>
      <c r="C279" s="126"/>
      <c r="D279" s="126"/>
      <c r="E279" s="133"/>
      <c r="F279" s="126"/>
      <c r="G279" s="126"/>
    </row>
    <row r="280" spans="1:7" ht="15">
      <c r="A280" s="152"/>
      <c r="B280" s="153"/>
      <c r="C280" s="126"/>
      <c r="D280" s="126"/>
      <c r="E280" s="133"/>
      <c r="F280" s="126"/>
      <c r="G280" s="126"/>
    </row>
    <row r="281" spans="1:7" ht="15">
      <c r="A281" s="152"/>
      <c r="B281" s="153"/>
      <c r="C281" s="126"/>
      <c r="D281" s="126"/>
      <c r="E281" s="133"/>
      <c r="F281" s="126"/>
      <c r="G281" s="126"/>
    </row>
    <row r="282" spans="1:7" ht="15">
      <c r="A282" s="152"/>
      <c r="B282" s="153"/>
      <c r="C282" s="126"/>
      <c r="D282" s="126"/>
      <c r="E282" s="133"/>
      <c r="F282" s="126"/>
      <c r="G282" s="126"/>
    </row>
    <row r="283" spans="1:7" ht="15">
      <c r="A283" s="152"/>
      <c r="B283" s="153"/>
      <c r="C283" s="126"/>
      <c r="D283" s="126"/>
      <c r="E283" s="133"/>
      <c r="F283" s="126"/>
      <c r="G283" s="126"/>
    </row>
    <row r="284" spans="1:7" ht="15">
      <c r="A284" s="152"/>
      <c r="B284" s="153"/>
      <c r="C284" s="126"/>
      <c r="D284" s="126"/>
      <c r="E284" s="133"/>
      <c r="F284" s="126"/>
      <c r="G284" s="126"/>
    </row>
    <row r="285" spans="1:7" ht="15">
      <c r="A285" s="152"/>
      <c r="B285" s="153"/>
      <c r="C285" s="126"/>
      <c r="D285" s="126"/>
      <c r="E285" s="133"/>
      <c r="F285" s="126"/>
      <c r="G285" s="126"/>
    </row>
    <row r="286" spans="1:7" ht="15">
      <c r="A286" s="152"/>
      <c r="B286" s="153"/>
      <c r="C286" s="126"/>
      <c r="D286" s="126"/>
      <c r="E286" s="133"/>
      <c r="F286" s="126"/>
      <c r="G286" s="126"/>
    </row>
    <row r="287" spans="1:7" ht="15">
      <c r="A287" s="152"/>
      <c r="B287" s="153"/>
      <c r="C287" s="126"/>
      <c r="D287" s="126"/>
      <c r="E287" s="133"/>
      <c r="F287" s="126"/>
      <c r="G287" s="126"/>
    </row>
    <row r="288" spans="1:7" ht="15">
      <c r="A288" s="152"/>
      <c r="B288" s="153"/>
      <c r="C288" s="126"/>
      <c r="D288" s="126"/>
      <c r="E288" s="133"/>
      <c r="F288" s="126"/>
      <c r="G288" s="126"/>
    </row>
    <row r="289" spans="1:7" ht="15">
      <c r="A289" s="152"/>
      <c r="B289" s="153"/>
      <c r="C289" s="126"/>
      <c r="D289" s="126"/>
      <c r="E289" s="133"/>
      <c r="F289" s="126"/>
      <c r="G289" s="126"/>
    </row>
    <row r="290" spans="1:7" ht="15">
      <c r="A290" s="152"/>
      <c r="B290" s="154"/>
      <c r="C290" s="126"/>
      <c r="D290" s="126"/>
      <c r="E290" s="133"/>
      <c r="F290" s="126"/>
      <c r="G290" s="126"/>
    </row>
    <row r="291" spans="1:7" ht="15">
      <c r="A291" s="152"/>
      <c r="B291" s="153"/>
      <c r="C291" s="126"/>
      <c r="D291" s="126"/>
      <c r="E291" s="133"/>
      <c r="F291" s="126"/>
      <c r="G291" s="126"/>
    </row>
    <row r="292" spans="1:7" ht="15">
      <c r="A292" s="152"/>
      <c r="B292" s="153"/>
      <c r="C292" s="126"/>
      <c r="D292" s="126"/>
      <c r="E292" s="133"/>
      <c r="F292" s="126"/>
      <c r="G292" s="126"/>
    </row>
    <row r="293" spans="1:7" ht="15">
      <c r="A293" s="152"/>
      <c r="B293" s="153"/>
      <c r="C293" s="126"/>
      <c r="D293" s="126"/>
      <c r="E293" s="133"/>
      <c r="F293" s="126"/>
      <c r="G293" s="126"/>
    </row>
    <row r="294" spans="1:7" ht="15">
      <c r="A294" s="152"/>
      <c r="B294" s="153"/>
      <c r="C294" s="126"/>
      <c r="D294" s="126"/>
      <c r="E294" s="133"/>
      <c r="F294" s="126"/>
      <c r="G294" s="126"/>
    </row>
    <row r="295" spans="1:7" ht="15">
      <c r="A295" s="152"/>
      <c r="B295" s="153"/>
      <c r="C295" s="126"/>
      <c r="D295" s="126"/>
      <c r="E295" s="133"/>
      <c r="F295" s="126"/>
      <c r="G295" s="126"/>
    </row>
    <row r="296" spans="1:7" ht="15">
      <c r="A296" s="152"/>
      <c r="B296" s="153"/>
      <c r="C296" s="126"/>
      <c r="D296" s="126"/>
      <c r="E296" s="133"/>
      <c r="F296" s="126"/>
      <c r="G296" s="126"/>
    </row>
    <row r="297" spans="1:7" ht="15">
      <c r="A297" s="152"/>
      <c r="B297" s="153"/>
      <c r="C297" s="126"/>
      <c r="D297" s="126"/>
      <c r="E297" s="133"/>
      <c r="F297" s="126"/>
      <c r="G297" s="126"/>
    </row>
    <row r="298" spans="1:7" ht="15">
      <c r="A298" s="152"/>
      <c r="B298" s="153"/>
      <c r="C298" s="126"/>
      <c r="D298" s="126"/>
      <c r="E298" s="133"/>
      <c r="F298" s="126"/>
      <c r="G298" s="126"/>
    </row>
    <row r="299" spans="1:7" ht="15">
      <c r="A299" s="152"/>
      <c r="B299" s="153"/>
      <c r="C299" s="126"/>
      <c r="D299" s="126"/>
      <c r="E299" s="133"/>
      <c r="F299" s="126"/>
      <c r="G299" s="126"/>
    </row>
    <row r="300" spans="1:7" ht="15">
      <c r="A300" s="152"/>
      <c r="B300" s="153"/>
      <c r="C300" s="126"/>
      <c r="D300" s="126"/>
      <c r="E300" s="133"/>
      <c r="F300" s="126"/>
      <c r="G300" s="126"/>
    </row>
    <row r="301" spans="1:7" ht="15">
      <c r="A301" s="152"/>
      <c r="B301" s="153"/>
      <c r="C301" s="126"/>
      <c r="D301" s="126"/>
      <c r="E301" s="133"/>
      <c r="F301" s="126"/>
      <c r="G301" s="126"/>
    </row>
    <row r="302" spans="1:7" ht="15">
      <c r="A302" s="152"/>
      <c r="B302" s="153"/>
      <c r="C302" s="126"/>
      <c r="D302" s="126"/>
      <c r="E302" s="133"/>
      <c r="F302" s="126"/>
      <c r="G302" s="126"/>
    </row>
    <row r="303" spans="1:7" ht="15">
      <c r="A303" s="152"/>
      <c r="B303" s="153"/>
      <c r="C303" s="126"/>
      <c r="D303" s="126"/>
      <c r="E303" s="133"/>
      <c r="F303" s="126"/>
      <c r="G303" s="126"/>
    </row>
    <row r="304" spans="1:7" ht="15">
      <c r="A304" s="152"/>
      <c r="B304" s="153"/>
      <c r="C304" s="126"/>
      <c r="D304" s="126"/>
      <c r="E304" s="133"/>
      <c r="F304" s="126"/>
      <c r="G304" s="126"/>
    </row>
    <row r="305" spans="1:7" ht="15">
      <c r="A305" s="152"/>
      <c r="B305" s="153"/>
      <c r="C305" s="126"/>
      <c r="D305" s="126"/>
      <c r="E305" s="133"/>
      <c r="F305" s="126"/>
      <c r="G305" s="126"/>
    </row>
    <row r="306" spans="1:7" ht="15">
      <c r="A306" s="152"/>
      <c r="B306" s="153"/>
      <c r="C306" s="126"/>
      <c r="D306" s="126"/>
      <c r="E306" s="133"/>
      <c r="F306" s="126"/>
      <c r="G306" s="126"/>
    </row>
    <row r="307" spans="1:7" ht="15">
      <c r="A307" s="152"/>
      <c r="B307" s="153"/>
      <c r="C307" s="126"/>
      <c r="D307" s="126"/>
      <c r="E307" s="133"/>
      <c r="F307" s="126"/>
      <c r="G307" s="126"/>
    </row>
    <row r="308" spans="1:7" ht="15">
      <c r="A308" s="152"/>
      <c r="B308" s="153"/>
      <c r="C308" s="126"/>
      <c r="D308" s="126"/>
      <c r="E308" s="133"/>
      <c r="F308" s="126"/>
      <c r="G308" s="126"/>
    </row>
    <row r="309" spans="1:7" ht="15">
      <c r="A309" s="152"/>
      <c r="B309" s="153"/>
      <c r="C309" s="126"/>
      <c r="D309" s="126"/>
      <c r="E309" s="133"/>
      <c r="F309" s="126"/>
      <c r="G309" s="126"/>
    </row>
    <row r="310" spans="1:7" ht="15">
      <c r="A310" s="152"/>
      <c r="B310" s="153"/>
      <c r="C310" s="126"/>
      <c r="D310" s="126"/>
      <c r="E310" s="133"/>
      <c r="F310" s="126"/>
      <c r="G310" s="126"/>
    </row>
    <row r="311" spans="1:7" ht="15">
      <c r="A311" s="152"/>
      <c r="B311" s="153"/>
      <c r="C311" s="126"/>
      <c r="D311" s="126"/>
      <c r="E311" s="133"/>
      <c r="F311" s="126"/>
      <c r="G311" s="126"/>
    </row>
    <row r="312" spans="1:7" ht="15">
      <c r="A312" s="152"/>
      <c r="B312" s="153"/>
      <c r="C312" s="126"/>
      <c r="D312" s="126"/>
      <c r="E312" s="133"/>
      <c r="F312" s="126"/>
      <c r="G312" s="126"/>
    </row>
    <row r="313" spans="1:7" ht="15">
      <c r="A313" s="152"/>
      <c r="B313" s="153"/>
      <c r="C313" s="126"/>
      <c r="D313" s="126"/>
      <c r="E313" s="133"/>
      <c r="F313" s="126"/>
      <c r="G313" s="126"/>
    </row>
    <row r="314" spans="1:7" ht="15">
      <c r="A314" s="152"/>
      <c r="B314" s="153"/>
      <c r="C314" s="126"/>
      <c r="D314" s="126"/>
      <c r="E314" s="133"/>
      <c r="F314" s="126"/>
      <c r="G314" s="126"/>
    </row>
    <row r="315" spans="1:7" ht="15">
      <c r="A315" s="152"/>
      <c r="B315" s="153"/>
      <c r="C315" s="126"/>
      <c r="D315" s="126"/>
      <c r="E315" s="133"/>
      <c r="F315" s="126"/>
      <c r="G315" s="126"/>
    </row>
    <row r="316" spans="1:7" ht="15">
      <c r="A316" s="152"/>
      <c r="B316" s="153"/>
      <c r="C316" s="126"/>
      <c r="D316" s="126"/>
      <c r="E316" s="133"/>
      <c r="F316" s="126"/>
      <c r="G316" s="126"/>
    </row>
    <row r="317" spans="1:7" ht="15">
      <c r="A317" s="152"/>
      <c r="B317" s="153"/>
      <c r="C317" s="126"/>
      <c r="D317" s="126"/>
      <c r="E317" s="133"/>
      <c r="F317" s="126"/>
      <c r="G317" s="126"/>
    </row>
    <row r="318" spans="1:7" ht="15">
      <c r="A318" s="152"/>
      <c r="B318" s="153"/>
      <c r="C318" s="126"/>
      <c r="D318" s="126"/>
      <c r="E318" s="133"/>
      <c r="F318" s="126"/>
      <c r="G318" s="126"/>
    </row>
    <row r="319" spans="1:7" ht="15">
      <c r="A319" s="152"/>
      <c r="B319" s="153"/>
      <c r="C319" s="126"/>
      <c r="D319" s="126"/>
      <c r="E319" s="133"/>
      <c r="F319" s="126"/>
      <c r="G319" s="126"/>
    </row>
    <row r="320" spans="1:7" ht="15">
      <c r="A320" s="152"/>
      <c r="B320" s="153"/>
      <c r="C320" s="126"/>
      <c r="D320" s="126"/>
      <c r="E320" s="133"/>
      <c r="F320" s="126"/>
      <c r="G320" s="126"/>
    </row>
    <row r="321" spans="1:7" ht="15">
      <c r="A321" s="152"/>
      <c r="B321" s="153"/>
      <c r="C321" s="126"/>
      <c r="D321" s="126"/>
      <c r="E321" s="133"/>
      <c r="F321" s="126"/>
      <c r="G321" s="126"/>
    </row>
    <row r="322" spans="1:7" ht="15">
      <c r="A322" s="152"/>
      <c r="B322" s="153"/>
      <c r="C322" s="126"/>
      <c r="D322" s="126"/>
      <c r="E322" s="133"/>
      <c r="F322" s="126"/>
      <c r="G322" s="126"/>
    </row>
    <row r="323" spans="1:7" ht="15">
      <c r="A323" s="152"/>
      <c r="B323" s="153"/>
      <c r="C323" s="126"/>
      <c r="D323" s="126"/>
      <c r="E323" s="133"/>
      <c r="F323" s="126"/>
      <c r="G323" s="126"/>
    </row>
    <row r="324" spans="1:7" ht="15">
      <c r="A324" s="152"/>
      <c r="B324" s="153"/>
      <c r="C324" s="126"/>
      <c r="D324" s="126"/>
      <c r="E324" s="133"/>
      <c r="F324" s="126"/>
      <c r="G324" s="126"/>
    </row>
    <row r="325" spans="1:7" ht="15">
      <c r="A325" s="152"/>
      <c r="B325" s="153"/>
      <c r="C325" s="126"/>
      <c r="D325" s="126"/>
      <c r="E325" s="133"/>
      <c r="F325" s="126"/>
      <c r="G325" s="126"/>
    </row>
    <row r="326" spans="1:7" ht="15">
      <c r="A326" s="152"/>
      <c r="B326" s="153"/>
      <c r="C326" s="126"/>
      <c r="D326" s="126"/>
      <c r="E326" s="133"/>
      <c r="F326" s="126"/>
      <c r="G326" s="126"/>
    </row>
    <row r="327" spans="1:7" ht="15">
      <c r="A327" s="152"/>
      <c r="B327" s="153"/>
      <c r="C327" s="126"/>
      <c r="D327" s="126"/>
      <c r="E327" s="133"/>
      <c r="F327" s="126"/>
      <c r="G327" s="126"/>
    </row>
    <row r="328" spans="1:7" ht="15">
      <c r="A328" s="152"/>
      <c r="B328" s="153"/>
      <c r="C328" s="126"/>
      <c r="D328" s="126"/>
      <c r="E328" s="133"/>
      <c r="F328" s="126"/>
      <c r="G328" s="126"/>
    </row>
    <row r="329" spans="1:7" ht="15">
      <c r="A329" s="152"/>
      <c r="B329" s="153"/>
      <c r="C329" s="126"/>
      <c r="D329" s="126"/>
      <c r="E329" s="133"/>
      <c r="F329" s="126"/>
      <c r="G329" s="126"/>
    </row>
    <row r="330" spans="1:7" ht="15">
      <c r="A330" s="152"/>
      <c r="B330" s="153"/>
      <c r="C330" s="126"/>
      <c r="D330" s="126"/>
      <c r="E330" s="133"/>
      <c r="F330" s="126"/>
      <c r="G330" s="126"/>
    </row>
    <row r="331" spans="1:7" ht="15">
      <c r="A331" s="152"/>
      <c r="B331" s="153"/>
      <c r="C331" s="126"/>
      <c r="D331" s="126"/>
      <c r="E331" s="133"/>
      <c r="F331" s="126"/>
      <c r="G331" s="126"/>
    </row>
    <row r="332" spans="1:7" ht="15">
      <c r="A332" s="152"/>
      <c r="B332" s="153"/>
      <c r="C332" s="126"/>
      <c r="D332" s="126"/>
      <c r="E332" s="133"/>
      <c r="F332" s="126"/>
      <c r="G332" s="126"/>
    </row>
    <row r="333" spans="1:7" ht="15">
      <c r="A333" s="152"/>
      <c r="B333" s="153"/>
      <c r="C333" s="126"/>
      <c r="D333" s="126"/>
      <c r="E333" s="133"/>
      <c r="F333" s="126"/>
      <c r="G333" s="126"/>
    </row>
    <row r="334" spans="1:7" ht="15">
      <c r="A334" s="152"/>
      <c r="B334" s="153"/>
      <c r="C334" s="126"/>
      <c r="D334" s="126"/>
      <c r="E334" s="133"/>
      <c r="F334" s="126"/>
      <c r="G334" s="126"/>
    </row>
    <row r="335" spans="1:7" ht="15">
      <c r="A335" s="152"/>
      <c r="B335" s="153"/>
      <c r="C335" s="126"/>
      <c r="D335" s="126"/>
      <c r="E335" s="133"/>
      <c r="F335" s="126"/>
      <c r="G335" s="126"/>
    </row>
    <row r="336" spans="1:7" ht="15">
      <c r="A336" s="152"/>
      <c r="B336" s="153"/>
      <c r="C336" s="126"/>
      <c r="D336" s="126"/>
      <c r="E336" s="133"/>
      <c r="F336" s="126"/>
      <c r="G336" s="126"/>
    </row>
    <row r="337" spans="1:7" ht="15">
      <c r="A337" s="152"/>
      <c r="B337" s="153"/>
      <c r="C337" s="126"/>
      <c r="D337" s="126"/>
      <c r="E337" s="133"/>
      <c r="F337" s="126"/>
      <c r="G337" s="126"/>
    </row>
    <row r="338" spans="1:7" ht="15">
      <c r="A338" s="152"/>
      <c r="B338" s="153"/>
      <c r="C338" s="126"/>
      <c r="D338" s="126"/>
      <c r="E338" s="133"/>
      <c r="F338" s="126"/>
      <c r="G338" s="126"/>
    </row>
    <row r="339" spans="1:7" ht="15">
      <c r="A339" s="152"/>
      <c r="B339" s="153"/>
      <c r="C339" s="126"/>
      <c r="D339" s="126"/>
      <c r="E339" s="133"/>
      <c r="F339" s="126"/>
      <c r="G339" s="126"/>
    </row>
    <row r="340" spans="1:7" ht="15">
      <c r="A340" s="152"/>
      <c r="B340" s="153"/>
      <c r="C340" s="126"/>
      <c r="D340" s="126"/>
      <c r="E340" s="133"/>
      <c r="F340" s="126"/>
      <c r="G340" s="126"/>
    </row>
    <row r="341" spans="1:7" ht="15">
      <c r="A341" s="152"/>
      <c r="B341" s="153"/>
      <c r="C341" s="126"/>
      <c r="D341" s="126"/>
      <c r="E341" s="133"/>
      <c r="F341" s="126"/>
      <c r="G341" s="126"/>
    </row>
    <row r="342" spans="1:7" ht="15">
      <c r="A342" s="152"/>
      <c r="B342" s="153"/>
      <c r="C342" s="126"/>
      <c r="D342" s="126"/>
      <c r="E342" s="133"/>
      <c r="F342" s="126"/>
      <c r="G342" s="126"/>
    </row>
    <row r="343" spans="1:7" ht="15">
      <c r="A343" s="152"/>
      <c r="B343" s="153"/>
      <c r="C343" s="126"/>
      <c r="D343" s="126"/>
      <c r="E343" s="133"/>
      <c r="F343" s="126"/>
      <c r="G343" s="126"/>
    </row>
    <row r="344" spans="1:7" ht="15">
      <c r="A344" s="152"/>
      <c r="B344" s="153"/>
      <c r="C344" s="126"/>
      <c r="D344" s="126"/>
      <c r="E344" s="133"/>
      <c r="F344" s="126"/>
      <c r="G344" s="126"/>
    </row>
    <row r="345" spans="1:7" ht="15">
      <c r="A345" s="152"/>
      <c r="B345" s="153"/>
      <c r="C345" s="126"/>
      <c r="D345" s="126"/>
      <c r="E345" s="133"/>
      <c r="F345" s="126"/>
      <c r="G345" s="126"/>
    </row>
    <row r="346" spans="1:7" ht="15">
      <c r="A346" s="152"/>
      <c r="B346" s="153"/>
      <c r="C346" s="126"/>
      <c r="D346" s="126"/>
      <c r="E346" s="133"/>
      <c r="F346" s="126"/>
      <c r="G346" s="126"/>
    </row>
    <row r="347" spans="1:7" ht="15">
      <c r="A347" s="152"/>
      <c r="B347" s="153"/>
      <c r="C347" s="126"/>
      <c r="D347" s="126"/>
      <c r="E347" s="133"/>
      <c r="F347" s="126"/>
      <c r="G347" s="126"/>
    </row>
    <row r="348" spans="1:7" ht="15">
      <c r="A348" s="152"/>
      <c r="B348" s="153"/>
      <c r="C348" s="126"/>
      <c r="D348" s="126"/>
      <c r="E348" s="133"/>
      <c r="F348" s="126"/>
      <c r="G348" s="126"/>
    </row>
    <row r="349" spans="1:7" ht="15">
      <c r="A349" s="152"/>
      <c r="B349" s="153"/>
      <c r="C349" s="126"/>
      <c r="D349" s="126"/>
      <c r="E349" s="133"/>
      <c r="F349" s="126"/>
      <c r="G349" s="126"/>
    </row>
    <row r="350" spans="1:7" ht="15">
      <c r="A350" s="152"/>
      <c r="B350" s="153"/>
      <c r="C350" s="126"/>
      <c r="D350" s="126"/>
      <c r="E350" s="133"/>
      <c r="F350" s="126"/>
      <c r="G350" s="126"/>
    </row>
    <row r="351" spans="1:7" ht="15">
      <c r="A351" s="152"/>
      <c r="B351" s="153"/>
      <c r="C351" s="126"/>
      <c r="D351" s="126"/>
      <c r="E351" s="133"/>
      <c r="F351" s="126"/>
      <c r="G351" s="126"/>
    </row>
    <row r="352" spans="1:7" ht="15">
      <c r="A352" s="152"/>
      <c r="B352" s="153"/>
      <c r="C352" s="126"/>
      <c r="D352" s="126"/>
      <c r="E352" s="133"/>
      <c r="F352" s="126"/>
      <c r="G352" s="126"/>
    </row>
    <row r="353" spans="1:7" ht="15">
      <c r="A353" s="152"/>
      <c r="B353" s="153"/>
      <c r="C353" s="126"/>
      <c r="D353" s="126"/>
      <c r="E353" s="133"/>
      <c r="F353" s="126"/>
      <c r="G353" s="126"/>
    </row>
    <row r="354" spans="1:7" ht="15">
      <c r="A354" s="152"/>
      <c r="B354" s="153"/>
      <c r="C354" s="126"/>
      <c r="D354" s="126"/>
      <c r="E354" s="133"/>
      <c r="F354" s="126"/>
      <c r="G354" s="126"/>
    </row>
    <row r="355" spans="1:7" ht="15">
      <c r="A355" s="152"/>
      <c r="B355" s="153"/>
      <c r="C355" s="126"/>
      <c r="D355" s="126"/>
      <c r="E355" s="133"/>
      <c r="F355" s="126"/>
      <c r="G355" s="126"/>
    </row>
    <row r="356" spans="1:7" ht="15">
      <c r="A356" s="152"/>
      <c r="B356" s="153"/>
      <c r="C356" s="126"/>
      <c r="D356" s="126"/>
      <c r="E356" s="133"/>
      <c r="F356" s="126"/>
      <c r="G356" s="126"/>
    </row>
    <row r="357" spans="1:7" ht="15">
      <c r="A357" s="152"/>
      <c r="B357" s="153"/>
      <c r="C357" s="126"/>
      <c r="D357" s="126"/>
      <c r="E357" s="133"/>
      <c r="F357" s="126"/>
      <c r="G357" s="126"/>
    </row>
    <row r="358" spans="1:7" ht="15">
      <c r="A358" s="152"/>
      <c r="B358" s="153"/>
      <c r="C358" s="126"/>
      <c r="D358" s="126"/>
      <c r="E358" s="133"/>
      <c r="F358" s="126"/>
      <c r="G358" s="126"/>
    </row>
    <row r="359" spans="1:7" ht="15">
      <c r="A359" s="152"/>
      <c r="B359" s="153"/>
      <c r="C359" s="126"/>
      <c r="D359" s="126"/>
      <c r="E359" s="133"/>
      <c r="F359" s="126"/>
      <c r="G359" s="126"/>
    </row>
    <row r="360" spans="1:7" ht="15">
      <c r="A360" s="152"/>
      <c r="B360" s="153"/>
      <c r="C360" s="126"/>
      <c r="D360" s="126"/>
      <c r="E360" s="133"/>
      <c r="F360" s="126"/>
      <c r="G360" s="126"/>
    </row>
    <row r="361" spans="1:7" ht="15">
      <c r="A361" s="152"/>
      <c r="B361" s="153"/>
      <c r="C361" s="126"/>
      <c r="D361" s="126"/>
      <c r="E361" s="133"/>
      <c r="F361" s="126"/>
      <c r="G361" s="126"/>
    </row>
    <row r="362" spans="1:7" ht="15">
      <c r="A362" s="152"/>
      <c r="B362" s="153"/>
      <c r="C362" s="126"/>
      <c r="D362" s="126"/>
      <c r="E362" s="133"/>
      <c r="F362" s="126"/>
      <c r="G362" s="126"/>
    </row>
    <row r="363" spans="1:7" ht="15">
      <c r="A363" s="152"/>
      <c r="B363" s="153"/>
      <c r="C363" s="126"/>
      <c r="D363" s="126"/>
      <c r="E363" s="133"/>
      <c r="F363" s="126"/>
      <c r="G363" s="126"/>
    </row>
    <row r="364" spans="1:7" ht="15">
      <c r="A364" s="152"/>
      <c r="B364" s="153"/>
      <c r="C364" s="126"/>
      <c r="D364" s="126"/>
      <c r="E364" s="133"/>
      <c r="F364" s="126"/>
      <c r="G364" s="126"/>
    </row>
    <row r="365" spans="1:7" ht="15">
      <c r="A365" s="152"/>
      <c r="B365" s="153"/>
      <c r="C365" s="126"/>
      <c r="D365" s="126"/>
      <c r="E365" s="133"/>
      <c r="F365" s="126"/>
      <c r="G365" s="126"/>
    </row>
    <row r="366" spans="1:7" ht="15">
      <c r="A366" s="152"/>
      <c r="B366" s="153"/>
      <c r="C366" s="126"/>
      <c r="D366" s="126"/>
      <c r="E366" s="133"/>
      <c r="F366" s="126"/>
      <c r="G366" s="126"/>
    </row>
    <row r="367" spans="1:7" ht="15">
      <c r="A367" s="152"/>
      <c r="B367" s="153"/>
      <c r="C367" s="126"/>
      <c r="D367" s="126"/>
      <c r="E367" s="133"/>
      <c r="F367" s="126"/>
      <c r="G367" s="126"/>
    </row>
    <row r="368" spans="1:7" ht="15">
      <c r="A368" s="152"/>
      <c r="B368" s="153"/>
      <c r="C368" s="126"/>
      <c r="D368" s="126"/>
      <c r="E368" s="133"/>
      <c r="F368" s="126"/>
      <c r="G368" s="126"/>
    </row>
    <row r="369" spans="1:7" ht="15">
      <c r="A369" s="152"/>
      <c r="B369" s="153"/>
      <c r="C369" s="126"/>
      <c r="D369" s="126"/>
      <c r="E369" s="133"/>
      <c r="F369" s="126"/>
      <c r="G369" s="126"/>
    </row>
    <row r="370" spans="1:7" ht="15">
      <c r="A370" s="152"/>
      <c r="B370" s="153"/>
      <c r="C370" s="126"/>
      <c r="D370" s="126"/>
      <c r="E370" s="133"/>
      <c r="F370" s="126"/>
      <c r="G370" s="126"/>
    </row>
    <row r="371" spans="1:7" ht="15">
      <c r="A371" s="152"/>
      <c r="B371" s="153"/>
      <c r="C371" s="126"/>
      <c r="D371" s="126"/>
      <c r="E371" s="133"/>
      <c r="F371" s="126"/>
      <c r="G371" s="126"/>
    </row>
    <row r="372" spans="1:7" ht="15">
      <c r="A372" s="152"/>
      <c r="B372" s="153"/>
      <c r="C372" s="126"/>
      <c r="D372" s="126"/>
      <c r="E372" s="133"/>
      <c r="F372" s="126"/>
      <c r="G372" s="126"/>
    </row>
    <row r="373" spans="1:7" ht="15">
      <c r="A373" s="152"/>
      <c r="B373" s="153"/>
      <c r="C373" s="126"/>
      <c r="D373" s="126"/>
      <c r="E373" s="133"/>
      <c r="F373" s="126"/>
      <c r="G373" s="126"/>
    </row>
    <row r="374" spans="1:7" ht="15">
      <c r="A374" s="152"/>
      <c r="B374" s="153"/>
      <c r="C374" s="126"/>
      <c r="D374" s="126"/>
      <c r="E374" s="133"/>
      <c r="F374" s="126"/>
      <c r="G374" s="126"/>
    </row>
    <row r="375" spans="1:7" ht="15">
      <c r="A375" s="152"/>
      <c r="B375" s="153"/>
      <c r="C375" s="126"/>
      <c r="D375" s="126"/>
      <c r="E375" s="133"/>
      <c r="F375" s="126"/>
      <c r="G375" s="126"/>
    </row>
    <row r="376" spans="1:7" ht="15">
      <c r="A376" s="152"/>
      <c r="B376" s="153"/>
      <c r="C376" s="126"/>
      <c r="D376" s="126"/>
      <c r="E376" s="133"/>
      <c r="F376" s="126"/>
      <c r="G376" s="126"/>
    </row>
    <row r="377" spans="1:7" ht="15">
      <c r="A377" s="152"/>
      <c r="B377" s="153"/>
      <c r="C377" s="126"/>
      <c r="D377" s="126"/>
      <c r="E377" s="133"/>
      <c r="F377" s="126"/>
      <c r="G377" s="126"/>
    </row>
    <row r="378" spans="1:7" ht="15">
      <c r="A378" s="152"/>
      <c r="B378" s="153"/>
      <c r="C378" s="126"/>
      <c r="D378" s="126"/>
      <c r="E378" s="133"/>
      <c r="F378" s="126"/>
      <c r="G378" s="126"/>
    </row>
    <row r="379" spans="1:7" ht="15">
      <c r="A379" s="152"/>
      <c r="B379" s="153"/>
      <c r="C379" s="126"/>
      <c r="D379" s="126"/>
      <c r="E379" s="133"/>
      <c r="F379" s="126"/>
      <c r="G379" s="126"/>
    </row>
    <row r="380" spans="1:7" ht="15">
      <c r="A380" s="152"/>
      <c r="B380" s="153"/>
      <c r="C380" s="126"/>
      <c r="D380" s="126"/>
      <c r="E380" s="133"/>
      <c r="F380" s="126"/>
      <c r="G380" s="126"/>
    </row>
    <row r="381" spans="1:7" ht="15">
      <c r="A381" s="152"/>
      <c r="B381" s="153"/>
      <c r="C381" s="126"/>
      <c r="D381" s="126"/>
      <c r="E381" s="133"/>
      <c r="F381" s="126"/>
      <c r="G381" s="126"/>
    </row>
    <row r="382" spans="1:7" ht="15">
      <c r="A382" s="152"/>
      <c r="B382" s="153"/>
      <c r="C382" s="126"/>
      <c r="D382" s="126"/>
      <c r="E382" s="133"/>
      <c r="F382" s="126"/>
      <c r="G382" s="126"/>
    </row>
    <row r="383" spans="1:7" ht="15">
      <c r="A383" s="152"/>
      <c r="B383" s="153"/>
      <c r="C383" s="126"/>
      <c r="D383" s="126"/>
      <c r="E383" s="133"/>
      <c r="F383" s="126"/>
      <c r="G383" s="126"/>
    </row>
    <row r="384" spans="1:7" ht="15">
      <c r="A384" s="152"/>
      <c r="B384" s="153"/>
      <c r="C384" s="126"/>
      <c r="D384" s="126"/>
      <c r="E384" s="133"/>
      <c r="F384" s="126"/>
      <c r="G384" s="126"/>
    </row>
    <row r="385" spans="1:7" ht="15">
      <c r="A385" s="152"/>
      <c r="B385" s="153"/>
      <c r="C385" s="126"/>
      <c r="D385" s="126"/>
      <c r="E385" s="133"/>
      <c r="F385" s="126"/>
      <c r="G385" s="126"/>
    </row>
    <row r="386" spans="1:7" ht="15">
      <c r="A386" s="152"/>
      <c r="B386" s="153"/>
      <c r="C386" s="126"/>
      <c r="D386" s="126"/>
      <c r="E386" s="133"/>
      <c r="F386" s="126"/>
      <c r="G386" s="126"/>
    </row>
    <row r="387" spans="1:7" ht="15">
      <c r="A387" s="152"/>
      <c r="B387" s="153"/>
      <c r="C387" s="126"/>
      <c r="D387" s="126"/>
      <c r="E387" s="133"/>
      <c r="F387" s="126"/>
      <c r="G387" s="126"/>
    </row>
    <row r="388" spans="1:7" ht="15">
      <c r="A388" s="152"/>
      <c r="B388" s="153"/>
      <c r="C388" s="126"/>
      <c r="D388" s="126"/>
      <c r="E388" s="133"/>
      <c r="F388" s="126"/>
      <c r="G388" s="126"/>
    </row>
    <row r="389" spans="1:7" ht="15">
      <c r="A389" s="152"/>
      <c r="B389" s="153"/>
      <c r="C389" s="126"/>
      <c r="D389" s="126"/>
      <c r="E389" s="133"/>
      <c r="F389" s="126"/>
      <c r="G389" s="126"/>
    </row>
    <row r="390" spans="1:7" ht="15">
      <c r="A390" s="152"/>
      <c r="B390" s="153"/>
      <c r="C390" s="126"/>
      <c r="D390" s="126"/>
      <c r="E390" s="133"/>
      <c r="F390" s="126"/>
      <c r="G390" s="126"/>
    </row>
    <row r="391" spans="1:7" ht="15">
      <c r="A391" s="152"/>
      <c r="B391" s="153"/>
      <c r="C391" s="126"/>
      <c r="D391" s="126"/>
      <c r="E391" s="133"/>
      <c r="F391" s="126"/>
      <c r="G391" s="126"/>
    </row>
    <row r="392" spans="1:7" ht="15">
      <c r="A392" s="152"/>
      <c r="B392" s="153"/>
      <c r="C392" s="126"/>
      <c r="D392" s="126"/>
      <c r="E392" s="133"/>
      <c r="F392" s="126"/>
      <c r="G392" s="126"/>
    </row>
    <row r="393" spans="1:7" ht="15">
      <c r="A393" s="152"/>
      <c r="B393" s="153"/>
      <c r="C393" s="126"/>
      <c r="D393" s="126"/>
      <c r="E393" s="133"/>
      <c r="F393" s="126"/>
      <c r="G393" s="126"/>
    </row>
    <row r="394" spans="1:7" ht="15">
      <c r="A394" s="152"/>
      <c r="B394" s="153"/>
      <c r="C394" s="126"/>
      <c r="D394" s="126"/>
      <c r="E394" s="133"/>
      <c r="F394" s="126"/>
      <c r="G394" s="126"/>
    </row>
    <row r="395" spans="1:7" ht="15">
      <c r="A395" s="152"/>
      <c r="B395" s="153"/>
      <c r="C395" s="126"/>
      <c r="D395" s="126"/>
      <c r="E395" s="133"/>
      <c r="F395" s="126"/>
      <c r="G395" s="126"/>
    </row>
    <row r="396" spans="1:7" ht="15">
      <c r="A396" s="152"/>
      <c r="B396" s="153"/>
      <c r="C396" s="126"/>
      <c r="D396" s="126"/>
      <c r="E396" s="133"/>
      <c r="F396" s="126"/>
      <c r="G396" s="126"/>
    </row>
    <row r="397" spans="1:7" ht="15">
      <c r="A397" s="152"/>
      <c r="B397" s="153"/>
      <c r="C397" s="126"/>
      <c r="D397" s="126"/>
      <c r="E397" s="133"/>
      <c r="F397" s="126"/>
      <c r="G397" s="126"/>
    </row>
    <row r="398" spans="1:7" ht="15">
      <c r="A398" s="152"/>
      <c r="B398" s="153"/>
      <c r="C398" s="126"/>
      <c r="D398" s="126"/>
      <c r="E398" s="133"/>
      <c r="F398" s="126"/>
      <c r="G398" s="126"/>
    </row>
    <row r="399" spans="1:7" ht="15">
      <c r="A399" s="152"/>
      <c r="B399" s="153"/>
      <c r="C399" s="126"/>
      <c r="D399" s="126"/>
      <c r="E399" s="133"/>
      <c r="F399" s="126"/>
      <c r="G399" s="126"/>
    </row>
    <row r="400" spans="1:7" ht="15">
      <c r="A400" s="152"/>
      <c r="B400" s="153"/>
      <c r="C400" s="126"/>
      <c r="D400" s="126"/>
      <c r="E400" s="133"/>
      <c r="F400" s="126"/>
      <c r="G400" s="126"/>
    </row>
    <row r="401" spans="1:7" ht="15">
      <c r="A401" s="152"/>
      <c r="B401" s="153"/>
      <c r="C401" s="126"/>
      <c r="D401" s="126"/>
      <c r="E401" s="133"/>
      <c r="F401" s="126"/>
      <c r="G401" s="126"/>
    </row>
    <row r="402" spans="1:7" ht="15">
      <c r="A402" s="152"/>
      <c r="B402" s="153"/>
      <c r="C402" s="126"/>
      <c r="D402" s="126"/>
      <c r="E402" s="133"/>
      <c r="F402" s="126"/>
      <c r="G402" s="126"/>
    </row>
    <row r="403" spans="1:7" ht="15">
      <c r="A403" s="152"/>
      <c r="B403" s="153"/>
      <c r="C403" s="126"/>
      <c r="D403" s="126"/>
      <c r="E403" s="133"/>
      <c r="F403" s="126"/>
      <c r="G403" s="126"/>
    </row>
    <row r="404" spans="1:7" ht="15">
      <c r="A404" s="152"/>
      <c r="B404" s="153"/>
      <c r="C404" s="126"/>
      <c r="D404" s="126"/>
      <c r="E404" s="133"/>
      <c r="F404" s="126"/>
      <c r="G404" s="126"/>
    </row>
    <row r="405" spans="1:7" ht="15">
      <c r="A405" s="152"/>
      <c r="B405" s="153"/>
      <c r="C405" s="126"/>
      <c r="D405" s="126"/>
      <c r="E405" s="133"/>
      <c r="F405" s="126"/>
      <c r="G405" s="126"/>
    </row>
    <row r="406" spans="1:7" ht="15">
      <c r="A406" s="152"/>
      <c r="B406" s="153"/>
      <c r="C406" s="126"/>
      <c r="D406" s="126"/>
      <c r="E406" s="133"/>
      <c r="F406" s="126"/>
      <c r="G406" s="126"/>
    </row>
    <row r="407" spans="1:7" ht="15">
      <c r="A407" s="152"/>
      <c r="B407" s="153"/>
      <c r="C407" s="126"/>
      <c r="D407" s="126"/>
      <c r="E407" s="133"/>
      <c r="F407" s="126"/>
      <c r="G407" s="126"/>
    </row>
    <row r="408" spans="1:7" ht="15">
      <c r="A408" s="152"/>
      <c r="B408" s="153"/>
      <c r="C408" s="126"/>
      <c r="D408" s="126"/>
      <c r="E408" s="133"/>
      <c r="F408" s="126"/>
      <c r="G408" s="126"/>
    </row>
    <row r="409" spans="1:7" ht="15">
      <c r="A409" s="152"/>
      <c r="B409" s="153"/>
      <c r="C409" s="126"/>
      <c r="D409" s="126"/>
      <c r="E409" s="133"/>
      <c r="F409" s="126"/>
      <c r="G409" s="126"/>
    </row>
    <row r="410" spans="1:7" ht="15">
      <c r="A410" s="152"/>
      <c r="B410" s="153"/>
      <c r="C410" s="126"/>
      <c r="D410" s="126"/>
      <c r="E410" s="133"/>
      <c r="F410" s="126"/>
      <c r="G410" s="126"/>
    </row>
    <row r="411" spans="1:7" ht="15">
      <c r="A411" s="152"/>
      <c r="B411" s="153"/>
      <c r="C411" s="126"/>
      <c r="D411" s="126"/>
      <c r="E411" s="133"/>
      <c r="F411" s="126"/>
      <c r="G411" s="126"/>
    </row>
    <row r="412" spans="1:7" ht="15">
      <c r="A412" s="152"/>
      <c r="B412" s="153"/>
      <c r="C412" s="126"/>
      <c r="D412" s="126"/>
      <c r="E412" s="133"/>
      <c r="F412" s="126"/>
      <c r="G412" s="126"/>
    </row>
    <row r="413" spans="1:7" ht="15">
      <c r="A413" s="152"/>
      <c r="B413" s="153"/>
      <c r="C413" s="126"/>
      <c r="D413" s="126"/>
      <c r="E413" s="133"/>
      <c r="F413" s="126"/>
      <c r="G413" s="126"/>
    </row>
    <row r="414" spans="1:7" ht="15">
      <c r="A414" s="152"/>
      <c r="B414" s="153"/>
      <c r="C414" s="126"/>
      <c r="D414" s="126"/>
      <c r="E414" s="133"/>
      <c r="F414" s="126"/>
      <c r="G414" s="126"/>
    </row>
    <row r="415" spans="1:7" ht="15">
      <c r="A415" s="152"/>
      <c r="B415" s="153"/>
      <c r="C415" s="126"/>
      <c r="D415" s="126"/>
      <c r="E415" s="133"/>
      <c r="F415" s="126"/>
      <c r="G415" s="126"/>
    </row>
    <row r="416" spans="1:7" ht="15">
      <c r="A416" s="152"/>
      <c r="B416" s="153"/>
      <c r="C416" s="126"/>
      <c r="D416" s="126"/>
      <c r="E416" s="133"/>
      <c r="F416" s="126"/>
      <c r="G416" s="126"/>
    </row>
    <row r="417" spans="1:7" ht="15">
      <c r="A417" s="152"/>
      <c r="B417" s="153"/>
      <c r="C417" s="126"/>
      <c r="D417" s="126"/>
      <c r="E417" s="133"/>
      <c r="F417" s="126"/>
      <c r="G417" s="126"/>
    </row>
    <row r="418" spans="1:7" ht="15">
      <c r="A418" s="152"/>
      <c r="B418" s="153"/>
      <c r="C418" s="126"/>
      <c r="D418" s="126"/>
      <c r="E418" s="133"/>
      <c r="F418" s="126"/>
      <c r="G418" s="126"/>
    </row>
    <row r="419" spans="1:7" ht="15">
      <c r="A419" s="152"/>
      <c r="B419" s="153"/>
      <c r="C419" s="126"/>
      <c r="D419" s="126"/>
      <c r="E419" s="133"/>
      <c r="F419" s="126"/>
      <c r="G419" s="126"/>
    </row>
    <row r="420" spans="1:7" ht="15">
      <c r="A420" s="152"/>
      <c r="B420" s="153"/>
      <c r="C420" s="126"/>
      <c r="D420" s="126"/>
      <c r="E420" s="133"/>
      <c r="F420" s="126"/>
      <c r="G420" s="126"/>
    </row>
    <row r="421" spans="1:7" ht="15">
      <c r="A421" s="152"/>
      <c r="B421" s="153"/>
      <c r="C421" s="126"/>
      <c r="D421" s="126"/>
      <c r="E421" s="133"/>
      <c r="F421" s="126"/>
      <c r="G421" s="126"/>
    </row>
    <row r="422" spans="1:7" ht="15">
      <c r="A422" s="152"/>
      <c r="B422" s="153"/>
      <c r="C422" s="126"/>
      <c r="D422" s="126"/>
      <c r="E422" s="133"/>
      <c r="F422" s="126"/>
      <c r="G422" s="126"/>
    </row>
    <row r="423" spans="1:7" ht="15">
      <c r="A423" s="152"/>
      <c r="B423" s="153"/>
      <c r="C423" s="126"/>
      <c r="D423" s="126"/>
      <c r="E423" s="133"/>
      <c r="F423" s="126"/>
      <c r="G423" s="126"/>
    </row>
    <row r="424" spans="1:7" ht="15">
      <c r="A424" s="152"/>
      <c r="B424" s="153"/>
      <c r="C424" s="126"/>
      <c r="D424" s="126"/>
      <c r="E424" s="133"/>
      <c r="F424" s="126"/>
      <c r="G424" s="126"/>
    </row>
    <row r="425" spans="1:7" ht="15">
      <c r="A425" s="152"/>
      <c r="B425" s="153"/>
      <c r="C425" s="126"/>
      <c r="D425" s="126"/>
      <c r="E425" s="133"/>
      <c r="F425" s="126"/>
      <c r="G425" s="126"/>
    </row>
    <row r="426" spans="1:7" ht="15">
      <c r="A426" s="152"/>
      <c r="B426" s="153"/>
      <c r="C426" s="126"/>
      <c r="D426" s="126"/>
      <c r="E426" s="133"/>
      <c r="F426" s="126"/>
      <c r="G426" s="126"/>
    </row>
    <row r="427" spans="1:7" ht="15">
      <c r="A427" s="152"/>
      <c r="B427" s="153"/>
      <c r="C427" s="126"/>
      <c r="D427" s="126"/>
      <c r="E427" s="133"/>
      <c r="F427" s="126"/>
      <c r="G427" s="126"/>
    </row>
    <row r="428" spans="1:7" ht="15">
      <c r="A428" s="152"/>
      <c r="B428" s="153"/>
      <c r="C428" s="126"/>
      <c r="D428" s="126"/>
      <c r="E428" s="133"/>
      <c r="F428" s="126"/>
      <c r="G428" s="126"/>
    </row>
    <row r="429" spans="1:7" ht="15">
      <c r="A429" s="152"/>
      <c r="B429" s="153"/>
      <c r="C429" s="126"/>
      <c r="D429" s="126"/>
      <c r="E429" s="133"/>
      <c r="F429" s="126"/>
      <c r="G429" s="126"/>
    </row>
    <row r="430" spans="1:7" ht="15">
      <c r="A430" s="152"/>
      <c r="B430" s="153"/>
      <c r="C430" s="126"/>
      <c r="D430" s="126"/>
      <c r="E430" s="133"/>
      <c r="F430" s="126"/>
      <c r="G430" s="126"/>
    </row>
    <row r="431" spans="1:7" ht="15">
      <c r="A431" s="152"/>
      <c r="B431" s="153"/>
      <c r="C431" s="126"/>
      <c r="D431" s="126"/>
      <c r="E431" s="133"/>
      <c r="F431" s="126"/>
      <c r="G431" s="126"/>
    </row>
    <row r="432" spans="1:7" ht="15">
      <c r="A432" s="152"/>
      <c r="B432" s="153"/>
      <c r="C432" s="126"/>
      <c r="D432" s="126"/>
      <c r="E432" s="133"/>
      <c r="F432" s="126"/>
      <c r="G432" s="126"/>
    </row>
    <row r="433" spans="1:7" ht="15">
      <c r="A433" s="152"/>
      <c r="B433" s="153"/>
      <c r="C433" s="126"/>
      <c r="D433" s="126"/>
      <c r="E433" s="133"/>
      <c r="F433" s="126"/>
      <c r="G433" s="126"/>
    </row>
    <row r="434" spans="1:7" ht="15">
      <c r="A434" s="152"/>
      <c r="B434" s="153"/>
      <c r="C434" s="126"/>
      <c r="D434" s="126"/>
      <c r="E434" s="133"/>
      <c r="F434" s="126"/>
      <c r="G434" s="126"/>
    </row>
    <row r="435" spans="1:7" ht="15">
      <c r="A435" s="152"/>
      <c r="B435" s="153"/>
      <c r="C435" s="126"/>
      <c r="D435" s="126"/>
      <c r="E435" s="133"/>
      <c r="F435" s="126"/>
      <c r="G435" s="126"/>
    </row>
    <row r="436" spans="1:7" ht="15">
      <c r="A436" s="152"/>
      <c r="B436" s="153"/>
      <c r="C436" s="126"/>
      <c r="D436" s="126"/>
      <c r="E436" s="133"/>
      <c r="F436" s="126"/>
      <c r="G436" s="126"/>
    </row>
    <row r="437" spans="1:7" ht="15">
      <c r="A437" s="152"/>
      <c r="B437" s="153"/>
      <c r="C437" s="126"/>
      <c r="D437" s="126"/>
      <c r="E437" s="133"/>
      <c r="F437" s="126"/>
      <c r="G437" s="126"/>
    </row>
    <row r="438" spans="1:7" ht="15">
      <c r="A438" s="152"/>
      <c r="B438" s="153"/>
      <c r="C438" s="126"/>
      <c r="D438" s="126"/>
      <c r="E438" s="133"/>
      <c r="F438" s="126"/>
      <c r="G438" s="126"/>
    </row>
    <row r="439" spans="1:7" ht="15">
      <c r="A439" s="152"/>
      <c r="B439" s="153"/>
      <c r="C439" s="126"/>
      <c r="D439" s="126"/>
      <c r="E439" s="133"/>
      <c r="F439" s="126"/>
      <c r="G439" s="126"/>
    </row>
    <row r="440" spans="1:7" ht="15">
      <c r="A440" s="152"/>
      <c r="B440" s="153"/>
      <c r="C440" s="126"/>
      <c r="D440" s="126"/>
      <c r="E440" s="133"/>
      <c r="F440" s="126"/>
      <c r="G440" s="126"/>
    </row>
    <row r="441" spans="1:7" ht="15">
      <c r="A441" s="152"/>
      <c r="B441" s="153"/>
      <c r="C441" s="126"/>
      <c r="D441" s="126"/>
      <c r="E441" s="133"/>
      <c r="F441" s="126"/>
      <c r="G441" s="126"/>
    </row>
    <row r="442" spans="1:7" ht="15">
      <c r="A442" s="152"/>
      <c r="B442" s="153"/>
      <c r="C442" s="126"/>
      <c r="D442" s="126"/>
      <c r="E442" s="133"/>
      <c r="F442" s="126"/>
      <c r="G442" s="126"/>
    </row>
    <row r="443" spans="1:7" ht="15">
      <c r="A443" s="152"/>
      <c r="B443" s="153"/>
      <c r="C443" s="126"/>
      <c r="D443" s="126"/>
      <c r="E443" s="133"/>
      <c r="F443" s="126"/>
      <c r="G443" s="126"/>
    </row>
    <row r="444" spans="1:7" ht="15">
      <c r="A444" s="152"/>
      <c r="B444" s="153"/>
      <c r="C444" s="126"/>
      <c r="D444" s="126"/>
      <c r="E444" s="133"/>
      <c r="F444" s="126"/>
      <c r="G444" s="126"/>
    </row>
    <row r="445" spans="1:7" ht="15">
      <c r="A445" s="152"/>
      <c r="B445" s="153"/>
      <c r="C445" s="126"/>
      <c r="D445" s="126"/>
      <c r="E445" s="133"/>
      <c r="F445" s="126"/>
      <c r="G445" s="126"/>
    </row>
    <row r="446" spans="1:7" ht="15">
      <c r="A446" s="152"/>
      <c r="B446" s="153"/>
      <c r="C446" s="126"/>
      <c r="D446" s="126"/>
      <c r="E446" s="133"/>
      <c r="F446" s="126"/>
      <c r="G446" s="126"/>
    </row>
    <row r="447" spans="1:7" ht="15">
      <c r="A447" s="152"/>
      <c r="B447" s="153"/>
      <c r="C447" s="126"/>
      <c r="D447" s="126"/>
      <c r="E447" s="133"/>
      <c r="F447" s="126"/>
      <c r="G447" s="126"/>
    </row>
    <row r="448" spans="1:7" ht="15">
      <c r="A448" s="152"/>
      <c r="B448" s="153"/>
      <c r="C448" s="126"/>
      <c r="D448" s="126"/>
      <c r="E448" s="133"/>
      <c r="F448" s="126"/>
      <c r="G448" s="126"/>
    </row>
    <row r="449" spans="1:7" ht="15">
      <c r="A449" s="152"/>
      <c r="B449" s="153"/>
      <c r="C449" s="126"/>
      <c r="D449" s="126"/>
      <c r="E449" s="133"/>
      <c r="F449" s="126"/>
      <c r="G449" s="126"/>
    </row>
    <row r="450" spans="1:7" ht="15">
      <c r="A450" s="152"/>
      <c r="B450" s="153"/>
      <c r="C450" s="126"/>
      <c r="D450" s="126"/>
      <c r="E450" s="133"/>
      <c r="F450" s="126"/>
      <c r="G450" s="126"/>
    </row>
    <row r="451" spans="1:7" ht="15">
      <c r="A451" s="152"/>
      <c r="B451" s="153"/>
      <c r="C451" s="126"/>
      <c r="D451" s="126"/>
      <c r="E451" s="133"/>
      <c r="F451" s="126"/>
      <c r="G451" s="126"/>
    </row>
    <row r="452" spans="1:7" ht="15">
      <c r="A452" s="152"/>
      <c r="B452" s="153"/>
      <c r="C452" s="126"/>
      <c r="D452" s="126"/>
      <c r="E452" s="133"/>
      <c r="F452" s="126"/>
      <c r="G452" s="126"/>
    </row>
    <row r="453" spans="1:7" ht="15">
      <c r="A453" s="152"/>
      <c r="B453" s="153"/>
      <c r="C453" s="126"/>
      <c r="D453" s="126"/>
      <c r="E453" s="133"/>
      <c r="F453" s="126"/>
      <c r="G453" s="126"/>
    </row>
    <row r="454" spans="1:7" ht="15">
      <c r="A454" s="152"/>
      <c r="B454" s="153"/>
      <c r="C454" s="126"/>
      <c r="D454" s="126"/>
      <c r="E454" s="133"/>
      <c r="F454" s="126"/>
      <c r="G454" s="126"/>
    </row>
    <row r="455" spans="1:7" ht="15">
      <c r="A455" s="152"/>
      <c r="B455" s="153"/>
      <c r="C455" s="126"/>
      <c r="D455" s="126"/>
      <c r="E455" s="133"/>
      <c r="F455" s="126"/>
      <c r="G455" s="126"/>
    </row>
    <row r="456" spans="1:7" ht="15">
      <c r="A456" s="152"/>
      <c r="B456" s="153"/>
      <c r="C456" s="126"/>
      <c r="D456" s="126"/>
      <c r="E456" s="133"/>
      <c r="F456" s="126"/>
      <c r="G456" s="126"/>
    </row>
    <row r="457" spans="1:7" ht="15">
      <c r="A457" s="152"/>
      <c r="B457" s="153"/>
      <c r="C457" s="126"/>
      <c r="D457" s="126"/>
      <c r="E457" s="133"/>
      <c r="F457" s="126"/>
      <c r="G457" s="126"/>
    </row>
    <row r="458" spans="1:7" ht="15">
      <c r="A458" s="152"/>
      <c r="B458" s="153"/>
      <c r="C458" s="126"/>
      <c r="D458" s="126"/>
      <c r="E458" s="133"/>
      <c r="F458" s="126"/>
      <c r="G458" s="126"/>
    </row>
    <row r="459" spans="1:7" ht="15">
      <c r="A459" s="152"/>
      <c r="B459" s="153"/>
      <c r="C459" s="126"/>
      <c r="D459" s="126"/>
      <c r="E459" s="133"/>
      <c r="F459" s="126"/>
      <c r="G459" s="126"/>
    </row>
    <row r="460" spans="1:7" ht="15">
      <c r="A460" s="152"/>
      <c r="B460" s="153"/>
      <c r="C460" s="126"/>
      <c r="D460" s="126"/>
      <c r="E460" s="133"/>
      <c r="F460" s="126"/>
      <c r="G460" s="126"/>
    </row>
    <row r="461" spans="1:7" ht="15">
      <c r="A461" s="152"/>
      <c r="B461" s="153"/>
      <c r="C461" s="126"/>
      <c r="D461" s="126"/>
      <c r="E461" s="133"/>
      <c r="F461" s="126"/>
      <c r="G461" s="126"/>
    </row>
    <row r="462" spans="1:7" ht="15">
      <c r="A462" s="152"/>
      <c r="B462" s="153"/>
      <c r="C462" s="126"/>
      <c r="D462" s="126"/>
      <c r="E462" s="133"/>
      <c r="F462" s="126"/>
      <c r="G462" s="126"/>
    </row>
    <row r="463" spans="1:7" ht="15">
      <c r="A463" s="152"/>
      <c r="B463" s="153"/>
      <c r="C463" s="126"/>
      <c r="D463" s="126"/>
      <c r="E463" s="133"/>
      <c r="F463" s="126"/>
      <c r="G463" s="126"/>
    </row>
    <row r="464" spans="1:7" ht="15">
      <c r="A464" s="152"/>
      <c r="B464" s="153"/>
      <c r="C464" s="126"/>
      <c r="D464" s="126"/>
      <c r="E464" s="133"/>
      <c r="F464" s="126"/>
      <c r="G464" s="126"/>
    </row>
    <row r="465" spans="1:7" ht="15">
      <c r="A465" s="152"/>
      <c r="B465" s="153"/>
      <c r="C465" s="126"/>
      <c r="D465" s="126"/>
      <c r="E465" s="133"/>
      <c r="F465" s="126"/>
      <c r="G465" s="126"/>
    </row>
    <row r="466" spans="1:7" ht="15">
      <c r="A466" s="152"/>
      <c r="B466" s="153"/>
      <c r="C466" s="126"/>
      <c r="D466" s="126"/>
      <c r="E466" s="133"/>
      <c r="F466" s="126"/>
      <c r="G466" s="126"/>
    </row>
    <row r="467" spans="1:7" ht="15">
      <c r="A467" s="152"/>
      <c r="B467" s="153"/>
      <c r="C467" s="126"/>
      <c r="D467" s="126"/>
      <c r="E467" s="133"/>
      <c r="F467" s="126"/>
      <c r="G467" s="126"/>
    </row>
    <row r="468" spans="1:7" ht="15">
      <c r="A468" s="152"/>
      <c r="B468" s="153"/>
      <c r="C468" s="126"/>
      <c r="D468" s="126"/>
      <c r="E468" s="133"/>
      <c r="F468" s="126"/>
      <c r="G468" s="126"/>
    </row>
    <row r="469" spans="1:7" ht="15">
      <c r="A469" s="152"/>
      <c r="B469" s="153"/>
      <c r="C469" s="126"/>
      <c r="D469" s="126"/>
      <c r="E469" s="133"/>
      <c r="F469" s="126"/>
      <c r="G469" s="126"/>
    </row>
    <row r="470" spans="1:7" ht="15">
      <c r="A470" s="152"/>
      <c r="B470" s="153"/>
      <c r="C470" s="126"/>
      <c r="D470" s="126"/>
      <c r="E470" s="133"/>
      <c r="F470" s="126"/>
      <c r="G470" s="126"/>
    </row>
    <row r="471" spans="1:7" ht="15">
      <c r="A471" s="152"/>
      <c r="B471" s="153"/>
      <c r="C471" s="126"/>
      <c r="D471" s="126"/>
      <c r="E471" s="133"/>
      <c r="F471" s="126"/>
      <c r="G471" s="126"/>
    </row>
    <row r="472" spans="1:7" ht="15">
      <c r="A472" s="152"/>
      <c r="B472" s="153"/>
      <c r="C472" s="126"/>
      <c r="D472" s="126"/>
      <c r="E472" s="133"/>
      <c r="F472" s="126"/>
      <c r="G472" s="126"/>
    </row>
    <row r="473" spans="1:7" ht="15">
      <c r="A473" s="152"/>
      <c r="B473" s="153"/>
      <c r="C473" s="126"/>
      <c r="D473" s="126"/>
      <c r="E473" s="133"/>
      <c r="F473" s="126"/>
      <c r="G473" s="126"/>
    </row>
    <row r="474" spans="1:7" ht="15">
      <c r="A474" s="152"/>
      <c r="B474" s="153"/>
      <c r="C474" s="126"/>
      <c r="D474" s="126"/>
      <c r="E474" s="133"/>
      <c r="F474" s="126"/>
      <c r="G474" s="126"/>
    </row>
    <row r="475" spans="1:7" ht="15">
      <c r="A475" s="152"/>
      <c r="B475" s="153"/>
      <c r="C475" s="126"/>
      <c r="D475" s="126"/>
      <c r="E475" s="133"/>
      <c r="F475" s="126"/>
      <c r="G475" s="126"/>
    </row>
    <row r="476" spans="1:7" ht="15">
      <c r="A476" s="152"/>
      <c r="B476" s="153"/>
      <c r="C476" s="126"/>
      <c r="D476" s="126"/>
      <c r="E476" s="133"/>
      <c r="F476" s="126"/>
      <c r="G476" s="126"/>
    </row>
    <row r="477" spans="1:7" ht="15">
      <c r="A477" s="152"/>
      <c r="B477" s="153"/>
      <c r="C477" s="126"/>
      <c r="D477" s="126"/>
      <c r="E477" s="133"/>
      <c r="F477" s="126"/>
      <c r="G477" s="126"/>
    </row>
    <row r="478" spans="1:7" ht="15">
      <c r="A478" s="152"/>
      <c r="B478" s="153"/>
      <c r="C478" s="126"/>
      <c r="D478" s="126"/>
      <c r="E478" s="133"/>
      <c r="F478" s="126"/>
      <c r="G478" s="126"/>
    </row>
    <row r="479" spans="1:7" ht="15">
      <c r="A479" s="152"/>
      <c r="B479" s="153"/>
      <c r="C479" s="126"/>
      <c r="D479" s="126"/>
      <c r="E479" s="133"/>
      <c r="F479" s="126"/>
      <c r="G479" s="126"/>
    </row>
    <row r="480" spans="1:7" ht="15">
      <c r="A480" s="152"/>
      <c r="B480" s="153"/>
      <c r="C480" s="126"/>
      <c r="D480" s="126"/>
      <c r="E480" s="133"/>
      <c r="F480" s="126"/>
      <c r="G480" s="126"/>
    </row>
    <row r="481" spans="1:7" ht="15">
      <c r="A481" s="152"/>
      <c r="B481" s="153"/>
      <c r="C481" s="126"/>
      <c r="D481" s="126"/>
      <c r="E481" s="133"/>
      <c r="F481" s="126"/>
      <c r="G481" s="126"/>
    </row>
    <row r="482" spans="1:7" ht="15">
      <c r="A482" s="152"/>
      <c r="B482" s="153"/>
      <c r="C482" s="126"/>
      <c r="D482" s="126"/>
      <c r="E482" s="133"/>
      <c r="F482" s="126"/>
      <c r="G482" s="126"/>
    </row>
    <row r="483" spans="1:7" ht="15">
      <c r="A483" s="152"/>
      <c r="B483" s="153"/>
      <c r="C483" s="126"/>
      <c r="D483" s="126"/>
      <c r="E483" s="133"/>
      <c r="F483" s="126"/>
      <c r="G483" s="126"/>
    </row>
    <row r="484" spans="1:7" ht="15">
      <c r="A484" s="152"/>
      <c r="B484" s="153"/>
      <c r="C484" s="126"/>
      <c r="D484" s="126"/>
      <c r="E484" s="133"/>
      <c r="F484" s="126"/>
      <c r="G484" s="126"/>
    </row>
    <row r="485" spans="1:7" ht="15">
      <c r="A485" s="152"/>
      <c r="B485" s="153"/>
      <c r="C485" s="126"/>
      <c r="D485" s="126"/>
      <c r="E485" s="133"/>
      <c r="F485" s="126"/>
      <c r="G485" s="126"/>
    </row>
    <row r="486" spans="1:7" ht="15">
      <c r="A486" s="152"/>
      <c r="B486" s="153"/>
      <c r="C486" s="126"/>
      <c r="D486" s="126"/>
      <c r="E486" s="133"/>
      <c r="F486" s="126"/>
      <c r="G486" s="126"/>
    </row>
    <row r="487" spans="1:7" ht="15">
      <c r="A487" s="152"/>
      <c r="B487" s="153"/>
      <c r="C487" s="126"/>
      <c r="D487" s="126"/>
      <c r="E487" s="133"/>
      <c r="F487" s="126"/>
      <c r="G487" s="126"/>
    </row>
    <row r="488" spans="1:7" ht="15">
      <c r="A488" s="152"/>
      <c r="B488" s="153"/>
      <c r="C488" s="126"/>
      <c r="D488" s="126"/>
      <c r="E488" s="133"/>
      <c r="F488" s="126"/>
      <c r="G488" s="126"/>
    </row>
    <row r="489" spans="1:7" ht="15">
      <c r="A489" s="152"/>
      <c r="B489" s="153"/>
      <c r="C489" s="126"/>
      <c r="D489" s="126"/>
      <c r="E489" s="133"/>
      <c r="F489" s="126"/>
      <c r="G489" s="126"/>
    </row>
    <row r="490" spans="1:7" ht="15">
      <c r="A490" s="152"/>
      <c r="B490" s="153"/>
      <c r="C490" s="126"/>
      <c r="D490" s="126"/>
      <c r="E490" s="133"/>
      <c r="F490" s="126"/>
      <c r="G490" s="126"/>
    </row>
    <row r="491" spans="1:7" ht="15">
      <c r="A491" s="152"/>
      <c r="B491" s="153"/>
      <c r="C491" s="126"/>
      <c r="D491" s="126"/>
      <c r="E491" s="133"/>
      <c r="F491" s="126"/>
      <c r="G491" s="126"/>
    </row>
    <row r="492" spans="1:7" ht="15">
      <c r="A492" s="152"/>
      <c r="B492" s="153"/>
      <c r="C492" s="126"/>
      <c r="D492" s="126"/>
      <c r="E492" s="133"/>
      <c r="F492" s="126"/>
      <c r="G492" s="126"/>
    </row>
    <row r="493" spans="1:7" ht="15">
      <c r="A493" s="152"/>
      <c r="B493" s="153"/>
      <c r="C493" s="126"/>
      <c r="D493" s="126"/>
      <c r="E493" s="133"/>
      <c r="F493" s="126"/>
      <c r="G493" s="126"/>
    </row>
    <row r="494" spans="1:7" ht="15">
      <c r="A494" s="152"/>
      <c r="B494" s="153"/>
      <c r="C494" s="126"/>
      <c r="D494" s="126"/>
      <c r="E494" s="133"/>
      <c r="F494" s="126"/>
      <c r="G494" s="126"/>
    </row>
    <row r="495" spans="1:7" ht="15">
      <c r="A495" s="152"/>
      <c r="B495" s="153"/>
      <c r="C495" s="126"/>
      <c r="D495" s="126"/>
      <c r="E495" s="133"/>
      <c r="F495" s="126"/>
      <c r="G495" s="126"/>
    </row>
    <row r="496" spans="1:7" ht="15">
      <c r="A496" s="152"/>
      <c r="B496" s="153"/>
      <c r="C496" s="126"/>
      <c r="D496" s="126"/>
      <c r="E496" s="133"/>
      <c r="F496" s="126"/>
      <c r="G496" s="126"/>
    </row>
    <row r="497" spans="1:7" ht="15">
      <c r="A497" s="152"/>
      <c r="B497" s="153"/>
      <c r="C497" s="126"/>
      <c r="D497" s="126"/>
      <c r="E497" s="133"/>
      <c r="F497" s="126"/>
      <c r="G497" s="126"/>
    </row>
    <row r="498" spans="1:7" ht="15">
      <c r="A498" s="152"/>
      <c r="B498" s="153"/>
      <c r="C498" s="126"/>
      <c r="D498" s="126"/>
      <c r="E498" s="133"/>
      <c r="F498" s="126"/>
      <c r="G498" s="126"/>
    </row>
    <row r="499" spans="1:7" ht="15">
      <c r="A499" s="152"/>
      <c r="B499" s="153"/>
      <c r="C499" s="126"/>
      <c r="D499" s="126"/>
      <c r="E499" s="133"/>
      <c r="F499" s="126"/>
      <c r="G499" s="126"/>
    </row>
    <row r="500" spans="1:7" ht="15">
      <c r="A500" s="152"/>
      <c r="B500" s="153"/>
      <c r="C500" s="126"/>
      <c r="D500" s="126"/>
      <c r="E500" s="133"/>
      <c r="F500" s="126"/>
      <c r="G500" s="126"/>
    </row>
    <row r="501" spans="1:7" ht="15">
      <c r="A501" s="152"/>
      <c r="B501" s="153"/>
      <c r="C501" s="126"/>
      <c r="D501" s="126"/>
      <c r="E501" s="133"/>
      <c r="F501" s="126"/>
      <c r="G501" s="126"/>
    </row>
    <row r="502" spans="1:7" ht="15">
      <c r="A502" s="152"/>
      <c r="B502" s="153"/>
      <c r="C502" s="126"/>
      <c r="D502" s="126"/>
      <c r="E502" s="133"/>
      <c r="F502" s="126"/>
      <c r="G502" s="126"/>
    </row>
    <row r="503" spans="1:7" ht="15">
      <c r="A503" s="152"/>
      <c r="B503" s="153"/>
      <c r="C503" s="126"/>
      <c r="D503" s="126"/>
      <c r="E503" s="133"/>
      <c r="F503" s="126"/>
      <c r="G503" s="126"/>
    </row>
    <row r="504" spans="1:7" ht="15">
      <c r="A504" s="152"/>
      <c r="B504" s="153"/>
      <c r="C504" s="126"/>
      <c r="D504" s="126"/>
      <c r="E504" s="133"/>
      <c r="F504" s="126"/>
      <c r="G504" s="126"/>
    </row>
    <row r="505" spans="1:7" ht="15">
      <c r="A505" s="152"/>
      <c r="B505" s="153"/>
      <c r="C505" s="126"/>
      <c r="D505" s="126"/>
      <c r="E505" s="133"/>
      <c r="F505" s="126"/>
      <c r="G505" s="126"/>
    </row>
    <row r="506" spans="1:7" ht="15">
      <c r="A506" s="152"/>
      <c r="B506" s="153"/>
      <c r="C506" s="126"/>
      <c r="D506" s="126"/>
      <c r="E506" s="133"/>
      <c r="F506" s="126"/>
      <c r="G506" s="126"/>
    </row>
    <row r="507" spans="1:7" ht="15">
      <c r="A507" s="152"/>
      <c r="B507" s="153"/>
      <c r="C507" s="126"/>
      <c r="D507" s="126"/>
      <c r="E507" s="133"/>
      <c r="F507" s="126"/>
      <c r="G507" s="126"/>
    </row>
    <row r="508" spans="1:7" ht="15">
      <c r="A508" s="152"/>
      <c r="B508" s="153"/>
      <c r="C508" s="126"/>
      <c r="D508" s="126"/>
      <c r="E508" s="133"/>
      <c r="F508" s="126"/>
      <c r="G508" s="126"/>
    </row>
    <row r="509" spans="1:7" ht="15">
      <c r="A509" s="152"/>
      <c r="B509" s="153"/>
      <c r="C509" s="126"/>
      <c r="D509" s="126"/>
      <c r="E509" s="133"/>
      <c r="F509" s="126"/>
      <c r="G509" s="126"/>
    </row>
    <row r="510" spans="1:7" ht="15">
      <c r="A510" s="152"/>
      <c r="B510" s="153"/>
      <c r="C510" s="126"/>
      <c r="D510" s="126"/>
      <c r="E510" s="133"/>
      <c r="F510" s="126"/>
      <c r="G510" s="126"/>
    </row>
    <row r="511" spans="1:7" ht="15">
      <c r="A511" s="152"/>
      <c r="B511" s="153"/>
      <c r="C511" s="126"/>
      <c r="D511" s="126"/>
      <c r="E511" s="133"/>
      <c r="F511" s="126"/>
      <c r="G511" s="126"/>
    </row>
    <row r="512" spans="1:7" ht="15">
      <c r="A512" s="152"/>
      <c r="B512" s="153"/>
      <c r="C512" s="126"/>
      <c r="D512" s="126"/>
      <c r="E512" s="133"/>
      <c r="F512" s="126"/>
      <c r="G512" s="126"/>
    </row>
    <row r="513" spans="1:7" ht="15">
      <c r="A513" s="152"/>
      <c r="B513" s="153"/>
      <c r="C513" s="126"/>
      <c r="D513" s="126"/>
      <c r="E513" s="133"/>
      <c r="F513" s="126"/>
      <c r="G513" s="126"/>
    </row>
    <row r="514" spans="1:7" ht="15">
      <c r="A514" s="152"/>
      <c r="B514" s="153"/>
      <c r="C514" s="126"/>
      <c r="D514" s="126"/>
      <c r="E514" s="133"/>
      <c r="F514" s="126"/>
      <c r="G514" s="126"/>
    </row>
    <row r="515" spans="1:7" ht="15">
      <c r="A515" s="152"/>
      <c r="B515" s="153"/>
      <c r="C515" s="126"/>
      <c r="D515" s="126"/>
      <c r="E515" s="133"/>
      <c r="F515" s="126"/>
      <c r="G515" s="126"/>
    </row>
    <row r="516" spans="1:7" ht="15">
      <c r="A516" s="152"/>
      <c r="B516" s="153"/>
      <c r="C516" s="126"/>
      <c r="D516" s="126"/>
      <c r="E516" s="133"/>
      <c r="F516" s="126"/>
      <c r="G516" s="126"/>
    </row>
    <row r="517" spans="1:7" ht="15">
      <c r="A517" s="152"/>
      <c r="B517" s="153"/>
      <c r="C517" s="126"/>
      <c r="D517" s="126"/>
      <c r="E517" s="133"/>
      <c r="F517" s="126"/>
      <c r="G517" s="126"/>
    </row>
    <row r="518" spans="1:7" ht="15">
      <c r="A518" s="152"/>
      <c r="B518" s="153"/>
      <c r="C518" s="126"/>
      <c r="D518" s="126"/>
      <c r="E518" s="133"/>
      <c r="F518" s="126"/>
      <c r="G518" s="126"/>
    </row>
    <row r="519" spans="1:7" ht="15">
      <c r="A519" s="152"/>
      <c r="B519" s="153"/>
      <c r="C519" s="126"/>
      <c r="D519" s="126"/>
      <c r="E519" s="133"/>
      <c r="F519" s="126"/>
      <c r="G519" s="126"/>
    </row>
    <row r="520" spans="1:7" ht="15">
      <c r="A520" s="152"/>
      <c r="B520" s="153"/>
      <c r="C520" s="126"/>
      <c r="D520" s="126"/>
      <c r="E520" s="133"/>
      <c r="F520" s="126"/>
      <c r="G520" s="126"/>
    </row>
    <row r="521" spans="1:7" ht="15">
      <c r="A521" s="152"/>
      <c r="B521" s="153"/>
      <c r="C521" s="126"/>
      <c r="D521" s="126"/>
      <c r="E521" s="133"/>
      <c r="F521" s="126"/>
      <c r="G521" s="126"/>
    </row>
    <row r="522" spans="1:7" ht="15">
      <c r="A522" s="152"/>
      <c r="B522" s="153"/>
      <c r="C522" s="126"/>
      <c r="D522" s="126"/>
      <c r="E522" s="133"/>
      <c r="F522" s="126"/>
      <c r="G522" s="126"/>
    </row>
    <row r="523" spans="1:7" ht="15">
      <c r="A523" s="152"/>
      <c r="B523" s="153"/>
      <c r="C523" s="126"/>
      <c r="D523" s="126"/>
      <c r="E523" s="133"/>
      <c r="F523" s="126"/>
      <c r="G523" s="126"/>
    </row>
    <row r="524" spans="1:7" ht="15">
      <c r="A524" s="152"/>
      <c r="B524" s="153"/>
      <c r="C524" s="126"/>
      <c r="D524" s="126"/>
      <c r="E524" s="133"/>
      <c r="F524" s="126"/>
      <c r="G524" s="126"/>
    </row>
    <row r="525" spans="1:7" ht="15">
      <c r="A525" s="152"/>
      <c r="B525" s="153"/>
      <c r="C525" s="126"/>
      <c r="D525" s="126"/>
      <c r="E525" s="133"/>
      <c r="F525" s="126"/>
      <c r="G525" s="126"/>
    </row>
    <row r="526" spans="1:7" ht="15">
      <c r="A526" s="152"/>
      <c r="B526" s="153"/>
      <c r="C526" s="126"/>
      <c r="D526" s="126"/>
      <c r="E526" s="133"/>
      <c r="F526" s="126"/>
      <c r="G526" s="126"/>
    </row>
    <row r="527" spans="1:7" ht="15">
      <c r="A527" s="152"/>
      <c r="B527" s="153"/>
      <c r="C527" s="126"/>
      <c r="D527" s="126"/>
      <c r="E527" s="133"/>
      <c r="F527" s="126"/>
      <c r="G527" s="126"/>
    </row>
    <row r="528" spans="1:7" ht="15">
      <c r="A528" s="152"/>
      <c r="B528" s="153"/>
      <c r="C528" s="126"/>
      <c r="D528" s="126"/>
      <c r="E528" s="133"/>
      <c r="F528" s="126"/>
      <c r="G528" s="126"/>
    </row>
    <row r="529" spans="1:7" ht="15">
      <c r="A529" s="152"/>
      <c r="B529" s="153"/>
      <c r="C529" s="126"/>
      <c r="D529" s="126"/>
      <c r="E529" s="133"/>
      <c r="F529" s="126"/>
      <c r="G529" s="126"/>
    </row>
    <row r="530" spans="1:7" ht="15">
      <c r="A530" s="152"/>
      <c r="B530" s="153"/>
      <c r="C530" s="126"/>
      <c r="D530" s="126"/>
      <c r="E530" s="133"/>
      <c r="F530" s="126"/>
      <c r="G530" s="126"/>
    </row>
    <row r="531" spans="1:7" ht="15">
      <c r="A531" s="152"/>
      <c r="B531" s="153"/>
      <c r="C531" s="126"/>
      <c r="D531" s="126"/>
      <c r="E531" s="133"/>
      <c r="F531" s="126"/>
      <c r="G531" s="126"/>
    </row>
    <row r="532" spans="1:7" ht="15">
      <c r="A532" s="152"/>
      <c r="B532" s="153"/>
      <c r="C532" s="126"/>
      <c r="D532" s="126"/>
      <c r="E532" s="133"/>
      <c r="F532" s="126"/>
      <c r="G532" s="126"/>
    </row>
    <row r="533" spans="1:7" ht="15">
      <c r="A533" s="152"/>
      <c r="B533" s="153"/>
      <c r="C533" s="126"/>
      <c r="D533" s="126"/>
      <c r="E533" s="133"/>
      <c r="F533" s="126"/>
      <c r="G533" s="126"/>
    </row>
    <row r="534" spans="1:7" ht="15">
      <c r="A534" s="152"/>
      <c r="B534" s="153"/>
      <c r="C534" s="126"/>
      <c r="D534" s="126"/>
      <c r="E534" s="133"/>
      <c r="F534" s="126"/>
      <c r="G534" s="126"/>
    </row>
    <row r="535" spans="1:7" ht="15">
      <c r="A535" s="152"/>
      <c r="B535" s="153"/>
      <c r="C535" s="126"/>
      <c r="D535" s="126"/>
      <c r="E535" s="133"/>
      <c r="F535" s="126"/>
      <c r="G535" s="126"/>
    </row>
    <row r="536" spans="1:7" ht="15">
      <c r="A536" s="152"/>
      <c r="B536" s="153"/>
      <c r="C536" s="126"/>
      <c r="D536" s="126"/>
      <c r="E536" s="133"/>
      <c r="F536" s="126"/>
      <c r="G536" s="126"/>
    </row>
    <row r="537" spans="1:7" ht="15">
      <c r="A537" s="152"/>
      <c r="B537" s="153"/>
      <c r="C537" s="126"/>
      <c r="D537" s="126"/>
      <c r="E537" s="133"/>
      <c r="F537" s="126"/>
      <c r="G537" s="126"/>
    </row>
    <row r="538" spans="1:7" ht="15">
      <c r="A538" s="152"/>
      <c r="B538" s="153"/>
      <c r="C538" s="126"/>
      <c r="D538" s="126"/>
      <c r="E538" s="133"/>
      <c r="F538" s="126"/>
      <c r="G538" s="126"/>
    </row>
    <row r="539" spans="1:7" ht="15">
      <c r="A539" s="152"/>
      <c r="B539" s="153"/>
      <c r="C539" s="126"/>
      <c r="D539" s="126"/>
      <c r="E539" s="133"/>
      <c r="F539" s="126"/>
      <c r="G539" s="126"/>
    </row>
    <row r="540" spans="1:7" ht="15">
      <c r="A540" s="152"/>
      <c r="B540" s="153"/>
      <c r="C540" s="126"/>
      <c r="D540" s="126"/>
      <c r="E540" s="133"/>
      <c r="F540" s="126"/>
      <c r="G540" s="126"/>
    </row>
    <row r="541" spans="1:7" ht="15">
      <c r="A541" s="152"/>
      <c r="B541" s="153"/>
      <c r="C541" s="126"/>
      <c r="D541" s="126"/>
      <c r="E541" s="133"/>
      <c r="F541" s="126"/>
      <c r="G541" s="126"/>
    </row>
    <row r="542" spans="1:7" ht="15">
      <c r="A542" s="152"/>
      <c r="B542" s="153"/>
      <c r="C542" s="126"/>
      <c r="D542" s="126"/>
      <c r="E542" s="133"/>
      <c r="F542" s="126"/>
      <c r="G542" s="126"/>
    </row>
    <row r="543" spans="1:7" ht="15">
      <c r="A543" s="152"/>
      <c r="B543" s="153"/>
      <c r="C543" s="126"/>
      <c r="D543" s="126"/>
      <c r="E543" s="133"/>
      <c r="F543" s="126"/>
      <c r="G543" s="126"/>
    </row>
    <row r="544" spans="1:7" ht="15">
      <c r="A544" s="152"/>
      <c r="B544" s="153"/>
      <c r="C544" s="126"/>
      <c r="D544" s="126"/>
      <c r="E544" s="133"/>
      <c r="F544" s="126"/>
      <c r="G544" s="126"/>
    </row>
    <row r="545" spans="1:7" ht="15">
      <c r="A545" s="152"/>
      <c r="B545" s="153"/>
      <c r="C545" s="126"/>
      <c r="D545" s="126"/>
      <c r="E545" s="133"/>
      <c r="F545" s="126"/>
      <c r="G545" s="126"/>
    </row>
    <row r="546" spans="1:7" ht="15">
      <c r="A546" s="152"/>
      <c r="B546" s="153"/>
      <c r="C546" s="126"/>
      <c r="D546" s="126"/>
      <c r="E546" s="133"/>
      <c r="F546" s="126"/>
      <c r="G546" s="126"/>
    </row>
    <row r="547" spans="1:7" ht="15">
      <c r="A547" s="152"/>
      <c r="B547" s="153"/>
      <c r="C547" s="126"/>
      <c r="D547" s="126"/>
      <c r="E547" s="133"/>
      <c r="F547" s="126"/>
      <c r="G547" s="126"/>
    </row>
    <row r="548" spans="1:7" ht="15">
      <c r="A548" s="152"/>
      <c r="B548" s="153"/>
      <c r="C548" s="126"/>
      <c r="D548" s="126"/>
      <c r="E548" s="133"/>
      <c r="F548" s="126"/>
      <c r="G548" s="126"/>
    </row>
    <row r="549" spans="1:7" ht="15">
      <c r="A549" s="152"/>
      <c r="B549" s="153"/>
      <c r="C549" s="126"/>
      <c r="D549" s="126"/>
      <c r="E549" s="133"/>
      <c r="F549" s="126"/>
      <c r="G549" s="126"/>
    </row>
    <row r="550" spans="1:7" ht="15">
      <c r="A550" s="152"/>
      <c r="B550" s="153"/>
      <c r="C550" s="126"/>
      <c r="D550" s="126"/>
      <c r="E550" s="133"/>
      <c r="F550" s="126"/>
      <c r="G550" s="126"/>
    </row>
    <row r="551" spans="1:7" ht="15">
      <c r="A551" s="152"/>
      <c r="B551" s="153"/>
      <c r="C551" s="126"/>
      <c r="D551" s="126"/>
      <c r="E551" s="133"/>
      <c r="F551" s="126"/>
      <c r="G551" s="126"/>
    </row>
    <row r="552" spans="1:7" ht="15">
      <c r="A552" s="152"/>
      <c r="B552" s="153"/>
      <c r="C552" s="126"/>
      <c r="D552" s="126"/>
      <c r="E552" s="133"/>
      <c r="F552" s="126"/>
      <c r="G552" s="126"/>
    </row>
    <row r="553" spans="1:7" ht="15">
      <c r="A553" s="152"/>
      <c r="B553" s="153"/>
      <c r="C553" s="126"/>
      <c r="D553" s="126"/>
      <c r="E553" s="133"/>
      <c r="F553" s="126"/>
      <c r="G553" s="126"/>
    </row>
    <row r="554" spans="1:7" ht="15">
      <c r="A554" s="152"/>
      <c r="B554" s="153"/>
      <c r="C554" s="126"/>
      <c r="D554" s="126"/>
      <c r="E554" s="133"/>
      <c r="F554" s="126"/>
      <c r="G554" s="126"/>
    </row>
    <row r="555" spans="1:7" ht="15">
      <c r="A555" s="152"/>
      <c r="B555" s="153"/>
      <c r="C555" s="126"/>
      <c r="D555" s="126"/>
      <c r="E555" s="133"/>
      <c r="F555" s="126"/>
      <c r="G555" s="126"/>
    </row>
    <row r="556" spans="1:7" ht="15">
      <c r="A556" s="152"/>
      <c r="B556" s="153"/>
      <c r="C556" s="126"/>
      <c r="D556" s="126"/>
      <c r="E556" s="133"/>
      <c r="F556" s="126"/>
      <c r="G556" s="126"/>
    </row>
    <row r="557" spans="1:7" ht="15">
      <c r="A557" s="152"/>
      <c r="B557" s="153"/>
      <c r="C557" s="126"/>
      <c r="D557" s="126"/>
      <c r="E557" s="133"/>
      <c r="F557" s="126"/>
      <c r="G557" s="126"/>
    </row>
    <row r="558" spans="1:7" ht="15">
      <c r="A558" s="152"/>
      <c r="B558" s="153"/>
      <c r="C558" s="126"/>
      <c r="D558" s="126"/>
      <c r="E558" s="133"/>
      <c r="F558" s="126"/>
      <c r="G558" s="126"/>
    </row>
    <row r="559" spans="1:7" ht="15">
      <c r="A559" s="152"/>
      <c r="B559" s="153"/>
      <c r="C559" s="126"/>
      <c r="D559" s="126"/>
      <c r="E559" s="133"/>
      <c r="F559" s="126"/>
      <c r="G559" s="126"/>
    </row>
    <row r="560" spans="1:7" ht="15">
      <c r="A560" s="152"/>
      <c r="B560" s="153"/>
      <c r="C560" s="126"/>
      <c r="D560" s="126"/>
      <c r="E560" s="133"/>
      <c r="F560" s="126"/>
      <c r="G560" s="126"/>
    </row>
    <row r="561" spans="1:7" ht="15">
      <c r="A561" s="152"/>
      <c r="B561" s="153"/>
      <c r="C561" s="126"/>
      <c r="D561" s="126"/>
      <c r="E561" s="133"/>
      <c r="F561" s="126"/>
      <c r="G561" s="126"/>
    </row>
    <row r="562" spans="1:7" ht="15">
      <c r="A562" s="152"/>
      <c r="B562" s="153"/>
      <c r="C562" s="126"/>
      <c r="D562" s="126"/>
      <c r="E562" s="133"/>
      <c r="F562" s="126"/>
      <c r="G562" s="126"/>
    </row>
    <row r="563" spans="1:7" ht="15">
      <c r="A563" s="152"/>
      <c r="B563" s="153"/>
      <c r="C563" s="126"/>
      <c r="D563" s="126"/>
      <c r="E563" s="133"/>
      <c r="F563" s="126"/>
      <c r="G563" s="126"/>
    </row>
    <row r="564" spans="1:7" ht="15">
      <c r="A564" s="152"/>
      <c r="B564" s="153"/>
      <c r="C564" s="126"/>
      <c r="D564" s="126"/>
      <c r="E564" s="133"/>
      <c r="F564" s="126"/>
      <c r="G564" s="126"/>
    </row>
    <row r="565" spans="1:7" ht="15">
      <c r="A565" s="152"/>
      <c r="B565" s="153"/>
      <c r="C565" s="126"/>
      <c r="D565" s="126"/>
      <c r="E565" s="133"/>
      <c r="F565" s="126"/>
      <c r="G565" s="126"/>
    </row>
    <row r="566" spans="1:7" ht="15">
      <c r="A566" s="152"/>
      <c r="B566" s="153"/>
      <c r="C566" s="126"/>
      <c r="D566" s="126"/>
      <c r="E566" s="133"/>
      <c r="F566" s="126"/>
      <c r="G566" s="126"/>
    </row>
    <row r="567" spans="1:7" ht="15">
      <c r="A567" s="152"/>
      <c r="B567" s="153"/>
      <c r="C567" s="126"/>
      <c r="D567" s="126"/>
      <c r="E567" s="133"/>
      <c r="F567" s="126"/>
      <c r="G567" s="126"/>
    </row>
    <row r="568" spans="1:7" ht="15">
      <c r="A568" s="152"/>
      <c r="B568" s="153"/>
      <c r="C568" s="126"/>
      <c r="D568" s="126"/>
      <c r="E568" s="133"/>
      <c r="F568" s="126"/>
      <c r="G568" s="126"/>
    </row>
    <row r="569" spans="1:7" ht="15">
      <c r="A569" s="152"/>
      <c r="B569" s="153"/>
      <c r="C569" s="126"/>
      <c r="D569" s="126"/>
      <c r="E569" s="133"/>
      <c r="F569" s="126"/>
      <c r="G569" s="126"/>
    </row>
    <row r="570" spans="1:7" ht="15">
      <c r="A570" s="152"/>
      <c r="B570" s="153"/>
      <c r="C570" s="126"/>
      <c r="D570" s="126"/>
      <c r="E570" s="133"/>
      <c r="F570" s="126"/>
      <c r="G570" s="126"/>
    </row>
    <row r="571" spans="1:7" ht="15">
      <c r="A571" s="152"/>
      <c r="B571" s="153"/>
      <c r="C571" s="126"/>
      <c r="D571" s="126"/>
      <c r="E571" s="133"/>
      <c r="F571" s="126"/>
      <c r="G571" s="126"/>
    </row>
    <row r="572" spans="1:7" ht="15">
      <c r="A572" s="152"/>
      <c r="B572" s="153"/>
      <c r="C572" s="126"/>
      <c r="D572" s="126"/>
      <c r="E572" s="133"/>
      <c r="F572" s="126"/>
      <c r="G572" s="126"/>
    </row>
    <row r="573" spans="1:7" ht="15">
      <c r="A573" s="152"/>
      <c r="B573" s="153"/>
      <c r="C573" s="126"/>
      <c r="D573" s="126"/>
      <c r="E573" s="133"/>
      <c r="F573" s="126"/>
      <c r="G573" s="126"/>
    </row>
    <row r="574" spans="1:7" ht="15">
      <c r="A574" s="152"/>
      <c r="B574" s="153"/>
      <c r="C574" s="126"/>
      <c r="D574" s="126"/>
      <c r="E574" s="133"/>
      <c r="F574" s="126"/>
      <c r="G574" s="126"/>
    </row>
    <row r="575" spans="1:7" ht="15">
      <c r="A575" s="152"/>
      <c r="B575" s="153"/>
      <c r="C575" s="126"/>
      <c r="D575" s="126"/>
      <c r="E575" s="133"/>
      <c r="F575" s="126"/>
      <c r="G575" s="126"/>
    </row>
    <row r="576" spans="1:7" ht="15">
      <c r="A576" s="152"/>
      <c r="B576" s="153"/>
      <c r="C576" s="126"/>
      <c r="D576" s="126"/>
      <c r="E576" s="133"/>
      <c r="F576" s="126"/>
      <c r="G576" s="126"/>
    </row>
    <row r="577" spans="1:7" ht="15">
      <c r="A577" s="152"/>
      <c r="B577" s="153"/>
      <c r="C577" s="126"/>
      <c r="D577" s="126"/>
      <c r="E577" s="133"/>
      <c r="F577" s="126"/>
      <c r="G577" s="126"/>
    </row>
    <row r="578" spans="1:7" ht="15">
      <c r="A578" s="152"/>
      <c r="B578" s="153"/>
      <c r="C578" s="126"/>
      <c r="D578" s="126"/>
      <c r="E578" s="133"/>
      <c r="F578" s="126"/>
      <c r="G578" s="126"/>
    </row>
    <row r="579" spans="1:7" ht="15">
      <c r="A579" s="152"/>
      <c r="B579" s="153"/>
      <c r="C579" s="126"/>
      <c r="D579" s="126"/>
      <c r="E579" s="133"/>
      <c r="F579" s="126"/>
      <c r="G579" s="126"/>
    </row>
    <row r="580" spans="1:7" ht="15">
      <c r="A580" s="152"/>
      <c r="B580" s="153"/>
      <c r="C580" s="126"/>
      <c r="D580" s="126"/>
      <c r="E580" s="133"/>
      <c r="F580" s="126"/>
      <c r="G580" s="126"/>
    </row>
    <row r="581" spans="1:7" ht="15">
      <c r="A581" s="152"/>
      <c r="B581" s="153"/>
      <c r="C581" s="126"/>
      <c r="D581" s="126"/>
      <c r="E581" s="133"/>
      <c r="F581" s="126"/>
      <c r="G581" s="126"/>
    </row>
    <row r="582" spans="1:7" ht="15">
      <c r="A582" s="152"/>
      <c r="B582" s="153"/>
      <c r="C582" s="126"/>
      <c r="D582" s="126"/>
      <c r="E582" s="133"/>
      <c r="F582" s="126"/>
      <c r="G582" s="126"/>
    </row>
    <row r="583" spans="1:7" ht="15">
      <c r="A583" s="152"/>
      <c r="B583" s="153"/>
      <c r="C583" s="126"/>
      <c r="D583" s="126"/>
      <c r="E583" s="133"/>
      <c r="F583" s="126"/>
      <c r="G583" s="126"/>
    </row>
    <row r="584" spans="1:7" ht="15">
      <c r="A584" s="152"/>
      <c r="B584" s="153"/>
      <c r="C584" s="126"/>
      <c r="D584" s="126"/>
      <c r="E584" s="133"/>
      <c r="F584" s="126"/>
      <c r="G584" s="126"/>
    </row>
    <row r="585" spans="1:7" ht="15">
      <c r="A585" s="152"/>
      <c r="B585" s="153"/>
      <c r="C585" s="126"/>
      <c r="D585" s="126"/>
      <c r="E585" s="133"/>
      <c r="F585" s="126"/>
      <c r="G585" s="126"/>
    </row>
    <row r="586" spans="1:7" ht="15">
      <c r="A586" s="152"/>
      <c r="B586" s="153"/>
      <c r="C586" s="126"/>
      <c r="D586" s="126"/>
      <c r="E586" s="133"/>
      <c r="F586" s="126"/>
      <c r="G586" s="126"/>
    </row>
    <row r="587" spans="1:7" ht="15">
      <c r="A587" s="152"/>
      <c r="B587" s="153"/>
      <c r="C587" s="126"/>
      <c r="D587" s="126"/>
      <c r="E587" s="133"/>
      <c r="F587" s="126"/>
      <c r="G587" s="126"/>
    </row>
    <row r="588" spans="1:7" ht="15">
      <c r="A588" s="152"/>
      <c r="B588" s="153"/>
      <c r="C588" s="126"/>
      <c r="D588" s="126"/>
      <c r="E588" s="133"/>
      <c r="F588" s="126"/>
      <c r="G588" s="126"/>
    </row>
    <row r="589" spans="1:7" ht="15">
      <c r="A589" s="152"/>
      <c r="B589" s="153"/>
      <c r="C589" s="126"/>
      <c r="D589" s="126"/>
      <c r="E589" s="133"/>
      <c r="F589" s="126"/>
      <c r="G589" s="126"/>
    </row>
    <row r="590" spans="1:7" ht="15">
      <c r="A590" s="152"/>
      <c r="B590" s="153"/>
      <c r="C590" s="126"/>
      <c r="D590" s="126"/>
      <c r="E590" s="133"/>
      <c r="F590" s="126"/>
      <c r="G590" s="126"/>
    </row>
    <row r="591" spans="1:7" ht="15">
      <c r="A591" s="152"/>
      <c r="B591" s="153"/>
      <c r="C591" s="126"/>
      <c r="D591" s="126"/>
      <c r="E591" s="133"/>
      <c r="F591" s="126"/>
      <c r="G591" s="126"/>
    </row>
    <row r="592" spans="1:7" ht="15">
      <c r="A592" s="152"/>
      <c r="B592" s="153"/>
      <c r="C592" s="126"/>
      <c r="D592" s="126"/>
      <c r="E592" s="133"/>
      <c r="F592" s="126"/>
      <c r="G592" s="126"/>
    </row>
    <row r="593" spans="1:7" ht="15">
      <c r="A593" s="152"/>
      <c r="B593" s="153"/>
      <c r="C593" s="126"/>
      <c r="D593" s="126"/>
      <c r="E593" s="133"/>
      <c r="F593" s="126"/>
      <c r="G593" s="126"/>
    </row>
    <row r="594" spans="1:7" ht="15">
      <c r="A594" s="152"/>
      <c r="B594" s="153"/>
      <c r="C594" s="126"/>
      <c r="D594" s="126"/>
      <c r="E594" s="133"/>
      <c r="F594" s="126"/>
      <c r="G594" s="126"/>
    </row>
    <row r="595" spans="1:7" ht="15">
      <c r="A595" s="152"/>
      <c r="B595" s="153"/>
      <c r="C595" s="126"/>
      <c r="D595" s="126"/>
      <c r="E595" s="133"/>
      <c r="F595" s="126"/>
      <c r="G595" s="126"/>
    </row>
    <row r="596" spans="1:7" ht="15">
      <c r="A596" s="152"/>
      <c r="B596" s="153"/>
      <c r="C596" s="126"/>
      <c r="D596" s="126"/>
      <c r="E596" s="133"/>
      <c r="F596" s="126"/>
      <c r="G596" s="126"/>
    </row>
    <row r="597" spans="1:7" ht="15">
      <c r="A597" s="152"/>
      <c r="B597" s="153"/>
      <c r="C597" s="126"/>
      <c r="D597" s="126"/>
      <c r="E597" s="133"/>
      <c r="F597" s="126"/>
      <c r="G597" s="126"/>
    </row>
    <row r="598" spans="1:7" ht="15">
      <c r="A598" s="152"/>
      <c r="B598" s="153"/>
      <c r="C598" s="126"/>
      <c r="D598" s="126"/>
      <c r="E598" s="133"/>
      <c r="F598" s="126"/>
      <c r="G598" s="126"/>
    </row>
    <row r="599" spans="1:7" ht="15">
      <c r="A599" s="152"/>
      <c r="B599" s="153"/>
      <c r="C599" s="126"/>
      <c r="D599" s="126"/>
      <c r="E599" s="133"/>
      <c r="F599" s="126"/>
      <c r="G599" s="126"/>
    </row>
    <row r="600" spans="1:7" ht="15">
      <c r="A600" s="152"/>
      <c r="B600" s="153"/>
      <c r="C600" s="126"/>
      <c r="D600" s="126"/>
      <c r="E600" s="133"/>
      <c r="F600" s="126"/>
      <c r="G600" s="126"/>
    </row>
    <row r="601" spans="1:7" ht="15">
      <c r="A601" s="152"/>
      <c r="B601" s="153"/>
      <c r="C601" s="126"/>
      <c r="D601" s="126"/>
      <c r="E601" s="133"/>
      <c r="F601" s="126"/>
      <c r="G601" s="126"/>
    </row>
    <row r="602" spans="1:7" ht="15">
      <c r="A602" s="152"/>
      <c r="B602" s="153"/>
      <c r="C602" s="126"/>
      <c r="D602" s="126"/>
      <c r="E602" s="133"/>
      <c r="F602" s="126"/>
      <c r="G602" s="126"/>
    </row>
    <row r="603" spans="1:7" ht="15">
      <c r="A603" s="152"/>
      <c r="B603" s="153"/>
      <c r="C603" s="126"/>
      <c r="D603" s="126"/>
      <c r="E603" s="133"/>
      <c r="F603" s="126"/>
      <c r="G603" s="126"/>
    </row>
    <row r="604" spans="1:7" ht="15">
      <c r="A604" s="152"/>
      <c r="B604" s="153"/>
      <c r="C604" s="126"/>
      <c r="D604" s="126"/>
      <c r="E604" s="133"/>
      <c r="F604" s="126"/>
      <c r="G604" s="126"/>
    </row>
    <row r="605" spans="1:7" ht="15">
      <c r="A605" s="152"/>
      <c r="B605" s="153"/>
      <c r="C605" s="126"/>
      <c r="D605" s="126"/>
      <c r="E605" s="133"/>
      <c r="F605" s="126"/>
      <c r="G605" s="126"/>
    </row>
    <row r="606" spans="1:7" ht="15">
      <c r="A606" s="152"/>
      <c r="B606" s="153"/>
      <c r="C606" s="126"/>
      <c r="D606" s="126"/>
      <c r="E606" s="133"/>
      <c r="F606" s="126"/>
      <c r="G606" s="126"/>
    </row>
    <row r="607" spans="1:7" ht="15">
      <c r="A607" s="152"/>
      <c r="B607" s="153"/>
      <c r="C607" s="126"/>
      <c r="D607" s="126"/>
      <c r="E607" s="133"/>
      <c r="F607" s="126"/>
      <c r="G607" s="126"/>
    </row>
    <row r="608" spans="1:7" ht="15">
      <c r="A608" s="152"/>
      <c r="B608" s="153"/>
      <c r="C608" s="126"/>
      <c r="D608" s="126"/>
      <c r="E608" s="133"/>
      <c r="F608" s="126"/>
      <c r="G608" s="126"/>
    </row>
    <row r="609" spans="1:7" ht="15">
      <c r="A609" s="152"/>
      <c r="B609" s="153"/>
      <c r="C609" s="126"/>
      <c r="D609" s="126"/>
      <c r="E609" s="133"/>
      <c r="F609" s="126"/>
      <c r="G609" s="126"/>
    </row>
    <row r="610" spans="1:7" ht="15">
      <c r="A610" s="152"/>
      <c r="B610" s="153"/>
      <c r="C610" s="126"/>
      <c r="D610" s="126"/>
      <c r="E610" s="133"/>
      <c r="F610" s="126"/>
      <c r="G610" s="126"/>
    </row>
    <row r="611" spans="1:7" ht="15">
      <c r="A611" s="152"/>
      <c r="B611" s="153"/>
      <c r="C611" s="126"/>
      <c r="D611" s="126"/>
      <c r="E611" s="133"/>
      <c r="F611" s="126"/>
      <c r="G611" s="126"/>
    </row>
    <row r="612" spans="1:7" ht="15">
      <c r="A612" s="152"/>
      <c r="B612" s="153"/>
      <c r="C612" s="126"/>
      <c r="D612" s="126"/>
      <c r="E612" s="133"/>
      <c r="F612" s="126"/>
      <c r="G612" s="126"/>
    </row>
    <row r="613" spans="1:7" ht="15">
      <c r="A613" s="152"/>
      <c r="B613" s="153"/>
      <c r="C613" s="126"/>
      <c r="D613" s="126"/>
      <c r="E613" s="133"/>
      <c r="F613" s="126"/>
      <c r="G613" s="126"/>
    </row>
    <row r="614" spans="1:7" ht="15">
      <c r="A614" s="152"/>
      <c r="B614" s="153"/>
      <c r="C614" s="126"/>
      <c r="D614" s="126"/>
      <c r="E614" s="133"/>
      <c r="F614" s="126"/>
      <c r="G614" s="126"/>
    </row>
    <row r="615" spans="1:7" ht="15">
      <c r="A615" s="152"/>
      <c r="B615" s="153"/>
      <c r="C615" s="126"/>
      <c r="D615" s="126"/>
      <c r="E615" s="133"/>
      <c r="F615" s="126"/>
      <c r="G615" s="126"/>
    </row>
    <row r="616" spans="1:7" ht="15">
      <c r="A616" s="152"/>
      <c r="B616" s="153"/>
      <c r="C616" s="126"/>
      <c r="D616" s="126"/>
      <c r="E616" s="133"/>
      <c r="F616" s="126"/>
      <c r="G616" s="126"/>
    </row>
    <row r="617" spans="1:7" ht="15">
      <c r="A617" s="152"/>
      <c r="B617" s="153"/>
      <c r="C617" s="126"/>
      <c r="D617" s="126"/>
      <c r="E617" s="133"/>
      <c r="F617" s="126"/>
      <c r="G617" s="126"/>
    </row>
    <row r="618" spans="1:7" ht="15">
      <c r="A618" s="152"/>
      <c r="B618" s="153"/>
      <c r="C618" s="126"/>
      <c r="D618" s="126"/>
      <c r="E618" s="133"/>
      <c r="F618" s="126"/>
      <c r="G618" s="126"/>
    </row>
    <row r="619" spans="1:7" ht="15">
      <c r="A619" s="152"/>
      <c r="B619" s="153"/>
      <c r="C619" s="126"/>
      <c r="D619" s="126"/>
      <c r="E619" s="133"/>
      <c r="F619" s="126"/>
      <c r="G619" s="126"/>
    </row>
    <row r="620" spans="1:7" ht="15">
      <c r="A620" s="152"/>
      <c r="B620" s="153"/>
      <c r="C620" s="126"/>
      <c r="D620" s="126"/>
      <c r="E620" s="133"/>
      <c r="F620" s="126"/>
      <c r="G620" s="126"/>
    </row>
    <row r="621" spans="1:7" ht="15">
      <c r="A621" s="152"/>
      <c r="B621" s="153"/>
      <c r="C621" s="126"/>
      <c r="D621" s="126"/>
      <c r="E621" s="133"/>
      <c r="F621" s="126"/>
      <c r="G621" s="126"/>
    </row>
    <row r="622" spans="1:7" ht="15">
      <c r="A622" s="152"/>
      <c r="B622" s="153"/>
      <c r="C622" s="126"/>
      <c r="D622" s="126"/>
      <c r="E622" s="133"/>
      <c r="F622" s="126"/>
      <c r="G622" s="126"/>
    </row>
    <row r="623" spans="1:7" ht="15">
      <c r="A623" s="152"/>
      <c r="B623" s="153"/>
      <c r="C623" s="126"/>
      <c r="D623" s="126"/>
      <c r="E623" s="133"/>
      <c r="F623" s="126"/>
      <c r="G623" s="126"/>
    </row>
    <row r="624" spans="1:7" ht="15">
      <c r="A624" s="152"/>
      <c r="B624" s="153"/>
      <c r="C624" s="126"/>
      <c r="D624" s="126"/>
      <c r="E624" s="133"/>
      <c r="F624" s="126"/>
      <c r="G624" s="126"/>
    </row>
    <row r="625" spans="1:7" ht="15">
      <c r="A625" s="152"/>
      <c r="B625" s="153"/>
      <c r="C625" s="126"/>
      <c r="D625" s="126"/>
      <c r="E625" s="133"/>
      <c r="F625" s="126"/>
      <c r="G625" s="126"/>
    </row>
    <row r="626" spans="1:7" ht="15">
      <c r="A626" s="152"/>
      <c r="B626" s="153"/>
      <c r="C626" s="126"/>
      <c r="D626" s="126"/>
      <c r="E626" s="133"/>
      <c r="F626" s="126"/>
      <c r="G626" s="126"/>
    </row>
    <row r="627" spans="1:7" ht="15">
      <c r="A627" s="152"/>
      <c r="B627" s="153"/>
      <c r="C627" s="126"/>
      <c r="D627" s="126"/>
      <c r="E627" s="133"/>
      <c r="F627" s="126"/>
      <c r="G627" s="126"/>
    </row>
    <row r="628" spans="1:7" ht="15">
      <c r="A628" s="152"/>
      <c r="B628" s="153"/>
      <c r="C628" s="126"/>
      <c r="D628" s="126"/>
      <c r="E628" s="133"/>
      <c r="F628" s="126"/>
      <c r="G628" s="126"/>
    </row>
    <row r="629" spans="1:7" ht="15">
      <c r="A629" s="152"/>
      <c r="B629" s="153"/>
      <c r="C629" s="126"/>
      <c r="D629" s="126"/>
      <c r="E629" s="133"/>
      <c r="F629" s="126"/>
      <c r="G629" s="126"/>
    </row>
    <row r="630" spans="1:7" ht="15">
      <c r="A630" s="152"/>
      <c r="B630" s="153"/>
      <c r="C630" s="126"/>
      <c r="D630" s="126"/>
      <c r="E630" s="133"/>
      <c r="F630" s="126"/>
      <c r="G630" s="126"/>
    </row>
    <row r="631" spans="1:7" ht="15">
      <c r="A631" s="152"/>
      <c r="B631" s="153"/>
      <c r="C631" s="126"/>
      <c r="D631" s="126"/>
      <c r="E631" s="133"/>
      <c r="F631" s="126"/>
      <c r="G631" s="126"/>
    </row>
    <row r="632" spans="1:7" ht="15">
      <c r="A632" s="152"/>
      <c r="B632" s="153"/>
      <c r="C632" s="126"/>
      <c r="D632" s="126"/>
      <c r="E632" s="133"/>
      <c r="F632" s="126"/>
      <c r="G632" s="126"/>
    </row>
    <row r="633" spans="1:7" ht="15">
      <c r="A633" s="152"/>
      <c r="B633" s="153"/>
      <c r="C633" s="126"/>
      <c r="D633" s="126"/>
      <c r="E633" s="133"/>
      <c r="F633" s="126"/>
      <c r="G633" s="126"/>
    </row>
    <row r="634" spans="1:7" ht="15">
      <c r="A634" s="152"/>
      <c r="B634" s="153"/>
      <c r="C634" s="126"/>
      <c r="D634" s="126"/>
      <c r="E634" s="133"/>
      <c r="F634" s="126"/>
      <c r="G634" s="126"/>
    </row>
    <row r="635" spans="1:7" ht="15">
      <c r="A635" s="152"/>
      <c r="B635" s="153"/>
      <c r="C635" s="126"/>
      <c r="D635" s="126"/>
      <c r="E635" s="133"/>
      <c r="F635" s="126"/>
      <c r="G635" s="126"/>
    </row>
    <row r="636" spans="1:7" ht="15">
      <c r="A636" s="152"/>
      <c r="B636" s="153"/>
      <c r="C636" s="126"/>
      <c r="D636" s="126"/>
      <c r="E636" s="133"/>
      <c r="F636" s="126"/>
      <c r="G636" s="126"/>
    </row>
    <row r="637" spans="1:7" ht="15">
      <c r="A637" s="152"/>
      <c r="B637" s="153"/>
      <c r="C637" s="126"/>
      <c r="D637" s="126"/>
      <c r="E637" s="133"/>
      <c r="F637" s="126"/>
      <c r="G637" s="126"/>
    </row>
    <row r="638" spans="1:7" ht="15">
      <c r="A638" s="152"/>
      <c r="B638" s="153"/>
      <c r="C638" s="126"/>
      <c r="D638" s="126"/>
      <c r="E638" s="133"/>
      <c r="F638" s="126"/>
      <c r="G638" s="126"/>
    </row>
    <row r="639" spans="1:7" ht="15">
      <c r="A639" s="152"/>
      <c r="B639" s="153"/>
      <c r="C639" s="126"/>
      <c r="D639" s="126"/>
      <c r="E639" s="133"/>
      <c r="F639" s="126"/>
      <c r="G639" s="126"/>
    </row>
    <row r="640" spans="1:7" ht="15">
      <c r="A640" s="152"/>
      <c r="B640" s="153"/>
      <c r="C640" s="126"/>
      <c r="D640" s="126"/>
      <c r="E640" s="133"/>
      <c r="F640" s="126"/>
      <c r="G640" s="126"/>
    </row>
    <row r="641" spans="1:7" ht="15">
      <c r="A641" s="152"/>
      <c r="B641" s="153"/>
      <c r="C641" s="126"/>
      <c r="D641" s="126"/>
      <c r="E641" s="133"/>
      <c r="F641" s="126"/>
      <c r="G641" s="126"/>
    </row>
    <row r="642" spans="1:7" ht="15">
      <c r="A642" s="152"/>
      <c r="B642" s="153"/>
      <c r="C642" s="126"/>
      <c r="D642" s="126"/>
      <c r="E642" s="133"/>
      <c r="F642" s="126"/>
      <c r="G642" s="126"/>
    </row>
    <row r="643" spans="1:7" ht="15">
      <c r="A643" s="152"/>
      <c r="B643" s="153"/>
      <c r="C643" s="126"/>
      <c r="D643" s="126"/>
      <c r="E643" s="133"/>
      <c r="F643" s="126"/>
      <c r="G643" s="126"/>
    </row>
    <row r="644" spans="1:7" ht="15">
      <c r="A644" s="152"/>
      <c r="B644" s="153"/>
      <c r="C644" s="126"/>
      <c r="D644" s="126"/>
      <c r="E644" s="133"/>
      <c r="F644" s="126"/>
      <c r="G644" s="126"/>
    </row>
    <row r="645" spans="1:7" ht="15">
      <c r="A645" s="152"/>
      <c r="B645" s="153"/>
      <c r="C645" s="126"/>
      <c r="D645" s="126"/>
      <c r="E645" s="133"/>
      <c r="F645" s="126"/>
      <c r="G645" s="126"/>
    </row>
    <row r="646" spans="1:7" ht="15">
      <c r="A646" s="152"/>
      <c r="B646" s="153"/>
      <c r="C646" s="126"/>
      <c r="D646" s="126"/>
      <c r="E646" s="133"/>
      <c r="F646" s="126"/>
      <c r="G646" s="126"/>
    </row>
    <row r="647" spans="1:7" ht="15">
      <c r="A647" s="152"/>
      <c r="B647" s="153"/>
      <c r="C647" s="126"/>
      <c r="D647" s="126"/>
      <c r="E647" s="133"/>
      <c r="F647" s="126"/>
      <c r="G647" s="126"/>
    </row>
    <row r="648" spans="1:7" ht="15">
      <c r="A648" s="152"/>
      <c r="B648" s="153"/>
      <c r="C648" s="126"/>
      <c r="D648" s="126"/>
      <c r="E648" s="133"/>
      <c r="F648" s="126"/>
      <c r="G648" s="126"/>
    </row>
    <row r="649" spans="1:7" ht="15">
      <c r="A649" s="152"/>
      <c r="B649" s="153"/>
      <c r="C649" s="126"/>
      <c r="D649" s="126"/>
      <c r="E649" s="133"/>
      <c r="F649" s="126"/>
      <c r="G649" s="126"/>
    </row>
    <row r="650" spans="1:7" ht="15">
      <c r="A650" s="152"/>
      <c r="B650" s="153"/>
      <c r="C650" s="126"/>
      <c r="D650" s="126"/>
      <c r="E650" s="133"/>
      <c r="F650" s="126"/>
      <c r="G650" s="126"/>
    </row>
    <row r="651" spans="1:7" ht="15">
      <c r="A651" s="152"/>
      <c r="B651" s="153"/>
      <c r="C651" s="126"/>
      <c r="D651" s="126"/>
      <c r="E651" s="133"/>
      <c r="F651" s="126"/>
      <c r="G651" s="126"/>
    </row>
    <row r="652" spans="1:7" ht="15">
      <c r="A652" s="152"/>
      <c r="B652" s="153"/>
      <c r="C652" s="126"/>
      <c r="D652" s="126"/>
      <c r="E652" s="133"/>
      <c r="F652" s="126"/>
      <c r="G652" s="126"/>
    </row>
    <row r="653" spans="1:7" ht="15">
      <c r="A653" s="152"/>
      <c r="B653" s="153"/>
      <c r="C653" s="126"/>
      <c r="D653" s="126"/>
      <c r="E653" s="133"/>
      <c r="F653" s="126"/>
      <c r="G653" s="126"/>
    </row>
    <row r="654" spans="1:7" ht="15">
      <c r="A654" s="152"/>
      <c r="B654" s="153"/>
      <c r="C654" s="126"/>
      <c r="D654" s="126"/>
      <c r="E654" s="133"/>
      <c r="F654" s="126"/>
      <c r="G654" s="126"/>
    </row>
    <row r="655" spans="1:7" ht="15">
      <c r="A655" s="152"/>
      <c r="B655" s="153"/>
      <c r="C655" s="126"/>
      <c r="D655" s="126"/>
      <c r="E655" s="133"/>
      <c r="F655" s="126"/>
      <c r="G655" s="126"/>
    </row>
    <row r="656" spans="1:7" ht="15">
      <c r="A656" s="152"/>
      <c r="B656" s="153"/>
      <c r="C656" s="126"/>
      <c r="D656" s="126"/>
      <c r="E656" s="133"/>
      <c r="F656" s="126"/>
      <c r="G656" s="126"/>
    </row>
    <row r="657" spans="1:7" ht="15">
      <c r="A657" s="152"/>
      <c r="B657" s="153"/>
      <c r="C657" s="126"/>
      <c r="D657" s="126"/>
      <c r="E657" s="133"/>
      <c r="F657" s="126"/>
      <c r="G657" s="126"/>
    </row>
    <row r="658" spans="1:7" ht="15">
      <c r="A658" s="152"/>
      <c r="B658" s="153"/>
      <c r="C658" s="126"/>
      <c r="D658" s="126"/>
      <c r="E658" s="133"/>
      <c r="F658" s="126"/>
      <c r="G658" s="126"/>
    </row>
    <row r="659" spans="1:7" ht="15">
      <c r="A659" s="152"/>
      <c r="B659" s="153"/>
      <c r="C659" s="126"/>
      <c r="D659" s="126"/>
      <c r="E659" s="133"/>
      <c r="F659" s="126"/>
      <c r="G659" s="126"/>
    </row>
    <row r="660" spans="1:7" ht="15">
      <c r="A660" s="152"/>
      <c r="B660" s="153"/>
      <c r="C660" s="126"/>
      <c r="D660" s="126"/>
      <c r="E660" s="133"/>
      <c r="F660" s="126"/>
      <c r="G660" s="126"/>
    </row>
    <row r="661" spans="1:7" ht="15">
      <c r="A661" s="152"/>
      <c r="B661" s="153"/>
      <c r="C661" s="126"/>
      <c r="D661" s="126"/>
      <c r="E661" s="133"/>
      <c r="F661" s="126"/>
      <c r="G661" s="126"/>
    </row>
    <row r="662" spans="1:7" ht="15">
      <c r="A662" s="152"/>
      <c r="B662" s="153"/>
      <c r="C662" s="126"/>
      <c r="D662" s="126"/>
      <c r="E662" s="133"/>
      <c r="F662" s="126"/>
      <c r="G662" s="126"/>
    </row>
    <row r="663" spans="1:7" ht="15">
      <c r="A663" s="152"/>
      <c r="B663" s="153"/>
      <c r="C663" s="126"/>
      <c r="D663" s="126"/>
      <c r="E663" s="133"/>
      <c r="F663" s="126"/>
      <c r="G663" s="126"/>
    </row>
    <row r="664" spans="1:7" ht="15">
      <c r="A664" s="152"/>
      <c r="B664" s="153"/>
      <c r="C664" s="126"/>
      <c r="D664" s="126"/>
      <c r="E664" s="133"/>
      <c r="F664" s="126"/>
      <c r="G664" s="126"/>
    </row>
    <row r="665" spans="1:7" ht="15">
      <c r="A665" s="152"/>
      <c r="B665" s="153"/>
      <c r="C665" s="126"/>
      <c r="D665" s="126"/>
      <c r="E665" s="133"/>
      <c r="F665" s="126"/>
      <c r="G665" s="126"/>
    </row>
    <row r="666" spans="1:7" ht="15">
      <c r="A666" s="152"/>
      <c r="B666" s="153"/>
      <c r="C666" s="126"/>
      <c r="D666" s="126"/>
      <c r="E666" s="133"/>
      <c r="F666" s="126"/>
      <c r="G666" s="126"/>
    </row>
    <row r="667" spans="1:7" ht="15">
      <c r="A667" s="152"/>
      <c r="B667" s="153"/>
      <c r="C667" s="126"/>
      <c r="D667" s="126"/>
      <c r="E667" s="133"/>
      <c r="F667" s="126"/>
      <c r="G667" s="126"/>
    </row>
    <row r="668" spans="1:7" ht="15">
      <c r="A668" s="152"/>
      <c r="B668" s="153"/>
      <c r="C668" s="126"/>
      <c r="D668" s="126"/>
      <c r="E668" s="133"/>
      <c r="F668" s="126"/>
      <c r="G668" s="126"/>
    </row>
    <row r="669" spans="1:7" ht="15">
      <c r="A669" s="152"/>
      <c r="B669" s="153"/>
      <c r="C669" s="126"/>
      <c r="D669" s="126"/>
      <c r="E669" s="133"/>
      <c r="F669" s="126"/>
      <c r="G669" s="126"/>
    </row>
    <row r="670" spans="1:7" ht="15">
      <c r="A670" s="152"/>
      <c r="B670" s="153"/>
      <c r="C670" s="126"/>
      <c r="D670" s="126"/>
      <c r="E670" s="133"/>
      <c r="F670" s="126"/>
      <c r="G670" s="126"/>
    </row>
    <row r="671" spans="1:7" ht="15">
      <c r="A671" s="152"/>
      <c r="B671" s="153"/>
      <c r="C671" s="126"/>
      <c r="D671" s="126"/>
      <c r="E671" s="133"/>
      <c r="F671" s="126"/>
      <c r="G671" s="126"/>
    </row>
    <row r="672" spans="1:7" ht="15">
      <c r="A672" s="152"/>
      <c r="B672" s="153"/>
      <c r="C672" s="126"/>
      <c r="D672" s="126"/>
      <c r="E672" s="133"/>
      <c r="F672" s="126"/>
      <c r="G672" s="126"/>
    </row>
    <row r="673" spans="1:7" ht="15">
      <c r="A673" s="152"/>
      <c r="B673" s="153"/>
      <c r="C673" s="126"/>
      <c r="D673" s="126"/>
      <c r="E673" s="133"/>
      <c r="F673" s="126"/>
      <c r="G673" s="126"/>
    </row>
    <row r="674" spans="1:7" ht="15">
      <c r="A674" s="152"/>
      <c r="B674" s="153"/>
      <c r="C674" s="126"/>
      <c r="D674" s="126"/>
      <c r="E674" s="133"/>
      <c r="F674" s="126"/>
      <c r="G674" s="126"/>
    </row>
    <row r="675" spans="1:7" ht="15">
      <c r="A675" s="152"/>
      <c r="B675" s="153"/>
      <c r="C675" s="126"/>
      <c r="D675" s="126"/>
      <c r="E675" s="133"/>
      <c r="F675" s="126"/>
      <c r="G675" s="126"/>
    </row>
    <row r="676" spans="1:7" ht="15">
      <c r="A676" s="152"/>
      <c r="B676" s="153"/>
      <c r="C676" s="126"/>
      <c r="D676" s="126"/>
      <c r="E676" s="133"/>
      <c r="F676" s="126"/>
      <c r="G676" s="126"/>
    </row>
    <row r="677" spans="1:7" ht="15">
      <c r="A677" s="152"/>
      <c r="B677" s="153"/>
      <c r="C677" s="126"/>
      <c r="D677" s="126"/>
      <c r="E677" s="133"/>
      <c r="F677" s="126"/>
      <c r="G677" s="126"/>
    </row>
    <row r="678" spans="1:7" ht="15">
      <c r="A678" s="152"/>
      <c r="B678" s="153"/>
      <c r="C678" s="126"/>
      <c r="D678" s="126"/>
      <c r="E678" s="133"/>
      <c r="F678" s="126"/>
      <c r="G678" s="126"/>
    </row>
    <row r="679" spans="1:7" ht="15">
      <c r="A679" s="152"/>
      <c r="B679" s="153"/>
      <c r="C679" s="126"/>
      <c r="D679" s="126"/>
      <c r="E679" s="133"/>
      <c r="F679" s="126"/>
      <c r="G679" s="126"/>
    </row>
    <row r="680" spans="1:7" ht="15">
      <c r="A680" s="152"/>
      <c r="B680" s="153"/>
      <c r="C680" s="126"/>
      <c r="D680" s="126"/>
      <c r="E680" s="133"/>
      <c r="F680" s="126"/>
      <c r="G680" s="126"/>
    </row>
    <row r="681" spans="1:7" ht="15">
      <c r="A681" s="152"/>
      <c r="B681" s="153"/>
      <c r="C681" s="126"/>
      <c r="D681" s="126"/>
      <c r="E681" s="133"/>
      <c r="F681" s="126"/>
      <c r="G681" s="126"/>
    </row>
    <row r="682" spans="1:7" ht="15">
      <c r="A682" s="152"/>
      <c r="B682" s="153"/>
      <c r="C682" s="126"/>
      <c r="D682" s="126"/>
      <c r="E682" s="133"/>
      <c r="F682" s="126"/>
      <c r="G682" s="126"/>
    </row>
    <row r="683" spans="1:7" ht="15">
      <c r="A683" s="152"/>
      <c r="B683" s="153"/>
      <c r="C683" s="126"/>
      <c r="D683" s="126"/>
      <c r="E683" s="133"/>
      <c r="F683" s="126"/>
      <c r="G683" s="126"/>
    </row>
    <row r="684" spans="1:7" ht="15">
      <c r="A684" s="152"/>
      <c r="B684" s="153"/>
      <c r="C684" s="126"/>
      <c r="D684" s="126"/>
      <c r="E684" s="133"/>
      <c r="F684" s="126"/>
      <c r="G684" s="126"/>
    </row>
    <row r="685" spans="1:7" ht="15">
      <c r="A685" s="152"/>
      <c r="B685" s="153"/>
      <c r="C685" s="126"/>
      <c r="D685" s="126"/>
      <c r="E685" s="133"/>
      <c r="F685" s="126"/>
      <c r="G685" s="126"/>
    </row>
    <row r="686" spans="1:7" ht="15">
      <c r="A686" s="152"/>
      <c r="B686" s="153"/>
      <c r="C686" s="126"/>
      <c r="D686" s="126"/>
      <c r="E686" s="133"/>
      <c r="F686" s="126"/>
      <c r="G686" s="126"/>
    </row>
    <row r="687" spans="1:7" ht="15">
      <c r="A687" s="152"/>
      <c r="B687" s="153"/>
      <c r="C687" s="126"/>
      <c r="D687" s="126"/>
      <c r="E687" s="133"/>
      <c r="F687" s="126"/>
      <c r="G687" s="126"/>
    </row>
    <row r="688" spans="1:7" ht="15">
      <c r="A688" s="152"/>
      <c r="B688" s="153"/>
      <c r="C688" s="126"/>
      <c r="D688" s="126"/>
      <c r="E688" s="133"/>
      <c r="F688" s="126"/>
      <c r="G688" s="126"/>
    </row>
    <row r="689" spans="1:7" ht="15">
      <c r="A689" s="152"/>
      <c r="B689" s="153"/>
      <c r="C689" s="126"/>
      <c r="D689" s="126"/>
      <c r="E689" s="133"/>
      <c r="F689" s="126"/>
      <c r="G689" s="126"/>
    </row>
    <row r="690" spans="1:7" ht="15">
      <c r="A690" s="152"/>
      <c r="B690" s="153"/>
      <c r="C690" s="126"/>
      <c r="D690" s="126"/>
      <c r="E690" s="133"/>
      <c r="F690" s="126"/>
      <c r="G690" s="126"/>
    </row>
    <row r="691" spans="1:7" ht="15">
      <c r="A691" s="152"/>
      <c r="B691" s="153"/>
      <c r="C691" s="126"/>
      <c r="D691" s="126"/>
      <c r="E691" s="133"/>
      <c r="F691" s="126"/>
      <c r="G691" s="126"/>
    </row>
    <row r="692" spans="1:7" ht="15">
      <c r="A692" s="152"/>
      <c r="B692" s="153"/>
      <c r="C692" s="126"/>
      <c r="D692" s="126"/>
      <c r="E692" s="133"/>
      <c r="F692" s="126"/>
      <c r="G692" s="126"/>
    </row>
    <row r="693" spans="1:7" ht="15">
      <c r="A693" s="152"/>
      <c r="B693" s="153"/>
      <c r="C693" s="126"/>
      <c r="D693" s="126"/>
      <c r="E693" s="133"/>
      <c r="F693" s="126"/>
      <c r="G693" s="126"/>
    </row>
    <row r="694" spans="1:7" ht="15">
      <c r="A694" s="152"/>
      <c r="B694" s="153"/>
      <c r="C694" s="126"/>
      <c r="D694" s="126"/>
      <c r="E694" s="133"/>
      <c r="F694" s="126"/>
      <c r="G694" s="126"/>
    </row>
    <row r="695" spans="1:7" ht="15">
      <c r="A695" s="152"/>
      <c r="B695" s="153"/>
      <c r="C695" s="126"/>
      <c r="D695" s="126"/>
      <c r="E695" s="133"/>
      <c r="F695" s="126"/>
      <c r="G695" s="126"/>
    </row>
    <row r="696" spans="1:7" ht="15">
      <c r="A696" s="152"/>
      <c r="B696" s="153"/>
      <c r="C696" s="126"/>
      <c r="D696" s="126"/>
      <c r="E696" s="133"/>
      <c r="F696" s="126"/>
      <c r="G696" s="126"/>
    </row>
    <row r="697" spans="1:7" ht="15">
      <c r="A697" s="152"/>
      <c r="B697" s="153"/>
      <c r="C697" s="126"/>
      <c r="D697" s="126"/>
      <c r="E697" s="133"/>
      <c r="F697" s="126"/>
      <c r="G697" s="126"/>
    </row>
    <row r="698" spans="1:7" ht="15">
      <c r="A698" s="152"/>
      <c r="B698" s="153"/>
      <c r="C698" s="126"/>
      <c r="D698" s="126"/>
      <c r="E698" s="133"/>
      <c r="F698" s="126"/>
      <c r="G698" s="126"/>
    </row>
    <row r="699" spans="1:7" ht="15">
      <c r="A699" s="152"/>
      <c r="B699" s="153"/>
      <c r="C699" s="126"/>
      <c r="D699" s="126"/>
      <c r="E699" s="133"/>
      <c r="F699" s="126"/>
      <c r="G699" s="126"/>
    </row>
    <row r="700" spans="1:7" ht="15">
      <c r="A700" s="152"/>
      <c r="B700" s="153"/>
      <c r="C700" s="126"/>
      <c r="D700" s="126"/>
      <c r="E700" s="133"/>
      <c r="F700" s="126"/>
      <c r="G700" s="126"/>
    </row>
    <row r="701" spans="1:7" ht="15">
      <c r="A701" s="152"/>
      <c r="B701" s="153"/>
      <c r="C701" s="126"/>
      <c r="D701" s="126"/>
      <c r="E701" s="133"/>
      <c r="F701" s="126"/>
      <c r="G701" s="126"/>
    </row>
    <row r="702" spans="1:7" ht="15">
      <c r="A702" s="152"/>
      <c r="B702" s="153"/>
      <c r="C702" s="126"/>
      <c r="D702" s="126"/>
      <c r="E702" s="133"/>
      <c r="F702" s="126"/>
      <c r="G702" s="126"/>
    </row>
    <row r="703" spans="1:7" ht="15">
      <c r="A703" s="152"/>
      <c r="B703" s="153"/>
      <c r="C703" s="126"/>
      <c r="D703" s="126"/>
      <c r="E703" s="133"/>
      <c r="F703" s="126"/>
      <c r="G703" s="126"/>
    </row>
    <row r="704" spans="1:7" ht="15">
      <c r="A704" s="152"/>
      <c r="B704" s="153"/>
      <c r="C704" s="126"/>
      <c r="D704" s="126"/>
      <c r="E704" s="133"/>
      <c r="F704" s="126"/>
      <c r="G704" s="126"/>
    </row>
    <row r="705" spans="1:7" ht="15">
      <c r="A705" s="152"/>
      <c r="B705" s="153"/>
      <c r="C705" s="126"/>
      <c r="D705" s="126"/>
      <c r="E705" s="133"/>
      <c r="F705" s="126"/>
      <c r="G705" s="126"/>
    </row>
    <row r="706" spans="1:7" ht="15">
      <c r="A706" s="152"/>
      <c r="B706" s="153"/>
      <c r="C706" s="126"/>
      <c r="D706" s="126"/>
      <c r="E706" s="133"/>
      <c r="F706" s="126"/>
      <c r="G706" s="126"/>
    </row>
    <row r="707" spans="1:7" ht="15">
      <c r="A707" s="152"/>
      <c r="B707" s="153"/>
      <c r="C707" s="126"/>
      <c r="D707" s="126"/>
      <c r="E707" s="133"/>
      <c r="F707" s="126"/>
      <c r="G707" s="126"/>
    </row>
    <row r="708" spans="1:7" ht="15">
      <c r="A708" s="152"/>
      <c r="B708" s="153"/>
      <c r="C708" s="126"/>
      <c r="D708" s="126"/>
      <c r="E708" s="133"/>
      <c r="F708" s="126"/>
      <c r="G708" s="126"/>
    </row>
    <row r="709" spans="1:7" ht="15">
      <c r="A709" s="152"/>
      <c r="B709" s="153"/>
      <c r="C709" s="126"/>
      <c r="D709" s="126"/>
      <c r="E709" s="133"/>
      <c r="F709" s="126"/>
      <c r="G709" s="126"/>
    </row>
    <row r="710" spans="1:7" ht="15">
      <c r="A710" s="152"/>
      <c r="B710" s="153"/>
      <c r="C710" s="126"/>
      <c r="D710" s="126"/>
      <c r="E710" s="133"/>
      <c r="F710" s="126"/>
      <c r="G710" s="126"/>
    </row>
    <row r="711" spans="1:7" ht="15">
      <c r="A711" s="152"/>
      <c r="B711" s="153"/>
      <c r="C711" s="126"/>
      <c r="D711" s="126"/>
      <c r="E711" s="133"/>
      <c r="F711" s="126"/>
      <c r="G711" s="126"/>
    </row>
    <row r="712" spans="1:7" ht="15">
      <c r="A712" s="152"/>
      <c r="B712" s="153"/>
      <c r="C712" s="126"/>
      <c r="D712" s="126"/>
      <c r="E712" s="133"/>
      <c r="F712" s="126"/>
      <c r="G712" s="126"/>
    </row>
    <row r="713" spans="1:7" ht="15">
      <c r="A713" s="152"/>
      <c r="B713" s="153"/>
      <c r="C713" s="126"/>
      <c r="D713" s="126"/>
      <c r="E713" s="133"/>
      <c r="F713" s="126"/>
      <c r="G713" s="126"/>
    </row>
    <row r="714" spans="1:7" ht="15">
      <c r="A714" s="152"/>
      <c r="B714" s="153"/>
      <c r="C714" s="126"/>
      <c r="D714" s="126"/>
      <c r="E714" s="133"/>
      <c r="F714" s="126"/>
      <c r="G714" s="126"/>
    </row>
    <row r="715" spans="1:7" ht="15">
      <c r="A715" s="152"/>
      <c r="B715" s="153"/>
      <c r="C715" s="126"/>
      <c r="D715" s="126"/>
      <c r="E715" s="133"/>
      <c r="F715" s="126"/>
      <c r="G715" s="126"/>
    </row>
    <row r="716" spans="1:7" ht="15">
      <c r="A716" s="152"/>
      <c r="B716" s="153"/>
      <c r="C716" s="126"/>
      <c r="D716" s="126"/>
      <c r="E716" s="133"/>
      <c r="F716" s="126"/>
      <c r="G716" s="126"/>
    </row>
    <row r="717" spans="1:7" ht="15">
      <c r="A717" s="152"/>
      <c r="B717" s="153"/>
      <c r="C717" s="126"/>
      <c r="D717" s="126"/>
      <c r="E717" s="133"/>
      <c r="F717" s="126"/>
      <c r="G717" s="126"/>
    </row>
    <row r="718" spans="1:7" ht="15">
      <c r="A718" s="152"/>
      <c r="B718" s="153"/>
      <c r="C718" s="126"/>
      <c r="D718" s="126"/>
      <c r="E718" s="133"/>
      <c r="F718" s="126"/>
      <c r="G718" s="126"/>
    </row>
    <row r="719" spans="1:7" ht="15">
      <c r="A719" s="152"/>
      <c r="B719" s="153"/>
      <c r="C719" s="126"/>
      <c r="D719" s="126"/>
      <c r="E719" s="133"/>
      <c r="F719" s="126"/>
      <c r="G719" s="126"/>
    </row>
    <row r="720" spans="1:7" ht="15">
      <c r="A720" s="152"/>
      <c r="B720" s="153"/>
      <c r="C720" s="126"/>
      <c r="D720" s="126"/>
      <c r="E720" s="133"/>
      <c r="F720" s="126"/>
      <c r="G720" s="126"/>
    </row>
    <row r="721" spans="1:7" ht="15">
      <c r="A721" s="152"/>
      <c r="B721" s="153"/>
      <c r="C721" s="126"/>
      <c r="D721" s="126"/>
      <c r="E721" s="133"/>
      <c r="F721" s="126"/>
      <c r="G721" s="126"/>
    </row>
    <row r="722" spans="1:7" ht="15">
      <c r="A722" s="152"/>
      <c r="B722" s="153"/>
      <c r="C722" s="126"/>
      <c r="D722" s="126"/>
      <c r="E722" s="133"/>
      <c r="F722" s="126"/>
      <c r="G722" s="126"/>
    </row>
    <row r="723" spans="1:7" ht="15">
      <c r="A723" s="152"/>
      <c r="B723" s="153"/>
      <c r="C723" s="126"/>
      <c r="D723" s="126"/>
      <c r="E723" s="133"/>
      <c r="F723" s="126"/>
      <c r="G723" s="126"/>
    </row>
    <row r="724" spans="1:7" ht="15">
      <c r="A724" s="152"/>
      <c r="B724" s="153"/>
      <c r="C724" s="126"/>
      <c r="D724" s="126"/>
      <c r="E724" s="133"/>
      <c r="F724" s="126"/>
      <c r="G724" s="126"/>
    </row>
    <row r="725" spans="1:7" ht="15">
      <c r="A725" s="152"/>
      <c r="B725" s="153"/>
      <c r="C725" s="126"/>
      <c r="D725" s="126"/>
      <c r="E725" s="133"/>
      <c r="F725" s="126"/>
      <c r="G725" s="126"/>
    </row>
    <row r="726" spans="1:7" ht="15">
      <c r="A726" s="152"/>
      <c r="B726" s="153"/>
      <c r="C726" s="126"/>
      <c r="D726" s="126"/>
      <c r="E726" s="133"/>
      <c r="F726" s="126"/>
      <c r="G726" s="126"/>
    </row>
    <row r="727" spans="1:7" ht="15">
      <c r="A727" s="152"/>
      <c r="B727" s="153"/>
      <c r="C727" s="126"/>
      <c r="D727" s="126"/>
      <c r="E727" s="133"/>
      <c r="F727" s="126"/>
      <c r="G727" s="126"/>
    </row>
    <row r="728" spans="1:7" ht="15">
      <c r="A728" s="152"/>
      <c r="B728" s="153"/>
      <c r="C728" s="126"/>
      <c r="D728" s="126"/>
      <c r="E728" s="133"/>
      <c r="F728" s="126"/>
      <c r="G728" s="126"/>
    </row>
    <row r="729" spans="1:7" ht="15">
      <c r="A729" s="152"/>
      <c r="B729" s="153"/>
      <c r="C729" s="126"/>
      <c r="D729" s="126"/>
      <c r="E729" s="133"/>
      <c r="F729" s="126"/>
      <c r="G729" s="126"/>
    </row>
    <row r="730" spans="1:7" ht="15">
      <c r="A730" s="152"/>
      <c r="B730" s="153"/>
      <c r="C730" s="126"/>
      <c r="D730" s="126"/>
      <c r="E730" s="133"/>
      <c r="F730" s="126"/>
      <c r="G730" s="126"/>
    </row>
    <row r="731" spans="1:7" ht="15">
      <c r="A731" s="152"/>
      <c r="B731" s="153"/>
      <c r="C731" s="126"/>
      <c r="D731" s="126"/>
      <c r="E731" s="133"/>
      <c r="F731" s="126"/>
      <c r="G731" s="126"/>
    </row>
    <row r="732" spans="1:7" ht="15">
      <c r="A732" s="152"/>
      <c r="B732" s="153"/>
      <c r="C732" s="126"/>
      <c r="D732" s="126"/>
      <c r="E732" s="133"/>
      <c r="F732" s="126"/>
      <c r="G732" s="126"/>
    </row>
    <row r="733" spans="1:7" ht="15">
      <c r="A733" s="152"/>
      <c r="B733" s="153"/>
      <c r="C733" s="126"/>
      <c r="D733" s="126"/>
      <c r="E733" s="133"/>
      <c r="F733" s="126"/>
      <c r="G733" s="126"/>
    </row>
    <row r="734" spans="1:7" ht="15">
      <c r="A734" s="152"/>
      <c r="B734" s="153"/>
      <c r="C734" s="126"/>
      <c r="D734" s="126"/>
      <c r="E734" s="133"/>
      <c r="F734" s="126"/>
      <c r="G734" s="126"/>
    </row>
    <row r="735" spans="1:7" ht="15">
      <c r="A735" s="152"/>
      <c r="B735" s="153"/>
      <c r="C735" s="126"/>
      <c r="D735" s="126"/>
      <c r="E735" s="133"/>
      <c r="F735" s="126"/>
      <c r="G735" s="126"/>
    </row>
    <row r="736" spans="1:7" ht="15">
      <c r="A736" s="152"/>
      <c r="B736" s="153"/>
      <c r="C736" s="126"/>
      <c r="D736" s="126"/>
      <c r="E736" s="133"/>
      <c r="F736" s="126"/>
      <c r="G736" s="126"/>
    </row>
    <row r="737" spans="1:7" ht="15">
      <c r="A737" s="152"/>
      <c r="B737" s="153"/>
      <c r="C737" s="126"/>
      <c r="D737" s="126"/>
      <c r="E737" s="133"/>
      <c r="F737" s="126"/>
      <c r="G737" s="126"/>
    </row>
    <row r="738" spans="1:7" ht="15">
      <c r="A738" s="152"/>
      <c r="B738" s="153"/>
      <c r="C738" s="126"/>
      <c r="D738" s="126"/>
      <c r="E738" s="133"/>
      <c r="F738" s="126"/>
      <c r="G738" s="126"/>
    </row>
    <row r="739" spans="1:7" ht="15">
      <c r="A739" s="152"/>
      <c r="B739" s="153"/>
      <c r="C739" s="126"/>
      <c r="D739" s="126"/>
      <c r="E739" s="133"/>
      <c r="F739" s="126"/>
      <c r="G739" s="126"/>
    </row>
    <row r="740" spans="1:7" ht="15">
      <c r="A740" s="152"/>
      <c r="B740" s="153"/>
      <c r="C740" s="126"/>
      <c r="D740" s="126"/>
      <c r="E740" s="133"/>
      <c r="F740" s="126"/>
      <c r="G740" s="126"/>
    </row>
    <row r="741" spans="1:7" ht="15">
      <c r="A741" s="152"/>
      <c r="B741" s="153"/>
      <c r="C741" s="126"/>
      <c r="D741" s="126"/>
      <c r="E741" s="133"/>
      <c r="F741" s="126"/>
      <c r="G741" s="126"/>
    </row>
    <row r="742" spans="1:7" ht="15">
      <c r="A742" s="152"/>
      <c r="B742" s="153"/>
      <c r="C742" s="126"/>
      <c r="D742" s="126"/>
      <c r="E742" s="133"/>
      <c r="F742" s="126"/>
      <c r="G742" s="126"/>
    </row>
    <row r="743" spans="1:7" ht="15">
      <c r="A743" s="152"/>
      <c r="B743" s="153"/>
      <c r="C743" s="126"/>
      <c r="D743" s="126"/>
      <c r="E743" s="133"/>
      <c r="F743" s="126"/>
      <c r="G743" s="126"/>
    </row>
    <row r="744" spans="1:7" ht="15">
      <c r="A744" s="152"/>
      <c r="B744" s="153"/>
      <c r="C744" s="126"/>
      <c r="D744" s="126"/>
      <c r="E744" s="133"/>
      <c r="F744" s="126"/>
      <c r="G744" s="126"/>
    </row>
    <row r="745" spans="1:7" ht="15">
      <c r="A745" s="152"/>
      <c r="B745" s="153"/>
      <c r="C745" s="126"/>
      <c r="D745" s="126"/>
      <c r="E745" s="133"/>
      <c r="F745" s="126"/>
      <c r="G745" s="126"/>
    </row>
    <row r="746" spans="1:7" ht="15">
      <c r="A746" s="152"/>
      <c r="B746" s="153"/>
      <c r="C746" s="126"/>
      <c r="D746" s="126"/>
      <c r="E746" s="133"/>
      <c r="F746" s="126"/>
      <c r="G746" s="126"/>
    </row>
    <row r="747" spans="1:7" ht="15">
      <c r="A747" s="152"/>
      <c r="B747" s="153"/>
      <c r="C747" s="126"/>
      <c r="D747" s="126"/>
      <c r="E747" s="133"/>
      <c r="F747" s="126"/>
      <c r="G747" s="126"/>
    </row>
    <row r="748" spans="1:7" ht="15">
      <c r="A748" s="152"/>
      <c r="B748" s="153"/>
      <c r="C748" s="126"/>
      <c r="D748" s="126"/>
      <c r="E748" s="133"/>
      <c r="F748" s="126"/>
      <c r="G748" s="126"/>
    </row>
    <row r="749" spans="1:7" ht="15">
      <c r="A749" s="152"/>
      <c r="B749" s="153"/>
      <c r="C749" s="126"/>
      <c r="D749" s="126"/>
      <c r="E749" s="133"/>
      <c r="F749" s="126"/>
      <c r="G749" s="126"/>
    </row>
    <row r="750" spans="1:7" ht="15">
      <c r="A750" s="152"/>
      <c r="B750" s="153"/>
      <c r="C750" s="126"/>
      <c r="D750" s="126"/>
      <c r="E750" s="133"/>
      <c r="F750" s="126"/>
      <c r="G750" s="126"/>
    </row>
    <row r="751" spans="1:7" ht="15">
      <c r="A751" s="152"/>
      <c r="B751" s="153"/>
      <c r="C751" s="126"/>
      <c r="D751" s="126"/>
      <c r="E751" s="133"/>
      <c r="F751" s="126"/>
      <c r="G751" s="126"/>
    </row>
    <row r="752" spans="1:7" ht="15">
      <c r="A752" s="152"/>
      <c r="B752" s="153"/>
      <c r="C752" s="126"/>
      <c r="D752" s="126"/>
      <c r="E752" s="133"/>
      <c r="F752" s="126"/>
      <c r="G752" s="126"/>
    </row>
    <row r="753" spans="1:7" ht="15">
      <c r="A753" s="152"/>
      <c r="B753" s="153"/>
      <c r="C753" s="126"/>
      <c r="D753" s="126"/>
      <c r="E753" s="133"/>
      <c r="F753" s="126"/>
      <c r="G753" s="126"/>
    </row>
    <row r="754" spans="1:7" ht="15">
      <c r="A754" s="152"/>
      <c r="B754" s="153"/>
      <c r="C754" s="126"/>
      <c r="D754" s="126"/>
      <c r="E754" s="133"/>
      <c r="F754" s="126"/>
      <c r="G754" s="126"/>
    </row>
    <row r="755" spans="1:7" ht="15">
      <c r="A755" s="152"/>
      <c r="B755" s="153"/>
      <c r="C755" s="126"/>
      <c r="D755" s="126"/>
      <c r="E755" s="133"/>
      <c r="F755" s="126"/>
      <c r="G755" s="126"/>
    </row>
    <row r="756" spans="1:7" ht="15">
      <c r="A756" s="152"/>
      <c r="B756" s="153"/>
      <c r="C756" s="126"/>
      <c r="D756" s="126"/>
      <c r="E756" s="133"/>
      <c r="F756" s="126"/>
      <c r="G756" s="126"/>
    </row>
    <row r="757" spans="1:7" ht="15">
      <c r="A757" s="152"/>
      <c r="B757" s="153"/>
      <c r="C757" s="126"/>
      <c r="D757" s="126"/>
      <c r="E757" s="133"/>
      <c r="F757" s="126"/>
      <c r="G757" s="126"/>
    </row>
    <row r="758" spans="1:7" ht="15">
      <c r="A758" s="152"/>
      <c r="B758" s="153"/>
      <c r="C758" s="126"/>
      <c r="D758" s="126"/>
      <c r="E758" s="133"/>
      <c r="F758" s="126"/>
      <c r="G758" s="126"/>
    </row>
    <row r="759" spans="1:7" ht="15">
      <c r="A759" s="152"/>
      <c r="B759" s="153"/>
      <c r="C759" s="126"/>
      <c r="D759" s="126"/>
      <c r="E759" s="133"/>
      <c r="F759" s="126"/>
      <c r="G759" s="126"/>
    </row>
    <row r="760" spans="1:7" ht="15">
      <c r="A760" s="152"/>
      <c r="B760" s="153"/>
      <c r="C760" s="126"/>
      <c r="D760" s="126"/>
      <c r="E760" s="133"/>
      <c r="F760" s="126"/>
      <c r="G760" s="126"/>
    </row>
    <row r="761" spans="1:7" ht="15">
      <c r="A761" s="152"/>
      <c r="B761" s="153"/>
      <c r="C761" s="126"/>
      <c r="D761" s="126"/>
      <c r="E761" s="133"/>
      <c r="F761" s="126"/>
      <c r="G761" s="126"/>
    </row>
    <row r="762" spans="1:7" ht="15">
      <c r="A762" s="152"/>
      <c r="B762" s="153"/>
      <c r="C762" s="126"/>
      <c r="D762" s="126"/>
      <c r="E762" s="133"/>
      <c r="F762" s="126"/>
      <c r="G762" s="126"/>
    </row>
    <row r="763" spans="1:7" ht="15">
      <c r="A763" s="152"/>
      <c r="B763" s="153"/>
      <c r="C763" s="126"/>
      <c r="D763" s="126"/>
      <c r="E763" s="133"/>
      <c r="F763" s="126"/>
      <c r="G763" s="126"/>
    </row>
    <row r="764" spans="1:7" ht="15">
      <c r="A764" s="152"/>
      <c r="B764" s="153"/>
      <c r="C764" s="126"/>
      <c r="D764" s="126"/>
      <c r="E764" s="133"/>
      <c r="F764" s="126"/>
      <c r="G764" s="126"/>
    </row>
    <row r="765" spans="1:7" ht="15">
      <c r="A765" s="152"/>
      <c r="B765" s="153"/>
      <c r="C765" s="126"/>
      <c r="D765" s="126"/>
      <c r="E765" s="133"/>
      <c r="F765" s="126"/>
      <c r="G765" s="126"/>
    </row>
    <row r="766" spans="1:7" ht="15">
      <c r="A766" s="152"/>
      <c r="B766" s="153"/>
      <c r="C766" s="126"/>
      <c r="D766" s="126"/>
      <c r="E766" s="133"/>
      <c r="F766" s="126"/>
      <c r="G766" s="126"/>
    </row>
    <row r="767" spans="1:7" ht="15">
      <c r="A767" s="152"/>
      <c r="B767" s="153"/>
      <c r="C767" s="126"/>
      <c r="D767" s="126"/>
      <c r="E767" s="133"/>
      <c r="F767" s="126"/>
      <c r="G767" s="126"/>
    </row>
    <row r="768" spans="1:7" ht="15">
      <c r="A768" s="152"/>
      <c r="B768" s="153"/>
      <c r="C768" s="126"/>
      <c r="D768" s="126"/>
      <c r="E768" s="133"/>
      <c r="F768" s="126"/>
      <c r="G768" s="126"/>
    </row>
    <row r="769" spans="1:7" ht="15">
      <c r="A769" s="152"/>
      <c r="B769" s="153"/>
      <c r="C769" s="126"/>
      <c r="D769" s="126"/>
      <c r="E769" s="133"/>
      <c r="F769" s="126"/>
      <c r="G769" s="126"/>
    </row>
    <row r="770" spans="1:7" ht="15">
      <c r="A770" s="152"/>
      <c r="B770" s="153"/>
      <c r="C770" s="126"/>
      <c r="D770" s="126"/>
      <c r="E770" s="133"/>
      <c r="F770" s="126"/>
      <c r="G770" s="126"/>
    </row>
    <row r="771" spans="1:7" ht="15">
      <c r="A771" s="152"/>
      <c r="B771" s="153"/>
      <c r="C771" s="126"/>
      <c r="D771" s="126"/>
      <c r="E771" s="133"/>
      <c r="F771" s="126"/>
      <c r="G771" s="126"/>
    </row>
    <row r="772" spans="1:7" ht="15">
      <c r="A772" s="152"/>
      <c r="B772" s="153"/>
      <c r="C772" s="126"/>
      <c r="D772" s="126"/>
      <c r="E772" s="133"/>
      <c r="F772" s="126"/>
      <c r="G772" s="126"/>
    </row>
    <row r="773" spans="1:7" ht="15">
      <c r="A773" s="152"/>
      <c r="B773" s="153"/>
      <c r="C773" s="126"/>
      <c r="D773" s="126"/>
      <c r="E773" s="133"/>
      <c r="F773" s="126"/>
      <c r="G773" s="126"/>
    </row>
    <row r="774" spans="1:7" ht="15">
      <c r="A774" s="152"/>
      <c r="B774" s="153"/>
      <c r="C774" s="126"/>
      <c r="D774" s="126"/>
      <c r="E774" s="133"/>
      <c r="F774" s="126"/>
      <c r="G774" s="126"/>
    </row>
    <row r="775" spans="1:7" ht="15">
      <c r="A775" s="152"/>
      <c r="B775" s="153"/>
      <c r="C775" s="126"/>
      <c r="D775" s="126"/>
      <c r="E775" s="133"/>
      <c r="F775" s="126"/>
      <c r="G775" s="126"/>
    </row>
    <row r="776" spans="1:7" ht="15">
      <c r="A776" s="152"/>
      <c r="B776" s="153"/>
      <c r="C776" s="126"/>
      <c r="D776" s="126"/>
      <c r="E776" s="133"/>
      <c r="F776" s="126"/>
      <c r="G776" s="126"/>
    </row>
    <row r="777" spans="1:7" ht="15">
      <c r="A777" s="152"/>
      <c r="B777" s="153"/>
      <c r="C777" s="126"/>
      <c r="D777" s="126"/>
      <c r="E777" s="133"/>
      <c r="F777" s="126"/>
      <c r="G777" s="126"/>
    </row>
    <row r="778" spans="1:7" ht="15">
      <c r="A778" s="152"/>
      <c r="B778" s="153"/>
      <c r="C778" s="126"/>
      <c r="D778" s="126"/>
      <c r="E778" s="133"/>
      <c r="F778" s="126"/>
      <c r="G778" s="126"/>
    </row>
    <row r="779" spans="1:7" ht="15">
      <c r="A779" s="152"/>
      <c r="B779" s="153"/>
      <c r="C779" s="126"/>
      <c r="D779" s="126"/>
      <c r="E779" s="133"/>
      <c r="F779" s="126"/>
      <c r="G779" s="126"/>
    </row>
    <row r="780" spans="1:7" ht="15">
      <c r="A780" s="152"/>
      <c r="B780" s="153"/>
      <c r="C780" s="126"/>
      <c r="D780" s="126"/>
      <c r="E780" s="133"/>
      <c r="F780" s="126"/>
      <c r="G780" s="126"/>
    </row>
    <row r="781" spans="1:7" ht="15">
      <c r="A781" s="152"/>
      <c r="B781" s="153"/>
      <c r="C781" s="126"/>
      <c r="D781" s="126"/>
      <c r="E781" s="133"/>
      <c r="F781" s="126"/>
      <c r="G781" s="126"/>
    </row>
    <row r="782" spans="1:7" ht="15">
      <c r="A782" s="152"/>
      <c r="B782" s="153"/>
      <c r="C782" s="126"/>
      <c r="D782" s="126"/>
      <c r="E782" s="133"/>
      <c r="F782" s="126"/>
      <c r="G782" s="126"/>
    </row>
    <row r="783" spans="1:7" ht="15">
      <c r="A783" s="152"/>
      <c r="B783" s="153"/>
      <c r="C783" s="126"/>
      <c r="D783" s="126"/>
      <c r="E783" s="133"/>
      <c r="F783" s="126"/>
      <c r="G783" s="126"/>
    </row>
    <row r="784" spans="1:7" ht="15">
      <c r="A784" s="152"/>
      <c r="B784" s="153"/>
      <c r="C784" s="126"/>
      <c r="D784" s="126"/>
      <c r="E784" s="133"/>
      <c r="F784" s="126"/>
      <c r="G784" s="126"/>
    </row>
    <row r="785" spans="1:7" ht="15">
      <c r="A785" s="152"/>
      <c r="B785" s="153"/>
      <c r="C785" s="126"/>
      <c r="D785" s="126"/>
      <c r="E785" s="133"/>
      <c r="F785" s="126"/>
      <c r="G785" s="126"/>
    </row>
    <row r="786" spans="1:7" ht="15">
      <c r="A786" s="152"/>
      <c r="B786" s="153"/>
      <c r="C786" s="126"/>
      <c r="D786" s="126"/>
      <c r="E786" s="133"/>
      <c r="F786" s="126"/>
      <c r="G786" s="126"/>
    </row>
    <row r="787" spans="1:7" ht="15">
      <c r="A787" s="152"/>
      <c r="B787" s="153"/>
      <c r="C787" s="126"/>
      <c r="D787" s="126"/>
      <c r="E787" s="133"/>
      <c r="F787" s="126"/>
      <c r="G787" s="126"/>
    </row>
    <row r="788" spans="1:7" ht="15">
      <c r="A788" s="152"/>
      <c r="B788" s="153"/>
      <c r="C788" s="126"/>
      <c r="D788" s="126"/>
      <c r="E788" s="133"/>
      <c r="F788" s="126"/>
      <c r="G788" s="126"/>
    </row>
    <row r="789" spans="1:7" ht="15">
      <c r="A789" s="152"/>
      <c r="B789" s="153"/>
      <c r="C789" s="126"/>
      <c r="D789" s="126"/>
      <c r="E789" s="133"/>
      <c r="F789" s="126"/>
      <c r="G789" s="126"/>
    </row>
    <row r="790" spans="1:7" ht="15">
      <c r="A790" s="152"/>
      <c r="B790" s="153"/>
      <c r="C790" s="126"/>
      <c r="D790" s="126"/>
      <c r="E790" s="133"/>
      <c r="F790" s="126"/>
      <c r="G790" s="126"/>
    </row>
    <row r="791" spans="1:7" ht="15">
      <c r="A791" s="152"/>
      <c r="B791" s="153"/>
      <c r="C791" s="126"/>
      <c r="D791" s="126"/>
      <c r="E791" s="133"/>
      <c r="F791" s="126"/>
      <c r="G791" s="126"/>
    </row>
    <row r="792" spans="1:7" ht="15">
      <c r="A792" s="152"/>
      <c r="B792" s="153"/>
      <c r="C792" s="126"/>
      <c r="D792" s="126"/>
      <c r="E792" s="133"/>
      <c r="F792" s="126"/>
      <c r="G792" s="126"/>
    </row>
    <row r="793" spans="1:7" ht="15">
      <c r="A793" s="152"/>
      <c r="B793" s="153"/>
      <c r="C793" s="126"/>
      <c r="D793" s="126"/>
      <c r="E793" s="133"/>
      <c r="F793" s="126"/>
      <c r="G793" s="126"/>
    </row>
    <row r="794" spans="1:7" ht="15">
      <c r="A794" s="152"/>
      <c r="B794" s="153"/>
      <c r="C794" s="126"/>
      <c r="D794" s="126"/>
      <c r="E794" s="133"/>
      <c r="F794" s="126"/>
      <c r="G794" s="126"/>
    </row>
    <row r="795" spans="1:7" ht="15">
      <c r="A795" s="152"/>
      <c r="B795" s="153"/>
      <c r="C795" s="126"/>
      <c r="D795" s="126"/>
      <c r="E795" s="133"/>
      <c r="F795" s="126"/>
      <c r="G795" s="126"/>
    </row>
    <row r="796" spans="1:7" ht="15">
      <c r="A796" s="152"/>
      <c r="B796" s="153"/>
      <c r="C796" s="126"/>
      <c r="D796" s="126"/>
      <c r="E796" s="133"/>
      <c r="F796" s="126"/>
      <c r="G796" s="126"/>
    </row>
    <row r="797" spans="1:7" ht="15">
      <c r="A797" s="152"/>
      <c r="B797" s="153"/>
      <c r="C797" s="126"/>
      <c r="D797" s="126"/>
      <c r="E797" s="133"/>
      <c r="F797" s="126"/>
      <c r="G797" s="126"/>
    </row>
    <row r="798" spans="1:7" ht="15">
      <c r="A798" s="152"/>
      <c r="B798" s="153"/>
      <c r="C798" s="126"/>
      <c r="D798" s="126"/>
      <c r="E798" s="133"/>
      <c r="F798" s="126"/>
      <c r="G798" s="126"/>
    </row>
    <row r="799" spans="1:7" ht="15">
      <c r="A799" s="152"/>
      <c r="B799" s="153"/>
      <c r="C799" s="126"/>
      <c r="D799" s="126"/>
      <c r="E799" s="133"/>
      <c r="F799" s="126"/>
      <c r="G799" s="126"/>
    </row>
    <row r="800" spans="1:7" ht="15">
      <c r="A800" s="152"/>
      <c r="B800" s="153"/>
      <c r="C800" s="126"/>
      <c r="D800" s="126"/>
      <c r="E800" s="133"/>
      <c r="F800" s="126"/>
      <c r="G800" s="126"/>
    </row>
    <row r="801" spans="1:7" ht="15">
      <c r="A801" s="152"/>
      <c r="B801" s="153"/>
      <c r="C801" s="126"/>
      <c r="D801" s="126"/>
      <c r="E801" s="133"/>
      <c r="F801" s="126"/>
      <c r="G801" s="126"/>
    </row>
    <row r="802" spans="1:7" ht="15">
      <c r="A802" s="152"/>
      <c r="B802" s="153"/>
      <c r="C802" s="126"/>
      <c r="D802" s="126"/>
      <c r="E802" s="133"/>
      <c r="F802" s="126"/>
      <c r="G802" s="126"/>
    </row>
    <row r="803" spans="1:7" ht="15">
      <c r="A803" s="152"/>
      <c r="B803" s="153"/>
      <c r="C803" s="126"/>
      <c r="D803" s="126"/>
      <c r="E803" s="133"/>
      <c r="F803" s="126"/>
      <c r="G803" s="126"/>
    </row>
    <row r="804" spans="1:7" ht="15">
      <c r="A804" s="152"/>
      <c r="B804" s="153"/>
      <c r="C804" s="126"/>
      <c r="D804" s="126"/>
      <c r="E804" s="133"/>
      <c r="F804" s="126"/>
      <c r="G804" s="126"/>
    </row>
    <row r="805" spans="1:7" ht="15">
      <c r="A805" s="152"/>
      <c r="B805" s="153"/>
      <c r="C805" s="126"/>
      <c r="D805" s="126"/>
      <c r="E805" s="133"/>
      <c r="F805" s="126"/>
      <c r="G805" s="126"/>
    </row>
    <row r="806" spans="1:7" ht="15">
      <c r="A806" s="152"/>
      <c r="B806" s="153"/>
      <c r="C806" s="126"/>
      <c r="D806" s="126"/>
      <c r="E806" s="133"/>
      <c r="F806" s="126"/>
      <c r="G806" s="126"/>
    </row>
    <row r="807" spans="1:7" ht="15">
      <c r="A807" s="152"/>
      <c r="B807" s="153"/>
      <c r="C807" s="126"/>
      <c r="D807" s="126"/>
      <c r="E807" s="133"/>
      <c r="F807" s="126"/>
      <c r="G807" s="126"/>
    </row>
    <row r="808" spans="1:7" ht="15">
      <c r="A808" s="152"/>
      <c r="B808" s="153"/>
      <c r="C808" s="126"/>
      <c r="D808" s="126"/>
      <c r="E808" s="133"/>
      <c r="F808" s="126"/>
      <c r="G808" s="126"/>
    </row>
    <row r="809" spans="1:7" ht="15">
      <c r="A809" s="152"/>
      <c r="B809" s="153"/>
      <c r="C809" s="126"/>
      <c r="D809" s="126"/>
      <c r="E809" s="133"/>
      <c r="F809" s="126"/>
      <c r="G809" s="126"/>
    </row>
    <row r="810" spans="1:7" ht="15">
      <c r="A810" s="152"/>
      <c r="B810" s="153"/>
      <c r="C810" s="126"/>
      <c r="D810" s="126"/>
      <c r="E810" s="133"/>
      <c r="F810" s="126"/>
      <c r="G810" s="126"/>
    </row>
    <row r="811" spans="1:7" ht="15">
      <c r="A811" s="152"/>
      <c r="B811" s="153"/>
      <c r="C811" s="126"/>
      <c r="D811" s="126"/>
      <c r="E811" s="133"/>
      <c r="F811" s="126"/>
      <c r="G811" s="126"/>
    </row>
    <row r="812" spans="1:7" ht="15">
      <c r="A812" s="152"/>
      <c r="B812" s="153"/>
      <c r="C812" s="126"/>
      <c r="D812" s="126"/>
      <c r="E812" s="133"/>
      <c r="F812" s="126"/>
      <c r="G812" s="126"/>
    </row>
    <row r="813" spans="1:7" ht="15">
      <c r="A813" s="152"/>
      <c r="B813" s="153"/>
      <c r="C813" s="126"/>
      <c r="D813" s="126"/>
      <c r="E813" s="133"/>
      <c r="F813" s="126"/>
      <c r="G813" s="126"/>
    </row>
    <row r="814" spans="1:7" ht="15">
      <c r="A814" s="152"/>
      <c r="B814" s="153"/>
      <c r="C814" s="126"/>
      <c r="D814" s="126"/>
      <c r="E814" s="133"/>
      <c r="F814" s="126"/>
      <c r="G814" s="126"/>
    </row>
    <row r="815" spans="1:7" ht="15">
      <c r="A815" s="152"/>
      <c r="B815" s="153"/>
      <c r="C815" s="126"/>
      <c r="D815" s="126"/>
      <c r="E815" s="133"/>
      <c r="F815" s="126"/>
      <c r="G815" s="126"/>
    </row>
    <row r="816" spans="1:7" ht="15">
      <c r="A816" s="152"/>
      <c r="B816" s="153"/>
      <c r="C816" s="126"/>
      <c r="D816" s="126"/>
      <c r="E816" s="133"/>
      <c r="F816" s="126"/>
      <c r="G816" s="126"/>
    </row>
    <row r="817" spans="1:7" ht="15">
      <c r="A817" s="152"/>
      <c r="B817" s="153"/>
      <c r="C817" s="126"/>
      <c r="D817" s="126"/>
      <c r="E817" s="133"/>
      <c r="F817" s="126"/>
      <c r="G817" s="126"/>
    </row>
    <row r="818" spans="1:7" ht="15">
      <c r="A818" s="152"/>
      <c r="B818" s="153"/>
      <c r="C818" s="126"/>
      <c r="D818" s="126"/>
      <c r="E818" s="133"/>
      <c r="F818" s="126"/>
      <c r="G818" s="126"/>
    </row>
    <row r="819" spans="1:7" ht="15">
      <c r="A819" s="152"/>
      <c r="B819" s="153"/>
      <c r="C819" s="126"/>
      <c r="D819" s="126"/>
      <c r="E819" s="133"/>
      <c r="F819" s="126"/>
      <c r="G819" s="126"/>
    </row>
    <row r="820" spans="1:7" ht="15">
      <c r="A820" s="152"/>
      <c r="B820" s="153"/>
      <c r="C820" s="126"/>
      <c r="D820" s="126"/>
      <c r="E820" s="133"/>
      <c r="F820" s="126"/>
      <c r="G820" s="126"/>
    </row>
    <row r="821" spans="1:7" ht="15">
      <c r="A821" s="152"/>
      <c r="B821" s="153"/>
      <c r="C821" s="126"/>
      <c r="D821" s="126"/>
      <c r="E821" s="133"/>
      <c r="F821" s="126"/>
      <c r="G821" s="126"/>
    </row>
    <row r="822" spans="1:7" ht="15">
      <c r="A822" s="152"/>
      <c r="B822" s="153"/>
      <c r="C822" s="126"/>
      <c r="D822" s="126"/>
      <c r="E822" s="133"/>
      <c r="F822" s="126"/>
      <c r="G822" s="126"/>
    </row>
    <row r="823" spans="1:7" ht="15">
      <c r="A823" s="152"/>
      <c r="B823" s="153"/>
      <c r="C823" s="126"/>
      <c r="D823" s="126"/>
      <c r="E823" s="133"/>
      <c r="F823" s="126"/>
      <c r="G823" s="126"/>
    </row>
    <row r="824" spans="1:7" ht="15">
      <c r="A824" s="152"/>
      <c r="B824" s="153"/>
      <c r="C824" s="126"/>
      <c r="D824" s="126"/>
      <c r="E824" s="133"/>
      <c r="F824" s="126"/>
      <c r="G824" s="126"/>
    </row>
    <row r="825" spans="1:7" ht="15">
      <c r="A825" s="152"/>
      <c r="B825" s="153"/>
      <c r="C825" s="126"/>
      <c r="D825" s="126"/>
      <c r="E825" s="133"/>
      <c r="F825" s="126"/>
      <c r="G825" s="126"/>
    </row>
    <row r="826" spans="1:7" ht="15">
      <c r="A826" s="152"/>
      <c r="B826" s="153"/>
      <c r="C826" s="126"/>
      <c r="D826" s="126"/>
      <c r="E826" s="133"/>
      <c r="F826" s="126"/>
      <c r="G826" s="126"/>
    </row>
    <row r="827" spans="1:7" ht="15">
      <c r="A827" s="152"/>
      <c r="B827" s="153"/>
      <c r="C827" s="126"/>
      <c r="D827" s="126"/>
      <c r="E827" s="133"/>
      <c r="F827" s="126"/>
      <c r="G827" s="126"/>
    </row>
    <row r="828" spans="1:7" ht="15">
      <c r="A828" s="152"/>
      <c r="B828" s="153"/>
      <c r="C828" s="126"/>
      <c r="D828" s="126"/>
      <c r="E828" s="133"/>
      <c r="F828" s="126"/>
      <c r="G828" s="126"/>
    </row>
    <row r="829" spans="1:7" ht="15">
      <c r="A829" s="152"/>
      <c r="B829" s="153"/>
      <c r="C829" s="126"/>
      <c r="D829" s="126"/>
      <c r="E829" s="133"/>
      <c r="F829" s="126"/>
      <c r="G829" s="126"/>
    </row>
    <row r="830" spans="1:7" ht="15">
      <c r="A830" s="152"/>
      <c r="B830" s="153"/>
      <c r="C830" s="126"/>
      <c r="D830" s="126"/>
      <c r="E830" s="133"/>
      <c r="F830" s="126"/>
      <c r="G830" s="126"/>
    </row>
    <row r="831" spans="1:7" ht="15">
      <c r="A831" s="152"/>
      <c r="B831" s="153"/>
      <c r="C831" s="126"/>
      <c r="D831" s="126"/>
      <c r="E831" s="133"/>
      <c r="F831" s="126"/>
      <c r="G831" s="126"/>
    </row>
    <row r="832" spans="1:7" ht="15">
      <c r="A832" s="152"/>
      <c r="B832" s="153"/>
      <c r="C832" s="126"/>
      <c r="D832" s="126"/>
      <c r="E832" s="133"/>
      <c r="F832" s="126"/>
      <c r="G832" s="126"/>
    </row>
    <row r="833" spans="1:7" ht="15">
      <c r="A833" s="152"/>
      <c r="B833" s="153"/>
      <c r="C833" s="126"/>
      <c r="D833" s="126"/>
      <c r="E833" s="133"/>
      <c r="F833" s="126"/>
      <c r="G833" s="126"/>
    </row>
    <row r="834" spans="1:7" ht="15">
      <c r="A834" s="152"/>
      <c r="B834" s="153"/>
      <c r="C834" s="126"/>
      <c r="D834" s="126"/>
      <c r="E834" s="133"/>
      <c r="F834" s="126"/>
      <c r="G834" s="126"/>
    </row>
    <row r="835" spans="1:7" ht="15">
      <c r="A835" s="152"/>
      <c r="B835" s="153"/>
      <c r="C835" s="126"/>
      <c r="D835" s="126"/>
      <c r="E835" s="133"/>
      <c r="F835" s="126"/>
      <c r="G835" s="126"/>
    </row>
    <row r="836" spans="1:7" ht="15">
      <c r="A836" s="152"/>
      <c r="B836" s="153"/>
      <c r="C836" s="126"/>
      <c r="D836" s="126"/>
      <c r="E836" s="133"/>
      <c r="F836" s="126"/>
      <c r="G836" s="126"/>
    </row>
    <row r="837" spans="1:7" ht="15">
      <c r="A837" s="152"/>
      <c r="B837" s="153"/>
      <c r="C837" s="126"/>
      <c r="D837" s="126"/>
      <c r="E837" s="133"/>
      <c r="F837" s="126"/>
      <c r="G837" s="126"/>
    </row>
    <row r="838" spans="1:7" ht="15">
      <c r="A838" s="152"/>
      <c r="B838" s="153"/>
      <c r="C838" s="126"/>
      <c r="D838" s="126"/>
      <c r="E838" s="133"/>
      <c r="F838" s="126"/>
      <c r="G838" s="126"/>
    </row>
    <row r="839" spans="1:7" ht="15">
      <c r="A839" s="152"/>
      <c r="B839" s="153"/>
      <c r="C839" s="126"/>
      <c r="D839" s="126"/>
      <c r="E839" s="133"/>
      <c r="F839" s="126"/>
      <c r="G839" s="126"/>
    </row>
    <row r="840" spans="1:7" ht="15">
      <c r="A840" s="152"/>
      <c r="B840" s="153"/>
      <c r="C840" s="126"/>
      <c r="D840" s="126"/>
      <c r="E840" s="133"/>
      <c r="F840" s="126"/>
      <c r="G840" s="126"/>
    </row>
    <row r="841" spans="1:7" ht="15">
      <c r="A841" s="152"/>
      <c r="B841" s="153"/>
      <c r="C841" s="126"/>
      <c r="D841" s="126"/>
      <c r="E841" s="133"/>
      <c r="F841" s="126"/>
      <c r="G841" s="126"/>
    </row>
    <row r="842" spans="1:7" ht="15">
      <c r="A842" s="152"/>
      <c r="B842" s="153"/>
      <c r="C842" s="126"/>
      <c r="D842" s="126"/>
      <c r="E842" s="133"/>
      <c r="F842" s="126"/>
      <c r="G842" s="126"/>
    </row>
    <row r="843" spans="1:7" ht="15">
      <c r="A843" s="152"/>
      <c r="B843" s="153"/>
      <c r="C843" s="126"/>
      <c r="D843" s="126"/>
      <c r="E843" s="133"/>
      <c r="F843" s="126"/>
      <c r="G843" s="126"/>
    </row>
    <row r="844" spans="1:7" ht="15">
      <c r="A844" s="152"/>
      <c r="B844" s="153"/>
      <c r="C844" s="126"/>
      <c r="D844" s="126"/>
      <c r="E844" s="133"/>
      <c r="F844" s="126"/>
      <c r="G844" s="126"/>
    </row>
    <row r="845" spans="1:7" ht="15">
      <c r="A845" s="152"/>
      <c r="B845" s="153"/>
      <c r="C845" s="126"/>
      <c r="D845" s="126"/>
      <c r="E845" s="133"/>
      <c r="F845" s="126"/>
      <c r="G845" s="126"/>
    </row>
    <row r="846" spans="1:7" ht="15">
      <c r="A846" s="152"/>
      <c r="B846" s="153"/>
      <c r="C846" s="126"/>
      <c r="D846" s="126"/>
      <c r="E846" s="133"/>
      <c r="F846" s="126"/>
      <c r="G846" s="126"/>
    </row>
    <row r="847" spans="1:7" ht="15">
      <c r="A847" s="152"/>
      <c r="B847" s="153"/>
      <c r="C847" s="126"/>
      <c r="D847" s="126"/>
      <c r="E847" s="133"/>
      <c r="F847" s="126"/>
      <c r="G847" s="126"/>
    </row>
    <row r="848" spans="1:7" ht="15">
      <c r="A848" s="152"/>
      <c r="B848" s="153"/>
      <c r="C848" s="126"/>
      <c r="D848" s="126"/>
      <c r="E848" s="133"/>
      <c r="F848" s="126"/>
      <c r="G848" s="126"/>
    </row>
    <row r="849" spans="1:7" ht="15">
      <c r="A849" s="152"/>
      <c r="B849" s="153"/>
      <c r="C849" s="126"/>
      <c r="D849" s="126"/>
      <c r="E849" s="133"/>
      <c r="F849" s="126"/>
      <c r="G849" s="126"/>
    </row>
    <row r="850" spans="1:7" ht="15">
      <c r="A850" s="152"/>
      <c r="B850" s="153"/>
      <c r="C850" s="126"/>
      <c r="D850" s="126"/>
      <c r="E850" s="133"/>
      <c r="F850" s="126"/>
      <c r="G850" s="126"/>
    </row>
    <row r="851" spans="1:7" ht="15">
      <c r="A851" s="152"/>
      <c r="B851" s="153"/>
      <c r="C851" s="126"/>
      <c r="D851" s="126"/>
      <c r="E851" s="133"/>
      <c r="F851" s="126"/>
      <c r="G851" s="126"/>
    </row>
    <row r="852" spans="1:7" ht="15">
      <c r="A852" s="152"/>
      <c r="B852" s="153"/>
      <c r="C852" s="126"/>
      <c r="D852" s="126"/>
      <c r="E852" s="133"/>
      <c r="F852" s="126"/>
      <c r="G852" s="126"/>
    </row>
    <row r="853" spans="1:7" ht="15">
      <c r="A853" s="152"/>
      <c r="B853" s="153"/>
      <c r="C853" s="126"/>
      <c r="D853" s="126"/>
      <c r="E853" s="133"/>
      <c r="F853" s="126"/>
      <c r="G853" s="126"/>
    </row>
    <row r="854" spans="1:7" ht="15">
      <c r="A854" s="152"/>
      <c r="B854" s="153"/>
      <c r="C854" s="126"/>
      <c r="D854" s="126"/>
      <c r="E854" s="133"/>
      <c r="F854" s="126"/>
      <c r="G854" s="126"/>
    </row>
    <row r="855" spans="1:7" ht="15">
      <c r="A855" s="152"/>
      <c r="B855" s="153"/>
      <c r="C855" s="126"/>
      <c r="D855" s="126"/>
      <c r="E855" s="133"/>
      <c r="F855" s="126"/>
      <c r="G855" s="126"/>
    </row>
    <row r="856" spans="1:7" ht="15">
      <c r="A856" s="152"/>
      <c r="B856" s="153"/>
      <c r="C856" s="126"/>
      <c r="D856" s="126"/>
      <c r="E856" s="133"/>
      <c r="F856" s="126"/>
      <c r="G856" s="126"/>
    </row>
    <row r="857" spans="1:7" ht="15">
      <c r="A857" s="152"/>
      <c r="B857" s="153"/>
      <c r="C857" s="126"/>
      <c r="D857" s="126"/>
      <c r="E857" s="133"/>
      <c r="F857" s="126"/>
      <c r="G857" s="126"/>
    </row>
    <row r="858" spans="1:7" ht="15">
      <c r="A858" s="152"/>
      <c r="B858" s="153"/>
      <c r="C858" s="126"/>
      <c r="D858" s="126"/>
      <c r="E858" s="133"/>
      <c r="F858" s="126"/>
      <c r="G858" s="126"/>
    </row>
    <row r="859" spans="1:7" ht="15">
      <c r="A859" s="152"/>
      <c r="B859" s="153"/>
      <c r="C859" s="126"/>
      <c r="D859" s="126"/>
      <c r="E859" s="133"/>
      <c r="F859" s="126"/>
      <c r="G859" s="126"/>
    </row>
    <row r="860" spans="1:7" ht="15">
      <c r="A860" s="152"/>
      <c r="B860" s="153"/>
      <c r="C860" s="126"/>
      <c r="D860" s="126"/>
      <c r="E860" s="133"/>
      <c r="F860" s="126"/>
      <c r="G860" s="126"/>
    </row>
    <row r="861" spans="1:7" ht="15">
      <c r="A861" s="152"/>
      <c r="B861" s="153"/>
      <c r="C861" s="126"/>
      <c r="D861" s="126"/>
      <c r="E861" s="133"/>
      <c r="F861" s="126"/>
      <c r="G861" s="126"/>
    </row>
    <row r="862" spans="1:7" ht="15">
      <c r="A862" s="152"/>
      <c r="B862" s="153"/>
      <c r="C862" s="126"/>
      <c r="D862" s="126"/>
      <c r="E862" s="133"/>
      <c r="F862" s="126"/>
      <c r="G862" s="126"/>
    </row>
    <row r="863" spans="1:7" ht="15">
      <c r="A863" s="152"/>
      <c r="B863" s="153"/>
      <c r="C863" s="126"/>
      <c r="D863" s="126"/>
      <c r="E863" s="133"/>
      <c r="F863" s="126"/>
      <c r="G863" s="126"/>
    </row>
    <row r="864" spans="1:7" ht="15">
      <c r="A864" s="152"/>
      <c r="B864" s="153"/>
      <c r="C864" s="126"/>
      <c r="D864" s="126"/>
      <c r="E864" s="133"/>
      <c r="F864" s="126"/>
      <c r="G864" s="126"/>
    </row>
    <row r="865" spans="1:7" ht="15">
      <c r="A865" s="152"/>
      <c r="B865" s="153"/>
      <c r="C865" s="126"/>
      <c r="D865" s="126"/>
      <c r="E865" s="133"/>
      <c r="F865" s="126"/>
      <c r="G865" s="126"/>
    </row>
    <row r="866" spans="1:7" ht="15">
      <c r="A866" s="152"/>
      <c r="B866" s="153"/>
      <c r="C866" s="126"/>
      <c r="D866" s="126"/>
      <c r="E866" s="133"/>
      <c r="F866" s="126"/>
      <c r="G866" s="126"/>
    </row>
    <row r="867" spans="1:7" ht="15">
      <c r="A867" s="152"/>
      <c r="B867" s="153"/>
      <c r="C867" s="126"/>
      <c r="D867" s="126"/>
      <c r="E867" s="133"/>
      <c r="F867" s="126"/>
      <c r="G867" s="126"/>
    </row>
    <row r="868" spans="1:7" ht="15">
      <c r="A868" s="152"/>
      <c r="B868" s="153"/>
      <c r="C868" s="126"/>
      <c r="D868" s="126"/>
      <c r="E868" s="133"/>
      <c r="F868" s="126"/>
      <c r="G868" s="126"/>
    </row>
    <row r="869" spans="1:7" ht="15">
      <c r="A869" s="152"/>
      <c r="B869" s="153"/>
      <c r="C869" s="126"/>
      <c r="D869" s="126"/>
      <c r="E869" s="133"/>
      <c r="F869" s="126"/>
      <c r="G869" s="126"/>
    </row>
    <row r="870" spans="1:7" ht="15">
      <c r="A870" s="152"/>
      <c r="B870" s="153"/>
      <c r="C870" s="126"/>
      <c r="D870" s="126"/>
      <c r="E870" s="133"/>
      <c r="F870" s="126"/>
      <c r="G870" s="126"/>
    </row>
    <row r="871" spans="1:7" ht="15">
      <c r="A871" s="152"/>
      <c r="B871" s="153"/>
      <c r="C871" s="126"/>
      <c r="D871" s="126"/>
      <c r="E871" s="133"/>
      <c r="F871" s="126"/>
      <c r="G871" s="126"/>
    </row>
    <row r="872" spans="1:7" ht="15">
      <c r="A872" s="152"/>
      <c r="B872" s="153"/>
      <c r="C872" s="126"/>
      <c r="D872" s="126"/>
      <c r="E872" s="133"/>
      <c r="F872" s="126"/>
      <c r="G872" s="126"/>
    </row>
    <row r="873" spans="1:7" ht="15">
      <c r="A873" s="152"/>
      <c r="B873" s="153"/>
      <c r="C873" s="126"/>
      <c r="D873" s="126"/>
      <c r="E873" s="133"/>
      <c r="F873" s="126"/>
      <c r="G873" s="126"/>
    </row>
    <row r="874" spans="1:7" ht="15">
      <c r="A874" s="152"/>
      <c r="B874" s="153"/>
      <c r="C874" s="126"/>
      <c r="D874" s="126"/>
      <c r="E874" s="133"/>
      <c r="F874" s="126"/>
      <c r="G874" s="126"/>
    </row>
    <row r="875" spans="1:7" ht="15">
      <c r="A875" s="152"/>
      <c r="B875" s="153"/>
      <c r="C875" s="126"/>
      <c r="D875" s="126"/>
      <c r="E875" s="133"/>
      <c r="F875" s="126"/>
      <c r="G875" s="126"/>
    </row>
    <row r="876" spans="1:7" ht="15">
      <c r="A876" s="152"/>
      <c r="B876" s="153"/>
      <c r="C876" s="126"/>
      <c r="D876" s="126"/>
      <c r="E876" s="133"/>
      <c r="F876" s="126"/>
      <c r="G876" s="126"/>
    </row>
    <row r="877" spans="1:7" ht="15">
      <c r="A877" s="152"/>
      <c r="B877" s="153"/>
      <c r="C877" s="126"/>
      <c r="D877" s="126"/>
      <c r="E877" s="133"/>
      <c r="F877" s="126"/>
      <c r="G877" s="126"/>
    </row>
    <row r="878" spans="1:7" ht="15">
      <c r="A878" s="152"/>
      <c r="B878" s="153"/>
      <c r="C878" s="126"/>
      <c r="D878" s="126"/>
      <c r="E878" s="133"/>
      <c r="F878" s="126"/>
      <c r="G878" s="126"/>
    </row>
    <row r="879" spans="1:7" ht="15">
      <c r="A879" s="152"/>
      <c r="B879" s="153"/>
      <c r="C879" s="126"/>
      <c r="D879" s="126"/>
      <c r="E879" s="133"/>
      <c r="F879" s="126"/>
      <c r="G879" s="126"/>
    </row>
    <row r="880" spans="1:7" ht="15">
      <c r="A880" s="152"/>
      <c r="B880" s="153"/>
      <c r="C880" s="126"/>
      <c r="D880" s="126"/>
      <c r="E880" s="133"/>
      <c r="F880" s="126"/>
      <c r="G880" s="126"/>
    </row>
    <row r="881" spans="1:7" ht="15">
      <c r="A881" s="152"/>
      <c r="B881" s="153"/>
      <c r="C881" s="126"/>
      <c r="D881" s="126"/>
      <c r="E881" s="133"/>
      <c r="F881" s="126"/>
      <c r="G881" s="126"/>
    </row>
    <row r="882" spans="1:7" ht="15">
      <c r="A882" s="152"/>
      <c r="B882" s="153"/>
      <c r="C882" s="126"/>
      <c r="D882" s="126"/>
      <c r="E882" s="133"/>
      <c r="F882" s="126"/>
      <c r="G882" s="126"/>
    </row>
    <row r="883" spans="1:7" ht="15">
      <c r="A883" s="152"/>
      <c r="B883" s="153"/>
      <c r="C883" s="126"/>
      <c r="D883" s="126"/>
      <c r="E883" s="133"/>
      <c r="F883" s="126"/>
      <c r="G883" s="126"/>
    </row>
    <row r="884" spans="1:7" ht="15">
      <c r="A884" s="152"/>
      <c r="B884" s="153"/>
      <c r="C884" s="126"/>
      <c r="D884" s="126"/>
      <c r="E884" s="133"/>
      <c r="F884" s="126"/>
      <c r="G884" s="126"/>
    </row>
    <row r="885" spans="1:7" ht="15">
      <c r="A885" s="152"/>
      <c r="B885" s="153"/>
      <c r="C885" s="126"/>
      <c r="D885" s="126"/>
      <c r="E885" s="133"/>
      <c r="F885" s="126"/>
      <c r="G885" s="126"/>
    </row>
    <row r="886" spans="1:7" ht="15">
      <c r="A886" s="152"/>
      <c r="B886" s="153"/>
      <c r="C886" s="126"/>
      <c r="D886" s="126"/>
      <c r="E886" s="133"/>
      <c r="F886" s="126"/>
      <c r="G886" s="126"/>
    </row>
    <row r="887" spans="1:7" ht="15">
      <c r="A887" s="152"/>
      <c r="B887" s="153"/>
      <c r="C887" s="126"/>
      <c r="D887" s="126"/>
      <c r="E887" s="133"/>
      <c r="F887" s="126"/>
      <c r="G887" s="126"/>
    </row>
    <row r="888" spans="1:7" ht="15">
      <c r="A888" s="152"/>
      <c r="B888" s="153"/>
      <c r="C888" s="126"/>
      <c r="D888" s="126"/>
      <c r="E888" s="133"/>
      <c r="F888" s="126"/>
      <c r="G888" s="126"/>
    </row>
    <row r="889" spans="1:7" ht="15">
      <c r="A889" s="152"/>
      <c r="B889" s="153"/>
      <c r="C889" s="126"/>
      <c r="D889" s="126"/>
      <c r="E889" s="133"/>
      <c r="F889" s="126"/>
      <c r="G889" s="126"/>
    </row>
    <row r="890" spans="1:7" ht="15">
      <c r="A890" s="152"/>
      <c r="B890" s="153"/>
      <c r="C890" s="126"/>
      <c r="D890" s="126"/>
      <c r="E890" s="133"/>
      <c r="F890" s="126"/>
      <c r="G890" s="126"/>
    </row>
    <row r="891" spans="1:7" ht="15">
      <c r="A891" s="152"/>
      <c r="B891" s="153"/>
      <c r="C891" s="126"/>
      <c r="D891" s="126"/>
      <c r="E891" s="133"/>
      <c r="F891" s="126"/>
      <c r="G891" s="126"/>
    </row>
    <row r="892" spans="1:7" ht="15">
      <c r="A892" s="152"/>
      <c r="B892" s="153"/>
      <c r="C892" s="126"/>
      <c r="D892" s="126"/>
      <c r="E892" s="133"/>
      <c r="F892" s="126"/>
      <c r="G892" s="126"/>
    </row>
    <row r="893" spans="1:7" ht="15">
      <c r="A893" s="152"/>
      <c r="B893" s="153"/>
      <c r="C893" s="126"/>
      <c r="D893" s="126"/>
      <c r="E893" s="133"/>
      <c r="F893" s="126"/>
      <c r="G893" s="126"/>
    </row>
    <row r="894" spans="1:7" ht="15">
      <c r="A894" s="152"/>
      <c r="B894" s="153"/>
      <c r="C894" s="126"/>
      <c r="D894" s="126"/>
      <c r="E894" s="133"/>
      <c r="F894" s="126"/>
      <c r="G894" s="126"/>
    </row>
    <row r="895" spans="1:7" ht="15">
      <c r="A895" s="152"/>
      <c r="B895" s="153"/>
      <c r="C895" s="126"/>
      <c r="D895" s="126"/>
      <c r="E895" s="133"/>
      <c r="F895" s="126"/>
      <c r="G895" s="126"/>
    </row>
    <row r="896" spans="1:7" ht="15">
      <c r="A896" s="152"/>
      <c r="B896" s="153"/>
      <c r="C896" s="126"/>
      <c r="D896" s="126"/>
      <c r="E896" s="133"/>
      <c r="F896" s="126"/>
      <c r="G896" s="126"/>
    </row>
    <row r="897" spans="1:7" ht="15">
      <c r="A897" s="152"/>
      <c r="B897" s="153"/>
      <c r="C897" s="126"/>
      <c r="D897" s="126"/>
      <c r="E897" s="133"/>
      <c r="F897" s="126"/>
      <c r="G897" s="126"/>
    </row>
    <row r="898" spans="1:7" ht="15">
      <c r="A898" s="152"/>
      <c r="B898" s="153"/>
      <c r="C898" s="126"/>
      <c r="D898" s="126"/>
      <c r="E898" s="133"/>
      <c r="F898" s="126"/>
      <c r="G898" s="126"/>
    </row>
    <row r="899" spans="1:7" ht="15">
      <c r="A899" s="152"/>
      <c r="B899" s="153"/>
      <c r="C899" s="126"/>
      <c r="D899" s="126"/>
      <c r="E899" s="133"/>
      <c r="F899" s="126"/>
      <c r="G899" s="126"/>
    </row>
    <row r="900" spans="1:7" ht="15">
      <c r="A900" s="152"/>
      <c r="B900" s="153"/>
      <c r="C900" s="126"/>
      <c r="D900" s="126"/>
      <c r="E900" s="133"/>
      <c r="F900" s="126"/>
      <c r="G900" s="126"/>
    </row>
    <row r="901" spans="1:7" ht="15">
      <c r="A901" s="152"/>
      <c r="B901" s="153"/>
      <c r="C901" s="126"/>
      <c r="D901" s="126"/>
      <c r="E901" s="133"/>
      <c r="F901" s="126"/>
      <c r="G901" s="126"/>
    </row>
    <row r="902" spans="1:7" ht="15">
      <c r="A902" s="152"/>
      <c r="B902" s="153"/>
      <c r="C902" s="126"/>
      <c r="D902" s="126"/>
      <c r="E902" s="133"/>
      <c r="F902" s="126"/>
      <c r="G902" s="126"/>
    </row>
    <row r="903" spans="1:7" ht="15">
      <c r="A903" s="152"/>
      <c r="B903" s="153"/>
      <c r="C903" s="126"/>
      <c r="D903" s="126"/>
      <c r="E903" s="133"/>
      <c r="F903" s="126"/>
      <c r="G903" s="126"/>
    </row>
    <row r="904" spans="1:7" ht="15">
      <c r="A904" s="152"/>
      <c r="B904" s="153"/>
      <c r="C904" s="126"/>
      <c r="D904" s="126"/>
      <c r="E904" s="133"/>
      <c r="F904" s="126"/>
      <c r="G904" s="126"/>
    </row>
    <row r="905" spans="1:7" ht="15">
      <c r="A905" s="152"/>
      <c r="B905" s="153"/>
      <c r="C905" s="126"/>
      <c r="D905" s="126"/>
      <c r="E905" s="133"/>
      <c r="F905" s="126"/>
      <c r="G905" s="126"/>
    </row>
    <row r="906" spans="1:7" ht="15">
      <c r="A906" s="152"/>
      <c r="B906" s="153"/>
      <c r="C906" s="126"/>
      <c r="D906" s="126"/>
      <c r="E906" s="133"/>
      <c r="F906" s="126"/>
      <c r="G906" s="126"/>
    </row>
    <row r="907" spans="1:7" ht="15">
      <c r="A907" s="152"/>
      <c r="B907" s="153"/>
      <c r="C907" s="126"/>
      <c r="D907" s="126"/>
      <c r="E907" s="133"/>
      <c r="F907" s="126"/>
      <c r="G907" s="126"/>
    </row>
    <row r="908" spans="1:7" ht="15">
      <c r="A908" s="152"/>
      <c r="B908" s="153"/>
      <c r="C908" s="126"/>
      <c r="D908" s="126"/>
      <c r="E908" s="133"/>
      <c r="F908" s="126"/>
      <c r="G908" s="126"/>
    </row>
    <row r="909" spans="1:7" ht="15">
      <c r="A909" s="152"/>
      <c r="B909" s="153"/>
      <c r="C909" s="126"/>
      <c r="D909" s="126"/>
      <c r="E909" s="133"/>
      <c r="F909" s="126"/>
      <c r="G909" s="126"/>
    </row>
    <row r="910" spans="1:7" ht="15">
      <c r="A910" s="152"/>
      <c r="B910" s="153"/>
      <c r="C910" s="126"/>
      <c r="D910" s="126"/>
      <c r="E910" s="133"/>
      <c r="F910" s="126"/>
      <c r="G910" s="126"/>
    </row>
    <row r="911" spans="1:7" ht="15">
      <c r="A911" s="152"/>
      <c r="B911" s="153"/>
      <c r="C911" s="126"/>
      <c r="D911" s="126"/>
      <c r="E911" s="133"/>
      <c r="F911" s="126"/>
      <c r="G911" s="126"/>
    </row>
    <row r="912" spans="1:7" ht="15">
      <c r="A912" s="152"/>
      <c r="B912" s="153"/>
      <c r="C912" s="126"/>
      <c r="D912" s="126"/>
      <c r="E912" s="133"/>
      <c r="F912" s="126"/>
      <c r="G912" s="126"/>
    </row>
    <row r="913" spans="1:7" ht="15">
      <c r="A913" s="152"/>
      <c r="B913" s="153"/>
      <c r="C913" s="126"/>
      <c r="D913" s="126"/>
      <c r="E913" s="133"/>
      <c r="F913" s="126"/>
      <c r="G913" s="126"/>
    </row>
    <row r="914" spans="1:7" ht="15">
      <c r="A914" s="152"/>
      <c r="B914" s="153"/>
      <c r="C914" s="126"/>
      <c r="D914" s="126"/>
      <c r="E914" s="133"/>
      <c r="F914" s="126"/>
      <c r="G914" s="126"/>
    </row>
    <row r="915" spans="1:7" ht="15">
      <c r="A915" s="152"/>
      <c r="B915" s="153"/>
      <c r="C915" s="126"/>
      <c r="D915" s="126"/>
      <c r="E915" s="133"/>
      <c r="F915" s="126"/>
      <c r="G915" s="126"/>
    </row>
    <row r="916" spans="1:7" ht="15">
      <c r="A916" s="152"/>
      <c r="B916" s="153"/>
      <c r="C916" s="126"/>
      <c r="D916" s="126"/>
      <c r="E916" s="133"/>
      <c r="F916" s="126"/>
      <c r="G916" s="126"/>
    </row>
    <row r="917" spans="1:7" ht="15">
      <c r="A917" s="152"/>
      <c r="B917" s="153"/>
      <c r="C917" s="126"/>
      <c r="D917" s="126"/>
      <c r="E917" s="133"/>
      <c r="F917" s="126"/>
      <c r="G917" s="126"/>
    </row>
    <row r="918" spans="1:7" ht="15">
      <c r="A918" s="152"/>
      <c r="B918" s="153"/>
      <c r="C918" s="126"/>
      <c r="D918" s="126"/>
      <c r="E918" s="133"/>
      <c r="F918" s="126"/>
      <c r="G918" s="126"/>
    </row>
    <row r="919" spans="1:7" ht="15">
      <c r="A919" s="152"/>
      <c r="B919" s="153"/>
      <c r="C919" s="126"/>
      <c r="D919" s="126"/>
      <c r="E919" s="133"/>
      <c r="F919" s="126"/>
      <c r="G919" s="126"/>
    </row>
    <row r="920" spans="1:7" ht="15">
      <c r="A920" s="152"/>
      <c r="B920" s="153"/>
      <c r="C920" s="126"/>
      <c r="D920" s="126"/>
      <c r="E920" s="133"/>
      <c r="F920" s="126"/>
      <c r="G920" s="126"/>
    </row>
    <row r="921" spans="1:7" ht="15">
      <c r="A921" s="152"/>
      <c r="B921" s="153"/>
      <c r="C921" s="126"/>
      <c r="D921" s="126"/>
      <c r="E921" s="133"/>
      <c r="F921" s="126"/>
      <c r="G921" s="126"/>
    </row>
    <row r="922" spans="1:7" ht="15">
      <c r="A922" s="152"/>
      <c r="B922" s="153"/>
      <c r="C922" s="126"/>
      <c r="D922" s="126"/>
      <c r="E922" s="133"/>
      <c r="F922" s="126"/>
      <c r="G922" s="126"/>
    </row>
    <row r="923" spans="1:7" ht="15">
      <c r="A923" s="152"/>
      <c r="B923" s="153"/>
      <c r="C923" s="126"/>
      <c r="D923" s="126"/>
      <c r="E923" s="133"/>
      <c r="F923" s="126"/>
      <c r="G923" s="126"/>
    </row>
    <row r="924" spans="1:7" ht="15">
      <c r="A924" s="152"/>
      <c r="B924" s="153"/>
      <c r="C924" s="126"/>
      <c r="D924" s="126"/>
      <c r="E924" s="133"/>
      <c r="F924" s="126"/>
      <c r="G924" s="126"/>
    </row>
    <row r="925" spans="1:7" ht="15">
      <c r="A925" s="152"/>
      <c r="B925" s="153"/>
      <c r="C925" s="126"/>
      <c r="D925" s="126"/>
      <c r="E925" s="133"/>
      <c r="F925" s="126"/>
      <c r="G925" s="126"/>
    </row>
    <row r="926" spans="1:7" ht="15">
      <c r="A926" s="152"/>
      <c r="B926" s="153"/>
      <c r="C926" s="126"/>
      <c r="D926" s="126"/>
      <c r="E926" s="133"/>
      <c r="F926" s="126"/>
      <c r="G926" s="126"/>
    </row>
    <row r="927" spans="1:7" ht="15">
      <c r="A927" s="152"/>
      <c r="B927" s="153"/>
      <c r="C927" s="126"/>
      <c r="D927" s="126"/>
      <c r="E927" s="133"/>
      <c r="F927" s="126"/>
      <c r="G927" s="126"/>
    </row>
    <row r="928" spans="1:7" ht="15">
      <c r="A928" s="152"/>
      <c r="B928" s="153"/>
      <c r="C928" s="126"/>
      <c r="D928" s="126"/>
      <c r="E928" s="133"/>
      <c r="F928" s="126"/>
      <c r="G928" s="126"/>
    </row>
    <row r="929" spans="1:7" ht="15">
      <c r="A929" s="152"/>
      <c r="B929" s="153"/>
      <c r="C929" s="126"/>
      <c r="D929" s="126"/>
      <c r="E929" s="133"/>
      <c r="F929" s="126"/>
      <c r="G929" s="126"/>
    </row>
    <row r="930" spans="1:7" ht="15">
      <c r="A930" s="152"/>
      <c r="B930" s="153"/>
      <c r="C930" s="126"/>
      <c r="D930" s="126"/>
      <c r="E930" s="133"/>
      <c r="F930" s="126"/>
      <c r="G930" s="126"/>
    </row>
    <row r="931" spans="1:7" ht="15">
      <c r="A931" s="152"/>
      <c r="B931" s="153"/>
      <c r="C931" s="126"/>
      <c r="D931" s="126"/>
      <c r="E931" s="133"/>
      <c r="F931" s="126"/>
      <c r="G931" s="126"/>
    </row>
    <row r="932" spans="1:7" ht="15">
      <c r="A932" s="152"/>
      <c r="B932" s="153"/>
      <c r="C932" s="126"/>
      <c r="D932" s="126"/>
      <c r="E932" s="133"/>
      <c r="F932" s="126"/>
      <c r="G932" s="126"/>
    </row>
    <row r="933" spans="1:7" ht="15">
      <c r="A933" s="152"/>
      <c r="B933" s="153"/>
      <c r="C933" s="126"/>
      <c r="D933" s="126"/>
      <c r="E933" s="133"/>
      <c r="F933" s="126"/>
      <c r="G933" s="126"/>
    </row>
    <row r="934" spans="1:7" ht="15">
      <c r="A934" s="152"/>
      <c r="B934" s="153"/>
      <c r="C934" s="126"/>
      <c r="D934" s="126"/>
      <c r="E934" s="133"/>
      <c r="F934" s="126"/>
      <c r="G934" s="126"/>
    </row>
    <row r="935" spans="1:7" ht="15">
      <c r="A935" s="152"/>
      <c r="B935" s="153"/>
      <c r="C935" s="126"/>
      <c r="D935" s="126"/>
      <c r="E935" s="133"/>
      <c r="F935" s="126"/>
      <c r="G935" s="126"/>
    </row>
    <row r="936" spans="1:7" ht="15">
      <c r="A936" s="152"/>
      <c r="B936" s="153"/>
      <c r="C936" s="126"/>
      <c r="D936" s="126"/>
      <c r="E936" s="133"/>
      <c r="F936" s="126"/>
      <c r="G936" s="126"/>
    </row>
    <row r="937" spans="1:7" ht="15">
      <c r="A937" s="152"/>
      <c r="B937" s="153"/>
      <c r="C937" s="126"/>
      <c r="D937" s="126"/>
      <c r="E937" s="133"/>
      <c r="F937" s="126"/>
      <c r="G937" s="126"/>
    </row>
    <row r="938" spans="1:7" ht="15">
      <c r="A938" s="152"/>
      <c r="B938" s="153"/>
      <c r="C938" s="126"/>
      <c r="D938" s="126"/>
      <c r="E938" s="133"/>
      <c r="F938" s="126"/>
      <c r="G938" s="126"/>
    </row>
    <row r="939" spans="1:7" ht="15">
      <c r="A939" s="152"/>
      <c r="B939" s="153"/>
      <c r="C939" s="126"/>
      <c r="D939" s="126"/>
      <c r="E939" s="133"/>
      <c r="F939" s="126"/>
      <c r="G939" s="126"/>
    </row>
    <row r="940" spans="1:7" ht="15">
      <c r="A940" s="152"/>
      <c r="B940" s="153"/>
      <c r="C940" s="126"/>
      <c r="D940" s="126"/>
      <c r="E940" s="133"/>
      <c r="F940" s="126"/>
      <c r="G940" s="126"/>
    </row>
    <row r="941" spans="1:7" ht="15">
      <c r="A941" s="152"/>
      <c r="B941" s="153"/>
      <c r="C941" s="126"/>
      <c r="D941" s="126"/>
      <c r="E941" s="133"/>
      <c r="F941" s="126"/>
      <c r="G941" s="126"/>
    </row>
    <row r="942" spans="1:7" ht="15">
      <c r="A942" s="152"/>
      <c r="B942" s="153"/>
      <c r="C942" s="126"/>
      <c r="D942" s="126"/>
      <c r="E942" s="133"/>
      <c r="F942" s="126"/>
      <c r="G942" s="126"/>
    </row>
    <row r="943" spans="1:7" ht="15">
      <c r="A943" s="152"/>
      <c r="B943" s="153"/>
      <c r="C943" s="126"/>
      <c r="D943" s="126"/>
      <c r="E943" s="133"/>
      <c r="F943" s="126"/>
      <c r="G943" s="126"/>
    </row>
    <row r="944" spans="1:7" ht="15">
      <c r="A944" s="152"/>
      <c r="B944" s="153"/>
      <c r="C944" s="126"/>
      <c r="D944" s="126"/>
      <c r="E944" s="133"/>
      <c r="F944" s="126"/>
      <c r="G944" s="126"/>
    </row>
    <row r="945" spans="1:7" ht="15">
      <c r="A945" s="152"/>
      <c r="B945" s="153"/>
      <c r="C945" s="126"/>
      <c r="D945" s="126"/>
      <c r="E945" s="133"/>
      <c r="F945" s="126"/>
      <c r="G945" s="126"/>
    </row>
    <row r="946" spans="1:7" ht="15">
      <c r="A946" s="152"/>
      <c r="B946" s="153"/>
      <c r="C946" s="126"/>
      <c r="D946" s="126"/>
      <c r="E946" s="133"/>
      <c r="F946" s="126"/>
      <c r="G946" s="126"/>
    </row>
    <row r="947" spans="1:7" ht="15">
      <c r="A947" s="152"/>
      <c r="B947" s="153"/>
      <c r="C947" s="126"/>
      <c r="D947" s="126"/>
      <c r="E947" s="133"/>
      <c r="F947" s="126"/>
      <c r="G947" s="126"/>
    </row>
    <row r="948" spans="1:7" ht="15">
      <c r="A948" s="152"/>
      <c r="B948" s="153"/>
      <c r="C948" s="126"/>
      <c r="D948" s="126"/>
      <c r="E948" s="133"/>
      <c r="F948" s="126"/>
      <c r="G948" s="126"/>
    </row>
    <row r="949" spans="1:7" ht="15">
      <c r="A949" s="152"/>
      <c r="B949" s="153"/>
      <c r="C949" s="126"/>
      <c r="D949" s="126"/>
      <c r="E949" s="133"/>
      <c r="F949" s="126"/>
      <c r="G949" s="126"/>
    </row>
    <row r="950" spans="1:7" ht="15">
      <c r="A950" s="152"/>
      <c r="B950" s="153"/>
      <c r="C950" s="126"/>
      <c r="D950" s="126"/>
      <c r="E950" s="133"/>
      <c r="F950" s="126"/>
      <c r="G950" s="126"/>
    </row>
    <row r="951" spans="1:7" ht="15">
      <c r="A951" s="152"/>
      <c r="B951" s="153"/>
      <c r="C951" s="126"/>
      <c r="D951" s="126"/>
      <c r="E951" s="133"/>
      <c r="F951" s="126"/>
      <c r="G951" s="126"/>
    </row>
    <row r="952" spans="1:7" ht="15">
      <c r="A952" s="152"/>
      <c r="B952" s="153"/>
      <c r="C952" s="126"/>
      <c r="D952" s="126"/>
      <c r="E952" s="133"/>
      <c r="F952" s="126"/>
      <c r="G952" s="126"/>
    </row>
    <row r="953" spans="1:7" ht="15">
      <c r="A953" s="152"/>
      <c r="B953" s="153"/>
      <c r="C953" s="126"/>
      <c r="D953" s="126"/>
      <c r="E953" s="133"/>
      <c r="F953" s="126"/>
      <c r="G953" s="126"/>
    </row>
    <row r="954" spans="1:7" ht="15">
      <c r="A954" s="152"/>
      <c r="B954" s="153"/>
      <c r="C954" s="126"/>
      <c r="D954" s="126"/>
      <c r="E954" s="133"/>
      <c r="F954" s="126"/>
      <c r="G954" s="126"/>
    </row>
    <row r="955" spans="1:7" ht="15">
      <c r="A955" s="152"/>
      <c r="B955" s="153"/>
      <c r="C955" s="126"/>
      <c r="D955" s="126"/>
      <c r="E955" s="133"/>
      <c r="F955" s="126"/>
      <c r="G955" s="126"/>
    </row>
    <row r="956" spans="1:7" ht="15">
      <c r="A956" s="152"/>
      <c r="B956" s="153"/>
      <c r="C956" s="126"/>
      <c r="D956" s="126"/>
      <c r="E956" s="133"/>
      <c r="F956" s="126"/>
      <c r="G956" s="126"/>
    </row>
    <row r="957" spans="1:7" ht="15">
      <c r="A957" s="152"/>
      <c r="B957" s="153"/>
      <c r="C957" s="126"/>
      <c r="D957" s="126"/>
      <c r="E957" s="133"/>
      <c r="F957" s="126"/>
      <c r="G957" s="126"/>
    </row>
    <row r="958" spans="1:7" ht="15">
      <c r="A958" s="152"/>
      <c r="B958" s="153"/>
      <c r="C958" s="126"/>
      <c r="D958" s="126"/>
      <c r="E958" s="133"/>
      <c r="F958" s="126"/>
      <c r="G958" s="126"/>
    </row>
    <row r="959" spans="1:7" ht="15">
      <c r="A959" s="152"/>
      <c r="B959" s="153"/>
      <c r="C959" s="126"/>
      <c r="D959" s="126"/>
      <c r="E959" s="133"/>
      <c r="F959" s="126"/>
      <c r="G959" s="126"/>
    </row>
    <row r="960" spans="1:7" ht="15">
      <c r="A960" s="152"/>
      <c r="B960" s="153"/>
      <c r="C960" s="126"/>
      <c r="D960" s="126"/>
      <c r="E960" s="133"/>
      <c r="F960" s="126"/>
      <c r="G960" s="126"/>
    </row>
    <row r="961" spans="1:7" ht="15">
      <c r="A961" s="152"/>
      <c r="B961" s="153"/>
      <c r="C961" s="126"/>
      <c r="D961" s="126"/>
      <c r="E961" s="133"/>
      <c r="F961" s="126"/>
      <c r="G961" s="126"/>
    </row>
    <row r="962" spans="1:7" ht="15">
      <c r="A962" s="152"/>
      <c r="B962" s="153"/>
      <c r="C962" s="126"/>
      <c r="D962" s="126"/>
      <c r="E962" s="133"/>
      <c r="F962" s="126"/>
      <c r="G962" s="126"/>
    </row>
    <row r="963" spans="1:7" ht="15">
      <c r="A963" s="152"/>
      <c r="B963" s="153"/>
      <c r="C963" s="126"/>
      <c r="D963" s="126"/>
      <c r="E963" s="133"/>
      <c r="F963" s="126"/>
      <c r="G963" s="126"/>
    </row>
    <row r="964" spans="1:7" ht="15">
      <c r="A964" s="152"/>
      <c r="B964" s="153"/>
      <c r="C964" s="126"/>
      <c r="D964" s="126"/>
      <c r="E964" s="133"/>
      <c r="F964" s="126"/>
      <c r="G964" s="126"/>
    </row>
    <row r="965" spans="1:7" ht="15">
      <c r="A965" s="152"/>
      <c r="B965" s="153"/>
      <c r="C965" s="126"/>
      <c r="D965" s="126"/>
      <c r="E965" s="133"/>
      <c r="F965" s="126"/>
      <c r="G965" s="126"/>
    </row>
    <row r="966" spans="1:7" ht="15">
      <c r="A966" s="152"/>
      <c r="B966" s="153"/>
      <c r="C966" s="126"/>
      <c r="D966" s="126"/>
      <c r="E966" s="133"/>
      <c r="F966" s="126"/>
      <c r="G966" s="126"/>
    </row>
    <row r="967" spans="1:7" ht="15">
      <c r="A967" s="152"/>
      <c r="B967" s="153"/>
      <c r="C967" s="126"/>
      <c r="D967" s="126"/>
      <c r="E967" s="133"/>
      <c r="F967" s="126"/>
      <c r="G967" s="126"/>
    </row>
    <row r="968" spans="1:7" ht="15">
      <c r="A968" s="152"/>
      <c r="B968" s="153"/>
      <c r="C968" s="126"/>
      <c r="D968" s="126"/>
      <c r="E968" s="133"/>
      <c r="F968" s="126"/>
      <c r="G968" s="126"/>
    </row>
    <row r="969" spans="1:7" ht="15">
      <c r="A969" s="152"/>
      <c r="B969" s="153"/>
      <c r="C969" s="126"/>
      <c r="D969" s="126"/>
      <c r="E969" s="133"/>
      <c r="F969" s="126"/>
      <c r="G969" s="126"/>
    </row>
    <row r="970" spans="1:7" ht="15">
      <c r="A970" s="152"/>
      <c r="B970" s="153"/>
      <c r="C970" s="126"/>
      <c r="D970" s="126"/>
      <c r="E970" s="133"/>
      <c r="F970" s="126"/>
      <c r="G970" s="126"/>
    </row>
    <row r="971" spans="1:7" ht="15">
      <c r="A971" s="152"/>
      <c r="B971" s="153"/>
      <c r="C971" s="126"/>
      <c r="D971" s="126"/>
      <c r="E971" s="133"/>
      <c r="F971" s="126"/>
      <c r="G971" s="126"/>
    </row>
    <row r="972" spans="1:7" ht="15">
      <c r="A972" s="152"/>
      <c r="B972" s="153"/>
      <c r="C972" s="126"/>
      <c r="D972" s="126"/>
      <c r="E972" s="133"/>
      <c r="F972" s="126"/>
      <c r="G972" s="126"/>
    </row>
    <row r="973" spans="1:7" ht="15">
      <c r="A973" s="152"/>
      <c r="B973" s="153"/>
      <c r="C973" s="126"/>
      <c r="D973" s="126"/>
      <c r="E973" s="133"/>
      <c r="F973" s="126"/>
      <c r="G973" s="126"/>
    </row>
    <row r="974" spans="1:7" ht="15">
      <c r="A974" s="152"/>
      <c r="B974" s="153"/>
      <c r="C974" s="126"/>
      <c r="D974" s="126"/>
      <c r="E974" s="133"/>
      <c r="F974" s="126"/>
      <c r="G974" s="126"/>
    </row>
    <row r="975" spans="1:7" ht="15">
      <c r="A975" s="152"/>
      <c r="B975" s="153"/>
      <c r="C975" s="126"/>
      <c r="D975" s="126"/>
      <c r="E975" s="133"/>
      <c r="F975" s="126"/>
      <c r="G975" s="126"/>
    </row>
    <row r="976" spans="1:7" ht="15">
      <c r="A976" s="152"/>
      <c r="B976" s="153"/>
      <c r="C976" s="126"/>
      <c r="D976" s="126"/>
      <c r="E976" s="133"/>
      <c r="F976" s="126"/>
      <c r="G976" s="126"/>
    </row>
    <row r="977" spans="1:7" ht="15">
      <c r="A977" s="152"/>
      <c r="B977" s="153"/>
      <c r="C977" s="126"/>
      <c r="D977" s="126"/>
      <c r="E977" s="133"/>
      <c r="F977" s="126"/>
      <c r="G977" s="126"/>
    </row>
    <row r="978" spans="1:7" ht="15">
      <c r="A978" s="152"/>
      <c r="B978" s="153"/>
      <c r="C978" s="126"/>
      <c r="D978" s="126"/>
      <c r="E978" s="133"/>
      <c r="F978" s="126"/>
      <c r="G978" s="126"/>
    </row>
    <row r="979" spans="1:7" ht="15">
      <c r="A979" s="152"/>
      <c r="B979" s="153"/>
      <c r="C979" s="126"/>
      <c r="D979" s="126"/>
      <c r="E979" s="133"/>
      <c r="F979" s="126"/>
      <c r="G979" s="126"/>
    </row>
    <row r="980" spans="1:7" ht="15">
      <c r="A980" s="152"/>
      <c r="B980" s="153"/>
      <c r="C980" s="126"/>
      <c r="D980" s="126"/>
      <c r="E980" s="133"/>
      <c r="F980" s="126"/>
      <c r="G980" s="126"/>
    </row>
    <row r="981" spans="1:7" ht="15">
      <c r="A981" s="152"/>
      <c r="B981" s="153"/>
      <c r="C981" s="126"/>
      <c r="D981" s="126"/>
      <c r="E981" s="133"/>
      <c r="F981" s="126"/>
      <c r="G981" s="126"/>
    </row>
    <row r="982" spans="1:7" ht="15">
      <c r="A982" s="152"/>
      <c r="B982" s="153"/>
      <c r="C982" s="126"/>
      <c r="D982" s="126"/>
      <c r="E982" s="133"/>
      <c r="F982" s="126"/>
      <c r="G982" s="126"/>
    </row>
    <row r="983" spans="1:7" ht="15">
      <c r="A983" s="152"/>
      <c r="B983" s="153"/>
      <c r="C983" s="126"/>
      <c r="D983" s="126"/>
      <c r="E983" s="133"/>
      <c r="F983" s="126"/>
      <c r="G983" s="126"/>
    </row>
    <row r="984" spans="1:7" ht="15">
      <c r="A984" s="152"/>
      <c r="B984" s="153"/>
      <c r="C984" s="126"/>
      <c r="D984" s="126"/>
      <c r="E984" s="133"/>
      <c r="F984" s="126"/>
      <c r="G984" s="126"/>
    </row>
    <row r="985" spans="1:7" ht="15">
      <c r="A985" s="152"/>
      <c r="B985" s="153"/>
      <c r="C985" s="126"/>
      <c r="D985" s="126"/>
      <c r="E985" s="133"/>
      <c r="F985" s="126"/>
      <c r="G985" s="126"/>
    </row>
    <row r="986" spans="1:7" ht="15">
      <c r="A986" s="152"/>
      <c r="B986" s="153"/>
      <c r="C986" s="126"/>
      <c r="D986" s="126"/>
      <c r="E986" s="133"/>
      <c r="F986" s="126"/>
      <c r="G986" s="126"/>
    </row>
    <row r="987" spans="1:7" ht="15">
      <c r="A987" s="152"/>
      <c r="B987" s="153"/>
      <c r="C987" s="126"/>
      <c r="D987" s="126"/>
      <c r="E987" s="133"/>
      <c r="F987" s="126"/>
      <c r="G987" s="126"/>
    </row>
    <row r="988" spans="1:7" ht="15">
      <c r="A988" s="152"/>
      <c r="B988" s="153"/>
      <c r="C988" s="126"/>
      <c r="D988" s="126"/>
      <c r="E988" s="133"/>
      <c r="F988" s="126"/>
      <c r="G988" s="126"/>
    </row>
    <row r="989" spans="1:7" ht="15">
      <c r="A989" s="152"/>
      <c r="B989" s="153"/>
      <c r="C989" s="126"/>
      <c r="D989" s="126"/>
      <c r="E989" s="133"/>
      <c r="F989" s="126"/>
      <c r="G989" s="126"/>
    </row>
    <row r="990" spans="1:7" ht="15">
      <c r="A990" s="152"/>
      <c r="B990" s="153"/>
      <c r="C990" s="126"/>
      <c r="D990" s="126"/>
      <c r="E990" s="133"/>
      <c r="F990" s="126"/>
      <c r="G990" s="126"/>
    </row>
    <row r="991" spans="1:7" ht="15">
      <c r="A991" s="152"/>
      <c r="B991" s="153"/>
      <c r="C991" s="126"/>
      <c r="D991" s="126"/>
      <c r="E991" s="133"/>
      <c r="F991" s="126"/>
      <c r="G991" s="126"/>
    </row>
    <row r="992" spans="1:7" ht="15">
      <c r="A992" s="152"/>
      <c r="B992" s="153"/>
      <c r="C992" s="126"/>
      <c r="D992" s="126"/>
      <c r="E992" s="133"/>
      <c r="F992" s="126"/>
      <c r="G992" s="126"/>
    </row>
    <row r="993" spans="1:7" ht="15">
      <c r="A993" s="152"/>
      <c r="B993" s="153"/>
      <c r="C993" s="126"/>
      <c r="D993" s="126"/>
      <c r="E993" s="133"/>
      <c r="F993" s="126"/>
      <c r="G993" s="126"/>
    </row>
    <row r="994" spans="1:7" ht="15">
      <c r="A994" s="152"/>
      <c r="B994" s="153"/>
      <c r="C994" s="126"/>
      <c r="D994" s="126"/>
      <c r="E994" s="133"/>
      <c r="F994" s="126"/>
      <c r="G994" s="126"/>
    </row>
    <row r="995" spans="1:7" ht="15">
      <c r="A995" s="152"/>
      <c r="B995" s="153"/>
      <c r="C995" s="126"/>
      <c r="D995" s="126"/>
      <c r="E995" s="133"/>
      <c r="F995" s="126"/>
      <c r="G995" s="126"/>
    </row>
    <row r="996" spans="1:7" ht="15">
      <c r="A996" s="152"/>
      <c r="B996" s="153"/>
      <c r="C996" s="126"/>
      <c r="D996" s="126"/>
      <c r="E996" s="133"/>
      <c r="F996" s="126"/>
      <c r="G996" s="126"/>
    </row>
    <row r="997" spans="1:7" ht="15">
      <c r="A997" s="152"/>
      <c r="B997" s="153"/>
      <c r="C997" s="126"/>
      <c r="D997" s="126"/>
      <c r="E997" s="133"/>
      <c r="F997" s="126"/>
      <c r="G997" s="126"/>
    </row>
    <row r="998" spans="1:7" ht="15">
      <c r="A998" s="152"/>
      <c r="B998" s="153"/>
      <c r="C998" s="126"/>
      <c r="D998" s="126"/>
      <c r="E998" s="133"/>
      <c r="F998" s="126"/>
      <c r="G998" s="126"/>
    </row>
    <row r="999" spans="1:7" ht="15">
      <c r="A999" s="152"/>
      <c r="B999" s="153"/>
      <c r="C999" s="126"/>
      <c r="D999" s="126"/>
      <c r="E999" s="133"/>
      <c r="F999" s="126"/>
      <c r="G999" s="126"/>
    </row>
    <row r="1000" spans="1:7" ht="15">
      <c r="A1000" s="152"/>
      <c r="B1000" s="153"/>
      <c r="C1000" s="126"/>
      <c r="D1000" s="126"/>
      <c r="E1000" s="133"/>
      <c r="F1000" s="126"/>
      <c r="G1000" s="126"/>
    </row>
    <row r="1001" spans="1:7" ht="15">
      <c r="A1001" s="155"/>
      <c r="B1001" s="156"/>
      <c r="E1001" s="157"/>
    </row>
    <row r="1002" spans="1:7" ht="15">
      <c r="A1002" s="155"/>
      <c r="B1002" s="156"/>
      <c r="E1002" s="157"/>
    </row>
    <row r="1003" spans="1:7" ht="15">
      <c r="A1003" s="155"/>
      <c r="B1003" s="156"/>
      <c r="E1003" s="157"/>
    </row>
    <row r="1004" spans="1:7" ht="15">
      <c r="A1004" s="155"/>
      <c r="B1004" s="156"/>
      <c r="E1004" s="157"/>
    </row>
    <row r="1005" spans="1:7" ht="15">
      <c r="A1005" s="155"/>
      <c r="B1005" s="156"/>
      <c r="E1005" s="157"/>
    </row>
    <row r="1006" spans="1:7" ht="15">
      <c r="A1006" s="155"/>
      <c r="B1006" s="156"/>
      <c r="E1006" s="157"/>
    </row>
    <row r="1007" spans="1:7" ht="15">
      <c r="A1007" s="155"/>
      <c r="B1007" s="156"/>
      <c r="E1007" s="157"/>
    </row>
    <row r="1008" spans="1:7" ht="15">
      <c r="A1008" s="155"/>
      <c r="B1008" s="156"/>
      <c r="E1008" s="157"/>
    </row>
    <row r="1009" spans="1:5" ht="15">
      <c r="A1009" s="155"/>
      <c r="B1009" s="156"/>
      <c r="E1009" s="157"/>
    </row>
    <row r="1010" spans="1:5" ht="15">
      <c r="A1010" s="155"/>
      <c r="B1010" s="156"/>
      <c r="E1010" s="157"/>
    </row>
    <row r="1011" spans="1:5" ht="15">
      <c r="A1011" s="155"/>
      <c r="B1011" s="156"/>
      <c r="E1011" s="157"/>
    </row>
    <row r="1012" spans="1:5" ht="15">
      <c r="A1012" s="155"/>
      <c r="B1012" s="156"/>
      <c r="E1012" s="157"/>
    </row>
    <row r="1013" spans="1:5" ht="15">
      <c r="A1013" s="155"/>
      <c r="B1013" s="156"/>
      <c r="E1013" s="157"/>
    </row>
    <row r="1014" spans="1:5" ht="15">
      <c r="A1014" s="155"/>
      <c r="B1014" s="156"/>
      <c r="E1014" s="157"/>
    </row>
    <row r="1015" spans="1:5" ht="15">
      <c r="A1015" s="155"/>
      <c r="B1015" s="156"/>
      <c r="E1015" s="157"/>
    </row>
    <row r="1016" spans="1:5" ht="15">
      <c r="A1016" s="155"/>
      <c r="B1016" s="156"/>
      <c r="E1016" s="157"/>
    </row>
    <row r="1017" spans="1:5" ht="15">
      <c r="A1017" s="155"/>
      <c r="B1017" s="156"/>
      <c r="E1017" s="157"/>
    </row>
    <row r="1018" spans="1:5" ht="15">
      <c r="A1018" s="155"/>
      <c r="B1018" s="156"/>
      <c r="E1018" s="157"/>
    </row>
    <row r="1019" spans="1:5" ht="15">
      <c r="A1019" s="155"/>
      <c r="B1019" s="156"/>
      <c r="E1019" s="157"/>
    </row>
    <row r="1020" spans="1:5" ht="15">
      <c r="A1020" s="155"/>
      <c r="B1020" s="156"/>
      <c r="E1020" s="157"/>
    </row>
    <row r="1021" spans="1:5" ht="15">
      <c r="A1021" s="155"/>
      <c r="B1021" s="158"/>
      <c r="E1021" s="157"/>
    </row>
    <row r="1022" spans="1:5" ht="15">
      <c r="A1022" s="155"/>
      <c r="B1022" s="156"/>
      <c r="E1022" s="157"/>
    </row>
    <row r="1023" spans="1:5" ht="15">
      <c r="A1023" s="155"/>
      <c r="B1023" s="156"/>
      <c r="E1023" s="157"/>
    </row>
    <row r="1024" spans="1:5" ht="15">
      <c r="A1024" s="155"/>
      <c r="B1024" s="156"/>
      <c r="E1024" s="157"/>
    </row>
    <row r="1025" spans="1:5" ht="15">
      <c r="A1025" s="155"/>
      <c r="B1025" s="156"/>
      <c r="E1025" s="157"/>
    </row>
    <row r="1026" spans="1:5" ht="15">
      <c r="A1026" s="155"/>
      <c r="B1026" s="156"/>
      <c r="E1026" s="157"/>
    </row>
    <row r="1027" spans="1:5" ht="15">
      <c r="A1027" s="155"/>
      <c r="B1027" s="156"/>
      <c r="E1027" s="157"/>
    </row>
    <row r="1028" spans="1:5" ht="15">
      <c r="A1028" s="155"/>
      <c r="B1028" s="156"/>
      <c r="E1028" s="157"/>
    </row>
    <row r="1029" spans="1:5" ht="15">
      <c r="A1029" s="155"/>
      <c r="B1029" s="156"/>
      <c r="E1029" s="157"/>
    </row>
    <row r="1030" spans="1:5" ht="15">
      <c r="A1030" s="155"/>
      <c r="B1030" s="156"/>
      <c r="E1030" s="157"/>
    </row>
    <row r="1031" spans="1:5" ht="15">
      <c r="A1031" s="155"/>
      <c r="B1031" s="156"/>
      <c r="E1031" s="157"/>
    </row>
    <row r="1032" spans="1:5" ht="15">
      <c r="A1032" s="155"/>
      <c r="B1032" s="156"/>
      <c r="E1032" s="157"/>
    </row>
    <row r="1033" spans="1:5" ht="15">
      <c r="A1033" s="155"/>
      <c r="B1033" s="156"/>
      <c r="E1033" s="157"/>
    </row>
    <row r="1034" spans="1:5" ht="15">
      <c r="A1034" s="155"/>
      <c r="B1034" s="156"/>
      <c r="E1034" s="157"/>
    </row>
    <row r="1035" spans="1:5" ht="15">
      <c r="A1035" s="155"/>
      <c r="B1035" s="156"/>
      <c r="E1035" s="157"/>
    </row>
    <row r="1036" spans="1:5" ht="15">
      <c r="A1036" s="155"/>
      <c r="B1036" s="156"/>
      <c r="E1036" s="157"/>
    </row>
    <row r="1037" spans="1:5" ht="15">
      <c r="A1037" s="155"/>
      <c r="B1037" s="156"/>
      <c r="E1037" s="157"/>
    </row>
    <row r="1038" spans="1:5" ht="15">
      <c r="A1038" s="155"/>
      <c r="B1038" s="156"/>
      <c r="E1038" s="157"/>
    </row>
    <row r="1039" spans="1:5" ht="15">
      <c r="A1039" s="155"/>
      <c r="B1039" s="156"/>
      <c r="E1039" s="157"/>
    </row>
    <row r="1040" spans="1:5" ht="15">
      <c r="A1040" s="155"/>
      <c r="B1040" s="156"/>
      <c r="E1040" s="157"/>
    </row>
    <row r="1041" spans="1:5" ht="15">
      <c r="A1041" s="155"/>
      <c r="B1041" s="156"/>
      <c r="E1041" s="157"/>
    </row>
    <row r="1042" spans="1:5" ht="15">
      <c r="A1042" s="155"/>
      <c r="B1042" s="156"/>
      <c r="E1042" s="157"/>
    </row>
    <row r="1043" spans="1:5" ht="15">
      <c r="A1043" s="155"/>
      <c r="B1043" s="156"/>
      <c r="E1043" s="157"/>
    </row>
    <row r="1044" spans="1:5" ht="15">
      <c r="A1044" s="155"/>
      <c r="B1044" s="156"/>
      <c r="E1044" s="157"/>
    </row>
    <row r="1045" spans="1:5" ht="15">
      <c r="A1045" s="155"/>
      <c r="B1045" s="156"/>
      <c r="E1045" s="157"/>
    </row>
    <row r="1046" spans="1:5" ht="15">
      <c r="A1046" s="155"/>
      <c r="B1046" s="156"/>
      <c r="E1046" s="157"/>
    </row>
    <row r="1047" spans="1:5" ht="15">
      <c r="A1047" s="155"/>
      <c r="B1047" s="156"/>
      <c r="E1047" s="157"/>
    </row>
    <row r="1048" spans="1:5" ht="15">
      <c r="A1048" s="155"/>
      <c r="B1048" s="156"/>
      <c r="E1048" s="157"/>
    </row>
    <row r="1049" spans="1:5" ht="15">
      <c r="A1049" s="155"/>
      <c r="B1049" s="156"/>
      <c r="E1049" s="157"/>
    </row>
    <row r="1050" spans="1:5" ht="15">
      <c r="A1050" s="155"/>
      <c r="B1050" s="156"/>
      <c r="E1050" s="157"/>
    </row>
    <row r="1051" spans="1:5" ht="15">
      <c r="A1051" s="155"/>
      <c r="B1051" s="156"/>
      <c r="E1051" s="157"/>
    </row>
    <row r="1052" spans="1:5" ht="15">
      <c r="A1052" s="155"/>
      <c r="B1052" s="156"/>
      <c r="E1052" s="157"/>
    </row>
    <row r="1053" spans="1:5" ht="15">
      <c r="A1053" s="155"/>
      <c r="B1053" s="156"/>
      <c r="E1053" s="157"/>
    </row>
    <row r="1054" spans="1:5" ht="15">
      <c r="A1054" s="155"/>
      <c r="B1054" s="156"/>
      <c r="E1054" s="157"/>
    </row>
    <row r="1055" spans="1:5" ht="15">
      <c r="A1055" s="155"/>
      <c r="B1055" s="156"/>
      <c r="E1055" s="157"/>
    </row>
    <row r="1056" spans="1:5" ht="15">
      <c r="A1056" s="155"/>
      <c r="B1056" s="156"/>
      <c r="E1056" s="157"/>
    </row>
    <row r="1057" spans="1:5" ht="15">
      <c r="A1057" s="155"/>
      <c r="B1057" s="156"/>
      <c r="E1057" s="157"/>
    </row>
    <row r="1058" spans="1:5" ht="15">
      <c r="A1058" s="155"/>
      <c r="B1058" s="156"/>
      <c r="E1058" s="157"/>
    </row>
    <row r="1059" spans="1:5" ht="15">
      <c r="A1059" s="155"/>
      <c r="B1059" s="156"/>
      <c r="E1059" s="157"/>
    </row>
    <row r="1060" spans="1:5" ht="15">
      <c r="A1060" s="155"/>
      <c r="B1060" s="156"/>
      <c r="E1060" s="157"/>
    </row>
    <row r="1061" spans="1:5" ht="15">
      <c r="A1061" s="155"/>
      <c r="B1061" s="156"/>
      <c r="E1061" s="157"/>
    </row>
    <row r="1062" spans="1:5" ht="15">
      <c r="A1062" s="155"/>
      <c r="B1062" s="156"/>
      <c r="E1062" s="157"/>
    </row>
    <row r="1063" spans="1:5" ht="15">
      <c r="A1063" s="155"/>
      <c r="B1063" s="156"/>
      <c r="E1063" s="157"/>
    </row>
    <row r="1064" spans="1:5" ht="15">
      <c r="A1064" s="155"/>
      <c r="B1064" s="156"/>
      <c r="E1064" s="157"/>
    </row>
    <row r="1065" spans="1:5" ht="15">
      <c r="A1065" s="155"/>
      <c r="B1065" s="156"/>
      <c r="E1065" s="157"/>
    </row>
    <row r="1066" spans="1:5" ht="15">
      <c r="A1066" s="155"/>
      <c r="B1066" s="156"/>
      <c r="E1066" s="157"/>
    </row>
    <row r="1067" spans="1:5" ht="15">
      <c r="A1067" s="155"/>
      <c r="B1067" s="156"/>
      <c r="E1067" s="157"/>
    </row>
    <row r="1068" spans="1:5" ht="15">
      <c r="A1068" s="155"/>
      <c r="B1068" s="156"/>
      <c r="E1068" s="157"/>
    </row>
    <row r="1069" spans="1:5" ht="15">
      <c r="A1069" s="155"/>
      <c r="B1069" s="156"/>
      <c r="E1069" s="157"/>
    </row>
    <row r="1070" spans="1:5" ht="15">
      <c r="A1070" s="155"/>
      <c r="B1070" s="156"/>
      <c r="E1070" s="157"/>
    </row>
    <row r="1071" spans="1:5" ht="15">
      <c r="A1071" s="155"/>
      <c r="B1071" s="156"/>
      <c r="E1071" s="157"/>
    </row>
    <row r="1072" spans="1:5" ht="15">
      <c r="A1072" s="155"/>
      <c r="B1072" s="156"/>
      <c r="E1072" s="157"/>
    </row>
    <row r="1073" spans="1:5" ht="15">
      <c r="A1073" s="155"/>
      <c r="B1073" s="156"/>
      <c r="E1073" s="157"/>
    </row>
    <row r="1074" spans="1:5" ht="15">
      <c r="A1074" s="155"/>
      <c r="B1074" s="156"/>
      <c r="E1074" s="157"/>
    </row>
    <row r="1075" spans="1:5" ht="15">
      <c r="A1075" s="155"/>
      <c r="B1075" s="156"/>
      <c r="E1075" s="157"/>
    </row>
    <row r="1076" spans="1:5" ht="15">
      <c r="A1076" s="155"/>
      <c r="B1076" s="156"/>
      <c r="E1076" s="157"/>
    </row>
    <row r="1077" spans="1:5" ht="15">
      <c r="A1077" s="155"/>
      <c r="B1077" s="156"/>
      <c r="E1077" s="157"/>
    </row>
    <row r="1078" spans="1:5" ht="15">
      <c r="A1078" s="155"/>
      <c r="B1078" s="156"/>
      <c r="E1078" s="157"/>
    </row>
    <row r="1079" spans="1:5" ht="15">
      <c r="A1079" s="155"/>
      <c r="B1079" s="156"/>
      <c r="E1079" s="157"/>
    </row>
    <row r="1080" spans="1:5" ht="15">
      <c r="A1080" s="155"/>
      <c r="B1080" s="156"/>
      <c r="E1080" s="157"/>
    </row>
    <row r="1081" spans="1:5" ht="15">
      <c r="A1081" s="155"/>
      <c r="B1081" s="156"/>
      <c r="E1081" s="157"/>
    </row>
    <row r="1082" spans="1:5" ht="15">
      <c r="A1082" s="155"/>
      <c r="B1082" s="156"/>
      <c r="E1082" s="157"/>
    </row>
    <row r="1083" spans="1:5" ht="15">
      <c r="A1083" s="155"/>
      <c r="B1083" s="156"/>
      <c r="E1083" s="157"/>
    </row>
    <row r="1084" spans="1:5" ht="15">
      <c r="A1084" s="155"/>
      <c r="B1084" s="156"/>
      <c r="E1084" s="157"/>
    </row>
    <row r="1085" spans="1:5" ht="15">
      <c r="A1085" s="155"/>
      <c r="B1085" s="156"/>
      <c r="E1085" s="157"/>
    </row>
    <row r="1086" spans="1:5" ht="15">
      <c r="A1086" s="155"/>
      <c r="B1086" s="156"/>
      <c r="E1086" s="157"/>
    </row>
    <row r="1087" spans="1:5" ht="15">
      <c r="A1087" s="155"/>
      <c r="B1087" s="156"/>
      <c r="E1087" s="157"/>
    </row>
    <row r="1088" spans="1:5" ht="15">
      <c r="A1088" s="155"/>
      <c r="B1088" s="156"/>
      <c r="E1088" s="157"/>
    </row>
    <row r="1089" spans="1:5" ht="15">
      <c r="A1089" s="155"/>
      <c r="B1089" s="156"/>
      <c r="E1089" s="157"/>
    </row>
    <row r="1090" spans="1:5" ht="15">
      <c r="A1090" s="155"/>
      <c r="B1090" s="156"/>
      <c r="E1090" s="157"/>
    </row>
    <row r="1091" spans="1:5" ht="15">
      <c r="A1091" s="155"/>
      <c r="B1091" s="156"/>
      <c r="E1091" s="157"/>
    </row>
    <row r="1092" spans="1:5" ht="15">
      <c r="A1092" s="155"/>
      <c r="B1092" s="156"/>
      <c r="E1092" s="157"/>
    </row>
    <row r="1093" spans="1:5" ht="15">
      <c r="A1093" s="155"/>
      <c r="B1093" s="156"/>
      <c r="E1093" s="157"/>
    </row>
    <row r="1094" spans="1:5" ht="15">
      <c r="A1094" s="155"/>
      <c r="B1094" s="156"/>
      <c r="E1094" s="157"/>
    </row>
    <row r="1095" spans="1:5" ht="15">
      <c r="A1095" s="155"/>
      <c r="B1095" s="156"/>
      <c r="E1095" s="157"/>
    </row>
    <row r="1096" spans="1:5" ht="15">
      <c r="A1096" s="155"/>
      <c r="B1096" s="156"/>
      <c r="E1096" s="157"/>
    </row>
    <row r="1097" spans="1:5" ht="15">
      <c r="A1097" s="155"/>
      <c r="B1097" s="156"/>
      <c r="E1097" s="157"/>
    </row>
    <row r="1098" spans="1:5" ht="15">
      <c r="A1098" s="155"/>
      <c r="B1098" s="156"/>
      <c r="E1098" s="157"/>
    </row>
    <row r="1099" spans="1:5" ht="15">
      <c r="A1099" s="155"/>
      <c r="B1099" s="156"/>
      <c r="E1099" s="157"/>
    </row>
    <row r="1100" spans="1:5" ht="15">
      <c r="A1100" s="155"/>
      <c r="B1100" s="156"/>
      <c r="E1100" s="157"/>
    </row>
    <row r="1101" spans="1:5" ht="15">
      <c r="A1101" s="155"/>
      <c r="B1101" s="156"/>
      <c r="E1101" s="157"/>
    </row>
    <row r="1102" spans="1:5" ht="15">
      <c r="A1102" s="155"/>
      <c r="B1102" s="156"/>
      <c r="E1102" s="157"/>
    </row>
    <row r="1103" spans="1:5" ht="15">
      <c r="A1103" s="155"/>
      <c r="B1103" s="156"/>
      <c r="E1103" s="157"/>
    </row>
    <row r="1104" spans="1:5" ht="15">
      <c r="A1104" s="155"/>
      <c r="B1104" s="156"/>
      <c r="E1104" s="157"/>
    </row>
    <row r="1105" spans="1:5" ht="15">
      <c r="A1105" s="155"/>
      <c r="B1105" s="156"/>
      <c r="E1105" s="157"/>
    </row>
    <row r="1106" spans="1:5" ht="15">
      <c r="A1106" s="155"/>
      <c r="B1106" s="156"/>
      <c r="E1106" s="157"/>
    </row>
    <row r="1107" spans="1:5" ht="15">
      <c r="A1107" s="155"/>
      <c r="B1107" s="156"/>
      <c r="E1107" s="157"/>
    </row>
    <row r="1108" spans="1:5" ht="15">
      <c r="A1108" s="155"/>
      <c r="B1108" s="156"/>
      <c r="E1108" s="157"/>
    </row>
    <row r="1109" spans="1:5" ht="15">
      <c r="A1109" s="155"/>
      <c r="B1109" s="156"/>
      <c r="E1109" s="157"/>
    </row>
    <row r="1110" spans="1:5" ht="15">
      <c r="A1110" s="155"/>
      <c r="B1110" s="156"/>
      <c r="E1110" s="157"/>
    </row>
    <row r="1111" spans="1:5" ht="15">
      <c r="A1111" s="155"/>
      <c r="B1111" s="156"/>
      <c r="E1111" s="157"/>
    </row>
    <row r="1112" spans="1:5" ht="15">
      <c r="A1112" s="155"/>
      <c r="B1112" s="156"/>
      <c r="E1112" s="157"/>
    </row>
    <row r="1113" spans="1:5" ht="15">
      <c r="A1113" s="155"/>
      <c r="B1113" s="156"/>
      <c r="E1113" s="157"/>
    </row>
    <row r="1114" spans="1:5" ht="15">
      <c r="A1114" s="155"/>
      <c r="B1114" s="156"/>
      <c r="E1114" s="157"/>
    </row>
    <row r="1115" spans="1:5" ht="15">
      <c r="A1115" s="155"/>
      <c r="B1115" s="156"/>
      <c r="E1115" s="157"/>
    </row>
    <row r="1116" spans="1:5" ht="15">
      <c r="A1116" s="155"/>
      <c r="B1116" s="156"/>
      <c r="E1116" s="157"/>
    </row>
    <row r="1117" spans="1:5" ht="15">
      <c r="A1117" s="155"/>
      <c r="B1117" s="156"/>
      <c r="E1117" s="157"/>
    </row>
    <row r="1118" spans="1:5" ht="15">
      <c r="A1118" s="155"/>
      <c r="B1118" s="156"/>
      <c r="E1118" s="157"/>
    </row>
    <row r="1119" spans="1:5" ht="15">
      <c r="A1119" s="155"/>
      <c r="B1119" s="156"/>
      <c r="E1119" s="157"/>
    </row>
    <row r="1120" spans="1:5" ht="15">
      <c r="A1120" s="155"/>
      <c r="B1120" s="156"/>
      <c r="E1120" s="157"/>
    </row>
    <row r="1121" spans="1:5" ht="15">
      <c r="A1121" s="155"/>
      <c r="B1121" s="156"/>
      <c r="E1121" s="157"/>
    </row>
    <row r="1122" spans="1:5" ht="15">
      <c r="A1122" s="155"/>
      <c r="B1122" s="156"/>
      <c r="E1122" s="157"/>
    </row>
    <row r="1123" spans="1:5" ht="15">
      <c r="A1123" s="155"/>
      <c r="B1123" s="156"/>
      <c r="E1123" s="157"/>
    </row>
    <row r="1124" spans="1:5" ht="15">
      <c r="A1124" s="155"/>
      <c r="B1124" s="156"/>
      <c r="E1124" s="157"/>
    </row>
    <row r="1125" spans="1:5" ht="15">
      <c r="A1125" s="155"/>
      <c r="B1125" s="156"/>
      <c r="E1125" s="157"/>
    </row>
    <row r="1126" spans="1:5" ht="15">
      <c r="A1126" s="155"/>
      <c r="B1126" s="156"/>
      <c r="E1126" s="157"/>
    </row>
    <row r="1127" spans="1:5" ht="15">
      <c r="A1127" s="155"/>
      <c r="B1127" s="156"/>
      <c r="E1127" s="157"/>
    </row>
    <row r="1128" spans="1:5" ht="15">
      <c r="A1128" s="155"/>
      <c r="B1128" s="156"/>
      <c r="E1128" s="157"/>
    </row>
    <row r="1129" spans="1:5" ht="15">
      <c r="A1129" s="155"/>
      <c r="B1129" s="156"/>
      <c r="E1129" s="157"/>
    </row>
    <row r="1130" spans="1:5" ht="15">
      <c r="A1130" s="155"/>
      <c r="B1130" s="156"/>
      <c r="E1130" s="157"/>
    </row>
    <row r="1131" spans="1:5" ht="15">
      <c r="A1131" s="155"/>
      <c r="B1131" s="156"/>
      <c r="E1131" s="157"/>
    </row>
    <row r="1132" spans="1:5" ht="15">
      <c r="A1132" s="155"/>
      <c r="B1132" s="156"/>
      <c r="E1132" s="157"/>
    </row>
    <row r="1133" spans="1:5" ht="15">
      <c r="A1133" s="155"/>
      <c r="B1133" s="156"/>
      <c r="E1133" s="157"/>
    </row>
    <row r="1134" spans="1:5" ht="15">
      <c r="A1134" s="155"/>
      <c r="B1134" s="156"/>
      <c r="E1134" s="157"/>
    </row>
    <row r="1135" spans="1:5" ht="15">
      <c r="A1135" s="155"/>
      <c r="B1135" s="156"/>
      <c r="E1135" s="157"/>
    </row>
    <row r="1136" spans="1:5" ht="15">
      <c r="A1136" s="155"/>
      <c r="B1136" s="156"/>
      <c r="E1136" s="157"/>
    </row>
    <row r="1137" spans="1:5" ht="15">
      <c r="A1137" s="155"/>
      <c r="B1137" s="156"/>
      <c r="E1137" s="157"/>
    </row>
    <row r="1138" spans="1:5" ht="15">
      <c r="A1138" s="155"/>
      <c r="B1138" s="156"/>
      <c r="E1138" s="157"/>
    </row>
    <row r="1139" spans="1:5" ht="15">
      <c r="A1139" s="155"/>
      <c r="B1139" s="156"/>
      <c r="E1139" s="157"/>
    </row>
    <row r="1140" spans="1:5" ht="15">
      <c r="A1140" s="155"/>
      <c r="B1140" s="156"/>
      <c r="E1140" s="157"/>
    </row>
    <row r="1141" spans="1:5" ht="15">
      <c r="A1141" s="155"/>
      <c r="B1141" s="156"/>
      <c r="E1141" s="157"/>
    </row>
    <row r="1142" spans="1:5" ht="15">
      <c r="A1142" s="155"/>
      <c r="B1142" s="156"/>
      <c r="E1142" s="157"/>
    </row>
    <row r="1143" spans="1:5" ht="15">
      <c r="A1143" s="155"/>
      <c r="B1143" s="156"/>
      <c r="E1143" s="157"/>
    </row>
    <row r="1144" spans="1:5" ht="15">
      <c r="A1144" s="155"/>
      <c r="B1144" s="156"/>
      <c r="E1144" s="157"/>
    </row>
    <row r="1145" spans="1:5" ht="15">
      <c r="A1145" s="155"/>
      <c r="B1145" s="156"/>
      <c r="E1145" s="157"/>
    </row>
    <row r="1146" spans="1:5" ht="15">
      <c r="A1146" s="155"/>
      <c r="B1146" s="156"/>
      <c r="E1146" s="157"/>
    </row>
    <row r="1147" spans="1:5" ht="15">
      <c r="A1147" s="155"/>
      <c r="B1147" s="156"/>
      <c r="E1147" s="157"/>
    </row>
    <row r="1148" spans="1:5" ht="15">
      <c r="A1148" s="155"/>
      <c r="B1148" s="156"/>
      <c r="E1148" s="157"/>
    </row>
    <row r="1149" spans="1:5" ht="15">
      <c r="A1149" s="155"/>
      <c r="B1149" s="156"/>
      <c r="E1149" s="157"/>
    </row>
    <row r="1150" spans="1:5" ht="15">
      <c r="A1150" s="155"/>
      <c r="B1150" s="156"/>
      <c r="E1150" s="157"/>
    </row>
    <row r="1151" spans="1:5" ht="15">
      <c r="A1151" s="155"/>
      <c r="B1151" s="156"/>
      <c r="E1151" s="157"/>
    </row>
    <row r="1152" spans="1:5" ht="15">
      <c r="A1152" s="155"/>
      <c r="B1152" s="156"/>
      <c r="E1152" s="157"/>
    </row>
    <row r="1153" spans="1:5" ht="15">
      <c r="A1153" s="155"/>
      <c r="B1153" s="156"/>
      <c r="E1153" s="157"/>
    </row>
    <row r="1154" spans="1:5" ht="15">
      <c r="A1154" s="155"/>
      <c r="B1154" s="156"/>
      <c r="E1154" s="157"/>
    </row>
    <row r="1155" spans="1:5" ht="15">
      <c r="A1155" s="155"/>
      <c r="B1155" s="156"/>
      <c r="E1155" s="157"/>
    </row>
    <row r="1156" spans="1:5" ht="15">
      <c r="A1156" s="155"/>
      <c r="B1156" s="156"/>
      <c r="E1156" s="157"/>
    </row>
    <row r="1157" spans="1:5" ht="15">
      <c r="A1157" s="155"/>
      <c r="B1157" s="156"/>
      <c r="E1157" s="157"/>
    </row>
    <row r="1158" spans="1:5" ht="15">
      <c r="A1158" s="155"/>
      <c r="B1158" s="156"/>
      <c r="E1158" s="157"/>
    </row>
    <row r="1159" spans="1:5" ht="15">
      <c r="A1159" s="155"/>
      <c r="B1159" s="156"/>
      <c r="E1159" s="157"/>
    </row>
    <row r="1160" spans="1:5" ht="15">
      <c r="A1160" s="155"/>
      <c r="B1160" s="156"/>
      <c r="E1160" s="157"/>
    </row>
    <row r="1161" spans="1:5" ht="15">
      <c r="A1161" s="155"/>
      <c r="B1161" s="156"/>
      <c r="E1161" s="157"/>
    </row>
    <row r="1162" spans="1:5" ht="15">
      <c r="A1162" s="155"/>
      <c r="B1162" s="156"/>
      <c r="E1162" s="157"/>
    </row>
    <row r="1163" spans="1:5" ht="15">
      <c r="A1163" s="155"/>
      <c r="B1163" s="156"/>
      <c r="E1163" s="157"/>
    </row>
    <row r="1164" spans="1:5" ht="15">
      <c r="A1164" s="155"/>
      <c r="B1164" s="156"/>
      <c r="E1164" s="157"/>
    </row>
    <row r="1165" spans="1:5" ht="15">
      <c r="A1165" s="155"/>
      <c r="B1165" s="156"/>
      <c r="E1165" s="157"/>
    </row>
    <row r="1166" spans="1:5" ht="15">
      <c r="A1166" s="155"/>
      <c r="B1166" s="156"/>
      <c r="E1166" s="157"/>
    </row>
    <row r="1167" spans="1:5" ht="15">
      <c r="A1167" s="155"/>
      <c r="B1167" s="156"/>
      <c r="E1167" s="157"/>
    </row>
    <row r="1168" spans="1:5" ht="15">
      <c r="A1168" s="155"/>
      <c r="B1168" s="156"/>
      <c r="E1168" s="157"/>
    </row>
    <row r="1169" spans="1:5" ht="15">
      <c r="A1169" s="155"/>
      <c r="B1169" s="156"/>
      <c r="E1169" s="157"/>
    </row>
    <row r="1170" spans="1:5" ht="15">
      <c r="A1170" s="155"/>
      <c r="B1170" s="156"/>
      <c r="E1170" s="157"/>
    </row>
    <row r="1171" spans="1:5" ht="15">
      <c r="A1171" s="155"/>
      <c r="B1171" s="156"/>
      <c r="E1171" s="157"/>
    </row>
    <row r="1172" spans="1:5" ht="15">
      <c r="A1172" s="155"/>
      <c r="B1172" s="156"/>
      <c r="E1172" s="157"/>
    </row>
    <row r="1173" spans="1:5" ht="15">
      <c r="A1173" s="155"/>
      <c r="B1173" s="156"/>
      <c r="E1173" s="157"/>
    </row>
    <row r="1174" spans="1:5" ht="15">
      <c r="A1174" s="155"/>
      <c r="B1174" s="156"/>
      <c r="E1174" s="157"/>
    </row>
    <row r="1175" spans="1:5" ht="15">
      <c r="A1175" s="155"/>
      <c r="B1175" s="156"/>
      <c r="E1175" s="157"/>
    </row>
    <row r="1176" spans="1:5" ht="15">
      <c r="A1176" s="155"/>
      <c r="B1176" s="156"/>
      <c r="E1176" s="157"/>
    </row>
    <row r="1177" spans="1:5" ht="15">
      <c r="A1177" s="155"/>
      <c r="B1177" s="156"/>
      <c r="E1177" s="157"/>
    </row>
    <row r="1178" spans="1:5" ht="15">
      <c r="A1178" s="155"/>
      <c r="B1178" s="156"/>
      <c r="E1178" s="157"/>
    </row>
    <row r="1179" spans="1:5" ht="15">
      <c r="A1179" s="155"/>
      <c r="B1179" s="156"/>
      <c r="E1179" s="157"/>
    </row>
    <row r="1180" spans="1:5" ht="15">
      <c r="A1180" s="155"/>
      <c r="B1180" s="156"/>
      <c r="E1180" s="157"/>
    </row>
    <row r="1181" spans="1:5" ht="15">
      <c r="A1181" s="155"/>
      <c r="B1181" s="156"/>
      <c r="E1181" s="157"/>
    </row>
    <row r="1182" spans="1:5" ht="15">
      <c r="A1182" s="155"/>
      <c r="B1182" s="156"/>
      <c r="E1182" s="157"/>
    </row>
    <row r="1183" spans="1:5" ht="15">
      <c r="A1183" s="155"/>
      <c r="B1183" s="156"/>
      <c r="E1183" s="157"/>
    </row>
    <row r="1184" spans="1:5" ht="15">
      <c r="A1184" s="155"/>
      <c r="B1184" s="156"/>
      <c r="E1184" s="157"/>
    </row>
    <row r="1185" spans="1:5" ht="15">
      <c r="A1185" s="155"/>
      <c r="B1185" s="156"/>
      <c r="E1185" s="157"/>
    </row>
    <row r="1186" spans="1:5" ht="15">
      <c r="A1186" s="155"/>
      <c r="B1186" s="156"/>
      <c r="E1186" s="157"/>
    </row>
    <row r="1187" spans="1:5" ht="15">
      <c r="A1187" s="155"/>
      <c r="B1187" s="156"/>
      <c r="E1187" s="157"/>
    </row>
    <row r="1188" spans="1:5" ht="15">
      <c r="A1188" s="155"/>
      <c r="B1188" s="156"/>
      <c r="E1188" s="157"/>
    </row>
    <row r="1189" spans="1:5" ht="15">
      <c r="A1189" s="155"/>
      <c r="B1189" s="156"/>
      <c r="E1189" s="157"/>
    </row>
    <row r="1190" spans="1:5" ht="15">
      <c r="A1190" s="155"/>
      <c r="B1190" s="156"/>
      <c r="E1190" s="157"/>
    </row>
    <row r="1191" spans="1:5" ht="15">
      <c r="A1191" s="155"/>
      <c r="B1191" s="156"/>
      <c r="E1191" s="157"/>
    </row>
    <row r="1192" spans="1:5" ht="15">
      <c r="A1192" s="155"/>
      <c r="B1192" s="156"/>
      <c r="E1192" s="157"/>
    </row>
    <row r="1193" spans="1:5" ht="15">
      <c r="A1193" s="155"/>
      <c r="B1193" s="156"/>
      <c r="E1193" s="157"/>
    </row>
    <row r="1194" spans="1:5" ht="15">
      <c r="A1194" s="155"/>
      <c r="B1194" s="156"/>
      <c r="E1194" s="157"/>
    </row>
    <row r="1195" spans="1:5" ht="15">
      <c r="A1195" s="155"/>
      <c r="B1195" s="156"/>
      <c r="E1195" s="157"/>
    </row>
    <row r="1196" spans="1:5" ht="15">
      <c r="A1196" s="155"/>
      <c r="B1196" s="156"/>
      <c r="E1196" s="157"/>
    </row>
    <row r="1197" spans="1:5" ht="15">
      <c r="A1197" s="155"/>
      <c r="B1197" s="156"/>
      <c r="E1197" s="157"/>
    </row>
    <row r="1198" spans="1:5" ht="15">
      <c r="A1198" s="155"/>
      <c r="B1198" s="156"/>
      <c r="E1198" s="157"/>
    </row>
    <row r="1199" spans="1:5" ht="15">
      <c r="A1199" s="155"/>
      <c r="B1199" s="156"/>
      <c r="E1199" s="157"/>
    </row>
    <row r="1200" spans="1:5" ht="15">
      <c r="A1200" s="155"/>
      <c r="B1200" s="156"/>
      <c r="E1200" s="157"/>
    </row>
    <row r="1201" spans="1:5" ht="15">
      <c r="A1201" s="155"/>
      <c r="B1201" s="156"/>
      <c r="E1201" s="157"/>
    </row>
    <row r="1202" spans="1:5" ht="15">
      <c r="A1202" s="155"/>
      <c r="B1202" s="156"/>
      <c r="E1202" s="157"/>
    </row>
    <row r="1203" spans="1:5" ht="15">
      <c r="A1203" s="155"/>
      <c r="B1203" s="156"/>
      <c r="E1203" s="157"/>
    </row>
    <row r="1204" spans="1:5" ht="15">
      <c r="A1204" s="155"/>
      <c r="B1204" s="156"/>
      <c r="E1204" s="157"/>
    </row>
    <row r="1205" spans="1:5" ht="15">
      <c r="A1205" s="155"/>
      <c r="B1205" s="156"/>
      <c r="E1205" s="157"/>
    </row>
    <row r="1206" spans="1:5" ht="15">
      <c r="A1206" s="155"/>
      <c r="B1206" s="156"/>
      <c r="E1206" s="157"/>
    </row>
    <row r="1207" spans="1:5" ht="15">
      <c r="A1207" s="155"/>
      <c r="B1207" s="156"/>
      <c r="E1207" s="157"/>
    </row>
    <row r="1208" spans="1:5" ht="15">
      <c r="A1208" s="155"/>
      <c r="B1208" s="156"/>
      <c r="E1208" s="157"/>
    </row>
    <row r="1209" spans="1:5" ht="15">
      <c r="A1209" s="155"/>
      <c r="B1209" s="156"/>
      <c r="E1209" s="157"/>
    </row>
    <row r="1210" spans="1:5" ht="15">
      <c r="A1210" s="155"/>
      <c r="B1210" s="156"/>
      <c r="E1210" s="157"/>
    </row>
    <row r="1211" spans="1:5" ht="15">
      <c r="A1211" s="155"/>
      <c r="B1211" s="156"/>
      <c r="E1211" s="157"/>
    </row>
    <row r="1212" spans="1:5" ht="15">
      <c r="A1212" s="155"/>
      <c r="B1212" s="156"/>
      <c r="E1212" s="157"/>
    </row>
    <row r="1213" spans="1:5" ht="15">
      <c r="A1213" s="155"/>
      <c r="B1213" s="156"/>
      <c r="E1213" s="157"/>
    </row>
    <row r="1214" spans="1:5" ht="15">
      <c r="A1214" s="155"/>
      <c r="B1214" s="156"/>
      <c r="E1214" s="157"/>
    </row>
    <row r="1215" spans="1:5" ht="15">
      <c r="A1215" s="155"/>
      <c r="B1215" s="156"/>
      <c r="E1215" s="157"/>
    </row>
    <row r="1216" spans="1:5" ht="15">
      <c r="A1216" s="155"/>
      <c r="B1216" s="156"/>
      <c r="E1216" s="157"/>
    </row>
    <row r="1217" spans="1:5" ht="15">
      <c r="A1217" s="155"/>
      <c r="B1217" s="156"/>
      <c r="E1217" s="157"/>
    </row>
    <row r="1218" spans="1:5" ht="15">
      <c r="A1218" s="155"/>
      <c r="B1218" s="156"/>
      <c r="E1218" s="157"/>
    </row>
    <row r="1219" spans="1:5" ht="15">
      <c r="A1219" s="155"/>
      <c r="B1219" s="156"/>
      <c r="E1219" s="157"/>
    </row>
    <row r="1220" spans="1:5" ht="15">
      <c r="A1220" s="155"/>
      <c r="B1220" s="156"/>
      <c r="E1220" s="157"/>
    </row>
    <row r="1221" spans="1:5" ht="15">
      <c r="A1221" s="155"/>
      <c r="B1221" s="156"/>
      <c r="E1221" s="157"/>
    </row>
    <row r="1222" spans="1:5" ht="15">
      <c r="A1222" s="155"/>
      <c r="B1222" s="156"/>
      <c r="E1222" s="157"/>
    </row>
    <row r="1223" spans="1:5" ht="15">
      <c r="A1223" s="155"/>
      <c r="B1223" s="156"/>
      <c r="E1223" s="157"/>
    </row>
    <row r="1224" spans="1:5" ht="15">
      <c r="A1224" s="155"/>
      <c r="B1224" s="156"/>
      <c r="E1224" s="157"/>
    </row>
    <row r="1225" spans="1:5" ht="15">
      <c r="A1225" s="155"/>
      <c r="B1225" s="156"/>
      <c r="E1225" s="157"/>
    </row>
    <row r="1226" spans="1:5" ht="15">
      <c r="A1226" s="155"/>
      <c r="B1226" s="156"/>
      <c r="E1226" s="157"/>
    </row>
    <row r="1227" spans="1:5" ht="15">
      <c r="A1227" s="155"/>
      <c r="B1227" s="156"/>
      <c r="E1227" s="157"/>
    </row>
    <row r="1228" spans="1:5" ht="15">
      <c r="A1228" s="155"/>
      <c r="B1228" s="156"/>
      <c r="E1228" s="157"/>
    </row>
    <row r="1229" spans="1:5" ht="15">
      <c r="A1229" s="155"/>
      <c r="B1229" s="156"/>
      <c r="E1229" s="157"/>
    </row>
    <row r="1230" spans="1:5" ht="15">
      <c r="A1230" s="155"/>
      <c r="B1230" s="156"/>
      <c r="E1230" s="157"/>
    </row>
    <row r="1231" spans="1:5" ht="15">
      <c r="A1231" s="155"/>
      <c r="B1231" s="156"/>
      <c r="E1231" s="157"/>
    </row>
    <row r="1232" spans="1:5" ht="15">
      <c r="A1232" s="155"/>
      <c r="B1232" s="156"/>
      <c r="E1232" s="157"/>
    </row>
    <row r="1233" spans="1:5" ht="15">
      <c r="A1233" s="155"/>
      <c r="B1233" s="156"/>
      <c r="E1233" s="157"/>
    </row>
    <row r="1234" spans="1:5" ht="15">
      <c r="A1234" s="155"/>
      <c r="B1234" s="156"/>
      <c r="E1234" s="157"/>
    </row>
    <row r="1235" spans="1:5" ht="15">
      <c r="A1235" s="155"/>
      <c r="B1235" s="156"/>
      <c r="E1235" s="157"/>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G1235"/>
  <sheetViews>
    <sheetView workbookViewId="0">
      <pane xSplit="1" ySplit="2" topLeftCell="B3" activePane="bottomRight" state="frozen"/>
      <selection pane="topRight" activeCell="B1" sqref="B1"/>
      <selection pane="bottomLeft" activeCell="A3" sqref="A3"/>
      <selection pane="bottomRight" activeCell="B3" sqref="B3"/>
    </sheetView>
  </sheetViews>
  <sheetFormatPr defaultColWidth="12.6640625" defaultRowHeight="15.75" customHeight="1"/>
  <cols>
    <col min="1" max="1" width="51.77734375" customWidth="1"/>
    <col min="2" max="2" width="20.109375" customWidth="1"/>
    <col min="3" max="3" width="39.21875" customWidth="1"/>
    <col min="4" max="4" width="18.6640625" customWidth="1"/>
    <col min="5" max="5" width="34" customWidth="1"/>
    <col min="6" max="6" width="22.6640625" customWidth="1"/>
    <col min="7" max="7" width="47.44140625" customWidth="1"/>
    <col min="8" max="27" width="7.6640625" customWidth="1"/>
  </cols>
  <sheetData>
    <row r="1" spans="1:7" ht="30.75" customHeight="1">
      <c r="A1" s="135" t="s">
        <v>10429</v>
      </c>
      <c r="B1" s="136"/>
      <c r="C1" s="136"/>
      <c r="D1" s="136"/>
      <c r="E1" s="136"/>
      <c r="F1" s="136"/>
      <c r="G1" s="136"/>
    </row>
    <row r="2" spans="1:7" ht="31.5" customHeight="1">
      <c r="A2" s="159" t="s">
        <v>2</v>
      </c>
      <c r="B2" s="137" t="s">
        <v>8078</v>
      </c>
      <c r="C2" s="124" t="s">
        <v>3</v>
      </c>
      <c r="D2" s="124" t="s">
        <v>41</v>
      </c>
      <c r="E2" s="125" t="s">
        <v>8079</v>
      </c>
      <c r="F2" s="125" t="s">
        <v>8080</v>
      </c>
      <c r="G2" s="124"/>
    </row>
    <row r="3" spans="1:7" ht="32.25" customHeight="1">
      <c r="A3" s="160" t="s">
        <v>10430</v>
      </c>
      <c r="B3" s="161" t="s">
        <v>10431</v>
      </c>
      <c r="C3" s="162" t="str">
        <f t="shared" ref="C3:C106" si="0">HYPERLINK("https://www.epa.gov/ccl/contaminant-candidate-list-3-ccl-3","EPA-Contaminant Candidate list (CCL)-3")</f>
        <v>EPA-Contaminant Candidate list (CCL)-3</v>
      </c>
      <c r="D3" s="126"/>
      <c r="E3" s="163" t="s">
        <v>10432</v>
      </c>
      <c r="F3" s="126"/>
      <c r="G3" s="126"/>
    </row>
    <row r="4" spans="1:7" ht="19.5" customHeight="1">
      <c r="A4" s="160" t="s">
        <v>10433</v>
      </c>
      <c r="B4" s="160" t="s">
        <v>8572</v>
      </c>
      <c r="C4" s="162" t="str">
        <f t="shared" si="0"/>
        <v>EPA-Contaminant Candidate list (CCL)-3</v>
      </c>
      <c r="D4" s="126"/>
      <c r="E4" s="163" t="s">
        <v>10434</v>
      </c>
      <c r="F4" s="126"/>
      <c r="G4" s="126"/>
    </row>
    <row r="5" spans="1:7" ht="30.75" customHeight="1">
      <c r="A5" s="160" t="s">
        <v>10207</v>
      </c>
      <c r="B5" s="160" t="s">
        <v>9498</v>
      </c>
      <c r="C5" s="162" t="str">
        <f t="shared" si="0"/>
        <v>EPA-Contaminant Candidate list (CCL)-3</v>
      </c>
      <c r="D5" s="126"/>
      <c r="E5" s="163" t="s">
        <v>10435</v>
      </c>
      <c r="F5" s="126"/>
      <c r="G5" s="126"/>
    </row>
    <row r="6" spans="1:7" ht="19.5" customHeight="1">
      <c r="A6" s="160" t="s">
        <v>10210</v>
      </c>
      <c r="B6" s="160" t="s">
        <v>6145</v>
      </c>
      <c r="C6" s="162" t="str">
        <f t="shared" si="0"/>
        <v>EPA-Contaminant Candidate list (CCL)-3</v>
      </c>
      <c r="D6" s="126"/>
      <c r="E6" s="163" t="s">
        <v>10436</v>
      </c>
      <c r="F6" s="126"/>
      <c r="G6" s="126"/>
    </row>
    <row r="7" spans="1:7" ht="19.5" customHeight="1">
      <c r="A7" s="164" t="s">
        <v>10437</v>
      </c>
      <c r="B7" s="164" t="s">
        <v>10438</v>
      </c>
      <c r="C7" s="162" t="str">
        <f t="shared" si="0"/>
        <v>EPA-Contaminant Candidate list (CCL)-3</v>
      </c>
      <c r="D7" s="126"/>
      <c r="E7" s="165" t="s">
        <v>10439</v>
      </c>
      <c r="F7" s="126"/>
      <c r="G7" s="126"/>
    </row>
    <row r="8" spans="1:7" ht="19.5" customHeight="1">
      <c r="A8" s="164" t="s">
        <v>10213</v>
      </c>
      <c r="B8" s="164" t="s">
        <v>8624</v>
      </c>
      <c r="C8" s="162" t="str">
        <f t="shared" si="0"/>
        <v>EPA-Contaminant Candidate list (CCL)-3</v>
      </c>
      <c r="D8" s="126"/>
      <c r="E8" s="165" t="s">
        <v>10440</v>
      </c>
      <c r="F8" s="126"/>
      <c r="G8" s="126"/>
    </row>
    <row r="9" spans="1:7" ht="19.5" customHeight="1">
      <c r="A9" s="164" t="s">
        <v>10441</v>
      </c>
      <c r="B9" s="164" t="s">
        <v>10442</v>
      </c>
      <c r="C9" s="162" t="str">
        <f t="shared" si="0"/>
        <v>EPA-Contaminant Candidate list (CCL)-3</v>
      </c>
      <c r="D9" s="126"/>
      <c r="E9" s="165" t="s">
        <v>10443</v>
      </c>
      <c r="F9" s="126"/>
      <c r="G9" s="126"/>
    </row>
    <row r="10" spans="1:7" ht="19.5" customHeight="1">
      <c r="A10" s="164" t="s">
        <v>10218</v>
      </c>
      <c r="B10" s="164" t="s">
        <v>10444</v>
      </c>
      <c r="C10" s="162" t="str">
        <f t="shared" si="0"/>
        <v>EPA-Contaminant Candidate list (CCL)-3</v>
      </c>
      <c r="D10" s="126"/>
      <c r="E10" s="165" t="s">
        <v>10445</v>
      </c>
      <c r="F10" s="126"/>
      <c r="G10" s="126"/>
    </row>
    <row r="11" spans="1:7" ht="19.5" customHeight="1">
      <c r="A11" s="164" t="s">
        <v>10446</v>
      </c>
      <c r="B11" s="164" t="s">
        <v>2704</v>
      </c>
      <c r="C11" s="162" t="str">
        <f t="shared" si="0"/>
        <v>EPA-Contaminant Candidate list (CCL)-3</v>
      </c>
      <c r="D11" s="126"/>
      <c r="E11" s="165" t="s">
        <v>10447</v>
      </c>
      <c r="F11" s="126"/>
      <c r="G11" s="126"/>
    </row>
    <row r="12" spans="1:7" ht="19.5" customHeight="1">
      <c r="A12" s="164" t="s">
        <v>10224</v>
      </c>
      <c r="B12" s="164" t="s">
        <v>10225</v>
      </c>
      <c r="C12" s="162" t="str">
        <f t="shared" si="0"/>
        <v>EPA-Contaminant Candidate list (CCL)-3</v>
      </c>
      <c r="D12" s="126"/>
      <c r="E12" s="165" t="s">
        <v>10448</v>
      </c>
      <c r="F12" s="126"/>
      <c r="G12" s="126"/>
    </row>
    <row r="13" spans="1:7" ht="39.6">
      <c r="A13" s="164" t="s">
        <v>10227</v>
      </c>
      <c r="B13" s="164" t="s">
        <v>10228</v>
      </c>
      <c r="C13" s="162" t="str">
        <f t="shared" si="0"/>
        <v>EPA-Contaminant Candidate list (CCL)-3</v>
      </c>
      <c r="D13" s="126"/>
      <c r="E13" s="165" t="s">
        <v>10449</v>
      </c>
      <c r="F13" s="126"/>
      <c r="G13" s="126"/>
    </row>
    <row r="14" spans="1:7" ht="26.4">
      <c r="A14" s="164" t="s">
        <v>10230</v>
      </c>
      <c r="B14" s="164" t="s">
        <v>8869</v>
      </c>
      <c r="C14" s="162" t="str">
        <f t="shared" si="0"/>
        <v>EPA-Contaminant Candidate list (CCL)-3</v>
      </c>
      <c r="D14" s="126"/>
      <c r="E14" s="165" t="s">
        <v>10445</v>
      </c>
      <c r="F14" s="126"/>
      <c r="G14" s="126"/>
    </row>
    <row r="15" spans="1:7" ht="15">
      <c r="A15" s="164" t="s">
        <v>10450</v>
      </c>
      <c r="B15" s="164" t="s">
        <v>9617</v>
      </c>
      <c r="C15" s="162" t="str">
        <f t="shared" si="0"/>
        <v>EPA-Contaminant Candidate list (CCL)-3</v>
      </c>
      <c r="D15" s="126"/>
      <c r="E15" s="165" t="s">
        <v>10451</v>
      </c>
      <c r="F15" s="126"/>
      <c r="G15" s="126"/>
    </row>
    <row r="16" spans="1:7" ht="39.6">
      <c r="A16" s="164" t="s">
        <v>10235</v>
      </c>
      <c r="B16" s="164" t="s">
        <v>7708</v>
      </c>
      <c r="C16" s="162" t="str">
        <f t="shared" si="0"/>
        <v>EPA-Contaminant Candidate list (CCL)-3</v>
      </c>
      <c r="D16" s="126"/>
      <c r="E16" s="165" t="s">
        <v>10452</v>
      </c>
      <c r="F16" s="126"/>
      <c r="G16" s="126"/>
    </row>
    <row r="17" spans="1:7" ht="26.4">
      <c r="A17" s="164" t="s">
        <v>10238</v>
      </c>
      <c r="B17" s="164" t="s">
        <v>8090</v>
      </c>
      <c r="C17" s="162" t="str">
        <f t="shared" si="0"/>
        <v>EPA-Contaminant Candidate list (CCL)-3</v>
      </c>
      <c r="D17" s="126"/>
      <c r="E17" s="165" t="s">
        <v>10453</v>
      </c>
      <c r="F17" s="126"/>
      <c r="G17" s="126"/>
    </row>
    <row r="18" spans="1:7" ht="26.4">
      <c r="A18" s="164" t="s">
        <v>10241</v>
      </c>
      <c r="B18" s="164" t="s">
        <v>54</v>
      </c>
      <c r="C18" s="162" t="str">
        <f t="shared" si="0"/>
        <v>EPA-Contaminant Candidate list (CCL)-3</v>
      </c>
      <c r="D18" s="126"/>
      <c r="E18" s="165" t="s">
        <v>10454</v>
      </c>
      <c r="F18" s="126"/>
      <c r="G18" s="126"/>
    </row>
    <row r="19" spans="1:7" ht="52.8">
      <c r="A19" s="164" t="s">
        <v>10455</v>
      </c>
      <c r="B19" s="164" t="s">
        <v>10244</v>
      </c>
      <c r="C19" s="162" t="str">
        <f t="shared" si="0"/>
        <v>EPA-Contaminant Candidate list (CCL)-3</v>
      </c>
      <c r="D19" s="126"/>
      <c r="E19" s="165" t="s">
        <v>10456</v>
      </c>
      <c r="F19" s="126"/>
      <c r="G19" s="126"/>
    </row>
    <row r="20" spans="1:7" ht="52.8">
      <c r="A20" s="164" t="s">
        <v>10457</v>
      </c>
      <c r="B20" s="164" t="s">
        <v>10247</v>
      </c>
      <c r="C20" s="162" t="str">
        <f t="shared" si="0"/>
        <v>EPA-Contaminant Candidate list (CCL)-3</v>
      </c>
      <c r="D20" s="126"/>
      <c r="E20" s="165" t="s">
        <v>10458</v>
      </c>
      <c r="F20" s="126"/>
      <c r="G20" s="126"/>
    </row>
    <row r="21" spans="1:7" ht="26.4">
      <c r="A21" s="164" t="s">
        <v>10459</v>
      </c>
      <c r="B21" s="166" t="s">
        <v>10250</v>
      </c>
      <c r="C21" s="162" t="str">
        <f t="shared" si="0"/>
        <v>EPA-Contaminant Candidate list (CCL)-3</v>
      </c>
      <c r="D21" s="126"/>
      <c r="E21" s="165" t="s">
        <v>10460</v>
      </c>
      <c r="F21" s="126"/>
      <c r="G21" s="126"/>
    </row>
    <row r="22" spans="1:7" ht="52.8">
      <c r="A22" s="164" t="s">
        <v>10461</v>
      </c>
      <c r="B22" s="164" t="s">
        <v>10253</v>
      </c>
      <c r="C22" s="162" t="str">
        <f t="shared" si="0"/>
        <v>EPA-Contaminant Candidate list (CCL)-3</v>
      </c>
      <c r="D22" s="126"/>
      <c r="E22" s="165" t="s">
        <v>10462</v>
      </c>
      <c r="F22" s="126"/>
      <c r="G22" s="126"/>
    </row>
    <row r="23" spans="1:7" ht="52.8">
      <c r="A23" s="164" t="s">
        <v>10463</v>
      </c>
      <c r="B23" s="164" t="s">
        <v>10256</v>
      </c>
      <c r="C23" s="162" t="str">
        <f t="shared" si="0"/>
        <v>EPA-Contaminant Candidate list (CCL)-3</v>
      </c>
      <c r="D23" s="126"/>
      <c r="E23" s="165" t="s">
        <v>10464</v>
      </c>
      <c r="F23" s="126"/>
      <c r="G23" s="126"/>
    </row>
    <row r="24" spans="1:7" ht="39.6">
      <c r="A24" s="161" t="s">
        <v>10258</v>
      </c>
      <c r="B24" s="164" t="s">
        <v>8127</v>
      </c>
      <c r="C24" s="162" t="str">
        <f t="shared" si="0"/>
        <v>EPA-Contaminant Candidate list (CCL)-3</v>
      </c>
      <c r="D24" s="126"/>
      <c r="E24" s="165" t="s">
        <v>10259</v>
      </c>
      <c r="F24" s="126"/>
      <c r="G24" s="126"/>
    </row>
    <row r="25" spans="1:7" ht="39.6">
      <c r="A25" s="164" t="s">
        <v>10260</v>
      </c>
      <c r="B25" s="164" t="s">
        <v>8170</v>
      </c>
      <c r="C25" s="162" t="str">
        <f t="shared" si="0"/>
        <v>EPA-Contaminant Candidate list (CCL)-3</v>
      </c>
      <c r="D25" s="126"/>
      <c r="E25" s="165" t="s">
        <v>10261</v>
      </c>
      <c r="F25" s="126"/>
      <c r="G25" s="126"/>
    </row>
    <row r="26" spans="1:7" ht="15">
      <c r="A26" s="164" t="s">
        <v>10262</v>
      </c>
      <c r="B26" s="160" t="s">
        <v>10263</v>
      </c>
      <c r="C26" s="162" t="str">
        <f t="shared" si="0"/>
        <v>EPA-Contaminant Candidate list (CCL)-3</v>
      </c>
      <c r="D26" s="126"/>
      <c r="E26" s="167" t="s">
        <v>10465</v>
      </c>
      <c r="F26" s="126"/>
      <c r="G26" s="126"/>
    </row>
    <row r="27" spans="1:7" ht="52.8">
      <c r="A27" s="164" t="s">
        <v>10265</v>
      </c>
      <c r="B27" s="164" t="s">
        <v>7763</v>
      </c>
      <c r="C27" s="162" t="str">
        <f t="shared" si="0"/>
        <v>EPA-Contaminant Candidate list (CCL)-3</v>
      </c>
      <c r="D27" s="126"/>
      <c r="E27" s="165" t="s">
        <v>10266</v>
      </c>
      <c r="F27" s="126"/>
      <c r="G27" s="126"/>
    </row>
    <row r="28" spans="1:7" ht="26.4">
      <c r="A28" s="164" t="s">
        <v>10267</v>
      </c>
      <c r="B28" s="164" t="s">
        <v>1365</v>
      </c>
      <c r="C28" s="162" t="str">
        <f t="shared" si="0"/>
        <v>EPA-Contaminant Candidate list (CCL)-3</v>
      </c>
      <c r="D28" s="126"/>
      <c r="E28" s="165" t="s">
        <v>10268</v>
      </c>
      <c r="F28" s="126"/>
      <c r="G28" s="126"/>
    </row>
    <row r="29" spans="1:7" ht="15">
      <c r="A29" s="160" t="s">
        <v>10269</v>
      </c>
      <c r="B29" s="166" t="s">
        <v>10270</v>
      </c>
      <c r="C29" s="162" t="str">
        <f t="shared" si="0"/>
        <v>EPA-Contaminant Candidate list (CCL)-3</v>
      </c>
      <c r="D29" s="126"/>
      <c r="E29" s="165" t="s">
        <v>10466</v>
      </c>
      <c r="F29" s="126"/>
      <c r="G29" s="126"/>
    </row>
    <row r="30" spans="1:7" ht="66">
      <c r="A30" s="164" t="s">
        <v>10272</v>
      </c>
      <c r="B30" s="164" t="s">
        <v>10273</v>
      </c>
      <c r="C30" s="162" t="str">
        <f t="shared" si="0"/>
        <v>EPA-Contaminant Candidate list (CCL)-3</v>
      </c>
      <c r="D30" s="126"/>
      <c r="E30" s="165" t="s">
        <v>10467</v>
      </c>
      <c r="F30" s="126"/>
      <c r="G30" s="126"/>
    </row>
    <row r="31" spans="1:7" ht="26.4">
      <c r="A31" s="164" t="s">
        <v>10275</v>
      </c>
      <c r="B31" s="164" t="s">
        <v>6514</v>
      </c>
      <c r="C31" s="162" t="str">
        <f t="shared" si="0"/>
        <v>EPA-Contaminant Candidate list (CCL)-3</v>
      </c>
      <c r="D31" s="126"/>
      <c r="E31" s="165" t="s">
        <v>10276</v>
      </c>
      <c r="F31" s="126"/>
      <c r="G31" s="126"/>
    </row>
    <row r="32" spans="1:7" ht="15">
      <c r="A32" s="164" t="s">
        <v>10277</v>
      </c>
      <c r="B32" s="164" t="s">
        <v>10278</v>
      </c>
      <c r="C32" s="162" t="str">
        <f t="shared" si="0"/>
        <v>EPA-Contaminant Candidate list (CCL)-3</v>
      </c>
      <c r="D32" s="126"/>
      <c r="E32" s="165" t="s">
        <v>10465</v>
      </c>
      <c r="F32" s="126"/>
      <c r="G32" s="126"/>
    </row>
    <row r="33" spans="1:7" ht="39.6">
      <c r="A33" s="164" t="s">
        <v>10279</v>
      </c>
      <c r="B33" s="164" t="s">
        <v>7795</v>
      </c>
      <c r="C33" s="162" t="str">
        <f t="shared" si="0"/>
        <v>EPA-Contaminant Candidate list (CCL)-3</v>
      </c>
      <c r="D33" s="126"/>
      <c r="E33" s="165" t="s">
        <v>10468</v>
      </c>
      <c r="F33" s="126"/>
      <c r="G33" s="126"/>
    </row>
    <row r="34" spans="1:7" ht="39.6">
      <c r="A34" s="164" t="s">
        <v>10281</v>
      </c>
      <c r="B34" s="164" t="s">
        <v>10282</v>
      </c>
      <c r="C34" s="162" t="str">
        <f t="shared" si="0"/>
        <v>EPA-Contaminant Candidate list (CCL)-3</v>
      </c>
      <c r="D34" s="126"/>
      <c r="E34" s="165" t="s">
        <v>10469</v>
      </c>
      <c r="F34" s="126"/>
      <c r="G34" s="126"/>
    </row>
    <row r="35" spans="1:7" ht="79.2">
      <c r="A35" s="164" t="s">
        <v>10470</v>
      </c>
      <c r="B35" s="160"/>
      <c r="C35" s="162" t="str">
        <f t="shared" si="0"/>
        <v>EPA-Contaminant Candidate list (CCL)-3</v>
      </c>
      <c r="D35" s="126"/>
      <c r="E35" s="165" t="s">
        <v>10471</v>
      </c>
      <c r="F35" s="126"/>
      <c r="G35" s="126"/>
    </row>
    <row r="36" spans="1:7" ht="15">
      <c r="A36" s="164" t="s">
        <v>10286</v>
      </c>
      <c r="B36" s="164" t="s">
        <v>10287</v>
      </c>
      <c r="C36" s="162" t="str">
        <f t="shared" si="0"/>
        <v>EPA-Contaminant Candidate list (CCL)-3</v>
      </c>
      <c r="D36" s="126"/>
      <c r="E36" s="165" t="s">
        <v>10451</v>
      </c>
      <c r="F36" s="126"/>
      <c r="G36" s="126"/>
    </row>
    <row r="37" spans="1:7" ht="26.4">
      <c r="A37" s="164" t="s">
        <v>10288</v>
      </c>
      <c r="B37" s="164" t="s">
        <v>9778</v>
      </c>
      <c r="C37" s="162" t="str">
        <f t="shared" si="0"/>
        <v>EPA-Contaminant Candidate list (CCL)-3</v>
      </c>
      <c r="D37" s="126"/>
      <c r="E37" s="165" t="s">
        <v>10472</v>
      </c>
      <c r="F37" s="126"/>
      <c r="G37" s="126"/>
    </row>
    <row r="38" spans="1:7" ht="52.8">
      <c r="A38" s="164" t="s">
        <v>10473</v>
      </c>
      <c r="B38" s="164" t="s">
        <v>2432</v>
      </c>
      <c r="C38" s="162" t="str">
        <f t="shared" si="0"/>
        <v>EPA-Contaminant Candidate list (CCL)-3</v>
      </c>
      <c r="D38" s="126"/>
      <c r="E38" s="165" t="s">
        <v>10474</v>
      </c>
      <c r="F38" s="126"/>
      <c r="G38" s="126"/>
    </row>
    <row r="39" spans="1:7" ht="15">
      <c r="A39" s="164" t="s">
        <v>10290</v>
      </c>
      <c r="B39" s="166" t="s">
        <v>10291</v>
      </c>
      <c r="C39" s="162" t="str">
        <f t="shared" si="0"/>
        <v>EPA-Contaminant Candidate list (CCL)-3</v>
      </c>
      <c r="D39" s="126"/>
      <c r="E39" s="165" t="s">
        <v>10451</v>
      </c>
      <c r="F39" s="126"/>
      <c r="G39" s="126"/>
    </row>
    <row r="40" spans="1:7" ht="15">
      <c r="A40" s="164" t="s">
        <v>10292</v>
      </c>
      <c r="B40" s="164" t="s">
        <v>7861</v>
      </c>
      <c r="C40" s="162" t="str">
        <f t="shared" si="0"/>
        <v>EPA-Contaminant Candidate list (CCL)-3</v>
      </c>
      <c r="D40" s="126"/>
      <c r="E40" s="165" t="s">
        <v>10465</v>
      </c>
      <c r="F40" s="126"/>
      <c r="G40" s="126"/>
    </row>
    <row r="41" spans="1:7" ht="26.4">
      <c r="A41" s="164" t="s">
        <v>10475</v>
      </c>
      <c r="B41" s="166" t="s">
        <v>10294</v>
      </c>
      <c r="C41" s="162" t="str">
        <f t="shared" si="0"/>
        <v>EPA-Contaminant Candidate list (CCL)-3</v>
      </c>
      <c r="D41" s="126"/>
      <c r="E41" s="165" t="s">
        <v>10443</v>
      </c>
      <c r="F41" s="126"/>
      <c r="G41" s="126"/>
    </row>
    <row r="42" spans="1:7" ht="26.4">
      <c r="A42" s="160" t="s">
        <v>10476</v>
      </c>
      <c r="B42" s="164" t="s">
        <v>10297</v>
      </c>
      <c r="C42" s="162" t="str">
        <f t="shared" si="0"/>
        <v>EPA-Contaminant Candidate list (CCL)-3</v>
      </c>
      <c r="D42" s="126"/>
      <c r="E42" s="165" t="s">
        <v>10443</v>
      </c>
      <c r="F42" s="126"/>
      <c r="G42" s="126"/>
    </row>
    <row r="43" spans="1:7" ht="26.4">
      <c r="A43" s="160" t="s">
        <v>10298</v>
      </c>
      <c r="B43" s="166" t="s">
        <v>10299</v>
      </c>
      <c r="C43" s="162" t="str">
        <f t="shared" si="0"/>
        <v>EPA-Contaminant Candidate list (CCL)-3</v>
      </c>
      <c r="D43" s="126"/>
      <c r="E43" s="165" t="s">
        <v>10477</v>
      </c>
      <c r="F43" s="126"/>
      <c r="G43" s="126"/>
    </row>
    <row r="44" spans="1:7" ht="26.4">
      <c r="A44" s="160" t="s">
        <v>10301</v>
      </c>
      <c r="B44" s="164" t="s">
        <v>8646</v>
      </c>
      <c r="C44" s="162" t="str">
        <f t="shared" si="0"/>
        <v>EPA-Contaminant Candidate list (CCL)-3</v>
      </c>
      <c r="D44" s="126"/>
      <c r="E44" s="165" t="s">
        <v>10443</v>
      </c>
      <c r="F44" s="126"/>
      <c r="G44" s="126"/>
    </row>
    <row r="45" spans="1:7" ht="26.4">
      <c r="A45" s="164" t="s">
        <v>10478</v>
      </c>
      <c r="B45" s="164" t="s">
        <v>10304</v>
      </c>
      <c r="C45" s="162" t="str">
        <f t="shared" si="0"/>
        <v>EPA-Contaminant Candidate list (CCL)-3</v>
      </c>
      <c r="D45" s="126"/>
      <c r="E45" s="165" t="s">
        <v>10479</v>
      </c>
      <c r="F45" s="126"/>
      <c r="G45" s="126"/>
    </row>
    <row r="46" spans="1:7" ht="39.6">
      <c r="A46" s="164" t="s">
        <v>10480</v>
      </c>
      <c r="B46" s="164" t="s">
        <v>8648</v>
      </c>
      <c r="C46" s="162" t="str">
        <f t="shared" si="0"/>
        <v>EPA-Contaminant Candidate list (CCL)-3</v>
      </c>
      <c r="D46" s="126"/>
      <c r="E46" s="165" t="s">
        <v>10481</v>
      </c>
      <c r="F46" s="126"/>
      <c r="G46" s="126"/>
    </row>
    <row r="47" spans="1:7" ht="39.6">
      <c r="A47" s="164" t="s">
        <v>10482</v>
      </c>
      <c r="B47" s="164" t="s">
        <v>8652</v>
      </c>
      <c r="C47" s="162" t="str">
        <f t="shared" si="0"/>
        <v>EPA-Contaminant Candidate list (CCL)-3</v>
      </c>
      <c r="D47" s="126"/>
      <c r="E47" s="167" t="s">
        <v>10481</v>
      </c>
      <c r="F47" s="126"/>
      <c r="G47" s="126"/>
    </row>
    <row r="48" spans="1:7" ht="15">
      <c r="A48" s="164" t="s">
        <v>10310</v>
      </c>
      <c r="B48" s="164" t="s">
        <v>8654</v>
      </c>
      <c r="C48" s="162" t="str">
        <f t="shared" si="0"/>
        <v>EPA-Contaminant Candidate list (CCL)-3</v>
      </c>
      <c r="D48" s="126"/>
      <c r="E48" s="165" t="s">
        <v>10451</v>
      </c>
      <c r="F48" s="126"/>
      <c r="G48" s="126"/>
    </row>
    <row r="49" spans="1:7" ht="39.6">
      <c r="A49" s="164" t="s">
        <v>10311</v>
      </c>
      <c r="B49" s="164" t="s">
        <v>7875</v>
      </c>
      <c r="C49" s="162" t="str">
        <f t="shared" si="0"/>
        <v>EPA-Contaminant Candidate list (CCL)-3</v>
      </c>
      <c r="D49" s="126"/>
      <c r="E49" s="165" t="s">
        <v>10483</v>
      </c>
      <c r="F49" s="126"/>
      <c r="G49" s="126"/>
    </row>
    <row r="50" spans="1:7" ht="26.4">
      <c r="A50" s="164" t="s">
        <v>10313</v>
      </c>
      <c r="B50" s="164" t="s">
        <v>7884</v>
      </c>
      <c r="C50" s="162" t="str">
        <f t="shared" si="0"/>
        <v>EPA-Contaminant Candidate list (CCL)-3</v>
      </c>
      <c r="D50" s="126"/>
      <c r="E50" s="165" t="s">
        <v>10484</v>
      </c>
      <c r="F50" s="126"/>
      <c r="G50" s="126"/>
    </row>
    <row r="51" spans="1:7" ht="66">
      <c r="A51" s="160" t="s">
        <v>10315</v>
      </c>
      <c r="B51" s="164" t="s">
        <v>2709</v>
      </c>
      <c r="C51" s="162" t="str">
        <f t="shared" si="0"/>
        <v>EPA-Contaminant Candidate list (CCL)-3</v>
      </c>
      <c r="D51" s="126"/>
      <c r="E51" s="165" t="s">
        <v>10485</v>
      </c>
      <c r="F51" s="126"/>
      <c r="G51" s="126"/>
    </row>
    <row r="52" spans="1:7" ht="15">
      <c r="A52" s="164" t="s">
        <v>10317</v>
      </c>
      <c r="B52" s="164" t="s">
        <v>10318</v>
      </c>
      <c r="C52" s="162" t="str">
        <f t="shared" si="0"/>
        <v>EPA-Contaminant Candidate list (CCL)-3</v>
      </c>
      <c r="D52" s="126"/>
      <c r="E52" s="165" t="s">
        <v>10451</v>
      </c>
      <c r="F52" s="126"/>
      <c r="G52" s="126"/>
    </row>
    <row r="53" spans="1:7" ht="39.6">
      <c r="A53" s="164" t="s">
        <v>10319</v>
      </c>
      <c r="B53" s="164" t="s">
        <v>8676</v>
      </c>
      <c r="C53" s="162" t="str">
        <f t="shared" si="0"/>
        <v>EPA-Contaminant Candidate list (CCL)-3</v>
      </c>
      <c r="D53" s="126"/>
      <c r="E53" s="165" t="s">
        <v>10486</v>
      </c>
      <c r="F53" s="126"/>
      <c r="G53" s="126"/>
    </row>
    <row r="54" spans="1:7" ht="52.8">
      <c r="A54" s="164" t="s">
        <v>10321</v>
      </c>
      <c r="B54" s="164" t="s">
        <v>10322</v>
      </c>
      <c r="C54" s="162" t="str">
        <f t="shared" si="0"/>
        <v>EPA-Contaminant Candidate list (CCL)-3</v>
      </c>
      <c r="D54" s="126"/>
      <c r="E54" s="165" t="s">
        <v>10487</v>
      </c>
      <c r="F54" s="126"/>
      <c r="G54" s="126"/>
    </row>
    <row r="55" spans="1:7" ht="79.2">
      <c r="A55" s="164" t="s">
        <v>10326</v>
      </c>
      <c r="B55" s="164" t="s">
        <v>10327</v>
      </c>
      <c r="C55" s="162" t="str">
        <f t="shared" si="0"/>
        <v>EPA-Contaminant Candidate list (CCL)-3</v>
      </c>
      <c r="D55" s="126"/>
      <c r="E55" s="165" t="s">
        <v>10488</v>
      </c>
      <c r="F55" s="126"/>
      <c r="G55" s="126"/>
    </row>
    <row r="56" spans="1:7" ht="52.8">
      <c r="A56" s="160" t="s">
        <v>10324</v>
      </c>
      <c r="B56" s="164" t="s">
        <v>1758</v>
      </c>
      <c r="C56" s="162" t="str">
        <f t="shared" si="0"/>
        <v>EPA-Contaminant Candidate list (CCL)-3</v>
      </c>
      <c r="D56" s="126"/>
      <c r="E56" s="165" t="s">
        <v>10325</v>
      </c>
      <c r="F56" s="126"/>
      <c r="G56" s="126"/>
    </row>
    <row r="57" spans="1:7" ht="26.4">
      <c r="A57" s="160" t="s">
        <v>10329</v>
      </c>
      <c r="B57" s="164" t="s">
        <v>7961</v>
      </c>
      <c r="C57" s="162" t="str">
        <f t="shared" si="0"/>
        <v>EPA-Contaminant Candidate list (CCL)-3</v>
      </c>
      <c r="D57" s="126"/>
      <c r="E57" s="165" t="s">
        <v>10489</v>
      </c>
      <c r="F57" s="126"/>
      <c r="G57" s="126"/>
    </row>
    <row r="58" spans="1:7" ht="52.8">
      <c r="A58" s="164" t="s">
        <v>10331</v>
      </c>
      <c r="B58" s="166" t="s">
        <v>10332</v>
      </c>
      <c r="C58" s="162" t="str">
        <f t="shared" si="0"/>
        <v>EPA-Contaminant Candidate list (CCL)-3</v>
      </c>
      <c r="D58" s="126"/>
      <c r="E58" s="165" t="s">
        <v>10490</v>
      </c>
      <c r="F58" s="126"/>
      <c r="G58" s="126"/>
    </row>
    <row r="59" spans="1:7" ht="39.6">
      <c r="A59" s="164" t="s">
        <v>10337</v>
      </c>
      <c r="B59" s="164" t="s">
        <v>8837</v>
      </c>
      <c r="C59" s="162" t="str">
        <f t="shared" si="0"/>
        <v>EPA-Contaminant Candidate list (CCL)-3</v>
      </c>
      <c r="D59" s="126"/>
      <c r="E59" s="165" t="s">
        <v>10481</v>
      </c>
      <c r="F59" s="126"/>
      <c r="G59" s="126"/>
    </row>
    <row r="60" spans="1:7" ht="15">
      <c r="A60" s="164" t="s">
        <v>10339</v>
      </c>
      <c r="B60" s="164" t="s">
        <v>10340</v>
      </c>
      <c r="C60" s="162" t="str">
        <f t="shared" si="0"/>
        <v>EPA-Contaminant Candidate list (CCL)-3</v>
      </c>
      <c r="D60" s="126"/>
      <c r="E60" s="165" t="s">
        <v>10451</v>
      </c>
      <c r="F60" s="126"/>
      <c r="G60" s="126"/>
    </row>
    <row r="61" spans="1:7" ht="39.6">
      <c r="A61" s="164" t="s">
        <v>10341</v>
      </c>
      <c r="B61" s="164" t="s">
        <v>7937</v>
      </c>
      <c r="C61" s="162" t="str">
        <f t="shared" si="0"/>
        <v>EPA-Contaminant Candidate list (CCL)-3</v>
      </c>
      <c r="D61" s="126"/>
      <c r="E61" s="165" t="s">
        <v>10491</v>
      </c>
      <c r="F61" s="126"/>
      <c r="G61" s="126"/>
    </row>
    <row r="62" spans="1:7" ht="26.4">
      <c r="A62" s="164" t="s">
        <v>10492</v>
      </c>
      <c r="B62" s="164" t="s">
        <v>7230</v>
      </c>
      <c r="C62" s="162" t="str">
        <f t="shared" si="0"/>
        <v>EPA-Contaminant Candidate list (CCL)-3</v>
      </c>
      <c r="D62" s="126"/>
      <c r="E62" s="165" t="s">
        <v>10493</v>
      </c>
      <c r="F62" s="126"/>
      <c r="G62" s="126"/>
    </row>
    <row r="63" spans="1:7" ht="39.6">
      <c r="A63" s="164" t="s">
        <v>10494</v>
      </c>
      <c r="B63" s="166" t="s">
        <v>10346</v>
      </c>
      <c r="C63" s="162" t="str">
        <f t="shared" si="0"/>
        <v>EPA-Contaminant Candidate list (CCL)-3</v>
      </c>
      <c r="D63" s="126"/>
      <c r="E63" s="165" t="s">
        <v>10495</v>
      </c>
      <c r="F63" s="126"/>
      <c r="G63" s="126"/>
    </row>
    <row r="64" spans="1:7" ht="26.4">
      <c r="A64" s="164" t="s">
        <v>10348</v>
      </c>
      <c r="B64" s="164" t="s">
        <v>9882</v>
      </c>
      <c r="C64" s="162" t="str">
        <f t="shared" si="0"/>
        <v>EPA-Contaminant Candidate list (CCL)-3</v>
      </c>
      <c r="D64" s="126"/>
      <c r="E64" s="165" t="s">
        <v>10454</v>
      </c>
      <c r="F64" s="126"/>
      <c r="G64" s="126"/>
    </row>
    <row r="65" spans="1:7" ht="52.8">
      <c r="A65" s="164" t="s">
        <v>10349</v>
      </c>
      <c r="B65" s="164" t="s">
        <v>10350</v>
      </c>
      <c r="C65" s="162" t="str">
        <f t="shared" si="0"/>
        <v>EPA-Contaminant Candidate list (CCL)-3</v>
      </c>
      <c r="D65" s="126"/>
      <c r="E65" s="165" t="s">
        <v>10496</v>
      </c>
      <c r="F65" s="126"/>
      <c r="G65" s="126"/>
    </row>
    <row r="66" spans="1:7" ht="52.8">
      <c r="A66" s="164" t="s">
        <v>10352</v>
      </c>
      <c r="B66" s="164" t="s">
        <v>10353</v>
      </c>
      <c r="C66" s="162" t="str">
        <f t="shared" si="0"/>
        <v>EPA-Contaminant Candidate list (CCL)-3</v>
      </c>
      <c r="D66" s="126"/>
      <c r="E66" s="165" t="s">
        <v>10497</v>
      </c>
      <c r="F66" s="126"/>
      <c r="G66" s="126"/>
    </row>
    <row r="67" spans="1:7" ht="15">
      <c r="A67" s="164" t="s">
        <v>10355</v>
      </c>
      <c r="B67" s="164" t="s">
        <v>3660</v>
      </c>
      <c r="C67" s="162" t="str">
        <f t="shared" si="0"/>
        <v>EPA-Contaminant Candidate list (CCL)-3</v>
      </c>
      <c r="D67" s="126"/>
      <c r="E67" s="165" t="s">
        <v>10465</v>
      </c>
      <c r="F67" s="126"/>
      <c r="G67" s="126"/>
    </row>
    <row r="68" spans="1:7" ht="39.6">
      <c r="A68" s="160" t="s">
        <v>10356</v>
      </c>
      <c r="B68" s="164" t="s">
        <v>10357</v>
      </c>
      <c r="C68" s="162" t="str">
        <f t="shared" si="0"/>
        <v>EPA-Contaminant Candidate list (CCL)-3</v>
      </c>
      <c r="D68" s="126"/>
      <c r="E68" s="165" t="s">
        <v>10498</v>
      </c>
      <c r="F68" s="126"/>
      <c r="G68" s="126"/>
    </row>
    <row r="69" spans="1:7" ht="79.2">
      <c r="A69" s="164" t="s">
        <v>10359</v>
      </c>
      <c r="B69" s="164" t="s">
        <v>8998</v>
      </c>
      <c r="C69" s="162" t="str">
        <f t="shared" si="0"/>
        <v>EPA-Contaminant Candidate list (CCL)-3</v>
      </c>
      <c r="D69" s="126"/>
      <c r="E69" s="165" t="s">
        <v>10499</v>
      </c>
      <c r="F69" s="126"/>
      <c r="G69" s="126"/>
    </row>
    <row r="70" spans="1:7" ht="39.6">
      <c r="A70" s="164" t="s">
        <v>10361</v>
      </c>
      <c r="B70" s="164" t="s">
        <v>9944</v>
      </c>
      <c r="C70" s="162" t="str">
        <f t="shared" si="0"/>
        <v>EPA-Contaminant Candidate list (CCL)-3</v>
      </c>
      <c r="D70" s="126"/>
      <c r="E70" s="165" t="s">
        <v>10500</v>
      </c>
      <c r="F70" s="126"/>
      <c r="G70" s="126"/>
    </row>
    <row r="71" spans="1:7" ht="39.6">
      <c r="A71" s="164" t="s">
        <v>10363</v>
      </c>
      <c r="B71" s="164" t="s">
        <v>7250</v>
      </c>
      <c r="C71" s="162" t="str">
        <f t="shared" si="0"/>
        <v>EPA-Contaminant Candidate list (CCL)-3</v>
      </c>
      <c r="D71" s="126"/>
      <c r="E71" s="165" t="s">
        <v>10501</v>
      </c>
      <c r="F71" s="126"/>
      <c r="G71" s="126"/>
    </row>
    <row r="72" spans="1:7" ht="66">
      <c r="A72" s="164" t="s">
        <v>10502</v>
      </c>
      <c r="B72" s="164" t="s">
        <v>7965</v>
      </c>
      <c r="C72" s="162" t="str">
        <f t="shared" si="0"/>
        <v>EPA-Contaminant Candidate list (CCL)-3</v>
      </c>
      <c r="D72" s="126"/>
      <c r="E72" s="165" t="s">
        <v>10503</v>
      </c>
      <c r="F72" s="126"/>
      <c r="G72" s="126"/>
    </row>
    <row r="73" spans="1:7" ht="66">
      <c r="A73" s="164" t="s">
        <v>10504</v>
      </c>
      <c r="B73" s="164" t="s">
        <v>7935</v>
      </c>
      <c r="C73" s="162" t="str">
        <f t="shared" si="0"/>
        <v>EPA-Contaminant Candidate list (CCL)-3</v>
      </c>
      <c r="D73" s="126"/>
      <c r="E73" s="165" t="s">
        <v>10505</v>
      </c>
      <c r="F73" s="126"/>
      <c r="G73" s="126"/>
    </row>
    <row r="74" spans="1:7" ht="26.4">
      <c r="A74" s="160" t="s">
        <v>10506</v>
      </c>
      <c r="B74" s="164" t="s">
        <v>8518</v>
      </c>
      <c r="C74" s="162" t="str">
        <f t="shared" si="0"/>
        <v>EPA-Contaminant Candidate list (CCL)-3</v>
      </c>
      <c r="D74" s="126"/>
      <c r="E74" s="165" t="s">
        <v>10507</v>
      </c>
      <c r="F74" s="126"/>
      <c r="G74" s="126"/>
    </row>
    <row r="75" spans="1:7" ht="52.8">
      <c r="A75" s="160" t="s">
        <v>10371</v>
      </c>
      <c r="B75" s="164" t="s">
        <v>8905</v>
      </c>
      <c r="C75" s="162" t="str">
        <f t="shared" si="0"/>
        <v>EPA-Contaminant Candidate list (CCL)-3</v>
      </c>
      <c r="D75" s="126"/>
      <c r="E75" s="165" t="s">
        <v>10508</v>
      </c>
      <c r="F75" s="126"/>
      <c r="G75" s="126"/>
    </row>
    <row r="76" spans="1:7" ht="39.6">
      <c r="A76" s="164" t="s">
        <v>10509</v>
      </c>
      <c r="B76" s="164" t="s">
        <v>8919</v>
      </c>
      <c r="C76" s="162" t="str">
        <f t="shared" si="0"/>
        <v>EPA-Contaminant Candidate list (CCL)-3</v>
      </c>
      <c r="D76" s="126"/>
      <c r="E76" s="165" t="s">
        <v>10510</v>
      </c>
      <c r="F76" s="126"/>
      <c r="G76" s="126"/>
    </row>
    <row r="77" spans="1:7" ht="26.4">
      <c r="A77" s="164" t="s">
        <v>10377</v>
      </c>
      <c r="B77" s="164" t="s">
        <v>3896</v>
      </c>
      <c r="C77" s="162" t="str">
        <f t="shared" si="0"/>
        <v>EPA-Contaminant Candidate list (CCL)-3</v>
      </c>
      <c r="D77" s="126"/>
      <c r="E77" s="165" t="s">
        <v>10511</v>
      </c>
      <c r="F77" s="126"/>
      <c r="G77" s="126"/>
    </row>
    <row r="78" spans="1:7" ht="52.8">
      <c r="A78" s="164" t="s">
        <v>10379</v>
      </c>
      <c r="B78" s="164" t="s">
        <v>10380</v>
      </c>
      <c r="C78" s="162" t="str">
        <f t="shared" si="0"/>
        <v>EPA-Contaminant Candidate list (CCL)-3</v>
      </c>
      <c r="D78" s="126"/>
      <c r="E78" s="165" t="s">
        <v>10512</v>
      </c>
      <c r="F78" s="126"/>
      <c r="G78" s="126"/>
    </row>
    <row r="79" spans="1:7" ht="39.6">
      <c r="A79" s="164" t="s">
        <v>10382</v>
      </c>
      <c r="B79" s="164" t="s">
        <v>9049</v>
      </c>
      <c r="C79" s="162" t="str">
        <f t="shared" si="0"/>
        <v>EPA-Contaminant Candidate list (CCL)-3</v>
      </c>
      <c r="D79" s="126"/>
      <c r="E79" s="165" t="s">
        <v>10513</v>
      </c>
      <c r="F79" s="126"/>
      <c r="G79" s="126"/>
    </row>
    <row r="80" spans="1:7" ht="26.4">
      <c r="A80" s="164" t="s">
        <v>10514</v>
      </c>
      <c r="B80" s="164" t="s">
        <v>8006</v>
      </c>
      <c r="C80" s="162" t="str">
        <f t="shared" si="0"/>
        <v>EPA-Contaminant Candidate list (CCL)-3</v>
      </c>
      <c r="D80" s="126"/>
      <c r="E80" s="165" t="s">
        <v>10432</v>
      </c>
      <c r="F80" s="126"/>
      <c r="G80" s="126"/>
    </row>
    <row r="81" spans="1:7" ht="15">
      <c r="A81" s="164" t="s">
        <v>10386</v>
      </c>
      <c r="B81" s="168" t="s">
        <v>10387</v>
      </c>
      <c r="C81" s="162" t="str">
        <f t="shared" si="0"/>
        <v>EPA-Contaminant Candidate list (CCL)-3</v>
      </c>
      <c r="D81" s="126"/>
      <c r="E81" s="165" t="s">
        <v>10451</v>
      </c>
      <c r="F81" s="126"/>
      <c r="G81" s="126"/>
    </row>
    <row r="82" spans="1:7" ht="15">
      <c r="A82" s="164" t="s">
        <v>10388</v>
      </c>
      <c r="B82" s="166">
        <v>14965510</v>
      </c>
      <c r="C82" s="162" t="str">
        <f t="shared" si="0"/>
        <v>EPA-Contaminant Candidate list (CCL)-3</v>
      </c>
      <c r="D82" s="126"/>
      <c r="E82" s="165" t="s">
        <v>10465</v>
      </c>
      <c r="F82" s="126"/>
      <c r="G82" s="126"/>
    </row>
    <row r="83" spans="1:7" ht="52.8">
      <c r="A83" s="164" t="s">
        <v>10515</v>
      </c>
      <c r="B83" s="164" t="s">
        <v>10516</v>
      </c>
      <c r="C83" s="162" t="str">
        <f t="shared" si="0"/>
        <v>EPA-Contaminant Candidate list (CCL)-3</v>
      </c>
      <c r="D83" s="126"/>
      <c r="E83" s="165" t="s">
        <v>10517</v>
      </c>
      <c r="F83" s="126"/>
      <c r="G83" s="126"/>
    </row>
    <row r="84" spans="1:7" ht="52.8">
      <c r="A84" s="164" t="s">
        <v>10518</v>
      </c>
      <c r="B84" s="164" t="s">
        <v>10390</v>
      </c>
      <c r="C84" s="162" t="str">
        <f t="shared" si="0"/>
        <v>EPA-Contaminant Candidate list (CCL)-3</v>
      </c>
      <c r="D84" s="126"/>
      <c r="E84" s="165" t="s">
        <v>10519</v>
      </c>
      <c r="F84" s="126"/>
      <c r="G84" s="126"/>
    </row>
    <row r="85" spans="1:7" ht="66">
      <c r="A85" s="164" t="s">
        <v>10392</v>
      </c>
      <c r="B85" s="164" t="s">
        <v>10393</v>
      </c>
      <c r="C85" s="162" t="str">
        <f t="shared" si="0"/>
        <v>EPA-Contaminant Candidate list (CCL)-3</v>
      </c>
      <c r="D85" s="126"/>
      <c r="E85" s="165" t="s">
        <v>10520</v>
      </c>
      <c r="F85" s="126"/>
      <c r="G85" s="126"/>
    </row>
    <row r="86" spans="1:7" ht="15">
      <c r="A86" s="164" t="s">
        <v>10395</v>
      </c>
      <c r="B86" s="164" t="s">
        <v>4237</v>
      </c>
      <c r="C86" s="162" t="str">
        <f t="shared" si="0"/>
        <v>EPA-Contaminant Candidate list (CCL)-3</v>
      </c>
      <c r="D86" s="126"/>
      <c r="E86" s="165" t="s">
        <v>10451</v>
      </c>
      <c r="F86" s="126"/>
      <c r="G86" s="126"/>
    </row>
    <row r="87" spans="1:7" ht="26.4">
      <c r="A87" s="164" t="s">
        <v>10396</v>
      </c>
      <c r="B87" s="166">
        <v>14353520</v>
      </c>
      <c r="C87" s="162" t="str">
        <f t="shared" si="0"/>
        <v>EPA-Contaminant Candidate list (CCL)-3</v>
      </c>
      <c r="D87" s="126"/>
      <c r="E87" s="165" t="s">
        <v>10521</v>
      </c>
      <c r="F87" s="126"/>
      <c r="G87" s="126"/>
    </row>
    <row r="88" spans="1:7" ht="39.6">
      <c r="A88" s="164" t="s">
        <v>10398</v>
      </c>
      <c r="B88" s="164" t="s">
        <v>10014</v>
      </c>
      <c r="C88" s="162" t="str">
        <f t="shared" si="0"/>
        <v>EPA-Contaminant Candidate list (CCL)-3</v>
      </c>
      <c r="D88" s="126"/>
      <c r="E88" s="165" t="s">
        <v>10522</v>
      </c>
      <c r="F88" s="126"/>
      <c r="G88" s="126"/>
    </row>
    <row r="89" spans="1:7" ht="15">
      <c r="A89" s="164" t="s">
        <v>10400</v>
      </c>
      <c r="B89" s="164" t="s">
        <v>9743</v>
      </c>
      <c r="C89" s="162" t="str">
        <f t="shared" si="0"/>
        <v>EPA-Contaminant Candidate list (CCL)-3</v>
      </c>
      <c r="D89" s="126"/>
      <c r="E89" s="165" t="s">
        <v>10523</v>
      </c>
      <c r="F89" s="126"/>
      <c r="G89" s="126"/>
    </row>
    <row r="90" spans="1:7" ht="39.6">
      <c r="A90" s="164" t="s">
        <v>10402</v>
      </c>
      <c r="B90" s="160" t="s">
        <v>10403</v>
      </c>
      <c r="C90" s="162" t="str">
        <f t="shared" si="0"/>
        <v>EPA-Contaminant Candidate list (CCL)-3</v>
      </c>
      <c r="D90" s="126"/>
      <c r="E90" s="165" t="s">
        <v>10524</v>
      </c>
      <c r="F90" s="126"/>
      <c r="G90" s="126"/>
    </row>
    <row r="91" spans="1:7" ht="52.8">
      <c r="A91" s="164" t="s">
        <v>10525</v>
      </c>
      <c r="B91" s="164" t="s">
        <v>10526</v>
      </c>
      <c r="C91" s="162" t="str">
        <f t="shared" si="0"/>
        <v>EPA-Contaminant Candidate list (CCL)-3</v>
      </c>
      <c r="D91" s="126"/>
      <c r="E91" s="165" t="s">
        <v>10527</v>
      </c>
      <c r="F91" s="126"/>
      <c r="G91" s="126"/>
    </row>
    <row r="92" spans="1:7" ht="15">
      <c r="A92" s="164" t="s">
        <v>10405</v>
      </c>
      <c r="B92" s="164" t="s">
        <v>10057</v>
      </c>
      <c r="C92" s="162" t="str">
        <f t="shared" si="0"/>
        <v>EPA-Contaminant Candidate list (CCL)-3</v>
      </c>
      <c r="D92" s="126"/>
      <c r="E92" s="165" t="s">
        <v>10466</v>
      </c>
      <c r="F92" s="126"/>
      <c r="G92" s="126"/>
    </row>
    <row r="93" spans="1:7" ht="15">
      <c r="A93" s="164" t="s">
        <v>10406</v>
      </c>
      <c r="B93" s="164" t="s">
        <v>10407</v>
      </c>
      <c r="C93" s="162" t="str">
        <f t="shared" si="0"/>
        <v>EPA-Contaminant Candidate list (CCL)-3</v>
      </c>
      <c r="D93" s="126"/>
      <c r="E93" s="165" t="s">
        <v>10451</v>
      </c>
      <c r="F93" s="126"/>
      <c r="G93" s="126"/>
    </row>
    <row r="94" spans="1:7" ht="39.6">
      <c r="A94" s="164" t="s">
        <v>10408</v>
      </c>
      <c r="B94" s="160" t="s">
        <v>10409</v>
      </c>
      <c r="C94" s="162" t="str">
        <f t="shared" si="0"/>
        <v>EPA-Contaminant Candidate list (CCL)-3</v>
      </c>
      <c r="D94" s="126"/>
      <c r="E94" s="165" t="s">
        <v>10410</v>
      </c>
      <c r="F94" s="126"/>
      <c r="G94" s="126"/>
    </row>
    <row r="95" spans="1:7" ht="15">
      <c r="A95" s="164" t="s">
        <v>10528</v>
      </c>
      <c r="B95" s="164" t="s">
        <v>10529</v>
      </c>
      <c r="C95" s="162" t="str">
        <f t="shared" si="0"/>
        <v>EPA-Contaminant Candidate list (CCL)-3</v>
      </c>
      <c r="D95" s="126"/>
      <c r="E95" s="165" t="s">
        <v>10451</v>
      </c>
      <c r="F95" s="126"/>
      <c r="G95" s="126"/>
    </row>
    <row r="96" spans="1:7" ht="52.8">
      <c r="A96" s="164" t="s">
        <v>10530</v>
      </c>
      <c r="B96" s="164" t="s">
        <v>10531</v>
      </c>
      <c r="C96" s="162" t="str">
        <f t="shared" si="0"/>
        <v>EPA-Contaminant Candidate list (CCL)-3</v>
      </c>
      <c r="D96" s="126"/>
      <c r="E96" s="165" t="s">
        <v>10532</v>
      </c>
      <c r="F96" s="126"/>
      <c r="G96" s="126"/>
    </row>
    <row r="97" spans="1:7" ht="15">
      <c r="A97" s="164" t="s">
        <v>10411</v>
      </c>
      <c r="B97" s="164" t="s">
        <v>9442</v>
      </c>
      <c r="C97" s="162" t="str">
        <f t="shared" si="0"/>
        <v>EPA-Contaminant Candidate list (CCL)-3</v>
      </c>
      <c r="D97" s="126"/>
      <c r="E97" s="165" t="s">
        <v>10451</v>
      </c>
      <c r="F97" s="126"/>
      <c r="G97" s="126"/>
    </row>
    <row r="98" spans="1:7" ht="15">
      <c r="A98" s="164" t="s">
        <v>10412</v>
      </c>
      <c r="B98" s="166">
        <v>7912743</v>
      </c>
      <c r="C98" s="162" t="str">
        <f t="shared" si="0"/>
        <v>EPA-Contaminant Candidate list (CCL)-3</v>
      </c>
      <c r="D98" s="126"/>
      <c r="E98" s="165" t="s">
        <v>10466</v>
      </c>
      <c r="F98" s="126"/>
      <c r="G98" s="126"/>
    </row>
    <row r="99" spans="1:7" ht="15">
      <c r="A99" s="164" t="s">
        <v>10413</v>
      </c>
      <c r="B99" s="164" t="s">
        <v>9472</v>
      </c>
      <c r="C99" s="162" t="str">
        <f t="shared" si="0"/>
        <v>EPA-Contaminant Candidate list (CCL)-3</v>
      </c>
      <c r="D99" s="126"/>
      <c r="E99" s="165" t="s">
        <v>10533</v>
      </c>
      <c r="F99" s="126"/>
      <c r="G99" s="126"/>
    </row>
    <row r="100" spans="1:7" ht="26.4">
      <c r="A100" s="164" t="s">
        <v>10415</v>
      </c>
      <c r="B100" s="164" t="s">
        <v>10032</v>
      </c>
      <c r="C100" s="162" t="str">
        <f t="shared" si="0"/>
        <v>EPA-Contaminant Candidate list (CCL)-3</v>
      </c>
      <c r="D100" s="126"/>
      <c r="E100" s="165" t="s">
        <v>10534</v>
      </c>
      <c r="F100" s="126"/>
      <c r="G100" s="126"/>
    </row>
    <row r="101" spans="1:7" ht="66">
      <c r="A101" s="164" t="s">
        <v>10417</v>
      </c>
      <c r="B101" s="164" t="s">
        <v>10418</v>
      </c>
      <c r="C101" s="162" t="str">
        <f t="shared" si="0"/>
        <v>EPA-Contaminant Candidate list (CCL)-3</v>
      </c>
      <c r="D101" s="126"/>
      <c r="E101" s="165" t="s">
        <v>10535</v>
      </c>
      <c r="F101" s="126"/>
      <c r="G101" s="126"/>
    </row>
    <row r="102" spans="1:7" ht="15">
      <c r="A102" s="164" t="s">
        <v>10420</v>
      </c>
      <c r="B102" s="164" t="s">
        <v>7586</v>
      </c>
      <c r="C102" s="162" t="str">
        <f t="shared" si="0"/>
        <v>EPA-Contaminant Candidate list (CCL)-3</v>
      </c>
      <c r="D102" s="126"/>
      <c r="E102" s="165" t="s">
        <v>10536</v>
      </c>
      <c r="F102" s="126"/>
      <c r="G102" s="126"/>
    </row>
    <row r="103" spans="1:7" ht="15">
      <c r="A103" s="164" t="s">
        <v>10422</v>
      </c>
      <c r="B103" s="164" t="s">
        <v>7670</v>
      </c>
      <c r="C103" s="162" t="str">
        <f t="shared" si="0"/>
        <v>EPA-Contaminant Candidate list (CCL)-3</v>
      </c>
      <c r="D103" s="126"/>
      <c r="E103" s="165" t="s">
        <v>10537</v>
      </c>
      <c r="F103" s="126"/>
      <c r="G103" s="126"/>
    </row>
    <row r="104" spans="1:7" ht="52.8">
      <c r="A104" s="164" t="s">
        <v>10424</v>
      </c>
      <c r="B104" s="164" t="s">
        <v>10425</v>
      </c>
      <c r="C104" s="162" t="str">
        <f t="shared" si="0"/>
        <v>EPA-Contaminant Candidate list (CCL)-3</v>
      </c>
      <c r="D104" s="126"/>
      <c r="E104" s="165" t="s">
        <v>10538</v>
      </c>
      <c r="F104" s="126"/>
      <c r="G104" s="126"/>
    </row>
    <row r="105" spans="1:7" ht="15">
      <c r="A105" s="164" t="s">
        <v>10427</v>
      </c>
      <c r="B105" s="164" t="s">
        <v>4965</v>
      </c>
      <c r="C105" s="162" t="str">
        <f t="shared" si="0"/>
        <v>EPA-Contaminant Candidate list (CCL)-3</v>
      </c>
      <c r="D105" s="126"/>
      <c r="E105" s="165" t="s">
        <v>10466</v>
      </c>
      <c r="F105" s="126"/>
      <c r="G105" s="126"/>
    </row>
    <row r="106" spans="1:7" ht="15">
      <c r="A106" s="164" t="s">
        <v>10428</v>
      </c>
      <c r="B106" s="164" t="s">
        <v>5013</v>
      </c>
      <c r="C106" s="162" t="str">
        <f t="shared" si="0"/>
        <v>EPA-Contaminant Candidate list (CCL)-3</v>
      </c>
      <c r="D106" s="126"/>
      <c r="E106" s="165" t="s">
        <v>10466</v>
      </c>
      <c r="F106" s="126"/>
      <c r="G106" s="126"/>
    </row>
    <row r="107" spans="1:7" ht="15">
      <c r="A107" s="153"/>
      <c r="B107" s="153"/>
      <c r="C107" s="131"/>
      <c r="D107" s="126"/>
      <c r="E107" s="133"/>
      <c r="F107" s="126"/>
      <c r="G107" s="126"/>
    </row>
    <row r="108" spans="1:7" ht="15">
      <c r="A108" s="153"/>
      <c r="B108" s="153"/>
      <c r="C108" s="131"/>
      <c r="D108" s="126"/>
      <c r="E108" s="133"/>
      <c r="F108" s="126"/>
      <c r="G108" s="126"/>
    </row>
    <row r="109" spans="1:7" ht="15">
      <c r="A109" s="153"/>
      <c r="B109" s="153"/>
      <c r="C109" s="131"/>
      <c r="D109" s="126"/>
      <c r="E109" s="133"/>
      <c r="F109" s="126"/>
      <c r="G109" s="126"/>
    </row>
    <row r="110" spans="1:7" ht="15">
      <c r="A110" s="153"/>
      <c r="B110" s="153"/>
      <c r="C110" s="131"/>
      <c r="D110" s="126"/>
      <c r="E110" s="133"/>
      <c r="F110" s="126"/>
      <c r="G110" s="126"/>
    </row>
    <row r="111" spans="1:7" ht="15">
      <c r="A111" s="153"/>
      <c r="B111" s="153"/>
      <c r="C111" s="131"/>
      <c r="D111" s="126"/>
      <c r="E111" s="133"/>
      <c r="F111" s="126"/>
      <c r="G111" s="126"/>
    </row>
    <row r="112" spans="1:7" ht="15">
      <c r="A112" s="153"/>
      <c r="B112" s="153"/>
      <c r="C112" s="131"/>
      <c r="D112" s="126"/>
      <c r="E112" s="133"/>
      <c r="F112" s="126"/>
      <c r="G112" s="126"/>
    </row>
    <row r="113" spans="1:7" ht="15">
      <c r="A113" s="153"/>
      <c r="B113" s="153"/>
      <c r="C113" s="126"/>
      <c r="D113" s="126"/>
      <c r="E113" s="133"/>
      <c r="F113" s="126"/>
      <c r="G113" s="126"/>
    </row>
    <row r="114" spans="1:7" ht="15">
      <c r="A114" s="153"/>
      <c r="B114" s="153"/>
      <c r="C114" s="126"/>
      <c r="D114" s="126"/>
      <c r="E114" s="133"/>
      <c r="F114" s="126"/>
      <c r="G114" s="126"/>
    </row>
    <row r="115" spans="1:7" ht="15">
      <c r="A115" s="153"/>
      <c r="B115" s="153"/>
      <c r="C115" s="126"/>
      <c r="D115" s="126"/>
      <c r="E115" s="133"/>
      <c r="F115" s="126"/>
      <c r="G115" s="126"/>
    </row>
    <row r="116" spans="1:7" ht="15">
      <c r="A116" s="153"/>
      <c r="B116" s="153"/>
      <c r="C116" s="126"/>
      <c r="D116" s="126"/>
      <c r="E116" s="133"/>
      <c r="F116" s="126"/>
      <c r="G116" s="126"/>
    </row>
    <row r="117" spans="1:7" ht="15">
      <c r="A117" s="153"/>
      <c r="B117" s="153"/>
      <c r="C117" s="126"/>
      <c r="D117" s="126"/>
      <c r="E117" s="133"/>
      <c r="F117" s="126"/>
      <c r="G117" s="126"/>
    </row>
    <row r="118" spans="1:7" ht="15">
      <c r="A118" s="153"/>
      <c r="B118" s="153"/>
      <c r="C118" s="126"/>
      <c r="D118" s="126"/>
      <c r="E118" s="133"/>
      <c r="F118" s="126"/>
      <c r="G118" s="126"/>
    </row>
    <row r="119" spans="1:7" ht="15">
      <c r="A119" s="153"/>
      <c r="B119" s="153"/>
      <c r="C119" s="126"/>
      <c r="D119" s="126"/>
      <c r="E119" s="133"/>
      <c r="F119" s="126"/>
      <c r="G119" s="126"/>
    </row>
    <row r="120" spans="1:7" ht="15">
      <c r="A120" s="153"/>
      <c r="B120" s="153"/>
      <c r="C120" s="126"/>
      <c r="D120" s="126"/>
      <c r="E120" s="133"/>
      <c r="F120" s="126"/>
      <c r="G120" s="126"/>
    </row>
    <row r="121" spans="1:7" ht="15">
      <c r="A121" s="153"/>
      <c r="B121" s="153"/>
      <c r="C121" s="126"/>
      <c r="D121" s="126"/>
      <c r="E121" s="133"/>
      <c r="F121" s="126"/>
      <c r="G121" s="126"/>
    </row>
    <row r="122" spans="1:7" ht="15">
      <c r="A122" s="153"/>
      <c r="B122" s="153"/>
      <c r="C122" s="126"/>
      <c r="D122" s="126"/>
      <c r="E122" s="133"/>
      <c r="F122" s="126"/>
      <c r="G122" s="126"/>
    </row>
    <row r="123" spans="1:7" ht="15">
      <c r="A123" s="153"/>
      <c r="B123" s="153"/>
      <c r="C123" s="126"/>
      <c r="D123" s="126"/>
      <c r="E123" s="133"/>
      <c r="F123" s="126"/>
      <c r="G123" s="126"/>
    </row>
    <row r="124" spans="1:7" ht="15">
      <c r="A124" s="153"/>
      <c r="B124" s="153"/>
      <c r="C124" s="126"/>
      <c r="D124" s="126"/>
      <c r="E124" s="133"/>
      <c r="F124" s="126"/>
      <c r="G124" s="126"/>
    </row>
    <row r="125" spans="1:7" ht="15">
      <c r="A125" s="153"/>
      <c r="B125" s="153"/>
      <c r="C125" s="126"/>
      <c r="D125" s="126"/>
      <c r="E125" s="133"/>
      <c r="F125" s="126"/>
      <c r="G125" s="126"/>
    </row>
    <row r="126" spans="1:7" ht="15">
      <c r="A126" s="153"/>
      <c r="B126" s="153"/>
      <c r="C126" s="126"/>
      <c r="D126" s="126"/>
      <c r="E126" s="133"/>
      <c r="F126" s="126"/>
      <c r="G126" s="126"/>
    </row>
    <row r="127" spans="1:7" ht="15">
      <c r="A127" s="153"/>
      <c r="B127" s="153"/>
      <c r="C127" s="126"/>
      <c r="D127" s="126"/>
      <c r="E127" s="133"/>
      <c r="F127" s="126"/>
      <c r="G127" s="126"/>
    </row>
    <row r="128" spans="1:7" ht="15">
      <c r="A128" s="153"/>
      <c r="B128" s="153"/>
      <c r="C128" s="126"/>
      <c r="D128" s="126"/>
      <c r="E128" s="133"/>
      <c r="F128" s="126"/>
      <c r="G128" s="126"/>
    </row>
    <row r="129" spans="1:7" ht="15">
      <c r="A129" s="153"/>
      <c r="B129" s="153"/>
      <c r="C129" s="126"/>
      <c r="D129" s="126"/>
      <c r="E129" s="133"/>
      <c r="F129" s="126"/>
      <c r="G129" s="126"/>
    </row>
    <row r="130" spans="1:7" ht="15">
      <c r="A130" s="153"/>
      <c r="B130" s="153"/>
      <c r="C130" s="126"/>
      <c r="D130" s="126"/>
      <c r="E130" s="133"/>
      <c r="F130" s="126"/>
      <c r="G130" s="126"/>
    </row>
    <row r="131" spans="1:7" ht="15">
      <c r="A131" s="153"/>
      <c r="B131" s="153"/>
      <c r="C131" s="126"/>
      <c r="D131" s="126"/>
      <c r="E131" s="133"/>
      <c r="F131" s="126"/>
      <c r="G131" s="126"/>
    </row>
    <row r="132" spans="1:7" ht="15">
      <c r="A132" s="153"/>
      <c r="B132" s="153"/>
      <c r="C132" s="126"/>
      <c r="D132" s="126"/>
      <c r="E132" s="133"/>
      <c r="F132" s="126"/>
      <c r="G132" s="126"/>
    </row>
    <row r="133" spans="1:7" ht="15">
      <c r="A133" s="153"/>
      <c r="B133" s="153"/>
      <c r="C133" s="126"/>
      <c r="D133" s="126"/>
      <c r="E133" s="133"/>
      <c r="F133" s="126"/>
      <c r="G133" s="126"/>
    </row>
    <row r="134" spans="1:7" ht="15">
      <c r="A134" s="153"/>
      <c r="B134" s="153"/>
      <c r="C134" s="126"/>
      <c r="D134" s="126"/>
      <c r="E134" s="133"/>
      <c r="F134" s="126"/>
      <c r="G134" s="126"/>
    </row>
    <row r="135" spans="1:7" ht="15">
      <c r="A135" s="153"/>
      <c r="B135" s="153"/>
      <c r="C135" s="126"/>
      <c r="D135" s="126"/>
      <c r="E135" s="133"/>
      <c r="F135" s="126"/>
      <c r="G135" s="126"/>
    </row>
    <row r="136" spans="1:7" ht="15">
      <c r="A136" s="153"/>
      <c r="B136" s="153"/>
      <c r="C136" s="126"/>
      <c r="D136" s="126"/>
      <c r="E136" s="133"/>
      <c r="F136" s="126"/>
      <c r="G136" s="126"/>
    </row>
    <row r="137" spans="1:7" ht="15">
      <c r="A137" s="153"/>
      <c r="B137" s="153"/>
      <c r="C137" s="126"/>
      <c r="D137" s="126"/>
      <c r="E137" s="133"/>
      <c r="F137" s="126"/>
      <c r="G137" s="126"/>
    </row>
    <row r="138" spans="1:7" ht="15">
      <c r="A138" s="153"/>
      <c r="B138" s="153"/>
      <c r="C138" s="126"/>
      <c r="D138" s="126"/>
      <c r="E138" s="133"/>
      <c r="F138" s="126"/>
      <c r="G138" s="126"/>
    </row>
    <row r="139" spans="1:7" ht="15">
      <c r="A139" s="153"/>
      <c r="B139" s="153"/>
      <c r="C139" s="126"/>
      <c r="D139" s="126"/>
      <c r="E139" s="133"/>
      <c r="F139" s="126"/>
      <c r="G139" s="126"/>
    </row>
    <row r="140" spans="1:7" ht="15">
      <c r="A140" s="153"/>
      <c r="B140" s="153"/>
      <c r="C140" s="126"/>
      <c r="D140" s="126"/>
      <c r="E140" s="133"/>
      <c r="F140" s="126"/>
      <c r="G140" s="126"/>
    </row>
    <row r="141" spans="1:7" ht="15">
      <c r="A141" s="153"/>
      <c r="B141" s="153"/>
      <c r="C141" s="126"/>
      <c r="D141" s="126"/>
      <c r="E141" s="133"/>
      <c r="F141" s="126"/>
      <c r="G141" s="126"/>
    </row>
    <row r="142" spans="1:7" ht="15">
      <c r="A142" s="153"/>
      <c r="B142" s="153"/>
      <c r="C142" s="126"/>
      <c r="D142" s="126"/>
      <c r="E142" s="133"/>
      <c r="F142" s="126"/>
      <c r="G142" s="126"/>
    </row>
    <row r="143" spans="1:7" ht="15">
      <c r="A143" s="153"/>
      <c r="B143" s="153"/>
      <c r="C143" s="126"/>
      <c r="D143" s="126"/>
      <c r="E143" s="133"/>
      <c r="F143" s="126"/>
      <c r="G143" s="126"/>
    </row>
    <row r="144" spans="1:7" ht="15">
      <c r="A144" s="153"/>
      <c r="B144" s="153"/>
      <c r="C144" s="126"/>
      <c r="D144" s="126"/>
      <c r="E144" s="133"/>
      <c r="F144" s="126"/>
      <c r="G144" s="126"/>
    </row>
    <row r="145" spans="1:7" ht="15">
      <c r="A145" s="153"/>
      <c r="B145" s="153"/>
      <c r="C145" s="126"/>
      <c r="D145" s="126"/>
      <c r="E145" s="133"/>
      <c r="F145" s="126"/>
      <c r="G145" s="126"/>
    </row>
    <row r="146" spans="1:7" ht="15">
      <c r="A146" s="153"/>
      <c r="B146" s="153"/>
      <c r="C146" s="126"/>
      <c r="D146" s="126"/>
      <c r="E146" s="133"/>
      <c r="F146" s="126"/>
      <c r="G146" s="126"/>
    </row>
    <row r="147" spans="1:7" ht="15">
      <c r="A147" s="153"/>
      <c r="B147" s="153"/>
      <c r="C147" s="126"/>
      <c r="D147" s="126"/>
      <c r="E147" s="133"/>
      <c r="F147" s="126"/>
      <c r="G147" s="126"/>
    </row>
    <row r="148" spans="1:7" ht="15">
      <c r="A148" s="153"/>
      <c r="B148" s="153"/>
      <c r="C148" s="126"/>
      <c r="D148" s="126"/>
      <c r="E148" s="133"/>
      <c r="F148" s="126"/>
      <c r="G148" s="126"/>
    </row>
    <row r="149" spans="1:7" ht="15">
      <c r="A149" s="153"/>
      <c r="B149" s="153"/>
      <c r="C149" s="126"/>
      <c r="D149" s="126"/>
      <c r="E149" s="133"/>
      <c r="F149" s="126"/>
      <c r="G149" s="126"/>
    </row>
    <row r="150" spans="1:7" ht="15">
      <c r="A150" s="153"/>
      <c r="B150" s="153"/>
      <c r="C150" s="126"/>
      <c r="D150" s="126"/>
      <c r="E150" s="133"/>
      <c r="F150" s="126"/>
      <c r="G150" s="126"/>
    </row>
    <row r="151" spans="1:7" ht="15">
      <c r="A151" s="153"/>
      <c r="B151" s="153"/>
      <c r="C151" s="126"/>
      <c r="D151" s="126"/>
      <c r="E151" s="133"/>
      <c r="F151" s="126"/>
      <c r="G151" s="126"/>
    </row>
    <row r="152" spans="1:7" ht="15">
      <c r="A152" s="153"/>
      <c r="B152" s="153"/>
      <c r="C152" s="126"/>
      <c r="D152" s="126"/>
      <c r="E152" s="133"/>
      <c r="F152" s="126"/>
      <c r="G152" s="126"/>
    </row>
    <row r="153" spans="1:7" ht="15">
      <c r="A153" s="153"/>
      <c r="B153" s="153"/>
      <c r="C153" s="126"/>
      <c r="D153" s="126"/>
      <c r="E153" s="133"/>
      <c r="F153" s="126"/>
      <c r="G153" s="126"/>
    </row>
    <row r="154" spans="1:7" ht="15">
      <c r="A154" s="153"/>
      <c r="B154" s="153"/>
      <c r="C154" s="126"/>
      <c r="D154" s="126"/>
      <c r="E154" s="133"/>
      <c r="F154" s="126"/>
      <c r="G154" s="126"/>
    </row>
    <row r="155" spans="1:7" ht="15">
      <c r="A155" s="153"/>
      <c r="B155" s="153"/>
      <c r="C155" s="126"/>
      <c r="D155" s="126"/>
      <c r="E155" s="133"/>
      <c r="F155" s="126"/>
      <c r="G155" s="126"/>
    </row>
    <row r="156" spans="1:7" ht="15">
      <c r="A156" s="153"/>
      <c r="B156" s="153"/>
      <c r="C156" s="126"/>
      <c r="D156" s="126"/>
      <c r="E156" s="133"/>
      <c r="F156" s="126"/>
      <c r="G156" s="126"/>
    </row>
    <row r="157" spans="1:7" ht="15">
      <c r="A157" s="153"/>
      <c r="B157" s="153"/>
      <c r="C157" s="126"/>
      <c r="D157" s="126"/>
      <c r="E157" s="133"/>
      <c r="F157" s="126"/>
      <c r="G157" s="126"/>
    </row>
    <row r="158" spans="1:7" ht="15">
      <c r="A158" s="153"/>
      <c r="B158" s="153"/>
      <c r="C158" s="126"/>
      <c r="D158" s="126"/>
      <c r="E158" s="133"/>
      <c r="F158" s="126"/>
      <c r="G158" s="126"/>
    </row>
    <row r="159" spans="1:7" ht="15">
      <c r="A159" s="153"/>
      <c r="B159" s="153"/>
      <c r="C159" s="126"/>
      <c r="D159" s="126"/>
      <c r="E159" s="133"/>
      <c r="F159" s="126"/>
      <c r="G159" s="126"/>
    </row>
    <row r="160" spans="1:7" ht="15">
      <c r="A160" s="153"/>
      <c r="B160" s="153"/>
      <c r="C160" s="126"/>
      <c r="D160" s="126"/>
      <c r="E160" s="133"/>
      <c r="F160" s="126"/>
      <c r="G160" s="126"/>
    </row>
    <row r="161" spans="1:7" ht="15">
      <c r="A161" s="153"/>
      <c r="B161" s="153"/>
      <c r="C161" s="126"/>
      <c r="D161" s="126"/>
      <c r="E161" s="133"/>
      <c r="F161" s="126"/>
      <c r="G161" s="126"/>
    </row>
    <row r="162" spans="1:7" ht="15">
      <c r="A162" s="153"/>
      <c r="B162" s="153"/>
      <c r="C162" s="126"/>
      <c r="D162" s="126"/>
      <c r="E162" s="133"/>
      <c r="F162" s="126"/>
      <c r="G162" s="126"/>
    </row>
    <row r="163" spans="1:7" ht="15">
      <c r="A163" s="153"/>
      <c r="B163" s="153"/>
      <c r="C163" s="126"/>
      <c r="D163" s="126"/>
      <c r="E163" s="133"/>
      <c r="F163" s="126"/>
      <c r="G163" s="126"/>
    </row>
    <row r="164" spans="1:7" ht="15">
      <c r="A164" s="153"/>
      <c r="B164" s="153"/>
      <c r="C164" s="126"/>
      <c r="D164" s="126"/>
      <c r="E164" s="133"/>
      <c r="F164" s="126"/>
      <c r="G164" s="126"/>
    </row>
    <row r="165" spans="1:7" ht="15">
      <c r="A165" s="153"/>
      <c r="B165" s="153"/>
      <c r="C165" s="126"/>
      <c r="D165" s="126"/>
      <c r="E165" s="133"/>
      <c r="F165" s="126"/>
      <c r="G165" s="126"/>
    </row>
    <row r="166" spans="1:7" ht="15">
      <c r="A166" s="153"/>
      <c r="B166" s="153"/>
      <c r="C166" s="126"/>
      <c r="D166" s="126"/>
      <c r="E166" s="133"/>
      <c r="F166" s="126"/>
      <c r="G166" s="126"/>
    </row>
    <row r="167" spans="1:7" ht="15">
      <c r="A167" s="153"/>
      <c r="B167" s="153"/>
      <c r="C167" s="126"/>
      <c r="D167" s="126"/>
      <c r="E167" s="133"/>
      <c r="F167" s="126"/>
      <c r="G167" s="126"/>
    </row>
    <row r="168" spans="1:7" ht="15">
      <c r="A168" s="153"/>
      <c r="B168" s="154"/>
      <c r="C168" s="126"/>
      <c r="D168" s="126"/>
      <c r="E168" s="133"/>
      <c r="F168" s="126"/>
      <c r="G168" s="126"/>
    </row>
    <row r="169" spans="1:7" ht="15">
      <c r="A169" s="153"/>
      <c r="B169" s="153"/>
      <c r="C169" s="126"/>
      <c r="D169" s="126"/>
      <c r="E169" s="133"/>
      <c r="F169" s="126"/>
      <c r="G169" s="126"/>
    </row>
    <row r="170" spans="1:7" ht="15">
      <c r="A170" s="153"/>
      <c r="B170" s="153"/>
      <c r="C170" s="126"/>
      <c r="D170" s="126"/>
      <c r="E170" s="133"/>
      <c r="F170" s="126"/>
      <c r="G170" s="126"/>
    </row>
    <row r="171" spans="1:7" ht="15">
      <c r="A171" s="153"/>
      <c r="B171" s="153"/>
      <c r="C171" s="126"/>
      <c r="D171" s="126"/>
      <c r="E171" s="133"/>
      <c r="F171" s="126"/>
      <c r="G171" s="126"/>
    </row>
    <row r="172" spans="1:7" ht="15">
      <c r="A172" s="153"/>
      <c r="B172" s="153"/>
      <c r="C172" s="126"/>
      <c r="D172" s="126"/>
      <c r="E172" s="133"/>
      <c r="F172" s="126"/>
      <c r="G172" s="126"/>
    </row>
    <row r="173" spans="1:7" ht="15">
      <c r="A173" s="153"/>
      <c r="B173" s="153"/>
      <c r="C173" s="126"/>
      <c r="D173" s="126"/>
      <c r="E173" s="133"/>
      <c r="F173" s="126"/>
      <c r="G173" s="126"/>
    </row>
    <row r="174" spans="1:7" ht="15">
      <c r="A174" s="153"/>
      <c r="B174" s="153"/>
      <c r="C174" s="126"/>
      <c r="D174" s="126"/>
      <c r="E174" s="133"/>
      <c r="F174" s="126"/>
      <c r="G174" s="126"/>
    </row>
    <row r="175" spans="1:7" ht="15">
      <c r="A175" s="153"/>
      <c r="B175" s="153"/>
      <c r="C175" s="126"/>
      <c r="D175" s="126"/>
      <c r="E175" s="133"/>
      <c r="F175" s="126"/>
      <c r="G175" s="126"/>
    </row>
    <row r="176" spans="1:7" ht="15">
      <c r="A176" s="153"/>
      <c r="B176" s="153"/>
      <c r="C176" s="126"/>
      <c r="D176" s="126"/>
      <c r="E176" s="133"/>
      <c r="F176" s="126"/>
      <c r="G176" s="126"/>
    </row>
    <row r="177" spans="1:7" ht="15">
      <c r="A177" s="153"/>
      <c r="B177" s="153"/>
      <c r="C177" s="126"/>
      <c r="D177" s="126"/>
      <c r="E177" s="133"/>
      <c r="F177" s="126"/>
      <c r="G177" s="126"/>
    </row>
    <row r="178" spans="1:7" ht="15">
      <c r="A178" s="153"/>
      <c r="B178" s="153"/>
      <c r="C178" s="126"/>
      <c r="D178" s="126"/>
      <c r="E178" s="133"/>
      <c r="F178" s="126"/>
      <c r="G178" s="126"/>
    </row>
    <row r="179" spans="1:7" ht="15">
      <c r="A179" s="153"/>
      <c r="B179" s="153"/>
      <c r="C179" s="126"/>
      <c r="D179" s="126"/>
      <c r="E179" s="133"/>
      <c r="F179" s="126"/>
      <c r="G179" s="126"/>
    </row>
    <row r="180" spans="1:7" ht="15">
      <c r="A180" s="153"/>
      <c r="B180" s="153"/>
      <c r="C180" s="126"/>
      <c r="D180" s="126"/>
      <c r="E180" s="133"/>
      <c r="F180" s="126"/>
      <c r="G180" s="126"/>
    </row>
    <row r="181" spans="1:7" ht="15">
      <c r="A181" s="153"/>
      <c r="B181" s="153"/>
      <c r="C181" s="126"/>
      <c r="D181" s="126"/>
      <c r="E181" s="133"/>
      <c r="F181" s="126"/>
      <c r="G181" s="126"/>
    </row>
    <row r="182" spans="1:7" ht="15">
      <c r="A182" s="153"/>
      <c r="B182" s="153"/>
      <c r="C182" s="126"/>
      <c r="D182" s="126"/>
      <c r="E182" s="133"/>
      <c r="F182" s="126"/>
      <c r="G182" s="126"/>
    </row>
    <row r="183" spans="1:7" ht="15">
      <c r="A183" s="153"/>
      <c r="B183" s="153"/>
      <c r="C183" s="126"/>
      <c r="D183" s="126"/>
      <c r="E183" s="133"/>
      <c r="F183" s="126"/>
      <c r="G183" s="126"/>
    </row>
    <row r="184" spans="1:7" ht="15">
      <c r="A184" s="153"/>
      <c r="B184" s="153"/>
      <c r="C184" s="126"/>
      <c r="D184" s="126"/>
      <c r="E184" s="133"/>
      <c r="F184" s="126"/>
      <c r="G184" s="126"/>
    </row>
    <row r="185" spans="1:7" ht="15">
      <c r="A185" s="153"/>
      <c r="B185" s="153"/>
      <c r="C185" s="126"/>
      <c r="D185" s="126"/>
      <c r="E185" s="133"/>
      <c r="F185" s="126"/>
      <c r="G185" s="126"/>
    </row>
    <row r="186" spans="1:7" ht="15">
      <c r="A186" s="153"/>
      <c r="B186" s="153"/>
      <c r="C186" s="126"/>
      <c r="D186" s="126"/>
      <c r="E186" s="133"/>
      <c r="F186" s="126"/>
      <c r="G186" s="126"/>
    </row>
    <row r="187" spans="1:7" ht="15">
      <c r="A187" s="153"/>
      <c r="B187" s="153"/>
      <c r="C187" s="126"/>
      <c r="D187" s="126"/>
      <c r="E187" s="133"/>
      <c r="F187" s="126"/>
      <c r="G187" s="126"/>
    </row>
    <row r="188" spans="1:7" ht="15">
      <c r="A188" s="153"/>
      <c r="B188" s="153"/>
      <c r="C188" s="126"/>
      <c r="D188" s="126"/>
      <c r="E188" s="133"/>
      <c r="F188" s="126"/>
      <c r="G188" s="126"/>
    </row>
    <row r="189" spans="1:7" ht="15">
      <c r="A189" s="153"/>
      <c r="B189" s="153"/>
      <c r="C189" s="126"/>
      <c r="D189" s="126"/>
      <c r="E189" s="133"/>
      <c r="F189" s="126"/>
      <c r="G189" s="126"/>
    </row>
    <row r="190" spans="1:7" ht="15">
      <c r="A190" s="153"/>
      <c r="B190" s="153"/>
      <c r="C190" s="126"/>
      <c r="D190" s="126"/>
      <c r="E190" s="133"/>
      <c r="F190" s="126"/>
      <c r="G190" s="126"/>
    </row>
    <row r="191" spans="1:7" ht="15">
      <c r="A191" s="153"/>
      <c r="B191" s="153"/>
      <c r="C191" s="126"/>
      <c r="D191" s="126"/>
      <c r="E191" s="133"/>
      <c r="F191" s="126"/>
      <c r="G191" s="126"/>
    </row>
    <row r="192" spans="1:7" ht="15">
      <c r="A192" s="153"/>
      <c r="B192" s="153"/>
      <c r="C192" s="126"/>
      <c r="D192" s="126"/>
      <c r="E192" s="133"/>
      <c r="F192" s="126"/>
      <c r="G192" s="126"/>
    </row>
    <row r="193" spans="1:7" ht="15">
      <c r="A193" s="153"/>
      <c r="B193" s="153"/>
      <c r="C193" s="126"/>
      <c r="D193" s="126"/>
      <c r="E193" s="133"/>
      <c r="F193" s="126"/>
      <c r="G193" s="126"/>
    </row>
    <row r="194" spans="1:7" ht="15">
      <c r="A194" s="153"/>
      <c r="B194" s="153"/>
      <c r="C194" s="126"/>
      <c r="D194" s="126"/>
      <c r="E194" s="133"/>
      <c r="F194" s="126"/>
      <c r="G194" s="126"/>
    </row>
    <row r="195" spans="1:7" ht="15">
      <c r="A195" s="153"/>
      <c r="B195" s="153"/>
      <c r="C195" s="126"/>
      <c r="D195" s="126"/>
      <c r="E195" s="133"/>
      <c r="F195" s="126"/>
      <c r="G195" s="126"/>
    </row>
    <row r="196" spans="1:7" ht="15">
      <c r="A196" s="153"/>
      <c r="B196" s="153"/>
      <c r="C196" s="126"/>
      <c r="D196" s="126"/>
      <c r="E196" s="133"/>
      <c r="F196" s="126"/>
      <c r="G196" s="126"/>
    </row>
    <row r="197" spans="1:7" ht="15">
      <c r="A197" s="153"/>
      <c r="B197" s="153"/>
      <c r="C197" s="126"/>
      <c r="D197" s="126"/>
      <c r="E197" s="133"/>
      <c r="F197" s="126"/>
      <c r="G197" s="126"/>
    </row>
    <row r="198" spans="1:7" ht="15">
      <c r="A198" s="153"/>
      <c r="B198" s="153"/>
      <c r="C198" s="126"/>
      <c r="D198" s="126"/>
      <c r="E198" s="133"/>
      <c r="F198" s="126"/>
      <c r="G198" s="126"/>
    </row>
    <row r="199" spans="1:7" ht="15">
      <c r="A199" s="153"/>
      <c r="B199" s="153"/>
      <c r="C199" s="126"/>
      <c r="D199" s="126"/>
      <c r="E199" s="133"/>
      <c r="F199" s="126"/>
      <c r="G199" s="126"/>
    </row>
    <row r="200" spans="1:7" ht="15">
      <c r="A200" s="153"/>
      <c r="B200" s="153"/>
      <c r="C200" s="126"/>
      <c r="D200" s="126"/>
      <c r="E200" s="133"/>
      <c r="F200" s="126"/>
      <c r="G200" s="126"/>
    </row>
    <row r="201" spans="1:7" ht="15">
      <c r="A201" s="153"/>
      <c r="B201" s="153"/>
      <c r="C201" s="126"/>
      <c r="D201" s="126"/>
      <c r="E201" s="133"/>
      <c r="F201" s="126"/>
      <c r="G201" s="126"/>
    </row>
    <row r="202" spans="1:7" ht="15">
      <c r="A202" s="153"/>
      <c r="B202" s="153"/>
      <c r="C202" s="126"/>
      <c r="D202" s="126"/>
      <c r="E202" s="133"/>
      <c r="F202" s="126"/>
      <c r="G202" s="126"/>
    </row>
    <row r="203" spans="1:7" ht="15">
      <c r="A203" s="153"/>
      <c r="B203" s="153"/>
      <c r="C203" s="126"/>
      <c r="D203" s="126"/>
      <c r="E203" s="133"/>
      <c r="F203" s="126"/>
      <c r="G203" s="126"/>
    </row>
    <row r="204" spans="1:7" ht="15">
      <c r="A204" s="153"/>
      <c r="B204" s="153"/>
      <c r="C204" s="126"/>
      <c r="D204" s="126"/>
      <c r="E204" s="133"/>
      <c r="F204" s="126"/>
      <c r="G204" s="126"/>
    </row>
    <row r="205" spans="1:7" ht="15">
      <c r="A205" s="153"/>
      <c r="B205" s="153"/>
      <c r="C205" s="126"/>
      <c r="D205" s="126"/>
      <c r="E205" s="133"/>
      <c r="F205" s="126"/>
      <c r="G205" s="126"/>
    </row>
    <row r="206" spans="1:7" ht="15">
      <c r="A206" s="153"/>
      <c r="B206" s="153"/>
      <c r="C206" s="126"/>
      <c r="D206" s="126"/>
      <c r="E206" s="133"/>
      <c r="F206" s="126"/>
      <c r="G206" s="126"/>
    </row>
    <row r="207" spans="1:7" ht="15">
      <c r="A207" s="153"/>
      <c r="B207" s="153"/>
      <c r="C207" s="126"/>
      <c r="D207" s="126"/>
      <c r="E207" s="133"/>
      <c r="F207" s="126"/>
      <c r="G207" s="126"/>
    </row>
    <row r="208" spans="1:7" ht="15">
      <c r="A208" s="153"/>
      <c r="B208" s="153"/>
      <c r="C208" s="126"/>
      <c r="D208" s="126"/>
      <c r="E208" s="133"/>
      <c r="F208" s="126"/>
      <c r="G208" s="126"/>
    </row>
    <row r="209" spans="1:7" ht="15">
      <c r="A209" s="153"/>
      <c r="B209" s="153"/>
      <c r="C209" s="126"/>
      <c r="D209" s="126"/>
      <c r="E209" s="133"/>
      <c r="F209" s="126"/>
      <c r="G209" s="126"/>
    </row>
    <row r="210" spans="1:7" ht="15">
      <c r="A210" s="153"/>
      <c r="B210" s="153"/>
      <c r="C210" s="126"/>
      <c r="D210" s="126"/>
      <c r="E210" s="133"/>
      <c r="F210" s="126"/>
      <c r="G210" s="126"/>
    </row>
    <row r="211" spans="1:7" ht="15">
      <c r="A211" s="153"/>
      <c r="B211" s="153"/>
      <c r="C211" s="126"/>
      <c r="D211" s="126"/>
      <c r="E211" s="133"/>
      <c r="F211" s="126"/>
      <c r="G211" s="126"/>
    </row>
    <row r="212" spans="1:7" ht="15">
      <c r="A212" s="153"/>
      <c r="B212" s="153"/>
      <c r="C212" s="126"/>
      <c r="D212" s="126"/>
      <c r="E212" s="133"/>
      <c r="F212" s="126"/>
      <c r="G212" s="126"/>
    </row>
    <row r="213" spans="1:7" ht="15">
      <c r="A213" s="153"/>
      <c r="B213" s="153"/>
      <c r="C213" s="126"/>
      <c r="D213" s="126"/>
      <c r="E213" s="133"/>
      <c r="F213" s="126"/>
      <c r="G213" s="126"/>
    </row>
    <row r="214" spans="1:7" ht="15">
      <c r="A214" s="153"/>
      <c r="B214" s="153"/>
      <c r="C214" s="126"/>
      <c r="D214" s="126"/>
      <c r="E214" s="133"/>
      <c r="F214" s="126"/>
      <c r="G214" s="126"/>
    </row>
    <row r="215" spans="1:7" ht="15">
      <c r="A215" s="153"/>
      <c r="B215" s="153"/>
      <c r="C215" s="126"/>
      <c r="D215" s="126"/>
      <c r="E215" s="133"/>
      <c r="F215" s="126"/>
      <c r="G215" s="126"/>
    </row>
    <row r="216" spans="1:7" ht="15">
      <c r="A216" s="153"/>
      <c r="B216" s="153"/>
      <c r="C216" s="126"/>
      <c r="D216" s="126"/>
      <c r="E216" s="133"/>
      <c r="F216" s="126"/>
      <c r="G216" s="126"/>
    </row>
    <row r="217" spans="1:7" ht="15">
      <c r="A217" s="153"/>
      <c r="B217" s="153"/>
      <c r="C217" s="126"/>
      <c r="D217" s="126"/>
      <c r="E217" s="133"/>
      <c r="F217" s="126"/>
      <c r="G217" s="126"/>
    </row>
    <row r="218" spans="1:7" ht="15">
      <c r="A218" s="153"/>
      <c r="B218" s="153"/>
      <c r="C218" s="126"/>
      <c r="D218" s="126"/>
      <c r="E218" s="133"/>
      <c r="F218" s="126"/>
      <c r="G218" s="126"/>
    </row>
    <row r="219" spans="1:7" ht="15">
      <c r="A219" s="153"/>
      <c r="B219" s="153"/>
      <c r="C219" s="126"/>
      <c r="D219" s="126"/>
      <c r="E219" s="133"/>
      <c r="F219" s="126"/>
      <c r="G219" s="126"/>
    </row>
    <row r="220" spans="1:7" ht="15">
      <c r="A220" s="153"/>
      <c r="B220" s="153"/>
      <c r="C220" s="126"/>
      <c r="D220" s="126"/>
      <c r="E220" s="133"/>
      <c r="F220" s="126"/>
      <c r="G220" s="126"/>
    </row>
    <row r="221" spans="1:7" ht="15">
      <c r="A221" s="153"/>
      <c r="B221" s="153"/>
      <c r="C221" s="126"/>
      <c r="D221" s="126"/>
      <c r="E221" s="133"/>
      <c r="F221" s="126"/>
      <c r="G221" s="126"/>
    </row>
    <row r="222" spans="1:7" ht="15">
      <c r="A222" s="153"/>
      <c r="B222" s="153"/>
      <c r="C222" s="126"/>
      <c r="D222" s="126"/>
      <c r="E222" s="133"/>
      <c r="F222" s="126"/>
      <c r="G222" s="126"/>
    </row>
    <row r="223" spans="1:7" ht="15">
      <c r="A223" s="153"/>
      <c r="B223" s="153"/>
      <c r="C223" s="126"/>
      <c r="D223" s="126"/>
      <c r="E223" s="133"/>
      <c r="F223" s="126"/>
      <c r="G223" s="126"/>
    </row>
    <row r="224" spans="1:7" ht="15">
      <c r="A224" s="153"/>
      <c r="B224" s="153"/>
      <c r="C224" s="126"/>
      <c r="D224" s="126"/>
      <c r="E224" s="133"/>
      <c r="F224" s="126"/>
      <c r="G224" s="126"/>
    </row>
    <row r="225" spans="1:7" ht="15">
      <c r="A225" s="153"/>
      <c r="B225" s="153"/>
      <c r="C225" s="126"/>
      <c r="D225" s="126"/>
      <c r="E225" s="133"/>
      <c r="F225" s="126"/>
      <c r="G225" s="126"/>
    </row>
    <row r="226" spans="1:7" ht="15">
      <c r="A226" s="153"/>
      <c r="B226" s="153"/>
      <c r="C226" s="126"/>
      <c r="D226" s="126"/>
      <c r="E226" s="133"/>
      <c r="F226" s="126"/>
      <c r="G226" s="126"/>
    </row>
    <row r="227" spans="1:7" ht="15">
      <c r="A227" s="153"/>
      <c r="B227" s="153"/>
      <c r="C227" s="126"/>
      <c r="D227" s="126"/>
      <c r="E227" s="133"/>
      <c r="F227" s="126"/>
      <c r="G227" s="126"/>
    </row>
    <row r="228" spans="1:7" ht="15">
      <c r="A228" s="153"/>
      <c r="B228" s="153"/>
      <c r="C228" s="126"/>
      <c r="D228" s="126"/>
      <c r="E228" s="133"/>
      <c r="F228" s="126"/>
      <c r="G228" s="126"/>
    </row>
    <row r="229" spans="1:7" ht="15">
      <c r="A229" s="153"/>
      <c r="B229" s="153"/>
      <c r="C229" s="126"/>
      <c r="D229" s="126"/>
      <c r="E229" s="133"/>
      <c r="F229" s="126"/>
      <c r="G229" s="126"/>
    </row>
    <row r="230" spans="1:7" ht="15">
      <c r="A230" s="153"/>
      <c r="B230" s="153"/>
      <c r="C230" s="126"/>
      <c r="D230" s="126"/>
      <c r="E230" s="133"/>
      <c r="F230" s="126"/>
      <c r="G230" s="126"/>
    </row>
    <row r="231" spans="1:7" ht="15">
      <c r="A231" s="153"/>
      <c r="B231" s="153"/>
      <c r="C231" s="126"/>
      <c r="D231" s="126"/>
      <c r="E231" s="133"/>
      <c r="F231" s="126"/>
      <c r="G231" s="126"/>
    </row>
    <row r="232" spans="1:7" ht="15">
      <c r="A232" s="153"/>
      <c r="B232" s="153"/>
      <c r="C232" s="126"/>
      <c r="D232" s="126"/>
      <c r="E232" s="133"/>
      <c r="F232" s="126"/>
      <c r="G232" s="126"/>
    </row>
    <row r="233" spans="1:7" ht="15">
      <c r="A233" s="153"/>
      <c r="B233" s="154"/>
      <c r="C233" s="126"/>
      <c r="D233" s="126"/>
      <c r="E233" s="133"/>
      <c r="F233" s="126"/>
      <c r="G233" s="126"/>
    </row>
    <row r="234" spans="1:7" ht="15">
      <c r="A234" s="153"/>
      <c r="B234" s="153"/>
      <c r="C234" s="126"/>
      <c r="D234" s="126"/>
      <c r="E234" s="133"/>
      <c r="F234" s="126"/>
      <c r="G234" s="126"/>
    </row>
    <row r="235" spans="1:7" ht="15">
      <c r="A235" s="153"/>
      <c r="B235" s="153"/>
      <c r="C235" s="126"/>
      <c r="D235" s="126"/>
      <c r="E235" s="133"/>
      <c r="F235" s="126"/>
      <c r="G235" s="126"/>
    </row>
    <row r="236" spans="1:7" ht="15">
      <c r="A236" s="153"/>
      <c r="B236" s="153"/>
      <c r="C236" s="126"/>
      <c r="D236" s="126"/>
      <c r="E236" s="133"/>
      <c r="F236" s="126"/>
      <c r="G236" s="126"/>
    </row>
    <row r="237" spans="1:7" ht="15">
      <c r="A237" s="153"/>
      <c r="B237" s="153"/>
      <c r="C237" s="126"/>
      <c r="D237" s="126"/>
      <c r="E237" s="133"/>
      <c r="F237" s="126"/>
      <c r="G237" s="126"/>
    </row>
    <row r="238" spans="1:7" ht="15">
      <c r="A238" s="153"/>
      <c r="B238" s="153"/>
      <c r="C238" s="126"/>
      <c r="D238" s="126"/>
      <c r="E238" s="133"/>
      <c r="F238" s="126"/>
      <c r="G238" s="126"/>
    </row>
    <row r="239" spans="1:7" ht="15">
      <c r="A239" s="153"/>
      <c r="B239" s="153"/>
      <c r="C239" s="126"/>
      <c r="D239" s="126"/>
      <c r="E239" s="133"/>
      <c r="F239" s="126"/>
      <c r="G239" s="126"/>
    </row>
    <row r="240" spans="1:7" ht="15">
      <c r="A240" s="153"/>
      <c r="B240" s="153"/>
      <c r="C240" s="126"/>
      <c r="D240" s="126"/>
      <c r="E240" s="133"/>
      <c r="F240" s="126"/>
      <c r="G240" s="126"/>
    </row>
    <row r="241" spans="1:7" ht="15">
      <c r="A241" s="153"/>
      <c r="B241" s="153"/>
      <c r="C241" s="126"/>
      <c r="D241" s="126"/>
      <c r="E241" s="133"/>
      <c r="F241" s="126"/>
      <c r="G241" s="126"/>
    </row>
    <row r="242" spans="1:7" ht="15">
      <c r="A242" s="153"/>
      <c r="B242" s="153"/>
      <c r="C242" s="126"/>
      <c r="D242" s="126"/>
      <c r="E242" s="133"/>
      <c r="F242" s="126"/>
      <c r="G242" s="126"/>
    </row>
    <row r="243" spans="1:7" ht="15">
      <c r="A243" s="153"/>
      <c r="B243" s="153"/>
      <c r="C243" s="126"/>
      <c r="D243" s="126"/>
      <c r="E243" s="133"/>
      <c r="F243" s="126"/>
      <c r="G243" s="126"/>
    </row>
    <row r="244" spans="1:7" ht="15">
      <c r="A244" s="153"/>
      <c r="B244" s="153"/>
      <c r="C244" s="126"/>
      <c r="D244" s="126"/>
      <c r="E244" s="133"/>
      <c r="F244" s="126"/>
      <c r="G244" s="126"/>
    </row>
    <row r="245" spans="1:7" ht="15">
      <c r="A245" s="153"/>
      <c r="B245" s="153"/>
      <c r="C245" s="126"/>
      <c r="D245" s="126"/>
      <c r="E245" s="133"/>
      <c r="F245" s="126"/>
      <c r="G245" s="126"/>
    </row>
    <row r="246" spans="1:7" ht="15">
      <c r="A246" s="153"/>
      <c r="B246" s="153"/>
      <c r="C246" s="126"/>
      <c r="D246" s="126"/>
      <c r="E246" s="133"/>
      <c r="F246" s="126"/>
      <c r="G246" s="126"/>
    </row>
    <row r="247" spans="1:7" ht="15">
      <c r="A247" s="153"/>
      <c r="B247" s="153"/>
      <c r="C247" s="126"/>
      <c r="D247" s="126"/>
      <c r="E247" s="133"/>
      <c r="F247" s="126"/>
      <c r="G247" s="126"/>
    </row>
    <row r="248" spans="1:7" ht="15">
      <c r="A248" s="153"/>
      <c r="B248" s="153"/>
      <c r="C248" s="126"/>
      <c r="D248" s="126"/>
      <c r="E248" s="133"/>
      <c r="F248" s="126"/>
      <c r="G248" s="126"/>
    </row>
    <row r="249" spans="1:7" ht="15">
      <c r="A249" s="153"/>
      <c r="B249" s="153"/>
      <c r="C249" s="126"/>
      <c r="D249" s="126"/>
      <c r="E249" s="133"/>
      <c r="F249" s="126"/>
      <c r="G249" s="126"/>
    </row>
    <row r="250" spans="1:7" ht="15">
      <c r="A250" s="153"/>
      <c r="B250" s="153"/>
      <c r="C250" s="126"/>
      <c r="D250" s="126"/>
      <c r="E250" s="133"/>
      <c r="F250" s="126"/>
      <c r="G250" s="126"/>
    </row>
    <row r="251" spans="1:7" ht="15">
      <c r="A251" s="153"/>
      <c r="B251" s="153"/>
      <c r="C251" s="126"/>
      <c r="D251" s="126"/>
      <c r="E251" s="133"/>
      <c r="F251" s="126"/>
      <c r="G251" s="126"/>
    </row>
    <row r="252" spans="1:7" ht="15">
      <c r="A252" s="153"/>
      <c r="B252" s="153"/>
      <c r="C252" s="126"/>
      <c r="D252" s="126"/>
      <c r="E252" s="133"/>
      <c r="F252" s="126"/>
      <c r="G252" s="126"/>
    </row>
    <row r="253" spans="1:7" ht="15">
      <c r="A253" s="153"/>
      <c r="B253" s="153"/>
      <c r="C253" s="126"/>
      <c r="D253" s="126"/>
      <c r="E253" s="133"/>
      <c r="F253" s="126"/>
      <c r="G253" s="126"/>
    </row>
    <row r="254" spans="1:7" ht="15">
      <c r="A254" s="153"/>
      <c r="B254" s="153"/>
      <c r="C254" s="126"/>
      <c r="D254" s="126"/>
      <c r="E254" s="133"/>
      <c r="F254" s="126"/>
      <c r="G254" s="126"/>
    </row>
    <row r="255" spans="1:7" ht="15">
      <c r="A255" s="153"/>
      <c r="B255" s="153"/>
      <c r="C255" s="126"/>
      <c r="D255" s="126"/>
      <c r="E255" s="133"/>
      <c r="F255" s="126"/>
      <c r="G255" s="126"/>
    </row>
    <row r="256" spans="1:7" ht="15">
      <c r="A256" s="153"/>
      <c r="B256" s="153"/>
      <c r="C256" s="126"/>
      <c r="D256" s="126"/>
      <c r="E256" s="133"/>
      <c r="F256" s="126"/>
      <c r="G256" s="126"/>
    </row>
    <row r="257" spans="1:7" ht="15">
      <c r="A257" s="153"/>
      <c r="B257" s="153"/>
      <c r="C257" s="126"/>
      <c r="D257" s="126"/>
      <c r="E257" s="133"/>
      <c r="F257" s="126"/>
      <c r="G257" s="126"/>
    </row>
    <row r="258" spans="1:7" ht="15">
      <c r="A258" s="153"/>
      <c r="B258" s="153"/>
      <c r="C258" s="126"/>
      <c r="D258" s="126"/>
      <c r="E258" s="133"/>
      <c r="F258" s="126"/>
      <c r="G258" s="126"/>
    </row>
    <row r="259" spans="1:7" ht="15">
      <c r="A259" s="153"/>
      <c r="B259" s="153"/>
      <c r="C259" s="126"/>
      <c r="D259" s="126"/>
      <c r="E259" s="133"/>
      <c r="F259" s="126"/>
      <c r="G259" s="126"/>
    </row>
    <row r="260" spans="1:7" ht="15">
      <c r="A260" s="153"/>
      <c r="B260" s="153"/>
      <c r="C260" s="126"/>
      <c r="D260" s="126"/>
      <c r="E260" s="133"/>
      <c r="F260" s="126"/>
      <c r="G260" s="126"/>
    </row>
    <row r="261" spans="1:7" ht="15">
      <c r="A261" s="153"/>
      <c r="B261" s="153"/>
      <c r="C261" s="126"/>
      <c r="D261" s="126"/>
      <c r="E261" s="133"/>
      <c r="F261" s="126"/>
      <c r="G261" s="126"/>
    </row>
    <row r="262" spans="1:7" ht="15">
      <c r="A262" s="153"/>
      <c r="B262" s="153"/>
      <c r="C262" s="126"/>
      <c r="D262" s="126"/>
      <c r="E262" s="133"/>
      <c r="F262" s="126"/>
      <c r="G262" s="126"/>
    </row>
    <row r="263" spans="1:7" ht="15">
      <c r="A263" s="153"/>
      <c r="B263" s="153"/>
      <c r="C263" s="126"/>
      <c r="D263" s="126"/>
      <c r="E263" s="133"/>
      <c r="F263" s="126"/>
      <c r="G263" s="126"/>
    </row>
    <row r="264" spans="1:7" ht="15">
      <c r="A264" s="153"/>
      <c r="B264" s="153"/>
      <c r="C264" s="126"/>
      <c r="D264" s="126"/>
      <c r="E264" s="133"/>
      <c r="F264" s="126"/>
      <c r="G264" s="126"/>
    </row>
    <row r="265" spans="1:7" ht="15">
      <c r="A265" s="153"/>
      <c r="B265" s="153"/>
      <c r="C265" s="126"/>
      <c r="D265" s="126"/>
      <c r="E265" s="133"/>
      <c r="F265" s="126"/>
      <c r="G265" s="126"/>
    </row>
    <row r="266" spans="1:7" ht="15">
      <c r="A266" s="153"/>
      <c r="B266" s="153"/>
      <c r="C266" s="126"/>
      <c r="D266" s="126"/>
      <c r="E266" s="133"/>
      <c r="F266" s="126"/>
      <c r="G266" s="126"/>
    </row>
    <row r="267" spans="1:7" ht="15">
      <c r="A267" s="153"/>
      <c r="B267" s="153"/>
      <c r="C267" s="126"/>
      <c r="D267" s="126"/>
      <c r="E267" s="133"/>
      <c r="F267" s="126"/>
      <c r="G267" s="126"/>
    </row>
    <row r="268" spans="1:7" ht="15">
      <c r="A268" s="153"/>
      <c r="B268" s="153"/>
      <c r="C268" s="126"/>
      <c r="D268" s="126"/>
      <c r="E268" s="133"/>
      <c r="F268" s="126"/>
      <c r="G268" s="126"/>
    </row>
    <row r="269" spans="1:7" ht="15">
      <c r="A269" s="153"/>
      <c r="B269" s="153"/>
      <c r="C269" s="126"/>
      <c r="D269" s="126"/>
      <c r="E269" s="133"/>
      <c r="F269" s="126"/>
      <c r="G269" s="126"/>
    </row>
    <row r="270" spans="1:7" ht="15">
      <c r="A270" s="153"/>
      <c r="B270" s="153"/>
      <c r="C270" s="126"/>
      <c r="D270" s="126"/>
      <c r="E270" s="133"/>
      <c r="F270" s="126"/>
      <c r="G270" s="126"/>
    </row>
    <row r="271" spans="1:7" ht="15">
      <c r="A271" s="153"/>
      <c r="B271" s="153"/>
      <c r="C271" s="126"/>
      <c r="D271" s="126"/>
      <c r="E271" s="133"/>
      <c r="F271" s="126"/>
      <c r="G271" s="126"/>
    </row>
    <row r="272" spans="1:7" ht="15">
      <c r="A272" s="153"/>
      <c r="B272" s="153"/>
      <c r="C272" s="126"/>
      <c r="D272" s="126"/>
      <c r="E272" s="133"/>
      <c r="F272" s="126"/>
      <c r="G272" s="126"/>
    </row>
    <row r="273" spans="1:7" ht="15">
      <c r="A273" s="153"/>
      <c r="B273" s="153"/>
      <c r="C273" s="126"/>
      <c r="D273" s="126"/>
      <c r="E273" s="133"/>
      <c r="F273" s="126"/>
      <c r="G273" s="126"/>
    </row>
    <row r="274" spans="1:7" ht="15">
      <c r="A274" s="153"/>
      <c r="B274" s="153"/>
      <c r="C274" s="126"/>
      <c r="D274" s="126"/>
      <c r="E274" s="133"/>
      <c r="F274" s="126"/>
      <c r="G274" s="126"/>
    </row>
    <row r="275" spans="1:7" ht="15">
      <c r="A275" s="153"/>
      <c r="B275" s="153"/>
      <c r="C275" s="126"/>
      <c r="D275" s="126"/>
      <c r="E275" s="133"/>
      <c r="F275" s="126"/>
      <c r="G275" s="126"/>
    </row>
    <row r="276" spans="1:7" ht="15">
      <c r="A276" s="153"/>
      <c r="B276" s="153"/>
      <c r="C276" s="126"/>
      <c r="D276" s="126"/>
      <c r="E276" s="133"/>
      <c r="F276" s="126"/>
      <c r="G276" s="126"/>
    </row>
    <row r="277" spans="1:7" ht="15">
      <c r="A277" s="153"/>
      <c r="B277" s="153"/>
      <c r="C277" s="126"/>
      <c r="D277" s="126"/>
      <c r="E277" s="133"/>
      <c r="F277" s="126"/>
      <c r="G277" s="126"/>
    </row>
    <row r="278" spans="1:7" ht="15">
      <c r="A278" s="153"/>
      <c r="B278" s="153"/>
      <c r="C278" s="126"/>
      <c r="D278" s="126"/>
      <c r="E278" s="133"/>
      <c r="F278" s="126"/>
      <c r="G278" s="126"/>
    </row>
    <row r="279" spans="1:7" ht="15">
      <c r="A279" s="153"/>
      <c r="B279" s="153"/>
      <c r="C279" s="126"/>
      <c r="D279" s="126"/>
      <c r="E279" s="133"/>
      <c r="F279" s="126"/>
      <c r="G279" s="126"/>
    </row>
    <row r="280" spans="1:7" ht="15">
      <c r="A280" s="153"/>
      <c r="B280" s="153"/>
      <c r="C280" s="126"/>
      <c r="D280" s="126"/>
      <c r="E280" s="133"/>
      <c r="F280" s="126"/>
      <c r="G280" s="126"/>
    </row>
    <row r="281" spans="1:7" ht="15">
      <c r="A281" s="153"/>
      <c r="B281" s="153"/>
      <c r="C281" s="126"/>
      <c r="D281" s="126"/>
      <c r="E281" s="133"/>
      <c r="F281" s="126"/>
      <c r="G281" s="126"/>
    </row>
    <row r="282" spans="1:7" ht="15">
      <c r="A282" s="153"/>
      <c r="B282" s="153"/>
      <c r="C282" s="126"/>
      <c r="D282" s="126"/>
      <c r="E282" s="133"/>
      <c r="F282" s="126"/>
      <c r="G282" s="126"/>
    </row>
    <row r="283" spans="1:7" ht="15">
      <c r="A283" s="153"/>
      <c r="B283" s="153"/>
      <c r="C283" s="126"/>
      <c r="D283" s="126"/>
      <c r="E283" s="133"/>
      <c r="F283" s="126"/>
      <c r="G283" s="126"/>
    </row>
    <row r="284" spans="1:7" ht="15">
      <c r="A284" s="153"/>
      <c r="B284" s="153"/>
      <c r="C284" s="126"/>
      <c r="D284" s="126"/>
      <c r="E284" s="133"/>
      <c r="F284" s="126"/>
      <c r="G284" s="126"/>
    </row>
    <row r="285" spans="1:7" ht="15">
      <c r="A285" s="153"/>
      <c r="B285" s="153"/>
      <c r="C285" s="126"/>
      <c r="D285" s="126"/>
      <c r="E285" s="133"/>
      <c r="F285" s="126"/>
      <c r="G285" s="126"/>
    </row>
    <row r="286" spans="1:7" ht="15">
      <c r="A286" s="153"/>
      <c r="B286" s="153"/>
      <c r="C286" s="126"/>
      <c r="D286" s="126"/>
      <c r="E286" s="133"/>
      <c r="F286" s="126"/>
      <c r="G286" s="126"/>
    </row>
    <row r="287" spans="1:7" ht="15">
      <c r="A287" s="153"/>
      <c r="B287" s="153"/>
      <c r="C287" s="126"/>
      <c r="D287" s="126"/>
      <c r="E287" s="133"/>
      <c r="F287" s="126"/>
      <c r="G287" s="126"/>
    </row>
    <row r="288" spans="1:7" ht="15">
      <c r="A288" s="153"/>
      <c r="B288" s="153"/>
      <c r="C288" s="126"/>
      <c r="D288" s="126"/>
      <c r="E288" s="133"/>
      <c r="F288" s="126"/>
      <c r="G288" s="126"/>
    </row>
    <row r="289" spans="1:7" ht="15">
      <c r="A289" s="153"/>
      <c r="B289" s="153"/>
      <c r="C289" s="126"/>
      <c r="D289" s="126"/>
      <c r="E289" s="133"/>
      <c r="F289" s="126"/>
      <c r="G289" s="126"/>
    </row>
    <row r="290" spans="1:7" ht="15">
      <c r="A290" s="153"/>
      <c r="B290" s="154"/>
      <c r="C290" s="126"/>
      <c r="D290" s="126"/>
      <c r="E290" s="133"/>
      <c r="F290" s="126"/>
      <c r="G290" s="126"/>
    </row>
    <row r="291" spans="1:7" ht="15">
      <c r="A291" s="153"/>
      <c r="B291" s="153"/>
      <c r="C291" s="126"/>
      <c r="D291" s="126"/>
      <c r="E291" s="133"/>
      <c r="F291" s="126"/>
      <c r="G291" s="126"/>
    </row>
    <row r="292" spans="1:7" ht="15">
      <c r="A292" s="153"/>
      <c r="B292" s="153"/>
      <c r="C292" s="126"/>
      <c r="D292" s="126"/>
      <c r="E292" s="133"/>
      <c r="F292" s="126"/>
      <c r="G292" s="126"/>
    </row>
    <row r="293" spans="1:7" ht="15">
      <c r="A293" s="153"/>
      <c r="B293" s="153"/>
      <c r="C293" s="126"/>
      <c r="D293" s="126"/>
      <c r="E293" s="133"/>
      <c r="F293" s="126"/>
      <c r="G293" s="126"/>
    </row>
    <row r="294" spans="1:7" ht="15">
      <c r="A294" s="153"/>
      <c r="B294" s="153"/>
      <c r="C294" s="126"/>
      <c r="D294" s="126"/>
      <c r="E294" s="133"/>
      <c r="F294" s="126"/>
      <c r="G294" s="126"/>
    </row>
    <row r="295" spans="1:7" ht="15">
      <c r="A295" s="153"/>
      <c r="B295" s="153"/>
      <c r="C295" s="126"/>
      <c r="D295" s="126"/>
      <c r="E295" s="133"/>
      <c r="F295" s="126"/>
      <c r="G295" s="126"/>
    </row>
    <row r="296" spans="1:7" ht="15">
      <c r="A296" s="153"/>
      <c r="B296" s="153"/>
      <c r="C296" s="126"/>
      <c r="D296" s="126"/>
      <c r="E296" s="133"/>
      <c r="F296" s="126"/>
      <c r="G296" s="126"/>
    </row>
    <row r="297" spans="1:7" ht="15">
      <c r="A297" s="153"/>
      <c r="B297" s="153"/>
      <c r="C297" s="126"/>
      <c r="D297" s="126"/>
      <c r="E297" s="133"/>
      <c r="F297" s="126"/>
      <c r="G297" s="126"/>
    </row>
    <row r="298" spans="1:7" ht="15">
      <c r="A298" s="153"/>
      <c r="B298" s="153"/>
      <c r="C298" s="126"/>
      <c r="D298" s="126"/>
      <c r="E298" s="133"/>
      <c r="F298" s="126"/>
      <c r="G298" s="126"/>
    </row>
    <row r="299" spans="1:7" ht="15">
      <c r="A299" s="153"/>
      <c r="B299" s="153"/>
      <c r="C299" s="126"/>
      <c r="D299" s="126"/>
      <c r="E299" s="133"/>
      <c r="F299" s="126"/>
      <c r="G299" s="126"/>
    </row>
    <row r="300" spans="1:7" ht="15">
      <c r="A300" s="153"/>
      <c r="B300" s="153"/>
      <c r="C300" s="126"/>
      <c r="D300" s="126"/>
      <c r="E300" s="133"/>
      <c r="F300" s="126"/>
      <c r="G300" s="126"/>
    </row>
    <row r="301" spans="1:7" ht="15">
      <c r="A301" s="153"/>
      <c r="B301" s="153"/>
      <c r="C301" s="126"/>
      <c r="D301" s="126"/>
      <c r="E301" s="133"/>
      <c r="F301" s="126"/>
      <c r="G301" s="126"/>
    </row>
    <row r="302" spans="1:7" ht="15">
      <c r="A302" s="153"/>
      <c r="B302" s="153"/>
      <c r="C302" s="126"/>
      <c r="D302" s="126"/>
      <c r="E302" s="133"/>
      <c r="F302" s="126"/>
      <c r="G302" s="126"/>
    </row>
    <row r="303" spans="1:7" ht="15">
      <c r="A303" s="153"/>
      <c r="B303" s="153"/>
      <c r="C303" s="126"/>
      <c r="D303" s="126"/>
      <c r="E303" s="133"/>
      <c r="F303" s="126"/>
      <c r="G303" s="126"/>
    </row>
    <row r="304" spans="1:7" ht="15">
      <c r="A304" s="153"/>
      <c r="B304" s="153"/>
      <c r="C304" s="126"/>
      <c r="D304" s="126"/>
      <c r="E304" s="133"/>
      <c r="F304" s="126"/>
      <c r="G304" s="126"/>
    </row>
    <row r="305" spans="1:7" ht="15">
      <c r="A305" s="153"/>
      <c r="B305" s="153"/>
      <c r="C305" s="126"/>
      <c r="D305" s="126"/>
      <c r="E305" s="133"/>
      <c r="F305" s="126"/>
      <c r="G305" s="126"/>
    </row>
    <row r="306" spans="1:7" ht="15">
      <c r="A306" s="153"/>
      <c r="B306" s="153"/>
      <c r="C306" s="126"/>
      <c r="D306" s="126"/>
      <c r="E306" s="133"/>
      <c r="F306" s="126"/>
      <c r="G306" s="126"/>
    </row>
    <row r="307" spans="1:7" ht="15">
      <c r="A307" s="153"/>
      <c r="B307" s="153"/>
      <c r="C307" s="126"/>
      <c r="D307" s="126"/>
      <c r="E307" s="133"/>
      <c r="F307" s="126"/>
      <c r="G307" s="126"/>
    </row>
    <row r="308" spans="1:7" ht="15">
      <c r="A308" s="153"/>
      <c r="B308" s="153"/>
      <c r="C308" s="126"/>
      <c r="D308" s="126"/>
      <c r="E308" s="133"/>
      <c r="F308" s="126"/>
      <c r="G308" s="126"/>
    </row>
    <row r="309" spans="1:7" ht="15">
      <c r="A309" s="153"/>
      <c r="B309" s="153"/>
      <c r="C309" s="126"/>
      <c r="D309" s="126"/>
      <c r="E309" s="133"/>
      <c r="F309" s="126"/>
      <c r="G309" s="126"/>
    </row>
    <row r="310" spans="1:7" ht="15">
      <c r="A310" s="153"/>
      <c r="B310" s="153"/>
      <c r="C310" s="126"/>
      <c r="D310" s="126"/>
      <c r="E310" s="133"/>
      <c r="F310" s="126"/>
      <c r="G310" s="126"/>
    </row>
    <row r="311" spans="1:7" ht="15">
      <c r="A311" s="153"/>
      <c r="B311" s="153"/>
      <c r="C311" s="126"/>
      <c r="D311" s="126"/>
      <c r="E311" s="133"/>
      <c r="F311" s="126"/>
      <c r="G311" s="126"/>
    </row>
    <row r="312" spans="1:7" ht="15">
      <c r="A312" s="153"/>
      <c r="B312" s="153"/>
      <c r="C312" s="126"/>
      <c r="D312" s="126"/>
      <c r="E312" s="133"/>
      <c r="F312" s="126"/>
      <c r="G312" s="126"/>
    </row>
    <row r="313" spans="1:7" ht="15">
      <c r="A313" s="153"/>
      <c r="B313" s="153"/>
      <c r="C313" s="126"/>
      <c r="D313" s="126"/>
      <c r="E313" s="133"/>
      <c r="F313" s="126"/>
      <c r="G313" s="126"/>
    </row>
    <row r="314" spans="1:7" ht="15">
      <c r="A314" s="153"/>
      <c r="B314" s="153"/>
      <c r="C314" s="126"/>
      <c r="D314" s="126"/>
      <c r="E314" s="133"/>
      <c r="F314" s="126"/>
      <c r="G314" s="126"/>
    </row>
    <row r="315" spans="1:7" ht="15">
      <c r="A315" s="153"/>
      <c r="B315" s="153"/>
      <c r="C315" s="126"/>
      <c r="D315" s="126"/>
      <c r="E315" s="133"/>
      <c r="F315" s="126"/>
      <c r="G315" s="126"/>
    </row>
    <row r="316" spans="1:7" ht="15">
      <c r="A316" s="153"/>
      <c r="B316" s="153"/>
      <c r="C316" s="126"/>
      <c r="D316" s="126"/>
      <c r="E316" s="133"/>
      <c r="F316" s="126"/>
      <c r="G316" s="126"/>
    </row>
    <row r="317" spans="1:7" ht="15">
      <c r="A317" s="153"/>
      <c r="B317" s="153"/>
      <c r="C317" s="126"/>
      <c r="D317" s="126"/>
      <c r="E317" s="133"/>
      <c r="F317" s="126"/>
      <c r="G317" s="126"/>
    </row>
    <row r="318" spans="1:7" ht="15">
      <c r="A318" s="153"/>
      <c r="B318" s="153"/>
      <c r="C318" s="126"/>
      <c r="D318" s="126"/>
      <c r="E318" s="133"/>
      <c r="F318" s="126"/>
      <c r="G318" s="126"/>
    </row>
    <row r="319" spans="1:7" ht="15">
      <c r="A319" s="153"/>
      <c r="B319" s="153"/>
      <c r="C319" s="126"/>
      <c r="D319" s="126"/>
      <c r="E319" s="133"/>
      <c r="F319" s="126"/>
      <c r="G319" s="126"/>
    </row>
    <row r="320" spans="1:7" ht="15">
      <c r="A320" s="153"/>
      <c r="B320" s="153"/>
      <c r="C320" s="126"/>
      <c r="D320" s="126"/>
      <c r="E320" s="133"/>
      <c r="F320" s="126"/>
      <c r="G320" s="126"/>
    </row>
    <row r="321" spans="1:7" ht="15">
      <c r="A321" s="153"/>
      <c r="B321" s="153"/>
      <c r="C321" s="126"/>
      <c r="D321" s="126"/>
      <c r="E321" s="133"/>
      <c r="F321" s="126"/>
      <c r="G321" s="126"/>
    </row>
    <row r="322" spans="1:7" ht="15">
      <c r="A322" s="153"/>
      <c r="B322" s="153"/>
      <c r="C322" s="126"/>
      <c r="D322" s="126"/>
      <c r="E322" s="133"/>
      <c r="F322" s="126"/>
      <c r="G322" s="126"/>
    </row>
    <row r="323" spans="1:7" ht="15">
      <c r="A323" s="153"/>
      <c r="B323" s="153"/>
      <c r="C323" s="126"/>
      <c r="D323" s="126"/>
      <c r="E323" s="133"/>
      <c r="F323" s="126"/>
      <c r="G323" s="126"/>
    </row>
    <row r="324" spans="1:7" ht="15">
      <c r="A324" s="153"/>
      <c r="B324" s="153"/>
      <c r="C324" s="126"/>
      <c r="D324" s="126"/>
      <c r="E324" s="133"/>
      <c r="F324" s="126"/>
      <c r="G324" s="126"/>
    </row>
    <row r="325" spans="1:7" ht="15">
      <c r="A325" s="153"/>
      <c r="B325" s="153"/>
      <c r="C325" s="126"/>
      <c r="D325" s="126"/>
      <c r="E325" s="133"/>
      <c r="F325" s="126"/>
      <c r="G325" s="126"/>
    </row>
    <row r="326" spans="1:7" ht="15">
      <c r="A326" s="152"/>
      <c r="B326" s="153"/>
      <c r="C326" s="126"/>
      <c r="D326" s="126"/>
      <c r="E326" s="133"/>
      <c r="F326" s="126"/>
      <c r="G326" s="126"/>
    </row>
    <row r="327" spans="1:7" ht="15">
      <c r="A327" s="153"/>
      <c r="B327" s="153"/>
      <c r="C327" s="126"/>
      <c r="D327" s="126"/>
      <c r="E327" s="133"/>
      <c r="F327" s="126"/>
      <c r="G327" s="126"/>
    </row>
    <row r="328" spans="1:7" ht="15">
      <c r="A328" s="153"/>
      <c r="B328" s="153"/>
      <c r="C328" s="126"/>
      <c r="D328" s="126"/>
      <c r="E328" s="133"/>
      <c r="F328" s="126"/>
      <c r="G328" s="126"/>
    </row>
    <row r="329" spans="1:7" ht="15">
      <c r="A329" s="153"/>
      <c r="B329" s="153"/>
      <c r="C329" s="126"/>
      <c r="D329" s="126"/>
      <c r="E329" s="133"/>
      <c r="F329" s="126"/>
      <c r="G329" s="126"/>
    </row>
    <row r="330" spans="1:7" ht="15">
      <c r="A330" s="153"/>
      <c r="B330" s="153"/>
      <c r="C330" s="126"/>
      <c r="D330" s="126"/>
      <c r="E330" s="133"/>
      <c r="F330" s="126"/>
      <c r="G330" s="126"/>
    </row>
    <row r="331" spans="1:7" ht="15">
      <c r="A331" s="153"/>
      <c r="B331" s="153"/>
      <c r="C331" s="126"/>
      <c r="D331" s="126"/>
      <c r="E331" s="133"/>
      <c r="F331" s="126"/>
      <c r="G331" s="126"/>
    </row>
    <row r="332" spans="1:7" ht="15">
      <c r="A332" s="153"/>
      <c r="B332" s="153"/>
      <c r="C332" s="126"/>
      <c r="D332" s="126"/>
      <c r="E332" s="133"/>
      <c r="F332" s="126"/>
      <c r="G332" s="126"/>
    </row>
    <row r="333" spans="1:7" ht="15">
      <c r="A333" s="153"/>
      <c r="B333" s="153"/>
      <c r="C333" s="126"/>
      <c r="D333" s="126"/>
      <c r="E333" s="133"/>
      <c r="F333" s="126"/>
      <c r="G333" s="126"/>
    </row>
    <row r="334" spans="1:7" ht="15">
      <c r="A334" s="153"/>
      <c r="B334" s="153"/>
      <c r="C334" s="126"/>
      <c r="D334" s="126"/>
      <c r="E334" s="133"/>
      <c r="F334" s="126"/>
      <c r="G334" s="126"/>
    </row>
    <row r="335" spans="1:7" ht="15">
      <c r="A335" s="153"/>
      <c r="B335" s="153"/>
      <c r="C335" s="126"/>
      <c r="D335" s="126"/>
      <c r="E335" s="133"/>
      <c r="F335" s="126"/>
      <c r="G335" s="126"/>
    </row>
    <row r="336" spans="1:7" ht="15">
      <c r="A336" s="153"/>
      <c r="B336" s="153"/>
      <c r="C336" s="126"/>
      <c r="D336" s="126"/>
      <c r="E336" s="133"/>
      <c r="F336" s="126"/>
      <c r="G336" s="126"/>
    </row>
    <row r="337" spans="1:7" ht="15">
      <c r="A337" s="153"/>
      <c r="B337" s="153"/>
      <c r="C337" s="126"/>
      <c r="D337" s="126"/>
      <c r="E337" s="133"/>
      <c r="F337" s="126"/>
      <c r="G337" s="126"/>
    </row>
    <row r="338" spans="1:7" ht="15">
      <c r="A338" s="153"/>
      <c r="B338" s="153"/>
      <c r="C338" s="126"/>
      <c r="D338" s="126"/>
      <c r="E338" s="133"/>
      <c r="F338" s="126"/>
      <c r="G338" s="126"/>
    </row>
    <row r="339" spans="1:7" ht="15">
      <c r="A339" s="153"/>
      <c r="B339" s="153"/>
      <c r="C339" s="126"/>
      <c r="D339" s="126"/>
      <c r="E339" s="133"/>
      <c r="F339" s="126"/>
      <c r="G339" s="126"/>
    </row>
    <row r="340" spans="1:7" ht="15">
      <c r="A340" s="153"/>
      <c r="B340" s="153"/>
      <c r="C340" s="126"/>
      <c r="D340" s="126"/>
      <c r="E340" s="133"/>
      <c r="F340" s="126"/>
      <c r="G340" s="126"/>
    </row>
    <row r="341" spans="1:7" ht="15">
      <c r="A341" s="153"/>
      <c r="B341" s="153"/>
      <c r="C341" s="126"/>
      <c r="D341" s="126"/>
      <c r="E341" s="133"/>
      <c r="F341" s="126"/>
      <c r="G341" s="126"/>
    </row>
    <row r="342" spans="1:7" ht="15">
      <c r="A342" s="153"/>
      <c r="B342" s="153"/>
      <c r="C342" s="126"/>
      <c r="D342" s="126"/>
      <c r="E342" s="133"/>
      <c r="F342" s="126"/>
      <c r="G342" s="126"/>
    </row>
    <row r="343" spans="1:7" ht="15">
      <c r="A343" s="153"/>
      <c r="B343" s="153"/>
      <c r="C343" s="126"/>
      <c r="D343" s="126"/>
      <c r="E343" s="133"/>
      <c r="F343" s="126"/>
      <c r="G343" s="126"/>
    </row>
    <row r="344" spans="1:7" ht="15">
      <c r="A344" s="153"/>
      <c r="B344" s="153"/>
      <c r="C344" s="126"/>
      <c r="D344" s="126"/>
      <c r="E344" s="133"/>
      <c r="F344" s="126"/>
      <c r="G344" s="126"/>
    </row>
    <row r="345" spans="1:7" ht="15">
      <c r="A345" s="153"/>
      <c r="B345" s="153"/>
      <c r="C345" s="126"/>
      <c r="D345" s="126"/>
      <c r="E345" s="133"/>
      <c r="F345" s="126"/>
      <c r="G345" s="126"/>
    </row>
    <row r="346" spans="1:7" ht="15">
      <c r="A346" s="153"/>
      <c r="B346" s="153"/>
      <c r="C346" s="126"/>
      <c r="D346" s="126"/>
      <c r="E346" s="133"/>
      <c r="F346" s="126"/>
      <c r="G346" s="126"/>
    </row>
    <row r="347" spans="1:7" ht="15">
      <c r="A347" s="153"/>
      <c r="B347" s="153"/>
      <c r="C347" s="126"/>
      <c r="D347" s="126"/>
      <c r="E347" s="133"/>
      <c r="F347" s="126"/>
      <c r="G347" s="126"/>
    </row>
    <row r="348" spans="1:7" ht="15">
      <c r="A348" s="153"/>
      <c r="B348" s="153"/>
      <c r="C348" s="126"/>
      <c r="D348" s="126"/>
      <c r="E348" s="133"/>
      <c r="F348" s="126"/>
      <c r="G348" s="126"/>
    </row>
    <row r="349" spans="1:7" ht="15">
      <c r="A349" s="153"/>
      <c r="B349" s="153"/>
      <c r="C349" s="126"/>
      <c r="D349" s="126"/>
      <c r="E349" s="133"/>
      <c r="F349" s="126"/>
      <c r="G349" s="126"/>
    </row>
    <row r="350" spans="1:7" ht="15">
      <c r="A350" s="153"/>
      <c r="B350" s="153"/>
      <c r="C350" s="126"/>
      <c r="D350" s="126"/>
      <c r="E350" s="133"/>
      <c r="F350" s="126"/>
      <c r="G350" s="126"/>
    </row>
    <row r="351" spans="1:7" ht="15">
      <c r="A351" s="153"/>
      <c r="B351" s="153"/>
      <c r="C351" s="126"/>
      <c r="D351" s="126"/>
      <c r="E351" s="133"/>
      <c r="F351" s="126"/>
      <c r="G351" s="126"/>
    </row>
    <row r="352" spans="1:7" ht="15">
      <c r="A352" s="153"/>
      <c r="B352" s="153"/>
      <c r="C352" s="126"/>
      <c r="D352" s="126"/>
      <c r="E352" s="133"/>
      <c r="F352" s="126"/>
      <c r="G352" s="126"/>
    </row>
    <row r="353" spans="1:7" ht="15">
      <c r="A353" s="153"/>
      <c r="B353" s="153"/>
      <c r="C353" s="126"/>
      <c r="D353" s="126"/>
      <c r="E353" s="133"/>
      <c r="F353" s="126"/>
      <c r="G353" s="126"/>
    </row>
    <row r="354" spans="1:7" ht="15">
      <c r="A354" s="153"/>
      <c r="B354" s="153"/>
      <c r="C354" s="126"/>
      <c r="D354" s="126"/>
      <c r="E354" s="133"/>
      <c r="F354" s="126"/>
      <c r="G354" s="126"/>
    </row>
    <row r="355" spans="1:7" ht="15">
      <c r="A355" s="153"/>
      <c r="B355" s="153"/>
      <c r="C355" s="126"/>
      <c r="D355" s="126"/>
      <c r="E355" s="133"/>
      <c r="F355" s="126"/>
      <c r="G355" s="126"/>
    </row>
    <row r="356" spans="1:7" ht="15">
      <c r="A356" s="153"/>
      <c r="B356" s="153"/>
      <c r="C356" s="126"/>
      <c r="D356" s="126"/>
      <c r="E356" s="133"/>
      <c r="F356" s="126"/>
      <c r="G356" s="126"/>
    </row>
    <row r="357" spans="1:7" ht="15">
      <c r="A357" s="153"/>
      <c r="B357" s="153"/>
      <c r="C357" s="126"/>
      <c r="D357" s="126"/>
      <c r="E357" s="133"/>
      <c r="F357" s="126"/>
      <c r="G357" s="126"/>
    </row>
    <row r="358" spans="1:7" ht="15">
      <c r="A358" s="153"/>
      <c r="B358" s="153"/>
      <c r="C358" s="126"/>
      <c r="D358" s="126"/>
      <c r="E358" s="133"/>
      <c r="F358" s="126"/>
      <c r="G358" s="126"/>
    </row>
    <row r="359" spans="1:7" ht="15">
      <c r="A359" s="153"/>
      <c r="B359" s="153"/>
      <c r="C359" s="126"/>
      <c r="D359" s="126"/>
      <c r="E359" s="133"/>
      <c r="F359" s="126"/>
      <c r="G359" s="126"/>
    </row>
    <row r="360" spans="1:7" ht="15">
      <c r="A360" s="153"/>
      <c r="B360" s="153"/>
      <c r="C360" s="126"/>
      <c r="D360" s="126"/>
      <c r="E360" s="133"/>
      <c r="F360" s="126"/>
      <c r="G360" s="126"/>
    </row>
    <row r="361" spans="1:7" ht="15">
      <c r="A361" s="153"/>
      <c r="B361" s="153"/>
      <c r="C361" s="126"/>
      <c r="D361" s="126"/>
      <c r="E361" s="133"/>
      <c r="F361" s="126"/>
      <c r="G361" s="126"/>
    </row>
    <row r="362" spans="1:7" ht="15">
      <c r="A362" s="153"/>
      <c r="B362" s="153"/>
      <c r="C362" s="126"/>
      <c r="D362" s="126"/>
      <c r="E362" s="133"/>
      <c r="F362" s="126"/>
      <c r="G362" s="126"/>
    </row>
    <row r="363" spans="1:7" ht="15">
      <c r="A363" s="153"/>
      <c r="B363" s="153"/>
      <c r="C363" s="126"/>
      <c r="D363" s="126"/>
      <c r="E363" s="133"/>
      <c r="F363" s="126"/>
      <c r="G363" s="126"/>
    </row>
    <row r="364" spans="1:7" ht="15">
      <c r="A364" s="153"/>
      <c r="B364" s="153"/>
      <c r="C364" s="126"/>
      <c r="D364" s="126"/>
      <c r="E364" s="133"/>
      <c r="F364" s="126"/>
      <c r="G364" s="126"/>
    </row>
    <row r="365" spans="1:7" ht="15">
      <c r="A365" s="153"/>
      <c r="B365" s="153"/>
      <c r="C365" s="126"/>
      <c r="D365" s="126"/>
      <c r="E365" s="133"/>
      <c r="F365" s="126"/>
      <c r="G365" s="126"/>
    </row>
    <row r="366" spans="1:7" ht="15">
      <c r="A366" s="153"/>
      <c r="B366" s="153"/>
      <c r="C366" s="126"/>
      <c r="D366" s="126"/>
      <c r="E366" s="133"/>
      <c r="F366" s="126"/>
      <c r="G366" s="126"/>
    </row>
    <row r="367" spans="1:7" ht="15">
      <c r="A367" s="153"/>
      <c r="B367" s="153"/>
      <c r="C367" s="126"/>
      <c r="D367" s="126"/>
      <c r="E367" s="133"/>
      <c r="F367" s="126"/>
      <c r="G367" s="126"/>
    </row>
    <row r="368" spans="1:7" ht="15">
      <c r="A368" s="153"/>
      <c r="B368" s="153"/>
      <c r="C368" s="126"/>
      <c r="D368" s="126"/>
      <c r="E368" s="133"/>
      <c r="F368" s="126"/>
      <c r="G368" s="126"/>
    </row>
    <row r="369" spans="1:7" ht="15">
      <c r="A369" s="153"/>
      <c r="B369" s="153"/>
      <c r="C369" s="126"/>
      <c r="D369" s="126"/>
      <c r="E369" s="133"/>
      <c r="F369" s="126"/>
      <c r="G369" s="126"/>
    </row>
    <row r="370" spans="1:7" ht="15">
      <c r="A370" s="153"/>
      <c r="B370" s="153"/>
      <c r="C370" s="126"/>
      <c r="D370" s="126"/>
      <c r="E370" s="133"/>
      <c r="F370" s="126"/>
      <c r="G370" s="126"/>
    </row>
    <row r="371" spans="1:7" ht="15">
      <c r="A371" s="153"/>
      <c r="B371" s="153"/>
      <c r="C371" s="126"/>
      <c r="D371" s="126"/>
      <c r="E371" s="133"/>
      <c r="F371" s="126"/>
      <c r="G371" s="126"/>
    </row>
    <row r="372" spans="1:7" ht="15">
      <c r="A372" s="153"/>
      <c r="B372" s="153"/>
      <c r="C372" s="126"/>
      <c r="D372" s="126"/>
      <c r="E372" s="133"/>
      <c r="F372" s="126"/>
      <c r="G372" s="126"/>
    </row>
    <row r="373" spans="1:7" ht="15">
      <c r="A373" s="153"/>
      <c r="B373" s="153"/>
      <c r="C373" s="126"/>
      <c r="D373" s="126"/>
      <c r="E373" s="133"/>
      <c r="F373" s="126"/>
      <c r="G373" s="126"/>
    </row>
    <row r="374" spans="1:7" ht="15">
      <c r="A374" s="153"/>
      <c r="B374" s="153"/>
      <c r="C374" s="126"/>
      <c r="D374" s="126"/>
      <c r="E374" s="133"/>
      <c r="F374" s="126"/>
      <c r="G374" s="126"/>
    </row>
    <row r="375" spans="1:7" ht="15">
      <c r="A375" s="153"/>
      <c r="B375" s="153"/>
      <c r="C375" s="126"/>
      <c r="D375" s="126"/>
      <c r="E375" s="133"/>
      <c r="F375" s="126"/>
      <c r="G375" s="126"/>
    </row>
    <row r="376" spans="1:7" ht="15">
      <c r="A376" s="153"/>
      <c r="B376" s="153"/>
      <c r="C376" s="126"/>
      <c r="D376" s="126"/>
      <c r="E376" s="133"/>
      <c r="F376" s="126"/>
      <c r="G376" s="126"/>
    </row>
    <row r="377" spans="1:7" ht="15">
      <c r="A377" s="153"/>
      <c r="B377" s="153"/>
      <c r="C377" s="126"/>
      <c r="D377" s="126"/>
      <c r="E377" s="133"/>
      <c r="F377" s="126"/>
      <c r="G377" s="126"/>
    </row>
    <row r="378" spans="1:7" ht="15">
      <c r="A378" s="153"/>
      <c r="B378" s="153"/>
      <c r="C378" s="126"/>
      <c r="D378" s="126"/>
      <c r="E378" s="133"/>
      <c r="F378" s="126"/>
      <c r="G378" s="126"/>
    </row>
    <row r="379" spans="1:7" ht="15">
      <c r="A379" s="153"/>
      <c r="B379" s="153"/>
      <c r="C379" s="126"/>
      <c r="D379" s="126"/>
      <c r="E379" s="133"/>
      <c r="F379" s="126"/>
      <c r="G379" s="126"/>
    </row>
    <row r="380" spans="1:7" ht="15">
      <c r="A380" s="153"/>
      <c r="B380" s="153"/>
      <c r="C380" s="126"/>
      <c r="D380" s="126"/>
      <c r="E380" s="133"/>
      <c r="F380" s="126"/>
      <c r="G380" s="126"/>
    </row>
    <row r="381" spans="1:7" ht="15">
      <c r="A381" s="153"/>
      <c r="B381" s="153"/>
      <c r="C381" s="126"/>
      <c r="D381" s="126"/>
      <c r="E381" s="133"/>
      <c r="F381" s="126"/>
      <c r="G381" s="126"/>
    </row>
    <row r="382" spans="1:7" ht="15">
      <c r="A382" s="153"/>
      <c r="B382" s="153"/>
      <c r="C382" s="126"/>
      <c r="D382" s="126"/>
      <c r="E382" s="133"/>
      <c r="F382" s="126"/>
      <c r="G382" s="126"/>
    </row>
    <row r="383" spans="1:7" ht="15">
      <c r="A383" s="153"/>
      <c r="B383" s="153"/>
      <c r="C383" s="126"/>
      <c r="D383" s="126"/>
      <c r="E383" s="133"/>
      <c r="F383" s="126"/>
      <c r="G383" s="126"/>
    </row>
    <row r="384" spans="1:7" ht="15">
      <c r="A384" s="153"/>
      <c r="B384" s="153"/>
      <c r="C384" s="126"/>
      <c r="D384" s="126"/>
      <c r="E384" s="133"/>
      <c r="F384" s="126"/>
      <c r="G384" s="126"/>
    </row>
    <row r="385" spans="1:7" ht="15">
      <c r="A385" s="153"/>
      <c r="B385" s="153"/>
      <c r="C385" s="126"/>
      <c r="D385" s="126"/>
      <c r="E385" s="133"/>
      <c r="F385" s="126"/>
      <c r="G385" s="126"/>
    </row>
    <row r="386" spans="1:7" ht="15">
      <c r="A386" s="153"/>
      <c r="B386" s="153"/>
      <c r="C386" s="126"/>
      <c r="D386" s="126"/>
      <c r="E386" s="133"/>
      <c r="F386" s="126"/>
      <c r="G386" s="126"/>
    </row>
    <row r="387" spans="1:7" ht="15">
      <c r="A387" s="153"/>
      <c r="B387" s="153"/>
      <c r="C387" s="126"/>
      <c r="D387" s="126"/>
      <c r="E387" s="133"/>
      <c r="F387" s="126"/>
      <c r="G387" s="126"/>
    </row>
    <row r="388" spans="1:7" ht="15">
      <c r="A388" s="153"/>
      <c r="B388" s="153"/>
      <c r="C388" s="126"/>
      <c r="D388" s="126"/>
      <c r="E388" s="133"/>
      <c r="F388" s="126"/>
      <c r="G388" s="126"/>
    </row>
    <row r="389" spans="1:7" ht="15">
      <c r="A389" s="153"/>
      <c r="B389" s="153"/>
      <c r="C389" s="126"/>
      <c r="D389" s="126"/>
      <c r="E389" s="133"/>
      <c r="F389" s="126"/>
      <c r="G389" s="126"/>
    </row>
    <row r="390" spans="1:7" ht="15">
      <c r="A390" s="153"/>
      <c r="B390" s="153"/>
      <c r="C390" s="126"/>
      <c r="D390" s="126"/>
      <c r="E390" s="133"/>
      <c r="F390" s="126"/>
      <c r="G390" s="126"/>
    </row>
    <row r="391" spans="1:7" ht="15">
      <c r="A391" s="153"/>
      <c r="B391" s="153"/>
      <c r="C391" s="126"/>
      <c r="D391" s="126"/>
      <c r="E391" s="133"/>
      <c r="F391" s="126"/>
      <c r="G391" s="126"/>
    </row>
    <row r="392" spans="1:7" ht="15">
      <c r="A392" s="153"/>
      <c r="B392" s="153"/>
      <c r="C392" s="126"/>
      <c r="D392" s="126"/>
      <c r="E392" s="133"/>
      <c r="F392" s="126"/>
      <c r="G392" s="126"/>
    </row>
    <row r="393" spans="1:7" ht="15">
      <c r="A393" s="153"/>
      <c r="B393" s="153"/>
      <c r="C393" s="126"/>
      <c r="D393" s="126"/>
      <c r="E393" s="133"/>
      <c r="F393" s="126"/>
      <c r="G393" s="126"/>
    </row>
    <row r="394" spans="1:7" ht="15">
      <c r="A394" s="153"/>
      <c r="B394" s="153"/>
      <c r="C394" s="126"/>
      <c r="D394" s="126"/>
      <c r="E394" s="133"/>
      <c r="F394" s="126"/>
      <c r="G394" s="126"/>
    </row>
    <row r="395" spans="1:7" ht="15">
      <c r="A395" s="153"/>
      <c r="B395" s="153"/>
      <c r="C395" s="126"/>
      <c r="D395" s="126"/>
      <c r="E395" s="133"/>
      <c r="F395" s="126"/>
      <c r="G395" s="126"/>
    </row>
    <row r="396" spans="1:7" ht="15">
      <c r="A396" s="153"/>
      <c r="B396" s="153"/>
      <c r="C396" s="126"/>
      <c r="D396" s="126"/>
      <c r="E396" s="133"/>
      <c r="F396" s="126"/>
      <c r="G396" s="126"/>
    </row>
    <row r="397" spans="1:7" ht="15">
      <c r="A397" s="153"/>
      <c r="B397" s="153"/>
      <c r="C397" s="126"/>
      <c r="D397" s="126"/>
      <c r="E397" s="133"/>
      <c r="F397" s="126"/>
      <c r="G397" s="126"/>
    </row>
    <row r="398" spans="1:7" ht="15">
      <c r="A398" s="153"/>
      <c r="B398" s="153"/>
      <c r="C398" s="126"/>
      <c r="D398" s="126"/>
      <c r="E398" s="133"/>
      <c r="F398" s="126"/>
      <c r="G398" s="126"/>
    </row>
    <row r="399" spans="1:7" ht="15">
      <c r="A399" s="153"/>
      <c r="B399" s="153"/>
      <c r="C399" s="126"/>
      <c r="D399" s="126"/>
      <c r="E399" s="133"/>
      <c r="F399" s="126"/>
      <c r="G399" s="126"/>
    </row>
    <row r="400" spans="1:7" ht="15">
      <c r="A400" s="153"/>
      <c r="B400" s="153"/>
      <c r="C400" s="126"/>
      <c r="D400" s="126"/>
      <c r="E400" s="133"/>
      <c r="F400" s="126"/>
      <c r="G400" s="126"/>
    </row>
    <row r="401" spans="1:7" ht="15">
      <c r="A401" s="153"/>
      <c r="B401" s="153"/>
      <c r="C401" s="126"/>
      <c r="D401" s="126"/>
      <c r="E401" s="133"/>
      <c r="F401" s="126"/>
      <c r="G401" s="126"/>
    </row>
    <row r="402" spans="1:7" ht="15">
      <c r="A402" s="153"/>
      <c r="B402" s="153"/>
      <c r="C402" s="126"/>
      <c r="D402" s="126"/>
      <c r="E402" s="133"/>
      <c r="F402" s="126"/>
      <c r="G402" s="126"/>
    </row>
    <row r="403" spans="1:7" ht="15">
      <c r="A403" s="153"/>
      <c r="B403" s="153"/>
      <c r="C403" s="126"/>
      <c r="D403" s="126"/>
      <c r="E403" s="133"/>
      <c r="F403" s="126"/>
      <c r="G403" s="126"/>
    </row>
    <row r="404" spans="1:7" ht="15">
      <c r="A404" s="153"/>
      <c r="B404" s="153"/>
      <c r="C404" s="126"/>
      <c r="D404" s="126"/>
      <c r="E404" s="133"/>
      <c r="F404" s="126"/>
      <c r="G404" s="126"/>
    </row>
    <row r="405" spans="1:7" ht="15">
      <c r="A405" s="153"/>
      <c r="B405" s="153"/>
      <c r="C405" s="126"/>
      <c r="D405" s="126"/>
      <c r="E405" s="133"/>
      <c r="F405" s="126"/>
      <c r="G405" s="126"/>
    </row>
    <row r="406" spans="1:7" ht="15">
      <c r="A406" s="153"/>
      <c r="B406" s="153"/>
      <c r="C406" s="126"/>
      <c r="D406" s="126"/>
      <c r="E406" s="133"/>
      <c r="F406" s="126"/>
      <c r="G406" s="126"/>
    </row>
    <row r="407" spans="1:7" ht="15">
      <c r="A407" s="153"/>
      <c r="B407" s="153"/>
      <c r="C407" s="126"/>
      <c r="D407" s="126"/>
      <c r="E407" s="133"/>
      <c r="F407" s="126"/>
      <c r="G407" s="126"/>
    </row>
    <row r="408" spans="1:7" ht="15">
      <c r="A408" s="153"/>
      <c r="B408" s="153"/>
      <c r="C408" s="126"/>
      <c r="D408" s="126"/>
      <c r="E408" s="133"/>
      <c r="F408" s="126"/>
      <c r="G408" s="126"/>
    </row>
    <row r="409" spans="1:7" ht="15">
      <c r="A409" s="153"/>
      <c r="B409" s="153"/>
      <c r="C409" s="126"/>
      <c r="D409" s="126"/>
      <c r="E409" s="133"/>
      <c r="F409" s="126"/>
      <c r="G409" s="126"/>
    </row>
    <row r="410" spans="1:7" ht="15">
      <c r="A410" s="153"/>
      <c r="B410" s="153"/>
      <c r="C410" s="126"/>
      <c r="D410" s="126"/>
      <c r="E410" s="133"/>
      <c r="F410" s="126"/>
      <c r="G410" s="126"/>
    </row>
    <row r="411" spans="1:7" ht="15">
      <c r="A411" s="153"/>
      <c r="B411" s="153"/>
      <c r="C411" s="126"/>
      <c r="D411" s="126"/>
      <c r="E411" s="133"/>
      <c r="F411" s="126"/>
      <c r="G411" s="126"/>
    </row>
    <row r="412" spans="1:7" ht="15">
      <c r="A412" s="153"/>
      <c r="B412" s="153"/>
      <c r="C412" s="126"/>
      <c r="D412" s="126"/>
      <c r="E412" s="133"/>
      <c r="F412" s="126"/>
      <c r="G412" s="126"/>
    </row>
    <row r="413" spans="1:7" ht="15">
      <c r="A413" s="153"/>
      <c r="B413" s="153"/>
      <c r="C413" s="126"/>
      <c r="D413" s="126"/>
      <c r="E413" s="133"/>
      <c r="F413" s="126"/>
      <c r="G413" s="126"/>
    </row>
    <row r="414" spans="1:7" ht="15">
      <c r="A414" s="153"/>
      <c r="B414" s="153"/>
      <c r="C414" s="126"/>
      <c r="D414" s="126"/>
      <c r="E414" s="133"/>
      <c r="F414" s="126"/>
      <c r="G414" s="126"/>
    </row>
    <row r="415" spans="1:7" ht="15">
      <c r="A415" s="153"/>
      <c r="B415" s="153"/>
      <c r="C415" s="126"/>
      <c r="D415" s="126"/>
      <c r="E415" s="133"/>
      <c r="F415" s="126"/>
      <c r="G415" s="126"/>
    </row>
    <row r="416" spans="1:7" ht="15">
      <c r="A416" s="153"/>
      <c r="B416" s="153"/>
      <c r="C416" s="126"/>
      <c r="D416" s="126"/>
      <c r="E416" s="133"/>
      <c r="F416" s="126"/>
      <c r="G416" s="126"/>
    </row>
    <row r="417" spans="1:7" ht="15">
      <c r="A417" s="153"/>
      <c r="B417" s="153"/>
      <c r="C417" s="126"/>
      <c r="D417" s="126"/>
      <c r="E417" s="133"/>
      <c r="F417" s="126"/>
      <c r="G417" s="126"/>
    </row>
    <row r="418" spans="1:7" ht="15">
      <c r="A418" s="153"/>
      <c r="B418" s="153"/>
      <c r="C418" s="126"/>
      <c r="D418" s="126"/>
      <c r="E418" s="133"/>
      <c r="F418" s="126"/>
      <c r="G418" s="126"/>
    </row>
    <row r="419" spans="1:7" ht="15">
      <c r="A419" s="153"/>
      <c r="B419" s="153"/>
      <c r="C419" s="126"/>
      <c r="D419" s="126"/>
      <c r="E419" s="133"/>
      <c r="F419" s="126"/>
      <c r="G419" s="126"/>
    </row>
    <row r="420" spans="1:7" ht="15">
      <c r="A420" s="153"/>
      <c r="B420" s="153"/>
      <c r="C420" s="126"/>
      <c r="D420" s="126"/>
      <c r="E420" s="133"/>
      <c r="F420" s="126"/>
      <c r="G420" s="126"/>
    </row>
    <row r="421" spans="1:7" ht="15">
      <c r="A421" s="153"/>
      <c r="B421" s="153"/>
      <c r="C421" s="126"/>
      <c r="D421" s="126"/>
      <c r="E421" s="133"/>
      <c r="F421" s="126"/>
      <c r="G421" s="126"/>
    </row>
    <row r="422" spans="1:7" ht="15">
      <c r="A422" s="153"/>
      <c r="B422" s="153"/>
      <c r="C422" s="126"/>
      <c r="D422" s="126"/>
      <c r="E422" s="133"/>
      <c r="F422" s="126"/>
      <c r="G422" s="126"/>
    </row>
    <row r="423" spans="1:7" ht="15">
      <c r="A423" s="153"/>
      <c r="B423" s="153"/>
      <c r="C423" s="126"/>
      <c r="D423" s="126"/>
      <c r="E423" s="133"/>
      <c r="F423" s="126"/>
      <c r="G423" s="126"/>
    </row>
    <row r="424" spans="1:7" ht="15">
      <c r="A424" s="153"/>
      <c r="B424" s="153"/>
      <c r="C424" s="126"/>
      <c r="D424" s="126"/>
      <c r="E424" s="133"/>
      <c r="F424" s="126"/>
      <c r="G424" s="126"/>
    </row>
    <row r="425" spans="1:7" ht="15">
      <c r="A425" s="153"/>
      <c r="B425" s="153"/>
      <c r="C425" s="126"/>
      <c r="D425" s="126"/>
      <c r="E425" s="133"/>
      <c r="F425" s="126"/>
      <c r="G425" s="126"/>
    </row>
    <row r="426" spans="1:7" ht="15">
      <c r="A426" s="153"/>
      <c r="B426" s="153"/>
      <c r="C426" s="126"/>
      <c r="D426" s="126"/>
      <c r="E426" s="133"/>
      <c r="F426" s="126"/>
      <c r="G426" s="126"/>
    </row>
    <row r="427" spans="1:7" ht="15">
      <c r="A427" s="153"/>
      <c r="B427" s="153"/>
      <c r="C427" s="126"/>
      <c r="D427" s="126"/>
      <c r="E427" s="133"/>
      <c r="F427" s="126"/>
      <c r="G427" s="126"/>
    </row>
    <row r="428" spans="1:7" ht="15">
      <c r="A428" s="153"/>
      <c r="B428" s="153"/>
      <c r="C428" s="126"/>
      <c r="D428" s="126"/>
      <c r="E428" s="133"/>
      <c r="F428" s="126"/>
      <c r="G428" s="126"/>
    </row>
    <row r="429" spans="1:7" ht="15">
      <c r="A429" s="153"/>
      <c r="B429" s="153"/>
      <c r="C429" s="126"/>
      <c r="D429" s="126"/>
      <c r="E429" s="133"/>
      <c r="F429" s="126"/>
      <c r="G429" s="126"/>
    </row>
    <row r="430" spans="1:7" ht="15">
      <c r="A430" s="153"/>
      <c r="B430" s="153"/>
      <c r="C430" s="126"/>
      <c r="D430" s="126"/>
      <c r="E430" s="133"/>
      <c r="F430" s="126"/>
      <c r="G430" s="126"/>
    </row>
    <row r="431" spans="1:7" ht="15">
      <c r="A431" s="153"/>
      <c r="B431" s="153"/>
      <c r="C431" s="126"/>
      <c r="D431" s="126"/>
      <c r="E431" s="133"/>
      <c r="F431" s="126"/>
      <c r="G431" s="126"/>
    </row>
    <row r="432" spans="1:7" ht="15">
      <c r="A432" s="153"/>
      <c r="B432" s="153"/>
      <c r="C432" s="126"/>
      <c r="D432" s="126"/>
      <c r="E432" s="133"/>
      <c r="F432" s="126"/>
      <c r="G432" s="126"/>
    </row>
    <row r="433" spans="1:7" ht="15">
      <c r="A433" s="153"/>
      <c r="B433" s="153"/>
      <c r="C433" s="126"/>
      <c r="D433" s="126"/>
      <c r="E433" s="133"/>
      <c r="F433" s="126"/>
      <c r="G433" s="126"/>
    </row>
    <row r="434" spans="1:7" ht="15">
      <c r="A434" s="153"/>
      <c r="B434" s="153"/>
      <c r="C434" s="126"/>
      <c r="D434" s="126"/>
      <c r="E434" s="133"/>
      <c r="F434" s="126"/>
      <c r="G434" s="126"/>
    </row>
    <row r="435" spans="1:7" ht="15">
      <c r="A435" s="153"/>
      <c r="B435" s="153"/>
      <c r="C435" s="126"/>
      <c r="D435" s="126"/>
      <c r="E435" s="133"/>
      <c r="F435" s="126"/>
      <c r="G435" s="126"/>
    </row>
    <row r="436" spans="1:7" ht="15">
      <c r="A436" s="153"/>
      <c r="B436" s="153"/>
      <c r="C436" s="126"/>
      <c r="D436" s="126"/>
      <c r="E436" s="133"/>
      <c r="F436" s="126"/>
      <c r="G436" s="126"/>
    </row>
    <row r="437" spans="1:7" ht="15">
      <c r="A437" s="153"/>
      <c r="B437" s="153"/>
      <c r="C437" s="126"/>
      <c r="D437" s="126"/>
      <c r="E437" s="133"/>
      <c r="F437" s="126"/>
      <c r="G437" s="126"/>
    </row>
    <row r="438" spans="1:7" ht="15">
      <c r="A438" s="153"/>
      <c r="B438" s="153"/>
      <c r="C438" s="126"/>
      <c r="D438" s="126"/>
      <c r="E438" s="133"/>
      <c r="F438" s="126"/>
      <c r="G438" s="126"/>
    </row>
    <row r="439" spans="1:7" ht="15">
      <c r="A439" s="153"/>
      <c r="B439" s="153"/>
      <c r="C439" s="126"/>
      <c r="D439" s="126"/>
      <c r="E439" s="133"/>
      <c r="F439" s="126"/>
      <c r="G439" s="126"/>
    </row>
    <row r="440" spans="1:7" ht="15">
      <c r="A440" s="153"/>
      <c r="B440" s="153"/>
      <c r="C440" s="126"/>
      <c r="D440" s="126"/>
      <c r="E440" s="133"/>
      <c r="F440" s="126"/>
      <c r="G440" s="126"/>
    </row>
    <row r="441" spans="1:7" ht="15">
      <c r="A441" s="153"/>
      <c r="B441" s="153"/>
      <c r="C441" s="126"/>
      <c r="D441" s="126"/>
      <c r="E441" s="133"/>
      <c r="F441" s="126"/>
      <c r="G441" s="126"/>
    </row>
    <row r="442" spans="1:7" ht="15">
      <c r="A442" s="153"/>
      <c r="B442" s="153"/>
      <c r="C442" s="126"/>
      <c r="D442" s="126"/>
      <c r="E442" s="133"/>
      <c r="F442" s="126"/>
      <c r="G442" s="126"/>
    </row>
    <row r="443" spans="1:7" ht="15">
      <c r="A443" s="153"/>
      <c r="B443" s="153"/>
      <c r="C443" s="126"/>
      <c r="D443" s="126"/>
      <c r="E443" s="133"/>
      <c r="F443" s="126"/>
      <c r="G443" s="126"/>
    </row>
    <row r="444" spans="1:7" ht="15">
      <c r="A444" s="153"/>
      <c r="B444" s="153"/>
      <c r="C444" s="126"/>
      <c r="D444" s="126"/>
      <c r="E444" s="133"/>
      <c r="F444" s="126"/>
      <c r="G444" s="126"/>
    </row>
    <row r="445" spans="1:7" ht="15">
      <c r="A445" s="153"/>
      <c r="B445" s="153"/>
      <c r="C445" s="126"/>
      <c r="D445" s="126"/>
      <c r="E445" s="133"/>
      <c r="F445" s="126"/>
      <c r="G445" s="126"/>
    </row>
    <row r="446" spans="1:7" ht="15">
      <c r="A446" s="153"/>
      <c r="B446" s="153"/>
      <c r="C446" s="126"/>
      <c r="D446" s="126"/>
      <c r="E446" s="133"/>
      <c r="F446" s="126"/>
      <c r="G446" s="126"/>
    </row>
    <row r="447" spans="1:7" ht="15">
      <c r="A447" s="153"/>
      <c r="B447" s="153"/>
      <c r="C447" s="126"/>
      <c r="D447" s="126"/>
      <c r="E447" s="133"/>
      <c r="F447" s="126"/>
      <c r="G447" s="126"/>
    </row>
    <row r="448" spans="1:7" ht="15">
      <c r="A448" s="153"/>
      <c r="B448" s="153"/>
      <c r="C448" s="126"/>
      <c r="D448" s="126"/>
      <c r="E448" s="133"/>
      <c r="F448" s="126"/>
      <c r="G448" s="126"/>
    </row>
    <row r="449" spans="1:7" ht="15">
      <c r="A449" s="153"/>
      <c r="B449" s="153"/>
      <c r="C449" s="126"/>
      <c r="D449" s="126"/>
      <c r="E449" s="133"/>
      <c r="F449" s="126"/>
      <c r="G449" s="126"/>
    </row>
    <row r="450" spans="1:7" ht="15">
      <c r="A450" s="153"/>
      <c r="B450" s="153"/>
      <c r="C450" s="126"/>
      <c r="D450" s="126"/>
      <c r="E450" s="133"/>
      <c r="F450" s="126"/>
      <c r="G450" s="126"/>
    </row>
    <row r="451" spans="1:7" ht="15">
      <c r="A451" s="153"/>
      <c r="B451" s="153"/>
      <c r="C451" s="126"/>
      <c r="D451" s="126"/>
      <c r="E451" s="133"/>
      <c r="F451" s="126"/>
      <c r="G451" s="126"/>
    </row>
    <row r="452" spans="1:7" ht="15">
      <c r="A452" s="152"/>
      <c r="B452" s="153"/>
      <c r="C452" s="126"/>
      <c r="D452" s="126"/>
      <c r="E452" s="133"/>
      <c r="F452" s="126"/>
      <c r="G452" s="126"/>
    </row>
    <row r="453" spans="1:7" ht="15">
      <c r="A453" s="153"/>
      <c r="B453" s="153"/>
      <c r="C453" s="126"/>
      <c r="D453" s="126"/>
      <c r="E453" s="133"/>
      <c r="F453" s="126"/>
      <c r="G453" s="126"/>
    </row>
    <row r="454" spans="1:7" ht="15">
      <c r="A454" s="153"/>
      <c r="B454" s="153"/>
      <c r="C454" s="126"/>
      <c r="D454" s="126"/>
      <c r="E454" s="133"/>
      <c r="F454" s="126"/>
      <c r="G454" s="126"/>
    </row>
    <row r="455" spans="1:7" ht="15">
      <c r="A455" s="153"/>
      <c r="B455" s="153"/>
      <c r="C455" s="126"/>
      <c r="D455" s="126"/>
      <c r="E455" s="133"/>
      <c r="F455" s="126"/>
      <c r="G455" s="126"/>
    </row>
    <row r="456" spans="1:7" ht="15">
      <c r="A456" s="153"/>
      <c r="B456" s="153"/>
      <c r="C456" s="126"/>
      <c r="D456" s="126"/>
      <c r="E456" s="133"/>
      <c r="F456" s="126"/>
      <c r="G456" s="126"/>
    </row>
    <row r="457" spans="1:7" ht="15">
      <c r="A457" s="153"/>
      <c r="B457" s="153"/>
      <c r="C457" s="126"/>
      <c r="D457" s="126"/>
      <c r="E457" s="133"/>
      <c r="F457" s="126"/>
      <c r="G457" s="126"/>
    </row>
    <row r="458" spans="1:7" ht="15">
      <c r="A458" s="153"/>
      <c r="B458" s="153"/>
      <c r="C458" s="126"/>
      <c r="D458" s="126"/>
      <c r="E458" s="133"/>
      <c r="F458" s="126"/>
      <c r="G458" s="126"/>
    </row>
    <row r="459" spans="1:7" ht="15">
      <c r="A459" s="153"/>
      <c r="B459" s="153"/>
      <c r="C459" s="126"/>
      <c r="D459" s="126"/>
      <c r="E459" s="133"/>
      <c r="F459" s="126"/>
      <c r="G459" s="126"/>
    </row>
    <row r="460" spans="1:7" ht="15">
      <c r="A460" s="153"/>
      <c r="B460" s="153"/>
      <c r="C460" s="126"/>
      <c r="D460" s="126"/>
      <c r="E460" s="133"/>
      <c r="F460" s="126"/>
      <c r="G460" s="126"/>
    </row>
    <row r="461" spans="1:7" ht="15">
      <c r="A461" s="153"/>
      <c r="B461" s="153"/>
      <c r="C461" s="126"/>
      <c r="D461" s="126"/>
      <c r="E461" s="133"/>
      <c r="F461" s="126"/>
      <c r="G461" s="126"/>
    </row>
    <row r="462" spans="1:7" ht="15">
      <c r="A462" s="153"/>
      <c r="B462" s="153"/>
      <c r="C462" s="126"/>
      <c r="D462" s="126"/>
      <c r="E462" s="133"/>
      <c r="F462" s="126"/>
      <c r="G462" s="126"/>
    </row>
    <row r="463" spans="1:7" ht="15">
      <c r="A463" s="153"/>
      <c r="B463" s="153"/>
      <c r="C463" s="126"/>
      <c r="D463" s="126"/>
      <c r="E463" s="133"/>
      <c r="F463" s="126"/>
      <c r="G463" s="126"/>
    </row>
    <row r="464" spans="1:7" ht="15">
      <c r="A464" s="153"/>
      <c r="B464" s="153"/>
      <c r="C464" s="126"/>
      <c r="D464" s="126"/>
      <c r="E464" s="133"/>
      <c r="F464" s="126"/>
      <c r="G464" s="126"/>
    </row>
    <row r="465" spans="1:7" ht="15">
      <c r="A465" s="153"/>
      <c r="B465" s="153"/>
      <c r="C465" s="126"/>
      <c r="D465" s="126"/>
      <c r="E465" s="133"/>
      <c r="F465" s="126"/>
      <c r="G465" s="126"/>
    </row>
    <row r="466" spans="1:7" ht="15">
      <c r="A466" s="153"/>
      <c r="B466" s="153"/>
      <c r="C466" s="126"/>
      <c r="D466" s="126"/>
      <c r="E466" s="133"/>
      <c r="F466" s="126"/>
      <c r="G466" s="126"/>
    </row>
    <row r="467" spans="1:7" ht="15">
      <c r="A467" s="153"/>
      <c r="B467" s="153"/>
      <c r="C467" s="126"/>
      <c r="D467" s="126"/>
      <c r="E467" s="133"/>
      <c r="F467" s="126"/>
      <c r="G467" s="126"/>
    </row>
    <row r="468" spans="1:7" ht="15">
      <c r="A468" s="153"/>
      <c r="B468" s="153"/>
      <c r="C468" s="126"/>
      <c r="D468" s="126"/>
      <c r="E468" s="133"/>
      <c r="F468" s="126"/>
      <c r="G468" s="126"/>
    </row>
    <row r="469" spans="1:7" ht="15">
      <c r="A469" s="153"/>
      <c r="B469" s="153"/>
      <c r="C469" s="126"/>
      <c r="D469" s="126"/>
      <c r="E469" s="133"/>
      <c r="F469" s="126"/>
      <c r="G469" s="126"/>
    </row>
    <row r="470" spans="1:7" ht="15">
      <c r="A470" s="153"/>
      <c r="B470" s="153"/>
      <c r="C470" s="126"/>
      <c r="D470" s="126"/>
      <c r="E470" s="133"/>
      <c r="F470" s="126"/>
      <c r="G470" s="126"/>
    </row>
    <row r="471" spans="1:7" ht="15">
      <c r="A471" s="153"/>
      <c r="B471" s="153"/>
      <c r="C471" s="126"/>
      <c r="D471" s="126"/>
      <c r="E471" s="133"/>
      <c r="F471" s="126"/>
      <c r="G471" s="126"/>
    </row>
    <row r="472" spans="1:7" ht="15">
      <c r="A472" s="153"/>
      <c r="B472" s="153"/>
      <c r="C472" s="126"/>
      <c r="D472" s="126"/>
      <c r="E472" s="133"/>
      <c r="F472" s="126"/>
      <c r="G472" s="126"/>
    </row>
    <row r="473" spans="1:7" ht="15">
      <c r="A473" s="153"/>
      <c r="B473" s="153"/>
      <c r="C473" s="126"/>
      <c r="D473" s="126"/>
      <c r="E473" s="133"/>
      <c r="F473" s="126"/>
      <c r="G473" s="126"/>
    </row>
    <row r="474" spans="1:7" ht="15">
      <c r="A474" s="153"/>
      <c r="B474" s="153"/>
      <c r="C474" s="126"/>
      <c r="D474" s="126"/>
      <c r="E474" s="133"/>
      <c r="F474" s="126"/>
      <c r="G474" s="126"/>
    </row>
    <row r="475" spans="1:7" ht="15">
      <c r="A475" s="153"/>
      <c r="B475" s="153"/>
      <c r="C475" s="126"/>
      <c r="D475" s="126"/>
      <c r="E475" s="133"/>
      <c r="F475" s="126"/>
      <c r="G475" s="126"/>
    </row>
    <row r="476" spans="1:7" ht="15">
      <c r="A476" s="153"/>
      <c r="B476" s="153"/>
      <c r="C476" s="126"/>
      <c r="D476" s="126"/>
      <c r="E476" s="133"/>
      <c r="F476" s="126"/>
      <c r="G476" s="126"/>
    </row>
    <row r="477" spans="1:7" ht="15">
      <c r="A477" s="153"/>
      <c r="B477" s="153"/>
      <c r="C477" s="126"/>
      <c r="D477" s="126"/>
      <c r="E477" s="133"/>
      <c r="F477" s="126"/>
      <c r="G477" s="126"/>
    </row>
    <row r="478" spans="1:7" ht="15">
      <c r="A478" s="153"/>
      <c r="B478" s="153"/>
      <c r="C478" s="126"/>
      <c r="D478" s="126"/>
      <c r="E478" s="133"/>
      <c r="F478" s="126"/>
      <c r="G478" s="126"/>
    </row>
    <row r="479" spans="1:7" ht="15">
      <c r="A479" s="153"/>
      <c r="B479" s="153"/>
      <c r="C479" s="126"/>
      <c r="D479" s="126"/>
      <c r="E479" s="133"/>
      <c r="F479" s="126"/>
      <c r="G479" s="126"/>
    </row>
    <row r="480" spans="1:7" ht="15">
      <c r="A480" s="153"/>
      <c r="B480" s="153"/>
      <c r="C480" s="126"/>
      <c r="D480" s="126"/>
      <c r="E480" s="133"/>
      <c r="F480" s="126"/>
      <c r="G480" s="126"/>
    </row>
    <row r="481" spans="1:7" ht="15">
      <c r="A481" s="153"/>
      <c r="B481" s="153"/>
      <c r="C481" s="126"/>
      <c r="D481" s="126"/>
      <c r="E481" s="133"/>
      <c r="F481" s="126"/>
      <c r="G481" s="126"/>
    </row>
    <row r="482" spans="1:7" ht="15">
      <c r="A482" s="153"/>
      <c r="B482" s="153"/>
      <c r="C482" s="126"/>
      <c r="D482" s="126"/>
      <c r="E482" s="133"/>
      <c r="F482" s="126"/>
      <c r="G482" s="126"/>
    </row>
    <row r="483" spans="1:7" ht="15">
      <c r="A483" s="153"/>
      <c r="B483" s="153"/>
      <c r="C483" s="126"/>
      <c r="D483" s="126"/>
      <c r="E483" s="133"/>
      <c r="F483" s="126"/>
      <c r="G483" s="126"/>
    </row>
    <row r="484" spans="1:7" ht="15">
      <c r="A484" s="153"/>
      <c r="B484" s="153"/>
      <c r="C484" s="126"/>
      <c r="D484" s="126"/>
      <c r="E484" s="133"/>
      <c r="F484" s="126"/>
      <c r="G484" s="126"/>
    </row>
    <row r="485" spans="1:7" ht="15">
      <c r="A485" s="153"/>
      <c r="B485" s="153"/>
      <c r="C485" s="126"/>
      <c r="D485" s="126"/>
      <c r="E485" s="133"/>
      <c r="F485" s="126"/>
      <c r="G485" s="126"/>
    </row>
    <row r="486" spans="1:7" ht="15">
      <c r="A486" s="153"/>
      <c r="B486" s="153"/>
      <c r="C486" s="126"/>
      <c r="D486" s="126"/>
      <c r="E486" s="133"/>
      <c r="F486" s="126"/>
      <c r="G486" s="126"/>
    </row>
    <row r="487" spans="1:7" ht="15">
      <c r="A487" s="153"/>
      <c r="B487" s="153"/>
      <c r="C487" s="126"/>
      <c r="D487" s="126"/>
      <c r="E487" s="133"/>
      <c r="F487" s="126"/>
      <c r="G487" s="126"/>
    </row>
    <row r="488" spans="1:7" ht="15">
      <c r="A488" s="153"/>
      <c r="B488" s="153"/>
      <c r="C488" s="126"/>
      <c r="D488" s="126"/>
      <c r="E488" s="133"/>
      <c r="F488" s="126"/>
      <c r="G488" s="126"/>
    </row>
    <row r="489" spans="1:7" ht="15">
      <c r="A489" s="153"/>
      <c r="B489" s="153"/>
      <c r="C489" s="126"/>
      <c r="D489" s="126"/>
      <c r="E489" s="133"/>
      <c r="F489" s="126"/>
      <c r="G489" s="126"/>
    </row>
    <row r="490" spans="1:7" ht="15">
      <c r="A490" s="153"/>
      <c r="B490" s="153"/>
      <c r="C490" s="126"/>
      <c r="D490" s="126"/>
      <c r="E490" s="133"/>
      <c r="F490" s="126"/>
      <c r="G490" s="126"/>
    </row>
    <row r="491" spans="1:7" ht="15">
      <c r="A491" s="153"/>
      <c r="B491" s="153"/>
      <c r="C491" s="126"/>
      <c r="D491" s="126"/>
      <c r="E491" s="133"/>
      <c r="F491" s="126"/>
      <c r="G491" s="126"/>
    </row>
    <row r="492" spans="1:7" ht="15">
      <c r="A492" s="153"/>
      <c r="B492" s="153"/>
      <c r="C492" s="126"/>
      <c r="D492" s="126"/>
      <c r="E492" s="133"/>
      <c r="F492" s="126"/>
      <c r="G492" s="126"/>
    </row>
    <row r="493" spans="1:7" ht="15">
      <c r="A493" s="153"/>
      <c r="B493" s="153"/>
      <c r="C493" s="126"/>
      <c r="D493" s="126"/>
      <c r="E493" s="133"/>
      <c r="F493" s="126"/>
      <c r="G493" s="126"/>
    </row>
    <row r="494" spans="1:7" ht="15">
      <c r="A494" s="153"/>
      <c r="B494" s="153"/>
      <c r="C494" s="126"/>
      <c r="D494" s="126"/>
      <c r="E494" s="133"/>
      <c r="F494" s="126"/>
      <c r="G494" s="126"/>
    </row>
    <row r="495" spans="1:7" ht="15">
      <c r="A495" s="153"/>
      <c r="B495" s="153"/>
      <c r="C495" s="126"/>
      <c r="D495" s="126"/>
      <c r="E495" s="133"/>
      <c r="F495" s="126"/>
      <c r="G495" s="126"/>
    </row>
    <row r="496" spans="1:7" ht="15">
      <c r="A496" s="153"/>
      <c r="B496" s="153"/>
      <c r="C496" s="126"/>
      <c r="D496" s="126"/>
      <c r="E496" s="133"/>
      <c r="F496" s="126"/>
      <c r="G496" s="126"/>
    </row>
    <row r="497" spans="1:7" ht="15">
      <c r="A497" s="153"/>
      <c r="B497" s="153"/>
      <c r="C497" s="126"/>
      <c r="D497" s="126"/>
      <c r="E497" s="133"/>
      <c r="F497" s="126"/>
      <c r="G497" s="126"/>
    </row>
    <row r="498" spans="1:7" ht="15">
      <c r="A498" s="153"/>
      <c r="B498" s="153"/>
      <c r="C498" s="126"/>
      <c r="D498" s="126"/>
      <c r="E498" s="133"/>
      <c r="F498" s="126"/>
      <c r="G498" s="126"/>
    </row>
    <row r="499" spans="1:7" ht="15">
      <c r="A499" s="153"/>
      <c r="B499" s="153"/>
      <c r="C499" s="126"/>
      <c r="D499" s="126"/>
      <c r="E499" s="133"/>
      <c r="F499" s="126"/>
      <c r="G499" s="126"/>
    </row>
    <row r="500" spans="1:7" ht="15">
      <c r="A500" s="153"/>
      <c r="B500" s="153"/>
      <c r="C500" s="126"/>
      <c r="D500" s="126"/>
      <c r="E500" s="133"/>
      <c r="F500" s="126"/>
      <c r="G500" s="126"/>
    </row>
    <row r="501" spans="1:7" ht="15">
      <c r="A501" s="153"/>
      <c r="B501" s="153"/>
      <c r="C501" s="126"/>
      <c r="D501" s="126"/>
      <c r="E501" s="133"/>
      <c r="F501" s="126"/>
      <c r="G501" s="126"/>
    </row>
    <row r="502" spans="1:7" ht="15">
      <c r="A502" s="153"/>
      <c r="B502" s="153"/>
      <c r="C502" s="126"/>
      <c r="D502" s="126"/>
      <c r="E502" s="133"/>
      <c r="F502" s="126"/>
      <c r="G502" s="126"/>
    </row>
    <row r="503" spans="1:7" ht="15">
      <c r="A503" s="153"/>
      <c r="B503" s="153"/>
      <c r="C503" s="126"/>
      <c r="D503" s="126"/>
      <c r="E503" s="133"/>
      <c r="F503" s="126"/>
      <c r="G503" s="126"/>
    </row>
    <row r="504" spans="1:7" ht="15">
      <c r="A504" s="153"/>
      <c r="B504" s="153"/>
      <c r="C504" s="126"/>
      <c r="D504" s="126"/>
      <c r="E504" s="133"/>
      <c r="F504" s="126"/>
      <c r="G504" s="126"/>
    </row>
    <row r="505" spans="1:7" ht="15">
      <c r="A505" s="153"/>
      <c r="B505" s="153"/>
      <c r="C505" s="126"/>
      <c r="D505" s="126"/>
      <c r="E505" s="133"/>
      <c r="F505" s="126"/>
      <c r="G505" s="126"/>
    </row>
    <row r="506" spans="1:7" ht="15">
      <c r="A506" s="153"/>
      <c r="B506" s="153"/>
      <c r="C506" s="126"/>
      <c r="D506" s="126"/>
      <c r="E506" s="133"/>
      <c r="F506" s="126"/>
      <c r="G506" s="126"/>
    </row>
    <row r="507" spans="1:7" ht="15">
      <c r="A507" s="153"/>
      <c r="B507" s="153"/>
      <c r="C507" s="126"/>
      <c r="D507" s="126"/>
      <c r="E507" s="133"/>
      <c r="F507" s="126"/>
      <c r="G507" s="126"/>
    </row>
    <row r="508" spans="1:7" ht="15">
      <c r="A508" s="153"/>
      <c r="B508" s="153"/>
      <c r="C508" s="126"/>
      <c r="D508" s="126"/>
      <c r="E508" s="133"/>
      <c r="F508" s="126"/>
      <c r="G508" s="126"/>
    </row>
    <row r="509" spans="1:7" ht="15">
      <c r="A509" s="153"/>
      <c r="B509" s="153"/>
      <c r="C509" s="126"/>
      <c r="D509" s="126"/>
      <c r="E509" s="133"/>
      <c r="F509" s="126"/>
      <c r="G509" s="126"/>
    </row>
    <row r="510" spans="1:7" ht="15">
      <c r="A510" s="153"/>
      <c r="B510" s="153"/>
      <c r="C510" s="126"/>
      <c r="D510" s="126"/>
      <c r="E510" s="133"/>
      <c r="F510" s="126"/>
      <c r="G510" s="126"/>
    </row>
    <row r="511" spans="1:7" ht="15">
      <c r="A511" s="153"/>
      <c r="B511" s="153"/>
      <c r="C511" s="126"/>
      <c r="D511" s="126"/>
      <c r="E511" s="133"/>
      <c r="F511" s="126"/>
      <c r="G511" s="126"/>
    </row>
    <row r="512" spans="1:7" ht="15">
      <c r="A512" s="153"/>
      <c r="B512" s="153"/>
      <c r="C512" s="126"/>
      <c r="D512" s="126"/>
      <c r="E512" s="133"/>
      <c r="F512" s="126"/>
      <c r="G512" s="126"/>
    </row>
    <row r="513" spans="1:7" ht="15">
      <c r="A513" s="153"/>
      <c r="B513" s="153"/>
      <c r="C513" s="126"/>
      <c r="D513" s="126"/>
      <c r="E513" s="133"/>
      <c r="F513" s="126"/>
      <c r="G513" s="126"/>
    </row>
    <row r="514" spans="1:7" ht="15">
      <c r="A514" s="153"/>
      <c r="B514" s="153"/>
      <c r="C514" s="126"/>
      <c r="D514" s="126"/>
      <c r="E514" s="133"/>
      <c r="F514" s="126"/>
      <c r="G514" s="126"/>
    </row>
    <row r="515" spans="1:7" ht="15">
      <c r="A515" s="153"/>
      <c r="B515" s="153"/>
      <c r="C515" s="126"/>
      <c r="D515" s="126"/>
      <c r="E515" s="133"/>
      <c r="F515" s="126"/>
      <c r="G515" s="126"/>
    </row>
    <row r="516" spans="1:7" ht="15">
      <c r="A516" s="153"/>
      <c r="B516" s="153"/>
      <c r="C516" s="126"/>
      <c r="D516" s="126"/>
      <c r="E516" s="133"/>
      <c r="F516" s="126"/>
      <c r="G516" s="126"/>
    </row>
    <row r="517" spans="1:7" ht="15">
      <c r="A517" s="153"/>
      <c r="B517" s="153"/>
      <c r="C517" s="126"/>
      <c r="D517" s="126"/>
      <c r="E517" s="133"/>
      <c r="F517" s="126"/>
      <c r="G517" s="126"/>
    </row>
    <row r="518" spans="1:7" ht="15">
      <c r="A518" s="153"/>
      <c r="B518" s="153"/>
      <c r="C518" s="126"/>
      <c r="D518" s="126"/>
      <c r="E518" s="133"/>
      <c r="F518" s="126"/>
      <c r="G518" s="126"/>
    </row>
    <row r="519" spans="1:7" ht="15">
      <c r="A519" s="153"/>
      <c r="B519" s="153"/>
      <c r="C519" s="126"/>
      <c r="D519" s="126"/>
      <c r="E519" s="133"/>
      <c r="F519" s="126"/>
      <c r="G519" s="126"/>
    </row>
    <row r="520" spans="1:7" ht="15">
      <c r="A520" s="153"/>
      <c r="B520" s="153"/>
      <c r="C520" s="126"/>
      <c r="D520" s="126"/>
      <c r="E520" s="133"/>
      <c r="F520" s="126"/>
      <c r="G520" s="126"/>
    </row>
    <row r="521" spans="1:7" ht="15">
      <c r="A521" s="153"/>
      <c r="B521" s="153"/>
      <c r="C521" s="126"/>
      <c r="D521" s="126"/>
      <c r="E521" s="133"/>
      <c r="F521" s="126"/>
      <c r="G521" s="126"/>
    </row>
    <row r="522" spans="1:7" ht="15">
      <c r="A522" s="153"/>
      <c r="B522" s="153"/>
      <c r="C522" s="126"/>
      <c r="D522" s="126"/>
      <c r="E522" s="133"/>
      <c r="F522" s="126"/>
      <c r="G522" s="126"/>
    </row>
    <row r="523" spans="1:7" ht="15">
      <c r="A523" s="153"/>
      <c r="B523" s="153"/>
      <c r="C523" s="126"/>
      <c r="D523" s="126"/>
      <c r="E523" s="133"/>
      <c r="F523" s="126"/>
      <c r="G523" s="126"/>
    </row>
    <row r="524" spans="1:7" ht="15">
      <c r="A524" s="153"/>
      <c r="B524" s="153"/>
      <c r="C524" s="126"/>
      <c r="D524" s="126"/>
      <c r="E524" s="133"/>
      <c r="F524" s="126"/>
      <c r="G524" s="126"/>
    </row>
    <row r="525" spans="1:7" ht="15">
      <c r="A525" s="153"/>
      <c r="B525" s="153"/>
      <c r="C525" s="126"/>
      <c r="D525" s="126"/>
      <c r="E525" s="133"/>
      <c r="F525" s="126"/>
      <c r="G525" s="126"/>
    </row>
    <row r="526" spans="1:7" ht="15">
      <c r="A526" s="153"/>
      <c r="B526" s="153"/>
      <c r="C526" s="126"/>
      <c r="D526" s="126"/>
      <c r="E526" s="133"/>
      <c r="F526" s="126"/>
      <c r="G526" s="126"/>
    </row>
    <row r="527" spans="1:7" ht="15">
      <c r="A527" s="153"/>
      <c r="B527" s="153"/>
      <c r="C527" s="126"/>
      <c r="D527" s="126"/>
      <c r="E527" s="133"/>
      <c r="F527" s="126"/>
      <c r="G527" s="126"/>
    </row>
    <row r="528" spans="1:7" ht="15">
      <c r="A528" s="153"/>
      <c r="B528" s="153"/>
      <c r="C528" s="126"/>
      <c r="D528" s="126"/>
      <c r="E528" s="133"/>
      <c r="F528" s="126"/>
      <c r="G528" s="126"/>
    </row>
    <row r="529" spans="1:7" ht="15">
      <c r="A529" s="153"/>
      <c r="B529" s="153"/>
      <c r="C529" s="126"/>
      <c r="D529" s="126"/>
      <c r="E529" s="133"/>
      <c r="F529" s="126"/>
      <c r="G529" s="126"/>
    </row>
    <row r="530" spans="1:7" ht="15">
      <c r="A530" s="153"/>
      <c r="B530" s="153"/>
      <c r="C530" s="126"/>
      <c r="D530" s="126"/>
      <c r="E530" s="133"/>
      <c r="F530" s="126"/>
      <c r="G530" s="126"/>
    </row>
    <row r="531" spans="1:7" ht="15">
      <c r="A531" s="153"/>
      <c r="B531" s="153"/>
      <c r="C531" s="126"/>
      <c r="D531" s="126"/>
      <c r="E531" s="133"/>
      <c r="F531" s="126"/>
      <c r="G531" s="126"/>
    </row>
    <row r="532" spans="1:7" ht="15">
      <c r="A532" s="153"/>
      <c r="B532" s="153"/>
      <c r="C532" s="126"/>
      <c r="D532" s="126"/>
      <c r="E532" s="133"/>
      <c r="F532" s="126"/>
      <c r="G532" s="126"/>
    </row>
    <row r="533" spans="1:7" ht="15">
      <c r="A533" s="153"/>
      <c r="B533" s="153"/>
      <c r="C533" s="126"/>
      <c r="D533" s="126"/>
      <c r="E533" s="133"/>
      <c r="F533" s="126"/>
      <c r="G533" s="126"/>
    </row>
    <row r="534" spans="1:7" ht="15">
      <c r="A534" s="153"/>
      <c r="B534" s="153"/>
      <c r="C534" s="126"/>
      <c r="D534" s="126"/>
      <c r="E534" s="133"/>
      <c r="F534" s="126"/>
      <c r="G534" s="126"/>
    </row>
    <row r="535" spans="1:7" ht="15">
      <c r="A535" s="153"/>
      <c r="B535" s="153"/>
      <c r="C535" s="126"/>
      <c r="D535" s="126"/>
      <c r="E535" s="133"/>
      <c r="F535" s="126"/>
      <c r="G535" s="126"/>
    </row>
    <row r="536" spans="1:7" ht="15">
      <c r="A536" s="153"/>
      <c r="B536" s="153"/>
      <c r="C536" s="126"/>
      <c r="D536" s="126"/>
      <c r="E536" s="133"/>
      <c r="F536" s="126"/>
      <c r="G536" s="126"/>
    </row>
    <row r="537" spans="1:7" ht="15">
      <c r="A537" s="153"/>
      <c r="B537" s="153"/>
      <c r="C537" s="126"/>
      <c r="D537" s="126"/>
      <c r="E537" s="133"/>
      <c r="F537" s="126"/>
      <c r="G537" s="126"/>
    </row>
    <row r="538" spans="1:7" ht="15">
      <c r="A538" s="153"/>
      <c r="B538" s="153"/>
      <c r="C538" s="126"/>
      <c r="D538" s="126"/>
      <c r="E538" s="133"/>
      <c r="F538" s="126"/>
      <c r="G538" s="126"/>
    </row>
    <row r="539" spans="1:7" ht="15">
      <c r="A539" s="153"/>
      <c r="B539" s="153"/>
      <c r="C539" s="126"/>
      <c r="D539" s="126"/>
      <c r="E539" s="133"/>
      <c r="F539" s="126"/>
      <c r="G539" s="126"/>
    </row>
    <row r="540" spans="1:7" ht="15">
      <c r="A540" s="153"/>
      <c r="B540" s="153"/>
      <c r="C540" s="126"/>
      <c r="D540" s="126"/>
      <c r="E540" s="133"/>
      <c r="F540" s="126"/>
      <c r="G540" s="126"/>
    </row>
    <row r="541" spans="1:7" ht="15">
      <c r="A541" s="153"/>
      <c r="B541" s="153"/>
      <c r="C541" s="126"/>
      <c r="D541" s="126"/>
      <c r="E541" s="133"/>
      <c r="F541" s="126"/>
      <c r="G541" s="126"/>
    </row>
    <row r="542" spans="1:7" ht="15">
      <c r="A542" s="153"/>
      <c r="B542" s="153"/>
      <c r="C542" s="126"/>
      <c r="D542" s="126"/>
      <c r="E542" s="133"/>
      <c r="F542" s="126"/>
      <c r="G542" s="126"/>
    </row>
    <row r="543" spans="1:7" ht="15">
      <c r="A543" s="153"/>
      <c r="B543" s="153"/>
      <c r="C543" s="126"/>
      <c r="D543" s="126"/>
      <c r="E543" s="133"/>
      <c r="F543" s="126"/>
      <c r="G543" s="126"/>
    </row>
    <row r="544" spans="1:7" ht="15">
      <c r="A544" s="153"/>
      <c r="B544" s="153"/>
      <c r="C544" s="126"/>
      <c r="D544" s="126"/>
      <c r="E544" s="133"/>
      <c r="F544" s="126"/>
      <c r="G544" s="126"/>
    </row>
    <row r="545" spans="1:7" ht="15">
      <c r="A545" s="153"/>
      <c r="B545" s="153"/>
      <c r="C545" s="126"/>
      <c r="D545" s="126"/>
      <c r="E545" s="133"/>
      <c r="F545" s="126"/>
      <c r="G545" s="126"/>
    </row>
    <row r="546" spans="1:7" ht="15">
      <c r="A546" s="153"/>
      <c r="B546" s="153"/>
      <c r="C546" s="126"/>
      <c r="D546" s="126"/>
      <c r="E546" s="133"/>
      <c r="F546" s="126"/>
      <c r="G546" s="126"/>
    </row>
    <row r="547" spans="1:7" ht="15">
      <c r="A547" s="153"/>
      <c r="B547" s="153"/>
      <c r="C547" s="126"/>
      <c r="D547" s="126"/>
      <c r="E547" s="133"/>
      <c r="F547" s="126"/>
      <c r="G547" s="126"/>
    </row>
    <row r="548" spans="1:7" ht="15">
      <c r="A548" s="153"/>
      <c r="B548" s="153"/>
      <c r="C548" s="126"/>
      <c r="D548" s="126"/>
      <c r="E548" s="133"/>
      <c r="F548" s="126"/>
      <c r="G548" s="126"/>
    </row>
    <row r="549" spans="1:7" ht="15">
      <c r="A549" s="153"/>
      <c r="B549" s="153"/>
      <c r="C549" s="126"/>
      <c r="D549" s="126"/>
      <c r="E549" s="133"/>
      <c r="F549" s="126"/>
      <c r="G549" s="126"/>
    </row>
    <row r="550" spans="1:7" ht="15">
      <c r="A550" s="153"/>
      <c r="B550" s="153"/>
      <c r="C550" s="126"/>
      <c r="D550" s="126"/>
      <c r="E550" s="133"/>
      <c r="F550" s="126"/>
      <c r="G550" s="126"/>
    </row>
    <row r="551" spans="1:7" ht="15">
      <c r="A551" s="153"/>
      <c r="B551" s="153"/>
      <c r="C551" s="126"/>
      <c r="D551" s="126"/>
      <c r="E551" s="133"/>
      <c r="F551" s="126"/>
      <c r="G551" s="126"/>
    </row>
    <row r="552" spans="1:7" ht="15">
      <c r="A552" s="153"/>
      <c r="B552" s="153"/>
      <c r="C552" s="126"/>
      <c r="D552" s="126"/>
      <c r="E552" s="133"/>
      <c r="F552" s="126"/>
      <c r="G552" s="126"/>
    </row>
    <row r="553" spans="1:7" ht="15">
      <c r="A553" s="153"/>
      <c r="B553" s="153"/>
      <c r="C553" s="126"/>
      <c r="D553" s="126"/>
      <c r="E553" s="133"/>
      <c r="F553" s="126"/>
      <c r="G553" s="126"/>
    </row>
    <row r="554" spans="1:7" ht="15">
      <c r="A554" s="153"/>
      <c r="B554" s="153"/>
      <c r="C554" s="126"/>
      <c r="D554" s="126"/>
      <c r="E554" s="133"/>
      <c r="F554" s="126"/>
      <c r="G554" s="126"/>
    </row>
    <row r="555" spans="1:7" ht="15">
      <c r="A555" s="153"/>
      <c r="B555" s="153"/>
      <c r="C555" s="126"/>
      <c r="D555" s="126"/>
      <c r="E555" s="133"/>
      <c r="F555" s="126"/>
      <c r="G555" s="126"/>
    </row>
    <row r="556" spans="1:7" ht="15">
      <c r="A556" s="153"/>
      <c r="B556" s="153"/>
      <c r="C556" s="126"/>
      <c r="D556" s="126"/>
      <c r="E556" s="133"/>
      <c r="F556" s="126"/>
      <c r="G556" s="126"/>
    </row>
    <row r="557" spans="1:7" ht="15">
      <c r="A557" s="153"/>
      <c r="B557" s="153"/>
      <c r="C557" s="126"/>
      <c r="D557" s="126"/>
      <c r="E557" s="133"/>
      <c r="F557" s="126"/>
      <c r="G557" s="126"/>
    </row>
    <row r="558" spans="1:7" ht="15">
      <c r="A558" s="153"/>
      <c r="B558" s="153"/>
      <c r="C558" s="126"/>
      <c r="D558" s="126"/>
      <c r="E558" s="133"/>
      <c r="F558" s="126"/>
      <c r="G558" s="126"/>
    </row>
    <row r="559" spans="1:7" ht="15">
      <c r="A559" s="153"/>
      <c r="B559" s="153"/>
      <c r="C559" s="126"/>
      <c r="D559" s="126"/>
      <c r="E559" s="133"/>
      <c r="F559" s="126"/>
      <c r="G559" s="126"/>
    </row>
    <row r="560" spans="1:7" ht="15">
      <c r="A560" s="153"/>
      <c r="B560" s="153"/>
      <c r="C560" s="126"/>
      <c r="D560" s="126"/>
      <c r="E560" s="133"/>
      <c r="F560" s="126"/>
      <c r="G560" s="126"/>
    </row>
    <row r="561" spans="1:7" ht="15">
      <c r="A561" s="153"/>
      <c r="B561" s="153"/>
      <c r="C561" s="126"/>
      <c r="D561" s="126"/>
      <c r="E561" s="133"/>
      <c r="F561" s="126"/>
      <c r="G561" s="126"/>
    </row>
    <row r="562" spans="1:7" ht="15">
      <c r="A562" s="153"/>
      <c r="B562" s="153"/>
      <c r="C562" s="126"/>
      <c r="D562" s="126"/>
      <c r="E562" s="133"/>
      <c r="F562" s="126"/>
      <c r="G562" s="126"/>
    </row>
    <row r="563" spans="1:7" ht="15">
      <c r="A563" s="153"/>
      <c r="B563" s="153"/>
      <c r="C563" s="126"/>
      <c r="D563" s="126"/>
      <c r="E563" s="133"/>
      <c r="F563" s="126"/>
      <c r="G563" s="126"/>
    </row>
    <row r="564" spans="1:7" ht="15">
      <c r="A564" s="153"/>
      <c r="B564" s="153"/>
      <c r="C564" s="126"/>
      <c r="D564" s="126"/>
      <c r="E564" s="133"/>
      <c r="F564" s="126"/>
      <c r="G564" s="126"/>
    </row>
    <row r="565" spans="1:7" ht="15">
      <c r="A565" s="153"/>
      <c r="B565" s="153"/>
      <c r="C565" s="126"/>
      <c r="D565" s="126"/>
      <c r="E565" s="133"/>
      <c r="F565" s="126"/>
      <c r="G565" s="126"/>
    </row>
    <row r="566" spans="1:7" ht="15">
      <c r="A566" s="153"/>
      <c r="B566" s="153"/>
      <c r="C566" s="126"/>
      <c r="D566" s="126"/>
      <c r="E566" s="133"/>
      <c r="F566" s="126"/>
      <c r="G566" s="126"/>
    </row>
    <row r="567" spans="1:7" ht="15">
      <c r="A567" s="153"/>
      <c r="B567" s="153"/>
      <c r="C567" s="126"/>
      <c r="D567" s="126"/>
      <c r="E567" s="133"/>
      <c r="F567" s="126"/>
      <c r="G567" s="126"/>
    </row>
    <row r="568" spans="1:7" ht="15">
      <c r="A568" s="153"/>
      <c r="B568" s="153"/>
      <c r="C568" s="126"/>
      <c r="D568" s="126"/>
      <c r="E568" s="133"/>
      <c r="F568" s="126"/>
      <c r="G568" s="126"/>
    </row>
    <row r="569" spans="1:7" ht="15">
      <c r="A569" s="153"/>
      <c r="B569" s="153"/>
      <c r="C569" s="126"/>
      <c r="D569" s="126"/>
      <c r="E569" s="133"/>
      <c r="F569" s="126"/>
      <c r="G569" s="126"/>
    </row>
    <row r="570" spans="1:7" ht="15">
      <c r="A570" s="153"/>
      <c r="B570" s="153"/>
      <c r="C570" s="126"/>
      <c r="D570" s="126"/>
      <c r="E570" s="133"/>
      <c r="F570" s="126"/>
      <c r="G570" s="126"/>
    </row>
    <row r="571" spans="1:7" ht="15">
      <c r="A571" s="153"/>
      <c r="B571" s="153"/>
      <c r="C571" s="126"/>
      <c r="D571" s="126"/>
      <c r="E571" s="133"/>
      <c r="F571" s="126"/>
      <c r="G571" s="126"/>
    </row>
    <row r="572" spans="1:7" ht="15">
      <c r="A572" s="153"/>
      <c r="B572" s="153"/>
      <c r="C572" s="126"/>
      <c r="D572" s="126"/>
      <c r="E572" s="133"/>
      <c r="F572" s="126"/>
      <c r="G572" s="126"/>
    </row>
    <row r="573" spans="1:7" ht="15">
      <c r="A573" s="153"/>
      <c r="B573" s="153"/>
      <c r="C573" s="126"/>
      <c r="D573" s="126"/>
      <c r="E573" s="133"/>
      <c r="F573" s="126"/>
      <c r="G573" s="126"/>
    </row>
    <row r="574" spans="1:7" ht="15">
      <c r="A574" s="153"/>
      <c r="B574" s="153"/>
      <c r="C574" s="126"/>
      <c r="D574" s="126"/>
      <c r="E574" s="133"/>
      <c r="F574" s="126"/>
      <c r="G574" s="126"/>
    </row>
    <row r="575" spans="1:7" ht="15">
      <c r="A575" s="153"/>
      <c r="B575" s="153"/>
      <c r="C575" s="126"/>
      <c r="D575" s="126"/>
      <c r="E575" s="133"/>
      <c r="F575" s="126"/>
      <c r="G575" s="126"/>
    </row>
    <row r="576" spans="1:7" ht="15">
      <c r="A576" s="153"/>
      <c r="B576" s="153"/>
      <c r="C576" s="126"/>
      <c r="D576" s="126"/>
      <c r="E576" s="133"/>
      <c r="F576" s="126"/>
      <c r="G576" s="126"/>
    </row>
    <row r="577" spans="1:7" ht="15">
      <c r="A577" s="153"/>
      <c r="B577" s="153"/>
      <c r="C577" s="126"/>
      <c r="D577" s="126"/>
      <c r="E577" s="133"/>
      <c r="F577" s="126"/>
      <c r="G577" s="126"/>
    </row>
    <row r="578" spans="1:7" ht="15">
      <c r="A578" s="153"/>
      <c r="B578" s="153"/>
      <c r="C578" s="126"/>
      <c r="D578" s="126"/>
      <c r="E578" s="133"/>
      <c r="F578" s="126"/>
      <c r="G578" s="126"/>
    </row>
    <row r="579" spans="1:7" ht="15">
      <c r="A579" s="153"/>
      <c r="B579" s="153"/>
      <c r="C579" s="126"/>
      <c r="D579" s="126"/>
      <c r="E579" s="133"/>
      <c r="F579" s="126"/>
      <c r="G579" s="126"/>
    </row>
    <row r="580" spans="1:7" ht="15">
      <c r="A580" s="153"/>
      <c r="B580" s="153"/>
      <c r="C580" s="126"/>
      <c r="D580" s="126"/>
      <c r="E580" s="133"/>
      <c r="F580" s="126"/>
      <c r="G580" s="126"/>
    </row>
    <row r="581" spans="1:7" ht="15">
      <c r="A581" s="153"/>
      <c r="B581" s="153"/>
      <c r="C581" s="126"/>
      <c r="D581" s="126"/>
      <c r="E581" s="133"/>
      <c r="F581" s="126"/>
      <c r="G581" s="126"/>
    </row>
    <row r="582" spans="1:7" ht="15">
      <c r="A582" s="153"/>
      <c r="B582" s="153"/>
      <c r="C582" s="126"/>
      <c r="D582" s="126"/>
      <c r="E582" s="133"/>
      <c r="F582" s="126"/>
      <c r="G582" s="126"/>
    </row>
    <row r="583" spans="1:7" ht="15">
      <c r="A583" s="153"/>
      <c r="B583" s="153"/>
      <c r="C583" s="126"/>
      <c r="D583" s="126"/>
      <c r="E583" s="133"/>
      <c r="F583" s="126"/>
      <c r="G583" s="126"/>
    </row>
    <row r="584" spans="1:7" ht="15">
      <c r="A584" s="153"/>
      <c r="B584" s="153"/>
      <c r="C584" s="126"/>
      <c r="D584" s="126"/>
      <c r="E584" s="133"/>
      <c r="F584" s="126"/>
      <c r="G584" s="126"/>
    </row>
    <row r="585" spans="1:7" ht="15">
      <c r="A585" s="153"/>
      <c r="B585" s="153"/>
      <c r="C585" s="126"/>
      <c r="D585" s="126"/>
      <c r="E585" s="133"/>
      <c r="F585" s="126"/>
      <c r="G585" s="126"/>
    </row>
    <row r="586" spans="1:7" ht="15">
      <c r="A586" s="153"/>
      <c r="B586" s="153"/>
      <c r="C586" s="126"/>
      <c r="D586" s="126"/>
      <c r="E586" s="133"/>
      <c r="F586" s="126"/>
      <c r="G586" s="126"/>
    </row>
    <row r="587" spans="1:7" ht="15">
      <c r="A587" s="153"/>
      <c r="B587" s="153"/>
      <c r="C587" s="126"/>
      <c r="D587" s="126"/>
      <c r="E587" s="133"/>
      <c r="F587" s="126"/>
      <c r="G587" s="126"/>
    </row>
    <row r="588" spans="1:7" ht="15">
      <c r="A588" s="153"/>
      <c r="B588" s="153"/>
      <c r="C588" s="126"/>
      <c r="D588" s="126"/>
      <c r="E588" s="133"/>
      <c r="F588" s="126"/>
      <c r="G588" s="126"/>
    </row>
    <row r="589" spans="1:7" ht="15">
      <c r="A589" s="153"/>
      <c r="B589" s="153"/>
      <c r="C589" s="126"/>
      <c r="D589" s="126"/>
      <c r="E589" s="133"/>
      <c r="F589" s="126"/>
      <c r="G589" s="126"/>
    </row>
    <row r="590" spans="1:7" ht="15">
      <c r="A590" s="153"/>
      <c r="B590" s="153"/>
      <c r="C590" s="126"/>
      <c r="D590" s="126"/>
      <c r="E590" s="133"/>
      <c r="F590" s="126"/>
      <c r="G590" s="126"/>
    </row>
    <row r="591" spans="1:7" ht="15">
      <c r="A591" s="153"/>
      <c r="B591" s="153"/>
      <c r="C591" s="126"/>
      <c r="D591" s="126"/>
      <c r="E591" s="133"/>
      <c r="F591" s="126"/>
      <c r="G591" s="126"/>
    </row>
    <row r="592" spans="1:7" ht="15">
      <c r="A592" s="153"/>
      <c r="B592" s="153"/>
      <c r="C592" s="126"/>
      <c r="D592" s="126"/>
      <c r="E592" s="133"/>
      <c r="F592" s="126"/>
      <c r="G592" s="126"/>
    </row>
    <row r="593" spans="1:7" ht="15">
      <c r="A593" s="153"/>
      <c r="B593" s="153"/>
      <c r="C593" s="126"/>
      <c r="D593" s="126"/>
      <c r="E593" s="133"/>
      <c r="F593" s="126"/>
      <c r="G593" s="126"/>
    </row>
    <row r="594" spans="1:7" ht="15">
      <c r="A594" s="153"/>
      <c r="B594" s="153"/>
      <c r="C594" s="126"/>
      <c r="D594" s="126"/>
      <c r="E594" s="133"/>
      <c r="F594" s="126"/>
      <c r="G594" s="126"/>
    </row>
    <row r="595" spans="1:7" ht="15">
      <c r="A595" s="153"/>
      <c r="B595" s="153"/>
      <c r="C595" s="126"/>
      <c r="D595" s="126"/>
      <c r="E595" s="133"/>
      <c r="F595" s="126"/>
      <c r="G595" s="126"/>
    </row>
    <row r="596" spans="1:7" ht="15">
      <c r="A596" s="153"/>
      <c r="B596" s="153"/>
      <c r="C596" s="126"/>
      <c r="D596" s="126"/>
      <c r="E596" s="133"/>
      <c r="F596" s="126"/>
      <c r="G596" s="126"/>
    </row>
    <row r="597" spans="1:7" ht="15">
      <c r="A597" s="153"/>
      <c r="B597" s="153"/>
      <c r="C597" s="126"/>
      <c r="D597" s="126"/>
      <c r="E597" s="133"/>
      <c r="F597" s="126"/>
      <c r="G597" s="126"/>
    </row>
    <row r="598" spans="1:7" ht="15">
      <c r="A598" s="153"/>
      <c r="B598" s="153"/>
      <c r="C598" s="126"/>
      <c r="D598" s="126"/>
      <c r="E598" s="133"/>
      <c r="F598" s="126"/>
      <c r="G598" s="126"/>
    </row>
    <row r="599" spans="1:7" ht="15">
      <c r="A599" s="153"/>
      <c r="B599" s="153"/>
      <c r="C599" s="126"/>
      <c r="D599" s="126"/>
      <c r="E599" s="133"/>
      <c r="F599" s="126"/>
      <c r="G599" s="126"/>
    </row>
    <row r="600" spans="1:7" ht="15">
      <c r="A600" s="153"/>
      <c r="B600" s="153"/>
      <c r="C600" s="126"/>
      <c r="D600" s="126"/>
      <c r="E600" s="133"/>
      <c r="F600" s="126"/>
      <c r="G600" s="126"/>
    </row>
    <row r="601" spans="1:7" ht="15">
      <c r="A601" s="153"/>
      <c r="B601" s="153"/>
      <c r="C601" s="126"/>
      <c r="D601" s="126"/>
      <c r="E601" s="133"/>
      <c r="F601" s="126"/>
      <c r="G601" s="126"/>
    </row>
    <row r="602" spans="1:7" ht="15">
      <c r="A602" s="153"/>
      <c r="B602" s="153"/>
      <c r="C602" s="126"/>
      <c r="D602" s="126"/>
      <c r="E602" s="133"/>
      <c r="F602" s="126"/>
      <c r="G602" s="126"/>
    </row>
    <row r="603" spans="1:7" ht="15">
      <c r="A603" s="153"/>
      <c r="B603" s="153"/>
      <c r="C603" s="126"/>
      <c r="D603" s="126"/>
      <c r="E603" s="133"/>
      <c r="F603" s="126"/>
      <c r="G603" s="126"/>
    </row>
    <row r="604" spans="1:7" ht="15">
      <c r="A604" s="153"/>
      <c r="B604" s="153"/>
      <c r="C604" s="126"/>
      <c r="D604" s="126"/>
      <c r="E604" s="133"/>
      <c r="F604" s="126"/>
      <c r="G604" s="126"/>
    </row>
    <row r="605" spans="1:7" ht="15">
      <c r="A605" s="153"/>
      <c r="B605" s="153"/>
      <c r="C605" s="126"/>
      <c r="D605" s="126"/>
      <c r="E605" s="133"/>
      <c r="F605" s="126"/>
      <c r="G605" s="126"/>
    </row>
    <row r="606" spans="1:7" ht="15">
      <c r="A606" s="153"/>
      <c r="B606" s="153"/>
      <c r="C606" s="126"/>
      <c r="D606" s="126"/>
      <c r="E606" s="133"/>
      <c r="F606" s="126"/>
      <c r="G606" s="126"/>
    </row>
    <row r="607" spans="1:7" ht="15">
      <c r="A607" s="153"/>
      <c r="B607" s="153"/>
      <c r="C607" s="126"/>
      <c r="D607" s="126"/>
      <c r="E607" s="133"/>
      <c r="F607" s="126"/>
      <c r="G607" s="126"/>
    </row>
    <row r="608" spans="1:7" ht="15">
      <c r="A608" s="153"/>
      <c r="B608" s="153"/>
      <c r="C608" s="126"/>
      <c r="D608" s="126"/>
      <c r="E608" s="133"/>
      <c r="F608" s="126"/>
      <c r="G608" s="126"/>
    </row>
    <row r="609" spans="1:7" ht="15">
      <c r="A609" s="153"/>
      <c r="B609" s="153"/>
      <c r="C609" s="126"/>
      <c r="D609" s="126"/>
      <c r="E609" s="133"/>
      <c r="F609" s="126"/>
      <c r="G609" s="126"/>
    </row>
    <row r="610" spans="1:7" ht="15">
      <c r="A610" s="153"/>
      <c r="B610" s="153"/>
      <c r="C610" s="126"/>
      <c r="D610" s="126"/>
      <c r="E610" s="133"/>
      <c r="F610" s="126"/>
      <c r="G610" s="126"/>
    </row>
    <row r="611" spans="1:7" ht="15">
      <c r="A611" s="153"/>
      <c r="B611" s="153"/>
      <c r="C611" s="126"/>
      <c r="D611" s="126"/>
      <c r="E611" s="133"/>
      <c r="F611" s="126"/>
      <c r="G611" s="126"/>
    </row>
    <row r="612" spans="1:7" ht="15">
      <c r="A612" s="153"/>
      <c r="B612" s="153"/>
      <c r="C612" s="126"/>
      <c r="D612" s="126"/>
      <c r="E612" s="133"/>
      <c r="F612" s="126"/>
      <c r="G612" s="126"/>
    </row>
    <row r="613" spans="1:7" ht="15">
      <c r="A613" s="153"/>
      <c r="B613" s="153"/>
      <c r="C613" s="126"/>
      <c r="D613" s="126"/>
      <c r="E613" s="133"/>
      <c r="F613" s="126"/>
      <c r="G613" s="126"/>
    </row>
    <row r="614" spans="1:7" ht="15">
      <c r="A614" s="153"/>
      <c r="B614" s="153"/>
      <c r="C614" s="126"/>
      <c r="D614" s="126"/>
      <c r="E614" s="133"/>
      <c r="F614" s="126"/>
      <c r="G614" s="126"/>
    </row>
    <row r="615" spans="1:7" ht="15">
      <c r="A615" s="153"/>
      <c r="B615" s="153"/>
      <c r="C615" s="126"/>
      <c r="D615" s="126"/>
      <c r="E615" s="133"/>
      <c r="F615" s="126"/>
      <c r="G615" s="126"/>
    </row>
    <row r="616" spans="1:7" ht="15">
      <c r="A616" s="153"/>
      <c r="B616" s="153"/>
      <c r="C616" s="126"/>
      <c r="D616" s="126"/>
      <c r="E616" s="133"/>
      <c r="F616" s="126"/>
      <c r="G616" s="126"/>
    </row>
    <row r="617" spans="1:7" ht="15">
      <c r="A617" s="153"/>
      <c r="B617" s="153"/>
      <c r="C617" s="126"/>
      <c r="D617" s="126"/>
      <c r="E617" s="133"/>
      <c r="F617" s="126"/>
      <c r="G617" s="126"/>
    </row>
    <row r="618" spans="1:7" ht="15">
      <c r="A618" s="153"/>
      <c r="B618" s="153"/>
      <c r="C618" s="126"/>
      <c r="D618" s="126"/>
      <c r="E618" s="133"/>
      <c r="F618" s="126"/>
      <c r="G618" s="126"/>
    </row>
    <row r="619" spans="1:7" ht="15">
      <c r="A619" s="153"/>
      <c r="B619" s="153"/>
      <c r="C619" s="126"/>
      <c r="D619" s="126"/>
      <c r="E619" s="133"/>
      <c r="F619" s="126"/>
      <c r="G619" s="126"/>
    </row>
    <row r="620" spans="1:7" ht="15">
      <c r="A620" s="153"/>
      <c r="B620" s="153"/>
      <c r="C620" s="126"/>
      <c r="D620" s="126"/>
      <c r="E620" s="133"/>
      <c r="F620" s="126"/>
      <c r="G620" s="126"/>
    </row>
    <row r="621" spans="1:7" ht="15">
      <c r="A621" s="153"/>
      <c r="B621" s="153"/>
      <c r="C621" s="126"/>
      <c r="D621" s="126"/>
      <c r="E621" s="133"/>
      <c r="F621" s="126"/>
      <c r="G621" s="126"/>
    </row>
    <row r="622" spans="1:7" ht="15">
      <c r="A622" s="153"/>
      <c r="B622" s="153"/>
      <c r="C622" s="126"/>
      <c r="D622" s="126"/>
      <c r="E622" s="133"/>
      <c r="F622" s="126"/>
      <c r="G622" s="126"/>
    </row>
    <row r="623" spans="1:7" ht="15">
      <c r="A623" s="153"/>
      <c r="B623" s="153"/>
      <c r="C623" s="126"/>
      <c r="D623" s="126"/>
      <c r="E623" s="133"/>
      <c r="F623" s="126"/>
      <c r="G623" s="126"/>
    </row>
    <row r="624" spans="1:7" ht="15">
      <c r="A624" s="153"/>
      <c r="B624" s="153"/>
      <c r="C624" s="126"/>
      <c r="D624" s="126"/>
      <c r="E624" s="133"/>
      <c r="F624" s="126"/>
      <c r="G624" s="126"/>
    </row>
    <row r="625" spans="1:7" ht="15">
      <c r="A625" s="153"/>
      <c r="B625" s="153"/>
      <c r="C625" s="126"/>
      <c r="D625" s="126"/>
      <c r="E625" s="133"/>
      <c r="F625" s="126"/>
      <c r="G625" s="126"/>
    </row>
    <row r="626" spans="1:7" ht="15">
      <c r="A626" s="153"/>
      <c r="B626" s="153"/>
      <c r="C626" s="126"/>
      <c r="D626" s="126"/>
      <c r="E626" s="133"/>
      <c r="F626" s="126"/>
      <c r="G626" s="126"/>
    </row>
    <row r="627" spans="1:7" ht="15">
      <c r="A627" s="153"/>
      <c r="B627" s="153"/>
      <c r="C627" s="126"/>
      <c r="D627" s="126"/>
      <c r="E627" s="133"/>
      <c r="F627" s="126"/>
      <c r="G627" s="126"/>
    </row>
    <row r="628" spans="1:7" ht="15">
      <c r="A628" s="153"/>
      <c r="B628" s="153"/>
      <c r="C628" s="126"/>
      <c r="D628" s="126"/>
      <c r="E628" s="133"/>
      <c r="F628" s="126"/>
      <c r="G628" s="126"/>
    </row>
    <row r="629" spans="1:7" ht="15">
      <c r="A629" s="153"/>
      <c r="B629" s="153"/>
      <c r="C629" s="126"/>
      <c r="D629" s="126"/>
      <c r="E629" s="133"/>
      <c r="F629" s="126"/>
      <c r="G629" s="126"/>
    </row>
    <row r="630" spans="1:7" ht="15">
      <c r="A630" s="153"/>
      <c r="B630" s="153"/>
      <c r="C630" s="126"/>
      <c r="D630" s="126"/>
      <c r="E630" s="133"/>
      <c r="F630" s="126"/>
      <c r="G630" s="126"/>
    </row>
    <row r="631" spans="1:7" ht="15">
      <c r="A631" s="153"/>
      <c r="B631" s="153"/>
      <c r="C631" s="126"/>
      <c r="D631" s="126"/>
      <c r="E631" s="133"/>
      <c r="F631" s="126"/>
      <c r="G631" s="126"/>
    </row>
    <row r="632" spans="1:7" ht="15">
      <c r="A632" s="153"/>
      <c r="B632" s="153"/>
      <c r="C632" s="126"/>
      <c r="D632" s="126"/>
      <c r="E632" s="133"/>
      <c r="F632" s="126"/>
      <c r="G632" s="126"/>
    </row>
    <row r="633" spans="1:7" ht="15">
      <c r="A633" s="153"/>
      <c r="B633" s="153"/>
      <c r="C633" s="126"/>
      <c r="D633" s="126"/>
      <c r="E633" s="133"/>
      <c r="F633" s="126"/>
      <c r="G633" s="126"/>
    </row>
    <row r="634" spans="1:7" ht="15">
      <c r="A634" s="153"/>
      <c r="B634" s="153"/>
      <c r="C634" s="126"/>
      <c r="D634" s="126"/>
      <c r="E634" s="133"/>
      <c r="F634" s="126"/>
      <c r="G634" s="126"/>
    </row>
    <row r="635" spans="1:7" ht="15">
      <c r="A635" s="153"/>
      <c r="B635" s="153"/>
      <c r="C635" s="126"/>
      <c r="D635" s="126"/>
      <c r="E635" s="133"/>
      <c r="F635" s="126"/>
      <c r="G635" s="126"/>
    </row>
    <row r="636" spans="1:7" ht="15">
      <c r="A636" s="153"/>
      <c r="B636" s="153"/>
      <c r="C636" s="126"/>
      <c r="D636" s="126"/>
      <c r="E636" s="133"/>
      <c r="F636" s="126"/>
      <c r="G636" s="126"/>
    </row>
    <row r="637" spans="1:7" ht="15">
      <c r="A637" s="153"/>
      <c r="B637" s="153"/>
      <c r="C637" s="126"/>
      <c r="D637" s="126"/>
      <c r="E637" s="133"/>
      <c r="F637" s="126"/>
      <c r="G637" s="126"/>
    </row>
    <row r="638" spans="1:7" ht="15">
      <c r="A638" s="153"/>
      <c r="B638" s="153"/>
      <c r="C638" s="126"/>
      <c r="D638" s="126"/>
      <c r="E638" s="133"/>
      <c r="F638" s="126"/>
      <c r="G638" s="126"/>
    </row>
    <row r="639" spans="1:7" ht="15">
      <c r="A639" s="153"/>
      <c r="B639" s="153"/>
      <c r="C639" s="126"/>
      <c r="D639" s="126"/>
      <c r="E639" s="133"/>
      <c r="F639" s="126"/>
      <c r="G639" s="126"/>
    </row>
    <row r="640" spans="1:7" ht="15">
      <c r="A640" s="153"/>
      <c r="B640" s="153"/>
      <c r="C640" s="126"/>
      <c r="D640" s="126"/>
      <c r="E640" s="133"/>
      <c r="F640" s="126"/>
      <c r="G640" s="126"/>
    </row>
    <row r="641" spans="1:7" ht="15">
      <c r="A641" s="153"/>
      <c r="B641" s="153"/>
      <c r="C641" s="126"/>
      <c r="D641" s="126"/>
      <c r="E641" s="133"/>
      <c r="F641" s="126"/>
      <c r="G641" s="126"/>
    </row>
    <row r="642" spans="1:7" ht="15">
      <c r="A642" s="153"/>
      <c r="B642" s="153"/>
      <c r="C642" s="126"/>
      <c r="D642" s="126"/>
      <c r="E642" s="133"/>
      <c r="F642" s="126"/>
      <c r="G642" s="126"/>
    </row>
    <row r="643" spans="1:7" ht="15">
      <c r="A643" s="153"/>
      <c r="B643" s="153"/>
      <c r="C643" s="126"/>
      <c r="D643" s="126"/>
      <c r="E643" s="133"/>
      <c r="F643" s="126"/>
      <c r="G643" s="126"/>
    </row>
    <row r="644" spans="1:7" ht="15">
      <c r="A644" s="153"/>
      <c r="B644" s="153"/>
      <c r="C644" s="126"/>
      <c r="D644" s="126"/>
      <c r="E644" s="133"/>
      <c r="F644" s="126"/>
      <c r="G644" s="126"/>
    </row>
    <row r="645" spans="1:7" ht="15">
      <c r="A645" s="153"/>
      <c r="B645" s="153"/>
      <c r="C645" s="126"/>
      <c r="D645" s="126"/>
      <c r="E645" s="133"/>
      <c r="F645" s="126"/>
      <c r="G645" s="126"/>
    </row>
    <row r="646" spans="1:7" ht="15">
      <c r="A646" s="153"/>
      <c r="B646" s="153"/>
      <c r="C646" s="126"/>
      <c r="D646" s="126"/>
      <c r="E646" s="133"/>
      <c r="F646" s="126"/>
      <c r="G646" s="126"/>
    </row>
    <row r="647" spans="1:7" ht="15">
      <c r="A647" s="153"/>
      <c r="B647" s="153"/>
      <c r="C647" s="126"/>
      <c r="D647" s="126"/>
      <c r="E647" s="133"/>
      <c r="F647" s="126"/>
      <c r="G647" s="126"/>
    </row>
    <row r="648" spans="1:7" ht="15">
      <c r="A648" s="153"/>
      <c r="B648" s="153"/>
      <c r="C648" s="126"/>
      <c r="D648" s="126"/>
      <c r="E648" s="133"/>
      <c r="F648" s="126"/>
      <c r="G648" s="126"/>
    </row>
    <row r="649" spans="1:7" ht="15">
      <c r="A649" s="153"/>
      <c r="B649" s="153"/>
      <c r="C649" s="126"/>
      <c r="D649" s="126"/>
      <c r="E649" s="133"/>
      <c r="F649" s="126"/>
      <c r="G649" s="126"/>
    </row>
    <row r="650" spans="1:7" ht="15">
      <c r="A650" s="153"/>
      <c r="B650" s="153"/>
      <c r="C650" s="126"/>
      <c r="D650" s="126"/>
      <c r="E650" s="133"/>
      <c r="F650" s="126"/>
      <c r="G650" s="126"/>
    </row>
    <row r="651" spans="1:7" ht="15">
      <c r="A651" s="153"/>
      <c r="B651" s="153"/>
      <c r="C651" s="126"/>
      <c r="D651" s="126"/>
      <c r="E651" s="133"/>
      <c r="F651" s="126"/>
      <c r="G651" s="126"/>
    </row>
    <row r="652" spans="1:7" ht="15">
      <c r="A652" s="153"/>
      <c r="B652" s="153"/>
      <c r="C652" s="126"/>
      <c r="D652" s="126"/>
      <c r="E652" s="133"/>
      <c r="F652" s="126"/>
      <c r="G652" s="126"/>
    </row>
    <row r="653" spans="1:7" ht="15">
      <c r="A653" s="153"/>
      <c r="B653" s="153"/>
      <c r="C653" s="126"/>
      <c r="D653" s="126"/>
      <c r="E653" s="133"/>
      <c r="F653" s="126"/>
      <c r="G653" s="126"/>
    </row>
    <row r="654" spans="1:7" ht="15">
      <c r="A654" s="153"/>
      <c r="B654" s="153"/>
      <c r="C654" s="126"/>
      <c r="D654" s="126"/>
      <c r="E654" s="133"/>
      <c r="F654" s="126"/>
      <c r="G654" s="126"/>
    </row>
    <row r="655" spans="1:7" ht="15">
      <c r="A655" s="153"/>
      <c r="B655" s="153"/>
      <c r="C655" s="126"/>
      <c r="D655" s="126"/>
      <c r="E655" s="133"/>
      <c r="F655" s="126"/>
      <c r="G655" s="126"/>
    </row>
    <row r="656" spans="1:7" ht="15">
      <c r="A656" s="153"/>
      <c r="B656" s="153"/>
      <c r="C656" s="126"/>
      <c r="D656" s="126"/>
      <c r="E656" s="133"/>
      <c r="F656" s="126"/>
      <c r="G656" s="126"/>
    </row>
    <row r="657" spans="1:7" ht="15">
      <c r="A657" s="153"/>
      <c r="B657" s="153"/>
      <c r="C657" s="126"/>
      <c r="D657" s="126"/>
      <c r="E657" s="133"/>
      <c r="F657" s="126"/>
      <c r="G657" s="126"/>
    </row>
    <row r="658" spans="1:7" ht="15">
      <c r="A658" s="153"/>
      <c r="B658" s="153"/>
      <c r="C658" s="126"/>
      <c r="D658" s="126"/>
      <c r="E658" s="133"/>
      <c r="F658" s="126"/>
      <c r="G658" s="126"/>
    </row>
    <row r="659" spans="1:7" ht="15">
      <c r="A659" s="153"/>
      <c r="B659" s="153"/>
      <c r="C659" s="126"/>
      <c r="D659" s="126"/>
      <c r="E659" s="133"/>
      <c r="F659" s="126"/>
      <c r="G659" s="126"/>
    </row>
    <row r="660" spans="1:7" ht="15">
      <c r="A660" s="153"/>
      <c r="B660" s="153"/>
      <c r="C660" s="126"/>
      <c r="D660" s="126"/>
      <c r="E660" s="133"/>
      <c r="F660" s="126"/>
      <c r="G660" s="126"/>
    </row>
    <row r="661" spans="1:7" ht="15">
      <c r="A661" s="153"/>
      <c r="B661" s="153"/>
      <c r="C661" s="126"/>
      <c r="D661" s="126"/>
      <c r="E661" s="133"/>
      <c r="F661" s="126"/>
      <c r="G661" s="126"/>
    </row>
    <row r="662" spans="1:7" ht="15">
      <c r="A662" s="153"/>
      <c r="B662" s="153"/>
      <c r="C662" s="126"/>
      <c r="D662" s="126"/>
      <c r="E662" s="133"/>
      <c r="F662" s="126"/>
      <c r="G662" s="126"/>
    </row>
    <row r="663" spans="1:7" ht="15">
      <c r="A663" s="153"/>
      <c r="B663" s="153"/>
      <c r="C663" s="126"/>
      <c r="D663" s="126"/>
      <c r="E663" s="133"/>
      <c r="F663" s="126"/>
      <c r="G663" s="126"/>
    </row>
    <row r="664" spans="1:7" ht="15">
      <c r="A664" s="153"/>
      <c r="B664" s="153"/>
      <c r="C664" s="126"/>
      <c r="D664" s="126"/>
      <c r="E664" s="133"/>
      <c r="F664" s="126"/>
      <c r="G664" s="126"/>
    </row>
    <row r="665" spans="1:7" ht="15">
      <c r="A665" s="153"/>
      <c r="B665" s="153"/>
      <c r="C665" s="126"/>
      <c r="D665" s="126"/>
      <c r="E665" s="133"/>
      <c r="F665" s="126"/>
      <c r="G665" s="126"/>
    </row>
    <row r="666" spans="1:7" ht="15">
      <c r="A666" s="153"/>
      <c r="B666" s="153"/>
      <c r="C666" s="126"/>
      <c r="D666" s="126"/>
      <c r="E666" s="133"/>
      <c r="F666" s="126"/>
      <c r="G666" s="126"/>
    </row>
    <row r="667" spans="1:7" ht="15">
      <c r="A667" s="153"/>
      <c r="B667" s="153"/>
      <c r="C667" s="126"/>
      <c r="D667" s="126"/>
      <c r="E667" s="133"/>
      <c r="F667" s="126"/>
      <c r="G667" s="126"/>
    </row>
    <row r="668" spans="1:7" ht="15">
      <c r="A668" s="153"/>
      <c r="B668" s="153"/>
      <c r="C668" s="126"/>
      <c r="D668" s="126"/>
      <c r="E668" s="133"/>
      <c r="F668" s="126"/>
      <c r="G668" s="126"/>
    </row>
    <row r="669" spans="1:7" ht="15">
      <c r="A669" s="153"/>
      <c r="B669" s="153"/>
      <c r="C669" s="126"/>
      <c r="D669" s="126"/>
      <c r="E669" s="133"/>
      <c r="F669" s="126"/>
      <c r="G669" s="126"/>
    </row>
    <row r="670" spans="1:7" ht="15">
      <c r="A670" s="153"/>
      <c r="B670" s="153"/>
      <c r="C670" s="126"/>
      <c r="D670" s="126"/>
      <c r="E670" s="133"/>
      <c r="F670" s="126"/>
      <c r="G670" s="126"/>
    </row>
    <row r="671" spans="1:7" ht="15">
      <c r="A671" s="153"/>
      <c r="B671" s="153"/>
      <c r="C671" s="126"/>
      <c r="D671" s="126"/>
      <c r="E671" s="133"/>
      <c r="F671" s="126"/>
      <c r="G671" s="126"/>
    </row>
    <row r="672" spans="1:7" ht="15">
      <c r="A672" s="153"/>
      <c r="B672" s="153"/>
      <c r="C672" s="126"/>
      <c r="D672" s="126"/>
      <c r="E672" s="133"/>
      <c r="F672" s="126"/>
      <c r="G672" s="126"/>
    </row>
    <row r="673" spans="1:7" ht="15">
      <c r="A673" s="153"/>
      <c r="B673" s="153"/>
      <c r="C673" s="126"/>
      <c r="D673" s="126"/>
      <c r="E673" s="133"/>
      <c r="F673" s="126"/>
      <c r="G673" s="126"/>
    </row>
    <row r="674" spans="1:7" ht="15">
      <c r="A674" s="153"/>
      <c r="B674" s="153"/>
      <c r="C674" s="126"/>
      <c r="D674" s="126"/>
      <c r="E674" s="133"/>
      <c r="F674" s="126"/>
      <c r="G674" s="126"/>
    </row>
    <row r="675" spans="1:7" ht="15">
      <c r="A675" s="153"/>
      <c r="B675" s="153"/>
      <c r="C675" s="126"/>
      <c r="D675" s="126"/>
      <c r="E675" s="133"/>
      <c r="F675" s="126"/>
      <c r="G675" s="126"/>
    </row>
    <row r="676" spans="1:7" ht="15">
      <c r="A676" s="153"/>
      <c r="B676" s="153"/>
      <c r="C676" s="126"/>
      <c r="D676" s="126"/>
      <c r="E676" s="133"/>
      <c r="F676" s="126"/>
      <c r="G676" s="126"/>
    </row>
    <row r="677" spans="1:7" ht="15">
      <c r="A677" s="153"/>
      <c r="B677" s="153"/>
      <c r="C677" s="126"/>
      <c r="D677" s="126"/>
      <c r="E677" s="133"/>
      <c r="F677" s="126"/>
      <c r="G677" s="126"/>
    </row>
    <row r="678" spans="1:7" ht="15">
      <c r="A678" s="153"/>
      <c r="B678" s="153"/>
      <c r="C678" s="126"/>
      <c r="D678" s="126"/>
      <c r="E678" s="133"/>
      <c r="F678" s="126"/>
      <c r="G678" s="126"/>
    </row>
    <row r="679" spans="1:7" ht="15">
      <c r="A679" s="153"/>
      <c r="B679" s="153"/>
      <c r="C679" s="126"/>
      <c r="D679" s="126"/>
      <c r="E679" s="133"/>
      <c r="F679" s="126"/>
      <c r="G679" s="126"/>
    </row>
    <row r="680" spans="1:7" ht="15">
      <c r="A680" s="153"/>
      <c r="B680" s="153"/>
      <c r="C680" s="126"/>
      <c r="D680" s="126"/>
      <c r="E680" s="133"/>
      <c r="F680" s="126"/>
      <c r="G680" s="126"/>
    </row>
    <row r="681" spans="1:7" ht="15">
      <c r="A681" s="153"/>
      <c r="B681" s="153"/>
      <c r="C681" s="126"/>
      <c r="D681" s="126"/>
      <c r="E681" s="133"/>
      <c r="F681" s="126"/>
      <c r="G681" s="126"/>
    </row>
    <row r="682" spans="1:7" ht="15">
      <c r="A682" s="153"/>
      <c r="B682" s="153"/>
      <c r="C682" s="126"/>
      <c r="D682" s="126"/>
      <c r="E682" s="133"/>
      <c r="F682" s="126"/>
      <c r="G682" s="126"/>
    </row>
    <row r="683" spans="1:7" ht="15">
      <c r="A683" s="153"/>
      <c r="B683" s="153"/>
      <c r="C683" s="126"/>
      <c r="D683" s="126"/>
      <c r="E683" s="133"/>
      <c r="F683" s="126"/>
      <c r="G683" s="126"/>
    </row>
    <row r="684" spans="1:7" ht="15">
      <c r="A684" s="153"/>
      <c r="B684" s="153"/>
      <c r="C684" s="126"/>
      <c r="D684" s="126"/>
      <c r="E684" s="133"/>
      <c r="F684" s="126"/>
      <c r="G684" s="126"/>
    </row>
    <row r="685" spans="1:7" ht="15">
      <c r="A685" s="153"/>
      <c r="B685" s="153"/>
      <c r="C685" s="126"/>
      <c r="D685" s="126"/>
      <c r="E685" s="133"/>
      <c r="F685" s="126"/>
      <c r="G685" s="126"/>
    </row>
    <row r="686" spans="1:7" ht="15">
      <c r="A686" s="153"/>
      <c r="B686" s="153"/>
      <c r="C686" s="126"/>
      <c r="D686" s="126"/>
      <c r="E686" s="133"/>
      <c r="F686" s="126"/>
      <c r="G686" s="126"/>
    </row>
    <row r="687" spans="1:7" ht="15">
      <c r="A687" s="153"/>
      <c r="B687" s="153"/>
      <c r="C687" s="126"/>
      <c r="D687" s="126"/>
      <c r="E687" s="133"/>
      <c r="F687" s="126"/>
      <c r="G687" s="126"/>
    </row>
    <row r="688" spans="1:7" ht="15">
      <c r="A688" s="153"/>
      <c r="B688" s="153"/>
      <c r="C688" s="126"/>
      <c r="D688" s="126"/>
      <c r="E688" s="133"/>
      <c r="F688" s="126"/>
      <c r="G688" s="126"/>
    </row>
    <row r="689" spans="1:7" ht="15">
      <c r="A689" s="153"/>
      <c r="B689" s="153"/>
      <c r="C689" s="126"/>
      <c r="D689" s="126"/>
      <c r="E689" s="133"/>
      <c r="F689" s="126"/>
      <c r="G689" s="126"/>
    </row>
    <row r="690" spans="1:7" ht="15">
      <c r="A690" s="153"/>
      <c r="B690" s="153"/>
      <c r="C690" s="126"/>
      <c r="D690" s="126"/>
      <c r="E690" s="133"/>
      <c r="F690" s="126"/>
      <c r="G690" s="126"/>
    </row>
    <row r="691" spans="1:7" ht="15">
      <c r="A691" s="153"/>
      <c r="B691" s="153"/>
      <c r="C691" s="126"/>
      <c r="D691" s="126"/>
      <c r="E691" s="133"/>
      <c r="F691" s="126"/>
      <c r="G691" s="126"/>
    </row>
    <row r="692" spans="1:7" ht="15">
      <c r="A692" s="153"/>
      <c r="B692" s="153"/>
      <c r="C692" s="126"/>
      <c r="D692" s="126"/>
      <c r="E692" s="133"/>
      <c r="F692" s="126"/>
      <c r="G692" s="126"/>
    </row>
    <row r="693" spans="1:7" ht="15">
      <c r="A693" s="153"/>
      <c r="B693" s="153"/>
      <c r="C693" s="126"/>
      <c r="D693" s="126"/>
      <c r="E693" s="133"/>
      <c r="F693" s="126"/>
      <c r="G693" s="126"/>
    </row>
    <row r="694" spans="1:7" ht="15">
      <c r="A694" s="153"/>
      <c r="B694" s="153"/>
      <c r="C694" s="126"/>
      <c r="D694" s="126"/>
      <c r="E694" s="133"/>
      <c r="F694" s="126"/>
      <c r="G694" s="126"/>
    </row>
    <row r="695" spans="1:7" ht="15">
      <c r="A695" s="153"/>
      <c r="B695" s="153"/>
      <c r="C695" s="126"/>
      <c r="D695" s="126"/>
      <c r="E695" s="133"/>
      <c r="F695" s="126"/>
      <c r="G695" s="126"/>
    </row>
    <row r="696" spans="1:7" ht="15">
      <c r="A696" s="153"/>
      <c r="B696" s="153"/>
      <c r="C696" s="126"/>
      <c r="D696" s="126"/>
      <c r="E696" s="133"/>
      <c r="F696" s="126"/>
      <c r="G696" s="126"/>
    </row>
    <row r="697" spans="1:7" ht="15">
      <c r="A697" s="153"/>
      <c r="B697" s="153"/>
      <c r="C697" s="126"/>
      <c r="D697" s="126"/>
      <c r="E697" s="133"/>
      <c r="F697" s="126"/>
      <c r="G697" s="126"/>
    </row>
    <row r="698" spans="1:7" ht="15">
      <c r="A698" s="153"/>
      <c r="B698" s="153"/>
      <c r="C698" s="126"/>
      <c r="D698" s="126"/>
      <c r="E698" s="133"/>
      <c r="F698" s="126"/>
      <c r="G698" s="126"/>
    </row>
    <row r="699" spans="1:7" ht="15">
      <c r="A699" s="153"/>
      <c r="B699" s="153"/>
      <c r="C699" s="126"/>
      <c r="D699" s="126"/>
      <c r="E699" s="133"/>
      <c r="F699" s="126"/>
      <c r="G699" s="126"/>
    </row>
    <row r="700" spans="1:7" ht="15">
      <c r="A700" s="153"/>
      <c r="B700" s="153"/>
      <c r="C700" s="126"/>
      <c r="D700" s="126"/>
      <c r="E700" s="133"/>
      <c r="F700" s="126"/>
      <c r="G700" s="126"/>
    </row>
    <row r="701" spans="1:7" ht="15">
      <c r="A701" s="153"/>
      <c r="B701" s="153"/>
      <c r="C701" s="126"/>
      <c r="D701" s="126"/>
      <c r="E701" s="133"/>
      <c r="F701" s="126"/>
      <c r="G701" s="126"/>
    </row>
    <row r="702" spans="1:7" ht="15">
      <c r="A702" s="153"/>
      <c r="B702" s="153"/>
      <c r="C702" s="126"/>
      <c r="D702" s="126"/>
      <c r="E702" s="133"/>
      <c r="F702" s="126"/>
      <c r="G702" s="126"/>
    </row>
    <row r="703" spans="1:7" ht="15">
      <c r="A703" s="153"/>
      <c r="B703" s="153"/>
      <c r="C703" s="126"/>
      <c r="D703" s="126"/>
      <c r="E703" s="133"/>
      <c r="F703" s="126"/>
      <c r="G703" s="126"/>
    </row>
    <row r="704" spans="1:7" ht="15">
      <c r="A704" s="153"/>
      <c r="B704" s="153"/>
      <c r="C704" s="126"/>
      <c r="D704" s="126"/>
      <c r="E704" s="133"/>
      <c r="F704" s="126"/>
      <c r="G704" s="126"/>
    </row>
    <row r="705" spans="1:7" ht="15">
      <c r="A705" s="153"/>
      <c r="B705" s="153"/>
      <c r="C705" s="126"/>
      <c r="D705" s="126"/>
      <c r="E705" s="133"/>
      <c r="F705" s="126"/>
      <c r="G705" s="126"/>
    </row>
    <row r="706" spans="1:7" ht="15">
      <c r="A706" s="153"/>
      <c r="B706" s="153"/>
      <c r="C706" s="126"/>
      <c r="D706" s="126"/>
      <c r="E706" s="133"/>
      <c r="F706" s="126"/>
      <c r="G706" s="126"/>
    </row>
    <row r="707" spans="1:7" ht="15">
      <c r="A707" s="153"/>
      <c r="B707" s="153"/>
      <c r="C707" s="126"/>
      <c r="D707" s="126"/>
      <c r="E707" s="133"/>
      <c r="F707" s="126"/>
      <c r="G707" s="126"/>
    </row>
    <row r="708" spans="1:7" ht="15">
      <c r="A708" s="153"/>
      <c r="B708" s="153"/>
      <c r="C708" s="126"/>
      <c r="D708" s="126"/>
      <c r="E708" s="133"/>
      <c r="F708" s="126"/>
      <c r="G708" s="126"/>
    </row>
    <row r="709" spans="1:7" ht="15">
      <c r="A709" s="153"/>
      <c r="B709" s="153"/>
      <c r="C709" s="126"/>
      <c r="D709" s="126"/>
      <c r="E709" s="133"/>
      <c r="F709" s="126"/>
      <c r="G709" s="126"/>
    </row>
    <row r="710" spans="1:7" ht="15">
      <c r="A710" s="153"/>
      <c r="B710" s="153"/>
      <c r="C710" s="126"/>
      <c r="D710" s="126"/>
      <c r="E710" s="133"/>
      <c r="F710" s="126"/>
      <c r="G710" s="126"/>
    </row>
    <row r="711" spans="1:7" ht="15">
      <c r="A711" s="153"/>
      <c r="B711" s="153"/>
      <c r="C711" s="126"/>
      <c r="D711" s="126"/>
      <c r="E711" s="133"/>
      <c r="F711" s="126"/>
      <c r="G711" s="126"/>
    </row>
    <row r="712" spans="1:7" ht="15">
      <c r="A712" s="153"/>
      <c r="B712" s="153"/>
      <c r="C712" s="126"/>
      <c r="D712" s="126"/>
      <c r="E712" s="133"/>
      <c r="F712" s="126"/>
      <c r="G712" s="126"/>
    </row>
    <row r="713" spans="1:7" ht="15">
      <c r="A713" s="153"/>
      <c r="B713" s="153"/>
      <c r="C713" s="126"/>
      <c r="D713" s="126"/>
      <c r="E713" s="133"/>
      <c r="F713" s="126"/>
      <c r="G713" s="126"/>
    </row>
    <row r="714" spans="1:7" ht="15">
      <c r="A714" s="153"/>
      <c r="B714" s="153"/>
      <c r="C714" s="126"/>
      <c r="D714" s="126"/>
      <c r="E714" s="133"/>
      <c r="F714" s="126"/>
      <c r="G714" s="126"/>
    </row>
    <row r="715" spans="1:7" ht="15">
      <c r="A715" s="153"/>
      <c r="B715" s="153"/>
      <c r="C715" s="126"/>
      <c r="D715" s="126"/>
      <c r="E715" s="133"/>
      <c r="F715" s="126"/>
      <c r="G715" s="126"/>
    </row>
    <row r="716" spans="1:7" ht="15">
      <c r="A716" s="153"/>
      <c r="B716" s="153"/>
      <c r="C716" s="126"/>
      <c r="D716" s="126"/>
      <c r="E716" s="133"/>
      <c r="F716" s="126"/>
      <c r="G716" s="126"/>
    </row>
    <row r="717" spans="1:7" ht="15">
      <c r="A717" s="153"/>
      <c r="B717" s="153"/>
      <c r="C717" s="126"/>
      <c r="D717" s="126"/>
      <c r="E717" s="133"/>
      <c r="F717" s="126"/>
      <c r="G717" s="126"/>
    </row>
    <row r="718" spans="1:7" ht="15">
      <c r="A718" s="153"/>
      <c r="B718" s="153"/>
      <c r="C718" s="126"/>
      <c r="D718" s="126"/>
      <c r="E718" s="133"/>
      <c r="F718" s="126"/>
      <c r="G718" s="126"/>
    </row>
    <row r="719" spans="1:7" ht="15">
      <c r="A719" s="153"/>
      <c r="B719" s="153"/>
      <c r="C719" s="126"/>
      <c r="D719" s="126"/>
      <c r="E719" s="133"/>
      <c r="F719" s="126"/>
      <c r="G719" s="126"/>
    </row>
    <row r="720" spans="1:7" ht="15">
      <c r="A720" s="153"/>
      <c r="B720" s="153"/>
      <c r="C720" s="126"/>
      <c r="D720" s="126"/>
      <c r="E720" s="133"/>
      <c r="F720" s="126"/>
      <c r="G720" s="126"/>
    </row>
    <row r="721" spans="1:7" ht="15">
      <c r="A721" s="153"/>
      <c r="B721" s="153"/>
      <c r="C721" s="126"/>
      <c r="D721" s="126"/>
      <c r="E721" s="133"/>
      <c r="F721" s="126"/>
      <c r="G721" s="126"/>
    </row>
    <row r="722" spans="1:7" ht="15">
      <c r="A722" s="153"/>
      <c r="B722" s="153"/>
      <c r="C722" s="126"/>
      <c r="D722" s="126"/>
      <c r="E722" s="133"/>
      <c r="F722" s="126"/>
      <c r="G722" s="126"/>
    </row>
    <row r="723" spans="1:7" ht="15">
      <c r="A723" s="153"/>
      <c r="B723" s="153"/>
      <c r="C723" s="126"/>
      <c r="D723" s="126"/>
      <c r="E723" s="133"/>
      <c r="F723" s="126"/>
      <c r="G723" s="126"/>
    </row>
    <row r="724" spans="1:7" ht="15">
      <c r="A724" s="153"/>
      <c r="B724" s="153"/>
      <c r="C724" s="126"/>
      <c r="D724" s="126"/>
      <c r="E724" s="133"/>
      <c r="F724" s="126"/>
      <c r="G724" s="126"/>
    </row>
    <row r="725" spans="1:7" ht="15">
      <c r="A725" s="153"/>
      <c r="B725" s="153"/>
      <c r="C725" s="126"/>
      <c r="D725" s="126"/>
      <c r="E725" s="133"/>
      <c r="F725" s="126"/>
      <c r="G725" s="126"/>
    </row>
    <row r="726" spans="1:7" ht="15">
      <c r="A726" s="153"/>
      <c r="B726" s="153"/>
      <c r="C726" s="126"/>
      <c r="D726" s="126"/>
      <c r="E726" s="133"/>
      <c r="F726" s="126"/>
      <c r="G726" s="126"/>
    </row>
    <row r="727" spans="1:7" ht="15">
      <c r="A727" s="153"/>
      <c r="B727" s="153"/>
      <c r="C727" s="126"/>
      <c r="D727" s="126"/>
      <c r="E727" s="133"/>
      <c r="F727" s="126"/>
      <c r="G727" s="126"/>
    </row>
    <row r="728" spans="1:7" ht="15">
      <c r="A728" s="153"/>
      <c r="B728" s="153"/>
      <c r="C728" s="126"/>
      <c r="D728" s="126"/>
      <c r="E728" s="133"/>
      <c r="F728" s="126"/>
      <c r="G728" s="126"/>
    </row>
    <row r="729" spans="1:7" ht="15">
      <c r="A729" s="153"/>
      <c r="B729" s="153"/>
      <c r="C729" s="126"/>
      <c r="D729" s="126"/>
      <c r="E729" s="133"/>
      <c r="F729" s="126"/>
      <c r="G729" s="126"/>
    </row>
    <row r="730" spans="1:7" ht="15">
      <c r="A730" s="153"/>
      <c r="B730" s="153"/>
      <c r="C730" s="126"/>
      <c r="D730" s="126"/>
      <c r="E730" s="133"/>
      <c r="F730" s="126"/>
      <c r="G730" s="126"/>
    </row>
    <row r="731" spans="1:7" ht="15">
      <c r="A731" s="153"/>
      <c r="B731" s="153"/>
      <c r="C731" s="126"/>
      <c r="D731" s="126"/>
      <c r="E731" s="133"/>
      <c r="F731" s="126"/>
      <c r="G731" s="126"/>
    </row>
    <row r="732" spans="1:7" ht="15">
      <c r="A732" s="153"/>
      <c r="B732" s="153"/>
      <c r="C732" s="126"/>
      <c r="D732" s="126"/>
      <c r="E732" s="133"/>
      <c r="F732" s="126"/>
      <c r="G732" s="126"/>
    </row>
    <row r="733" spans="1:7" ht="15">
      <c r="A733" s="153"/>
      <c r="B733" s="153"/>
      <c r="C733" s="126"/>
      <c r="D733" s="126"/>
      <c r="E733" s="133"/>
      <c r="F733" s="126"/>
      <c r="G733" s="126"/>
    </row>
    <row r="734" spans="1:7" ht="15">
      <c r="A734" s="153"/>
      <c r="B734" s="153"/>
      <c r="C734" s="126"/>
      <c r="D734" s="126"/>
      <c r="E734" s="133"/>
      <c r="F734" s="126"/>
      <c r="G734" s="126"/>
    </row>
    <row r="735" spans="1:7" ht="15">
      <c r="A735" s="153"/>
      <c r="B735" s="153"/>
      <c r="C735" s="126"/>
      <c r="D735" s="126"/>
      <c r="E735" s="133"/>
      <c r="F735" s="126"/>
      <c r="G735" s="126"/>
    </row>
    <row r="736" spans="1:7" ht="15">
      <c r="A736" s="153"/>
      <c r="B736" s="153"/>
      <c r="C736" s="126"/>
      <c r="D736" s="126"/>
      <c r="E736" s="133"/>
      <c r="F736" s="126"/>
      <c r="G736" s="126"/>
    </row>
    <row r="737" spans="1:7" ht="15">
      <c r="A737" s="153"/>
      <c r="B737" s="153"/>
      <c r="C737" s="126"/>
      <c r="D737" s="126"/>
      <c r="E737" s="133"/>
      <c r="F737" s="126"/>
      <c r="G737" s="126"/>
    </row>
    <row r="738" spans="1:7" ht="15">
      <c r="A738" s="153"/>
      <c r="B738" s="153"/>
      <c r="C738" s="126"/>
      <c r="D738" s="126"/>
      <c r="E738" s="133"/>
      <c r="F738" s="126"/>
      <c r="G738" s="126"/>
    </row>
    <row r="739" spans="1:7" ht="15">
      <c r="A739" s="153"/>
      <c r="B739" s="153"/>
      <c r="C739" s="126"/>
      <c r="D739" s="126"/>
      <c r="E739" s="133"/>
      <c r="F739" s="126"/>
      <c r="G739" s="126"/>
    </row>
    <row r="740" spans="1:7" ht="15">
      <c r="A740" s="153"/>
      <c r="B740" s="153"/>
      <c r="C740" s="126"/>
      <c r="D740" s="126"/>
      <c r="E740" s="133"/>
      <c r="F740" s="126"/>
      <c r="G740" s="126"/>
    </row>
    <row r="741" spans="1:7" ht="15">
      <c r="A741" s="153"/>
      <c r="B741" s="153"/>
      <c r="C741" s="126"/>
      <c r="D741" s="126"/>
      <c r="E741" s="133"/>
      <c r="F741" s="126"/>
      <c r="G741" s="126"/>
    </row>
    <row r="742" spans="1:7" ht="15">
      <c r="A742" s="153"/>
      <c r="B742" s="153"/>
      <c r="C742" s="126"/>
      <c r="D742" s="126"/>
      <c r="E742" s="133"/>
      <c r="F742" s="126"/>
      <c r="G742" s="126"/>
    </row>
    <row r="743" spans="1:7" ht="15">
      <c r="A743" s="153"/>
      <c r="B743" s="153"/>
      <c r="C743" s="126"/>
      <c r="D743" s="126"/>
      <c r="E743" s="133"/>
      <c r="F743" s="126"/>
      <c r="G743" s="126"/>
    </row>
    <row r="744" spans="1:7" ht="15">
      <c r="A744" s="153"/>
      <c r="B744" s="153"/>
      <c r="C744" s="126"/>
      <c r="D744" s="126"/>
      <c r="E744" s="133"/>
      <c r="F744" s="126"/>
      <c r="G744" s="126"/>
    </row>
    <row r="745" spans="1:7" ht="15">
      <c r="A745" s="153"/>
      <c r="B745" s="153"/>
      <c r="C745" s="126"/>
      <c r="D745" s="126"/>
      <c r="E745" s="133"/>
      <c r="F745" s="126"/>
      <c r="G745" s="126"/>
    </row>
    <row r="746" spans="1:7" ht="15">
      <c r="A746" s="153"/>
      <c r="B746" s="153"/>
      <c r="C746" s="126"/>
      <c r="D746" s="126"/>
      <c r="E746" s="133"/>
      <c r="F746" s="126"/>
      <c r="G746" s="126"/>
    </row>
    <row r="747" spans="1:7" ht="15">
      <c r="A747" s="153"/>
      <c r="B747" s="153"/>
      <c r="C747" s="126"/>
      <c r="D747" s="126"/>
      <c r="E747" s="133"/>
      <c r="F747" s="126"/>
      <c r="G747" s="126"/>
    </row>
    <row r="748" spans="1:7" ht="15">
      <c r="A748" s="153"/>
      <c r="B748" s="153"/>
      <c r="C748" s="126"/>
      <c r="D748" s="126"/>
      <c r="E748" s="133"/>
      <c r="F748" s="126"/>
      <c r="G748" s="126"/>
    </row>
    <row r="749" spans="1:7" ht="15">
      <c r="A749" s="153"/>
      <c r="B749" s="153"/>
      <c r="C749" s="126"/>
      <c r="D749" s="126"/>
      <c r="E749" s="133"/>
      <c r="F749" s="126"/>
      <c r="G749" s="126"/>
    </row>
    <row r="750" spans="1:7" ht="15">
      <c r="A750" s="153"/>
      <c r="B750" s="153"/>
      <c r="C750" s="126"/>
      <c r="D750" s="126"/>
      <c r="E750" s="133"/>
      <c r="F750" s="126"/>
      <c r="G750" s="126"/>
    </row>
    <row r="751" spans="1:7" ht="15">
      <c r="A751" s="153"/>
      <c r="B751" s="153"/>
      <c r="C751" s="126"/>
      <c r="D751" s="126"/>
      <c r="E751" s="133"/>
      <c r="F751" s="126"/>
      <c r="G751" s="126"/>
    </row>
    <row r="752" spans="1:7" ht="15">
      <c r="A752" s="153"/>
      <c r="B752" s="153"/>
      <c r="C752" s="126"/>
      <c r="D752" s="126"/>
      <c r="E752" s="133"/>
      <c r="F752" s="126"/>
      <c r="G752" s="126"/>
    </row>
    <row r="753" spans="1:7" ht="15">
      <c r="A753" s="153"/>
      <c r="B753" s="153"/>
      <c r="C753" s="126"/>
      <c r="D753" s="126"/>
      <c r="E753" s="133"/>
      <c r="F753" s="126"/>
      <c r="G753" s="126"/>
    </row>
    <row r="754" spans="1:7" ht="15">
      <c r="A754" s="153"/>
      <c r="B754" s="153"/>
      <c r="C754" s="126"/>
      <c r="D754" s="126"/>
      <c r="E754" s="133"/>
      <c r="F754" s="126"/>
      <c r="G754" s="126"/>
    </row>
    <row r="755" spans="1:7" ht="15">
      <c r="A755" s="153"/>
      <c r="B755" s="153"/>
      <c r="C755" s="126"/>
      <c r="D755" s="126"/>
      <c r="E755" s="133"/>
      <c r="F755" s="126"/>
      <c r="G755" s="126"/>
    </row>
    <row r="756" spans="1:7" ht="15">
      <c r="A756" s="153"/>
      <c r="B756" s="153"/>
      <c r="C756" s="126"/>
      <c r="D756" s="126"/>
      <c r="E756" s="133"/>
      <c r="F756" s="126"/>
      <c r="G756" s="126"/>
    </row>
    <row r="757" spans="1:7" ht="15">
      <c r="A757" s="153"/>
      <c r="B757" s="153"/>
      <c r="C757" s="126"/>
      <c r="D757" s="126"/>
      <c r="E757" s="133"/>
      <c r="F757" s="126"/>
      <c r="G757" s="126"/>
    </row>
    <row r="758" spans="1:7" ht="15">
      <c r="A758" s="153"/>
      <c r="B758" s="153"/>
      <c r="C758" s="126"/>
      <c r="D758" s="126"/>
      <c r="E758" s="133"/>
      <c r="F758" s="126"/>
      <c r="G758" s="126"/>
    </row>
    <row r="759" spans="1:7" ht="15">
      <c r="A759" s="153"/>
      <c r="B759" s="153"/>
      <c r="C759" s="126"/>
      <c r="D759" s="126"/>
      <c r="E759" s="133"/>
      <c r="F759" s="126"/>
      <c r="G759" s="126"/>
    </row>
    <row r="760" spans="1:7" ht="15">
      <c r="A760" s="153"/>
      <c r="B760" s="153"/>
      <c r="C760" s="126"/>
      <c r="D760" s="126"/>
      <c r="E760" s="133"/>
      <c r="F760" s="126"/>
      <c r="G760" s="126"/>
    </row>
    <row r="761" spans="1:7" ht="15">
      <c r="A761" s="153"/>
      <c r="B761" s="153"/>
      <c r="C761" s="126"/>
      <c r="D761" s="126"/>
      <c r="E761" s="133"/>
      <c r="F761" s="126"/>
      <c r="G761" s="126"/>
    </row>
    <row r="762" spans="1:7" ht="15">
      <c r="A762" s="153"/>
      <c r="B762" s="153"/>
      <c r="C762" s="126"/>
      <c r="D762" s="126"/>
      <c r="E762" s="133"/>
      <c r="F762" s="126"/>
      <c r="G762" s="126"/>
    </row>
    <row r="763" spans="1:7" ht="15">
      <c r="A763" s="153"/>
      <c r="B763" s="153"/>
      <c r="C763" s="126"/>
      <c r="D763" s="126"/>
      <c r="E763" s="133"/>
      <c r="F763" s="126"/>
      <c r="G763" s="126"/>
    </row>
    <row r="764" spans="1:7" ht="15">
      <c r="A764" s="153"/>
      <c r="B764" s="153"/>
      <c r="C764" s="126"/>
      <c r="D764" s="126"/>
      <c r="E764" s="133"/>
      <c r="F764" s="126"/>
      <c r="G764" s="126"/>
    </row>
    <row r="765" spans="1:7" ht="15">
      <c r="A765" s="153"/>
      <c r="B765" s="153"/>
      <c r="C765" s="126"/>
      <c r="D765" s="126"/>
      <c r="E765" s="133"/>
      <c r="F765" s="126"/>
      <c r="G765" s="126"/>
    </row>
    <row r="766" spans="1:7" ht="15">
      <c r="A766" s="153"/>
      <c r="B766" s="153"/>
      <c r="C766" s="126"/>
      <c r="D766" s="126"/>
      <c r="E766" s="133"/>
      <c r="F766" s="126"/>
      <c r="G766" s="126"/>
    </row>
    <row r="767" spans="1:7" ht="15">
      <c r="A767" s="153"/>
      <c r="B767" s="153"/>
      <c r="C767" s="126"/>
      <c r="D767" s="126"/>
      <c r="E767" s="133"/>
      <c r="F767" s="126"/>
      <c r="G767" s="126"/>
    </row>
    <row r="768" spans="1:7" ht="15">
      <c r="A768" s="153"/>
      <c r="B768" s="153"/>
      <c r="C768" s="126"/>
      <c r="D768" s="126"/>
      <c r="E768" s="133"/>
      <c r="F768" s="126"/>
      <c r="G768" s="126"/>
    </row>
    <row r="769" spans="1:7" ht="15">
      <c r="A769" s="153"/>
      <c r="B769" s="153"/>
      <c r="C769" s="126"/>
      <c r="D769" s="126"/>
      <c r="E769" s="133"/>
      <c r="F769" s="126"/>
      <c r="G769" s="126"/>
    </row>
    <row r="770" spans="1:7" ht="15">
      <c r="A770" s="153"/>
      <c r="B770" s="153"/>
      <c r="C770" s="126"/>
      <c r="D770" s="126"/>
      <c r="E770" s="133"/>
      <c r="F770" s="126"/>
      <c r="G770" s="126"/>
    </row>
    <row r="771" spans="1:7" ht="15">
      <c r="A771" s="153"/>
      <c r="B771" s="153"/>
      <c r="C771" s="126"/>
      <c r="D771" s="126"/>
      <c r="E771" s="133"/>
      <c r="F771" s="126"/>
      <c r="G771" s="126"/>
    </row>
    <row r="772" spans="1:7" ht="15">
      <c r="A772" s="153"/>
      <c r="B772" s="153"/>
      <c r="C772" s="126"/>
      <c r="D772" s="126"/>
      <c r="E772" s="133"/>
      <c r="F772" s="126"/>
      <c r="G772" s="126"/>
    </row>
    <row r="773" spans="1:7" ht="15">
      <c r="A773" s="153"/>
      <c r="B773" s="153"/>
      <c r="C773" s="126"/>
      <c r="D773" s="126"/>
      <c r="E773" s="133"/>
      <c r="F773" s="126"/>
      <c r="G773" s="126"/>
    </row>
    <row r="774" spans="1:7" ht="15">
      <c r="A774" s="153"/>
      <c r="B774" s="153"/>
      <c r="C774" s="126"/>
      <c r="D774" s="126"/>
      <c r="E774" s="133"/>
      <c r="F774" s="126"/>
      <c r="G774" s="126"/>
    </row>
    <row r="775" spans="1:7" ht="15">
      <c r="A775" s="153"/>
      <c r="B775" s="153"/>
      <c r="C775" s="126"/>
      <c r="D775" s="126"/>
      <c r="E775" s="133"/>
      <c r="F775" s="126"/>
      <c r="G775" s="126"/>
    </row>
    <row r="776" spans="1:7" ht="15">
      <c r="A776" s="153"/>
      <c r="B776" s="153"/>
      <c r="C776" s="126"/>
      <c r="D776" s="126"/>
      <c r="E776" s="133"/>
      <c r="F776" s="126"/>
      <c r="G776" s="126"/>
    </row>
    <row r="777" spans="1:7" ht="15">
      <c r="A777" s="153"/>
      <c r="B777" s="153"/>
      <c r="C777" s="126"/>
      <c r="D777" s="126"/>
      <c r="E777" s="133"/>
      <c r="F777" s="126"/>
      <c r="G777" s="126"/>
    </row>
    <row r="778" spans="1:7" ht="15">
      <c r="A778" s="153"/>
      <c r="B778" s="153"/>
      <c r="C778" s="126"/>
      <c r="D778" s="126"/>
      <c r="E778" s="133"/>
      <c r="F778" s="126"/>
      <c r="G778" s="126"/>
    </row>
    <row r="779" spans="1:7" ht="15">
      <c r="A779" s="153"/>
      <c r="B779" s="153"/>
      <c r="C779" s="126"/>
      <c r="D779" s="126"/>
      <c r="E779" s="133"/>
      <c r="F779" s="126"/>
      <c r="G779" s="126"/>
    </row>
    <row r="780" spans="1:7" ht="15">
      <c r="A780" s="153"/>
      <c r="B780" s="153"/>
      <c r="C780" s="126"/>
      <c r="D780" s="126"/>
      <c r="E780" s="133"/>
      <c r="F780" s="126"/>
      <c r="G780" s="126"/>
    </row>
    <row r="781" spans="1:7" ht="15">
      <c r="A781" s="153"/>
      <c r="B781" s="153"/>
      <c r="C781" s="126"/>
      <c r="D781" s="126"/>
      <c r="E781" s="133"/>
      <c r="F781" s="126"/>
      <c r="G781" s="126"/>
    </row>
    <row r="782" spans="1:7" ht="15">
      <c r="A782" s="153"/>
      <c r="B782" s="153"/>
      <c r="C782" s="126"/>
      <c r="D782" s="126"/>
      <c r="E782" s="133"/>
      <c r="F782" s="126"/>
      <c r="G782" s="126"/>
    </row>
    <row r="783" spans="1:7" ht="15">
      <c r="A783" s="153"/>
      <c r="B783" s="153"/>
      <c r="C783" s="126"/>
      <c r="D783" s="126"/>
      <c r="E783" s="133"/>
      <c r="F783" s="126"/>
      <c r="G783" s="126"/>
    </row>
    <row r="784" spans="1:7" ht="15">
      <c r="A784" s="153"/>
      <c r="B784" s="153"/>
      <c r="C784" s="126"/>
      <c r="D784" s="126"/>
      <c r="E784" s="133"/>
      <c r="F784" s="126"/>
      <c r="G784" s="126"/>
    </row>
    <row r="785" spans="1:7" ht="15">
      <c r="A785" s="153"/>
      <c r="B785" s="153"/>
      <c r="C785" s="126"/>
      <c r="D785" s="126"/>
      <c r="E785" s="133"/>
      <c r="F785" s="126"/>
      <c r="G785" s="126"/>
    </row>
    <row r="786" spans="1:7" ht="15">
      <c r="A786" s="153"/>
      <c r="B786" s="153"/>
      <c r="C786" s="126"/>
      <c r="D786" s="126"/>
      <c r="E786" s="133"/>
      <c r="F786" s="126"/>
      <c r="G786" s="126"/>
    </row>
    <row r="787" spans="1:7" ht="15">
      <c r="A787" s="153"/>
      <c r="B787" s="153"/>
      <c r="C787" s="126"/>
      <c r="D787" s="126"/>
      <c r="E787" s="133"/>
      <c r="F787" s="126"/>
      <c r="G787" s="126"/>
    </row>
    <row r="788" spans="1:7" ht="15">
      <c r="A788" s="153"/>
      <c r="B788" s="153"/>
      <c r="C788" s="126"/>
      <c r="D788" s="126"/>
      <c r="E788" s="133"/>
      <c r="F788" s="126"/>
      <c r="G788" s="126"/>
    </row>
    <row r="789" spans="1:7" ht="15">
      <c r="A789" s="153"/>
      <c r="B789" s="153"/>
      <c r="C789" s="126"/>
      <c r="D789" s="126"/>
      <c r="E789" s="133"/>
      <c r="F789" s="126"/>
      <c r="G789" s="126"/>
    </row>
    <row r="790" spans="1:7" ht="15">
      <c r="A790" s="153"/>
      <c r="B790" s="153"/>
      <c r="C790" s="126"/>
      <c r="D790" s="126"/>
      <c r="E790" s="133"/>
      <c r="F790" s="126"/>
      <c r="G790" s="126"/>
    </row>
    <row r="791" spans="1:7" ht="15">
      <c r="A791" s="153"/>
      <c r="B791" s="153"/>
      <c r="C791" s="126"/>
      <c r="D791" s="126"/>
      <c r="E791" s="133"/>
      <c r="F791" s="126"/>
      <c r="G791" s="126"/>
    </row>
    <row r="792" spans="1:7" ht="15">
      <c r="A792" s="153"/>
      <c r="B792" s="153"/>
      <c r="C792" s="126"/>
      <c r="D792" s="126"/>
      <c r="E792" s="133"/>
      <c r="F792" s="126"/>
      <c r="G792" s="126"/>
    </row>
    <row r="793" spans="1:7" ht="15">
      <c r="A793" s="153"/>
      <c r="B793" s="153"/>
      <c r="C793" s="126"/>
      <c r="D793" s="126"/>
      <c r="E793" s="133"/>
      <c r="F793" s="126"/>
      <c r="G793" s="126"/>
    </row>
    <row r="794" spans="1:7" ht="15">
      <c r="A794" s="153"/>
      <c r="B794" s="153"/>
      <c r="C794" s="126"/>
      <c r="D794" s="126"/>
      <c r="E794" s="133"/>
      <c r="F794" s="126"/>
      <c r="G794" s="126"/>
    </row>
    <row r="795" spans="1:7" ht="15">
      <c r="A795" s="153"/>
      <c r="B795" s="153"/>
      <c r="C795" s="126"/>
      <c r="D795" s="126"/>
      <c r="E795" s="133"/>
      <c r="F795" s="126"/>
      <c r="G795" s="126"/>
    </row>
    <row r="796" spans="1:7" ht="15">
      <c r="A796" s="153"/>
      <c r="B796" s="153"/>
      <c r="C796" s="126"/>
      <c r="D796" s="126"/>
      <c r="E796" s="133"/>
      <c r="F796" s="126"/>
      <c r="G796" s="126"/>
    </row>
    <row r="797" spans="1:7" ht="15">
      <c r="A797" s="153"/>
      <c r="B797" s="153"/>
      <c r="C797" s="126"/>
      <c r="D797" s="126"/>
      <c r="E797" s="133"/>
      <c r="F797" s="126"/>
      <c r="G797" s="126"/>
    </row>
    <row r="798" spans="1:7" ht="15">
      <c r="A798" s="153"/>
      <c r="B798" s="153"/>
      <c r="C798" s="126"/>
      <c r="D798" s="126"/>
      <c r="E798" s="133"/>
      <c r="F798" s="126"/>
      <c r="G798" s="126"/>
    </row>
    <row r="799" spans="1:7" ht="15">
      <c r="A799" s="153"/>
      <c r="B799" s="153"/>
      <c r="C799" s="126"/>
      <c r="D799" s="126"/>
      <c r="E799" s="133"/>
      <c r="F799" s="126"/>
      <c r="G799" s="126"/>
    </row>
    <row r="800" spans="1:7" ht="15">
      <c r="A800" s="153"/>
      <c r="B800" s="153"/>
      <c r="C800" s="126"/>
      <c r="D800" s="126"/>
      <c r="E800" s="133"/>
      <c r="F800" s="126"/>
      <c r="G800" s="126"/>
    </row>
    <row r="801" spans="1:7" ht="15">
      <c r="A801" s="153"/>
      <c r="B801" s="153"/>
      <c r="C801" s="126"/>
      <c r="D801" s="126"/>
      <c r="E801" s="133"/>
      <c r="F801" s="126"/>
      <c r="G801" s="126"/>
    </row>
    <row r="802" spans="1:7" ht="15">
      <c r="A802" s="153"/>
      <c r="B802" s="153"/>
      <c r="C802" s="126"/>
      <c r="D802" s="126"/>
      <c r="E802" s="133"/>
      <c r="F802" s="126"/>
      <c r="G802" s="126"/>
    </row>
    <row r="803" spans="1:7" ht="15">
      <c r="A803" s="153"/>
      <c r="B803" s="153"/>
      <c r="C803" s="126"/>
      <c r="D803" s="126"/>
      <c r="E803" s="133"/>
      <c r="F803" s="126"/>
      <c r="G803" s="126"/>
    </row>
    <row r="804" spans="1:7" ht="15">
      <c r="A804" s="153"/>
      <c r="B804" s="153"/>
      <c r="C804" s="126"/>
      <c r="D804" s="126"/>
      <c r="E804" s="133"/>
      <c r="F804" s="126"/>
      <c r="G804" s="126"/>
    </row>
    <row r="805" spans="1:7" ht="15">
      <c r="A805" s="153"/>
      <c r="B805" s="153"/>
      <c r="C805" s="126"/>
      <c r="D805" s="126"/>
      <c r="E805" s="133"/>
      <c r="F805" s="126"/>
      <c r="G805" s="126"/>
    </row>
    <row r="806" spans="1:7" ht="15">
      <c r="A806" s="153"/>
      <c r="B806" s="153"/>
      <c r="C806" s="126"/>
      <c r="D806" s="126"/>
      <c r="E806" s="133"/>
      <c r="F806" s="126"/>
      <c r="G806" s="126"/>
    </row>
    <row r="807" spans="1:7" ht="15">
      <c r="A807" s="153"/>
      <c r="B807" s="153"/>
      <c r="C807" s="126"/>
      <c r="D807" s="126"/>
      <c r="E807" s="133"/>
      <c r="F807" s="126"/>
      <c r="G807" s="126"/>
    </row>
    <row r="808" spans="1:7" ht="15">
      <c r="A808" s="153"/>
      <c r="B808" s="153"/>
      <c r="C808" s="126"/>
      <c r="D808" s="126"/>
      <c r="E808" s="133"/>
      <c r="F808" s="126"/>
      <c r="G808" s="126"/>
    </row>
    <row r="809" spans="1:7" ht="15">
      <c r="A809" s="153"/>
      <c r="B809" s="153"/>
      <c r="C809" s="126"/>
      <c r="D809" s="126"/>
      <c r="E809" s="133"/>
      <c r="F809" s="126"/>
      <c r="G809" s="126"/>
    </row>
    <row r="810" spans="1:7" ht="15">
      <c r="A810" s="153"/>
      <c r="B810" s="153"/>
      <c r="C810" s="126"/>
      <c r="D810" s="126"/>
      <c r="E810" s="133"/>
      <c r="F810" s="126"/>
      <c r="G810" s="126"/>
    </row>
    <row r="811" spans="1:7" ht="15">
      <c r="A811" s="153"/>
      <c r="B811" s="153"/>
      <c r="C811" s="126"/>
      <c r="D811" s="126"/>
      <c r="E811" s="133"/>
      <c r="F811" s="126"/>
      <c r="G811" s="126"/>
    </row>
    <row r="812" spans="1:7" ht="15">
      <c r="A812" s="153"/>
      <c r="B812" s="153"/>
      <c r="C812" s="126"/>
      <c r="D812" s="126"/>
      <c r="E812" s="133"/>
      <c r="F812" s="126"/>
      <c r="G812" s="126"/>
    </row>
    <row r="813" spans="1:7" ht="15">
      <c r="A813" s="153"/>
      <c r="B813" s="153"/>
      <c r="C813" s="126"/>
      <c r="D813" s="126"/>
      <c r="E813" s="133"/>
      <c r="F813" s="126"/>
      <c r="G813" s="126"/>
    </row>
    <row r="814" spans="1:7" ht="15">
      <c r="A814" s="153"/>
      <c r="B814" s="153"/>
      <c r="C814" s="126"/>
      <c r="D814" s="126"/>
      <c r="E814" s="133"/>
      <c r="F814" s="126"/>
      <c r="G814" s="126"/>
    </row>
    <row r="815" spans="1:7" ht="15">
      <c r="A815" s="153"/>
      <c r="B815" s="153"/>
      <c r="C815" s="126"/>
      <c r="D815" s="126"/>
      <c r="E815" s="133"/>
      <c r="F815" s="126"/>
      <c r="G815" s="126"/>
    </row>
    <row r="816" spans="1:7" ht="15">
      <c r="A816" s="153"/>
      <c r="B816" s="153"/>
      <c r="C816" s="126"/>
      <c r="D816" s="126"/>
      <c r="E816" s="133"/>
      <c r="F816" s="126"/>
      <c r="G816" s="126"/>
    </row>
    <row r="817" spans="1:7" ht="15">
      <c r="A817" s="153"/>
      <c r="B817" s="153"/>
      <c r="C817" s="126"/>
      <c r="D817" s="126"/>
      <c r="E817" s="133"/>
      <c r="F817" s="126"/>
      <c r="G817" s="126"/>
    </row>
    <row r="818" spans="1:7" ht="15">
      <c r="A818" s="153"/>
      <c r="B818" s="153"/>
      <c r="C818" s="126"/>
      <c r="D818" s="126"/>
      <c r="E818" s="133"/>
      <c r="F818" s="126"/>
      <c r="G818" s="126"/>
    </row>
    <row r="819" spans="1:7" ht="15">
      <c r="A819" s="153"/>
      <c r="B819" s="153"/>
      <c r="C819" s="126"/>
      <c r="D819" s="126"/>
      <c r="E819" s="133"/>
      <c r="F819" s="126"/>
      <c r="G819" s="126"/>
    </row>
    <row r="820" spans="1:7" ht="15">
      <c r="A820" s="153"/>
      <c r="B820" s="153"/>
      <c r="C820" s="126"/>
      <c r="D820" s="126"/>
      <c r="E820" s="133"/>
      <c r="F820" s="126"/>
      <c r="G820" s="126"/>
    </row>
    <row r="821" spans="1:7" ht="15">
      <c r="A821" s="153"/>
      <c r="B821" s="153"/>
      <c r="C821" s="126"/>
      <c r="D821" s="126"/>
      <c r="E821" s="133"/>
      <c r="F821" s="126"/>
      <c r="G821" s="126"/>
    </row>
    <row r="822" spans="1:7" ht="15">
      <c r="A822" s="153"/>
      <c r="B822" s="153"/>
      <c r="C822" s="126"/>
      <c r="D822" s="126"/>
      <c r="E822" s="133"/>
      <c r="F822" s="126"/>
      <c r="G822" s="126"/>
    </row>
    <row r="823" spans="1:7" ht="15">
      <c r="A823" s="153"/>
      <c r="B823" s="153"/>
      <c r="C823" s="126"/>
      <c r="D823" s="126"/>
      <c r="E823" s="133"/>
      <c r="F823" s="126"/>
      <c r="G823" s="126"/>
    </row>
    <row r="824" spans="1:7" ht="15">
      <c r="A824" s="153"/>
      <c r="B824" s="153"/>
      <c r="C824" s="126"/>
      <c r="D824" s="126"/>
      <c r="E824" s="133"/>
      <c r="F824" s="126"/>
      <c r="G824" s="126"/>
    </row>
    <row r="825" spans="1:7" ht="15">
      <c r="A825" s="153"/>
      <c r="B825" s="153"/>
      <c r="C825" s="126"/>
      <c r="D825" s="126"/>
      <c r="E825" s="133"/>
      <c r="F825" s="126"/>
      <c r="G825" s="126"/>
    </row>
    <row r="826" spans="1:7" ht="15">
      <c r="A826" s="153"/>
      <c r="B826" s="153"/>
      <c r="C826" s="126"/>
      <c r="D826" s="126"/>
      <c r="E826" s="133"/>
      <c r="F826" s="126"/>
      <c r="G826" s="126"/>
    </row>
    <row r="827" spans="1:7" ht="15">
      <c r="A827" s="153"/>
      <c r="B827" s="153"/>
      <c r="C827" s="126"/>
      <c r="D827" s="126"/>
      <c r="E827" s="133"/>
      <c r="F827" s="126"/>
      <c r="G827" s="126"/>
    </row>
    <row r="828" spans="1:7" ht="15">
      <c r="A828" s="153"/>
      <c r="B828" s="153"/>
      <c r="C828" s="126"/>
      <c r="D828" s="126"/>
      <c r="E828" s="133"/>
      <c r="F828" s="126"/>
      <c r="G828" s="126"/>
    </row>
    <row r="829" spans="1:7" ht="15">
      <c r="A829" s="153"/>
      <c r="B829" s="153"/>
      <c r="C829" s="126"/>
      <c r="D829" s="126"/>
      <c r="E829" s="133"/>
      <c r="F829" s="126"/>
      <c r="G829" s="126"/>
    </row>
    <row r="830" spans="1:7" ht="15">
      <c r="A830" s="153"/>
      <c r="B830" s="153"/>
      <c r="C830" s="126"/>
      <c r="D830" s="126"/>
      <c r="E830" s="133"/>
      <c r="F830" s="126"/>
      <c r="G830" s="126"/>
    </row>
    <row r="831" spans="1:7" ht="15">
      <c r="A831" s="153"/>
      <c r="B831" s="153"/>
      <c r="C831" s="126"/>
      <c r="D831" s="126"/>
      <c r="E831" s="133"/>
      <c r="F831" s="126"/>
      <c r="G831" s="126"/>
    </row>
    <row r="832" spans="1:7" ht="15">
      <c r="A832" s="153"/>
      <c r="B832" s="153"/>
      <c r="C832" s="126"/>
      <c r="D832" s="126"/>
      <c r="E832" s="133"/>
      <c r="F832" s="126"/>
      <c r="G832" s="126"/>
    </row>
    <row r="833" spans="1:7" ht="15">
      <c r="A833" s="153"/>
      <c r="B833" s="153"/>
      <c r="C833" s="126"/>
      <c r="D833" s="126"/>
      <c r="E833" s="133"/>
      <c r="F833" s="126"/>
      <c r="G833" s="126"/>
    </row>
    <row r="834" spans="1:7" ht="15">
      <c r="A834" s="153"/>
      <c r="B834" s="153"/>
      <c r="C834" s="126"/>
      <c r="D834" s="126"/>
      <c r="E834" s="133"/>
      <c r="F834" s="126"/>
      <c r="G834" s="126"/>
    </row>
    <row r="835" spans="1:7" ht="15">
      <c r="A835" s="153"/>
      <c r="B835" s="153"/>
      <c r="C835" s="126"/>
      <c r="D835" s="126"/>
      <c r="E835" s="133"/>
      <c r="F835" s="126"/>
      <c r="G835" s="126"/>
    </row>
    <row r="836" spans="1:7" ht="15">
      <c r="A836" s="153"/>
      <c r="B836" s="153"/>
      <c r="C836" s="126"/>
      <c r="D836" s="126"/>
      <c r="E836" s="133"/>
      <c r="F836" s="126"/>
      <c r="G836" s="126"/>
    </row>
    <row r="837" spans="1:7" ht="15">
      <c r="A837" s="153"/>
      <c r="B837" s="153"/>
      <c r="C837" s="126"/>
      <c r="D837" s="126"/>
      <c r="E837" s="133"/>
      <c r="F837" s="126"/>
      <c r="G837" s="126"/>
    </row>
    <row r="838" spans="1:7" ht="15">
      <c r="A838" s="153"/>
      <c r="B838" s="153"/>
      <c r="C838" s="126"/>
      <c r="D838" s="126"/>
      <c r="E838" s="133"/>
      <c r="F838" s="126"/>
      <c r="G838" s="126"/>
    </row>
    <row r="839" spans="1:7" ht="15">
      <c r="A839" s="153"/>
      <c r="B839" s="153"/>
      <c r="C839" s="126"/>
      <c r="D839" s="126"/>
      <c r="E839" s="133"/>
      <c r="F839" s="126"/>
      <c r="G839" s="126"/>
    </row>
    <row r="840" spans="1:7" ht="15">
      <c r="A840" s="153"/>
      <c r="B840" s="153"/>
      <c r="C840" s="126"/>
      <c r="D840" s="126"/>
      <c r="E840" s="133"/>
      <c r="F840" s="126"/>
      <c r="G840" s="126"/>
    </row>
    <row r="841" spans="1:7" ht="15">
      <c r="A841" s="153"/>
      <c r="B841" s="153"/>
      <c r="C841" s="126"/>
      <c r="D841" s="126"/>
      <c r="E841" s="133"/>
      <c r="F841" s="126"/>
      <c r="G841" s="126"/>
    </row>
    <row r="842" spans="1:7" ht="15">
      <c r="A842" s="153"/>
      <c r="B842" s="153"/>
      <c r="C842" s="126"/>
      <c r="D842" s="126"/>
      <c r="E842" s="133"/>
      <c r="F842" s="126"/>
      <c r="G842" s="126"/>
    </row>
    <row r="843" spans="1:7" ht="15">
      <c r="A843" s="153"/>
      <c r="B843" s="153"/>
      <c r="C843" s="126"/>
      <c r="D843" s="126"/>
      <c r="E843" s="133"/>
      <c r="F843" s="126"/>
      <c r="G843" s="126"/>
    </row>
    <row r="844" spans="1:7" ht="15">
      <c r="A844" s="153"/>
      <c r="B844" s="153"/>
      <c r="C844" s="126"/>
      <c r="D844" s="126"/>
      <c r="E844" s="133"/>
      <c r="F844" s="126"/>
      <c r="G844" s="126"/>
    </row>
    <row r="845" spans="1:7" ht="15">
      <c r="A845" s="153"/>
      <c r="B845" s="153"/>
      <c r="C845" s="126"/>
      <c r="D845" s="126"/>
      <c r="E845" s="133"/>
      <c r="F845" s="126"/>
      <c r="G845" s="126"/>
    </row>
    <row r="846" spans="1:7" ht="15">
      <c r="A846" s="153"/>
      <c r="B846" s="153"/>
      <c r="C846" s="126"/>
      <c r="D846" s="126"/>
      <c r="E846" s="133"/>
      <c r="F846" s="126"/>
      <c r="G846" s="126"/>
    </row>
    <row r="847" spans="1:7" ht="15">
      <c r="A847" s="153"/>
      <c r="B847" s="153"/>
      <c r="C847" s="126"/>
      <c r="D847" s="126"/>
      <c r="E847" s="133"/>
      <c r="F847" s="126"/>
      <c r="G847" s="126"/>
    </row>
    <row r="848" spans="1:7" ht="15">
      <c r="A848" s="153"/>
      <c r="B848" s="153"/>
      <c r="C848" s="126"/>
      <c r="D848" s="126"/>
      <c r="E848" s="133"/>
      <c r="F848" s="126"/>
      <c r="G848" s="126"/>
    </row>
    <row r="849" spans="1:7" ht="15">
      <c r="A849" s="153"/>
      <c r="B849" s="153"/>
      <c r="C849" s="126"/>
      <c r="D849" s="126"/>
      <c r="E849" s="133"/>
      <c r="F849" s="126"/>
      <c r="G849" s="126"/>
    </row>
    <row r="850" spans="1:7" ht="15">
      <c r="A850" s="153"/>
      <c r="B850" s="153"/>
      <c r="C850" s="126"/>
      <c r="D850" s="126"/>
      <c r="E850" s="133"/>
      <c r="F850" s="126"/>
      <c r="G850" s="126"/>
    </row>
    <row r="851" spans="1:7" ht="15">
      <c r="A851" s="153"/>
      <c r="B851" s="153"/>
      <c r="C851" s="126"/>
      <c r="D851" s="126"/>
      <c r="E851" s="133"/>
      <c r="F851" s="126"/>
      <c r="G851" s="126"/>
    </row>
    <row r="852" spans="1:7" ht="15">
      <c r="A852" s="153"/>
      <c r="B852" s="153"/>
      <c r="C852" s="126"/>
      <c r="D852" s="126"/>
      <c r="E852" s="133"/>
      <c r="F852" s="126"/>
      <c r="G852" s="126"/>
    </row>
    <row r="853" spans="1:7" ht="15">
      <c r="A853" s="153"/>
      <c r="B853" s="153"/>
      <c r="C853" s="126"/>
      <c r="D853" s="126"/>
      <c r="E853" s="133"/>
      <c r="F853" s="126"/>
      <c r="G853" s="126"/>
    </row>
    <row r="854" spans="1:7" ht="15">
      <c r="A854" s="153"/>
      <c r="B854" s="153"/>
      <c r="C854" s="126"/>
      <c r="D854" s="126"/>
      <c r="E854" s="133"/>
      <c r="F854" s="126"/>
      <c r="G854" s="126"/>
    </row>
    <row r="855" spans="1:7" ht="15">
      <c r="A855" s="153"/>
      <c r="B855" s="153"/>
      <c r="C855" s="126"/>
      <c r="D855" s="126"/>
      <c r="E855" s="133"/>
      <c r="F855" s="126"/>
      <c r="G855" s="126"/>
    </row>
    <row r="856" spans="1:7" ht="15">
      <c r="A856" s="153"/>
      <c r="B856" s="153"/>
      <c r="C856" s="126"/>
      <c r="D856" s="126"/>
      <c r="E856" s="133"/>
      <c r="F856" s="126"/>
      <c r="G856" s="126"/>
    </row>
    <row r="857" spans="1:7" ht="15">
      <c r="A857" s="153"/>
      <c r="B857" s="153"/>
      <c r="C857" s="126"/>
      <c r="D857" s="126"/>
      <c r="E857" s="133"/>
      <c r="F857" s="126"/>
      <c r="G857" s="126"/>
    </row>
    <row r="858" spans="1:7" ht="15">
      <c r="A858" s="153"/>
      <c r="B858" s="153"/>
      <c r="C858" s="126"/>
      <c r="D858" s="126"/>
      <c r="E858" s="133"/>
      <c r="F858" s="126"/>
      <c r="G858" s="126"/>
    </row>
    <row r="859" spans="1:7" ht="15">
      <c r="A859" s="153"/>
      <c r="B859" s="153"/>
      <c r="C859" s="126"/>
      <c r="D859" s="126"/>
      <c r="E859" s="133"/>
      <c r="F859" s="126"/>
      <c r="G859" s="126"/>
    </row>
    <row r="860" spans="1:7" ht="15">
      <c r="A860" s="153"/>
      <c r="B860" s="153"/>
      <c r="C860" s="126"/>
      <c r="D860" s="126"/>
      <c r="E860" s="133"/>
      <c r="F860" s="126"/>
      <c r="G860" s="126"/>
    </row>
    <row r="861" spans="1:7" ht="15">
      <c r="A861" s="153"/>
      <c r="B861" s="153"/>
      <c r="C861" s="126"/>
      <c r="D861" s="126"/>
      <c r="E861" s="133"/>
      <c r="F861" s="126"/>
      <c r="G861" s="126"/>
    </row>
    <row r="862" spans="1:7" ht="15">
      <c r="A862" s="153"/>
      <c r="B862" s="153"/>
      <c r="C862" s="126"/>
      <c r="D862" s="126"/>
      <c r="E862" s="133"/>
      <c r="F862" s="126"/>
      <c r="G862" s="126"/>
    </row>
    <row r="863" spans="1:7" ht="15">
      <c r="A863" s="153"/>
      <c r="B863" s="153"/>
      <c r="C863" s="126"/>
      <c r="D863" s="126"/>
      <c r="E863" s="133"/>
      <c r="F863" s="126"/>
      <c r="G863" s="126"/>
    </row>
    <row r="864" spans="1:7" ht="15">
      <c r="A864" s="153"/>
      <c r="B864" s="153"/>
      <c r="C864" s="126"/>
      <c r="D864" s="126"/>
      <c r="E864" s="133"/>
      <c r="F864" s="126"/>
      <c r="G864" s="126"/>
    </row>
    <row r="865" spans="1:7" ht="15">
      <c r="A865" s="153"/>
      <c r="B865" s="153"/>
      <c r="C865" s="126"/>
      <c r="D865" s="126"/>
      <c r="E865" s="133"/>
      <c r="F865" s="126"/>
      <c r="G865" s="126"/>
    </row>
    <row r="866" spans="1:7" ht="15">
      <c r="A866" s="153"/>
      <c r="B866" s="153"/>
      <c r="C866" s="126"/>
      <c r="D866" s="126"/>
      <c r="E866" s="133"/>
      <c r="F866" s="126"/>
      <c r="G866" s="126"/>
    </row>
    <row r="867" spans="1:7" ht="15">
      <c r="A867" s="153"/>
      <c r="B867" s="153"/>
      <c r="C867" s="126"/>
      <c r="D867" s="126"/>
      <c r="E867" s="133"/>
      <c r="F867" s="126"/>
      <c r="G867" s="126"/>
    </row>
    <row r="868" spans="1:7" ht="15">
      <c r="A868" s="153"/>
      <c r="B868" s="153"/>
      <c r="C868" s="126"/>
      <c r="D868" s="126"/>
      <c r="E868" s="133"/>
      <c r="F868" s="126"/>
      <c r="G868" s="126"/>
    </row>
    <row r="869" spans="1:7" ht="15">
      <c r="A869" s="153"/>
      <c r="B869" s="153"/>
      <c r="C869" s="126"/>
      <c r="D869" s="126"/>
      <c r="E869" s="133"/>
      <c r="F869" s="126"/>
      <c r="G869" s="126"/>
    </row>
    <row r="870" spans="1:7" ht="15">
      <c r="A870" s="153"/>
      <c r="B870" s="153"/>
      <c r="C870" s="126"/>
      <c r="D870" s="126"/>
      <c r="E870" s="133"/>
      <c r="F870" s="126"/>
      <c r="G870" s="126"/>
    </row>
    <row r="871" spans="1:7" ht="15">
      <c r="A871" s="153"/>
      <c r="B871" s="153"/>
      <c r="C871" s="126"/>
      <c r="D871" s="126"/>
      <c r="E871" s="133"/>
      <c r="F871" s="126"/>
      <c r="G871" s="126"/>
    </row>
    <row r="872" spans="1:7" ht="15">
      <c r="A872" s="153"/>
      <c r="B872" s="153"/>
      <c r="C872" s="126"/>
      <c r="D872" s="126"/>
      <c r="E872" s="133"/>
      <c r="F872" s="126"/>
      <c r="G872" s="126"/>
    </row>
    <row r="873" spans="1:7" ht="15">
      <c r="A873" s="153"/>
      <c r="B873" s="153"/>
      <c r="C873" s="126"/>
      <c r="D873" s="126"/>
      <c r="E873" s="133"/>
      <c r="F873" s="126"/>
      <c r="G873" s="126"/>
    </row>
    <row r="874" spans="1:7" ht="15">
      <c r="A874" s="153"/>
      <c r="B874" s="153"/>
      <c r="C874" s="126"/>
      <c r="D874" s="126"/>
      <c r="E874" s="133"/>
      <c r="F874" s="126"/>
      <c r="G874" s="126"/>
    </row>
    <row r="875" spans="1:7" ht="15">
      <c r="A875" s="153"/>
      <c r="B875" s="153"/>
      <c r="C875" s="126"/>
      <c r="D875" s="126"/>
      <c r="E875" s="133"/>
      <c r="F875" s="126"/>
      <c r="G875" s="126"/>
    </row>
    <row r="876" spans="1:7" ht="15">
      <c r="A876" s="153"/>
      <c r="B876" s="153"/>
      <c r="C876" s="126"/>
      <c r="D876" s="126"/>
      <c r="E876" s="133"/>
      <c r="F876" s="126"/>
      <c r="G876" s="126"/>
    </row>
    <row r="877" spans="1:7" ht="15">
      <c r="A877" s="153"/>
      <c r="B877" s="153"/>
      <c r="C877" s="126"/>
      <c r="D877" s="126"/>
      <c r="E877" s="133"/>
      <c r="F877" s="126"/>
      <c r="G877" s="126"/>
    </row>
    <row r="878" spans="1:7" ht="15">
      <c r="A878" s="153"/>
      <c r="B878" s="153"/>
      <c r="C878" s="126"/>
      <c r="D878" s="126"/>
      <c r="E878" s="133"/>
      <c r="F878" s="126"/>
      <c r="G878" s="126"/>
    </row>
    <row r="879" spans="1:7" ht="15">
      <c r="A879" s="153"/>
      <c r="B879" s="153"/>
      <c r="C879" s="126"/>
      <c r="D879" s="126"/>
      <c r="E879" s="133"/>
      <c r="F879" s="126"/>
      <c r="G879" s="126"/>
    </row>
    <row r="880" spans="1:7" ht="15">
      <c r="A880" s="153"/>
      <c r="B880" s="153"/>
      <c r="C880" s="126"/>
      <c r="D880" s="126"/>
      <c r="E880" s="133"/>
      <c r="F880" s="126"/>
      <c r="G880" s="126"/>
    </row>
    <row r="881" spans="1:7" ht="15">
      <c r="A881" s="153"/>
      <c r="B881" s="153"/>
      <c r="C881" s="126"/>
      <c r="D881" s="126"/>
      <c r="E881" s="133"/>
      <c r="F881" s="126"/>
      <c r="G881" s="126"/>
    </row>
    <row r="882" spans="1:7" ht="15">
      <c r="A882" s="153"/>
      <c r="B882" s="153"/>
      <c r="C882" s="126"/>
      <c r="D882" s="126"/>
      <c r="E882" s="133"/>
      <c r="F882" s="126"/>
      <c r="G882" s="126"/>
    </row>
    <row r="883" spans="1:7" ht="15">
      <c r="A883" s="153"/>
      <c r="B883" s="153"/>
      <c r="C883" s="126"/>
      <c r="D883" s="126"/>
      <c r="E883" s="133"/>
      <c r="F883" s="126"/>
      <c r="G883" s="126"/>
    </row>
    <row r="884" spans="1:7" ht="15">
      <c r="A884" s="153"/>
      <c r="B884" s="153"/>
      <c r="C884" s="126"/>
      <c r="D884" s="126"/>
      <c r="E884" s="133"/>
      <c r="F884" s="126"/>
      <c r="G884" s="126"/>
    </row>
    <row r="885" spans="1:7" ht="15">
      <c r="A885" s="153"/>
      <c r="B885" s="153"/>
      <c r="C885" s="126"/>
      <c r="D885" s="126"/>
      <c r="E885" s="133"/>
      <c r="F885" s="126"/>
      <c r="G885" s="126"/>
    </row>
    <row r="886" spans="1:7" ht="15">
      <c r="A886" s="153"/>
      <c r="B886" s="153"/>
      <c r="C886" s="126"/>
      <c r="D886" s="126"/>
      <c r="E886" s="133"/>
      <c r="F886" s="126"/>
      <c r="G886" s="126"/>
    </row>
    <row r="887" spans="1:7" ht="15">
      <c r="A887" s="153"/>
      <c r="B887" s="153"/>
      <c r="C887" s="126"/>
      <c r="D887" s="126"/>
      <c r="E887" s="133"/>
      <c r="F887" s="126"/>
      <c r="G887" s="126"/>
    </row>
    <row r="888" spans="1:7" ht="15">
      <c r="A888" s="153"/>
      <c r="B888" s="153"/>
      <c r="C888" s="126"/>
      <c r="D888" s="126"/>
      <c r="E888" s="133"/>
      <c r="F888" s="126"/>
      <c r="G888" s="126"/>
    </row>
    <row r="889" spans="1:7" ht="15">
      <c r="A889" s="153"/>
      <c r="B889" s="153"/>
      <c r="C889" s="126"/>
      <c r="D889" s="126"/>
      <c r="E889" s="133"/>
      <c r="F889" s="126"/>
      <c r="G889" s="126"/>
    </row>
    <row r="890" spans="1:7" ht="15">
      <c r="A890" s="153"/>
      <c r="B890" s="153"/>
      <c r="C890" s="126"/>
      <c r="D890" s="126"/>
      <c r="E890" s="133"/>
      <c r="F890" s="126"/>
      <c r="G890" s="126"/>
    </row>
    <row r="891" spans="1:7" ht="15">
      <c r="A891" s="153"/>
      <c r="B891" s="153"/>
      <c r="C891" s="126"/>
      <c r="D891" s="126"/>
      <c r="E891" s="133"/>
      <c r="F891" s="126"/>
      <c r="G891" s="126"/>
    </row>
    <row r="892" spans="1:7" ht="15">
      <c r="A892" s="153"/>
      <c r="B892" s="153"/>
      <c r="C892" s="126"/>
      <c r="D892" s="126"/>
      <c r="E892" s="133"/>
      <c r="F892" s="126"/>
      <c r="G892" s="126"/>
    </row>
    <row r="893" spans="1:7" ht="15">
      <c r="A893" s="153"/>
      <c r="B893" s="153"/>
      <c r="C893" s="126"/>
      <c r="D893" s="126"/>
      <c r="E893" s="133"/>
      <c r="F893" s="126"/>
      <c r="G893" s="126"/>
    </row>
    <row r="894" spans="1:7" ht="15">
      <c r="A894" s="153"/>
      <c r="B894" s="153"/>
      <c r="C894" s="126"/>
      <c r="D894" s="126"/>
      <c r="E894" s="133"/>
      <c r="F894" s="126"/>
      <c r="G894" s="126"/>
    </row>
    <row r="895" spans="1:7" ht="15">
      <c r="A895" s="153"/>
      <c r="B895" s="153"/>
      <c r="C895" s="126"/>
      <c r="D895" s="126"/>
      <c r="E895" s="133"/>
      <c r="F895" s="126"/>
      <c r="G895" s="126"/>
    </row>
    <row r="896" spans="1:7" ht="15">
      <c r="A896" s="153"/>
      <c r="B896" s="153"/>
      <c r="C896" s="126"/>
      <c r="D896" s="126"/>
      <c r="E896" s="133"/>
      <c r="F896" s="126"/>
      <c r="G896" s="126"/>
    </row>
    <row r="897" spans="1:7" ht="15">
      <c r="A897" s="153"/>
      <c r="B897" s="153"/>
      <c r="C897" s="126"/>
      <c r="D897" s="126"/>
      <c r="E897" s="133"/>
      <c r="F897" s="126"/>
      <c r="G897" s="126"/>
    </row>
    <row r="898" spans="1:7" ht="15">
      <c r="A898" s="153"/>
      <c r="B898" s="153"/>
      <c r="C898" s="126"/>
      <c r="D898" s="126"/>
      <c r="E898" s="133"/>
      <c r="F898" s="126"/>
      <c r="G898" s="126"/>
    </row>
    <row r="899" spans="1:7" ht="15">
      <c r="A899" s="153"/>
      <c r="B899" s="153"/>
      <c r="C899" s="126"/>
      <c r="D899" s="126"/>
      <c r="E899" s="133"/>
      <c r="F899" s="126"/>
      <c r="G899" s="126"/>
    </row>
    <row r="900" spans="1:7" ht="15">
      <c r="A900" s="153"/>
      <c r="B900" s="153"/>
      <c r="C900" s="126"/>
      <c r="D900" s="126"/>
      <c r="E900" s="133"/>
      <c r="F900" s="126"/>
      <c r="G900" s="126"/>
    </row>
    <row r="901" spans="1:7" ht="15">
      <c r="A901" s="153"/>
      <c r="B901" s="153"/>
      <c r="C901" s="126"/>
      <c r="D901" s="126"/>
      <c r="E901" s="133"/>
      <c r="F901" s="126"/>
      <c r="G901" s="126"/>
    </row>
    <row r="902" spans="1:7" ht="15">
      <c r="A902" s="153"/>
      <c r="B902" s="153"/>
      <c r="C902" s="126"/>
      <c r="D902" s="126"/>
      <c r="E902" s="133"/>
      <c r="F902" s="126"/>
      <c r="G902" s="126"/>
    </row>
    <row r="903" spans="1:7" ht="15">
      <c r="A903" s="153"/>
      <c r="B903" s="153"/>
      <c r="C903" s="126"/>
      <c r="D903" s="126"/>
      <c r="E903" s="133"/>
      <c r="F903" s="126"/>
      <c r="G903" s="126"/>
    </row>
    <row r="904" spans="1:7" ht="15">
      <c r="A904" s="153"/>
      <c r="B904" s="153"/>
      <c r="C904" s="126"/>
      <c r="D904" s="126"/>
      <c r="E904" s="133"/>
      <c r="F904" s="126"/>
      <c r="G904" s="126"/>
    </row>
    <row r="905" spans="1:7" ht="15">
      <c r="A905" s="153"/>
      <c r="B905" s="153"/>
      <c r="C905" s="126"/>
      <c r="D905" s="126"/>
      <c r="E905" s="133"/>
      <c r="F905" s="126"/>
      <c r="G905" s="126"/>
    </row>
    <row r="906" spans="1:7" ht="15">
      <c r="A906" s="153"/>
      <c r="B906" s="153"/>
      <c r="C906" s="126"/>
      <c r="D906" s="126"/>
      <c r="E906" s="133"/>
      <c r="F906" s="126"/>
      <c r="G906" s="126"/>
    </row>
    <row r="907" spans="1:7" ht="15">
      <c r="A907" s="153"/>
      <c r="B907" s="153"/>
      <c r="C907" s="126"/>
      <c r="D907" s="126"/>
      <c r="E907" s="133"/>
      <c r="F907" s="126"/>
      <c r="G907" s="126"/>
    </row>
    <row r="908" spans="1:7" ht="15">
      <c r="A908" s="153"/>
      <c r="B908" s="153"/>
      <c r="C908" s="126"/>
      <c r="D908" s="126"/>
      <c r="E908" s="133"/>
      <c r="F908" s="126"/>
      <c r="G908" s="126"/>
    </row>
    <row r="909" spans="1:7" ht="15">
      <c r="A909" s="153"/>
      <c r="B909" s="153"/>
      <c r="C909" s="126"/>
      <c r="D909" s="126"/>
      <c r="E909" s="133"/>
      <c r="F909" s="126"/>
      <c r="G909" s="126"/>
    </row>
    <row r="910" spans="1:7" ht="15">
      <c r="A910" s="153"/>
      <c r="B910" s="153"/>
      <c r="C910" s="126"/>
      <c r="D910" s="126"/>
      <c r="E910" s="133"/>
      <c r="F910" s="126"/>
      <c r="G910" s="126"/>
    </row>
    <row r="911" spans="1:7" ht="15">
      <c r="A911" s="153"/>
      <c r="B911" s="153"/>
      <c r="C911" s="126"/>
      <c r="D911" s="126"/>
      <c r="E911" s="133"/>
      <c r="F911" s="126"/>
      <c r="G911" s="126"/>
    </row>
    <row r="912" spans="1:7" ht="15">
      <c r="A912" s="153"/>
      <c r="B912" s="153"/>
      <c r="C912" s="126"/>
      <c r="D912" s="126"/>
      <c r="E912" s="133"/>
      <c r="F912" s="126"/>
      <c r="G912" s="126"/>
    </row>
    <row r="913" spans="1:7" ht="15">
      <c r="A913" s="153"/>
      <c r="B913" s="153"/>
      <c r="C913" s="126"/>
      <c r="D913" s="126"/>
      <c r="E913" s="133"/>
      <c r="F913" s="126"/>
      <c r="G913" s="126"/>
    </row>
    <row r="914" spans="1:7" ht="15">
      <c r="A914" s="153"/>
      <c r="B914" s="153"/>
      <c r="C914" s="126"/>
      <c r="D914" s="126"/>
      <c r="E914" s="133"/>
      <c r="F914" s="126"/>
      <c r="G914" s="126"/>
    </row>
    <row r="915" spans="1:7" ht="15">
      <c r="A915" s="153"/>
      <c r="B915" s="153"/>
      <c r="C915" s="126"/>
      <c r="D915" s="126"/>
      <c r="E915" s="133"/>
      <c r="F915" s="126"/>
      <c r="G915" s="126"/>
    </row>
    <row r="916" spans="1:7" ht="15">
      <c r="A916" s="153"/>
      <c r="B916" s="153"/>
      <c r="C916" s="126"/>
      <c r="D916" s="126"/>
      <c r="E916" s="133"/>
      <c r="F916" s="126"/>
      <c r="G916" s="126"/>
    </row>
    <row r="917" spans="1:7" ht="15">
      <c r="A917" s="153"/>
      <c r="B917" s="153"/>
      <c r="C917" s="126"/>
      <c r="D917" s="126"/>
      <c r="E917" s="133"/>
      <c r="F917" s="126"/>
      <c r="G917" s="126"/>
    </row>
    <row r="918" spans="1:7" ht="15">
      <c r="A918" s="153"/>
      <c r="B918" s="153"/>
      <c r="C918" s="126"/>
      <c r="D918" s="126"/>
      <c r="E918" s="133"/>
      <c r="F918" s="126"/>
      <c r="G918" s="126"/>
    </row>
    <row r="919" spans="1:7" ht="15">
      <c r="A919" s="153"/>
      <c r="B919" s="153"/>
      <c r="C919" s="126"/>
      <c r="D919" s="126"/>
      <c r="E919" s="133"/>
      <c r="F919" s="126"/>
      <c r="G919" s="126"/>
    </row>
    <row r="920" spans="1:7" ht="15">
      <c r="A920" s="153"/>
      <c r="B920" s="153"/>
      <c r="C920" s="126"/>
      <c r="D920" s="126"/>
      <c r="E920" s="133"/>
      <c r="F920" s="126"/>
      <c r="G920" s="126"/>
    </row>
    <row r="921" spans="1:7" ht="15">
      <c r="A921" s="153"/>
      <c r="B921" s="153"/>
      <c r="C921" s="126"/>
      <c r="D921" s="126"/>
      <c r="E921" s="133"/>
      <c r="F921" s="126"/>
      <c r="G921" s="126"/>
    </row>
    <row r="922" spans="1:7" ht="15">
      <c r="A922" s="153"/>
      <c r="B922" s="153"/>
      <c r="C922" s="126"/>
      <c r="D922" s="126"/>
      <c r="E922" s="133"/>
      <c r="F922" s="126"/>
      <c r="G922" s="126"/>
    </row>
    <row r="923" spans="1:7" ht="15">
      <c r="A923" s="153"/>
      <c r="B923" s="153"/>
      <c r="C923" s="126"/>
      <c r="D923" s="126"/>
      <c r="E923" s="133"/>
      <c r="F923" s="126"/>
      <c r="G923" s="126"/>
    </row>
    <row r="924" spans="1:7" ht="15">
      <c r="A924" s="153"/>
      <c r="B924" s="153"/>
      <c r="C924" s="126"/>
      <c r="D924" s="126"/>
      <c r="E924" s="133"/>
      <c r="F924" s="126"/>
      <c r="G924" s="126"/>
    </row>
    <row r="925" spans="1:7" ht="15">
      <c r="A925" s="153"/>
      <c r="B925" s="153"/>
      <c r="C925" s="126"/>
      <c r="D925" s="126"/>
      <c r="E925" s="133"/>
      <c r="F925" s="126"/>
      <c r="G925" s="126"/>
    </row>
    <row r="926" spans="1:7" ht="15">
      <c r="A926" s="153"/>
      <c r="B926" s="153"/>
      <c r="C926" s="126"/>
      <c r="D926" s="126"/>
      <c r="E926" s="133"/>
      <c r="F926" s="126"/>
      <c r="G926" s="126"/>
    </row>
    <row r="927" spans="1:7" ht="15">
      <c r="A927" s="153"/>
      <c r="B927" s="153"/>
      <c r="C927" s="126"/>
      <c r="D927" s="126"/>
      <c r="E927" s="133"/>
      <c r="F927" s="126"/>
      <c r="G927" s="126"/>
    </row>
    <row r="928" spans="1:7" ht="15">
      <c r="A928" s="153"/>
      <c r="B928" s="153"/>
      <c r="C928" s="126"/>
      <c r="D928" s="126"/>
      <c r="E928" s="133"/>
      <c r="F928" s="126"/>
      <c r="G928" s="126"/>
    </row>
    <row r="929" spans="1:7" ht="15">
      <c r="A929" s="153"/>
      <c r="B929" s="153"/>
      <c r="C929" s="126"/>
      <c r="D929" s="126"/>
      <c r="E929" s="133"/>
      <c r="F929" s="126"/>
      <c r="G929" s="126"/>
    </row>
    <row r="930" spans="1:7" ht="15">
      <c r="A930" s="153"/>
      <c r="B930" s="153"/>
      <c r="C930" s="126"/>
      <c r="D930" s="126"/>
      <c r="E930" s="133"/>
      <c r="F930" s="126"/>
      <c r="G930" s="126"/>
    </row>
    <row r="931" spans="1:7" ht="15">
      <c r="A931" s="153"/>
      <c r="B931" s="153"/>
      <c r="C931" s="126"/>
      <c r="D931" s="126"/>
      <c r="E931" s="133"/>
      <c r="F931" s="126"/>
      <c r="G931" s="126"/>
    </row>
    <row r="932" spans="1:7" ht="15">
      <c r="A932" s="153"/>
      <c r="B932" s="153"/>
      <c r="C932" s="126"/>
      <c r="D932" s="126"/>
      <c r="E932" s="133"/>
      <c r="F932" s="126"/>
      <c r="G932" s="126"/>
    </row>
    <row r="933" spans="1:7" ht="15">
      <c r="A933" s="153"/>
      <c r="B933" s="153"/>
      <c r="C933" s="126"/>
      <c r="D933" s="126"/>
      <c r="E933" s="133"/>
      <c r="F933" s="126"/>
      <c r="G933" s="126"/>
    </row>
    <row r="934" spans="1:7" ht="15">
      <c r="A934" s="153"/>
      <c r="B934" s="153"/>
      <c r="C934" s="126"/>
      <c r="D934" s="126"/>
      <c r="E934" s="133"/>
      <c r="F934" s="126"/>
      <c r="G934" s="126"/>
    </row>
    <row r="935" spans="1:7" ht="15">
      <c r="A935" s="153"/>
      <c r="B935" s="153"/>
      <c r="C935" s="126"/>
      <c r="D935" s="126"/>
      <c r="E935" s="133"/>
      <c r="F935" s="126"/>
      <c r="G935" s="126"/>
    </row>
    <row r="936" spans="1:7" ht="15">
      <c r="A936" s="153"/>
      <c r="B936" s="153"/>
      <c r="C936" s="126"/>
      <c r="D936" s="126"/>
      <c r="E936" s="133"/>
      <c r="F936" s="126"/>
      <c r="G936" s="126"/>
    </row>
    <row r="937" spans="1:7" ht="15">
      <c r="A937" s="153"/>
      <c r="B937" s="153"/>
      <c r="C937" s="126"/>
      <c r="D937" s="126"/>
      <c r="E937" s="133"/>
      <c r="F937" s="126"/>
      <c r="G937" s="126"/>
    </row>
    <row r="938" spans="1:7" ht="15">
      <c r="A938" s="153"/>
      <c r="B938" s="153"/>
      <c r="C938" s="126"/>
      <c r="D938" s="126"/>
      <c r="E938" s="133"/>
      <c r="F938" s="126"/>
      <c r="G938" s="126"/>
    </row>
    <row r="939" spans="1:7" ht="15">
      <c r="A939" s="153"/>
      <c r="B939" s="153"/>
      <c r="C939" s="126"/>
      <c r="D939" s="126"/>
      <c r="E939" s="133"/>
      <c r="F939" s="126"/>
      <c r="G939" s="126"/>
    </row>
    <row r="940" spans="1:7" ht="15">
      <c r="A940" s="153"/>
      <c r="B940" s="153"/>
      <c r="C940" s="126"/>
      <c r="D940" s="126"/>
      <c r="E940" s="133"/>
      <c r="F940" s="126"/>
      <c r="G940" s="126"/>
    </row>
    <row r="941" spans="1:7" ht="15">
      <c r="A941" s="153"/>
      <c r="B941" s="153"/>
      <c r="C941" s="126"/>
      <c r="D941" s="126"/>
      <c r="E941" s="133"/>
      <c r="F941" s="126"/>
      <c r="G941" s="126"/>
    </row>
    <row r="942" spans="1:7" ht="15">
      <c r="A942" s="153"/>
      <c r="B942" s="153"/>
      <c r="C942" s="126"/>
      <c r="D942" s="126"/>
      <c r="E942" s="133"/>
      <c r="F942" s="126"/>
      <c r="G942" s="126"/>
    </row>
    <row r="943" spans="1:7" ht="15">
      <c r="A943" s="153"/>
      <c r="B943" s="153"/>
      <c r="C943" s="126"/>
      <c r="D943" s="126"/>
      <c r="E943" s="133"/>
      <c r="F943" s="126"/>
      <c r="G943" s="126"/>
    </row>
    <row r="944" spans="1:7" ht="15">
      <c r="A944" s="153"/>
      <c r="B944" s="153"/>
      <c r="C944" s="126"/>
      <c r="D944" s="126"/>
      <c r="E944" s="133"/>
      <c r="F944" s="126"/>
      <c r="G944" s="126"/>
    </row>
    <row r="945" spans="1:7" ht="15">
      <c r="A945" s="153"/>
      <c r="B945" s="153"/>
      <c r="C945" s="126"/>
      <c r="D945" s="126"/>
      <c r="E945" s="133"/>
      <c r="F945" s="126"/>
      <c r="G945" s="126"/>
    </row>
    <row r="946" spans="1:7" ht="15">
      <c r="A946" s="153"/>
      <c r="B946" s="153"/>
      <c r="C946" s="126"/>
      <c r="D946" s="126"/>
      <c r="E946" s="133"/>
      <c r="F946" s="126"/>
      <c r="G946" s="126"/>
    </row>
    <row r="947" spans="1:7" ht="15">
      <c r="A947" s="153"/>
      <c r="B947" s="153"/>
      <c r="C947" s="126"/>
      <c r="D947" s="126"/>
      <c r="E947" s="133"/>
      <c r="F947" s="126"/>
      <c r="G947" s="126"/>
    </row>
    <row r="948" spans="1:7" ht="15">
      <c r="A948" s="153"/>
      <c r="B948" s="153"/>
      <c r="C948" s="126"/>
      <c r="D948" s="126"/>
      <c r="E948" s="133"/>
      <c r="F948" s="126"/>
      <c r="G948" s="126"/>
    </row>
    <row r="949" spans="1:7" ht="15">
      <c r="A949" s="153"/>
      <c r="B949" s="153"/>
      <c r="C949" s="126"/>
      <c r="D949" s="126"/>
      <c r="E949" s="133"/>
      <c r="F949" s="126"/>
      <c r="G949" s="126"/>
    </row>
    <row r="950" spans="1:7" ht="15">
      <c r="A950" s="153"/>
      <c r="B950" s="153"/>
      <c r="C950" s="126"/>
      <c r="D950" s="126"/>
      <c r="E950" s="133"/>
      <c r="F950" s="126"/>
      <c r="G950" s="126"/>
    </row>
    <row r="951" spans="1:7" ht="15">
      <c r="A951" s="153"/>
      <c r="B951" s="153"/>
      <c r="C951" s="126"/>
      <c r="D951" s="126"/>
      <c r="E951" s="133"/>
      <c r="F951" s="126"/>
      <c r="G951" s="126"/>
    </row>
    <row r="952" spans="1:7" ht="15">
      <c r="A952" s="153"/>
      <c r="B952" s="153"/>
      <c r="C952" s="126"/>
      <c r="D952" s="126"/>
      <c r="E952" s="133"/>
      <c r="F952" s="126"/>
      <c r="G952" s="126"/>
    </row>
    <row r="953" spans="1:7" ht="15">
      <c r="A953" s="153"/>
      <c r="B953" s="153"/>
      <c r="C953" s="126"/>
      <c r="D953" s="126"/>
      <c r="E953" s="133"/>
      <c r="F953" s="126"/>
      <c r="G953" s="126"/>
    </row>
    <row r="954" spans="1:7" ht="15">
      <c r="A954" s="153"/>
      <c r="B954" s="153"/>
      <c r="C954" s="126"/>
      <c r="D954" s="126"/>
      <c r="E954" s="133"/>
      <c r="F954" s="126"/>
      <c r="G954" s="126"/>
    </row>
    <row r="955" spans="1:7" ht="15">
      <c r="A955" s="153"/>
      <c r="B955" s="153"/>
      <c r="C955" s="126"/>
      <c r="D955" s="126"/>
      <c r="E955" s="133"/>
      <c r="F955" s="126"/>
      <c r="G955" s="126"/>
    </row>
    <row r="956" spans="1:7" ht="15">
      <c r="A956" s="153"/>
      <c r="B956" s="153"/>
      <c r="C956" s="126"/>
      <c r="D956" s="126"/>
      <c r="E956" s="133"/>
      <c r="F956" s="126"/>
      <c r="G956" s="126"/>
    </row>
    <row r="957" spans="1:7" ht="15">
      <c r="A957" s="153"/>
      <c r="B957" s="153"/>
      <c r="C957" s="126"/>
      <c r="D957" s="126"/>
      <c r="E957" s="133"/>
      <c r="F957" s="126"/>
      <c r="G957" s="126"/>
    </row>
    <row r="958" spans="1:7" ht="15">
      <c r="A958" s="153"/>
      <c r="B958" s="153"/>
      <c r="C958" s="126"/>
      <c r="D958" s="126"/>
      <c r="E958" s="133"/>
      <c r="F958" s="126"/>
      <c r="G958" s="126"/>
    </row>
    <row r="959" spans="1:7" ht="15">
      <c r="A959" s="153"/>
      <c r="B959" s="153"/>
      <c r="C959" s="126"/>
      <c r="D959" s="126"/>
      <c r="E959" s="133"/>
      <c r="F959" s="126"/>
      <c r="G959" s="126"/>
    </row>
    <row r="960" spans="1:7" ht="15">
      <c r="A960" s="153"/>
      <c r="B960" s="153"/>
      <c r="C960" s="126"/>
      <c r="D960" s="126"/>
      <c r="E960" s="133"/>
      <c r="F960" s="126"/>
      <c r="G960" s="126"/>
    </row>
    <row r="961" spans="1:7" ht="15">
      <c r="A961" s="153"/>
      <c r="B961" s="153"/>
      <c r="C961" s="126"/>
      <c r="D961" s="126"/>
      <c r="E961" s="133"/>
      <c r="F961" s="126"/>
      <c r="G961" s="126"/>
    </row>
    <row r="962" spans="1:7" ht="15">
      <c r="A962" s="153"/>
      <c r="B962" s="153"/>
      <c r="C962" s="126"/>
      <c r="D962" s="126"/>
      <c r="E962" s="133"/>
      <c r="F962" s="126"/>
      <c r="G962" s="126"/>
    </row>
    <row r="963" spans="1:7" ht="15">
      <c r="A963" s="153"/>
      <c r="B963" s="153"/>
      <c r="C963" s="126"/>
      <c r="D963" s="126"/>
      <c r="E963" s="133"/>
      <c r="F963" s="126"/>
      <c r="G963" s="126"/>
    </row>
    <row r="964" spans="1:7" ht="15">
      <c r="A964" s="153"/>
      <c r="B964" s="153"/>
      <c r="C964" s="126"/>
      <c r="D964" s="126"/>
      <c r="E964" s="133"/>
      <c r="F964" s="126"/>
      <c r="G964" s="126"/>
    </row>
    <row r="965" spans="1:7" ht="15">
      <c r="A965" s="153"/>
      <c r="B965" s="153"/>
      <c r="C965" s="126"/>
      <c r="D965" s="126"/>
      <c r="E965" s="133"/>
      <c r="F965" s="126"/>
      <c r="G965" s="126"/>
    </row>
    <row r="966" spans="1:7" ht="15">
      <c r="A966" s="153"/>
      <c r="B966" s="153"/>
      <c r="C966" s="126"/>
      <c r="D966" s="126"/>
      <c r="E966" s="133"/>
      <c r="F966" s="126"/>
      <c r="G966" s="126"/>
    </row>
    <row r="967" spans="1:7" ht="15">
      <c r="A967" s="153"/>
      <c r="B967" s="153"/>
      <c r="C967" s="126"/>
      <c r="D967" s="126"/>
      <c r="E967" s="133"/>
      <c r="F967" s="126"/>
      <c r="G967" s="126"/>
    </row>
    <row r="968" spans="1:7" ht="15">
      <c r="A968" s="153"/>
      <c r="B968" s="153"/>
      <c r="C968" s="126"/>
      <c r="D968" s="126"/>
      <c r="E968" s="133"/>
      <c r="F968" s="126"/>
      <c r="G968" s="126"/>
    </row>
    <row r="969" spans="1:7" ht="15">
      <c r="A969" s="153"/>
      <c r="B969" s="153"/>
      <c r="C969" s="126"/>
      <c r="D969" s="126"/>
      <c r="E969" s="133"/>
      <c r="F969" s="126"/>
      <c r="G969" s="126"/>
    </row>
    <row r="970" spans="1:7" ht="15">
      <c r="A970" s="153"/>
      <c r="B970" s="153"/>
      <c r="C970" s="126"/>
      <c r="D970" s="126"/>
      <c r="E970" s="133"/>
      <c r="F970" s="126"/>
      <c r="G970" s="126"/>
    </row>
    <row r="971" spans="1:7" ht="15">
      <c r="A971" s="153"/>
      <c r="B971" s="153"/>
      <c r="C971" s="126"/>
      <c r="D971" s="126"/>
      <c r="E971" s="133"/>
      <c r="F971" s="126"/>
      <c r="G971" s="126"/>
    </row>
    <row r="972" spans="1:7" ht="15">
      <c r="A972" s="153"/>
      <c r="B972" s="153"/>
      <c r="C972" s="126"/>
      <c r="D972" s="126"/>
      <c r="E972" s="133"/>
      <c r="F972" s="126"/>
      <c r="G972" s="126"/>
    </row>
    <row r="973" spans="1:7" ht="15">
      <c r="A973" s="153"/>
      <c r="B973" s="153"/>
      <c r="C973" s="126"/>
      <c r="D973" s="126"/>
      <c r="E973" s="133"/>
      <c r="F973" s="126"/>
      <c r="G973" s="126"/>
    </row>
    <row r="974" spans="1:7" ht="15">
      <c r="A974" s="153"/>
      <c r="B974" s="153"/>
      <c r="C974" s="126"/>
      <c r="D974" s="126"/>
      <c r="E974" s="133"/>
      <c r="F974" s="126"/>
      <c r="G974" s="126"/>
    </row>
    <row r="975" spans="1:7" ht="15">
      <c r="A975" s="153"/>
      <c r="B975" s="153"/>
      <c r="C975" s="126"/>
      <c r="D975" s="126"/>
      <c r="E975" s="133"/>
      <c r="F975" s="126"/>
      <c r="G975" s="126"/>
    </row>
    <row r="976" spans="1:7" ht="15">
      <c r="A976" s="153"/>
      <c r="B976" s="153"/>
      <c r="C976" s="126"/>
      <c r="D976" s="126"/>
      <c r="E976" s="133"/>
      <c r="F976" s="126"/>
      <c r="G976" s="126"/>
    </row>
    <row r="977" spans="1:7" ht="15">
      <c r="A977" s="153"/>
      <c r="B977" s="153"/>
      <c r="C977" s="126"/>
      <c r="D977" s="126"/>
      <c r="E977" s="133"/>
      <c r="F977" s="126"/>
      <c r="G977" s="126"/>
    </row>
    <row r="978" spans="1:7" ht="15">
      <c r="A978" s="153"/>
      <c r="B978" s="153"/>
      <c r="C978" s="126"/>
      <c r="D978" s="126"/>
      <c r="E978" s="133"/>
      <c r="F978" s="126"/>
      <c r="G978" s="126"/>
    </row>
    <row r="979" spans="1:7" ht="15">
      <c r="A979" s="153"/>
      <c r="B979" s="153"/>
      <c r="C979" s="126"/>
      <c r="D979" s="126"/>
      <c r="E979" s="133"/>
      <c r="F979" s="126"/>
      <c r="G979" s="126"/>
    </row>
    <row r="980" spans="1:7" ht="15">
      <c r="A980" s="153"/>
      <c r="B980" s="153"/>
      <c r="C980" s="126"/>
      <c r="D980" s="126"/>
      <c r="E980" s="133"/>
      <c r="F980" s="126"/>
      <c r="G980" s="126"/>
    </row>
    <row r="981" spans="1:7" ht="15">
      <c r="A981" s="153"/>
      <c r="B981" s="153"/>
      <c r="C981" s="126"/>
      <c r="D981" s="126"/>
      <c r="E981" s="133"/>
      <c r="F981" s="126"/>
      <c r="G981" s="126"/>
    </row>
    <row r="982" spans="1:7" ht="15">
      <c r="A982" s="153"/>
      <c r="B982" s="153"/>
      <c r="C982" s="126"/>
      <c r="D982" s="126"/>
      <c r="E982" s="133"/>
      <c r="F982" s="126"/>
      <c r="G982" s="126"/>
    </row>
    <row r="983" spans="1:7" ht="15">
      <c r="A983" s="153"/>
      <c r="B983" s="153"/>
      <c r="C983" s="126"/>
      <c r="D983" s="126"/>
      <c r="E983" s="133"/>
      <c r="F983" s="126"/>
      <c r="G983" s="126"/>
    </row>
    <row r="984" spans="1:7" ht="15">
      <c r="A984" s="153"/>
      <c r="B984" s="153"/>
      <c r="C984" s="126"/>
      <c r="D984" s="126"/>
      <c r="E984" s="133"/>
      <c r="F984" s="126"/>
      <c r="G984" s="126"/>
    </row>
    <row r="985" spans="1:7" ht="15">
      <c r="A985" s="153"/>
      <c r="B985" s="153"/>
      <c r="C985" s="126"/>
      <c r="D985" s="126"/>
      <c r="E985" s="133"/>
      <c r="F985" s="126"/>
      <c r="G985" s="126"/>
    </row>
    <row r="986" spans="1:7" ht="15">
      <c r="A986" s="153"/>
      <c r="B986" s="153"/>
      <c r="C986" s="126"/>
      <c r="D986" s="126"/>
      <c r="E986" s="133"/>
      <c r="F986" s="126"/>
      <c r="G986" s="126"/>
    </row>
    <row r="987" spans="1:7" ht="15">
      <c r="A987" s="153"/>
      <c r="B987" s="153"/>
      <c r="C987" s="126"/>
      <c r="D987" s="126"/>
      <c r="E987" s="133"/>
      <c r="F987" s="126"/>
      <c r="G987" s="126"/>
    </row>
    <row r="988" spans="1:7" ht="15">
      <c r="A988" s="153"/>
      <c r="B988" s="153"/>
      <c r="C988" s="126"/>
      <c r="D988" s="126"/>
      <c r="E988" s="133"/>
      <c r="F988" s="126"/>
      <c r="G988" s="126"/>
    </row>
    <row r="989" spans="1:7" ht="15">
      <c r="A989" s="153"/>
      <c r="B989" s="153"/>
      <c r="C989" s="126"/>
      <c r="D989" s="126"/>
      <c r="E989" s="133"/>
      <c r="F989" s="126"/>
      <c r="G989" s="126"/>
    </row>
    <row r="990" spans="1:7" ht="15">
      <c r="A990" s="153"/>
      <c r="B990" s="153"/>
      <c r="C990" s="126"/>
      <c r="D990" s="126"/>
      <c r="E990" s="133"/>
      <c r="F990" s="126"/>
      <c r="G990" s="126"/>
    </row>
    <row r="991" spans="1:7" ht="15">
      <c r="A991" s="153"/>
      <c r="B991" s="153"/>
      <c r="C991" s="126"/>
      <c r="D991" s="126"/>
      <c r="E991" s="133"/>
      <c r="F991" s="126"/>
      <c r="G991" s="126"/>
    </row>
    <row r="992" spans="1:7" ht="15">
      <c r="A992" s="153"/>
      <c r="B992" s="153"/>
      <c r="C992" s="126"/>
      <c r="D992" s="126"/>
      <c r="E992" s="133"/>
      <c r="F992" s="126"/>
      <c r="G992" s="126"/>
    </row>
    <row r="993" spans="1:7" ht="15">
      <c r="A993" s="153"/>
      <c r="B993" s="153"/>
      <c r="C993" s="126"/>
      <c r="D993" s="126"/>
      <c r="E993" s="133"/>
      <c r="F993" s="126"/>
      <c r="G993" s="126"/>
    </row>
    <row r="994" spans="1:7" ht="15">
      <c r="A994" s="153"/>
      <c r="B994" s="153"/>
      <c r="C994" s="126"/>
      <c r="D994" s="126"/>
      <c r="E994" s="133"/>
      <c r="F994" s="126"/>
      <c r="G994" s="126"/>
    </row>
    <row r="995" spans="1:7" ht="15">
      <c r="A995" s="153"/>
      <c r="B995" s="153"/>
      <c r="C995" s="126"/>
      <c r="D995" s="126"/>
      <c r="E995" s="133"/>
      <c r="F995" s="126"/>
      <c r="G995" s="126"/>
    </row>
    <row r="996" spans="1:7" ht="15">
      <c r="A996" s="153"/>
      <c r="B996" s="153"/>
      <c r="C996" s="126"/>
      <c r="D996" s="126"/>
      <c r="E996" s="133"/>
      <c r="F996" s="126"/>
      <c r="G996" s="126"/>
    </row>
    <row r="997" spans="1:7" ht="15">
      <c r="A997" s="153"/>
      <c r="B997" s="153"/>
      <c r="C997" s="126"/>
      <c r="D997" s="126"/>
      <c r="E997" s="133"/>
      <c r="F997" s="126"/>
      <c r="G997" s="126"/>
    </row>
    <row r="998" spans="1:7" ht="15">
      <c r="A998" s="153"/>
      <c r="B998" s="153"/>
      <c r="C998" s="126"/>
      <c r="D998" s="126"/>
      <c r="E998" s="133"/>
      <c r="F998" s="126"/>
      <c r="G998" s="126"/>
    </row>
    <row r="999" spans="1:7" ht="15">
      <c r="A999" s="153"/>
      <c r="B999" s="153"/>
      <c r="C999" s="126"/>
      <c r="D999" s="126"/>
      <c r="E999" s="133"/>
      <c r="F999" s="126"/>
      <c r="G999" s="126"/>
    </row>
    <row r="1000" spans="1:7" ht="15">
      <c r="A1000" s="153"/>
      <c r="B1000" s="153"/>
      <c r="C1000" s="126"/>
      <c r="D1000" s="126"/>
      <c r="E1000" s="133"/>
      <c r="F1000" s="126"/>
      <c r="G1000" s="126"/>
    </row>
    <row r="1001" spans="1:7" ht="15">
      <c r="A1001" s="156"/>
      <c r="B1001" s="156"/>
      <c r="E1001" s="157"/>
    </row>
    <row r="1002" spans="1:7" ht="15">
      <c r="A1002" s="156"/>
      <c r="B1002" s="156"/>
      <c r="E1002" s="157"/>
    </row>
    <row r="1003" spans="1:7" ht="15">
      <c r="A1003" s="156"/>
      <c r="B1003" s="156"/>
      <c r="E1003" s="157"/>
    </row>
    <row r="1004" spans="1:7" ht="15">
      <c r="A1004" s="156"/>
      <c r="B1004" s="156"/>
      <c r="E1004" s="157"/>
    </row>
    <row r="1005" spans="1:7" ht="15">
      <c r="A1005" s="156"/>
      <c r="B1005" s="156"/>
      <c r="E1005" s="157"/>
    </row>
    <row r="1006" spans="1:7" ht="15">
      <c r="A1006" s="156"/>
      <c r="B1006" s="156"/>
      <c r="E1006" s="157"/>
    </row>
    <row r="1007" spans="1:7" ht="15">
      <c r="A1007" s="156"/>
      <c r="B1007" s="156"/>
      <c r="E1007" s="157"/>
    </row>
    <row r="1008" spans="1:7" ht="15">
      <c r="A1008" s="156"/>
      <c r="B1008" s="156"/>
      <c r="E1008" s="157"/>
    </row>
    <row r="1009" spans="1:5" ht="15">
      <c r="A1009" s="156"/>
      <c r="B1009" s="156"/>
      <c r="E1009" s="157"/>
    </row>
    <row r="1010" spans="1:5" ht="15">
      <c r="A1010" s="156"/>
      <c r="B1010" s="156"/>
      <c r="E1010" s="157"/>
    </row>
    <row r="1011" spans="1:5" ht="15">
      <c r="A1011" s="156"/>
      <c r="B1011" s="156"/>
      <c r="E1011" s="157"/>
    </row>
    <row r="1012" spans="1:5" ht="15">
      <c r="A1012" s="156"/>
      <c r="B1012" s="156"/>
      <c r="E1012" s="157"/>
    </row>
    <row r="1013" spans="1:5" ht="15">
      <c r="A1013" s="156"/>
      <c r="B1013" s="156"/>
      <c r="E1013" s="157"/>
    </row>
    <row r="1014" spans="1:5" ht="15">
      <c r="A1014" s="156"/>
      <c r="B1014" s="156"/>
      <c r="E1014" s="157"/>
    </row>
    <row r="1015" spans="1:5" ht="15">
      <c r="A1015" s="156"/>
      <c r="B1015" s="156"/>
      <c r="E1015" s="157"/>
    </row>
    <row r="1016" spans="1:5" ht="15">
      <c r="A1016" s="156"/>
      <c r="B1016" s="156"/>
      <c r="E1016" s="157"/>
    </row>
    <row r="1017" spans="1:5" ht="15">
      <c r="A1017" s="156"/>
      <c r="B1017" s="156"/>
      <c r="E1017" s="157"/>
    </row>
    <row r="1018" spans="1:5" ht="15">
      <c r="A1018" s="156"/>
      <c r="B1018" s="156"/>
      <c r="E1018" s="157"/>
    </row>
    <row r="1019" spans="1:5" ht="15">
      <c r="A1019" s="156"/>
      <c r="B1019" s="156"/>
      <c r="E1019" s="157"/>
    </row>
    <row r="1020" spans="1:5" ht="15">
      <c r="A1020" s="156"/>
      <c r="B1020" s="156"/>
      <c r="E1020" s="157"/>
    </row>
    <row r="1021" spans="1:5" ht="15">
      <c r="A1021" s="156"/>
      <c r="B1021" s="158"/>
      <c r="E1021" s="157"/>
    </row>
    <row r="1022" spans="1:5" ht="15">
      <c r="A1022" s="156"/>
      <c r="B1022" s="156"/>
      <c r="E1022" s="157"/>
    </row>
    <row r="1023" spans="1:5" ht="15">
      <c r="A1023" s="156"/>
      <c r="B1023" s="156"/>
      <c r="E1023" s="157"/>
    </row>
    <row r="1024" spans="1:5" ht="15">
      <c r="A1024" s="156"/>
      <c r="B1024" s="156"/>
      <c r="E1024" s="157"/>
    </row>
    <row r="1025" spans="1:5" ht="15">
      <c r="A1025" s="156"/>
      <c r="B1025" s="156"/>
      <c r="E1025" s="157"/>
    </row>
    <row r="1026" spans="1:5" ht="15">
      <c r="A1026" s="156"/>
      <c r="B1026" s="156"/>
      <c r="E1026" s="157"/>
    </row>
    <row r="1027" spans="1:5" ht="15">
      <c r="A1027" s="156"/>
      <c r="B1027" s="156"/>
      <c r="E1027" s="157"/>
    </row>
    <row r="1028" spans="1:5" ht="15">
      <c r="A1028" s="156"/>
      <c r="B1028" s="156"/>
      <c r="E1028" s="157"/>
    </row>
    <row r="1029" spans="1:5" ht="15">
      <c r="A1029" s="156"/>
      <c r="B1029" s="156"/>
      <c r="E1029" s="157"/>
    </row>
    <row r="1030" spans="1:5" ht="15">
      <c r="A1030" s="156"/>
      <c r="B1030" s="156"/>
      <c r="E1030" s="157"/>
    </row>
    <row r="1031" spans="1:5" ht="15">
      <c r="A1031" s="156"/>
      <c r="B1031" s="156"/>
      <c r="E1031" s="157"/>
    </row>
    <row r="1032" spans="1:5" ht="15">
      <c r="A1032" s="156"/>
      <c r="B1032" s="156"/>
      <c r="E1032" s="157"/>
    </row>
    <row r="1033" spans="1:5" ht="15">
      <c r="A1033" s="156"/>
      <c r="B1033" s="156"/>
      <c r="E1033" s="157"/>
    </row>
    <row r="1034" spans="1:5" ht="15">
      <c r="A1034" s="156"/>
      <c r="B1034" s="156"/>
      <c r="E1034" s="157"/>
    </row>
    <row r="1035" spans="1:5" ht="15">
      <c r="A1035" s="156"/>
      <c r="B1035" s="156"/>
      <c r="E1035" s="157"/>
    </row>
    <row r="1036" spans="1:5" ht="15">
      <c r="A1036" s="156"/>
      <c r="B1036" s="156"/>
      <c r="E1036" s="157"/>
    </row>
    <row r="1037" spans="1:5" ht="15">
      <c r="A1037" s="156"/>
      <c r="B1037" s="156"/>
      <c r="E1037" s="157"/>
    </row>
    <row r="1038" spans="1:5" ht="15">
      <c r="A1038" s="156"/>
      <c r="B1038" s="156"/>
      <c r="E1038" s="157"/>
    </row>
    <row r="1039" spans="1:5" ht="15">
      <c r="A1039" s="156"/>
      <c r="B1039" s="156"/>
      <c r="E1039" s="157"/>
    </row>
    <row r="1040" spans="1:5" ht="15">
      <c r="A1040" s="156"/>
      <c r="B1040" s="156"/>
      <c r="E1040" s="157"/>
    </row>
    <row r="1041" spans="1:5" ht="15">
      <c r="A1041" s="156"/>
      <c r="B1041" s="156"/>
      <c r="E1041" s="157"/>
    </row>
    <row r="1042" spans="1:5" ht="15">
      <c r="A1042" s="156"/>
      <c r="B1042" s="156"/>
      <c r="E1042" s="157"/>
    </row>
    <row r="1043" spans="1:5" ht="15">
      <c r="A1043" s="156"/>
      <c r="B1043" s="156"/>
      <c r="E1043" s="157"/>
    </row>
    <row r="1044" spans="1:5" ht="15">
      <c r="A1044" s="156"/>
      <c r="B1044" s="156"/>
      <c r="E1044" s="157"/>
    </row>
    <row r="1045" spans="1:5" ht="15">
      <c r="A1045" s="156"/>
      <c r="B1045" s="156"/>
      <c r="E1045" s="157"/>
    </row>
    <row r="1046" spans="1:5" ht="15">
      <c r="A1046" s="156"/>
      <c r="B1046" s="156"/>
      <c r="E1046" s="157"/>
    </row>
    <row r="1047" spans="1:5" ht="15">
      <c r="A1047" s="156"/>
      <c r="B1047" s="156"/>
      <c r="E1047" s="157"/>
    </row>
    <row r="1048" spans="1:5" ht="15">
      <c r="A1048" s="156"/>
      <c r="B1048" s="156"/>
      <c r="E1048" s="157"/>
    </row>
    <row r="1049" spans="1:5" ht="15">
      <c r="A1049" s="156"/>
      <c r="B1049" s="156"/>
      <c r="E1049" s="157"/>
    </row>
    <row r="1050" spans="1:5" ht="15">
      <c r="A1050" s="156"/>
      <c r="B1050" s="156"/>
      <c r="E1050" s="157"/>
    </row>
    <row r="1051" spans="1:5" ht="15">
      <c r="A1051" s="156"/>
      <c r="B1051" s="156"/>
      <c r="E1051" s="157"/>
    </row>
    <row r="1052" spans="1:5" ht="15">
      <c r="A1052" s="156"/>
      <c r="B1052" s="156"/>
      <c r="E1052" s="157"/>
    </row>
    <row r="1053" spans="1:5" ht="15">
      <c r="A1053" s="156"/>
      <c r="B1053" s="156"/>
      <c r="E1053" s="157"/>
    </row>
    <row r="1054" spans="1:5" ht="15">
      <c r="A1054" s="156"/>
      <c r="B1054" s="156"/>
      <c r="E1054" s="157"/>
    </row>
    <row r="1055" spans="1:5" ht="15">
      <c r="A1055" s="156"/>
      <c r="B1055" s="156"/>
      <c r="E1055" s="157"/>
    </row>
    <row r="1056" spans="1:5" ht="15">
      <c r="A1056" s="156"/>
      <c r="B1056" s="156"/>
      <c r="E1056" s="157"/>
    </row>
    <row r="1057" spans="1:5" ht="15">
      <c r="A1057" s="156"/>
      <c r="B1057" s="156"/>
      <c r="E1057" s="157"/>
    </row>
    <row r="1058" spans="1:5" ht="15">
      <c r="A1058" s="156"/>
      <c r="B1058" s="156"/>
      <c r="E1058" s="157"/>
    </row>
    <row r="1059" spans="1:5" ht="15">
      <c r="A1059" s="156"/>
      <c r="B1059" s="156"/>
      <c r="E1059" s="157"/>
    </row>
    <row r="1060" spans="1:5" ht="15">
      <c r="A1060" s="156"/>
      <c r="B1060" s="156"/>
      <c r="E1060" s="157"/>
    </row>
    <row r="1061" spans="1:5" ht="15">
      <c r="A1061" s="156"/>
      <c r="B1061" s="156"/>
      <c r="E1061" s="157"/>
    </row>
    <row r="1062" spans="1:5" ht="15">
      <c r="A1062" s="156"/>
      <c r="B1062" s="156"/>
      <c r="E1062" s="157"/>
    </row>
    <row r="1063" spans="1:5" ht="15">
      <c r="A1063" s="156"/>
      <c r="B1063" s="156"/>
      <c r="E1063" s="157"/>
    </row>
    <row r="1064" spans="1:5" ht="15">
      <c r="A1064" s="156"/>
      <c r="B1064" s="156"/>
      <c r="E1064" s="157"/>
    </row>
    <row r="1065" spans="1:5" ht="15">
      <c r="A1065" s="156"/>
      <c r="B1065" s="156"/>
      <c r="E1065" s="157"/>
    </row>
    <row r="1066" spans="1:5" ht="15">
      <c r="A1066" s="156"/>
      <c r="B1066" s="156"/>
      <c r="E1066" s="157"/>
    </row>
    <row r="1067" spans="1:5" ht="15">
      <c r="A1067" s="156"/>
      <c r="B1067" s="156"/>
      <c r="E1067" s="157"/>
    </row>
    <row r="1068" spans="1:5" ht="15">
      <c r="A1068" s="156"/>
      <c r="B1068" s="156"/>
      <c r="E1068" s="157"/>
    </row>
    <row r="1069" spans="1:5" ht="15">
      <c r="A1069" s="156"/>
      <c r="B1069" s="156"/>
      <c r="E1069" s="157"/>
    </row>
    <row r="1070" spans="1:5" ht="15">
      <c r="A1070" s="156"/>
      <c r="B1070" s="156"/>
      <c r="E1070" s="157"/>
    </row>
    <row r="1071" spans="1:5" ht="15">
      <c r="A1071" s="156"/>
      <c r="B1071" s="156"/>
      <c r="E1071" s="157"/>
    </row>
    <row r="1072" spans="1:5" ht="15">
      <c r="A1072" s="156"/>
      <c r="B1072" s="156"/>
      <c r="E1072" s="157"/>
    </row>
    <row r="1073" spans="1:5" ht="15">
      <c r="A1073" s="156"/>
      <c r="B1073" s="156"/>
      <c r="E1073" s="157"/>
    </row>
    <row r="1074" spans="1:5" ht="15">
      <c r="A1074" s="156"/>
      <c r="B1074" s="156"/>
      <c r="E1074" s="157"/>
    </row>
    <row r="1075" spans="1:5" ht="15">
      <c r="A1075" s="156"/>
      <c r="B1075" s="156"/>
      <c r="E1075" s="157"/>
    </row>
    <row r="1076" spans="1:5" ht="15">
      <c r="A1076" s="156"/>
      <c r="B1076" s="156"/>
      <c r="E1076" s="157"/>
    </row>
    <row r="1077" spans="1:5" ht="15">
      <c r="A1077" s="156"/>
      <c r="B1077" s="156"/>
      <c r="E1077" s="157"/>
    </row>
    <row r="1078" spans="1:5" ht="15">
      <c r="A1078" s="156"/>
      <c r="B1078" s="156"/>
      <c r="E1078" s="157"/>
    </row>
    <row r="1079" spans="1:5" ht="15">
      <c r="A1079" s="156"/>
      <c r="B1079" s="156"/>
      <c r="E1079" s="157"/>
    </row>
    <row r="1080" spans="1:5" ht="15">
      <c r="A1080" s="156"/>
      <c r="B1080" s="156"/>
      <c r="E1080" s="157"/>
    </row>
    <row r="1081" spans="1:5" ht="15">
      <c r="A1081" s="156"/>
      <c r="B1081" s="156"/>
      <c r="E1081" s="157"/>
    </row>
    <row r="1082" spans="1:5" ht="15">
      <c r="A1082" s="156"/>
      <c r="B1082" s="156"/>
      <c r="E1082" s="157"/>
    </row>
    <row r="1083" spans="1:5" ht="15">
      <c r="A1083" s="156"/>
      <c r="B1083" s="156"/>
      <c r="E1083" s="157"/>
    </row>
    <row r="1084" spans="1:5" ht="15">
      <c r="A1084" s="156"/>
      <c r="B1084" s="156"/>
      <c r="E1084" s="157"/>
    </row>
    <row r="1085" spans="1:5" ht="15">
      <c r="A1085" s="156"/>
      <c r="B1085" s="156"/>
      <c r="E1085" s="157"/>
    </row>
    <row r="1086" spans="1:5" ht="15">
      <c r="A1086" s="156"/>
      <c r="B1086" s="156"/>
      <c r="E1086" s="157"/>
    </row>
    <row r="1087" spans="1:5" ht="15">
      <c r="A1087" s="156"/>
      <c r="B1087" s="156"/>
      <c r="E1087" s="157"/>
    </row>
    <row r="1088" spans="1:5" ht="15">
      <c r="A1088" s="156"/>
      <c r="B1088" s="156"/>
      <c r="E1088" s="157"/>
    </row>
    <row r="1089" spans="1:5" ht="15">
      <c r="A1089" s="156"/>
      <c r="B1089" s="156"/>
      <c r="E1089" s="157"/>
    </row>
    <row r="1090" spans="1:5" ht="15">
      <c r="A1090" s="156"/>
      <c r="B1090" s="156"/>
      <c r="E1090" s="157"/>
    </row>
    <row r="1091" spans="1:5" ht="15">
      <c r="A1091" s="156"/>
      <c r="B1091" s="156"/>
      <c r="E1091" s="157"/>
    </row>
    <row r="1092" spans="1:5" ht="15">
      <c r="A1092" s="156"/>
      <c r="B1092" s="156"/>
      <c r="E1092" s="157"/>
    </row>
    <row r="1093" spans="1:5" ht="15">
      <c r="A1093" s="156"/>
      <c r="B1093" s="156"/>
      <c r="E1093" s="157"/>
    </row>
    <row r="1094" spans="1:5" ht="15">
      <c r="A1094" s="156"/>
      <c r="B1094" s="156"/>
      <c r="E1094" s="157"/>
    </row>
    <row r="1095" spans="1:5" ht="15">
      <c r="A1095" s="156"/>
      <c r="B1095" s="156"/>
      <c r="E1095" s="157"/>
    </row>
    <row r="1096" spans="1:5" ht="15">
      <c r="A1096" s="156"/>
      <c r="B1096" s="156"/>
      <c r="E1096" s="157"/>
    </row>
    <row r="1097" spans="1:5" ht="15">
      <c r="A1097" s="156"/>
      <c r="B1097" s="156"/>
      <c r="E1097" s="157"/>
    </row>
    <row r="1098" spans="1:5" ht="15">
      <c r="A1098" s="156"/>
      <c r="B1098" s="156"/>
      <c r="E1098" s="157"/>
    </row>
    <row r="1099" spans="1:5" ht="15">
      <c r="A1099" s="156"/>
      <c r="B1099" s="156"/>
      <c r="E1099" s="157"/>
    </row>
    <row r="1100" spans="1:5" ht="15">
      <c r="A1100" s="156"/>
      <c r="B1100" s="156"/>
      <c r="E1100" s="157"/>
    </row>
    <row r="1101" spans="1:5" ht="15">
      <c r="A1101" s="156"/>
      <c r="B1101" s="156"/>
      <c r="E1101" s="157"/>
    </row>
    <row r="1102" spans="1:5" ht="15">
      <c r="A1102" s="156"/>
      <c r="B1102" s="156"/>
      <c r="E1102" s="157"/>
    </row>
    <row r="1103" spans="1:5" ht="15">
      <c r="A1103" s="156"/>
      <c r="B1103" s="156"/>
      <c r="E1103" s="157"/>
    </row>
    <row r="1104" spans="1:5" ht="15">
      <c r="A1104" s="156"/>
      <c r="B1104" s="156"/>
      <c r="E1104" s="157"/>
    </row>
    <row r="1105" spans="1:5" ht="15">
      <c r="A1105" s="156"/>
      <c r="B1105" s="156"/>
      <c r="E1105" s="157"/>
    </row>
    <row r="1106" spans="1:5" ht="15">
      <c r="A1106" s="156"/>
      <c r="B1106" s="156"/>
      <c r="E1106" s="157"/>
    </row>
    <row r="1107" spans="1:5" ht="15">
      <c r="A1107" s="156"/>
      <c r="B1107" s="156"/>
      <c r="E1107" s="157"/>
    </row>
    <row r="1108" spans="1:5" ht="15">
      <c r="A1108" s="156"/>
      <c r="B1108" s="156"/>
      <c r="E1108" s="157"/>
    </row>
    <row r="1109" spans="1:5" ht="15">
      <c r="A1109" s="156"/>
      <c r="B1109" s="156"/>
      <c r="E1109" s="157"/>
    </row>
    <row r="1110" spans="1:5" ht="15">
      <c r="A1110" s="156"/>
      <c r="B1110" s="156"/>
      <c r="E1110" s="157"/>
    </row>
    <row r="1111" spans="1:5" ht="15">
      <c r="A1111" s="156"/>
      <c r="B1111" s="156"/>
      <c r="E1111" s="157"/>
    </row>
    <row r="1112" spans="1:5" ht="15">
      <c r="A1112" s="156"/>
      <c r="B1112" s="156"/>
      <c r="E1112" s="157"/>
    </row>
    <row r="1113" spans="1:5" ht="15">
      <c r="A1113" s="156"/>
      <c r="B1113" s="156"/>
      <c r="E1113" s="157"/>
    </row>
    <row r="1114" spans="1:5" ht="15">
      <c r="A1114" s="156"/>
      <c r="B1114" s="156"/>
      <c r="E1114" s="157"/>
    </row>
    <row r="1115" spans="1:5" ht="15">
      <c r="A1115" s="156"/>
      <c r="B1115" s="156"/>
      <c r="E1115" s="157"/>
    </row>
    <row r="1116" spans="1:5" ht="15">
      <c r="A1116" s="156"/>
      <c r="B1116" s="156"/>
      <c r="E1116" s="157"/>
    </row>
    <row r="1117" spans="1:5" ht="15">
      <c r="A1117" s="156"/>
      <c r="B1117" s="156"/>
      <c r="E1117" s="157"/>
    </row>
    <row r="1118" spans="1:5" ht="15">
      <c r="A1118" s="156"/>
      <c r="B1118" s="156"/>
      <c r="E1118" s="157"/>
    </row>
    <row r="1119" spans="1:5" ht="15">
      <c r="A1119" s="156"/>
      <c r="B1119" s="156"/>
      <c r="E1119" s="157"/>
    </row>
    <row r="1120" spans="1:5" ht="15">
      <c r="A1120" s="156"/>
      <c r="B1120" s="156"/>
      <c r="E1120" s="157"/>
    </row>
    <row r="1121" spans="1:5" ht="15">
      <c r="A1121" s="156"/>
      <c r="B1121" s="156"/>
      <c r="E1121" s="157"/>
    </row>
    <row r="1122" spans="1:5" ht="15">
      <c r="A1122" s="156"/>
      <c r="B1122" s="156"/>
      <c r="E1122" s="157"/>
    </row>
    <row r="1123" spans="1:5" ht="15">
      <c r="A1123" s="156"/>
      <c r="B1123" s="156"/>
      <c r="E1123" s="157"/>
    </row>
    <row r="1124" spans="1:5" ht="15">
      <c r="A1124" s="156"/>
      <c r="B1124" s="156"/>
      <c r="E1124" s="157"/>
    </row>
    <row r="1125" spans="1:5" ht="15">
      <c r="A1125" s="156"/>
      <c r="B1125" s="156"/>
      <c r="E1125" s="157"/>
    </row>
    <row r="1126" spans="1:5" ht="15">
      <c r="A1126" s="156"/>
      <c r="B1126" s="156"/>
      <c r="E1126" s="157"/>
    </row>
    <row r="1127" spans="1:5" ht="15">
      <c r="A1127" s="156"/>
      <c r="B1127" s="156"/>
      <c r="E1127" s="157"/>
    </row>
    <row r="1128" spans="1:5" ht="15">
      <c r="A1128" s="156"/>
      <c r="B1128" s="156"/>
      <c r="E1128" s="157"/>
    </row>
    <row r="1129" spans="1:5" ht="15">
      <c r="A1129" s="156"/>
      <c r="B1129" s="156"/>
      <c r="E1129" s="157"/>
    </row>
    <row r="1130" spans="1:5" ht="15">
      <c r="A1130" s="156"/>
      <c r="B1130" s="156"/>
      <c r="E1130" s="157"/>
    </row>
    <row r="1131" spans="1:5" ht="15">
      <c r="A1131" s="156"/>
      <c r="B1131" s="156"/>
      <c r="E1131" s="157"/>
    </row>
    <row r="1132" spans="1:5" ht="15">
      <c r="A1132" s="156"/>
      <c r="B1132" s="156"/>
      <c r="E1132" s="157"/>
    </row>
    <row r="1133" spans="1:5" ht="15">
      <c r="A1133" s="156"/>
      <c r="B1133" s="156"/>
      <c r="E1133" s="157"/>
    </row>
    <row r="1134" spans="1:5" ht="15">
      <c r="A1134" s="156"/>
      <c r="B1134" s="156"/>
      <c r="E1134" s="157"/>
    </row>
    <row r="1135" spans="1:5" ht="15">
      <c r="A1135" s="156"/>
      <c r="B1135" s="156"/>
      <c r="E1135" s="157"/>
    </row>
    <row r="1136" spans="1:5" ht="15">
      <c r="A1136" s="156"/>
      <c r="B1136" s="156"/>
      <c r="E1136" s="157"/>
    </row>
    <row r="1137" spans="1:5" ht="15">
      <c r="A1137" s="156"/>
      <c r="B1137" s="156"/>
      <c r="E1137" s="157"/>
    </row>
    <row r="1138" spans="1:5" ht="15">
      <c r="A1138" s="156"/>
      <c r="B1138" s="156"/>
      <c r="E1138" s="157"/>
    </row>
    <row r="1139" spans="1:5" ht="15">
      <c r="A1139" s="156"/>
      <c r="B1139" s="156"/>
      <c r="E1139" s="157"/>
    </row>
    <row r="1140" spans="1:5" ht="15">
      <c r="A1140" s="156"/>
      <c r="B1140" s="156"/>
      <c r="E1140" s="157"/>
    </row>
    <row r="1141" spans="1:5" ht="15">
      <c r="A1141" s="156"/>
      <c r="B1141" s="156"/>
      <c r="E1141" s="157"/>
    </row>
    <row r="1142" spans="1:5" ht="15">
      <c r="A1142" s="156"/>
      <c r="B1142" s="156"/>
      <c r="E1142" s="157"/>
    </row>
    <row r="1143" spans="1:5" ht="15">
      <c r="A1143" s="156"/>
      <c r="B1143" s="156"/>
      <c r="E1143" s="157"/>
    </row>
    <row r="1144" spans="1:5" ht="15">
      <c r="A1144" s="156"/>
      <c r="B1144" s="156"/>
      <c r="E1144" s="157"/>
    </row>
    <row r="1145" spans="1:5" ht="15">
      <c r="A1145" s="156"/>
      <c r="B1145" s="156"/>
      <c r="E1145" s="157"/>
    </row>
    <row r="1146" spans="1:5" ht="15">
      <c r="A1146" s="156"/>
      <c r="B1146" s="156"/>
      <c r="E1146" s="157"/>
    </row>
    <row r="1147" spans="1:5" ht="15">
      <c r="A1147" s="156"/>
      <c r="B1147" s="156"/>
      <c r="E1147" s="157"/>
    </row>
    <row r="1148" spans="1:5" ht="15">
      <c r="A1148" s="156"/>
      <c r="B1148" s="156"/>
      <c r="E1148" s="157"/>
    </row>
    <row r="1149" spans="1:5" ht="15">
      <c r="A1149" s="156"/>
      <c r="B1149" s="156"/>
      <c r="E1149" s="157"/>
    </row>
    <row r="1150" spans="1:5" ht="15">
      <c r="A1150" s="156"/>
      <c r="B1150" s="156"/>
      <c r="E1150" s="157"/>
    </row>
    <row r="1151" spans="1:5" ht="15">
      <c r="A1151" s="156"/>
      <c r="B1151" s="156"/>
      <c r="E1151" s="157"/>
    </row>
    <row r="1152" spans="1:5" ht="15">
      <c r="A1152" s="156"/>
      <c r="B1152" s="156"/>
      <c r="E1152" s="157"/>
    </row>
    <row r="1153" spans="1:5" ht="15">
      <c r="A1153" s="156"/>
      <c r="B1153" s="156"/>
      <c r="E1153" s="157"/>
    </row>
    <row r="1154" spans="1:5" ht="15">
      <c r="A1154" s="156"/>
      <c r="B1154" s="156"/>
      <c r="E1154" s="157"/>
    </row>
    <row r="1155" spans="1:5" ht="15">
      <c r="A1155" s="156"/>
      <c r="B1155" s="156"/>
      <c r="E1155" s="157"/>
    </row>
    <row r="1156" spans="1:5" ht="15">
      <c r="A1156" s="156"/>
      <c r="B1156" s="156"/>
      <c r="E1156" s="157"/>
    </row>
    <row r="1157" spans="1:5" ht="15">
      <c r="A1157" s="156"/>
      <c r="B1157" s="156"/>
      <c r="E1157" s="157"/>
    </row>
    <row r="1158" spans="1:5" ht="15">
      <c r="A1158" s="156"/>
      <c r="B1158" s="156"/>
      <c r="E1158" s="157"/>
    </row>
    <row r="1159" spans="1:5" ht="15">
      <c r="A1159" s="156"/>
      <c r="B1159" s="156"/>
      <c r="E1159" s="157"/>
    </row>
    <row r="1160" spans="1:5" ht="15">
      <c r="A1160" s="156"/>
      <c r="B1160" s="156"/>
      <c r="E1160" s="157"/>
    </row>
    <row r="1161" spans="1:5" ht="15">
      <c r="A1161" s="156"/>
      <c r="B1161" s="156"/>
      <c r="E1161" s="157"/>
    </row>
    <row r="1162" spans="1:5" ht="15">
      <c r="A1162" s="156"/>
      <c r="B1162" s="156"/>
      <c r="E1162" s="157"/>
    </row>
    <row r="1163" spans="1:5" ht="15">
      <c r="A1163" s="156"/>
      <c r="B1163" s="156"/>
      <c r="E1163" s="157"/>
    </row>
    <row r="1164" spans="1:5" ht="15">
      <c r="A1164" s="156"/>
      <c r="B1164" s="156"/>
      <c r="E1164" s="157"/>
    </row>
    <row r="1165" spans="1:5" ht="15">
      <c r="A1165" s="156"/>
      <c r="B1165" s="156"/>
      <c r="E1165" s="157"/>
    </row>
    <row r="1166" spans="1:5" ht="15">
      <c r="A1166" s="156"/>
      <c r="B1166" s="156"/>
      <c r="E1166" s="157"/>
    </row>
    <row r="1167" spans="1:5" ht="15">
      <c r="A1167" s="156"/>
      <c r="B1167" s="156"/>
      <c r="E1167" s="157"/>
    </row>
    <row r="1168" spans="1:5" ht="15">
      <c r="A1168" s="156"/>
      <c r="B1168" s="156"/>
      <c r="E1168" s="157"/>
    </row>
    <row r="1169" spans="1:5" ht="15">
      <c r="A1169" s="156"/>
      <c r="B1169" s="156"/>
      <c r="E1169" s="157"/>
    </row>
    <row r="1170" spans="1:5" ht="15">
      <c r="A1170" s="156"/>
      <c r="B1170" s="156"/>
      <c r="E1170" s="157"/>
    </row>
    <row r="1171" spans="1:5" ht="15">
      <c r="A1171" s="156"/>
      <c r="B1171" s="156"/>
      <c r="E1171" s="157"/>
    </row>
    <row r="1172" spans="1:5" ht="15">
      <c r="A1172" s="156"/>
      <c r="B1172" s="156"/>
      <c r="E1172" s="157"/>
    </row>
    <row r="1173" spans="1:5" ht="15">
      <c r="A1173" s="156"/>
      <c r="B1173" s="156"/>
      <c r="E1173" s="157"/>
    </row>
    <row r="1174" spans="1:5" ht="15">
      <c r="A1174" s="156"/>
      <c r="B1174" s="156"/>
      <c r="E1174" s="157"/>
    </row>
    <row r="1175" spans="1:5" ht="15">
      <c r="A1175" s="156"/>
      <c r="B1175" s="156"/>
      <c r="E1175" s="157"/>
    </row>
    <row r="1176" spans="1:5" ht="15">
      <c r="A1176" s="156"/>
      <c r="B1176" s="156"/>
      <c r="E1176" s="157"/>
    </row>
    <row r="1177" spans="1:5" ht="15">
      <c r="A1177" s="156"/>
      <c r="B1177" s="156"/>
      <c r="E1177" s="157"/>
    </row>
    <row r="1178" spans="1:5" ht="15">
      <c r="A1178" s="156"/>
      <c r="B1178" s="156"/>
      <c r="E1178" s="157"/>
    </row>
    <row r="1179" spans="1:5" ht="15">
      <c r="A1179" s="156"/>
      <c r="B1179" s="156"/>
      <c r="E1179" s="157"/>
    </row>
    <row r="1180" spans="1:5" ht="15">
      <c r="A1180" s="156"/>
      <c r="B1180" s="156"/>
      <c r="E1180" s="157"/>
    </row>
    <row r="1181" spans="1:5" ht="15">
      <c r="A1181" s="156"/>
      <c r="B1181" s="156"/>
      <c r="E1181" s="157"/>
    </row>
    <row r="1182" spans="1:5" ht="15">
      <c r="A1182" s="156"/>
      <c r="B1182" s="156"/>
      <c r="E1182" s="157"/>
    </row>
    <row r="1183" spans="1:5" ht="15">
      <c r="A1183" s="156"/>
      <c r="B1183" s="156"/>
      <c r="E1183" s="157"/>
    </row>
    <row r="1184" spans="1:5" ht="15">
      <c r="A1184" s="156"/>
      <c r="B1184" s="156"/>
      <c r="E1184" s="157"/>
    </row>
    <row r="1185" spans="1:5" ht="15">
      <c r="A1185" s="156"/>
      <c r="B1185" s="156"/>
      <c r="E1185" s="157"/>
    </row>
    <row r="1186" spans="1:5" ht="15">
      <c r="A1186" s="156"/>
      <c r="B1186" s="156"/>
      <c r="E1186" s="157"/>
    </row>
    <row r="1187" spans="1:5" ht="15">
      <c r="A1187" s="156"/>
      <c r="B1187" s="156"/>
      <c r="E1187" s="157"/>
    </row>
    <row r="1188" spans="1:5" ht="15">
      <c r="A1188" s="156"/>
      <c r="B1188" s="156"/>
      <c r="E1188" s="157"/>
    </row>
    <row r="1189" spans="1:5" ht="15">
      <c r="A1189" s="156"/>
      <c r="B1189" s="156"/>
      <c r="E1189" s="157"/>
    </row>
    <row r="1190" spans="1:5" ht="15">
      <c r="A1190" s="156"/>
      <c r="B1190" s="156"/>
      <c r="E1190" s="157"/>
    </row>
    <row r="1191" spans="1:5" ht="15">
      <c r="A1191" s="156"/>
      <c r="B1191" s="156"/>
      <c r="E1191" s="157"/>
    </row>
    <row r="1192" spans="1:5" ht="15">
      <c r="A1192" s="156"/>
      <c r="B1192" s="156"/>
      <c r="E1192" s="157"/>
    </row>
    <row r="1193" spans="1:5" ht="15">
      <c r="A1193" s="156"/>
      <c r="B1193" s="156"/>
      <c r="E1193" s="157"/>
    </row>
    <row r="1194" spans="1:5" ht="15">
      <c r="A1194" s="156"/>
      <c r="B1194" s="156"/>
      <c r="E1194" s="157"/>
    </row>
    <row r="1195" spans="1:5" ht="15">
      <c r="A1195" s="156"/>
      <c r="B1195" s="156"/>
      <c r="E1195" s="157"/>
    </row>
    <row r="1196" spans="1:5" ht="15">
      <c r="A1196" s="156"/>
      <c r="B1196" s="156"/>
      <c r="E1196" s="157"/>
    </row>
    <row r="1197" spans="1:5" ht="15">
      <c r="A1197" s="156"/>
      <c r="B1197" s="156"/>
      <c r="E1197" s="157"/>
    </row>
    <row r="1198" spans="1:5" ht="15">
      <c r="A1198" s="156"/>
      <c r="B1198" s="156"/>
      <c r="E1198" s="157"/>
    </row>
    <row r="1199" spans="1:5" ht="15">
      <c r="A1199" s="156"/>
      <c r="B1199" s="156"/>
      <c r="E1199" s="157"/>
    </row>
    <row r="1200" spans="1:5" ht="15">
      <c r="A1200" s="156"/>
      <c r="B1200" s="156"/>
      <c r="E1200" s="157"/>
    </row>
    <row r="1201" spans="1:5" ht="15">
      <c r="A1201" s="156"/>
      <c r="B1201" s="156"/>
      <c r="E1201" s="157"/>
    </row>
    <row r="1202" spans="1:5" ht="15">
      <c r="A1202" s="156"/>
      <c r="B1202" s="156"/>
      <c r="E1202" s="157"/>
    </row>
    <row r="1203" spans="1:5" ht="15">
      <c r="A1203" s="156"/>
      <c r="B1203" s="156"/>
      <c r="E1203" s="157"/>
    </row>
    <row r="1204" spans="1:5" ht="15">
      <c r="A1204" s="156"/>
      <c r="B1204" s="156"/>
      <c r="E1204" s="157"/>
    </row>
    <row r="1205" spans="1:5" ht="15">
      <c r="A1205" s="156"/>
      <c r="B1205" s="156"/>
      <c r="E1205" s="157"/>
    </row>
    <row r="1206" spans="1:5" ht="15">
      <c r="A1206" s="156"/>
      <c r="B1206" s="156"/>
      <c r="E1206" s="157"/>
    </row>
    <row r="1207" spans="1:5" ht="15">
      <c r="A1207" s="156"/>
      <c r="B1207" s="156"/>
      <c r="E1207" s="157"/>
    </row>
    <row r="1208" spans="1:5" ht="15">
      <c r="A1208" s="156"/>
      <c r="B1208" s="156"/>
      <c r="E1208" s="157"/>
    </row>
    <row r="1209" spans="1:5" ht="15">
      <c r="A1209" s="156"/>
      <c r="B1209" s="156"/>
      <c r="E1209" s="157"/>
    </row>
    <row r="1210" spans="1:5" ht="15">
      <c r="A1210" s="156"/>
      <c r="B1210" s="156"/>
      <c r="E1210" s="157"/>
    </row>
    <row r="1211" spans="1:5" ht="15">
      <c r="A1211" s="156"/>
      <c r="B1211" s="156"/>
      <c r="E1211" s="157"/>
    </row>
    <row r="1212" spans="1:5" ht="15">
      <c r="A1212" s="156"/>
      <c r="B1212" s="156"/>
      <c r="E1212" s="157"/>
    </row>
    <row r="1213" spans="1:5" ht="15">
      <c r="A1213" s="156"/>
      <c r="B1213" s="156"/>
      <c r="E1213" s="157"/>
    </row>
    <row r="1214" spans="1:5" ht="15">
      <c r="A1214" s="156"/>
      <c r="B1214" s="156"/>
      <c r="E1214" s="157"/>
    </row>
    <row r="1215" spans="1:5" ht="15">
      <c r="A1215" s="156"/>
      <c r="B1215" s="156"/>
      <c r="E1215" s="157"/>
    </row>
    <row r="1216" spans="1:5" ht="15">
      <c r="A1216" s="156"/>
      <c r="B1216" s="156"/>
      <c r="E1216" s="157"/>
    </row>
    <row r="1217" spans="1:5" ht="15">
      <c r="A1217" s="156"/>
      <c r="B1217" s="156"/>
      <c r="E1217" s="157"/>
    </row>
    <row r="1218" spans="1:5" ht="15">
      <c r="A1218" s="156"/>
      <c r="B1218" s="156"/>
      <c r="E1218" s="157"/>
    </row>
    <row r="1219" spans="1:5" ht="15">
      <c r="A1219" s="156"/>
      <c r="B1219" s="156"/>
      <c r="E1219" s="157"/>
    </row>
    <row r="1220" spans="1:5" ht="15">
      <c r="A1220" s="156"/>
      <c r="B1220" s="156"/>
      <c r="E1220" s="157"/>
    </row>
    <row r="1221" spans="1:5" ht="15">
      <c r="A1221" s="156"/>
      <c r="B1221" s="156"/>
      <c r="E1221" s="157"/>
    </row>
    <row r="1222" spans="1:5" ht="15">
      <c r="A1222" s="156"/>
      <c r="B1222" s="156"/>
      <c r="E1222" s="157"/>
    </row>
    <row r="1223" spans="1:5" ht="15">
      <c r="A1223" s="156"/>
      <c r="B1223" s="156"/>
      <c r="E1223" s="157"/>
    </row>
    <row r="1224" spans="1:5" ht="15">
      <c r="A1224" s="156"/>
      <c r="B1224" s="156"/>
      <c r="E1224" s="157"/>
    </row>
    <row r="1225" spans="1:5" ht="15">
      <c r="A1225" s="156"/>
      <c r="B1225" s="156"/>
      <c r="E1225" s="157"/>
    </row>
    <row r="1226" spans="1:5" ht="15">
      <c r="A1226" s="156"/>
      <c r="B1226" s="156"/>
      <c r="E1226" s="157"/>
    </row>
    <row r="1227" spans="1:5" ht="15">
      <c r="A1227" s="156"/>
      <c r="B1227" s="156"/>
      <c r="E1227" s="157"/>
    </row>
    <row r="1228" spans="1:5" ht="15">
      <c r="A1228" s="156"/>
      <c r="B1228" s="156"/>
      <c r="E1228" s="157"/>
    </row>
    <row r="1229" spans="1:5" ht="15">
      <c r="A1229" s="156"/>
      <c r="B1229" s="156"/>
      <c r="E1229" s="157"/>
    </row>
    <row r="1230" spans="1:5" ht="15">
      <c r="A1230" s="156"/>
      <c r="B1230" s="156"/>
      <c r="E1230" s="157"/>
    </row>
    <row r="1231" spans="1:5" ht="15">
      <c r="A1231" s="156"/>
      <c r="B1231" s="156"/>
      <c r="E1231" s="157"/>
    </row>
    <row r="1232" spans="1:5" ht="15">
      <c r="A1232" s="156"/>
      <c r="B1232" s="156"/>
      <c r="E1232" s="157"/>
    </row>
    <row r="1233" spans="1:5" ht="15">
      <c r="A1233" s="156"/>
      <c r="B1233" s="156"/>
      <c r="E1233" s="157"/>
    </row>
    <row r="1234" spans="1:5" ht="15">
      <c r="A1234" s="156"/>
      <c r="B1234" s="156"/>
      <c r="E1234" s="157"/>
    </row>
    <row r="1235" spans="1:5" ht="15">
      <c r="A1235" s="156"/>
      <c r="B1235" s="156"/>
      <c r="E1235" s="157"/>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G1234"/>
  <sheetViews>
    <sheetView workbookViewId="0">
      <pane xSplit="1" ySplit="2" topLeftCell="B3" activePane="bottomRight" state="frozen"/>
      <selection pane="topRight" activeCell="B1" sqref="B1"/>
      <selection pane="bottomLeft" activeCell="A3" sqref="A3"/>
      <selection pane="bottomRight" activeCell="B3" sqref="B3"/>
    </sheetView>
  </sheetViews>
  <sheetFormatPr defaultColWidth="12.6640625" defaultRowHeight="15.75" customHeight="1"/>
  <cols>
    <col min="1" max="1" width="52.109375" customWidth="1"/>
    <col min="2" max="2" width="20.109375" customWidth="1"/>
    <col min="3" max="3" width="33.88671875" customWidth="1"/>
    <col min="4" max="5" width="34" customWidth="1"/>
    <col min="6" max="6" width="22.6640625" customWidth="1"/>
    <col min="7" max="7" width="47.44140625" customWidth="1"/>
    <col min="8" max="27" width="7.6640625" customWidth="1"/>
  </cols>
  <sheetData>
    <row r="1" spans="1:7" ht="30.75" customHeight="1">
      <c r="A1" s="121" t="s">
        <v>10539</v>
      </c>
      <c r="B1" s="122"/>
      <c r="C1" s="122"/>
      <c r="D1" s="122"/>
      <c r="E1" s="122"/>
      <c r="F1" s="122"/>
      <c r="G1" s="122"/>
    </row>
    <row r="2" spans="1:7" ht="31.5" customHeight="1">
      <c r="A2" s="125" t="s">
        <v>10540</v>
      </c>
      <c r="B2" s="125" t="s">
        <v>10541</v>
      </c>
      <c r="C2" s="124" t="s">
        <v>10542</v>
      </c>
      <c r="D2" s="124" t="s">
        <v>10543</v>
      </c>
      <c r="E2" s="125"/>
      <c r="F2" s="125"/>
      <c r="G2" s="124"/>
    </row>
    <row r="3" spans="1:7" ht="19.5" customHeight="1">
      <c r="A3" s="169" t="s">
        <v>10544</v>
      </c>
      <c r="B3" s="170" t="s">
        <v>10545</v>
      </c>
      <c r="C3" s="140" t="s">
        <v>10546</v>
      </c>
      <c r="D3" s="131"/>
      <c r="E3" s="133"/>
      <c r="F3" s="126"/>
      <c r="G3" s="126"/>
    </row>
    <row r="4" spans="1:7" ht="19.5" customHeight="1">
      <c r="A4" s="170" t="s">
        <v>10547</v>
      </c>
      <c r="B4" s="170" t="s">
        <v>10548</v>
      </c>
      <c r="C4" s="170" t="s">
        <v>10549</v>
      </c>
      <c r="D4" s="132" t="str">
        <f t="shared" ref="D4:D14" si="0">HYPERLINK("https://www.epa.gov/sites/production/files/2015-02/documents/epa815f15001.pdf","EPA-Contaminant Candidate list (CCL)-4")</f>
        <v>EPA-Contaminant Candidate list (CCL)-4</v>
      </c>
      <c r="E4" s="133"/>
      <c r="F4" s="126"/>
      <c r="G4" s="126"/>
    </row>
    <row r="5" spans="1:7" ht="19.5" customHeight="1">
      <c r="A5" s="170" t="s">
        <v>10550</v>
      </c>
      <c r="B5" s="170" t="s">
        <v>10551</v>
      </c>
      <c r="C5" s="170" t="s">
        <v>10549</v>
      </c>
      <c r="D5" s="132" t="str">
        <f t="shared" si="0"/>
        <v>EPA-Contaminant Candidate list (CCL)-4</v>
      </c>
      <c r="E5" s="133"/>
      <c r="F5" s="126"/>
      <c r="G5" s="126"/>
    </row>
    <row r="6" spans="1:7" ht="19.5" customHeight="1">
      <c r="A6" s="170" t="s">
        <v>10552</v>
      </c>
      <c r="B6" s="140" t="s">
        <v>10553</v>
      </c>
      <c r="C6" s="170" t="s">
        <v>10554</v>
      </c>
      <c r="D6" s="132" t="str">
        <f t="shared" si="0"/>
        <v>EPA-Contaminant Candidate list (CCL)-4</v>
      </c>
      <c r="E6" s="133"/>
      <c r="F6" s="126"/>
      <c r="G6" s="126"/>
    </row>
    <row r="7" spans="1:7" ht="19.5" customHeight="1">
      <c r="A7" s="170" t="s">
        <v>10555</v>
      </c>
      <c r="B7" s="170" t="s">
        <v>10551</v>
      </c>
      <c r="C7" s="171" t="s">
        <v>10556</v>
      </c>
      <c r="D7" s="132" t="str">
        <f t="shared" si="0"/>
        <v>EPA-Contaminant Candidate list (CCL)-4</v>
      </c>
      <c r="E7" s="133"/>
      <c r="F7" s="126"/>
      <c r="G7" s="126"/>
    </row>
    <row r="8" spans="1:7" ht="19.5" customHeight="1">
      <c r="A8" s="169" t="s">
        <v>10557</v>
      </c>
      <c r="B8" s="170" t="s">
        <v>10551</v>
      </c>
      <c r="C8" s="140" t="s">
        <v>10558</v>
      </c>
      <c r="D8" s="132" t="str">
        <f t="shared" si="0"/>
        <v>EPA-Contaminant Candidate list (CCL)-4</v>
      </c>
      <c r="E8" s="133"/>
      <c r="F8" s="126"/>
      <c r="G8" s="126"/>
    </row>
    <row r="9" spans="1:7" ht="19.5" customHeight="1">
      <c r="A9" s="170" t="s">
        <v>10559</v>
      </c>
      <c r="B9" s="170" t="s">
        <v>10560</v>
      </c>
      <c r="C9" s="170" t="s">
        <v>10561</v>
      </c>
      <c r="D9" s="132" t="str">
        <f t="shared" si="0"/>
        <v>EPA-Contaminant Candidate list (CCL)-4</v>
      </c>
      <c r="E9" s="133"/>
      <c r="F9" s="126"/>
      <c r="G9" s="126"/>
    </row>
    <row r="10" spans="1:7" ht="19.5" customHeight="1">
      <c r="A10" s="170" t="s">
        <v>10562</v>
      </c>
      <c r="B10" s="170" t="s">
        <v>10563</v>
      </c>
      <c r="C10" s="140" t="s">
        <v>10564</v>
      </c>
      <c r="D10" s="132" t="str">
        <f t="shared" si="0"/>
        <v>EPA-Contaminant Candidate list (CCL)-4</v>
      </c>
      <c r="E10" s="133"/>
      <c r="F10" s="126"/>
      <c r="G10" s="126"/>
    </row>
    <row r="11" spans="1:7" ht="19.5" customHeight="1">
      <c r="A11" s="170" t="s">
        <v>10565</v>
      </c>
      <c r="B11" s="170" t="s">
        <v>10551</v>
      </c>
      <c r="C11" s="140" t="s">
        <v>10566</v>
      </c>
      <c r="D11" s="132" t="str">
        <f t="shared" si="0"/>
        <v>EPA-Contaminant Candidate list (CCL)-4</v>
      </c>
      <c r="E11" s="133"/>
      <c r="F11" s="126"/>
      <c r="G11" s="126"/>
    </row>
    <row r="12" spans="1:7" ht="52.8">
      <c r="A12" s="170" t="s">
        <v>10567</v>
      </c>
      <c r="B12" s="170" t="s">
        <v>10568</v>
      </c>
      <c r="C12" s="140" t="s">
        <v>10569</v>
      </c>
      <c r="D12" s="132" t="str">
        <f t="shared" si="0"/>
        <v>EPA-Contaminant Candidate list (CCL)-4</v>
      </c>
      <c r="E12" s="133"/>
      <c r="F12" s="126"/>
      <c r="G12" s="126"/>
    </row>
    <row r="13" spans="1:7" ht="13.2">
      <c r="A13" s="170" t="s">
        <v>10570</v>
      </c>
      <c r="B13" s="170" t="s">
        <v>10563</v>
      </c>
      <c r="C13" s="170" t="s">
        <v>10549</v>
      </c>
      <c r="D13" s="132" t="str">
        <f t="shared" si="0"/>
        <v>EPA-Contaminant Candidate list (CCL)-4</v>
      </c>
      <c r="E13" s="133"/>
      <c r="F13" s="126"/>
      <c r="G13" s="126"/>
    </row>
    <row r="14" spans="1:7" ht="39.6">
      <c r="A14" s="170" t="s">
        <v>10571</v>
      </c>
      <c r="B14" s="170" t="s">
        <v>10563</v>
      </c>
      <c r="C14" s="140" t="s">
        <v>10572</v>
      </c>
      <c r="D14" s="132" t="str">
        <f t="shared" si="0"/>
        <v>EPA-Contaminant Candidate list (CCL)-4</v>
      </c>
      <c r="E14" s="133"/>
      <c r="F14" s="126"/>
      <c r="G14" s="126"/>
    </row>
    <row r="15" spans="1:7" ht="39.6">
      <c r="A15" s="172" t="s">
        <v>10544</v>
      </c>
      <c r="B15" s="170" t="s">
        <v>10545</v>
      </c>
      <c r="C15" s="143" t="s">
        <v>10573</v>
      </c>
      <c r="D15" s="173" t="str">
        <f t="shared" ref="D15:D26" si="1">HYPERLINK("https://www.epa.gov/ccl/contaminant-candidate-list-3-ccl-3","EPA-Contaminant Candidate list (CCL)-3")</f>
        <v>EPA-Contaminant Candidate list (CCL)-3</v>
      </c>
      <c r="E15" s="133"/>
      <c r="F15" s="126"/>
      <c r="G15" s="126"/>
    </row>
    <row r="16" spans="1:7" ht="26.4">
      <c r="A16" s="171" t="s">
        <v>10574</v>
      </c>
      <c r="B16" s="170" t="s">
        <v>10545</v>
      </c>
      <c r="C16" s="174" t="s">
        <v>10575</v>
      </c>
      <c r="D16" s="173" t="str">
        <f t="shared" si="1"/>
        <v>EPA-Contaminant Candidate list (CCL)-3</v>
      </c>
      <c r="E16" s="133"/>
      <c r="F16" s="126"/>
      <c r="G16" s="126"/>
    </row>
    <row r="17" spans="1:7" ht="26.4">
      <c r="A17" s="165" t="s">
        <v>10550</v>
      </c>
      <c r="B17" s="170" t="s">
        <v>10551</v>
      </c>
      <c r="C17" s="165" t="s">
        <v>10576</v>
      </c>
      <c r="D17" s="173" t="str">
        <f t="shared" si="1"/>
        <v>EPA-Contaminant Candidate list (CCL)-3</v>
      </c>
      <c r="E17" s="133"/>
      <c r="F17" s="126"/>
      <c r="G17" s="126"/>
    </row>
    <row r="18" spans="1:7" ht="39.6">
      <c r="A18" s="165" t="s">
        <v>10577</v>
      </c>
      <c r="B18" s="170" t="s">
        <v>10545</v>
      </c>
      <c r="C18" s="165" t="s">
        <v>10578</v>
      </c>
      <c r="D18" s="173" t="str">
        <f t="shared" si="1"/>
        <v>EPA-Contaminant Candidate list (CCL)-3</v>
      </c>
      <c r="E18" s="133"/>
      <c r="F18" s="126"/>
      <c r="G18" s="126"/>
    </row>
    <row r="19" spans="1:7" ht="39.6">
      <c r="A19" s="165" t="s">
        <v>10579</v>
      </c>
      <c r="B19" s="170" t="s">
        <v>10551</v>
      </c>
      <c r="C19" s="165" t="s">
        <v>10580</v>
      </c>
      <c r="D19" s="173" t="str">
        <f t="shared" si="1"/>
        <v>EPA-Contaminant Candidate list (CCL)-3</v>
      </c>
      <c r="E19" s="133"/>
      <c r="F19" s="126"/>
      <c r="G19" s="126"/>
    </row>
    <row r="20" spans="1:7" ht="52.8">
      <c r="A20" s="165" t="s">
        <v>10557</v>
      </c>
      <c r="B20" s="170" t="s">
        <v>10551</v>
      </c>
      <c r="C20" s="165" t="s">
        <v>10581</v>
      </c>
      <c r="D20" s="173" t="str">
        <f t="shared" si="1"/>
        <v>EPA-Contaminant Candidate list (CCL)-3</v>
      </c>
      <c r="E20" s="133"/>
      <c r="F20" s="126"/>
      <c r="G20" s="126"/>
    </row>
    <row r="21" spans="1:7" ht="26.4">
      <c r="A21" s="165" t="s">
        <v>10559</v>
      </c>
      <c r="B21" s="170" t="s">
        <v>10545</v>
      </c>
      <c r="C21" s="165" t="s">
        <v>10582</v>
      </c>
      <c r="D21" s="173" t="str">
        <f t="shared" si="1"/>
        <v>EPA-Contaminant Candidate list (CCL)-3</v>
      </c>
      <c r="E21" s="133"/>
      <c r="F21" s="126"/>
      <c r="G21" s="126"/>
    </row>
    <row r="22" spans="1:7" ht="39.6">
      <c r="A22" s="165" t="s">
        <v>10562</v>
      </c>
      <c r="B22" s="170" t="s">
        <v>10551</v>
      </c>
      <c r="C22" s="165" t="s">
        <v>10583</v>
      </c>
      <c r="D22" s="173" t="str">
        <f t="shared" si="1"/>
        <v>EPA-Contaminant Candidate list (CCL)-3</v>
      </c>
      <c r="E22" s="133"/>
      <c r="F22" s="126"/>
      <c r="G22" s="126"/>
    </row>
    <row r="23" spans="1:7" ht="52.8">
      <c r="A23" s="165" t="s">
        <v>10565</v>
      </c>
      <c r="B23" s="170" t="s">
        <v>10551</v>
      </c>
      <c r="C23" s="165" t="s">
        <v>10584</v>
      </c>
      <c r="D23" s="173" t="str">
        <f t="shared" si="1"/>
        <v>EPA-Contaminant Candidate list (CCL)-3</v>
      </c>
      <c r="E23" s="133"/>
      <c r="F23" s="126"/>
      <c r="G23" s="126"/>
    </row>
    <row r="24" spans="1:7" ht="52.8">
      <c r="A24" s="165" t="s">
        <v>10567</v>
      </c>
      <c r="B24" s="170" t="s">
        <v>10568</v>
      </c>
      <c r="C24" s="165" t="s">
        <v>10585</v>
      </c>
      <c r="D24" s="173" t="str">
        <f t="shared" si="1"/>
        <v>EPA-Contaminant Candidate list (CCL)-3</v>
      </c>
      <c r="E24" s="133"/>
      <c r="F24" s="126"/>
      <c r="G24" s="126"/>
    </row>
    <row r="25" spans="1:7" ht="26.4">
      <c r="A25" s="165" t="s">
        <v>10570</v>
      </c>
      <c r="B25" s="170" t="s">
        <v>10551</v>
      </c>
      <c r="C25" s="165" t="s">
        <v>10586</v>
      </c>
      <c r="D25" s="173" t="str">
        <f t="shared" si="1"/>
        <v>EPA-Contaminant Candidate list (CCL)-3</v>
      </c>
      <c r="E25" s="133"/>
      <c r="F25" s="126"/>
      <c r="G25" s="126"/>
    </row>
    <row r="26" spans="1:7" ht="39.6">
      <c r="A26" s="165" t="s">
        <v>10571</v>
      </c>
      <c r="B26" s="170" t="s">
        <v>10551</v>
      </c>
      <c r="C26" s="165" t="s">
        <v>10587</v>
      </c>
      <c r="D26" s="173" t="str">
        <f t="shared" si="1"/>
        <v>EPA-Contaminant Candidate list (CCL)-3</v>
      </c>
      <c r="E26" s="133"/>
      <c r="F26" s="126"/>
      <c r="G26" s="126"/>
    </row>
    <row r="27" spans="1:7" ht="13.2">
      <c r="A27" s="126"/>
      <c r="B27" s="126"/>
      <c r="C27" s="131"/>
      <c r="D27" s="126"/>
      <c r="E27" s="133"/>
      <c r="F27" s="126"/>
      <c r="G27" s="126"/>
    </row>
    <row r="28" spans="1:7" ht="13.2">
      <c r="A28" s="126"/>
      <c r="B28" s="126"/>
      <c r="C28" s="131"/>
      <c r="D28" s="126"/>
      <c r="E28" s="133"/>
      <c r="F28" s="126"/>
      <c r="G28" s="126"/>
    </row>
    <row r="29" spans="1:7" ht="13.2">
      <c r="A29" s="126"/>
      <c r="B29" s="126"/>
      <c r="C29" s="131"/>
      <c r="D29" s="126"/>
      <c r="E29" s="133"/>
      <c r="F29" s="126"/>
      <c r="G29" s="126"/>
    </row>
    <row r="30" spans="1:7" ht="13.2">
      <c r="A30" s="126"/>
      <c r="B30" s="126"/>
      <c r="C30" s="131"/>
      <c r="D30" s="126"/>
      <c r="E30" s="133"/>
      <c r="F30" s="126"/>
      <c r="G30" s="126"/>
    </row>
    <row r="31" spans="1:7" ht="13.2">
      <c r="A31" s="126"/>
      <c r="B31" s="126"/>
      <c r="C31" s="131"/>
      <c r="D31" s="126"/>
      <c r="E31" s="133"/>
      <c r="F31" s="126"/>
      <c r="G31" s="126"/>
    </row>
    <row r="32" spans="1:7" ht="13.2">
      <c r="A32" s="126"/>
      <c r="B32" s="126"/>
      <c r="C32" s="131"/>
      <c r="D32" s="126"/>
      <c r="E32" s="133"/>
      <c r="F32" s="126"/>
      <c r="G32" s="126"/>
    </row>
    <row r="33" spans="1:7" ht="13.2">
      <c r="A33" s="126"/>
      <c r="B33" s="126"/>
      <c r="C33" s="131"/>
      <c r="D33" s="126"/>
      <c r="E33" s="133"/>
      <c r="F33" s="126"/>
      <c r="G33" s="126"/>
    </row>
    <row r="34" spans="1:7" ht="13.2">
      <c r="A34" s="126"/>
      <c r="B34" s="126"/>
      <c r="C34" s="131"/>
      <c r="D34" s="126"/>
      <c r="E34" s="133"/>
      <c r="F34" s="126"/>
      <c r="G34" s="126"/>
    </row>
    <row r="35" spans="1:7" ht="13.2">
      <c r="A35" s="126"/>
      <c r="B35" s="126"/>
      <c r="C35" s="131"/>
      <c r="D35" s="126"/>
      <c r="E35" s="133"/>
      <c r="F35" s="126"/>
      <c r="G35" s="126"/>
    </row>
    <row r="36" spans="1:7" ht="13.2">
      <c r="A36" s="126"/>
      <c r="B36" s="126"/>
      <c r="C36" s="131"/>
      <c r="D36" s="126"/>
      <c r="E36" s="133"/>
      <c r="F36" s="126"/>
      <c r="G36" s="126"/>
    </row>
    <row r="37" spans="1:7" ht="13.2">
      <c r="A37" s="126"/>
      <c r="B37" s="126"/>
      <c r="C37" s="131"/>
      <c r="D37" s="126"/>
      <c r="E37" s="133"/>
      <c r="F37" s="126"/>
      <c r="G37" s="126"/>
    </row>
    <row r="38" spans="1:7" ht="13.2">
      <c r="A38" s="126"/>
      <c r="B38" s="126"/>
      <c r="C38" s="131"/>
      <c r="D38" s="126"/>
      <c r="E38" s="133"/>
      <c r="F38" s="126"/>
      <c r="G38" s="126"/>
    </row>
    <row r="39" spans="1:7" ht="13.2">
      <c r="A39" s="126"/>
      <c r="B39" s="126"/>
      <c r="C39" s="131"/>
      <c r="D39" s="126"/>
      <c r="E39" s="133"/>
      <c r="F39" s="126"/>
      <c r="G39" s="126"/>
    </row>
    <row r="40" spans="1:7" ht="13.2">
      <c r="A40" s="126"/>
      <c r="B40" s="126"/>
      <c r="C40" s="131"/>
      <c r="D40" s="126"/>
      <c r="E40" s="133"/>
      <c r="F40" s="126"/>
      <c r="G40" s="126"/>
    </row>
    <row r="41" spans="1:7" ht="13.2">
      <c r="A41" s="126"/>
      <c r="B41" s="126"/>
      <c r="C41" s="131"/>
      <c r="D41" s="126"/>
      <c r="E41" s="133"/>
      <c r="F41" s="126"/>
      <c r="G41" s="126"/>
    </row>
    <row r="42" spans="1:7" ht="13.2">
      <c r="A42" s="126"/>
      <c r="B42" s="126"/>
      <c r="C42" s="131"/>
      <c r="D42" s="126"/>
      <c r="E42" s="133"/>
      <c r="F42" s="126"/>
      <c r="G42" s="126"/>
    </row>
    <row r="43" spans="1:7" ht="13.2">
      <c r="A43" s="126"/>
      <c r="B43" s="126"/>
      <c r="C43" s="131"/>
      <c r="D43" s="126"/>
      <c r="E43" s="133"/>
      <c r="F43" s="126"/>
      <c r="G43" s="126"/>
    </row>
    <row r="44" spans="1:7" ht="13.2">
      <c r="A44" s="126"/>
      <c r="B44" s="126"/>
      <c r="C44" s="131"/>
      <c r="D44" s="126"/>
      <c r="E44" s="133"/>
      <c r="F44" s="126"/>
      <c r="G44" s="126"/>
    </row>
    <row r="45" spans="1:7" ht="13.2">
      <c r="A45" s="126"/>
      <c r="B45" s="126"/>
      <c r="C45" s="131"/>
      <c r="D45" s="126"/>
      <c r="E45" s="133"/>
      <c r="F45" s="126"/>
      <c r="G45" s="126"/>
    </row>
    <row r="46" spans="1:7" ht="13.2">
      <c r="A46" s="126"/>
      <c r="B46" s="126"/>
      <c r="C46" s="131"/>
      <c r="D46" s="126"/>
      <c r="E46" s="133"/>
      <c r="F46" s="126"/>
      <c r="G46" s="126"/>
    </row>
    <row r="47" spans="1:7" ht="13.2">
      <c r="A47" s="126"/>
      <c r="B47" s="126"/>
      <c r="C47" s="131"/>
      <c r="D47" s="126"/>
      <c r="E47" s="133"/>
      <c r="F47" s="126"/>
      <c r="G47" s="126"/>
    </row>
    <row r="48" spans="1:7" ht="14.4">
      <c r="A48" s="126"/>
      <c r="B48" s="128"/>
      <c r="C48" s="131"/>
      <c r="D48" s="126"/>
      <c r="E48" s="133"/>
      <c r="F48" s="126"/>
      <c r="G48" s="126"/>
    </row>
    <row r="49" spans="1:7" ht="13.2">
      <c r="A49" s="126"/>
      <c r="B49" s="126"/>
      <c r="C49" s="131"/>
      <c r="D49" s="126"/>
      <c r="E49" s="133"/>
      <c r="F49" s="126"/>
      <c r="G49" s="126"/>
    </row>
    <row r="50" spans="1:7" ht="13.2">
      <c r="A50" s="126"/>
      <c r="B50" s="126"/>
      <c r="C50" s="131"/>
      <c r="D50" s="126"/>
      <c r="E50" s="133"/>
      <c r="F50" s="126"/>
      <c r="G50" s="126"/>
    </row>
    <row r="51" spans="1:7" ht="13.2">
      <c r="A51" s="126"/>
      <c r="B51" s="126"/>
      <c r="C51" s="131"/>
      <c r="D51" s="126"/>
      <c r="E51" s="133"/>
      <c r="F51" s="126"/>
      <c r="G51" s="126"/>
    </row>
    <row r="52" spans="1:7" ht="13.2">
      <c r="A52" s="126"/>
      <c r="B52" s="126"/>
      <c r="C52" s="131"/>
      <c r="D52" s="126"/>
      <c r="E52" s="133"/>
      <c r="F52" s="126"/>
      <c r="G52" s="126"/>
    </row>
    <row r="53" spans="1:7" ht="13.2">
      <c r="A53" s="126"/>
      <c r="B53" s="126"/>
      <c r="C53" s="131"/>
      <c r="D53" s="126"/>
      <c r="E53" s="133"/>
      <c r="F53" s="126"/>
      <c r="G53" s="126"/>
    </row>
    <row r="54" spans="1:7" ht="13.2">
      <c r="A54" s="126"/>
      <c r="B54" s="126"/>
      <c r="C54" s="131"/>
      <c r="D54" s="126"/>
      <c r="E54" s="133"/>
      <c r="F54" s="126"/>
      <c r="G54" s="126"/>
    </row>
    <row r="55" spans="1:7" ht="13.2">
      <c r="A55" s="126"/>
      <c r="B55" s="126"/>
      <c r="C55" s="131"/>
      <c r="D55" s="126"/>
      <c r="E55" s="133"/>
      <c r="F55" s="126"/>
      <c r="G55" s="126"/>
    </row>
    <row r="56" spans="1:7" ht="13.2">
      <c r="A56" s="126"/>
      <c r="B56" s="126"/>
      <c r="C56" s="131"/>
      <c r="D56" s="126"/>
      <c r="E56" s="133"/>
      <c r="F56" s="126"/>
      <c r="G56" s="126"/>
    </row>
    <row r="57" spans="1:7" ht="13.2">
      <c r="A57" s="126"/>
      <c r="B57" s="126"/>
      <c r="C57" s="131"/>
      <c r="D57" s="126"/>
      <c r="E57" s="133"/>
      <c r="F57" s="126"/>
      <c r="G57" s="126"/>
    </row>
    <row r="58" spans="1:7" ht="13.2">
      <c r="A58" s="126"/>
      <c r="B58" s="126"/>
      <c r="C58" s="131"/>
      <c r="D58" s="126"/>
      <c r="E58" s="133"/>
      <c r="F58" s="126"/>
      <c r="G58" s="126"/>
    </row>
    <row r="59" spans="1:7" ht="13.2">
      <c r="A59" s="126"/>
      <c r="B59" s="126"/>
      <c r="C59" s="131"/>
      <c r="D59" s="126"/>
      <c r="E59" s="133"/>
      <c r="F59" s="126"/>
      <c r="G59" s="126"/>
    </row>
    <row r="60" spans="1:7" ht="13.2">
      <c r="A60" s="126"/>
      <c r="B60" s="126"/>
      <c r="C60" s="131"/>
      <c r="D60" s="126"/>
      <c r="E60" s="133"/>
      <c r="F60" s="126"/>
      <c r="G60" s="126"/>
    </row>
    <row r="61" spans="1:7" ht="13.2">
      <c r="A61" s="126"/>
      <c r="B61" s="126"/>
      <c r="C61" s="131"/>
      <c r="D61" s="126"/>
      <c r="E61" s="133"/>
      <c r="F61" s="126"/>
      <c r="G61" s="126"/>
    </row>
    <row r="62" spans="1:7" ht="13.2">
      <c r="A62" s="126"/>
      <c r="B62" s="126"/>
      <c r="C62" s="131"/>
      <c r="D62" s="126"/>
      <c r="E62" s="133"/>
      <c r="F62" s="126"/>
      <c r="G62" s="126"/>
    </row>
    <row r="63" spans="1:7" ht="13.2">
      <c r="A63" s="127"/>
      <c r="B63" s="126"/>
      <c r="C63" s="131"/>
      <c r="D63" s="126"/>
      <c r="E63" s="133"/>
      <c r="F63" s="126"/>
      <c r="G63" s="126"/>
    </row>
    <row r="64" spans="1:7" ht="13.2">
      <c r="A64" s="126"/>
      <c r="B64" s="126"/>
      <c r="C64" s="131"/>
      <c r="D64" s="126"/>
      <c r="E64" s="133"/>
      <c r="F64" s="126"/>
      <c r="G64" s="126"/>
    </row>
    <row r="65" spans="1:7" ht="13.2">
      <c r="A65" s="126"/>
      <c r="B65" s="126"/>
      <c r="C65" s="131"/>
      <c r="D65" s="126"/>
      <c r="E65" s="133"/>
      <c r="F65" s="126"/>
      <c r="G65" s="126"/>
    </row>
    <row r="66" spans="1:7" ht="13.2">
      <c r="A66" s="126"/>
      <c r="B66" s="126"/>
      <c r="C66" s="131"/>
      <c r="D66" s="126"/>
      <c r="E66" s="133"/>
      <c r="F66" s="126"/>
      <c r="G66" s="126"/>
    </row>
    <row r="67" spans="1:7" ht="13.2">
      <c r="A67" s="126"/>
      <c r="B67" s="126"/>
      <c r="C67" s="131"/>
      <c r="D67" s="126"/>
      <c r="E67" s="133"/>
      <c r="F67" s="126"/>
      <c r="G67" s="126"/>
    </row>
    <row r="68" spans="1:7" ht="13.2">
      <c r="A68" s="126"/>
      <c r="B68" s="126"/>
      <c r="C68" s="131"/>
      <c r="D68" s="126"/>
      <c r="E68" s="133"/>
      <c r="F68" s="126"/>
      <c r="G68" s="126"/>
    </row>
    <row r="69" spans="1:7" ht="13.2">
      <c r="A69" s="126"/>
      <c r="B69" s="126"/>
      <c r="C69" s="131"/>
      <c r="D69" s="126"/>
      <c r="E69" s="133"/>
      <c r="F69" s="126"/>
      <c r="G69" s="126"/>
    </row>
    <row r="70" spans="1:7" ht="13.2">
      <c r="A70" s="126"/>
      <c r="B70" s="126"/>
      <c r="C70" s="131"/>
      <c r="D70" s="126"/>
      <c r="E70" s="133"/>
      <c r="F70" s="126"/>
      <c r="G70" s="126"/>
    </row>
    <row r="71" spans="1:7" ht="13.2">
      <c r="A71" s="126"/>
      <c r="B71" s="126"/>
      <c r="C71" s="131"/>
      <c r="D71" s="126"/>
      <c r="E71" s="133"/>
      <c r="F71" s="126"/>
      <c r="G71" s="126"/>
    </row>
    <row r="72" spans="1:7" ht="13.2">
      <c r="A72" s="126"/>
      <c r="B72" s="126"/>
      <c r="C72" s="131"/>
      <c r="D72" s="126"/>
      <c r="E72" s="133"/>
      <c r="F72" s="126"/>
      <c r="G72" s="126"/>
    </row>
    <row r="73" spans="1:7" ht="13.2">
      <c r="A73" s="126"/>
      <c r="B73" s="126"/>
      <c r="C73" s="131"/>
      <c r="D73" s="126"/>
      <c r="E73" s="133"/>
      <c r="F73" s="126"/>
      <c r="G73" s="126"/>
    </row>
    <row r="74" spans="1:7" ht="13.2">
      <c r="A74" s="126"/>
      <c r="B74" s="126"/>
      <c r="C74" s="131"/>
      <c r="D74" s="126"/>
      <c r="E74" s="133"/>
      <c r="F74" s="126"/>
      <c r="G74" s="126"/>
    </row>
    <row r="75" spans="1:7" ht="13.2">
      <c r="A75" s="126"/>
      <c r="B75" s="126"/>
      <c r="C75" s="131"/>
      <c r="D75" s="126"/>
      <c r="E75" s="133"/>
      <c r="F75" s="126"/>
      <c r="G75" s="126"/>
    </row>
    <row r="76" spans="1:7" ht="13.2">
      <c r="A76" s="126"/>
      <c r="B76" s="126"/>
      <c r="C76" s="131"/>
      <c r="D76" s="126"/>
      <c r="E76" s="133"/>
      <c r="F76" s="126"/>
      <c r="G76" s="126"/>
    </row>
    <row r="77" spans="1:7" ht="13.2">
      <c r="A77" s="126"/>
      <c r="B77" s="126"/>
      <c r="C77" s="131"/>
      <c r="D77" s="126"/>
      <c r="E77" s="133"/>
      <c r="F77" s="126"/>
      <c r="G77" s="126"/>
    </row>
    <row r="78" spans="1:7" ht="13.2">
      <c r="A78" s="126"/>
      <c r="B78" s="126"/>
      <c r="C78" s="131"/>
      <c r="D78" s="126"/>
      <c r="E78" s="133"/>
      <c r="F78" s="126"/>
      <c r="G78" s="126"/>
    </row>
    <row r="79" spans="1:7" ht="13.2">
      <c r="A79" s="126"/>
      <c r="B79" s="126"/>
      <c r="C79" s="131"/>
      <c r="D79" s="126"/>
      <c r="E79" s="133"/>
      <c r="F79" s="126"/>
      <c r="G79" s="126"/>
    </row>
    <row r="80" spans="1:7" ht="13.2">
      <c r="A80" s="126"/>
      <c r="B80" s="126"/>
      <c r="C80" s="131"/>
      <c r="D80" s="126"/>
      <c r="E80" s="133"/>
      <c r="F80" s="126"/>
      <c r="G80" s="126"/>
    </row>
    <row r="81" spans="1:7" ht="13.2">
      <c r="A81" s="126"/>
      <c r="B81" s="126"/>
      <c r="C81" s="131"/>
      <c r="D81" s="126"/>
      <c r="E81" s="133"/>
      <c r="F81" s="126"/>
      <c r="G81" s="126"/>
    </row>
    <row r="82" spans="1:7" ht="13.2">
      <c r="A82" s="126"/>
      <c r="B82" s="126"/>
      <c r="C82" s="131"/>
      <c r="D82" s="126"/>
      <c r="E82" s="133"/>
      <c r="F82" s="126"/>
      <c r="G82" s="126"/>
    </row>
    <row r="83" spans="1:7" ht="13.2">
      <c r="A83" s="126"/>
      <c r="B83" s="126"/>
      <c r="C83" s="131"/>
      <c r="D83" s="126"/>
      <c r="E83" s="133"/>
      <c r="F83" s="126"/>
      <c r="G83" s="126"/>
    </row>
    <row r="84" spans="1:7" ht="13.2">
      <c r="A84" s="126"/>
      <c r="B84" s="126"/>
      <c r="C84" s="131"/>
      <c r="D84" s="126"/>
      <c r="E84" s="133"/>
      <c r="F84" s="126"/>
      <c r="G84" s="126"/>
    </row>
    <row r="85" spans="1:7" ht="13.2">
      <c r="A85" s="126"/>
      <c r="B85" s="126"/>
      <c r="C85" s="126"/>
      <c r="D85" s="126"/>
      <c r="E85" s="133"/>
      <c r="F85" s="126"/>
      <c r="G85" s="126"/>
    </row>
    <row r="86" spans="1:7" ht="13.2">
      <c r="A86" s="126"/>
      <c r="B86" s="126"/>
      <c r="C86" s="126"/>
      <c r="D86" s="126"/>
      <c r="E86" s="133"/>
      <c r="F86" s="126"/>
      <c r="G86" s="126"/>
    </row>
    <row r="87" spans="1:7" ht="13.2">
      <c r="A87" s="126"/>
      <c r="B87" s="126"/>
      <c r="C87" s="126"/>
      <c r="D87" s="126"/>
      <c r="E87" s="133"/>
      <c r="F87" s="126"/>
      <c r="G87" s="126"/>
    </row>
    <row r="88" spans="1:7" ht="13.2">
      <c r="A88" s="126"/>
      <c r="B88" s="126"/>
      <c r="C88" s="126"/>
      <c r="D88" s="126"/>
      <c r="E88" s="133"/>
      <c r="F88" s="126"/>
      <c r="G88" s="126"/>
    </row>
    <row r="89" spans="1:7" ht="13.2">
      <c r="A89" s="126"/>
      <c r="B89" s="126"/>
      <c r="C89" s="126"/>
      <c r="D89" s="126"/>
      <c r="E89" s="133"/>
      <c r="F89" s="126"/>
      <c r="G89" s="126"/>
    </row>
    <row r="90" spans="1:7" ht="13.2">
      <c r="A90" s="126"/>
      <c r="B90" s="126"/>
      <c r="C90" s="126"/>
      <c r="D90" s="126"/>
      <c r="E90" s="133"/>
      <c r="F90" s="126"/>
      <c r="G90" s="126"/>
    </row>
    <row r="91" spans="1:7" ht="13.2">
      <c r="A91" s="126"/>
      <c r="B91" s="126"/>
      <c r="C91" s="126"/>
      <c r="D91" s="126"/>
      <c r="E91" s="133"/>
      <c r="F91" s="126"/>
      <c r="G91" s="126"/>
    </row>
    <row r="92" spans="1:7" ht="13.2">
      <c r="A92" s="126"/>
      <c r="B92" s="126"/>
      <c r="C92" s="126"/>
      <c r="D92" s="126"/>
      <c r="E92" s="133"/>
      <c r="F92" s="126"/>
      <c r="G92" s="126"/>
    </row>
    <row r="93" spans="1:7" ht="13.2">
      <c r="A93" s="126"/>
      <c r="B93" s="126"/>
      <c r="C93" s="126"/>
      <c r="D93" s="126"/>
      <c r="E93" s="133"/>
      <c r="F93" s="126"/>
      <c r="G93" s="126"/>
    </row>
    <row r="94" spans="1:7" ht="13.2">
      <c r="A94" s="126"/>
      <c r="B94" s="126"/>
      <c r="C94" s="126"/>
      <c r="D94" s="126"/>
      <c r="E94" s="133"/>
      <c r="F94" s="126"/>
      <c r="G94" s="126"/>
    </row>
    <row r="95" spans="1:7" ht="13.2">
      <c r="A95" s="126"/>
      <c r="B95" s="126"/>
      <c r="C95" s="126"/>
      <c r="D95" s="126"/>
      <c r="E95" s="133"/>
      <c r="F95" s="126"/>
      <c r="G95" s="126"/>
    </row>
    <row r="96" spans="1:7" ht="13.2">
      <c r="A96" s="126"/>
      <c r="B96" s="126"/>
      <c r="C96" s="126"/>
      <c r="D96" s="126"/>
      <c r="E96" s="133"/>
      <c r="F96" s="126"/>
      <c r="G96" s="126"/>
    </row>
    <row r="97" spans="1:7" ht="13.2">
      <c r="A97" s="126"/>
      <c r="B97" s="126"/>
      <c r="C97" s="126"/>
      <c r="D97" s="126"/>
      <c r="E97" s="133"/>
      <c r="F97" s="126"/>
      <c r="G97" s="126"/>
    </row>
    <row r="98" spans="1:7" ht="13.2">
      <c r="A98" s="126"/>
      <c r="B98" s="126"/>
      <c r="C98" s="126"/>
      <c r="D98" s="126"/>
      <c r="E98" s="133"/>
      <c r="F98" s="126"/>
      <c r="G98" s="126"/>
    </row>
    <row r="99" spans="1:7" ht="13.2">
      <c r="A99" s="126"/>
      <c r="B99" s="126"/>
      <c r="C99" s="126"/>
      <c r="D99" s="126"/>
      <c r="E99" s="133"/>
      <c r="F99" s="126"/>
      <c r="G99" s="126"/>
    </row>
    <row r="100" spans="1:7" ht="13.2">
      <c r="A100" s="126"/>
      <c r="B100" s="126"/>
      <c r="C100" s="126"/>
      <c r="D100" s="126"/>
      <c r="E100" s="133"/>
      <c r="F100" s="126"/>
      <c r="G100" s="126"/>
    </row>
    <row r="101" spans="1:7" ht="13.2">
      <c r="A101" s="126"/>
      <c r="B101" s="126"/>
      <c r="C101" s="126"/>
      <c r="D101" s="126"/>
      <c r="E101" s="133"/>
      <c r="F101" s="126"/>
      <c r="G101" s="126"/>
    </row>
    <row r="102" spans="1:7" ht="13.2">
      <c r="A102" s="126"/>
      <c r="B102" s="126"/>
      <c r="C102" s="126"/>
      <c r="D102" s="126"/>
      <c r="E102" s="133"/>
      <c r="F102" s="126"/>
      <c r="G102" s="126"/>
    </row>
    <row r="103" spans="1:7" ht="13.2">
      <c r="A103" s="126"/>
      <c r="B103" s="126"/>
      <c r="C103" s="126"/>
      <c r="D103" s="126"/>
      <c r="E103" s="133"/>
      <c r="F103" s="126"/>
      <c r="G103" s="126"/>
    </row>
    <row r="104" spans="1:7" ht="13.2">
      <c r="A104" s="126"/>
      <c r="B104" s="126"/>
      <c r="C104" s="126"/>
      <c r="D104" s="126"/>
      <c r="E104" s="133"/>
      <c r="F104" s="126"/>
      <c r="G104" s="126"/>
    </row>
    <row r="105" spans="1:7" ht="13.2">
      <c r="A105" s="126"/>
      <c r="B105" s="126"/>
      <c r="C105" s="126"/>
      <c r="D105" s="126"/>
      <c r="E105" s="133"/>
      <c r="F105" s="126"/>
      <c r="G105" s="126"/>
    </row>
    <row r="106" spans="1:7" ht="13.2">
      <c r="A106" s="126"/>
      <c r="B106" s="126"/>
      <c r="C106" s="126"/>
      <c r="D106" s="126"/>
      <c r="E106" s="133"/>
      <c r="F106" s="126"/>
      <c r="G106" s="126"/>
    </row>
    <row r="107" spans="1:7" ht="13.2">
      <c r="A107" s="126"/>
      <c r="B107" s="126"/>
      <c r="C107" s="126"/>
      <c r="D107" s="126"/>
      <c r="E107" s="133"/>
      <c r="F107" s="126"/>
      <c r="G107" s="126"/>
    </row>
    <row r="108" spans="1:7" ht="13.2">
      <c r="A108" s="126"/>
      <c r="B108" s="126"/>
      <c r="C108" s="126"/>
      <c r="D108" s="126"/>
      <c r="E108" s="133"/>
      <c r="F108" s="126"/>
      <c r="G108" s="126"/>
    </row>
    <row r="109" spans="1:7" ht="13.2">
      <c r="A109" s="126"/>
      <c r="B109" s="126"/>
      <c r="C109" s="126"/>
      <c r="D109" s="126"/>
      <c r="E109" s="133"/>
      <c r="F109" s="126"/>
      <c r="G109" s="126"/>
    </row>
    <row r="110" spans="1:7" ht="13.2">
      <c r="A110" s="126"/>
      <c r="B110" s="126"/>
      <c r="C110" s="126"/>
      <c r="D110" s="126"/>
      <c r="E110" s="133"/>
      <c r="F110" s="126"/>
      <c r="G110" s="126"/>
    </row>
    <row r="111" spans="1:7" ht="13.2">
      <c r="A111" s="126"/>
      <c r="B111" s="126"/>
      <c r="C111" s="126"/>
      <c r="D111" s="126"/>
      <c r="E111" s="133"/>
      <c r="F111" s="126"/>
      <c r="G111" s="126"/>
    </row>
    <row r="112" spans="1:7" ht="13.2">
      <c r="A112" s="126"/>
      <c r="B112" s="126"/>
      <c r="C112" s="126"/>
      <c r="D112" s="126"/>
      <c r="E112" s="133"/>
      <c r="F112" s="126"/>
      <c r="G112" s="126"/>
    </row>
    <row r="113" spans="1:7" ht="13.2">
      <c r="A113" s="126"/>
      <c r="B113" s="126"/>
      <c r="C113" s="126"/>
      <c r="D113" s="126"/>
      <c r="E113" s="133"/>
      <c r="F113" s="126"/>
      <c r="G113" s="126"/>
    </row>
    <row r="114" spans="1:7" ht="13.2">
      <c r="A114" s="126"/>
      <c r="B114" s="126"/>
      <c r="C114" s="126"/>
      <c r="D114" s="126"/>
      <c r="E114" s="133"/>
      <c r="F114" s="126"/>
      <c r="G114" s="126"/>
    </row>
    <row r="115" spans="1:7" ht="13.2">
      <c r="A115" s="126"/>
      <c r="B115" s="126"/>
      <c r="C115" s="126"/>
      <c r="D115" s="126"/>
      <c r="E115" s="133"/>
      <c r="F115" s="126"/>
      <c r="G115" s="126"/>
    </row>
    <row r="116" spans="1:7" ht="13.2">
      <c r="A116" s="126"/>
      <c r="B116" s="126"/>
      <c r="C116" s="126"/>
      <c r="D116" s="126"/>
      <c r="E116" s="133"/>
      <c r="F116" s="126"/>
      <c r="G116" s="126"/>
    </row>
    <row r="117" spans="1:7" ht="13.2">
      <c r="A117" s="126"/>
      <c r="B117" s="126"/>
      <c r="C117" s="126"/>
      <c r="D117" s="126"/>
      <c r="E117" s="133"/>
      <c r="F117" s="126"/>
      <c r="G117" s="126"/>
    </row>
    <row r="118" spans="1:7" ht="13.2">
      <c r="A118" s="126"/>
      <c r="B118" s="126"/>
      <c r="C118" s="126"/>
      <c r="D118" s="126"/>
      <c r="E118" s="133"/>
      <c r="F118" s="126"/>
      <c r="G118" s="126"/>
    </row>
    <row r="119" spans="1:7" ht="13.2">
      <c r="A119" s="126"/>
      <c r="B119" s="126"/>
      <c r="C119" s="126"/>
      <c r="D119" s="126"/>
      <c r="E119" s="133"/>
      <c r="F119" s="126"/>
      <c r="G119" s="126"/>
    </row>
    <row r="120" spans="1:7" ht="13.2">
      <c r="A120" s="126"/>
      <c r="B120" s="126"/>
      <c r="C120" s="126"/>
      <c r="D120" s="126"/>
      <c r="E120" s="133"/>
      <c r="F120" s="126"/>
      <c r="G120" s="126"/>
    </row>
    <row r="121" spans="1:7" ht="13.2">
      <c r="A121" s="126"/>
      <c r="B121" s="126"/>
      <c r="C121" s="126"/>
      <c r="D121" s="126"/>
      <c r="E121" s="133"/>
      <c r="F121" s="126"/>
      <c r="G121" s="126"/>
    </row>
    <row r="122" spans="1:7" ht="13.2">
      <c r="A122" s="126"/>
      <c r="B122" s="126"/>
      <c r="C122" s="126"/>
      <c r="D122" s="126"/>
      <c r="E122" s="133"/>
      <c r="F122" s="126"/>
      <c r="G122" s="126"/>
    </row>
    <row r="123" spans="1:7" ht="13.2">
      <c r="A123" s="126"/>
      <c r="B123" s="126"/>
      <c r="C123" s="126"/>
      <c r="D123" s="126"/>
      <c r="E123" s="133"/>
      <c r="F123" s="126"/>
      <c r="G123" s="126"/>
    </row>
    <row r="124" spans="1:7" ht="13.2">
      <c r="A124" s="126"/>
      <c r="B124" s="126"/>
      <c r="C124" s="126"/>
      <c r="D124" s="126"/>
      <c r="E124" s="133"/>
      <c r="F124" s="126"/>
      <c r="G124" s="126"/>
    </row>
    <row r="125" spans="1:7" ht="13.2">
      <c r="A125" s="126"/>
      <c r="B125" s="126"/>
      <c r="C125" s="126"/>
      <c r="D125" s="126"/>
      <c r="E125" s="133"/>
      <c r="F125" s="126"/>
      <c r="G125" s="126"/>
    </row>
    <row r="126" spans="1:7" ht="13.2">
      <c r="A126" s="126"/>
      <c r="B126" s="126"/>
      <c r="C126" s="126"/>
      <c r="D126" s="126"/>
      <c r="E126" s="133"/>
      <c r="F126" s="126"/>
      <c r="G126" s="126"/>
    </row>
    <row r="127" spans="1:7" ht="13.2">
      <c r="A127" s="126"/>
      <c r="B127" s="126"/>
      <c r="C127" s="126"/>
      <c r="D127" s="126"/>
      <c r="E127" s="133"/>
      <c r="F127" s="126"/>
      <c r="G127" s="126"/>
    </row>
    <row r="128" spans="1:7" ht="13.2">
      <c r="A128" s="126"/>
      <c r="B128" s="126"/>
      <c r="C128" s="126"/>
      <c r="D128" s="126"/>
      <c r="E128" s="133"/>
      <c r="F128" s="126"/>
      <c r="G128" s="126"/>
    </row>
    <row r="129" spans="1:7" ht="13.2">
      <c r="A129" s="126"/>
      <c r="B129" s="126"/>
      <c r="C129" s="126"/>
      <c r="D129" s="126"/>
      <c r="E129" s="133"/>
      <c r="F129" s="126"/>
      <c r="G129" s="126"/>
    </row>
    <row r="130" spans="1:7" ht="13.2">
      <c r="A130" s="126"/>
      <c r="B130" s="126"/>
      <c r="C130" s="126"/>
      <c r="D130" s="126"/>
      <c r="E130" s="133"/>
      <c r="F130" s="126"/>
      <c r="G130" s="126"/>
    </row>
    <row r="131" spans="1:7" ht="13.2">
      <c r="A131" s="126"/>
      <c r="B131" s="126"/>
      <c r="C131" s="126"/>
      <c r="D131" s="126"/>
      <c r="E131" s="133"/>
      <c r="F131" s="126"/>
      <c r="G131" s="126"/>
    </row>
    <row r="132" spans="1:7" ht="13.2">
      <c r="A132" s="126"/>
      <c r="B132" s="126"/>
      <c r="C132" s="126"/>
      <c r="D132" s="126"/>
      <c r="E132" s="133"/>
      <c r="F132" s="126"/>
      <c r="G132" s="126"/>
    </row>
    <row r="133" spans="1:7" ht="13.2">
      <c r="A133" s="126"/>
      <c r="B133" s="126"/>
      <c r="C133" s="126"/>
      <c r="D133" s="126"/>
      <c r="E133" s="133"/>
      <c r="F133" s="126"/>
      <c r="G133" s="126"/>
    </row>
    <row r="134" spans="1:7" ht="13.2">
      <c r="A134" s="126"/>
      <c r="B134" s="126"/>
      <c r="C134" s="126"/>
      <c r="D134" s="126"/>
      <c r="E134" s="133"/>
      <c r="F134" s="126"/>
      <c r="G134" s="126"/>
    </row>
    <row r="135" spans="1:7" ht="13.2">
      <c r="A135" s="126"/>
      <c r="B135" s="126"/>
      <c r="C135" s="126"/>
      <c r="D135" s="126"/>
      <c r="E135" s="133"/>
      <c r="F135" s="126"/>
      <c r="G135" s="126"/>
    </row>
    <row r="136" spans="1:7" ht="13.2">
      <c r="A136" s="126"/>
      <c r="B136" s="126"/>
      <c r="C136" s="126"/>
      <c r="D136" s="126"/>
      <c r="E136" s="133"/>
      <c r="F136" s="126"/>
      <c r="G136" s="126"/>
    </row>
    <row r="137" spans="1:7" ht="13.2">
      <c r="A137" s="126"/>
      <c r="B137" s="126"/>
      <c r="C137" s="126"/>
      <c r="D137" s="126"/>
      <c r="E137" s="133"/>
      <c r="F137" s="126"/>
      <c r="G137" s="126"/>
    </row>
    <row r="138" spans="1:7" ht="13.2">
      <c r="A138" s="126"/>
      <c r="B138" s="126"/>
      <c r="C138" s="126"/>
      <c r="D138" s="126"/>
      <c r="E138" s="133"/>
      <c r="F138" s="126"/>
      <c r="G138" s="126"/>
    </row>
    <row r="139" spans="1:7" ht="13.2">
      <c r="A139" s="126"/>
      <c r="B139" s="126"/>
      <c r="C139" s="126"/>
      <c r="D139" s="126"/>
      <c r="E139" s="133"/>
      <c r="F139" s="126"/>
      <c r="G139" s="126"/>
    </row>
    <row r="140" spans="1:7" ht="13.2">
      <c r="A140" s="126"/>
      <c r="B140" s="126"/>
      <c r="C140" s="126"/>
      <c r="D140" s="126"/>
      <c r="E140" s="133"/>
      <c r="F140" s="126"/>
      <c r="G140" s="126"/>
    </row>
    <row r="141" spans="1:7" ht="13.2">
      <c r="A141" s="126"/>
      <c r="B141" s="126"/>
      <c r="C141" s="126"/>
      <c r="D141" s="126"/>
      <c r="E141" s="133"/>
      <c r="F141" s="126"/>
      <c r="G141" s="126"/>
    </row>
    <row r="142" spans="1:7" ht="13.2">
      <c r="A142" s="126"/>
      <c r="B142" s="126"/>
      <c r="C142" s="126"/>
      <c r="D142" s="126"/>
      <c r="E142" s="133"/>
      <c r="F142" s="126"/>
      <c r="G142" s="126"/>
    </row>
    <row r="143" spans="1:7" ht="13.2">
      <c r="A143" s="126"/>
      <c r="B143" s="126"/>
      <c r="C143" s="126"/>
      <c r="D143" s="126"/>
      <c r="E143" s="133"/>
      <c r="F143" s="126"/>
      <c r="G143" s="126"/>
    </row>
    <row r="144" spans="1:7" ht="13.2">
      <c r="A144" s="126"/>
      <c r="B144" s="126"/>
      <c r="C144" s="126"/>
      <c r="D144" s="126"/>
      <c r="E144" s="133"/>
      <c r="F144" s="126"/>
      <c r="G144" s="126"/>
    </row>
    <row r="145" spans="1:7" ht="13.2">
      <c r="A145" s="126"/>
      <c r="B145" s="126"/>
      <c r="C145" s="126"/>
      <c r="D145" s="126"/>
      <c r="E145" s="133"/>
      <c r="F145" s="126"/>
      <c r="G145" s="126"/>
    </row>
    <row r="146" spans="1:7" ht="13.2">
      <c r="A146" s="126"/>
      <c r="B146" s="126"/>
      <c r="C146" s="126"/>
      <c r="D146" s="126"/>
      <c r="E146" s="133"/>
      <c r="F146" s="126"/>
      <c r="G146" s="126"/>
    </row>
    <row r="147" spans="1:7" ht="13.2">
      <c r="A147" s="126"/>
      <c r="B147" s="126"/>
      <c r="C147" s="126"/>
      <c r="D147" s="126"/>
      <c r="E147" s="133"/>
      <c r="F147" s="126"/>
      <c r="G147" s="126"/>
    </row>
    <row r="148" spans="1:7" ht="13.2">
      <c r="A148" s="126"/>
      <c r="B148" s="126"/>
      <c r="C148" s="126"/>
      <c r="D148" s="126"/>
      <c r="E148" s="133"/>
      <c r="F148" s="126"/>
      <c r="G148" s="126"/>
    </row>
    <row r="149" spans="1:7" ht="13.2">
      <c r="A149" s="126"/>
      <c r="B149" s="126"/>
      <c r="C149" s="126"/>
      <c r="D149" s="126"/>
      <c r="E149" s="133"/>
      <c r="F149" s="126"/>
      <c r="G149" s="126"/>
    </row>
    <row r="150" spans="1:7" ht="13.2">
      <c r="A150" s="126"/>
      <c r="B150" s="126"/>
      <c r="C150" s="126"/>
      <c r="D150" s="126"/>
      <c r="E150" s="133"/>
      <c r="F150" s="126"/>
      <c r="G150" s="126"/>
    </row>
    <row r="151" spans="1:7" ht="13.2">
      <c r="A151" s="126"/>
      <c r="B151" s="126"/>
      <c r="C151" s="126"/>
      <c r="D151" s="126"/>
      <c r="E151" s="133"/>
      <c r="F151" s="126"/>
      <c r="G151" s="126"/>
    </row>
    <row r="152" spans="1:7" ht="13.2">
      <c r="A152" s="126"/>
      <c r="B152" s="126"/>
      <c r="C152" s="126"/>
      <c r="D152" s="126"/>
      <c r="E152" s="133"/>
      <c r="F152" s="126"/>
      <c r="G152" s="126"/>
    </row>
    <row r="153" spans="1:7" ht="13.2">
      <c r="A153" s="126"/>
      <c r="B153" s="126"/>
      <c r="C153" s="126"/>
      <c r="D153" s="126"/>
      <c r="E153" s="133"/>
      <c r="F153" s="126"/>
      <c r="G153" s="126"/>
    </row>
    <row r="154" spans="1:7" ht="13.2">
      <c r="A154" s="126"/>
      <c r="B154" s="126"/>
      <c r="C154" s="126"/>
      <c r="D154" s="126"/>
      <c r="E154" s="133"/>
      <c r="F154" s="126"/>
      <c r="G154" s="126"/>
    </row>
    <row r="155" spans="1:7" ht="13.2">
      <c r="A155" s="126"/>
      <c r="B155" s="126"/>
      <c r="C155" s="126"/>
      <c r="D155" s="126"/>
      <c r="E155" s="133"/>
      <c r="F155" s="126"/>
      <c r="G155" s="126"/>
    </row>
    <row r="156" spans="1:7" ht="13.2">
      <c r="A156" s="126"/>
      <c r="B156" s="126"/>
      <c r="C156" s="126"/>
      <c r="D156" s="126"/>
      <c r="E156" s="133"/>
      <c r="F156" s="126"/>
      <c r="G156" s="126"/>
    </row>
    <row r="157" spans="1:7" ht="13.2">
      <c r="A157" s="126"/>
      <c r="B157" s="126"/>
      <c r="C157" s="126"/>
      <c r="D157" s="126"/>
      <c r="E157" s="133"/>
      <c r="F157" s="126"/>
      <c r="G157" s="126"/>
    </row>
    <row r="158" spans="1:7" ht="13.2">
      <c r="A158" s="126"/>
      <c r="B158" s="126"/>
      <c r="C158" s="126"/>
      <c r="D158" s="126"/>
      <c r="E158" s="133"/>
      <c r="F158" s="126"/>
      <c r="G158" s="126"/>
    </row>
    <row r="159" spans="1:7" ht="13.2">
      <c r="A159" s="126"/>
      <c r="B159" s="126"/>
      <c r="C159" s="126"/>
      <c r="D159" s="126"/>
      <c r="E159" s="133"/>
      <c r="F159" s="126"/>
      <c r="G159" s="126"/>
    </row>
    <row r="160" spans="1:7" ht="13.2">
      <c r="A160" s="126"/>
      <c r="B160" s="126"/>
      <c r="C160" s="126"/>
      <c r="D160" s="126"/>
      <c r="E160" s="133"/>
      <c r="F160" s="126"/>
      <c r="G160" s="126"/>
    </row>
    <row r="161" spans="1:7" ht="13.2">
      <c r="A161" s="126"/>
      <c r="B161" s="126"/>
      <c r="C161" s="126"/>
      <c r="D161" s="126"/>
      <c r="E161" s="133"/>
      <c r="F161" s="126"/>
      <c r="G161" s="126"/>
    </row>
    <row r="162" spans="1:7" ht="13.2">
      <c r="A162" s="126"/>
      <c r="B162" s="126"/>
      <c r="C162" s="126"/>
      <c r="D162" s="126"/>
      <c r="E162" s="133"/>
      <c r="F162" s="126"/>
      <c r="G162" s="126"/>
    </row>
    <row r="163" spans="1:7" ht="13.2">
      <c r="A163" s="126"/>
      <c r="B163" s="126"/>
      <c r="C163" s="126"/>
      <c r="D163" s="126"/>
      <c r="E163" s="133"/>
      <c r="F163" s="126"/>
      <c r="G163" s="126"/>
    </row>
    <row r="164" spans="1:7" ht="13.2">
      <c r="A164" s="126"/>
      <c r="B164" s="126"/>
      <c r="C164" s="126"/>
      <c r="D164" s="126"/>
      <c r="E164" s="133"/>
      <c r="F164" s="126"/>
      <c r="G164" s="126"/>
    </row>
    <row r="165" spans="1:7" ht="13.2">
      <c r="A165" s="126"/>
      <c r="B165" s="126"/>
      <c r="C165" s="126"/>
      <c r="D165" s="126"/>
      <c r="E165" s="133"/>
      <c r="F165" s="126"/>
      <c r="G165" s="126"/>
    </row>
    <row r="166" spans="1:7" ht="13.2">
      <c r="A166" s="126"/>
      <c r="B166" s="126"/>
      <c r="C166" s="126"/>
      <c r="D166" s="126"/>
      <c r="E166" s="133"/>
      <c r="F166" s="126"/>
      <c r="G166" s="126"/>
    </row>
    <row r="167" spans="1:7" ht="14.4">
      <c r="A167" s="126"/>
      <c r="B167" s="128"/>
      <c r="C167" s="126"/>
      <c r="D167" s="126"/>
      <c r="E167" s="133"/>
      <c r="F167" s="126"/>
      <c r="G167" s="126"/>
    </row>
    <row r="168" spans="1:7" ht="13.2">
      <c r="A168" s="126"/>
      <c r="B168" s="126"/>
      <c r="C168" s="126"/>
      <c r="D168" s="126"/>
      <c r="E168" s="133"/>
      <c r="F168" s="126"/>
      <c r="G168" s="126"/>
    </row>
    <row r="169" spans="1:7" ht="13.2">
      <c r="A169" s="126"/>
      <c r="B169" s="126"/>
      <c r="C169" s="126"/>
      <c r="D169" s="126"/>
      <c r="E169" s="133"/>
      <c r="F169" s="126"/>
      <c r="G169" s="126"/>
    </row>
    <row r="170" spans="1:7" ht="13.2">
      <c r="A170" s="126"/>
      <c r="B170" s="126"/>
      <c r="C170" s="126"/>
      <c r="D170" s="126"/>
      <c r="E170" s="133"/>
      <c r="F170" s="126"/>
      <c r="G170" s="126"/>
    </row>
    <row r="171" spans="1:7" ht="13.2">
      <c r="A171" s="126"/>
      <c r="B171" s="126"/>
      <c r="C171" s="126"/>
      <c r="D171" s="126"/>
      <c r="E171" s="133"/>
      <c r="F171" s="126"/>
      <c r="G171" s="126"/>
    </row>
    <row r="172" spans="1:7" ht="13.2">
      <c r="A172" s="126"/>
      <c r="B172" s="126"/>
      <c r="C172" s="126"/>
      <c r="D172" s="126"/>
      <c r="E172" s="133"/>
      <c r="F172" s="126"/>
      <c r="G172" s="126"/>
    </row>
    <row r="173" spans="1:7" ht="13.2">
      <c r="A173" s="126"/>
      <c r="B173" s="126"/>
      <c r="C173" s="126"/>
      <c r="D173" s="126"/>
      <c r="E173" s="133"/>
      <c r="F173" s="126"/>
      <c r="G173" s="126"/>
    </row>
    <row r="174" spans="1:7" ht="13.2">
      <c r="A174" s="126"/>
      <c r="B174" s="126"/>
      <c r="C174" s="126"/>
      <c r="D174" s="126"/>
      <c r="E174" s="133"/>
      <c r="F174" s="126"/>
      <c r="G174" s="126"/>
    </row>
    <row r="175" spans="1:7" ht="13.2">
      <c r="A175" s="126"/>
      <c r="B175" s="126"/>
      <c r="C175" s="126"/>
      <c r="D175" s="126"/>
      <c r="E175" s="133"/>
      <c r="F175" s="126"/>
      <c r="G175" s="126"/>
    </row>
    <row r="176" spans="1:7" ht="13.2">
      <c r="A176" s="126"/>
      <c r="B176" s="126"/>
      <c r="C176" s="126"/>
      <c r="D176" s="126"/>
      <c r="E176" s="133"/>
      <c r="F176" s="126"/>
      <c r="G176" s="126"/>
    </row>
    <row r="177" spans="1:7" ht="13.2">
      <c r="A177" s="126"/>
      <c r="B177" s="126"/>
      <c r="C177" s="126"/>
      <c r="D177" s="126"/>
      <c r="E177" s="133"/>
      <c r="F177" s="126"/>
      <c r="G177" s="126"/>
    </row>
    <row r="178" spans="1:7" ht="13.2">
      <c r="A178" s="126"/>
      <c r="B178" s="126"/>
      <c r="C178" s="126"/>
      <c r="D178" s="126"/>
      <c r="E178" s="133"/>
      <c r="F178" s="126"/>
      <c r="G178" s="126"/>
    </row>
    <row r="179" spans="1:7" ht="13.2">
      <c r="A179" s="126"/>
      <c r="B179" s="126"/>
      <c r="C179" s="126"/>
      <c r="D179" s="126"/>
      <c r="E179" s="133"/>
      <c r="F179" s="126"/>
      <c r="G179" s="126"/>
    </row>
    <row r="180" spans="1:7" ht="13.2">
      <c r="A180" s="126"/>
      <c r="B180" s="126"/>
      <c r="C180" s="126"/>
      <c r="D180" s="126"/>
      <c r="E180" s="133"/>
      <c r="F180" s="126"/>
      <c r="G180" s="126"/>
    </row>
    <row r="181" spans="1:7" ht="13.2">
      <c r="A181" s="126"/>
      <c r="B181" s="126"/>
      <c r="C181" s="126"/>
      <c r="D181" s="126"/>
      <c r="E181" s="133"/>
      <c r="F181" s="126"/>
      <c r="G181" s="126"/>
    </row>
    <row r="182" spans="1:7" ht="13.2">
      <c r="A182" s="126"/>
      <c r="B182" s="126"/>
      <c r="C182" s="126"/>
      <c r="D182" s="126"/>
      <c r="E182" s="133"/>
      <c r="F182" s="126"/>
      <c r="G182" s="126"/>
    </row>
    <row r="183" spans="1:7" ht="13.2">
      <c r="A183" s="126"/>
      <c r="B183" s="126"/>
      <c r="C183" s="126"/>
      <c r="D183" s="126"/>
      <c r="E183" s="133"/>
      <c r="F183" s="126"/>
      <c r="G183" s="126"/>
    </row>
    <row r="184" spans="1:7" ht="13.2">
      <c r="A184" s="126"/>
      <c r="B184" s="126"/>
      <c r="C184" s="126"/>
      <c r="D184" s="126"/>
      <c r="E184" s="133"/>
      <c r="F184" s="126"/>
      <c r="G184" s="126"/>
    </row>
    <row r="185" spans="1:7" ht="13.2">
      <c r="A185" s="126"/>
      <c r="B185" s="126"/>
      <c r="C185" s="126"/>
      <c r="D185" s="126"/>
      <c r="E185" s="133"/>
      <c r="F185" s="126"/>
      <c r="G185" s="126"/>
    </row>
    <row r="186" spans="1:7" ht="13.2">
      <c r="A186" s="126"/>
      <c r="B186" s="126"/>
      <c r="C186" s="126"/>
      <c r="D186" s="126"/>
      <c r="E186" s="133"/>
      <c r="F186" s="126"/>
      <c r="G186" s="126"/>
    </row>
    <row r="187" spans="1:7" ht="13.2">
      <c r="A187" s="126"/>
      <c r="B187" s="126"/>
      <c r="C187" s="126"/>
      <c r="D187" s="126"/>
      <c r="E187" s="133"/>
      <c r="F187" s="126"/>
      <c r="G187" s="126"/>
    </row>
    <row r="188" spans="1:7" ht="13.2">
      <c r="A188" s="126"/>
      <c r="B188" s="126"/>
      <c r="C188" s="126"/>
      <c r="D188" s="126"/>
      <c r="E188" s="133"/>
      <c r="F188" s="126"/>
      <c r="G188" s="126"/>
    </row>
    <row r="189" spans="1:7" ht="13.2">
      <c r="A189" s="126"/>
      <c r="B189" s="126"/>
      <c r="C189" s="126"/>
      <c r="D189" s="126"/>
      <c r="E189" s="133"/>
      <c r="F189" s="126"/>
      <c r="G189" s="126"/>
    </row>
    <row r="190" spans="1:7" ht="13.2">
      <c r="A190" s="126"/>
      <c r="B190" s="126"/>
      <c r="C190" s="126"/>
      <c r="D190" s="126"/>
      <c r="E190" s="133"/>
      <c r="F190" s="126"/>
      <c r="G190" s="126"/>
    </row>
    <row r="191" spans="1:7" ht="13.2">
      <c r="A191" s="126"/>
      <c r="B191" s="126"/>
      <c r="C191" s="126"/>
      <c r="D191" s="126"/>
      <c r="E191" s="133"/>
      <c r="F191" s="126"/>
      <c r="G191" s="126"/>
    </row>
    <row r="192" spans="1:7" ht="13.2">
      <c r="A192" s="126"/>
      <c r="B192" s="126"/>
      <c r="C192" s="126"/>
      <c r="D192" s="126"/>
      <c r="E192" s="133"/>
      <c r="F192" s="126"/>
      <c r="G192" s="126"/>
    </row>
    <row r="193" spans="1:7" ht="13.2">
      <c r="A193" s="126"/>
      <c r="B193" s="126"/>
      <c r="C193" s="126"/>
      <c r="D193" s="126"/>
      <c r="E193" s="133"/>
      <c r="F193" s="126"/>
      <c r="G193" s="126"/>
    </row>
    <row r="194" spans="1:7" ht="13.2">
      <c r="A194" s="126"/>
      <c r="B194" s="126"/>
      <c r="C194" s="126"/>
      <c r="D194" s="126"/>
      <c r="E194" s="133"/>
      <c r="F194" s="126"/>
      <c r="G194" s="126"/>
    </row>
    <row r="195" spans="1:7" ht="13.2">
      <c r="A195" s="126"/>
      <c r="B195" s="126"/>
      <c r="C195" s="126"/>
      <c r="D195" s="126"/>
      <c r="E195" s="133"/>
      <c r="F195" s="126"/>
      <c r="G195" s="126"/>
    </row>
    <row r="196" spans="1:7" ht="13.2">
      <c r="A196" s="126"/>
      <c r="B196" s="126"/>
      <c r="C196" s="126"/>
      <c r="D196" s="126"/>
      <c r="E196" s="133"/>
      <c r="F196" s="126"/>
      <c r="G196" s="126"/>
    </row>
    <row r="197" spans="1:7" ht="13.2">
      <c r="A197" s="126"/>
      <c r="B197" s="126"/>
      <c r="C197" s="126"/>
      <c r="D197" s="126"/>
      <c r="E197" s="133"/>
      <c r="F197" s="126"/>
      <c r="G197" s="126"/>
    </row>
    <row r="198" spans="1:7" ht="13.2">
      <c r="A198" s="126"/>
      <c r="B198" s="126"/>
      <c r="C198" s="126"/>
      <c r="D198" s="126"/>
      <c r="E198" s="133"/>
      <c r="F198" s="126"/>
      <c r="G198" s="126"/>
    </row>
    <row r="199" spans="1:7" ht="13.2">
      <c r="A199" s="126"/>
      <c r="B199" s="126"/>
      <c r="C199" s="126"/>
      <c r="D199" s="126"/>
      <c r="E199" s="133"/>
      <c r="F199" s="126"/>
      <c r="G199" s="126"/>
    </row>
    <row r="200" spans="1:7" ht="13.2">
      <c r="A200" s="126"/>
      <c r="B200" s="126"/>
      <c r="C200" s="126"/>
      <c r="D200" s="126"/>
      <c r="E200" s="133"/>
      <c r="F200" s="126"/>
      <c r="G200" s="126"/>
    </row>
    <row r="201" spans="1:7" ht="13.2">
      <c r="A201" s="126"/>
      <c r="B201" s="126"/>
      <c r="C201" s="126"/>
      <c r="D201" s="126"/>
      <c r="E201" s="133"/>
      <c r="F201" s="126"/>
      <c r="G201" s="126"/>
    </row>
    <row r="202" spans="1:7" ht="13.2">
      <c r="A202" s="126"/>
      <c r="B202" s="126"/>
      <c r="C202" s="126"/>
      <c r="D202" s="126"/>
      <c r="E202" s="133"/>
      <c r="F202" s="126"/>
      <c r="G202" s="126"/>
    </row>
    <row r="203" spans="1:7" ht="13.2">
      <c r="A203" s="126"/>
      <c r="B203" s="126"/>
      <c r="C203" s="126"/>
      <c r="D203" s="126"/>
      <c r="E203" s="133"/>
      <c r="F203" s="126"/>
      <c r="G203" s="126"/>
    </row>
    <row r="204" spans="1:7" ht="13.2">
      <c r="A204" s="126"/>
      <c r="B204" s="126"/>
      <c r="C204" s="126"/>
      <c r="D204" s="126"/>
      <c r="E204" s="133"/>
      <c r="F204" s="126"/>
      <c r="G204" s="126"/>
    </row>
    <row r="205" spans="1:7" ht="13.2">
      <c r="A205" s="126"/>
      <c r="B205" s="126"/>
      <c r="C205" s="126"/>
      <c r="D205" s="126"/>
      <c r="E205" s="133"/>
      <c r="F205" s="126"/>
      <c r="G205" s="126"/>
    </row>
    <row r="206" spans="1:7" ht="13.2">
      <c r="A206" s="126"/>
      <c r="B206" s="126"/>
      <c r="C206" s="126"/>
      <c r="D206" s="126"/>
      <c r="E206" s="133"/>
      <c r="F206" s="126"/>
      <c r="G206" s="126"/>
    </row>
    <row r="207" spans="1:7" ht="13.2">
      <c r="A207" s="126"/>
      <c r="B207" s="126"/>
      <c r="C207" s="126"/>
      <c r="D207" s="126"/>
      <c r="E207" s="133"/>
      <c r="F207" s="126"/>
      <c r="G207" s="126"/>
    </row>
    <row r="208" spans="1:7" ht="13.2">
      <c r="A208" s="126"/>
      <c r="B208" s="126"/>
      <c r="C208" s="126"/>
      <c r="D208" s="126"/>
      <c r="E208" s="133"/>
      <c r="F208" s="126"/>
      <c r="G208" s="126"/>
    </row>
    <row r="209" spans="1:7" ht="13.2">
      <c r="A209" s="126"/>
      <c r="B209" s="126"/>
      <c r="C209" s="126"/>
      <c r="D209" s="126"/>
      <c r="E209" s="133"/>
      <c r="F209" s="126"/>
      <c r="G209" s="126"/>
    </row>
    <row r="210" spans="1:7" ht="13.2">
      <c r="A210" s="126"/>
      <c r="B210" s="126"/>
      <c r="C210" s="126"/>
      <c r="D210" s="126"/>
      <c r="E210" s="133"/>
      <c r="F210" s="126"/>
      <c r="G210" s="126"/>
    </row>
    <row r="211" spans="1:7" ht="13.2">
      <c r="A211" s="126"/>
      <c r="B211" s="126"/>
      <c r="C211" s="126"/>
      <c r="D211" s="126"/>
      <c r="E211" s="133"/>
      <c r="F211" s="126"/>
      <c r="G211" s="126"/>
    </row>
    <row r="212" spans="1:7" ht="13.2">
      <c r="A212" s="126"/>
      <c r="B212" s="126"/>
      <c r="C212" s="126"/>
      <c r="D212" s="126"/>
      <c r="E212" s="133"/>
      <c r="F212" s="126"/>
      <c r="G212" s="126"/>
    </row>
    <row r="213" spans="1:7" ht="13.2">
      <c r="A213" s="126"/>
      <c r="B213" s="126"/>
      <c r="C213" s="126"/>
      <c r="D213" s="126"/>
      <c r="E213" s="133"/>
      <c r="F213" s="126"/>
      <c r="G213" s="126"/>
    </row>
    <row r="214" spans="1:7" ht="13.2">
      <c r="A214" s="126"/>
      <c r="B214" s="126"/>
      <c r="C214" s="126"/>
      <c r="D214" s="126"/>
      <c r="E214" s="133"/>
      <c r="F214" s="126"/>
      <c r="G214" s="126"/>
    </row>
    <row r="215" spans="1:7" ht="13.2">
      <c r="A215" s="126"/>
      <c r="B215" s="126"/>
      <c r="C215" s="126"/>
      <c r="D215" s="126"/>
      <c r="E215" s="133"/>
      <c r="F215" s="126"/>
      <c r="G215" s="126"/>
    </row>
    <row r="216" spans="1:7" ht="13.2">
      <c r="A216" s="126"/>
      <c r="B216" s="126"/>
      <c r="C216" s="126"/>
      <c r="D216" s="126"/>
      <c r="E216" s="133"/>
      <c r="F216" s="126"/>
      <c r="G216" s="126"/>
    </row>
    <row r="217" spans="1:7" ht="13.2">
      <c r="A217" s="126"/>
      <c r="B217" s="126"/>
      <c r="C217" s="126"/>
      <c r="D217" s="126"/>
      <c r="E217" s="133"/>
      <c r="F217" s="126"/>
      <c r="G217" s="126"/>
    </row>
    <row r="218" spans="1:7" ht="13.2">
      <c r="A218" s="126"/>
      <c r="B218" s="126"/>
      <c r="C218" s="126"/>
      <c r="D218" s="126"/>
      <c r="E218" s="133"/>
      <c r="F218" s="126"/>
      <c r="G218" s="126"/>
    </row>
    <row r="219" spans="1:7" ht="13.2">
      <c r="A219" s="126"/>
      <c r="B219" s="126"/>
      <c r="C219" s="126"/>
      <c r="D219" s="126"/>
      <c r="E219" s="133"/>
      <c r="F219" s="126"/>
      <c r="G219" s="126"/>
    </row>
    <row r="220" spans="1:7" ht="13.2">
      <c r="A220" s="126"/>
      <c r="B220" s="126"/>
      <c r="C220" s="126"/>
      <c r="D220" s="126"/>
      <c r="E220" s="133"/>
      <c r="F220" s="126"/>
      <c r="G220" s="126"/>
    </row>
    <row r="221" spans="1:7" ht="13.2">
      <c r="A221" s="126"/>
      <c r="B221" s="126"/>
      <c r="C221" s="126"/>
      <c r="D221" s="126"/>
      <c r="E221" s="133"/>
      <c r="F221" s="126"/>
      <c r="G221" s="126"/>
    </row>
    <row r="222" spans="1:7" ht="13.2">
      <c r="A222" s="126"/>
      <c r="B222" s="126"/>
      <c r="C222" s="126"/>
      <c r="D222" s="126"/>
      <c r="E222" s="133"/>
      <c r="F222" s="126"/>
      <c r="G222" s="126"/>
    </row>
    <row r="223" spans="1:7" ht="13.2">
      <c r="A223" s="126"/>
      <c r="B223" s="126"/>
      <c r="C223" s="126"/>
      <c r="D223" s="126"/>
      <c r="E223" s="133"/>
      <c r="F223" s="126"/>
      <c r="G223" s="126"/>
    </row>
    <row r="224" spans="1:7" ht="13.2">
      <c r="A224" s="126"/>
      <c r="B224" s="126"/>
      <c r="C224" s="126"/>
      <c r="D224" s="126"/>
      <c r="E224" s="133"/>
      <c r="F224" s="126"/>
      <c r="G224" s="126"/>
    </row>
    <row r="225" spans="1:7" ht="13.2">
      <c r="A225" s="126"/>
      <c r="B225" s="126"/>
      <c r="C225" s="126"/>
      <c r="D225" s="126"/>
      <c r="E225" s="133"/>
      <c r="F225" s="126"/>
      <c r="G225" s="126"/>
    </row>
    <row r="226" spans="1:7" ht="13.2">
      <c r="A226" s="126"/>
      <c r="B226" s="126"/>
      <c r="C226" s="126"/>
      <c r="D226" s="126"/>
      <c r="E226" s="133"/>
      <c r="F226" s="126"/>
      <c r="G226" s="126"/>
    </row>
    <row r="227" spans="1:7" ht="13.2">
      <c r="A227" s="126"/>
      <c r="B227" s="126"/>
      <c r="C227" s="126"/>
      <c r="D227" s="126"/>
      <c r="E227" s="133"/>
      <c r="F227" s="126"/>
      <c r="G227" s="126"/>
    </row>
    <row r="228" spans="1:7" ht="13.2">
      <c r="A228" s="126"/>
      <c r="B228" s="126"/>
      <c r="C228" s="126"/>
      <c r="D228" s="126"/>
      <c r="E228" s="133"/>
      <c r="F228" s="126"/>
      <c r="G228" s="126"/>
    </row>
    <row r="229" spans="1:7" ht="13.2">
      <c r="A229" s="126"/>
      <c r="B229" s="126"/>
      <c r="C229" s="126"/>
      <c r="D229" s="126"/>
      <c r="E229" s="133"/>
      <c r="F229" s="126"/>
      <c r="G229" s="126"/>
    </row>
    <row r="230" spans="1:7" ht="13.2">
      <c r="A230" s="126"/>
      <c r="B230" s="126"/>
      <c r="C230" s="126"/>
      <c r="D230" s="126"/>
      <c r="E230" s="133"/>
      <c r="F230" s="126"/>
      <c r="G230" s="126"/>
    </row>
    <row r="231" spans="1:7" ht="13.2">
      <c r="A231" s="126"/>
      <c r="B231" s="126"/>
      <c r="C231" s="126"/>
      <c r="D231" s="126"/>
      <c r="E231" s="133"/>
      <c r="F231" s="126"/>
      <c r="G231" s="126"/>
    </row>
    <row r="232" spans="1:7" ht="14.4">
      <c r="A232" s="126"/>
      <c r="B232" s="128"/>
      <c r="C232" s="126"/>
      <c r="D232" s="126"/>
      <c r="E232" s="133"/>
      <c r="F232" s="126"/>
      <c r="G232" s="126"/>
    </row>
    <row r="233" spans="1:7" ht="13.2">
      <c r="A233" s="126"/>
      <c r="B233" s="126"/>
      <c r="C233" s="126"/>
      <c r="D233" s="126"/>
      <c r="E233" s="133"/>
      <c r="F233" s="126"/>
      <c r="G233" s="126"/>
    </row>
    <row r="234" spans="1:7" ht="13.2">
      <c r="A234" s="126"/>
      <c r="B234" s="126"/>
      <c r="C234" s="126"/>
      <c r="D234" s="126"/>
      <c r="E234" s="133"/>
      <c r="F234" s="126"/>
      <c r="G234" s="126"/>
    </row>
    <row r="235" spans="1:7" ht="13.2">
      <c r="A235" s="126"/>
      <c r="B235" s="126"/>
      <c r="C235" s="126"/>
      <c r="D235" s="126"/>
      <c r="E235" s="133"/>
      <c r="F235" s="126"/>
      <c r="G235" s="126"/>
    </row>
    <row r="236" spans="1:7" ht="13.2">
      <c r="A236" s="126"/>
      <c r="B236" s="126"/>
      <c r="C236" s="126"/>
      <c r="D236" s="126"/>
      <c r="E236" s="133"/>
      <c r="F236" s="126"/>
      <c r="G236" s="126"/>
    </row>
    <row r="237" spans="1:7" ht="13.2">
      <c r="A237" s="126"/>
      <c r="B237" s="126"/>
      <c r="C237" s="126"/>
      <c r="D237" s="126"/>
      <c r="E237" s="133"/>
      <c r="F237" s="126"/>
      <c r="G237" s="126"/>
    </row>
    <row r="238" spans="1:7" ht="13.2">
      <c r="A238" s="126"/>
      <c r="B238" s="126"/>
      <c r="C238" s="126"/>
      <c r="D238" s="126"/>
      <c r="E238" s="133"/>
      <c r="F238" s="126"/>
      <c r="G238" s="126"/>
    </row>
    <row r="239" spans="1:7" ht="13.2">
      <c r="A239" s="126"/>
      <c r="B239" s="126"/>
      <c r="C239" s="126"/>
      <c r="D239" s="126"/>
      <c r="E239" s="133"/>
      <c r="F239" s="126"/>
      <c r="G239" s="126"/>
    </row>
    <row r="240" spans="1:7" ht="13.2">
      <c r="A240" s="126"/>
      <c r="B240" s="126"/>
      <c r="C240" s="126"/>
      <c r="D240" s="126"/>
      <c r="E240" s="133"/>
      <c r="F240" s="126"/>
      <c r="G240" s="126"/>
    </row>
    <row r="241" spans="1:7" ht="13.2">
      <c r="A241" s="126"/>
      <c r="B241" s="126"/>
      <c r="C241" s="126"/>
      <c r="D241" s="126"/>
      <c r="E241" s="133"/>
      <c r="F241" s="126"/>
      <c r="G241" s="126"/>
    </row>
    <row r="242" spans="1:7" ht="13.2">
      <c r="A242" s="126"/>
      <c r="B242" s="126"/>
      <c r="C242" s="126"/>
      <c r="D242" s="126"/>
      <c r="E242" s="133"/>
      <c r="F242" s="126"/>
      <c r="G242" s="126"/>
    </row>
    <row r="243" spans="1:7" ht="13.2">
      <c r="A243" s="126"/>
      <c r="B243" s="126"/>
      <c r="C243" s="126"/>
      <c r="D243" s="126"/>
      <c r="E243" s="133"/>
      <c r="F243" s="126"/>
      <c r="G243" s="126"/>
    </row>
    <row r="244" spans="1:7" ht="13.2">
      <c r="A244" s="126"/>
      <c r="B244" s="126"/>
      <c r="C244" s="126"/>
      <c r="D244" s="126"/>
      <c r="E244" s="133"/>
      <c r="F244" s="126"/>
      <c r="G244" s="126"/>
    </row>
    <row r="245" spans="1:7" ht="13.2">
      <c r="A245" s="126"/>
      <c r="B245" s="126"/>
      <c r="C245" s="126"/>
      <c r="D245" s="126"/>
      <c r="E245" s="133"/>
      <c r="F245" s="126"/>
      <c r="G245" s="126"/>
    </row>
    <row r="246" spans="1:7" ht="13.2">
      <c r="A246" s="126"/>
      <c r="B246" s="126"/>
      <c r="C246" s="126"/>
      <c r="D246" s="126"/>
      <c r="E246" s="133"/>
      <c r="F246" s="126"/>
      <c r="G246" s="126"/>
    </row>
    <row r="247" spans="1:7" ht="13.2">
      <c r="A247" s="126"/>
      <c r="B247" s="126"/>
      <c r="C247" s="126"/>
      <c r="D247" s="126"/>
      <c r="E247" s="133"/>
      <c r="F247" s="126"/>
      <c r="G247" s="126"/>
    </row>
    <row r="248" spans="1:7" ht="13.2">
      <c r="A248" s="126"/>
      <c r="B248" s="126"/>
      <c r="C248" s="126"/>
      <c r="D248" s="126"/>
      <c r="E248" s="133"/>
      <c r="F248" s="126"/>
      <c r="G248" s="126"/>
    </row>
    <row r="249" spans="1:7" ht="13.2">
      <c r="A249" s="126"/>
      <c r="B249" s="126"/>
      <c r="C249" s="126"/>
      <c r="D249" s="126"/>
      <c r="E249" s="133"/>
      <c r="F249" s="126"/>
      <c r="G249" s="126"/>
    </row>
    <row r="250" spans="1:7" ht="13.2">
      <c r="A250" s="126"/>
      <c r="B250" s="126"/>
      <c r="C250" s="126"/>
      <c r="D250" s="126"/>
      <c r="E250" s="133"/>
      <c r="F250" s="126"/>
      <c r="G250" s="126"/>
    </row>
    <row r="251" spans="1:7" ht="13.2">
      <c r="A251" s="126"/>
      <c r="B251" s="126"/>
      <c r="C251" s="126"/>
      <c r="D251" s="126"/>
      <c r="E251" s="133"/>
      <c r="F251" s="126"/>
      <c r="G251" s="126"/>
    </row>
    <row r="252" spans="1:7" ht="13.2">
      <c r="A252" s="126"/>
      <c r="B252" s="126"/>
      <c r="C252" s="126"/>
      <c r="D252" s="126"/>
      <c r="E252" s="133"/>
      <c r="F252" s="126"/>
      <c r="G252" s="126"/>
    </row>
    <row r="253" spans="1:7" ht="13.2">
      <c r="A253" s="126"/>
      <c r="B253" s="126"/>
      <c r="C253" s="126"/>
      <c r="D253" s="126"/>
      <c r="E253" s="133"/>
      <c r="F253" s="126"/>
      <c r="G253" s="126"/>
    </row>
    <row r="254" spans="1:7" ht="13.2">
      <c r="A254" s="126"/>
      <c r="B254" s="126"/>
      <c r="C254" s="126"/>
      <c r="D254" s="126"/>
      <c r="E254" s="133"/>
      <c r="F254" s="126"/>
      <c r="G254" s="126"/>
    </row>
    <row r="255" spans="1:7" ht="13.2">
      <c r="A255" s="126"/>
      <c r="B255" s="126"/>
      <c r="C255" s="126"/>
      <c r="D255" s="126"/>
      <c r="E255" s="133"/>
      <c r="F255" s="126"/>
      <c r="G255" s="126"/>
    </row>
    <row r="256" spans="1:7" ht="13.2">
      <c r="A256" s="126"/>
      <c r="B256" s="126"/>
      <c r="C256" s="126"/>
      <c r="D256" s="126"/>
      <c r="E256" s="133"/>
      <c r="F256" s="126"/>
      <c r="G256" s="126"/>
    </row>
    <row r="257" spans="1:7" ht="13.2">
      <c r="A257" s="126"/>
      <c r="B257" s="126"/>
      <c r="C257" s="126"/>
      <c r="D257" s="126"/>
      <c r="E257" s="133"/>
      <c r="F257" s="126"/>
      <c r="G257" s="126"/>
    </row>
    <row r="258" spans="1:7" ht="13.2">
      <c r="A258" s="126"/>
      <c r="B258" s="126"/>
      <c r="C258" s="126"/>
      <c r="D258" s="126"/>
      <c r="E258" s="133"/>
      <c r="F258" s="126"/>
      <c r="G258" s="126"/>
    </row>
    <row r="259" spans="1:7" ht="13.2">
      <c r="A259" s="126"/>
      <c r="B259" s="126"/>
      <c r="C259" s="126"/>
      <c r="D259" s="126"/>
      <c r="E259" s="133"/>
      <c r="F259" s="126"/>
      <c r="G259" s="126"/>
    </row>
    <row r="260" spans="1:7" ht="13.2">
      <c r="A260" s="126"/>
      <c r="B260" s="126"/>
      <c r="C260" s="126"/>
      <c r="D260" s="126"/>
      <c r="E260" s="133"/>
      <c r="F260" s="126"/>
      <c r="G260" s="126"/>
    </row>
    <row r="261" spans="1:7" ht="13.2">
      <c r="A261" s="126"/>
      <c r="B261" s="126"/>
      <c r="C261" s="126"/>
      <c r="D261" s="126"/>
      <c r="E261" s="133"/>
      <c r="F261" s="126"/>
      <c r="G261" s="126"/>
    </row>
    <row r="262" spans="1:7" ht="13.2">
      <c r="A262" s="126"/>
      <c r="B262" s="126"/>
      <c r="C262" s="126"/>
      <c r="D262" s="126"/>
      <c r="E262" s="133"/>
      <c r="F262" s="126"/>
      <c r="G262" s="126"/>
    </row>
    <row r="263" spans="1:7" ht="13.2">
      <c r="A263" s="126"/>
      <c r="B263" s="126"/>
      <c r="C263" s="126"/>
      <c r="D263" s="126"/>
      <c r="E263" s="133"/>
      <c r="F263" s="126"/>
      <c r="G263" s="126"/>
    </row>
    <row r="264" spans="1:7" ht="13.2">
      <c r="A264" s="126"/>
      <c r="B264" s="126"/>
      <c r="C264" s="126"/>
      <c r="D264" s="126"/>
      <c r="E264" s="133"/>
      <c r="F264" s="126"/>
      <c r="G264" s="126"/>
    </row>
    <row r="265" spans="1:7" ht="13.2">
      <c r="A265" s="126"/>
      <c r="B265" s="126"/>
      <c r="C265" s="126"/>
      <c r="D265" s="126"/>
      <c r="E265" s="133"/>
      <c r="F265" s="126"/>
      <c r="G265" s="126"/>
    </row>
    <row r="266" spans="1:7" ht="13.2">
      <c r="A266" s="126"/>
      <c r="B266" s="126"/>
      <c r="C266" s="126"/>
      <c r="D266" s="126"/>
      <c r="E266" s="133"/>
      <c r="F266" s="126"/>
      <c r="G266" s="126"/>
    </row>
    <row r="267" spans="1:7" ht="13.2">
      <c r="A267" s="126"/>
      <c r="B267" s="126"/>
      <c r="C267" s="126"/>
      <c r="D267" s="126"/>
      <c r="E267" s="133"/>
      <c r="F267" s="126"/>
      <c r="G267" s="126"/>
    </row>
    <row r="268" spans="1:7" ht="13.2">
      <c r="A268" s="126"/>
      <c r="B268" s="126"/>
      <c r="C268" s="126"/>
      <c r="D268" s="126"/>
      <c r="E268" s="133"/>
      <c r="F268" s="126"/>
      <c r="G268" s="126"/>
    </row>
    <row r="269" spans="1:7" ht="13.2">
      <c r="A269" s="126"/>
      <c r="B269" s="126"/>
      <c r="C269" s="126"/>
      <c r="D269" s="126"/>
      <c r="E269" s="133"/>
      <c r="F269" s="126"/>
      <c r="G269" s="126"/>
    </row>
    <row r="270" spans="1:7" ht="13.2">
      <c r="A270" s="126"/>
      <c r="B270" s="126"/>
      <c r="C270" s="126"/>
      <c r="D270" s="126"/>
      <c r="E270" s="133"/>
      <c r="F270" s="126"/>
      <c r="G270" s="126"/>
    </row>
    <row r="271" spans="1:7" ht="13.2">
      <c r="A271" s="126"/>
      <c r="B271" s="126"/>
      <c r="C271" s="126"/>
      <c r="D271" s="126"/>
      <c r="E271" s="133"/>
      <c r="F271" s="126"/>
      <c r="G271" s="126"/>
    </row>
    <row r="272" spans="1:7" ht="13.2">
      <c r="A272" s="126"/>
      <c r="B272" s="126"/>
      <c r="C272" s="126"/>
      <c r="D272" s="126"/>
      <c r="E272" s="133"/>
      <c r="F272" s="126"/>
      <c r="G272" s="126"/>
    </row>
    <row r="273" spans="1:7" ht="13.2">
      <c r="A273" s="126"/>
      <c r="B273" s="126"/>
      <c r="C273" s="126"/>
      <c r="D273" s="126"/>
      <c r="E273" s="133"/>
      <c r="F273" s="126"/>
      <c r="G273" s="126"/>
    </row>
    <row r="274" spans="1:7" ht="13.2">
      <c r="A274" s="126"/>
      <c r="B274" s="126"/>
      <c r="C274" s="126"/>
      <c r="D274" s="126"/>
      <c r="E274" s="133"/>
      <c r="F274" s="126"/>
      <c r="G274" s="126"/>
    </row>
    <row r="275" spans="1:7" ht="13.2">
      <c r="A275" s="126"/>
      <c r="B275" s="126"/>
      <c r="C275" s="126"/>
      <c r="D275" s="126"/>
      <c r="E275" s="133"/>
      <c r="F275" s="126"/>
      <c r="G275" s="126"/>
    </row>
    <row r="276" spans="1:7" ht="13.2">
      <c r="A276" s="126"/>
      <c r="B276" s="126"/>
      <c r="C276" s="126"/>
      <c r="D276" s="126"/>
      <c r="E276" s="133"/>
      <c r="F276" s="126"/>
      <c r="G276" s="126"/>
    </row>
    <row r="277" spans="1:7" ht="13.2">
      <c r="A277" s="126"/>
      <c r="B277" s="126"/>
      <c r="C277" s="126"/>
      <c r="D277" s="126"/>
      <c r="E277" s="133"/>
      <c r="F277" s="126"/>
      <c r="G277" s="126"/>
    </row>
    <row r="278" spans="1:7" ht="13.2">
      <c r="A278" s="126"/>
      <c r="B278" s="126"/>
      <c r="C278" s="126"/>
      <c r="D278" s="126"/>
      <c r="E278" s="133"/>
      <c r="F278" s="126"/>
      <c r="G278" s="126"/>
    </row>
    <row r="279" spans="1:7" ht="13.2">
      <c r="A279" s="126"/>
      <c r="B279" s="126"/>
      <c r="C279" s="126"/>
      <c r="D279" s="126"/>
      <c r="E279" s="133"/>
      <c r="F279" s="126"/>
      <c r="G279" s="126"/>
    </row>
    <row r="280" spans="1:7" ht="13.2">
      <c r="A280" s="126"/>
      <c r="B280" s="126"/>
      <c r="C280" s="126"/>
      <c r="D280" s="126"/>
      <c r="E280" s="133"/>
      <c r="F280" s="126"/>
      <c r="G280" s="126"/>
    </row>
    <row r="281" spans="1:7" ht="13.2">
      <c r="A281" s="126"/>
      <c r="B281" s="126"/>
      <c r="C281" s="126"/>
      <c r="D281" s="126"/>
      <c r="E281" s="133"/>
      <c r="F281" s="126"/>
      <c r="G281" s="126"/>
    </row>
    <row r="282" spans="1:7" ht="13.2">
      <c r="A282" s="126"/>
      <c r="B282" s="126"/>
      <c r="C282" s="126"/>
      <c r="D282" s="126"/>
      <c r="E282" s="133"/>
      <c r="F282" s="126"/>
      <c r="G282" s="126"/>
    </row>
    <row r="283" spans="1:7" ht="13.2">
      <c r="A283" s="126"/>
      <c r="B283" s="126"/>
      <c r="C283" s="126"/>
      <c r="D283" s="126"/>
      <c r="E283" s="133"/>
      <c r="F283" s="126"/>
      <c r="G283" s="126"/>
    </row>
    <row r="284" spans="1:7" ht="13.2">
      <c r="A284" s="126"/>
      <c r="B284" s="126"/>
      <c r="C284" s="126"/>
      <c r="D284" s="126"/>
      <c r="E284" s="133"/>
      <c r="F284" s="126"/>
      <c r="G284" s="126"/>
    </row>
    <row r="285" spans="1:7" ht="13.2">
      <c r="A285" s="126"/>
      <c r="B285" s="126"/>
      <c r="C285" s="126"/>
      <c r="D285" s="126"/>
      <c r="E285" s="133"/>
      <c r="F285" s="126"/>
      <c r="G285" s="126"/>
    </row>
    <row r="286" spans="1:7" ht="13.2">
      <c r="A286" s="126"/>
      <c r="B286" s="126"/>
      <c r="C286" s="126"/>
      <c r="D286" s="126"/>
      <c r="E286" s="133"/>
      <c r="F286" s="126"/>
      <c r="G286" s="126"/>
    </row>
    <row r="287" spans="1:7" ht="13.2">
      <c r="A287" s="126"/>
      <c r="B287" s="126"/>
      <c r="C287" s="126"/>
      <c r="D287" s="126"/>
      <c r="E287" s="133"/>
      <c r="F287" s="126"/>
      <c r="G287" s="126"/>
    </row>
    <row r="288" spans="1:7" ht="13.2">
      <c r="A288" s="126"/>
      <c r="B288" s="126"/>
      <c r="C288" s="126"/>
      <c r="D288" s="126"/>
      <c r="E288" s="133"/>
      <c r="F288" s="126"/>
      <c r="G288" s="126"/>
    </row>
    <row r="289" spans="1:7" ht="14.4">
      <c r="A289" s="126"/>
      <c r="B289" s="128"/>
      <c r="C289" s="126"/>
      <c r="D289" s="126"/>
      <c r="E289" s="133"/>
      <c r="F289" s="126"/>
      <c r="G289" s="126"/>
    </row>
    <row r="290" spans="1:7" ht="13.2">
      <c r="A290" s="126"/>
      <c r="B290" s="126"/>
      <c r="C290" s="126"/>
      <c r="D290" s="126"/>
      <c r="E290" s="133"/>
      <c r="F290" s="126"/>
      <c r="G290" s="126"/>
    </row>
    <row r="291" spans="1:7" ht="13.2">
      <c r="A291" s="126"/>
      <c r="B291" s="126"/>
      <c r="C291" s="126"/>
      <c r="D291" s="126"/>
      <c r="E291" s="133"/>
      <c r="F291" s="126"/>
      <c r="G291" s="126"/>
    </row>
    <row r="292" spans="1:7" ht="13.2">
      <c r="A292" s="126"/>
      <c r="B292" s="126"/>
      <c r="C292" s="126"/>
      <c r="D292" s="126"/>
      <c r="E292" s="133"/>
      <c r="F292" s="126"/>
      <c r="G292" s="126"/>
    </row>
    <row r="293" spans="1:7" ht="13.2">
      <c r="A293" s="126"/>
      <c r="B293" s="126"/>
      <c r="C293" s="126"/>
      <c r="D293" s="126"/>
      <c r="E293" s="133"/>
      <c r="F293" s="126"/>
      <c r="G293" s="126"/>
    </row>
    <row r="294" spans="1:7" ht="13.2">
      <c r="A294" s="126"/>
      <c r="B294" s="126"/>
      <c r="C294" s="126"/>
      <c r="D294" s="126"/>
      <c r="E294" s="133"/>
      <c r="F294" s="126"/>
      <c r="G294" s="126"/>
    </row>
    <row r="295" spans="1:7" ht="13.2">
      <c r="A295" s="126"/>
      <c r="B295" s="126"/>
      <c r="C295" s="126"/>
      <c r="D295" s="126"/>
      <c r="E295" s="133"/>
      <c r="F295" s="126"/>
      <c r="G295" s="126"/>
    </row>
    <row r="296" spans="1:7" ht="13.2">
      <c r="A296" s="126"/>
      <c r="B296" s="126"/>
      <c r="C296" s="126"/>
      <c r="D296" s="126"/>
      <c r="E296" s="133"/>
      <c r="F296" s="126"/>
      <c r="G296" s="126"/>
    </row>
    <row r="297" spans="1:7" ht="13.2">
      <c r="A297" s="126"/>
      <c r="B297" s="126"/>
      <c r="C297" s="126"/>
      <c r="D297" s="126"/>
      <c r="E297" s="133"/>
      <c r="F297" s="126"/>
      <c r="G297" s="126"/>
    </row>
    <row r="298" spans="1:7" ht="13.2">
      <c r="A298" s="126"/>
      <c r="B298" s="126"/>
      <c r="C298" s="126"/>
      <c r="D298" s="126"/>
      <c r="E298" s="133"/>
      <c r="F298" s="126"/>
      <c r="G298" s="126"/>
    </row>
    <row r="299" spans="1:7" ht="13.2">
      <c r="A299" s="126"/>
      <c r="B299" s="126"/>
      <c r="C299" s="126"/>
      <c r="D299" s="126"/>
      <c r="E299" s="133"/>
      <c r="F299" s="126"/>
      <c r="G299" s="126"/>
    </row>
    <row r="300" spans="1:7" ht="13.2">
      <c r="A300" s="126"/>
      <c r="B300" s="126"/>
      <c r="C300" s="126"/>
      <c r="D300" s="126"/>
      <c r="E300" s="133"/>
      <c r="F300" s="126"/>
      <c r="G300" s="126"/>
    </row>
    <row r="301" spans="1:7" ht="13.2">
      <c r="A301" s="126"/>
      <c r="B301" s="126"/>
      <c r="C301" s="126"/>
      <c r="D301" s="126"/>
      <c r="E301" s="133"/>
      <c r="F301" s="126"/>
      <c r="G301" s="126"/>
    </row>
    <row r="302" spans="1:7" ht="13.2">
      <c r="A302" s="126"/>
      <c r="B302" s="126"/>
      <c r="C302" s="126"/>
      <c r="D302" s="126"/>
      <c r="E302" s="133"/>
      <c r="F302" s="126"/>
      <c r="G302" s="126"/>
    </row>
    <row r="303" spans="1:7" ht="13.2">
      <c r="A303" s="126"/>
      <c r="B303" s="126"/>
      <c r="C303" s="126"/>
      <c r="D303" s="126"/>
      <c r="E303" s="133"/>
      <c r="F303" s="126"/>
      <c r="G303" s="126"/>
    </row>
    <row r="304" spans="1:7" ht="13.2">
      <c r="A304" s="126"/>
      <c r="B304" s="126"/>
      <c r="C304" s="126"/>
      <c r="D304" s="126"/>
      <c r="E304" s="133"/>
      <c r="F304" s="126"/>
      <c r="G304" s="126"/>
    </row>
    <row r="305" spans="1:7" ht="13.2">
      <c r="A305" s="126"/>
      <c r="B305" s="126"/>
      <c r="C305" s="126"/>
      <c r="D305" s="126"/>
      <c r="E305" s="133"/>
      <c r="F305" s="126"/>
      <c r="G305" s="126"/>
    </row>
    <row r="306" spans="1:7" ht="13.2">
      <c r="A306" s="126"/>
      <c r="B306" s="126"/>
      <c r="C306" s="126"/>
      <c r="D306" s="126"/>
      <c r="E306" s="133"/>
      <c r="F306" s="126"/>
      <c r="G306" s="126"/>
    </row>
    <row r="307" spans="1:7" ht="13.2">
      <c r="A307" s="126"/>
      <c r="B307" s="126"/>
      <c r="C307" s="126"/>
      <c r="D307" s="126"/>
      <c r="E307" s="133"/>
      <c r="F307" s="126"/>
      <c r="G307" s="126"/>
    </row>
    <row r="308" spans="1:7" ht="13.2">
      <c r="A308" s="126"/>
      <c r="B308" s="126"/>
      <c r="C308" s="126"/>
      <c r="D308" s="126"/>
      <c r="E308" s="133"/>
      <c r="F308" s="126"/>
      <c r="G308" s="126"/>
    </row>
    <row r="309" spans="1:7" ht="13.2">
      <c r="A309" s="126"/>
      <c r="B309" s="126"/>
      <c r="C309" s="126"/>
      <c r="D309" s="126"/>
      <c r="E309" s="133"/>
      <c r="F309" s="126"/>
      <c r="G309" s="126"/>
    </row>
    <row r="310" spans="1:7" ht="13.2">
      <c r="A310" s="126"/>
      <c r="B310" s="126"/>
      <c r="C310" s="126"/>
      <c r="D310" s="126"/>
      <c r="E310" s="133"/>
      <c r="F310" s="126"/>
      <c r="G310" s="126"/>
    </row>
    <row r="311" spans="1:7" ht="13.2">
      <c r="A311" s="126"/>
      <c r="B311" s="126"/>
      <c r="C311" s="126"/>
      <c r="D311" s="126"/>
      <c r="E311" s="133"/>
      <c r="F311" s="126"/>
      <c r="G311" s="126"/>
    </row>
    <row r="312" spans="1:7" ht="13.2">
      <c r="A312" s="126"/>
      <c r="B312" s="126"/>
      <c r="C312" s="126"/>
      <c r="D312" s="126"/>
      <c r="E312" s="133"/>
      <c r="F312" s="126"/>
      <c r="G312" s="126"/>
    </row>
    <row r="313" spans="1:7" ht="13.2">
      <c r="A313" s="126"/>
      <c r="B313" s="126"/>
      <c r="C313" s="126"/>
      <c r="D313" s="126"/>
      <c r="E313" s="133"/>
      <c r="F313" s="126"/>
      <c r="G313" s="126"/>
    </row>
    <row r="314" spans="1:7" ht="13.2">
      <c r="A314" s="126"/>
      <c r="B314" s="126"/>
      <c r="C314" s="126"/>
      <c r="D314" s="126"/>
      <c r="E314" s="133"/>
      <c r="F314" s="126"/>
      <c r="G314" s="126"/>
    </row>
    <row r="315" spans="1:7" ht="13.2">
      <c r="A315" s="126"/>
      <c r="B315" s="126"/>
      <c r="C315" s="126"/>
      <c r="D315" s="126"/>
      <c r="E315" s="133"/>
      <c r="F315" s="126"/>
      <c r="G315" s="126"/>
    </row>
    <row r="316" spans="1:7" ht="13.2">
      <c r="A316" s="126"/>
      <c r="B316" s="126"/>
      <c r="C316" s="126"/>
      <c r="D316" s="126"/>
      <c r="E316" s="133"/>
      <c r="F316" s="126"/>
      <c r="G316" s="126"/>
    </row>
    <row r="317" spans="1:7" ht="13.2">
      <c r="A317" s="126"/>
      <c r="B317" s="126"/>
      <c r="C317" s="126"/>
      <c r="D317" s="126"/>
      <c r="E317" s="133"/>
      <c r="F317" s="126"/>
      <c r="G317" s="126"/>
    </row>
    <row r="318" spans="1:7" ht="13.2">
      <c r="A318" s="126"/>
      <c r="B318" s="126"/>
      <c r="C318" s="126"/>
      <c r="D318" s="126"/>
      <c r="E318" s="133"/>
      <c r="F318" s="126"/>
      <c r="G318" s="126"/>
    </row>
    <row r="319" spans="1:7" ht="13.2">
      <c r="A319" s="126"/>
      <c r="B319" s="126"/>
      <c r="C319" s="126"/>
      <c r="D319" s="126"/>
      <c r="E319" s="133"/>
      <c r="F319" s="126"/>
      <c r="G319" s="126"/>
    </row>
    <row r="320" spans="1:7" ht="13.2">
      <c r="A320" s="126"/>
      <c r="B320" s="126"/>
      <c r="C320" s="126"/>
      <c r="D320" s="126"/>
      <c r="E320" s="133"/>
      <c r="F320" s="126"/>
      <c r="G320" s="126"/>
    </row>
    <row r="321" spans="1:7" ht="13.2">
      <c r="A321" s="126"/>
      <c r="B321" s="126"/>
      <c r="C321" s="126"/>
      <c r="D321" s="126"/>
      <c r="E321" s="133"/>
      <c r="F321" s="126"/>
      <c r="G321" s="126"/>
    </row>
    <row r="322" spans="1:7" ht="13.2">
      <c r="A322" s="126"/>
      <c r="B322" s="126"/>
      <c r="C322" s="126"/>
      <c r="D322" s="126"/>
      <c r="E322" s="133"/>
      <c r="F322" s="126"/>
      <c r="G322" s="126"/>
    </row>
    <row r="323" spans="1:7" ht="13.2">
      <c r="A323" s="126"/>
      <c r="B323" s="126"/>
      <c r="C323" s="126"/>
      <c r="D323" s="126"/>
      <c r="E323" s="133"/>
      <c r="F323" s="126"/>
      <c r="G323" s="126"/>
    </row>
    <row r="324" spans="1:7" ht="13.2">
      <c r="A324" s="126"/>
      <c r="B324" s="126"/>
      <c r="C324" s="126"/>
      <c r="D324" s="126"/>
      <c r="E324" s="133"/>
      <c r="F324" s="126"/>
      <c r="G324" s="126"/>
    </row>
    <row r="325" spans="1:7" ht="13.2">
      <c r="A325" s="127"/>
      <c r="B325" s="126"/>
      <c r="C325" s="126"/>
      <c r="D325" s="126"/>
      <c r="E325" s="133"/>
      <c r="F325" s="126"/>
      <c r="G325" s="126"/>
    </row>
    <row r="326" spans="1:7" ht="13.2">
      <c r="A326" s="126"/>
      <c r="B326" s="126"/>
      <c r="C326" s="126"/>
      <c r="D326" s="126"/>
      <c r="E326" s="133"/>
      <c r="F326" s="126"/>
      <c r="G326" s="126"/>
    </row>
    <row r="327" spans="1:7" ht="13.2">
      <c r="A327" s="126"/>
      <c r="B327" s="126"/>
      <c r="C327" s="126"/>
      <c r="D327" s="126"/>
      <c r="E327" s="133"/>
      <c r="F327" s="126"/>
      <c r="G327" s="126"/>
    </row>
    <row r="328" spans="1:7" ht="13.2">
      <c r="A328" s="126"/>
      <c r="B328" s="126"/>
      <c r="C328" s="126"/>
      <c r="D328" s="126"/>
      <c r="E328" s="133"/>
      <c r="F328" s="126"/>
      <c r="G328" s="126"/>
    </row>
    <row r="329" spans="1:7" ht="13.2">
      <c r="A329" s="126"/>
      <c r="B329" s="126"/>
      <c r="C329" s="126"/>
      <c r="D329" s="126"/>
      <c r="E329" s="133"/>
      <c r="F329" s="126"/>
      <c r="G329" s="126"/>
    </row>
    <row r="330" spans="1:7" ht="13.2">
      <c r="A330" s="126"/>
      <c r="B330" s="126"/>
      <c r="C330" s="126"/>
      <c r="D330" s="126"/>
      <c r="E330" s="133"/>
      <c r="F330" s="126"/>
      <c r="G330" s="126"/>
    </row>
    <row r="331" spans="1:7" ht="13.2">
      <c r="A331" s="126"/>
      <c r="B331" s="126"/>
      <c r="C331" s="126"/>
      <c r="D331" s="126"/>
      <c r="E331" s="133"/>
      <c r="F331" s="126"/>
      <c r="G331" s="126"/>
    </row>
    <row r="332" spans="1:7" ht="13.2">
      <c r="A332" s="126"/>
      <c r="B332" s="126"/>
      <c r="C332" s="126"/>
      <c r="D332" s="126"/>
      <c r="E332" s="133"/>
      <c r="F332" s="126"/>
      <c r="G332" s="126"/>
    </row>
    <row r="333" spans="1:7" ht="13.2">
      <c r="A333" s="126"/>
      <c r="B333" s="126"/>
      <c r="C333" s="126"/>
      <c r="D333" s="126"/>
      <c r="E333" s="133"/>
      <c r="F333" s="126"/>
      <c r="G333" s="126"/>
    </row>
    <row r="334" spans="1:7" ht="13.2">
      <c r="A334" s="126"/>
      <c r="B334" s="126"/>
      <c r="C334" s="126"/>
      <c r="D334" s="126"/>
      <c r="E334" s="133"/>
      <c r="F334" s="126"/>
      <c r="G334" s="126"/>
    </row>
    <row r="335" spans="1:7" ht="13.2">
      <c r="A335" s="126"/>
      <c r="B335" s="126"/>
      <c r="C335" s="126"/>
      <c r="D335" s="126"/>
      <c r="E335" s="133"/>
      <c r="F335" s="126"/>
      <c r="G335" s="126"/>
    </row>
    <row r="336" spans="1:7" ht="13.2">
      <c r="A336" s="126"/>
      <c r="B336" s="126"/>
      <c r="C336" s="126"/>
      <c r="D336" s="126"/>
      <c r="E336" s="133"/>
      <c r="F336" s="126"/>
      <c r="G336" s="126"/>
    </row>
    <row r="337" spans="1:7" ht="13.2">
      <c r="A337" s="126"/>
      <c r="B337" s="126"/>
      <c r="C337" s="126"/>
      <c r="D337" s="126"/>
      <c r="E337" s="133"/>
      <c r="F337" s="126"/>
      <c r="G337" s="126"/>
    </row>
    <row r="338" spans="1:7" ht="13.2">
      <c r="A338" s="126"/>
      <c r="B338" s="126"/>
      <c r="C338" s="126"/>
      <c r="D338" s="126"/>
      <c r="E338" s="133"/>
      <c r="F338" s="126"/>
      <c r="G338" s="126"/>
    </row>
    <row r="339" spans="1:7" ht="13.2">
      <c r="A339" s="126"/>
      <c r="B339" s="126"/>
      <c r="C339" s="126"/>
      <c r="D339" s="126"/>
      <c r="E339" s="133"/>
      <c r="F339" s="126"/>
      <c r="G339" s="126"/>
    </row>
    <row r="340" spans="1:7" ht="13.2">
      <c r="A340" s="126"/>
      <c r="B340" s="126"/>
      <c r="C340" s="126"/>
      <c r="D340" s="126"/>
      <c r="E340" s="133"/>
      <c r="F340" s="126"/>
      <c r="G340" s="126"/>
    </row>
    <row r="341" spans="1:7" ht="13.2">
      <c r="A341" s="126"/>
      <c r="B341" s="126"/>
      <c r="C341" s="126"/>
      <c r="D341" s="126"/>
      <c r="E341" s="133"/>
      <c r="F341" s="126"/>
      <c r="G341" s="126"/>
    </row>
    <row r="342" spans="1:7" ht="13.2">
      <c r="A342" s="126"/>
      <c r="B342" s="126"/>
      <c r="C342" s="126"/>
      <c r="D342" s="126"/>
      <c r="E342" s="133"/>
      <c r="F342" s="126"/>
      <c r="G342" s="126"/>
    </row>
    <row r="343" spans="1:7" ht="13.2">
      <c r="A343" s="126"/>
      <c r="B343" s="126"/>
      <c r="C343" s="126"/>
      <c r="D343" s="126"/>
      <c r="E343" s="133"/>
      <c r="F343" s="126"/>
      <c r="G343" s="126"/>
    </row>
    <row r="344" spans="1:7" ht="13.2">
      <c r="A344" s="126"/>
      <c r="B344" s="126"/>
      <c r="C344" s="126"/>
      <c r="D344" s="126"/>
      <c r="E344" s="133"/>
      <c r="F344" s="126"/>
      <c r="G344" s="126"/>
    </row>
    <row r="345" spans="1:7" ht="13.2">
      <c r="A345" s="126"/>
      <c r="B345" s="126"/>
      <c r="C345" s="126"/>
      <c r="D345" s="126"/>
      <c r="E345" s="133"/>
      <c r="F345" s="126"/>
      <c r="G345" s="126"/>
    </row>
    <row r="346" spans="1:7" ht="13.2">
      <c r="A346" s="126"/>
      <c r="B346" s="126"/>
      <c r="C346" s="126"/>
      <c r="D346" s="126"/>
      <c r="E346" s="133"/>
      <c r="F346" s="126"/>
      <c r="G346" s="126"/>
    </row>
    <row r="347" spans="1:7" ht="13.2">
      <c r="A347" s="126"/>
      <c r="B347" s="126"/>
      <c r="C347" s="126"/>
      <c r="D347" s="126"/>
      <c r="E347" s="133"/>
      <c r="F347" s="126"/>
      <c r="G347" s="126"/>
    </row>
    <row r="348" spans="1:7" ht="13.2">
      <c r="A348" s="126"/>
      <c r="B348" s="126"/>
      <c r="C348" s="126"/>
      <c r="D348" s="126"/>
      <c r="E348" s="133"/>
      <c r="F348" s="126"/>
      <c r="G348" s="126"/>
    </row>
    <row r="349" spans="1:7" ht="13.2">
      <c r="A349" s="126"/>
      <c r="B349" s="126"/>
      <c r="C349" s="126"/>
      <c r="D349" s="126"/>
      <c r="E349" s="133"/>
      <c r="F349" s="126"/>
      <c r="G349" s="126"/>
    </row>
    <row r="350" spans="1:7" ht="13.2">
      <c r="A350" s="126"/>
      <c r="B350" s="126"/>
      <c r="C350" s="126"/>
      <c r="D350" s="126"/>
      <c r="E350" s="133"/>
      <c r="F350" s="126"/>
      <c r="G350" s="126"/>
    </row>
    <row r="351" spans="1:7" ht="13.2">
      <c r="A351" s="126"/>
      <c r="B351" s="126"/>
      <c r="C351" s="126"/>
      <c r="D351" s="126"/>
      <c r="E351" s="133"/>
      <c r="F351" s="126"/>
      <c r="G351" s="126"/>
    </row>
    <row r="352" spans="1:7" ht="13.2">
      <c r="A352" s="126"/>
      <c r="B352" s="126"/>
      <c r="C352" s="126"/>
      <c r="D352" s="126"/>
      <c r="E352" s="133"/>
      <c r="F352" s="126"/>
      <c r="G352" s="126"/>
    </row>
    <row r="353" spans="1:7" ht="13.2">
      <c r="A353" s="126"/>
      <c r="B353" s="126"/>
      <c r="C353" s="126"/>
      <c r="D353" s="126"/>
      <c r="E353" s="133"/>
      <c r="F353" s="126"/>
      <c r="G353" s="126"/>
    </row>
    <row r="354" spans="1:7" ht="13.2">
      <c r="A354" s="126"/>
      <c r="B354" s="126"/>
      <c r="C354" s="126"/>
      <c r="D354" s="126"/>
      <c r="E354" s="133"/>
      <c r="F354" s="126"/>
      <c r="G354" s="126"/>
    </row>
    <row r="355" spans="1:7" ht="13.2">
      <c r="A355" s="126"/>
      <c r="B355" s="126"/>
      <c r="C355" s="126"/>
      <c r="D355" s="126"/>
      <c r="E355" s="133"/>
      <c r="F355" s="126"/>
      <c r="G355" s="126"/>
    </row>
    <row r="356" spans="1:7" ht="13.2">
      <c r="A356" s="126"/>
      <c r="B356" s="126"/>
      <c r="C356" s="126"/>
      <c r="D356" s="126"/>
      <c r="E356" s="133"/>
      <c r="F356" s="126"/>
      <c r="G356" s="126"/>
    </row>
    <row r="357" spans="1:7" ht="13.2">
      <c r="A357" s="126"/>
      <c r="B357" s="126"/>
      <c r="C357" s="126"/>
      <c r="D357" s="126"/>
      <c r="E357" s="133"/>
      <c r="F357" s="126"/>
      <c r="G357" s="126"/>
    </row>
    <row r="358" spans="1:7" ht="13.2">
      <c r="A358" s="126"/>
      <c r="B358" s="126"/>
      <c r="C358" s="126"/>
      <c r="D358" s="126"/>
      <c r="E358" s="133"/>
      <c r="F358" s="126"/>
      <c r="G358" s="126"/>
    </row>
    <row r="359" spans="1:7" ht="13.2">
      <c r="A359" s="126"/>
      <c r="B359" s="126"/>
      <c r="C359" s="126"/>
      <c r="D359" s="126"/>
      <c r="E359" s="133"/>
      <c r="F359" s="126"/>
      <c r="G359" s="126"/>
    </row>
    <row r="360" spans="1:7" ht="13.2">
      <c r="A360" s="126"/>
      <c r="B360" s="126"/>
      <c r="C360" s="126"/>
      <c r="D360" s="126"/>
      <c r="E360" s="133"/>
      <c r="F360" s="126"/>
      <c r="G360" s="126"/>
    </row>
    <row r="361" spans="1:7" ht="13.2">
      <c r="A361" s="126"/>
      <c r="B361" s="126"/>
      <c r="C361" s="126"/>
      <c r="D361" s="126"/>
      <c r="E361" s="133"/>
      <c r="F361" s="126"/>
      <c r="G361" s="126"/>
    </row>
    <row r="362" spans="1:7" ht="13.2">
      <c r="A362" s="126"/>
      <c r="B362" s="126"/>
      <c r="C362" s="126"/>
      <c r="D362" s="126"/>
      <c r="E362" s="133"/>
      <c r="F362" s="126"/>
      <c r="G362" s="126"/>
    </row>
    <row r="363" spans="1:7" ht="13.2">
      <c r="A363" s="126"/>
      <c r="B363" s="126"/>
      <c r="C363" s="126"/>
      <c r="D363" s="126"/>
      <c r="E363" s="133"/>
      <c r="F363" s="126"/>
      <c r="G363" s="126"/>
    </row>
    <row r="364" spans="1:7" ht="13.2">
      <c r="A364" s="126"/>
      <c r="B364" s="126"/>
      <c r="C364" s="126"/>
      <c r="D364" s="126"/>
      <c r="E364" s="133"/>
      <c r="F364" s="126"/>
      <c r="G364" s="126"/>
    </row>
    <row r="365" spans="1:7" ht="13.2">
      <c r="A365" s="126"/>
      <c r="B365" s="126"/>
      <c r="C365" s="126"/>
      <c r="D365" s="126"/>
      <c r="E365" s="133"/>
      <c r="F365" s="126"/>
      <c r="G365" s="126"/>
    </row>
    <row r="366" spans="1:7" ht="13.2">
      <c r="A366" s="126"/>
      <c r="B366" s="126"/>
      <c r="C366" s="126"/>
      <c r="D366" s="126"/>
      <c r="E366" s="133"/>
      <c r="F366" s="126"/>
      <c r="G366" s="126"/>
    </row>
    <row r="367" spans="1:7" ht="13.2">
      <c r="A367" s="126"/>
      <c r="B367" s="126"/>
      <c r="C367" s="126"/>
      <c r="D367" s="126"/>
      <c r="E367" s="133"/>
      <c r="F367" s="126"/>
      <c r="G367" s="126"/>
    </row>
    <row r="368" spans="1:7" ht="13.2">
      <c r="A368" s="126"/>
      <c r="B368" s="126"/>
      <c r="C368" s="126"/>
      <c r="D368" s="126"/>
      <c r="E368" s="133"/>
      <c r="F368" s="126"/>
      <c r="G368" s="126"/>
    </row>
    <row r="369" spans="1:7" ht="13.2">
      <c r="A369" s="126"/>
      <c r="B369" s="126"/>
      <c r="C369" s="126"/>
      <c r="D369" s="126"/>
      <c r="E369" s="133"/>
      <c r="F369" s="126"/>
      <c r="G369" s="126"/>
    </row>
    <row r="370" spans="1:7" ht="13.2">
      <c r="A370" s="126"/>
      <c r="B370" s="126"/>
      <c r="C370" s="126"/>
      <c r="D370" s="126"/>
      <c r="E370" s="133"/>
      <c r="F370" s="126"/>
      <c r="G370" s="126"/>
    </row>
    <row r="371" spans="1:7" ht="13.2">
      <c r="A371" s="126"/>
      <c r="B371" s="126"/>
      <c r="C371" s="126"/>
      <c r="D371" s="126"/>
      <c r="E371" s="133"/>
      <c r="F371" s="126"/>
      <c r="G371" s="126"/>
    </row>
    <row r="372" spans="1:7" ht="13.2">
      <c r="A372" s="126"/>
      <c r="B372" s="126"/>
      <c r="C372" s="126"/>
      <c r="D372" s="126"/>
      <c r="E372" s="133"/>
      <c r="F372" s="126"/>
      <c r="G372" s="126"/>
    </row>
    <row r="373" spans="1:7" ht="13.2">
      <c r="A373" s="126"/>
      <c r="B373" s="126"/>
      <c r="C373" s="126"/>
      <c r="D373" s="126"/>
      <c r="E373" s="133"/>
      <c r="F373" s="126"/>
      <c r="G373" s="126"/>
    </row>
    <row r="374" spans="1:7" ht="13.2">
      <c r="A374" s="126"/>
      <c r="B374" s="126"/>
      <c r="C374" s="126"/>
      <c r="D374" s="126"/>
      <c r="E374" s="133"/>
      <c r="F374" s="126"/>
      <c r="G374" s="126"/>
    </row>
    <row r="375" spans="1:7" ht="13.2">
      <c r="A375" s="126"/>
      <c r="B375" s="126"/>
      <c r="C375" s="126"/>
      <c r="D375" s="126"/>
      <c r="E375" s="133"/>
      <c r="F375" s="126"/>
      <c r="G375" s="126"/>
    </row>
    <row r="376" spans="1:7" ht="13.2">
      <c r="A376" s="126"/>
      <c r="B376" s="126"/>
      <c r="C376" s="126"/>
      <c r="D376" s="126"/>
      <c r="E376" s="133"/>
      <c r="F376" s="126"/>
      <c r="G376" s="126"/>
    </row>
    <row r="377" spans="1:7" ht="13.2">
      <c r="A377" s="126"/>
      <c r="B377" s="126"/>
      <c r="C377" s="126"/>
      <c r="D377" s="126"/>
      <c r="E377" s="133"/>
      <c r="F377" s="126"/>
      <c r="G377" s="126"/>
    </row>
    <row r="378" spans="1:7" ht="13.2">
      <c r="A378" s="126"/>
      <c r="B378" s="126"/>
      <c r="C378" s="126"/>
      <c r="D378" s="126"/>
      <c r="E378" s="133"/>
      <c r="F378" s="126"/>
      <c r="G378" s="126"/>
    </row>
    <row r="379" spans="1:7" ht="13.2">
      <c r="A379" s="126"/>
      <c r="B379" s="126"/>
      <c r="C379" s="126"/>
      <c r="D379" s="126"/>
      <c r="E379" s="133"/>
      <c r="F379" s="126"/>
      <c r="G379" s="126"/>
    </row>
    <row r="380" spans="1:7" ht="13.2">
      <c r="A380" s="126"/>
      <c r="B380" s="126"/>
      <c r="C380" s="126"/>
      <c r="D380" s="126"/>
      <c r="E380" s="133"/>
      <c r="F380" s="126"/>
      <c r="G380" s="126"/>
    </row>
    <row r="381" spans="1:7" ht="13.2">
      <c r="A381" s="126"/>
      <c r="B381" s="126"/>
      <c r="C381" s="126"/>
      <c r="D381" s="126"/>
      <c r="E381" s="133"/>
      <c r="F381" s="126"/>
      <c r="G381" s="126"/>
    </row>
    <row r="382" spans="1:7" ht="13.2">
      <c r="A382" s="126"/>
      <c r="B382" s="126"/>
      <c r="C382" s="126"/>
      <c r="D382" s="126"/>
      <c r="E382" s="133"/>
      <c r="F382" s="126"/>
      <c r="G382" s="126"/>
    </row>
    <row r="383" spans="1:7" ht="13.2">
      <c r="A383" s="126"/>
      <c r="B383" s="126"/>
      <c r="C383" s="126"/>
      <c r="D383" s="126"/>
      <c r="E383" s="133"/>
      <c r="F383" s="126"/>
      <c r="G383" s="126"/>
    </row>
    <row r="384" spans="1:7" ht="13.2">
      <c r="A384" s="126"/>
      <c r="B384" s="126"/>
      <c r="C384" s="126"/>
      <c r="D384" s="126"/>
      <c r="E384" s="133"/>
      <c r="F384" s="126"/>
      <c r="G384" s="126"/>
    </row>
    <row r="385" spans="1:7" ht="13.2">
      <c r="A385" s="126"/>
      <c r="B385" s="126"/>
      <c r="C385" s="126"/>
      <c r="D385" s="126"/>
      <c r="E385" s="133"/>
      <c r="F385" s="126"/>
      <c r="G385" s="126"/>
    </row>
    <row r="386" spans="1:7" ht="13.2">
      <c r="A386" s="126"/>
      <c r="B386" s="126"/>
      <c r="C386" s="126"/>
      <c r="D386" s="126"/>
      <c r="E386" s="133"/>
      <c r="F386" s="126"/>
      <c r="G386" s="126"/>
    </row>
    <row r="387" spans="1:7" ht="13.2">
      <c r="A387" s="126"/>
      <c r="B387" s="126"/>
      <c r="C387" s="126"/>
      <c r="D387" s="126"/>
      <c r="E387" s="133"/>
      <c r="F387" s="126"/>
      <c r="G387" s="126"/>
    </row>
    <row r="388" spans="1:7" ht="13.2">
      <c r="A388" s="126"/>
      <c r="B388" s="126"/>
      <c r="C388" s="126"/>
      <c r="D388" s="126"/>
      <c r="E388" s="133"/>
      <c r="F388" s="126"/>
      <c r="G388" s="126"/>
    </row>
    <row r="389" spans="1:7" ht="13.2">
      <c r="A389" s="126"/>
      <c r="B389" s="126"/>
      <c r="C389" s="126"/>
      <c r="D389" s="126"/>
      <c r="E389" s="133"/>
      <c r="F389" s="126"/>
      <c r="G389" s="126"/>
    </row>
    <row r="390" spans="1:7" ht="13.2">
      <c r="A390" s="126"/>
      <c r="B390" s="126"/>
      <c r="C390" s="126"/>
      <c r="D390" s="126"/>
      <c r="E390" s="133"/>
      <c r="F390" s="126"/>
      <c r="G390" s="126"/>
    </row>
    <row r="391" spans="1:7" ht="13.2">
      <c r="A391" s="126"/>
      <c r="B391" s="126"/>
      <c r="C391" s="126"/>
      <c r="D391" s="126"/>
      <c r="E391" s="133"/>
      <c r="F391" s="126"/>
      <c r="G391" s="126"/>
    </row>
    <row r="392" spans="1:7" ht="13.2">
      <c r="A392" s="126"/>
      <c r="B392" s="126"/>
      <c r="C392" s="126"/>
      <c r="D392" s="126"/>
      <c r="E392" s="133"/>
      <c r="F392" s="126"/>
      <c r="G392" s="126"/>
    </row>
    <row r="393" spans="1:7" ht="13.2">
      <c r="A393" s="126"/>
      <c r="B393" s="126"/>
      <c r="C393" s="126"/>
      <c r="D393" s="126"/>
      <c r="E393" s="133"/>
      <c r="F393" s="126"/>
      <c r="G393" s="126"/>
    </row>
    <row r="394" spans="1:7" ht="13.2">
      <c r="A394" s="126"/>
      <c r="B394" s="126"/>
      <c r="C394" s="126"/>
      <c r="D394" s="126"/>
      <c r="E394" s="133"/>
      <c r="F394" s="126"/>
      <c r="G394" s="126"/>
    </row>
    <row r="395" spans="1:7" ht="13.2">
      <c r="A395" s="126"/>
      <c r="B395" s="126"/>
      <c r="C395" s="126"/>
      <c r="D395" s="126"/>
      <c r="E395" s="133"/>
      <c r="F395" s="126"/>
      <c r="G395" s="126"/>
    </row>
    <row r="396" spans="1:7" ht="13.2">
      <c r="A396" s="126"/>
      <c r="B396" s="126"/>
      <c r="C396" s="126"/>
      <c r="D396" s="126"/>
      <c r="E396" s="133"/>
      <c r="F396" s="126"/>
      <c r="G396" s="126"/>
    </row>
    <row r="397" spans="1:7" ht="13.2">
      <c r="A397" s="126"/>
      <c r="B397" s="126"/>
      <c r="C397" s="126"/>
      <c r="D397" s="126"/>
      <c r="E397" s="133"/>
      <c r="F397" s="126"/>
      <c r="G397" s="126"/>
    </row>
    <row r="398" spans="1:7" ht="13.2">
      <c r="A398" s="126"/>
      <c r="B398" s="126"/>
      <c r="C398" s="126"/>
      <c r="D398" s="126"/>
      <c r="E398" s="133"/>
      <c r="F398" s="126"/>
      <c r="G398" s="126"/>
    </row>
    <row r="399" spans="1:7" ht="13.2">
      <c r="A399" s="126"/>
      <c r="B399" s="126"/>
      <c r="C399" s="126"/>
      <c r="D399" s="126"/>
      <c r="E399" s="133"/>
      <c r="F399" s="126"/>
      <c r="G399" s="126"/>
    </row>
    <row r="400" spans="1:7" ht="13.2">
      <c r="A400" s="126"/>
      <c r="B400" s="126"/>
      <c r="C400" s="126"/>
      <c r="D400" s="126"/>
      <c r="E400" s="133"/>
      <c r="F400" s="126"/>
      <c r="G400" s="126"/>
    </row>
    <row r="401" spans="1:7" ht="13.2">
      <c r="A401" s="126"/>
      <c r="B401" s="126"/>
      <c r="C401" s="126"/>
      <c r="D401" s="126"/>
      <c r="E401" s="133"/>
      <c r="F401" s="126"/>
      <c r="G401" s="126"/>
    </row>
    <row r="402" spans="1:7" ht="13.2">
      <c r="A402" s="126"/>
      <c r="B402" s="126"/>
      <c r="C402" s="126"/>
      <c r="D402" s="126"/>
      <c r="E402" s="133"/>
      <c r="F402" s="126"/>
      <c r="G402" s="126"/>
    </row>
    <row r="403" spans="1:7" ht="13.2">
      <c r="A403" s="126"/>
      <c r="B403" s="126"/>
      <c r="C403" s="126"/>
      <c r="D403" s="126"/>
      <c r="E403" s="133"/>
      <c r="F403" s="126"/>
      <c r="G403" s="126"/>
    </row>
    <row r="404" spans="1:7" ht="13.2">
      <c r="A404" s="126"/>
      <c r="B404" s="126"/>
      <c r="C404" s="126"/>
      <c r="D404" s="126"/>
      <c r="E404" s="133"/>
      <c r="F404" s="126"/>
      <c r="G404" s="126"/>
    </row>
    <row r="405" spans="1:7" ht="13.2">
      <c r="A405" s="126"/>
      <c r="B405" s="126"/>
      <c r="C405" s="126"/>
      <c r="D405" s="126"/>
      <c r="E405" s="133"/>
      <c r="F405" s="126"/>
      <c r="G405" s="126"/>
    </row>
    <row r="406" spans="1:7" ht="13.2">
      <c r="A406" s="126"/>
      <c r="B406" s="126"/>
      <c r="C406" s="126"/>
      <c r="D406" s="126"/>
      <c r="E406" s="133"/>
      <c r="F406" s="126"/>
      <c r="G406" s="126"/>
    </row>
    <row r="407" spans="1:7" ht="13.2">
      <c r="A407" s="126"/>
      <c r="B407" s="126"/>
      <c r="C407" s="126"/>
      <c r="D407" s="126"/>
      <c r="E407" s="133"/>
      <c r="F407" s="126"/>
      <c r="G407" s="126"/>
    </row>
    <row r="408" spans="1:7" ht="13.2">
      <c r="A408" s="126"/>
      <c r="B408" s="126"/>
      <c r="C408" s="126"/>
      <c r="D408" s="126"/>
      <c r="E408" s="133"/>
      <c r="F408" s="126"/>
      <c r="G408" s="126"/>
    </row>
    <row r="409" spans="1:7" ht="13.2">
      <c r="A409" s="126"/>
      <c r="B409" s="126"/>
      <c r="C409" s="126"/>
      <c r="D409" s="126"/>
      <c r="E409" s="133"/>
      <c r="F409" s="126"/>
      <c r="G409" s="126"/>
    </row>
    <row r="410" spans="1:7" ht="13.2">
      <c r="A410" s="126"/>
      <c r="B410" s="126"/>
      <c r="C410" s="126"/>
      <c r="D410" s="126"/>
      <c r="E410" s="133"/>
      <c r="F410" s="126"/>
      <c r="G410" s="126"/>
    </row>
    <row r="411" spans="1:7" ht="13.2">
      <c r="A411" s="126"/>
      <c r="B411" s="126"/>
      <c r="C411" s="126"/>
      <c r="D411" s="126"/>
      <c r="E411" s="133"/>
      <c r="F411" s="126"/>
      <c r="G411" s="126"/>
    </row>
    <row r="412" spans="1:7" ht="13.2">
      <c r="A412" s="126"/>
      <c r="B412" s="126"/>
      <c r="C412" s="126"/>
      <c r="D412" s="126"/>
      <c r="E412" s="133"/>
      <c r="F412" s="126"/>
      <c r="G412" s="126"/>
    </row>
    <row r="413" spans="1:7" ht="13.2">
      <c r="A413" s="126"/>
      <c r="B413" s="126"/>
      <c r="C413" s="126"/>
      <c r="D413" s="126"/>
      <c r="E413" s="133"/>
      <c r="F413" s="126"/>
      <c r="G413" s="126"/>
    </row>
    <row r="414" spans="1:7" ht="13.2">
      <c r="A414" s="126"/>
      <c r="B414" s="126"/>
      <c r="C414" s="126"/>
      <c r="D414" s="126"/>
      <c r="E414" s="133"/>
      <c r="F414" s="126"/>
      <c r="G414" s="126"/>
    </row>
    <row r="415" spans="1:7" ht="13.2">
      <c r="A415" s="126"/>
      <c r="B415" s="126"/>
      <c r="C415" s="126"/>
      <c r="D415" s="126"/>
      <c r="E415" s="133"/>
      <c r="F415" s="126"/>
      <c r="G415" s="126"/>
    </row>
    <row r="416" spans="1:7" ht="13.2">
      <c r="A416" s="126"/>
      <c r="B416" s="126"/>
      <c r="C416" s="126"/>
      <c r="D416" s="126"/>
      <c r="E416" s="133"/>
      <c r="F416" s="126"/>
      <c r="G416" s="126"/>
    </row>
    <row r="417" spans="1:7" ht="13.2">
      <c r="A417" s="126"/>
      <c r="B417" s="126"/>
      <c r="C417" s="126"/>
      <c r="D417" s="126"/>
      <c r="E417" s="133"/>
      <c r="F417" s="126"/>
      <c r="G417" s="126"/>
    </row>
    <row r="418" spans="1:7" ht="13.2">
      <c r="A418" s="126"/>
      <c r="B418" s="126"/>
      <c r="C418" s="126"/>
      <c r="D418" s="126"/>
      <c r="E418" s="133"/>
      <c r="F418" s="126"/>
      <c r="G418" s="126"/>
    </row>
    <row r="419" spans="1:7" ht="13.2">
      <c r="A419" s="126"/>
      <c r="B419" s="126"/>
      <c r="C419" s="126"/>
      <c r="D419" s="126"/>
      <c r="E419" s="133"/>
      <c r="F419" s="126"/>
      <c r="G419" s="126"/>
    </row>
    <row r="420" spans="1:7" ht="13.2">
      <c r="A420" s="126"/>
      <c r="B420" s="126"/>
      <c r="C420" s="126"/>
      <c r="D420" s="126"/>
      <c r="E420" s="133"/>
      <c r="F420" s="126"/>
      <c r="G420" s="126"/>
    </row>
    <row r="421" spans="1:7" ht="13.2">
      <c r="A421" s="126"/>
      <c r="B421" s="126"/>
      <c r="C421" s="126"/>
      <c r="D421" s="126"/>
      <c r="E421" s="133"/>
      <c r="F421" s="126"/>
      <c r="G421" s="126"/>
    </row>
    <row r="422" spans="1:7" ht="13.2">
      <c r="A422" s="126"/>
      <c r="B422" s="126"/>
      <c r="C422" s="126"/>
      <c r="D422" s="126"/>
      <c r="E422" s="133"/>
      <c r="F422" s="126"/>
      <c r="G422" s="126"/>
    </row>
    <row r="423" spans="1:7" ht="13.2">
      <c r="A423" s="126"/>
      <c r="B423" s="126"/>
      <c r="C423" s="126"/>
      <c r="D423" s="126"/>
      <c r="E423" s="133"/>
      <c r="F423" s="126"/>
      <c r="G423" s="126"/>
    </row>
    <row r="424" spans="1:7" ht="13.2">
      <c r="A424" s="126"/>
      <c r="B424" s="126"/>
      <c r="C424" s="126"/>
      <c r="D424" s="126"/>
      <c r="E424" s="133"/>
      <c r="F424" s="126"/>
      <c r="G424" s="126"/>
    </row>
    <row r="425" spans="1:7" ht="13.2">
      <c r="A425" s="126"/>
      <c r="B425" s="126"/>
      <c r="C425" s="126"/>
      <c r="D425" s="126"/>
      <c r="E425" s="133"/>
      <c r="F425" s="126"/>
      <c r="G425" s="126"/>
    </row>
    <row r="426" spans="1:7" ht="13.2">
      <c r="A426" s="126"/>
      <c r="B426" s="126"/>
      <c r="C426" s="126"/>
      <c r="D426" s="126"/>
      <c r="E426" s="133"/>
      <c r="F426" s="126"/>
      <c r="G426" s="126"/>
    </row>
    <row r="427" spans="1:7" ht="13.2">
      <c r="A427" s="126"/>
      <c r="B427" s="126"/>
      <c r="C427" s="126"/>
      <c r="D427" s="126"/>
      <c r="E427" s="133"/>
      <c r="F427" s="126"/>
      <c r="G427" s="126"/>
    </row>
    <row r="428" spans="1:7" ht="13.2">
      <c r="A428" s="126"/>
      <c r="B428" s="126"/>
      <c r="C428" s="126"/>
      <c r="D428" s="126"/>
      <c r="E428" s="133"/>
      <c r="F428" s="126"/>
      <c r="G428" s="126"/>
    </row>
    <row r="429" spans="1:7" ht="13.2">
      <c r="A429" s="126"/>
      <c r="B429" s="126"/>
      <c r="C429" s="126"/>
      <c r="D429" s="126"/>
      <c r="E429" s="133"/>
      <c r="F429" s="126"/>
      <c r="G429" s="126"/>
    </row>
    <row r="430" spans="1:7" ht="13.2">
      <c r="A430" s="126"/>
      <c r="B430" s="126"/>
      <c r="C430" s="126"/>
      <c r="D430" s="126"/>
      <c r="E430" s="133"/>
      <c r="F430" s="126"/>
      <c r="G430" s="126"/>
    </row>
    <row r="431" spans="1:7" ht="13.2">
      <c r="A431" s="126"/>
      <c r="B431" s="126"/>
      <c r="C431" s="126"/>
      <c r="D431" s="126"/>
      <c r="E431" s="133"/>
      <c r="F431" s="126"/>
      <c r="G431" s="126"/>
    </row>
    <row r="432" spans="1:7" ht="13.2">
      <c r="A432" s="126"/>
      <c r="B432" s="126"/>
      <c r="C432" s="126"/>
      <c r="D432" s="126"/>
      <c r="E432" s="133"/>
      <c r="F432" s="126"/>
      <c r="G432" s="126"/>
    </row>
    <row r="433" spans="1:7" ht="13.2">
      <c r="A433" s="126"/>
      <c r="B433" s="126"/>
      <c r="C433" s="126"/>
      <c r="D433" s="126"/>
      <c r="E433" s="133"/>
      <c r="F433" s="126"/>
      <c r="G433" s="126"/>
    </row>
    <row r="434" spans="1:7" ht="13.2">
      <c r="A434" s="126"/>
      <c r="B434" s="126"/>
      <c r="C434" s="126"/>
      <c r="D434" s="126"/>
      <c r="E434" s="133"/>
      <c r="F434" s="126"/>
      <c r="G434" s="126"/>
    </row>
    <row r="435" spans="1:7" ht="13.2">
      <c r="A435" s="126"/>
      <c r="B435" s="126"/>
      <c r="C435" s="126"/>
      <c r="D435" s="126"/>
      <c r="E435" s="133"/>
      <c r="F435" s="126"/>
      <c r="G435" s="126"/>
    </row>
    <row r="436" spans="1:7" ht="13.2">
      <c r="A436" s="126"/>
      <c r="B436" s="126"/>
      <c r="C436" s="126"/>
      <c r="D436" s="126"/>
      <c r="E436" s="133"/>
      <c r="F436" s="126"/>
      <c r="G436" s="126"/>
    </row>
    <row r="437" spans="1:7" ht="13.2">
      <c r="A437" s="126"/>
      <c r="B437" s="126"/>
      <c r="C437" s="126"/>
      <c r="D437" s="126"/>
      <c r="E437" s="133"/>
      <c r="F437" s="126"/>
      <c r="G437" s="126"/>
    </row>
    <row r="438" spans="1:7" ht="13.2">
      <c r="A438" s="126"/>
      <c r="B438" s="126"/>
      <c r="C438" s="126"/>
      <c r="D438" s="126"/>
      <c r="E438" s="133"/>
      <c r="F438" s="126"/>
      <c r="G438" s="126"/>
    </row>
    <row r="439" spans="1:7" ht="13.2">
      <c r="A439" s="126"/>
      <c r="B439" s="126"/>
      <c r="C439" s="126"/>
      <c r="D439" s="126"/>
      <c r="E439" s="133"/>
      <c r="F439" s="126"/>
      <c r="G439" s="126"/>
    </row>
    <row r="440" spans="1:7" ht="13.2">
      <c r="A440" s="126"/>
      <c r="B440" s="126"/>
      <c r="C440" s="126"/>
      <c r="D440" s="126"/>
      <c r="E440" s="133"/>
      <c r="F440" s="126"/>
      <c r="G440" s="126"/>
    </row>
    <row r="441" spans="1:7" ht="13.2">
      <c r="A441" s="126"/>
      <c r="B441" s="126"/>
      <c r="C441" s="126"/>
      <c r="D441" s="126"/>
      <c r="E441" s="133"/>
      <c r="F441" s="126"/>
      <c r="G441" s="126"/>
    </row>
    <row r="442" spans="1:7" ht="13.2">
      <c r="A442" s="126"/>
      <c r="B442" s="126"/>
      <c r="C442" s="126"/>
      <c r="D442" s="126"/>
      <c r="E442" s="133"/>
      <c r="F442" s="126"/>
      <c r="G442" s="126"/>
    </row>
    <row r="443" spans="1:7" ht="13.2">
      <c r="A443" s="126"/>
      <c r="B443" s="126"/>
      <c r="C443" s="126"/>
      <c r="D443" s="126"/>
      <c r="E443" s="133"/>
      <c r="F443" s="126"/>
      <c r="G443" s="126"/>
    </row>
    <row r="444" spans="1:7" ht="13.2">
      <c r="A444" s="126"/>
      <c r="B444" s="126"/>
      <c r="C444" s="126"/>
      <c r="D444" s="126"/>
      <c r="E444" s="133"/>
      <c r="F444" s="126"/>
      <c r="G444" s="126"/>
    </row>
    <row r="445" spans="1:7" ht="13.2">
      <c r="A445" s="126"/>
      <c r="B445" s="126"/>
      <c r="C445" s="126"/>
      <c r="D445" s="126"/>
      <c r="E445" s="133"/>
      <c r="F445" s="126"/>
      <c r="G445" s="126"/>
    </row>
    <row r="446" spans="1:7" ht="13.2">
      <c r="A446" s="126"/>
      <c r="B446" s="126"/>
      <c r="C446" s="126"/>
      <c r="D446" s="126"/>
      <c r="E446" s="133"/>
      <c r="F446" s="126"/>
      <c r="G446" s="126"/>
    </row>
    <row r="447" spans="1:7" ht="13.2">
      <c r="A447" s="126"/>
      <c r="B447" s="126"/>
      <c r="C447" s="126"/>
      <c r="D447" s="126"/>
      <c r="E447" s="133"/>
      <c r="F447" s="126"/>
      <c r="G447" s="126"/>
    </row>
    <row r="448" spans="1:7" ht="13.2">
      <c r="A448" s="126"/>
      <c r="B448" s="126"/>
      <c r="C448" s="126"/>
      <c r="D448" s="126"/>
      <c r="E448" s="133"/>
      <c r="F448" s="126"/>
      <c r="G448" s="126"/>
    </row>
    <row r="449" spans="1:7" ht="13.2">
      <c r="A449" s="126"/>
      <c r="B449" s="126"/>
      <c r="C449" s="126"/>
      <c r="D449" s="126"/>
      <c r="E449" s="133"/>
      <c r="F449" s="126"/>
      <c r="G449" s="126"/>
    </row>
    <row r="450" spans="1:7" ht="13.2">
      <c r="A450" s="126"/>
      <c r="B450" s="126"/>
      <c r="C450" s="126"/>
      <c r="D450" s="126"/>
      <c r="E450" s="133"/>
      <c r="F450" s="126"/>
      <c r="G450" s="126"/>
    </row>
    <row r="451" spans="1:7" ht="13.2">
      <c r="A451" s="127"/>
      <c r="B451" s="126"/>
      <c r="C451" s="126"/>
      <c r="D451" s="126"/>
      <c r="E451" s="133"/>
      <c r="F451" s="126"/>
      <c r="G451" s="126"/>
    </row>
    <row r="452" spans="1:7" ht="13.2">
      <c r="A452" s="126"/>
      <c r="B452" s="126"/>
      <c r="C452" s="126"/>
      <c r="D452" s="126"/>
      <c r="E452" s="133"/>
      <c r="F452" s="126"/>
      <c r="G452" s="126"/>
    </row>
    <row r="453" spans="1:7" ht="13.2">
      <c r="A453" s="126"/>
      <c r="B453" s="126"/>
      <c r="C453" s="126"/>
      <c r="D453" s="126"/>
      <c r="E453" s="133"/>
      <c r="F453" s="126"/>
      <c r="G453" s="126"/>
    </row>
    <row r="454" spans="1:7" ht="13.2">
      <c r="A454" s="126"/>
      <c r="B454" s="126"/>
      <c r="C454" s="126"/>
      <c r="D454" s="126"/>
      <c r="E454" s="133"/>
      <c r="F454" s="126"/>
      <c r="G454" s="126"/>
    </row>
    <row r="455" spans="1:7" ht="13.2">
      <c r="A455" s="126"/>
      <c r="B455" s="126"/>
      <c r="C455" s="126"/>
      <c r="D455" s="126"/>
      <c r="E455" s="133"/>
      <c r="F455" s="126"/>
      <c r="G455" s="126"/>
    </row>
    <row r="456" spans="1:7" ht="13.2">
      <c r="A456" s="126"/>
      <c r="B456" s="126"/>
      <c r="C456" s="126"/>
      <c r="D456" s="126"/>
      <c r="E456" s="133"/>
      <c r="F456" s="126"/>
      <c r="G456" s="126"/>
    </row>
    <row r="457" spans="1:7" ht="13.2">
      <c r="A457" s="126"/>
      <c r="B457" s="126"/>
      <c r="C457" s="126"/>
      <c r="D457" s="126"/>
      <c r="E457" s="133"/>
      <c r="F457" s="126"/>
      <c r="G457" s="126"/>
    </row>
    <row r="458" spans="1:7" ht="13.2">
      <c r="A458" s="126"/>
      <c r="B458" s="126"/>
      <c r="C458" s="126"/>
      <c r="D458" s="126"/>
      <c r="E458" s="133"/>
      <c r="F458" s="126"/>
      <c r="G458" s="126"/>
    </row>
    <row r="459" spans="1:7" ht="13.2">
      <c r="A459" s="126"/>
      <c r="B459" s="126"/>
      <c r="C459" s="126"/>
      <c r="D459" s="126"/>
      <c r="E459" s="133"/>
      <c r="F459" s="126"/>
      <c r="G459" s="126"/>
    </row>
    <row r="460" spans="1:7" ht="13.2">
      <c r="A460" s="126"/>
      <c r="B460" s="126"/>
      <c r="C460" s="126"/>
      <c r="D460" s="126"/>
      <c r="E460" s="133"/>
      <c r="F460" s="126"/>
      <c r="G460" s="126"/>
    </row>
    <row r="461" spans="1:7" ht="13.2">
      <c r="A461" s="126"/>
      <c r="B461" s="126"/>
      <c r="C461" s="126"/>
      <c r="D461" s="126"/>
      <c r="E461" s="133"/>
      <c r="F461" s="126"/>
      <c r="G461" s="126"/>
    </row>
    <row r="462" spans="1:7" ht="13.2">
      <c r="A462" s="126"/>
      <c r="B462" s="126"/>
      <c r="C462" s="126"/>
      <c r="D462" s="126"/>
      <c r="E462" s="133"/>
      <c r="F462" s="126"/>
      <c r="G462" s="126"/>
    </row>
    <row r="463" spans="1:7" ht="13.2">
      <c r="A463" s="126"/>
      <c r="B463" s="126"/>
      <c r="C463" s="126"/>
      <c r="D463" s="126"/>
      <c r="E463" s="133"/>
      <c r="F463" s="126"/>
      <c r="G463" s="126"/>
    </row>
    <row r="464" spans="1:7" ht="13.2">
      <c r="A464" s="126"/>
      <c r="B464" s="126"/>
      <c r="C464" s="126"/>
      <c r="D464" s="126"/>
      <c r="E464" s="133"/>
      <c r="F464" s="126"/>
      <c r="G464" s="126"/>
    </row>
    <row r="465" spans="1:7" ht="13.2">
      <c r="A465" s="126"/>
      <c r="B465" s="126"/>
      <c r="C465" s="126"/>
      <c r="D465" s="126"/>
      <c r="E465" s="133"/>
      <c r="F465" s="126"/>
      <c r="G465" s="126"/>
    </row>
    <row r="466" spans="1:7" ht="13.2">
      <c r="A466" s="126"/>
      <c r="B466" s="126"/>
      <c r="C466" s="126"/>
      <c r="D466" s="126"/>
      <c r="E466" s="133"/>
      <c r="F466" s="126"/>
      <c r="G466" s="126"/>
    </row>
    <row r="467" spans="1:7" ht="13.2">
      <c r="A467" s="126"/>
      <c r="B467" s="126"/>
      <c r="C467" s="126"/>
      <c r="D467" s="126"/>
      <c r="E467" s="133"/>
      <c r="F467" s="126"/>
      <c r="G467" s="126"/>
    </row>
    <row r="468" spans="1:7" ht="13.2">
      <c r="A468" s="126"/>
      <c r="B468" s="126"/>
      <c r="C468" s="126"/>
      <c r="D468" s="126"/>
      <c r="E468" s="133"/>
      <c r="F468" s="126"/>
      <c r="G468" s="126"/>
    </row>
    <row r="469" spans="1:7" ht="13.2">
      <c r="A469" s="126"/>
      <c r="B469" s="126"/>
      <c r="C469" s="126"/>
      <c r="D469" s="126"/>
      <c r="E469" s="133"/>
      <c r="F469" s="126"/>
      <c r="G469" s="126"/>
    </row>
    <row r="470" spans="1:7" ht="13.2">
      <c r="A470" s="126"/>
      <c r="B470" s="126"/>
      <c r="C470" s="126"/>
      <c r="D470" s="126"/>
      <c r="E470" s="133"/>
      <c r="F470" s="126"/>
      <c r="G470" s="126"/>
    </row>
    <row r="471" spans="1:7" ht="13.2">
      <c r="A471" s="126"/>
      <c r="B471" s="126"/>
      <c r="C471" s="126"/>
      <c r="D471" s="126"/>
      <c r="E471" s="133"/>
      <c r="F471" s="126"/>
      <c r="G471" s="126"/>
    </row>
    <row r="472" spans="1:7" ht="13.2">
      <c r="A472" s="126"/>
      <c r="B472" s="126"/>
      <c r="C472" s="126"/>
      <c r="D472" s="126"/>
      <c r="E472" s="133"/>
      <c r="F472" s="126"/>
      <c r="G472" s="126"/>
    </row>
    <row r="473" spans="1:7" ht="13.2">
      <c r="A473" s="126"/>
      <c r="B473" s="126"/>
      <c r="C473" s="126"/>
      <c r="D473" s="126"/>
      <c r="E473" s="133"/>
      <c r="F473" s="126"/>
      <c r="G473" s="126"/>
    </row>
    <row r="474" spans="1:7" ht="13.2">
      <c r="A474" s="126"/>
      <c r="B474" s="126"/>
      <c r="C474" s="126"/>
      <c r="D474" s="126"/>
      <c r="E474" s="133"/>
      <c r="F474" s="126"/>
      <c r="G474" s="126"/>
    </row>
    <row r="475" spans="1:7" ht="13.2">
      <c r="A475" s="126"/>
      <c r="B475" s="126"/>
      <c r="C475" s="126"/>
      <c r="D475" s="126"/>
      <c r="E475" s="133"/>
      <c r="F475" s="126"/>
      <c r="G475" s="126"/>
    </row>
    <row r="476" spans="1:7" ht="13.2">
      <c r="A476" s="126"/>
      <c r="B476" s="126"/>
      <c r="C476" s="126"/>
      <c r="D476" s="126"/>
      <c r="E476" s="133"/>
      <c r="F476" s="126"/>
      <c r="G476" s="126"/>
    </row>
    <row r="477" spans="1:7" ht="13.2">
      <c r="A477" s="126"/>
      <c r="B477" s="126"/>
      <c r="C477" s="126"/>
      <c r="D477" s="126"/>
      <c r="E477" s="133"/>
      <c r="F477" s="126"/>
      <c r="G477" s="126"/>
    </row>
    <row r="478" spans="1:7" ht="13.2">
      <c r="A478" s="126"/>
      <c r="B478" s="126"/>
      <c r="C478" s="126"/>
      <c r="D478" s="126"/>
      <c r="E478" s="133"/>
      <c r="F478" s="126"/>
      <c r="G478" s="126"/>
    </row>
    <row r="479" spans="1:7" ht="13.2">
      <c r="A479" s="126"/>
      <c r="B479" s="126"/>
      <c r="C479" s="126"/>
      <c r="D479" s="126"/>
      <c r="E479" s="133"/>
      <c r="F479" s="126"/>
      <c r="G479" s="126"/>
    </row>
    <row r="480" spans="1:7" ht="13.2">
      <c r="A480" s="126"/>
      <c r="B480" s="126"/>
      <c r="C480" s="126"/>
      <c r="D480" s="126"/>
      <c r="E480" s="133"/>
      <c r="F480" s="126"/>
      <c r="G480" s="126"/>
    </row>
    <row r="481" spans="1:7" ht="13.2">
      <c r="A481" s="126"/>
      <c r="B481" s="126"/>
      <c r="C481" s="126"/>
      <c r="D481" s="126"/>
      <c r="E481" s="133"/>
      <c r="F481" s="126"/>
      <c r="G481" s="126"/>
    </row>
    <row r="482" spans="1:7" ht="13.2">
      <c r="A482" s="126"/>
      <c r="B482" s="126"/>
      <c r="C482" s="126"/>
      <c r="D482" s="126"/>
      <c r="E482" s="133"/>
      <c r="F482" s="126"/>
      <c r="G482" s="126"/>
    </row>
    <row r="483" spans="1:7" ht="13.2">
      <c r="A483" s="126"/>
      <c r="B483" s="126"/>
      <c r="C483" s="126"/>
      <c r="D483" s="126"/>
      <c r="E483" s="133"/>
      <c r="F483" s="126"/>
      <c r="G483" s="126"/>
    </row>
    <row r="484" spans="1:7" ht="13.2">
      <c r="A484" s="126"/>
      <c r="B484" s="126"/>
      <c r="C484" s="126"/>
      <c r="D484" s="126"/>
      <c r="E484" s="133"/>
      <c r="F484" s="126"/>
      <c r="G484" s="126"/>
    </row>
    <row r="485" spans="1:7" ht="13.2">
      <c r="A485" s="126"/>
      <c r="B485" s="126"/>
      <c r="C485" s="126"/>
      <c r="D485" s="126"/>
      <c r="E485" s="133"/>
      <c r="F485" s="126"/>
      <c r="G485" s="126"/>
    </row>
    <row r="486" spans="1:7" ht="13.2">
      <c r="A486" s="126"/>
      <c r="B486" s="126"/>
      <c r="C486" s="126"/>
      <c r="D486" s="126"/>
      <c r="E486" s="133"/>
      <c r="F486" s="126"/>
      <c r="G486" s="126"/>
    </row>
    <row r="487" spans="1:7" ht="13.2">
      <c r="A487" s="126"/>
      <c r="B487" s="126"/>
      <c r="C487" s="126"/>
      <c r="D487" s="126"/>
      <c r="E487" s="133"/>
      <c r="F487" s="126"/>
      <c r="G487" s="126"/>
    </row>
    <row r="488" spans="1:7" ht="13.2">
      <c r="A488" s="126"/>
      <c r="B488" s="126"/>
      <c r="C488" s="126"/>
      <c r="D488" s="126"/>
      <c r="E488" s="133"/>
      <c r="F488" s="126"/>
      <c r="G488" s="126"/>
    </row>
    <row r="489" spans="1:7" ht="13.2">
      <c r="A489" s="126"/>
      <c r="B489" s="126"/>
      <c r="C489" s="126"/>
      <c r="D489" s="126"/>
      <c r="E489" s="133"/>
      <c r="F489" s="126"/>
      <c r="G489" s="126"/>
    </row>
    <row r="490" spans="1:7" ht="13.2">
      <c r="A490" s="126"/>
      <c r="B490" s="126"/>
      <c r="C490" s="126"/>
      <c r="D490" s="126"/>
      <c r="E490" s="133"/>
      <c r="F490" s="126"/>
      <c r="G490" s="126"/>
    </row>
    <row r="491" spans="1:7" ht="13.2">
      <c r="A491" s="126"/>
      <c r="B491" s="126"/>
      <c r="C491" s="126"/>
      <c r="D491" s="126"/>
      <c r="E491" s="133"/>
      <c r="F491" s="126"/>
      <c r="G491" s="126"/>
    </row>
    <row r="492" spans="1:7" ht="13.2">
      <c r="A492" s="126"/>
      <c r="B492" s="126"/>
      <c r="C492" s="126"/>
      <c r="D492" s="126"/>
      <c r="E492" s="133"/>
      <c r="F492" s="126"/>
      <c r="G492" s="126"/>
    </row>
    <row r="493" spans="1:7" ht="13.2">
      <c r="A493" s="126"/>
      <c r="B493" s="126"/>
      <c r="C493" s="126"/>
      <c r="D493" s="126"/>
      <c r="E493" s="133"/>
      <c r="F493" s="126"/>
      <c r="G493" s="126"/>
    </row>
    <row r="494" spans="1:7" ht="13.2">
      <c r="A494" s="126"/>
      <c r="B494" s="126"/>
      <c r="C494" s="126"/>
      <c r="D494" s="126"/>
      <c r="E494" s="133"/>
      <c r="F494" s="126"/>
      <c r="G494" s="126"/>
    </row>
    <row r="495" spans="1:7" ht="13.2">
      <c r="A495" s="126"/>
      <c r="B495" s="126"/>
      <c r="C495" s="126"/>
      <c r="D495" s="126"/>
      <c r="E495" s="133"/>
      <c r="F495" s="126"/>
      <c r="G495" s="126"/>
    </row>
    <row r="496" spans="1:7" ht="13.2">
      <c r="A496" s="126"/>
      <c r="B496" s="126"/>
      <c r="C496" s="126"/>
      <c r="D496" s="126"/>
      <c r="E496" s="133"/>
      <c r="F496" s="126"/>
      <c r="G496" s="126"/>
    </row>
    <row r="497" spans="1:7" ht="13.2">
      <c r="A497" s="126"/>
      <c r="B497" s="126"/>
      <c r="C497" s="126"/>
      <c r="D497" s="126"/>
      <c r="E497" s="133"/>
      <c r="F497" s="126"/>
      <c r="G497" s="126"/>
    </row>
    <row r="498" spans="1:7" ht="13.2">
      <c r="A498" s="126"/>
      <c r="B498" s="126"/>
      <c r="C498" s="126"/>
      <c r="D498" s="126"/>
      <c r="E498" s="133"/>
      <c r="F498" s="126"/>
      <c r="G498" s="126"/>
    </row>
    <row r="499" spans="1:7" ht="13.2">
      <c r="A499" s="126"/>
      <c r="B499" s="126"/>
      <c r="C499" s="126"/>
      <c r="D499" s="126"/>
      <c r="E499" s="133"/>
      <c r="F499" s="126"/>
      <c r="G499" s="126"/>
    </row>
    <row r="500" spans="1:7" ht="13.2">
      <c r="A500" s="126"/>
      <c r="B500" s="126"/>
      <c r="C500" s="126"/>
      <c r="D500" s="126"/>
      <c r="E500" s="133"/>
      <c r="F500" s="126"/>
      <c r="G500" s="126"/>
    </row>
    <row r="501" spans="1:7" ht="13.2">
      <c r="A501" s="126"/>
      <c r="B501" s="126"/>
      <c r="C501" s="126"/>
      <c r="D501" s="126"/>
      <c r="E501" s="133"/>
      <c r="F501" s="126"/>
      <c r="G501" s="126"/>
    </row>
    <row r="502" spans="1:7" ht="13.2">
      <c r="A502" s="126"/>
      <c r="B502" s="126"/>
      <c r="C502" s="126"/>
      <c r="D502" s="126"/>
      <c r="E502" s="133"/>
      <c r="F502" s="126"/>
      <c r="G502" s="126"/>
    </row>
    <row r="503" spans="1:7" ht="13.2">
      <c r="A503" s="126"/>
      <c r="B503" s="126"/>
      <c r="C503" s="126"/>
      <c r="D503" s="126"/>
      <c r="E503" s="133"/>
      <c r="F503" s="126"/>
      <c r="G503" s="126"/>
    </row>
    <row r="504" spans="1:7" ht="13.2">
      <c r="A504" s="126"/>
      <c r="B504" s="126"/>
      <c r="C504" s="126"/>
      <c r="D504" s="126"/>
      <c r="E504" s="133"/>
      <c r="F504" s="126"/>
      <c r="G504" s="126"/>
    </row>
    <row r="505" spans="1:7" ht="13.2">
      <c r="A505" s="126"/>
      <c r="B505" s="126"/>
      <c r="C505" s="126"/>
      <c r="D505" s="126"/>
      <c r="E505" s="133"/>
      <c r="F505" s="126"/>
      <c r="G505" s="126"/>
    </row>
    <row r="506" spans="1:7" ht="13.2">
      <c r="A506" s="126"/>
      <c r="B506" s="126"/>
      <c r="C506" s="126"/>
      <c r="D506" s="126"/>
      <c r="E506" s="133"/>
      <c r="F506" s="126"/>
      <c r="G506" s="126"/>
    </row>
    <row r="507" spans="1:7" ht="13.2">
      <c r="A507" s="126"/>
      <c r="B507" s="126"/>
      <c r="C507" s="126"/>
      <c r="D507" s="126"/>
      <c r="E507" s="133"/>
      <c r="F507" s="126"/>
      <c r="G507" s="126"/>
    </row>
    <row r="508" spans="1:7" ht="13.2">
      <c r="A508" s="126"/>
      <c r="B508" s="126"/>
      <c r="C508" s="126"/>
      <c r="D508" s="126"/>
      <c r="E508" s="133"/>
      <c r="F508" s="126"/>
      <c r="G508" s="126"/>
    </row>
    <row r="509" spans="1:7" ht="13.2">
      <c r="A509" s="126"/>
      <c r="B509" s="126"/>
      <c r="C509" s="126"/>
      <c r="D509" s="126"/>
      <c r="E509" s="133"/>
      <c r="F509" s="126"/>
      <c r="G509" s="126"/>
    </row>
    <row r="510" spans="1:7" ht="13.2">
      <c r="A510" s="126"/>
      <c r="B510" s="126"/>
      <c r="C510" s="126"/>
      <c r="D510" s="126"/>
      <c r="E510" s="133"/>
      <c r="F510" s="126"/>
      <c r="G510" s="126"/>
    </row>
    <row r="511" spans="1:7" ht="13.2">
      <c r="A511" s="126"/>
      <c r="B511" s="126"/>
      <c r="C511" s="126"/>
      <c r="D511" s="126"/>
      <c r="E511" s="133"/>
      <c r="F511" s="126"/>
      <c r="G511" s="126"/>
    </row>
    <row r="512" spans="1:7" ht="13.2">
      <c r="A512" s="126"/>
      <c r="B512" s="126"/>
      <c r="C512" s="126"/>
      <c r="D512" s="126"/>
      <c r="E512" s="133"/>
      <c r="F512" s="126"/>
      <c r="G512" s="126"/>
    </row>
    <row r="513" spans="1:7" ht="13.2">
      <c r="A513" s="126"/>
      <c r="B513" s="126"/>
      <c r="C513" s="126"/>
      <c r="D513" s="126"/>
      <c r="E513" s="133"/>
      <c r="F513" s="126"/>
      <c r="G513" s="126"/>
    </row>
    <row r="514" spans="1:7" ht="13.2">
      <c r="A514" s="126"/>
      <c r="B514" s="126"/>
      <c r="C514" s="126"/>
      <c r="D514" s="126"/>
      <c r="E514" s="133"/>
      <c r="F514" s="126"/>
      <c r="G514" s="126"/>
    </row>
    <row r="515" spans="1:7" ht="13.2">
      <c r="A515" s="126"/>
      <c r="B515" s="126"/>
      <c r="C515" s="126"/>
      <c r="D515" s="126"/>
      <c r="E515" s="133"/>
      <c r="F515" s="126"/>
      <c r="G515" s="126"/>
    </row>
    <row r="516" spans="1:7" ht="13.2">
      <c r="A516" s="126"/>
      <c r="B516" s="126"/>
      <c r="C516" s="126"/>
      <c r="D516" s="126"/>
      <c r="E516" s="133"/>
      <c r="F516" s="126"/>
      <c r="G516" s="126"/>
    </row>
    <row r="517" spans="1:7" ht="13.2">
      <c r="A517" s="126"/>
      <c r="B517" s="126"/>
      <c r="C517" s="126"/>
      <c r="D517" s="126"/>
      <c r="E517" s="133"/>
      <c r="F517" s="126"/>
      <c r="G517" s="126"/>
    </row>
    <row r="518" spans="1:7" ht="13.2">
      <c r="A518" s="126"/>
      <c r="B518" s="126"/>
      <c r="C518" s="126"/>
      <c r="D518" s="126"/>
      <c r="E518" s="133"/>
      <c r="F518" s="126"/>
      <c r="G518" s="126"/>
    </row>
    <row r="519" spans="1:7" ht="13.2">
      <c r="A519" s="126"/>
      <c r="B519" s="126"/>
      <c r="C519" s="126"/>
      <c r="D519" s="126"/>
      <c r="E519" s="133"/>
      <c r="F519" s="126"/>
      <c r="G519" s="126"/>
    </row>
    <row r="520" spans="1:7" ht="13.2">
      <c r="A520" s="126"/>
      <c r="B520" s="126"/>
      <c r="C520" s="126"/>
      <c r="D520" s="126"/>
      <c r="E520" s="133"/>
      <c r="F520" s="126"/>
      <c r="G520" s="126"/>
    </row>
    <row r="521" spans="1:7" ht="13.2">
      <c r="A521" s="126"/>
      <c r="B521" s="126"/>
      <c r="C521" s="126"/>
      <c r="D521" s="126"/>
      <c r="E521" s="133"/>
      <c r="F521" s="126"/>
      <c r="G521" s="126"/>
    </row>
    <row r="522" spans="1:7" ht="13.2">
      <c r="A522" s="126"/>
      <c r="B522" s="126"/>
      <c r="C522" s="126"/>
      <c r="D522" s="126"/>
      <c r="E522" s="133"/>
      <c r="F522" s="126"/>
      <c r="G522" s="126"/>
    </row>
    <row r="523" spans="1:7" ht="13.2">
      <c r="A523" s="126"/>
      <c r="B523" s="126"/>
      <c r="C523" s="126"/>
      <c r="D523" s="126"/>
      <c r="E523" s="133"/>
      <c r="F523" s="126"/>
      <c r="G523" s="126"/>
    </row>
    <row r="524" spans="1:7" ht="13.2">
      <c r="A524" s="126"/>
      <c r="B524" s="126"/>
      <c r="C524" s="126"/>
      <c r="D524" s="126"/>
      <c r="E524" s="133"/>
      <c r="F524" s="126"/>
      <c r="G524" s="126"/>
    </row>
    <row r="525" spans="1:7" ht="13.2">
      <c r="A525" s="126"/>
      <c r="B525" s="126"/>
      <c r="C525" s="126"/>
      <c r="D525" s="126"/>
      <c r="E525" s="133"/>
      <c r="F525" s="126"/>
      <c r="G525" s="126"/>
    </row>
    <row r="526" spans="1:7" ht="13.2">
      <c r="A526" s="126"/>
      <c r="B526" s="126"/>
      <c r="C526" s="126"/>
      <c r="D526" s="126"/>
      <c r="E526" s="133"/>
      <c r="F526" s="126"/>
      <c r="G526" s="126"/>
    </row>
    <row r="527" spans="1:7" ht="13.2">
      <c r="A527" s="126"/>
      <c r="B527" s="126"/>
      <c r="C527" s="126"/>
      <c r="D527" s="126"/>
      <c r="E527" s="133"/>
      <c r="F527" s="126"/>
      <c r="G527" s="126"/>
    </row>
    <row r="528" spans="1:7" ht="13.2">
      <c r="A528" s="126"/>
      <c r="B528" s="126"/>
      <c r="C528" s="126"/>
      <c r="D528" s="126"/>
      <c r="E528" s="133"/>
      <c r="F528" s="126"/>
      <c r="G528" s="126"/>
    </row>
    <row r="529" spans="1:7" ht="13.2">
      <c r="A529" s="126"/>
      <c r="B529" s="126"/>
      <c r="C529" s="126"/>
      <c r="D529" s="126"/>
      <c r="E529" s="133"/>
      <c r="F529" s="126"/>
      <c r="G529" s="126"/>
    </row>
    <row r="530" spans="1:7" ht="13.2">
      <c r="A530" s="126"/>
      <c r="B530" s="126"/>
      <c r="C530" s="126"/>
      <c r="D530" s="126"/>
      <c r="E530" s="133"/>
      <c r="F530" s="126"/>
      <c r="G530" s="126"/>
    </row>
    <row r="531" spans="1:7" ht="13.2">
      <c r="A531" s="126"/>
      <c r="B531" s="126"/>
      <c r="C531" s="126"/>
      <c r="D531" s="126"/>
      <c r="E531" s="133"/>
      <c r="F531" s="126"/>
      <c r="G531" s="126"/>
    </row>
    <row r="532" spans="1:7" ht="13.2">
      <c r="A532" s="126"/>
      <c r="B532" s="126"/>
      <c r="C532" s="126"/>
      <c r="D532" s="126"/>
      <c r="E532" s="133"/>
      <c r="F532" s="126"/>
      <c r="G532" s="126"/>
    </row>
    <row r="533" spans="1:7" ht="13.2">
      <c r="A533" s="126"/>
      <c r="B533" s="126"/>
      <c r="C533" s="126"/>
      <c r="D533" s="126"/>
      <c r="E533" s="133"/>
      <c r="F533" s="126"/>
      <c r="G533" s="126"/>
    </row>
    <row r="534" spans="1:7" ht="13.2">
      <c r="A534" s="126"/>
      <c r="B534" s="126"/>
      <c r="C534" s="126"/>
      <c r="D534" s="126"/>
      <c r="E534" s="133"/>
      <c r="F534" s="126"/>
      <c r="G534" s="126"/>
    </row>
    <row r="535" spans="1:7" ht="13.2">
      <c r="A535" s="126"/>
      <c r="B535" s="126"/>
      <c r="C535" s="126"/>
      <c r="D535" s="126"/>
      <c r="E535" s="133"/>
      <c r="F535" s="126"/>
      <c r="G535" s="126"/>
    </row>
    <row r="536" spans="1:7" ht="13.2">
      <c r="A536" s="126"/>
      <c r="B536" s="126"/>
      <c r="C536" s="126"/>
      <c r="D536" s="126"/>
      <c r="E536" s="133"/>
      <c r="F536" s="126"/>
      <c r="G536" s="126"/>
    </row>
    <row r="537" spans="1:7" ht="13.2">
      <c r="A537" s="126"/>
      <c r="B537" s="126"/>
      <c r="C537" s="126"/>
      <c r="D537" s="126"/>
      <c r="E537" s="133"/>
      <c r="F537" s="126"/>
      <c r="G537" s="126"/>
    </row>
    <row r="538" spans="1:7" ht="13.2">
      <c r="A538" s="126"/>
      <c r="B538" s="126"/>
      <c r="C538" s="126"/>
      <c r="D538" s="126"/>
      <c r="E538" s="133"/>
      <c r="F538" s="126"/>
      <c r="G538" s="126"/>
    </row>
    <row r="539" spans="1:7" ht="13.2">
      <c r="A539" s="126"/>
      <c r="B539" s="126"/>
      <c r="C539" s="126"/>
      <c r="D539" s="126"/>
      <c r="E539" s="133"/>
      <c r="F539" s="126"/>
      <c r="G539" s="126"/>
    </row>
    <row r="540" spans="1:7" ht="13.2">
      <c r="A540" s="126"/>
      <c r="B540" s="126"/>
      <c r="C540" s="126"/>
      <c r="D540" s="126"/>
      <c r="E540" s="133"/>
      <c r="F540" s="126"/>
      <c r="G540" s="126"/>
    </row>
    <row r="541" spans="1:7" ht="13.2">
      <c r="A541" s="126"/>
      <c r="B541" s="126"/>
      <c r="C541" s="126"/>
      <c r="D541" s="126"/>
      <c r="E541" s="133"/>
      <c r="F541" s="126"/>
      <c r="G541" s="126"/>
    </row>
    <row r="542" spans="1:7" ht="13.2">
      <c r="A542" s="126"/>
      <c r="B542" s="126"/>
      <c r="C542" s="126"/>
      <c r="D542" s="126"/>
      <c r="E542" s="133"/>
      <c r="F542" s="126"/>
      <c r="G542" s="126"/>
    </row>
    <row r="543" spans="1:7" ht="13.2">
      <c r="A543" s="126"/>
      <c r="B543" s="126"/>
      <c r="C543" s="126"/>
      <c r="D543" s="126"/>
      <c r="E543" s="133"/>
      <c r="F543" s="126"/>
      <c r="G543" s="126"/>
    </row>
    <row r="544" spans="1:7" ht="13.2">
      <c r="A544" s="126"/>
      <c r="B544" s="126"/>
      <c r="C544" s="126"/>
      <c r="D544" s="126"/>
      <c r="E544" s="133"/>
      <c r="F544" s="126"/>
      <c r="G544" s="126"/>
    </row>
    <row r="545" spans="1:7" ht="13.2">
      <c r="A545" s="126"/>
      <c r="B545" s="126"/>
      <c r="C545" s="126"/>
      <c r="D545" s="126"/>
      <c r="E545" s="133"/>
      <c r="F545" s="126"/>
      <c r="G545" s="126"/>
    </row>
    <row r="546" spans="1:7" ht="13.2">
      <c r="A546" s="126"/>
      <c r="B546" s="126"/>
      <c r="C546" s="126"/>
      <c r="D546" s="126"/>
      <c r="E546" s="133"/>
      <c r="F546" s="126"/>
      <c r="G546" s="126"/>
    </row>
    <row r="547" spans="1:7" ht="13.2">
      <c r="A547" s="126"/>
      <c r="B547" s="126"/>
      <c r="C547" s="126"/>
      <c r="D547" s="126"/>
      <c r="E547" s="133"/>
      <c r="F547" s="126"/>
      <c r="G547" s="126"/>
    </row>
    <row r="548" spans="1:7" ht="13.2">
      <c r="A548" s="126"/>
      <c r="B548" s="126"/>
      <c r="C548" s="126"/>
      <c r="D548" s="126"/>
      <c r="E548" s="133"/>
      <c r="F548" s="126"/>
      <c r="G548" s="126"/>
    </row>
    <row r="549" spans="1:7" ht="13.2">
      <c r="A549" s="126"/>
      <c r="B549" s="126"/>
      <c r="C549" s="126"/>
      <c r="D549" s="126"/>
      <c r="E549" s="133"/>
      <c r="F549" s="126"/>
      <c r="G549" s="126"/>
    </row>
    <row r="550" spans="1:7" ht="13.2">
      <c r="A550" s="126"/>
      <c r="B550" s="126"/>
      <c r="C550" s="126"/>
      <c r="D550" s="126"/>
      <c r="E550" s="133"/>
      <c r="F550" s="126"/>
      <c r="G550" s="126"/>
    </row>
    <row r="551" spans="1:7" ht="13.2">
      <c r="A551" s="126"/>
      <c r="B551" s="126"/>
      <c r="C551" s="126"/>
      <c r="D551" s="126"/>
      <c r="E551" s="133"/>
      <c r="F551" s="126"/>
      <c r="G551" s="126"/>
    </row>
    <row r="552" spans="1:7" ht="13.2">
      <c r="A552" s="126"/>
      <c r="B552" s="126"/>
      <c r="C552" s="126"/>
      <c r="D552" s="126"/>
      <c r="E552" s="133"/>
      <c r="F552" s="126"/>
      <c r="G552" s="126"/>
    </row>
    <row r="553" spans="1:7" ht="13.2">
      <c r="A553" s="126"/>
      <c r="B553" s="126"/>
      <c r="C553" s="126"/>
      <c r="D553" s="126"/>
      <c r="E553" s="133"/>
      <c r="F553" s="126"/>
      <c r="G553" s="126"/>
    </row>
    <row r="554" spans="1:7" ht="13.2">
      <c r="A554" s="126"/>
      <c r="B554" s="126"/>
      <c r="C554" s="126"/>
      <c r="D554" s="126"/>
      <c r="E554" s="133"/>
      <c r="F554" s="126"/>
      <c r="G554" s="126"/>
    </row>
    <row r="555" spans="1:7" ht="13.2">
      <c r="A555" s="126"/>
      <c r="B555" s="126"/>
      <c r="C555" s="126"/>
      <c r="D555" s="126"/>
      <c r="E555" s="133"/>
      <c r="F555" s="126"/>
      <c r="G555" s="126"/>
    </row>
    <row r="556" spans="1:7" ht="13.2">
      <c r="A556" s="126"/>
      <c r="B556" s="126"/>
      <c r="C556" s="126"/>
      <c r="D556" s="126"/>
      <c r="E556" s="133"/>
      <c r="F556" s="126"/>
      <c r="G556" s="126"/>
    </row>
    <row r="557" spans="1:7" ht="13.2">
      <c r="A557" s="126"/>
      <c r="B557" s="126"/>
      <c r="C557" s="126"/>
      <c r="D557" s="126"/>
      <c r="E557" s="133"/>
      <c r="F557" s="126"/>
      <c r="G557" s="126"/>
    </row>
    <row r="558" spans="1:7" ht="13.2">
      <c r="A558" s="126"/>
      <c r="B558" s="126"/>
      <c r="C558" s="126"/>
      <c r="D558" s="126"/>
      <c r="E558" s="133"/>
      <c r="F558" s="126"/>
      <c r="G558" s="126"/>
    </row>
    <row r="559" spans="1:7" ht="13.2">
      <c r="A559" s="126"/>
      <c r="B559" s="126"/>
      <c r="C559" s="126"/>
      <c r="D559" s="126"/>
      <c r="E559" s="133"/>
      <c r="F559" s="126"/>
      <c r="G559" s="126"/>
    </row>
    <row r="560" spans="1:7" ht="13.2">
      <c r="A560" s="126"/>
      <c r="B560" s="126"/>
      <c r="C560" s="126"/>
      <c r="D560" s="126"/>
      <c r="E560" s="133"/>
      <c r="F560" s="126"/>
      <c r="G560" s="126"/>
    </row>
    <row r="561" spans="1:7" ht="13.2">
      <c r="A561" s="126"/>
      <c r="B561" s="126"/>
      <c r="C561" s="126"/>
      <c r="D561" s="126"/>
      <c r="E561" s="133"/>
      <c r="F561" s="126"/>
      <c r="G561" s="126"/>
    </row>
    <row r="562" spans="1:7" ht="13.2">
      <c r="A562" s="126"/>
      <c r="B562" s="126"/>
      <c r="C562" s="126"/>
      <c r="D562" s="126"/>
      <c r="E562" s="133"/>
      <c r="F562" s="126"/>
      <c r="G562" s="126"/>
    </row>
    <row r="563" spans="1:7" ht="13.2">
      <c r="A563" s="126"/>
      <c r="B563" s="126"/>
      <c r="C563" s="126"/>
      <c r="D563" s="126"/>
      <c r="E563" s="133"/>
      <c r="F563" s="126"/>
      <c r="G563" s="126"/>
    </row>
    <row r="564" spans="1:7" ht="13.2">
      <c r="A564" s="126"/>
      <c r="B564" s="126"/>
      <c r="C564" s="126"/>
      <c r="D564" s="126"/>
      <c r="E564" s="133"/>
      <c r="F564" s="126"/>
      <c r="G564" s="126"/>
    </row>
    <row r="565" spans="1:7" ht="13.2">
      <c r="A565" s="126"/>
      <c r="B565" s="126"/>
      <c r="C565" s="126"/>
      <c r="D565" s="126"/>
      <c r="E565" s="133"/>
      <c r="F565" s="126"/>
      <c r="G565" s="126"/>
    </row>
    <row r="566" spans="1:7" ht="13.2">
      <c r="A566" s="126"/>
      <c r="B566" s="126"/>
      <c r="C566" s="126"/>
      <c r="D566" s="126"/>
      <c r="E566" s="133"/>
      <c r="F566" s="126"/>
      <c r="G566" s="126"/>
    </row>
    <row r="567" spans="1:7" ht="13.2">
      <c r="A567" s="126"/>
      <c r="B567" s="126"/>
      <c r="C567" s="126"/>
      <c r="D567" s="126"/>
      <c r="E567" s="133"/>
      <c r="F567" s="126"/>
      <c r="G567" s="126"/>
    </row>
    <row r="568" spans="1:7" ht="13.2">
      <c r="A568" s="126"/>
      <c r="B568" s="126"/>
      <c r="C568" s="126"/>
      <c r="D568" s="126"/>
      <c r="E568" s="133"/>
      <c r="F568" s="126"/>
      <c r="G568" s="126"/>
    </row>
    <row r="569" spans="1:7" ht="13.2">
      <c r="A569" s="126"/>
      <c r="B569" s="126"/>
      <c r="C569" s="126"/>
      <c r="D569" s="126"/>
      <c r="E569" s="133"/>
      <c r="F569" s="126"/>
      <c r="G569" s="126"/>
    </row>
    <row r="570" spans="1:7" ht="13.2">
      <c r="A570" s="126"/>
      <c r="B570" s="126"/>
      <c r="C570" s="126"/>
      <c r="D570" s="126"/>
      <c r="E570" s="133"/>
      <c r="F570" s="126"/>
      <c r="G570" s="126"/>
    </row>
    <row r="571" spans="1:7" ht="13.2">
      <c r="A571" s="126"/>
      <c r="B571" s="126"/>
      <c r="C571" s="126"/>
      <c r="D571" s="126"/>
      <c r="E571" s="133"/>
      <c r="F571" s="126"/>
      <c r="G571" s="126"/>
    </row>
    <row r="572" spans="1:7" ht="13.2">
      <c r="A572" s="126"/>
      <c r="B572" s="126"/>
      <c r="C572" s="126"/>
      <c r="D572" s="126"/>
      <c r="E572" s="133"/>
      <c r="F572" s="126"/>
      <c r="G572" s="126"/>
    </row>
    <row r="573" spans="1:7" ht="13.2">
      <c r="A573" s="126"/>
      <c r="B573" s="126"/>
      <c r="C573" s="126"/>
      <c r="D573" s="126"/>
      <c r="E573" s="133"/>
      <c r="F573" s="126"/>
      <c r="G573" s="126"/>
    </row>
    <row r="574" spans="1:7" ht="13.2">
      <c r="A574" s="126"/>
      <c r="B574" s="126"/>
      <c r="C574" s="126"/>
      <c r="D574" s="126"/>
      <c r="E574" s="133"/>
      <c r="F574" s="126"/>
      <c r="G574" s="126"/>
    </row>
    <row r="575" spans="1:7" ht="13.2">
      <c r="A575" s="126"/>
      <c r="B575" s="126"/>
      <c r="C575" s="126"/>
      <c r="D575" s="126"/>
      <c r="E575" s="133"/>
      <c r="F575" s="126"/>
      <c r="G575" s="126"/>
    </row>
    <row r="576" spans="1:7" ht="13.2">
      <c r="A576" s="126"/>
      <c r="B576" s="126"/>
      <c r="C576" s="126"/>
      <c r="D576" s="126"/>
      <c r="E576" s="133"/>
      <c r="F576" s="126"/>
      <c r="G576" s="126"/>
    </row>
    <row r="577" spans="1:7" ht="13.2">
      <c r="A577" s="126"/>
      <c r="B577" s="126"/>
      <c r="C577" s="126"/>
      <c r="D577" s="126"/>
      <c r="E577" s="133"/>
      <c r="F577" s="126"/>
      <c r="G577" s="126"/>
    </row>
    <row r="578" spans="1:7" ht="13.2">
      <c r="A578" s="126"/>
      <c r="B578" s="126"/>
      <c r="C578" s="126"/>
      <c r="D578" s="126"/>
      <c r="E578" s="133"/>
      <c r="F578" s="126"/>
      <c r="G578" s="126"/>
    </row>
    <row r="579" spans="1:7" ht="13.2">
      <c r="A579" s="126"/>
      <c r="B579" s="126"/>
      <c r="C579" s="126"/>
      <c r="D579" s="126"/>
      <c r="E579" s="133"/>
      <c r="F579" s="126"/>
      <c r="G579" s="126"/>
    </row>
    <row r="580" spans="1:7" ht="13.2">
      <c r="A580" s="126"/>
      <c r="B580" s="126"/>
      <c r="C580" s="126"/>
      <c r="D580" s="126"/>
      <c r="E580" s="133"/>
      <c r="F580" s="126"/>
      <c r="G580" s="126"/>
    </row>
    <row r="581" spans="1:7" ht="13.2">
      <c r="A581" s="126"/>
      <c r="B581" s="126"/>
      <c r="C581" s="126"/>
      <c r="D581" s="126"/>
      <c r="E581" s="133"/>
      <c r="F581" s="126"/>
      <c r="G581" s="126"/>
    </row>
    <row r="582" spans="1:7" ht="13.2">
      <c r="A582" s="126"/>
      <c r="B582" s="126"/>
      <c r="C582" s="126"/>
      <c r="D582" s="126"/>
      <c r="E582" s="133"/>
      <c r="F582" s="126"/>
      <c r="G582" s="126"/>
    </row>
    <row r="583" spans="1:7" ht="13.2">
      <c r="A583" s="126"/>
      <c r="B583" s="126"/>
      <c r="C583" s="126"/>
      <c r="D583" s="126"/>
      <c r="E583" s="133"/>
      <c r="F583" s="126"/>
      <c r="G583" s="126"/>
    </row>
    <row r="584" spans="1:7" ht="13.2">
      <c r="A584" s="126"/>
      <c r="B584" s="126"/>
      <c r="C584" s="126"/>
      <c r="D584" s="126"/>
      <c r="E584" s="133"/>
      <c r="F584" s="126"/>
      <c r="G584" s="126"/>
    </row>
    <row r="585" spans="1:7" ht="13.2">
      <c r="A585" s="126"/>
      <c r="B585" s="126"/>
      <c r="C585" s="126"/>
      <c r="D585" s="126"/>
      <c r="E585" s="133"/>
      <c r="F585" s="126"/>
      <c r="G585" s="126"/>
    </row>
    <row r="586" spans="1:7" ht="13.2">
      <c r="A586" s="126"/>
      <c r="B586" s="126"/>
      <c r="C586" s="126"/>
      <c r="D586" s="126"/>
      <c r="E586" s="133"/>
      <c r="F586" s="126"/>
      <c r="G586" s="126"/>
    </row>
    <row r="587" spans="1:7" ht="13.2">
      <c r="A587" s="126"/>
      <c r="B587" s="126"/>
      <c r="C587" s="126"/>
      <c r="D587" s="126"/>
      <c r="E587" s="133"/>
      <c r="F587" s="126"/>
      <c r="G587" s="126"/>
    </row>
    <row r="588" spans="1:7" ht="13.2">
      <c r="A588" s="126"/>
      <c r="B588" s="126"/>
      <c r="C588" s="126"/>
      <c r="D588" s="126"/>
      <c r="E588" s="133"/>
      <c r="F588" s="126"/>
      <c r="G588" s="126"/>
    </row>
    <row r="589" spans="1:7" ht="13.2">
      <c r="A589" s="126"/>
      <c r="B589" s="126"/>
      <c r="C589" s="126"/>
      <c r="D589" s="126"/>
      <c r="E589" s="133"/>
      <c r="F589" s="126"/>
      <c r="G589" s="126"/>
    </row>
    <row r="590" spans="1:7" ht="13.2">
      <c r="A590" s="126"/>
      <c r="B590" s="126"/>
      <c r="C590" s="126"/>
      <c r="D590" s="126"/>
      <c r="E590" s="133"/>
      <c r="F590" s="126"/>
      <c r="G590" s="126"/>
    </row>
    <row r="591" spans="1:7" ht="13.2">
      <c r="A591" s="126"/>
      <c r="B591" s="126"/>
      <c r="C591" s="126"/>
      <c r="D591" s="126"/>
      <c r="E591" s="133"/>
      <c r="F591" s="126"/>
      <c r="G591" s="126"/>
    </row>
    <row r="592" spans="1:7" ht="13.2">
      <c r="A592" s="126"/>
      <c r="B592" s="126"/>
      <c r="C592" s="126"/>
      <c r="D592" s="126"/>
      <c r="E592" s="133"/>
      <c r="F592" s="126"/>
      <c r="G592" s="126"/>
    </row>
    <row r="593" spans="1:7" ht="13.2">
      <c r="A593" s="126"/>
      <c r="B593" s="126"/>
      <c r="C593" s="126"/>
      <c r="D593" s="126"/>
      <c r="E593" s="133"/>
      <c r="F593" s="126"/>
      <c r="G593" s="126"/>
    </row>
    <row r="594" spans="1:7" ht="13.2">
      <c r="A594" s="126"/>
      <c r="B594" s="126"/>
      <c r="C594" s="126"/>
      <c r="D594" s="126"/>
      <c r="E594" s="133"/>
      <c r="F594" s="126"/>
      <c r="G594" s="126"/>
    </row>
    <row r="595" spans="1:7" ht="13.2">
      <c r="A595" s="126"/>
      <c r="B595" s="126"/>
      <c r="C595" s="126"/>
      <c r="D595" s="126"/>
      <c r="E595" s="133"/>
      <c r="F595" s="126"/>
      <c r="G595" s="126"/>
    </row>
    <row r="596" spans="1:7" ht="13.2">
      <c r="A596" s="126"/>
      <c r="B596" s="126"/>
      <c r="C596" s="126"/>
      <c r="D596" s="126"/>
      <c r="E596" s="133"/>
      <c r="F596" s="126"/>
      <c r="G596" s="126"/>
    </row>
    <row r="597" spans="1:7" ht="13.2">
      <c r="A597" s="126"/>
      <c r="B597" s="126"/>
      <c r="C597" s="126"/>
      <c r="D597" s="126"/>
      <c r="E597" s="133"/>
      <c r="F597" s="126"/>
      <c r="G597" s="126"/>
    </row>
    <row r="598" spans="1:7" ht="13.2">
      <c r="A598" s="126"/>
      <c r="B598" s="126"/>
      <c r="C598" s="126"/>
      <c r="D598" s="126"/>
      <c r="E598" s="133"/>
      <c r="F598" s="126"/>
      <c r="G598" s="126"/>
    </row>
    <row r="599" spans="1:7" ht="13.2">
      <c r="A599" s="126"/>
      <c r="B599" s="126"/>
      <c r="C599" s="126"/>
      <c r="D599" s="126"/>
      <c r="E599" s="133"/>
      <c r="F599" s="126"/>
      <c r="G599" s="126"/>
    </row>
    <row r="600" spans="1:7" ht="13.2">
      <c r="A600" s="126"/>
      <c r="B600" s="126"/>
      <c r="C600" s="126"/>
      <c r="D600" s="126"/>
      <c r="E600" s="133"/>
      <c r="F600" s="126"/>
      <c r="G600" s="126"/>
    </row>
    <row r="601" spans="1:7" ht="13.2">
      <c r="A601" s="126"/>
      <c r="B601" s="126"/>
      <c r="C601" s="126"/>
      <c r="D601" s="126"/>
      <c r="E601" s="133"/>
      <c r="F601" s="126"/>
      <c r="G601" s="126"/>
    </row>
    <row r="602" spans="1:7" ht="13.2">
      <c r="A602" s="126"/>
      <c r="B602" s="126"/>
      <c r="C602" s="126"/>
      <c r="D602" s="126"/>
      <c r="E602" s="133"/>
      <c r="F602" s="126"/>
      <c r="G602" s="126"/>
    </row>
    <row r="603" spans="1:7" ht="13.2">
      <c r="A603" s="126"/>
      <c r="B603" s="126"/>
      <c r="C603" s="126"/>
      <c r="D603" s="126"/>
      <c r="E603" s="133"/>
      <c r="F603" s="126"/>
      <c r="G603" s="126"/>
    </row>
    <row r="604" spans="1:7" ht="13.2">
      <c r="A604" s="126"/>
      <c r="B604" s="126"/>
      <c r="C604" s="126"/>
      <c r="D604" s="126"/>
      <c r="E604" s="133"/>
      <c r="F604" s="126"/>
      <c r="G604" s="126"/>
    </row>
    <row r="605" spans="1:7" ht="13.2">
      <c r="A605" s="126"/>
      <c r="B605" s="126"/>
      <c r="C605" s="126"/>
      <c r="D605" s="126"/>
      <c r="E605" s="133"/>
      <c r="F605" s="126"/>
      <c r="G605" s="126"/>
    </row>
    <row r="606" spans="1:7" ht="13.2">
      <c r="A606" s="126"/>
      <c r="B606" s="126"/>
      <c r="C606" s="126"/>
      <c r="D606" s="126"/>
      <c r="E606" s="133"/>
      <c r="F606" s="126"/>
      <c r="G606" s="126"/>
    </row>
    <row r="607" spans="1:7" ht="13.2">
      <c r="A607" s="126"/>
      <c r="B607" s="126"/>
      <c r="C607" s="126"/>
      <c r="D607" s="126"/>
      <c r="E607" s="133"/>
      <c r="F607" s="126"/>
      <c r="G607" s="126"/>
    </row>
    <row r="608" spans="1:7" ht="13.2">
      <c r="A608" s="126"/>
      <c r="B608" s="126"/>
      <c r="C608" s="126"/>
      <c r="D608" s="126"/>
      <c r="E608" s="133"/>
      <c r="F608" s="126"/>
      <c r="G608" s="126"/>
    </row>
    <row r="609" spans="1:7" ht="13.2">
      <c r="A609" s="126"/>
      <c r="B609" s="126"/>
      <c r="C609" s="126"/>
      <c r="D609" s="126"/>
      <c r="E609" s="133"/>
      <c r="F609" s="126"/>
      <c r="G609" s="126"/>
    </row>
    <row r="610" spans="1:7" ht="13.2">
      <c r="A610" s="126"/>
      <c r="B610" s="126"/>
      <c r="C610" s="126"/>
      <c r="D610" s="126"/>
      <c r="E610" s="133"/>
      <c r="F610" s="126"/>
      <c r="G610" s="126"/>
    </row>
    <row r="611" spans="1:7" ht="13.2">
      <c r="A611" s="126"/>
      <c r="B611" s="126"/>
      <c r="C611" s="126"/>
      <c r="D611" s="126"/>
      <c r="E611" s="133"/>
      <c r="F611" s="126"/>
      <c r="G611" s="126"/>
    </row>
    <row r="612" spans="1:7" ht="13.2">
      <c r="A612" s="126"/>
      <c r="B612" s="126"/>
      <c r="C612" s="126"/>
      <c r="D612" s="126"/>
      <c r="E612" s="133"/>
      <c r="F612" s="126"/>
      <c r="G612" s="126"/>
    </row>
    <row r="613" spans="1:7" ht="13.2">
      <c r="A613" s="126"/>
      <c r="B613" s="126"/>
      <c r="C613" s="126"/>
      <c r="D613" s="126"/>
      <c r="E613" s="133"/>
      <c r="F613" s="126"/>
      <c r="G613" s="126"/>
    </row>
    <row r="614" spans="1:7" ht="13.2">
      <c r="A614" s="126"/>
      <c r="B614" s="126"/>
      <c r="C614" s="126"/>
      <c r="D614" s="126"/>
      <c r="E614" s="133"/>
      <c r="F614" s="126"/>
      <c r="G614" s="126"/>
    </row>
    <row r="615" spans="1:7" ht="13.2">
      <c r="A615" s="126"/>
      <c r="B615" s="126"/>
      <c r="C615" s="126"/>
      <c r="D615" s="126"/>
      <c r="E615" s="133"/>
      <c r="F615" s="126"/>
      <c r="G615" s="126"/>
    </row>
    <row r="616" spans="1:7" ht="13.2">
      <c r="A616" s="126"/>
      <c r="B616" s="126"/>
      <c r="C616" s="126"/>
      <c r="D616" s="126"/>
      <c r="E616" s="133"/>
      <c r="F616" s="126"/>
      <c r="G616" s="126"/>
    </row>
    <row r="617" spans="1:7" ht="13.2">
      <c r="A617" s="126"/>
      <c r="B617" s="126"/>
      <c r="C617" s="126"/>
      <c r="D617" s="126"/>
      <c r="E617" s="133"/>
      <c r="F617" s="126"/>
      <c r="G617" s="126"/>
    </row>
    <row r="618" spans="1:7" ht="13.2">
      <c r="A618" s="126"/>
      <c r="B618" s="126"/>
      <c r="C618" s="126"/>
      <c r="D618" s="126"/>
      <c r="E618" s="133"/>
      <c r="F618" s="126"/>
      <c r="G618" s="126"/>
    </row>
    <row r="619" spans="1:7" ht="13.2">
      <c r="A619" s="126"/>
      <c r="B619" s="126"/>
      <c r="C619" s="126"/>
      <c r="D619" s="126"/>
      <c r="E619" s="133"/>
      <c r="F619" s="126"/>
      <c r="G619" s="126"/>
    </row>
    <row r="620" spans="1:7" ht="13.2">
      <c r="A620" s="126"/>
      <c r="B620" s="126"/>
      <c r="C620" s="126"/>
      <c r="D620" s="126"/>
      <c r="E620" s="133"/>
      <c r="F620" s="126"/>
      <c r="G620" s="126"/>
    </row>
    <row r="621" spans="1:7" ht="13.2">
      <c r="A621" s="126"/>
      <c r="B621" s="126"/>
      <c r="C621" s="126"/>
      <c r="D621" s="126"/>
      <c r="E621" s="133"/>
      <c r="F621" s="126"/>
      <c r="G621" s="126"/>
    </row>
    <row r="622" spans="1:7" ht="13.2">
      <c r="A622" s="126"/>
      <c r="B622" s="126"/>
      <c r="C622" s="126"/>
      <c r="D622" s="126"/>
      <c r="E622" s="133"/>
      <c r="F622" s="126"/>
      <c r="G622" s="126"/>
    </row>
    <row r="623" spans="1:7" ht="13.2">
      <c r="A623" s="126"/>
      <c r="B623" s="126"/>
      <c r="C623" s="126"/>
      <c r="D623" s="126"/>
      <c r="E623" s="133"/>
      <c r="F623" s="126"/>
      <c r="G623" s="126"/>
    </row>
    <row r="624" spans="1:7" ht="13.2">
      <c r="A624" s="126"/>
      <c r="B624" s="126"/>
      <c r="C624" s="126"/>
      <c r="D624" s="126"/>
      <c r="E624" s="133"/>
      <c r="F624" s="126"/>
      <c r="G624" s="126"/>
    </row>
    <row r="625" spans="1:7" ht="13.2">
      <c r="A625" s="126"/>
      <c r="B625" s="126"/>
      <c r="C625" s="126"/>
      <c r="D625" s="126"/>
      <c r="E625" s="133"/>
      <c r="F625" s="126"/>
      <c r="G625" s="126"/>
    </row>
    <row r="626" spans="1:7" ht="13.2">
      <c r="A626" s="126"/>
      <c r="B626" s="126"/>
      <c r="C626" s="126"/>
      <c r="D626" s="126"/>
      <c r="E626" s="133"/>
      <c r="F626" s="126"/>
      <c r="G626" s="126"/>
    </row>
    <row r="627" spans="1:7" ht="13.2">
      <c r="A627" s="126"/>
      <c r="B627" s="126"/>
      <c r="C627" s="126"/>
      <c r="D627" s="126"/>
      <c r="E627" s="133"/>
      <c r="F627" s="126"/>
      <c r="G627" s="126"/>
    </row>
    <row r="628" spans="1:7" ht="13.2">
      <c r="A628" s="126"/>
      <c r="B628" s="126"/>
      <c r="C628" s="126"/>
      <c r="D628" s="126"/>
      <c r="E628" s="133"/>
      <c r="F628" s="126"/>
      <c r="G628" s="126"/>
    </row>
    <row r="629" spans="1:7" ht="13.2">
      <c r="A629" s="126"/>
      <c r="B629" s="126"/>
      <c r="C629" s="126"/>
      <c r="D629" s="126"/>
      <c r="E629" s="133"/>
      <c r="F629" s="126"/>
      <c r="G629" s="126"/>
    </row>
    <row r="630" spans="1:7" ht="13.2">
      <c r="A630" s="126"/>
      <c r="B630" s="126"/>
      <c r="C630" s="126"/>
      <c r="D630" s="126"/>
      <c r="E630" s="133"/>
      <c r="F630" s="126"/>
      <c r="G630" s="126"/>
    </row>
    <row r="631" spans="1:7" ht="13.2">
      <c r="A631" s="126"/>
      <c r="B631" s="126"/>
      <c r="C631" s="126"/>
      <c r="D631" s="126"/>
      <c r="E631" s="133"/>
      <c r="F631" s="126"/>
      <c r="G631" s="126"/>
    </row>
    <row r="632" spans="1:7" ht="13.2">
      <c r="A632" s="126"/>
      <c r="B632" s="126"/>
      <c r="C632" s="126"/>
      <c r="D632" s="126"/>
      <c r="E632" s="133"/>
      <c r="F632" s="126"/>
      <c r="G632" s="126"/>
    </row>
    <row r="633" spans="1:7" ht="13.2">
      <c r="A633" s="126"/>
      <c r="B633" s="126"/>
      <c r="C633" s="126"/>
      <c r="D633" s="126"/>
      <c r="E633" s="133"/>
      <c r="F633" s="126"/>
      <c r="G633" s="126"/>
    </row>
    <row r="634" spans="1:7" ht="13.2">
      <c r="A634" s="126"/>
      <c r="B634" s="126"/>
      <c r="C634" s="126"/>
      <c r="D634" s="126"/>
      <c r="E634" s="133"/>
      <c r="F634" s="126"/>
      <c r="G634" s="126"/>
    </row>
    <row r="635" spans="1:7" ht="13.2">
      <c r="A635" s="126"/>
      <c r="B635" s="126"/>
      <c r="C635" s="126"/>
      <c r="D635" s="126"/>
      <c r="E635" s="133"/>
      <c r="F635" s="126"/>
      <c r="G635" s="126"/>
    </row>
    <row r="636" spans="1:7" ht="13.2">
      <c r="A636" s="126"/>
      <c r="B636" s="126"/>
      <c r="C636" s="126"/>
      <c r="D636" s="126"/>
      <c r="E636" s="133"/>
      <c r="F636" s="126"/>
      <c r="G636" s="126"/>
    </row>
    <row r="637" spans="1:7" ht="13.2">
      <c r="A637" s="126"/>
      <c r="B637" s="126"/>
      <c r="C637" s="126"/>
      <c r="D637" s="126"/>
      <c r="E637" s="133"/>
      <c r="F637" s="126"/>
      <c r="G637" s="126"/>
    </row>
    <row r="638" spans="1:7" ht="13.2">
      <c r="A638" s="126"/>
      <c r="B638" s="126"/>
      <c r="C638" s="126"/>
      <c r="D638" s="126"/>
      <c r="E638" s="133"/>
      <c r="F638" s="126"/>
      <c r="G638" s="126"/>
    </row>
    <row r="639" spans="1:7" ht="13.2">
      <c r="A639" s="126"/>
      <c r="B639" s="126"/>
      <c r="C639" s="126"/>
      <c r="D639" s="126"/>
      <c r="E639" s="133"/>
      <c r="F639" s="126"/>
      <c r="G639" s="126"/>
    </row>
    <row r="640" spans="1:7" ht="13.2">
      <c r="A640" s="126"/>
      <c r="B640" s="126"/>
      <c r="C640" s="126"/>
      <c r="D640" s="126"/>
      <c r="E640" s="133"/>
      <c r="F640" s="126"/>
      <c r="G640" s="126"/>
    </row>
    <row r="641" spans="1:7" ht="13.2">
      <c r="A641" s="126"/>
      <c r="B641" s="126"/>
      <c r="C641" s="126"/>
      <c r="D641" s="126"/>
      <c r="E641" s="133"/>
      <c r="F641" s="126"/>
      <c r="G641" s="126"/>
    </row>
    <row r="642" spans="1:7" ht="13.2">
      <c r="A642" s="126"/>
      <c r="B642" s="126"/>
      <c r="C642" s="126"/>
      <c r="D642" s="126"/>
      <c r="E642" s="133"/>
      <c r="F642" s="126"/>
      <c r="G642" s="126"/>
    </row>
    <row r="643" spans="1:7" ht="13.2">
      <c r="A643" s="126"/>
      <c r="B643" s="126"/>
      <c r="C643" s="126"/>
      <c r="D643" s="126"/>
      <c r="E643" s="133"/>
      <c r="F643" s="126"/>
      <c r="G643" s="126"/>
    </row>
    <row r="644" spans="1:7" ht="13.2">
      <c r="A644" s="126"/>
      <c r="B644" s="126"/>
      <c r="C644" s="126"/>
      <c r="D644" s="126"/>
      <c r="E644" s="133"/>
      <c r="F644" s="126"/>
      <c r="G644" s="126"/>
    </row>
    <row r="645" spans="1:7" ht="13.2">
      <c r="A645" s="126"/>
      <c r="B645" s="126"/>
      <c r="C645" s="126"/>
      <c r="D645" s="126"/>
      <c r="E645" s="133"/>
      <c r="F645" s="126"/>
      <c r="G645" s="126"/>
    </row>
    <row r="646" spans="1:7" ht="13.2">
      <c r="A646" s="126"/>
      <c r="B646" s="126"/>
      <c r="C646" s="126"/>
      <c r="D646" s="126"/>
      <c r="E646" s="133"/>
      <c r="F646" s="126"/>
      <c r="G646" s="126"/>
    </row>
    <row r="647" spans="1:7" ht="13.2">
      <c r="A647" s="126"/>
      <c r="B647" s="126"/>
      <c r="C647" s="126"/>
      <c r="D647" s="126"/>
      <c r="E647" s="133"/>
      <c r="F647" s="126"/>
      <c r="G647" s="126"/>
    </row>
    <row r="648" spans="1:7" ht="13.2">
      <c r="A648" s="126"/>
      <c r="B648" s="126"/>
      <c r="C648" s="126"/>
      <c r="D648" s="126"/>
      <c r="E648" s="133"/>
      <c r="F648" s="126"/>
      <c r="G648" s="126"/>
    </row>
    <row r="649" spans="1:7" ht="13.2">
      <c r="A649" s="126"/>
      <c r="B649" s="126"/>
      <c r="C649" s="126"/>
      <c r="D649" s="126"/>
      <c r="E649" s="133"/>
      <c r="F649" s="126"/>
      <c r="G649" s="126"/>
    </row>
    <row r="650" spans="1:7" ht="13.2">
      <c r="A650" s="126"/>
      <c r="B650" s="126"/>
      <c r="C650" s="126"/>
      <c r="D650" s="126"/>
      <c r="E650" s="133"/>
      <c r="F650" s="126"/>
      <c r="G650" s="126"/>
    </row>
    <row r="651" spans="1:7" ht="13.2">
      <c r="A651" s="126"/>
      <c r="B651" s="126"/>
      <c r="C651" s="126"/>
      <c r="D651" s="126"/>
      <c r="E651" s="133"/>
      <c r="F651" s="126"/>
      <c r="G651" s="126"/>
    </row>
    <row r="652" spans="1:7" ht="13.2">
      <c r="A652" s="126"/>
      <c r="B652" s="126"/>
      <c r="C652" s="126"/>
      <c r="D652" s="126"/>
      <c r="E652" s="133"/>
      <c r="F652" s="126"/>
      <c r="G652" s="126"/>
    </row>
    <row r="653" spans="1:7" ht="13.2">
      <c r="A653" s="126"/>
      <c r="B653" s="126"/>
      <c r="C653" s="126"/>
      <c r="D653" s="126"/>
      <c r="E653" s="133"/>
      <c r="F653" s="126"/>
      <c r="G653" s="126"/>
    </row>
    <row r="654" spans="1:7" ht="13.2">
      <c r="A654" s="126"/>
      <c r="B654" s="126"/>
      <c r="C654" s="126"/>
      <c r="D654" s="126"/>
      <c r="E654" s="133"/>
      <c r="F654" s="126"/>
      <c r="G654" s="126"/>
    </row>
    <row r="655" spans="1:7" ht="13.2">
      <c r="A655" s="126"/>
      <c r="B655" s="126"/>
      <c r="C655" s="126"/>
      <c r="D655" s="126"/>
      <c r="E655" s="133"/>
      <c r="F655" s="126"/>
      <c r="G655" s="126"/>
    </row>
    <row r="656" spans="1:7" ht="13.2">
      <c r="A656" s="126"/>
      <c r="B656" s="126"/>
      <c r="C656" s="126"/>
      <c r="D656" s="126"/>
      <c r="E656" s="133"/>
      <c r="F656" s="126"/>
      <c r="G656" s="126"/>
    </row>
    <row r="657" spans="1:7" ht="13.2">
      <c r="A657" s="126"/>
      <c r="B657" s="126"/>
      <c r="C657" s="126"/>
      <c r="D657" s="126"/>
      <c r="E657" s="133"/>
      <c r="F657" s="126"/>
      <c r="G657" s="126"/>
    </row>
    <row r="658" spans="1:7" ht="13.2">
      <c r="A658" s="126"/>
      <c r="B658" s="126"/>
      <c r="C658" s="126"/>
      <c r="D658" s="126"/>
      <c r="E658" s="133"/>
      <c r="F658" s="126"/>
      <c r="G658" s="126"/>
    </row>
    <row r="659" spans="1:7" ht="13.2">
      <c r="A659" s="126"/>
      <c r="B659" s="126"/>
      <c r="C659" s="126"/>
      <c r="D659" s="126"/>
      <c r="E659" s="133"/>
      <c r="F659" s="126"/>
      <c r="G659" s="126"/>
    </row>
    <row r="660" spans="1:7" ht="13.2">
      <c r="A660" s="126"/>
      <c r="B660" s="126"/>
      <c r="C660" s="126"/>
      <c r="D660" s="126"/>
      <c r="E660" s="133"/>
      <c r="F660" s="126"/>
      <c r="G660" s="126"/>
    </row>
    <row r="661" spans="1:7" ht="13.2">
      <c r="A661" s="126"/>
      <c r="B661" s="126"/>
      <c r="C661" s="126"/>
      <c r="D661" s="126"/>
      <c r="E661" s="133"/>
      <c r="F661" s="126"/>
      <c r="G661" s="126"/>
    </row>
    <row r="662" spans="1:7" ht="13.2">
      <c r="A662" s="126"/>
      <c r="B662" s="126"/>
      <c r="C662" s="126"/>
      <c r="D662" s="126"/>
      <c r="E662" s="133"/>
      <c r="F662" s="126"/>
      <c r="G662" s="126"/>
    </row>
    <row r="663" spans="1:7" ht="13.2">
      <c r="A663" s="126"/>
      <c r="B663" s="126"/>
      <c r="C663" s="126"/>
      <c r="D663" s="126"/>
      <c r="E663" s="133"/>
      <c r="F663" s="126"/>
      <c r="G663" s="126"/>
    </row>
    <row r="664" spans="1:7" ht="13.2">
      <c r="A664" s="126"/>
      <c r="B664" s="126"/>
      <c r="C664" s="126"/>
      <c r="D664" s="126"/>
      <c r="E664" s="133"/>
      <c r="F664" s="126"/>
      <c r="G664" s="126"/>
    </row>
    <row r="665" spans="1:7" ht="13.2">
      <c r="A665" s="126"/>
      <c r="B665" s="126"/>
      <c r="C665" s="126"/>
      <c r="D665" s="126"/>
      <c r="E665" s="133"/>
      <c r="F665" s="126"/>
      <c r="G665" s="126"/>
    </row>
    <row r="666" spans="1:7" ht="13.2">
      <c r="A666" s="126"/>
      <c r="B666" s="126"/>
      <c r="C666" s="126"/>
      <c r="D666" s="126"/>
      <c r="E666" s="133"/>
      <c r="F666" s="126"/>
      <c r="G666" s="126"/>
    </row>
    <row r="667" spans="1:7" ht="13.2">
      <c r="A667" s="126"/>
      <c r="B667" s="126"/>
      <c r="C667" s="126"/>
      <c r="D667" s="126"/>
      <c r="E667" s="133"/>
      <c r="F667" s="126"/>
      <c r="G667" s="126"/>
    </row>
    <row r="668" spans="1:7" ht="13.2">
      <c r="A668" s="126"/>
      <c r="B668" s="126"/>
      <c r="C668" s="126"/>
      <c r="D668" s="126"/>
      <c r="E668" s="133"/>
      <c r="F668" s="126"/>
      <c r="G668" s="126"/>
    </row>
    <row r="669" spans="1:7" ht="13.2">
      <c r="A669" s="126"/>
      <c r="B669" s="126"/>
      <c r="C669" s="126"/>
      <c r="D669" s="126"/>
      <c r="E669" s="133"/>
      <c r="F669" s="126"/>
      <c r="G669" s="126"/>
    </row>
    <row r="670" spans="1:7" ht="13.2">
      <c r="A670" s="126"/>
      <c r="B670" s="126"/>
      <c r="C670" s="126"/>
      <c r="D670" s="126"/>
      <c r="E670" s="133"/>
      <c r="F670" s="126"/>
      <c r="G670" s="126"/>
    </row>
    <row r="671" spans="1:7" ht="13.2">
      <c r="A671" s="126"/>
      <c r="B671" s="126"/>
      <c r="C671" s="126"/>
      <c r="D671" s="126"/>
      <c r="E671" s="133"/>
      <c r="F671" s="126"/>
      <c r="G671" s="126"/>
    </row>
    <row r="672" spans="1:7" ht="13.2">
      <c r="A672" s="126"/>
      <c r="B672" s="126"/>
      <c r="C672" s="126"/>
      <c r="D672" s="126"/>
      <c r="E672" s="133"/>
      <c r="F672" s="126"/>
      <c r="G672" s="126"/>
    </row>
    <row r="673" spans="1:7" ht="13.2">
      <c r="A673" s="126"/>
      <c r="B673" s="126"/>
      <c r="C673" s="126"/>
      <c r="D673" s="126"/>
      <c r="E673" s="133"/>
      <c r="F673" s="126"/>
      <c r="G673" s="126"/>
    </row>
    <row r="674" spans="1:7" ht="13.2">
      <c r="A674" s="126"/>
      <c r="B674" s="126"/>
      <c r="C674" s="126"/>
      <c r="D674" s="126"/>
      <c r="E674" s="133"/>
      <c r="F674" s="126"/>
      <c r="G674" s="126"/>
    </row>
    <row r="675" spans="1:7" ht="13.2">
      <c r="A675" s="126"/>
      <c r="B675" s="126"/>
      <c r="C675" s="126"/>
      <c r="D675" s="126"/>
      <c r="E675" s="133"/>
      <c r="F675" s="126"/>
      <c r="G675" s="126"/>
    </row>
    <row r="676" spans="1:7" ht="13.2">
      <c r="A676" s="126"/>
      <c r="B676" s="126"/>
      <c r="C676" s="126"/>
      <c r="D676" s="126"/>
      <c r="E676" s="133"/>
      <c r="F676" s="126"/>
      <c r="G676" s="126"/>
    </row>
    <row r="677" spans="1:7" ht="13.2">
      <c r="A677" s="126"/>
      <c r="B677" s="126"/>
      <c r="C677" s="126"/>
      <c r="D677" s="126"/>
      <c r="E677" s="133"/>
      <c r="F677" s="126"/>
      <c r="G677" s="126"/>
    </row>
    <row r="678" spans="1:7" ht="13.2">
      <c r="A678" s="126"/>
      <c r="B678" s="126"/>
      <c r="C678" s="126"/>
      <c r="D678" s="126"/>
      <c r="E678" s="133"/>
      <c r="F678" s="126"/>
      <c r="G678" s="126"/>
    </row>
    <row r="679" spans="1:7" ht="13.2">
      <c r="A679" s="126"/>
      <c r="B679" s="126"/>
      <c r="C679" s="126"/>
      <c r="D679" s="126"/>
      <c r="E679" s="133"/>
      <c r="F679" s="126"/>
      <c r="G679" s="126"/>
    </row>
    <row r="680" spans="1:7" ht="13.2">
      <c r="A680" s="126"/>
      <c r="B680" s="126"/>
      <c r="C680" s="126"/>
      <c r="D680" s="126"/>
      <c r="E680" s="133"/>
      <c r="F680" s="126"/>
      <c r="G680" s="126"/>
    </row>
    <row r="681" spans="1:7" ht="13.2">
      <c r="A681" s="126"/>
      <c r="B681" s="126"/>
      <c r="C681" s="126"/>
      <c r="D681" s="126"/>
      <c r="E681" s="133"/>
      <c r="F681" s="126"/>
      <c r="G681" s="126"/>
    </row>
    <row r="682" spans="1:7" ht="13.2">
      <c r="A682" s="126"/>
      <c r="B682" s="126"/>
      <c r="C682" s="126"/>
      <c r="D682" s="126"/>
      <c r="E682" s="133"/>
      <c r="F682" s="126"/>
      <c r="G682" s="126"/>
    </row>
    <row r="683" spans="1:7" ht="13.2">
      <c r="A683" s="126"/>
      <c r="B683" s="126"/>
      <c r="C683" s="126"/>
      <c r="D683" s="126"/>
      <c r="E683" s="133"/>
      <c r="F683" s="126"/>
      <c r="G683" s="126"/>
    </row>
    <row r="684" spans="1:7" ht="13.2">
      <c r="A684" s="126"/>
      <c r="B684" s="126"/>
      <c r="C684" s="126"/>
      <c r="D684" s="126"/>
      <c r="E684" s="133"/>
      <c r="F684" s="126"/>
      <c r="G684" s="126"/>
    </row>
    <row r="685" spans="1:7" ht="13.2">
      <c r="A685" s="126"/>
      <c r="B685" s="126"/>
      <c r="C685" s="126"/>
      <c r="D685" s="126"/>
      <c r="E685" s="133"/>
      <c r="F685" s="126"/>
      <c r="G685" s="126"/>
    </row>
    <row r="686" spans="1:7" ht="13.2">
      <c r="A686" s="126"/>
      <c r="B686" s="126"/>
      <c r="C686" s="126"/>
      <c r="D686" s="126"/>
      <c r="E686" s="133"/>
      <c r="F686" s="126"/>
      <c r="G686" s="126"/>
    </row>
    <row r="687" spans="1:7" ht="13.2">
      <c r="A687" s="126"/>
      <c r="B687" s="126"/>
      <c r="C687" s="126"/>
      <c r="D687" s="126"/>
      <c r="E687" s="133"/>
      <c r="F687" s="126"/>
      <c r="G687" s="126"/>
    </row>
    <row r="688" spans="1:7" ht="13.2">
      <c r="A688" s="126"/>
      <c r="B688" s="126"/>
      <c r="C688" s="126"/>
      <c r="D688" s="126"/>
      <c r="E688" s="133"/>
      <c r="F688" s="126"/>
      <c r="G688" s="126"/>
    </row>
    <row r="689" spans="1:7" ht="13.2">
      <c r="A689" s="126"/>
      <c r="B689" s="126"/>
      <c r="C689" s="126"/>
      <c r="D689" s="126"/>
      <c r="E689" s="133"/>
      <c r="F689" s="126"/>
      <c r="G689" s="126"/>
    </row>
    <row r="690" spans="1:7" ht="13.2">
      <c r="A690" s="126"/>
      <c r="B690" s="126"/>
      <c r="C690" s="126"/>
      <c r="D690" s="126"/>
      <c r="E690" s="133"/>
      <c r="F690" s="126"/>
      <c r="G690" s="126"/>
    </row>
    <row r="691" spans="1:7" ht="13.2">
      <c r="A691" s="126"/>
      <c r="B691" s="126"/>
      <c r="C691" s="126"/>
      <c r="D691" s="126"/>
      <c r="E691" s="133"/>
      <c r="F691" s="126"/>
      <c r="G691" s="126"/>
    </row>
    <row r="692" spans="1:7" ht="13.2">
      <c r="A692" s="126"/>
      <c r="B692" s="126"/>
      <c r="C692" s="126"/>
      <c r="D692" s="126"/>
      <c r="E692" s="133"/>
      <c r="F692" s="126"/>
      <c r="G692" s="126"/>
    </row>
    <row r="693" spans="1:7" ht="13.2">
      <c r="A693" s="126"/>
      <c r="B693" s="126"/>
      <c r="C693" s="126"/>
      <c r="D693" s="126"/>
      <c r="E693" s="133"/>
      <c r="F693" s="126"/>
      <c r="G693" s="126"/>
    </row>
    <row r="694" spans="1:7" ht="13.2">
      <c r="A694" s="126"/>
      <c r="B694" s="126"/>
      <c r="C694" s="126"/>
      <c r="D694" s="126"/>
      <c r="E694" s="133"/>
      <c r="F694" s="126"/>
      <c r="G694" s="126"/>
    </row>
    <row r="695" spans="1:7" ht="13.2">
      <c r="A695" s="126"/>
      <c r="B695" s="126"/>
      <c r="C695" s="126"/>
      <c r="D695" s="126"/>
      <c r="E695" s="133"/>
      <c r="F695" s="126"/>
      <c r="G695" s="126"/>
    </row>
    <row r="696" spans="1:7" ht="13.2">
      <c r="A696" s="126"/>
      <c r="B696" s="126"/>
      <c r="C696" s="126"/>
      <c r="D696" s="126"/>
      <c r="E696" s="133"/>
      <c r="F696" s="126"/>
      <c r="G696" s="126"/>
    </row>
    <row r="697" spans="1:7" ht="13.2">
      <c r="A697" s="126"/>
      <c r="B697" s="126"/>
      <c r="C697" s="126"/>
      <c r="D697" s="126"/>
      <c r="E697" s="133"/>
      <c r="F697" s="126"/>
      <c r="G697" s="126"/>
    </row>
    <row r="698" spans="1:7" ht="13.2">
      <c r="A698" s="126"/>
      <c r="B698" s="126"/>
      <c r="C698" s="126"/>
      <c r="D698" s="126"/>
      <c r="E698" s="133"/>
      <c r="F698" s="126"/>
      <c r="G698" s="126"/>
    </row>
    <row r="699" spans="1:7" ht="13.2">
      <c r="A699" s="126"/>
      <c r="B699" s="126"/>
      <c r="C699" s="126"/>
      <c r="D699" s="126"/>
      <c r="E699" s="133"/>
      <c r="F699" s="126"/>
      <c r="G699" s="126"/>
    </row>
    <row r="700" spans="1:7" ht="13.2">
      <c r="A700" s="126"/>
      <c r="B700" s="126"/>
      <c r="C700" s="126"/>
      <c r="D700" s="126"/>
      <c r="E700" s="133"/>
      <c r="F700" s="126"/>
      <c r="G700" s="126"/>
    </row>
    <row r="701" spans="1:7" ht="13.2">
      <c r="A701" s="126"/>
      <c r="B701" s="126"/>
      <c r="C701" s="126"/>
      <c r="D701" s="126"/>
      <c r="E701" s="133"/>
      <c r="F701" s="126"/>
      <c r="G701" s="126"/>
    </row>
    <row r="702" spans="1:7" ht="13.2">
      <c r="A702" s="126"/>
      <c r="B702" s="126"/>
      <c r="C702" s="126"/>
      <c r="D702" s="126"/>
      <c r="E702" s="133"/>
      <c r="F702" s="126"/>
      <c r="G702" s="126"/>
    </row>
    <row r="703" spans="1:7" ht="13.2">
      <c r="A703" s="126"/>
      <c r="B703" s="126"/>
      <c r="C703" s="126"/>
      <c r="D703" s="126"/>
      <c r="E703" s="133"/>
      <c r="F703" s="126"/>
      <c r="G703" s="126"/>
    </row>
    <row r="704" spans="1:7" ht="13.2">
      <c r="A704" s="126"/>
      <c r="B704" s="126"/>
      <c r="C704" s="126"/>
      <c r="D704" s="126"/>
      <c r="E704" s="133"/>
      <c r="F704" s="126"/>
      <c r="G704" s="126"/>
    </row>
    <row r="705" spans="1:7" ht="13.2">
      <c r="A705" s="126"/>
      <c r="B705" s="126"/>
      <c r="C705" s="126"/>
      <c r="D705" s="126"/>
      <c r="E705" s="133"/>
      <c r="F705" s="126"/>
      <c r="G705" s="126"/>
    </row>
    <row r="706" spans="1:7" ht="13.2">
      <c r="A706" s="126"/>
      <c r="B706" s="126"/>
      <c r="C706" s="126"/>
      <c r="D706" s="126"/>
      <c r="E706" s="133"/>
      <c r="F706" s="126"/>
      <c r="G706" s="126"/>
    </row>
    <row r="707" spans="1:7" ht="13.2">
      <c r="A707" s="126"/>
      <c r="B707" s="126"/>
      <c r="C707" s="126"/>
      <c r="D707" s="126"/>
      <c r="E707" s="133"/>
      <c r="F707" s="126"/>
      <c r="G707" s="126"/>
    </row>
    <row r="708" spans="1:7" ht="13.2">
      <c r="A708" s="126"/>
      <c r="B708" s="126"/>
      <c r="C708" s="126"/>
      <c r="D708" s="126"/>
      <c r="E708" s="133"/>
      <c r="F708" s="126"/>
      <c r="G708" s="126"/>
    </row>
    <row r="709" spans="1:7" ht="13.2">
      <c r="A709" s="126"/>
      <c r="B709" s="126"/>
      <c r="C709" s="126"/>
      <c r="D709" s="126"/>
      <c r="E709" s="133"/>
      <c r="F709" s="126"/>
      <c r="G709" s="126"/>
    </row>
    <row r="710" spans="1:7" ht="13.2">
      <c r="A710" s="126"/>
      <c r="B710" s="126"/>
      <c r="C710" s="126"/>
      <c r="D710" s="126"/>
      <c r="E710" s="133"/>
      <c r="F710" s="126"/>
      <c r="G710" s="126"/>
    </row>
    <row r="711" spans="1:7" ht="13.2">
      <c r="A711" s="126"/>
      <c r="B711" s="126"/>
      <c r="C711" s="126"/>
      <c r="D711" s="126"/>
      <c r="E711" s="133"/>
      <c r="F711" s="126"/>
      <c r="G711" s="126"/>
    </row>
    <row r="712" spans="1:7" ht="13.2">
      <c r="A712" s="126"/>
      <c r="B712" s="126"/>
      <c r="C712" s="126"/>
      <c r="D712" s="126"/>
      <c r="E712" s="133"/>
      <c r="F712" s="126"/>
      <c r="G712" s="126"/>
    </row>
    <row r="713" spans="1:7" ht="13.2">
      <c r="A713" s="126"/>
      <c r="B713" s="126"/>
      <c r="C713" s="126"/>
      <c r="D713" s="126"/>
      <c r="E713" s="133"/>
      <c r="F713" s="126"/>
      <c r="G713" s="126"/>
    </row>
    <row r="714" spans="1:7" ht="13.2">
      <c r="A714" s="126"/>
      <c r="B714" s="126"/>
      <c r="C714" s="126"/>
      <c r="D714" s="126"/>
      <c r="E714" s="133"/>
      <c r="F714" s="126"/>
      <c r="G714" s="126"/>
    </row>
    <row r="715" spans="1:7" ht="13.2">
      <c r="A715" s="126"/>
      <c r="B715" s="126"/>
      <c r="C715" s="126"/>
      <c r="D715" s="126"/>
      <c r="E715" s="133"/>
      <c r="F715" s="126"/>
      <c r="G715" s="126"/>
    </row>
    <row r="716" spans="1:7" ht="13.2">
      <c r="A716" s="126"/>
      <c r="B716" s="126"/>
      <c r="C716" s="126"/>
      <c r="D716" s="126"/>
      <c r="E716" s="133"/>
      <c r="F716" s="126"/>
      <c r="G716" s="126"/>
    </row>
    <row r="717" spans="1:7" ht="13.2">
      <c r="A717" s="126"/>
      <c r="B717" s="126"/>
      <c r="C717" s="126"/>
      <c r="D717" s="126"/>
      <c r="E717" s="133"/>
      <c r="F717" s="126"/>
      <c r="G717" s="126"/>
    </row>
    <row r="718" spans="1:7" ht="13.2">
      <c r="A718" s="126"/>
      <c r="B718" s="126"/>
      <c r="C718" s="126"/>
      <c r="D718" s="126"/>
      <c r="E718" s="133"/>
      <c r="F718" s="126"/>
      <c r="G718" s="126"/>
    </row>
    <row r="719" spans="1:7" ht="13.2">
      <c r="A719" s="126"/>
      <c r="B719" s="126"/>
      <c r="C719" s="126"/>
      <c r="D719" s="126"/>
      <c r="E719" s="133"/>
      <c r="F719" s="126"/>
      <c r="G719" s="126"/>
    </row>
    <row r="720" spans="1:7" ht="13.2">
      <c r="A720" s="126"/>
      <c r="B720" s="126"/>
      <c r="C720" s="126"/>
      <c r="D720" s="126"/>
      <c r="E720" s="133"/>
      <c r="F720" s="126"/>
      <c r="G720" s="126"/>
    </row>
    <row r="721" spans="1:7" ht="13.2">
      <c r="A721" s="126"/>
      <c r="B721" s="126"/>
      <c r="C721" s="126"/>
      <c r="D721" s="126"/>
      <c r="E721" s="133"/>
      <c r="F721" s="126"/>
      <c r="G721" s="126"/>
    </row>
    <row r="722" spans="1:7" ht="13.2">
      <c r="A722" s="126"/>
      <c r="B722" s="126"/>
      <c r="C722" s="126"/>
      <c r="D722" s="126"/>
      <c r="E722" s="133"/>
      <c r="F722" s="126"/>
      <c r="G722" s="126"/>
    </row>
    <row r="723" spans="1:7" ht="13.2">
      <c r="A723" s="126"/>
      <c r="B723" s="126"/>
      <c r="C723" s="126"/>
      <c r="D723" s="126"/>
      <c r="E723" s="133"/>
      <c r="F723" s="126"/>
      <c r="G723" s="126"/>
    </row>
    <row r="724" spans="1:7" ht="13.2">
      <c r="A724" s="126"/>
      <c r="B724" s="126"/>
      <c r="C724" s="126"/>
      <c r="D724" s="126"/>
      <c r="E724" s="133"/>
      <c r="F724" s="126"/>
      <c r="G724" s="126"/>
    </row>
    <row r="725" spans="1:7" ht="13.2">
      <c r="A725" s="126"/>
      <c r="B725" s="126"/>
      <c r="C725" s="126"/>
      <c r="D725" s="126"/>
      <c r="E725" s="133"/>
      <c r="F725" s="126"/>
      <c r="G725" s="126"/>
    </row>
    <row r="726" spans="1:7" ht="13.2">
      <c r="A726" s="126"/>
      <c r="B726" s="126"/>
      <c r="C726" s="126"/>
      <c r="D726" s="126"/>
      <c r="E726" s="133"/>
      <c r="F726" s="126"/>
      <c r="G726" s="126"/>
    </row>
    <row r="727" spans="1:7" ht="13.2">
      <c r="A727" s="126"/>
      <c r="B727" s="126"/>
      <c r="C727" s="126"/>
      <c r="D727" s="126"/>
      <c r="E727" s="133"/>
      <c r="F727" s="126"/>
      <c r="G727" s="126"/>
    </row>
    <row r="728" spans="1:7" ht="13.2">
      <c r="A728" s="126"/>
      <c r="B728" s="126"/>
      <c r="C728" s="126"/>
      <c r="D728" s="126"/>
      <c r="E728" s="133"/>
      <c r="F728" s="126"/>
      <c r="G728" s="126"/>
    </row>
    <row r="729" spans="1:7" ht="13.2">
      <c r="A729" s="126"/>
      <c r="B729" s="126"/>
      <c r="C729" s="126"/>
      <c r="D729" s="126"/>
      <c r="E729" s="133"/>
      <c r="F729" s="126"/>
      <c r="G729" s="126"/>
    </row>
    <row r="730" spans="1:7" ht="13.2">
      <c r="A730" s="126"/>
      <c r="B730" s="126"/>
      <c r="C730" s="126"/>
      <c r="D730" s="126"/>
      <c r="E730" s="133"/>
      <c r="F730" s="126"/>
      <c r="G730" s="126"/>
    </row>
    <row r="731" spans="1:7" ht="13.2">
      <c r="A731" s="126"/>
      <c r="B731" s="126"/>
      <c r="C731" s="126"/>
      <c r="D731" s="126"/>
      <c r="E731" s="133"/>
      <c r="F731" s="126"/>
      <c r="G731" s="126"/>
    </row>
    <row r="732" spans="1:7" ht="13.2">
      <c r="A732" s="126"/>
      <c r="B732" s="126"/>
      <c r="C732" s="126"/>
      <c r="D732" s="126"/>
      <c r="E732" s="133"/>
      <c r="F732" s="126"/>
      <c r="G732" s="126"/>
    </row>
    <row r="733" spans="1:7" ht="13.2">
      <c r="A733" s="126"/>
      <c r="B733" s="126"/>
      <c r="C733" s="126"/>
      <c r="D733" s="126"/>
      <c r="E733" s="133"/>
      <c r="F733" s="126"/>
      <c r="G733" s="126"/>
    </row>
    <row r="734" spans="1:7" ht="13.2">
      <c r="A734" s="126"/>
      <c r="B734" s="126"/>
      <c r="C734" s="126"/>
      <c r="D734" s="126"/>
      <c r="E734" s="133"/>
      <c r="F734" s="126"/>
      <c r="G734" s="126"/>
    </row>
    <row r="735" spans="1:7" ht="13.2">
      <c r="A735" s="126"/>
      <c r="B735" s="126"/>
      <c r="C735" s="126"/>
      <c r="D735" s="126"/>
      <c r="E735" s="133"/>
      <c r="F735" s="126"/>
      <c r="G735" s="126"/>
    </row>
    <row r="736" spans="1:7" ht="13.2">
      <c r="A736" s="126"/>
      <c r="B736" s="126"/>
      <c r="C736" s="126"/>
      <c r="D736" s="126"/>
      <c r="E736" s="133"/>
      <c r="F736" s="126"/>
      <c r="G736" s="126"/>
    </row>
    <row r="737" spans="1:7" ht="13.2">
      <c r="A737" s="126"/>
      <c r="B737" s="126"/>
      <c r="C737" s="126"/>
      <c r="D737" s="126"/>
      <c r="E737" s="133"/>
      <c r="F737" s="126"/>
      <c r="G737" s="126"/>
    </row>
    <row r="738" spans="1:7" ht="13.2">
      <c r="A738" s="126"/>
      <c r="B738" s="126"/>
      <c r="C738" s="126"/>
      <c r="D738" s="126"/>
      <c r="E738" s="133"/>
      <c r="F738" s="126"/>
      <c r="G738" s="126"/>
    </row>
    <row r="739" spans="1:7" ht="13.2">
      <c r="A739" s="126"/>
      <c r="B739" s="126"/>
      <c r="C739" s="126"/>
      <c r="D739" s="126"/>
      <c r="E739" s="133"/>
      <c r="F739" s="126"/>
      <c r="G739" s="126"/>
    </row>
    <row r="740" spans="1:7" ht="13.2">
      <c r="A740" s="126"/>
      <c r="B740" s="126"/>
      <c r="C740" s="126"/>
      <c r="D740" s="126"/>
      <c r="E740" s="133"/>
      <c r="F740" s="126"/>
      <c r="G740" s="126"/>
    </row>
    <row r="741" spans="1:7" ht="13.2">
      <c r="A741" s="126"/>
      <c r="B741" s="126"/>
      <c r="C741" s="126"/>
      <c r="D741" s="126"/>
      <c r="E741" s="133"/>
      <c r="F741" s="126"/>
      <c r="G741" s="126"/>
    </row>
    <row r="742" spans="1:7" ht="13.2">
      <c r="A742" s="126"/>
      <c r="B742" s="126"/>
      <c r="C742" s="126"/>
      <c r="D742" s="126"/>
      <c r="E742" s="133"/>
      <c r="F742" s="126"/>
      <c r="G742" s="126"/>
    </row>
    <row r="743" spans="1:7" ht="13.2">
      <c r="A743" s="126"/>
      <c r="B743" s="126"/>
      <c r="C743" s="126"/>
      <c r="D743" s="126"/>
      <c r="E743" s="133"/>
      <c r="F743" s="126"/>
      <c r="G743" s="126"/>
    </row>
    <row r="744" spans="1:7" ht="13.2">
      <c r="A744" s="126"/>
      <c r="B744" s="126"/>
      <c r="C744" s="126"/>
      <c r="D744" s="126"/>
      <c r="E744" s="133"/>
      <c r="F744" s="126"/>
      <c r="G744" s="126"/>
    </row>
    <row r="745" spans="1:7" ht="13.2">
      <c r="A745" s="126"/>
      <c r="B745" s="126"/>
      <c r="C745" s="126"/>
      <c r="D745" s="126"/>
      <c r="E745" s="133"/>
      <c r="F745" s="126"/>
      <c r="G745" s="126"/>
    </row>
    <row r="746" spans="1:7" ht="13.2">
      <c r="A746" s="126"/>
      <c r="B746" s="126"/>
      <c r="C746" s="126"/>
      <c r="D746" s="126"/>
      <c r="E746" s="133"/>
      <c r="F746" s="126"/>
      <c r="G746" s="126"/>
    </row>
    <row r="747" spans="1:7" ht="13.2">
      <c r="A747" s="126"/>
      <c r="B747" s="126"/>
      <c r="C747" s="126"/>
      <c r="D747" s="126"/>
      <c r="E747" s="133"/>
      <c r="F747" s="126"/>
      <c r="G747" s="126"/>
    </row>
    <row r="748" spans="1:7" ht="13.2">
      <c r="A748" s="126"/>
      <c r="B748" s="126"/>
      <c r="C748" s="126"/>
      <c r="D748" s="126"/>
      <c r="E748" s="133"/>
      <c r="F748" s="126"/>
      <c r="G748" s="126"/>
    </row>
    <row r="749" spans="1:7" ht="13.2">
      <c r="A749" s="126"/>
      <c r="B749" s="126"/>
      <c r="C749" s="126"/>
      <c r="D749" s="126"/>
      <c r="E749" s="133"/>
      <c r="F749" s="126"/>
      <c r="G749" s="126"/>
    </row>
    <row r="750" spans="1:7" ht="13.2">
      <c r="A750" s="126"/>
      <c r="B750" s="126"/>
      <c r="C750" s="126"/>
      <c r="D750" s="126"/>
      <c r="E750" s="133"/>
      <c r="F750" s="126"/>
      <c r="G750" s="126"/>
    </row>
    <row r="751" spans="1:7" ht="13.2">
      <c r="A751" s="126"/>
      <c r="B751" s="126"/>
      <c r="C751" s="126"/>
      <c r="D751" s="126"/>
      <c r="E751" s="133"/>
      <c r="F751" s="126"/>
      <c r="G751" s="126"/>
    </row>
    <row r="752" spans="1:7" ht="13.2">
      <c r="A752" s="126"/>
      <c r="B752" s="126"/>
      <c r="C752" s="126"/>
      <c r="D752" s="126"/>
      <c r="E752" s="133"/>
      <c r="F752" s="126"/>
      <c r="G752" s="126"/>
    </row>
    <row r="753" spans="1:7" ht="13.2">
      <c r="A753" s="126"/>
      <c r="B753" s="126"/>
      <c r="C753" s="126"/>
      <c r="D753" s="126"/>
      <c r="E753" s="133"/>
      <c r="F753" s="126"/>
      <c r="G753" s="126"/>
    </row>
    <row r="754" spans="1:7" ht="13.2">
      <c r="A754" s="126"/>
      <c r="B754" s="126"/>
      <c r="C754" s="126"/>
      <c r="D754" s="126"/>
      <c r="E754" s="133"/>
      <c r="F754" s="126"/>
      <c r="G754" s="126"/>
    </row>
    <row r="755" spans="1:7" ht="13.2">
      <c r="A755" s="126"/>
      <c r="B755" s="126"/>
      <c r="C755" s="126"/>
      <c r="D755" s="126"/>
      <c r="E755" s="133"/>
      <c r="F755" s="126"/>
      <c r="G755" s="126"/>
    </row>
    <row r="756" spans="1:7" ht="13.2">
      <c r="A756" s="126"/>
      <c r="B756" s="126"/>
      <c r="C756" s="126"/>
      <c r="D756" s="126"/>
      <c r="E756" s="133"/>
      <c r="F756" s="126"/>
      <c r="G756" s="126"/>
    </row>
    <row r="757" spans="1:7" ht="13.2">
      <c r="A757" s="126"/>
      <c r="B757" s="126"/>
      <c r="C757" s="126"/>
      <c r="D757" s="126"/>
      <c r="E757" s="133"/>
      <c r="F757" s="126"/>
      <c r="G757" s="126"/>
    </row>
    <row r="758" spans="1:7" ht="13.2">
      <c r="A758" s="126"/>
      <c r="B758" s="126"/>
      <c r="C758" s="126"/>
      <c r="D758" s="126"/>
      <c r="E758" s="133"/>
      <c r="F758" s="126"/>
      <c r="G758" s="126"/>
    </row>
    <row r="759" spans="1:7" ht="13.2">
      <c r="A759" s="126"/>
      <c r="B759" s="126"/>
      <c r="C759" s="126"/>
      <c r="D759" s="126"/>
      <c r="E759" s="133"/>
      <c r="F759" s="126"/>
      <c r="G759" s="126"/>
    </row>
    <row r="760" spans="1:7" ht="13.2">
      <c r="A760" s="126"/>
      <c r="B760" s="126"/>
      <c r="C760" s="126"/>
      <c r="D760" s="126"/>
      <c r="E760" s="133"/>
      <c r="F760" s="126"/>
      <c r="G760" s="126"/>
    </row>
    <row r="761" spans="1:7" ht="13.2">
      <c r="A761" s="126"/>
      <c r="B761" s="126"/>
      <c r="C761" s="126"/>
      <c r="D761" s="126"/>
      <c r="E761" s="133"/>
      <c r="F761" s="126"/>
      <c r="G761" s="126"/>
    </row>
    <row r="762" spans="1:7" ht="13.2">
      <c r="A762" s="126"/>
      <c r="B762" s="126"/>
      <c r="C762" s="126"/>
      <c r="D762" s="126"/>
      <c r="E762" s="133"/>
      <c r="F762" s="126"/>
      <c r="G762" s="126"/>
    </row>
    <row r="763" spans="1:7" ht="13.2">
      <c r="A763" s="126"/>
      <c r="B763" s="126"/>
      <c r="C763" s="126"/>
      <c r="D763" s="126"/>
      <c r="E763" s="133"/>
      <c r="F763" s="126"/>
      <c r="G763" s="126"/>
    </row>
    <row r="764" spans="1:7" ht="13.2">
      <c r="A764" s="126"/>
      <c r="B764" s="126"/>
      <c r="C764" s="126"/>
      <c r="D764" s="126"/>
      <c r="E764" s="133"/>
      <c r="F764" s="126"/>
      <c r="G764" s="126"/>
    </row>
    <row r="765" spans="1:7" ht="13.2">
      <c r="A765" s="126"/>
      <c r="B765" s="126"/>
      <c r="C765" s="126"/>
      <c r="D765" s="126"/>
      <c r="E765" s="133"/>
      <c r="F765" s="126"/>
      <c r="G765" s="126"/>
    </row>
    <row r="766" spans="1:7" ht="13.2">
      <c r="A766" s="126"/>
      <c r="B766" s="126"/>
      <c r="C766" s="126"/>
      <c r="D766" s="126"/>
      <c r="E766" s="133"/>
      <c r="F766" s="126"/>
      <c r="G766" s="126"/>
    </row>
    <row r="767" spans="1:7" ht="13.2">
      <c r="A767" s="126"/>
      <c r="B767" s="126"/>
      <c r="C767" s="126"/>
      <c r="D767" s="126"/>
      <c r="E767" s="133"/>
      <c r="F767" s="126"/>
      <c r="G767" s="126"/>
    </row>
    <row r="768" spans="1:7" ht="13.2">
      <c r="A768" s="126"/>
      <c r="B768" s="126"/>
      <c r="C768" s="126"/>
      <c r="D768" s="126"/>
      <c r="E768" s="133"/>
      <c r="F768" s="126"/>
      <c r="G768" s="126"/>
    </row>
    <row r="769" spans="1:7" ht="13.2">
      <c r="A769" s="126"/>
      <c r="B769" s="126"/>
      <c r="C769" s="126"/>
      <c r="D769" s="126"/>
      <c r="E769" s="133"/>
      <c r="F769" s="126"/>
      <c r="G769" s="126"/>
    </row>
    <row r="770" spans="1:7" ht="13.2">
      <c r="A770" s="126"/>
      <c r="B770" s="126"/>
      <c r="C770" s="126"/>
      <c r="D770" s="126"/>
      <c r="E770" s="133"/>
      <c r="F770" s="126"/>
      <c r="G770" s="126"/>
    </row>
    <row r="771" spans="1:7" ht="13.2">
      <c r="A771" s="126"/>
      <c r="B771" s="126"/>
      <c r="C771" s="126"/>
      <c r="D771" s="126"/>
      <c r="E771" s="133"/>
      <c r="F771" s="126"/>
      <c r="G771" s="126"/>
    </row>
    <row r="772" spans="1:7" ht="13.2">
      <c r="A772" s="126"/>
      <c r="B772" s="126"/>
      <c r="C772" s="126"/>
      <c r="D772" s="126"/>
      <c r="E772" s="133"/>
      <c r="F772" s="126"/>
      <c r="G772" s="126"/>
    </row>
    <row r="773" spans="1:7" ht="13.2">
      <c r="A773" s="126"/>
      <c r="B773" s="126"/>
      <c r="C773" s="126"/>
      <c r="D773" s="126"/>
      <c r="E773" s="133"/>
      <c r="F773" s="126"/>
      <c r="G773" s="126"/>
    </row>
    <row r="774" spans="1:7" ht="13.2">
      <c r="A774" s="126"/>
      <c r="B774" s="126"/>
      <c r="C774" s="126"/>
      <c r="D774" s="126"/>
      <c r="E774" s="133"/>
      <c r="F774" s="126"/>
      <c r="G774" s="126"/>
    </row>
    <row r="775" spans="1:7" ht="13.2">
      <c r="A775" s="126"/>
      <c r="B775" s="126"/>
      <c r="C775" s="126"/>
      <c r="D775" s="126"/>
      <c r="E775" s="133"/>
      <c r="F775" s="126"/>
      <c r="G775" s="126"/>
    </row>
    <row r="776" spans="1:7" ht="13.2">
      <c r="A776" s="126"/>
      <c r="B776" s="126"/>
      <c r="C776" s="126"/>
      <c r="D776" s="126"/>
      <c r="E776" s="133"/>
      <c r="F776" s="126"/>
      <c r="G776" s="126"/>
    </row>
    <row r="777" spans="1:7" ht="13.2">
      <c r="A777" s="126"/>
      <c r="B777" s="126"/>
      <c r="C777" s="126"/>
      <c r="D777" s="126"/>
      <c r="E777" s="133"/>
      <c r="F777" s="126"/>
      <c r="G777" s="126"/>
    </row>
    <row r="778" spans="1:7" ht="13.2">
      <c r="A778" s="126"/>
      <c r="B778" s="126"/>
      <c r="C778" s="126"/>
      <c r="D778" s="126"/>
      <c r="E778" s="133"/>
      <c r="F778" s="126"/>
      <c r="G778" s="126"/>
    </row>
    <row r="779" spans="1:7" ht="13.2">
      <c r="A779" s="126"/>
      <c r="B779" s="126"/>
      <c r="C779" s="126"/>
      <c r="D779" s="126"/>
      <c r="E779" s="133"/>
      <c r="F779" s="126"/>
      <c r="G779" s="126"/>
    </row>
    <row r="780" spans="1:7" ht="13.2">
      <c r="A780" s="126"/>
      <c r="B780" s="126"/>
      <c r="C780" s="126"/>
      <c r="D780" s="126"/>
      <c r="E780" s="133"/>
      <c r="F780" s="126"/>
      <c r="G780" s="126"/>
    </row>
    <row r="781" spans="1:7" ht="13.2">
      <c r="A781" s="126"/>
      <c r="B781" s="126"/>
      <c r="C781" s="126"/>
      <c r="D781" s="126"/>
      <c r="E781" s="133"/>
      <c r="F781" s="126"/>
      <c r="G781" s="126"/>
    </row>
    <row r="782" spans="1:7" ht="13.2">
      <c r="A782" s="126"/>
      <c r="B782" s="126"/>
      <c r="C782" s="126"/>
      <c r="D782" s="126"/>
      <c r="E782" s="133"/>
      <c r="F782" s="126"/>
      <c r="G782" s="126"/>
    </row>
    <row r="783" spans="1:7" ht="13.2">
      <c r="A783" s="126"/>
      <c r="B783" s="126"/>
      <c r="C783" s="126"/>
      <c r="D783" s="126"/>
      <c r="E783" s="133"/>
      <c r="F783" s="126"/>
      <c r="G783" s="126"/>
    </row>
    <row r="784" spans="1:7" ht="13.2">
      <c r="A784" s="126"/>
      <c r="B784" s="126"/>
      <c r="C784" s="126"/>
      <c r="D784" s="126"/>
      <c r="E784" s="133"/>
      <c r="F784" s="126"/>
      <c r="G784" s="126"/>
    </row>
    <row r="785" spans="1:7" ht="13.2">
      <c r="A785" s="126"/>
      <c r="B785" s="126"/>
      <c r="C785" s="126"/>
      <c r="D785" s="126"/>
      <c r="E785" s="133"/>
      <c r="F785" s="126"/>
      <c r="G785" s="126"/>
    </row>
    <row r="786" spans="1:7" ht="13.2">
      <c r="A786" s="126"/>
      <c r="B786" s="126"/>
      <c r="C786" s="126"/>
      <c r="D786" s="126"/>
      <c r="E786" s="133"/>
      <c r="F786" s="126"/>
      <c r="G786" s="126"/>
    </row>
    <row r="787" spans="1:7" ht="13.2">
      <c r="A787" s="126"/>
      <c r="B787" s="126"/>
      <c r="C787" s="126"/>
      <c r="D787" s="126"/>
      <c r="E787" s="133"/>
      <c r="F787" s="126"/>
      <c r="G787" s="126"/>
    </row>
    <row r="788" spans="1:7" ht="13.2">
      <c r="A788" s="126"/>
      <c r="B788" s="126"/>
      <c r="C788" s="126"/>
      <c r="D788" s="126"/>
      <c r="E788" s="133"/>
      <c r="F788" s="126"/>
      <c r="G788" s="126"/>
    </row>
    <row r="789" spans="1:7" ht="13.2">
      <c r="A789" s="126"/>
      <c r="B789" s="126"/>
      <c r="C789" s="126"/>
      <c r="D789" s="126"/>
      <c r="E789" s="133"/>
      <c r="F789" s="126"/>
      <c r="G789" s="126"/>
    </row>
    <row r="790" spans="1:7" ht="13.2">
      <c r="A790" s="126"/>
      <c r="B790" s="126"/>
      <c r="C790" s="126"/>
      <c r="D790" s="126"/>
      <c r="E790" s="133"/>
      <c r="F790" s="126"/>
      <c r="G790" s="126"/>
    </row>
    <row r="791" spans="1:7" ht="13.2">
      <c r="A791" s="126"/>
      <c r="B791" s="126"/>
      <c r="C791" s="126"/>
      <c r="D791" s="126"/>
      <c r="E791" s="133"/>
      <c r="F791" s="126"/>
      <c r="G791" s="126"/>
    </row>
    <row r="792" spans="1:7" ht="13.2">
      <c r="A792" s="126"/>
      <c r="B792" s="126"/>
      <c r="C792" s="126"/>
      <c r="D792" s="126"/>
      <c r="E792" s="133"/>
      <c r="F792" s="126"/>
      <c r="G792" s="126"/>
    </row>
    <row r="793" spans="1:7" ht="13.2">
      <c r="A793" s="126"/>
      <c r="B793" s="126"/>
      <c r="C793" s="126"/>
      <c r="D793" s="126"/>
      <c r="E793" s="133"/>
      <c r="F793" s="126"/>
      <c r="G793" s="126"/>
    </row>
    <row r="794" spans="1:7" ht="13.2">
      <c r="A794" s="126"/>
      <c r="B794" s="126"/>
      <c r="C794" s="126"/>
      <c r="D794" s="126"/>
      <c r="E794" s="133"/>
      <c r="F794" s="126"/>
      <c r="G794" s="126"/>
    </row>
    <row r="795" spans="1:7" ht="13.2">
      <c r="A795" s="126"/>
      <c r="B795" s="126"/>
      <c r="C795" s="126"/>
      <c r="D795" s="126"/>
      <c r="E795" s="133"/>
      <c r="F795" s="126"/>
      <c r="G795" s="126"/>
    </row>
    <row r="796" spans="1:7" ht="13.2">
      <c r="A796" s="126"/>
      <c r="B796" s="126"/>
      <c r="C796" s="126"/>
      <c r="D796" s="126"/>
      <c r="E796" s="133"/>
      <c r="F796" s="126"/>
      <c r="G796" s="126"/>
    </row>
    <row r="797" spans="1:7" ht="13.2">
      <c r="A797" s="126"/>
      <c r="B797" s="126"/>
      <c r="C797" s="126"/>
      <c r="D797" s="126"/>
      <c r="E797" s="133"/>
      <c r="F797" s="126"/>
      <c r="G797" s="126"/>
    </row>
    <row r="798" spans="1:7" ht="13.2">
      <c r="A798" s="126"/>
      <c r="B798" s="126"/>
      <c r="C798" s="126"/>
      <c r="D798" s="126"/>
      <c r="E798" s="133"/>
      <c r="F798" s="126"/>
      <c r="G798" s="126"/>
    </row>
    <row r="799" spans="1:7" ht="13.2">
      <c r="A799" s="126"/>
      <c r="B799" s="126"/>
      <c r="C799" s="126"/>
      <c r="D799" s="126"/>
      <c r="E799" s="133"/>
      <c r="F799" s="126"/>
      <c r="G799" s="126"/>
    </row>
    <row r="800" spans="1:7" ht="13.2">
      <c r="A800" s="126"/>
      <c r="B800" s="126"/>
      <c r="C800" s="126"/>
      <c r="D800" s="126"/>
      <c r="E800" s="133"/>
      <c r="F800" s="126"/>
      <c r="G800" s="126"/>
    </row>
    <row r="801" spans="1:7" ht="13.2">
      <c r="A801" s="126"/>
      <c r="B801" s="126"/>
      <c r="C801" s="126"/>
      <c r="D801" s="126"/>
      <c r="E801" s="133"/>
      <c r="F801" s="126"/>
      <c r="G801" s="126"/>
    </row>
    <row r="802" spans="1:7" ht="13.2">
      <c r="A802" s="126"/>
      <c r="B802" s="126"/>
      <c r="C802" s="126"/>
      <c r="D802" s="126"/>
      <c r="E802" s="133"/>
      <c r="F802" s="126"/>
      <c r="G802" s="126"/>
    </row>
    <row r="803" spans="1:7" ht="13.2">
      <c r="A803" s="126"/>
      <c r="B803" s="126"/>
      <c r="C803" s="126"/>
      <c r="D803" s="126"/>
      <c r="E803" s="133"/>
      <c r="F803" s="126"/>
      <c r="G803" s="126"/>
    </row>
    <row r="804" spans="1:7" ht="13.2">
      <c r="A804" s="126"/>
      <c r="B804" s="126"/>
      <c r="C804" s="126"/>
      <c r="D804" s="126"/>
      <c r="E804" s="133"/>
      <c r="F804" s="126"/>
      <c r="G804" s="126"/>
    </row>
    <row r="805" spans="1:7" ht="13.2">
      <c r="A805" s="126"/>
      <c r="B805" s="126"/>
      <c r="C805" s="126"/>
      <c r="D805" s="126"/>
      <c r="E805" s="133"/>
      <c r="F805" s="126"/>
      <c r="G805" s="126"/>
    </row>
    <row r="806" spans="1:7" ht="13.2">
      <c r="A806" s="126"/>
      <c r="B806" s="126"/>
      <c r="C806" s="126"/>
      <c r="D806" s="126"/>
      <c r="E806" s="133"/>
      <c r="F806" s="126"/>
      <c r="G806" s="126"/>
    </row>
    <row r="807" spans="1:7" ht="13.2">
      <c r="A807" s="126"/>
      <c r="B807" s="126"/>
      <c r="C807" s="126"/>
      <c r="D807" s="126"/>
      <c r="E807" s="133"/>
      <c r="F807" s="126"/>
      <c r="G807" s="126"/>
    </row>
    <row r="808" spans="1:7" ht="13.2">
      <c r="A808" s="126"/>
      <c r="B808" s="126"/>
      <c r="C808" s="126"/>
      <c r="D808" s="126"/>
      <c r="E808" s="133"/>
      <c r="F808" s="126"/>
      <c r="G808" s="126"/>
    </row>
    <row r="809" spans="1:7" ht="13.2">
      <c r="A809" s="126"/>
      <c r="B809" s="126"/>
      <c r="C809" s="126"/>
      <c r="D809" s="126"/>
      <c r="E809" s="133"/>
      <c r="F809" s="126"/>
      <c r="G809" s="126"/>
    </row>
    <row r="810" spans="1:7" ht="13.2">
      <c r="A810" s="126"/>
      <c r="B810" s="126"/>
      <c r="C810" s="126"/>
      <c r="D810" s="126"/>
      <c r="E810" s="133"/>
      <c r="F810" s="126"/>
      <c r="G810" s="126"/>
    </row>
    <row r="811" spans="1:7" ht="13.2">
      <c r="A811" s="126"/>
      <c r="B811" s="126"/>
      <c r="C811" s="126"/>
      <c r="D811" s="126"/>
      <c r="E811" s="133"/>
      <c r="F811" s="126"/>
      <c r="G811" s="126"/>
    </row>
    <row r="812" spans="1:7" ht="13.2">
      <c r="A812" s="126"/>
      <c r="B812" s="126"/>
      <c r="C812" s="126"/>
      <c r="D812" s="126"/>
      <c r="E812" s="133"/>
      <c r="F812" s="126"/>
      <c r="G812" s="126"/>
    </row>
    <row r="813" spans="1:7" ht="13.2">
      <c r="A813" s="126"/>
      <c r="B813" s="126"/>
      <c r="C813" s="126"/>
      <c r="D813" s="126"/>
      <c r="E813" s="133"/>
      <c r="F813" s="126"/>
      <c r="G813" s="126"/>
    </row>
    <row r="814" spans="1:7" ht="13.2">
      <c r="A814" s="126"/>
      <c r="B814" s="126"/>
      <c r="C814" s="126"/>
      <c r="D814" s="126"/>
      <c r="E814" s="133"/>
      <c r="F814" s="126"/>
      <c r="G814" s="126"/>
    </row>
    <row r="815" spans="1:7" ht="13.2">
      <c r="A815" s="126"/>
      <c r="B815" s="126"/>
      <c r="C815" s="126"/>
      <c r="D815" s="126"/>
      <c r="E815" s="133"/>
      <c r="F815" s="126"/>
      <c r="G815" s="126"/>
    </row>
    <row r="816" spans="1:7" ht="13.2">
      <c r="A816" s="126"/>
      <c r="B816" s="126"/>
      <c r="C816" s="126"/>
      <c r="D816" s="126"/>
      <c r="E816" s="133"/>
      <c r="F816" s="126"/>
      <c r="G816" s="126"/>
    </row>
    <row r="817" spans="1:7" ht="13.2">
      <c r="A817" s="126"/>
      <c r="B817" s="126"/>
      <c r="C817" s="126"/>
      <c r="D817" s="126"/>
      <c r="E817" s="133"/>
      <c r="F817" s="126"/>
      <c r="G817" s="126"/>
    </row>
    <row r="818" spans="1:7" ht="13.2">
      <c r="A818" s="126"/>
      <c r="B818" s="126"/>
      <c r="C818" s="126"/>
      <c r="D818" s="126"/>
      <c r="E818" s="133"/>
      <c r="F818" s="126"/>
      <c r="G818" s="126"/>
    </row>
    <row r="819" spans="1:7" ht="13.2">
      <c r="A819" s="126"/>
      <c r="B819" s="126"/>
      <c r="C819" s="126"/>
      <c r="D819" s="126"/>
      <c r="E819" s="133"/>
      <c r="F819" s="126"/>
      <c r="G819" s="126"/>
    </row>
    <row r="820" spans="1:7" ht="13.2">
      <c r="A820" s="126"/>
      <c r="B820" s="126"/>
      <c r="C820" s="126"/>
      <c r="D820" s="126"/>
      <c r="E820" s="133"/>
      <c r="F820" s="126"/>
      <c r="G820" s="126"/>
    </row>
    <row r="821" spans="1:7" ht="13.2">
      <c r="A821" s="126"/>
      <c r="B821" s="126"/>
      <c r="C821" s="126"/>
      <c r="D821" s="126"/>
      <c r="E821" s="133"/>
      <c r="F821" s="126"/>
      <c r="G821" s="126"/>
    </row>
    <row r="822" spans="1:7" ht="13.2">
      <c r="A822" s="126"/>
      <c r="B822" s="126"/>
      <c r="C822" s="126"/>
      <c r="D822" s="126"/>
      <c r="E822" s="133"/>
      <c r="F822" s="126"/>
      <c r="G822" s="126"/>
    </row>
    <row r="823" spans="1:7" ht="13.2">
      <c r="A823" s="126"/>
      <c r="B823" s="126"/>
      <c r="C823" s="126"/>
      <c r="D823" s="126"/>
      <c r="E823" s="133"/>
      <c r="F823" s="126"/>
      <c r="G823" s="126"/>
    </row>
    <row r="824" spans="1:7" ht="13.2">
      <c r="A824" s="126"/>
      <c r="B824" s="126"/>
      <c r="C824" s="126"/>
      <c r="D824" s="126"/>
      <c r="E824" s="133"/>
      <c r="F824" s="126"/>
      <c r="G824" s="126"/>
    </row>
    <row r="825" spans="1:7" ht="13.2">
      <c r="A825" s="126"/>
      <c r="B825" s="126"/>
      <c r="C825" s="126"/>
      <c r="D825" s="126"/>
      <c r="E825" s="133"/>
      <c r="F825" s="126"/>
      <c r="G825" s="126"/>
    </row>
    <row r="826" spans="1:7" ht="13.2">
      <c r="A826" s="126"/>
      <c r="B826" s="126"/>
      <c r="C826" s="126"/>
      <c r="D826" s="126"/>
      <c r="E826" s="133"/>
      <c r="F826" s="126"/>
      <c r="G826" s="126"/>
    </row>
    <row r="827" spans="1:7" ht="13.2">
      <c r="A827" s="126"/>
      <c r="B827" s="126"/>
      <c r="C827" s="126"/>
      <c r="D827" s="126"/>
      <c r="E827" s="133"/>
      <c r="F827" s="126"/>
      <c r="G827" s="126"/>
    </row>
    <row r="828" spans="1:7" ht="13.2">
      <c r="A828" s="126"/>
      <c r="B828" s="126"/>
      <c r="C828" s="126"/>
      <c r="D828" s="126"/>
      <c r="E828" s="133"/>
      <c r="F828" s="126"/>
      <c r="G828" s="126"/>
    </row>
    <row r="829" spans="1:7" ht="13.2">
      <c r="A829" s="126"/>
      <c r="B829" s="126"/>
      <c r="C829" s="126"/>
      <c r="D829" s="126"/>
      <c r="E829" s="133"/>
      <c r="F829" s="126"/>
      <c r="G829" s="126"/>
    </row>
    <row r="830" spans="1:7" ht="13.2">
      <c r="A830" s="126"/>
      <c r="B830" s="126"/>
      <c r="C830" s="126"/>
      <c r="D830" s="126"/>
      <c r="E830" s="133"/>
      <c r="F830" s="126"/>
      <c r="G830" s="126"/>
    </row>
    <row r="831" spans="1:7" ht="13.2">
      <c r="A831" s="126"/>
      <c r="B831" s="126"/>
      <c r="C831" s="126"/>
      <c r="D831" s="126"/>
      <c r="E831" s="133"/>
      <c r="F831" s="126"/>
      <c r="G831" s="126"/>
    </row>
    <row r="832" spans="1:7" ht="13.2">
      <c r="A832" s="126"/>
      <c r="B832" s="126"/>
      <c r="C832" s="126"/>
      <c r="D832" s="126"/>
      <c r="E832" s="133"/>
      <c r="F832" s="126"/>
      <c r="G832" s="126"/>
    </row>
    <row r="833" spans="1:7" ht="13.2">
      <c r="A833" s="126"/>
      <c r="B833" s="126"/>
      <c r="C833" s="126"/>
      <c r="D833" s="126"/>
      <c r="E833" s="133"/>
      <c r="F833" s="126"/>
      <c r="G833" s="126"/>
    </row>
    <row r="834" spans="1:7" ht="13.2">
      <c r="A834" s="126"/>
      <c r="B834" s="126"/>
      <c r="C834" s="126"/>
      <c r="D834" s="126"/>
      <c r="E834" s="133"/>
      <c r="F834" s="126"/>
      <c r="G834" s="126"/>
    </row>
    <row r="835" spans="1:7" ht="13.2">
      <c r="A835" s="126"/>
      <c r="B835" s="126"/>
      <c r="C835" s="126"/>
      <c r="D835" s="126"/>
      <c r="E835" s="133"/>
      <c r="F835" s="126"/>
      <c r="G835" s="126"/>
    </row>
    <row r="836" spans="1:7" ht="13.2">
      <c r="A836" s="126"/>
      <c r="B836" s="126"/>
      <c r="C836" s="126"/>
      <c r="D836" s="126"/>
      <c r="E836" s="133"/>
      <c r="F836" s="126"/>
      <c r="G836" s="126"/>
    </row>
    <row r="837" spans="1:7" ht="13.2">
      <c r="A837" s="126"/>
      <c r="B837" s="126"/>
      <c r="C837" s="126"/>
      <c r="D837" s="126"/>
      <c r="E837" s="133"/>
      <c r="F837" s="126"/>
      <c r="G837" s="126"/>
    </row>
    <row r="838" spans="1:7" ht="13.2">
      <c r="A838" s="126"/>
      <c r="B838" s="126"/>
      <c r="C838" s="126"/>
      <c r="D838" s="126"/>
      <c r="E838" s="133"/>
      <c r="F838" s="126"/>
      <c r="G838" s="126"/>
    </row>
    <row r="839" spans="1:7" ht="13.2">
      <c r="A839" s="126"/>
      <c r="B839" s="126"/>
      <c r="C839" s="126"/>
      <c r="D839" s="126"/>
      <c r="E839" s="133"/>
      <c r="F839" s="126"/>
      <c r="G839" s="126"/>
    </row>
    <row r="840" spans="1:7" ht="13.2">
      <c r="A840" s="126"/>
      <c r="B840" s="126"/>
      <c r="C840" s="126"/>
      <c r="D840" s="126"/>
      <c r="E840" s="133"/>
      <c r="F840" s="126"/>
      <c r="G840" s="126"/>
    </row>
    <row r="841" spans="1:7" ht="13.2">
      <c r="A841" s="126"/>
      <c r="B841" s="126"/>
      <c r="C841" s="126"/>
      <c r="D841" s="126"/>
      <c r="E841" s="133"/>
      <c r="F841" s="126"/>
      <c r="G841" s="126"/>
    </row>
    <row r="842" spans="1:7" ht="13.2">
      <c r="A842" s="126"/>
      <c r="B842" s="126"/>
      <c r="C842" s="126"/>
      <c r="D842" s="126"/>
      <c r="E842" s="133"/>
      <c r="F842" s="126"/>
      <c r="G842" s="126"/>
    </row>
    <row r="843" spans="1:7" ht="13.2">
      <c r="A843" s="126"/>
      <c r="B843" s="126"/>
      <c r="C843" s="126"/>
      <c r="D843" s="126"/>
      <c r="E843" s="133"/>
      <c r="F843" s="126"/>
      <c r="G843" s="126"/>
    </row>
    <row r="844" spans="1:7" ht="13.2">
      <c r="A844" s="126"/>
      <c r="B844" s="126"/>
      <c r="C844" s="126"/>
      <c r="D844" s="126"/>
      <c r="E844" s="133"/>
      <c r="F844" s="126"/>
      <c r="G844" s="126"/>
    </row>
    <row r="845" spans="1:7" ht="13.2">
      <c r="A845" s="126"/>
      <c r="B845" s="126"/>
      <c r="C845" s="126"/>
      <c r="D845" s="126"/>
      <c r="E845" s="133"/>
      <c r="F845" s="126"/>
      <c r="G845" s="126"/>
    </row>
    <row r="846" spans="1:7" ht="13.2">
      <c r="A846" s="126"/>
      <c r="B846" s="126"/>
      <c r="C846" s="126"/>
      <c r="D846" s="126"/>
      <c r="E846" s="133"/>
      <c r="F846" s="126"/>
      <c r="G846" s="126"/>
    </row>
    <row r="847" spans="1:7" ht="13.2">
      <c r="A847" s="126"/>
      <c r="B847" s="126"/>
      <c r="C847" s="126"/>
      <c r="D847" s="126"/>
      <c r="E847" s="133"/>
      <c r="F847" s="126"/>
      <c r="G847" s="126"/>
    </row>
    <row r="848" spans="1:7" ht="13.2">
      <c r="A848" s="126"/>
      <c r="B848" s="126"/>
      <c r="C848" s="126"/>
      <c r="D848" s="126"/>
      <c r="E848" s="133"/>
      <c r="F848" s="126"/>
      <c r="G848" s="126"/>
    </row>
    <row r="849" spans="1:7" ht="13.2">
      <c r="A849" s="126"/>
      <c r="B849" s="126"/>
      <c r="C849" s="126"/>
      <c r="D849" s="126"/>
      <c r="E849" s="133"/>
      <c r="F849" s="126"/>
      <c r="G849" s="126"/>
    </row>
    <row r="850" spans="1:7" ht="13.2">
      <c r="A850" s="126"/>
      <c r="B850" s="126"/>
      <c r="C850" s="126"/>
      <c r="D850" s="126"/>
      <c r="E850" s="133"/>
      <c r="F850" s="126"/>
      <c r="G850" s="126"/>
    </row>
    <row r="851" spans="1:7" ht="13.2">
      <c r="A851" s="126"/>
      <c r="B851" s="126"/>
      <c r="C851" s="126"/>
      <c r="D851" s="126"/>
      <c r="E851" s="133"/>
      <c r="F851" s="126"/>
      <c r="G851" s="126"/>
    </row>
    <row r="852" spans="1:7" ht="13.2">
      <c r="A852" s="126"/>
      <c r="B852" s="126"/>
      <c r="C852" s="126"/>
      <c r="D852" s="126"/>
      <c r="E852" s="133"/>
      <c r="F852" s="126"/>
      <c r="G852" s="126"/>
    </row>
    <row r="853" spans="1:7" ht="13.2">
      <c r="A853" s="126"/>
      <c r="B853" s="126"/>
      <c r="C853" s="126"/>
      <c r="D853" s="126"/>
      <c r="E853" s="133"/>
      <c r="F853" s="126"/>
      <c r="G853" s="126"/>
    </row>
    <row r="854" spans="1:7" ht="13.2">
      <c r="A854" s="126"/>
      <c r="B854" s="126"/>
      <c r="C854" s="126"/>
      <c r="D854" s="126"/>
      <c r="E854" s="133"/>
      <c r="F854" s="126"/>
      <c r="G854" s="126"/>
    </row>
    <row r="855" spans="1:7" ht="13.2">
      <c r="A855" s="126"/>
      <c r="B855" s="126"/>
      <c r="C855" s="126"/>
      <c r="D855" s="126"/>
      <c r="E855" s="133"/>
      <c r="F855" s="126"/>
      <c r="G855" s="126"/>
    </row>
    <row r="856" spans="1:7" ht="13.2">
      <c r="A856" s="126"/>
      <c r="B856" s="126"/>
      <c r="C856" s="126"/>
      <c r="D856" s="126"/>
      <c r="E856" s="133"/>
      <c r="F856" s="126"/>
      <c r="G856" s="126"/>
    </row>
    <row r="857" spans="1:7" ht="13.2">
      <c r="A857" s="126"/>
      <c r="B857" s="126"/>
      <c r="C857" s="126"/>
      <c r="D857" s="126"/>
      <c r="E857" s="133"/>
      <c r="F857" s="126"/>
      <c r="G857" s="126"/>
    </row>
    <row r="858" spans="1:7" ht="13.2">
      <c r="A858" s="126"/>
      <c r="B858" s="126"/>
      <c r="C858" s="126"/>
      <c r="D858" s="126"/>
      <c r="E858" s="133"/>
      <c r="F858" s="126"/>
      <c r="G858" s="126"/>
    </row>
    <row r="859" spans="1:7" ht="13.2">
      <c r="A859" s="126"/>
      <c r="B859" s="126"/>
      <c r="C859" s="126"/>
      <c r="D859" s="126"/>
      <c r="E859" s="133"/>
      <c r="F859" s="126"/>
      <c r="G859" s="126"/>
    </row>
    <row r="860" spans="1:7" ht="13.2">
      <c r="A860" s="126"/>
      <c r="B860" s="126"/>
      <c r="C860" s="126"/>
      <c r="D860" s="126"/>
      <c r="E860" s="133"/>
      <c r="F860" s="126"/>
      <c r="G860" s="126"/>
    </row>
    <row r="861" spans="1:7" ht="13.2">
      <c r="A861" s="126"/>
      <c r="B861" s="126"/>
      <c r="C861" s="126"/>
      <c r="D861" s="126"/>
      <c r="E861" s="133"/>
      <c r="F861" s="126"/>
      <c r="G861" s="126"/>
    </row>
    <row r="862" spans="1:7" ht="13.2">
      <c r="A862" s="126"/>
      <c r="B862" s="126"/>
      <c r="C862" s="126"/>
      <c r="D862" s="126"/>
      <c r="E862" s="133"/>
      <c r="F862" s="126"/>
      <c r="G862" s="126"/>
    </row>
    <row r="863" spans="1:7" ht="13.2">
      <c r="A863" s="126"/>
      <c r="B863" s="126"/>
      <c r="C863" s="126"/>
      <c r="D863" s="126"/>
      <c r="E863" s="133"/>
      <c r="F863" s="126"/>
      <c r="G863" s="126"/>
    </row>
    <row r="864" spans="1:7" ht="13.2">
      <c r="A864" s="126"/>
      <c r="B864" s="126"/>
      <c r="C864" s="126"/>
      <c r="D864" s="126"/>
      <c r="E864" s="133"/>
      <c r="F864" s="126"/>
      <c r="G864" s="126"/>
    </row>
    <row r="865" spans="1:7" ht="13.2">
      <c r="A865" s="126"/>
      <c r="B865" s="126"/>
      <c r="C865" s="126"/>
      <c r="D865" s="126"/>
      <c r="E865" s="133"/>
      <c r="F865" s="126"/>
      <c r="G865" s="126"/>
    </row>
    <row r="866" spans="1:7" ht="13.2">
      <c r="A866" s="126"/>
      <c r="B866" s="126"/>
      <c r="C866" s="126"/>
      <c r="D866" s="126"/>
      <c r="E866" s="133"/>
      <c r="F866" s="126"/>
      <c r="G866" s="126"/>
    </row>
    <row r="867" spans="1:7" ht="13.2">
      <c r="A867" s="126"/>
      <c r="B867" s="126"/>
      <c r="C867" s="126"/>
      <c r="D867" s="126"/>
      <c r="E867" s="133"/>
      <c r="F867" s="126"/>
      <c r="G867" s="126"/>
    </row>
    <row r="868" spans="1:7" ht="13.2">
      <c r="A868" s="126"/>
      <c r="B868" s="126"/>
      <c r="C868" s="126"/>
      <c r="D868" s="126"/>
      <c r="E868" s="133"/>
      <c r="F868" s="126"/>
      <c r="G868" s="126"/>
    </row>
    <row r="869" spans="1:7" ht="13.2">
      <c r="A869" s="126"/>
      <c r="B869" s="126"/>
      <c r="C869" s="126"/>
      <c r="D869" s="126"/>
      <c r="E869" s="133"/>
      <c r="F869" s="126"/>
      <c r="G869" s="126"/>
    </row>
    <row r="870" spans="1:7" ht="13.2">
      <c r="A870" s="126"/>
      <c r="B870" s="126"/>
      <c r="C870" s="126"/>
      <c r="D870" s="126"/>
      <c r="E870" s="133"/>
      <c r="F870" s="126"/>
      <c r="G870" s="126"/>
    </row>
    <row r="871" spans="1:7" ht="13.2">
      <c r="A871" s="126"/>
      <c r="B871" s="126"/>
      <c r="C871" s="126"/>
      <c r="D871" s="126"/>
      <c r="E871" s="133"/>
      <c r="F871" s="126"/>
      <c r="G871" s="126"/>
    </row>
    <row r="872" spans="1:7" ht="13.2">
      <c r="A872" s="126"/>
      <c r="B872" s="126"/>
      <c r="C872" s="126"/>
      <c r="D872" s="126"/>
      <c r="E872" s="133"/>
      <c r="F872" s="126"/>
      <c r="G872" s="126"/>
    </row>
    <row r="873" spans="1:7" ht="13.2">
      <c r="A873" s="126"/>
      <c r="B873" s="126"/>
      <c r="C873" s="126"/>
      <c r="D873" s="126"/>
      <c r="E873" s="133"/>
      <c r="F873" s="126"/>
      <c r="G873" s="126"/>
    </row>
    <row r="874" spans="1:7" ht="13.2">
      <c r="A874" s="126"/>
      <c r="B874" s="126"/>
      <c r="C874" s="126"/>
      <c r="D874" s="126"/>
      <c r="E874" s="133"/>
      <c r="F874" s="126"/>
      <c r="G874" s="126"/>
    </row>
    <row r="875" spans="1:7" ht="13.2">
      <c r="A875" s="126"/>
      <c r="B875" s="126"/>
      <c r="C875" s="126"/>
      <c r="D875" s="126"/>
      <c r="E875" s="133"/>
      <c r="F875" s="126"/>
      <c r="G875" s="126"/>
    </row>
    <row r="876" spans="1:7" ht="13.2">
      <c r="A876" s="126"/>
      <c r="B876" s="126"/>
      <c r="C876" s="126"/>
      <c r="D876" s="126"/>
      <c r="E876" s="133"/>
      <c r="F876" s="126"/>
      <c r="G876" s="126"/>
    </row>
    <row r="877" spans="1:7" ht="13.2">
      <c r="A877" s="126"/>
      <c r="B877" s="126"/>
      <c r="C877" s="126"/>
      <c r="D877" s="126"/>
      <c r="E877" s="133"/>
      <c r="F877" s="126"/>
      <c r="G877" s="126"/>
    </row>
    <row r="878" spans="1:7" ht="13.2">
      <c r="A878" s="126"/>
      <c r="B878" s="126"/>
      <c r="C878" s="126"/>
      <c r="D878" s="126"/>
      <c r="E878" s="133"/>
      <c r="F878" s="126"/>
      <c r="G878" s="126"/>
    </row>
    <row r="879" spans="1:7" ht="13.2">
      <c r="A879" s="126"/>
      <c r="B879" s="126"/>
      <c r="C879" s="126"/>
      <c r="D879" s="126"/>
      <c r="E879" s="133"/>
      <c r="F879" s="126"/>
      <c r="G879" s="126"/>
    </row>
    <row r="880" spans="1:7" ht="13.2">
      <c r="A880" s="126"/>
      <c r="B880" s="126"/>
      <c r="C880" s="126"/>
      <c r="D880" s="126"/>
      <c r="E880" s="133"/>
      <c r="F880" s="126"/>
      <c r="G880" s="126"/>
    </row>
    <row r="881" spans="1:7" ht="13.2">
      <c r="A881" s="126"/>
      <c r="B881" s="126"/>
      <c r="C881" s="126"/>
      <c r="D881" s="126"/>
      <c r="E881" s="133"/>
      <c r="F881" s="126"/>
      <c r="G881" s="126"/>
    </row>
    <row r="882" spans="1:7" ht="13.2">
      <c r="A882" s="126"/>
      <c r="B882" s="126"/>
      <c r="C882" s="126"/>
      <c r="D882" s="126"/>
      <c r="E882" s="133"/>
      <c r="F882" s="126"/>
      <c r="G882" s="126"/>
    </row>
    <row r="883" spans="1:7" ht="13.2">
      <c r="A883" s="126"/>
      <c r="B883" s="126"/>
      <c r="C883" s="126"/>
      <c r="D883" s="126"/>
      <c r="E883" s="133"/>
      <c r="F883" s="126"/>
      <c r="G883" s="126"/>
    </row>
    <row r="884" spans="1:7" ht="13.2">
      <c r="A884" s="126"/>
      <c r="B884" s="126"/>
      <c r="C884" s="126"/>
      <c r="D884" s="126"/>
      <c r="E884" s="133"/>
      <c r="F884" s="126"/>
      <c r="G884" s="126"/>
    </row>
    <row r="885" spans="1:7" ht="13.2">
      <c r="A885" s="126"/>
      <c r="B885" s="126"/>
      <c r="C885" s="126"/>
      <c r="D885" s="126"/>
      <c r="E885" s="133"/>
      <c r="F885" s="126"/>
      <c r="G885" s="126"/>
    </row>
    <row r="886" spans="1:7" ht="13.2">
      <c r="A886" s="126"/>
      <c r="B886" s="126"/>
      <c r="C886" s="126"/>
      <c r="D886" s="126"/>
      <c r="E886" s="133"/>
      <c r="F886" s="126"/>
      <c r="G886" s="126"/>
    </row>
    <row r="887" spans="1:7" ht="13.2">
      <c r="A887" s="126"/>
      <c r="B887" s="126"/>
      <c r="C887" s="126"/>
      <c r="D887" s="126"/>
      <c r="E887" s="133"/>
      <c r="F887" s="126"/>
      <c r="G887" s="126"/>
    </row>
    <row r="888" spans="1:7" ht="13.2">
      <c r="A888" s="126"/>
      <c r="B888" s="126"/>
      <c r="C888" s="126"/>
      <c r="D888" s="126"/>
      <c r="E888" s="133"/>
      <c r="F888" s="126"/>
      <c r="G888" s="126"/>
    </row>
    <row r="889" spans="1:7" ht="13.2">
      <c r="A889" s="126"/>
      <c r="B889" s="126"/>
      <c r="C889" s="126"/>
      <c r="D889" s="126"/>
      <c r="E889" s="133"/>
      <c r="F889" s="126"/>
      <c r="G889" s="126"/>
    </row>
    <row r="890" spans="1:7" ht="13.2">
      <c r="A890" s="126"/>
      <c r="B890" s="126"/>
      <c r="C890" s="126"/>
      <c r="D890" s="126"/>
      <c r="E890" s="133"/>
      <c r="F890" s="126"/>
      <c r="G890" s="126"/>
    </row>
    <row r="891" spans="1:7" ht="13.2">
      <c r="A891" s="126"/>
      <c r="B891" s="126"/>
      <c r="C891" s="126"/>
      <c r="D891" s="126"/>
      <c r="E891" s="133"/>
      <c r="F891" s="126"/>
      <c r="G891" s="126"/>
    </row>
    <row r="892" spans="1:7" ht="13.2">
      <c r="A892" s="126"/>
      <c r="B892" s="126"/>
      <c r="C892" s="126"/>
      <c r="D892" s="126"/>
      <c r="E892" s="133"/>
      <c r="F892" s="126"/>
      <c r="G892" s="126"/>
    </row>
    <row r="893" spans="1:7" ht="13.2">
      <c r="A893" s="126"/>
      <c r="B893" s="126"/>
      <c r="C893" s="126"/>
      <c r="D893" s="126"/>
      <c r="E893" s="133"/>
      <c r="F893" s="126"/>
      <c r="G893" s="126"/>
    </row>
    <row r="894" spans="1:7" ht="13.2">
      <c r="A894" s="126"/>
      <c r="B894" s="126"/>
      <c r="C894" s="126"/>
      <c r="D894" s="126"/>
      <c r="E894" s="133"/>
      <c r="F894" s="126"/>
      <c r="G894" s="126"/>
    </row>
    <row r="895" spans="1:7" ht="13.2">
      <c r="A895" s="126"/>
      <c r="B895" s="126"/>
      <c r="C895" s="126"/>
      <c r="D895" s="126"/>
      <c r="E895" s="133"/>
      <c r="F895" s="126"/>
      <c r="G895" s="126"/>
    </row>
    <row r="896" spans="1:7" ht="13.2">
      <c r="A896" s="126"/>
      <c r="B896" s="126"/>
      <c r="C896" s="126"/>
      <c r="D896" s="126"/>
      <c r="E896" s="133"/>
      <c r="F896" s="126"/>
      <c r="G896" s="126"/>
    </row>
    <row r="897" spans="1:7" ht="13.2">
      <c r="A897" s="126"/>
      <c r="B897" s="126"/>
      <c r="C897" s="126"/>
      <c r="D897" s="126"/>
      <c r="E897" s="133"/>
      <c r="F897" s="126"/>
      <c r="G897" s="126"/>
    </row>
    <row r="898" spans="1:7" ht="13.2">
      <c r="A898" s="126"/>
      <c r="B898" s="126"/>
      <c r="C898" s="126"/>
      <c r="D898" s="126"/>
      <c r="E898" s="133"/>
      <c r="F898" s="126"/>
      <c r="G898" s="126"/>
    </row>
    <row r="899" spans="1:7" ht="13.2">
      <c r="A899" s="126"/>
      <c r="B899" s="126"/>
      <c r="C899" s="126"/>
      <c r="D899" s="126"/>
      <c r="E899" s="133"/>
      <c r="F899" s="126"/>
      <c r="G899" s="126"/>
    </row>
    <row r="900" spans="1:7" ht="13.2">
      <c r="A900" s="126"/>
      <c r="B900" s="126"/>
      <c r="C900" s="126"/>
      <c r="D900" s="126"/>
      <c r="E900" s="133"/>
      <c r="F900" s="126"/>
      <c r="G900" s="126"/>
    </row>
    <row r="901" spans="1:7" ht="13.2">
      <c r="A901" s="126"/>
      <c r="B901" s="126"/>
      <c r="C901" s="126"/>
      <c r="D901" s="126"/>
      <c r="E901" s="133"/>
      <c r="F901" s="126"/>
      <c r="G901" s="126"/>
    </row>
    <row r="902" spans="1:7" ht="13.2">
      <c r="A902" s="126"/>
      <c r="B902" s="126"/>
      <c r="C902" s="126"/>
      <c r="D902" s="126"/>
      <c r="E902" s="133"/>
      <c r="F902" s="126"/>
      <c r="G902" s="126"/>
    </row>
    <row r="903" spans="1:7" ht="13.2">
      <c r="A903" s="126"/>
      <c r="B903" s="126"/>
      <c r="C903" s="126"/>
      <c r="D903" s="126"/>
      <c r="E903" s="133"/>
      <c r="F903" s="126"/>
      <c r="G903" s="126"/>
    </row>
    <row r="904" spans="1:7" ht="13.2">
      <c r="A904" s="126"/>
      <c r="B904" s="126"/>
      <c r="C904" s="126"/>
      <c r="D904" s="126"/>
      <c r="E904" s="133"/>
      <c r="F904" s="126"/>
      <c r="G904" s="126"/>
    </row>
    <row r="905" spans="1:7" ht="13.2">
      <c r="A905" s="126"/>
      <c r="B905" s="126"/>
      <c r="C905" s="126"/>
      <c r="D905" s="126"/>
      <c r="E905" s="133"/>
      <c r="F905" s="126"/>
      <c r="G905" s="126"/>
    </row>
    <row r="906" spans="1:7" ht="13.2">
      <c r="A906" s="126"/>
      <c r="B906" s="126"/>
      <c r="C906" s="126"/>
      <c r="D906" s="126"/>
      <c r="E906" s="133"/>
      <c r="F906" s="126"/>
      <c r="G906" s="126"/>
    </row>
    <row r="907" spans="1:7" ht="13.2">
      <c r="A907" s="126"/>
      <c r="B907" s="126"/>
      <c r="C907" s="126"/>
      <c r="D907" s="126"/>
      <c r="E907" s="133"/>
      <c r="F907" s="126"/>
      <c r="G907" s="126"/>
    </row>
    <row r="908" spans="1:7" ht="13.2">
      <c r="A908" s="126"/>
      <c r="B908" s="126"/>
      <c r="C908" s="126"/>
      <c r="D908" s="126"/>
      <c r="E908" s="133"/>
      <c r="F908" s="126"/>
      <c r="G908" s="126"/>
    </row>
    <row r="909" spans="1:7" ht="13.2">
      <c r="A909" s="126"/>
      <c r="B909" s="126"/>
      <c r="C909" s="126"/>
      <c r="D909" s="126"/>
      <c r="E909" s="133"/>
      <c r="F909" s="126"/>
      <c r="G909" s="126"/>
    </row>
    <row r="910" spans="1:7" ht="13.2">
      <c r="A910" s="126"/>
      <c r="B910" s="126"/>
      <c r="C910" s="126"/>
      <c r="D910" s="126"/>
      <c r="E910" s="133"/>
      <c r="F910" s="126"/>
      <c r="G910" s="126"/>
    </row>
    <row r="911" spans="1:7" ht="13.2">
      <c r="A911" s="126"/>
      <c r="B911" s="126"/>
      <c r="C911" s="126"/>
      <c r="D911" s="126"/>
      <c r="E911" s="133"/>
      <c r="F911" s="126"/>
      <c r="G911" s="126"/>
    </row>
    <row r="912" spans="1:7" ht="13.2">
      <c r="A912" s="126"/>
      <c r="B912" s="126"/>
      <c r="C912" s="126"/>
      <c r="D912" s="126"/>
      <c r="E912" s="133"/>
      <c r="F912" s="126"/>
      <c r="G912" s="126"/>
    </row>
    <row r="913" spans="1:7" ht="13.2">
      <c r="A913" s="126"/>
      <c r="B913" s="126"/>
      <c r="C913" s="126"/>
      <c r="D913" s="126"/>
      <c r="E913" s="133"/>
      <c r="F913" s="126"/>
      <c r="G913" s="126"/>
    </row>
    <row r="914" spans="1:7" ht="13.2">
      <c r="A914" s="126"/>
      <c r="B914" s="126"/>
      <c r="C914" s="126"/>
      <c r="D914" s="126"/>
      <c r="E914" s="133"/>
      <c r="F914" s="126"/>
      <c r="G914" s="126"/>
    </row>
    <row r="915" spans="1:7" ht="13.2">
      <c r="A915" s="126"/>
      <c r="B915" s="126"/>
      <c r="C915" s="126"/>
      <c r="D915" s="126"/>
      <c r="E915" s="133"/>
      <c r="F915" s="126"/>
      <c r="G915" s="126"/>
    </row>
    <row r="916" spans="1:7" ht="13.2">
      <c r="A916" s="126"/>
      <c r="B916" s="126"/>
      <c r="C916" s="126"/>
      <c r="D916" s="126"/>
      <c r="E916" s="133"/>
      <c r="F916" s="126"/>
      <c r="G916" s="126"/>
    </row>
    <row r="917" spans="1:7" ht="13.2">
      <c r="A917" s="126"/>
      <c r="B917" s="126"/>
      <c r="C917" s="126"/>
      <c r="D917" s="126"/>
      <c r="E917" s="133"/>
      <c r="F917" s="126"/>
      <c r="G917" s="126"/>
    </row>
    <row r="918" spans="1:7" ht="13.2">
      <c r="A918" s="126"/>
      <c r="B918" s="126"/>
      <c r="C918" s="126"/>
      <c r="D918" s="126"/>
      <c r="E918" s="133"/>
      <c r="F918" s="126"/>
      <c r="G918" s="126"/>
    </row>
    <row r="919" spans="1:7" ht="13.2">
      <c r="A919" s="126"/>
      <c r="B919" s="126"/>
      <c r="C919" s="126"/>
      <c r="D919" s="126"/>
      <c r="E919" s="133"/>
      <c r="F919" s="126"/>
      <c r="G919" s="126"/>
    </row>
    <row r="920" spans="1:7" ht="13.2">
      <c r="A920" s="126"/>
      <c r="B920" s="126"/>
      <c r="C920" s="126"/>
      <c r="D920" s="126"/>
      <c r="E920" s="133"/>
      <c r="F920" s="126"/>
      <c r="G920" s="126"/>
    </row>
    <row r="921" spans="1:7" ht="13.2">
      <c r="A921" s="126"/>
      <c r="B921" s="126"/>
      <c r="C921" s="126"/>
      <c r="D921" s="126"/>
      <c r="E921" s="133"/>
      <c r="F921" s="126"/>
      <c r="G921" s="126"/>
    </row>
    <row r="922" spans="1:7" ht="13.2">
      <c r="A922" s="126"/>
      <c r="B922" s="126"/>
      <c r="C922" s="126"/>
      <c r="D922" s="126"/>
      <c r="E922" s="133"/>
      <c r="F922" s="126"/>
      <c r="G922" s="126"/>
    </row>
    <row r="923" spans="1:7" ht="13.2">
      <c r="A923" s="126"/>
      <c r="B923" s="126"/>
      <c r="C923" s="126"/>
      <c r="D923" s="126"/>
      <c r="E923" s="133"/>
      <c r="F923" s="126"/>
      <c r="G923" s="126"/>
    </row>
    <row r="924" spans="1:7" ht="13.2">
      <c r="A924" s="126"/>
      <c r="B924" s="126"/>
      <c r="C924" s="126"/>
      <c r="D924" s="126"/>
      <c r="E924" s="133"/>
      <c r="F924" s="126"/>
      <c r="G924" s="126"/>
    </row>
    <row r="925" spans="1:7" ht="13.2">
      <c r="A925" s="126"/>
      <c r="B925" s="126"/>
      <c r="C925" s="126"/>
      <c r="D925" s="126"/>
      <c r="E925" s="133"/>
      <c r="F925" s="126"/>
      <c r="G925" s="126"/>
    </row>
    <row r="926" spans="1:7" ht="13.2">
      <c r="A926" s="126"/>
      <c r="B926" s="126"/>
      <c r="C926" s="126"/>
      <c r="D926" s="126"/>
      <c r="E926" s="133"/>
      <c r="F926" s="126"/>
      <c r="G926" s="126"/>
    </row>
    <row r="927" spans="1:7" ht="13.2">
      <c r="A927" s="126"/>
      <c r="B927" s="126"/>
      <c r="C927" s="126"/>
      <c r="D927" s="126"/>
      <c r="E927" s="133"/>
      <c r="F927" s="126"/>
      <c r="G927" s="126"/>
    </row>
    <row r="928" spans="1:7" ht="13.2">
      <c r="A928" s="126"/>
      <c r="B928" s="126"/>
      <c r="C928" s="126"/>
      <c r="D928" s="126"/>
      <c r="E928" s="133"/>
      <c r="F928" s="126"/>
      <c r="G928" s="126"/>
    </row>
    <row r="929" spans="1:7" ht="13.2">
      <c r="A929" s="126"/>
      <c r="B929" s="126"/>
      <c r="C929" s="126"/>
      <c r="D929" s="126"/>
      <c r="E929" s="133"/>
      <c r="F929" s="126"/>
      <c r="G929" s="126"/>
    </row>
    <row r="930" spans="1:7" ht="13.2">
      <c r="A930" s="126"/>
      <c r="B930" s="126"/>
      <c r="C930" s="126"/>
      <c r="D930" s="126"/>
      <c r="E930" s="133"/>
      <c r="F930" s="126"/>
      <c r="G930" s="126"/>
    </row>
    <row r="931" spans="1:7" ht="13.2">
      <c r="A931" s="126"/>
      <c r="B931" s="126"/>
      <c r="C931" s="126"/>
      <c r="D931" s="126"/>
      <c r="E931" s="133"/>
      <c r="F931" s="126"/>
      <c r="G931" s="126"/>
    </row>
    <row r="932" spans="1:7" ht="13.2">
      <c r="A932" s="126"/>
      <c r="B932" s="126"/>
      <c r="C932" s="126"/>
      <c r="D932" s="126"/>
      <c r="E932" s="133"/>
      <c r="F932" s="126"/>
      <c r="G932" s="126"/>
    </row>
    <row r="933" spans="1:7" ht="13.2">
      <c r="A933" s="126"/>
      <c r="B933" s="126"/>
      <c r="C933" s="126"/>
      <c r="D933" s="126"/>
      <c r="E933" s="133"/>
      <c r="F933" s="126"/>
      <c r="G933" s="126"/>
    </row>
    <row r="934" spans="1:7" ht="13.2">
      <c r="A934" s="126"/>
      <c r="B934" s="126"/>
      <c r="C934" s="126"/>
      <c r="D934" s="126"/>
      <c r="E934" s="133"/>
      <c r="F934" s="126"/>
      <c r="G934" s="126"/>
    </row>
    <row r="935" spans="1:7" ht="13.2">
      <c r="A935" s="126"/>
      <c r="B935" s="126"/>
      <c r="C935" s="126"/>
      <c r="D935" s="126"/>
      <c r="E935" s="133"/>
      <c r="F935" s="126"/>
      <c r="G935" s="126"/>
    </row>
    <row r="936" spans="1:7" ht="13.2">
      <c r="A936" s="126"/>
      <c r="B936" s="126"/>
      <c r="C936" s="126"/>
      <c r="D936" s="126"/>
      <c r="E936" s="133"/>
      <c r="F936" s="126"/>
      <c r="G936" s="126"/>
    </row>
    <row r="937" spans="1:7" ht="13.2">
      <c r="A937" s="126"/>
      <c r="B937" s="126"/>
      <c r="C937" s="126"/>
      <c r="D937" s="126"/>
      <c r="E937" s="133"/>
      <c r="F937" s="126"/>
      <c r="G937" s="126"/>
    </row>
    <row r="938" spans="1:7" ht="13.2">
      <c r="A938" s="126"/>
      <c r="B938" s="126"/>
      <c r="C938" s="126"/>
      <c r="D938" s="126"/>
      <c r="E938" s="133"/>
      <c r="F938" s="126"/>
      <c r="G938" s="126"/>
    </row>
    <row r="939" spans="1:7" ht="13.2">
      <c r="A939" s="126"/>
      <c r="B939" s="126"/>
      <c r="C939" s="126"/>
      <c r="D939" s="126"/>
      <c r="E939" s="133"/>
      <c r="F939" s="126"/>
      <c r="G939" s="126"/>
    </row>
    <row r="940" spans="1:7" ht="13.2">
      <c r="A940" s="126"/>
      <c r="B940" s="126"/>
      <c r="C940" s="126"/>
      <c r="D940" s="126"/>
      <c r="E940" s="133"/>
      <c r="F940" s="126"/>
      <c r="G940" s="126"/>
    </row>
    <row r="941" spans="1:7" ht="13.2">
      <c r="A941" s="126"/>
      <c r="B941" s="126"/>
      <c r="C941" s="126"/>
      <c r="D941" s="126"/>
      <c r="E941" s="133"/>
      <c r="F941" s="126"/>
      <c r="G941" s="126"/>
    </row>
    <row r="942" spans="1:7" ht="13.2">
      <c r="A942" s="126"/>
      <c r="B942" s="126"/>
      <c r="C942" s="126"/>
      <c r="D942" s="126"/>
      <c r="E942" s="133"/>
      <c r="F942" s="126"/>
      <c r="G942" s="126"/>
    </row>
    <row r="943" spans="1:7" ht="13.2">
      <c r="A943" s="126"/>
      <c r="B943" s="126"/>
      <c r="C943" s="126"/>
      <c r="D943" s="126"/>
      <c r="E943" s="133"/>
      <c r="F943" s="126"/>
      <c r="G943" s="126"/>
    </row>
    <row r="944" spans="1:7" ht="13.2">
      <c r="A944" s="126"/>
      <c r="B944" s="126"/>
      <c r="C944" s="126"/>
      <c r="D944" s="126"/>
      <c r="E944" s="133"/>
      <c r="F944" s="126"/>
      <c r="G944" s="126"/>
    </row>
    <row r="945" spans="1:7" ht="13.2">
      <c r="A945" s="126"/>
      <c r="B945" s="126"/>
      <c r="C945" s="126"/>
      <c r="D945" s="126"/>
      <c r="E945" s="133"/>
      <c r="F945" s="126"/>
      <c r="G945" s="126"/>
    </row>
    <row r="946" spans="1:7" ht="13.2">
      <c r="A946" s="126"/>
      <c r="B946" s="126"/>
      <c r="C946" s="126"/>
      <c r="D946" s="126"/>
      <c r="E946" s="133"/>
      <c r="F946" s="126"/>
      <c r="G946" s="126"/>
    </row>
    <row r="947" spans="1:7" ht="13.2">
      <c r="A947" s="126"/>
      <c r="B947" s="126"/>
      <c r="C947" s="126"/>
      <c r="D947" s="126"/>
      <c r="E947" s="133"/>
      <c r="F947" s="126"/>
      <c r="G947" s="126"/>
    </row>
    <row r="948" spans="1:7" ht="13.2">
      <c r="A948" s="126"/>
      <c r="B948" s="126"/>
      <c r="C948" s="126"/>
      <c r="D948" s="126"/>
      <c r="E948" s="133"/>
      <c r="F948" s="126"/>
      <c r="G948" s="126"/>
    </row>
    <row r="949" spans="1:7" ht="13.2">
      <c r="A949" s="126"/>
      <c r="B949" s="126"/>
      <c r="C949" s="126"/>
      <c r="D949" s="126"/>
      <c r="E949" s="133"/>
      <c r="F949" s="126"/>
      <c r="G949" s="126"/>
    </row>
    <row r="950" spans="1:7" ht="13.2">
      <c r="A950" s="126"/>
      <c r="B950" s="126"/>
      <c r="C950" s="126"/>
      <c r="D950" s="126"/>
      <c r="E950" s="133"/>
      <c r="F950" s="126"/>
      <c r="G950" s="126"/>
    </row>
    <row r="951" spans="1:7" ht="13.2">
      <c r="A951" s="126"/>
      <c r="B951" s="126"/>
      <c r="C951" s="126"/>
      <c r="D951" s="126"/>
      <c r="E951" s="133"/>
      <c r="F951" s="126"/>
      <c r="G951" s="126"/>
    </row>
    <row r="952" spans="1:7" ht="13.2">
      <c r="A952" s="126"/>
      <c r="B952" s="126"/>
      <c r="C952" s="126"/>
      <c r="D952" s="126"/>
      <c r="E952" s="133"/>
      <c r="F952" s="126"/>
      <c r="G952" s="126"/>
    </row>
    <row r="953" spans="1:7" ht="13.2">
      <c r="A953" s="126"/>
      <c r="B953" s="126"/>
      <c r="C953" s="126"/>
      <c r="D953" s="126"/>
      <c r="E953" s="133"/>
      <c r="F953" s="126"/>
      <c r="G953" s="126"/>
    </row>
    <row r="954" spans="1:7" ht="13.2">
      <c r="A954" s="126"/>
      <c r="B954" s="126"/>
      <c r="C954" s="126"/>
      <c r="D954" s="126"/>
      <c r="E954" s="133"/>
      <c r="F954" s="126"/>
      <c r="G954" s="126"/>
    </row>
    <row r="955" spans="1:7" ht="13.2">
      <c r="A955" s="126"/>
      <c r="B955" s="126"/>
      <c r="C955" s="126"/>
      <c r="D955" s="126"/>
      <c r="E955" s="133"/>
      <c r="F955" s="126"/>
      <c r="G955" s="126"/>
    </row>
    <row r="956" spans="1:7" ht="13.2">
      <c r="A956" s="126"/>
      <c r="B956" s="126"/>
      <c r="C956" s="126"/>
      <c r="D956" s="126"/>
      <c r="E956" s="133"/>
      <c r="F956" s="126"/>
      <c r="G956" s="126"/>
    </row>
    <row r="957" spans="1:7" ht="13.2">
      <c r="A957" s="126"/>
      <c r="B957" s="126"/>
      <c r="C957" s="126"/>
      <c r="D957" s="126"/>
      <c r="E957" s="133"/>
      <c r="F957" s="126"/>
      <c r="G957" s="126"/>
    </row>
    <row r="958" spans="1:7" ht="13.2">
      <c r="A958" s="126"/>
      <c r="B958" s="126"/>
      <c r="C958" s="126"/>
      <c r="D958" s="126"/>
      <c r="E958" s="133"/>
      <c r="F958" s="126"/>
      <c r="G958" s="126"/>
    </row>
    <row r="959" spans="1:7" ht="13.2">
      <c r="A959" s="126"/>
      <c r="B959" s="126"/>
      <c r="C959" s="126"/>
      <c r="D959" s="126"/>
      <c r="E959" s="133"/>
      <c r="F959" s="126"/>
      <c r="G959" s="126"/>
    </row>
    <row r="960" spans="1:7" ht="13.2">
      <c r="A960" s="126"/>
      <c r="B960" s="126"/>
      <c r="C960" s="126"/>
      <c r="D960" s="126"/>
      <c r="E960" s="133"/>
      <c r="F960" s="126"/>
      <c r="G960" s="126"/>
    </row>
    <row r="961" spans="1:7" ht="13.2">
      <c r="A961" s="126"/>
      <c r="B961" s="126"/>
      <c r="C961" s="126"/>
      <c r="D961" s="126"/>
      <c r="E961" s="133"/>
      <c r="F961" s="126"/>
      <c r="G961" s="126"/>
    </row>
    <row r="962" spans="1:7" ht="13.2">
      <c r="A962" s="126"/>
      <c r="B962" s="126"/>
      <c r="C962" s="126"/>
      <c r="D962" s="126"/>
      <c r="E962" s="133"/>
      <c r="F962" s="126"/>
      <c r="G962" s="126"/>
    </row>
    <row r="963" spans="1:7" ht="13.2">
      <c r="A963" s="126"/>
      <c r="B963" s="126"/>
      <c r="C963" s="126"/>
      <c r="D963" s="126"/>
      <c r="E963" s="133"/>
      <c r="F963" s="126"/>
      <c r="G963" s="126"/>
    </row>
    <row r="964" spans="1:7" ht="13.2">
      <c r="A964" s="126"/>
      <c r="B964" s="126"/>
      <c r="C964" s="126"/>
      <c r="D964" s="126"/>
      <c r="E964" s="133"/>
      <c r="F964" s="126"/>
      <c r="G964" s="126"/>
    </row>
    <row r="965" spans="1:7" ht="13.2">
      <c r="A965" s="126"/>
      <c r="B965" s="126"/>
      <c r="C965" s="126"/>
      <c r="D965" s="126"/>
      <c r="E965" s="133"/>
      <c r="F965" s="126"/>
      <c r="G965" s="126"/>
    </row>
    <row r="966" spans="1:7" ht="13.2">
      <c r="A966" s="126"/>
      <c r="B966" s="126"/>
      <c r="C966" s="126"/>
      <c r="D966" s="126"/>
      <c r="E966" s="133"/>
      <c r="F966" s="126"/>
      <c r="G966" s="126"/>
    </row>
    <row r="967" spans="1:7" ht="13.2">
      <c r="A967" s="126"/>
      <c r="B967" s="126"/>
      <c r="C967" s="126"/>
      <c r="D967" s="126"/>
      <c r="E967" s="133"/>
      <c r="F967" s="126"/>
      <c r="G967" s="126"/>
    </row>
    <row r="968" spans="1:7" ht="13.2">
      <c r="A968" s="126"/>
      <c r="B968" s="126"/>
      <c r="C968" s="126"/>
      <c r="D968" s="126"/>
      <c r="E968" s="133"/>
      <c r="F968" s="126"/>
      <c r="G968" s="126"/>
    </row>
    <row r="969" spans="1:7" ht="13.2">
      <c r="A969" s="126"/>
      <c r="B969" s="126"/>
      <c r="C969" s="126"/>
      <c r="D969" s="126"/>
      <c r="E969" s="133"/>
      <c r="F969" s="126"/>
      <c r="G969" s="126"/>
    </row>
    <row r="970" spans="1:7" ht="13.2">
      <c r="A970" s="126"/>
      <c r="B970" s="126"/>
      <c r="C970" s="126"/>
      <c r="D970" s="126"/>
      <c r="E970" s="133"/>
      <c r="F970" s="126"/>
      <c r="G970" s="126"/>
    </row>
    <row r="971" spans="1:7" ht="13.2">
      <c r="A971" s="126"/>
      <c r="B971" s="126"/>
      <c r="C971" s="126"/>
      <c r="D971" s="126"/>
      <c r="E971" s="133"/>
      <c r="F971" s="126"/>
      <c r="G971" s="126"/>
    </row>
    <row r="972" spans="1:7" ht="13.2">
      <c r="A972" s="126"/>
      <c r="B972" s="126"/>
      <c r="C972" s="126"/>
      <c r="D972" s="126"/>
      <c r="E972" s="133"/>
      <c r="F972" s="126"/>
      <c r="G972" s="126"/>
    </row>
    <row r="973" spans="1:7" ht="13.2">
      <c r="A973" s="126"/>
      <c r="B973" s="126"/>
      <c r="C973" s="126"/>
      <c r="D973" s="126"/>
      <c r="E973" s="133"/>
      <c r="F973" s="126"/>
      <c r="G973" s="126"/>
    </row>
    <row r="974" spans="1:7" ht="13.2">
      <c r="A974" s="126"/>
      <c r="B974" s="126"/>
      <c r="C974" s="126"/>
      <c r="D974" s="126"/>
      <c r="E974" s="133"/>
      <c r="F974" s="126"/>
      <c r="G974" s="126"/>
    </row>
    <row r="975" spans="1:7" ht="13.2">
      <c r="A975" s="126"/>
      <c r="B975" s="126"/>
      <c r="C975" s="126"/>
      <c r="D975" s="126"/>
      <c r="E975" s="133"/>
      <c r="F975" s="126"/>
      <c r="G975" s="126"/>
    </row>
    <row r="976" spans="1:7" ht="13.2">
      <c r="A976" s="126"/>
      <c r="B976" s="126"/>
      <c r="C976" s="126"/>
      <c r="D976" s="126"/>
      <c r="E976" s="133"/>
      <c r="F976" s="126"/>
      <c r="G976" s="126"/>
    </row>
    <row r="977" spans="1:7" ht="13.2">
      <c r="A977" s="126"/>
      <c r="B977" s="126"/>
      <c r="C977" s="126"/>
      <c r="D977" s="126"/>
      <c r="E977" s="133"/>
      <c r="F977" s="126"/>
      <c r="G977" s="126"/>
    </row>
    <row r="978" spans="1:7" ht="13.2">
      <c r="A978" s="126"/>
      <c r="B978" s="126"/>
      <c r="C978" s="126"/>
      <c r="D978" s="126"/>
      <c r="E978" s="133"/>
      <c r="F978" s="126"/>
      <c r="G978" s="126"/>
    </row>
    <row r="979" spans="1:7" ht="13.2">
      <c r="A979" s="126"/>
      <c r="B979" s="126"/>
      <c r="C979" s="126"/>
      <c r="D979" s="126"/>
      <c r="E979" s="133"/>
      <c r="F979" s="126"/>
      <c r="G979" s="126"/>
    </row>
    <row r="980" spans="1:7" ht="13.2">
      <c r="A980" s="126"/>
      <c r="B980" s="126"/>
      <c r="C980" s="126"/>
      <c r="D980" s="126"/>
      <c r="E980" s="133"/>
      <c r="F980" s="126"/>
      <c r="G980" s="126"/>
    </row>
    <row r="981" spans="1:7" ht="13.2">
      <c r="A981" s="126"/>
      <c r="B981" s="126"/>
      <c r="C981" s="126"/>
      <c r="D981" s="126"/>
      <c r="E981" s="133"/>
      <c r="F981" s="126"/>
      <c r="G981" s="126"/>
    </row>
    <row r="982" spans="1:7" ht="13.2">
      <c r="A982" s="126"/>
      <c r="B982" s="126"/>
      <c r="C982" s="126"/>
      <c r="D982" s="126"/>
      <c r="E982" s="133"/>
      <c r="F982" s="126"/>
      <c r="G982" s="126"/>
    </row>
    <row r="983" spans="1:7" ht="13.2">
      <c r="A983" s="126"/>
      <c r="B983" s="126"/>
      <c r="C983" s="126"/>
      <c r="D983" s="126"/>
      <c r="E983" s="133"/>
      <c r="F983" s="126"/>
      <c r="G983" s="126"/>
    </row>
    <row r="984" spans="1:7" ht="13.2">
      <c r="A984" s="126"/>
      <c r="B984" s="126"/>
      <c r="C984" s="126"/>
      <c r="D984" s="126"/>
      <c r="E984" s="133"/>
      <c r="F984" s="126"/>
      <c r="G984" s="126"/>
    </row>
    <row r="985" spans="1:7" ht="13.2">
      <c r="A985" s="126"/>
      <c r="B985" s="126"/>
      <c r="C985" s="126"/>
      <c r="D985" s="126"/>
      <c r="E985" s="133"/>
      <c r="F985" s="126"/>
      <c r="G985" s="126"/>
    </row>
    <row r="986" spans="1:7" ht="13.2">
      <c r="A986" s="126"/>
      <c r="B986" s="126"/>
      <c r="C986" s="126"/>
      <c r="D986" s="126"/>
      <c r="E986" s="133"/>
      <c r="F986" s="126"/>
      <c r="G986" s="126"/>
    </row>
    <row r="987" spans="1:7" ht="13.2">
      <c r="A987" s="126"/>
      <c r="B987" s="126"/>
      <c r="C987" s="126"/>
      <c r="D987" s="126"/>
      <c r="E987" s="133"/>
      <c r="F987" s="126"/>
      <c r="G987" s="126"/>
    </row>
    <row r="988" spans="1:7" ht="13.2">
      <c r="A988" s="126"/>
      <c r="B988" s="126"/>
      <c r="C988" s="126"/>
      <c r="D988" s="126"/>
      <c r="E988" s="133"/>
      <c r="F988" s="126"/>
      <c r="G988" s="126"/>
    </row>
    <row r="989" spans="1:7" ht="13.2">
      <c r="A989" s="126"/>
      <c r="B989" s="126"/>
      <c r="C989" s="126"/>
      <c r="D989" s="126"/>
      <c r="E989" s="133"/>
      <c r="F989" s="126"/>
      <c r="G989" s="126"/>
    </row>
    <row r="990" spans="1:7" ht="13.2">
      <c r="A990" s="126"/>
      <c r="B990" s="126"/>
      <c r="C990" s="126"/>
      <c r="D990" s="126"/>
      <c r="E990" s="133"/>
      <c r="F990" s="126"/>
      <c r="G990" s="126"/>
    </row>
    <row r="991" spans="1:7" ht="13.2">
      <c r="A991" s="126"/>
      <c r="B991" s="126"/>
      <c r="C991" s="126"/>
      <c r="D991" s="126"/>
      <c r="E991" s="133"/>
      <c r="F991" s="126"/>
      <c r="G991" s="126"/>
    </row>
    <row r="992" spans="1:7" ht="13.2">
      <c r="A992" s="126"/>
      <c r="B992" s="126"/>
      <c r="C992" s="126"/>
      <c r="D992" s="126"/>
      <c r="E992" s="133"/>
      <c r="F992" s="126"/>
      <c r="G992" s="126"/>
    </row>
    <row r="993" spans="1:7" ht="13.2">
      <c r="A993" s="126"/>
      <c r="B993" s="126"/>
      <c r="C993" s="126"/>
      <c r="D993" s="126"/>
      <c r="E993" s="133"/>
      <c r="F993" s="126"/>
      <c r="G993" s="126"/>
    </row>
    <row r="994" spans="1:7" ht="13.2">
      <c r="A994" s="126"/>
      <c r="B994" s="126"/>
      <c r="C994" s="126"/>
      <c r="D994" s="126"/>
      <c r="E994" s="133"/>
      <c r="F994" s="126"/>
      <c r="G994" s="126"/>
    </row>
    <row r="995" spans="1:7" ht="13.2">
      <c r="A995" s="126"/>
      <c r="B995" s="126"/>
      <c r="C995" s="126"/>
      <c r="D995" s="126"/>
      <c r="E995" s="133"/>
      <c r="F995" s="126"/>
      <c r="G995" s="126"/>
    </row>
    <row r="996" spans="1:7" ht="13.2">
      <c r="A996" s="126"/>
      <c r="B996" s="126"/>
      <c r="C996" s="126"/>
      <c r="D996" s="126"/>
      <c r="E996" s="133"/>
      <c r="F996" s="126"/>
      <c r="G996" s="126"/>
    </row>
    <row r="997" spans="1:7" ht="13.2">
      <c r="A997" s="126"/>
      <c r="B997" s="126"/>
      <c r="C997" s="126"/>
      <c r="D997" s="126"/>
      <c r="E997" s="133"/>
      <c r="F997" s="126"/>
      <c r="G997" s="126"/>
    </row>
    <row r="998" spans="1:7" ht="13.2">
      <c r="A998" s="126"/>
      <c r="B998" s="126"/>
      <c r="C998" s="126"/>
      <c r="D998" s="126"/>
      <c r="E998" s="133"/>
      <c r="F998" s="126"/>
      <c r="G998" s="126"/>
    </row>
    <row r="999" spans="1:7" ht="13.2">
      <c r="A999" s="126"/>
      <c r="B999" s="126"/>
      <c r="C999" s="126"/>
      <c r="D999" s="126"/>
      <c r="E999" s="133"/>
      <c r="F999" s="126"/>
      <c r="G999" s="126"/>
    </row>
    <row r="1000" spans="1:7" ht="13.2">
      <c r="E1000" s="157"/>
    </row>
    <row r="1001" spans="1:7" ht="13.2">
      <c r="E1001" s="157"/>
    </row>
    <row r="1002" spans="1:7" ht="13.2">
      <c r="E1002" s="157"/>
    </row>
    <row r="1003" spans="1:7" ht="13.2">
      <c r="E1003" s="157"/>
    </row>
    <row r="1004" spans="1:7" ht="13.2">
      <c r="E1004" s="157"/>
    </row>
    <row r="1005" spans="1:7" ht="13.2">
      <c r="E1005" s="157"/>
    </row>
    <row r="1006" spans="1:7" ht="13.2">
      <c r="E1006" s="157"/>
    </row>
    <row r="1007" spans="1:7" ht="13.2">
      <c r="E1007" s="157"/>
    </row>
    <row r="1008" spans="1:7" ht="13.2">
      <c r="E1008" s="157"/>
    </row>
    <row r="1009" spans="2:5" ht="13.2">
      <c r="E1009" s="157"/>
    </row>
    <row r="1010" spans="2:5" ht="13.2">
      <c r="E1010" s="157"/>
    </row>
    <row r="1011" spans="2:5" ht="13.2">
      <c r="E1011" s="157"/>
    </row>
    <row r="1012" spans="2:5" ht="13.2">
      <c r="E1012" s="157"/>
    </row>
    <row r="1013" spans="2:5" ht="13.2">
      <c r="E1013" s="157"/>
    </row>
    <row r="1014" spans="2:5" ht="13.2">
      <c r="E1014" s="157"/>
    </row>
    <row r="1015" spans="2:5" ht="13.2">
      <c r="E1015" s="157"/>
    </row>
    <row r="1016" spans="2:5" ht="13.2">
      <c r="E1016" s="157"/>
    </row>
    <row r="1017" spans="2:5" ht="13.2">
      <c r="E1017" s="157"/>
    </row>
    <row r="1018" spans="2:5" ht="13.2">
      <c r="E1018" s="157"/>
    </row>
    <row r="1019" spans="2:5" ht="13.2">
      <c r="E1019" s="157"/>
    </row>
    <row r="1020" spans="2:5" ht="14.4">
      <c r="B1020" s="129"/>
      <c r="E1020" s="157"/>
    </row>
    <row r="1021" spans="2:5" ht="13.2">
      <c r="E1021" s="157"/>
    </row>
    <row r="1022" spans="2:5" ht="13.2">
      <c r="E1022" s="157"/>
    </row>
    <row r="1023" spans="2:5" ht="13.2">
      <c r="E1023" s="157"/>
    </row>
    <row r="1024" spans="2:5" ht="13.2">
      <c r="E1024" s="157"/>
    </row>
    <row r="1025" spans="5:5" ht="13.2">
      <c r="E1025" s="157"/>
    </row>
    <row r="1026" spans="5:5" ht="13.2">
      <c r="E1026" s="157"/>
    </row>
    <row r="1027" spans="5:5" ht="13.2">
      <c r="E1027" s="157"/>
    </row>
    <row r="1028" spans="5:5" ht="13.2">
      <c r="E1028" s="157"/>
    </row>
    <row r="1029" spans="5:5" ht="13.2">
      <c r="E1029" s="157"/>
    </row>
    <row r="1030" spans="5:5" ht="13.2">
      <c r="E1030" s="157"/>
    </row>
    <row r="1031" spans="5:5" ht="13.2">
      <c r="E1031" s="157"/>
    </row>
    <row r="1032" spans="5:5" ht="13.2">
      <c r="E1032" s="157"/>
    </row>
    <row r="1033" spans="5:5" ht="13.2">
      <c r="E1033" s="157"/>
    </row>
    <row r="1034" spans="5:5" ht="13.2">
      <c r="E1034" s="157"/>
    </row>
    <row r="1035" spans="5:5" ht="13.2">
      <c r="E1035" s="157"/>
    </row>
    <row r="1036" spans="5:5" ht="13.2">
      <c r="E1036" s="157"/>
    </row>
    <row r="1037" spans="5:5" ht="13.2">
      <c r="E1037" s="157"/>
    </row>
    <row r="1038" spans="5:5" ht="13.2">
      <c r="E1038" s="157"/>
    </row>
    <row r="1039" spans="5:5" ht="13.2">
      <c r="E1039" s="157"/>
    </row>
    <row r="1040" spans="5:5" ht="13.2">
      <c r="E1040" s="157"/>
    </row>
    <row r="1041" spans="5:5" ht="13.2">
      <c r="E1041" s="157"/>
    </row>
    <row r="1042" spans="5:5" ht="13.2">
      <c r="E1042" s="157"/>
    </row>
    <row r="1043" spans="5:5" ht="13.2">
      <c r="E1043" s="157"/>
    </row>
    <row r="1044" spans="5:5" ht="13.2">
      <c r="E1044" s="157"/>
    </row>
    <row r="1045" spans="5:5" ht="13.2">
      <c r="E1045" s="157"/>
    </row>
    <row r="1046" spans="5:5" ht="13.2">
      <c r="E1046" s="157"/>
    </row>
    <row r="1047" spans="5:5" ht="13.2">
      <c r="E1047" s="157"/>
    </row>
    <row r="1048" spans="5:5" ht="13.2">
      <c r="E1048" s="157"/>
    </row>
    <row r="1049" spans="5:5" ht="13.2">
      <c r="E1049" s="157"/>
    </row>
    <row r="1050" spans="5:5" ht="13.2">
      <c r="E1050" s="157"/>
    </row>
    <row r="1051" spans="5:5" ht="13.2">
      <c r="E1051" s="157"/>
    </row>
    <row r="1052" spans="5:5" ht="13.2">
      <c r="E1052" s="157"/>
    </row>
    <row r="1053" spans="5:5" ht="13.2">
      <c r="E1053" s="157"/>
    </row>
    <row r="1054" spans="5:5" ht="13.2">
      <c r="E1054" s="157"/>
    </row>
    <row r="1055" spans="5:5" ht="13.2">
      <c r="E1055" s="157"/>
    </row>
    <row r="1056" spans="5:5" ht="13.2">
      <c r="E1056" s="157"/>
    </row>
    <row r="1057" spans="5:5" ht="13.2">
      <c r="E1057" s="157"/>
    </row>
    <row r="1058" spans="5:5" ht="13.2">
      <c r="E1058" s="157"/>
    </row>
    <row r="1059" spans="5:5" ht="13.2">
      <c r="E1059" s="157"/>
    </row>
    <row r="1060" spans="5:5" ht="13.2">
      <c r="E1060" s="157"/>
    </row>
    <row r="1061" spans="5:5" ht="13.2">
      <c r="E1061" s="157"/>
    </row>
    <row r="1062" spans="5:5" ht="13.2">
      <c r="E1062" s="157"/>
    </row>
    <row r="1063" spans="5:5" ht="13.2">
      <c r="E1063" s="157"/>
    </row>
    <row r="1064" spans="5:5" ht="13.2">
      <c r="E1064" s="157"/>
    </row>
    <row r="1065" spans="5:5" ht="13.2">
      <c r="E1065" s="157"/>
    </row>
    <row r="1066" spans="5:5" ht="13.2">
      <c r="E1066" s="157"/>
    </row>
    <row r="1067" spans="5:5" ht="13.2">
      <c r="E1067" s="157"/>
    </row>
    <row r="1068" spans="5:5" ht="13.2">
      <c r="E1068" s="157"/>
    </row>
    <row r="1069" spans="5:5" ht="13.2">
      <c r="E1069" s="157"/>
    </row>
    <row r="1070" spans="5:5" ht="13.2">
      <c r="E1070" s="157"/>
    </row>
    <row r="1071" spans="5:5" ht="13.2">
      <c r="E1071" s="157"/>
    </row>
    <row r="1072" spans="5:5" ht="13.2">
      <c r="E1072" s="157"/>
    </row>
    <row r="1073" spans="5:5" ht="13.2">
      <c r="E1073" s="157"/>
    </row>
    <row r="1074" spans="5:5" ht="13.2">
      <c r="E1074" s="157"/>
    </row>
    <row r="1075" spans="5:5" ht="13.2">
      <c r="E1075" s="157"/>
    </row>
    <row r="1076" spans="5:5" ht="13.2">
      <c r="E1076" s="157"/>
    </row>
    <row r="1077" spans="5:5" ht="13.2">
      <c r="E1077" s="157"/>
    </row>
    <row r="1078" spans="5:5" ht="13.2">
      <c r="E1078" s="157"/>
    </row>
    <row r="1079" spans="5:5" ht="13.2">
      <c r="E1079" s="157"/>
    </row>
    <row r="1080" spans="5:5" ht="13.2">
      <c r="E1080" s="157"/>
    </row>
    <row r="1081" spans="5:5" ht="13.2">
      <c r="E1081" s="157"/>
    </row>
    <row r="1082" spans="5:5" ht="13.2">
      <c r="E1082" s="157"/>
    </row>
    <row r="1083" spans="5:5" ht="13.2">
      <c r="E1083" s="157"/>
    </row>
    <row r="1084" spans="5:5" ht="13.2">
      <c r="E1084" s="157"/>
    </row>
    <row r="1085" spans="5:5" ht="13.2">
      <c r="E1085" s="157"/>
    </row>
    <row r="1086" spans="5:5" ht="13.2">
      <c r="E1086" s="157"/>
    </row>
    <row r="1087" spans="5:5" ht="13.2">
      <c r="E1087" s="157"/>
    </row>
    <row r="1088" spans="5:5" ht="13.2">
      <c r="E1088" s="157"/>
    </row>
    <row r="1089" spans="5:5" ht="13.2">
      <c r="E1089" s="157"/>
    </row>
    <row r="1090" spans="5:5" ht="13.2">
      <c r="E1090" s="157"/>
    </row>
    <row r="1091" spans="5:5" ht="13.2">
      <c r="E1091" s="157"/>
    </row>
    <row r="1092" spans="5:5" ht="13.2">
      <c r="E1092" s="157"/>
    </row>
    <row r="1093" spans="5:5" ht="13.2">
      <c r="E1093" s="157"/>
    </row>
    <row r="1094" spans="5:5" ht="13.2">
      <c r="E1094" s="157"/>
    </row>
    <row r="1095" spans="5:5" ht="13.2">
      <c r="E1095" s="157"/>
    </row>
    <row r="1096" spans="5:5" ht="13.2">
      <c r="E1096" s="157"/>
    </row>
    <row r="1097" spans="5:5" ht="13.2">
      <c r="E1097" s="157"/>
    </row>
    <row r="1098" spans="5:5" ht="13.2">
      <c r="E1098" s="157"/>
    </row>
    <row r="1099" spans="5:5" ht="13.2">
      <c r="E1099" s="157"/>
    </row>
    <row r="1100" spans="5:5" ht="13.2">
      <c r="E1100" s="157"/>
    </row>
    <row r="1101" spans="5:5" ht="13.2">
      <c r="E1101" s="157"/>
    </row>
    <row r="1102" spans="5:5" ht="13.2">
      <c r="E1102" s="157"/>
    </row>
    <row r="1103" spans="5:5" ht="13.2">
      <c r="E1103" s="157"/>
    </row>
    <row r="1104" spans="5:5" ht="13.2">
      <c r="E1104" s="157"/>
    </row>
    <row r="1105" spans="5:5" ht="13.2">
      <c r="E1105" s="157"/>
    </row>
    <row r="1106" spans="5:5" ht="13.2">
      <c r="E1106" s="157"/>
    </row>
    <row r="1107" spans="5:5" ht="13.2">
      <c r="E1107" s="157"/>
    </row>
    <row r="1108" spans="5:5" ht="13.2">
      <c r="E1108" s="157"/>
    </row>
    <row r="1109" spans="5:5" ht="13.2">
      <c r="E1109" s="157"/>
    </row>
    <row r="1110" spans="5:5" ht="13.2">
      <c r="E1110" s="157"/>
    </row>
    <row r="1111" spans="5:5" ht="13.2">
      <c r="E1111" s="157"/>
    </row>
    <row r="1112" spans="5:5" ht="13.2">
      <c r="E1112" s="157"/>
    </row>
    <row r="1113" spans="5:5" ht="13.2">
      <c r="E1113" s="157"/>
    </row>
    <row r="1114" spans="5:5" ht="13.2">
      <c r="E1114" s="157"/>
    </row>
    <row r="1115" spans="5:5" ht="13.2">
      <c r="E1115" s="157"/>
    </row>
    <row r="1116" spans="5:5" ht="13.2">
      <c r="E1116" s="157"/>
    </row>
    <row r="1117" spans="5:5" ht="13.2">
      <c r="E1117" s="157"/>
    </row>
    <row r="1118" spans="5:5" ht="13.2">
      <c r="E1118" s="157"/>
    </row>
    <row r="1119" spans="5:5" ht="13.2">
      <c r="E1119" s="157"/>
    </row>
    <row r="1120" spans="5:5" ht="13.2">
      <c r="E1120" s="157"/>
    </row>
    <row r="1121" spans="5:5" ht="13.2">
      <c r="E1121" s="157"/>
    </row>
    <row r="1122" spans="5:5" ht="13.2">
      <c r="E1122" s="157"/>
    </row>
    <row r="1123" spans="5:5" ht="13.2">
      <c r="E1123" s="157"/>
    </row>
    <row r="1124" spans="5:5" ht="13.2">
      <c r="E1124" s="157"/>
    </row>
    <row r="1125" spans="5:5" ht="13.2">
      <c r="E1125" s="157"/>
    </row>
    <row r="1126" spans="5:5" ht="13.2">
      <c r="E1126" s="157"/>
    </row>
    <row r="1127" spans="5:5" ht="13.2">
      <c r="E1127" s="157"/>
    </row>
    <row r="1128" spans="5:5" ht="13.2">
      <c r="E1128" s="157"/>
    </row>
    <row r="1129" spans="5:5" ht="13.2">
      <c r="E1129" s="157"/>
    </row>
    <row r="1130" spans="5:5" ht="13.2">
      <c r="E1130" s="157"/>
    </row>
    <row r="1131" spans="5:5" ht="13.2">
      <c r="E1131" s="157"/>
    </row>
    <row r="1132" spans="5:5" ht="13.2">
      <c r="E1132" s="157"/>
    </row>
    <row r="1133" spans="5:5" ht="13.2">
      <c r="E1133" s="157"/>
    </row>
    <row r="1134" spans="5:5" ht="13.2">
      <c r="E1134" s="157"/>
    </row>
    <row r="1135" spans="5:5" ht="13.2">
      <c r="E1135" s="157"/>
    </row>
    <row r="1136" spans="5:5" ht="13.2">
      <c r="E1136" s="157"/>
    </row>
    <row r="1137" spans="5:5" ht="13.2">
      <c r="E1137" s="157"/>
    </row>
    <row r="1138" spans="5:5" ht="13.2">
      <c r="E1138" s="157"/>
    </row>
    <row r="1139" spans="5:5" ht="13.2">
      <c r="E1139" s="157"/>
    </row>
    <row r="1140" spans="5:5" ht="13.2">
      <c r="E1140" s="157"/>
    </row>
    <row r="1141" spans="5:5" ht="13.2">
      <c r="E1141" s="157"/>
    </row>
    <row r="1142" spans="5:5" ht="13.2">
      <c r="E1142" s="157"/>
    </row>
    <row r="1143" spans="5:5" ht="13.2">
      <c r="E1143" s="157"/>
    </row>
    <row r="1144" spans="5:5" ht="13.2">
      <c r="E1144" s="157"/>
    </row>
    <row r="1145" spans="5:5" ht="13.2">
      <c r="E1145" s="157"/>
    </row>
    <row r="1146" spans="5:5" ht="13.2">
      <c r="E1146" s="157"/>
    </row>
    <row r="1147" spans="5:5" ht="13.2">
      <c r="E1147" s="157"/>
    </row>
    <row r="1148" spans="5:5" ht="13.2">
      <c r="E1148" s="157"/>
    </row>
    <row r="1149" spans="5:5" ht="13.2">
      <c r="E1149" s="157"/>
    </row>
    <row r="1150" spans="5:5" ht="13.2">
      <c r="E1150" s="157"/>
    </row>
    <row r="1151" spans="5:5" ht="13.2">
      <c r="E1151" s="157"/>
    </row>
    <row r="1152" spans="5:5" ht="13.2">
      <c r="E1152" s="157"/>
    </row>
    <row r="1153" spans="5:5" ht="13.2">
      <c r="E1153" s="157"/>
    </row>
    <row r="1154" spans="5:5" ht="13.2">
      <c r="E1154" s="157"/>
    </row>
    <row r="1155" spans="5:5" ht="13.2">
      <c r="E1155" s="157"/>
    </row>
    <row r="1156" spans="5:5" ht="13.2">
      <c r="E1156" s="157"/>
    </row>
    <row r="1157" spans="5:5" ht="13.2">
      <c r="E1157" s="157"/>
    </row>
    <row r="1158" spans="5:5" ht="13.2">
      <c r="E1158" s="157"/>
    </row>
    <row r="1159" spans="5:5" ht="13.2">
      <c r="E1159" s="157"/>
    </row>
    <row r="1160" spans="5:5" ht="13.2">
      <c r="E1160" s="157"/>
    </row>
    <row r="1161" spans="5:5" ht="13.2">
      <c r="E1161" s="157"/>
    </row>
    <row r="1162" spans="5:5" ht="13.2">
      <c r="E1162" s="157"/>
    </row>
    <row r="1163" spans="5:5" ht="13.2">
      <c r="E1163" s="157"/>
    </row>
    <row r="1164" spans="5:5" ht="13.2">
      <c r="E1164" s="157"/>
    </row>
    <row r="1165" spans="5:5" ht="13.2">
      <c r="E1165" s="157"/>
    </row>
    <row r="1166" spans="5:5" ht="13.2">
      <c r="E1166" s="157"/>
    </row>
    <row r="1167" spans="5:5" ht="13.2">
      <c r="E1167" s="157"/>
    </row>
    <row r="1168" spans="5:5" ht="13.2">
      <c r="E1168" s="157"/>
    </row>
    <row r="1169" spans="5:5" ht="13.2">
      <c r="E1169" s="157"/>
    </row>
    <row r="1170" spans="5:5" ht="13.2">
      <c r="E1170" s="157"/>
    </row>
    <row r="1171" spans="5:5" ht="13.2">
      <c r="E1171" s="157"/>
    </row>
    <row r="1172" spans="5:5" ht="13.2">
      <c r="E1172" s="157"/>
    </row>
    <row r="1173" spans="5:5" ht="13.2">
      <c r="E1173" s="157"/>
    </row>
    <row r="1174" spans="5:5" ht="13.2">
      <c r="E1174" s="157"/>
    </row>
    <row r="1175" spans="5:5" ht="13.2">
      <c r="E1175" s="157"/>
    </row>
    <row r="1176" spans="5:5" ht="13.2">
      <c r="E1176" s="157"/>
    </row>
    <row r="1177" spans="5:5" ht="13.2">
      <c r="E1177" s="157"/>
    </row>
    <row r="1178" spans="5:5" ht="13.2">
      <c r="E1178" s="157"/>
    </row>
    <row r="1179" spans="5:5" ht="13.2">
      <c r="E1179" s="157"/>
    </row>
    <row r="1180" spans="5:5" ht="13.2">
      <c r="E1180" s="157"/>
    </row>
    <row r="1181" spans="5:5" ht="13.2">
      <c r="E1181" s="157"/>
    </row>
    <row r="1182" spans="5:5" ht="13.2">
      <c r="E1182" s="157"/>
    </row>
    <row r="1183" spans="5:5" ht="13.2">
      <c r="E1183" s="157"/>
    </row>
    <row r="1184" spans="5:5" ht="13.2">
      <c r="E1184" s="157"/>
    </row>
    <row r="1185" spans="5:5" ht="13.2">
      <c r="E1185" s="157"/>
    </row>
    <row r="1186" spans="5:5" ht="13.2">
      <c r="E1186" s="157"/>
    </row>
    <row r="1187" spans="5:5" ht="13.2">
      <c r="E1187" s="157"/>
    </row>
    <row r="1188" spans="5:5" ht="13.2">
      <c r="E1188" s="157"/>
    </row>
    <row r="1189" spans="5:5" ht="13.2">
      <c r="E1189" s="157"/>
    </row>
    <row r="1190" spans="5:5" ht="13.2">
      <c r="E1190" s="157"/>
    </row>
    <row r="1191" spans="5:5" ht="13.2">
      <c r="E1191" s="157"/>
    </row>
    <row r="1192" spans="5:5" ht="13.2">
      <c r="E1192" s="157"/>
    </row>
    <row r="1193" spans="5:5" ht="13.2">
      <c r="E1193" s="157"/>
    </row>
    <row r="1194" spans="5:5" ht="13.2">
      <c r="E1194" s="157"/>
    </row>
    <row r="1195" spans="5:5" ht="13.2">
      <c r="E1195" s="157"/>
    </row>
    <row r="1196" spans="5:5" ht="13.2">
      <c r="E1196" s="157"/>
    </row>
    <row r="1197" spans="5:5" ht="13.2">
      <c r="E1197" s="157"/>
    </row>
    <row r="1198" spans="5:5" ht="13.2">
      <c r="E1198" s="157"/>
    </row>
    <row r="1199" spans="5:5" ht="13.2">
      <c r="E1199" s="157"/>
    </row>
    <row r="1200" spans="5:5" ht="13.2">
      <c r="E1200" s="157"/>
    </row>
    <row r="1201" spans="5:5" ht="13.2">
      <c r="E1201" s="157"/>
    </row>
    <row r="1202" spans="5:5" ht="13.2">
      <c r="E1202" s="157"/>
    </row>
    <row r="1203" spans="5:5" ht="13.2">
      <c r="E1203" s="157"/>
    </row>
    <row r="1204" spans="5:5" ht="13.2">
      <c r="E1204" s="157"/>
    </row>
    <row r="1205" spans="5:5" ht="13.2">
      <c r="E1205" s="157"/>
    </row>
    <row r="1206" spans="5:5" ht="13.2">
      <c r="E1206" s="157"/>
    </row>
    <row r="1207" spans="5:5" ht="13.2">
      <c r="E1207" s="157"/>
    </row>
    <row r="1208" spans="5:5" ht="13.2">
      <c r="E1208" s="157"/>
    </row>
    <row r="1209" spans="5:5" ht="13.2">
      <c r="E1209" s="157"/>
    </row>
    <row r="1210" spans="5:5" ht="13.2">
      <c r="E1210" s="157"/>
    </row>
    <row r="1211" spans="5:5" ht="13.2">
      <c r="E1211" s="157"/>
    </row>
    <row r="1212" spans="5:5" ht="13.2">
      <c r="E1212" s="157"/>
    </row>
    <row r="1213" spans="5:5" ht="13.2">
      <c r="E1213" s="157"/>
    </row>
    <row r="1214" spans="5:5" ht="13.2">
      <c r="E1214" s="157"/>
    </row>
    <row r="1215" spans="5:5" ht="13.2">
      <c r="E1215" s="157"/>
    </row>
    <row r="1216" spans="5:5" ht="13.2">
      <c r="E1216" s="157"/>
    </row>
    <row r="1217" spans="5:5" ht="13.2">
      <c r="E1217" s="157"/>
    </row>
    <row r="1218" spans="5:5" ht="13.2">
      <c r="E1218" s="157"/>
    </row>
    <row r="1219" spans="5:5" ht="13.2">
      <c r="E1219" s="157"/>
    </row>
    <row r="1220" spans="5:5" ht="13.2">
      <c r="E1220" s="157"/>
    </row>
    <row r="1221" spans="5:5" ht="13.2">
      <c r="E1221" s="157"/>
    </row>
    <row r="1222" spans="5:5" ht="13.2">
      <c r="E1222" s="157"/>
    </row>
    <row r="1223" spans="5:5" ht="13.2">
      <c r="E1223" s="157"/>
    </row>
    <row r="1224" spans="5:5" ht="13.2">
      <c r="E1224" s="157"/>
    </row>
    <row r="1225" spans="5:5" ht="13.2">
      <c r="E1225" s="157"/>
    </row>
    <row r="1226" spans="5:5" ht="13.2">
      <c r="E1226" s="157"/>
    </row>
    <row r="1227" spans="5:5" ht="13.2">
      <c r="E1227" s="157"/>
    </row>
    <row r="1228" spans="5:5" ht="13.2">
      <c r="E1228" s="157"/>
    </row>
    <row r="1229" spans="5:5" ht="13.2">
      <c r="E1229" s="157"/>
    </row>
    <row r="1230" spans="5:5" ht="13.2">
      <c r="E1230" s="157"/>
    </row>
    <row r="1231" spans="5:5" ht="13.2">
      <c r="E1231" s="157"/>
    </row>
    <row r="1232" spans="5:5" ht="13.2">
      <c r="E1232" s="157"/>
    </row>
    <row r="1233" spans="5:5" ht="13.2">
      <c r="E1233" s="157"/>
    </row>
    <row r="1234" spans="5:5" ht="13.2">
      <c r="E1234" s="157"/>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H1235"/>
  <sheetViews>
    <sheetView workbookViewId="0">
      <pane ySplit="2" topLeftCell="A3" activePane="bottomLeft" state="frozen"/>
      <selection pane="bottomLeft" activeCell="B4" sqref="B4"/>
    </sheetView>
  </sheetViews>
  <sheetFormatPr defaultColWidth="12.6640625" defaultRowHeight="15.75" customHeight="1"/>
  <cols>
    <col min="1" max="1" width="25.21875" customWidth="1"/>
    <col min="2" max="3" width="20.109375" customWidth="1"/>
    <col min="4" max="4" width="39.21875" customWidth="1"/>
    <col min="5" max="5" width="18.6640625" customWidth="1"/>
    <col min="6" max="6" width="34" customWidth="1"/>
    <col min="7" max="7" width="22.6640625" customWidth="1"/>
    <col min="8" max="8" width="47.44140625" customWidth="1"/>
    <col min="9" max="28" width="7.6640625" customWidth="1"/>
  </cols>
  <sheetData>
    <row r="1" spans="1:8" ht="30.75" customHeight="1">
      <c r="A1" s="234" t="s">
        <v>10588</v>
      </c>
      <c r="B1" s="235"/>
      <c r="C1" s="235"/>
      <c r="D1" s="235"/>
      <c r="E1" s="235"/>
      <c r="F1" s="235"/>
      <c r="G1" s="235"/>
      <c r="H1" s="235"/>
    </row>
    <row r="2" spans="1:8" ht="31.5" customHeight="1">
      <c r="A2" s="137" t="s">
        <v>10589</v>
      </c>
      <c r="B2" s="137" t="s">
        <v>10590</v>
      </c>
      <c r="C2" s="137" t="s">
        <v>10591</v>
      </c>
      <c r="D2" s="124" t="s">
        <v>3</v>
      </c>
      <c r="E2" s="125" t="s">
        <v>10592</v>
      </c>
      <c r="F2" s="125" t="s">
        <v>10593</v>
      </c>
      <c r="G2" s="125"/>
      <c r="H2" s="124"/>
    </row>
    <row r="3" spans="1:8" ht="32.25" customHeight="1">
      <c r="A3" s="175" t="s">
        <v>10594</v>
      </c>
      <c r="B3" s="176" t="s">
        <v>10595</v>
      </c>
      <c r="C3" s="176" t="s">
        <v>10595</v>
      </c>
      <c r="D3" s="162" t="str">
        <f t="shared" ref="D3:D8" si="0">HYPERLINK("https://www.chemistryviews.org/details/news/10583668/Updated_EU_List_of_Substances_of_Concern.html?elq_mid=19329&amp;elq_cid=5214914","EU List of Substances of Concern")</f>
        <v>EU List of Substances of Concern</v>
      </c>
      <c r="E3" s="127" t="s">
        <v>10596</v>
      </c>
      <c r="F3" s="127" t="s">
        <v>10597</v>
      </c>
      <c r="G3" s="126"/>
      <c r="H3" s="126"/>
    </row>
    <row r="4" spans="1:8" ht="19.5" customHeight="1">
      <c r="A4" s="177" t="s">
        <v>10598</v>
      </c>
      <c r="B4" s="176" t="s">
        <v>10599</v>
      </c>
      <c r="C4" s="176" t="s">
        <v>3236</v>
      </c>
      <c r="D4" s="162" t="str">
        <f t="shared" si="0"/>
        <v>EU List of Substances of Concern</v>
      </c>
      <c r="E4" s="127" t="s">
        <v>10600</v>
      </c>
      <c r="F4" s="127" t="s">
        <v>10601</v>
      </c>
      <c r="G4" s="126"/>
      <c r="H4" s="126"/>
    </row>
    <row r="5" spans="1:8" ht="30.75" customHeight="1">
      <c r="A5" s="177" t="s">
        <v>10602</v>
      </c>
      <c r="B5" s="176" t="s">
        <v>10603</v>
      </c>
      <c r="C5" s="176" t="s">
        <v>990</v>
      </c>
      <c r="D5" s="162" t="str">
        <f t="shared" si="0"/>
        <v>EU List of Substances of Concern</v>
      </c>
      <c r="E5" s="127" t="s">
        <v>10600</v>
      </c>
      <c r="F5" s="127" t="s">
        <v>10604</v>
      </c>
      <c r="G5" s="126"/>
      <c r="H5" s="126"/>
    </row>
    <row r="6" spans="1:8" ht="19.5" customHeight="1">
      <c r="A6" s="152" t="s">
        <v>10605</v>
      </c>
      <c r="B6" s="153" t="s">
        <v>10606</v>
      </c>
      <c r="C6" s="153" t="s">
        <v>10607</v>
      </c>
      <c r="D6" s="162" t="str">
        <f t="shared" si="0"/>
        <v>EU List of Substances of Concern</v>
      </c>
      <c r="E6" s="127" t="s">
        <v>10600</v>
      </c>
      <c r="F6" s="178" t="s">
        <v>10608</v>
      </c>
      <c r="G6" s="126"/>
      <c r="H6" s="126"/>
    </row>
    <row r="7" spans="1:8" ht="19.5" customHeight="1">
      <c r="A7" s="179" t="s">
        <v>10609</v>
      </c>
      <c r="B7" s="180" t="s">
        <v>10610</v>
      </c>
      <c r="C7" s="180" t="s">
        <v>2191</v>
      </c>
      <c r="D7" s="162" t="str">
        <f t="shared" si="0"/>
        <v>EU List of Substances of Concern</v>
      </c>
      <c r="E7" s="127" t="s">
        <v>10600</v>
      </c>
      <c r="F7" s="133" t="s">
        <v>10608</v>
      </c>
      <c r="G7" s="126"/>
      <c r="H7" s="126"/>
    </row>
    <row r="8" spans="1:8" ht="19.5" customHeight="1">
      <c r="A8" s="179" t="s">
        <v>10611</v>
      </c>
      <c r="B8" s="180" t="s">
        <v>10612</v>
      </c>
      <c r="C8" s="180" t="s">
        <v>10613</v>
      </c>
      <c r="D8" s="162" t="str">
        <f t="shared" si="0"/>
        <v>EU List of Substances of Concern</v>
      </c>
      <c r="E8" s="127" t="s">
        <v>10600</v>
      </c>
      <c r="F8" s="133" t="s">
        <v>10614</v>
      </c>
      <c r="G8" s="126"/>
      <c r="H8" s="126"/>
    </row>
    <row r="9" spans="1:8" ht="19.5" customHeight="1">
      <c r="A9" s="181"/>
      <c r="B9" s="182"/>
      <c r="C9" s="180"/>
      <c r="D9" s="131"/>
      <c r="E9" s="127"/>
      <c r="F9" s="133"/>
      <c r="G9" s="126"/>
      <c r="H9" s="126"/>
    </row>
    <row r="10" spans="1:8" ht="19.5" customHeight="1">
      <c r="A10" s="179"/>
      <c r="B10" s="180"/>
      <c r="C10" s="180"/>
      <c r="D10" s="131"/>
      <c r="E10" s="127"/>
      <c r="F10" s="133"/>
      <c r="G10" s="126"/>
      <c r="H10" s="126"/>
    </row>
    <row r="11" spans="1:8" ht="19.5" customHeight="1">
      <c r="A11" s="179"/>
      <c r="B11" s="180"/>
      <c r="C11" s="180"/>
      <c r="D11" s="131"/>
      <c r="E11" s="127"/>
      <c r="F11" s="133"/>
      <c r="G11" s="126"/>
      <c r="H11" s="126"/>
    </row>
    <row r="12" spans="1:8" ht="19.5" customHeight="1">
      <c r="A12" s="179"/>
      <c r="B12" s="180"/>
      <c r="C12" s="180"/>
      <c r="D12" s="131"/>
      <c r="E12" s="127"/>
      <c r="F12" s="133"/>
      <c r="G12" s="126"/>
      <c r="H12" s="126"/>
    </row>
    <row r="13" spans="1:8" ht="15">
      <c r="A13" s="179"/>
      <c r="B13" s="180"/>
      <c r="C13" s="180"/>
      <c r="D13" s="131"/>
      <c r="E13" s="127"/>
      <c r="F13" s="133"/>
      <c r="G13" s="126"/>
      <c r="H13" s="126"/>
    </row>
    <row r="14" spans="1:8" ht="15">
      <c r="A14" s="179"/>
      <c r="B14" s="180"/>
      <c r="C14" s="180"/>
      <c r="D14" s="131"/>
      <c r="E14" s="127"/>
      <c r="F14" s="133"/>
      <c r="G14" s="126"/>
      <c r="H14" s="126"/>
    </row>
    <row r="15" spans="1:8" ht="15">
      <c r="A15" s="179"/>
      <c r="B15" s="180"/>
      <c r="C15" s="180"/>
      <c r="D15" s="131"/>
      <c r="E15" s="127"/>
      <c r="F15" s="133"/>
      <c r="G15" s="126"/>
      <c r="H15" s="126"/>
    </row>
    <row r="16" spans="1:8" ht="15">
      <c r="A16" s="179"/>
      <c r="B16" s="180"/>
      <c r="C16" s="180"/>
      <c r="D16" s="131"/>
      <c r="E16" s="127"/>
      <c r="F16" s="133"/>
      <c r="G16" s="126"/>
      <c r="H16" s="126"/>
    </row>
    <row r="17" spans="1:8" ht="15">
      <c r="A17" s="179"/>
      <c r="B17" s="180"/>
      <c r="C17" s="180"/>
      <c r="D17" s="131"/>
      <c r="E17" s="127"/>
      <c r="F17" s="133"/>
      <c r="G17" s="126"/>
      <c r="H17" s="126"/>
    </row>
    <row r="18" spans="1:8" ht="15">
      <c r="A18" s="179"/>
      <c r="B18" s="180"/>
      <c r="C18" s="180"/>
      <c r="D18" s="131"/>
      <c r="E18" s="127"/>
      <c r="F18" s="133"/>
      <c r="G18" s="126"/>
      <c r="H18" s="126"/>
    </row>
    <row r="19" spans="1:8" ht="15">
      <c r="A19" s="179"/>
      <c r="B19" s="180"/>
      <c r="C19" s="180"/>
      <c r="D19" s="131"/>
      <c r="E19" s="127"/>
      <c r="F19" s="133"/>
      <c r="G19" s="126"/>
      <c r="H19" s="126"/>
    </row>
    <row r="20" spans="1:8" ht="15">
      <c r="A20" s="179"/>
      <c r="B20" s="183"/>
      <c r="C20" s="183"/>
      <c r="D20" s="131"/>
      <c r="E20" s="127"/>
      <c r="F20" s="133"/>
      <c r="G20" s="126"/>
      <c r="H20" s="126"/>
    </row>
    <row r="21" spans="1:8" ht="15">
      <c r="A21" s="179"/>
      <c r="B21" s="180"/>
      <c r="C21" s="180"/>
      <c r="D21" s="131"/>
      <c r="E21" s="127"/>
      <c r="F21" s="133"/>
      <c r="G21" s="126"/>
      <c r="H21" s="126"/>
    </row>
    <row r="22" spans="1:8" ht="15">
      <c r="A22" s="179"/>
      <c r="B22" s="180"/>
      <c r="C22" s="180"/>
      <c r="D22" s="131"/>
      <c r="E22" s="127"/>
      <c r="F22" s="133"/>
      <c r="G22" s="126"/>
      <c r="H22" s="126"/>
    </row>
    <row r="23" spans="1:8" ht="15">
      <c r="A23" s="179"/>
      <c r="B23" s="180"/>
      <c r="C23" s="180"/>
      <c r="D23" s="131"/>
      <c r="E23" s="127"/>
      <c r="F23" s="133"/>
      <c r="G23" s="126"/>
      <c r="H23" s="126"/>
    </row>
    <row r="24" spans="1:8" ht="15">
      <c r="A24" s="179"/>
      <c r="B24" s="180"/>
      <c r="C24" s="180"/>
      <c r="D24" s="131"/>
      <c r="E24" s="127"/>
      <c r="F24" s="133"/>
      <c r="G24" s="126"/>
      <c r="H24" s="126"/>
    </row>
    <row r="25" spans="1:8" ht="15">
      <c r="A25" s="152"/>
      <c r="B25" s="153"/>
      <c r="C25" s="153"/>
      <c r="D25" s="131"/>
      <c r="E25" s="127"/>
      <c r="F25" s="133"/>
      <c r="G25" s="126"/>
      <c r="H25" s="126"/>
    </row>
    <row r="26" spans="1:8" ht="15">
      <c r="A26" s="152"/>
      <c r="B26" s="153"/>
      <c r="C26" s="153"/>
      <c r="D26" s="131"/>
      <c r="E26" s="127"/>
      <c r="F26" s="133"/>
      <c r="G26" s="126"/>
      <c r="H26" s="126"/>
    </row>
    <row r="27" spans="1:8" ht="15">
      <c r="A27" s="152"/>
      <c r="B27" s="153"/>
      <c r="C27" s="153"/>
      <c r="D27" s="131"/>
      <c r="E27" s="127"/>
      <c r="F27" s="133"/>
      <c r="G27" s="126"/>
      <c r="H27" s="126"/>
    </row>
    <row r="28" spans="1:8" ht="15">
      <c r="A28" s="152"/>
      <c r="B28" s="153"/>
      <c r="C28" s="153"/>
      <c r="D28" s="131"/>
      <c r="E28" s="127"/>
      <c r="F28" s="133"/>
      <c r="G28" s="126"/>
      <c r="H28" s="126"/>
    </row>
    <row r="29" spans="1:8" ht="15">
      <c r="A29" s="152"/>
      <c r="B29" s="153"/>
      <c r="C29" s="153"/>
      <c r="D29" s="131"/>
      <c r="E29" s="127"/>
      <c r="F29" s="133"/>
      <c r="G29" s="126"/>
      <c r="H29" s="126"/>
    </row>
    <row r="30" spans="1:8" ht="15">
      <c r="A30" s="152"/>
      <c r="B30" s="153"/>
      <c r="C30" s="153"/>
      <c r="D30" s="131"/>
      <c r="E30" s="127"/>
      <c r="F30" s="133"/>
      <c r="G30" s="126"/>
      <c r="H30" s="126"/>
    </row>
    <row r="31" spans="1:8" ht="15">
      <c r="A31" s="152"/>
      <c r="B31" s="153"/>
      <c r="C31" s="153"/>
      <c r="D31" s="131"/>
      <c r="E31" s="127"/>
      <c r="F31" s="133"/>
      <c r="G31" s="126"/>
      <c r="H31" s="126"/>
    </row>
    <row r="32" spans="1:8" ht="15">
      <c r="A32" s="152"/>
      <c r="B32" s="153"/>
      <c r="C32" s="153"/>
      <c r="D32" s="131"/>
      <c r="E32" s="127"/>
      <c r="F32" s="133"/>
      <c r="G32" s="126"/>
      <c r="H32" s="126"/>
    </row>
    <row r="33" spans="1:8" ht="15">
      <c r="A33" s="152"/>
      <c r="B33" s="153"/>
      <c r="C33" s="153"/>
      <c r="D33" s="131"/>
      <c r="E33" s="127"/>
      <c r="F33" s="133"/>
      <c r="G33" s="126"/>
      <c r="H33" s="126"/>
    </row>
    <row r="34" spans="1:8" ht="15">
      <c r="A34" s="152"/>
      <c r="B34" s="153"/>
      <c r="C34" s="153"/>
      <c r="D34" s="131"/>
      <c r="E34" s="127"/>
      <c r="F34" s="133"/>
      <c r="G34" s="126"/>
      <c r="H34" s="126"/>
    </row>
    <row r="35" spans="1:8" ht="15">
      <c r="A35" s="152"/>
      <c r="B35" s="153"/>
      <c r="C35" s="153"/>
      <c r="D35" s="131"/>
      <c r="E35" s="127"/>
      <c r="F35" s="133"/>
      <c r="G35" s="126"/>
      <c r="H35" s="126"/>
    </row>
    <row r="36" spans="1:8" ht="15">
      <c r="A36" s="152"/>
      <c r="B36" s="153"/>
      <c r="C36" s="153"/>
      <c r="D36" s="131"/>
      <c r="E36" s="127"/>
      <c r="F36" s="133"/>
      <c r="G36" s="126"/>
      <c r="H36" s="126"/>
    </row>
    <row r="37" spans="1:8" ht="15">
      <c r="A37" s="152"/>
      <c r="B37" s="153"/>
      <c r="C37" s="153"/>
      <c r="D37" s="131"/>
      <c r="E37" s="127"/>
      <c r="F37" s="133"/>
      <c r="G37" s="126"/>
      <c r="H37" s="126"/>
    </row>
    <row r="38" spans="1:8" ht="15">
      <c r="A38" s="152"/>
      <c r="B38" s="153"/>
      <c r="C38" s="153"/>
      <c r="D38" s="131"/>
      <c r="E38" s="127"/>
      <c r="F38" s="133"/>
      <c r="G38" s="126"/>
      <c r="H38" s="126"/>
    </row>
    <row r="39" spans="1:8" ht="15">
      <c r="A39" s="152"/>
      <c r="B39" s="153"/>
      <c r="C39" s="153"/>
      <c r="D39" s="131"/>
      <c r="E39" s="127"/>
      <c r="F39" s="133"/>
      <c r="G39" s="126"/>
      <c r="H39" s="126"/>
    </row>
    <row r="40" spans="1:8" ht="15">
      <c r="A40" s="152"/>
      <c r="B40" s="153"/>
      <c r="C40" s="153"/>
      <c r="D40" s="131"/>
      <c r="E40" s="127"/>
      <c r="F40" s="133"/>
      <c r="G40" s="126"/>
      <c r="H40" s="126"/>
    </row>
    <row r="41" spans="1:8" ht="15">
      <c r="A41" s="152"/>
      <c r="B41" s="153"/>
      <c r="C41" s="153"/>
      <c r="D41" s="131"/>
      <c r="E41" s="127"/>
      <c r="F41" s="133"/>
      <c r="G41" s="126"/>
      <c r="H41" s="126"/>
    </row>
    <row r="42" spans="1:8" ht="15">
      <c r="A42" s="152"/>
      <c r="B42" s="153"/>
      <c r="C42" s="153"/>
      <c r="D42" s="131"/>
      <c r="E42" s="127"/>
      <c r="F42" s="133"/>
      <c r="G42" s="126"/>
      <c r="H42" s="126"/>
    </row>
    <row r="43" spans="1:8" ht="15">
      <c r="A43" s="152"/>
      <c r="B43" s="153"/>
      <c r="C43" s="153"/>
      <c r="D43" s="131"/>
      <c r="E43" s="127"/>
      <c r="F43" s="133"/>
      <c r="G43" s="126"/>
      <c r="H43" s="126"/>
    </row>
    <row r="44" spans="1:8" ht="15">
      <c r="A44" s="152"/>
      <c r="B44" s="153"/>
      <c r="C44" s="153"/>
      <c r="D44" s="131"/>
      <c r="E44" s="127"/>
      <c r="F44" s="133"/>
      <c r="G44" s="126"/>
      <c r="H44" s="126"/>
    </row>
    <row r="45" spans="1:8" ht="15">
      <c r="A45" s="152"/>
      <c r="B45" s="153"/>
      <c r="C45" s="153"/>
      <c r="D45" s="131"/>
      <c r="E45" s="127"/>
      <c r="F45" s="133"/>
      <c r="G45" s="126"/>
      <c r="H45" s="126"/>
    </row>
    <row r="46" spans="1:8" ht="15">
      <c r="A46" s="152"/>
      <c r="B46" s="153"/>
      <c r="C46" s="153"/>
      <c r="D46" s="131"/>
      <c r="E46" s="127"/>
      <c r="F46" s="133"/>
      <c r="G46" s="126"/>
      <c r="H46" s="126"/>
    </row>
    <row r="47" spans="1:8" ht="15">
      <c r="A47" s="152"/>
      <c r="B47" s="153"/>
      <c r="C47" s="153"/>
      <c r="D47" s="131"/>
      <c r="E47" s="127"/>
      <c r="F47" s="133"/>
      <c r="G47" s="126"/>
      <c r="H47" s="126"/>
    </row>
    <row r="48" spans="1:8" ht="15">
      <c r="A48" s="152"/>
      <c r="B48" s="153"/>
      <c r="C48" s="153"/>
      <c r="D48" s="131"/>
      <c r="E48" s="127"/>
      <c r="F48" s="133"/>
      <c r="G48" s="126"/>
      <c r="H48" s="126"/>
    </row>
    <row r="49" spans="1:8" ht="15">
      <c r="A49" s="152"/>
      <c r="B49" s="154"/>
      <c r="C49" s="154"/>
      <c r="D49" s="131"/>
      <c r="E49" s="127"/>
      <c r="F49" s="133"/>
      <c r="G49" s="126"/>
      <c r="H49" s="126"/>
    </row>
    <row r="50" spans="1:8" ht="15">
      <c r="A50" s="152"/>
      <c r="B50" s="153"/>
      <c r="C50" s="153"/>
      <c r="D50" s="131"/>
      <c r="E50" s="127"/>
      <c r="F50" s="133"/>
      <c r="G50" s="126"/>
      <c r="H50" s="126"/>
    </row>
    <row r="51" spans="1:8" ht="15">
      <c r="A51" s="152"/>
      <c r="B51" s="153"/>
      <c r="C51" s="153"/>
      <c r="D51" s="131"/>
      <c r="E51" s="127"/>
      <c r="F51" s="133"/>
      <c r="G51" s="126"/>
      <c r="H51" s="126"/>
    </row>
    <row r="52" spans="1:8" ht="15">
      <c r="A52" s="152"/>
      <c r="B52" s="153"/>
      <c r="C52" s="153"/>
      <c r="D52" s="131"/>
      <c r="E52" s="127"/>
      <c r="F52" s="133"/>
      <c r="G52" s="126"/>
      <c r="H52" s="126"/>
    </row>
    <row r="53" spans="1:8" ht="15">
      <c r="A53" s="152"/>
      <c r="B53" s="153"/>
      <c r="C53" s="153"/>
      <c r="D53" s="131"/>
      <c r="E53" s="127"/>
      <c r="F53" s="133"/>
      <c r="G53" s="126"/>
      <c r="H53" s="126"/>
    </row>
    <row r="54" spans="1:8" ht="15">
      <c r="A54" s="152"/>
      <c r="B54" s="153"/>
      <c r="C54" s="153"/>
      <c r="D54" s="131"/>
      <c r="E54" s="127"/>
      <c r="F54" s="133"/>
      <c r="G54" s="126"/>
      <c r="H54" s="126"/>
    </row>
    <row r="55" spans="1:8" ht="15">
      <c r="A55" s="152"/>
      <c r="B55" s="153"/>
      <c r="C55" s="153"/>
      <c r="D55" s="131"/>
      <c r="E55" s="127"/>
      <c r="F55" s="133"/>
      <c r="G55" s="126"/>
      <c r="H55" s="126"/>
    </row>
    <row r="56" spans="1:8" ht="15">
      <c r="A56" s="152"/>
      <c r="B56" s="153"/>
      <c r="C56" s="153"/>
      <c r="D56" s="131"/>
      <c r="E56" s="127"/>
      <c r="F56" s="133"/>
      <c r="G56" s="126"/>
      <c r="H56" s="126"/>
    </row>
    <row r="57" spans="1:8" ht="15">
      <c r="A57" s="152"/>
      <c r="B57" s="153"/>
      <c r="C57" s="153"/>
      <c r="D57" s="131"/>
      <c r="E57" s="127"/>
      <c r="F57" s="133"/>
      <c r="G57" s="126"/>
      <c r="H57" s="126"/>
    </row>
    <row r="58" spans="1:8" ht="15">
      <c r="A58" s="152"/>
      <c r="B58" s="153"/>
      <c r="C58" s="153"/>
      <c r="D58" s="131"/>
      <c r="E58" s="127"/>
      <c r="F58" s="133"/>
      <c r="G58" s="126"/>
      <c r="H58" s="126"/>
    </row>
    <row r="59" spans="1:8" ht="15">
      <c r="A59" s="152"/>
      <c r="B59" s="153"/>
      <c r="C59" s="153"/>
      <c r="D59" s="131"/>
      <c r="E59" s="127"/>
      <c r="F59" s="133"/>
      <c r="G59" s="126"/>
      <c r="H59" s="126"/>
    </row>
    <row r="60" spans="1:8" ht="15">
      <c r="A60" s="152"/>
      <c r="B60" s="153"/>
      <c r="C60" s="153"/>
      <c r="D60" s="131"/>
      <c r="E60" s="127"/>
      <c r="F60" s="133"/>
      <c r="G60" s="126"/>
      <c r="H60" s="126"/>
    </row>
    <row r="61" spans="1:8" ht="15">
      <c r="A61" s="152"/>
      <c r="B61" s="153"/>
      <c r="C61" s="153"/>
      <c r="D61" s="131"/>
      <c r="E61" s="127"/>
      <c r="F61" s="133"/>
      <c r="G61" s="126"/>
      <c r="H61" s="126"/>
    </row>
    <row r="62" spans="1:8" ht="15">
      <c r="A62" s="152"/>
      <c r="B62" s="153"/>
      <c r="C62" s="153"/>
      <c r="D62" s="131"/>
      <c r="E62" s="127"/>
      <c r="F62" s="133"/>
      <c r="G62" s="126"/>
      <c r="H62" s="126"/>
    </row>
    <row r="63" spans="1:8" ht="15">
      <c r="A63" s="152"/>
      <c r="B63" s="153"/>
      <c r="C63" s="153"/>
      <c r="D63" s="131"/>
      <c r="E63" s="127"/>
      <c r="F63" s="133"/>
      <c r="G63" s="126"/>
      <c r="H63" s="126"/>
    </row>
    <row r="64" spans="1:8" ht="15">
      <c r="A64" s="152"/>
      <c r="B64" s="153"/>
      <c r="C64" s="153"/>
      <c r="D64" s="131"/>
      <c r="E64" s="127"/>
      <c r="F64" s="133"/>
      <c r="G64" s="126"/>
      <c r="H64" s="126"/>
    </row>
    <row r="65" spans="1:8" ht="15">
      <c r="A65" s="152"/>
      <c r="B65" s="153"/>
      <c r="C65" s="153"/>
      <c r="D65" s="131"/>
      <c r="E65" s="127"/>
      <c r="F65" s="133"/>
      <c r="G65" s="126"/>
      <c r="H65" s="126"/>
    </row>
    <row r="66" spans="1:8" ht="15">
      <c r="A66" s="152"/>
      <c r="B66" s="153"/>
      <c r="C66" s="153"/>
      <c r="D66" s="131"/>
      <c r="E66" s="127"/>
      <c r="F66" s="133"/>
      <c r="G66" s="126"/>
      <c r="H66" s="126"/>
    </row>
    <row r="67" spans="1:8" ht="15">
      <c r="A67" s="152"/>
      <c r="B67" s="153"/>
      <c r="C67" s="153"/>
      <c r="D67" s="131"/>
      <c r="E67" s="127"/>
      <c r="F67" s="133"/>
      <c r="G67" s="126"/>
      <c r="H67" s="126"/>
    </row>
    <row r="68" spans="1:8" ht="15">
      <c r="A68" s="152"/>
      <c r="B68" s="153"/>
      <c r="C68" s="153"/>
      <c r="D68" s="131"/>
      <c r="E68" s="127"/>
      <c r="F68" s="133"/>
      <c r="G68" s="126"/>
      <c r="H68" s="126"/>
    </row>
    <row r="69" spans="1:8" ht="15">
      <c r="A69" s="152"/>
      <c r="B69" s="153"/>
      <c r="C69" s="153"/>
      <c r="D69" s="131"/>
      <c r="E69" s="127"/>
      <c r="F69" s="133"/>
      <c r="G69" s="126"/>
      <c r="H69" s="126"/>
    </row>
    <row r="70" spans="1:8" ht="15">
      <c r="A70" s="152"/>
      <c r="B70" s="153"/>
      <c r="C70" s="153"/>
      <c r="D70" s="131"/>
      <c r="E70" s="127"/>
      <c r="F70" s="133"/>
      <c r="G70" s="126"/>
      <c r="H70" s="126"/>
    </row>
    <row r="71" spans="1:8" ht="15">
      <c r="A71" s="152"/>
      <c r="B71" s="153"/>
      <c r="C71" s="153"/>
      <c r="D71" s="131"/>
      <c r="E71" s="127"/>
      <c r="F71" s="133"/>
      <c r="G71" s="126"/>
      <c r="H71" s="126"/>
    </row>
    <row r="72" spans="1:8" ht="15">
      <c r="A72" s="152"/>
      <c r="B72" s="153"/>
      <c r="C72" s="153"/>
      <c r="D72" s="131"/>
      <c r="E72" s="127"/>
      <c r="F72" s="133"/>
      <c r="G72" s="126"/>
      <c r="H72" s="126"/>
    </row>
    <row r="73" spans="1:8" ht="15">
      <c r="A73" s="152"/>
      <c r="B73" s="153"/>
      <c r="C73" s="153"/>
      <c r="D73" s="131"/>
      <c r="E73" s="127"/>
      <c r="F73" s="133"/>
      <c r="G73" s="126"/>
      <c r="H73" s="126"/>
    </row>
    <row r="74" spans="1:8" ht="15">
      <c r="A74" s="152"/>
      <c r="B74" s="153"/>
      <c r="C74" s="153"/>
      <c r="D74" s="131"/>
      <c r="E74" s="127"/>
      <c r="F74" s="133"/>
      <c r="G74" s="126"/>
      <c r="H74" s="126"/>
    </row>
    <row r="75" spans="1:8" ht="15">
      <c r="A75" s="152"/>
      <c r="B75" s="153"/>
      <c r="C75" s="153"/>
      <c r="D75" s="131"/>
      <c r="E75" s="127"/>
      <c r="F75" s="133"/>
      <c r="G75" s="126"/>
      <c r="H75" s="126"/>
    </row>
    <row r="76" spans="1:8" ht="15">
      <c r="A76" s="152"/>
      <c r="B76" s="153"/>
      <c r="C76" s="153"/>
      <c r="D76" s="131"/>
      <c r="E76" s="127"/>
      <c r="F76" s="133"/>
      <c r="G76" s="126"/>
      <c r="H76" s="126"/>
    </row>
    <row r="77" spans="1:8" ht="15">
      <c r="A77" s="152"/>
      <c r="B77" s="153"/>
      <c r="C77" s="153"/>
      <c r="D77" s="131"/>
      <c r="E77" s="127"/>
      <c r="F77" s="133"/>
      <c r="G77" s="126"/>
      <c r="H77" s="126"/>
    </row>
    <row r="78" spans="1:8" ht="15">
      <c r="A78" s="152"/>
      <c r="B78" s="153"/>
      <c r="C78" s="153"/>
      <c r="D78" s="131"/>
      <c r="E78" s="127"/>
      <c r="F78" s="133"/>
      <c r="G78" s="126"/>
      <c r="H78" s="126"/>
    </row>
    <row r="79" spans="1:8" ht="15">
      <c r="A79" s="152"/>
      <c r="B79" s="153"/>
      <c r="C79" s="153"/>
      <c r="D79" s="131"/>
      <c r="E79" s="127"/>
      <c r="F79" s="133"/>
      <c r="G79" s="126"/>
      <c r="H79" s="126"/>
    </row>
    <row r="80" spans="1:8" ht="15">
      <c r="A80" s="152"/>
      <c r="B80" s="153"/>
      <c r="C80" s="153"/>
      <c r="D80" s="131"/>
      <c r="E80" s="127"/>
      <c r="F80" s="133"/>
      <c r="G80" s="126"/>
      <c r="H80" s="126"/>
    </row>
    <row r="81" spans="1:8" ht="15">
      <c r="A81" s="152"/>
      <c r="B81" s="153"/>
      <c r="C81" s="153"/>
      <c r="D81" s="131"/>
      <c r="E81" s="127"/>
      <c r="F81" s="133"/>
      <c r="G81" s="126"/>
      <c r="H81" s="126"/>
    </row>
    <row r="82" spans="1:8" ht="15">
      <c r="A82" s="152"/>
      <c r="B82" s="153"/>
      <c r="C82" s="153"/>
      <c r="D82" s="131"/>
      <c r="E82" s="127"/>
      <c r="F82" s="133"/>
      <c r="G82" s="126"/>
      <c r="H82" s="126"/>
    </row>
    <row r="83" spans="1:8" ht="15">
      <c r="A83" s="152"/>
      <c r="B83" s="153"/>
      <c r="C83" s="153"/>
      <c r="D83" s="131"/>
      <c r="E83" s="127"/>
      <c r="F83" s="133"/>
      <c r="G83" s="126"/>
      <c r="H83" s="126"/>
    </row>
    <row r="84" spans="1:8" ht="15">
      <c r="A84" s="152"/>
      <c r="B84" s="153"/>
      <c r="C84" s="153"/>
      <c r="D84" s="131"/>
      <c r="E84" s="127"/>
      <c r="F84" s="133"/>
      <c r="G84" s="126"/>
      <c r="H84" s="126"/>
    </row>
    <row r="85" spans="1:8" ht="15">
      <c r="A85" s="152"/>
      <c r="B85" s="153"/>
      <c r="C85" s="153"/>
      <c r="D85" s="131"/>
      <c r="E85" s="127"/>
      <c r="F85" s="133"/>
      <c r="G85" s="126"/>
      <c r="H85" s="126"/>
    </row>
    <row r="86" spans="1:8" ht="15">
      <c r="A86" s="152"/>
      <c r="B86" s="153"/>
      <c r="C86" s="153"/>
      <c r="D86" s="126"/>
      <c r="E86" s="127"/>
      <c r="F86" s="133"/>
      <c r="G86" s="126"/>
      <c r="H86" s="126"/>
    </row>
    <row r="87" spans="1:8" ht="15">
      <c r="A87" s="152"/>
      <c r="B87" s="153"/>
      <c r="C87" s="153"/>
      <c r="D87" s="126"/>
      <c r="E87" s="127"/>
      <c r="F87" s="133"/>
      <c r="G87" s="126"/>
      <c r="H87" s="126"/>
    </row>
    <row r="88" spans="1:8" ht="15">
      <c r="A88" s="152"/>
      <c r="B88" s="153"/>
      <c r="C88" s="153"/>
      <c r="D88" s="126"/>
      <c r="E88" s="127"/>
      <c r="F88" s="133"/>
      <c r="G88" s="126"/>
      <c r="H88" s="126"/>
    </row>
    <row r="89" spans="1:8" ht="15">
      <c r="A89" s="152"/>
      <c r="B89" s="153"/>
      <c r="C89" s="153"/>
      <c r="D89" s="126"/>
      <c r="E89" s="127"/>
      <c r="F89" s="133"/>
      <c r="G89" s="126"/>
      <c r="H89" s="126"/>
    </row>
    <row r="90" spans="1:8" ht="15">
      <c r="A90" s="152"/>
      <c r="B90" s="153"/>
      <c r="C90" s="153"/>
      <c r="D90" s="126"/>
      <c r="E90" s="127"/>
      <c r="F90" s="133"/>
      <c r="G90" s="126"/>
      <c r="H90" s="126"/>
    </row>
    <row r="91" spans="1:8" ht="15">
      <c r="A91" s="152"/>
      <c r="B91" s="153"/>
      <c r="C91" s="153"/>
      <c r="D91" s="126"/>
      <c r="E91" s="127"/>
      <c r="F91" s="133"/>
      <c r="G91" s="126"/>
      <c r="H91" s="126"/>
    </row>
    <row r="92" spans="1:8" ht="15">
      <c r="A92" s="152"/>
      <c r="B92" s="153"/>
      <c r="C92" s="153"/>
      <c r="D92" s="126"/>
      <c r="E92" s="127"/>
      <c r="F92" s="133"/>
      <c r="G92" s="126"/>
      <c r="H92" s="126"/>
    </row>
    <row r="93" spans="1:8" ht="15">
      <c r="A93" s="152"/>
      <c r="B93" s="153"/>
      <c r="C93" s="153"/>
      <c r="D93" s="126"/>
      <c r="E93" s="127"/>
      <c r="F93" s="133"/>
      <c r="G93" s="126"/>
      <c r="H93" s="126"/>
    </row>
    <row r="94" spans="1:8" ht="15">
      <c r="A94" s="152"/>
      <c r="B94" s="153"/>
      <c r="C94" s="153"/>
      <c r="D94" s="126"/>
      <c r="E94" s="127"/>
      <c r="F94" s="133"/>
      <c r="G94" s="126"/>
      <c r="H94" s="126"/>
    </row>
    <row r="95" spans="1:8" ht="15">
      <c r="A95" s="152"/>
      <c r="B95" s="153"/>
      <c r="C95" s="153"/>
      <c r="D95" s="126"/>
      <c r="E95" s="127"/>
      <c r="F95" s="133"/>
      <c r="G95" s="126"/>
      <c r="H95" s="126"/>
    </row>
    <row r="96" spans="1:8" ht="15">
      <c r="A96" s="152"/>
      <c r="B96" s="153"/>
      <c r="C96" s="153"/>
      <c r="D96" s="126"/>
      <c r="E96" s="127"/>
      <c r="F96" s="133"/>
      <c r="G96" s="126"/>
      <c r="H96" s="126"/>
    </row>
    <row r="97" spans="1:8" ht="15">
      <c r="A97" s="152"/>
      <c r="B97" s="153"/>
      <c r="C97" s="153"/>
      <c r="D97" s="126"/>
      <c r="E97" s="127"/>
      <c r="F97" s="133"/>
      <c r="G97" s="126"/>
      <c r="H97" s="126"/>
    </row>
    <row r="98" spans="1:8" ht="15">
      <c r="A98" s="152"/>
      <c r="B98" s="153"/>
      <c r="C98" s="153"/>
      <c r="D98" s="126"/>
      <c r="E98" s="127"/>
      <c r="F98" s="133"/>
      <c r="G98" s="126"/>
      <c r="H98" s="126"/>
    </row>
    <row r="99" spans="1:8" ht="15">
      <c r="A99" s="152"/>
      <c r="B99" s="153"/>
      <c r="C99" s="153"/>
      <c r="D99" s="126"/>
      <c r="E99" s="127"/>
      <c r="F99" s="133"/>
      <c r="G99" s="126"/>
      <c r="H99" s="126"/>
    </row>
    <row r="100" spans="1:8" ht="15">
      <c r="A100" s="152"/>
      <c r="B100" s="153"/>
      <c r="C100" s="153"/>
      <c r="D100" s="126"/>
      <c r="E100" s="127"/>
      <c r="F100" s="133"/>
      <c r="G100" s="126"/>
      <c r="H100" s="126"/>
    </row>
    <row r="101" spans="1:8" ht="15">
      <c r="A101" s="152"/>
      <c r="B101" s="153"/>
      <c r="C101" s="153"/>
      <c r="D101" s="126"/>
      <c r="E101" s="127"/>
      <c r="F101" s="133"/>
      <c r="G101" s="126"/>
      <c r="H101" s="126"/>
    </row>
    <row r="102" spans="1:8" ht="15">
      <c r="A102" s="152"/>
      <c r="B102" s="153"/>
      <c r="C102" s="153"/>
      <c r="D102" s="126"/>
      <c r="E102" s="127"/>
      <c r="F102" s="133"/>
      <c r="G102" s="126"/>
      <c r="H102" s="126"/>
    </row>
    <row r="103" spans="1:8" ht="15">
      <c r="A103" s="152"/>
      <c r="B103" s="153"/>
      <c r="C103" s="153"/>
      <c r="D103" s="126"/>
      <c r="E103" s="127"/>
      <c r="F103" s="133"/>
      <c r="G103" s="126"/>
      <c r="H103" s="126"/>
    </row>
    <row r="104" spans="1:8" ht="15">
      <c r="A104" s="152"/>
      <c r="B104" s="153"/>
      <c r="C104" s="153"/>
      <c r="D104" s="126"/>
      <c r="E104" s="127"/>
      <c r="F104" s="133"/>
      <c r="G104" s="126"/>
      <c r="H104" s="126"/>
    </row>
    <row r="105" spans="1:8" ht="15">
      <c r="A105" s="152"/>
      <c r="B105" s="153"/>
      <c r="C105" s="153"/>
      <c r="D105" s="126"/>
      <c r="E105" s="127"/>
      <c r="F105" s="133"/>
      <c r="G105" s="126"/>
      <c r="H105" s="126"/>
    </row>
    <row r="106" spans="1:8" ht="15">
      <c r="A106" s="152"/>
      <c r="B106" s="153"/>
      <c r="C106" s="153"/>
      <c r="D106" s="126"/>
      <c r="E106" s="127"/>
      <c r="F106" s="133"/>
      <c r="G106" s="126"/>
      <c r="H106" s="126"/>
    </row>
    <row r="107" spans="1:8" ht="15">
      <c r="A107" s="152"/>
      <c r="B107" s="153"/>
      <c r="C107" s="153"/>
      <c r="D107" s="126"/>
      <c r="E107" s="127"/>
      <c r="F107" s="133"/>
      <c r="G107" s="126"/>
      <c r="H107" s="126"/>
    </row>
    <row r="108" spans="1:8" ht="15">
      <c r="A108" s="152"/>
      <c r="B108" s="153"/>
      <c r="C108" s="153"/>
      <c r="D108" s="126"/>
      <c r="E108" s="127"/>
      <c r="F108" s="133"/>
      <c r="G108" s="126"/>
      <c r="H108" s="126"/>
    </row>
    <row r="109" spans="1:8" ht="15">
      <c r="A109" s="152"/>
      <c r="B109" s="153"/>
      <c r="C109" s="153"/>
      <c r="D109" s="126"/>
      <c r="E109" s="127"/>
      <c r="F109" s="133"/>
      <c r="G109" s="126"/>
      <c r="H109" s="126"/>
    </row>
    <row r="110" spans="1:8" ht="15">
      <c r="A110" s="152"/>
      <c r="B110" s="153"/>
      <c r="C110" s="153"/>
      <c r="D110" s="126"/>
      <c r="E110" s="127"/>
      <c r="F110" s="133"/>
      <c r="G110" s="126"/>
      <c r="H110" s="126"/>
    </row>
    <row r="111" spans="1:8" ht="15">
      <c r="A111" s="152"/>
      <c r="B111" s="153"/>
      <c r="C111" s="153"/>
      <c r="D111" s="126"/>
      <c r="E111" s="127"/>
      <c r="F111" s="133"/>
      <c r="G111" s="126"/>
      <c r="H111" s="126"/>
    </row>
    <row r="112" spans="1:8" ht="15">
      <c r="A112" s="152"/>
      <c r="B112" s="153"/>
      <c r="C112" s="153"/>
      <c r="D112" s="126"/>
      <c r="E112" s="127"/>
      <c r="F112" s="133"/>
      <c r="G112" s="126"/>
      <c r="H112" s="126"/>
    </row>
    <row r="113" spans="1:8" ht="15">
      <c r="A113" s="152"/>
      <c r="B113" s="153"/>
      <c r="C113" s="153"/>
      <c r="D113" s="126"/>
      <c r="E113" s="127"/>
      <c r="F113" s="133"/>
      <c r="G113" s="126"/>
      <c r="H113" s="126"/>
    </row>
    <row r="114" spans="1:8" ht="15">
      <c r="A114" s="152"/>
      <c r="B114" s="153"/>
      <c r="C114" s="153"/>
      <c r="D114" s="126"/>
      <c r="E114" s="127"/>
      <c r="F114" s="133"/>
      <c r="G114" s="126"/>
      <c r="H114" s="126"/>
    </row>
    <row r="115" spans="1:8" ht="15">
      <c r="A115" s="152"/>
      <c r="B115" s="153"/>
      <c r="C115" s="153"/>
      <c r="D115" s="126"/>
      <c r="E115" s="127"/>
      <c r="F115" s="133"/>
      <c r="G115" s="126"/>
      <c r="H115" s="126"/>
    </row>
    <row r="116" spans="1:8" ht="15">
      <c r="A116" s="152"/>
      <c r="B116" s="153"/>
      <c r="C116" s="153"/>
      <c r="D116" s="126"/>
      <c r="E116" s="127"/>
      <c r="F116" s="133"/>
      <c r="G116" s="126"/>
      <c r="H116" s="126"/>
    </row>
    <row r="117" spans="1:8" ht="15">
      <c r="A117" s="152"/>
      <c r="B117" s="153"/>
      <c r="C117" s="153"/>
      <c r="D117" s="126"/>
      <c r="E117" s="127"/>
      <c r="F117" s="133"/>
      <c r="G117" s="126"/>
      <c r="H117" s="126"/>
    </row>
    <row r="118" spans="1:8" ht="15">
      <c r="A118" s="152"/>
      <c r="B118" s="153"/>
      <c r="C118" s="153"/>
      <c r="D118" s="126"/>
      <c r="E118" s="127"/>
      <c r="F118" s="133"/>
      <c r="G118" s="126"/>
      <c r="H118" s="126"/>
    </row>
    <row r="119" spans="1:8" ht="15">
      <c r="A119" s="152"/>
      <c r="B119" s="153"/>
      <c r="C119" s="153"/>
      <c r="D119" s="126"/>
      <c r="E119" s="127"/>
      <c r="F119" s="133"/>
      <c r="G119" s="126"/>
      <c r="H119" s="126"/>
    </row>
    <row r="120" spans="1:8" ht="15">
      <c r="A120" s="152"/>
      <c r="B120" s="153"/>
      <c r="C120" s="153"/>
      <c r="D120" s="126"/>
      <c r="E120" s="127"/>
      <c r="F120" s="133"/>
      <c r="G120" s="126"/>
      <c r="H120" s="126"/>
    </row>
    <row r="121" spans="1:8" ht="15">
      <c r="A121" s="152"/>
      <c r="B121" s="153"/>
      <c r="C121" s="153"/>
      <c r="D121" s="126"/>
      <c r="E121" s="127"/>
      <c r="F121" s="133"/>
      <c r="G121" s="126"/>
      <c r="H121" s="126"/>
    </row>
    <row r="122" spans="1:8" ht="15">
      <c r="A122" s="152"/>
      <c r="B122" s="153"/>
      <c r="C122" s="153"/>
      <c r="D122" s="126"/>
      <c r="E122" s="127"/>
      <c r="F122" s="133"/>
      <c r="G122" s="126"/>
      <c r="H122" s="126"/>
    </row>
    <row r="123" spans="1:8" ht="15">
      <c r="A123" s="152"/>
      <c r="B123" s="153"/>
      <c r="C123" s="153"/>
      <c r="D123" s="126"/>
      <c r="E123" s="127"/>
      <c r="F123" s="133"/>
      <c r="G123" s="126"/>
      <c r="H123" s="126"/>
    </row>
    <row r="124" spans="1:8" ht="15">
      <c r="A124" s="152"/>
      <c r="B124" s="153"/>
      <c r="C124" s="153"/>
      <c r="D124" s="126"/>
      <c r="E124" s="127"/>
      <c r="F124" s="133"/>
      <c r="G124" s="126"/>
      <c r="H124" s="126"/>
    </row>
    <row r="125" spans="1:8" ht="15">
      <c r="A125" s="152"/>
      <c r="B125" s="153"/>
      <c r="C125" s="153"/>
      <c r="D125" s="126"/>
      <c r="E125" s="127"/>
      <c r="F125" s="133"/>
      <c r="G125" s="126"/>
      <c r="H125" s="126"/>
    </row>
    <row r="126" spans="1:8" ht="15">
      <c r="A126" s="152"/>
      <c r="B126" s="153"/>
      <c r="C126" s="153"/>
      <c r="D126" s="126"/>
      <c r="E126" s="127"/>
      <c r="F126" s="133"/>
      <c r="G126" s="126"/>
      <c r="H126" s="126"/>
    </row>
    <row r="127" spans="1:8" ht="15">
      <c r="A127" s="152"/>
      <c r="B127" s="153"/>
      <c r="C127" s="153"/>
      <c r="D127" s="126"/>
      <c r="E127" s="127"/>
      <c r="F127" s="133"/>
      <c r="G127" s="126"/>
      <c r="H127" s="126"/>
    </row>
    <row r="128" spans="1:8" ht="15">
      <c r="A128" s="152"/>
      <c r="B128" s="153"/>
      <c r="C128" s="153"/>
      <c r="D128" s="126"/>
      <c r="E128" s="127"/>
      <c r="F128" s="133"/>
      <c r="G128" s="126"/>
      <c r="H128" s="126"/>
    </row>
    <row r="129" spans="1:8" ht="15">
      <c r="A129" s="152"/>
      <c r="B129" s="153"/>
      <c r="C129" s="153"/>
      <c r="D129" s="126"/>
      <c r="E129" s="127"/>
      <c r="F129" s="133"/>
      <c r="G129" s="126"/>
      <c r="H129" s="126"/>
    </row>
    <row r="130" spans="1:8" ht="15">
      <c r="A130" s="152"/>
      <c r="B130" s="153"/>
      <c r="C130" s="153"/>
      <c r="D130" s="126"/>
      <c r="E130" s="127"/>
      <c r="F130" s="133"/>
      <c r="G130" s="126"/>
      <c r="H130" s="126"/>
    </row>
    <row r="131" spans="1:8" ht="15">
      <c r="A131" s="152"/>
      <c r="B131" s="153"/>
      <c r="C131" s="153"/>
      <c r="D131" s="126"/>
      <c r="E131" s="127"/>
      <c r="F131" s="133"/>
      <c r="G131" s="126"/>
      <c r="H131" s="126"/>
    </row>
    <row r="132" spans="1:8" ht="15">
      <c r="A132" s="152"/>
      <c r="B132" s="153"/>
      <c r="C132" s="153"/>
      <c r="D132" s="126"/>
      <c r="E132" s="127"/>
      <c r="F132" s="133"/>
      <c r="G132" s="126"/>
      <c r="H132" s="126"/>
    </row>
    <row r="133" spans="1:8" ht="15">
      <c r="A133" s="152"/>
      <c r="B133" s="153"/>
      <c r="C133" s="153"/>
      <c r="D133" s="126"/>
      <c r="E133" s="127"/>
      <c r="F133" s="133"/>
      <c r="G133" s="126"/>
      <c r="H133" s="126"/>
    </row>
    <row r="134" spans="1:8" ht="15">
      <c r="A134" s="152"/>
      <c r="B134" s="153"/>
      <c r="C134" s="153"/>
      <c r="D134" s="126"/>
      <c r="E134" s="127"/>
      <c r="F134" s="133"/>
      <c r="G134" s="126"/>
      <c r="H134" s="126"/>
    </row>
    <row r="135" spans="1:8" ht="15">
      <c r="A135" s="152"/>
      <c r="B135" s="153"/>
      <c r="C135" s="153"/>
      <c r="D135" s="126"/>
      <c r="E135" s="127"/>
      <c r="F135" s="133"/>
      <c r="G135" s="126"/>
      <c r="H135" s="126"/>
    </row>
    <row r="136" spans="1:8" ht="15">
      <c r="A136" s="152"/>
      <c r="B136" s="153"/>
      <c r="C136" s="153"/>
      <c r="D136" s="126"/>
      <c r="E136" s="127"/>
      <c r="F136" s="133"/>
      <c r="G136" s="126"/>
      <c r="H136" s="126"/>
    </row>
    <row r="137" spans="1:8" ht="15">
      <c r="A137" s="152"/>
      <c r="B137" s="153"/>
      <c r="C137" s="153"/>
      <c r="D137" s="126"/>
      <c r="E137" s="127"/>
      <c r="F137" s="133"/>
      <c r="G137" s="126"/>
      <c r="H137" s="126"/>
    </row>
    <row r="138" spans="1:8" ht="15">
      <c r="A138" s="152"/>
      <c r="B138" s="153"/>
      <c r="C138" s="153"/>
      <c r="D138" s="126"/>
      <c r="E138" s="127"/>
      <c r="F138" s="133"/>
      <c r="G138" s="126"/>
      <c r="H138" s="126"/>
    </row>
    <row r="139" spans="1:8" ht="15">
      <c r="A139" s="152"/>
      <c r="B139" s="153"/>
      <c r="C139" s="153"/>
      <c r="D139" s="126"/>
      <c r="E139" s="127"/>
      <c r="F139" s="133"/>
      <c r="G139" s="126"/>
      <c r="H139" s="126"/>
    </row>
    <row r="140" spans="1:8" ht="15">
      <c r="A140" s="152"/>
      <c r="B140" s="153"/>
      <c r="C140" s="153"/>
      <c r="D140" s="126"/>
      <c r="E140" s="127"/>
      <c r="F140" s="133"/>
      <c r="G140" s="126"/>
      <c r="H140" s="126"/>
    </row>
    <row r="141" spans="1:8" ht="15">
      <c r="A141" s="152"/>
      <c r="B141" s="153"/>
      <c r="C141" s="153"/>
      <c r="D141" s="126"/>
      <c r="E141" s="127"/>
      <c r="F141" s="133"/>
      <c r="G141" s="126"/>
      <c r="H141" s="126"/>
    </row>
    <row r="142" spans="1:8" ht="15">
      <c r="A142" s="152"/>
      <c r="B142" s="153"/>
      <c r="C142" s="153"/>
      <c r="D142" s="126"/>
      <c r="E142" s="127"/>
      <c r="F142" s="133"/>
      <c r="G142" s="126"/>
      <c r="H142" s="126"/>
    </row>
    <row r="143" spans="1:8" ht="15">
      <c r="A143" s="152"/>
      <c r="B143" s="153"/>
      <c r="C143" s="153"/>
      <c r="D143" s="126"/>
      <c r="E143" s="127"/>
      <c r="F143" s="133"/>
      <c r="G143" s="126"/>
      <c r="H143" s="126"/>
    </row>
    <row r="144" spans="1:8" ht="15">
      <c r="A144" s="152"/>
      <c r="B144" s="153"/>
      <c r="C144" s="153"/>
      <c r="D144" s="126"/>
      <c r="E144" s="127"/>
      <c r="F144" s="133"/>
      <c r="G144" s="126"/>
      <c r="H144" s="126"/>
    </row>
    <row r="145" spans="1:8" ht="15">
      <c r="A145" s="152"/>
      <c r="B145" s="153"/>
      <c r="C145" s="153"/>
      <c r="D145" s="126"/>
      <c r="E145" s="127"/>
      <c r="F145" s="133"/>
      <c r="G145" s="126"/>
      <c r="H145" s="126"/>
    </row>
    <row r="146" spans="1:8" ht="15">
      <c r="A146" s="152"/>
      <c r="B146" s="153"/>
      <c r="C146" s="153"/>
      <c r="D146" s="126"/>
      <c r="E146" s="127"/>
      <c r="F146" s="133"/>
      <c r="G146" s="126"/>
      <c r="H146" s="126"/>
    </row>
    <row r="147" spans="1:8" ht="15">
      <c r="A147" s="152"/>
      <c r="B147" s="153"/>
      <c r="C147" s="153"/>
      <c r="D147" s="126"/>
      <c r="E147" s="127"/>
      <c r="F147" s="133"/>
      <c r="G147" s="126"/>
      <c r="H147" s="126"/>
    </row>
    <row r="148" spans="1:8" ht="15">
      <c r="A148" s="152"/>
      <c r="B148" s="153"/>
      <c r="C148" s="153"/>
      <c r="D148" s="126"/>
      <c r="E148" s="127"/>
      <c r="F148" s="133"/>
      <c r="G148" s="126"/>
      <c r="H148" s="126"/>
    </row>
    <row r="149" spans="1:8" ht="15">
      <c r="A149" s="152"/>
      <c r="B149" s="153"/>
      <c r="C149" s="153"/>
      <c r="D149" s="126"/>
      <c r="E149" s="127"/>
      <c r="F149" s="133"/>
      <c r="G149" s="126"/>
      <c r="H149" s="126"/>
    </row>
    <row r="150" spans="1:8" ht="15">
      <c r="A150" s="152"/>
      <c r="B150" s="153"/>
      <c r="C150" s="153"/>
      <c r="D150" s="126"/>
      <c r="E150" s="127"/>
      <c r="F150" s="133"/>
      <c r="G150" s="126"/>
      <c r="H150" s="126"/>
    </row>
    <row r="151" spans="1:8" ht="15">
      <c r="A151" s="152"/>
      <c r="B151" s="153"/>
      <c r="C151" s="153"/>
      <c r="D151" s="126"/>
      <c r="E151" s="127"/>
      <c r="F151" s="133"/>
      <c r="G151" s="126"/>
      <c r="H151" s="126"/>
    </row>
    <row r="152" spans="1:8" ht="15">
      <c r="A152" s="152"/>
      <c r="B152" s="153"/>
      <c r="C152" s="153"/>
      <c r="D152" s="126"/>
      <c r="E152" s="127"/>
      <c r="F152" s="133"/>
      <c r="G152" s="126"/>
      <c r="H152" s="126"/>
    </row>
    <row r="153" spans="1:8" ht="15">
      <c r="A153" s="152"/>
      <c r="B153" s="153"/>
      <c r="C153" s="153"/>
      <c r="D153" s="126"/>
      <c r="E153" s="127"/>
      <c r="F153" s="133"/>
      <c r="G153" s="126"/>
      <c r="H153" s="126"/>
    </row>
    <row r="154" spans="1:8" ht="15">
      <c r="A154" s="152"/>
      <c r="B154" s="153"/>
      <c r="C154" s="153"/>
      <c r="D154" s="126"/>
      <c r="E154" s="127"/>
      <c r="F154" s="133"/>
      <c r="G154" s="126"/>
      <c r="H154" s="126"/>
    </row>
    <row r="155" spans="1:8" ht="15">
      <c r="A155" s="152"/>
      <c r="B155" s="153"/>
      <c r="C155" s="153"/>
      <c r="D155" s="126"/>
      <c r="E155" s="127"/>
      <c r="F155" s="133"/>
      <c r="G155" s="126"/>
      <c r="H155" s="126"/>
    </row>
    <row r="156" spans="1:8" ht="15">
      <c r="A156" s="152"/>
      <c r="B156" s="153"/>
      <c r="C156" s="153"/>
      <c r="D156" s="126"/>
      <c r="E156" s="127"/>
      <c r="F156" s="133"/>
      <c r="G156" s="126"/>
      <c r="H156" s="126"/>
    </row>
    <row r="157" spans="1:8" ht="15">
      <c r="A157" s="152"/>
      <c r="B157" s="153"/>
      <c r="C157" s="153"/>
      <c r="D157" s="126"/>
      <c r="E157" s="127"/>
      <c r="F157" s="133"/>
      <c r="G157" s="126"/>
      <c r="H157" s="126"/>
    </row>
    <row r="158" spans="1:8" ht="15">
      <c r="A158" s="152"/>
      <c r="B158" s="153"/>
      <c r="C158" s="153"/>
      <c r="D158" s="126"/>
      <c r="E158" s="127"/>
      <c r="F158" s="133"/>
      <c r="G158" s="126"/>
      <c r="H158" s="126"/>
    </row>
    <row r="159" spans="1:8" ht="15">
      <c r="A159" s="152"/>
      <c r="B159" s="153"/>
      <c r="C159" s="153"/>
      <c r="D159" s="126"/>
      <c r="E159" s="127"/>
      <c r="F159" s="133"/>
      <c r="G159" s="126"/>
      <c r="H159" s="126"/>
    </row>
    <row r="160" spans="1:8" ht="15">
      <c r="A160" s="152"/>
      <c r="B160" s="153"/>
      <c r="C160" s="153"/>
      <c r="D160" s="126"/>
      <c r="E160" s="127"/>
      <c r="F160" s="133"/>
      <c r="G160" s="126"/>
      <c r="H160" s="126"/>
    </row>
    <row r="161" spans="1:8" ht="15">
      <c r="A161" s="152"/>
      <c r="B161" s="153"/>
      <c r="C161" s="153"/>
      <c r="D161" s="126"/>
      <c r="E161" s="127"/>
      <c r="F161" s="133"/>
      <c r="G161" s="126"/>
      <c r="H161" s="126"/>
    </row>
    <row r="162" spans="1:8" ht="15">
      <c r="A162" s="152"/>
      <c r="B162" s="153"/>
      <c r="C162" s="153"/>
      <c r="D162" s="126"/>
      <c r="E162" s="127"/>
      <c r="F162" s="133"/>
      <c r="G162" s="126"/>
      <c r="H162" s="126"/>
    </row>
    <row r="163" spans="1:8" ht="15">
      <c r="A163" s="152"/>
      <c r="B163" s="153"/>
      <c r="C163" s="153"/>
      <c r="D163" s="126"/>
      <c r="E163" s="127"/>
      <c r="F163" s="133"/>
      <c r="G163" s="126"/>
      <c r="H163" s="126"/>
    </row>
    <row r="164" spans="1:8" ht="15">
      <c r="A164" s="152"/>
      <c r="B164" s="153"/>
      <c r="C164" s="153"/>
      <c r="D164" s="126"/>
      <c r="E164" s="127"/>
      <c r="F164" s="133"/>
      <c r="G164" s="126"/>
      <c r="H164" s="126"/>
    </row>
    <row r="165" spans="1:8" ht="15">
      <c r="A165" s="152"/>
      <c r="B165" s="153"/>
      <c r="C165" s="153"/>
      <c r="D165" s="126"/>
      <c r="E165" s="127"/>
      <c r="F165" s="133"/>
      <c r="G165" s="126"/>
      <c r="H165" s="126"/>
    </row>
    <row r="166" spans="1:8" ht="15">
      <c r="A166" s="152"/>
      <c r="B166" s="153"/>
      <c r="C166" s="153"/>
      <c r="D166" s="126"/>
      <c r="E166" s="127"/>
      <c r="F166" s="133"/>
      <c r="G166" s="126"/>
      <c r="H166" s="126"/>
    </row>
    <row r="167" spans="1:8" ht="15">
      <c r="A167" s="152"/>
      <c r="B167" s="153"/>
      <c r="C167" s="153"/>
      <c r="D167" s="126"/>
      <c r="E167" s="127"/>
      <c r="F167" s="133"/>
      <c r="G167" s="126"/>
      <c r="H167" s="126"/>
    </row>
    <row r="168" spans="1:8" ht="15">
      <c r="A168" s="152"/>
      <c r="B168" s="154"/>
      <c r="C168" s="154"/>
      <c r="D168" s="126"/>
      <c r="E168" s="127"/>
      <c r="F168" s="133"/>
      <c r="G168" s="126"/>
      <c r="H168" s="126"/>
    </row>
    <row r="169" spans="1:8" ht="15">
      <c r="A169" s="152"/>
      <c r="B169" s="153"/>
      <c r="C169" s="153"/>
      <c r="D169" s="126"/>
      <c r="E169" s="127"/>
      <c r="F169" s="133"/>
      <c r="G169" s="126"/>
      <c r="H169" s="126"/>
    </row>
    <row r="170" spans="1:8" ht="15">
      <c r="A170" s="152"/>
      <c r="B170" s="153"/>
      <c r="C170" s="153"/>
      <c r="D170" s="126"/>
      <c r="E170" s="127"/>
      <c r="F170" s="133"/>
      <c r="G170" s="126"/>
      <c r="H170" s="126"/>
    </row>
    <row r="171" spans="1:8" ht="15">
      <c r="A171" s="152"/>
      <c r="B171" s="153"/>
      <c r="C171" s="153"/>
      <c r="D171" s="126"/>
      <c r="E171" s="127"/>
      <c r="F171" s="133"/>
      <c r="G171" s="126"/>
      <c r="H171" s="126"/>
    </row>
    <row r="172" spans="1:8" ht="15">
      <c r="A172" s="152"/>
      <c r="B172" s="153"/>
      <c r="C172" s="153"/>
      <c r="D172" s="126"/>
      <c r="E172" s="127"/>
      <c r="F172" s="133"/>
      <c r="G172" s="126"/>
      <c r="H172" s="126"/>
    </row>
    <row r="173" spans="1:8" ht="15">
      <c r="A173" s="152"/>
      <c r="B173" s="153"/>
      <c r="C173" s="153"/>
      <c r="D173" s="126"/>
      <c r="E173" s="127"/>
      <c r="F173" s="133"/>
      <c r="G173" s="126"/>
      <c r="H173" s="126"/>
    </row>
    <row r="174" spans="1:8" ht="15">
      <c r="A174" s="152"/>
      <c r="B174" s="153"/>
      <c r="C174" s="153"/>
      <c r="D174" s="126"/>
      <c r="E174" s="127"/>
      <c r="F174" s="133"/>
      <c r="G174" s="126"/>
      <c r="H174" s="126"/>
    </row>
    <row r="175" spans="1:8" ht="15">
      <c r="A175" s="152"/>
      <c r="B175" s="153"/>
      <c r="C175" s="153"/>
      <c r="D175" s="126"/>
      <c r="E175" s="127"/>
      <c r="F175" s="133"/>
      <c r="G175" s="126"/>
      <c r="H175" s="126"/>
    </row>
    <row r="176" spans="1:8" ht="15">
      <c r="A176" s="152"/>
      <c r="B176" s="153"/>
      <c r="C176" s="153"/>
      <c r="D176" s="126"/>
      <c r="E176" s="127"/>
      <c r="F176" s="133"/>
      <c r="G176" s="126"/>
      <c r="H176" s="126"/>
    </row>
    <row r="177" spans="1:8" ht="15">
      <c r="A177" s="152"/>
      <c r="B177" s="153"/>
      <c r="C177" s="153"/>
      <c r="D177" s="126"/>
      <c r="E177" s="127"/>
      <c r="F177" s="133"/>
      <c r="G177" s="126"/>
      <c r="H177" s="126"/>
    </row>
    <row r="178" spans="1:8" ht="15">
      <c r="A178" s="152"/>
      <c r="B178" s="153"/>
      <c r="C178" s="153"/>
      <c r="D178" s="126"/>
      <c r="E178" s="127"/>
      <c r="F178" s="133"/>
      <c r="G178" s="126"/>
      <c r="H178" s="126"/>
    </row>
    <row r="179" spans="1:8" ht="15">
      <c r="A179" s="152"/>
      <c r="B179" s="153"/>
      <c r="C179" s="153"/>
      <c r="D179" s="126"/>
      <c r="E179" s="127"/>
      <c r="F179" s="133"/>
      <c r="G179" s="126"/>
      <c r="H179" s="126"/>
    </row>
    <row r="180" spans="1:8" ht="15">
      <c r="A180" s="152"/>
      <c r="B180" s="153"/>
      <c r="C180" s="153"/>
      <c r="D180" s="126"/>
      <c r="E180" s="127"/>
      <c r="F180" s="133"/>
      <c r="G180" s="126"/>
      <c r="H180" s="126"/>
    </row>
    <row r="181" spans="1:8" ht="15">
      <c r="A181" s="152"/>
      <c r="B181" s="153"/>
      <c r="C181" s="153"/>
      <c r="D181" s="126"/>
      <c r="E181" s="127"/>
      <c r="F181" s="133"/>
      <c r="G181" s="126"/>
      <c r="H181" s="126"/>
    </row>
    <row r="182" spans="1:8" ht="15">
      <c r="A182" s="152"/>
      <c r="B182" s="153"/>
      <c r="C182" s="153"/>
      <c r="D182" s="126"/>
      <c r="E182" s="127"/>
      <c r="F182" s="133"/>
      <c r="G182" s="126"/>
      <c r="H182" s="126"/>
    </row>
    <row r="183" spans="1:8" ht="15">
      <c r="A183" s="152"/>
      <c r="B183" s="153"/>
      <c r="C183" s="153"/>
      <c r="D183" s="126"/>
      <c r="E183" s="127"/>
      <c r="F183" s="133"/>
      <c r="G183" s="126"/>
      <c r="H183" s="126"/>
    </row>
    <row r="184" spans="1:8" ht="15">
      <c r="A184" s="152"/>
      <c r="B184" s="153"/>
      <c r="C184" s="153"/>
      <c r="D184" s="126"/>
      <c r="E184" s="127"/>
      <c r="F184" s="133"/>
      <c r="G184" s="126"/>
      <c r="H184" s="126"/>
    </row>
    <row r="185" spans="1:8" ht="15">
      <c r="A185" s="152"/>
      <c r="B185" s="153"/>
      <c r="C185" s="153"/>
      <c r="D185" s="126"/>
      <c r="E185" s="127"/>
      <c r="F185" s="133"/>
      <c r="G185" s="126"/>
      <c r="H185" s="126"/>
    </row>
    <row r="186" spans="1:8" ht="15">
      <c r="A186" s="152"/>
      <c r="B186" s="153"/>
      <c r="C186" s="153"/>
      <c r="D186" s="126"/>
      <c r="E186" s="127"/>
      <c r="F186" s="133"/>
      <c r="G186" s="126"/>
      <c r="H186" s="126"/>
    </row>
    <row r="187" spans="1:8" ht="15">
      <c r="A187" s="152"/>
      <c r="B187" s="153"/>
      <c r="C187" s="153"/>
      <c r="D187" s="126"/>
      <c r="E187" s="127"/>
      <c r="F187" s="133"/>
      <c r="G187" s="126"/>
      <c r="H187" s="126"/>
    </row>
    <row r="188" spans="1:8" ht="15">
      <c r="A188" s="152"/>
      <c r="B188" s="153"/>
      <c r="C188" s="153"/>
      <c r="D188" s="126"/>
      <c r="E188" s="127"/>
      <c r="F188" s="133"/>
      <c r="G188" s="126"/>
      <c r="H188" s="126"/>
    </row>
    <row r="189" spans="1:8" ht="15">
      <c r="A189" s="152"/>
      <c r="B189" s="153"/>
      <c r="C189" s="153"/>
      <c r="D189" s="126"/>
      <c r="E189" s="127"/>
      <c r="F189" s="133"/>
      <c r="G189" s="126"/>
      <c r="H189" s="126"/>
    </row>
    <row r="190" spans="1:8" ht="15">
      <c r="A190" s="152"/>
      <c r="B190" s="153"/>
      <c r="C190" s="153"/>
      <c r="D190" s="126"/>
      <c r="E190" s="127"/>
      <c r="F190" s="133"/>
      <c r="G190" s="126"/>
      <c r="H190" s="126"/>
    </row>
    <row r="191" spans="1:8" ht="15">
      <c r="A191" s="152"/>
      <c r="B191" s="153"/>
      <c r="C191" s="153"/>
      <c r="D191" s="126"/>
      <c r="E191" s="127"/>
      <c r="F191" s="133"/>
      <c r="G191" s="126"/>
      <c r="H191" s="126"/>
    </row>
    <row r="192" spans="1:8" ht="15">
      <c r="A192" s="152"/>
      <c r="B192" s="153"/>
      <c r="C192" s="153"/>
      <c r="D192" s="126"/>
      <c r="E192" s="127"/>
      <c r="F192" s="133"/>
      <c r="G192" s="126"/>
      <c r="H192" s="126"/>
    </row>
    <row r="193" spans="1:8" ht="15">
      <c r="A193" s="152"/>
      <c r="B193" s="153"/>
      <c r="C193" s="153"/>
      <c r="D193" s="126"/>
      <c r="E193" s="127"/>
      <c r="F193" s="133"/>
      <c r="G193" s="126"/>
      <c r="H193" s="126"/>
    </row>
    <row r="194" spans="1:8" ht="15">
      <c r="A194" s="152"/>
      <c r="B194" s="153"/>
      <c r="C194" s="153"/>
      <c r="D194" s="126"/>
      <c r="E194" s="127"/>
      <c r="F194" s="133"/>
      <c r="G194" s="126"/>
      <c r="H194" s="126"/>
    </row>
    <row r="195" spans="1:8" ht="15">
      <c r="A195" s="152"/>
      <c r="B195" s="153"/>
      <c r="C195" s="153"/>
      <c r="D195" s="126"/>
      <c r="E195" s="127"/>
      <c r="F195" s="133"/>
      <c r="G195" s="126"/>
      <c r="H195" s="126"/>
    </row>
    <row r="196" spans="1:8" ht="15">
      <c r="A196" s="152"/>
      <c r="B196" s="153"/>
      <c r="C196" s="153"/>
      <c r="D196" s="126"/>
      <c r="E196" s="127"/>
      <c r="F196" s="133"/>
      <c r="G196" s="126"/>
      <c r="H196" s="126"/>
    </row>
    <row r="197" spans="1:8" ht="15">
      <c r="A197" s="152"/>
      <c r="B197" s="153"/>
      <c r="C197" s="153"/>
      <c r="D197" s="126"/>
      <c r="E197" s="127"/>
      <c r="F197" s="133"/>
      <c r="G197" s="126"/>
      <c r="H197" s="126"/>
    </row>
    <row r="198" spans="1:8" ht="15">
      <c r="A198" s="152"/>
      <c r="B198" s="153"/>
      <c r="C198" s="153"/>
      <c r="D198" s="126"/>
      <c r="E198" s="127"/>
      <c r="F198" s="133"/>
      <c r="G198" s="126"/>
      <c r="H198" s="126"/>
    </row>
    <row r="199" spans="1:8" ht="15">
      <c r="A199" s="152"/>
      <c r="B199" s="153"/>
      <c r="C199" s="153"/>
      <c r="D199" s="126"/>
      <c r="E199" s="127"/>
      <c r="F199" s="133"/>
      <c r="G199" s="126"/>
      <c r="H199" s="126"/>
    </row>
    <row r="200" spans="1:8" ht="15">
      <c r="A200" s="152"/>
      <c r="B200" s="153"/>
      <c r="C200" s="153"/>
      <c r="D200" s="126"/>
      <c r="E200" s="127"/>
      <c r="F200" s="133"/>
      <c r="G200" s="126"/>
      <c r="H200" s="126"/>
    </row>
    <row r="201" spans="1:8" ht="15">
      <c r="A201" s="152"/>
      <c r="B201" s="153"/>
      <c r="C201" s="153"/>
      <c r="D201" s="126"/>
      <c r="E201" s="127"/>
      <c r="F201" s="133"/>
      <c r="G201" s="126"/>
      <c r="H201" s="126"/>
    </row>
    <row r="202" spans="1:8" ht="15">
      <c r="A202" s="152"/>
      <c r="B202" s="153"/>
      <c r="C202" s="153"/>
      <c r="D202" s="126"/>
      <c r="E202" s="127"/>
      <c r="F202" s="133"/>
      <c r="G202" s="126"/>
      <c r="H202" s="126"/>
    </row>
    <row r="203" spans="1:8" ht="15">
      <c r="A203" s="152"/>
      <c r="B203" s="153"/>
      <c r="C203" s="153"/>
      <c r="D203" s="126"/>
      <c r="E203" s="127"/>
      <c r="F203" s="133"/>
      <c r="G203" s="126"/>
      <c r="H203" s="126"/>
    </row>
    <row r="204" spans="1:8" ht="15">
      <c r="A204" s="152"/>
      <c r="B204" s="153"/>
      <c r="C204" s="153"/>
      <c r="D204" s="126"/>
      <c r="E204" s="127"/>
      <c r="F204" s="133"/>
      <c r="G204" s="126"/>
      <c r="H204" s="126"/>
    </row>
    <row r="205" spans="1:8" ht="15">
      <c r="A205" s="152"/>
      <c r="B205" s="153"/>
      <c r="C205" s="153"/>
      <c r="D205" s="126"/>
      <c r="E205" s="127"/>
      <c r="F205" s="133"/>
      <c r="G205" s="126"/>
      <c r="H205" s="126"/>
    </row>
    <row r="206" spans="1:8" ht="15">
      <c r="A206" s="152"/>
      <c r="B206" s="153"/>
      <c r="C206" s="153"/>
      <c r="D206" s="126"/>
      <c r="E206" s="127"/>
      <c r="F206" s="133"/>
      <c r="G206" s="126"/>
      <c r="H206" s="126"/>
    </row>
    <row r="207" spans="1:8" ht="15">
      <c r="A207" s="152"/>
      <c r="B207" s="153"/>
      <c r="C207" s="153"/>
      <c r="D207" s="126"/>
      <c r="E207" s="127"/>
      <c r="F207" s="133"/>
      <c r="G207" s="126"/>
      <c r="H207" s="126"/>
    </row>
    <row r="208" spans="1:8" ht="15">
      <c r="A208" s="152"/>
      <c r="B208" s="153"/>
      <c r="C208" s="153"/>
      <c r="D208" s="126"/>
      <c r="E208" s="127"/>
      <c r="F208" s="133"/>
      <c r="G208" s="126"/>
      <c r="H208" s="126"/>
    </row>
    <row r="209" spans="1:8" ht="15">
      <c r="A209" s="152"/>
      <c r="B209" s="153"/>
      <c r="C209" s="153"/>
      <c r="D209" s="126"/>
      <c r="E209" s="127"/>
      <c r="F209" s="133"/>
      <c r="G209" s="126"/>
      <c r="H209" s="126"/>
    </row>
    <row r="210" spans="1:8" ht="15">
      <c r="A210" s="152"/>
      <c r="B210" s="153"/>
      <c r="C210" s="153"/>
      <c r="D210" s="126"/>
      <c r="E210" s="127"/>
      <c r="F210" s="133"/>
      <c r="G210" s="126"/>
      <c r="H210" s="126"/>
    </row>
    <row r="211" spans="1:8" ht="15">
      <c r="A211" s="152"/>
      <c r="B211" s="153"/>
      <c r="C211" s="153"/>
      <c r="D211" s="126"/>
      <c r="E211" s="127"/>
      <c r="F211" s="133"/>
      <c r="G211" s="126"/>
      <c r="H211" s="126"/>
    </row>
    <row r="212" spans="1:8" ht="15">
      <c r="A212" s="152"/>
      <c r="B212" s="153"/>
      <c r="C212" s="153"/>
      <c r="D212" s="126"/>
      <c r="E212" s="127"/>
      <c r="F212" s="133"/>
      <c r="G212" s="126"/>
      <c r="H212" s="126"/>
    </row>
    <row r="213" spans="1:8" ht="15">
      <c r="A213" s="152"/>
      <c r="B213" s="153"/>
      <c r="C213" s="153"/>
      <c r="D213" s="126"/>
      <c r="E213" s="127"/>
      <c r="F213" s="133"/>
      <c r="G213" s="126"/>
      <c r="H213" s="126"/>
    </row>
    <row r="214" spans="1:8" ht="15">
      <c r="A214" s="152"/>
      <c r="B214" s="153"/>
      <c r="C214" s="153"/>
      <c r="D214" s="126"/>
      <c r="E214" s="127"/>
      <c r="F214" s="133"/>
      <c r="G214" s="126"/>
      <c r="H214" s="126"/>
    </row>
    <row r="215" spans="1:8" ht="15">
      <c r="A215" s="152"/>
      <c r="B215" s="153"/>
      <c r="C215" s="153"/>
      <c r="D215" s="126"/>
      <c r="E215" s="127"/>
      <c r="F215" s="133"/>
      <c r="G215" s="126"/>
      <c r="H215" s="126"/>
    </row>
    <row r="216" spans="1:8" ht="15">
      <c r="A216" s="152"/>
      <c r="B216" s="153"/>
      <c r="C216" s="153"/>
      <c r="D216" s="126"/>
      <c r="E216" s="127"/>
      <c r="F216" s="133"/>
      <c r="G216" s="126"/>
      <c r="H216" s="126"/>
    </row>
    <row r="217" spans="1:8" ht="15">
      <c r="A217" s="152"/>
      <c r="B217" s="153"/>
      <c r="C217" s="153"/>
      <c r="D217" s="126"/>
      <c r="E217" s="127"/>
      <c r="F217" s="133"/>
      <c r="G217" s="126"/>
      <c r="H217" s="126"/>
    </row>
    <row r="218" spans="1:8" ht="15">
      <c r="A218" s="152"/>
      <c r="B218" s="153"/>
      <c r="C218" s="153"/>
      <c r="D218" s="126"/>
      <c r="E218" s="127"/>
      <c r="F218" s="133"/>
      <c r="G218" s="126"/>
      <c r="H218" s="126"/>
    </row>
    <row r="219" spans="1:8" ht="15">
      <c r="A219" s="152"/>
      <c r="B219" s="153"/>
      <c r="C219" s="153"/>
      <c r="D219" s="126"/>
      <c r="E219" s="127"/>
      <c r="F219" s="133"/>
      <c r="G219" s="126"/>
      <c r="H219" s="126"/>
    </row>
    <row r="220" spans="1:8" ht="15">
      <c r="A220" s="152"/>
      <c r="B220" s="153"/>
      <c r="C220" s="153"/>
      <c r="D220" s="126"/>
      <c r="E220" s="127"/>
      <c r="F220" s="133"/>
      <c r="G220" s="126"/>
      <c r="H220" s="126"/>
    </row>
    <row r="221" spans="1:8" ht="15">
      <c r="A221" s="152"/>
      <c r="B221" s="153"/>
      <c r="C221" s="153"/>
      <c r="D221" s="126"/>
      <c r="E221" s="127"/>
      <c r="F221" s="133"/>
      <c r="G221" s="126"/>
      <c r="H221" s="126"/>
    </row>
    <row r="222" spans="1:8" ht="15">
      <c r="A222" s="152"/>
      <c r="B222" s="153"/>
      <c r="C222" s="153"/>
      <c r="D222" s="126"/>
      <c r="E222" s="127"/>
      <c r="F222" s="133"/>
      <c r="G222" s="126"/>
      <c r="H222" s="126"/>
    </row>
    <row r="223" spans="1:8" ht="15">
      <c r="A223" s="152"/>
      <c r="B223" s="153"/>
      <c r="C223" s="153"/>
      <c r="D223" s="126"/>
      <c r="E223" s="127"/>
      <c r="F223" s="133"/>
      <c r="G223" s="126"/>
      <c r="H223" s="126"/>
    </row>
    <row r="224" spans="1:8" ht="15">
      <c r="A224" s="152"/>
      <c r="B224" s="153"/>
      <c r="C224" s="153"/>
      <c r="D224" s="126"/>
      <c r="E224" s="127"/>
      <c r="F224" s="133"/>
      <c r="G224" s="126"/>
      <c r="H224" s="126"/>
    </row>
    <row r="225" spans="1:8" ht="15">
      <c r="A225" s="152"/>
      <c r="B225" s="153"/>
      <c r="C225" s="153"/>
      <c r="D225" s="126"/>
      <c r="E225" s="127"/>
      <c r="F225" s="133"/>
      <c r="G225" s="126"/>
      <c r="H225" s="126"/>
    </row>
    <row r="226" spans="1:8" ht="15">
      <c r="A226" s="152"/>
      <c r="B226" s="153"/>
      <c r="C226" s="153"/>
      <c r="D226" s="126"/>
      <c r="E226" s="127"/>
      <c r="F226" s="133"/>
      <c r="G226" s="126"/>
      <c r="H226" s="126"/>
    </row>
    <row r="227" spans="1:8" ht="15">
      <c r="A227" s="152"/>
      <c r="B227" s="153"/>
      <c r="C227" s="153"/>
      <c r="D227" s="126"/>
      <c r="E227" s="127"/>
      <c r="F227" s="133"/>
      <c r="G227" s="126"/>
      <c r="H227" s="126"/>
    </row>
    <row r="228" spans="1:8" ht="15">
      <c r="A228" s="152"/>
      <c r="B228" s="153"/>
      <c r="C228" s="153"/>
      <c r="D228" s="126"/>
      <c r="E228" s="127"/>
      <c r="F228" s="133"/>
      <c r="G228" s="126"/>
      <c r="H228" s="126"/>
    </row>
    <row r="229" spans="1:8" ht="15">
      <c r="A229" s="152"/>
      <c r="B229" s="153"/>
      <c r="C229" s="153"/>
      <c r="D229" s="126"/>
      <c r="E229" s="127"/>
      <c r="F229" s="133"/>
      <c r="G229" s="126"/>
      <c r="H229" s="126"/>
    </row>
    <row r="230" spans="1:8" ht="15">
      <c r="A230" s="152"/>
      <c r="B230" s="153"/>
      <c r="C230" s="153"/>
      <c r="D230" s="126"/>
      <c r="E230" s="127"/>
      <c r="F230" s="133"/>
      <c r="G230" s="126"/>
      <c r="H230" s="126"/>
    </row>
    <row r="231" spans="1:8" ht="15">
      <c r="A231" s="152"/>
      <c r="B231" s="153"/>
      <c r="C231" s="153"/>
      <c r="D231" s="126"/>
      <c r="E231" s="127"/>
      <c r="F231" s="133"/>
      <c r="G231" s="126"/>
      <c r="H231" s="126"/>
    </row>
    <row r="232" spans="1:8" ht="15">
      <c r="A232" s="152"/>
      <c r="B232" s="153"/>
      <c r="C232" s="153"/>
      <c r="D232" s="126"/>
      <c r="E232" s="127"/>
      <c r="F232" s="133"/>
      <c r="G232" s="126"/>
      <c r="H232" s="126"/>
    </row>
    <row r="233" spans="1:8" ht="15">
      <c r="A233" s="152"/>
      <c r="B233" s="154"/>
      <c r="C233" s="154"/>
      <c r="D233" s="126"/>
      <c r="E233" s="127"/>
      <c r="F233" s="133"/>
      <c r="G233" s="126"/>
      <c r="H233" s="126"/>
    </row>
    <row r="234" spans="1:8" ht="15">
      <c r="A234" s="152"/>
      <c r="B234" s="153"/>
      <c r="C234" s="153"/>
      <c r="D234" s="126"/>
      <c r="E234" s="127"/>
      <c r="F234" s="133"/>
      <c r="G234" s="126"/>
      <c r="H234" s="126"/>
    </row>
    <row r="235" spans="1:8" ht="15">
      <c r="A235" s="152"/>
      <c r="B235" s="153"/>
      <c r="C235" s="153"/>
      <c r="D235" s="126"/>
      <c r="E235" s="127"/>
      <c r="F235" s="133"/>
      <c r="G235" s="126"/>
      <c r="H235" s="126"/>
    </row>
    <row r="236" spans="1:8" ht="15">
      <c r="A236" s="152"/>
      <c r="B236" s="153"/>
      <c r="C236" s="153"/>
      <c r="D236" s="126"/>
      <c r="E236" s="127"/>
      <c r="F236" s="133"/>
      <c r="G236" s="126"/>
      <c r="H236" s="126"/>
    </row>
    <row r="237" spans="1:8" ht="15">
      <c r="A237" s="152"/>
      <c r="B237" s="153"/>
      <c r="C237" s="153"/>
      <c r="D237" s="126"/>
      <c r="E237" s="127"/>
      <c r="F237" s="133"/>
      <c r="G237" s="126"/>
      <c r="H237" s="126"/>
    </row>
    <row r="238" spans="1:8" ht="15">
      <c r="A238" s="152"/>
      <c r="B238" s="153"/>
      <c r="C238" s="153"/>
      <c r="D238" s="126"/>
      <c r="E238" s="127"/>
      <c r="F238" s="133"/>
      <c r="G238" s="126"/>
      <c r="H238" s="126"/>
    </row>
    <row r="239" spans="1:8" ht="15">
      <c r="A239" s="152"/>
      <c r="B239" s="153"/>
      <c r="C239" s="153"/>
      <c r="D239" s="126"/>
      <c r="E239" s="127"/>
      <c r="F239" s="133"/>
      <c r="G239" s="126"/>
      <c r="H239" s="126"/>
    </row>
    <row r="240" spans="1:8" ht="15">
      <c r="A240" s="152"/>
      <c r="B240" s="153"/>
      <c r="C240" s="153"/>
      <c r="D240" s="126"/>
      <c r="E240" s="127"/>
      <c r="F240" s="133"/>
      <c r="G240" s="126"/>
      <c r="H240" s="126"/>
    </row>
    <row r="241" spans="1:8" ht="15">
      <c r="A241" s="152"/>
      <c r="B241" s="153"/>
      <c r="C241" s="153"/>
      <c r="D241" s="126"/>
      <c r="E241" s="127"/>
      <c r="F241" s="133"/>
      <c r="G241" s="126"/>
      <c r="H241" s="126"/>
    </row>
    <row r="242" spans="1:8" ht="15">
      <c r="A242" s="152"/>
      <c r="B242" s="153"/>
      <c r="C242" s="153"/>
      <c r="D242" s="126"/>
      <c r="E242" s="127"/>
      <c r="F242" s="133"/>
      <c r="G242" s="126"/>
      <c r="H242" s="126"/>
    </row>
    <row r="243" spans="1:8" ht="15">
      <c r="A243" s="152"/>
      <c r="B243" s="153"/>
      <c r="C243" s="153"/>
      <c r="D243" s="126"/>
      <c r="E243" s="127"/>
      <c r="F243" s="133"/>
      <c r="G243" s="126"/>
      <c r="H243" s="126"/>
    </row>
    <row r="244" spans="1:8" ht="15">
      <c r="A244" s="152"/>
      <c r="B244" s="153"/>
      <c r="C244" s="153"/>
      <c r="D244" s="126"/>
      <c r="E244" s="127"/>
      <c r="F244" s="133"/>
      <c r="G244" s="126"/>
      <c r="H244" s="126"/>
    </row>
    <row r="245" spans="1:8" ht="15">
      <c r="A245" s="152"/>
      <c r="B245" s="153"/>
      <c r="C245" s="153"/>
      <c r="D245" s="126"/>
      <c r="E245" s="127"/>
      <c r="F245" s="133"/>
      <c r="G245" s="126"/>
      <c r="H245" s="126"/>
    </row>
    <row r="246" spans="1:8" ht="15">
      <c r="A246" s="152"/>
      <c r="B246" s="153"/>
      <c r="C246" s="153"/>
      <c r="D246" s="126"/>
      <c r="E246" s="127"/>
      <c r="F246" s="133"/>
      <c r="G246" s="126"/>
      <c r="H246" s="126"/>
    </row>
    <row r="247" spans="1:8" ht="15">
      <c r="A247" s="152"/>
      <c r="B247" s="153"/>
      <c r="C247" s="153"/>
      <c r="D247" s="126"/>
      <c r="E247" s="127"/>
      <c r="F247" s="133"/>
      <c r="G247" s="126"/>
      <c r="H247" s="126"/>
    </row>
    <row r="248" spans="1:8" ht="15">
      <c r="A248" s="152"/>
      <c r="B248" s="153"/>
      <c r="C248" s="153"/>
      <c r="D248" s="126"/>
      <c r="E248" s="127"/>
      <c r="F248" s="133"/>
      <c r="G248" s="126"/>
      <c r="H248" s="126"/>
    </row>
    <row r="249" spans="1:8" ht="15">
      <c r="A249" s="152"/>
      <c r="B249" s="153"/>
      <c r="C249" s="153"/>
      <c r="D249" s="126"/>
      <c r="E249" s="127"/>
      <c r="F249" s="133"/>
      <c r="G249" s="126"/>
      <c r="H249" s="126"/>
    </row>
    <row r="250" spans="1:8" ht="15">
      <c r="A250" s="152"/>
      <c r="B250" s="153"/>
      <c r="C250" s="153"/>
      <c r="D250" s="126"/>
      <c r="E250" s="127"/>
      <c r="F250" s="133"/>
      <c r="G250" s="126"/>
      <c r="H250" s="126"/>
    </row>
    <row r="251" spans="1:8" ht="15">
      <c r="A251" s="152"/>
      <c r="B251" s="153"/>
      <c r="C251" s="153"/>
      <c r="D251" s="126"/>
      <c r="E251" s="127"/>
      <c r="F251" s="133"/>
      <c r="G251" s="126"/>
      <c r="H251" s="126"/>
    </row>
    <row r="252" spans="1:8" ht="15">
      <c r="A252" s="152"/>
      <c r="B252" s="153"/>
      <c r="C252" s="153"/>
      <c r="D252" s="126"/>
      <c r="E252" s="127"/>
      <c r="F252" s="133"/>
      <c r="G252" s="126"/>
      <c r="H252" s="126"/>
    </row>
    <row r="253" spans="1:8" ht="15">
      <c r="A253" s="152"/>
      <c r="B253" s="153"/>
      <c r="C253" s="153"/>
      <c r="D253" s="126"/>
      <c r="E253" s="127"/>
      <c r="F253" s="133"/>
      <c r="G253" s="126"/>
      <c r="H253" s="126"/>
    </row>
    <row r="254" spans="1:8" ht="15">
      <c r="A254" s="152"/>
      <c r="B254" s="153"/>
      <c r="C254" s="153"/>
      <c r="D254" s="126"/>
      <c r="E254" s="127"/>
      <c r="F254" s="133"/>
      <c r="G254" s="126"/>
      <c r="H254" s="126"/>
    </row>
    <row r="255" spans="1:8" ht="15">
      <c r="A255" s="152"/>
      <c r="B255" s="153"/>
      <c r="C255" s="153"/>
      <c r="D255" s="126"/>
      <c r="E255" s="127"/>
      <c r="F255" s="133"/>
      <c r="G255" s="126"/>
      <c r="H255" s="126"/>
    </row>
    <row r="256" spans="1:8" ht="15">
      <c r="A256" s="152"/>
      <c r="B256" s="153"/>
      <c r="C256" s="153"/>
      <c r="D256" s="126"/>
      <c r="E256" s="127"/>
      <c r="F256" s="133"/>
      <c r="G256" s="126"/>
      <c r="H256" s="126"/>
    </row>
    <row r="257" spans="1:8" ht="15">
      <c r="A257" s="152"/>
      <c r="B257" s="153"/>
      <c r="C257" s="153"/>
      <c r="D257" s="126"/>
      <c r="E257" s="127"/>
      <c r="F257" s="133"/>
      <c r="G257" s="126"/>
      <c r="H257" s="126"/>
    </row>
    <row r="258" spans="1:8" ht="15">
      <c r="A258" s="152"/>
      <c r="B258" s="153"/>
      <c r="C258" s="153"/>
      <c r="D258" s="126"/>
      <c r="E258" s="127"/>
      <c r="F258" s="133"/>
      <c r="G258" s="126"/>
      <c r="H258" s="126"/>
    </row>
    <row r="259" spans="1:8" ht="15">
      <c r="A259" s="152"/>
      <c r="B259" s="153"/>
      <c r="C259" s="153"/>
      <c r="D259" s="126"/>
      <c r="E259" s="127"/>
      <c r="F259" s="133"/>
      <c r="G259" s="126"/>
      <c r="H259" s="126"/>
    </row>
    <row r="260" spans="1:8" ht="15">
      <c r="A260" s="152"/>
      <c r="B260" s="153"/>
      <c r="C260" s="153"/>
      <c r="D260" s="126"/>
      <c r="E260" s="127"/>
      <c r="F260" s="133"/>
      <c r="G260" s="126"/>
      <c r="H260" s="126"/>
    </row>
    <row r="261" spans="1:8" ht="15">
      <c r="A261" s="152"/>
      <c r="B261" s="153"/>
      <c r="C261" s="153"/>
      <c r="D261" s="126"/>
      <c r="E261" s="127"/>
      <c r="F261" s="133"/>
      <c r="G261" s="126"/>
      <c r="H261" s="126"/>
    </row>
    <row r="262" spans="1:8" ht="15">
      <c r="A262" s="152"/>
      <c r="B262" s="153"/>
      <c r="C262" s="153"/>
      <c r="D262" s="126"/>
      <c r="E262" s="127"/>
      <c r="F262" s="133"/>
      <c r="G262" s="126"/>
      <c r="H262" s="126"/>
    </row>
    <row r="263" spans="1:8" ht="15">
      <c r="A263" s="152"/>
      <c r="B263" s="153"/>
      <c r="C263" s="153"/>
      <c r="D263" s="126"/>
      <c r="E263" s="127"/>
      <c r="F263" s="133"/>
      <c r="G263" s="126"/>
      <c r="H263" s="126"/>
    </row>
    <row r="264" spans="1:8" ht="15">
      <c r="A264" s="152"/>
      <c r="B264" s="153"/>
      <c r="C264" s="153"/>
      <c r="D264" s="126"/>
      <c r="E264" s="127"/>
      <c r="F264" s="133"/>
      <c r="G264" s="126"/>
      <c r="H264" s="126"/>
    </row>
    <row r="265" spans="1:8" ht="15">
      <c r="A265" s="152"/>
      <c r="B265" s="153"/>
      <c r="C265" s="153"/>
      <c r="D265" s="126"/>
      <c r="E265" s="127"/>
      <c r="F265" s="133"/>
      <c r="G265" s="126"/>
      <c r="H265" s="126"/>
    </row>
    <row r="266" spans="1:8" ht="15">
      <c r="A266" s="152"/>
      <c r="B266" s="153"/>
      <c r="C266" s="153"/>
      <c r="D266" s="126"/>
      <c r="E266" s="127"/>
      <c r="F266" s="133"/>
      <c r="G266" s="126"/>
      <c r="H266" s="126"/>
    </row>
    <row r="267" spans="1:8" ht="15">
      <c r="A267" s="152"/>
      <c r="B267" s="153"/>
      <c r="C267" s="153"/>
      <c r="D267" s="126"/>
      <c r="E267" s="127"/>
      <c r="F267" s="133"/>
      <c r="G267" s="126"/>
      <c r="H267" s="126"/>
    </row>
    <row r="268" spans="1:8" ht="15">
      <c r="A268" s="152"/>
      <c r="B268" s="153"/>
      <c r="C268" s="153"/>
      <c r="D268" s="126"/>
      <c r="E268" s="127"/>
      <c r="F268" s="133"/>
      <c r="G268" s="126"/>
      <c r="H268" s="126"/>
    </row>
    <row r="269" spans="1:8" ht="15">
      <c r="A269" s="152"/>
      <c r="B269" s="153"/>
      <c r="C269" s="153"/>
      <c r="D269" s="126"/>
      <c r="E269" s="127"/>
      <c r="F269" s="133"/>
      <c r="G269" s="126"/>
      <c r="H269" s="126"/>
    </row>
    <row r="270" spans="1:8" ht="15">
      <c r="A270" s="152"/>
      <c r="B270" s="153"/>
      <c r="C270" s="153"/>
      <c r="D270" s="126"/>
      <c r="E270" s="127"/>
      <c r="F270" s="133"/>
      <c r="G270" s="126"/>
      <c r="H270" s="126"/>
    </row>
    <row r="271" spans="1:8" ht="15">
      <c r="A271" s="152"/>
      <c r="B271" s="153"/>
      <c r="C271" s="153"/>
      <c r="D271" s="126"/>
      <c r="E271" s="127"/>
      <c r="F271" s="133"/>
      <c r="G271" s="126"/>
      <c r="H271" s="126"/>
    </row>
    <row r="272" spans="1:8" ht="15">
      <c r="A272" s="152"/>
      <c r="B272" s="153"/>
      <c r="C272" s="153"/>
      <c r="D272" s="126"/>
      <c r="E272" s="127"/>
      <c r="F272" s="133"/>
      <c r="G272" s="126"/>
      <c r="H272" s="126"/>
    </row>
    <row r="273" spans="1:8" ht="15">
      <c r="A273" s="152"/>
      <c r="B273" s="153"/>
      <c r="C273" s="153"/>
      <c r="D273" s="126"/>
      <c r="E273" s="127"/>
      <c r="F273" s="133"/>
      <c r="G273" s="126"/>
      <c r="H273" s="126"/>
    </row>
    <row r="274" spans="1:8" ht="15">
      <c r="A274" s="152"/>
      <c r="B274" s="153"/>
      <c r="C274" s="153"/>
      <c r="D274" s="126"/>
      <c r="E274" s="127"/>
      <c r="F274" s="133"/>
      <c r="G274" s="126"/>
      <c r="H274" s="126"/>
    </row>
    <row r="275" spans="1:8" ht="15">
      <c r="A275" s="152"/>
      <c r="B275" s="153"/>
      <c r="C275" s="153"/>
      <c r="D275" s="126"/>
      <c r="E275" s="127"/>
      <c r="F275" s="133"/>
      <c r="G275" s="126"/>
      <c r="H275" s="126"/>
    </row>
    <row r="276" spans="1:8" ht="15">
      <c r="A276" s="152"/>
      <c r="B276" s="153"/>
      <c r="C276" s="153"/>
      <c r="D276" s="126"/>
      <c r="E276" s="127"/>
      <c r="F276" s="133"/>
      <c r="G276" s="126"/>
      <c r="H276" s="126"/>
    </row>
    <row r="277" spans="1:8" ht="15">
      <c r="A277" s="152"/>
      <c r="B277" s="153"/>
      <c r="C277" s="153"/>
      <c r="D277" s="126"/>
      <c r="E277" s="127"/>
      <c r="F277" s="133"/>
      <c r="G277" s="126"/>
      <c r="H277" s="126"/>
    </row>
    <row r="278" spans="1:8" ht="15">
      <c r="A278" s="152"/>
      <c r="B278" s="153"/>
      <c r="C278" s="153"/>
      <c r="D278" s="126"/>
      <c r="E278" s="127"/>
      <c r="F278" s="133"/>
      <c r="G278" s="126"/>
      <c r="H278" s="126"/>
    </row>
    <row r="279" spans="1:8" ht="15">
      <c r="A279" s="152"/>
      <c r="B279" s="153"/>
      <c r="C279" s="153"/>
      <c r="D279" s="126"/>
      <c r="E279" s="127"/>
      <c r="F279" s="133"/>
      <c r="G279" s="126"/>
      <c r="H279" s="126"/>
    </row>
    <row r="280" spans="1:8" ht="15">
      <c r="A280" s="152"/>
      <c r="B280" s="153"/>
      <c r="C280" s="153"/>
      <c r="D280" s="126"/>
      <c r="E280" s="127"/>
      <c r="F280" s="133"/>
      <c r="G280" s="126"/>
      <c r="H280" s="126"/>
    </row>
    <row r="281" spans="1:8" ht="15">
      <c r="A281" s="152"/>
      <c r="B281" s="153"/>
      <c r="C281" s="153"/>
      <c r="D281" s="126"/>
      <c r="E281" s="127"/>
      <c r="F281" s="133"/>
      <c r="G281" s="126"/>
      <c r="H281" s="126"/>
    </row>
    <row r="282" spans="1:8" ht="15">
      <c r="A282" s="152"/>
      <c r="B282" s="153"/>
      <c r="C282" s="153"/>
      <c r="D282" s="126"/>
      <c r="E282" s="127"/>
      <c r="F282" s="133"/>
      <c r="G282" s="126"/>
      <c r="H282" s="126"/>
    </row>
    <row r="283" spans="1:8" ht="15">
      <c r="A283" s="152"/>
      <c r="B283" s="153"/>
      <c r="C283" s="153"/>
      <c r="D283" s="126"/>
      <c r="E283" s="127"/>
      <c r="F283" s="133"/>
      <c r="G283" s="126"/>
      <c r="H283" s="126"/>
    </row>
    <row r="284" spans="1:8" ht="15">
      <c r="A284" s="152"/>
      <c r="B284" s="153"/>
      <c r="C284" s="153"/>
      <c r="D284" s="126"/>
      <c r="E284" s="127"/>
      <c r="F284" s="133"/>
      <c r="G284" s="126"/>
      <c r="H284" s="126"/>
    </row>
    <row r="285" spans="1:8" ht="15">
      <c r="A285" s="152"/>
      <c r="B285" s="153"/>
      <c r="C285" s="153"/>
      <c r="D285" s="126"/>
      <c r="E285" s="127"/>
      <c r="F285" s="133"/>
      <c r="G285" s="126"/>
      <c r="H285" s="126"/>
    </row>
    <row r="286" spans="1:8" ht="15">
      <c r="A286" s="152"/>
      <c r="B286" s="153"/>
      <c r="C286" s="153"/>
      <c r="D286" s="126"/>
      <c r="E286" s="127"/>
      <c r="F286" s="133"/>
      <c r="G286" s="126"/>
      <c r="H286" s="126"/>
    </row>
    <row r="287" spans="1:8" ht="15">
      <c r="A287" s="152"/>
      <c r="B287" s="153"/>
      <c r="C287" s="153"/>
      <c r="D287" s="126"/>
      <c r="E287" s="127"/>
      <c r="F287" s="133"/>
      <c r="G287" s="126"/>
      <c r="H287" s="126"/>
    </row>
    <row r="288" spans="1:8" ht="15">
      <c r="A288" s="152"/>
      <c r="B288" s="153"/>
      <c r="C288" s="153"/>
      <c r="D288" s="126"/>
      <c r="E288" s="127"/>
      <c r="F288" s="133"/>
      <c r="G288" s="126"/>
      <c r="H288" s="126"/>
    </row>
    <row r="289" spans="1:8" ht="15">
      <c r="A289" s="152"/>
      <c r="B289" s="153"/>
      <c r="C289" s="153"/>
      <c r="D289" s="126"/>
      <c r="E289" s="127"/>
      <c r="F289" s="133"/>
      <c r="G289" s="126"/>
      <c r="H289" s="126"/>
    </row>
    <row r="290" spans="1:8" ht="15">
      <c r="A290" s="152"/>
      <c r="B290" s="154"/>
      <c r="C290" s="154"/>
      <c r="D290" s="126"/>
      <c r="E290" s="127"/>
      <c r="F290" s="133"/>
      <c r="G290" s="126"/>
      <c r="H290" s="126"/>
    </row>
    <row r="291" spans="1:8" ht="15">
      <c r="A291" s="152"/>
      <c r="B291" s="153"/>
      <c r="C291" s="153"/>
      <c r="D291" s="126"/>
      <c r="E291" s="127"/>
      <c r="F291" s="133"/>
      <c r="G291" s="126"/>
      <c r="H291" s="126"/>
    </row>
    <row r="292" spans="1:8" ht="15">
      <c r="A292" s="152"/>
      <c r="B292" s="153"/>
      <c r="C292" s="153"/>
      <c r="D292" s="126"/>
      <c r="E292" s="127"/>
      <c r="F292" s="133"/>
      <c r="G292" s="126"/>
      <c r="H292" s="126"/>
    </row>
    <row r="293" spans="1:8" ht="15">
      <c r="A293" s="152"/>
      <c r="B293" s="153"/>
      <c r="C293" s="153"/>
      <c r="D293" s="126"/>
      <c r="E293" s="127"/>
      <c r="F293" s="133"/>
      <c r="G293" s="126"/>
      <c r="H293" s="126"/>
    </row>
    <row r="294" spans="1:8" ht="15">
      <c r="A294" s="152"/>
      <c r="B294" s="153"/>
      <c r="C294" s="153"/>
      <c r="D294" s="126"/>
      <c r="E294" s="127"/>
      <c r="F294" s="133"/>
      <c r="G294" s="126"/>
      <c r="H294" s="126"/>
    </row>
    <row r="295" spans="1:8" ht="15">
      <c r="A295" s="152"/>
      <c r="B295" s="153"/>
      <c r="C295" s="153"/>
      <c r="D295" s="126"/>
      <c r="E295" s="127"/>
      <c r="F295" s="133"/>
      <c r="G295" s="126"/>
      <c r="H295" s="126"/>
    </row>
    <row r="296" spans="1:8" ht="15">
      <c r="A296" s="152"/>
      <c r="B296" s="153"/>
      <c r="C296" s="153"/>
      <c r="D296" s="126"/>
      <c r="E296" s="127"/>
      <c r="F296" s="133"/>
      <c r="G296" s="126"/>
      <c r="H296" s="126"/>
    </row>
    <row r="297" spans="1:8" ht="15">
      <c r="A297" s="152"/>
      <c r="B297" s="153"/>
      <c r="C297" s="153"/>
      <c r="D297" s="126"/>
      <c r="E297" s="127"/>
      <c r="F297" s="133"/>
      <c r="G297" s="126"/>
      <c r="H297" s="126"/>
    </row>
    <row r="298" spans="1:8" ht="15">
      <c r="A298" s="152"/>
      <c r="B298" s="153"/>
      <c r="C298" s="153"/>
      <c r="D298" s="126"/>
      <c r="E298" s="127"/>
      <c r="F298" s="133"/>
      <c r="G298" s="126"/>
      <c r="H298" s="126"/>
    </row>
    <row r="299" spans="1:8" ht="15">
      <c r="A299" s="152"/>
      <c r="B299" s="153"/>
      <c r="C299" s="153"/>
      <c r="D299" s="126"/>
      <c r="E299" s="127"/>
      <c r="F299" s="133"/>
      <c r="G299" s="126"/>
      <c r="H299" s="126"/>
    </row>
    <row r="300" spans="1:8" ht="15">
      <c r="A300" s="152"/>
      <c r="B300" s="153"/>
      <c r="C300" s="153"/>
      <c r="D300" s="126"/>
      <c r="E300" s="127"/>
      <c r="F300" s="133"/>
      <c r="G300" s="126"/>
      <c r="H300" s="126"/>
    </row>
    <row r="301" spans="1:8" ht="15">
      <c r="A301" s="152"/>
      <c r="B301" s="153"/>
      <c r="C301" s="153"/>
      <c r="D301" s="126"/>
      <c r="E301" s="127"/>
      <c r="F301" s="133"/>
      <c r="G301" s="126"/>
      <c r="H301" s="126"/>
    </row>
    <row r="302" spans="1:8" ht="15">
      <c r="A302" s="152"/>
      <c r="B302" s="153"/>
      <c r="C302" s="153"/>
      <c r="D302" s="126"/>
      <c r="E302" s="127"/>
      <c r="F302" s="133"/>
      <c r="G302" s="126"/>
      <c r="H302" s="126"/>
    </row>
    <row r="303" spans="1:8" ht="15">
      <c r="A303" s="152"/>
      <c r="B303" s="153"/>
      <c r="C303" s="153"/>
      <c r="D303" s="126"/>
      <c r="E303" s="127"/>
      <c r="F303" s="133"/>
      <c r="G303" s="126"/>
      <c r="H303" s="126"/>
    </row>
    <row r="304" spans="1:8" ht="15">
      <c r="A304" s="152"/>
      <c r="B304" s="153"/>
      <c r="C304" s="153"/>
      <c r="D304" s="126"/>
      <c r="E304" s="127"/>
      <c r="F304" s="133"/>
      <c r="G304" s="126"/>
      <c r="H304" s="126"/>
    </row>
    <row r="305" spans="1:8" ht="15">
      <c r="A305" s="152"/>
      <c r="B305" s="153"/>
      <c r="C305" s="153"/>
      <c r="D305" s="126"/>
      <c r="E305" s="127"/>
      <c r="F305" s="133"/>
      <c r="G305" s="126"/>
      <c r="H305" s="126"/>
    </row>
    <row r="306" spans="1:8" ht="15">
      <c r="A306" s="152"/>
      <c r="B306" s="153"/>
      <c r="C306" s="153"/>
      <c r="D306" s="126"/>
      <c r="E306" s="127"/>
      <c r="F306" s="133"/>
      <c r="G306" s="126"/>
      <c r="H306" s="126"/>
    </row>
    <row r="307" spans="1:8" ht="15">
      <c r="A307" s="152"/>
      <c r="B307" s="153"/>
      <c r="C307" s="153"/>
      <c r="D307" s="126"/>
      <c r="E307" s="127"/>
      <c r="F307" s="133"/>
      <c r="G307" s="126"/>
      <c r="H307" s="126"/>
    </row>
    <row r="308" spans="1:8" ht="15">
      <c r="A308" s="152"/>
      <c r="B308" s="153"/>
      <c r="C308" s="153"/>
      <c r="D308" s="126"/>
      <c r="E308" s="127"/>
      <c r="F308" s="133"/>
      <c r="G308" s="126"/>
      <c r="H308" s="126"/>
    </row>
    <row r="309" spans="1:8" ht="15">
      <c r="A309" s="152"/>
      <c r="B309" s="153"/>
      <c r="C309" s="153"/>
      <c r="D309" s="126"/>
      <c r="E309" s="127"/>
      <c r="F309" s="133"/>
      <c r="G309" s="126"/>
      <c r="H309" s="126"/>
    </row>
    <row r="310" spans="1:8" ht="15">
      <c r="A310" s="152"/>
      <c r="B310" s="153"/>
      <c r="C310" s="153"/>
      <c r="D310" s="126"/>
      <c r="E310" s="127"/>
      <c r="F310" s="133"/>
      <c r="G310" s="126"/>
      <c r="H310" s="126"/>
    </row>
    <row r="311" spans="1:8" ht="15">
      <c r="A311" s="152"/>
      <c r="B311" s="153"/>
      <c r="C311" s="153"/>
      <c r="D311" s="126"/>
      <c r="E311" s="127"/>
      <c r="F311" s="133"/>
      <c r="G311" s="126"/>
      <c r="H311" s="126"/>
    </row>
    <row r="312" spans="1:8" ht="15">
      <c r="A312" s="152"/>
      <c r="B312" s="153"/>
      <c r="C312" s="153"/>
      <c r="D312" s="126"/>
      <c r="E312" s="127"/>
      <c r="F312" s="133"/>
      <c r="G312" s="126"/>
      <c r="H312" s="126"/>
    </row>
    <row r="313" spans="1:8" ht="15">
      <c r="A313" s="152"/>
      <c r="B313" s="153"/>
      <c r="C313" s="153"/>
      <c r="D313" s="126"/>
      <c r="E313" s="127"/>
      <c r="F313" s="133"/>
      <c r="G313" s="126"/>
      <c r="H313" s="126"/>
    </row>
    <row r="314" spans="1:8" ht="15">
      <c r="A314" s="152"/>
      <c r="B314" s="153"/>
      <c r="C314" s="153"/>
      <c r="D314" s="126"/>
      <c r="E314" s="127"/>
      <c r="F314" s="133"/>
      <c r="G314" s="126"/>
      <c r="H314" s="126"/>
    </row>
    <row r="315" spans="1:8" ht="15">
      <c r="A315" s="152"/>
      <c r="B315" s="153"/>
      <c r="C315" s="153"/>
      <c r="D315" s="126"/>
      <c r="E315" s="127"/>
      <c r="F315" s="133"/>
      <c r="G315" s="126"/>
      <c r="H315" s="126"/>
    </row>
    <row r="316" spans="1:8" ht="15">
      <c r="A316" s="152"/>
      <c r="B316" s="153"/>
      <c r="C316" s="153"/>
      <c r="D316" s="126"/>
      <c r="E316" s="127"/>
      <c r="F316" s="133"/>
      <c r="G316" s="126"/>
      <c r="H316" s="126"/>
    </row>
    <row r="317" spans="1:8" ht="15">
      <c r="A317" s="152"/>
      <c r="B317" s="153"/>
      <c r="C317" s="153"/>
      <c r="D317" s="126"/>
      <c r="E317" s="127"/>
      <c r="F317" s="133"/>
      <c r="G317" s="126"/>
      <c r="H317" s="126"/>
    </row>
    <row r="318" spans="1:8" ht="15">
      <c r="A318" s="152"/>
      <c r="B318" s="153"/>
      <c r="C318" s="153"/>
      <c r="D318" s="126"/>
      <c r="E318" s="127"/>
      <c r="F318" s="133"/>
      <c r="G318" s="126"/>
      <c r="H318" s="126"/>
    </row>
    <row r="319" spans="1:8" ht="15">
      <c r="A319" s="152"/>
      <c r="B319" s="153"/>
      <c r="C319" s="153"/>
      <c r="D319" s="126"/>
      <c r="E319" s="127"/>
      <c r="F319" s="133"/>
      <c r="G319" s="126"/>
      <c r="H319" s="126"/>
    </row>
    <row r="320" spans="1:8" ht="15">
      <c r="A320" s="152"/>
      <c r="B320" s="153"/>
      <c r="C320" s="153"/>
      <c r="D320" s="126"/>
      <c r="E320" s="127"/>
      <c r="F320" s="133"/>
      <c r="G320" s="126"/>
      <c r="H320" s="126"/>
    </row>
    <row r="321" spans="1:8" ht="15">
      <c r="A321" s="152"/>
      <c r="B321" s="153"/>
      <c r="C321" s="153"/>
      <c r="D321" s="126"/>
      <c r="E321" s="127"/>
      <c r="F321" s="133"/>
      <c r="G321" s="126"/>
      <c r="H321" s="126"/>
    </row>
    <row r="322" spans="1:8" ht="15">
      <c r="A322" s="152"/>
      <c r="B322" s="153"/>
      <c r="C322" s="153"/>
      <c r="D322" s="126"/>
      <c r="E322" s="127"/>
      <c r="F322" s="133"/>
      <c r="G322" s="126"/>
      <c r="H322" s="126"/>
    </row>
    <row r="323" spans="1:8" ht="15">
      <c r="A323" s="152"/>
      <c r="B323" s="153"/>
      <c r="C323" s="153"/>
      <c r="D323" s="126"/>
      <c r="E323" s="127"/>
      <c r="F323" s="133"/>
      <c r="G323" s="126"/>
      <c r="H323" s="126"/>
    </row>
    <row r="324" spans="1:8" ht="15">
      <c r="A324" s="152"/>
      <c r="B324" s="153"/>
      <c r="C324" s="153"/>
      <c r="D324" s="126"/>
      <c r="E324" s="127"/>
      <c r="F324" s="133"/>
      <c r="G324" s="126"/>
      <c r="H324" s="126"/>
    </row>
    <row r="325" spans="1:8" ht="15">
      <c r="A325" s="152"/>
      <c r="B325" s="153"/>
      <c r="C325" s="153"/>
      <c r="D325" s="126"/>
      <c r="E325" s="127"/>
      <c r="F325" s="133"/>
      <c r="G325" s="126"/>
      <c r="H325" s="126"/>
    </row>
    <row r="326" spans="1:8" ht="15">
      <c r="A326" s="152"/>
      <c r="B326" s="153"/>
      <c r="C326" s="153"/>
      <c r="D326" s="126"/>
      <c r="E326" s="127"/>
      <c r="F326" s="133"/>
      <c r="G326" s="126"/>
      <c r="H326" s="126"/>
    </row>
    <row r="327" spans="1:8" ht="15">
      <c r="A327" s="152"/>
      <c r="B327" s="153"/>
      <c r="C327" s="153"/>
      <c r="D327" s="126"/>
      <c r="E327" s="127"/>
      <c r="F327" s="133"/>
      <c r="G327" s="126"/>
      <c r="H327" s="126"/>
    </row>
    <row r="328" spans="1:8" ht="15">
      <c r="A328" s="152"/>
      <c r="B328" s="153"/>
      <c r="C328" s="153"/>
      <c r="D328" s="126"/>
      <c r="E328" s="127"/>
      <c r="F328" s="133"/>
      <c r="G328" s="126"/>
      <c r="H328" s="126"/>
    </row>
    <row r="329" spans="1:8" ht="15">
      <c r="A329" s="152"/>
      <c r="B329" s="153"/>
      <c r="C329" s="153"/>
      <c r="D329" s="126"/>
      <c r="E329" s="127"/>
      <c r="F329" s="133"/>
      <c r="G329" s="126"/>
      <c r="H329" s="126"/>
    </row>
    <row r="330" spans="1:8" ht="15">
      <c r="A330" s="152"/>
      <c r="B330" s="153"/>
      <c r="C330" s="153"/>
      <c r="D330" s="126"/>
      <c r="E330" s="127"/>
      <c r="F330" s="133"/>
      <c r="G330" s="126"/>
      <c r="H330" s="126"/>
    </row>
    <row r="331" spans="1:8" ht="15">
      <c r="A331" s="152"/>
      <c r="B331" s="153"/>
      <c r="C331" s="153"/>
      <c r="D331" s="126"/>
      <c r="E331" s="127"/>
      <c r="F331" s="133"/>
      <c r="G331" s="126"/>
      <c r="H331" s="126"/>
    </row>
    <row r="332" spans="1:8" ht="15">
      <c r="A332" s="152"/>
      <c r="B332" s="153"/>
      <c r="C332" s="153"/>
      <c r="D332" s="126"/>
      <c r="E332" s="127"/>
      <c r="F332" s="133"/>
      <c r="G332" s="126"/>
      <c r="H332" s="126"/>
    </row>
    <row r="333" spans="1:8" ht="15">
      <c r="A333" s="152"/>
      <c r="B333" s="153"/>
      <c r="C333" s="153"/>
      <c r="D333" s="126"/>
      <c r="E333" s="127"/>
      <c r="F333" s="133"/>
      <c r="G333" s="126"/>
      <c r="H333" s="126"/>
    </row>
    <row r="334" spans="1:8" ht="15">
      <c r="A334" s="152"/>
      <c r="B334" s="153"/>
      <c r="C334" s="153"/>
      <c r="D334" s="126"/>
      <c r="E334" s="127"/>
      <c r="F334" s="133"/>
      <c r="G334" s="126"/>
      <c r="H334" s="126"/>
    </row>
    <row r="335" spans="1:8" ht="15">
      <c r="A335" s="152"/>
      <c r="B335" s="153"/>
      <c r="C335" s="153"/>
      <c r="D335" s="126"/>
      <c r="E335" s="127"/>
      <c r="F335" s="133"/>
      <c r="G335" s="126"/>
      <c r="H335" s="126"/>
    </row>
    <row r="336" spans="1:8" ht="15">
      <c r="A336" s="152"/>
      <c r="B336" s="153"/>
      <c r="C336" s="153"/>
      <c r="D336" s="126"/>
      <c r="E336" s="127"/>
      <c r="F336" s="133"/>
      <c r="G336" s="126"/>
      <c r="H336" s="126"/>
    </row>
    <row r="337" spans="1:8" ht="15">
      <c r="A337" s="152"/>
      <c r="B337" s="153"/>
      <c r="C337" s="153"/>
      <c r="D337" s="126"/>
      <c r="E337" s="127"/>
      <c r="F337" s="133"/>
      <c r="G337" s="126"/>
      <c r="H337" s="126"/>
    </row>
    <row r="338" spans="1:8" ht="15">
      <c r="A338" s="152"/>
      <c r="B338" s="153"/>
      <c r="C338" s="153"/>
      <c r="D338" s="126"/>
      <c r="E338" s="127"/>
      <c r="F338" s="133"/>
      <c r="G338" s="126"/>
      <c r="H338" s="126"/>
    </row>
    <row r="339" spans="1:8" ht="15">
      <c r="A339" s="152"/>
      <c r="B339" s="153"/>
      <c r="C339" s="153"/>
      <c r="D339" s="126"/>
      <c r="E339" s="127"/>
      <c r="F339" s="133"/>
      <c r="G339" s="126"/>
      <c r="H339" s="126"/>
    </row>
    <row r="340" spans="1:8" ht="15">
      <c r="A340" s="152"/>
      <c r="B340" s="153"/>
      <c r="C340" s="153"/>
      <c r="D340" s="126"/>
      <c r="E340" s="127"/>
      <c r="F340" s="133"/>
      <c r="G340" s="126"/>
      <c r="H340" s="126"/>
    </row>
    <row r="341" spans="1:8" ht="15">
      <c r="A341" s="152"/>
      <c r="B341" s="153"/>
      <c r="C341" s="153"/>
      <c r="D341" s="126"/>
      <c r="E341" s="127"/>
      <c r="F341" s="133"/>
      <c r="G341" s="126"/>
      <c r="H341" s="126"/>
    </row>
    <row r="342" spans="1:8" ht="15">
      <c r="A342" s="152"/>
      <c r="B342" s="153"/>
      <c r="C342" s="153"/>
      <c r="D342" s="126"/>
      <c r="E342" s="127"/>
      <c r="F342" s="133"/>
      <c r="G342" s="126"/>
      <c r="H342" s="126"/>
    </row>
    <row r="343" spans="1:8" ht="15">
      <c r="A343" s="152"/>
      <c r="B343" s="153"/>
      <c r="C343" s="153"/>
      <c r="D343" s="126"/>
      <c r="E343" s="127"/>
      <c r="F343" s="133"/>
      <c r="G343" s="126"/>
      <c r="H343" s="126"/>
    </row>
    <row r="344" spans="1:8" ht="15">
      <c r="A344" s="152"/>
      <c r="B344" s="153"/>
      <c r="C344" s="153"/>
      <c r="D344" s="126"/>
      <c r="E344" s="127"/>
      <c r="F344" s="133"/>
      <c r="G344" s="126"/>
      <c r="H344" s="126"/>
    </row>
    <row r="345" spans="1:8" ht="15">
      <c r="A345" s="152"/>
      <c r="B345" s="153"/>
      <c r="C345" s="153"/>
      <c r="D345" s="126"/>
      <c r="E345" s="127"/>
      <c r="F345" s="133"/>
      <c r="G345" s="126"/>
      <c r="H345" s="126"/>
    </row>
    <row r="346" spans="1:8" ht="15">
      <c r="A346" s="152"/>
      <c r="B346" s="153"/>
      <c r="C346" s="153"/>
      <c r="D346" s="126"/>
      <c r="E346" s="127"/>
      <c r="F346" s="133"/>
      <c r="G346" s="126"/>
      <c r="H346" s="126"/>
    </row>
    <row r="347" spans="1:8" ht="15">
      <c r="A347" s="152"/>
      <c r="B347" s="153"/>
      <c r="C347" s="153"/>
      <c r="D347" s="126"/>
      <c r="E347" s="127"/>
      <c r="F347" s="133"/>
      <c r="G347" s="126"/>
      <c r="H347" s="126"/>
    </row>
    <row r="348" spans="1:8" ht="15">
      <c r="A348" s="152"/>
      <c r="B348" s="153"/>
      <c r="C348" s="153"/>
      <c r="D348" s="126"/>
      <c r="E348" s="127"/>
      <c r="F348" s="133"/>
      <c r="G348" s="126"/>
      <c r="H348" s="126"/>
    </row>
    <row r="349" spans="1:8" ht="15">
      <c r="A349" s="152"/>
      <c r="B349" s="153"/>
      <c r="C349" s="153"/>
      <c r="D349" s="126"/>
      <c r="E349" s="127"/>
      <c r="F349" s="133"/>
      <c r="G349" s="126"/>
      <c r="H349" s="126"/>
    </row>
    <row r="350" spans="1:8" ht="15">
      <c r="A350" s="152"/>
      <c r="B350" s="153"/>
      <c r="C350" s="153"/>
      <c r="D350" s="126"/>
      <c r="E350" s="127"/>
      <c r="F350" s="133"/>
      <c r="G350" s="126"/>
      <c r="H350" s="126"/>
    </row>
    <row r="351" spans="1:8" ht="15">
      <c r="A351" s="152"/>
      <c r="B351" s="153"/>
      <c r="C351" s="153"/>
      <c r="D351" s="126"/>
      <c r="E351" s="127"/>
      <c r="F351" s="133"/>
      <c r="G351" s="126"/>
      <c r="H351" s="126"/>
    </row>
    <row r="352" spans="1:8" ht="15">
      <c r="A352" s="152"/>
      <c r="B352" s="153"/>
      <c r="C352" s="153"/>
      <c r="D352" s="126"/>
      <c r="E352" s="127"/>
      <c r="F352" s="133"/>
      <c r="G352" s="126"/>
      <c r="H352" s="126"/>
    </row>
    <row r="353" spans="1:8" ht="15">
      <c r="A353" s="152"/>
      <c r="B353" s="153"/>
      <c r="C353" s="153"/>
      <c r="D353" s="126"/>
      <c r="E353" s="127"/>
      <c r="F353" s="133"/>
      <c r="G353" s="126"/>
      <c r="H353" s="126"/>
    </row>
    <row r="354" spans="1:8" ht="15">
      <c r="A354" s="152"/>
      <c r="B354" s="153"/>
      <c r="C354" s="153"/>
      <c r="D354" s="126"/>
      <c r="E354" s="127"/>
      <c r="F354" s="133"/>
      <c r="G354" s="126"/>
      <c r="H354" s="126"/>
    </row>
    <row r="355" spans="1:8" ht="15">
      <c r="A355" s="152"/>
      <c r="B355" s="153"/>
      <c r="C355" s="153"/>
      <c r="D355" s="126"/>
      <c r="E355" s="127"/>
      <c r="F355" s="133"/>
      <c r="G355" s="126"/>
      <c r="H355" s="126"/>
    </row>
    <row r="356" spans="1:8" ht="15">
      <c r="A356" s="152"/>
      <c r="B356" s="153"/>
      <c r="C356" s="153"/>
      <c r="D356" s="126"/>
      <c r="E356" s="127"/>
      <c r="F356" s="133"/>
      <c r="G356" s="126"/>
      <c r="H356" s="126"/>
    </row>
    <row r="357" spans="1:8" ht="15">
      <c r="A357" s="152"/>
      <c r="B357" s="153"/>
      <c r="C357" s="153"/>
      <c r="D357" s="126"/>
      <c r="E357" s="127"/>
      <c r="F357" s="133"/>
      <c r="G357" s="126"/>
      <c r="H357" s="126"/>
    </row>
    <row r="358" spans="1:8" ht="15">
      <c r="A358" s="152"/>
      <c r="B358" s="153"/>
      <c r="C358" s="153"/>
      <c r="D358" s="126"/>
      <c r="E358" s="127"/>
      <c r="F358" s="133"/>
      <c r="G358" s="126"/>
      <c r="H358" s="126"/>
    </row>
    <row r="359" spans="1:8" ht="15">
      <c r="A359" s="152"/>
      <c r="B359" s="153"/>
      <c r="C359" s="153"/>
      <c r="D359" s="126"/>
      <c r="E359" s="127"/>
      <c r="F359" s="133"/>
      <c r="G359" s="126"/>
      <c r="H359" s="126"/>
    </row>
    <row r="360" spans="1:8" ht="15">
      <c r="A360" s="152"/>
      <c r="B360" s="153"/>
      <c r="C360" s="153"/>
      <c r="D360" s="126"/>
      <c r="E360" s="127"/>
      <c r="F360" s="133"/>
      <c r="G360" s="126"/>
      <c r="H360" s="126"/>
    </row>
    <row r="361" spans="1:8" ht="15">
      <c r="A361" s="152"/>
      <c r="B361" s="153"/>
      <c r="C361" s="153"/>
      <c r="D361" s="126"/>
      <c r="E361" s="127"/>
      <c r="F361" s="133"/>
      <c r="G361" s="126"/>
      <c r="H361" s="126"/>
    </row>
    <row r="362" spans="1:8" ht="15">
      <c r="A362" s="152"/>
      <c r="B362" s="153"/>
      <c r="C362" s="153"/>
      <c r="D362" s="126"/>
      <c r="E362" s="127"/>
      <c r="F362" s="133"/>
      <c r="G362" s="126"/>
      <c r="H362" s="126"/>
    </row>
    <row r="363" spans="1:8" ht="15">
      <c r="A363" s="152"/>
      <c r="B363" s="153"/>
      <c r="C363" s="153"/>
      <c r="D363" s="126"/>
      <c r="E363" s="127"/>
      <c r="F363" s="133"/>
      <c r="G363" s="126"/>
      <c r="H363" s="126"/>
    </row>
    <row r="364" spans="1:8" ht="15">
      <c r="A364" s="152"/>
      <c r="B364" s="153"/>
      <c r="C364" s="153"/>
      <c r="D364" s="126"/>
      <c r="E364" s="127"/>
      <c r="F364" s="133"/>
      <c r="G364" s="126"/>
      <c r="H364" s="126"/>
    </row>
    <row r="365" spans="1:8" ht="15">
      <c r="A365" s="152"/>
      <c r="B365" s="153"/>
      <c r="C365" s="153"/>
      <c r="D365" s="126"/>
      <c r="E365" s="127"/>
      <c r="F365" s="133"/>
      <c r="G365" s="126"/>
      <c r="H365" s="126"/>
    </row>
    <row r="366" spans="1:8" ht="15">
      <c r="A366" s="152"/>
      <c r="B366" s="153"/>
      <c r="C366" s="153"/>
      <c r="D366" s="126"/>
      <c r="E366" s="127"/>
      <c r="F366" s="133"/>
      <c r="G366" s="126"/>
      <c r="H366" s="126"/>
    </row>
    <row r="367" spans="1:8" ht="15">
      <c r="A367" s="152"/>
      <c r="B367" s="153"/>
      <c r="C367" s="153"/>
      <c r="D367" s="126"/>
      <c r="E367" s="127"/>
      <c r="F367" s="133"/>
      <c r="G367" s="126"/>
      <c r="H367" s="126"/>
    </row>
    <row r="368" spans="1:8" ht="15">
      <c r="A368" s="152"/>
      <c r="B368" s="153"/>
      <c r="C368" s="153"/>
      <c r="D368" s="126"/>
      <c r="E368" s="127"/>
      <c r="F368" s="133"/>
      <c r="G368" s="126"/>
      <c r="H368" s="126"/>
    </row>
    <row r="369" spans="1:8" ht="15">
      <c r="A369" s="152"/>
      <c r="B369" s="153"/>
      <c r="C369" s="153"/>
      <c r="D369" s="126"/>
      <c r="E369" s="127"/>
      <c r="F369" s="133"/>
      <c r="G369" s="126"/>
      <c r="H369" s="126"/>
    </row>
    <row r="370" spans="1:8" ht="15">
      <c r="A370" s="152"/>
      <c r="B370" s="153"/>
      <c r="C370" s="153"/>
      <c r="D370" s="126"/>
      <c r="E370" s="127"/>
      <c r="F370" s="133"/>
      <c r="G370" s="126"/>
      <c r="H370" s="126"/>
    </row>
    <row r="371" spans="1:8" ht="15">
      <c r="A371" s="152"/>
      <c r="B371" s="153"/>
      <c r="C371" s="153"/>
      <c r="D371" s="126"/>
      <c r="E371" s="127"/>
      <c r="F371" s="133"/>
      <c r="G371" s="126"/>
      <c r="H371" s="126"/>
    </row>
    <row r="372" spans="1:8" ht="15">
      <c r="A372" s="152"/>
      <c r="B372" s="153"/>
      <c r="C372" s="153"/>
      <c r="D372" s="126"/>
      <c r="E372" s="127"/>
      <c r="F372" s="133"/>
      <c r="G372" s="126"/>
      <c r="H372" s="126"/>
    </row>
    <row r="373" spans="1:8" ht="15">
      <c r="A373" s="152"/>
      <c r="B373" s="153"/>
      <c r="C373" s="153"/>
      <c r="D373" s="126"/>
      <c r="E373" s="127"/>
      <c r="F373" s="133"/>
      <c r="G373" s="126"/>
      <c r="H373" s="126"/>
    </row>
    <row r="374" spans="1:8" ht="15">
      <c r="A374" s="152"/>
      <c r="B374" s="153"/>
      <c r="C374" s="153"/>
      <c r="D374" s="126"/>
      <c r="E374" s="127"/>
      <c r="F374" s="133"/>
      <c r="G374" s="126"/>
      <c r="H374" s="126"/>
    </row>
    <row r="375" spans="1:8" ht="15">
      <c r="A375" s="152"/>
      <c r="B375" s="153"/>
      <c r="C375" s="153"/>
      <c r="D375" s="126"/>
      <c r="E375" s="127"/>
      <c r="F375" s="133"/>
      <c r="G375" s="126"/>
      <c r="H375" s="126"/>
    </row>
    <row r="376" spans="1:8" ht="15">
      <c r="A376" s="152"/>
      <c r="B376" s="153"/>
      <c r="C376" s="153"/>
      <c r="D376" s="126"/>
      <c r="E376" s="127"/>
      <c r="F376" s="133"/>
      <c r="G376" s="126"/>
      <c r="H376" s="126"/>
    </row>
    <row r="377" spans="1:8" ht="15">
      <c r="A377" s="152"/>
      <c r="B377" s="153"/>
      <c r="C377" s="153"/>
      <c r="D377" s="126"/>
      <c r="E377" s="127"/>
      <c r="F377" s="133"/>
      <c r="G377" s="126"/>
      <c r="H377" s="126"/>
    </row>
    <row r="378" spans="1:8" ht="15">
      <c r="A378" s="152"/>
      <c r="B378" s="153"/>
      <c r="C378" s="153"/>
      <c r="D378" s="126"/>
      <c r="E378" s="127"/>
      <c r="F378" s="133"/>
      <c r="G378" s="126"/>
      <c r="H378" s="126"/>
    </row>
    <row r="379" spans="1:8" ht="15">
      <c r="A379" s="152"/>
      <c r="B379" s="153"/>
      <c r="C379" s="153"/>
      <c r="D379" s="126"/>
      <c r="E379" s="127"/>
      <c r="F379" s="133"/>
      <c r="G379" s="126"/>
      <c r="H379" s="126"/>
    </row>
    <row r="380" spans="1:8" ht="15">
      <c r="A380" s="152"/>
      <c r="B380" s="153"/>
      <c r="C380" s="153"/>
      <c r="D380" s="126"/>
      <c r="E380" s="127"/>
      <c r="F380" s="133"/>
      <c r="G380" s="126"/>
      <c r="H380" s="126"/>
    </row>
    <row r="381" spans="1:8" ht="15">
      <c r="A381" s="152"/>
      <c r="B381" s="153"/>
      <c r="C381" s="153"/>
      <c r="D381" s="126"/>
      <c r="E381" s="127"/>
      <c r="F381" s="133"/>
      <c r="G381" s="126"/>
      <c r="H381" s="126"/>
    </row>
    <row r="382" spans="1:8" ht="15">
      <c r="A382" s="152"/>
      <c r="B382" s="153"/>
      <c r="C382" s="153"/>
      <c r="D382" s="126"/>
      <c r="E382" s="127"/>
      <c r="F382" s="133"/>
      <c r="G382" s="126"/>
      <c r="H382" s="126"/>
    </row>
    <row r="383" spans="1:8" ht="15">
      <c r="A383" s="152"/>
      <c r="B383" s="153"/>
      <c r="C383" s="153"/>
      <c r="D383" s="126"/>
      <c r="E383" s="127"/>
      <c r="F383" s="133"/>
      <c r="G383" s="126"/>
      <c r="H383" s="126"/>
    </row>
    <row r="384" spans="1:8" ht="15">
      <c r="A384" s="152"/>
      <c r="B384" s="153"/>
      <c r="C384" s="153"/>
      <c r="D384" s="126"/>
      <c r="E384" s="127"/>
      <c r="F384" s="133"/>
      <c r="G384" s="126"/>
      <c r="H384" s="126"/>
    </row>
    <row r="385" spans="1:8" ht="15">
      <c r="A385" s="152"/>
      <c r="B385" s="153"/>
      <c r="C385" s="153"/>
      <c r="D385" s="126"/>
      <c r="E385" s="127"/>
      <c r="F385" s="133"/>
      <c r="G385" s="126"/>
      <c r="H385" s="126"/>
    </row>
    <row r="386" spans="1:8" ht="15">
      <c r="A386" s="152"/>
      <c r="B386" s="153"/>
      <c r="C386" s="153"/>
      <c r="D386" s="126"/>
      <c r="E386" s="127"/>
      <c r="F386" s="133"/>
      <c r="G386" s="126"/>
      <c r="H386" s="126"/>
    </row>
    <row r="387" spans="1:8" ht="15">
      <c r="A387" s="152"/>
      <c r="B387" s="153"/>
      <c r="C387" s="153"/>
      <c r="D387" s="126"/>
      <c r="E387" s="127"/>
      <c r="F387" s="133"/>
      <c r="G387" s="126"/>
      <c r="H387" s="126"/>
    </row>
    <row r="388" spans="1:8" ht="15">
      <c r="A388" s="152"/>
      <c r="B388" s="153"/>
      <c r="C388" s="153"/>
      <c r="D388" s="126"/>
      <c r="E388" s="127"/>
      <c r="F388" s="133"/>
      <c r="G388" s="126"/>
      <c r="H388" s="126"/>
    </row>
    <row r="389" spans="1:8" ht="15">
      <c r="A389" s="152"/>
      <c r="B389" s="153"/>
      <c r="C389" s="153"/>
      <c r="D389" s="126"/>
      <c r="E389" s="127"/>
      <c r="F389" s="133"/>
      <c r="G389" s="126"/>
      <c r="H389" s="126"/>
    </row>
    <row r="390" spans="1:8" ht="15">
      <c r="A390" s="152"/>
      <c r="B390" s="153"/>
      <c r="C390" s="153"/>
      <c r="D390" s="126"/>
      <c r="E390" s="127"/>
      <c r="F390" s="133"/>
      <c r="G390" s="126"/>
      <c r="H390" s="126"/>
    </row>
    <row r="391" spans="1:8" ht="15">
      <c r="A391" s="152"/>
      <c r="B391" s="153"/>
      <c r="C391" s="153"/>
      <c r="D391" s="126"/>
      <c r="E391" s="127"/>
      <c r="F391" s="133"/>
      <c r="G391" s="126"/>
      <c r="H391" s="126"/>
    </row>
    <row r="392" spans="1:8" ht="15">
      <c r="A392" s="152"/>
      <c r="B392" s="153"/>
      <c r="C392" s="153"/>
      <c r="D392" s="126"/>
      <c r="E392" s="127"/>
      <c r="F392" s="133"/>
      <c r="G392" s="126"/>
      <c r="H392" s="126"/>
    </row>
    <row r="393" spans="1:8" ht="15">
      <c r="A393" s="152"/>
      <c r="B393" s="153"/>
      <c r="C393" s="153"/>
      <c r="D393" s="126"/>
      <c r="E393" s="127"/>
      <c r="F393" s="133"/>
      <c r="G393" s="126"/>
      <c r="H393" s="126"/>
    </row>
    <row r="394" spans="1:8" ht="15">
      <c r="A394" s="152"/>
      <c r="B394" s="153"/>
      <c r="C394" s="153"/>
      <c r="D394" s="126"/>
      <c r="E394" s="127"/>
      <c r="F394" s="133"/>
      <c r="G394" s="126"/>
      <c r="H394" s="126"/>
    </row>
    <row r="395" spans="1:8" ht="15">
      <c r="A395" s="152"/>
      <c r="B395" s="153"/>
      <c r="C395" s="153"/>
      <c r="D395" s="126"/>
      <c r="E395" s="127"/>
      <c r="F395" s="133"/>
      <c r="G395" s="126"/>
      <c r="H395" s="126"/>
    </row>
    <row r="396" spans="1:8" ht="15">
      <c r="A396" s="152"/>
      <c r="B396" s="153"/>
      <c r="C396" s="153"/>
      <c r="D396" s="126"/>
      <c r="E396" s="127"/>
      <c r="F396" s="133"/>
      <c r="G396" s="126"/>
      <c r="H396" s="126"/>
    </row>
    <row r="397" spans="1:8" ht="15">
      <c r="A397" s="152"/>
      <c r="B397" s="153"/>
      <c r="C397" s="153"/>
      <c r="D397" s="126"/>
      <c r="E397" s="127"/>
      <c r="F397" s="133"/>
      <c r="G397" s="126"/>
      <c r="H397" s="126"/>
    </row>
    <row r="398" spans="1:8" ht="15">
      <c r="A398" s="152"/>
      <c r="B398" s="153"/>
      <c r="C398" s="153"/>
      <c r="D398" s="126"/>
      <c r="E398" s="127"/>
      <c r="F398" s="133"/>
      <c r="G398" s="126"/>
      <c r="H398" s="126"/>
    </row>
    <row r="399" spans="1:8" ht="15">
      <c r="A399" s="152"/>
      <c r="B399" s="153"/>
      <c r="C399" s="153"/>
      <c r="D399" s="126"/>
      <c r="E399" s="127"/>
      <c r="F399" s="133"/>
      <c r="G399" s="126"/>
      <c r="H399" s="126"/>
    </row>
    <row r="400" spans="1:8" ht="15">
      <c r="A400" s="152"/>
      <c r="B400" s="153"/>
      <c r="C400" s="153"/>
      <c r="D400" s="126"/>
      <c r="E400" s="127"/>
      <c r="F400" s="133"/>
      <c r="G400" s="126"/>
      <c r="H400" s="126"/>
    </row>
    <row r="401" spans="1:8" ht="15">
      <c r="A401" s="152"/>
      <c r="B401" s="153"/>
      <c r="C401" s="153"/>
      <c r="D401" s="126"/>
      <c r="E401" s="127"/>
      <c r="F401" s="133"/>
      <c r="G401" s="126"/>
      <c r="H401" s="126"/>
    </row>
    <row r="402" spans="1:8" ht="15">
      <c r="A402" s="152"/>
      <c r="B402" s="153"/>
      <c r="C402" s="153"/>
      <c r="D402" s="126"/>
      <c r="E402" s="127"/>
      <c r="F402" s="133"/>
      <c r="G402" s="126"/>
      <c r="H402" s="126"/>
    </row>
    <row r="403" spans="1:8" ht="15">
      <c r="A403" s="152"/>
      <c r="B403" s="153"/>
      <c r="C403" s="153"/>
      <c r="D403" s="126"/>
      <c r="E403" s="127"/>
      <c r="F403" s="133"/>
      <c r="G403" s="126"/>
      <c r="H403" s="126"/>
    </row>
    <row r="404" spans="1:8" ht="15">
      <c r="A404" s="152"/>
      <c r="B404" s="153"/>
      <c r="C404" s="153"/>
      <c r="D404" s="126"/>
      <c r="E404" s="127"/>
      <c r="F404" s="133"/>
      <c r="G404" s="126"/>
      <c r="H404" s="126"/>
    </row>
    <row r="405" spans="1:8" ht="15">
      <c r="A405" s="152"/>
      <c r="B405" s="153"/>
      <c r="C405" s="153"/>
      <c r="D405" s="126"/>
      <c r="E405" s="127"/>
      <c r="F405" s="133"/>
      <c r="G405" s="126"/>
      <c r="H405" s="126"/>
    </row>
    <row r="406" spans="1:8" ht="15">
      <c r="A406" s="152"/>
      <c r="B406" s="153"/>
      <c r="C406" s="153"/>
      <c r="D406" s="126"/>
      <c r="E406" s="127"/>
      <c r="F406" s="133"/>
      <c r="G406" s="126"/>
      <c r="H406" s="126"/>
    </row>
    <row r="407" spans="1:8" ht="15">
      <c r="A407" s="152"/>
      <c r="B407" s="153"/>
      <c r="C407" s="153"/>
      <c r="D407" s="126"/>
      <c r="E407" s="127"/>
      <c r="F407" s="133"/>
      <c r="G407" s="126"/>
      <c r="H407" s="126"/>
    </row>
    <row r="408" spans="1:8" ht="15">
      <c r="A408" s="152"/>
      <c r="B408" s="153"/>
      <c r="C408" s="153"/>
      <c r="D408" s="126"/>
      <c r="E408" s="127"/>
      <c r="F408" s="133"/>
      <c r="G408" s="126"/>
      <c r="H408" s="126"/>
    </row>
    <row r="409" spans="1:8" ht="15">
      <c r="A409" s="152"/>
      <c r="B409" s="153"/>
      <c r="C409" s="153"/>
      <c r="D409" s="126"/>
      <c r="E409" s="127"/>
      <c r="F409" s="133"/>
      <c r="G409" s="126"/>
      <c r="H409" s="126"/>
    </row>
    <row r="410" spans="1:8" ht="15">
      <c r="A410" s="152"/>
      <c r="B410" s="153"/>
      <c r="C410" s="153"/>
      <c r="D410" s="126"/>
      <c r="E410" s="127"/>
      <c r="F410" s="133"/>
      <c r="G410" s="126"/>
      <c r="H410" s="126"/>
    </row>
    <row r="411" spans="1:8" ht="15">
      <c r="A411" s="152"/>
      <c r="B411" s="153"/>
      <c r="C411" s="153"/>
      <c r="D411" s="126"/>
      <c r="E411" s="127"/>
      <c r="F411" s="133"/>
      <c r="G411" s="126"/>
      <c r="H411" s="126"/>
    </row>
    <row r="412" spans="1:8" ht="15">
      <c r="A412" s="152"/>
      <c r="B412" s="153"/>
      <c r="C412" s="153"/>
      <c r="D412" s="126"/>
      <c r="E412" s="127"/>
      <c r="F412" s="133"/>
      <c r="G412" s="126"/>
      <c r="H412" s="126"/>
    </row>
    <row r="413" spans="1:8" ht="15">
      <c r="A413" s="152"/>
      <c r="B413" s="153"/>
      <c r="C413" s="153"/>
      <c r="D413" s="126"/>
      <c r="E413" s="127"/>
      <c r="F413" s="133"/>
      <c r="G413" s="126"/>
      <c r="H413" s="126"/>
    </row>
    <row r="414" spans="1:8" ht="15">
      <c r="A414" s="152"/>
      <c r="B414" s="153"/>
      <c r="C414" s="153"/>
      <c r="D414" s="126"/>
      <c r="E414" s="127"/>
      <c r="F414" s="133"/>
      <c r="G414" s="126"/>
      <c r="H414" s="126"/>
    </row>
    <row r="415" spans="1:8" ht="15">
      <c r="A415" s="152"/>
      <c r="B415" s="153"/>
      <c r="C415" s="153"/>
      <c r="D415" s="126"/>
      <c r="E415" s="127"/>
      <c r="F415" s="133"/>
      <c r="G415" s="126"/>
      <c r="H415" s="126"/>
    </row>
    <row r="416" spans="1:8" ht="15">
      <c r="A416" s="152"/>
      <c r="B416" s="153"/>
      <c r="C416" s="153"/>
      <c r="D416" s="126"/>
      <c r="E416" s="127"/>
      <c r="F416" s="133"/>
      <c r="G416" s="126"/>
      <c r="H416" s="126"/>
    </row>
    <row r="417" spans="1:8" ht="15">
      <c r="A417" s="152"/>
      <c r="B417" s="153"/>
      <c r="C417" s="153"/>
      <c r="D417" s="126"/>
      <c r="E417" s="127"/>
      <c r="F417" s="133"/>
      <c r="G417" s="126"/>
      <c r="H417" s="126"/>
    </row>
    <row r="418" spans="1:8" ht="15">
      <c r="A418" s="152"/>
      <c r="B418" s="153"/>
      <c r="C418" s="153"/>
      <c r="D418" s="126"/>
      <c r="E418" s="127"/>
      <c r="F418" s="133"/>
      <c r="G418" s="126"/>
      <c r="H418" s="126"/>
    </row>
    <row r="419" spans="1:8" ht="15">
      <c r="A419" s="152"/>
      <c r="B419" s="153"/>
      <c r="C419" s="153"/>
      <c r="D419" s="126"/>
      <c r="E419" s="127"/>
      <c r="F419" s="133"/>
      <c r="G419" s="126"/>
      <c r="H419" s="126"/>
    </row>
    <row r="420" spans="1:8" ht="15">
      <c r="A420" s="152"/>
      <c r="B420" s="153"/>
      <c r="C420" s="153"/>
      <c r="D420" s="126"/>
      <c r="E420" s="127"/>
      <c r="F420" s="133"/>
      <c r="G420" s="126"/>
      <c r="H420" s="126"/>
    </row>
    <row r="421" spans="1:8" ht="15">
      <c r="A421" s="152"/>
      <c r="B421" s="153"/>
      <c r="C421" s="153"/>
      <c r="D421" s="126"/>
      <c r="E421" s="127"/>
      <c r="F421" s="133"/>
      <c r="G421" s="126"/>
      <c r="H421" s="126"/>
    </row>
    <row r="422" spans="1:8" ht="15">
      <c r="A422" s="152"/>
      <c r="B422" s="153"/>
      <c r="C422" s="153"/>
      <c r="D422" s="126"/>
      <c r="E422" s="127"/>
      <c r="F422" s="133"/>
      <c r="G422" s="126"/>
      <c r="H422" s="126"/>
    </row>
    <row r="423" spans="1:8" ht="15">
      <c r="A423" s="152"/>
      <c r="B423" s="153"/>
      <c r="C423" s="153"/>
      <c r="D423" s="126"/>
      <c r="E423" s="127"/>
      <c r="F423" s="133"/>
      <c r="G423" s="126"/>
      <c r="H423" s="126"/>
    </row>
    <row r="424" spans="1:8" ht="15">
      <c r="A424" s="152"/>
      <c r="B424" s="153"/>
      <c r="C424" s="153"/>
      <c r="D424" s="126"/>
      <c r="E424" s="127"/>
      <c r="F424" s="133"/>
      <c r="G424" s="126"/>
      <c r="H424" s="126"/>
    </row>
    <row r="425" spans="1:8" ht="15">
      <c r="A425" s="152"/>
      <c r="B425" s="153"/>
      <c r="C425" s="153"/>
      <c r="D425" s="126"/>
      <c r="E425" s="127"/>
      <c r="F425" s="133"/>
      <c r="G425" s="126"/>
      <c r="H425" s="126"/>
    </row>
    <row r="426" spans="1:8" ht="15">
      <c r="A426" s="152"/>
      <c r="B426" s="153"/>
      <c r="C426" s="153"/>
      <c r="D426" s="126"/>
      <c r="E426" s="127"/>
      <c r="F426" s="133"/>
      <c r="G426" s="126"/>
      <c r="H426" s="126"/>
    </row>
    <row r="427" spans="1:8" ht="15">
      <c r="A427" s="152"/>
      <c r="B427" s="153"/>
      <c r="C427" s="153"/>
      <c r="D427" s="126"/>
      <c r="E427" s="127"/>
      <c r="F427" s="133"/>
      <c r="G427" s="126"/>
      <c r="H427" s="126"/>
    </row>
    <row r="428" spans="1:8" ht="15">
      <c r="A428" s="152"/>
      <c r="B428" s="153"/>
      <c r="C428" s="153"/>
      <c r="D428" s="126"/>
      <c r="E428" s="127"/>
      <c r="F428" s="133"/>
      <c r="G428" s="126"/>
      <c r="H428" s="126"/>
    </row>
    <row r="429" spans="1:8" ht="15">
      <c r="A429" s="152"/>
      <c r="B429" s="153"/>
      <c r="C429" s="153"/>
      <c r="D429" s="126"/>
      <c r="E429" s="127"/>
      <c r="F429" s="133"/>
      <c r="G429" s="126"/>
      <c r="H429" s="126"/>
    </row>
    <row r="430" spans="1:8" ht="15">
      <c r="A430" s="152"/>
      <c r="B430" s="153"/>
      <c r="C430" s="153"/>
      <c r="D430" s="126"/>
      <c r="E430" s="127"/>
      <c r="F430" s="133"/>
      <c r="G430" s="126"/>
      <c r="H430" s="126"/>
    </row>
    <row r="431" spans="1:8" ht="15">
      <c r="A431" s="152"/>
      <c r="B431" s="153"/>
      <c r="C431" s="153"/>
      <c r="D431" s="126"/>
      <c r="E431" s="127"/>
      <c r="F431" s="133"/>
      <c r="G431" s="126"/>
      <c r="H431" s="126"/>
    </row>
    <row r="432" spans="1:8" ht="15">
      <c r="A432" s="152"/>
      <c r="B432" s="153"/>
      <c r="C432" s="153"/>
      <c r="D432" s="126"/>
      <c r="E432" s="127"/>
      <c r="F432" s="133"/>
      <c r="G432" s="126"/>
      <c r="H432" s="126"/>
    </row>
    <row r="433" spans="1:8" ht="15">
      <c r="A433" s="152"/>
      <c r="B433" s="153"/>
      <c r="C433" s="153"/>
      <c r="D433" s="126"/>
      <c r="E433" s="127"/>
      <c r="F433" s="133"/>
      <c r="G433" s="126"/>
      <c r="H433" s="126"/>
    </row>
    <row r="434" spans="1:8" ht="15">
      <c r="A434" s="152"/>
      <c r="B434" s="153"/>
      <c r="C434" s="153"/>
      <c r="D434" s="126"/>
      <c r="E434" s="127"/>
      <c r="F434" s="133"/>
      <c r="G434" s="126"/>
      <c r="H434" s="126"/>
    </row>
    <row r="435" spans="1:8" ht="15">
      <c r="A435" s="152"/>
      <c r="B435" s="153"/>
      <c r="C435" s="153"/>
      <c r="D435" s="126"/>
      <c r="E435" s="127"/>
      <c r="F435" s="133"/>
      <c r="G435" s="126"/>
      <c r="H435" s="126"/>
    </row>
    <row r="436" spans="1:8" ht="15">
      <c r="A436" s="152"/>
      <c r="B436" s="153"/>
      <c r="C436" s="153"/>
      <c r="D436" s="126"/>
      <c r="E436" s="127"/>
      <c r="F436" s="133"/>
      <c r="G436" s="126"/>
      <c r="H436" s="126"/>
    </row>
    <row r="437" spans="1:8" ht="15">
      <c r="A437" s="152"/>
      <c r="B437" s="153"/>
      <c r="C437" s="153"/>
      <c r="D437" s="126"/>
      <c r="E437" s="127"/>
      <c r="F437" s="133"/>
      <c r="G437" s="126"/>
      <c r="H437" s="126"/>
    </row>
    <row r="438" spans="1:8" ht="15">
      <c r="A438" s="152"/>
      <c r="B438" s="153"/>
      <c r="C438" s="153"/>
      <c r="D438" s="126"/>
      <c r="E438" s="127"/>
      <c r="F438" s="133"/>
      <c r="G438" s="126"/>
      <c r="H438" s="126"/>
    </row>
    <row r="439" spans="1:8" ht="15">
      <c r="A439" s="152"/>
      <c r="B439" s="153"/>
      <c r="C439" s="153"/>
      <c r="D439" s="126"/>
      <c r="E439" s="127"/>
      <c r="F439" s="133"/>
      <c r="G439" s="126"/>
      <c r="H439" s="126"/>
    </row>
    <row r="440" spans="1:8" ht="15">
      <c r="A440" s="152"/>
      <c r="B440" s="153"/>
      <c r="C440" s="153"/>
      <c r="D440" s="126"/>
      <c r="E440" s="127"/>
      <c r="F440" s="133"/>
      <c r="G440" s="126"/>
      <c r="H440" s="126"/>
    </row>
    <row r="441" spans="1:8" ht="15">
      <c r="A441" s="152"/>
      <c r="B441" s="153"/>
      <c r="C441" s="153"/>
      <c r="D441" s="126"/>
      <c r="E441" s="127"/>
      <c r="F441" s="133"/>
      <c r="G441" s="126"/>
      <c r="H441" s="126"/>
    </row>
    <row r="442" spans="1:8" ht="15">
      <c r="A442" s="152"/>
      <c r="B442" s="153"/>
      <c r="C442" s="153"/>
      <c r="D442" s="126"/>
      <c r="E442" s="127"/>
      <c r="F442" s="133"/>
      <c r="G442" s="126"/>
      <c r="H442" s="126"/>
    </row>
    <row r="443" spans="1:8" ht="15">
      <c r="A443" s="152"/>
      <c r="B443" s="153"/>
      <c r="C443" s="153"/>
      <c r="D443" s="126"/>
      <c r="E443" s="127"/>
      <c r="F443" s="133"/>
      <c r="G443" s="126"/>
      <c r="H443" s="126"/>
    </row>
    <row r="444" spans="1:8" ht="15">
      <c r="A444" s="152"/>
      <c r="B444" s="153"/>
      <c r="C444" s="153"/>
      <c r="D444" s="126"/>
      <c r="E444" s="127"/>
      <c r="F444" s="133"/>
      <c r="G444" s="126"/>
      <c r="H444" s="126"/>
    </row>
    <row r="445" spans="1:8" ht="15">
      <c r="A445" s="152"/>
      <c r="B445" s="153"/>
      <c r="C445" s="153"/>
      <c r="D445" s="126"/>
      <c r="E445" s="127"/>
      <c r="F445" s="133"/>
      <c r="G445" s="126"/>
      <c r="H445" s="126"/>
    </row>
    <row r="446" spans="1:8" ht="15">
      <c r="A446" s="152"/>
      <c r="B446" s="153"/>
      <c r="C446" s="153"/>
      <c r="D446" s="126"/>
      <c r="E446" s="127"/>
      <c r="F446" s="133"/>
      <c r="G446" s="126"/>
      <c r="H446" s="126"/>
    </row>
    <row r="447" spans="1:8" ht="15">
      <c r="A447" s="152"/>
      <c r="B447" s="153"/>
      <c r="C447" s="153"/>
      <c r="D447" s="126"/>
      <c r="E447" s="127"/>
      <c r="F447" s="133"/>
      <c r="G447" s="126"/>
      <c r="H447" s="126"/>
    </row>
    <row r="448" spans="1:8" ht="15">
      <c r="A448" s="152"/>
      <c r="B448" s="153"/>
      <c r="C448" s="153"/>
      <c r="D448" s="126"/>
      <c r="E448" s="127"/>
      <c r="F448" s="133"/>
      <c r="G448" s="126"/>
      <c r="H448" s="126"/>
    </row>
    <row r="449" spans="1:8" ht="15">
      <c r="A449" s="152"/>
      <c r="B449" s="153"/>
      <c r="C449" s="153"/>
      <c r="D449" s="126"/>
      <c r="E449" s="127"/>
      <c r="F449" s="133"/>
      <c r="G449" s="126"/>
      <c r="H449" s="126"/>
    </row>
    <row r="450" spans="1:8" ht="15">
      <c r="A450" s="152"/>
      <c r="B450" s="153"/>
      <c r="C450" s="153"/>
      <c r="D450" s="126"/>
      <c r="E450" s="127"/>
      <c r="F450" s="133"/>
      <c r="G450" s="126"/>
      <c r="H450" s="126"/>
    </row>
    <row r="451" spans="1:8" ht="15">
      <c r="A451" s="152"/>
      <c r="B451" s="153"/>
      <c r="C451" s="153"/>
      <c r="D451" s="126"/>
      <c r="E451" s="127"/>
      <c r="F451" s="133"/>
      <c r="G451" s="126"/>
      <c r="H451" s="126"/>
    </row>
    <row r="452" spans="1:8" ht="15">
      <c r="A452" s="152"/>
      <c r="B452" s="153"/>
      <c r="C452" s="153"/>
      <c r="D452" s="126"/>
      <c r="E452" s="127"/>
      <c r="F452" s="133"/>
      <c r="G452" s="126"/>
      <c r="H452" s="126"/>
    </row>
    <row r="453" spans="1:8" ht="15">
      <c r="A453" s="152"/>
      <c r="B453" s="153"/>
      <c r="C453" s="153"/>
      <c r="D453" s="126"/>
      <c r="E453" s="127"/>
      <c r="F453" s="133"/>
      <c r="G453" s="126"/>
      <c r="H453" s="126"/>
    </row>
    <row r="454" spans="1:8" ht="15">
      <c r="A454" s="152"/>
      <c r="B454" s="153"/>
      <c r="C454" s="153"/>
      <c r="D454" s="126"/>
      <c r="E454" s="127"/>
      <c r="F454" s="133"/>
      <c r="G454" s="126"/>
      <c r="H454" s="126"/>
    </row>
    <row r="455" spans="1:8" ht="15">
      <c r="A455" s="152"/>
      <c r="B455" s="153"/>
      <c r="C455" s="153"/>
      <c r="D455" s="126"/>
      <c r="E455" s="127"/>
      <c r="F455" s="133"/>
      <c r="G455" s="126"/>
      <c r="H455" s="126"/>
    </row>
    <row r="456" spans="1:8" ht="15">
      <c r="A456" s="152"/>
      <c r="B456" s="153"/>
      <c r="C456" s="153"/>
      <c r="D456" s="126"/>
      <c r="E456" s="127"/>
      <c r="F456" s="133"/>
      <c r="G456" s="126"/>
      <c r="H456" s="126"/>
    </row>
    <row r="457" spans="1:8" ht="15">
      <c r="A457" s="152"/>
      <c r="B457" s="153"/>
      <c r="C457" s="153"/>
      <c r="D457" s="126"/>
      <c r="E457" s="127"/>
      <c r="F457" s="133"/>
      <c r="G457" s="126"/>
      <c r="H457" s="126"/>
    </row>
    <row r="458" spans="1:8" ht="15">
      <c r="A458" s="152"/>
      <c r="B458" s="153"/>
      <c r="C458" s="153"/>
      <c r="D458" s="126"/>
      <c r="E458" s="127"/>
      <c r="F458" s="133"/>
      <c r="G458" s="126"/>
      <c r="H458" s="126"/>
    </row>
    <row r="459" spans="1:8" ht="15">
      <c r="A459" s="152"/>
      <c r="B459" s="153"/>
      <c r="C459" s="153"/>
      <c r="D459" s="126"/>
      <c r="E459" s="127"/>
      <c r="F459" s="133"/>
      <c r="G459" s="126"/>
      <c r="H459" s="126"/>
    </row>
    <row r="460" spans="1:8" ht="15">
      <c r="A460" s="152"/>
      <c r="B460" s="153"/>
      <c r="C460" s="153"/>
      <c r="D460" s="126"/>
      <c r="E460" s="127"/>
      <c r="F460" s="133"/>
      <c r="G460" s="126"/>
      <c r="H460" s="126"/>
    </row>
    <row r="461" spans="1:8" ht="15">
      <c r="A461" s="152"/>
      <c r="B461" s="153"/>
      <c r="C461" s="153"/>
      <c r="D461" s="126"/>
      <c r="E461" s="127"/>
      <c r="F461" s="133"/>
      <c r="G461" s="126"/>
      <c r="H461" s="126"/>
    </row>
    <row r="462" spans="1:8" ht="15">
      <c r="A462" s="152"/>
      <c r="B462" s="153"/>
      <c r="C462" s="153"/>
      <c r="D462" s="126"/>
      <c r="E462" s="127"/>
      <c r="F462" s="133"/>
      <c r="G462" s="126"/>
      <c r="H462" s="126"/>
    </row>
    <row r="463" spans="1:8" ht="15">
      <c r="A463" s="152"/>
      <c r="B463" s="153"/>
      <c r="C463" s="153"/>
      <c r="D463" s="126"/>
      <c r="E463" s="127"/>
      <c r="F463" s="133"/>
      <c r="G463" s="126"/>
      <c r="H463" s="126"/>
    </row>
    <row r="464" spans="1:8" ht="15">
      <c r="A464" s="152"/>
      <c r="B464" s="153"/>
      <c r="C464" s="153"/>
      <c r="D464" s="126"/>
      <c r="E464" s="127"/>
      <c r="F464" s="133"/>
      <c r="G464" s="126"/>
      <c r="H464" s="126"/>
    </row>
    <row r="465" spans="1:8" ht="15">
      <c r="A465" s="152"/>
      <c r="B465" s="153"/>
      <c r="C465" s="153"/>
      <c r="D465" s="126"/>
      <c r="E465" s="127"/>
      <c r="F465" s="133"/>
      <c r="G465" s="126"/>
      <c r="H465" s="126"/>
    </row>
    <row r="466" spans="1:8" ht="15">
      <c r="A466" s="152"/>
      <c r="B466" s="153"/>
      <c r="C466" s="153"/>
      <c r="D466" s="126"/>
      <c r="E466" s="127"/>
      <c r="F466" s="133"/>
      <c r="G466" s="126"/>
      <c r="H466" s="126"/>
    </row>
    <row r="467" spans="1:8" ht="15">
      <c r="A467" s="152"/>
      <c r="B467" s="153"/>
      <c r="C467" s="153"/>
      <c r="D467" s="126"/>
      <c r="E467" s="127"/>
      <c r="F467" s="133"/>
      <c r="G467" s="126"/>
      <c r="H467" s="126"/>
    </row>
    <row r="468" spans="1:8" ht="15">
      <c r="A468" s="152"/>
      <c r="B468" s="153"/>
      <c r="C468" s="153"/>
      <c r="D468" s="126"/>
      <c r="E468" s="127"/>
      <c r="F468" s="133"/>
      <c r="G468" s="126"/>
      <c r="H468" s="126"/>
    </row>
    <row r="469" spans="1:8" ht="15">
      <c r="A469" s="152"/>
      <c r="B469" s="153"/>
      <c r="C469" s="153"/>
      <c r="D469" s="126"/>
      <c r="E469" s="127"/>
      <c r="F469" s="133"/>
      <c r="G469" s="126"/>
      <c r="H469" s="126"/>
    </row>
    <row r="470" spans="1:8" ht="15">
      <c r="A470" s="152"/>
      <c r="B470" s="153"/>
      <c r="C470" s="153"/>
      <c r="D470" s="126"/>
      <c r="E470" s="127"/>
      <c r="F470" s="133"/>
      <c r="G470" s="126"/>
      <c r="H470" s="126"/>
    </row>
    <row r="471" spans="1:8" ht="15">
      <c r="A471" s="152"/>
      <c r="B471" s="153"/>
      <c r="C471" s="153"/>
      <c r="D471" s="126"/>
      <c r="E471" s="127"/>
      <c r="F471" s="133"/>
      <c r="G471" s="126"/>
      <c r="H471" s="126"/>
    </row>
    <row r="472" spans="1:8" ht="15">
      <c r="A472" s="152"/>
      <c r="B472" s="153"/>
      <c r="C472" s="153"/>
      <c r="D472" s="126"/>
      <c r="E472" s="127"/>
      <c r="F472" s="133"/>
      <c r="G472" s="126"/>
      <c r="H472" s="126"/>
    </row>
    <row r="473" spans="1:8" ht="15">
      <c r="A473" s="152"/>
      <c r="B473" s="153"/>
      <c r="C473" s="153"/>
      <c r="D473" s="126"/>
      <c r="E473" s="127"/>
      <c r="F473" s="133"/>
      <c r="G473" s="126"/>
      <c r="H473" s="126"/>
    </row>
    <row r="474" spans="1:8" ht="15">
      <c r="A474" s="152"/>
      <c r="B474" s="153"/>
      <c r="C474" s="153"/>
      <c r="D474" s="126"/>
      <c r="E474" s="127"/>
      <c r="F474" s="133"/>
      <c r="G474" s="126"/>
      <c r="H474" s="126"/>
    </row>
    <row r="475" spans="1:8" ht="15">
      <c r="A475" s="152"/>
      <c r="B475" s="153"/>
      <c r="C475" s="153"/>
      <c r="D475" s="126"/>
      <c r="E475" s="127"/>
      <c r="F475" s="133"/>
      <c r="G475" s="126"/>
      <c r="H475" s="126"/>
    </row>
    <row r="476" spans="1:8" ht="15">
      <c r="A476" s="152"/>
      <c r="B476" s="153"/>
      <c r="C476" s="153"/>
      <c r="D476" s="126"/>
      <c r="E476" s="127"/>
      <c r="F476" s="133"/>
      <c r="G476" s="126"/>
      <c r="H476" s="126"/>
    </row>
    <row r="477" spans="1:8" ht="15">
      <c r="A477" s="152"/>
      <c r="B477" s="153"/>
      <c r="C477" s="153"/>
      <c r="D477" s="126"/>
      <c r="E477" s="127"/>
      <c r="F477" s="133"/>
      <c r="G477" s="126"/>
      <c r="H477" s="126"/>
    </row>
    <row r="478" spans="1:8" ht="15">
      <c r="A478" s="152"/>
      <c r="B478" s="153"/>
      <c r="C478" s="153"/>
      <c r="D478" s="126"/>
      <c r="E478" s="127"/>
      <c r="F478" s="133"/>
      <c r="G478" s="126"/>
      <c r="H478" s="126"/>
    </row>
    <row r="479" spans="1:8" ht="15">
      <c r="A479" s="152"/>
      <c r="B479" s="153"/>
      <c r="C479" s="153"/>
      <c r="D479" s="126"/>
      <c r="E479" s="127"/>
      <c r="F479" s="133"/>
      <c r="G479" s="126"/>
      <c r="H479" s="126"/>
    </row>
    <row r="480" spans="1:8" ht="15">
      <c r="A480" s="152"/>
      <c r="B480" s="153"/>
      <c r="C480" s="153"/>
      <c r="D480" s="126"/>
      <c r="E480" s="127"/>
      <c r="F480" s="133"/>
      <c r="G480" s="126"/>
      <c r="H480" s="126"/>
    </row>
    <row r="481" spans="1:8" ht="15">
      <c r="A481" s="152"/>
      <c r="B481" s="153"/>
      <c r="C481" s="153"/>
      <c r="D481" s="126"/>
      <c r="E481" s="127"/>
      <c r="F481" s="133"/>
      <c r="G481" s="126"/>
      <c r="H481" s="126"/>
    </row>
    <row r="482" spans="1:8" ht="15">
      <c r="A482" s="152"/>
      <c r="B482" s="153"/>
      <c r="C482" s="153"/>
      <c r="D482" s="126"/>
      <c r="E482" s="127"/>
      <c r="F482" s="133"/>
      <c r="G482" s="126"/>
      <c r="H482" s="126"/>
    </row>
    <row r="483" spans="1:8" ht="15">
      <c r="A483" s="152"/>
      <c r="B483" s="153"/>
      <c r="C483" s="153"/>
      <c r="D483" s="126"/>
      <c r="E483" s="127"/>
      <c r="F483" s="133"/>
      <c r="G483" s="126"/>
      <c r="H483" s="126"/>
    </row>
    <row r="484" spans="1:8" ht="15">
      <c r="A484" s="152"/>
      <c r="B484" s="153"/>
      <c r="C484" s="153"/>
      <c r="D484" s="126"/>
      <c r="E484" s="127"/>
      <c r="F484" s="133"/>
      <c r="G484" s="126"/>
      <c r="H484" s="126"/>
    </row>
    <row r="485" spans="1:8" ht="15">
      <c r="A485" s="152"/>
      <c r="B485" s="153"/>
      <c r="C485" s="153"/>
      <c r="D485" s="126"/>
      <c r="E485" s="127"/>
      <c r="F485" s="133"/>
      <c r="G485" s="126"/>
      <c r="H485" s="126"/>
    </row>
    <row r="486" spans="1:8" ht="15">
      <c r="A486" s="152"/>
      <c r="B486" s="153"/>
      <c r="C486" s="153"/>
      <c r="D486" s="126"/>
      <c r="E486" s="127"/>
      <c r="F486" s="133"/>
      <c r="G486" s="126"/>
      <c r="H486" s="126"/>
    </row>
    <row r="487" spans="1:8" ht="15">
      <c r="A487" s="152"/>
      <c r="B487" s="153"/>
      <c r="C487" s="153"/>
      <c r="D487" s="126"/>
      <c r="E487" s="127"/>
      <c r="F487" s="133"/>
      <c r="G487" s="126"/>
      <c r="H487" s="126"/>
    </row>
    <row r="488" spans="1:8" ht="15">
      <c r="A488" s="152"/>
      <c r="B488" s="153"/>
      <c r="C488" s="153"/>
      <c r="D488" s="126"/>
      <c r="E488" s="127"/>
      <c r="F488" s="133"/>
      <c r="G488" s="126"/>
      <c r="H488" s="126"/>
    </row>
    <row r="489" spans="1:8" ht="15">
      <c r="A489" s="152"/>
      <c r="B489" s="153"/>
      <c r="C489" s="153"/>
      <c r="D489" s="126"/>
      <c r="E489" s="127"/>
      <c r="F489" s="133"/>
      <c r="G489" s="126"/>
      <c r="H489" s="126"/>
    </row>
    <row r="490" spans="1:8" ht="15">
      <c r="A490" s="152"/>
      <c r="B490" s="153"/>
      <c r="C490" s="153"/>
      <c r="D490" s="126"/>
      <c r="E490" s="127"/>
      <c r="F490" s="133"/>
      <c r="G490" s="126"/>
      <c r="H490" s="126"/>
    </row>
    <row r="491" spans="1:8" ht="15">
      <c r="A491" s="152"/>
      <c r="B491" s="153"/>
      <c r="C491" s="153"/>
      <c r="D491" s="126"/>
      <c r="E491" s="127"/>
      <c r="F491" s="133"/>
      <c r="G491" s="126"/>
      <c r="H491" s="126"/>
    </row>
    <row r="492" spans="1:8" ht="15">
      <c r="A492" s="152"/>
      <c r="B492" s="153"/>
      <c r="C492" s="153"/>
      <c r="D492" s="126"/>
      <c r="E492" s="127"/>
      <c r="F492" s="133"/>
      <c r="G492" s="126"/>
      <c r="H492" s="126"/>
    </row>
    <row r="493" spans="1:8" ht="15">
      <c r="A493" s="152"/>
      <c r="B493" s="153"/>
      <c r="C493" s="153"/>
      <c r="D493" s="126"/>
      <c r="E493" s="127"/>
      <c r="F493" s="133"/>
      <c r="G493" s="126"/>
      <c r="H493" s="126"/>
    </row>
    <row r="494" spans="1:8" ht="15">
      <c r="A494" s="152"/>
      <c r="B494" s="153"/>
      <c r="C494" s="153"/>
      <c r="D494" s="126"/>
      <c r="E494" s="127"/>
      <c r="F494" s="133"/>
      <c r="G494" s="126"/>
      <c r="H494" s="126"/>
    </row>
    <row r="495" spans="1:8" ht="15">
      <c r="A495" s="152"/>
      <c r="B495" s="153"/>
      <c r="C495" s="153"/>
      <c r="D495" s="126"/>
      <c r="E495" s="127"/>
      <c r="F495" s="133"/>
      <c r="G495" s="126"/>
      <c r="H495" s="126"/>
    </row>
    <row r="496" spans="1:8" ht="15">
      <c r="A496" s="152"/>
      <c r="B496" s="153"/>
      <c r="C496" s="153"/>
      <c r="D496" s="126"/>
      <c r="E496" s="127"/>
      <c r="F496" s="133"/>
      <c r="G496" s="126"/>
      <c r="H496" s="126"/>
    </row>
    <row r="497" spans="1:8" ht="15">
      <c r="A497" s="152"/>
      <c r="B497" s="153"/>
      <c r="C497" s="153"/>
      <c r="D497" s="126"/>
      <c r="E497" s="127"/>
      <c r="F497" s="133"/>
      <c r="G497" s="126"/>
      <c r="H497" s="126"/>
    </row>
    <row r="498" spans="1:8" ht="15">
      <c r="A498" s="152"/>
      <c r="B498" s="153"/>
      <c r="C498" s="153"/>
      <c r="D498" s="126"/>
      <c r="E498" s="127"/>
      <c r="F498" s="133"/>
      <c r="G498" s="126"/>
      <c r="H498" s="126"/>
    </row>
    <row r="499" spans="1:8" ht="15">
      <c r="A499" s="152"/>
      <c r="B499" s="153"/>
      <c r="C499" s="153"/>
      <c r="D499" s="126"/>
      <c r="E499" s="127"/>
      <c r="F499" s="133"/>
      <c r="G499" s="126"/>
      <c r="H499" s="126"/>
    </row>
    <row r="500" spans="1:8" ht="15">
      <c r="A500" s="152"/>
      <c r="B500" s="153"/>
      <c r="C500" s="153"/>
      <c r="D500" s="126"/>
      <c r="E500" s="127"/>
      <c r="F500" s="133"/>
      <c r="G500" s="126"/>
      <c r="H500" s="126"/>
    </row>
    <row r="501" spans="1:8" ht="15">
      <c r="A501" s="152"/>
      <c r="B501" s="153"/>
      <c r="C501" s="153"/>
      <c r="D501" s="126"/>
      <c r="E501" s="127"/>
      <c r="F501" s="133"/>
      <c r="G501" s="126"/>
      <c r="H501" s="126"/>
    </row>
    <row r="502" spans="1:8" ht="15">
      <c r="A502" s="152"/>
      <c r="B502" s="153"/>
      <c r="C502" s="153"/>
      <c r="D502" s="126"/>
      <c r="E502" s="127"/>
      <c r="F502" s="133"/>
      <c r="G502" s="126"/>
      <c r="H502" s="126"/>
    </row>
    <row r="503" spans="1:8" ht="15">
      <c r="A503" s="152"/>
      <c r="B503" s="153"/>
      <c r="C503" s="153"/>
      <c r="D503" s="126"/>
      <c r="E503" s="127"/>
      <c r="F503" s="133"/>
      <c r="G503" s="126"/>
      <c r="H503" s="126"/>
    </row>
    <row r="504" spans="1:8" ht="15">
      <c r="A504" s="152"/>
      <c r="B504" s="153"/>
      <c r="C504" s="153"/>
      <c r="D504" s="126"/>
      <c r="E504" s="127"/>
      <c r="F504" s="133"/>
      <c r="G504" s="126"/>
      <c r="H504" s="126"/>
    </row>
    <row r="505" spans="1:8" ht="15">
      <c r="A505" s="152"/>
      <c r="B505" s="153"/>
      <c r="C505" s="153"/>
      <c r="D505" s="126"/>
      <c r="E505" s="127"/>
      <c r="F505" s="133"/>
      <c r="G505" s="126"/>
      <c r="H505" s="126"/>
    </row>
    <row r="506" spans="1:8" ht="15">
      <c r="A506" s="152"/>
      <c r="B506" s="153"/>
      <c r="C506" s="153"/>
      <c r="D506" s="126"/>
      <c r="E506" s="127"/>
      <c r="F506" s="133"/>
      <c r="G506" s="126"/>
      <c r="H506" s="126"/>
    </row>
    <row r="507" spans="1:8" ht="15">
      <c r="A507" s="152"/>
      <c r="B507" s="153"/>
      <c r="C507" s="153"/>
      <c r="D507" s="126"/>
      <c r="E507" s="127"/>
      <c r="F507" s="133"/>
      <c r="G507" s="126"/>
      <c r="H507" s="126"/>
    </row>
    <row r="508" spans="1:8" ht="15">
      <c r="A508" s="152"/>
      <c r="B508" s="153"/>
      <c r="C508" s="153"/>
      <c r="D508" s="126"/>
      <c r="E508" s="127"/>
      <c r="F508" s="133"/>
      <c r="G508" s="126"/>
      <c r="H508" s="126"/>
    </row>
    <row r="509" spans="1:8" ht="15">
      <c r="A509" s="152"/>
      <c r="B509" s="153"/>
      <c r="C509" s="153"/>
      <c r="D509" s="126"/>
      <c r="E509" s="127"/>
      <c r="F509" s="133"/>
      <c r="G509" s="126"/>
      <c r="H509" s="126"/>
    </row>
    <row r="510" spans="1:8" ht="15">
      <c r="A510" s="152"/>
      <c r="B510" s="153"/>
      <c r="C510" s="153"/>
      <c r="D510" s="126"/>
      <c r="E510" s="127"/>
      <c r="F510" s="133"/>
      <c r="G510" s="126"/>
      <c r="H510" s="126"/>
    </row>
    <row r="511" spans="1:8" ht="15">
      <c r="A511" s="152"/>
      <c r="B511" s="153"/>
      <c r="C511" s="153"/>
      <c r="D511" s="126"/>
      <c r="E511" s="127"/>
      <c r="F511" s="133"/>
      <c r="G511" s="126"/>
      <c r="H511" s="126"/>
    </row>
    <row r="512" spans="1:8" ht="15">
      <c r="A512" s="152"/>
      <c r="B512" s="153"/>
      <c r="C512" s="153"/>
      <c r="D512" s="126"/>
      <c r="E512" s="127"/>
      <c r="F512" s="133"/>
      <c r="G512" s="126"/>
      <c r="H512" s="126"/>
    </row>
    <row r="513" spans="1:8" ht="15">
      <c r="A513" s="152"/>
      <c r="B513" s="153"/>
      <c r="C513" s="153"/>
      <c r="D513" s="126"/>
      <c r="E513" s="127"/>
      <c r="F513" s="133"/>
      <c r="G513" s="126"/>
      <c r="H513" s="126"/>
    </row>
    <row r="514" spans="1:8" ht="15">
      <c r="A514" s="152"/>
      <c r="B514" s="153"/>
      <c r="C514" s="153"/>
      <c r="D514" s="126"/>
      <c r="E514" s="127"/>
      <c r="F514" s="133"/>
      <c r="G514" s="126"/>
      <c r="H514" s="126"/>
    </row>
    <row r="515" spans="1:8" ht="15">
      <c r="A515" s="152"/>
      <c r="B515" s="153"/>
      <c r="C515" s="153"/>
      <c r="D515" s="126"/>
      <c r="E515" s="127"/>
      <c r="F515" s="133"/>
      <c r="G515" s="126"/>
      <c r="H515" s="126"/>
    </row>
    <row r="516" spans="1:8" ht="15">
      <c r="A516" s="152"/>
      <c r="B516" s="153"/>
      <c r="C516" s="153"/>
      <c r="D516" s="126"/>
      <c r="E516" s="127"/>
      <c r="F516" s="133"/>
      <c r="G516" s="126"/>
      <c r="H516" s="126"/>
    </row>
    <row r="517" spans="1:8" ht="15">
      <c r="A517" s="152"/>
      <c r="B517" s="153"/>
      <c r="C517" s="153"/>
      <c r="D517" s="126"/>
      <c r="E517" s="127"/>
      <c r="F517" s="133"/>
      <c r="G517" s="126"/>
      <c r="H517" s="126"/>
    </row>
    <row r="518" spans="1:8" ht="15">
      <c r="A518" s="152"/>
      <c r="B518" s="153"/>
      <c r="C518" s="153"/>
      <c r="D518" s="126"/>
      <c r="E518" s="127"/>
      <c r="F518" s="133"/>
      <c r="G518" s="126"/>
      <c r="H518" s="126"/>
    </row>
    <row r="519" spans="1:8" ht="15">
      <c r="A519" s="152"/>
      <c r="B519" s="153"/>
      <c r="C519" s="153"/>
      <c r="D519" s="126"/>
      <c r="E519" s="127"/>
      <c r="F519" s="133"/>
      <c r="G519" s="126"/>
      <c r="H519" s="126"/>
    </row>
    <row r="520" spans="1:8" ht="15">
      <c r="A520" s="152"/>
      <c r="B520" s="153"/>
      <c r="C520" s="153"/>
      <c r="D520" s="126"/>
      <c r="E520" s="127"/>
      <c r="F520" s="133"/>
      <c r="G520" s="126"/>
      <c r="H520" s="126"/>
    </row>
    <row r="521" spans="1:8" ht="15">
      <c r="A521" s="152"/>
      <c r="B521" s="153"/>
      <c r="C521" s="153"/>
      <c r="D521" s="126"/>
      <c r="E521" s="127"/>
      <c r="F521" s="133"/>
      <c r="G521" s="126"/>
      <c r="H521" s="126"/>
    </row>
    <row r="522" spans="1:8" ht="15">
      <c r="A522" s="152"/>
      <c r="B522" s="153"/>
      <c r="C522" s="153"/>
      <c r="D522" s="126"/>
      <c r="E522" s="127"/>
      <c r="F522" s="133"/>
      <c r="G522" s="126"/>
      <c r="H522" s="126"/>
    </row>
    <row r="523" spans="1:8" ht="15">
      <c r="A523" s="152"/>
      <c r="B523" s="153"/>
      <c r="C523" s="153"/>
      <c r="D523" s="126"/>
      <c r="E523" s="127"/>
      <c r="F523" s="133"/>
      <c r="G523" s="126"/>
      <c r="H523" s="126"/>
    </row>
    <row r="524" spans="1:8" ht="15">
      <c r="A524" s="152"/>
      <c r="B524" s="153"/>
      <c r="C524" s="153"/>
      <c r="D524" s="126"/>
      <c r="E524" s="127"/>
      <c r="F524" s="133"/>
      <c r="G524" s="126"/>
      <c r="H524" s="126"/>
    </row>
    <row r="525" spans="1:8" ht="15">
      <c r="A525" s="152"/>
      <c r="B525" s="153"/>
      <c r="C525" s="153"/>
      <c r="D525" s="126"/>
      <c r="E525" s="127"/>
      <c r="F525" s="133"/>
      <c r="G525" s="126"/>
      <c r="H525" s="126"/>
    </row>
    <row r="526" spans="1:8" ht="15">
      <c r="A526" s="152"/>
      <c r="B526" s="153"/>
      <c r="C526" s="153"/>
      <c r="D526" s="126"/>
      <c r="E526" s="127"/>
      <c r="F526" s="133"/>
      <c r="G526" s="126"/>
      <c r="H526" s="126"/>
    </row>
    <row r="527" spans="1:8" ht="15">
      <c r="A527" s="152"/>
      <c r="B527" s="153"/>
      <c r="C527" s="153"/>
      <c r="D527" s="126"/>
      <c r="E527" s="127"/>
      <c r="F527" s="133"/>
      <c r="G527" s="126"/>
      <c r="H527" s="126"/>
    </row>
    <row r="528" spans="1:8" ht="15">
      <c r="A528" s="152"/>
      <c r="B528" s="153"/>
      <c r="C528" s="153"/>
      <c r="D528" s="126"/>
      <c r="E528" s="127"/>
      <c r="F528" s="133"/>
      <c r="G528" s="126"/>
      <c r="H528" s="126"/>
    </row>
    <row r="529" spans="1:8" ht="15">
      <c r="A529" s="152"/>
      <c r="B529" s="153"/>
      <c r="C529" s="153"/>
      <c r="D529" s="126"/>
      <c r="E529" s="127"/>
      <c r="F529" s="133"/>
      <c r="G529" s="126"/>
      <c r="H529" s="126"/>
    </row>
    <row r="530" spans="1:8" ht="15">
      <c r="A530" s="152"/>
      <c r="B530" s="153"/>
      <c r="C530" s="153"/>
      <c r="D530" s="126"/>
      <c r="E530" s="127"/>
      <c r="F530" s="133"/>
      <c r="G530" s="126"/>
      <c r="H530" s="126"/>
    </row>
    <row r="531" spans="1:8" ht="15">
      <c r="A531" s="152"/>
      <c r="B531" s="153"/>
      <c r="C531" s="153"/>
      <c r="D531" s="126"/>
      <c r="E531" s="127"/>
      <c r="F531" s="133"/>
      <c r="G531" s="126"/>
      <c r="H531" s="126"/>
    </row>
    <row r="532" spans="1:8" ht="15">
      <c r="A532" s="152"/>
      <c r="B532" s="153"/>
      <c r="C532" s="153"/>
      <c r="D532" s="126"/>
      <c r="E532" s="127"/>
      <c r="F532" s="133"/>
      <c r="G532" s="126"/>
      <c r="H532" s="126"/>
    </row>
    <row r="533" spans="1:8" ht="15">
      <c r="A533" s="152"/>
      <c r="B533" s="153"/>
      <c r="C533" s="153"/>
      <c r="D533" s="126"/>
      <c r="E533" s="127"/>
      <c r="F533" s="133"/>
      <c r="G533" s="126"/>
      <c r="H533" s="126"/>
    </row>
    <row r="534" spans="1:8" ht="15">
      <c r="A534" s="152"/>
      <c r="B534" s="153"/>
      <c r="C534" s="153"/>
      <c r="D534" s="126"/>
      <c r="E534" s="127"/>
      <c r="F534" s="133"/>
      <c r="G534" s="126"/>
      <c r="H534" s="126"/>
    </row>
    <row r="535" spans="1:8" ht="15">
      <c r="A535" s="152"/>
      <c r="B535" s="153"/>
      <c r="C535" s="153"/>
      <c r="D535" s="126"/>
      <c r="E535" s="127"/>
      <c r="F535" s="133"/>
      <c r="G535" s="126"/>
      <c r="H535" s="126"/>
    </row>
    <row r="536" spans="1:8" ht="15">
      <c r="A536" s="152"/>
      <c r="B536" s="153"/>
      <c r="C536" s="153"/>
      <c r="D536" s="126"/>
      <c r="E536" s="127"/>
      <c r="F536" s="133"/>
      <c r="G536" s="126"/>
      <c r="H536" s="126"/>
    </row>
    <row r="537" spans="1:8" ht="15">
      <c r="A537" s="152"/>
      <c r="B537" s="153"/>
      <c r="C537" s="153"/>
      <c r="D537" s="126"/>
      <c r="E537" s="127"/>
      <c r="F537" s="133"/>
      <c r="G537" s="126"/>
      <c r="H537" s="126"/>
    </row>
    <row r="538" spans="1:8" ht="15">
      <c r="A538" s="152"/>
      <c r="B538" s="153"/>
      <c r="C538" s="153"/>
      <c r="D538" s="126"/>
      <c r="E538" s="127"/>
      <c r="F538" s="133"/>
      <c r="G538" s="126"/>
      <c r="H538" s="126"/>
    </row>
    <row r="539" spans="1:8" ht="15">
      <c r="A539" s="152"/>
      <c r="B539" s="153"/>
      <c r="C539" s="153"/>
      <c r="D539" s="126"/>
      <c r="E539" s="127"/>
      <c r="F539" s="133"/>
      <c r="G539" s="126"/>
      <c r="H539" s="126"/>
    </row>
    <row r="540" spans="1:8" ht="15">
      <c r="A540" s="152"/>
      <c r="B540" s="153"/>
      <c r="C540" s="153"/>
      <c r="D540" s="126"/>
      <c r="E540" s="127"/>
      <c r="F540" s="133"/>
      <c r="G540" s="126"/>
      <c r="H540" s="126"/>
    </row>
    <row r="541" spans="1:8" ht="15">
      <c r="A541" s="152"/>
      <c r="B541" s="153"/>
      <c r="C541" s="153"/>
      <c r="D541" s="126"/>
      <c r="E541" s="127"/>
      <c r="F541" s="133"/>
      <c r="G541" s="126"/>
      <c r="H541" s="126"/>
    </row>
    <row r="542" spans="1:8" ht="15">
      <c r="A542" s="152"/>
      <c r="B542" s="153"/>
      <c r="C542" s="153"/>
      <c r="D542" s="126"/>
      <c r="E542" s="127"/>
      <c r="F542" s="133"/>
      <c r="G542" s="126"/>
      <c r="H542" s="126"/>
    </row>
    <row r="543" spans="1:8" ht="15">
      <c r="A543" s="152"/>
      <c r="B543" s="153"/>
      <c r="C543" s="153"/>
      <c r="D543" s="126"/>
      <c r="E543" s="127"/>
      <c r="F543" s="133"/>
      <c r="G543" s="126"/>
      <c r="H543" s="126"/>
    </row>
    <row r="544" spans="1:8" ht="15">
      <c r="A544" s="152"/>
      <c r="B544" s="153"/>
      <c r="C544" s="153"/>
      <c r="D544" s="126"/>
      <c r="E544" s="127"/>
      <c r="F544" s="133"/>
      <c r="G544" s="126"/>
      <c r="H544" s="126"/>
    </row>
    <row r="545" spans="1:8" ht="15">
      <c r="A545" s="152"/>
      <c r="B545" s="153"/>
      <c r="C545" s="153"/>
      <c r="D545" s="126"/>
      <c r="E545" s="127"/>
      <c r="F545" s="133"/>
      <c r="G545" s="126"/>
      <c r="H545" s="126"/>
    </row>
    <row r="546" spans="1:8" ht="15">
      <c r="A546" s="152"/>
      <c r="B546" s="153"/>
      <c r="C546" s="153"/>
      <c r="D546" s="126"/>
      <c r="E546" s="127"/>
      <c r="F546" s="133"/>
      <c r="G546" s="126"/>
      <c r="H546" s="126"/>
    </row>
    <row r="547" spans="1:8" ht="15">
      <c r="A547" s="152"/>
      <c r="B547" s="153"/>
      <c r="C547" s="153"/>
      <c r="D547" s="126"/>
      <c r="E547" s="127"/>
      <c r="F547" s="133"/>
      <c r="G547" s="126"/>
      <c r="H547" s="126"/>
    </row>
    <row r="548" spans="1:8" ht="15">
      <c r="A548" s="152"/>
      <c r="B548" s="153"/>
      <c r="C548" s="153"/>
      <c r="D548" s="126"/>
      <c r="E548" s="127"/>
      <c r="F548" s="133"/>
      <c r="G548" s="126"/>
      <c r="H548" s="126"/>
    </row>
    <row r="549" spans="1:8" ht="15">
      <c r="A549" s="152"/>
      <c r="B549" s="153"/>
      <c r="C549" s="153"/>
      <c r="D549" s="126"/>
      <c r="E549" s="127"/>
      <c r="F549" s="133"/>
      <c r="G549" s="126"/>
      <c r="H549" s="126"/>
    </row>
    <row r="550" spans="1:8" ht="15">
      <c r="A550" s="152"/>
      <c r="B550" s="153"/>
      <c r="C550" s="153"/>
      <c r="D550" s="126"/>
      <c r="E550" s="127"/>
      <c r="F550" s="133"/>
      <c r="G550" s="126"/>
      <c r="H550" s="126"/>
    </row>
    <row r="551" spans="1:8" ht="15">
      <c r="A551" s="152"/>
      <c r="B551" s="153"/>
      <c r="C551" s="153"/>
      <c r="D551" s="126"/>
      <c r="E551" s="127"/>
      <c r="F551" s="133"/>
      <c r="G551" s="126"/>
      <c r="H551" s="126"/>
    </row>
    <row r="552" spans="1:8" ht="15">
      <c r="A552" s="152"/>
      <c r="B552" s="153"/>
      <c r="C552" s="153"/>
      <c r="D552" s="126"/>
      <c r="E552" s="127"/>
      <c r="F552" s="133"/>
      <c r="G552" s="126"/>
      <c r="H552" s="126"/>
    </row>
    <row r="553" spans="1:8" ht="15">
      <c r="A553" s="152"/>
      <c r="B553" s="153"/>
      <c r="C553" s="153"/>
      <c r="D553" s="126"/>
      <c r="E553" s="127"/>
      <c r="F553" s="133"/>
      <c r="G553" s="126"/>
      <c r="H553" s="126"/>
    </row>
    <row r="554" spans="1:8" ht="15">
      <c r="A554" s="152"/>
      <c r="B554" s="153"/>
      <c r="C554" s="153"/>
      <c r="D554" s="126"/>
      <c r="E554" s="127"/>
      <c r="F554" s="133"/>
      <c r="G554" s="126"/>
      <c r="H554" s="126"/>
    </row>
    <row r="555" spans="1:8" ht="15">
      <c r="A555" s="152"/>
      <c r="B555" s="153"/>
      <c r="C555" s="153"/>
      <c r="D555" s="126"/>
      <c r="E555" s="127"/>
      <c r="F555" s="133"/>
      <c r="G555" s="126"/>
      <c r="H555" s="126"/>
    </row>
    <row r="556" spans="1:8" ht="15">
      <c r="A556" s="152"/>
      <c r="B556" s="153"/>
      <c r="C556" s="153"/>
      <c r="D556" s="126"/>
      <c r="E556" s="127"/>
      <c r="F556" s="133"/>
      <c r="G556" s="126"/>
      <c r="H556" s="126"/>
    </row>
    <row r="557" spans="1:8" ht="15">
      <c r="A557" s="152"/>
      <c r="B557" s="153"/>
      <c r="C557" s="153"/>
      <c r="D557" s="126"/>
      <c r="E557" s="127"/>
      <c r="F557" s="133"/>
      <c r="G557" s="126"/>
      <c r="H557" s="126"/>
    </row>
    <row r="558" spans="1:8" ht="15">
      <c r="A558" s="152"/>
      <c r="B558" s="153"/>
      <c r="C558" s="153"/>
      <c r="D558" s="126"/>
      <c r="E558" s="127"/>
      <c r="F558" s="133"/>
      <c r="G558" s="126"/>
      <c r="H558" s="126"/>
    </row>
    <row r="559" spans="1:8" ht="15">
      <c r="A559" s="152"/>
      <c r="B559" s="153"/>
      <c r="C559" s="153"/>
      <c r="D559" s="126"/>
      <c r="E559" s="127"/>
      <c r="F559" s="133"/>
      <c r="G559" s="126"/>
      <c r="H559" s="126"/>
    </row>
    <row r="560" spans="1:8" ht="15">
      <c r="A560" s="152"/>
      <c r="B560" s="153"/>
      <c r="C560" s="153"/>
      <c r="D560" s="126"/>
      <c r="E560" s="127"/>
      <c r="F560" s="133"/>
      <c r="G560" s="126"/>
      <c r="H560" s="126"/>
    </row>
    <row r="561" spans="1:8" ht="15">
      <c r="A561" s="152"/>
      <c r="B561" s="153"/>
      <c r="C561" s="153"/>
      <c r="D561" s="126"/>
      <c r="E561" s="127"/>
      <c r="F561" s="133"/>
      <c r="G561" s="126"/>
      <c r="H561" s="126"/>
    </row>
    <row r="562" spans="1:8" ht="15">
      <c r="A562" s="152"/>
      <c r="B562" s="153"/>
      <c r="C562" s="153"/>
      <c r="D562" s="126"/>
      <c r="E562" s="127"/>
      <c r="F562" s="133"/>
      <c r="G562" s="126"/>
      <c r="H562" s="126"/>
    </row>
    <row r="563" spans="1:8" ht="15">
      <c r="A563" s="152"/>
      <c r="B563" s="153"/>
      <c r="C563" s="153"/>
      <c r="D563" s="126"/>
      <c r="E563" s="127"/>
      <c r="F563" s="133"/>
      <c r="G563" s="126"/>
      <c r="H563" s="126"/>
    </row>
    <row r="564" spans="1:8" ht="15">
      <c r="A564" s="152"/>
      <c r="B564" s="153"/>
      <c r="C564" s="153"/>
      <c r="D564" s="126"/>
      <c r="E564" s="127"/>
      <c r="F564" s="133"/>
      <c r="G564" s="126"/>
      <c r="H564" s="126"/>
    </row>
    <row r="565" spans="1:8" ht="15">
      <c r="A565" s="152"/>
      <c r="B565" s="153"/>
      <c r="C565" s="153"/>
      <c r="D565" s="126"/>
      <c r="E565" s="127"/>
      <c r="F565" s="133"/>
      <c r="G565" s="126"/>
      <c r="H565" s="126"/>
    </row>
    <row r="566" spans="1:8" ht="15">
      <c r="A566" s="152"/>
      <c r="B566" s="153"/>
      <c r="C566" s="153"/>
      <c r="D566" s="126"/>
      <c r="E566" s="127"/>
      <c r="F566" s="133"/>
      <c r="G566" s="126"/>
      <c r="H566" s="126"/>
    </row>
    <row r="567" spans="1:8" ht="15">
      <c r="A567" s="152"/>
      <c r="B567" s="153"/>
      <c r="C567" s="153"/>
      <c r="D567" s="126"/>
      <c r="E567" s="127"/>
      <c r="F567" s="133"/>
      <c r="G567" s="126"/>
      <c r="H567" s="126"/>
    </row>
    <row r="568" spans="1:8" ht="15">
      <c r="A568" s="152"/>
      <c r="B568" s="153"/>
      <c r="C568" s="153"/>
      <c r="D568" s="126"/>
      <c r="E568" s="127"/>
      <c r="F568" s="133"/>
      <c r="G568" s="126"/>
      <c r="H568" s="126"/>
    </row>
    <row r="569" spans="1:8" ht="15">
      <c r="A569" s="152"/>
      <c r="B569" s="153"/>
      <c r="C569" s="153"/>
      <c r="D569" s="126"/>
      <c r="E569" s="127"/>
      <c r="F569" s="133"/>
      <c r="G569" s="126"/>
      <c r="H569" s="126"/>
    </row>
    <row r="570" spans="1:8" ht="15">
      <c r="A570" s="152"/>
      <c r="B570" s="153"/>
      <c r="C570" s="153"/>
      <c r="D570" s="126"/>
      <c r="E570" s="127"/>
      <c r="F570" s="133"/>
      <c r="G570" s="126"/>
      <c r="H570" s="126"/>
    </row>
    <row r="571" spans="1:8" ht="15">
      <c r="A571" s="152"/>
      <c r="B571" s="153"/>
      <c r="C571" s="153"/>
      <c r="D571" s="126"/>
      <c r="E571" s="127"/>
      <c r="F571" s="133"/>
      <c r="G571" s="126"/>
      <c r="H571" s="126"/>
    </row>
    <row r="572" spans="1:8" ht="15">
      <c r="A572" s="152"/>
      <c r="B572" s="153"/>
      <c r="C572" s="153"/>
      <c r="D572" s="126"/>
      <c r="E572" s="127"/>
      <c r="F572" s="133"/>
      <c r="G572" s="126"/>
      <c r="H572" s="126"/>
    </row>
    <row r="573" spans="1:8" ht="15">
      <c r="A573" s="152"/>
      <c r="B573" s="153"/>
      <c r="C573" s="153"/>
      <c r="D573" s="126"/>
      <c r="E573" s="127"/>
      <c r="F573" s="133"/>
      <c r="G573" s="126"/>
      <c r="H573" s="126"/>
    </row>
    <row r="574" spans="1:8" ht="15">
      <c r="A574" s="152"/>
      <c r="B574" s="153"/>
      <c r="C574" s="153"/>
      <c r="D574" s="126"/>
      <c r="E574" s="127"/>
      <c r="F574" s="133"/>
      <c r="G574" s="126"/>
      <c r="H574" s="126"/>
    </row>
    <row r="575" spans="1:8" ht="15">
      <c r="A575" s="152"/>
      <c r="B575" s="153"/>
      <c r="C575" s="153"/>
      <c r="D575" s="126"/>
      <c r="E575" s="127"/>
      <c r="F575" s="133"/>
      <c r="G575" s="126"/>
      <c r="H575" s="126"/>
    </row>
    <row r="576" spans="1:8" ht="15">
      <c r="A576" s="152"/>
      <c r="B576" s="153"/>
      <c r="C576" s="153"/>
      <c r="D576" s="126"/>
      <c r="E576" s="127"/>
      <c r="F576" s="133"/>
      <c r="G576" s="126"/>
      <c r="H576" s="126"/>
    </row>
    <row r="577" spans="1:8" ht="15">
      <c r="A577" s="152"/>
      <c r="B577" s="153"/>
      <c r="C577" s="153"/>
      <c r="D577" s="126"/>
      <c r="E577" s="127"/>
      <c r="F577" s="133"/>
      <c r="G577" s="126"/>
      <c r="H577" s="126"/>
    </row>
    <row r="578" spans="1:8" ht="15">
      <c r="A578" s="152"/>
      <c r="B578" s="153"/>
      <c r="C578" s="153"/>
      <c r="D578" s="126"/>
      <c r="E578" s="127"/>
      <c r="F578" s="133"/>
      <c r="G578" s="126"/>
      <c r="H578" s="126"/>
    </row>
    <row r="579" spans="1:8" ht="15">
      <c r="A579" s="152"/>
      <c r="B579" s="153"/>
      <c r="C579" s="153"/>
      <c r="D579" s="126"/>
      <c r="E579" s="127"/>
      <c r="F579" s="133"/>
      <c r="G579" s="126"/>
      <c r="H579" s="126"/>
    </row>
    <row r="580" spans="1:8" ht="15">
      <c r="A580" s="152"/>
      <c r="B580" s="153"/>
      <c r="C580" s="153"/>
      <c r="D580" s="126"/>
      <c r="E580" s="127"/>
      <c r="F580" s="133"/>
      <c r="G580" s="126"/>
      <c r="H580" s="126"/>
    </row>
    <row r="581" spans="1:8" ht="15">
      <c r="A581" s="152"/>
      <c r="B581" s="153"/>
      <c r="C581" s="153"/>
      <c r="D581" s="126"/>
      <c r="E581" s="127"/>
      <c r="F581" s="133"/>
      <c r="G581" s="126"/>
      <c r="H581" s="126"/>
    </row>
    <row r="582" spans="1:8" ht="15">
      <c r="A582" s="152"/>
      <c r="B582" s="153"/>
      <c r="C582" s="153"/>
      <c r="D582" s="126"/>
      <c r="E582" s="127"/>
      <c r="F582" s="133"/>
      <c r="G582" s="126"/>
      <c r="H582" s="126"/>
    </row>
    <row r="583" spans="1:8" ht="15">
      <c r="A583" s="152"/>
      <c r="B583" s="153"/>
      <c r="C583" s="153"/>
      <c r="D583" s="126"/>
      <c r="E583" s="127"/>
      <c r="F583" s="133"/>
      <c r="G583" s="126"/>
      <c r="H583" s="126"/>
    </row>
    <row r="584" spans="1:8" ht="15">
      <c r="A584" s="152"/>
      <c r="B584" s="153"/>
      <c r="C584" s="153"/>
      <c r="D584" s="126"/>
      <c r="E584" s="127"/>
      <c r="F584" s="133"/>
      <c r="G584" s="126"/>
      <c r="H584" s="126"/>
    </row>
    <row r="585" spans="1:8" ht="15">
      <c r="A585" s="152"/>
      <c r="B585" s="153"/>
      <c r="C585" s="153"/>
      <c r="D585" s="126"/>
      <c r="E585" s="127"/>
      <c r="F585" s="133"/>
      <c r="G585" s="126"/>
      <c r="H585" s="126"/>
    </row>
    <row r="586" spans="1:8" ht="15">
      <c r="A586" s="152"/>
      <c r="B586" s="153"/>
      <c r="C586" s="153"/>
      <c r="D586" s="126"/>
      <c r="E586" s="127"/>
      <c r="F586" s="133"/>
      <c r="G586" s="126"/>
      <c r="H586" s="126"/>
    </row>
    <row r="587" spans="1:8" ht="15">
      <c r="A587" s="152"/>
      <c r="B587" s="153"/>
      <c r="C587" s="153"/>
      <c r="D587" s="126"/>
      <c r="E587" s="127"/>
      <c r="F587" s="133"/>
      <c r="G587" s="126"/>
      <c r="H587" s="126"/>
    </row>
    <row r="588" spans="1:8" ht="15">
      <c r="A588" s="152"/>
      <c r="B588" s="153"/>
      <c r="C588" s="153"/>
      <c r="D588" s="126"/>
      <c r="E588" s="127"/>
      <c r="F588" s="133"/>
      <c r="G588" s="126"/>
      <c r="H588" s="126"/>
    </row>
    <row r="589" spans="1:8" ht="15">
      <c r="A589" s="152"/>
      <c r="B589" s="153"/>
      <c r="C589" s="153"/>
      <c r="D589" s="126"/>
      <c r="E589" s="127"/>
      <c r="F589" s="133"/>
      <c r="G589" s="126"/>
      <c r="H589" s="126"/>
    </row>
    <row r="590" spans="1:8" ht="15">
      <c r="A590" s="152"/>
      <c r="B590" s="153"/>
      <c r="C590" s="153"/>
      <c r="D590" s="126"/>
      <c r="E590" s="127"/>
      <c r="F590" s="133"/>
      <c r="G590" s="126"/>
      <c r="H590" s="126"/>
    </row>
    <row r="591" spans="1:8" ht="15">
      <c r="A591" s="152"/>
      <c r="B591" s="153"/>
      <c r="C591" s="153"/>
      <c r="D591" s="126"/>
      <c r="E591" s="127"/>
      <c r="F591" s="133"/>
      <c r="G591" s="126"/>
      <c r="H591" s="126"/>
    </row>
    <row r="592" spans="1:8" ht="15">
      <c r="A592" s="152"/>
      <c r="B592" s="153"/>
      <c r="C592" s="153"/>
      <c r="D592" s="126"/>
      <c r="E592" s="127"/>
      <c r="F592" s="133"/>
      <c r="G592" s="126"/>
      <c r="H592" s="126"/>
    </row>
    <row r="593" spans="1:8" ht="15">
      <c r="A593" s="152"/>
      <c r="B593" s="153"/>
      <c r="C593" s="153"/>
      <c r="D593" s="126"/>
      <c r="E593" s="127"/>
      <c r="F593" s="133"/>
      <c r="G593" s="126"/>
      <c r="H593" s="126"/>
    </row>
    <row r="594" spans="1:8" ht="15">
      <c r="A594" s="152"/>
      <c r="B594" s="153"/>
      <c r="C594" s="153"/>
      <c r="D594" s="126"/>
      <c r="E594" s="127"/>
      <c r="F594" s="133"/>
      <c r="G594" s="126"/>
      <c r="H594" s="126"/>
    </row>
    <row r="595" spans="1:8" ht="15">
      <c r="A595" s="152"/>
      <c r="B595" s="153"/>
      <c r="C595" s="153"/>
      <c r="D595" s="126"/>
      <c r="E595" s="127"/>
      <c r="F595" s="133"/>
      <c r="G595" s="126"/>
      <c r="H595" s="126"/>
    </row>
    <row r="596" spans="1:8" ht="15">
      <c r="A596" s="152"/>
      <c r="B596" s="153"/>
      <c r="C596" s="153"/>
      <c r="D596" s="126"/>
      <c r="E596" s="127"/>
      <c r="F596" s="133"/>
      <c r="G596" s="126"/>
      <c r="H596" s="126"/>
    </row>
    <row r="597" spans="1:8" ht="15">
      <c r="A597" s="152"/>
      <c r="B597" s="153"/>
      <c r="C597" s="153"/>
      <c r="D597" s="126"/>
      <c r="E597" s="127"/>
      <c r="F597" s="133"/>
      <c r="G597" s="126"/>
      <c r="H597" s="126"/>
    </row>
    <row r="598" spans="1:8" ht="15">
      <c r="A598" s="152"/>
      <c r="B598" s="153"/>
      <c r="C598" s="153"/>
      <c r="D598" s="126"/>
      <c r="E598" s="127"/>
      <c r="F598" s="133"/>
      <c r="G598" s="126"/>
      <c r="H598" s="126"/>
    </row>
    <row r="599" spans="1:8" ht="15">
      <c r="A599" s="152"/>
      <c r="B599" s="153"/>
      <c r="C599" s="153"/>
      <c r="D599" s="126"/>
      <c r="E599" s="127"/>
      <c r="F599" s="133"/>
      <c r="G599" s="126"/>
      <c r="H599" s="126"/>
    </row>
    <row r="600" spans="1:8" ht="15">
      <c r="A600" s="152"/>
      <c r="B600" s="153"/>
      <c r="C600" s="153"/>
      <c r="D600" s="126"/>
      <c r="E600" s="127"/>
      <c r="F600" s="133"/>
      <c r="G600" s="126"/>
      <c r="H600" s="126"/>
    </row>
    <row r="601" spans="1:8" ht="15">
      <c r="A601" s="152"/>
      <c r="B601" s="153"/>
      <c r="C601" s="153"/>
      <c r="D601" s="126"/>
      <c r="E601" s="127"/>
      <c r="F601" s="133"/>
      <c r="G601" s="126"/>
      <c r="H601" s="126"/>
    </row>
    <row r="602" spans="1:8" ht="15">
      <c r="A602" s="152"/>
      <c r="B602" s="153"/>
      <c r="C602" s="153"/>
      <c r="D602" s="126"/>
      <c r="E602" s="127"/>
      <c r="F602" s="133"/>
      <c r="G602" s="126"/>
      <c r="H602" s="126"/>
    </row>
    <row r="603" spans="1:8" ht="15">
      <c r="A603" s="152"/>
      <c r="B603" s="153"/>
      <c r="C603" s="153"/>
      <c r="D603" s="126"/>
      <c r="E603" s="127"/>
      <c r="F603" s="133"/>
      <c r="G603" s="126"/>
      <c r="H603" s="126"/>
    </row>
    <row r="604" spans="1:8" ht="15">
      <c r="A604" s="152"/>
      <c r="B604" s="153"/>
      <c r="C604" s="153"/>
      <c r="D604" s="126"/>
      <c r="E604" s="127"/>
      <c r="F604" s="133"/>
      <c r="G604" s="126"/>
      <c r="H604" s="126"/>
    </row>
    <row r="605" spans="1:8" ht="15">
      <c r="A605" s="152"/>
      <c r="B605" s="153"/>
      <c r="C605" s="153"/>
      <c r="D605" s="126"/>
      <c r="E605" s="127"/>
      <c r="F605" s="133"/>
      <c r="G605" s="126"/>
      <c r="H605" s="126"/>
    </row>
    <row r="606" spans="1:8" ht="15">
      <c r="A606" s="152"/>
      <c r="B606" s="153"/>
      <c r="C606" s="153"/>
      <c r="D606" s="126"/>
      <c r="E606" s="127"/>
      <c r="F606" s="133"/>
      <c r="G606" s="126"/>
      <c r="H606" s="126"/>
    </row>
    <row r="607" spans="1:8" ht="15">
      <c r="A607" s="152"/>
      <c r="B607" s="153"/>
      <c r="C607" s="153"/>
      <c r="D607" s="126"/>
      <c r="E607" s="127"/>
      <c r="F607" s="133"/>
      <c r="G607" s="126"/>
      <c r="H607" s="126"/>
    </row>
    <row r="608" spans="1:8" ht="15">
      <c r="A608" s="152"/>
      <c r="B608" s="153"/>
      <c r="C608" s="153"/>
      <c r="D608" s="126"/>
      <c r="E608" s="127"/>
      <c r="F608" s="133"/>
      <c r="G608" s="126"/>
      <c r="H608" s="126"/>
    </row>
    <row r="609" spans="1:8" ht="15">
      <c r="A609" s="152"/>
      <c r="B609" s="153"/>
      <c r="C609" s="153"/>
      <c r="D609" s="126"/>
      <c r="E609" s="127"/>
      <c r="F609" s="133"/>
      <c r="G609" s="126"/>
      <c r="H609" s="126"/>
    </row>
    <row r="610" spans="1:8" ht="15">
      <c r="A610" s="152"/>
      <c r="B610" s="153"/>
      <c r="C610" s="153"/>
      <c r="D610" s="126"/>
      <c r="E610" s="127"/>
      <c r="F610" s="133"/>
      <c r="G610" s="126"/>
      <c r="H610" s="126"/>
    </row>
    <row r="611" spans="1:8" ht="15">
      <c r="A611" s="152"/>
      <c r="B611" s="153"/>
      <c r="C611" s="153"/>
      <c r="D611" s="126"/>
      <c r="E611" s="127"/>
      <c r="F611" s="133"/>
      <c r="G611" s="126"/>
      <c r="H611" s="126"/>
    </row>
    <row r="612" spans="1:8" ht="15">
      <c r="A612" s="152"/>
      <c r="B612" s="153"/>
      <c r="C612" s="153"/>
      <c r="D612" s="126"/>
      <c r="E612" s="127"/>
      <c r="F612" s="133"/>
      <c r="G612" s="126"/>
      <c r="H612" s="126"/>
    </row>
    <row r="613" spans="1:8" ht="15">
      <c r="A613" s="152"/>
      <c r="B613" s="153"/>
      <c r="C613" s="153"/>
      <c r="D613" s="126"/>
      <c r="E613" s="127"/>
      <c r="F613" s="133"/>
      <c r="G613" s="126"/>
      <c r="H613" s="126"/>
    </row>
    <row r="614" spans="1:8" ht="15">
      <c r="A614" s="152"/>
      <c r="B614" s="153"/>
      <c r="C614" s="153"/>
      <c r="D614" s="126"/>
      <c r="E614" s="127"/>
      <c r="F614" s="133"/>
      <c r="G614" s="126"/>
      <c r="H614" s="126"/>
    </row>
    <row r="615" spans="1:8" ht="15">
      <c r="A615" s="152"/>
      <c r="B615" s="153"/>
      <c r="C615" s="153"/>
      <c r="D615" s="126"/>
      <c r="E615" s="127"/>
      <c r="F615" s="133"/>
      <c r="G615" s="126"/>
      <c r="H615" s="126"/>
    </row>
    <row r="616" spans="1:8" ht="15">
      <c r="A616" s="152"/>
      <c r="B616" s="153"/>
      <c r="C616" s="153"/>
      <c r="D616" s="126"/>
      <c r="E616" s="127"/>
      <c r="F616" s="133"/>
      <c r="G616" s="126"/>
      <c r="H616" s="126"/>
    </row>
    <row r="617" spans="1:8" ht="15">
      <c r="A617" s="152"/>
      <c r="B617" s="153"/>
      <c r="C617" s="153"/>
      <c r="D617" s="126"/>
      <c r="E617" s="127"/>
      <c r="F617" s="133"/>
      <c r="G617" s="126"/>
      <c r="H617" s="126"/>
    </row>
    <row r="618" spans="1:8" ht="15">
      <c r="A618" s="152"/>
      <c r="B618" s="153"/>
      <c r="C618" s="153"/>
      <c r="D618" s="126"/>
      <c r="E618" s="127"/>
      <c r="F618" s="133"/>
      <c r="G618" s="126"/>
      <c r="H618" s="126"/>
    </row>
    <row r="619" spans="1:8" ht="15">
      <c r="A619" s="152"/>
      <c r="B619" s="153"/>
      <c r="C619" s="153"/>
      <c r="D619" s="126"/>
      <c r="E619" s="127"/>
      <c r="F619" s="133"/>
      <c r="G619" s="126"/>
      <c r="H619" s="126"/>
    </row>
    <row r="620" spans="1:8" ht="15">
      <c r="A620" s="152"/>
      <c r="B620" s="153"/>
      <c r="C620" s="153"/>
      <c r="D620" s="126"/>
      <c r="E620" s="127"/>
      <c r="F620" s="133"/>
      <c r="G620" s="126"/>
      <c r="H620" s="126"/>
    </row>
    <row r="621" spans="1:8" ht="15">
      <c r="A621" s="152"/>
      <c r="B621" s="153"/>
      <c r="C621" s="153"/>
      <c r="D621" s="126"/>
      <c r="E621" s="127"/>
      <c r="F621" s="133"/>
      <c r="G621" s="126"/>
      <c r="H621" s="126"/>
    </row>
    <row r="622" spans="1:8" ht="15">
      <c r="A622" s="152"/>
      <c r="B622" s="153"/>
      <c r="C622" s="153"/>
      <c r="D622" s="126"/>
      <c r="E622" s="127"/>
      <c r="F622" s="133"/>
      <c r="G622" s="126"/>
      <c r="H622" s="126"/>
    </row>
    <row r="623" spans="1:8" ht="15">
      <c r="A623" s="152"/>
      <c r="B623" s="153"/>
      <c r="C623" s="153"/>
      <c r="D623" s="126"/>
      <c r="E623" s="127"/>
      <c r="F623" s="133"/>
      <c r="G623" s="126"/>
      <c r="H623" s="126"/>
    </row>
    <row r="624" spans="1:8" ht="15">
      <c r="A624" s="152"/>
      <c r="B624" s="153"/>
      <c r="C624" s="153"/>
      <c r="D624" s="126"/>
      <c r="E624" s="127"/>
      <c r="F624" s="133"/>
      <c r="G624" s="126"/>
      <c r="H624" s="126"/>
    </row>
    <row r="625" spans="1:8" ht="15">
      <c r="A625" s="152"/>
      <c r="B625" s="153"/>
      <c r="C625" s="153"/>
      <c r="D625" s="126"/>
      <c r="E625" s="127"/>
      <c r="F625" s="133"/>
      <c r="G625" s="126"/>
      <c r="H625" s="126"/>
    </row>
    <row r="626" spans="1:8" ht="15">
      <c r="A626" s="152"/>
      <c r="B626" s="153"/>
      <c r="C626" s="153"/>
      <c r="D626" s="126"/>
      <c r="E626" s="127"/>
      <c r="F626" s="133"/>
      <c r="G626" s="126"/>
      <c r="H626" s="126"/>
    </row>
    <row r="627" spans="1:8" ht="15">
      <c r="A627" s="152"/>
      <c r="B627" s="153"/>
      <c r="C627" s="153"/>
      <c r="D627" s="126"/>
      <c r="E627" s="127"/>
      <c r="F627" s="133"/>
      <c r="G627" s="126"/>
      <c r="H627" s="126"/>
    </row>
    <row r="628" spans="1:8" ht="15">
      <c r="A628" s="152"/>
      <c r="B628" s="153"/>
      <c r="C628" s="153"/>
      <c r="D628" s="126"/>
      <c r="E628" s="127"/>
      <c r="F628" s="133"/>
      <c r="G628" s="126"/>
      <c r="H628" s="126"/>
    </row>
    <row r="629" spans="1:8" ht="15">
      <c r="A629" s="152"/>
      <c r="B629" s="153"/>
      <c r="C629" s="153"/>
      <c r="D629" s="126"/>
      <c r="E629" s="127"/>
      <c r="F629" s="133"/>
      <c r="G629" s="126"/>
      <c r="H629" s="126"/>
    </row>
    <row r="630" spans="1:8" ht="15">
      <c r="A630" s="152"/>
      <c r="B630" s="153"/>
      <c r="C630" s="153"/>
      <c r="D630" s="126"/>
      <c r="E630" s="127"/>
      <c r="F630" s="133"/>
      <c r="G630" s="126"/>
      <c r="H630" s="126"/>
    </row>
    <row r="631" spans="1:8" ht="15">
      <c r="A631" s="152"/>
      <c r="B631" s="153"/>
      <c r="C631" s="153"/>
      <c r="D631" s="126"/>
      <c r="E631" s="127"/>
      <c r="F631" s="133"/>
      <c r="G631" s="126"/>
      <c r="H631" s="126"/>
    </row>
    <row r="632" spans="1:8" ht="15">
      <c r="A632" s="152"/>
      <c r="B632" s="153"/>
      <c r="C632" s="153"/>
      <c r="D632" s="126"/>
      <c r="E632" s="127"/>
      <c r="F632" s="133"/>
      <c r="G632" s="126"/>
      <c r="H632" s="126"/>
    </row>
    <row r="633" spans="1:8" ht="15">
      <c r="A633" s="152"/>
      <c r="B633" s="153"/>
      <c r="C633" s="153"/>
      <c r="D633" s="126"/>
      <c r="E633" s="127"/>
      <c r="F633" s="133"/>
      <c r="G633" s="126"/>
      <c r="H633" s="126"/>
    </row>
    <row r="634" spans="1:8" ht="15">
      <c r="A634" s="152"/>
      <c r="B634" s="153"/>
      <c r="C634" s="153"/>
      <c r="D634" s="126"/>
      <c r="E634" s="127"/>
      <c r="F634" s="133"/>
      <c r="G634" s="126"/>
      <c r="H634" s="126"/>
    </row>
    <row r="635" spans="1:8" ht="15">
      <c r="A635" s="152"/>
      <c r="B635" s="153"/>
      <c r="C635" s="153"/>
      <c r="D635" s="126"/>
      <c r="E635" s="127"/>
      <c r="F635" s="133"/>
      <c r="G635" s="126"/>
      <c r="H635" s="126"/>
    </row>
    <row r="636" spans="1:8" ht="15">
      <c r="A636" s="152"/>
      <c r="B636" s="153"/>
      <c r="C636" s="153"/>
      <c r="D636" s="126"/>
      <c r="E636" s="127"/>
      <c r="F636" s="133"/>
      <c r="G636" s="126"/>
      <c r="H636" s="126"/>
    </row>
    <row r="637" spans="1:8" ht="15">
      <c r="A637" s="152"/>
      <c r="B637" s="153"/>
      <c r="C637" s="153"/>
      <c r="D637" s="126"/>
      <c r="E637" s="127"/>
      <c r="F637" s="133"/>
      <c r="G637" s="126"/>
      <c r="H637" s="126"/>
    </row>
    <row r="638" spans="1:8" ht="15">
      <c r="A638" s="152"/>
      <c r="B638" s="153"/>
      <c r="C638" s="153"/>
      <c r="D638" s="126"/>
      <c r="E638" s="127"/>
      <c r="F638" s="133"/>
      <c r="G638" s="126"/>
      <c r="H638" s="126"/>
    </row>
    <row r="639" spans="1:8" ht="15">
      <c r="A639" s="152"/>
      <c r="B639" s="153"/>
      <c r="C639" s="153"/>
      <c r="D639" s="126"/>
      <c r="E639" s="127"/>
      <c r="F639" s="133"/>
      <c r="G639" s="126"/>
      <c r="H639" s="126"/>
    </row>
    <row r="640" spans="1:8" ht="15">
      <c r="A640" s="152"/>
      <c r="B640" s="153"/>
      <c r="C640" s="153"/>
      <c r="D640" s="126"/>
      <c r="E640" s="127"/>
      <c r="F640" s="133"/>
      <c r="G640" s="126"/>
      <c r="H640" s="126"/>
    </row>
    <row r="641" spans="1:8" ht="15">
      <c r="A641" s="152"/>
      <c r="B641" s="153"/>
      <c r="C641" s="153"/>
      <c r="D641" s="126"/>
      <c r="E641" s="127"/>
      <c r="F641" s="133"/>
      <c r="G641" s="126"/>
      <c r="H641" s="126"/>
    </row>
    <row r="642" spans="1:8" ht="15">
      <c r="A642" s="152"/>
      <c r="B642" s="153"/>
      <c r="C642" s="153"/>
      <c r="D642" s="126"/>
      <c r="E642" s="127"/>
      <c r="F642" s="133"/>
      <c r="G642" s="126"/>
      <c r="H642" s="126"/>
    </row>
    <row r="643" spans="1:8" ht="15">
      <c r="A643" s="152"/>
      <c r="B643" s="153"/>
      <c r="C643" s="153"/>
      <c r="D643" s="126"/>
      <c r="E643" s="127"/>
      <c r="F643" s="133"/>
      <c r="G643" s="126"/>
      <c r="H643" s="126"/>
    </row>
    <row r="644" spans="1:8" ht="15">
      <c r="A644" s="152"/>
      <c r="B644" s="153"/>
      <c r="C644" s="153"/>
      <c r="D644" s="126"/>
      <c r="E644" s="127"/>
      <c r="F644" s="133"/>
      <c r="G644" s="126"/>
      <c r="H644" s="126"/>
    </row>
    <row r="645" spans="1:8" ht="15">
      <c r="A645" s="152"/>
      <c r="B645" s="153"/>
      <c r="C645" s="153"/>
      <c r="D645" s="126"/>
      <c r="E645" s="127"/>
      <c r="F645" s="133"/>
      <c r="G645" s="126"/>
      <c r="H645" s="126"/>
    </row>
    <row r="646" spans="1:8" ht="15">
      <c r="A646" s="152"/>
      <c r="B646" s="153"/>
      <c r="C646" s="153"/>
      <c r="D646" s="126"/>
      <c r="E646" s="127"/>
      <c r="F646" s="133"/>
      <c r="G646" s="126"/>
      <c r="H646" s="126"/>
    </row>
    <row r="647" spans="1:8" ht="15">
      <c r="A647" s="152"/>
      <c r="B647" s="153"/>
      <c r="C647" s="153"/>
      <c r="D647" s="126"/>
      <c r="E647" s="127"/>
      <c r="F647" s="133"/>
      <c r="G647" s="126"/>
      <c r="H647" s="126"/>
    </row>
    <row r="648" spans="1:8" ht="15">
      <c r="A648" s="152"/>
      <c r="B648" s="153"/>
      <c r="C648" s="153"/>
      <c r="D648" s="126"/>
      <c r="E648" s="127"/>
      <c r="F648" s="133"/>
      <c r="G648" s="126"/>
      <c r="H648" s="126"/>
    </row>
    <row r="649" spans="1:8" ht="15">
      <c r="A649" s="152"/>
      <c r="B649" s="153"/>
      <c r="C649" s="153"/>
      <c r="D649" s="126"/>
      <c r="E649" s="127"/>
      <c r="F649" s="133"/>
      <c r="G649" s="126"/>
      <c r="H649" s="126"/>
    </row>
    <row r="650" spans="1:8" ht="15">
      <c r="A650" s="152"/>
      <c r="B650" s="153"/>
      <c r="C650" s="153"/>
      <c r="D650" s="126"/>
      <c r="E650" s="127"/>
      <c r="F650" s="133"/>
      <c r="G650" s="126"/>
      <c r="H650" s="126"/>
    </row>
    <row r="651" spans="1:8" ht="15">
      <c r="A651" s="152"/>
      <c r="B651" s="153"/>
      <c r="C651" s="153"/>
      <c r="D651" s="126"/>
      <c r="E651" s="127"/>
      <c r="F651" s="133"/>
      <c r="G651" s="126"/>
      <c r="H651" s="126"/>
    </row>
    <row r="652" spans="1:8" ht="15">
      <c r="A652" s="152"/>
      <c r="B652" s="153"/>
      <c r="C652" s="153"/>
      <c r="D652" s="126"/>
      <c r="E652" s="127"/>
      <c r="F652" s="133"/>
      <c r="G652" s="126"/>
      <c r="H652" s="126"/>
    </row>
    <row r="653" spans="1:8" ht="15">
      <c r="A653" s="152"/>
      <c r="B653" s="153"/>
      <c r="C653" s="153"/>
      <c r="D653" s="126"/>
      <c r="E653" s="127"/>
      <c r="F653" s="133"/>
      <c r="G653" s="126"/>
      <c r="H653" s="126"/>
    </row>
    <row r="654" spans="1:8" ht="15">
      <c r="A654" s="152"/>
      <c r="B654" s="153"/>
      <c r="C654" s="153"/>
      <c r="D654" s="126"/>
      <c r="E654" s="127"/>
      <c r="F654" s="133"/>
      <c r="G654" s="126"/>
      <c r="H654" s="126"/>
    </row>
    <row r="655" spans="1:8" ht="15">
      <c r="A655" s="152"/>
      <c r="B655" s="153"/>
      <c r="C655" s="153"/>
      <c r="D655" s="126"/>
      <c r="E655" s="127"/>
      <c r="F655" s="133"/>
      <c r="G655" s="126"/>
      <c r="H655" s="126"/>
    </row>
    <row r="656" spans="1:8" ht="15">
      <c r="A656" s="152"/>
      <c r="B656" s="153"/>
      <c r="C656" s="153"/>
      <c r="D656" s="126"/>
      <c r="E656" s="127"/>
      <c r="F656" s="133"/>
      <c r="G656" s="126"/>
      <c r="H656" s="126"/>
    </row>
    <row r="657" spans="1:8" ht="15">
      <c r="A657" s="152"/>
      <c r="B657" s="153"/>
      <c r="C657" s="153"/>
      <c r="D657" s="126"/>
      <c r="E657" s="127"/>
      <c r="F657" s="133"/>
      <c r="G657" s="126"/>
      <c r="H657" s="126"/>
    </row>
    <row r="658" spans="1:8" ht="15">
      <c r="A658" s="152"/>
      <c r="B658" s="153"/>
      <c r="C658" s="153"/>
      <c r="D658" s="126"/>
      <c r="E658" s="127"/>
      <c r="F658" s="133"/>
      <c r="G658" s="126"/>
      <c r="H658" s="126"/>
    </row>
    <row r="659" spans="1:8" ht="15">
      <c r="A659" s="152"/>
      <c r="B659" s="153"/>
      <c r="C659" s="153"/>
      <c r="D659" s="126"/>
      <c r="E659" s="127"/>
      <c r="F659" s="133"/>
      <c r="G659" s="126"/>
      <c r="H659" s="126"/>
    </row>
    <row r="660" spans="1:8" ht="15">
      <c r="A660" s="152"/>
      <c r="B660" s="153"/>
      <c r="C660" s="153"/>
      <c r="D660" s="126"/>
      <c r="E660" s="127"/>
      <c r="F660" s="133"/>
      <c r="G660" s="126"/>
      <c r="H660" s="126"/>
    </row>
    <row r="661" spans="1:8" ht="15">
      <c r="A661" s="152"/>
      <c r="B661" s="153"/>
      <c r="C661" s="153"/>
      <c r="D661" s="126"/>
      <c r="E661" s="127"/>
      <c r="F661" s="133"/>
      <c r="G661" s="126"/>
      <c r="H661" s="126"/>
    </row>
    <row r="662" spans="1:8" ht="15">
      <c r="A662" s="152"/>
      <c r="B662" s="153"/>
      <c r="C662" s="153"/>
      <c r="D662" s="126"/>
      <c r="E662" s="127"/>
      <c r="F662" s="133"/>
      <c r="G662" s="126"/>
      <c r="H662" s="126"/>
    </row>
    <row r="663" spans="1:8" ht="15">
      <c r="A663" s="152"/>
      <c r="B663" s="153"/>
      <c r="C663" s="153"/>
      <c r="D663" s="126"/>
      <c r="E663" s="127"/>
      <c r="F663" s="133"/>
      <c r="G663" s="126"/>
      <c r="H663" s="126"/>
    </row>
    <row r="664" spans="1:8" ht="15">
      <c r="A664" s="152"/>
      <c r="B664" s="153"/>
      <c r="C664" s="153"/>
      <c r="D664" s="126"/>
      <c r="E664" s="127"/>
      <c r="F664" s="133"/>
      <c r="G664" s="126"/>
      <c r="H664" s="126"/>
    </row>
    <row r="665" spans="1:8" ht="15">
      <c r="A665" s="152"/>
      <c r="B665" s="153"/>
      <c r="C665" s="153"/>
      <c r="D665" s="126"/>
      <c r="E665" s="127"/>
      <c r="F665" s="133"/>
      <c r="G665" s="126"/>
      <c r="H665" s="126"/>
    </row>
    <row r="666" spans="1:8" ht="15">
      <c r="A666" s="152"/>
      <c r="B666" s="153"/>
      <c r="C666" s="153"/>
      <c r="D666" s="126"/>
      <c r="E666" s="127"/>
      <c r="F666" s="133"/>
      <c r="G666" s="126"/>
      <c r="H666" s="126"/>
    </row>
    <row r="667" spans="1:8" ht="15">
      <c r="A667" s="152"/>
      <c r="B667" s="153"/>
      <c r="C667" s="153"/>
      <c r="D667" s="126"/>
      <c r="E667" s="127"/>
      <c r="F667" s="133"/>
      <c r="G667" s="126"/>
      <c r="H667" s="126"/>
    </row>
    <row r="668" spans="1:8" ht="15">
      <c r="A668" s="152"/>
      <c r="B668" s="153"/>
      <c r="C668" s="153"/>
      <c r="D668" s="126"/>
      <c r="E668" s="127"/>
      <c r="F668" s="133"/>
      <c r="G668" s="126"/>
      <c r="H668" s="126"/>
    </row>
    <row r="669" spans="1:8" ht="15">
      <c r="A669" s="152"/>
      <c r="B669" s="153"/>
      <c r="C669" s="153"/>
      <c r="D669" s="126"/>
      <c r="E669" s="127"/>
      <c r="F669" s="133"/>
      <c r="G669" s="126"/>
      <c r="H669" s="126"/>
    </row>
    <row r="670" spans="1:8" ht="15">
      <c r="A670" s="152"/>
      <c r="B670" s="153"/>
      <c r="C670" s="153"/>
      <c r="D670" s="126"/>
      <c r="E670" s="127"/>
      <c r="F670" s="133"/>
      <c r="G670" s="126"/>
      <c r="H670" s="126"/>
    </row>
    <row r="671" spans="1:8" ht="15">
      <c r="A671" s="152"/>
      <c r="B671" s="153"/>
      <c r="C671" s="153"/>
      <c r="D671" s="126"/>
      <c r="E671" s="127"/>
      <c r="F671" s="133"/>
      <c r="G671" s="126"/>
      <c r="H671" s="126"/>
    </row>
    <row r="672" spans="1:8" ht="15">
      <c r="A672" s="152"/>
      <c r="B672" s="153"/>
      <c r="C672" s="153"/>
      <c r="D672" s="126"/>
      <c r="E672" s="127"/>
      <c r="F672" s="133"/>
      <c r="G672" s="126"/>
      <c r="H672" s="126"/>
    </row>
    <row r="673" spans="1:8" ht="15">
      <c r="A673" s="152"/>
      <c r="B673" s="153"/>
      <c r="C673" s="153"/>
      <c r="D673" s="126"/>
      <c r="E673" s="127"/>
      <c r="F673" s="133"/>
      <c r="G673" s="126"/>
      <c r="H673" s="126"/>
    </row>
    <row r="674" spans="1:8" ht="15">
      <c r="A674" s="152"/>
      <c r="B674" s="153"/>
      <c r="C674" s="153"/>
      <c r="D674" s="126"/>
      <c r="E674" s="127"/>
      <c r="F674" s="133"/>
      <c r="G674" s="126"/>
      <c r="H674" s="126"/>
    </row>
    <row r="675" spans="1:8" ht="15">
      <c r="A675" s="152"/>
      <c r="B675" s="153"/>
      <c r="C675" s="153"/>
      <c r="D675" s="126"/>
      <c r="E675" s="127"/>
      <c r="F675" s="133"/>
      <c r="G675" s="126"/>
      <c r="H675" s="126"/>
    </row>
    <row r="676" spans="1:8" ht="15">
      <c r="A676" s="152"/>
      <c r="B676" s="153"/>
      <c r="C676" s="153"/>
      <c r="D676" s="126"/>
      <c r="E676" s="127"/>
      <c r="F676" s="133"/>
      <c r="G676" s="126"/>
      <c r="H676" s="126"/>
    </row>
    <row r="677" spans="1:8" ht="15">
      <c r="A677" s="152"/>
      <c r="B677" s="153"/>
      <c r="C677" s="153"/>
      <c r="D677" s="126"/>
      <c r="E677" s="127"/>
      <c r="F677" s="133"/>
      <c r="G677" s="126"/>
      <c r="H677" s="126"/>
    </row>
    <row r="678" spans="1:8" ht="15">
      <c r="A678" s="152"/>
      <c r="B678" s="153"/>
      <c r="C678" s="153"/>
      <c r="D678" s="126"/>
      <c r="E678" s="127"/>
      <c r="F678" s="133"/>
      <c r="G678" s="126"/>
      <c r="H678" s="126"/>
    </row>
    <row r="679" spans="1:8" ht="15">
      <c r="A679" s="152"/>
      <c r="B679" s="153"/>
      <c r="C679" s="153"/>
      <c r="D679" s="126"/>
      <c r="E679" s="127"/>
      <c r="F679" s="133"/>
      <c r="G679" s="126"/>
      <c r="H679" s="126"/>
    </row>
    <row r="680" spans="1:8" ht="15">
      <c r="A680" s="152"/>
      <c r="B680" s="153"/>
      <c r="C680" s="153"/>
      <c r="D680" s="126"/>
      <c r="E680" s="127"/>
      <c r="F680" s="133"/>
      <c r="G680" s="126"/>
      <c r="H680" s="126"/>
    </row>
    <row r="681" spans="1:8" ht="15">
      <c r="A681" s="152"/>
      <c r="B681" s="153"/>
      <c r="C681" s="153"/>
      <c r="D681" s="126"/>
      <c r="E681" s="127"/>
      <c r="F681" s="133"/>
      <c r="G681" s="126"/>
      <c r="H681" s="126"/>
    </row>
    <row r="682" spans="1:8" ht="15">
      <c r="A682" s="152"/>
      <c r="B682" s="153"/>
      <c r="C682" s="153"/>
      <c r="D682" s="126"/>
      <c r="E682" s="127"/>
      <c r="F682" s="133"/>
      <c r="G682" s="126"/>
      <c r="H682" s="126"/>
    </row>
    <row r="683" spans="1:8" ht="15">
      <c r="A683" s="152"/>
      <c r="B683" s="153"/>
      <c r="C683" s="153"/>
      <c r="D683" s="126"/>
      <c r="E683" s="127"/>
      <c r="F683" s="133"/>
      <c r="G683" s="126"/>
      <c r="H683" s="126"/>
    </row>
    <row r="684" spans="1:8" ht="15">
      <c r="A684" s="152"/>
      <c r="B684" s="153"/>
      <c r="C684" s="153"/>
      <c r="D684" s="126"/>
      <c r="E684" s="127"/>
      <c r="F684" s="133"/>
      <c r="G684" s="126"/>
      <c r="H684" s="126"/>
    </row>
    <row r="685" spans="1:8" ht="15">
      <c r="A685" s="152"/>
      <c r="B685" s="153"/>
      <c r="C685" s="153"/>
      <c r="D685" s="126"/>
      <c r="E685" s="127"/>
      <c r="F685" s="133"/>
      <c r="G685" s="126"/>
      <c r="H685" s="126"/>
    </row>
    <row r="686" spans="1:8" ht="15">
      <c r="A686" s="152"/>
      <c r="B686" s="153"/>
      <c r="C686" s="153"/>
      <c r="D686" s="126"/>
      <c r="E686" s="127"/>
      <c r="F686" s="133"/>
      <c r="G686" s="126"/>
      <c r="H686" s="126"/>
    </row>
    <row r="687" spans="1:8" ht="15">
      <c r="A687" s="152"/>
      <c r="B687" s="153"/>
      <c r="C687" s="153"/>
      <c r="D687" s="126"/>
      <c r="E687" s="127"/>
      <c r="F687" s="133"/>
      <c r="G687" s="126"/>
      <c r="H687" s="126"/>
    </row>
    <row r="688" spans="1:8" ht="15">
      <c r="A688" s="152"/>
      <c r="B688" s="153"/>
      <c r="C688" s="153"/>
      <c r="D688" s="126"/>
      <c r="E688" s="127"/>
      <c r="F688" s="133"/>
      <c r="G688" s="126"/>
      <c r="H688" s="126"/>
    </row>
    <row r="689" spans="1:8" ht="15">
      <c r="A689" s="152"/>
      <c r="B689" s="153"/>
      <c r="C689" s="153"/>
      <c r="D689" s="126"/>
      <c r="E689" s="127"/>
      <c r="F689" s="133"/>
      <c r="G689" s="126"/>
      <c r="H689" s="126"/>
    </row>
    <row r="690" spans="1:8" ht="15">
      <c r="A690" s="152"/>
      <c r="B690" s="153"/>
      <c r="C690" s="153"/>
      <c r="D690" s="126"/>
      <c r="E690" s="127"/>
      <c r="F690" s="133"/>
      <c r="G690" s="126"/>
      <c r="H690" s="126"/>
    </row>
    <row r="691" spans="1:8" ht="15">
      <c r="A691" s="152"/>
      <c r="B691" s="153"/>
      <c r="C691" s="153"/>
      <c r="D691" s="126"/>
      <c r="E691" s="127"/>
      <c r="F691" s="133"/>
      <c r="G691" s="126"/>
      <c r="H691" s="126"/>
    </row>
    <row r="692" spans="1:8" ht="15">
      <c r="A692" s="152"/>
      <c r="B692" s="153"/>
      <c r="C692" s="153"/>
      <c r="D692" s="126"/>
      <c r="E692" s="127"/>
      <c r="F692" s="133"/>
      <c r="G692" s="126"/>
      <c r="H692" s="126"/>
    </row>
    <row r="693" spans="1:8" ht="15">
      <c r="A693" s="152"/>
      <c r="B693" s="153"/>
      <c r="C693" s="153"/>
      <c r="D693" s="126"/>
      <c r="E693" s="127"/>
      <c r="F693" s="133"/>
      <c r="G693" s="126"/>
      <c r="H693" s="126"/>
    </row>
    <row r="694" spans="1:8" ht="15">
      <c r="A694" s="152"/>
      <c r="B694" s="153"/>
      <c r="C694" s="153"/>
      <c r="D694" s="126"/>
      <c r="E694" s="127"/>
      <c r="F694" s="133"/>
      <c r="G694" s="126"/>
      <c r="H694" s="126"/>
    </row>
    <row r="695" spans="1:8" ht="15">
      <c r="A695" s="152"/>
      <c r="B695" s="153"/>
      <c r="C695" s="153"/>
      <c r="D695" s="126"/>
      <c r="E695" s="127"/>
      <c r="F695" s="133"/>
      <c r="G695" s="126"/>
      <c r="H695" s="126"/>
    </row>
    <row r="696" spans="1:8" ht="15">
      <c r="A696" s="152"/>
      <c r="B696" s="153"/>
      <c r="C696" s="153"/>
      <c r="D696" s="126"/>
      <c r="E696" s="127"/>
      <c r="F696" s="133"/>
      <c r="G696" s="126"/>
      <c r="H696" s="126"/>
    </row>
    <row r="697" spans="1:8" ht="15">
      <c r="A697" s="152"/>
      <c r="B697" s="153"/>
      <c r="C697" s="153"/>
      <c r="D697" s="126"/>
      <c r="E697" s="127"/>
      <c r="F697" s="133"/>
      <c r="G697" s="126"/>
      <c r="H697" s="126"/>
    </row>
    <row r="698" spans="1:8" ht="15">
      <c r="A698" s="152"/>
      <c r="B698" s="153"/>
      <c r="C698" s="153"/>
      <c r="D698" s="126"/>
      <c r="E698" s="127"/>
      <c r="F698" s="133"/>
      <c r="G698" s="126"/>
      <c r="H698" s="126"/>
    </row>
    <row r="699" spans="1:8" ht="15">
      <c r="A699" s="152"/>
      <c r="B699" s="153"/>
      <c r="C699" s="153"/>
      <c r="D699" s="126"/>
      <c r="E699" s="127"/>
      <c r="F699" s="133"/>
      <c r="G699" s="126"/>
      <c r="H699" s="126"/>
    </row>
    <row r="700" spans="1:8" ht="15">
      <c r="A700" s="152"/>
      <c r="B700" s="153"/>
      <c r="C700" s="153"/>
      <c r="D700" s="126"/>
      <c r="E700" s="127"/>
      <c r="F700" s="133"/>
      <c r="G700" s="126"/>
      <c r="H700" s="126"/>
    </row>
    <row r="701" spans="1:8" ht="15">
      <c r="A701" s="152"/>
      <c r="B701" s="153"/>
      <c r="C701" s="153"/>
      <c r="D701" s="126"/>
      <c r="E701" s="127"/>
      <c r="F701" s="133"/>
      <c r="G701" s="126"/>
      <c r="H701" s="126"/>
    </row>
    <row r="702" spans="1:8" ht="15">
      <c r="A702" s="152"/>
      <c r="B702" s="153"/>
      <c r="C702" s="153"/>
      <c r="D702" s="126"/>
      <c r="E702" s="127"/>
      <c r="F702" s="133"/>
      <c r="G702" s="126"/>
      <c r="H702" s="126"/>
    </row>
    <row r="703" spans="1:8" ht="15">
      <c r="A703" s="152"/>
      <c r="B703" s="153"/>
      <c r="C703" s="153"/>
      <c r="D703" s="126"/>
      <c r="E703" s="127"/>
      <c r="F703" s="133"/>
      <c r="G703" s="126"/>
      <c r="H703" s="126"/>
    </row>
    <row r="704" spans="1:8" ht="15">
      <c r="A704" s="152"/>
      <c r="B704" s="153"/>
      <c r="C704" s="153"/>
      <c r="D704" s="126"/>
      <c r="E704" s="127"/>
      <c r="F704" s="133"/>
      <c r="G704" s="126"/>
      <c r="H704" s="126"/>
    </row>
    <row r="705" spans="1:8" ht="15">
      <c r="A705" s="152"/>
      <c r="B705" s="153"/>
      <c r="C705" s="153"/>
      <c r="D705" s="126"/>
      <c r="E705" s="127"/>
      <c r="F705" s="133"/>
      <c r="G705" s="126"/>
      <c r="H705" s="126"/>
    </row>
    <row r="706" spans="1:8" ht="15">
      <c r="A706" s="152"/>
      <c r="B706" s="153"/>
      <c r="C706" s="153"/>
      <c r="D706" s="126"/>
      <c r="E706" s="127"/>
      <c r="F706" s="133"/>
      <c r="G706" s="126"/>
      <c r="H706" s="126"/>
    </row>
    <row r="707" spans="1:8" ht="15">
      <c r="A707" s="152"/>
      <c r="B707" s="153"/>
      <c r="C707" s="153"/>
      <c r="D707" s="126"/>
      <c r="E707" s="127"/>
      <c r="F707" s="133"/>
      <c r="G707" s="126"/>
      <c r="H707" s="126"/>
    </row>
    <row r="708" spans="1:8" ht="15">
      <c r="A708" s="152"/>
      <c r="B708" s="153"/>
      <c r="C708" s="153"/>
      <c r="D708" s="126"/>
      <c r="E708" s="127"/>
      <c r="F708" s="133"/>
      <c r="G708" s="126"/>
      <c r="H708" s="126"/>
    </row>
    <row r="709" spans="1:8" ht="15">
      <c r="A709" s="152"/>
      <c r="B709" s="153"/>
      <c r="C709" s="153"/>
      <c r="D709" s="126"/>
      <c r="E709" s="127"/>
      <c r="F709" s="133"/>
      <c r="G709" s="126"/>
      <c r="H709" s="126"/>
    </row>
    <row r="710" spans="1:8" ht="15">
      <c r="A710" s="152"/>
      <c r="B710" s="153"/>
      <c r="C710" s="153"/>
      <c r="D710" s="126"/>
      <c r="E710" s="127"/>
      <c r="F710" s="133"/>
      <c r="G710" s="126"/>
      <c r="H710" s="126"/>
    </row>
    <row r="711" spans="1:8" ht="15">
      <c r="A711" s="152"/>
      <c r="B711" s="153"/>
      <c r="C711" s="153"/>
      <c r="D711" s="126"/>
      <c r="E711" s="127"/>
      <c r="F711" s="133"/>
      <c r="G711" s="126"/>
      <c r="H711" s="126"/>
    </row>
    <row r="712" spans="1:8" ht="15">
      <c r="A712" s="152"/>
      <c r="B712" s="153"/>
      <c r="C712" s="153"/>
      <c r="D712" s="126"/>
      <c r="E712" s="127"/>
      <c r="F712" s="133"/>
      <c r="G712" s="126"/>
      <c r="H712" s="126"/>
    </row>
    <row r="713" spans="1:8" ht="15">
      <c r="A713" s="152"/>
      <c r="B713" s="153"/>
      <c r="C713" s="153"/>
      <c r="D713" s="126"/>
      <c r="E713" s="127"/>
      <c r="F713" s="133"/>
      <c r="G713" s="126"/>
      <c r="H713" s="126"/>
    </row>
    <row r="714" spans="1:8" ht="15">
      <c r="A714" s="152"/>
      <c r="B714" s="153"/>
      <c r="C714" s="153"/>
      <c r="D714" s="126"/>
      <c r="E714" s="127"/>
      <c r="F714" s="133"/>
      <c r="G714" s="126"/>
      <c r="H714" s="126"/>
    </row>
    <row r="715" spans="1:8" ht="15">
      <c r="A715" s="152"/>
      <c r="B715" s="153"/>
      <c r="C715" s="153"/>
      <c r="D715" s="126"/>
      <c r="E715" s="127"/>
      <c r="F715" s="133"/>
      <c r="G715" s="126"/>
      <c r="H715" s="126"/>
    </row>
    <row r="716" spans="1:8" ht="15">
      <c r="A716" s="152"/>
      <c r="B716" s="153"/>
      <c r="C716" s="153"/>
      <c r="D716" s="126"/>
      <c r="E716" s="127"/>
      <c r="F716" s="133"/>
      <c r="G716" s="126"/>
      <c r="H716" s="126"/>
    </row>
    <row r="717" spans="1:8" ht="15">
      <c r="A717" s="152"/>
      <c r="B717" s="153"/>
      <c r="C717" s="153"/>
      <c r="D717" s="126"/>
      <c r="E717" s="127"/>
      <c r="F717" s="133"/>
      <c r="G717" s="126"/>
      <c r="H717" s="126"/>
    </row>
    <row r="718" spans="1:8" ht="15">
      <c r="A718" s="152"/>
      <c r="B718" s="153"/>
      <c r="C718" s="153"/>
      <c r="D718" s="126"/>
      <c r="E718" s="127"/>
      <c r="F718" s="133"/>
      <c r="G718" s="126"/>
      <c r="H718" s="126"/>
    </row>
    <row r="719" spans="1:8" ht="15">
      <c r="A719" s="152"/>
      <c r="B719" s="153"/>
      <c r="C719" s="153"/>
      <c r="D719" s="126"/>
      <c r="E719" s="127"/>
      <c r="F719" s="133"/>
      <c r="G719" s="126"/>
      <c r="H719" s="126"/>
    </row>
    <row r="720" spans="1:8" ht="15">
      <c r="A720" s="152"/>
      <c r="B720" s="153"/>
      <c r="C720" s="153"/>
      <c r="D720" s="126"/>
      <c r="E720" s="127"/>
      <c r="F720" s="133"/>
      <c r="G720" s="126"/>
      <c r="H720" s="126"/>
    </row>
    <row r="721" spans="1:8" ht="15">
      <c r="A721" s="152"/>
      <c r="B721" s="153"/>
      <c r="C721" s="153"/>
      <c r="D721" s="126"/>
      <c r="E721" s="127"/>
      <c r="F721" s="133"/>
      <c r="G721" s="126"/>
      <c r="H721" s="126"/>
    </row>
    <row r="722" spans="1:8" ht="15">
      <c r="A722" s="152"/>
      <c r="B722" s="153"/>
      <c r="C722" s="153"/>
      <c r="D722" s="126"/>
      <c r="E722" s="127"/>
      <c r="F722" s="133"/>
      <c r="G722" s="126"/>
      <c r="H722" s="126"/>
    </row>
    <row r="723" spans="1:8" ht="15">
      <c r="A723" s="152"/>
      <c r="B723" s="153"/>
      <c r="C723" s="153"/>
      <c r="D723" s="126"/>
      <c r="E723" s="127"/>
      <c r="F723" s="133"/>
      <c r="G723" s="126"/>
      <c r="H723" s="126"/>
    </row>
    <row r="724" spans="1:8" ht="15">
      <c r="A724" s="152"/>
      <c r="B724" s="153"/>
      <c r="C724" s="153"/>
      <c r="D724" s="126"/>
      <c r="E724" s="127"/>
      <c r="F724" s="133"/>
      <c r="G724" s="126"/>
      <c r="H724" s="126"/>
    </row>
    <row r="725" spans="1:8" ht="15">
      <c r="A725" s="152"/>
      <c r="B725" s="153"/>
      <c r="C725" s="153"/>
      <c r="D725" s="126"/>
      <c r="E725" s="127"/>
      <c r="F725" s="133"/>
      <c r="G725" s="126"/>
      <c r="H725" s="126"/>
    </row>
    <row r="726" spans="1:8" ht="15">
      <c r="A726" s="152"/>
      <c r="B726" s="153"/>
      <c r="C726" s="153"/>
      <c r="D726" s="126"/>
      <c r="E726" s="127"/>
      <c r="F726" s="133"/>
      <c r="G726" s="126"/>
      <c r="H726" s="126"/>
    </row>
    <row r="727" spans="1:8" ht="15">
      <c r="A727" s="152"/>
      <c r="B727" s="153"/>
      <c r="C727" s="153"/>
      <c r="D727" s="126"/>
      <c r="E727" s="127"/>
      <c r="F727" s="133"/>
      <c r="G727" s="126"/>
      <c r="H727" s="126"/>
    </row>
    <row r="728" spans="1:8" ht="15">
      <c r="A728" s="152"/>
      <c r="B728" s="153"/>
      <c r="C728" s="153"/>
      <c r="D728" s="126"/>
      <c r="E728" s="127"/>
      <c r="F728" s="133"/>
      <c r="G728" s="126"/>
      <c r="H728" s="126"/>
    </row>
    <row r="729" spans="1:8" ht="15">
      <c r="A729" s="152"/>
      <c r="B729" s="153"/>
      <c r="C729" s="153"/>
      <c r="D729" s="126"/>
      <c r="E729" s="127"/>
      <c r="F729" s="133"/>
      <c r="G729" s="126"/>
      <c r="H729" s="126"/>
    </row>
    <row r="730" spans="1:8" ht="15">
      <c r="A730" s="152"/>
      <c r="B730" s="153"/>
      <c r="C730" s="153"/>
      <c r="D730" s="126"/>
      <c r="E730" s="127"/>
      <c r="F730" s="133"/>
      <c r="G730" s="126"/>
      <c r="H730" s="126"/>
    </row>
    <row r="731" spans="1:8" ht="15">
      <c r="A731" s="152"/>
      <c r="B731" s="153"/>
      <c r="C731" s="153"/>
      <c r="D731" s="126"/>
      <c r="E731" s="127"/>
      <c r="F731" s="133"/>
      <c r="G731" s="126"/>
      <c r="H731" s="126"/>
    </row>
    <row r="732" spans="1:8" ht="15">
      <c r="A732" s="152"/>
      <c r="B732" s="153"/>
      <c r="C732" s="153"/>
      <c r="D732" s="126"/>
      <c r="E732" s="127"/>
      <c r="F732" s="133"/>
      <c r="G732" s="126"/>
      <c r="H732" s="126"/>
    </row>
    <row r="733" spans="1:8" ht="15">
      <c r="A733" s="152"/>
      <c r="B733" s="153"/>
      <c r="C733" s="153"/>
      <c r="D733" s="126"/>
      <c r="E733" s="127"/>
      <c r="F733" s="133"/>
      <c r="G733" s="126"/>
      <c r="H733" s="126"/>
    </row>
    <row r="734" spans="1:8" ht="15">
      <c r="A734" s="152"/>
      <c r="B734" s="153"/>
      <c r="C734" s="153"/>
      <c r="D734" s="126"/>
      <c r="E734" s="127"/>
      <c r="F734" s="133"/>
      <c r="G734" s="126"/>
      <c r="H734" s="126"/>
    </row>
    <row r="735" spans="1:8" ht="15">
      <c r="A735" s="152"/>
      <c r="B735" s="153"/>
      <c r="C735" s="153"/>
      <c r="D735" s="126"/>
      <c r="E735" s="127"/>
      <c r="F735" s="133"/>
      <c r="G735" s="126"/>
      <c r="H735" s="126"/>
    </row>
    <row r="736" spans="1:8" ht="15">
      <c r="A736" s="152"/>
      <c r="B736" s="153"/>
      <c r="C736" s="153"/>
      <c r="D736" s="126"/>
      <c r="E736" s="127"/>
      <c r="F736" s="133"/>
      <c r="G736" s="126"/>
      <c r="H736" s="126"/>
    </row>
    <row r="737" spans="1:8" ht="15">
      <c r="A737" s="152"/>
      <c r="B737" s="153"/>
      <c r="C737" s="153"/>
      <c r="D737" s="126"/>
      <c r="E737" s="127"/>
      <c r="F737" s="133"/>
      <c r="G737" s="126"/>
      <c r="H737" s="126"/>
    </row>
    <row r="738" spans="1:8" ht="15">
      <c r="A738" s="152"/>
      <c r="B738" s="153"/>
      <c r="C738" s="153"/>
      <c r="D738" s="126"/>
      <c r="E738" s="127"/>
      <c r="F738" s="133"/>
      <c r="G738" s="126"/>
      <c r="H738" s="126"/>
    </row>
    <row r="739" spans="1:8" ht="15">
      <c r="A739" s="152"/>
      <c r="B739" s="153"/>
      <c r="C739" s="153"/>
      <c r="D739" s="126"/>
      <c r="E739" s="127"/>
      <c r="F739" s="133"/>
      <c r="G739" s="126"/>
      <c r="H739" s="126"/>
    </row>
    <row r="740" spans="1:8" ht="15">
      <c r="A740" s="152"/>
      <c r="B740" s="153"/>
      <c r="C740" s="153"/>
      <c r="D740" s="126"/>
      <c r="E740" s="127"/>
      <c r="F740" s="133"/>
      <c r="G740" s="126"/>
      <c r="H740" s="126"/>
    </row>
    <row r="741" spans="1:8" ht="15">
      <c r="A741" s="152"/>
      <c r="B741" s="153"/>
      <c r="C741" s="153"/>
      <c r="D741" s="126"/>
      <c r="E741" s="127"/>
      <c r="F741" s="133"/>
      <c r="G741" s="126"/>
      <c r="H741" s="126"/>
    </row>
    <row r="742" spans="1:8" ht="15">
      <c r="A742" s="152"/>
      <c r="B742" s="153"/>
      <c r="C742" s="153"/>
      <c r="D742" s="126"/>
      <c r="E742" s="127"/>
      <c r="F742" s="133"/>
      <c r="G742" s="126"/>
      <c r="H742" s="126"/>
    </row>
    <row r="743" spans="1:8" ht="15">
      <c r="A743" s="152"/>
      <c r="B743" s="153"/>
      <c r="C743" s="153"/>
      <c r="D743" s="126"/>
      <c r="E743" s="127"/>
      <c r="F743" s="133"/>
      <c r="G743" s="126"/>
      <c r="H743" s="126"/>
    </row>
    <row r="744" spans="1:8" ht="15">
      <c r="A744" s="152"/>
      <c r="B744" s="153"/>
      <c r="C744" s="153"/>
      <c r="D744" s="126"/>
      <c r="E744" s="127"/>
      <c r="F744" s="133"/>
      <c r="G744" s="126"/>
      <c r="H744" s="126"/>
    </row>
    <row r="745" spans="1:8" ht="15">
      <c r="A745" s="152"/>
      <c r="B745" s="153"/>
      <c r="C745" s="153"/>
      <c r="D745" s="126"/>
      <c r="E745" s="127"/>
      <c r="F745" s="133"/>
      <c r="G745" s="126"/>
      <c r="H745" s="126"/>
    </row>
    <row r="746" spans="1:8" ht="15">
      <c r="A746" s="152"/>
      <c r="B746" s="153"/>
      <c r="C746" s="153"/>
      <c r="D746" s="126"/>
      <c r="E746" s="127"/>
      <c r="F746" s="133"/>
      <c r="G746" s="126"/>
      <c r="H746" s="126"/>
    </row>
    <row r="747" spans="1:8" ht="15">
      <c r="A747" s="152"/>
      <c r="B747" s="153"/>
      <c r="C747" s="153"/>
      <c r="D747" s="126"/>
      <c r="E747" s="127"/>
      <c r="F747" s="133"/>
      <c r="G747" s="126"/>
      <c r="H747" s="126"/>
    </row>
    <row r="748" spans="1:8" ht="15">
      <c r="A748" s="152"/>
      <c r="B748" s="153"/>
      <c r="C748" s="153"/>
      <c r="D748" s="126"/>
      <c r="E748" s="127"/>
      <c r="F748" s="133"/>
      <c r="G748" s="126"/>
      <c r="H748" s="126"/>
    </row>
    <row r="749" spans="1:8" ht="15">
      <c r="A749" s="152"/>
      <c r="B749" s="153"/>
      <c r="C749" s="153"/>
      <c r="D749" s="126"/>
      <c r="E749" s="127"/>
      <c r="F749" s="133"/>
      <c r="G749" s="126"/>
      <c r="H749" s="126"/>
    </row>
    <row r="750" spans="1:8" ht="15">
      <c r="A750" s="152"/>
      <c r="B750" s="153"/>
      <c r="C750" s="153"/>
      <c r="D750" s="126"/>
      <c r="E750" s="127"/>
      <c r="F750" s="133"/>
      <c r="G750" s="126"/>
      <c r="H750" s="126"/>
    </row>
    <row r="751" spans="1:8" ht="15">
      <c r="A751" s="152"/>
      <c r="B751" s="153"/>
      <c r="C751" s="153"/>
      <c r="D751" s="126"/>
      <c r="E751" s="127"/>
      <c r="F751" s="133"/>
      <c r="G751" s="126"/>
      <c r="H751" s="126"/>
    </row>
    <row r="752" spans="1:8" ht="15">
      <c r="A752" s="152"/>
      <c r="B752" s="153"/>
      <c r="C752" s="153"/>
      <c r="D752" s="126"/>
      <c r="E752" s="127"/>
      <c r="F752" s="133"/>
      <c r="G752" s="126"/>
      <c r="H752" s="126"/>
    </row>
    <row r="753" spans="1:8" ht="15">
      <c r="A753" s="152"/>
      <c r="B753" s="153"/>
      <c r="C753" s="153"/>
      <c r="D753" s="126"/>
      <c r="E753" s="127"/>
      <c r="F753" s="133"/>
      <c r="G753" s="126"/>
      <c r="H753" s="126"/>
    </row>
    <row r="754" spans="1:8" ht="15">
      <c r="A754" s="152"/>
      <c r="B754" s="153"/>
      <c r="C754" s="153"/>
      <c r="D754" s="126"/>
      <c r="E754" s="127"/>
      <c r="F754" s="133"/>
      <c r="G754" s="126"/>
      <c r="H754" s="126"/>
    </row>
    <row r="755" spans="1:8" ht="15">
      <c r="A755" s="152"/>
      <c r="B755" s="153"/>
      <c r="C755" s="153"/>
      <c r="D755" s="126"/>
      <c r="E755" s="127"/>
      <c r="F755" s="133"/>
      <c r="G755" s="126"/>
      <c r="H755" s="126"/>
    </row>
    <row r="756" spans="1:8" ht="15">
      <c r="A756" s="152"/>
      <c r="B756" s="153"/>
      <c r="C756" s="153"/>
      <c r="D756" s="126"/>
      <c r="E756" s="127"/>
      <c r="F756" s="133"/>
      <c r="G756" s="126"/>
      <c r="H756" s="126"/>
    </row>
    <row r="757" spans="1:8" ht="15">
      <c r="A757" s="152"/>
      <c r="B757" s="153"/>
      <c r="C757" s="153"/>
      <c r="D757" s="126"/>
      <c r="E757" s="127"/>
      <c r="F757" s="133"/>
      <c r="G757" s="126"/>
      <c r="H757" s="126"/>
    </row>
    <row r="758" spans="1:8" ht="15">
      <c r="A758" s="152"/>
      <c r="B758" s="153"/>
      <c r="C758" s="153"/>
      <c r="D758" s="126"/>
      <c r="E758" s="127"/>
      <c r="F758" s="133"/>
      <c r="G758" s="126"/>
      <c r="H758" s="126"/>
    </row>
    <row r="759" spans="1:8" ht="15">
      <c r="A759" s="152"/>
      <c r="B759" s="153"/>
      <c r="C759" s="153"/>
      <c r="D759" s="126"/>
      <c r="E759" s="127"/>
      <c r="F759" s="133"/>
      <c r="G759" s="126"/>
      <c r="H759" s="126"/>
    </row>
    <row r="760" spans="1:8" ht="15">
      <c r="A760" s="152"/>
      <c r="B760" s="153"/>
      <c r="C760" s="153"/>
      <c r="D760" s="126"/>
      <c r="E760" s="127"/>
      <c r="F760" s="133"/>
      <c r="G760" s="126"/>
      <c r="H760" s="126"/>
    </row>
    <row r="761" spans="1:8" ht="15">
      <c r="A761" s="152"/>
      <c r="B761" s="153"/>
      <c r="C761" s="153"/>
      <c r="D761" s="126"/>
      <c r="E761" s="127"/>
      <c r="F761" s="133"/>
      <c r="G761" s="126"/>
      <c r="H761" s="126"/>
    </row>
    <row r="762" spans="1:8" ht="15">
      <c r="A762" s="152"/>
      <c r="B762" s="153"/>
      <c r="C762" s="153"/>
      <c r="D762" s="126"/>
      <c r="E762" s="127"/>
      <c r="F762" s="133"/>
      <c r="G762" s="126"/>
      <c r="H762" s="126"/>
    </row>
    <row r="763" spans="1:8" ht="15">
      <c r="A763" s="152"/>
      <c r="B763" s="153"/>
      <c r="C763" s="153"/>
      <c r="D763" s="126"/>
      <c r="E763" s="127"/>
      <c r="F763" s="133"/>
      <c r="G763" s="126"/>
      <c r="H763" s="126"/>
    </row>
    <row r="764" spans="1:8" ht="15">
      <c r="A764" s="152"/>
      <c r="B764" s="153"/>
      <c r="C764" s="153"/>
      <c r="D764" s="126"/>
      <c r="E764" s="127"/>
      <c r="F764" s="133"/>
      <c r="G764" s="126"/>
      <c r="H764" s="126"/>
    </row>
    <row r="765" spans="1:8" ht="15">
      <c r="A765" s="152"/>
      <c r="B765" s="153"/>
      <c r="C765" s="153"/>
      <c r="D765" s="126"/>
      <c r="E765" s="127"/>
      <c r="F765" s="133"/>
      <c r="G765" s="126"/>
      <c r="H765" s="126"/>
    </row>
    <row r="766" spans="1:8" ht="15">
      <c r="A766" s="152"/>
      <c r="B766" s="153"/>
      <c r="C766" s="153"/>
      <c r="D766" s="126"/>
      <c r="E766" s="127"/>
      <c r="F766" s="133"/>
      <c r="G766" s="126"/>
      <c r="H766" s="126"/>
    </row>
    <row r="767" spans="1:8" ht="15">
      <c r="A767" s="152"/>
      <c r="B767" s="153"/>
      <c r="C767" s="153"/>
      <c r="D767" s="126"/>
      <c r="E767" s="127"/>
      <c r="F767" s="133"/>
      <c r="G767" s="126"/>
      <c r="H767" s="126"/>
    </row>
    <row r="768" spans="1:8" ht="15">
      <c r="A768" s="152"/>
      <c r="B768" s="153"/>
      <c r="C768" s="153"/>
      <c r="D768" s="126"/>
      <c r="E768" s="127"/>
      <c r="F768" s="133"/>
      <c r="G768" s="126"/>
      <c r="H768" s="126"/>
    </row>
    <row r="769" spans="1:8" ht="15">
      <c r="A769" s="152"/>
      <c r="B769" s="153"/>
      <c r="C769" s="153"/>
      <c r="D769" s="126"/>
      <c r="E769" s="127"/>
      <c r="F769" s="133"/>
      <c r="G769" s="126"/>
      <c r="H769" s="126"/>
    </row>
    <row r="770" spans="1:8" ht="15">
      <c r="A770" s="152"/>
      <c r="B770" s="153"/>
      <c r="C770" s="153"/>
      <c r="D770" s="126"/>
      <c r="E770" s="127"/>
      <c r="F770" s="133"/>
      <c r="G770" s="126"/>
      <c r="H770" s="126"/>
    </row>
    <row r="771" spans="1:8" ht="15">
      <c r="A771" s="152"/>
      <c r="B771" s="153"/>
      <c r="C771" s="153"/>
      <c r="D771" s="126"/>
      <c r="E771" s="127"/>
      <c r="F771" s="133"/>
      <c r="G771" s="126"/>
      <c r="H771" s="126"/>
    </row>
    <row r="772" spans="1:8" ht="15">
      <c r="A772" s="152"/>
      <c r="B772" s="153"/>
      <c r="C772" s="153"/>
      <c r="D772" s="126"/>
      <c r="E772" s="127"/>
      <c r="F772" s="133"/>
      <c r="G772" s="126"/>
      <c r="H772" s="126"/>
    </row>
    <row r="773" spans="1:8" ht="15">
      <c r="A773" s="152"/>
      <c r="B773" s="153"/>
      <c r="C773" s="153"/>
      <c r="D773" s="126"/>
      <c r="E773" s="127"/>
      <c r="F773" s="133"/>
      <c r="G773" s="126"/>
      <c r="H773" s="126"/>
    </row>
    <row r="774" spans="1:8" ht="15">
      <c r="A774" s="152"/>
      <c r="B774" s="153"/>
      <c r="C774" s="153"/>
      <c r="D774" s="126"/>
      <c r="E774" s="127"/>
      <c r="F774" s="133"/>
      <c r="G774" s="126"/>
      <c r="H774" s="126"/>
    </row>
    <row r="775" spans="1:8" ht="15">
      <c r="A775" s="152"/>
      <c r="B775" s="153"/>
      <c r="C775" s="153"/>
      <c r="D775" s="126"/>
      <c r="E775" s="127"/>
      <c r="F775" s="133"/>
      <c r="G775" s="126"/>
      <c r="H775" s="126"/>
    </row>
    <row r="776" spans="1:8" ht="15">
      <c r="A776" s="152"/>
      <c r="B776" s="153"/>
      <c r="C776" s="153"/>
      <c r="D776" s="126"/>
      <c r="E776" s="127"/>
      <c r="F776" s="133"/>
      <c r="G776" s="126"/>
      <c r="H776" s="126"/>
    </row>
    <row r="777" spans="1:8" ht="15">
      <c r="A777" s="152"/>
      <c r="B777" s="153"/>
      <c r="C777" s="153"/>
      <c r="D777" s="126"/>
      <c r="E777" s="127"/>
      <c r="F777" s="133"/>
      <c r="G777" s="126"/>
      <c r="H777" s="126"/>
    </row>
    <row r="778" spans="1:8" ht="15">
      <c r="A778" s="152"/>
      <c r="B778" s="153"/>
      <c r="C778" s="153"/>
      <c r="D778" s="126"/>
      <c r="E778" s="127"/>
      <c r="F778" s="133"/>
      <c r="G778" s="126"/>
      <c r="H778" s="126"/>
    </row>
    <row r="779" spans="1:8" ht="15">
      <c r="A779" s="152"/>
      <c r="B779" s="153"/>
      <c r="C779" s="153"/>
      <c r="D779" s="126"/>
      <c r="E779" s="127"/>
      <c r="F779" s="133"/>
      <c r="G779" s="126"/>
      <c r="H779" s="126"/>
    </row>
    <row r="780" spans="1:8" ht="15">
      <c r="A780" s="152"/>
      <c r="B780" s="153"/>
      <c r="C780" s="153"/>
      <c r="D780" s="126"/>
      <c r="E780" s="127"/>
      <c r="F780" s="133"/>
      <c r="G780" s="126"/>
      <c r="H780" s="126"/>
    </row>
    <row r="781" spans="1:8" ht="15">
      <c r="A781" s="152"/>
      <c r="B781" s="153"/>
      <c r="C781" s="153"/>
      <c r="D781" s="126"/>
      <c r="E781" s="127"/>
      <c r="F781" s="133"/>
      <c r="G781" s="126"/>
      <c r="H781" s="126"/>
    </row>
    <row r="782" spans="1:8" ht="15">
      <c r="A782" s="152"/>
      <c r="B782" s="153"/>
      <c r="C782" s="153"/>
      <c r="D782" s="126"/>
      <c r="E782" s="127"/>
      <c r="F782" s="133"/>
      <c r="G782" s="126"/>
      <c r="H782" s="126"/>
    </row>
    <row r="783" spans="1:8" ht="15">
      <c r="A783" s="152"/>
      <c r="B783" s="153"/>
      <c r="C783" s="153"/>
      <c r="D783" s="126"/>
      <c r="E783" s="127"/>
      <c r="F783" s="133"/>
      <c r="G783" s="126"/>
      <c r="H783" s="126"/>
    </row>
    <row r="784" spans="1:8" ht="15">
      <c r="A784" s="152"/>
      <c r="B784" s="153"/>
      <c r="C784" s="153"/>
      <c r="D784" s="126"/>
      <c r="E784" s="127"/>
      <c r="F784" s="133"/>
      <c r="G784" s="126"/>
      <c r="H784" s="126"/>
    </row>
    <row r="785" spans="1:8" ht="15">
      <c r="A785" s="152"/>
      <c r="B785" s="153"/>
      <c r="C785" s="153"/>
      <c r="D785" s="126"/>
      <c r="E785" s="127"/>
      <c r="F785" s="133"/>
      <c r="G785" s="126"/>
      <c r="H785" s="126"/>
    </row>
    <row r="786" spans="1:8" ht="15">
      <c r="A786" s="152"/>
      <c r="B786" s="153"/>
      <c r="C786" s="153"/>
      <c r="D786" s="126"/>
      <c r="E786" s="127"/>
      <c r="F786" s="133"/>
      <c r="G786" s="126"/>
      <c r="H786" s="126"/>
    </row>
    <row r="787" spans="1:8" ht="15">
      <c r="A787" s="152"/>
      <c r="B787" s="153"/>
      <c r="C787" s="153"/>
      <c r="D787" s="126"/>
      <c r="E787" s="127"/>
      <c r="F787" s="133"/>
      <c r="G787" s="126"/>
      <c r="H787" s="126"/>
    </row>
    <row r="788" spans="1:8" ht="15">
      <c r="A788" s="152"/>
      <c r="B788" s="153"/>
      <c r="C788" s="153"/>
      <c r="D788" s="126"/>
      <c r="E788" s="127"/>
      <c r="F788" s="133"/>
      <c r="G788" s="126"/>
      <c r="H788" s="126"/>
    </row>
    <row r="789" spans="1:8" ht="15">
      <c r="A789" s="152"/>
      <c r="B789" s="153"/>
      <c r="C789" s="153"/>
      <c r="D789" s="126"/>
      <c r="E789" s="127"/>
      <c r="F789" s="133"/>
      <c r="G789" s="126"/>
      <c r="H789" s="126"/>
    </row>
    <row r="790" spans="1:8" ht="15">
      <c r="A790" s="152"/>
      <c r="B790" s="153"/>
      <c r="C790" s="153"/>
      <c r="D790" s="126"/>
      <c r="E790" s="127"/>
      <c r="F790" s="133"/>
      <c r="G790" s="126"/>
      <c r="H790" s="126"/>
    </row>
    <row r="791" spans="1:8" ht="15">
      <c r="A791" s="152"/>
      <c r="B791" s="153"/>
      <c r="C791" s="153"/>
      <c r="D791" s="126"/>
      <c r="E791" s="127"/>
      <c r="F791" s="133"/>
      <c r="G791" s="126"/>
      <c r="H791" s="126"/>
    </row>
    <row r="792" spans="1:8" ht="15">
      <c r="A792" s="152"/>
      <c r="B792" s="153"/>
      <c r="C792" s="153"/>
      <c r="D792" s="126"/>
      <c r="E792" s="127"/>
      <c r="F792" s="133"/>
      <c r="G792" s="126"/>
      <c r="H792" s="126"/>
    </row>
    <row r="793" spans="1:8" ht="15">
      <c r="A793" s="152"/>
      <c r="B793" s="153"/>
      <c r="C793" s="153"/>
      <c r="D793" s="126"/>
      <c r="E793" s="127"/>
      <c r="F793" s="133"/>
      <c r="G793" s="126"/>
      <c r="H793" s="126"/>
    </row>
    <row r="794" spans="1:8" ht="15">
      <c r="A794" s="152"/>
      <c r="B794" s="153"/>
      <c r="C794" s="153"/>
      <c r="D794" s="126"/>
      <c r="E794" s="127"/>
      <c r="F794" s="133"/>
      <c r="G794" s="126"/>
      <c r="H794" s="126"/>
    </row>
    <row r="795" spans="1:8" ht="15">
      <c r="A795" s="152"/>
      <c r="B795" s="153"/>
      <c r="C795" s="153"/>
      <c r="D795" s="126"/>
      <c r="E795" s="127"/>
      <c r="F795" s="133"/>
      <c r="G795" s="126"/>
      <c r="H795" s="126"/>
    </row>
    <row r="796" spans="1:8" ht="15">
      <c r="A796" s="152"/>
      <c r="B796" s="153"/>
      <c r="C796" s="153"/>
      <c r="D796" s="126"/>
      <c r="E796" s="127"/>
      <c r="F796" s="133"/>
      <c r="G796" s="126"/>
      <c r="H796" s="126"/>
    </row>
    <row r="797" spans="1:8" ht="15">
      <c r="A797" s="152"/>
      <c r="B797" s="153"/>
      <c r="C797" s="153"/>
      <c r="D797" s="126"/>
      <c r="E797" s="127"/>
      <c r="F797" s="133"/>
      <c r="G797" s="126"/>
      <c r="H797" s="126"/>
    </row>
    <row r="798" spans="1:8" ht="15">
      <c r="A798" s="152"/>
      <c r="B798" s="153"/>
      <c r="C798" s="153"/>
      <c r="D798" s="126"/>
      <c r="E798" s="127"/>
      <c r="F798" s="133"/>
      <c r="G798" s="126"/>
      <c r="H798" s="126"/>
    </row>
    <row r="799" spans="1:8" ht="15">
      <c r="A799" s="152"/>
      <c r="B799" s="153"/>
      <c r="C799" s="153"/>
      <c r="D799" s="126"/>
      <c r="E799" s="127"/>
      <c r="F799" s="133"/>
      <c r="G799" s="126"/>
      <c r="H799" s="126"/>
    </row>
    <row r="800" spans="1:8" ht="15">
      <c r="A800" s="152"/>
      <c r="B800" s="153"/>
      <c r="C800" s="153"/>
      <c r="D800" s="126"/>
      <c r="E800" s="127"/>
      <c r="F800" s="133"/>
      <c r="G800" s="126"/>
      <c r="H800" s="126"/>
    </row>
    <row r="801" spans="1:8" ht="15">
      <c r="A801" s="152"/>
      <c r="B801" s="153"/>
      <c r="C801" s="153"/>
      <c r="D801" s="126"/>
      <c r="E801" s="127"/>
      <c r="F801" s="133"/>
      <c r="G801" s="126"/>
      <c r="H801" s="126"/>
    </row>
    <row r="802" spans="1:8" ht="15">
      <c r="A802" s="152"/>
      <c r="B802" s="153"/>
      <c r="C802" s="153"/>
      <c r="D802" s="126"/>
      <c r="E802" s="127"/>
      <c r="F802" s="133"/>
      <c r="G802" s="126"/>
      <c r="H802" s="126"/>
    </row>
    <row r="803" spans="1:8" ht="15">
      <c r="A803" s="152"/>
      <c r="B803" s="153"/>
      <c r="C803" s="153"/>
      <c r="D803" s="126"/>
      <c r="E803" s="127"/>
      <c r="F803" s="133"/>
      <c r="G803" s="126"/>
      <c r="H803" s="126"/>
    </row>
    <row r="804" spans="1:8" ht="15">
      <c r="A804" s="152"/>
      <c r="B804" s="153"/>
      <c r="C804" s="153"/>
      <c r="D804" s="126"/>
      <c r="E804" s="127"/>
      <c r="F804" s="133"/>
      <c r="G804" s="126"/>
      <c r="H804" s="126"/>
    </row>
    <row r="805" spans="1:8" ht="15">
      <c r="A805" s="152"/>
      <c r="B805" s="153"/>
      <c r="C805" s="153"/>
      <c r="D805" s="126"/>
      <c r="E805" s="127"/>
      <c r="F805" s="133"/>
      <c r="G805" s="126"/>
      <c r="H805" s="126"/>
    </row>
    <row r="806" spans="1:8" ht="15">
      <c r="A806" s="152"/>
      <c r="B806" s="153"/>
      <c r="C806" s="153"/>
      <c r="D806" s="126"/>
      <c r="E806" s="127"/>
      <c r="F806" s="133"/>
      <c r="G806" s="126"/>
      <c r="H806" s="126"/>
    </row>
    <row r="807" spans="1:8" ht="15">
      <c r="A807" s="152"/>
      <c r="B807" s="153"/>
      <c r="C807" s="153"/>
      <c r="D807" s="126"/>
      <c r="E807" s="127"/>
      <c r="F807" s="133"/>
      <c r="G807" s="126"/>
      <c r="H807" s="126"/>
    </row>
    <row r="808" spans="1:8" ht="15">
      <c r="A808" s="152"/>
      <c r="B808" s="153"/>
      <c r="C808" s="153"/>
      <c r="D808" s="126"/>
      <c r="E808" s="127"/>
      <c r="F808" s="133"/>
      <c r="G808" s="126"/>
      <c r="H808" s="126"/>
    </row>
    <row r="809" spans="1:8" ht="15">
      <c r="A809" s="152"/>
      <c r="B809" s="153"/>
      <c r="C809" s="153"/>
      <c r="D809" s="126"/>
      <c r="E809" s="127"/>
      <c r="F809" s="133"/>
      <c r="G809" s="126"/>
      <c r="H809" s="126"/>
    </row>
    <row r="810" spans="1:8" ht="15">
      <c r="A810" s="152"/>
      <c r="B810" s="153"/>
      <c r="C810" s="153"/>
      <c r="D810" s="126"/>
      <c r="E810" s="127"/>
      <c r="F810" s="133"/>
      <c r="G810" s="126"/>
      <c r="H810" s="126"/>
    </row>
    <row r="811" spans="1:8" ht="15">
      <c r="A811" s="152"/>
      <c r="B811" s="153"/>
      <c r="C811" s="153"/>
      <c r="D811" s="126"/>
      <c r="E811" s="127"/>
      <c r="F811" s="133"/>
      <c r="G811" s="126"/>
      <c r="H811" s="126"/>
    </row>
    <row r="812" spans="1:8" ht="15">
      <c r="A812" s="152"/>
      <c r="B812" s="153"/>
      <c r="C812" s="153"/>
      <c r="D812" s="126"/>
      <c r="E812" s="127"/>
      <c r="F812" s="133"/>
      <c r="G812" s="126"/>
      <c r="H812" s="126"/>
    </row>
    <row r="813" spans="1:8" ht="15">
      <c r="A813" s="152"/>
      <c r="B813" s="153"/>
      <c r="C813" s="153"/>
      <c r="D813" s="126"/>
      <c r="E813" s="127"/>
      <c r="F813" s="133"/>
      <c r="G813" s="126"/>
      <c r="H813" s="126"/>
    </row>
    <row r="814" spans="1:8" ht="15">
      <c r="A814" s="152"/>
      <c r="B814" s="153"/>
      <c r="C814" s="153"/>
      <c r="D814" s="126"/>
      <c r="E814" s="127"/>
      <c r="F814" s="133"/>
      <c r="G814" s="126"/>
      <c r="H814" s="126"/>
    </row>
    <row r="815" spans="1:8" ht="15">
      <c r="A815" s="152"/>
      <c r="B815" s="153"/>
      <c r="C815" s="153"/>
      <c r="D815" s="126"/>
      <c r="E815" s="127"/>
      <c r="F815" s="133"/>
      <c r="G815" s="126"/>
      <c r="H815" s="126"/>
    </row>
    <row r="816" spans="1:8" ht="15">
      <c r="A816" s="152"/>
      <c r="B816" s="153"/>
      <c r="C816" s="153"/>
      <c r="D816" s="126"/>
      <c r="E816" s="127"/>
      <c r="F816" s="133"/>
      <c r="G816" s="126"/>
      <c r="H816" s="126"/>
    </row>
    <row r="817" spans="1:8" ht="15">
      <c r="A817" s="152"/>
      <c r="B817" s="153"/>
      <c r="C817" s="153"/>
      <c r="D817" s="126"/>
      <c r="E817" s="127"/>
      <c r="F817" s="133"/>
      <c r="G817" s="126"/>
      <c r="H817" s="126"/>
    </row>
    <row r="818" spans="1:8" ht="15">
      <c r="A818" s="152"/>
      <c r="B818" s="153"/>
      <c r="C818" s="153"/>
      <c r="D818" s="126"/>
      <c r="E818" s="127"/>
      <c r="F818" s="133"/>
      <c r="G818" s="126"/>
      <c r="H818" s="126"/>
    </row>
    <row r="819" spans="1:8" ht="15">
      <c r="A819" s="152"/>
      <c r="B819" s="153"/>
      <c r="C819" s="153"/>
      <c r="D819" s="126"/>
      <c r="E819" s="127"/>
      <c r="F819" s="133"/>
      <c r="G819" s="126"/>
      <c r="H819" s="126"/>
    </row>
    <row r="820" spans="1:8" ht="15">
      <c r="A820" s="152"/>
      <c r="B820" s="153"/>
      <c r="C820" s="153"/>
      <c r="D820" s="126"/>
      <c r="E820" s="127"/>
      <c r="F820" s="133"/>
      <c r="G820" s="126"/>
      <c r="H820" s="126"/>
    </row>
    <row r="821" spans="1:8" ht="15">
      <c r="A821" s="152"/>
      <c r="B821" s="153"/>
      <c r="C821" s="153"/>
      <c r="D821" s="126"/>
      <c r="E821" s="127"/>
      <c r="F821" s="133"/>
      <c r="G821" s="126"/>
      <c r="H821" s="126"/>
    </row>
    <row r="822" spans="1:8" ht="15">
      <c r="A822" s="152"/>
      <c r="B822" s="153"/>
      <c r="C822" s="153"/>
      <c r="D822" s="126"/>
      <c r="E822" s="127"/>
      <c r="F822" s="133"/>
      <c r="G822" s="126"/>
      <c r="H822" s="126"/>
    </row>
    <row r="823" spans="1:8" ht="15">
      <c r="A823" s="152"/>
      <c r="B823" s="153"/>
      <c r="C823" s="153"/>
      <c r="D823" s="126"/>
      <c r="E823" s="127"/>
      <c r="F823" s="133"/>
      <c r="G823" s="126"/>
      <c r="H823" s="126"/>
    </row>
    <row r="824" spans="1:8" ht="15">
      <c r="A824" s="152"/>
      <c r="B824" s="153"/>
      <c r="C824" s="153"/>
      <c r="D824" s="126"/>
      <c r="E824" s="127"/>
      <c r="F824" s="133"/>
      <c r="G824" s="126"/>
      <c r="H824" s="126"/>
    </row>
    <row r="825" spans="1:8" ht="15">
      <c r="A825" s="152"/>
      <c r="B825" s="153"/>
      <c r="C825" s="153"/>
      <c r="D825" s="126"/>
      <c r="E825" s="127"/>
      <c r="F825" s="133"/>
      <c r="G825" s="126"/>
      <c r="H825" s="126"/>
    </row>
    <row r="826" spans="1:8" ht="15">
      <c r="A826" s="152"/>
      <c r="B826" s="153"/>
      <c r="C826" s="153"/>
      <c r="D826" s="126"/>
      <c r="E826" s="127"/>
      <c r="F826" s="133"/>
      <c r="G826" s="126"/>
      <c r="H826" s="126"/>
    </row>
    <row r="827" spans="1:8" ht="15">
      <c r="A827" s="152"/>
      <c r="B827" s="153"/>
      <c r="C827" s="153"/>
      <c r="D827" s="126"/>
      <c r="E827" s="127"/>
      <c r="F827" s="133"/>
      <c r="G827" s="126"/>
      <c r="H827" s="126"/>
    </row>
    <row r="828" spans="1:8" ht="15">
      <c r="A828" s="152"/>
      <c r="B828" s="153"/>
      <c r="C828" s="153"/>
      <c r="D828" s="126"/>
      <c r="E828" s="127"/>
      <c r="F828" s="133"/>
      <c r="G828" s="126"/>
      <c r="H828" s="126"/>
    </row>
    <row r="829" spans="1:8" ht="15">
      <c r="A829" s="152"/>
      <c r="B829" s="153"/>
      <c r="C829" s="153"/>
      <c r="D829" s="126"/>
      <c r="E829" s="127"/>
      <c r="F829" s="133"/>
      <c r="G829" s="126"/>
      <c r="H829" s="126"/>
    </row>
    <row r="830" spans="1:8" ht="15">
      <c r="A830" s="152"/>
      <c r="B830" s="153"/>
      <c r="C830" s="153"/>
      <c r="D830" s="126"/>
      <c r="E830" s="127"/>
      <c r="F830" s="133"/>
      <c r="G830" s="126"/>
      <c r="H830" s="126"/>
    </row>
    <row r="831" spans="1:8" ht="15">
      <c r="A831" s="152"/>
      <c r="B831" s="153"/>
      <c r="C831" s="153"/>
      <c r="D831" s="126"/>
      <c r="E831" s="127"/>
      <c r="F831" s="133"/>
      <c r="G831" s="126"/>
      <c r="H831" s="126"/>
    </row>
    <row r="832" spans="1:8" ht="15">
      <c r="A832" s="152"/>
      <c r="B832" s="153"/>
      <c r="C832" s="153"/>
      <c r="D832" s="126"/>
      <c r="E832" s="127"/>
      <c r="F832" s="133"/>
      <c r="G832" s="126"/>
      <c r="H832" s="126"/>
    </row>
    <row r="833" spans="1:8" ht="15">
      <c r="A833" s="152"/>
      <c r="B833" s="153"/>
      <c r="C833" s="153"/>
      <c r="D833" s="126"/>
      <c r="E833" s="127"/>
      <c r="F833" s="133"/>
      <c r="G833" s="126"/>
      <c r="H833" s="126"/>
    </row>
    <row r="834" spans="1:8" ht="15">
      <c r="A834" s="152"/>
      <c r="B834" s="153"/>
      <c r="C834" s="153"/>
      <c r="D834" s="126"/>
      <c r="E834" s="127"/>
      <c r="F834" s="133"/>
      <c r="G834" s="126"/>
      <c r="H834" s="126"/>
    </row>
    <row r="835" spans="1:8" ht="15">
      <c r="A835" s="152"/>
      <c r="B835" s="153"/>
      <c r="C835" s="153"/>
      <c r="D835" s="126"/>
      <c r="E835" s="127"/>
      <c r="F835" s="133"/>
      <c r="G835" s="126"/>
      <c r="H835" s="126"/>
    </row>
    <row r="836" spans="1:8" ht="15">
      <c r="A836" s="152"/>
      <c r="B836" s="153"/>
      <c r="C836" s="153"/>
      <c r="D836" s="126"/>
      <c r="E836" s="127"/>
      <c r="F836" s="133"/>
      <c r="G836" s="126"/>
      <c r="H836" s="126"/>
    </row>
    <row r="837" spans="1:8" ht="15">
      <c r="A837" s="152"/>
      <c r="B837" s="153"/>
      <c r="C837" s="153"/>
      <c r="D837" s="126"/>
      <c r="E837" s="127"/>
      <c r="F837" s="133"/>
      <c r="G837" s="126"/>
      <c r="H837" s="126"/>
    </row>
    <row r="838" spans="1:8" ht="15">
      <c r="A838" s="152"/>
      <c r="B838" s="153"/>
      <c r="C838" s="153"/>
      <c r="D838" s="126"/>
      <c r="E838" s="127"/>
      <c r="F838" s="133"/>
      <c r="G838" s="126"/>
      <c r="H838" s="126"/>
    </row>
    <row r="839" spans="1:8" ht="15">
      <c r="A839" s="152"/>
      <c r="B839" s="153"/>
      <c r="C839" s="153"/>
      <c r="D839" s="126"/>
      <c r="E839" s="127"/>
      <c r="F839" s="133"/>
      <c r="G839" s="126"/>
      <c r="H839" s="126"/>
    </row>
    <row r="840" spans="1:8" ht="15">
      <c r="A840" s="152"/>
      <c r="B840" s="153"/>
      <c r="C840" s="153"/>
      <c r="D840" s="126"/>
      <c r="E840" s="127"/>
      <c r="F840" s="133"/>
      <c r="G840" s="126"/>
      <c r="H840" s="126"/>
    </row>
    <row r="841" spans="1:8" ht="15">
      <c r="A841" s="152"/>
      <c r="B841" s="153"/>
      <c r="C841" s="153"/>
      <c r="D841" s="126"/>
      <c r="E841" s="127"/>
      <c r="F841" s="133"/>
      <c r="G841" s="126"/>
      <c r="H841" s="126"/>
    </row>
    <row r="842" spans="1:8" ht="15">
      <c r="A842" s="152"/>
      <c r="B842" s="153"/>
      <c r="C842" s="153"/>
      <c r="D842" s="126"/>
      <c r="E842" s="127"/>
      <c r="F842" s="133"/>
      <c r="G842" s="126"/>
      <c r="H842" s="126"/>
    </row>
    <row r="843" spans="1:8" ht="15">
      <c r="A843" s="152"/>
      <c r="B843" s="153"/>
      <c r="C843" s="153"/>
      <c r="D843" s="126"/>
      <c r="E843" s="127"/>
      <c r="F843" s="133"/>
      <c r="G843" s="126"/>
      <c r="H843" s="126"/>
    </row>
    <row r="844" spans="1:8" ht="15">
      <c r="A844" s="152"/>
      <c r="B844" s="153"/>
      <c r="C844" s="153"/>
      <c r="D844" s="126"/>
      <c r="E844" s="127"/>
      <c r="F844" s="133"/>
      <c r="G844" s="126"/>
      <c r="H844" s="126"/>
    </row>
    <row r="845" spans="1:8" ht="15">
      <c r="A845" s="152"/>
      <c r="B845" s="153"/>
      <c r="C845" s="153"/>
      <c r="D845" s="126"/>
      <c r="E845" s="127"/>
      <c r="F845" s="133"/>
      <c r="G845" s="126"/>
      <c r="H845" s="126"/>
    </row>
    <row r="846" spans="1:8" ht="15">
      <c r="A846" s="152"/>
      <c r="B846" s="153"/>
      <c r="C846" s="153"/>
      <c r="D846" s="126"/>
      <c r="E846" s="127"/>
      <c r="F846" s="133"/>
      <c r="G846" s="126"/>
      <c r="H846" s="126"/>
    </row>
    <row r="847" spans="1:8" ht="15">
      <c r="A847" s="152"/>
      <c r="B847" s="153"/>
      <c r="C847" s="153"/>
      <c r="D847" s="126"/>
      <c r="E847" s="127"/>
      <c r="F847" s="133"/>
      <c r="G847" s="126"/>
      <c r="H847" s="126"/>
    </row>
    <row r="848" spans="1:8" ht="15">
      <c r="A848" s="152"/>
      <c r="B848" s="153"/>
      <c r="C848" s="153"/>
      <c r="D848" s="126"/>
      <c r="E848" s="127"/>
      <c r="F848" s="133"/>
      <c r="G848" s="126"/>
      <c r="H848" s="126"/>
    </row>
    <row r="849" spans="1:8" ht="15">
      <c r="A849" s="152"/>
      <c r="B849" s="153"/>
      <c r="C849" s="153"/>
      <c r="D849" s="126"/>
      <c r="E849" s="127"/>
      <c r="F849" s="133"/>
      <c r="G849" s="126"/>
      <c r="H849" s="126"/>
    </row>
    <row r="850" spans="1:8" ht="15">
      <c r="A850" s="152"/>
      <c r="B850" s="153"/>
      <c r="C850" s="153"/>
      <c r="D850" s="126"/>
      <c r="E850" s="127"/>
      <c r="F850" s="133"/>
      <c r="G850" s="126"/>
      <c r="H850" s="126"/>
    </row>
    <row r="851" spans="1:8" ht="15">
      <c r="A851" s="152"/>
      <c r="B851" s="153"/>
      <c r="C851" s="153"/>
      <c r="D851" s="126"/>
      <c r="E851" s="127"/>
      <c r="F851" s="133"/>
      <c r="G851" s="126"/>
      <c r="H851" s="126"/>
    </row>
    <row r="852" spans="1:8" ht="15">
      <c r="A852" s="152"/>
      <c r="B852" s="153"/>
      <c r="C852" s="153"/>
      <c r="D852" s="126"/>
      <c r="E852" s="127"/>
      <c r="F852" s="133"/>
      <c r="G852" s="126"/>
      <c r="H852" s="126"/>
    </row>
    <row r="853" spans="1:8" ht="15">
      <c r="A853" s="152"/>
      <c r="B853" s="153"/>
      <c r="C853" s="153"/>
      <c r="D853" s="126"/>
      <c r="E853" s="127"/>
      <c r="F853" s="133"/>
      <c r="G853" s="126"/>
      <c r="H853" s="126"/>
    </row>
    <row r="854" spans="1:8" ht="15">
      <c r="A854" s="152"/>
      <c r="B854" s="153"/>
      <c r="C854" s="153"/>
      <c r="D854" s="126"/>
      <c r="E854" s="127"/>
      <c r="F854" s="133"/>
      <c r="G854" s="126"/>
      <c r="H854" s="126"/>
    </row>
    <row r="855" spans="1:8" ht="15">
      <c r="A855" s="152"/>
      <c r="B855" s="153"/>
      <c r="C855" s="153"/>
      <c r="D855" s="126"/>
      <c r="E855" s="127"/>
      <c r="F855" s="133"/>
      <c r="G855" s="126"/>
      <c r="H855" s="126"/>
    </row>
    <row r="856" spans="1:8" ht="15">
      <c r="A856" s="152"/>
      <c r="B856" s="153"/>
      <c r="C856" s="153"/>
      <c r="D856" s="126"/>
      <c r="E856" s="127"/>
      <c r="F856" s="133"/>
      <c r="G856" s="126"/>
      <c r="H856" s="126"/>
    </row>
    <row r="857" spans="1:8" ht="15">
      <c r="A857" s="152"/>
      <c r="B857" s="153"/>
      <c r="C857" s="153"/>
      <c r="D857" s="126"/>
      <c r="E857" s="127"/>
      <c r="F857" s="133"/>
      <c r="G857" s="126"/>
      <c r="H857" s="126"/>
    </row>
    <row r="858" spans="1:8" ht="15">
      <c r="A858" s="152"/>
      <c r="B858" s="153"/>
      <c r="C858" s="153"/>
      <c r="D858" s="126"/>
      <c r="E858" s="127"/>
      <c r="F858" s="133"/>
      <c r="G858" s="126"/>
      <c r="H858" s="126"/>
    </row>
    <row r="859" spans="1:8" ht="15">
      <c r="A859" s="152"/>
      <c r="B859" s="153"/>
      <c r="C859" s="153"/>
      <c r="D859" s="126"/>
      <c r="E859" s="127"/>
      <c r="F859" s="133"/>
      <c r="G859" s="126"/>
      <c r="H859" s="126"/>
    </row>
    <row r="860" spans="1:8" ht="15">
      <c r="A860" s="152"/>
      <c r="B860" s="153"/>
      <c r="C860" s="153"/>
      <c r="D860" s="126"/>
      <c r="E860" s="127"/>
      <c r="F860" s="133"/>
      <c r="G860" s="126"/>
      <c r="H860" s="126"/>
    </row>
    <row r="861" spans="1:8" ht="15">
      <c r="A861" s="152"/>
      <c r="B861" s="153"/>
      <c r="C861" s="153"/>
      <c r="D861" s="126"/>
      <c r="E861" s="127"/>
      <c r="F861" s="133"/>
      <c r="G861" s="126"/>
      <c r="H861" s="126"/>
    </row>
    <row r="862" spans="1:8" ht="15">
      <c r="A862" s="152"/>
      <c r="B862" s="153"/>
      <c r="C862" s="153"/>
      <c r="D862" s="126"/>
      <c r="E862" s="127"/>
      <c r="F862" s="133"/>
      <c r="G862" s="126"/>
      <c r="H862" s="126"/>
    </row>
    <row r="863" spans="1:8" ht="15">
      <c r="A863" s="152"/>
      <c r="B863" s="153"/>
      <c r="C863" s="153"/>
      <c r="D863" s="126"/>
      <c r="E863" s="127"/>
      <c r="F863" s="133"/>
      <c r="G863" s="126"/>
      <c r="H863" s="126"/>
    </row>
    <row r="864" spans="1:8" ht="15">
      <c r="A864" s="152"/>
      <c r="B864" s="153"/>
      <c r="C864" s="153"/>
      <c r="D864" s="126"/>
      <c r="E864" s="127"/>
      <c r="F864" s="133"/>
      <c r="G864" s="126"/>
      <c r="H864" s="126"/>
    </row>
    <row r="865" spans="1:8" ht="15">
      <c r="A865" s="152"/>
      <c r="B865" s="153"/>
      <c r="C865" s="153"/>
      <c r="D865" s="126"/>
      <c r="E865" s="127"/>
      <c r="F865" s="133"/>
      <c r="G865" s="126"/>
      <c r="H865" s="126"/>
    </row>
    <row r="866" spans="1:8" ht="15">
      <c r="A866" s="152"/>
      <c r="B866" s="153"/>
      <c r="C866" s="153"/>
      <c r="D866" s="126"/>
      <c r="E866" s="127"/>
      <c r="F866" s="133"/>
      <c r="G866" s="126"/>
      <c r="H866" s="126"/>
    </row>
    <row r="867" spans="1:8" ht="15">
      <c r="A867" s="152"/>
      <c r="B867" s="153"/>
      <c r="C867" s="153"/>
      <c r="D867" s="126"/>
      <c r="E867" s="127"/>
      <c r="F867" s="133"/>
      <c r="G867" s="126"/>
      <c r="H867" s="126"/>
    </row>
    <row r="868" spans="1:8" ht="15">
      <c r="A868" s="152"/>
      <c r="B868" s="153"/>
      <c r="C868" s="153"/>
      <c r="D868" s="126"/>
      <c r="E868" s="127"/>
      <c r="F868" s="133"/>
      <c r="G868" s="126"/>
      <c r="H868" s="126"/>
    </row>
    <row r="869" spans="1:8" ht="15">
      <c r="A869" s="152"/>
      <c r="B869" s="153"/>
      <c r="C869" s="153"/>
      <c r="D869" s="126"/>
      <c r="E869" s="127"/>
      <c r="F869" s="133"/>
      <c r="G869" s="126"/>
      <c r="H869" s="126"/>
    </row>
    <row r="870" spans="1:8" ht="15">
      <c r="A870" s="152"/>
      <c r="B870" s="153"/>
      <c r="C870" s="153"/>
      <c r="D870" s="126"/>
      <c r="E870" s="127"/>
      <c r="F870" s="133"/>
      <c r="G870" s="126"/>
      <c r="H870" s="126"/>
    </row>
    <row r="871" spans="1:8" ht="15">
      <c r="A871" s="152"/>
      <c r="B871" s="153"/>
      <c r="C871" s="153"/>
      <c r="D871" s="126"/>
      <c r="E871" s="127"/>
      <c r="F871" s="133"/>
      <c r="G871" s="126"/>
      <c r="H871" s="126"/>
    </row>
    <row r="872" spans="1:8" ht="15">
      <c r="A872" s="152"/>
      <c r="B872" s="153"/>
      <c r="C872" s="153"/>
      <c r="D872" s="126"/>
      <c r="E872" s="127"/>
      <c r="F872" s="133"/>
      <c r="G872" s="126"/>
      <c r="H872" s="126"/>
    </row>
    <row r="873" spans="1:8" ht="15">
      <c r="A873" s="152"/>
      <c r="B873" s="153"/>
      <c r="C873" s="153"/>
      <c r="D873" s="126"/>
      <c r="E873" s="127"/>
      <c r="F873" s="133"/>
      <c r="G873" s="126"/>
      <c r="H873" s="126"/>
    </row>
    <row r="874" spans="1:8" ht="15">
      <c r="A874" s="152"/>
      <c r="B874" s="153"/>
      <c r="C874" s="153"/>
      <c r="D874" s="126"/>
      <c r="E874" s="127"/>
      <c r="F874" s="133"/>
      <c r="G874" s="126"/>
      <c r="H874" s="126"/>
    </row>
    <row r="875" spans="1:8" ht="15">
      <c r="A875" s="152"/>
      <c r="B875" s="153"/>
      <c r="C875" s="153"/>
      <c r="D875" s="126"/>
      <c r="E875" s="127"/>
      <c r="F875" s="133"/>
      <c r="G875" s="126"/>
      <c r="H875" s="126"/>
    </row>
    <row r="876" spans="1:8" ht="15">
      <c r="A876" s="152"/>
      <c r="B876" s="153"/>
      <c r="C876" s="153"/>
      <c r="D876" s="126"/>
      <c r="E876" s="127"/>
      <c r="F876" s="133"/>
      <c r="G876" s="126"/>
      <c r="H876" s="126"/>
    </row>
    <row r="877" spans="1:8" ht="15">
      <c r="A877" s="152"/>
      <c r="B877" s="153"/>
      <c r="C877" s="153"/>
      <c r="D877" s="126"/>
      <c r="E877" s="127"/>
      <c r="F877" s="133"/>
      <c r="G877" s="126"/>
      <c r="H877" s="126"/>
    </row>
    <row r="878" spans="1:8" ht="15">
      <c r="A878" s="152"/>
      <c r="B878" s="153"/>
      <c r="C878" s="153"/>
      <c r="D878" s="126"/>
      <c r="E878" s="127"/>
      <c r="F878" s="133"/>
      <c r="G878" s="126"/>
      <c r="H878" s="126"/>
    </row>
    <row r="879" spans="1:8" ht="15">
      <c r="A879" s="152"/>
      <c r="B879" s="153"/>
      <c r="C879" s="153"/>
      <c r="D879" s="126"/>
      <c r="E879" s="127"/>
      <c r="F879" s="133"/>
      <c r="G879" s="126"/>
      <c r="H879" s="126"/>
    </row>
    <row r="880" spans="1:8" ht="15">
      <c r="A880" s="152"/>
      <c r="B880" s="153"/>
      <c r="C880" s="153"/>
      <c r="D880" s="126"/>
      <c r="E880" s="127"/>
      <c r="F880" s="133"/>
      <c r="G880" s="126"/>
      <c r="H880" s="126"/>
    </row>
    <row r="881" spans="1:8" ht="15">
      <c r="A881" s="152"/>
      <c r="B881" s="153"/>
      <c r="C881" s="153"/>
      <c r="D881" s="126"/>
      <c r="E881" s="127"/>
      <c r="F881" s="133"/>
      <c r="G881" s="126"/>
      <c r="H881" s="126"/>
    </row>
    <row r="882" spans="1:8" ht="15">
      <c r="A882" s="152"/>
      <c r="B882" s="153"/>
      <c r="C882" s="153"/>
      <c r="D882" s="126"/>
      <c r="E882" s="127"/>
      <c r="F882" s="133"/>
      <c r="G882" s="126"/>
      <c r="H882" s="126"/>
    </row>
    <row r="883" spans="1:8" ht="15">
      <c r="A883" s="152"/>
      <c r="B883" s="153"/>
      <c r="C883" s="153"/>
      <c r="D883" s="126"/>
      <c r="E883" s="127"/>
      <c r="F883" s="133"/>
      <c r="G883" s="126"/>
      <c r="H883" s="126"/>
    </row>
    <row r="884" spans="1:8" ht="15">
      <c r="A884" s="152"/>
      <c r="B884" s="153"/>
      <c r="C884" s="153"/>
      <c r="D884" s="126"/>
      <c r="E884" s="127"/>
      <c r="F884" s="133"/>
      <c r="G884" s="126"/>
      <c r="H884" s="126"/>
    </row>
    <row r="885" spans="1:8" ht="15">
      <c r="A885" s="152"/>
      <c r="B885" s="153"/>
      <c r="C885" s="153"/>
      <c r="D885" s="126"/>
      <c r="E885" s="127"/>
      <c r="F885" s="133"/>
      <c r="G885" s="126"/>
      <c r="H885" s="126"/>
    </row>
    <row r="886" spans="1:8" ht="15">
      <c r="A886" s="152"/>
      <c r="B886" s="153"/>
      <c r="C886" s="153"/>
      <c r="D886" s="126"/>
      <c r="E886" s="127"/>
      <c r="F886" s="133"/>
      <c r="G886" s="126"/>
      <c r="H886" s="126"/>
    </row>
    <row r="887" spans="1:8" ht="15">
      <c r="A887" s="152"/>
      <c r="B887" s="153"/>
      <c r="C887" s="153"/>
      <c r="D887" s="126"/>
      <c r="E887" s="127"/>
      <c r="F887" s="133"/>
      <c r="G887" s="126"/>
      <c r="H887" s="126"/>
    </row>
    <row r="888" spans="1:8" ht="15">
      <c r="A888" s="152"/>
      <c r="B888" s="153"/>
      <c r="C888" s="153"/>
      <c r="D888" s="126"/>
      <c r="E888" s="127"/>
      <c r="F888" s="133"/>
      <c r="G888" s="126"/>
      <c r="H888" s="126"/>
    </row>
    <row r="889" spans="1:8" ht="15">
      <c r="A889" s="152"/>
      <c r="B889" s="153"/>
      <c r="C889" s="153"/>
      <c r="D889" s="126"/>
      <c r="E889" s="127"/>
      <c r="F889" s="133"/>
      <c r="G889" s="126"/>
      <c r="H889" s="126"/>
    </row>
    <row r="890" spans="1:8" ht="15">
      <c r="A890" s="152"/>
      <c r="B890" s="153"/>
      <c r="C890" s="153"/>
      <c r="D890" s="126"/>
      <c r="E890" s="127"/>
      <c r="F890" s="133"/>
      <c r="G890" s="126"/>
      <c r="H890" s="126"/>
    </row>
    <row r="891" spans="1:8" ht="15">
      <c r="A891" s="152"/>
      <c r="B891" s="153"/>
      <c r="C891" s="153"/>
      <c r="D891" s="126"/>
      <c r="E891" s="127"/>
      <c r="F891" s="133"/>
      <c r="G891" s="126"/>
      <c r="H891" s="126"/>
    </row>
    <row r="892" spans="1:8" ht="15">
      <c r="A892" s="152"/>
      <c r="B892" s="153"/>
      <c r="C892" s="153"/>
      <c r="D892" s="126"/>
      <c r="E892" s="127"/>
      <c r="F892" s="133"/>
      <c r="G892" s="126"/>
      <c r="H892" s="126"/>
    </row>
    <row r="893" spans="1:8" ht="15">
      <c r="A893" s="152"/>
      <c r="B893" s="153"/>
      <c r="C893" s="153"/>
      <c r="D893" s="126"/>
      <c r="E893" s="127"/>
      <c r="F893" s="133"/>
      <c r="G893" s="126"/>
      <c r="H893" s="126"/>
    </row>
    <row r="894" spans="1:8" ht="15">
      <c r="A894" s="152"/>
      <c r="B894" s="153"/>
      <c r="C894" s="153"/>
      <c r="D894" s="126"/>
      <c r="E894" s="127"/>
      <c r="F894" s="133"/>
      <c r="G894" s="126"/>
      <c r="H894" s="126"/>
    </row>
    <row r="895" spans="1:8" ht="15">
      <c r="A895" s="152"/>
      <c r="B895" s="153"/>
      <c r="C895" s="153"/>
      <c r="D895" s="126"/>
      <c r="E895" s="127"/>
      <c r="F895" s="133"/>
      <c r="G895" s="126"/>
      <c r="H895" s="126"/>
    </row>
    <row r="896" spans="1:8" ht="15">
      <c r="A896" s="152"/>
      <c r="B896" s="153"/>
      <c r="C896" s="153"/>
      <c r="D896" s="126"/>
      <c r="E896" s="127"/>
      <c r="F896" s="133"/>
      <c r="G896" s="126"/>
      <c r="H896" s="126"/>
    </row>
    <row r="897" spans="1:8" ht="15">
      <c r="A897" s="152"/>
      <c r="B897" s="153"/>
      <c r="C897" s="153"/>
      <c r="D897" s="126"/>
      <c r="E897" s="127"/>
      <c r="F897" s="133"/>
      <c r="G897" s="126"/>
      <c r="H897" s="126"/>
    </row>
    <row r="898" spans="1:8" ht="15">
      <c r="A898" s="152"/>
      <c r="B898" s="153"/>
      <c r="C898" s="153"/>
      <c r="D898" s="126"/>
      <c r="E898" s="127"/>
      <c r="F898" s="133"/>
      <c r="G898" s="126"/>
      <c r="H898" s="126"/>
    </row>
    <row r="899" spans="1:8" ht="15">
      <c r="A899" s="152"/>
      <c r="B899" s="153"/>
      <c r="C899" s="153"/>
      <c r="D899" s="126"/>
      <c r="E899" s="127"/>
      <c r="F899" s="133"/>
      <c r="G899" s="126"/>
      <c r="H899" s="126"/>
    </row>
    <row r="900" spans="1:8" ht="15">
      <c r="A900" s="152"/>
      <c r="B900" s="153"/>
      <c r="C900" s="153"/>
      <c r="D900" s="126"/>
      <c r="E900" s="127"/>
      <c r="F900" s="133"/>
      <c r="G900" s="126"/>
      <c r="H900" s="126"/>
    </row>
    <row r="901" spans="1:8" ht="15">
      <c r="A901" s="152"/>
      <c r="B901" s="153"/>
      <c r="C901" s="153"/>
      <c r="D901" s="126"/>
      <c r="E901" s="127"/>
      <c r="F901" s="133"/>
      <c r="G901" s="126"/>
      <c r="H901" s="126"/>
    </row>
    <row r="902" spans="1:8" ht="15">
      <c r="A902" s="152"/>
      <c r="B902" s="153"/>
      <c r="C902" s="153"/>
      <c r="D902" s="126"/>
      <c r="E902" s="127"/>
      <c r="F902" s="133"/>
      <c r="G902" s="126"/>
      <c r="H902" s="126"/>
    </row>
    <row r="903" spans="1:8" ht="15">
      <c r="A903" s="152"/>
      <c r="B903" s="153"/>
      <c r="C903" s="153"/>
      <c r="D903" s="126"/>
      <c r="E903" s="127"/>
      <c r="F903" s="133"/>
      <c r="G903" s="126"/>
      <c r="H903" s="126"/>
    </row>
    <row r="904" spans="1:8" ht="15">
      <c r="A904" s="152"/>
      <c r="B904" s="153"/>
      <c r="C904" s="153"/>
      <c r="D904" s="126"/>
      <c r="E904" s="127"/>
      <c r="F904" s="133"/>
      <c r="G904" s="126"/>
      <c r="H904" s="126"/>
    </row>
    <row r="905" spans="1:8" ht="15">
      <c r="A905" s="152"/>
      <c r="B905" s="153"/>
      <c r="C905" s="153"/>
      <c r="D905" s="126"/>
      <c r="E905" s="127"/>
      <c r="F905" s="133"/>
      <c r="G905" s="126"/>
      <c r="H905" s="126"/>
    </row>
    <row r="906" spans="1:8" ht="15">
      <c r="A906" s="152"/>
      <c r="B906" s="153"/>
      <c r="C906" s="153"/>
      <c r="D906" s="126"/>
      <c r="E906" s="127"/>
      <c r="F906" s="133"/>
      <c r="G906" s="126"/>
      <c r="H906" s="126"/>
    </row>
    <row r="907" spans="1:8" ht="15">
      <c r="A907" s="152"/>
      <c r="B907" s="153"/>
      <c r="C907" s="153"/>
      <c r="D907" s="126"/>
      <c r="E907" s="127"/>
      <c r="F907" s="133"/>
      <c r="G907" s="126"/>
      <c r="H907" s="126"/>
    </row>
    <row r="908" spans="1:8" ht="15">
      <c r="A908" s="152"/>
      <c r="B908" s="153"/>
      <c r="C908" s="153"/>
      <c r="D908" s="126"/>
      <c r="E908" s="127"/>
      <c r="F908" s="133"/>
      <c r="G908" s="126"/>
      <c r="H908" s="126"/>
    </row>
    <row r="909" spans="1:8" ht="15">
      <c r="A909" s="152"/>
      <c r="B909" s="153"/>
      <c r="C909" s="153"/>
      <c r="D909" s="126"/>
      <c r="E909" s="127"/>
      <c r="F909" s="133"/>
      <c r="G909" s="126"/>
      <c r="H909" s="126"/>
    </row>
    <row r="910" spans="1:8" ht="15">
      <c r="A910" s="152"/>
      <c r="B910" s="153"/>
      <c r="C910" s="153"/>
      <c r="D910" s="126"/>
      <c r="E910" s="127"/>
      <c r="F910" s="133"/>
      <c r="G910" s="126"/>
      <c r="H910" s="126"/>
    </row>
    <row r="911" spans="1:8" ht="15">
      <c r="A911" s="152"/>
      <c r="B911" s="153"/>
      <c r="C911" s="153"/>
      <c r="D911" s="126"/>
      <c r="E911" s="127"/>
      <c r="F911" s="133"/>
      <c r="G911" s="126"/>
      <c r="H911" s="126"/>
    </row>
    <row r="912" spans="1:8" ht="15">
      <c r="A912" s="152"/>
      <c r="B912" s="153"/>
      <c r="C912" s="153"/>
      <c r="D912" s="126"/>
      <c r="E912" s="127"/>
      <c r="F912" s="133"/>
      <c r="G912" s="126"/>
      <c r="H912" s="126"/>
    </row>
    <row r="913" spans="1:8" ht="15">
      <c r="A913" s="152"/>
      <c r="B913" s="153"/>
      <c r="C913" s="153"/>
      <c r="D913" s="126"/>
      <c r="E913" s="127"/>
      <c r="F913" s="133"/>
      <c r="G913" s="126"/>
      <c r="H913" s="126"/>
    </row>
    <row r="914" spans="1:8" ht="15">
      <c r="A914" s="152"/>
      <c r="B914" s="153"/>
      <c r="C914" s="153"/>
      <c r="D914" s="126"/>
      <c r="E914" s="127"/>
      <c r="F914" s="133"/>
      <c r="G914" s="126"/>
      <c r="H914" s="126"/>
    </row>
    <row r="915" spans="1:8" ht="15">
      <c r="A915" s="152"/>
      <c r="B915" s="153"/>
      <c r="C915" s="153"/>
      <c r="D915" s="126"/>
      <c r="E915" s="127"/>
      <c r="F915" s="133"/>
      <c r="G915" s="126"/>
      <c r="H915" s="126"/>
    </row>
    <row r="916" spans="1:8" ht="15">
      <c r="A916" s="152"/>
      <c r="B916" s="153"/>
      <c r="C916" s="153"/>
      <c r="D916" s="126"/>
      <c r="E916" s="127"/>
      <c r="F916" s="133"/>
      <c r="G916" s="126"/>
      <c r="H916" s="126"/>
    </row>
    <row r="917" spans="1:8" ht="15">
      <c r="A917" s="152"/>
      <c r="B917" s="153"/>
      <c r="C917" s="153"/>
      <c r="D917" s="126"/>
      <c r="E917" s="127"/>
      <c r="F917" s="133"/>
      <c r="G917" s="126"/>
      <c r="H917" s="126"/>
    </row>
    <row r="918" spans="1:8" ht="15">
      <c r="A918" s="152"/>
      <c r="B918" s="153"/>
      <c r="C918" s="153"/>
      <c r="D918" s="126"/>
      <c r="E918" s="127"/>
      <c r="F918" s="133"/>
      <c r="G918" s="126"/>
      <c r="H918" s="126"/>
    </row>
    <row r="919" spans="1:8" ht="15">
      <c r="A919" s="152"/>
      <c r="B919" s="153"/>
      <c r="C919" s="153"/>
      <c r="D919" s="126"/>
      <c r="E919" s="127"/>
      <c r="F919" s="133"/>
      <c r="G919" s="126"/>
      <c r="H919" s="126"/>
    </row>
    <row r="920" spans="1:8" ht="15">
      <c r="A920" s="152"/>
      <c r="B920" s="153"/>
      <c r="C920" s="153"/>
      <c r="D920" s="126"/>
      <c r="E920" s="127"/>
      <c r="F920" s="133"/>
      <c r="G920" s="126"/>
      <c r="H920" s="126"/>
    </row>
    <row r="921" spans="1:8" ht="15">
      <c r="A921" s="152"/>
      <c r="B921" s="153"/>
      <c r="C921" s="153"/>
      <c r="D921" s="126"/>
      <c r="E921" s="127"/>
      <c r="F921" s="133"/>
      <c r="G921" s="126"/>
      <c r="H921" s="126"/>
    </row>
    <row r="922" spans="1:8" ht="15">
      <c r="A922" s="152"/>
      <c r="B922" s="153"/>
      <c r="C922" s="153"/>
      <c r="D922" s="126"/>
      <c r="E922" s="127"/>
      <c r="F922" s="133"/>
      <c r="G922" s="126"/>
      <c r="H922" s="126"/>
    </row>
    <row r="923" spans="1:8" ht="15">
      <c r="A923" s="152"/>
      <c r="B923" s="153"/>
      <c r="C923" s="153"/>
      <c r="D923" s="126"/>
      <c r="E923" s="127"/>
      <c r="F923" s="133"/>
      <c r="G923" s="126"/>
      <c r="H923" s="126"/>
    </row>
    <row r="924" spans="1:8" ht="15">
      <c r="A924" s="152"/>
      <c r="B924" s="153"/>
      <c r="C924" s="153"/>
      <c r="D924" s="126"/>
      <c r="E924" s="127"/>
      <c r="F924" s="133"/>
      <c r="G924" s="126"/>
      <c r="H924" s="126"/>
    </row>
    <row r="925" spans="1:8" ht="15">
      <c r="A925" s="152"/>
      <c r="B925" s="153"/>
      <c r="C925" s="153"/>
      <c r="D925" s="126"/>
      <c r="E925" s="127"/>
      <c r="F925" s="133"/>
      <c r="G925" s="126"/>
      <c r="H925" s="126"/>
    </row>
    <row r="926" spans="1:8" ht="15">
      <c r="A926" s="152"/>
      <c r="B926" s="153"/>
      <c r="C926" s="153"/>
      <c r="D926" s="126"/>
      <c r="E926" s="127"/>
      <c r="F926" s="133"/>
      <c r="G926" s="126"/>
      <c r="H926" s="126"/>
    </row>
    <row r="927" spans="1:8" ht="15">
      <c r="A927" s="152"/>
      <c r="B927" s="153"/>
      <c r="C927" s="153"/>
      <c r="D927" s="126"/>
      <c r="E927" s="127"/>
      <c r="F927" s="133"/>
      <c r="G927" s="126"/>
      <c r="H927" s="126"/>
    </row>
    <row r="928" spans="1:8" ht="15">
      <c r="A928" s="152"/>
      <c r="B928" s="153"/>
      <c r="C928" s="153"/>
      <c r="D928" s="126"/>
      <c r="E928" s="127"/>
      <c r="F928" s="133"/>
      <c r="G928" s="126"/>
      <c r="H928" s="126"/>
    </row>
    <row r="929" spans="1:8" ht="15">
      <c r="A929" s="152"/>
      <c r="B929" s="153"/>
      <c r="C929" s="153"/>
      <c r="D929" s="126"/>
      <c r="E929" s="127"/>
      <c r="F929" s="133"/>
      <c r="G929" s="126"/>
      <c r="H929" s="126"/>
    </row>
    <row r="930" spans="1:8" ht="15">
      <c r="A930" s="152"/>
      <c r="B930" s="153"/>
      <c r="C930" s="153"/>
      <c r="D930" s="126"/>
      <c r="E930" s="127"/>
      <c r="F930" s="133"/>
      <c r="G930" s="126"/>
      <c r="H930" s="126"/>
    </row>
    <row r="931" spans="1:8" ht="15">
      <c r="A931" s="152"/>
      <c r="B931" s="153"/>
      <c r="C931" s="153"/>
      <c r="D931" s="126"/>
      <c r="E931" s="127"/>
      <c r="F931" s="133"/>
      <c r="G931" s="126"/>
      <c r="H931" s="126"/>
    </row>
    <row r="932" spans="1:8" ht="15">
      <c r="A932" s="152"/>
      <c r="B932" s="153"/>
      <c r="C932" s="153"/>
      <c r="D932" s="126"/>
      <c r="E932" s="127"/>
      <c r="F932" s="133"/>
      <c r="G932" s="126"/>
      <c r="H932" s="126"/>
    </row>
    <row r="933" spans="1:8" ht="15">
      <c r="A933" s="152"/>
      <c r="B933" s="153"/>
      <c r="C933" s="153"/>
      <c r="D933" s="126"/>
      <c r="E933" s="127"/>
      <c r="F933" s="133"/>
      <c r="G933" s="126"/>
      <c r="H933" s="126"/>
    </row>
    <row r="934" spans="1:8" ht="15">
      <c r="A934" s="152"/>
      <c r="B934" s="153"/>
      <c r="C934" s="153"/>
      <c r="D934" s="126"/>
      <c r="E934" s="127"/>
      <c r="F934" s="133"/>
      <c r="G934" s="126"/>
      <c r="H934" s="126"/>
    </row>
    <row r="935" spans="1:8" ht="15">
      <c r="A935" s="152"/>
      <c r="B935" s="153"/>
      <c r="C935" s="153"/>
      <c r="D935" s="126"/>
      <c r="E935" s="127"/>
      <c r="F935" s="133"/>
      <c r="G935" s="126"/>
      <c r="H935" s="126"/>
    </row>
    <row r="936" spans="1:8" ht="15">
      <c r="A936" s="152"/>
      <c r="B936" s="153"/>
      <c r="C936" s="153"/>
      <c r="D936" s="126"/>
      <c r="E936" s="127"/>
      <c r="F936" s="133"/>
      <c r="G936" s="126"/>
      <c r="H936" s="126"/>
    </row>
    <row r="937" spans="1:8" ht="15">
      <c r="A937" s="152"/>
      <c r="B937" s="153"/>
      <c r="C937" s="153"/>
      <c r="D937" s="126"/>
      <c r="E937" s="127"/>
      <c r="F937" s="133"/>
      <c r="G937" s="126"/>
      <c r="H937" s="126"/>
    </row>
    <row r="938" spans="1:8" ht="15">
      <c r="A938" s="152"/>
      <c r="B938" s="153"/>
      <c r="C938" s="153"/>
      <c r="D938" s="126"/>
      <c r="E938" s="127"/>
      <c r="F938" s="133"/>
      <c r="G938" s="126"/>
      <c r="H938" s="126"/>
    </row>
    <row r="939" spans="1:8" ht="15">
      <c r="A939" s="152"/>
      <c r="B939" s="153"/>
      <c r="C939" s="153"/>
      <c r="D939" s="126"/>
      <c r="E939" s="127"/>
      <c r="F939" s="133"/>
      <c r="G939" s="126"/>
      <c r="H939" s="126"/>
    </row>
    <row r="940" spans="1:8" ht="15">
      <c r="A940" s="152"/>
      <c r="B940" s="153"/>
      <c r="C940" s="153"/>
      <c r="D940" s="126"/>
      <c r="E940" s="127"/>
      <c r="F940" s="133"/>
      <c r="G940" s="126"/>
      <c r="H940" s="126"/>
    </row>
    <row r="941" spans="1:8" ht="15">
      <c r="A941" s="152"/>
      <c r="B941" s="153"/>
      <c r="C941" s="153"/>
      <c r="D941" s="126"/>
      <c r="E941" s="127"/>
      <c r="F941" s="133"/>
      <c r="G941" s="126"/>
      <c r="H941" s="126"/>
    </row>
    <row r="942" spans="1:8" ht="15">
      <c r="A942" s="152"/>
      <c r="B942" s="153"/>
      <c r="C942" s="153"/>
      <c r="D942" s="126"/>
      <c r="E942" s="127"/>
      <c r="F942" s="133"/>
      <c r="G942" s="126"/>
      <c r="H942" s="126"/>
    </row>
    <row r="943" spans="1:8" ht="15">
      <c r="A943" s="152"/>
      <c r="B943" s="153"/>
      <c r="C943" s="153"/>
      <c r="D943" s="126"/>
      <c r="E943" s="127"/>
      <c r="F943" s="133"/>
      <c r="G943" s="126"/>
      <c r="H943" s="126"/>
    </row>
    <row r="944" spans="1:8" ht="15">
      <c r="A944" s="152"/>
      <c r="B944" s="153"/>
      <c r="C944" s="153"/>
      <c r="D944" s="126"/>
      <c r="E944" s="127"/>
      <c r="F944" s="133"/>
      <c r="G944" s="126"/>
      <c r="H944" s="126"/>
    </row>
    <row r="945" spans="1:8" ht="15">
      <c r="A945" s="152"/>
      <c r="B945" s="153"/>
      <c r="C945" s="153"/>
      <c r="D945" s="126"/>
      <c r="E945" s="127"/>
      <c r="F945" s="133"/>
      <c r="G945" s="126"/>
      <c r="H945" s="126"/>
    </row>
    <row r="946" spans="1:8" ht="15">
      <c r="A946" s="152"/>
      <c r="B946" s="153"/>
      <c r="C946" s="153"/>
      <c r="D946" s="126"/>
      <c r="E946" s="127"/>
      <c r="F946" s="133"/>
      <c r="G946" s="126"/>
      <c r="H946" s="126"/>
    </row>
    <row r="947" spans="1:8" ht="15">
      <c r="A947" s="152"/>
      <c r="B947" s="153"/>
      <c r="C947" s="153"/>
      <c r="D947" s="126"/>
      <c r="E947" s="127"/>
      <c r="F947" s="133"/>
      <c r="G947" s="126"/>
      <c r="H947" s="126"/>
    </row>
    <row r="948" spans="1:8" ht="15">
      <c r="A948" s="152"/>
      <c r="B948" s="153"/>
      <c r="C948" s="153"/>
      <c r="D948" s="126"/>
      <c r="E948" s="127"/>
      <c r="F948" s="133"/>
      <c r="G948" s="126"/>
      <c r="H948" s="126"/>
    </row>
    <row r="949" spans="1:8" ht="15">
      <c r="A949" s="152"/>
      <c r="B949" s="153"/>
      <c r="C949" s="153"/>
      <c r="D949" s="126"/>
      <c r="E949" s="127"/>
      <c r="F949" s="133"/>
      <c r="G949" s="126"/>
      <c r="H949" s="126"/>
    </row>
    <row r="950" spans="1:8" ht="15">
      <c r="A950" s="152"/>
      <c r="B950" s="153"/>
      <c r="C950" s="153"/>
      <c r="D950" s="126"/>
      <c r="E950" s="127"/>
      <c r="F950" s="133"/>
      <c r="G950" s="126"/>
      <c r="H950" s="126"/>
    </row>
    <row r="951" spans="1:8" ht="15">
      <c r="A951" s="152"/>
      <c r="B951" s="153"/>
      <c r="C951" s="153"/>
      <c r="D951" s="126"/>
      <c r="E951" s="127"/>
      <c r="F951" s="133"/>
      <c r="G951" s="126"/>
      <c r="H951" s="126"/>
    </row>
    <row r="952" spans="1:8" ht="15">
      <c r="A952" s="152"/>
      <c r="B952" s="153"/>
      <c r="C952" s="153"/>
      <c r="D952" s="126"/>
      <c r="E952" s="127"/>
      <c r="F952" s="133"/>
      <c r="G952" s="126"/>
      <c r="H952" s="126"/>
    </row>
    <row r="953" spans="1:8" ht="15">
      <c r="A953" s="152"/>
      <c r="B953" s="153"/>
      <c r="C953" s="153"/>
      <c r="D953" s="126"/>
      <c r="E953" s="127"/>
      <c r="F953" s="133"/>
      <c r="G953" s="126"/>
      <c r="H953" s="126"/>
    </row>
    <row r="954" spans="1:8" ht="15">
      <c r="A954" s="152"/>
      <c r="B954" s="153"/>
      <c r="C954" s="153"/>
      <c r="D954" s="126"/>
      <c r="E954" s="127"/>
      <c r="F954" s="133"/>
      <c r="G954" s="126"/>
      <c r="H954" s="126"/>
    </row>
    <row r="955" spans="1:8" ht="15">
      <c r="A955" s="152"/>
      <c r="B955" s="153"/>
      <c r="C955" s="153"/>
      <c r="D955" s="126"/>
      <c r="E955" s="127"/>
      <c r="F955" s="133"/>
      <c r="G955" s="126"/>
      <c r="H955" s="126"/>
    </row>
    <row r="956" spans="1:8" ht="15">
      <c r="A956" s="152"/>
      <c r="B956" s="153"/>
      <c r="C956" s="153"/>
      <c r="D956" s="126"/>
      <c r="E956" s="127"/>
      <c r="F956" s="133"/>
      <c r="G956" s="126"/>
      <c r="H956" s="126"/>
    </row>
    <row r="957" spans="1:8" ht="15">
      <c r="A957" s="152"/>
      <c r="B957" s="153"/>
      <c r="C957" s="153"/>
      <c r="D957" s="126"/>
      <c r="E957" s="127"/>
      <c r="F957" s="133"/>
      <c r="G957" s="126"/>
      <c r="H957" s="126"/>
    </row>
    <row r="958" spans="1:8" ht="15">
      <c r="A958" s="152"/>
      <c r="B958" s="153"/>
      <c r="C958" s="153"/>
      <c r="D958" s="126"/>
      <c r="E958" s="127"/>
      <c r="F958" s="133"/>
      <c r="G958" s="126"/>
      <c r="H958" s="126"/>
    </row>
    <row r="959" spans="1:8" ht="15">
      <c r="A959" s="152"/>
      <c r="B959" s="153"/>
      <c r="C959" s="153"/>
      <c r="D959" s="126"/>
      <c r="E959" s="127"/>
      <c r="F959" s="133"/>
      <c r="G959" s="126"/>
      <c r="H959" s="126"/>
    </row>
    <row r="960" spans="1:8" ht="15">
      <c r="A960" s="152"/>
      <c r="B960" s="153"/>
      <c r="C960" s="153"/>
      <c r="D960" s="126"/>
      <c r="E960" s="127"/>
      <c r="F960" s="133"/>
      <c r="G960" s="126"/>
      <c r="H960" s="126"/>
    </row>
    <row r="961" spans="1:8" ht="15">
      <c r="A961" s="152"/>
      <c r="B961" s="153"/>
      <c r="C961" s="153"/>
      <c r="D961" s="126"/>
      <c r="E961" s="127"/>
      <c r="F961" s="133"/>
      <c r="G961" s="126"/>
      <c r="H961" s="126"/>
    </row>
    <row r="962" spans="1:8" ht="15">
      <c r="A962" s="152"/>
      <c r="B962" s="153"/>
      <c r="C962" s="153"/>
      <c r="D962" s="126"/>
      <c r="E962" s="127"/>
      <c r="F962" s="133"/>
      <c r="G962" s="126"/>
      <c r="H962" s="126"/>
    </row>
    <row r="963" spans="1:8" ht="15">
      <c r="A963" s="152"/>
      <c r="B963" s="153"/>
      <c r="C963" s="153"/>
      <c r="D963" s="126"/>
      <c r="E963" s="127"/>
      <c r="F963" s="133"/>
      <c r="G963" s="126"/>
      <c r="H963" s="126"/>
    </row>
    <row r="964" spans="1:8" ht="15">
      <c r="A964" s="152"/>
      <c r="B964" s="153"/>
      <c r="C964" s="153"/>
      <c r="D964" s="126"/>
      <c r="E964" s="127"/>
      <c r="F964" s="133"/>
      <c r="G964" s="126"/>
      <c r="H964" s="126"/>
    </row>
    <row r="965" spans="1:8" ht="15">
      <c r="A965" s="152"/>
      <c r="B965" s="153"/>
      <c r="C965" s="153"/>
      <c r="D965" s="126"/>
      <c r="E965" s="127"/>
      <c r="F965" s="133"/>
      <c r="G965" s="126"/>
      <c r="H965" s="126"/>
    </row>
    <row r="966" spans="1:8" ht="15">
      <c r="A966" s="152"/>
      <c r="B966" s="153"/>
      <c r="C966" s="153"/>
      <c r="D966" s="126"/>
      <c r="E966" s="127"/>
      <c r="F966" s="133"/>
      <c r="G966" s="126"/>
      <c r="H966" s="126"/>
    </row>
    <row r="967" spans="1:8" ht="15">
      <c r="A967" s="152"/>
      <c r="B967" s="153"/>
      <c r="C967" s="153"/>
      <c r="D967" s="126"/>
      <c r="E967" s="127"/>
      <c r="F967" s="133"/>
      <c r="G967" s="126"/>
      <c r="H967" s="126"/>
    </row>
    <row r="968" spans="1:8" ht="15">
      <c r="A968" s="152"/>
      <c r="B968" s="153"/>
      <c r="C968" s="153"/>
      <c r="D968" s="126"/>
      <c r="E968" s="127"/>
      <c r="F968" s="133"/>
      <c r="G968" s="126"/>
      <c r="H968" s="126"/>
    </row>
    <row r="969" spans="1:8" ht="15">
      <c r="A969" s="152"/>
      <c r="B969" s="153"/>
      <c r="C969" s="153"/>
      <c r="D969" s="126"/>
      <c r="E969" s="127"/>
      <c r="F969" s="133"/>
      <c r="G969" s="126"/>
      <c r="H969" s="126"/>
    </row>
    <row r="970" spans="1:8" ht="15">
      <c r="A970" s="152"/>
      <c r="B970" s="153"/>
      <c r="C970" s="153"/>
      <c r="D970" s="126"/>
      <c r="E970" s="127"/>
      <c r="F970" s="133"/>
      <c r="G970" s="126"/>
      <c r="H970" s="126"/>
    </row>
    <row r="971" spans="1:8" ht="15">
      <c r="A971" s="152"/>
      <c r="B971" s="153"/>
      <c r="C971" s="153"/>
      <c r="D971" s="126"/>
      <c r="E971" s="127"/>
      <c r="F971" s="133"/>
      <c r="G971" s="126"/>
      <c r="H971" s="126"/>
    </row>
    <row r="972" spans="1:8" ht="15">
      <c r="A972" s="152"/>
      <c r="B972" s="153"/>
      <c r="C972" s="153"/>
      <c r="D972" s="126"/>
      <c r="E972" s="127"/>
      <c r="F972" s="133"/>
      <c r="G972" s="126"/>
      <c r="H972" s="126"/>
    </row>
    <row r="973" spans="1:8" ht="15">
      <c r="A973" s="152"/>
      <c r="B973" s="153"/>
      <c r="C973" s="153"/>
      <c r="D973" s="126"/>
      <c r="E973" s="127"/>
      <c r="F973" s="133"/>
      <c r="G973" s="126"/>
      <c r="H973" s="126"/>
    </row>
    <row r="974" spans="1:8" ht="15">
      <c r="A974" s="152"/>
      <c r="B974" s="153"/>
      <c r="C974" s="153"/>
      <c r="D974" s="126"/>
      <c r="E974" s="127"/>
      <c r="F974" s="133"/>
      <c r="G974" s="126"/>
      <c r="H974" s="126"/>
    </row>
    <row r="975" spans="1:8" ht="15">
      <c r="A975" s="152"/>
      <c r="B975" s="153"/>
      <c r="C975" s="153"/>
      <c r="D975" s="126"/>
      <c r="E975" s="127"/>
      <c r="F975" s="133"/>
      <c r="G975" s="126"/>
      <c r="H975" s="126"/>
    </row>
    <row r="976" spans="1:8" ht="15">
      <c r="A976" s="152"/>
      <c r="B976" s="153"/>
      <c r="C976" s="153"/>
      <c r="D976" s="126"/>
      <c r="E976" s="127"/>
      <c r="F976" s="133"/>
      <c r="G976" s="126"/>
      <c r="H976" s="126"/>
    </row>
    <row r="977" spans="1:8" ht="15">
      <c r="A977" s="152"/>
      <c r="B977" s="153"/>
      <c r="C977" s="153"/>
      <c r="D977" s="126"/>
      <c r="E977" s="127"/>
      <c r="F977" s="133"/>
      <c r="G977" s="126"/>
      <c r="H977" s="126"/>
    </row>
    <row r="978" spans="1:8" ht="15">
      <c r="A978" s="152"/>
      <c r="B978" s="153"/>
      <c r="C978" s="153"/>
      <c r="D978" s="126"/>
      <c r="E978" s="127"/>
      <c r="F978" s="133"/>
      <c r="G978" s="126"/>
      <c r="H978" s="126"/>
    </row>
    <row r="979" spans="1:8" ht="15">
      <c r="A979" s="152"/>
      <c r="B979" s="153"/>
      <c r="C979" s="153"/>
      <c r="D979" s="126"/>
      <c r="E979" s="127"/>
      <c r="F979" s="133"/>
      <c r="G979" s="126"/>
      <c r="H979" s="126"/>
    </row>
    <row r="980" spans="1:8" ht="15">
      <c r="A980" s="152"/>
      <c r="B980" s="153"/>
      <c r="C980" s="153"/>
      <c r="D980" s="126"/>
      <c r="E980" s="127"/>
      <c r="F980" s="133"/>
      <c r="G980" s="126"/>
      <c r="H980" s="126"/>
    </row>
    <row r="981" spans="1:8" ht="15">
      <c r="A981" s="152"/>
      <c r="B981" s="153"/>
      <c r="C981" s="153"/>
      <c r="D981" s="126"/>
      <c r="E981" s="127"/>
      <c r="F981" s="133"/>
      <c r="G981" s="126"/>
      <c r="H981" s="126"/>
    </row>
    <row r="982" spans="1:8" ht="15">
      <c r="A982" s="152"/>
      <c r="B982" s="153"/>
      <c r="C982" s="153"/>
      <c r="D982" s="126"/>
      <c r="E982" s="127"/>
      <c r="F982" s="133"/>
      <c r="G982" s="126"/>
      <c r="H982" s="126"/>
    </row>
    <row r="983" spans="1:8" ht="15">
      <c r="A983" s="152"/>
      <c r="B983" s="153"/>
      <c r="C983" s="153"/>
      <c r="D983" s="126"/>
      <c r="E983" s="127"/>
      <c r="F983" s="133"/>
      <c r="G983" s="126"/>
      <c r="H983" s="126"/>
    </row>
    <row r="984" spans="1:8" ht="15">
      <c r="A984" s="152"/>
      <c r="B984" s="153"/>
      <c r="C984" s="153"/>
      <c r="D984" s="126"/>
      <c r="E984" s="127"/>
      <c r="F984" s="133"/>
      <c r="G984" s="126"/>
      <c r="H984" s="126"/>
    </row>
    <row r="985" spans="1:8" ht="15">
      <c r="A985" s="152"/>
      <c r="B985" s="153"/>
      <c r="C985" s="153"/>
      <c r="D985" s="126"/>
      <c r="E985" s="127"/>
      <c r="F985" s="133"/>
      <c r="G985" s="126"/>
      <c r="H985" s="126"/>
    </row>
    <row r="986" spans="1:8" ht="15">
      <c r="A986" s="152"/>
      <c r="B986" s="153"/>
      <c r="C986" s="153"/>
      <c r="D986" s="126"/>
      <c r="E986" s="127"/>
      <c r="F986" s="133"/>
      <c r="G986" s="126"/>
      <c r="H986" s="126"/>
    </row>
    <row r="987" spans="1:8" ht="15">
      <c r="A987" s="152"/>
      <c r="B987" s="153"/>
      <c r="C987" s="153"/>
      <c r="D987" s="126"/>
      <c r="E987" s="127"/>
      <c r="F987" s="133"/>
      <c r="G987" s="126"/>
      <c r="H987" s="126"/>
    </row>
    <row r="988" spans="1:8" ht="15">
      <c r="A988" s="152"/>
      <c r="B988" s="153"/>
      <c r="C988" s="153"/>
      <c r="D988" s="126"/>
      <c r="E988" s="127"/>
      <c r="F988" s="133"/>
      <c r="G988" s="126"/>
      <c r="H988" s="126"/>
    </row>
    <row r="989" spans="1:8" ht="15">
      <c r="A989" s="152"/>
      <c r="B989" s="153"/>
      <c r="C989" s="153"/>
      <c r="D989" s="126"/>
      <c r="E989" s="127"/>
      <c r="F989" s="133"/>
      <c r="G989" s="126"/>
      <c r="H989" s="126"/>
    </row>
    <row r="990" spans="1:8" ht="15">
      <c r="A990" s="152"/>
      <c r="B990" s="153"/>
      <c r="C990" s="153"/>
      <c r="D990" s="126"/>
      <c r="E990" s="127"/>
      <c r="F990" s="133"/>
      <c r="G990" s="126"/>
      <c r="H990" s="126"/>
    </row>
    <row r="991" spans="1:8" ht="15">
      <c r="A991" s="152"/>
      <c r="B991" s="153"/>
      <c r="C991" s="153"/>
      <c r="D991" s="126"/>
      <c r="E991" s="127"/>
      <c r="F991" s="133"/>
      <c r="G991" s="126"/>
      <c r="H991" s="126"/>
    </row>
    <row r="992" spans="1:8" ht="15">
      <c r="A992" s="152"/>
      <c r="B992" s="153"/>
      <c r="C992" s="153"/>
      <c r="D992" s="126"/>
      <c r="E992" s="127"/>
      <c r="F992" s="133"/>
      <c r="G992" s="126"/>
      <c r="H992" s="126"/>
    </row>
    <row r="993" spans="1:8" ht="15">
      <c r="A993" s="152"/>
      <c r="B993" s="153"/>
      <c r="C993" s="153"/>
      <c r="D993" s="126"/>
      <c r="E993" s="127"/>
      <c r="F993" s="133"/>
      <c r="G993" s="126"/>
      <c r="H993" s="126"/>
    </row>
    <row r="994" spans="1:8" ht="15">
      <c r="A994" s="152"/>
      <c r="B994" s="153"/>
      <c r="C994" s="153"/>
      <c r="D994" s="126"/>
      <c r="E994" s="127"/>
      <c r="F994" s="133"/>
      <c r="G994" s="126"/>
      <c r="H994" s="126"/>
    </row>
    <row r="995" spans="1:8" ht="15">
      <c r="A995" s="152"/>
      <c r="B995" s="153"/>
      <c r="C995" s="153"/>
      <c r="D995" s="126"/>
      <c r="E995" s="127"/>
      <c r="F995" s="133"/>
      <c r="G995" s="126"/>
      <c r="H995" s="126"/>
    </row>
    <row r="996" spans="1:8" ht="15">
      <c r="A996" s="152"/>
      <c r="B996" s="153"/>
      <c r="C996" s="153"/>
      <c r="D996" s="126"/>
      <c r="E996" s="127"/>
      <c r="F996" s="133"/>
      <c r="G996" s="126"/>
      <c r="H996" s="126"/>
    </row>
    <row r="997" spans="1:8" ht="15">
      <c r="A997" s="152"/>
      <c r="B997" s="153"/>
      <c r="C997" s="153"/>
      <c r="D997" s="126"/>
      <c r="E997" s="127"/>
      <c r="F997" s="133"/>
      <c r="G997" s="126"/>
      <c r="H997" s="126"/>
    </row>
    <row r="998" spans="1:8" ht="15">
      <c r="A998" s="152"/>
      <c r="B998" s="153"/>
      <c r="C998" s="153"/>
      <c r="D998" s="126"/>
      <c r="E998" s="127"/>
      <c r="F998" s="133"/>
      <c r="G998" s="126"/>
      <c r="H998" s="126"/>
    </row>
    <row r="999" spans="1:8" ht="15">
      <c r="A999" s="152"/>
      <c r="B999" s="153"/>
      <c r="C999" s="153"/>
      <c r="D999" s="126"/>
      <c r="E999" s="127"/>
      <c r="F999" s="133"/>
      <c r="G999" s="126"/>
      <c r="H999" s="126"/>
    </row>
    <row r="1000" spans="1:8" ht="15">
      <c r="A1000" s="152"/>
      <c r="B1000" s="153"/>
      <c r="C1000" s="153"/>
      <c r="D1000" s="126"/>
      <c r="E1000" s="127"/>
      <c r="F1000" s="133"/>
      <c r="G1000" s="126"/>
      <c r="H1000" s="126"/>
    </row>
    <row r="1001" spans="1:8" ht="15">
      <c r="A1001" s="155"/>
      <c r="B1001" s="156"/>
      <c r="C1001" s="156"/>
      <c r="E1001" s="178"/>
      <c r="F1001" s="157"/>
    </row>
    <row r="1002" spans="1:8" ht="15">
      <c r="A1002" s="155"/>
      <c r="B1002" s="156"/>
      <c r="C1002" s="156"/>
      <c r="E1002" s="178"/>
      <c r="F1002" s="157"/>
    </row>
    <row r="1003" spans="1:8" ht="15">
      <c r="A1003" s="155"/>
      <c r="B1003" s="156"/>
      <c r="C1003" s="156"/>
      <c r="E1003" s="178"/>
      <c r="F1003" s="157"/>
    </row>
    <row r="1004" spans="1:8" ht="15">
      <c r="A1004" s="155"/>
      <c r="B1004" s="156"/>
      <c r="C1004" s="156"/>
      <c r="E1004" s="178"/>
      <c r="F1004" s="157"/>
    </row>
    <row r="1005" spans="1:8" ht="15">
      <c r="A1005" s="155"/>
      <c r="B1005" s="156"/>
      <c r="C1005" s="156"/>
      <c r="E1005" s="178"/>
      <c r="F1005" s="157"/>
    </row>
    <row r="1006" spans="1:8" ht="15">
      <c r="A1006" s="155"/>
      <c r="B1006" s="156"/>
      <c r="C1006" s="156"/>
      <c r="E1006" s="178"/>
      <c r="F1006" s="157"/>
    </row>
    <row r="1007" spans="1:8" ht="15">
      <c r="A1007" s="155"/>
      <c r="B1007" s="156"/>
      <c r="C1007" s="156"/>
      <c r="E1007" s="178"/>
      <c r="F1007" s="157"/>
    </row>
    <row r="1008" spans="1:8" ht="15">
      <c r="A1008" s="155"/>
      <c r="B1008" s="156"/>
      <c r="C1008" s="156"/>
      <c r="E1008" s="178"/>
      <c r="F1008" s="157"/>
    </row>
    <row r="1009" spans="1:6" ht="15">
      <c r="A1009" s="155"/>
      <c r="B1009" s="156"/>
      <c r="C1009" s="156"/>
      <c r="E1009" s="178"/>
      <c r="F1009" s="157"/>
    </row>
    <row r="1010" spans="1:6" ht="15">
      <c r="A1010" s="155"/>
      <c r="B1010" s="156"/>
      <c r="C1010" s="156"/>
      <c r="E1010" s="178"/>
      <c r="F1010" s="157"/>
    </row>
    <row r="1011" spans="1:6" ht="15">
      <c r="A1011" s="155"/>
      <c r="B1011" s="156"/>
      <c r="C1011" s="156"/>
      <c r="E1011" s="178"/>
      <c r="F1011" s="157"/>
    </row>
    <row r="1012" spans="1:6" ht="15">
      <c r="A1012" s="155"/>
      <c r="B1012" s="156"/>
      <c r="C1012" s="156"/>
      <c r="E1012" s="178"/>
      <c r="F1012" s="157"/>
    </row>
    <row r="1013" spans="1:6" ht="15">
      <c r="A1013" s="155"/>
      <c r="B1013" s="156"/>
      <c r="C1013" s="156"/>
      <c r="E1013" s="178"/>
      <c r="F1013" s="157"/>
    </row>
    <row r="1014" spans="1:6" ht="15">
      <c r="A1014" s="155"/>
      <c r="B1014" s="156"/>
      <c r="C1014" s="156"/>
      <c r="E1014" s="178"/>
      <c r="F1014" s="157"/>
    </row>
    <row r="1015" spans="1:6" ht="15">
      <c r="A1015" s="155"/>
      <c r="B1015" s="156"/>
      <c r="C1015" s="156"/>
      <c r="E1015" s="178"/>
      <c r="F1015" s="157"/>
    </row>
    <row r="1016" spans="1:6" ht="15">
      <c r="A1016" s="155"/>
      <c r="B1016" s="156"/>
      <c r="C1016" s="156"/>
      <c r="E1016" s="178"/>
      <c r="F1016" s="157"/>
    </row>
    <row r="1017" spans="1:6" ht="15">
      <c r="A1017" s="155"/>
      <c r="B1017" s="156"/>
      <c r="C1017" s="156"/>
      <c r="E1017" s="178"/>
      <c r="F1017" s="157"/>
    </row>
    <row r="1018" spans="1:6" ht="15">
      <c r="A1018" s="155"/>
      <c r="B1018" s="156"/>
      <c r="C1018" s="156"/>
      <c r="E1018" s="178"/>
      <c r="F1018" s="157"/>
    </row>
    <row r="1019" spans="1:6" ht="15">
      <c r="A1019" s="155"/>
      <c r="B1019" s="156"/>
      <c r="C1019" s="156"/>
      <c r="E1019" s="178"/>
      <c r="F1019" s="157"/>
    </row>
    <row r="1020" spans="1:6" ht="15">
      <c r="A1020" s="155"/>
      <c r="B1020" s="156"/>
      <c r="C1020" s="156"/>
      <c r="E1020" s="178"/>
      <c r="F1020" s="157"/>
    </row>
    <row r="1021" spans="1:6" ht="15">
      <c r="A1021" s="155"/>
      <c r="B1021" s="158"/>
      <c r="C1021" s="158"/>
      <c r="E1021" s="178"/>
      <c r="F1021" s="157"/>
    </row>
    <row r="1022" spans="1:6" ht="15">
      <c r="A1022" s="155"/>
      <c r="B1022" s="156"/>
      <c r="C1022" s="156"/>
      <c r="E1022" s="178"/>
      <c r="F1022" s="157"/>
    </row>
    <row r="1023" spans="1:6" ht="15">
      <c r="A1023" s="155"/>
      <c r="B1023" s="156"/>
      <c r="C1023" s="156"/>
      <c r="E1023" s="178"/>
      <c r="F1023" s="157"/>
    </row>
    <row r="1024" spans="1:6" ht="15">
      <c r="A1024" s="155"/>
      <c r="B1024" s="156"/>
      <c r="C1024" s="156"/>
      <c r="E1024" s="178"/>
      <c r="F1024" s="157"/>
    </row>
    <row r="1025" spans="1:6" ht="15">
      <c r="A1025" s="155"/>
      <c r="B1025" s="156"/>
      <c r="C1025" s="156"/>
      <c r="E1025" s="178"/>
      <c r="F1025" s="157"/>
    </row>
    <row r="1026" spans="1:6" ht="15">
      <c r="A1026" s="155"/>
      <c r="B1026" s="156"/>
      <c r="C1026" s="156"/>
      <c r="E1026" s="178"/>
      <c r="F1026" s="157"/>
    </row>
    <row r="1027" spans="1:6" ht="15">
      <c r="A1027" s="155"/>
      <c r="B1027" s="156"/>
      <c r="C1027" s="156"/>
      <c r="E1027" s="178"/>
      <c r="F1027" s="157"/>
    </row>
    <row r="1028" spans="1:6" ht="15">
      <c r="A1028" s="155"/>
      <c r="B1028" s="156"/>
      <c r="C1028" s="156"/>
      <c r="E1028" s="178"/>
      <c r="F1028" s="157"/>
    </row>
    <row r="1029" spans="1:6" ht="15">
      <c r="A1029" s="155"/>
      <c r="B1029" s="156"/>
      <c r="C1029" s="156"/>
      <c r="E1029" s="178"/>
      <c r="F1029" s="157"/>
    </row>
    <row r="1030" spans="1:6" ht="15">
      <c r="A1030" s="155"/>
      <c r="B1030" s="156"/>
      <c r="C1030" s="156"/>
      <c r="E1030" s="178"/>
      <c r="F1030" s="157"/>
    </row>
    <row r="1031" spans="1:6" ht="15">
      <c r="A1031" s="155"/>
      <c r="B1031" s="156"/>
      <c r="C1031" s="156"/>
      <c r="E1031" s="178"/>
      <c r="F1031" s="157"/>
    </row>
    <row r="1032" spans="1:6" ht="15">
      <c r="A1032" s="155"/>
      <c r="B1032" s="156"/>
      <c r="C1032" s="156"/>
      <c r="E1032" s="178"/>
      <c r="F1032" s="157"/>
    </row>
    <row r="1033" spans="1:6" ht="15">
      <c r="A1033" s="155"/>
      <c r="B1033" s="156"/>
      <c r="C1033" s="156"/>
      <c r="E1033" s="178"/>
      <c r="F1033" s="157"/>
    </row>
    <row r="1034" spans="1:6" ht="15">
      <c r="A1034" s="155"/>
      <c r="B1034" s="156"/>
      <c r="C1034" s="156"/>
      <c r="E1034" s="178"/>
      <c r="F1034" s="157"/>
    </row>
    <row r="1035" spans="1:6" ht="15">
      <c r="A1035" s="155"/>
      <c r="B1035" s="156"/>
      <c r="C1035" s="156"/>
      <c r="E1035" s="178"/>
      <c r="F1035" s="157"/>
    </row>
    <row r="1036" spans="1:6" ht="15">
      <c r="A1036" s="155"/>
      <c r="B1036" s="156"/>
      <c r="C1036" s="156"/>
      <c r="E1036" s="178"/>
      <c r="F1036" s="157"/>
    </row>
    <row r="1037" spans="1:6" ht="15">
      <c r="A1037" s="155"/>
      <c r="B1037" s="156"/>
      <c r="C1037" s="156"/>
      <c r="E1037" s="178"/>
      <c r="F1037" s="157"/>
    </row>
    <row r="1038" spans="1:6" ht="15">
      <c r="A1038" s="155"/>
      <c r="B1038" s="156"/>
      <c r="C1038" s="156"/>
      <c r="E1038" s="178"/>
      <c r="F1038" s="157"/>
    </row>
    <row r="1039" spans="1:6" ht="15">
      <c r="A1039" s="155"/>
      <c r="B1039" s="156"/>
      <c r="C1039" s="156"/>
      <c r="E1039" s="178"/>
      <c r="F1039" s="157"/>
    </row>
    <row r="1040" spans="1:6" ht="15">
      <c r="A1040" s="155"/>
      <c r="B1040" s="156"/>
      <c r="C1040" s="156"/>
      <c r="E1040" s="178"/>
      <c r="F1040" s="157"/>
    </row>
    <row r="1041" spans="1:6" ht="15">
      <c r="A1041" s="155"/>
      <c r="B1041" s="156"/>
      <c r="C1041" s="156"/>
      <c r="E1041" s="178"/>
      <c r="F1041" s="157"/>
    </row>
    <row r="1042" spans="1:6" ht="15">
      <c r="A1042" s="155"/>
      <c r="B1042" s="156"/>
      <c r="C1042" s="156"/>
      <c r="E1042" s="178"/>
      <c r="F1042" s="157"/>
    </row>
    <row r="1043" spans="1:6" ht="15">
      <c r="A1043" s="155"/>
      <c r="B1043" s="156"/>
      <c r="C1043" s="156"/>
      <c r="E1043" s="178"/>
      <c r="F1043" s="157"/>
    </row>
    <row r="1044" spans="1:6" ht="15">
      <c r="A1044" s="155"/>
      <c r="B1044" s="156"/>
      <c r="C1044" s="156"/>
      <c r="E1044" s="178"/>
      <c r="F1044" s="157"/>
    </row>
    <row r="1045" spans="1:6" ht="15">
      <c r="A1045" s="155"/>
      <c r="B1045" s="156"/>
      <c r="C1045" s="156"/>
      <c r="E1045" s="178"/>
      <c r="F1045" s="157"/>
    </row>
    <row r="1046" spans="1:6" ht="15">
      <c r="A1046" s="155"/>
      <c r="B1046" s="156"/>
      <c r="C1046" s="156"/>
      <c r="E1046" s="178"/>
      <c r="F1046" s="157"/>
    </row>
    <row r="1047" spans="1:6" ht="15">
      <c r="A1047" s="155"/>
      <c r="B1047" s="156"/>
      <c r="C1047" s="156"/>
      <c r="E1047" s="178"/>
      <c r="F1047" s="157"/>
    </row>
    <row r="1048" spans="1:6" ht="15">
      <c r="A1048" s="155"/>
      <c r="B1048" s="156"/>
      <c r="C1048" s="156"/>
      <c r="E1048" s="178"/>
      <c r="F1048" s="157"/>
    </row>
    <row r="1049" spans="1:6" ht="15">
      <c r="A1049" s="155"/>
      <c r="B1049" s="156"/>
      <c r="C1049" s="156"/>
      <c r="E1049" s="178"/>
      <c r="F1049" s="157"/>
    </row>
    <row r="1050" spans="1:6" ht="15">
      <c r="A1050" s="155"/>
      <c r="B1050" s="156"/>
      <c r="C1050" s="156"/>
      <c r="E1050" s="178"/>
      <c r="F1050" s="157"/>
    </row>
    <row r="1051" spans="1:6" ht="15">
      <c r="A1051" s="155"/>
      <c r="B1051" s="156"/>
      <c r="C1051" s="156"/>
      <c r="E1051" s="178"/>
      <c r="F1051" s="157"/>
    </row>
    <row r="1052" spans="1:6" ht="15">
      <c r="A1052" s="155"/>
      <c r="B1052" s="156"/>
      <c r="C1052" s="156"/>
      <c r="E1052" s="178"/>
      <c r="F1052" s="157"/>
    </row>
    <row r="1053" spans="1:6" ht="15">
      <c r="A1053" s="155"/>
      <c r="B1053" s="156"/>
      <c r="C1053" s="156"/>
      <c r="E1053" s="178"/>
      <c r="F1053" s="157"/>
    </row>
    <row r="1054" spans="1:6" ht="15">
      <c r="A1054" s="155"/>
      <c r="B1054" s="156"/>
      <c r="C1054" s="156"/>
      <c r="E1054" s="178"/>
      <c r="F1054" s="157"/>
    </row>
    <row r="1055" spans="1:6" ht="15">
      <c r="A1055" s="155"/>
      <c r="B1055" s="156"/>
      <c r="C1055" s="156"/>
      <c r="E1055" s="178"/>
      <c r="F1055" s="157"/>
    </row>
    <row r="1056" spans="1:6" ht="15">
      <c r="A1056" s="155"/>
      <c r="B1056" s="156"/>
      <c r="C1056" s="156"/>
      <c r="E1056" s="178"/>
      <c r="F1056" s="157"/>
    </row>
    <row r="1057" spans="1:6" ht="15">
      <c r="A1057" s="155"/>
      <c r="B1057" s="156"/>
      <c r="C1057" s="156"/>
      <c r="E1057" s="178"/>
      <c r="F1057" s="157"/>
    </row>
    <row r="1058" spans="1:6" ht="15">
      <c r="A1058" s="155"/>
      <c r="B1058" s="156"/>
      <c r="C1058" s="156"/>
      <c r="E1058" s="178"/>
      <c r="F1058" s="157"/>
    </row>
    <row r="1059" spans="1:6" ht="15">
      <c r="A1059" s="155"/>
      <c r="B1059" s="156"/>
      <c r="C1059" s="156"/>
      <c r="E1059" s="178"/>
      <c r="F1059" s="157"/>
    </row>
    <row r="1060" spans="1:6" ht="15">
      <c r="A1060" s="155"/>
      <c r="B1060" s="156"/>
      <c r="C1060" s="156"/>
      <c r="E1060" s="178"/>
      <c r="F1060" s="157"/>
    </row>
    <row r="1061" spans="1:6" ht="15">
      <c r="A1061" s="155"/>
      <c r="B1061" s="156"/>
      <c r="C1061" s="156"/>
      <c r="E1061" s="178"/>
      <c r="F1061" s="157"/>
    </row>
    <row r="1062" spans="1:6" ht="15">
      <c r="A1062" s="155"/>
      <c r="B1062" s="156"/>
      <c r="C1062" s="156"/>
      <c r="E1062" s="178"/>
      <c r="F1062" s="157"/>
    </row>
    <row r="1063" spans="1:6" ht="15">
      <c r="A1063" s="155"/>
      <c r="B1063" s="156"/>
      <c r="C1063" s="156"/>
      <c r="E1063" s="178"/>
      <c r="F1063" s="157"/>
    </row>
    <row r="1064" spans="1:6" ht="15">
      <c r="A1064" s="155"/>
      <c r="B1064" s="156"/>
      <c r="C1064" s="156"/>
      <c r="E1064" s="178"/>
      <c r="F1064" s="157"/>
    </row>
    <row r="1065" spans="1:6" ht="15">
      <c r="A1065" s="155"/>
      <c r="B1065" s="156"/>
      <c r="C1065" s="156"/>
      <c r="E1065" s="178"/>
      <c r="F1065" s="157"/>
    </row>
    <row r="1066" spans="1:6" ht="15">
      <c r="A1066" s="155"/>
      <c r="B1066" s="156"/>
      <c r="C1066" s="156"/>
      <c r="E1066" s="178"/>
      <c r="F1066" s="157"/>
    </row>
    <row r="1067" spans="1:6" ht="15">
      <c r="A1067" s="155"/>
      <c r="B1067" s="156"/>
      <c r="C1067" s="156"/>
      <c r="E1067" s="178"/>
      <c r="F1067" s="157"/>
    </row>
    <row r="1068" spans="1:6" ht="15">
      <c r="A1068" s="155"/>
      <c r="B1068" s="156"/>
      <c r="C1068" s="156"/>
      <c r="E1068" s="178"/>
      <c r="F1068" s="157"/>
    </row>
    <row r="1069" spans="1:6" ht="15">
      <c r="A1069" s="155"/>
      <c r="B1069" s="156"/>
      <c r="C1069" s="156"/>
      <c r="E1069" s="178"/>
      <c r="F1069" s="157"/>
    </row>
    <row r="1070" spans="1:6" ht="15">
      <c r="A1070" s="155"/>
      <c r="B1070" s="156"/>
      <c r="C1070" s="156"/>
      <c r="E1070" s="178"/>
      <c r="F1070" s="157"/>
    </row>
    <row r="1071" spans="1:6" ht="15">
      <c r="A1071" s="155"/>
      <c r="B1071" s="156"/>
      <c r="C1071" s="156"/>
      <c r="E1071" s="178"/>
      <c r="F1071" s="157"/>
    </row>
    <row r="1072" spans="1:6" ht="15">
      <c r="A1072" s="155"/>
      <c r="B1072" s="156"/>
      <c r="C1072" s="156"/>
      <c r="E1072" s="178"/>
      <c r="F1072" s="157"/>
    </row>
    <row r="1073" spans="1:6" ht="15">
      <c r="A1073" s="155"/>
      <c r="B1073" s="156"/>
      <c r="C1073" s="156"/>
      <c r="E1073" s="178"/>
      <c r="F1073" s="157"/>
    </row>
    <row r="1074" spans="1:6" ht="15">
      <c r="A1074" s="155"/>
      <c r="B1074" s="156"/>
      <c r="C1074" s="156"/>
      <c r="E1074" s="178"/>
      <c r="F1074" s="157"/>
    </row>
    <row r="1075" spans="1:6" ht="15">
      <c r="A1075" s="155"/>
      <c r="B1075" s="156"/>
      <c r="C1075" s="156"/>
      <c r="E1075" s="178"/>
      <c r="F1075" s="157"/>
    </row>
    <row r="1076" spans="1:6" ht="15">
      <c r="A1076" s="155"/>
      <c r="B1076" s="156"/>
      <c r="C1076" s="156"/>
      <c r="E1076" s="178"/>
      <c r="F1076" s="157"/>
    </row>
    <row r="1077" spans="1:6" ht="15">
      <c r="A1077" s="155"/>
      <c r="B1077" s="156"/>
      <c r="C1077" s="156"/>
      <c r="E1077" s="178"/>
      <c r="F1077" s="157"/>
    </row>
    <row r="1078" spans="1:6" ht="15">
      <c r="A1078" s="155"/>
      <c r="B1078" s="156"/>
      <c r="C1078" s="156"/>
      <c r="E1078" s="178"/>
      <c r="F1078" s="157"/>
    </row>
    <row r="1079" spans="1:6" ht="15">
      <c r="A1079" s="155"/>
      <c r="B1079" s="156"/>
      <c r="C1079" s="156"/>
      <c r="E1079" s="178"/>
      <c r="F1079" s="157"/>
    </row>
    <row r="1080" spans="1:6" ht="15">
      <c r="A1080" s="155"/>
      <c r="B1080" s="156"/>
      <c r="C1080" s="156"/>
      <c r="E1080" s="178"/>
      <c r="F1080" s="157"/>
    </row>
    <row r="1081" spans="1:6" ht="15">
      <c r="A1081" s="155"/>
      <c r="B1081" s="156"/>
      <c r="C1081" s="156"/>
      <c r="E1081" s="178"/>
      <c r="F1081" s="157"/>
    </row>
    <row r="1082" spans="1:6" ht="15">
      <c r="A1082" s="155"/>
      <c r="B1082" s="156"/>
      <c r="C1082" s="156"/>
      <c r="E1082" s="178"/>
      <c r="F1082" s="157"/>
    </row>
    <row r="1083" spans="1:6" ht="15">
      <c r="A1083" s="155"/>
      <c r="B1083" s="156"/>
      <c r="C1083" s="156"/>
      <c r="E1083" s="178"/>
      <c r="F1083" s="157"/>
    </row>
    <row r="1084" spans="1:6" ht="15">
      <c r="A1084" s="155"/>
      <c r="B1084" s="156"/>
      <c r="C1084" s="156"/>
      <c r="E1084" s="178"/>
      <c r="F1084" s="157"/>
    </row>
    <row r="1085" spans="1:6" ht="15">
      <c r="A1085" s="155"/>
      <c r="B1085" s="156"/>
      <c r="C1085" s="156"/>
      <c r="E1085" s="178"/>
      <c r="F1085" s="157"/>
    </row>
    <row r="1086" spans="1:6" ht="15">
      <c r="A1086" s="155"/>
      <c r="B1086" s="156"/>
      <c r="C1086" s="156"/>
      <c r="E1086" s="178"/>
      <c r="F1086" s="157"/>
    </row>
    <row r="1087" spans="1:6" ht="15">
      <c r="A1087" s="155"/>
      <c r="B1087" s="156"/>
      <c r="C1087" s="156"/>
      <c r="E1087" s="178"/>
      <c r="F1087" s="157"/>
    </row>
    <row r="1088" spans="1:6" ht="15">
      <c r="A1088" s="155"/>
      <c r="B1088" s="156"/>
      <c r="C1088" s="156"/>
      <c r="E1088" s="178"/>
      <c r="F1088" s="157"/>
    </row>
    <row r="1089" spans="1:6" ht="15">
      <c r="A1089" s="155"/>
      <c r="B1089" s="156"/>
      <c r="C1089" s="156"/>
      <c r="E1089" s="178"/>
      <c r="F1089" s="157"/>
    </row>
    <row r="1090" spans="1:6" ht="15">
      <c r="A1090" s="155"/>
      <c r="B1090" s="156"/>
      <c r="C1090" s="156"/>
      <c r="E1090" s="178"/>
      <c r="F1090" s="157"/>
    </row>
    <row r="1091" spans="1:6" ht="15">
      <c r="A1091" s="155"/>
      <c r="B1091" s="156"/>
      <c r="C1091" s="156"/>
      <c r="E1091" s="178"/>
      <c r="F1091" s="157"/>
    </row>
    <row r="1092" spans="1:6" ht="15">
      <c r="A1092" s="155"/>
      <c r="B1092" s="156"/>
      <c r="C1092" s="156"/>
      <c r="E1092" s="178"/>
      <c r="F1092" s="157"/>
    </row>
    <row r="1093" spans="1:6" ht="15">
      <c r="A1093" s="155"/>
      <c r="B1093" s="156"/>
      <c r="C1093" s="156"/>
      <c r="E1093" s="178"/>
      <c r="F1093" s="157"/>
    </row>
    <row r="1094" spans="1:6" ht="15">
      <c r="A1094" s="155"/>
      <c r="B1094" s="156"/>
      <c r="C1094" s="156"/>
      <c r="E1094" s="178"/>
      <c r="F1094" s="157"/>
    </row>
    <row r="1095" spans="1:6" ht="15">
      <c r="A1095" s="155"/>
      <c r="B1095" s="156"/>
      <c r="C1095" s="156"/>
      <c r="E1095" s="178"/>
      <c r="F1095" s="157"/>
    </row>
    <row r="1096" spans="1:6" ht="15">
      <c r="A1096" s="155"/>
      <c r="B1096" s="156"/>
      <c r="C1096" s="156"/>
      <c r="E1096" s="178"/>
      <c r="F1096" s="157"/>
    </row>
    <row r="1097" spans="1:6" ht="15">
      <c r="A1097" s="155"/>
      <c r="B1097" s="156"/>
      <c r="C1097" s="156"/>
      <c r="E1097" s="178"/>
      <c r="F1097" s="157"/>
    </row>
    <row r="1098" spans="1:6" ht="15">
      <c r="A1098" s="155"/>
      <c r="B1098" s="156"/>
      <c r="C1098" s="156"/>
      <c r="E1098" s="178"/>
      <c r="F1098" s="157"/>
    </row>
    <row r="1099" spans="1:6" ht="15">
      <c r="A1099" s="155"/>
      <c r="B1099" s="156"/>
      <c r="C1099" s="156"/>
      <c r="E1099" s="178"/>
      <c r="F1099" s="157"/>
    </row>
    <row r="1100" spans="1:6" ht="15">
      <c r="A1100" s="155"/>
      <c r="B1100" s="156"/>
      <c r="C1100" s="156"/>
      <c r="E1100" s="178"/>
      <c r="F1100" s="157"/>
    </row>
    <row r="1101" spans="1:6" ht="15">
      <c r="A1101" s="155"/>
      <c r="B1101" s="156"/>
      <c r="C1101" s="156"/>
      <c r="E1101" s="178"/>
      <c r="F1101" s="157"/>
    </row>
    <row r="1102" spans="1:6" ht="15">
      <c r="A1102" s="155"/>
      <c r="B1102" s="156"/>
      <c r="C1102" s="156"/>
      <c r="E1102" s="178"/>
      <c r="F1102" s="157"/>
    </row>
    <row r="1103" spans="1:6" ht="15">
      <c r="A1103" s="155"/>
      <c r="B1103" s="156"/>
      <c r="C1103" s="156"/>
      <c r="E1103" s="178"/>
      <c r="F1103" s="157"/>
    </row>
    <row r="1104" spans="1:6" ht="15">
      <c r="A1104" s="155"/>
      <c r="B1104" s="156"/>
      <c r="C1104" s="156"/>
      <c r="E1104" s="178"/>
      <c r="F1104" s="157"/>
    </row>
    <row r="1105" spans="1:6" ht="15">
      <c r="A1105" s="155"/>
      <c r="B1105" s="156"/>
      <c r="C1105" s="156"/>
      <c r="E1105" s="178"/>
      <c r="F1105" s="157"/>
    </row>
    <row r="1106" spans="1:6" ht="15">
      <c r="A1106" s="155"/>
      <c r="B1106" s="156"/>
      <c r="C1106" s="156"/>
      <c r="E1106" s="178"/>
      <c r="F1106" s="157"/>
    </row>
    <row r="1107" spans="1:6" ht="15">
      <c r="A1107" s="155"/>
      <c r="B1107" s="156"/>
      <c r="C1107" s="156"/>
      <c r="E1107" s="178"/>
      <c r="F1107" s="157"/>
    </row>
    <row r="1108" spans="1:6" ht="15">
      <c r="A1108" s="155"/>
      <c r="B1108" s="156"/>
      <c r="C1108" s="156"/>
      <c r="E1108" s="178"/>
      <c r="F1108" s="157"/>
    </row>
    <row r="1109" spans="1:6" ht="15">
      <c r="A1109" s="155"/>
      <c r="B1109" s="156"/>
      <c r="C1109" s="156"/>
      <c r="E1109" s="178"/>
      <c r="F1109" s="157"/>
    </row>
    <row r="1110" spans="1:6" ht="15">
      <c r="A1110" s="155"/>
      <c r="B1110" s="156"/>
      <c r="C1110" s="156"/>
      <c r="E1110" s="178"/>
      <c r="F1110" s="157"/>
    </row>
    <row r="1111" spans="1:6" ht="15">
      <c r="A1111" s="155"/>
      <c r="B1111" s="156"/>
      <c r="C1111" s="156"/>
      <c r="E1111" s="178"/>
      <c r="F1111" s="157"/>
    </row>
    <row r="1112" spans="1:6" ht="15">
      <c r="A1112" s="155"/>
      <c r="B1112" s="156"/>
      <c r="C1112" s="156"/>
      <c r="E1112" s="178"/>
      <c r="F1112" s="157"/>
    </row>
    <row r="1113" spans="1:6" ht="15">
      <c r="A1113" s="155"/>
      <c r="B1113" s="156"/>
      <c r="C1113" s="156"/>
      <c r="E1113" s="178"/>
      <c r="F1113" s="157"/>
    </row>
    <row r="1114" spans="1:6" ht="15">
      <c r="A1114" s="155"/>
      <c r="B1114" s="156"/>
      <c r="C1114" s="156"/>
      <c r="E1114" s="178"/>
      <c r="F1114" s="157"/>
    </row>
    <row r="1115" spans="1:6" ht="15">
      <c r="A1115" s="155"/>
      <c r="B1115" s="156"/>
      <c r="C1115" s="156"/>
      <c r="E1115" s="178"/>
      <c r="F1115" s="157"/>
    </row>
    <row r="1116" spans="1:6" ht="15">
      <c r="A1116" s="155"/>
      <c r="B1116" s="156"/>
      <c r="C1116" s="156"/>
      <c r="E1116" s="178"/>
      <c r="F1116" s="157"/>
    </row>
    <row r="1117" spans="1:6" ht="15">
      <c r="A1117" s="155"/>
      <c r="B1117" s="156"/>
      <c r="C1117" s="156"/>
      <c r="E1117" s="178"/>
      <c r="F1117" s="157"/>
    </row>
    <row r="1118" spans="1:6" ht="15">
      <c r="A1118" s="155"/>
      <c r="B1118" s="156"/>
      <c r="C1118" s="156"/>
      <c r="E1118" s="178"/>
      <c r="F1118" s="157"/>
    </row>
    <row r="1119" spans="1:6" ht="15">
      <c r="A1119" s="155"/>
      <c r="B1119" s="156"/>
      <c r="C1119" s="156"/>
      <c r="E1119" s="178"/>
      <c r="F1119" s="157"/>
    </row>
    <row r="1120" spans="1:6" ht="15">
      <c r="A1120" s="155"/>
      <c r="B1120" s="156"/>
      <c r="C1120" s="156"/>
      <c r="E1120" s="178"/>
      <c r="F1120" s="157"/>
    </row>
    <row r="1121" spans="1:6" ht="15">
      <c r="A1121" s="155"/>
      <c r="B1121" s="156"/>
      <c r="C1121" s="156"/>
      <c r="E1121" s="178"/>
      <c r="F1121" s="157"/>
    </row>
    <row r="1122" spans="1:6" ht="15">
      <c r="A1122" s="155"/>
      <c r="B1122" s="156"/>
      <c r="C1122" s="156"/>
      <c r="E1122" s="178"/>
      <c r="F1122" s="157"/>
    </row>
    <row r="1123" spans="1:6" ht="15">
      <c r="A1123" s="155"/>
      <c r="B1123" s="156"/>
      <c r="C1123" s="156"/>
      <c r="E1123" s="178"/>
      <c r="F1123" s="157"/>
    </row>
    <row r="1124" spans="1:6" ht="15">
      <c r="A1124" s="155"/>
      <c r="B1124" s="156"/>
      <c r="C1124" s="156"/>
      <c r="E1124" s="178"/>
      <c r="F1124" s="157"/>
    </row>
    <row r="1125" spans="1:6" ht="15">
      <c r="A1125" s="155"/>
      <c r="B1125" s="156"/>
      <c r="C1125" s="156"/>
      <c r="E1125" s="178"/>
      <c r="F1125" s="157"/>
    </row>
    <row r="1126" spans="1:6" ht="15">
      <c r="A1126" s="155"/>
      <c r="B1126" s="156"/>
      <c r="C1126" s="156"/>
      <c r="E1126" s="178"/>
      <c r="F1126" s="157"/>
    </row>
    <row r="1127" spans="1:6" ht="15">
      <c r="A1127" s="155"/>
      <c r="B1127" s="156"/>
      <c r="C1127" s="156"/>
      <c r="E1127" s="178"/>
      <c r="F1127" s="157"/>
    </row>
    <row r="1128" spans="1:6" ht="15">
      <c r="A1128" s="155"/>
      <c r="B1128" s="156"/>
      <c r="C1128" s="156"/>
      <c r="E1128" s="178"/>
      <c r="F1128" s="157"/>
    </row>
    <row r="1129" spans="1:6" ht="15">
      <c r="A1129" s="155"/>
      <c r="B1129" s="156"/>
      <c r="C1129" s="156"/>
      <c r="E1129" s="178"/>
      <c r="F1129" s="157"/>
    </row>
    <row r="1130" spans="1:6" ht="15">
      <c r="A1130" s="155"/>
      <c r="B1130" s="156"/>
      <c r="C1130" s="156"/>
      <c r="E1130" s="178"/>
      <c r="F1130" s="157"/>
    </row>
    <row r="1131" spans="1:6" ht="15">
      <c r="A1131" s="155"/>
      <c r="B1131" s="156"/>
      <c r="C1131" s="156"/>
      <c r="E1131" s="178"/>
      <c r="F1131" s="157"/>
    </row>
    <row r="1132" spans="1:6" ht="15">
      <c r="A1132" s="155"/>
      <c r="B1132" s="156"/>
      <c r="C1132" s="156"/>
      <c r="E1132" s="178"/>
      <c r="F1132" s="157"/>
    </row>
    <row r="1133" spans="1:6" ht="15">
      <c r="A1133" s="155"/>
      <c r="B1133" s="156"/>
      <c r="C1133" s="156"/>
      <c r="E1133" s="178"/>
      <c r="F1133" s="157"/>
    </row>
    <row r="1134" spans="1:6" ht="15">
      <c r="A1134" s="155"/>
      <c r="B1134" s="156"/>
      <c r="C1134" s="156"/>
      <c r="E1134" s="178"/>
      <c r="F1134" s="157"/>
    </row>
    <row r="1135" spans="1:6" ht="15">
      <c r="A1135" s="155"/>
      <c r="B1135" s="156"/>
      <c r="C1135" s="156"/>
      <c r="E1135" s="178"/>
      <c r="F1135" s="157"/>
    </row>
    <row r="1136" spans="1:6" ht="15">
      <c r="A1136" s="155"/>
      <c r="B1136" s="156"/>
      <c r="C1136" s="156"/>
      <c r="E1136" s="178"/>
      <c r="F1136" s="157"/>
    </row>
    <row r="1137" spans="1:6" ht="15">
      <c r="A1137" s="155"/>
      <c r="B1137" s="156"/>
      <c r="C1137" s="156"/>
      <c r="E1137" s="178"/>
      <c r="F1137" s="157"/>
    </row>
    <row r="1138" spans="1:6" ht="15">
      <c r="A1138" s="155"/>
      <c r="B1138" s="156"/>
      <c r="C1138" s="156"/>
      <c r="E1138" s="178"/>
      <c r="F1138" s="157"/>
    </row>
    <row r="1139" spans="1:6" ht="15">
      <c r="A1139" s="155"/>
      <c r="B1139" s="156"/>
      <c r="C1139" s="156"/>
      <c r="E1139" s="178"/>
      <c r="F1139" s="157"/>
    </row>
    <row r="1140" spans="1:6" ht="15">
      <c r="A1140" s="155"/>
      <c r="B1140" s="156"/>
      <c r="C1140" s="156"/>
      <c r="E1140" s="178"/>
      <c r="F1140" s="157"/>
    </row>
    <row r="1141" spans="1:6" ht="15">
      <c r="A1141" s="155"/>
      <c r="B1141" s="156"/>
      <c r="C1141" s="156"/>
      <c r="E1141" s="178"/>
      <c r="F1141" s="157"/>
    </row>
    <row r="1142" spans="1:6" ht="15">
      <c r="A1142" s="155"/>
      <c r="B1142" s="156"/>
      <c r="C1142" s="156"/>
      <c r="E1142" s="178"/>
      <c r="F1142" s="157"/>
    </row>
    <row r="1143" spans="1:6" ht="15">
      <c r="A1143" s="155"/>
      <c r="B1143" s="156"/>
      <c r="C1143" s="156"/>
      <c r="E1143" s="178"/>
      <c r="F1143" s="157"/>
    </row>
    <row r="1144" spans="1:6" ht="15">
      <c r="A1144" s="155"/>
      <c r="B1144" s="156"/>
      <c r="C1144" s="156"/>
      <c r="E1144" s="178"/>
      <c r="F1144" s="157"/>
    </row>
    <row r="1145" spans="1:6" ht="15">
      <c r="A1145" s="155"/>
      <c r="B1145" s="156"/>
      <c r="C1145" s="156"/>
      <c r="E1145" s="178"/>
      <c r="F1145" s="157"/>
    </row>
    <row r="1146" spans="1:6" ht="15">
      <c r="A1146" s="155"/>
      <c r="B1146" s="156"/>
      <c r="C1146" s="156"/>
      <c r="E1146" s="178"/>
      <c r="F1146" s="157"/>
    </row>
    <row r="1147" spans="1:6" ht="15">
      <c r="A1147" s="155"/>
      <c r="B1147" s="156"/>
      <c r="C1147" s="156"/>
      <c r="E1147" s="178"/>
      <c r="F1147" s="157"/>
    </row>
    <row r="1148" spans="1:6" ht="15">
      <c r="A1148" s="155"/>
      <c r="B1148" s="156"/>
      <c r="C1148" s="156"/>
      <c r="E1148" s="178"/>
      <c r="F1148" s="157"/>
    </row>
    <row r="1149" spans="1:6" ht="15">
      <c r="A1149" s="155"/>
      <c r="B1149" s="156"/>
      <c r="C1149" s="156"/>
      <c r="E1149" s="178"/>
      <c r="F1149" s="157"/>
    </row>
    <row r="1150" spans="1:6" ht="15">
      <c r="A1150" s="155"/>
      <c r="B1150" s="156"/>
      <c r="C1150" s="156"/>
      <c r="E1150" s="178"/>
      <c r="F1150" s="157"/>
    </row>
    <row r="1151" spans="1:6" ht="15">
      <c r="A1151" s="155"/>
      <c r="B1151" s="156"/>
      <c r="C1151" s="156"/>
      <c r="E1151" s="178"/>
      <c r="F1151" s="157"/>
    </row>
    <row r="1152" spans="1:6" ht="15">
      <c r="A1152" s="155"/>
      <c r="B1152" s="156"/>
      <c r="C1152" s="156"/>
      <c r="E1152" s="178"/>
      <c r="F1152" s="157"/>
    </row>
    <row r="1153" spans="1:6" ht="15">
      <c r="A1153" s="155"/>
      <c r="B1153" s="156"/>
      <c r="C1153" s="156"/>
      <c r="E1153" s="178"/>
      <c r="F1153" s="157"/>
    </row>
    <row r="1154" spans="1:6" ht="15">
      <c r="A1154" s="155"/>
      <c r="B1154" s="156"/>
      <c r="C1154" s="156"/>
      <c r="E1154" s="178"/>
      <c r="F1154" s="157"/>
    </row>
    <row r="1155" spans="1:6" ht="15">
      <c r="A1155" s="155"/>
      <c r="B1155" s="156"/>
      <c r="C1155" s="156"/>
      <c r="E1155" s="178"/>
      <c r="F1155" s="157"/>
    </row>
    <row r="1156" spans="1:6" ht="15">
      <c r="A1156" s="155"/>
      <c r="B1156" s="156"/>
      <c r="C1156" s="156"/>
      <c r="E1156" s="178"/>
      <c r="F1156" s="157"/>
    </row>
    <row r="1157" spans="1:6" ht="15">
      <c r="A1157" s="155"/>
      <c r="B1157" s="156"/>
      <c r="C1157" s="156"/>
      <c r="E1157" s="178"/>
      <c r="F1157" s="157"/>
    </row>
    <row r="1158" spans="1:6" ht="15">
      <c r="A1158" s="155"/>
      <c r="B1158" s="156"/>
      <c r="C1158" s="156"/>
      <c r="E1158" s="178"/>
      <c r="F1158" s="157"/>
    </row>
    <row r="1159" spans="1:6" ht="15">
      <c r="A1159" s="155"/>
      <c r="B1159" s="156"/>
      <c r="C1159" s="156"/>
      <c r="E1159" s="178"/>
      <c r="F1159" s="157"/>
    </row>
    <row r="1160" spans="1:6" ht="15">
      <c r="A1160" s="155"/>
      <c r="B1160" s="156"/>
      <c r="C1160" s="156"/>
      <c r="E1160" s="178"/>
      <c r="F1160" s="157"/>
    </row>
    <row r="1161" spans="1:6" ht="15">
      <c r="A1161" s="155"/>
      <c r="B1161" s="156"/>
      <c r="C1161" s="156"/>
      <c r="E1161" s="178"/>
      <c r="F1161" s="157"/>
    </row>
    <row r="1162" spans="1:6" ht="15">
      <c r="A1162" s="155"/>
      <c r="B1162" s="156"/>
      <c r="C1162" s="156"/>
      <c r="E1162" s="178"/>
      <c r="F1162" s="157"/>
    </row>
    <row r="1163" spans="1:6" ht="15">
      <c r="A1163" s="155"/>
      <c r="B1163" s="156"/>
      <c r="C1163" s="156"/>
      <c r="E1163" s="178"/>
      <c r="F1163" s="157"/>
    </row>
    <row r="1164" spans="1:6" ht="15">
      <c r="A1164" s="155"/>
      <c r="B1164" s="156"/>
      <c r="C1164" s="156"/>
      <c r="E1164" s="178"/>
      <c r="F1164" s="157"/>
    </row>
    <row r="1165" spans="1:6" ht="15">
      <c r="A1165" s="155"/>
      <c r="B1165" s="156"/>
      <c r="C1165" s="156"/>
      <c r="E1165" s="178"/>
      <c r="F1165" s="157"/>
    </row>
    <row r="1166" spans="1:6" ht="15">
      <c r="A1166" s="155"/>
      <c r="B1166" s="156"/>
      <c r="C1166" s="156"/>
      <c r="E1166" s="178"/>
      <c r="F1166" s="157"/>
    </row>
    <row r="1167" spans="1:6" ht="15">
      <c r="A1167" s="155"/>
      <c r="B1167" s="156"/>
      <c r="C1167" s="156"/>
      <c r="E1167" s="178"/>
      <c r="F1167" s="157"/>
    </row>
    <row r="1168" spans="1:6" ht="15">
      <c r="A1168" s="155"/>
      <c r="B1168" s="156"/>
      <c r="C1168" s="156"/>
      <c r="E1168" s="178"/>
      <c r="F1168" s="157"/>
    </row>
    <row r="1169" spans="1:6" ht="15">
      <c r="A1169" s="155"/>
      <c r="B1169" s="156"/>
      <c r="C1169" s="156"/>
      <c r="E1169" s="178"/>
      <c r="F1169" s="157"/>
    </row>
    <row r="1170" spans="1:6" ht="15">
      <c r="A1170" s="155"/>
      <c r="B1170" s="156"/>
      <c r="C1170" s="156"/>
      <c r="E1170" s="178"/>
      <c r="F1170" s="157"/>
    </row>
    <row r="1171" spans="1:6" ht="15">
      <c r="A1171" s="155"/>
      <c r="B1171" s="156"/>
      <c r="C1171" s="156"/>
      <c r="E1171" s="178"/>
      <c r="F1171" s="157"/>
    </row>
    <row r="1172" spans="1:6" ht="15">
      <c r="A1172" s="155"/>
      <c r="B1172" s="156"/>
      <c r="C1172" s="156"/>
      <c r="E1172" s="178"/>
      <c r="F1172" s="157"/>
    </row>
    <row r="1173" spans="1:6" ht="15">
      <c r="A1173" s="155"/>
      <c r="B1173" s="156"/>
      <c r="C1173" s="156"/>
      <c r="E1173" s="178"/>
      <c r="F1173" s="157"/>
    </row>
    <row r="1174" spans="1:6" ht="15">
      <c r="A1174" s="155"/>
      <c r="B1174" s="156"/>
      <c r="C1174" s="156"/>
      <c r="E1174" s="178"/>
      <c r="F1174" s="157"/>
    </row>
    <row r="1175" spans="1:6" ht="15">
      <c r="A1175" s="155"/>
      <c r="B1175" s="156"/>
      <c r="C1175" s="156"/>
      <c r="E1175" s="178"/>
      <c r="F1175" s="157"/>
    </row>
    <row r="1176" spans="1:6" ht="15">
      <c r="A1176" s="155"/>
      <c r="B1176" s="156"/>
      <c r="C1176" s="156"/>
      <c r="E1176" s="178"/>
      <c r="F1176" s="157"/>
    </row>
    <row r="1177" spans="1:6" ht="15">
      <c r="A1177" s="155"/>
      <c r="B1177" s="156"/>
      <c r="C1177" s="156"/>
      <c r="E1177" s="178"/>
      <c r="F1177" s="157"/>
    </row>
    <row r="1178" spans="1:6" ht="15">
      <c r="A1178" s="155"/>
      <c r="B1178" s="156"/>
      <c r="C1178" s="156"/>
      <c r="E1178" s="178"/>
      <c r="F1178" s="157"/>
    </row>
    <row r="1179" spans="1:6" ht="15">
      <c r="A1179" s="155"/>
      <c r="B1179" s="156"/>
      <c r="C1179" s="156"/>
      <c r="E1179" s="178"/>
      <c r="F1179" s="157"/>
    </row>
    <row r="1180" spans="1:6" ht="15">
      <c r="A1180" s="155"/>
      <c r="B1180" s="156"/>
      <c r="C1180" s="156"/>
      <c r="E1180" s="178"/>
      <c r="F1180" s="157"/>
    </row>
    <row r="1181" spans="1:6" ht="15">
      <c r="A1181" s="155"/>
      <c r="B1181" s="156"/>
      <c r="C1181" s="156"/>
      <c r="E1181" s="178"/>
      <c r="F1181" s="157"/>
    </row>
    <row r="1182" spans="1:6" ht="15">
      <c r="A1182" s="155"/>
      <c r="B1182" s="156"/>
      <c r="C1182" s="156"/>
      <c r="E1182" s="178"/>
      <c r="F1182" s="157"/>
    </row>
    <row r="1183" spans="1:6" ht="15">
      <c r="A1183" s="155"/>
      <c r="B1183" s="156"/>
      <c r="C1183" s="156"/>
      <c r="E1183" s="178"/>
      <c r="F1183" s="157"/>
    </row>
    <row r="1184" spans="1:6" ht="15">
      <c r="A1184" s="155"/>
      <c r="B1184" s="156"/>
      <c r="C1184" s="156"/>
      <c r="E1184" s="178"/>
      <c r="F1184" s="157"/>
    </row>
    <row r="1185" spans="1:6" ht="15">
      <c r="A1185" s="155"/>
      <c r="B1185" s="156"/>
      <c r="C1185" s="156"/>
      <c r="E1185" s="178"/>
      <c r="F1185" s="157"/>
    </row>
    <row r="1186" spans="1:6" ht="15">
      <c r="A1186" s="155"/>
      <c r="B1186" s="156"/>
      <c r="C1186" s="156"/>
      <c r="E1186" s="178"/>
      <c r="F1186" s="157"/>
    </row>
    <row r="1187" spans="1:6" ht="15">
      <c r="A1187" s="155"/>
      <c r="B1187" s="156"/>
      <c r="C1187" s="156"/>
      <c r="E1187" s="178"/>
      <c r="F1187" s="157"/>
    </row>
    <row r="1188" spans="1:6" ht="15">
      <c r="A1188" s="155"/>
      <c r="B1188" s="156"/>
      <c r="C1188" s="156"/>
      <c r="E1188" s="178"/>
      <c r="F1188" s="157"/>
    </row>
    <row r="1189" spans="1:6" ht="15">
      <c r="A1189" s="155"/>
      <c r="B1189" s="156"/>
      <c r="C1189" s="156"/>
      <c r="E1189" s="178"/>
      <c r="F1189" s="157"/>
    </row>
    <row r="1190" spans="1:6" ht="15">
      <c r="A1190" s="155"/>
      <c r="B1190" s="156"/>
      <c r="C1190" s="156"/>
      <c r="E1190" s="178"/>
      <c r="F1190" s="157"/>
    </row>
    <row r="1191" spans="1:6" ht="15">
      <c r="A1191" s="155"/>
      <c r="B1191" s="156"/>
      <c r="C1191" s="156"/>
      <c r="E1191" s="178"/>
      <c r="F1191" s="157"/>
    </row>
    <row r="1192" spans="1:6" ht="15">
      <c r="A1192" s="155"/>
      <c r="B1192" s="156"/>
      <c r="C1192" s="156"/>
      <c r="E1192" s="178"/>
      <c r="F1192" s="157"/>
    </row>
    <row r="1193" spans="1:6" ht="15">
      <c r="A1193" s="155"/>
      <c r="B1193" s="156"/>
      <c r="C1193" s="156"/>
      <c r="E1193" s="178"/>
      <c r="F1193" s="157"/>
    </row>
    <row r="1194" spans="1:6" ht="15">
      <c r="A1194" s="155"/>
      <c r="B1194" s="156"/>
      <c r="C1194" s="156"/>
      <c r="E1194" s="178"/>
      <c r="F1194" s="157"/>
    </row>
    <row r="1195" spans="1:6" ht="15">
      <c r="A1195" s="155"/>
      <c r="B1195" s="156"/>
      <c r="C1195" s="156"/>
      <c r="E1195" s="178"/>
      <c r="F1195" s="157"/>
    </row>
    <row r="1196" spans="1:6" ht="15">
      <c r="A1196" s="155"/>
      <c r="B1196" s="156"/>
      <c r="C1196" s="156"/>
      <c r="E1196" s="178"/>
      <c r="F1196" s="157"/>
    </row>
    <row r="1197" spans="1:6" ht="15">
      <c r="A1197" s="155"/>
      <c r="B1197" s="156"/>
      <c r="C1197" s="156"/>
      <c r="E1197" s="178"/>
      <c r="F1197" s="157"/>
    </row>
    <row r="1198" spans="1:6" ht="15">
      <c r="A1198" s="155"/>
      <c r="B1198" s="156"/>
      <c r="C1198" s="156"/>
      <c r="E1198" s="178"/>
      <c r="F1198" s="157"/>
    </row>
    <row r="1199" spans="1:6" ht="15">
      <c r="A1199" s="155"/>
      <c r="B1199" s="156"/>
      <c r="C1199" s="156"/>
      <c r="E1199" s="178"/>
      <c r="F1199" s="157"/>
    </row>
    <row r="1200" spans="1:6" ht="15">
      <c r="A1200" s="155"/>
      <c r="B1200" s="156"/>
      <c r="C1200" s="156"/>
      <c r="E1200" s="178"/>
      <c r="F1200" s="157"/>
    </row>
    <row r="1201" spans="1:6" ht="15">
      <c r="A1201" s="155"/>
      <c r="B1201" s="156"/>
      <c r="C1201" s="156"/>
      <c r="E1201" s="178"/>
      <c r="F1201" s="157"/>
    </row>
    <row r="1202" spans="1:6" ht="15">
      <c r="A1202" s="155"/>
      <c r="B1202" s="156"/>
      <c r="C1202" s="156"/>
      <c r="E1202" s="178"/>
      <c r="F1202" s="157"/>
    </row>
    <row r="1203" spans="1:6" ht="15">
      <c r="A1203" s="155"/>
      <c r="B1203" s="156"/>
      <c r="C1203" s="156"/>
      <c r="E1203" s="178"/>
      <c r="F1203" s="157"/>
    </row>
    <row r="1204" spans="1:6" ht="15">
      <c r="A1204" s="155"/>
      <c r="B1204" s="156"/>
      <c r="C1204" s="156"/>
      <c r="E1204" s="178"/>
      <c r="F1204" s="157"/>
    </row>
    <row r="1205" spans="1:6" ht="15">
      <c r="A1205" s="155"/>
      <c r="B1205" s="156"/>
      <c r="C1205" s="156"/>
      <c r="E1205" s="178"/>
      <c r="F1205" s="157"/>
    </row>
    <row r="1206" spans="1:6" ht="15">
      <c r="A1206" s="155"/>
      <c r="B1206" s="156"/>
      <c r="C1206" s="156"/>
      <c r="E1206" s="178"/>
      <c r="F1206" s="157"/>
    </row>
    <row r="1207" spans="1:6" ht="15">
      <c r="A1207" s="155"/>
      <c r="B1207" s="156"/>
      <c r="C1207" s="156"/>
      <c r="E1207" s="178"/>
      <c r="F1207" s="157"/>
    </row>
    <row r="1208" spans="1:6" ht="15">
      <c r="A1208" s="155"/>
      <c r="B1208" s="156"/>
      <c r="C1208" s="156"/>
      <c r="E1208" s="178"/>
      <c r="F1208" s="157"/>
    </row>
    <row r="1209" spans="1:6" ht="15">
      <c r="A1209" s="155"/>
      <c r="B1209" s="156"/>
      <c r="C1209" s="156"/>
      <c r="E1209" s="178"/>
      <c r="F1209" s="157"/>
    </row>
    <row r="1210" spans="1:6" ht="15">
      <c r="A1210" s="155"/>
      <c r="B1210" s="156"/>
      <c r="C1210" s="156"/>
      <c r="E1210" s="178"/>
      <c r="F1210" s="157"/>
    </row>
    <row r="1211" spans="1:6" ht="15">
      <c r="A1211" s="155"/>
      <c r="B1211" s="156"/>
      <c r="C1211" s="156"/>
      <c r="E1211" s="178"/>
      <c r="F1211" s="157"/>
    </row>
    <row r="1212" spans="1:6" ht="15">
      <c r="A1212" s="155"/>
      <c r="B1212" s="156"/>
      <c r="C1212" s="156"/>
      <c r="E1212" s="178"/>
      <c r="F1212" s="157"/>
    </row>
    <row r="1213" spans="1:6" ht="15">
      <c r="A1213" s="155"/>
      <c r="B1213" s="156"/>
      <c r="C1213" s="156"/>
      <c r="E1213" s="178"/>
      <c r="F1213" s="157"/>
    </row>
    <row r="1214" spans="1:6" ht="15">
      <c r="A1214" s="155"/>
      <c r="B1214" s="156"/>
      <c r="C1214" s="156"/>
      <c r="E1214" s="178"/>
      <c r="F1214" s="157"/>
    </row>
    <row r="1215" spans="1:6" ht="15">
      <c r="A1215" s="155"/>
      <c r="B1215" s="156"/>
      <c r="C1215" s="156"/>
      <c r="E1215" s="178"/>
      <c r="F1215" s="157"/>
    </row>
    <row r="1216" spans="1:6" ht="15">
      <c r="A1216" s="155"/>
      <c r="B1216" s="156"/>
      <c r="C1216" s="156"/>
      <c r="E1216" s="178"/>
      <c r="F1216" s="157"/>
    </row>
    <row r="1217" spans="1:6" ht="15">
      <c r="A1217" s="155"/>
      <c r="B1217" s="156"/>
      <c r="C1217" s="156"/>
      <c r="E1217" s="178"/>
      <c r="F1217" s="157"/>
    </row>
    <row r="1218" spans="1:6" ht="15">
      <c r="A1218" s="155"/>
      <c r="B1218" s="156"/>
      <c r="C1218" s="156"/>
      <c r="E1218" s="178"/>
      <c r="F1218" s="157"/>
    </row>
    <row r="1219" spans="1:6" ht="15">
      <c r="A1219" s="155"/>
      <c r="B1219" s="156"/>
      <c r="C1219" s="156"/>
      <c r="E1219" s="178"/>
      <c r="F1219" s="157"/>
    </row>
    <row r="1220" spans="1:6" ht="15">
      <c r="A1220" s="155"/>
      <c r="B1220" s="156"/>
      <c r="C1220" s="156"/>
      <c r="E1220" s="178"/>
      <c r="F1220" s="157"/>
    </row>
    <row r="1221" spans="1:6" ht="15">
      <c r="A1221" s="155"/>
      <c r="B1221" s="156"/>
      <c r="C1221" s="156"/>
      <c r="E1221" s="178"/>
      <c r="F1221" s="157"/>
    </row>
    <row r="1222" spans="1:6" ht="15">
      <c r="A1222" s="155"/>
      <c r="B1222" s="156"/>
      <c r="C1222" s="156"/>
      <c r="E1222" s="178"/>
      <c r="F1222" s="157"/>
    </row>
    <row r="1223" spans="1:6" ht="15">
      <c r="A1223" s="155"/>
      <c r="B1223" s="156"/>
      <c r="C1223" s="156"/>
      <c r="E1223" s="178"/>
      <c r="F1223" s="157"/>
    </row>
    <row r="1224" spans="1:6" ht="15">
      <c r="A1224" s="155"/>
      <c r="B1224" s="156"/>
      <c r="C1224" s="156"/>
      <c r="E1224" s="178"/>
      <c r="F1224" s="157"/>
    </row>
    <row r="1225" spans="1:6" ht="15">
      <c r="A1225" s="155"/>
      <c r="B1225" s="156"/>
      <c r="C1225" s="156"/>
      <c r="E1225" s="178"/>
      <c r="F1225" s="157"/>
    </row>
    <row r="1226" spans="1:6" ht="15">
      <c r="A1226" s="155"/>
      <c r="B1226" s="156"/>
      <c r="C1226" s="156"/>
      <c r="E1226" s="178"/>
      <c r="F1226" s="157"/>
    </row>
    <row r="1227" spans="1:6" ht="15">
      <c r="A1227" s="155"/>
      <c r="B1227" s="156"/>
      <c r="C1227" s="156"/>
      <c r="E1227" s="178"/>
      <c r="F1227" s="157"/>
    </row>
    <row r="1228" spans="1:6" ht="15">
      <c r="A1228" s="155"/>
      <c r="B1228" s="156"/>
      <c r="C1228" s="156"/>
      <c r="E1228" s="178"/>
      <c r="F1228" s="157"/>
    </row>
    <row r="1229" spans="1:6" ht="15">
      <c r="A1229" s="155"/>
      <c r="B1229" s="156"/>
      <c r="C1229" s="156"/>
      <c r="E1229" s="178"/>
      <c r="F1229" s="157"/>
    </row>
    <row r="1230" spans="1:6" ht="15">
      <c r="A1230" s="155"/>
      <c r="B1230" s="156"/>
      <c r="C1230" s="156"/>
      <c r="E1230" s="178"/>
      <c r="F1230" s="157"/>
    </row>
    <row r="1231" spans="1:6" ht="15">
      <c r="A1231" s="155"/>
      <c r="B1231" s="156"/>
      <c r="C1231" s="156"/>
      <c r="E1231" s="178"/>
      <c r="F1231" s="157"/>
    </row>
    <row r="1232" spans="1:6" ht="15">
      <c r="A1232" s="155"/>
      <c r="B1232" s="156"/>
      <c r="C1232" s="156"/>
      <c r="E1232" s="178"/>
      <c r="F1232" s="157"/>
    </row>
    <row r="1233" spans="1:6" ht="15">
      <c r="A1233" s="155"/>
      <c r="B1233" s="156"/>
      <c r="C1233" s="156"/>
      <c r="E1233" s="178"/>
      <c r="F1233" s="157"/>
    </row>
    <row r="1234" spans="1:6" ht="15">
      <c r="A1234" s="155"/>
      <c r="B1234" s="156"/>
      <c r="C1234" s="156"/>
      <c r="E1234" s="178"/>
      <c r="F1234" s="157"/>
    </row>
    <row r="1235" spans="1:6" ht="15">
      <c r="A1235" s="155"/>
      <c r="B1235" s="156"/>
      <c r="C1235" s="156"/>
      <c r="E1235" s="178"/>
      <c r="F1235" s="157"/>
    </row>
  </sheetData>
  <mergeCells count="1">
    <mergeCell ref="A1:H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G1235"/>
  <sheetViews>
    <sheetView workbookViewId="0">
      <pane xSplit="1" ySplit="2" topLeftCell="B3" activePane="bottomRight" state="frozen"/>
      <selection pane="topRight" activeCell="B1" sqref="B1"/>
      <selection pane="bottomLeft" activeCell="A3" sqref="A3"/>
      <selection pane="bottomRight" activeCell="B3" sqref="B3"/>
    </sheetView>
  </sheetViews>
  <sheetFormatPr defaultColWidth="12.6640625" defaultRowHeight="15.75" customHeight="1"/>
  <cols>
    <col min="1" max="1" width="47.77734375" customWidth="1"/>
    <col min="2" max="2" width="20.109375" customWidth="1"/>
    <col min="3" max="3" width="39.21875" customWidth="1"/>
    <col min="4" max="4" width="18.6640625" customWidth="1"/>
    <col min="5" max="5" width="34" customWidth="1"/>
    <col min="6" max="6" width="22.6640625" customWidth="1"/>
    <col min="7" max="7" width="47.44140625" customWidth="1"/>
    <col min="8" max="27" width="7.6640625" customWidth="1"/>
  </cols>
  <sheetData>
    <row r="1" spans="1:7" ht="30.75" customHeight="1">
      <c r="A1" s="135" t="s">
        <v>10429</v>
      </c>
      <c r="B1" s="136"/>
      <c r="C1" s="136"/>
      <c r="D1" s="136"/>
      <c r="E1" s="136"/>
      <c r="F1" s="136"/>
      <c r="G1" s="136"/>
    </row>
    <row r="2" spans="1:7" ht="31.5" customHeight="1">
      <c r="A2" s="159" t="s">
        <v>2</v>
      </c>
      <c r="B2" s="137" t="s">
        <v>8078</v>
      </c>
      <c r="C2" s="124" t="s">
        <v>3</v>
      </c>
      <c r="D2" s="124" t="s">
        <v>41</v>
      </c>
      <c r="E2" s="125" t="s">
        <v>8079</v>
      </c>
      <c r="F2" s="125" t="s">
        <v>8080</v>
      </c>
      <c r="G2" s="124"/>
    </row>
    <row r="3" spans="1:7" ht="32.25" customHeight="1">
      <c r="A3" s="164" t="s">
        <v>10615</v>
      </c>
      <c r="B3" s="164" t="s">
        <v>8038</v>
      </c>
      <c r="C3" s="162" t="str">
        <f t="shared" ref="C3:C58" si="0">HYPERLINK("https://www.epa.gov/ccl/contaminant-candidate-list-1-ccl-1","EPA-Contaminant Candidate list (CCL)-1")</f>
        <v>EPA-Contaminant Candidate list (CCL)-1</v>
      </c>
      <c r="D3" s="126"/>
      <c r="E3" s="127"/>
      <c r="F3" s="126"/>
      <c r="G3" s="126"/>
    </row>
    <row r="4" spans="1:7" ht="19.5" customHeight="1">
      <c r="A4" s="164" t="s">
        <v>10616</v>
      </c>
      <c r="B4" s="164" t="s">
        <v>10617</v>
      </c>
      <c r="C4" s="162" t="str">
        <f t="shared" si="0"/>
        <v>EPA-Contaminant Candidate list (CCL)-1</v>
      </c>
      <c r="D4" s="126"/>
      <c r="E4" s="127"/>
      <c r="F4" s="126"/>
      <c r="G4" s="126"/>
    </row>
    <row r="5" spans="1:7" ht="30.75" customHeight="1">
      <c r="A5" s="164" t="s">
        <v>10618</v>
      </c>
      <c r="B5" s="164" t="s">
        <v>8572</v>
      </c>
      <c r="C5" s="162" t="str">
        <f t="shared" si="0"/>
        <v>EPA-Contaminant Candidate list (CCL)-1</v>
      </c>
      <c r="D5" s="126"/>
      <c r="E5" s="127"/>
      <c r="F5" s="126"/>
      <c r="G5" s="126"/>
    </row>
    <row r="6" spans="1:7" ht="19.5" customHeight="1">
      <c r="A6" s="160" t="s">
        <v>10619</v>
      </c>
      <c r="B6" s="160" t="s">
        <v>10620</v>
      </c>
      <c r="C6" s="162" t="str">
        <f t="shared" si="0"/>
        <v>EPA-Contaminant Candidate list (CCL)-1</v>
      </c>
      <c r="D6" s="126"/>
      <c r="E6" s="178"/>
      <c r="F6" s="126"/>
      <c r="G6" s="126"/>
    </row>
    <row r="7" spans="1:7" ht="19.5" customHeight="1">
      <c r="A7" s="161" t="s">
        <v>10621</v>
      </c>
      <c r="B7" s="161" t="s">
        <v>8626</v>
      </c>
      <c r="C7" s="162" t="str">
        <f t="shared" si="0"/>
        <v>EPA-Contaminant Candidate list (CCL)-1</v>
      </c>
      <c r="D7" s="126"/>
      <c r="E7" s="133"/>
      <c r="F7" s="126"/>
      <c r="G7" s="126"/>
    </row>
    <row r="8" spans="1:7" ht="19.5" customHeight="1">
      <c r="A8" s="161" t="s">
        <v>10622</v>
      </c>
      <c r="B8" s="161" t="s">
        <v>10623</v>
      </c>
      <c r="C8" s="162" t="str">
        <f t="shared" si="0"/>
        <v>EPA-Contaminant Candidate list (CCL)-1</v>
      </c>
      <c r="D8" s="126"/>
      <c r="E8" s="133"/>
      <c r="F8" s="126"/>
      <c r="G8" s="126"/>
    </row>
    <row r="9" spans="1:7" ht="19.5" customHeight="1">
      <c r="A9" s="184" t="s">
        <v>10624</v>
      </c>
      <c r="B9" s="161" t="s">
        <v>8576</v>
      </c>
      <c r="C9" s="162" t="str">
        <f t="shared" si="0"/>
        <v>EPA-Contaminant Candidate list (CCL)-1</v>
      </c>
      <c r="D9" s="126"/>
      <c r="E9" s="133"/>
      <c r="F9" s="126"/>
      <c r="G9" s="126"/>
    </row>
    <row r="10" spans="1:7" ht="19.5" customHeight="1">
      <c r="A10" s="161" t="s">
        <v>10625</v>
      </c>
      <c r="B10" s="161" t="s">
        <v>9496</v>
      </c>
      <c r="C10" s="162" t="str">
        <f t="shared" si="0"/>
        <v>EPA-Contaminant Candidate list (CCL)-1</v>
      </c>
      <c r="D10" s="126"/>
      <c r="E10" s="133"/>
      <c r="F10" s="126"/>
      <c r="G10" s="126"/>
    </row>
    <row r="11" spans="1:7" ht="19.5" customHeight="1">
      <c r="A11" s="185" t="s">
        <v>10618</v>
      </c>
      <c r="B11" s="185" t="s">
        <v>8572</v>
      </c>
      <c r="C11" s="162" t="str">
        <f t="shared" si="0"/>
        <v>EPA-Contaminant Candidate list (CCL)-1</v>
      </c>
      <c r="D11" s="126"/>
      <c r="E11" s="133"/>
      <c r="F11" s="126"/>
      <c r="G11" s="126"/>
    </row>
    <row r="12" spans="1:7" ht="19.5" customHeight="1">
      <c r="A12" s="185" t="s">
        <v>10619</v>
      </c>
      <c r="B12" s="185" t="s">
        <v>10620</v>
      </c>
      <c r="C12" s="162" t="str">
        <f t="shared" si="0"/>
        <v>EPA-Contaminant Candidate list (CCL)-1</v>
      </c>
      <c r="D12" s="126"/>
      <c r="E12" s="133"/>
      <c r="F12" s="126"/>
      <c r="G12" s="126"/>
    </row>
    <row r="13" spans="1:7" ht="15">
      <c r="A13" s="185" t="s">
        <v>10621</v>
      </c>
      <c r="B13" s="185" t="s">
        <v>8626</v>
      </c>
      <c r="C13" s="162" t="str">
        <f t="shared" si="0"/>
        <v>EPA-Contaminant Candidate list (CCL)-1</v>
      </c>
      <c r="D13" s="126"/>
      <c r="E13" s="133"/>
      <c r="F13" s="126"/>
      <c r="G13" s="126"/>
    </row>
    <row r="14" spans="1:7" ht="15">
      <c r="A14" s="185" t="s">
        <v>10622</v>
      </c>
      <c r="B14" s="185" t="s">
        <v>10623</v>
      </c>
      <c r="C14" s="162" t="str">
        <f t="shared" si="0"/>
        <v>EPA-Contaminant Candidate list (CCL)-1</v>
      </c>
      <c r="D14" s="126"/>
      <c r="E14" s="133"/>
      <c r="F14" s="126"/>
      <c r="G14" s="126"/>
    </row>
    <row r="15" spans="1:7" ht="15">
      <c r="A15" s="185" t="s">
        <v>10624</v>
      </c>
      <c r="B15" s="185" t="s">
        <v>8576</v>
      </c>
      <c r="C15" s="162" t="str">
        <f t="shared" si="0"/>
        <v>EPA-Contaminant Candidate list (CCL)-1</v>
      </c>
      <c r="D15" s="126"/>
      <c r="E15" s="133"/>
      <c r="F15" s="126"/>
      <c r="G15" s="126"/>
    </row>
    <row r="16" spans="1:7" ht="15">
      <c r="A16" s="185" t="s">
        <v>10625</v>
      </c>
      <c r="B16" s="185" t="s">
        <v>9496</v>
      </c>
      <c r="C16" s="162" t="str">
        <f t="shared" si="0"/>
        <v>EPA-Contaminant Candidate list (CCL)-1</v>
      </c>
      <c r="D16" s="126"/>
      <c r="E16" s="133"/>
      <c r="F16" s="126"/>
      <c r="G16" s="126"/>
    </row>
    <row r="17" spans="1:7" ht="15">
      <c r="A17" s="185" t="s">
        <v>10626</v>
      </c>
      <c r="B17" s="185" t="s">
        <v>10627</v>
      </c>
      <c r="C17" s="162" t="str">
        <f t="shared" si="0"/>
        <v>EPA-Contaminant Candidate list (CCL)-1</v>
      </c>
      <c r="D17" s="126"/>
      <c r="E17" s="133"/>
      <c r="F17" s="126"/>
      <c r="G17" s="126"/>
    </row>
    <row r="18" spans="1:7" ht="15">
      <c r="A18" s="185" t="s">
        <v>10628</v>
      </c>
      <c r="B18" s="185" t="s">
        <v>2253</v>
      </c>
      <c r="C18" s="162" t="str">
        <f t="shared" si="0"/>
        <v>EPA-Contaminant Candidate list (CCL)-1</v>
      </c>
      <c r="D18" s="126"/>
      <c r="E18" s="133"/>
      <c r="F18" s="126"/>
      <c r="G18" s="126"/>
    </row>
    <row r="19" spans="1:7" ht="15">
      <c r="A19" s="185" t="s">
        <v>10629</v>
      </c>
      <c r="B19" s="185" t="s">
        <v>7847</v>
      </c>
      <c r="C19" s="162" t="str">
        <f t="shared" si="0"/>
        <v>EPA-Contaminant Candidate list (CCL)-1</v>
      </c>
      <c r="D19" s="126"/>
      <c r="E19" s="133"/>
      <c r="F19" s="126"/>
      <c r="G19" s="126"/>
    </row>
    <row r="20" spans="1:7" ht="15">
      <c r="A20" s="185" t="s">
        <v>10630</v>
      </c>
      <c r="B20" s="185" t="s">
        <v>8622</v>
      </c>
      <c r="C20" s="162" t="str">
        <f t="shared" si="0"/>
        <v>EPA-Contaminant Candidate list (CCL)-1</v>
      </c>
      <c r="D20" s="126"/>
      <c r="E20" s="133"/>
      <c r="F20" s="126"/>
      <c r="G20" s="126"/>
    </row>
    <row r="21" spans="1:7" ht="15">
      <c r="A21" s="185" t="s">
        <v>10631</v>
      </c>
      <c r="B21" s="185" t="s">
        <v>8620</v>
      </c>
      <c r="C21" s="162" t="str">
        <f t="shared" si="0"/>
        <v>EPA-Contaminant Candidate list (CCL)-1</v>
      </c>
      <c r="D21" s="126"/>
      <c r="E21" s="133"/>
      <c r="F21" s="126"/>
      <c r="G21" s="126"/>
    </row>
    <row r="22" spans="1:7" ht="15">
      <c r="A22" s="185" t="s">
        <v>10632</v>
      </c>
      <c r="B22" s="185" t="s">
        <v>3931</v>
      </c>
      <c r="C22" s="162" t="str">
        <f t="shared" si="0"/>
        <v>EPA-Contaminant Candidate list (CCL)-1</v>
      </c>
      <c r="D22" s="126"/>
      <c r="E22" s="133"/>
      <c r="F22" s="126"/>
      <c r="G22" s="126"/>
    </row>
    <row r="23" spans="1:7" ht="15">
      <c r="A23" s="185" t="s">
        <v>10241</v>
      </c>
      <c r="B23" s="185" t="s">
        <v>54</v>
      </c>
      <c r="C23" s="162" t="str">
        <f t="shared" si="0"/>
        <v>EPA-Contaminant Candidate list (CCL)-1</v>
      </c>
      <c r="D23" s="126"/>
      <c r="E23" s="133"/>
      <c r="F23" s="126"/>
      <c r="G23" s="126"/>
    </row>
    <row r="24" spans="1:7" ht="30">
      <c r="A24" s="185" t="s">
        <v>10633</v>
      </c>
      <c r="B24" s="185" t="s">
        <v>10634</v>
      </c>
      <c r="C24" s="162" t="str">
        <f t="shared" si="0"/>
        <v>EPA-Contaminant Candidate list (CCL)-1</v>
      </c>
      <c r="D24" s="126"/>
      <c r="E24" s="133"/>
      <c r="F24" s="126"/>
      <c r="G24" s="126"/>
    </row>
    <row r="25" spans="1:7" ht="15">
      <c r="A25" s="185" t="s">
        <v>10635</v>
      </c>
      <c r="B25" s="185" t="s">
        <v>149</v>
      </c>
      <c r="C25" s="162" t="str">
        <f t="shared" si="0"/>
        <v>EPA-Contaminant Candidate list (CCL)-1</v>
      </c>
      <c r="D25" s="126"/>
      <c r="E25" s="133"/>
      <c r="F25" s="126"/>
      <c r="G25" s="126"/>
    </row>
    <row r="26" spans="1:7" ht="15">
      <c r="A26" s="185" t="s">
        <v>10636</v>
      </c>
      <c r="B26" s="185" t="s">
        <v>10637</v>
      </c>
      <c r="C26" s="162" t="str">
        <f t="shared" si="0"/>
        <v>EPA-Contaminant Candidate list (CCL)-1</v>
      </c>
      <c r="D26" s="126"/>
      <c r="E26" s="133"/>
      <c r="F26" s="126"/>
      <c r="G26" s="126"/>
    </row>
    <row r="27" spans="1:7" ht="15">
      <c r="A27" s="185" t="s">
        <v>10638</v>
      </c>
      <c r="B27" s="185" t="s">
        <v>7767</v>
      </c>
      <c r="C27" s="162" t="str">
        <f t="shared" si="0"/>
        <v>EPA-Contaminant Candidate list (CCL)-1</v>
      </c>
      <c r="D27" s="126"/>
      <c r="E27" s="133"/>
      <c r="F27" s="126"/>
      <c r="G27" s="126"/>
    </row>
    <row r="28" spans="1:7" ht="15">
      <c r="A28" s="185" t="s">
        <v>10639</v>
      </c>
      <c r="B28" s="185" t="s">
        <v>10640</v>
      </c>
      <c r="C28" s="162" t="str">
        <f t="shared" si="0"/>
        <v>EPA-Contaminant Candidate list (CCL)-1</v>
      </c>
      <c r="D28" s="126"/>
      <c r="E28" s="133"/>
      <c r="F28" s="126"/>
      <c r="G28" s="126"/>
    </row>
    <row r="29" spans="1:7" ht="15">
      <c r="A29" s="185" t="s">
        <v>10641</v>
      </c>
      <c r="B29" s="185" t="s">
        <v>10642</v>
      </c>
      <c r="C29" s="162" t="str">
        <f t="shared" si="0"/>
        <v>EPA-Contaminant Candidate list (CCL)-1</v>
      </c>
      <c r="D29" s="126"/>
      <c r="E29" s="133"/>
      <c r="F29" s="126"/>
      <c r="G29" s="126"/>
    </row>
    <row r="30" spans="1:7" ht="15">
      <c r="A30" s="185" t="s">
        <v>10643</v>
      </c>
      <c r="B30" s="185" t="s">
        <v>10644</v>
      </c>
      <c r="C30" s="162" t="str">
        <f t="shared" si="0"/>
        <v>EPA-Contaminant Candidate list (CCL)-1</v>
      </c>
      <c r="D30" s="126"/>
      <c r="E30" s="133"/>
      <c r="F30" s="126"/>
      <c r="G30" s="126"/>
    </row>
    <row r="31" spans="1:7" ht="15">
      <c r="A31" s="185" t="s">
        <v>1999</v>
      </c>
      <c r="B31" s="185" t="s">
        <v>2003</v>
      </c>
      <c r="C31" s="162" t="str">
        <f t="shared" si="0"/>
        <v>EPA-Contaminant Candidate list (CCL)-1</v>
      </c>
      <c r="D31" s="126"/>
      <c r="E31" s="133"/>
      <c r="F31" s="126"/>
      <c r="G31" s="126"/>
    </row>
    <row r="32" spans="1:7" ht="15">
      <c r="A32" s="185" t="s">
        <v>10645</v>
      </c>
      <c r="B32" s="185" t="s">
        <v>7822</v>
      </c>
      <c r="C32" s="162" t="str">
        <f t="shared" si="0"/>
        <v>EPA-Contaminant Candidate list (CCL)-1</v>
      </c>
      <c r="D32" s="126"/>
      <c r="E32" s="133"/>
      <c r="F32" s="126"/>
      <c r="G32" s="126"/>
    </row>
    <row r="33" spans="1:7" ht="15">
      <c r="A33" s="185" t="s">
        <v>10646</v>
      </c>
      <c r="B33" s="185" t="s">
        <v>2333</v>
      </c>
      <c r="C33" s="162" t="str">
        <f t="shared" si="0"/>
        <v>EPA-Contaminant Candidate list (CCL)-1</v>
      </c>
      <c r="D33" s="126"/>
      <c r="E33" s="133"/>
      <c r="F33" s="126"/>
      <c r="G33" s="126"/>
    </row>
    <row r="34" spans="1:7" ht="15">
      <c r="A34" s="185" t="s">
        <v>10290</v>
      </c>
      <c r="B34" s="186" t="s">
        <v>10291</v>
      </c>
      <c r="C34" s="162" t="str">
        <f t="shared" si="0"/>
        <v>EPA-Contaminant Candidate list (CCL)-1</v>
      </c>
      <c r="D34" s="126"/>
      <c r="E34" s="133"/>
      <c r="F34" s="126"/>
      <c r="G34" s="126"/>
    </row>
    <row r="35" spans="1:7" ht="15">
      <c r="A35" s="185" t="s">
        <v>10292</v>
      </c>
      <c r="B35" s="185" t="s">
        <v>7861</v>
      </c>
      <c r="C35" s="162" t="str">
        <f t="shared" si="0"/>
        <v>EPA-Contaminant Candidate list (CCL)-1</v>
      </c>
      <c r="D35" s="126"/>
      <c r="E35" s="133"/>
      <c r="F35" s="126"/>
      <c r="G35" s="126"/>
    </row>
    <row r="36" spans="1:7" ht="15">
      <c r="A36" s="185" t="s">
        <v>10647</v>
      </c>
      <c r="B36" s="185" t="s">
        <v>6932</v>
      </c>
      <c r="C36" s="162" t="str">
        <f t="shared" si="0"/>
        <v>EPA-Contaminant Candidate list (CCL)-1</v>
      </c>
      <c r="D36" s="126"/>
      <c r="E36" s="133"/>
      <c r="F36" s="126"/>
      <c r="G36" s="126"/>
    </row>
    <row r="37" spans="1:7" ht="15">
      <c r="A37" s="185" t="s">
        <v>10648</v>
      </c>
      <c r="B37" s="185" t="s">
        <v>10649</v>
      </c>
      <c r="C37" s="162" t="str">
        <f t="shared" si="0"/>
        <v>EPA-Contaminant Candidate list (CCL)-1</v>
      </c>
      <c r="D37" s="126"/>
      <c r="E37" s="133"/>
      <c r="F37" s="126"/>
      <c r="G37" s="126"/>
    </row>
    <row r="38" spans="1:7" ht="15">
      <c r="A38" s="185" t="s">
        <v>10650</v>
      </c>
      <c r="B38" s="185" t="s">
        <v>2988</v>
      </c>
      <c r="C38" s="162" t="str">
        <f t="shared" si="0"/>
        <v>EPA-Contaminant Candidate list (CCL)-1</v>
      </c>
      <c r="D38" s="126"/>
      <c r="E38" s="133"/>
      <c r="F38" s="126"/>
      <c r="G38" s="126"/>
    </row>
    <row r="39" spans="1:7" ht="15">
      <c r="A39" s="185" t="s">
        <v>10651</v>
      </c>
      <c r="B39" s="185" t="s">
        <v>10652</v>
      </c>
      <c r="C39" s="162" t="str">
        <f t="shared" si="0"/>
        <v>EPA-Contaminant Candidate list (CCL)-1</v>
      </c>
      <c r="D39" s="126"/>
      <c r="E39" s="133"/>
      <c r="F39" s="126"/>
      <c r="G39" s="126"/>
    </row>
    <row r="40" spans="1:7" ht="15">
      <c r="A40" s="185" t="s">
        <v>10653</v>
      </c>
      <c r="B40" s="185" t="s">
        <v>3300</v>
      </c>
      <c r="C40" s="162" t="str">
        <f t="shared" si="0"/>
        <v>EPA-Contaminant Candidate list (CCL)-1</v>
      </c>
      <c r="D40" s="126"/>
      <c r="E40" s="133"/>
      <c r="F40" s="126"/>
      <c r="G40" s="126"/>
    </row>
    <row r="41" spans="1:7" ht="15">
      <c r="A41" s="185" t="s">
        <v>10334</v>
      </c>
      <c r="B41" s="185" t="s">
        <v>10335</v>
      </c>
      <c r="C41" s="162" t="str">
        <f t="shared" si="0"/>
        <v>EPA-Contaminant Candidate list (CCL)-1</v>
      </c>
      <c r="D41" s="126"/>
      <c r="E41" s="133"/>
      <c r="F41" s="126"/>
      <c r="G41" s="126"/>
    </row>
    <row r="42" spans="1:7" ht="15">
      <c r="A42" s="185" t="s">
        <v>10654</v>
      </c>
      <c r="B42" s="185" t="s">
        <v>7230</v>
      </c>
      <c r="C42" s="162" t="str">
        <f t="shared" si="0"/>
        <v>EPA-Contaminant Candidate list (CCL)-1</v>
      </c>
      <c r="D42" s="126"/>
      <c r="E42" s="133"/>
      <c r="F42" s="126"/>
      <c r="G42" s="126"/>
    </row>
    <row r="43" spans="1:7" ht="15">
      <c r="A43" s="185" t="s">
        <v>10655</v>
      </c>
      <c r="B43" s="186" t="s">
        <v>10346</v>
      </c>
      <c r="C43" s="162" t="str">
        <f t="shared" si="0"/>
        <v>EPA-Contaminant Candidate list (CCL)-1</v>
      </c>
      <c r="D43" s="126"/>
      <c r="E43" s="133"/>
      <c r="F43" s="126"/>
      <c r="G43" s="126"/>
    </row>
    <row r="44" spans="1:7" ht="15">
      <c r="A44" s="185" t="s">
        <v>10348</v>
      </c>
      <c r="B44" s="185" t="s">
        <v>9882</v>
      </c>
      <c r="C44" s="162" t="str">
        <f t="shared" si="0"/>
        <v>EPA-Contaminant Candidate list (CCL)-1</v>
      </c>
      <c r="D44" s="126"/>
      <c r="E44" s="133"/>
      <c r="F44" s="126"/>
      <c r="G44" s="126"/>
    </row>
    <row r="45" spans="1:7" ht="15">
      <c r="A45" s="185" t="s">
        <v>10656</v>
      </c>
      <c r="B45" s="185" t="s">
        <v>3619</v>
      </c>
      <c r="C45" s="162" t="str">
        <f t="shared" si="0"/>
        <v>EPA-Contaminant Candidate list (CCL)-1</v>
      </c>
      <c r="D45" s="126"/>
      <c r="E45" s="133"/>
      <c r="F45" s="126"/>
      <c r="G45" s="126"/>
    </row>
    <row r="46" spans="1:7" ht="15">
      <c r="A46" s="185" t="s">
        <v>10355</v>
      </c>
      <c r="B46" s="185" t="s">
        <v>3660</v>
      </c>
      <c r="C46" s="162" t="str">
        <f t="shared" si="0"/>
        <v>EPA-Contaminant Candidate list (CCL)-1</v>
      </c>
      <c r="D46" s="126"/>
      <c r="E46" s="133"/>
      <c r="F46" s="126"/>
      <c r="G46" s="126"/>
    </row>
    <row r="47" spans="1:7" ht="15">
      <c r="A47" s="185" t="s">
        <v>10657</v>
      </c>
      <c r="B47" s="185" t="s">
        <v>7969</v>
      </c>
      <c r="C47" s="162" t="str">
        <f t="shared" si="0"/>
        <v>EPA-Contaminant Candidate list (CCL)-1</v>
      </c>
      <c r="D47" s="126"/>
      <c r="E47" s="133"/>
      <c r="F47" s="126"/>
      <c r="G47" s="126"/>
    </row>
    <row r="48" spans="1:7" ht="15">
      <c r="A48" s="185" t="s">
        <v>10359</v>
      </c>
      <c r="B48" s="185" t="s">
        <v>8998</v>
      </c>
      <c r="C48" s="162" t="str">
        <f t="shared" si="0"/>
        <v>EPA-Contaminant Candidate list (CCL)-1</v>
      </c>
      <c r="D48" s="126"/>
      <c r="E48" s="133"/>
      <c r="F48" s="126"/>
      <c r="G48" s="126"/>
    </row>
    <row r="49" spans="1:7" ht="15">
      <c r="A49" s="185" t="s">
        <v>10658</v>
      </c>
      <c r="B49" s="185" t="s">
        <v>10634</v>
      </c>
      <c r="C49" s="162" t="str">
        <f t="shared" si="0"/>
        <v>EPA-Contaminant Candidate list (CCL)-1</v>
      </c>
      <c r="D49" s="126"/>
      <c r="E49" s="133"/>
      <c r="F49" s="126"/>
      <c r="G49" s="126"/>
    </row>
    <row r="50" spans="1:7" ht="15">
      <c r="A50" s="185" t="s">
        <v>10515</v>
      </c>
      <c r="B50" s="185" t="s">
        <v>10516</v>
      </c>
      <c r="C50" s="162" t="str">
        <f t="shared" si="0"/>
        <v>EPA-Contaminant Candidate list (CCL)-1</v>
      </c>
      <c r="D50" s="126"/>
      <c r="E50" s="133"/>
      <c r="F50" s="126"/>
      <c r="G50" s="126"/>
    </row>
    <row r="51" spans="1:7" ht="15">
      <c r="A51" s="185" t="s">
        <v>10659</v>
      </c>
      <c r="B51" s="185" t="s">
        <v>10660</v>
      </c>
      <c r="C51" s="162" t="str">
        <f t="shared" si="0"/>
        <v>EPA-Contaminant Candidate list (CCL)-1</v>
      </c>
      <c r="D51" s="126"/>
      <c r="E51" s="133"/>
      <c r="F51" s="126"/>
      <c r="G51" s="126"/>
    </row>
    <row r="52" spans="1:7" ht="15">
      <c r="A52" s="185" t="s">
        <v>10661</v>
      </c>
      <c r="B52" s="185" t="s">
        <v>9743</v>
      </c>
      <c r="C52" s="162" t="str">
        <f t="shared" si="0"/>
        <v>EPA-Contaminant Candidate list (CCL)-1</v>
      </c>
      <c r="D52" s="126"/>
      <c r="E52" s="133"/>
      <c r="F52" s="126"/>
      <c r="G52" s="126"/>
    </row>
    <row r="53" spans="1:7" ht="15">
      <c r="A53" s="185" t="s">
        <v>10662</v>
      </c>
      <c r="B53" s="185" t="s">
        <v>10663</v>
      </c>
      <c r="C53" s="162" t="str">
        <f t="shared" si="0"/>
        <v>EPA-Contaminant Candidate list (CCL)-1</v>
      </c>
      <c r="D53" s="126"/>
      <c r="E53" s="133"/>
      <c r="F53" s="126"/>
      <c r="G53" s="126"/>
    </row>
    <row r="54" spans="1:7" ht="15">
      <c r="A54" s="185" t="s">
        <v>10664</v>
      </c>
      <c r="B54" s="185" t="s">
        <v>10665</v>
      </c>
      <c r="C54" s="162" t="str">
        <f t="shared" si="0"/>
        <v>EPA-Contaminant Candidate list (CCL)-1</v>
      </c>
      <c r="D54" s="126"/>
      <c r="E54" s="133"/>
      <c r="F54" s="126"/>
      <c r="G54" s="126"/>
    </row>
    <row r="55" spans="1:7" ht="15">
      <c r="A55" s="185" t="s">
        <v>10666</v>
      </c>
      <c r="B55" s="185" t="s">
        <v>7484</v>
      </c>
      <c r="C55" s="162" t="str">
        <f t="shared" si="0"/>
        <v>EPA-Contaminant Candidate list (CCL)-1</v>
      </c>
      <c r="D55" s="126"/>
      <c r="E55" s="133"/>
      <c r="F55" s="126"/>
      <c r="G55" s="126"/>
    </row>
    <row r="56" spans="1:7" ht="15">
      <c r="A56" s="185" t="s">
        <v>10528</v>
      </c>
      <c r="B56" s="185" t="s">
        <v>10529</v>
      </c>
      <c r="C56" s="162" t="str">
        <f t="shared" si="0"/>
        <v>EPA-Contaminant Candidate list (CCL)-1</v>
      </c>
      <c r="D56" s="126"/>
      <c r="E56" s="133"/>
      <c r="F56" s="126"/>
      <c r="G56" s="126"/>
    </row>
    <row r="57" spans="1:7" ht="75">
      <c r="A57" s="185" t="s">
        <v>10667</v>
      </c>
      <c r="B57" s="185" t="s">
        <v>10668</v>
      </c>
      <c r="C57" s="162" t="str">
        <f t="shared" si="0"/>
        <v>EPA-Contaminant Candidate list (CCL)-1</v>
      </c>
      <c r="D57" s="126"/>
      <c r="E57" s="133"/>
      <c r="F57" s="126"/>
      <c r="G57" s="126"/>
    </row>
    <row r="58" spans="1:7" ht="15">
      <c r="A58" s="185" t="s">
        <v>10424</v>
      </c>
      <c r="B58" s="185" t="s">
        <v>10425</v>
      </c>
      <c r="C58" s="162" t="str">
        <f t="shared" si="0"/>
        <v>EPA-Contaminant Candidate list (CCL)-1</v>
      </c>
      <c r="D58" s="126"/>
      <c r="E58" s="133"/>
      <c r="F58" s="126"/>
      <c r="G58" s="126"/>
    </row>
    <row r="59" spans="1:7" ht="15">
      <c r="A59" s="153"/>
      <c r="B59" s="153"/>
      <c r="C59" s="131"/>
      <c r="D59" s="126"/>
      <c r="E59" s="133"/>
      <c r="F59" s="126"/>
      <c r="G59" s="126"/>
    </row>
    <row r="60" spans="1:7" ht="15">
      <c r="A60" s="153"/>
      <c r="B60" s="153"/>
      <c r="C60" s="131"/>
      <c r="D60" s="126"/>
      <c r="E60" s="133"/>
      <c r="F60" s="126"/>
      <c r="G60" s="126"/>
    </row>
    <row r="61" spans="1:7" ht="15">
      <c r="A61" s="153"/>
      <c r="B61" s="153"/>
      <c r="C61" s="131"/>
      <c r="D61" s="126"/>
      <c r="E61" s="133"/>
      <c r="F61" s="126"/>
      <c r="G61" s="126"/>
    </row>
    <row r="62" spans="1:7" ht="15">
      <c r="A62" s="153"/>
      <c r="B62" s="153"/>
      <c r="C62" s="131"/>
      <c r="D62" s="126"/>
      <c r="E62" s="133"/>
      <c r="F62" s="126"/>
      <c r="G62" s="126"/>
    </row>
    <row r="63" spans="1:7" ht="15">
      <c r="A63" s="153"/>
      <c r="B63" s="153"/>
      <c r="C63" s="131"/>
      <c r="D63" s="126"/>
      <c r="E63" s="133"/>
      <c r="F63" s="126"/>
      <c r="G63" s="126"/>
    </row>
    <row r="64" spans="1:7" ht="15">
      <c r="A64" s="152"/>
      <c r="B64" s="153"/>
      <c r="C64" s="131"/>
      <c r="D64" s="126"/>
      <c r="E64" s="133"/>
      <c r="F64" s="126"/>
      <c r="G64" s="126"/>
    </row>
    <row r="65" spans="1:7" ht="15">
      <c r="A65" s="153"/>
      <c r="B65" s="153"/>
      <c r="C65" s="131"/>
      <c r="D65" s="126"/>
      <c r="E65" s="133"/>
      <c r="F65" s="126"/>
      <c r="G65" s="126"/>
    </row>
    <row r="66" spans="1:7" ht="15">
      <c r="A66" s="153"/>
      <c r="B66" s="153"/>
      <c r="C66" s="131"/>
      <c r="D66" s="126"/>
      <c r="E66" s="133"/>
      <c r="F66" s="126"/>
      <c r="G66" s="126"/>
    </row>
    <row r="67" spans="1:7" ht="15">
      <c r="A67" s="153"/>
      <c r="B67" s="153"/>
      <c r="C67" s="131"/>
      <c r="D67" s="126"/>
      <c r="E67" s="133"/>
      <c r="F67" s="126"/>
      <c r="G67" s="126"/>
    </row>
    <row r="68" spans="1:7" ht="15">
      <c r="A68" s="153"/>
      <c r="B68" s="153"/>
      <c r="C68" s="131"/>
      <c r="D68" s="126"/>
      <c r="E68" s="133"/>
      <c r="F68" s="126"/>
      <c r="G68" s="126"/>
    </row>
    <row r="69" spans="1:7" ht="15">
      <c r="A69" s="153"/>
      <c r="B69" s="153"/>
      <c r="C69" s="131"/>
      <c r="D69" s="126"/>
      <c r="E69" s="133"/>
      <c r="F69" s="126"/>
      <c r="G69" s="126"/>
    </row>
    <row r="70" spans="1:7" ht="15">
      <c r="A70" s="153"/>
      <c r="B70" s="153"/>
      <c r="C70" s="131"/>
      <c r="D70" s="126"/>
      <c r="E70" s="133"/>
      <c r="F70" s="126"/>
      <c r="G70" s="126"/>
    </row>
    <row r="71" spans="1:7" ht="15">
      <c r="A71" s="153"/>
      <c r="B71" s="153"/>
      <c r="C71" s="131"/>
      <c r="D71" s="126"/>
      <c r="E71" s="133"/>
      <c r="F71" s="126"/>
      <c r="G71" s="126"/>
    </row>
    <row r="72" spans="1:7" ht="15">
      <c r="A72" s="153"/>
      <c r="B72" s="153"/>
      <c r="C72" s="131"/>
      <c r="D72" s="126"/>
      <c r="E72" s="133"/>
      <c r="F72" s="126"/>
      <c r="G72" s="126"/>
    </row>
    <row r="73" spans="1:7" ht="15">
      <c r="A73" s="153"/>
      <c r="B73" s="153"/>
      <c r="C73" s="131"/>
      <c r="D73" s="126"/>
      <c r="E73" s="133"/>
      <c r="F73" s="126"/>
      <c r="G73" s="126"/>
    </row>
    <row r="74" spans="1:7" ht="15">
      <c r="A74" s="153"/>
      <c r="B74" s="153"/>
      <c r="C74" s="131"/>
      <c r="D74" s="126"/>
      <c r="E74" s="133"/>
      <c r="F74" s="126"/>
      <c r="G74" s="126"/>
    </row>
    <row r="75" spans="1:7" ht="15">
      <c r="A75" s="153"/>
      <c r="B75" s="153"/>
      <c r="C75" s="131"/>
      <c r="D75" s="126"/>
      <c r="E75" s="133"/>
      <c r="F75" s="126"/>
      <c r="G75" s="126"/>
    </row>
    <row r="76" spans="1:7" ht="15">
      <c r="A76" s="153"/>
      <c r="B76" s="153"/>
      <c r="C76" s="131"/>
      <c r="D76" s="126"/>
      <c r="E76" s="133"/>
      <c r="F76" s="126"/>
      <c r="G76" s="126"/>
    </row>
    <row r="77" spans="1:7" ht="15">
      <c r="A77" s="153"/>
      <c r="B77" s="153"/>
      <c r="C77" s="131"/>
      <c r="D77" s="126"/>
      <c r="E77" s="133"/>
      <c r="F77" s="126"/>
      <c r="G77" s="126"/>
    </row>
    <row r="78" spans="1:7" ht="15">
      <c r="A78" s="153"/>
      <c r="B78" s="153"/>
      <c r="C78" s="131"/>
      <c r="D78" s="126"/>
      <c r="E78" s="133"/>
      <c r="F78" s="126"/>
      <c r="G78" s="126"/>
    </row>
    <row r="79" spans="1:7" ht="15">
      <c r="A79" s="153"/>
      <c r="B79" s="153"/>
      <c r="C79" s="131"/>
      <c r="D79" s="126"/>
      <c r="E79" s="133"/>
      <c r="F79" s="126"/>
      <c r="G79" s="126"/>
    </row>
    <row r="80" spans="1:7" ht="15">
      <c r="A80" s="153"/>
      <c r="B80" s="153"/>
      <c r="C80" s="131"/>
      <c r="D80" s="126"/>
      <c r="E80" s="133"/>
      <c r="F80" s="126"/>
      <c r="G80" s="126"/>
    </row>
    <row r="81" spans="1:7" ht="15">
      <c r="A81" s="153"/>
      <c r="B81" s="153"/>
      <c r="C81" s="131"/>
      <c r="D81" s="126"/>
      <c r="E81" s="133"/>
      <c r="F81" s="126"/>
      <c r="G81" s="126"/>
    </row>
    <row r="82" spans="1:7" ht="15">
      <c r="A82" s="153"/>
      <c r="B82" s="153"/>
      <c r="C82" s="131"/>
      <c r="D82" s="126"/>
      <c r="E82" s="133"/>
      <c r="F82" s="126"/>
      <c r="G82" s="126"/>
    </row>
    <row r="83" spans="1:7" ht="15">
      <c r="A83" s="153"/>
      <c r="B83" s="153"/>
      <c r="C83" s="131"/>
      <c r="D83" s="126"/>
      <c r="E83" s="133"/>
      <c r="F83" s="126"/>
      <c r="G83" s="126"/>
    </row>
    <row r="84" spans="1:7" ht="15">
      <c r="A84" s="153"/>
      <c r="B84" s="153"/>
      <c r="C84" s="131"/>
      <c r="D84" s="126"/>
      <c r="E84" s="133"/>
      <c r="F84" s="126"/>
      <c r="G84" s="126"/>
    </row>
    <row r="85" spans="1:7" ht="15">
      <c r="A85" s="153"/>
      <c r="B85" s="153"/>
      <c r="C85" s="131"/>
      <c r="D85" s="126"/>
      <c r="E85" s="133"/>
      <c r="F85" s="126"/>
      <c r="G85" s="126"/>
    </row>
    <row r="86" spans="1:7" ht="15">
      <c r="A86" s="153"/>
      <c r="B86" s="153"/>
      <c r="C86" s="126"/>
      <c r="D86" s="126"/>
      <c r="E86" s="133"/>
      <c r="F86" s="126"/>
      <c r="G86" s="126"/>
    </row>
    <row r="87" spans="1:7" ht="15">
      <c r="A87" s="153"/>
      <c r="B87" s="153"/>
      <c r="C87" s="126"/>
      <c r="D87" s="126"/>
      <c r="E87" s="133"/>
      <c r="F87" s="126"/>
      <c r="G87" s="126"/>
    </row>
    <row r="88" spans="1:7" ht="15">
      <c r="A88" s="153"/>
      <c r="B88" s="153"/>
      <c r="C88" s="126"/>
      <c r="D88" s="126"/>
      <c r="E88" s="133"/>
      <c r="F88" s="126"/>
      <c r="G88" s="126"/>
    </row>
    <row r="89" spans="1:7" ht="15">
      <c r="A89" s="153"/>
      <c r="B89" s="153"/>
      <c r="C89" s="126"/>
      <c r="D89" s="126"/>
      <c r="E89" s="133"/>
      <c r="F89" s="126"/>
      <c r="G89" s="126"/>
    </row>
    <row r="90" spans="1:7" ht="15">
      <c r="A90" s="153"/>
      <c r="B90" s="153"/>
      <c r="C90" s="126"/>
      <c r="D90" s="126"/>
      <c r="E90" s="133"/>
      <c r="F90" s="126"/>
      <c r="G90" s="126"/>
    </row>
    <row r="91" spans="1:7" ht="15">
      <c r="A91" s="153"/>
      <c r="B91" s="153"/>
      <c r="C91" s="126"/>
      <c r="D91" s="126"/>
      <c r="E91" s="133"/>
      <c r="F91" s="126"/>
      <c r="G91" s="126"/>
    </row>
    <row r="92" spans="1:7" ht="15">
      <c r="A92" s="153"/>
      <c r="B92" s="153"/>
      <c r="C92" s="126"/>
      <c r="D92" s="126"/>
      <c r="E92" s="133"/>
      <c r="F92" s="126"/>
      <c r="G92" s="126"/>
    </row>
    <row r="93" spans="1:7" ht="15">
      <c r="A93" s="153"/>
      <c r="B93" s="153"/>
      <c r="C93" s="126"/>
      <c r="D93" s="126"/>
      <c r="E93" s="133"/>
      <c r="F93" s="126"/>
      <c r="G93" s="126"/>
    </row>
    <row r="94" spans="1:7" ht="15">
      <c r="A94" s="153"/>
      <c r="B94" s="153"/>
      <c r="C94" s="126"/>
      <c r="D94" s="126"/>
      <c r="E94" s="133"/>
      <c r="F94" s="126"/>
      <c r="G94" s="126"/>
    </row>
    <row r="95" spans="1:7" ht="15">
      <c r="A95" s="153"/>
      <c r="B95" s="153"/>
      <c r="C95" s="126"/>
      <c r="D95" s="126"/>
      <c r="E95" s="133"/>
      <c r="F95" s="126"/>
      <c r="G95" s="126"/>
    </row>
    <row r="96" spans="1:7" ht="15">
      <c r="A96" s="153"/>
      <c r="B96" s="153"/>
      <c r="C96" s="126"/>
      <c r="D96" s="126"/>
      <c r="E96" s="133"/>
      <c r="F96" s="126"/>
      <c r="G96" s="126"/>
    </row>
    <row r="97" spans="1:7" ht="15">
      <c r="A97" s="153"/>
      <c r="B97" s="153"/>
      <c r="C97" s="126"/>
      <c r="D97" s="126"/>
      <c r="E97" s="133"/>
      <c r="F97" s="126"/>
      <c r="G97" s="126"/>
    </row>
    <row r="98" spans="1:7" ht="15">
      <c r="A98" s="153"/>
      <c r="B98" s="153"/>
      <c r="C98" s="126"/>
      <c r="D98" s="126"/>
      <c r="E98" s="133"/>
      <c r="F98" s="126"/>
      <c r="G98" s="126"/>
    </row>
    <row r="99" spans="1:7" ht="15">
      <c r="A99" s="153"/>
      <c r="B99" s="153"/>
      <c r="C99" s="126"/>
      <c r="D99" s="126"/>
      <c r="E99" s="133"/>
      <c r="F99" s="126"/>
      <c r="G99" s="126"/>
    </row>
    <row r="100" spans="1:7" ht="15">
      <c r="A100" s="153"/>
      <c r="B100" s="153"/>
      <c r="C100" s="126"/>
      <c r="D100" s="126"/>
      <c r="E100" s="133"/>
      <c r="F100" s="126"/>
      <c r="G100" s="126"/>
    </row>
    <row r="101" spans="1:7" ht="15">
      <c r="A101" s="153"/>
      <c r="B101" s="153"/>
      <c r="C101" s="126"/>
      <c r="D101" s="126"/>
      <c r="E101" s="133"/>
      <c r="F101" s="126"/>
      <c r="G101" s="126"/>
    </row>
    <row r="102" spans="1:7" ht="15">
      <c r="A102" s="153"/>
      <c r="B102" s="153"/>
      <c r="C102" s="126"/>
      <c r="D102" s="126"/>
      <c r="E102" s="133"/>
      <c r="F102" s="126"/>
      <c r="G102" s="126"/>
    </row>
    <row r="103" spans="1:7" ht="15">
      <c r="A103" s="153"/>
      <c r="B103" s="153"/>
      <c r="C103" s="126"/>
      <c r="D103" s="126"/>
      <c r="E103" s="133"/>
      <c r="F103" s="126"/>
      <c r="G103" s="126"/>
    </row>
    <row r="104" spans="1:7" ht="15">
      <c r="A104" s="153"/>
      <c r="B104" s="153"/>
      <c r="C104" s="126"/>
      <c r="D104" s="126"/>
      <c r="E104" s="133"/>
      <c r="F104" s="126"/>
      <c r="G104" s="126"/>
    </row>
    <row r="105" spans="1:7" ht="15">
      <c r="A105" s="153"/>
      <c r="B105" s="153"/>
      <c r="C105" s="126"/>
      <c r="D105" s="126"/>
      <c r="E105" s="133"/>
      <c r="F105" s="126"/>
      <c r="G105" s="126"/>
    </row>
    <row r="106" spans="1:7" ht="15">
      <c r="A106" s="153"/>
      <c r="B106" s="153"/>
      <c r="C106" s="126"/>
      <c r="D106" s="126"/>
      <c r="E106" s="133"/>
      <c r="F106" s="126"/>
      <c r="G106" s="126"/>
    </row>
    <row r="107" spans="1:7" ht="15">
      <c r="A107" s="153"/>
      <c r="B107" s="153"/>
      <c r="C107" s="126"/>
      <c r="D107" s="126"/>
      <c r="E107" s="133"/>
      <c r="F107" s="126"/>
      <c r="G107" s="126"/>
    </row>
    <row r="108" spans="1:7" ht="15">
      <c r="A108" s="153"/>
      <c r="B108" s="153"/>
      <c r="C108" s="126"/>
      <c r="D108" s="126"/>
      <c r="E108" s="133"/>
      <c r="F108" s="126"/>
      <c r="G108" s="126"/>
    </row>
    <row r="109" spans="1:7" ht="15">
      <c r="A109" s="153"/>
      <c r="B109" s="153"/>
      <c r="C109" s="126"/>
      <c r="D109" s="126"/>
      <c r="E109" s="133"/>
      <c r="F109" s="126"/>
      <c r="G109" s="126"/>
    </row>
    <row r="110" spans="1:7" ht="15">
      <c r="A110" s="153"/>
      <c r="B110" s="153"/>
      <c r="C110" s="126"/>
      <c r="D110" s="126"/>
      <c r="E110" s="133"/>
      <c r="F110" s="126"/>
      <c r="G110" s="126"/>
    </row>
    <row r="111" spans="1:7" ht="15">
      <c r="A111" s="153"/>
      <c r="B111" s="153"/>
      <c r="C111" s="126"/>
      <c r="D111" s="126"/>
      <c r="E111" s="133"/>
      <c r="F111" s="126"/>
      <c r="G111" s="126"/>
    </row>
    <row r="112" spans="1:7" ht="15">
      <c r="A112" s="153"/>
      <c r="B112" s="153"/>
      <c r="C112" s="126"/>
      <c r="D112" s="126"/>
      <c r="E112" s="133"/>
      <c r="F112" s="126"/>
      <c r="G112" s="126"/>
    </row>
    <row r="113" spans="1:7" ht="15">
      <c r="A113" s="153"/>
      <c r="B113" s="153"/>
      <c r="C113" s="126"/>
      <c r="D113" s="126"/>
      <c r="E113" s="133"/>
      <c r="F113" s="126"/>
      <c r="G113" s="126"/>
    </row>
    <row r="114" spans="1:7" ht="15">
      <c r="A114" s="153"/>
      <c r="B114" s="153"/>
      <c r="C114" s="126"/>
      <c r="D114" s="126"/>
      <c r="E114" s="133"/>
      <c r="F114" s="126"/>
      <c r="G114" s="126"/>
    </row>
    <row r="115" spans="1:7" ht="15">
      <c r="A115" s="153"/>
      <c r="B115" s="153"/>
      <c r="C115" s="126"/>
      <c r="D115" s="126"/>
      <c r="E115" s="133"/>
      <c r="F115" s="126"/>
      <c r="G115" s="126"/>
    </row>
    <row r="116" spans="1:7" ht="15">
      <c r="A116" s="153"/>
      <c r="B116" s="153"/>
      <c r="C116" s="126"/>
      <c r="D116" s="126"/>
      <c r="E116" s="133"/>
      <c r="F116" s="126"/>
      <c r="G116" s="126"/>
    </row>
    <row r="117" spans="1:7" ht="15">
      <c r="A117" s="153"/>
      <c r="B117" s="153"/>
      <c r="C117" s="126"/>
      <c r="D117" s="126"/>
      <c r="E117" s="133"/>
      <c r="F117" s="126"/>
      <c r="G117" s="126"/>
    </row>
    <row r="118" spans="1:7" ht="15">
      <c r="A118" s="153"/>
      <c r="B118" s="153"/>
      <c r="C118" s="126"/>
      <c r="D118" s="126"/>
      <c r="E118" s="133"/>
      <c r="F118" s="126"/>
      <c r="G118" s="126"/>
    </row>
    <row r="119" spans="1:7" ht="15">
      <c r="A119" s="153"/>
      <c r="B119" s="153"/>
      <c r="C119" s="126"/>
      <c r="D119" s="126"/>
      <c r="E119" s="133"/>
      <c r="F119" s="126"/>
      <c r="G119" s="126"/>
    </row>
    <row r="120" spans="1:7" ht="15">
      <c r="A120" s="153"/>
      <c r="B120" s="153"/>
      <c r="C120" s="126"/>
      <c r="D120" s="126"/>
      <c r="E120" s="133"/>
      <c r="F120" s="126"/>
      <c r="G120" s="126"/>
    </row>
    <row r="121" spans="1:7" ht="15">
      <c r="A121" s="153"/>
      <c r="B121" s="153"/>
      <c r="C121" s="126"/>
      <c r="D121" s="126"/>
      <c r="E121" s="133"/>
      <c r="F121" s="126"/>
      <c r="G121" s="126"/>
    </row>
    <row r="122" spans="1:7" ht="15">
      <c r="A122" s="153"/>
      <c r="B122" s="153"/>
      <c r="C122" s="126"/>
      <c r="D122" s="126"/>
      <c r="E122" s="133"/>
      <c r="F122" s="126"/>
      <c r="G122" s="126"/>
    </row>
    <row r="123" spans="1:7" ht="15">
      <c r="A123" s="153"/>
      <c r="B123" s="153"/>
      <c r="C123" s="126"/>
      <c r="D123" s="126"/>
      <c r="E123" s="133"/>
      <c r="F123" s="126"/>
      <c r="G123" s="126"/>
    </row>
    <row r="124" spans="1:7" ht="15">
      <c r="A124" s="153"/>
      <c r="B124" s="153"/>
      <c r="C124" s="126"/>
      <c r="D124" s="126"/>
      <c r="E124" s="133"/>
      <c r="F124" s="126"/>
      <c r="G124" s="126"/>
    </row>
    <row r="125" spans="1:7" ht="15">
      <c r="A125" s="153"/>
      <c r="B125" s="153"/>
      <c r="C125" s="126"/>
      <c r="D125" s="126"/>
      <c r="E125" s="133"/>
      <c r="F125" s="126"/>
      <c r="G125" s="126"/>
    </row>
    <row r="126" spans="1:7" ht="15">
      <c r="A126" s="153"/>
      <c r="B126" s="153"/>
      <c r="C126" s="126"/>
      <c r="D126" s="126"/>
      <c r="E126" s="133"/>
      <c r="F126" s="126"/>
      <c r="G126" s="126"/>
    </row>
    <row r="127" spans="1:7" ht="15">
      <c r="A127" s="153"/>
      <c r="B127" s="153"/>
      <c r="C127" s="126"/>
      <c r="D127" s="126"/>
      <c r="E127" s="133"/>
      <c r="F127" s="126"/>
      <c r="G127" s="126"/>
    </row>
    <row r="128" spans="1:7" ht="15">
      <c r="A128" s="153"/>
      <c r="B128" s="153"/>
      <c r="C128" s="126"/>
      <c r="D128" s="126"/>
      <c r="E128" s="133"/>
      <c r="F128" s="126"/>
      <c r="G128" s="126"/>
    </row>
    <row r="129" spans="1:7" ht="15">
      <c r="A129" s="153"/>
      <c r="B129" s="153"/>
      <c r="C129" s="126"/>
      <c r="D129" s="126"/>
      <c r="E129" s="133"/>
      <c r="F129" s="126"/>
      <c r="G129" s="126"/>
    </row>
    <row r="130" spans="1:7" ht="15">
      <c r="A130" s="153"/>
      <c r="B130" s="153"/>
      <c r="C130" s="126"/>
      <c r="D130" s="126"/>
      <c r="E130" s="133"/>
      <c r="F130" s="126"/>
      <c r="G130" s="126"/>
    </row>
    <row r="131" spans="1:7" ht="15">
      <c r="A131" s="153"/>
      <c r="B131" s="153"/>
      <c r="C131" s="126"/>
      <c r="D131" s="126"/>
      <c r="E131" s="133"/>
      <c r="F131" s="126"/>
      <c r="G131" s="126"/>
    </row>
    <row r="132" spans="1:7" ht="15">
      <c r="A132" s="153"/>
      <c r="B132" s="153"/>
      <c r="C132" s="126"/>
      <c r="D132" s="126"/>
      <c r="E132" s="133"/>
      <c r="F132" s="126"/>
      <c r="G132" s="126"/>
    </row>
    <row r="133" spans="1:7" ht="15">
      <c r="A133" s="153"/>
      <c r="B133" s="153"/>
      <c r="C133" s="126"/>
      <c r="D133" s="126"/>
      <c r="E133" s="133"/>
      <c r="F133" s="126"/>
      <c r="G133" s="126"/>
    </row>
    <row r="134" spans="1:7" ht="15">
      <c r="A134" s="153"/>
      <c r="B134" s="153"/>
      <c r="C134" s="126"/>
      <c r="D134" s="126"/>
      <c r="E134" s="133"/>
      <c r="F134" s="126"/>
      <c r="G134" s="126"/>
    </row>
    <row r="135" spans="1:7" ht="15">
      <c r="A135" s="153"/>
      <c r="B135" s="153"/>
      <c r="C135" s="126"/>
      <c r="D135" s="126"/>
      <c r="E135" s="133"/>
      <c r="F135" s="126"/>
      <c r="G135" s="126"/>
    </row>
    <row r="136" spans="1:7" ht="15">
      <c r="A136" s="153"/>
      <c r="B136" s="153"/>
      <c r="C136" s="126"/>
      <c r="D136" s="126"/>
      <c r="E136" s="133"/>
      <c r="F136" s="126"/>
      <c r="G136" s="126"/>
    </row>
    <row r="137" spans="1:7" ht="15">
      <c r="A137" s="153"/>
      <c r="B137" s="153"/>
      <c r="C137" s="126"/>
      <c r="D137" s="126"/>
      <c r="E137" s="133"/>
      <c r="F137" s="126"/>
      <c r="G137" s="126"/>
    </row>
    <row r="138" spans="1:7" ht="15">
      <c r="A138" s="153"/>
      <c r="B138" s="153"/>
      <c r="C138" s="126"/>
      <c r="D138" s="126"/>
      <c r="E138" s="133"/>
      <c r="F138" s="126"/>
      <c r="G138" s="126"/>
    </row>
    <row r="139" spans="1:7" ht="15">
      <c r="A139" s="153"/>
      <c r="B139" s="153"/>
      <c r="C139" s="126"/>
      <c r="D139" s="126"/>
      <c r="E139" s="133"/>
      <c r="F139" s="126"/>
      <c r="G139" s="126"/>
    </row>
    <row r="140" spans="1:7" ht="15">
      <c r="A140" s="153"/>
      <c r="B140" s="153"/>
      <c r="C140" s="126"/>
      <c r="D140" s="126"/>
      <c r="E140" s="133"/>
      <c r="F140" s="126"/>
      <c r="G140" s="126"/>
    </row>
    <row r="141" spans="1:7" ht="15">
      <c r="A141" s="153"/>
      <c r="B141" s="153"/>
      <c r="C141" s="126"/>
      <c r="D141" s="126"/>
      <c r="E141" s="133"/>
      <c r="F141" s="126"/>
      <c r="G141" s="126"/>
    </row>
    <row r="142" spans="1:7" ht="15">
      <c r="A142" s="153"/>
      <c r="B142" s="153"/>
      <c r="C142" s="126"/>
      <c r="D142" s="126"/>
      <c r="E142" s="133"/>
      <c r="F142" s="126"/>
      <c r="G142" s="126"/>
    </row>
    <row r="143" spans="1:7" ht="15">
      <c r="A143" s="153"/>
      <c r="B143" s="153"/>
      <c r="C143" s="126"/>
      <c r="D143" s="126"/>
      <c r="E143" s="133"/>
      <c r="F143" s="126"/>
      <c r="G143" s="126"/>
    </row>
    <row r="144" spans="1:7" ht="15">
      <c r="A144" s="153"/>
      <c r="B144" s="153"/>
      <c r="C144" s="126"/>
      <c r="D144" s="126"/>
      <c r="E144" s="133"/>
      <c r="F144" s="126"/>
      <c r="G144" s="126"/>
    </row>
    <row r="145" spans="1:7" ht="15">
      <c r="A145" s="153"/>
      <c r="B145" s="153"/>
      <c r="C145" s="126"/>
      <c r="D145" s="126"/>
      <c r="E145" s="133"/>
      <c r="F145" s="126"/>
      <c r="G145" s="126"/>
    </row>
    <row r="146" spans="1:7" ht="15">
      <c r="A146" s="153"/>
      <c r="B146" s="153"/>
      <c r="C146" s="126"/>
      <c r="D146" s="126"/>
      <c r="E146" s="133"/>
      <c r="F146" s="126"/>
      <c r="G146" s="126"/>
    </row>
    <row r="147" spans="1:7" ht="15">
      <c r="A147" s="153"/>
      <c r="B147" s="153"/>
      <c r="C147" s="126"/>
      <c r="D147" s="126"/>
      <c r="E147" s="133"/>
      <c r="F147" s="126"/>
      <c r="G147" s="126"/>
    </row>
    <row r="148" spans="1:7" ht="15">
      <c r="A148" s="153"/>
      <c r="B148" s="153"/>
      <c r="C148" s="126"/>
      <c r="D148" s="126"/>
      <c r="E148" s="133"/>
      <c r="F148" s="126"/>
      <c r="G148" s="126"/>
    </row>
    <row r="149" spans="1:7" ht="15">
      <c r="A149" s="153"/>
      <c r="B149" s="153"/>
      <c r="C149" s="126"/>
      <c r="D149" s="126"/>
      <c r="E149" s="133"/>
      <c r="F149" s="126"/>
      <c r="G149" s="126"/>
    </row>
    <row r="150" spans="1:7" ht="15">
      <c r="A150" s="153"/>
      <c r="B150" s="153"/>
      <c r="C150" s="126"/>
      <c r="D150" s="126"/>
      <c r="E150" s="133"/>
      <c r="F150" s="126"/>
      <c r="G150" s="126"/>
    </row>
    <row r="151" spans="1:7" ht="15">
      <c r="A151" s="153"/>
      <c r="B151" s="153"/>
      <c r="C151" s="126"/>
      <c r="D151" s="126"/>
      <c r="E151" s="133"/>
      <c r="F151" s="126"/>
      <c r="G151" s="126"/>
    </row>
    <row r="152" spans="1:7" ht="15">
      <c r="A152" s="153"/>
      <c r="B152" s="153"/>
      <c r="C152" s="126"/>
      <c r="D152" s="126"/>
      <c r="E152" s="133"/>
      <c r="F152" s="126"/>
      <c r="G152" s="126"/>
    </row>
    <row r="153" spans="1:7" ht="15">
      <c r="A153" s="153"/>
      <c r="B153" s="153"/>
      <c r="C153" s="126"/>
      <c r="D153" s="126"/>
      <c r="E153" s="133"/>
      <c r="F153" s="126"/>
      <c r="G153" s="126"/>
    </row>
    <row r="154" spans="1:7" ht="15">
      <c r="A154" s="153"/>
      <c r="B154" s="153"/>
      <c r="C154" s="126"/>
      <c r="D154" s="126"/>
      <c r="E154" s="133"/>
      <c r="F154" s="126"/>
      <c r="G154" s="126"/>
    </row>
    <row r="155" spans="1:7" ht="15">
      <c r="A155" s="153"/>
      <c r="B155" s="153"/>
      <c r="C155" s="126"/>
      <c r="D155" s="126"/>
      <c r="E155" s="133"/>
      <c r="F155" s="126"/>
      <c r="G155" s="126"/>
    </row>
    <row r="156" spans="1:7" ht="15">
      <c r="A156" s="153"/>
      <c r="B156" s="153"/>
      <c r="C156" s="126"/>
      <c r="D156" s="126"/>
      <c r="E156" s="133"/>
      <c r="F156" s="126"/>
      <c r="G156" s="126"/>
    </row>
    <row r="157" spans="1:7" ht="15">
      <c r="A157" s="153"/>
      <c r="B157" s="153"/>
      <c r="C157" s="126"/>
      <c r="D157" s="126"/>
      <c r="E157" s="133"/>
      <c r="F157" s="126"/>
      <c r="G157" s="126"/>
    </row>
    <row r="158" spans="1:7" ht="15">
      <c r="A158" s="153"/>
      <c r="B158" s="153"/>
      <c r="C158" s="126"/>
      <c r="D158" s="126"/>
      <c r="E158" s="133"/>
      <c r="F158" s="126"/>
      <c r="G158" s="126"/>
    </row>
    <row r="159" spans="1:7" ht="15">
      <c r="A159" s="153"/>
      <c r="B159" s="153"/>
      <c r="C159" s="126"/>
      <c r="D159" s="126"/>
      <c r="E159" s="133"/>
      <c r="F159" s="126"/>
      <c r="G159" s="126"/>
    </row>
    <row r="160" spans="1:7" ht="15">
      <c r="A160" s="153"/>
      <c r="B160" s="153"/>
      <c r="C160" s="126"/>
      <c r="D160" s="126"/>
      <c r="E160" s="133"/>
      <c r="F160" s="126"/>
      <c r="G160" s="126"/>
    </row>
    <row r="161" spans="1:7" ht="15">
      <c r="A161" s="153"/>
      <c r="B161" s="153"/>
      <c r="C161" s="126"/>
      <c r="D161" s="126"/>
      <c r="E161" s="133"/>
      <c r="F161" s="126"/>
      <c r="G161" s="126"/>
    </row>
    <row r="162" spans="1:7" ht="15">
      <c r="A162" s="153"/>
      <c r="B162" s="153"/>
      <c r="C162" s="126"/>
      <c r="D162" s="126"/>
      <c r="E162" s="133"/>
      <c r="F162" s="126"/>
      <c r="G162" s="126"/>
    </row>
    <row r="163" spans="1:7" ht="15">
      <c r="A163" s="153"/>
      <c r="B163" s="153"/>
      <c r="C163" s="126"/>
      <c r="D163" s="126"/>
      <c r="E163" s="133"/>
      <c r="F163" s="126"/>
      <c r="G163" s="126"/>
    </row>
    <row r="164" spans="1:7" ht="15">
      <c r="A164" s="153"/>
      <c r="B164" s="153"/>
      <c r="C164" s="126"/>
      <c r="D164" s="126"/>
      <c r="E164" s="133"/>
      <c r="F164" s="126"/>
      <c r="G164" s="126"/>
    </row>
    <row r="165" spans="1:7" ht="15">
      <c r="A165" s="153"/>
      <c r="B165" s="153"/>
      <c r="C165" s="126"/>
      <c r="D165" s="126"/>
      <c r="E165" s="133"/>
      <c r="F165" s="126"/>
      <c r="G165" s="126"/>
    </row>
    <row r="166" spans="1:7" ht="15">
      <c r="A166" s="153"/>
      <c r="B166" s="153"/>
      <c r="C166" s="126"/>
      <c r="D166" s="126"/>
      <c r="E166" s="133"/>
      <c r="F166" s="126"/>
      <c r="G166" s="126"/>
    </row>
    <row r="167" spans="1:7" ht="15">
      <c r="A167" s="153"/>
      <c r="B167" s="153"/>
      <c r="C167" s="126"/>
      <c r="D167" s="126"/>
      <c r="E167" s="133"/>
      <c r="F167" s="126"/>
      <c r="G167" s="126"/>
    </row>
    <row r="168" spans="1:7" ht="15">
      <c r="A168" s="153"/>
      <c r="B168" s="154"/>
      <c r="C168" s="126"/>
      <c r="D168" s="126"/>
      <c r="E168" s="133"/>
      <c r="F168" s="126"/>
      <c r="G168" s="126"/>
    </row>
    <row r="169" spans="1:7" ht="15">
      <c r="A169" s="153"/>
      <c r="B169" s="153"/>
      <c r="C169" s="126"/>
      <c r="D169" s="126"/>
      <c r="E169" s="133"/>
      <c r="F169" s="126"/>
      <c r="G169" s="126"/>
    </row>
    <row r="170" spans="1:7" ht="15">
      <c r="A170" s="153"/>
      <c r="B170" s="153"/>
      <c r="C170" s="126"/>
      <c r="D170" s="126"/>
      <c r="E170" s="133"/>
      <c r="F170" s="126"/>
      <c r="G170" s="126"/>
    </row>
    <row r="171" spans="1:7" ht="15">
      <c r="A171" s="153"/>
      <c r="B171" s="153"/>
      <c r="C171" s="126"/>
      <c r="D171" s="126"/>
      <c r="E171" s="133"/>
      <c r="F171" s="126"/>
      <c r="G171" s="126"/>
    </row>
    <row r="172" spans="1:7" ht="15">
      <c r="A172" s="153"/>
      <c r="B172" s="153"/>
      <c r="C172" s="126"/>
      <c r="D172" s="126"/>
      <c r="E172" s="133"/>
      <c r="F172" s="126"/>
      <c r="G172" s="126"/>
    </row>
    <row r="173" spans="1:7" ht="15">
      <c r="A173" s="153"/>
      <c r="B173" s="153"/>
      <c r="C173" s="126"/>
      <c r="D173" s="126"/>
      <c r="E173" s="133"/>
      <c r="F173" s="126"/>
      <c r="G173" s="126"/>
    </row>
    <row r="174" spans="1:7" ht="15">
      <c r="A174" s="153"/>
      <c r="B174" s="153"/>
      <c r="C174" s="126"/>
      <c r="D174" s="126"/>
      <c r="E174" s="133"/>
      <c r="F174" s="126"/>
      <c r="G174" s="126"/>
    </row>
    <row r="175" spans="1:7" ht="15">
      <c r="A175" s="153"/>
      <c r="B175" s="153"/>
      <c r="C175" s="126"/>
      <c r="D175" s="126"/>
      <c r="E175" s="133"/>
      <c r="F175" s="126"/>
      <c r="G175" s="126"/>
    </row>
    <row r="176" spans="1:7" ht="15">
      <c r="A176" s="153"/>
      <c r="B176" s="153"/>
      <c r="C176" s="126"/>
      <c r="D176" s="126"/>
      <c r="E176" s="133"/>
      <c r="F176" s="126"/>
      <c r="G176" s="126"/>
    </row>
    <row r="177" spans="1:7" ht="15">
      <c r="A177" s="153"/>
      <c r="B177" s="153"/>
      <c r="C177" s="126"/>
      <c r="D177" s="126"/>
      <c r="E177" s="133"/>
      <c r="F177" s="126"/>
      <c r="G177" s="126"/>
    </row>
    <row r="178" spans="1:7" ht="15">
      <c r="A178" s="153"/>
      <c r="B178" s="153"/>
      <c r="C178" s="126"/>
      <c r="D178" s="126"/>
      <c r="E178" s="133"/>
      <c r="F178" s="126"/>
      <c r="G178" s="126"/>
    </row>
    <row r="179" spans="1:7" ht="15">
      <c r="A179" s="153"/>
      <c r="B179" s="153"/>
      <c r="C179" s="126"/>
      <c r="D179" s="126"/>
      <c r="E179" s="133"/>
      <c r="F179" s="126"/>
      <c r="G179" s="126"/>
    </row>
    <row r="180" spans="1:7" ht="15">
      <c r="A180" s="153"/>
      <c r="B180" s="153"/>
      <c r="C180" s="126"/>
      <c r="D180" s="126"/>
      <c r="E180" s="133"/>
      <c r="F180" s="126"/>
      <c r="G180" s="126"/>
    </row>
    <row r="181" spans="1:7" ht="15">
      <c r="A181" s="153"/>
      <c r="B181" s="153"/>
      <c r="C181" s="126"/>
      <c r="D181" s="126"/>
      <c r="E181" s="133"/>
      <c r="F181" s="126"/>
      <c r="G181" s="126"/>
    </row>
    <row r="182" spans="1:7" ht="15">
      <c r="A182" s="153"/>
      <c r="B182" s="153"/>
      <c r="C182" s="126"/>
      <c r="D182" s="126"/>
      <c r="E182" s="133"/>
      <c r="F182" s="126"/>
      <c r="G182" s="126"/>
    </row>
    <row r="183" spans="1:7" ht="15">
      <c r="A183" s="153"/>
      <c r="B183" s="153"/>
      <c r="C183" s="126"/>
      <c r="D183" s="126"/>
      <c r="E183" s="133"/>
      <c r="F183" s="126"/>
      <c r="G183" s="126"/>
    </row>
    <row r="184" spans="1:7" ht="15">
      <c r="A184" s="153"/>
      <c r="B184" s="153"/>
      <c r="C184" s="126"/>
      <c r="D184" s="126"/>
      <c r="E184" s="133"/>
      <c r="F184" s="126"/>
      <c r="G184" s="126"/>
    </row>
    <row r="185" spans="1:7" ht="15">
      <c r="A185" s="153"/>
      <c r="B185" s="153"/>
      <c r="C185" s="126"/>
      <c r="D185" s="126"/>
      <c r="E185" s="133"/>
      <c r="F185" s="126"/>
      <c r="G185" s="126"/>
    </row>
    <row r="186" spans="1:7" ht="15">
      <c r="A186" s="153"/>
      <c r="B186" s="153"/>
      <c r="C186" s="126"/>
      <c r="D186" s="126"/>
      <c r="E186" s="133"/>
      <c r="F186" s="126"/>
      <c r="G186" s="126"/>
    </row>
    <row r="187" spans="1:7" ht="15">
      <c r="A187" s="153"/>
      <c r="B187" s="153"/>
      <c r="C187" s="126"/>
      <c r="D187" s="126"/>
      <c r="E187" s="133"/>
      <c r="F187" s="126"/>
      <c r="G187" s="126"/>
    </row>
    <row r="188" spans="1:7" ht="15">
      <c r="A188" s="153"/>
      <c r="B188" s="153"/>
      <c r="C188" s="126"/>
      <c r="D188" s="126"/>
      <c r="E188" s="133"/>
      <c r="F188" s="126"/>
      <c r="G188" s="126"/>
    </row>
    <row r="189" spans="1:7" ht="15">
      <c r="A189" s="153"/>
      <c r="B189" s="153"/>
      <c r="C189" s="126"/>
      <c r="D189" s="126"/>
      <c r="E189" s="133"/>
      <c r="F189" s="126"/>
      <c r="G189" s="126"/>
    </row>
    <row r="190" spans="1:7" ht="15">
      <c r="A190" s="153"/>
      <c r="B190" s="153"/>
      <c r="C190" s="126"/>
      <c r="D190" s="126"/>
      <c r="E190" s="133"/>
      <c r="F190" s="126"/>
      <c r="G190" s="126"/>
    </row>
    <row r="191" spans="1:7" ht="15">
      <c r="A191" s="153"/>
      <c r="B191" s="153"/>
      <c r="C191" s="126"/>
      <c r="D191" s="126"/>
      <c r="E191" s="133"/>
      <c r="F191" s="126"/>
      <c r="G191" s="126"/>
    </row>
    <row r="192" spans="1:7" ht="15">
      <c r="A192" s="153"/>
      <c r="B192" s="153"/>
      <c r="C192" s="126"/>
      <c r="D192" s="126"/>
      <c r="E192" s="133"/>
      <c r="F192" s="126"/>
      <c r="G192" s="126"/>
    </row>
    <row r="193" spans="1:7" ht="15">
      <c r="A193" s="153"/>
      <c r="B193" s="153"/>
      <c r="C193" s="126"/>
      <c r="D193" s="126"/>
      <c r="E193" s="133"/>
      <c r="F193" s="126"/>
      <c r="G193" s="126"/>
    </row>
    <row r="194" spans="1:7" ht="15">
      <c r="A194" s="153"/>
      <c r="B194" s="153"/>
      <c r="C194" s="126"/>
      <c r="D194" s="126"/>
      <c r="E194" s="133"/>
      <c r="F194" s="126"/>
      <c r="G194" s="126"/>
    </row>
    <row r="195" spans="1:7" ht="15">
      <c r="A195" s="153"/>
      <c r="B195" s="153"/>
      <c r="C195" s="126"/>
      <c r="D195" s="126"/>
      <c r="E195" s="133"/>
      <c r="F195" s="126"/>
      <c r="G195" s="126"/>
    </row>
    <row r="196" spans="1:7" ht="15">
      <c r="A196" s="153"/>
      <c r="B196" s="153"/>
      <c r="C196" s="126"/>
      <c r="D196" s="126"/>
      <c r="E196" s="133"/>
      <c r="F196" s="126"/>
      <c r="G196" s="126"/>
    </row>
    <row r="197" spans="1:7" ht="15">
      <c r="A197" s="153"/>
      <c r="B197" s="153"/>
      <c r="C197" s="126"/>
      <c r="D197" s="126"/>
      <c r="E197" s="133"/>
      <c r="F197" s="126"/>
      <c r="G197" s="126"/>
    </row>
    <row r="198" spans="1:7" ht="15">
      <c r="A198" s="153"/>
      <c r="B198" s="153"/>
      <c r="C198" s="126"/>
      <c r="D198" s="126"/>
      <c r="E198" s="133"/>
      <c r="F198" s="126"/>
      <c r="G198" s="126"/>
    </row>
    <row r="199" spans="1:7" ht="15">
      <c r="A199" s="153"/>
      <c r="B199" s="153"/>
      <c r="C199" s="126"/>
      <c r="D199" s="126"/>
      <c r="E199" s="133"/>
      <c r="F199" s="126"/>
      <c r="G199" s="126"/>
    </row>
    <row r="200" spans="1:7" ht="15">
      <c r="A200" s="153"/>
      <c r="B200" s="153"/>
      <c r="C200" s="126"/>
      <c r="D200" s="126"/>
      <c r="E200" s="133"/>
      <c r="F200" s="126"/>
      <c r="G200" s="126"/>
    </row>
    <row r="201" spans="1:7" ht="15">
      <c r="A201" s="153"/>
      <c r="B201" s="153"/>
      <c r="C201" s="126"/>
      <c r="D201" s="126"/>
      <c r="E201" s="133"/>
      <c r="F201" s="126"/>
      <c r="G201" s="126"/>
    </row>
    <row r="202" spans="1:7" ht="15">
      <c r="A202" s="153"/>
      <c r="B202" s="153"/>
      <c r="C202" s="126"/>
      <c r="D202" s="126"/>
      <c r="E202" s="133"/>
      <c r="F202" s="126"/>
      <c r="G202" s="126"/>
    </row>
    <row r="203" spans="1:7" ht="15">
      <c r="A203" s="153"/>
      <c r="B203" s="153"/>
      <c r="C203" s="126"/>
      <c r="D203" s="126"/>
      <c r="E203" s="133"/>
      <c r="F203" s="126"/>
      <c r="G203" s="126"/>
    </row>
    <row r="204" spans="1:7" ht="15">
      <c r="A204" s="153"/>
      <c r="B204" s="153"/>
      <c r="C204" s="126"/>
      <c r="D204" s="126"/>
      <c r="E204" s="133"/>
      <c r="F204" s="126"/>
      <c r="G204" s="126"/>
    </row>
    <row r="205" spans="1:7" ht="15">
      <c r="A205" s="153"/>
      <c r="B205" s="153"/>
      <c r="C205" s="126"/>
      <c r="D205" s="126"/>
      <c r="E205" s="133"/>
      <c r="F205" s="126"/>
      <c r="G205" s="126"/>
    </row>
    <row r="206" spans="1:7" ht="15">
      <c r="A206" s="153"/>
      <c r="B206" s="153"/>
      <c r="C206" s="126"/>
      <c r="D206" s="126"/>
      <c r="E206" s="133"/>
      <c r="F206" s="126"/>
      <c r="G206" s="126"/>
    </row>
    <row r="207" spans="1:7" ht="15">
      <c r="A207" s="153"/>
      <c r="B207" s="153"/>
      <c r="C207" s="126"/>
      <c r="D207" s="126"/>
      <c r="E207" s="133"/>
      <c r="F207" s="126"/>
      <c r="G207" s="126"/>
    </row>
    <row r="208" spans="1:7" ht="15">
      <c r="A208" s="153"/>
      <c r="B208" s="153"/>
      <c r="C208" s="126"/>
      <c r="D208" s="126"/>
      <c r="E208" s="133"/>
      <c r="F208" s="126"/>
      <c r="G208" s="126"/>
    </row>
    <row r="209" spans="1:7" ht="15">
      <c r="A209" s="153"/>
      <c r="B209" s="153"/>
      <c r="C209" s="126"/>
      <c r="D209" s="126"/>
      <c r="E209" s="133"/>
      <c r="F209" s="126"/>
      <c r="G209" s="126"/>
    </row>
    <row r="210" spans="1:7" ht="15">
      <c r="A210" s="153"/>
      <c r="B210" s="153"/>
      <c r="C210" s="126"/>
      <c r="D210" s="126"/>
      <c r="E210" s="133"/>
      <c r="F210" s="126"/>
      <c r="G210" s="126"/>
    </row>
    <row r="211" spans="1:7" ht="15">
      <c r="A211" s="153"/>
      <c r="B211" s="153"/>
      <c r="C211" s="126"/>
      <c r="D211" s="126"/>
      <c r="E211" s="133"/>
      <c r="F211" s="126"/>
      <c r="G211" s="126"/>
    </row>
    <row r="212" spans="1:7" ht="15">
      <c r="A212" s="153"/>
      <c r="B212" s="153"/>
      <c r="C212" s="126"/>
      <c r="D212" s="126"/>
      <c r="E212" s="133"/>
      <c r="F212" s="126"/>
      <c r="G212" s="126"/>
    </row>
    <row r="213" spans="1:7" ht="15">
      <c r="A213" s="153"/>
      <c r="B213" s="153"/>
      <c r="C213" s="126"/>
      <c r="D213" s="126"/>
      <c r="E213" s="133"/>
      <c r="F213" s="126"/>
      <c r="G213" s="126"/>
    </row>
    <row r="214" spans="1:7" ht="15">
      <c r="A214" s="153"/>
      <c r="B214" s="153"/>
      <c r="C214" s="126"/>
      <c r="D214" s="126"/>
      <c r="E214" s="133"/>
      <c r="F214" s="126"/>
      <c r="G214" s="126"/>
    </row>
    <row r="215" spans="1:7" ht="15">
      <c r="A215" s="153"/>
      <c r="B215" s="153"/>
      <c r="C215" s="126"/>
      <c r="D215" s="126"/>
      <c r="E215" s="133"/>
      <c r="F215" s="126"/>
      <c r="G215" s="126"/>
    </row>
    <row r="216" spans="1:7" ht="15">
      <c r="A216" s="153"/>
      <c r="B216" s="153"/>
      <c r="C216" s="126"/>
      <c r="D216" s="126"/>
      <c r="E216" s="133"/>
      <c r="F216" s="126"/>
      <c r="G216" s="126"/>
    </row>
    <row r="217" spans="1:7" ht="15">
      <c r="A217" s="153"/>
      <c r="B217" s="153"/>
      <c r="C217" s="126"/>
      <c r="D217" s="126"/>
      <c r="E217" s="133"/>
      <c r="F217" s="126"/>
      <c r="G217" s="126"/>
    </row>
    <row r="218" spans="1:7" ht="15">
      <c r="A218" s="153"/>
      <c r="B218" s="153"/>
      <c r="C218" s="126"/>
      <c r="D218" s="126"/>
      <c r="E218" s="133"/>
      <c r="F218" s="126"/>
      <c r="G218" s="126"/>
    </row>
    <row r="219" spans="1:7" ht="15">
      <c r="A219" s="153"/>
      <c r="B219" s="153"/>
      <c r="C219" s="126"/>
      <c r="D219" s="126"/>
      <c r="E219" s="133"/>
      <c r="F219" s="126"/>
      <c r="G219" s="126"/>
    </row>
    <row r="220" spans="1:7" ht="15">
      <c r="A220" s="153"/>
      <c r="B220" s="153"/>
      <c r="C220" s="126"/>
      <c r="D220" s="126"/>
      <c r="E220" s="133"/>
      <c r="F220" s="126"/>
      <c r="G220" s="126"/>
    </row>
    <row r="221" spans="1:7" ht="15">
      <c r="A221" s="153"/>
      <c r="B221" s="153"/>
      <c r="C221" s="126"/>
      <c r="D221" s="126"/>
      <c r="E221" s="133"/>
      <c r="F221" s="126"/>
      <c r="G221" s="126"/>
    </row>
    <row r="222" spans="1:7" ht="15">
      <c r="A222" s="153"/>
      <c r="B222" s="153"/>
      <c r="C222" s="126"/>
      <c r="D222" s="126"/>
      <c r="E222" s="133"/>
      <c r="F222" s="126"/>
      <c r="G222" s="126"/>
    </row>
    <row r="223" spans="1:7" ht="15">
      <c r="A223" s="153"/>
      <c r="B223" s="153"/>
      <c r="C223" s="126"/>
      <c r="D223" s="126"/>
      <c r="E223" s="133"/>
      <c r="F223" s="126"/>
      <c r="G223" s="126"/>
    </row>
    <row r="224" spans="1:7" ht="15">
      <c r="A224" s="153"/>
      <c r="B224" s="153"/>
      <c r="C224" s="126"/>
      <c r="D224" s="126"/>
      <c r="E224" s="133"/>
      <c r="F224" s="126"/>
      <c r="G224" s="126"/>
    </row>
    <row r="225" spans="1:7" ht="15">
      <c r="A225" s="153"/>
      <c r="B225" s="153"/>
      <c r="C225" s="126"/>
      <c r="D225" s="126"/>
      <c r="E225" s="133"/>
      <c r="F225" s="126"/>
      <c r="G225" s="126"/>
    </row>
    <row r="226" spans="1:7" ht="15">
      <c r="A226" s="153"/>
      <c r="B226" s="153"/>
      <c r="C226" s="126"/>
      <c r="D226" s="126"/>
      <c r="E226" s="133"/>
      <c r="F226" s="126"/>
      <c r="G226" s="126"/>
    </row>
    <row r="227" spans="1:7" ht="15">
      <c r="A227" s="153"/>
      <c r="B227" s="153"/>
      <c r="C227" s="126"/>
      <c r="D227" s="126"/>
      <c r="E227" s="133"/>
      <c r="F227" s="126"/>
      <c r="G227" s="126"/>
    </row>
    <row r="228" spans="1:7" ht="15">
      <c r="A228" s="153"/>
      <c r="B228" s="153"/>
      <c r="C228" s="126"/>
      <c r="D228" s="126"/>
      <c r="E228" s="133"/>
      <c r="F228" s="126"/>
      <c r="G228" s="126"/>
    </row>
    <row r="229" spans="1:7" ht="15">
      <c r="A229" s="153"/>
      <c r="B229" s="153"/>
      <c r="C229" s="126"/>
      <c r="D229" s="126"/>
      <c r="E229" s="133"/>
      <c r="F229" s="126"/>
      <c r="G229" s="126"/>
    </row>
    <row r="230" spans="1:7" ht="15">
      <c r="A230" s="153"/>
      <c r="B230" s="153"/>
      <c r="C230" s="126"/>
      <c r="D230" s="126"/>
      <c r="E230" s="133"/>
      <c r="F230" s="126"/>
      <c r="G230" s="126"/>
    </row>
    <row r="231" spans="1:7" ht="15">
      <c r="A231" s="153"/>
      <c r="B231" s="153"/>
      <c r="C231" s="126"/>
      <c r="D231" s="126"/>
      <c r="E231" s="133"/>
      <c r="F231" s="126"/>
      <c r="G231" s="126"/>
    </row>
    <row r="232" spans="1:7" ht="15">
      <c r="A232" s="153"/>
      <c r="B232" s="153"/>
      <c r="C232" s="126"/>
      <c r="D232" s="126"/>
      <c r="E232" s="133"/>
      <c r="F232" s="126"/>
      <c r="G232" s="126"/>
    </row>
    <row r="233" spans="1:7" ht="15">
      <c r="A233" s="153"/>
      <c r="B233" s="154"/>
      <c r="C233" s="126"/>
      <c r="D233" s="126"/>
      <c r="E233" s="133"/>
      <c r="F233" s="126"/>
      <c r="G233" s="126"/>
    </row>
    <row r="234" spans="1:7" ht="15">
      <c r="A234" s="153"/>
      <c r="B234" s="153"/>
      <c r="C234" s="126"/>
      <c r="D234" s="126"/>
      <c r="E234" s="133"/>
      <c r="F234" s="126"/>
      <c r="G234" s="126"/>
    </row>
    <row r="235" spans="1:7" ht="15">
      <c r="A235" s="153"/>
      <c r="B235" s="153"/>
      <c r="C235" s="126"/>
      <c r="D235" s="126"/>
      <c r="E235" s="133"/>
      <c r="F235" s="126"/>
      <c r="G235" s="126"/>
    </row>
    <row r="236" spans="1:7" ht="15">
      <c r="A236" s="153"/>
      <c r="B236" s="153"/>
      <c r="C236" s="126"/>
      <c r="D236" s="126"/>
      <c r="E236" s="133"/>
      <c r="F236" s="126"/>
      <c r="G236" s="126"/>
    </row>
    <row r="237" spans="1:7" ht="15">
      <c r="A237" s="153"/>
      <c r="B237" s="153"/>
      <c r="C237" s="126"/>
      <c r="D237" s="126"/>
      <c r="E237" s="133"/>
      <c r="F237" s="126"/>
      <c r="G237" s="126"/>
    </row>
    <row r="238" spans="1:7" ht="15">
      <c r="A238" s="153"/>
      <c r="B238" s="153"/>
      <c r="C238" s="126"/>
      <c r="D238" s="126"/>
      <c r="E238" s="133"/>
      <c r="F238" s="126"/>
      <c r="G238" s="126"/>
    </row>
    <row r="239" spans="1:7" ht="15">
      <c r="A239" s="153"/>
      <c r="B239" s="153"/>
      <c r="C239" s="126"/>
      <c r="D239" s="126"/>
      <c r="E239" s="133"/>
      <c r="F239" s="126"/>
      <c r="G239" s="126"/>
    </row>
    <row r="240" spans="1:7" ht="15">
      <c r="A240" s="153"/>
      <c r="B240" s="153"/>
      <c r="C240" s="126"/>
      <c r="D240" s="126"/>
      <c r="E240" s="133"/>
      <c r="F240" s="126"/>
      <c r="G240" s="126"/>
    </row>
    <row r="241" spans="1:7" ht="15">
      <c r="A241" s="153"/>
      <c r="B241" s="153"/>
      <c r="C241" s="126"/>
      <c r="D241" s="126"/>
      <c r="E241" s="133"/>
      <c r="F241" s="126"/>
      <c r="G241" s="126"/>
    </row>
    <row r="242" spans="1:7" ht="15">
      <c r="A242" s="153"/>
      <c r="B242" s="153"/>
      <c r="C242" s="126"/>
      <c r="D242" s="126"/>
      <c r="E242" s="133"/>
      <c r="F242" s="126"/>
      <c r="G242" s="126"/>
    </row>
    <row r="243" spans="1:7" ht="15">
      <c r="A243" s="153"/>
      <c r="B243" s="153"/>
      <c r="C243" s="126"/>
      <c r="D243" s="126"/>
      <c r="E243" s="133"/>
      <c r="F243" s="126"/>
      <c r="G243" s="126"/>
    </row>
    <row r="244" spans="1:7" ht="15">
      <c r="A244" s="153"/>
      <c r="B244" s="153"/>
      <c r="C244" s="126"/>
      <c r="D244" s="126"/>
      <c r="E244" s="133"/>
      <c r="F244" s="126"/>
      <c r="G244" s="126"/>
    </row>
    <row r="245" spans="1:7" ht="15">
      <c r="A245" s="153"/>
      <c r="B245" s="153"/>
      <c r="C245" s="126"/>
      <c r="D245" s="126"/>
      <c r="E245" s="133"/>
      <c r="F245" s="126"/>
      <c r="G245" s="126"/>
    </row>
    <row r="246" spans="1:7" ht="15">
      <c r="A246" s="153"/>
      <c r="B246" s="153"/>
      <c r="C246" s="126"/>
      <c r="D246" s="126"/>
      <c r="E246" s="133"/>
      <c r="F246" s="126"/>
      <c r="G246" s="126"/>
    </row>
    <row r="247" spans="1:7" ht="15">
      <c r="A247" s="153"/>
      <c r="B247" s="153"/>
      <c r="C247" s="126"/>
      <c r="D247" s="126"/>
      <c r="E247" s="133"/>
      <c r="F247" s="126"/>
      <c r="G247" s="126"/>
    </row>
    <row r="248" spans="1:7" ht="15">
      <c r="A248" s="153"/>
      <c r="B248" s="153"/>
      <c r="C248" s="126"/>
      <c r="D248" s="126"/>
      <c r="E248" s="133"/>
      <c r="F248" s="126"/>
      <c r="G248" s="126"/>
    </row>
    <row r="249" spans="1:7" ht="15">
      <c r="A249" s="153"/>
      <c r="B249" s="153"/>
      <c r="C249" s="126"/>
      <c r="D249" s="126"/>
      <c r="E249" s="133"/>
      <c r="F249" s="126"/>
      <c r="G249" s="126"/>
    </row>
    <row r="250" spans="1:7" ht="15">
      <c r="A250" s="153"/>
      <c r="B250" s="153"/>
      <c r="C250" s="126"/>
      <c r="D250" s="126"/>
      <c r="E250" s="133"/>
      <c r="F250" s="126"/>
      <c r="G250" s="126"/>
    </row>
    <row r="251" spans="1:7" ht="15">
      <c r="A251" s="153"/>
      <c r="B251" s="153"/>
      <c r="C251" s="126"/>
      <c r="D251" s="126"/>
      <c r="E251" s="133"/>
      <c r="F251" s="126"/>
      <c r="G251" s="126"/>
    </row>
    <row r="252" spans="1:7" ht="15">
      <c r="A252" s="153"/>
      <c r="B252" s="153"/>
      <c r="C252" s="126"/>
      <c r="D252" s="126"/>
      <c r="E252" s="133"/>
      <c r="F252" s="126"/>
      <c r="G252" s="126"/>
    </row>
    <row r="253" spans="1:7" ht="15">
      <c r="A253" s="153"/>
      <c r="B253" s="153"/>
      <c r="C253" s="126"/>
      <c r="D253" s="126"/>
      <c r="E253" s="133"/>
      <c r="F253" s="126"/>
      <c r="G253" s="126"/>
    </row>
    <row r="254" spans="1:7" ht="15">
      <c r="A254" s="153"/>
      <c r="B254" s="153"/>
      <c r="C254" s="126"/>
      <c r="D254" s="126"/>
      <c r="E254" s="133"/>
      <c r="F254" s="126"/>
      <c r="G254" s="126"/>
    </row>
    <row r="255" spans="1:7" ht="15">
      <c r="A255" s="153"/>
      <c r="B255" s="153"/>
      <c r="C255" s="126"/>
      <c r="D255" s="126"/>
      <c r="E255" s="133"/>
      <c r="F255" s="126"/>
      <c r="G255" s="126"/>
    </row>
    <row r="256" spans="1:7" ht="15">
      <c r="A256" s="153"/>
      <c r="B256" s="153"/>
      <c r="C256" s="126"/>
      <c r="D256" s="126"/>
      <c r="E256" s="133"/>
      <c r="F256" s="126"/>
      <c r="G256" s="126"/>
    </row>
    <row r="257" spans="1:7" ht="15">
      <c r="A257" s="153"/>
      <c r="B257" s="153"/>
      <c r="C257" s="126"/>
      <c r="D257" s="126"/>
      <c r="E257" s="133"/>
      <c r="F257" s="126"/>
      <c r="G257" s="126"/>
    </row>
    <row r="258" spans="1:7" ht="15">
      <c r="A258" s="153"/>
      <c r="B258" s="153"/>
      <c r="C258" s="126"/>
      <c r="D258" s="126"/>
      <c r="E258" s="133"/>
      <c r="F258" s="126"/>
      <c r="G258" s="126"/>
    </row>
    <row r="259" spans="1:7" ht="15">
      <c r="A259" s="153"/>
      <c r="B259" s="153"/>
      <c r="C259" s="126"/>
      <c r="D259" s="126"/>
      <c r="E259" s="133"/>
      <c r="F259" s="126"/>
      <c r="G259" s="126"/>
    </row>
    <row r="260" spans="1:7" ht="15">
      <c r="A260" s="153"/>
      <c r="B260" s="153"/>
      <c r="C260" s="126"/>
      <c r="D260" s="126"/>
      <c r="E260" s="133"/>
      <c r="F260" s="126"/>
      <c r="G260" s="126"/>
    </row>
    <row r="261" spans="1:7" ht="15">
      <c r="A261" s="153"/>
      <c r="B261" s="153"/>
      <c r="C261" s="126"/>
      <c r="D261" s="126"/>
      <c r="E261" s="133"/>
      <c r="F261" s="126"/>
      <c r="G261" s="126"/>
    </row>
    <row r="262" spans="1:7" ht="15">
      <c r="A262" s="153"/>
      <c r="B262" s="153"/>
      <c r="C262" s="126"/>
      <c r="D262" s="126"/>
      <c r="E262" s="133"/>
      <c r="F262" s="126"/>
      <c r="G262" s="126"/>
    </row>
    <row r="263" spans="1:7" ht="15">
      <c r="A263" s="153"/>
      <c r="B263" s="153"/>
      <c r="C263" s="126"/>
      <c r="D263" s="126"/>
      <c r="E263" s="133"/>
      <c r="F263" s="126"/>
      <c r="G263" s="126"/>
    </row>
    <row r="264" spans="1:7" ht="15">
      <c r="A264" s="153"/>
      <c r="B264" s="153"/>
      <c r="C264" s="126"/>
      <c r="D264" s="126"/>
      <c r="E264" s="133"/>
      <c r="F264" s="126"/>
      <c r="G264" s="126"/>
    </row>
    <row r="265" spans="1:7" ht="15">
      <c r="A265" s="153"/>
      <c r="B265" s="153"/>
      <c r="C265" s="126"/>
      <c r="D265" s="126"/>
      <c r="E265" s="133"/>
      <c r="F265" s="126"/>
      <c r="G265" s="126"/>
    </row>
    <row r="266" spans="1:7" ht="15">
      <c r="A266" s="153"/>
      <c r="B266" s="153"/>
      <c r="C266" s="126"/>
      <c r="D266" s="126"/>
      <c r="E266" s="133"/>
      <c r="F266" s="126"/>
      <c r="G266" s="126"/>
    </row>
    <row r="267" spans="1:7" ht="15">
      <c r="A267" s="153"/>
      <c r="B267" s="153"/>
      <c r="C267" s="126"/>
      <c r="D267" s="126"/>
      <c r="E267" s="133"/>
      <c r="F267" s="126"/>
      <c r="G267" s="126"/>
    </row>
    <row r="268" spans="1:7" ht="15">
      <c r="A268" s="153"/>
      <c r="B268" s="153"/>
      <c r="C268" s="126"/>
      <c r="D268" s="126"/>
      <c r="E268" s="133"/>
      <c r="F268" s="126"/>
      <c r="G268" s="126"/>
    </row>
    <row r="269" spans="1:7" ht="15">
      <c r="A269" s="153"/>
      <c r="B269" s="153"/>
      <c r="C269" s="126"/>
      <c r="D269" s="126"/>
      <c r="E269" s="133"/>
      <c r="F269" s="126"/>
      <c r="G269" s="126"/>
    </row>
    <row r="270" spans="1:7" ht="15">
      <c r="A270" s="153"/>
      <c r="B270" s="153"/>
      <c r="C270" s="126"/>
      <c r="D270" s="126"/>
      <c r="E270" s="133"/>
      <c r="F270" s="126"/>
      <c r="G270" s="126"/>
    </row>
    <row r="271" spans="1:7" ht="15">
      <c r="A271" s="153"/>
      <c r="B271" s="153"/>
      <c r="C271" s="126"/>
      <c r="D271" s="126"/>
      <c r="E271" s="133"/>
      <c r="F271" s="126"/>
      <c r="G271" s="126"/>
    </row>
    <row r="272" spans="1:7" ht="15">
      <c r="A272" s="153"/>
      <c r="B272" s="153"/>
      <c r="C272" s="126"/>
      <c r="D272" s="126"/>
      <c r="E272" s="133"/>
      <c r="F272" s="126"/>
      <c r="G272" s="126"/>
    </row>
    <row r="273" spans="1:7" ht="15">
      <c r="A273" s="153"/>
      <c r="B273" s="153"/>
      <c r="C273" s="126"/>
      <c r="D273" s="126"/>
      <c r="E273" s="133"/>
      <c r="F273" s="126"/>
      <c r="G273" s="126"/>
    </row>
    <row r="274" spans="1:7" ht="15">
      <c r="A274" s="153"/>
      <c r="B274" s="153"/>
      <c r="C274" s="126"/>
      <c r="D274" s="126"/>
      <c r="E274" s="133"/>
      <c r="F274" s="126"/>
      <c r="G274" s="126"/>
    </row>
    <row r="275" spans="1:7" ht="15">
      <c r="A275" s="153"/>
      <c r="B275" s="153"/>
      <c r="C275" s="126"/>
      <c r="D275" s="126"/>
      <c r="E275" s="133"/>
      <c r="F275" s="126"/>
      <c r="G275" s="126"/>
    </row>
    <row r="276" spans="1:7" ht="15">
      <c r="A276" s="153"/>
      <c r="B276" s="153"/>
      <c r="C276" s="126"/>
      <c r="D276" s="126"/>
      <c r="E276" s="133"/>
      <c r="F276" s="126"/>
      <c r="G276" s="126"/>
    </row>
    <row r="277" spans="1:7" ht="15">
      <c r="A277" s="153"/>
      <c r="B277" s="153"/>
      <c r="C277" s="126"/>
      <c r="D277" s="126"/>
      <c r="E277" s="133"/>
      <c r="F277" s="126"/>
      <c r="G277" s="126"/>
    </row>
    <row r="278" spans="1:7" ht="15">
      <c r="A278" s="153"/>
      <c r="B278" s="153"/>
      <c r="C278" s="126"/>
      <c r="D278" s="126"/>
      <c r="E278" s="133"/>
      <c r="F278" s="126"/>
      <c r="G278" s="126"/>
    </row>
    <row r="279" spans="1:7" ht="15">
      <c r="A279" s="153"/>
      <c r="B279" s="153"/>
      <c r="C279" s="126"/>
      <c r="D279" s="126"/>
      <c r="E279" s="133"/>
      <c r="F279" s="126"/>
      <c r="G279" s="126"/>
    </row>
    <row r="280" spans="1:7" ht="15">
      <c r="A280" s="153"/>
      <c r="B280" s="153"/>
      <c r="C280" s="126"/>
      <c r="D280" s="126"/>
      <c r="E280" s="133"/>
      <c r="F280" s="126"/>
      <c r="G280" s="126"/>
    </row>
    <row r="281" spans="1:7" ht="15">
      <c r="A281" s="153"/>
      <c r="B281" s="153"/>
      <c r="C281" s="126"/>
      <c r="D281" s="126"/>
      <c r="E281" s="133"/>
      <c r="F281" s="126"/>
      <c r="G281" s="126"/>
    </row>
    <row r="282" spans="1:7" ht="15">
      <c r="A282" s="153"/>
      <c r="B282" s="153"/>
      <c r="C282" s="126"/>
      <c r="D282" s="126"/>
      <c r="E282" s="133"/>
      <c r="F282" s="126"/>
      <c r="G282" s="126"/>
    </row>
    <row r="283" spans="1:7" ht="15">
      <c r="A283" s="153"/>
      <c r="B283" s="153"/>
      <c r="C283" s="126"/>
      <c r="D283" s="126"/>
      <c r="E283" s="133"/>
      <c r="F283" s="126"/>
      <c r="G283" s="126"/>
    </row>
    <row r="284" spans="1:7" ht="15">
      <c r="A284" s="153"/>
      <c r="B284" s="153"/>
      <c r="C284" s="126"/>
      <c r="D284" s="126"/>
      <c r="E284" s="133"/>
      <c r="F284" s="126"/>
      <c r="G284" s="126"/>
    </row>
    <row r="285" spans="1:7" ht="15">
      <c r="A285" s="153"/>
      <c r="B285" s="153"/>
      <c r="C285" s="126"/>
      <c r="D285" s="126"/>
      <c r="E285" s="133"/>
      <c r="F285" s="126"/>
      <c r="G285" s="126"/>
    </row>
    <row r="286" spans="1:7" ht="15">
      <c r="A286" s="153"/>
      <c r="B286" s="153"/>
      <c r="C286" s="126"/>
      <c r="D286" s="126"/>
      <c r="E286" s="133"/>
      <c r="F286" s="126"/>
      <c r="G286" s="126"/>
    </row>
    <row r="287" spans="1:7" ht="15">
      <c r="A287" s="153"/>
      <c r="B287" s="153"/>
      <c r="C287" s="126"/>
      <c r="D287" s="126"/>
      <c r="E287" s="133"/>
      <c r="F287" s="126"/>
      <c r="G287" s="126"/>
    </row>
    <row r="288" spans="1:7" ht="15">
      <c r="A288" s="153"/>
      <c r="B288" s="153"/>
      <c r="C288" s="126"/>
      <c r="D288" s="126"/>
      <c r="E288" s="133"/>
      <c r="F288" s="126"/>
      <c r="G288" s="126"/>
    </row>
    <row r="289" spans="1:7" ht="15">
      <c r="A289" s="153"/>
      <c r="B289" s="153"/>
      <c r="C289" s="126"/>
      <c r="D289" s="126"/>
      <c r="E289" s="133"/>
      <c r="F289" s="126"/>
      <c r="G289" s="126"/>
    </row>
    <row r="290" spans="1:7" ht="15">
      <c r="A290" s="153"/>
      <c r="B290" s="154"/>
      <c r="C290" s="126"/>
      <c r="D290" s="126"/>
      <c r="E290" s="133"/>
      <c r="F290" s="126"/>
      <c r="G290" s="126"/>
    </row>
    <row r="291" spans="1:7" ht="15">
      <c r="A291" s="153"/>
      <c r="B291" s="153"/>
      <c r="C291" s="126"/>
      <c r="D291" s="126"/>
      <c r="E291" s="133"/>
      <c r="F291" s="126"/>
      <c r="G291" s="126"/>
    </row>
    <row r="292" spans="1:7" ht="15">
      <c r="A292" s="153"/>
      <c r="B292" s="153"/>
      <c r="C292" s="126"/>
      <c r="D292" s="126"/>
      <c r="E292" s="133"/>
      <c r="F292" s="126"/>
      <c r="G292" s="126"/>
    </row>
    <row r="293" spans="1:7" ht="15">
      <c r="A293" s="153"/>
      <c r="B293" s="153"/>
      <c r="C293" s="126"/>
      <c r="D293" s="126"/>
      <c r="E293" s="133"/>
      <c r="F293" s="126"/>
      <c r="G293" s="126"/>
    </row>
    <row r="294" spans="1:7" ht="15">
      <c r="A294" s="153"/>
      <c r="B294" s="153"/>
      <c r="C294" s="126"/>
      <c r="D294" s="126"/>
      <c r="E294" s="133"/>
      <c r="F294" s="126"/>
      <c r="G294" s="126"/>
    </row>
    <row r="295" spans="1:7" ht="15">
      <c r="A295" s="153"/>
      <c r="B295" s="153"/>
      <c r="C295" s="126"/>
      <c r="D295" s="126"/>
      <c r="E295" s="133"/>
      <c r="F295" s="126"/>
      <c r="G295" s="126"/>
    </row>
    <row r="296" spans="1:7" ht="15">
      <c r="A296" s="153"/>
      <c r="B296" s="153"/>
      <c r="C296" s="126"/>
      <c r="D296" s="126"/>
      <c r="E296" s="133"/>
      <c r="F296" s="126"/>
      <c r="G296" s="126"/>
    </row>
    <row r="297" spans="1:7" ht="15">
      <c r="A297" s="153"/>
      <c r="B297" s="153"/>
      <c r="C297" s="126"/>
      <c r="D297" s="126"/>
      <c r="E297" s="133"/>
      <c r="F297" s="126"/>
      <c r="G297" s="126"/>
    </row>
    <row r="298" spans="1:7" ht="15">
      <c r="A298" s="153"/>
      <c r="B298" s="153"/>
      <c r="C298" s="126"/>
      <c r="D298" s="126"/>
      <c r="E298" s="133"/>
      <c r="F298" s="126"/>
      <c r="G298" s="126"/>
    </row>
    <row r="299" spans="1:7" ht="15">
      <c r="A299" s="153"/>
      <c r="B299" s="153"/>
      <c r="C299" s="126"/>
      <c r="D299" s="126"/>
      <c r="E299" s="133"/>
      <c r="F299" s="126"/>
      <c r="G299" s="126"/>
    </row>
    <row r="300" spans="1:7" ht="15">
      <c r="A300" s="153"/>
      <c r="B300" s="153"/>
      <c r="C300" s="126"/>
      <c r="D300" s="126"/>
      <c r="E300" s="133"/>
      <c r="F300" s="126"/>
      <c r="G300" s="126"/>
    </row>
    <row r="301" spans="1:7" ht="15">
      <c r="A301" s="153"/>
      <c r="B301" s="153"/>
      <c r="C301" s="126"/>
      <c r="D301" s="126"/>
      <c r="E301" s="133"/>
      <c r="F301" s="126"/>
      <c r="G301" s="126"/>
    </row>
    <row r="302" spans="1:7" ht="15">
      <c r="A302" s="153"/>
      <c r="B302" s="153"/>
      <c r="C302" s="126"/>
      <c r="D302" s="126"/>
      <c r="E302" s="133"/>
      <c r="F302" s="126"/>
      <c r="G302" s="126"/>
    </row>
    <row r="303" spans="1:7" ht="15">
      <c r="A303" s="153"/>
      <c r="B303" s="153"/>
      <c r="C303" s="126"/>
      <c r="D303" s="126"/>
      <c r="E303" s="133"/>
      <c r="F303" s="126"/>
      <c r="G303" s="126"/>
    </row>
    <row r="304" spans="1:7" ht="15">
      <c r="A304" s="153"/>
      <c r="B304" s="153"/>
      <c r="C304" s="126"/>
      <c r="D304" s="126"/>
      <c r="E304" s="133"/>
      <c r="F304" s="126"/>
      <c r="G304" s="126"/>
    </row>
    <row r="305" spans="1:7" ht="15">
      <c r="A305" s="153"/>
      <c r="B305" s="153"/>
      <c r="C305" s="126"/>
      <c r="D305" s="126"/>
      <c r="E305" s="133"/>
      <c r="F305" s="126"/>
      <c r="G305" s="126"/>
    </row>
    <row r="306" spans="1:7" ht="15">
      <c r="A306" s="153"/>
      <c r="B306" s="153"/>
      <c r="C306" s="126"/>
      <c r="D306" s="126"/>
      <c r="E306" s="133"/>
      <c r="F306" s="126"/>
      <c r="G306" s="126"/>
    </row>
    <row r="307" spans="1:7" ht="15">
      <c r="A307" s="153"/>
      <c r="B307" s="153"/>
      <c r="C307" s="126"/>
      <c r="D307" s="126"/>
      <c r="E307" s="133"/>
      <c r="F307" s="126"/>
      <c r="G307" s="126"/>
    </row>
    <row r="308" spans="1:7" ht="15">
      <c r="A308" s="153"/>
      <c r="B308" s="153"/>
      <c r="C308" s="126"/>
      <c r="D308" s="126"/>
      <c r="E308" s="133"/>
      <c r="F308" s="126"/>
      <c r="G308" s="126"/>
    </row>
    <row r="309" spans="1:7" ht="15">
      <c r="A309" s="153"/>
      <c r="B309" s="153"/>
      <c r="C309" s="126"/>
      <c r="D309" s="126"/>
      <c r="E309" s="133"/>
      <c r="F309" s="126"/>
      <c r="G309" s="126"/>
    </row>
    <row r="310" spans="1:7" ht="15">
      <c r="A310" s="153"/>
      <c r="B310" s="153"/>
      <c r="C310" s="126"/>
      <c r="D310" s="126"/>
      <c r="E310" s="133"/>
      <c r="F310" s="126"/>
      <c r="G310" s="126"/>
    </row>
    <row r="311" spans="1:7" ht="15">
      <c r="A311" s="153"/>
      <c r="B311" s="153"/>
      <c r="C311" s="126"/>
      <c r="D311" s="126"/>
      <c r="E311" s="133"/>
      <c r="F311" s="126"/>
      <c r="G311" s="126"/>
    </row>
    <row r="312" spans="1:7" ht="15">
      <c r="A312" s="153"/>
      <c r="B312" s="153"/>
      <c r="C312" s="126"/>
      <c r="D312" s="126"/>
      <c r="E312" s="133"/>
      <c r="F312" s="126"/>
      <c r="G312" s="126"/>
    </row>
    <row r="313" spans="1:7" ht="15">
      <c r="A313" s="153"/>
      <c r="B313" s="153"/>
      <c r="C313" s="126"/>
      <c r="D313" s="126"/>
      <c r="E313" s="133"/>
      <c r="F313" s="126"/>
      <c r="G313" s="126"/>
    </row>
    <row r="314" spans="1:7" ht="15">
      <c r="A314" s="153"/>
      <c r="B314" s="153"/>
      <c r="C314" s="126"/>
      <c r="D314" s="126"/>
      <c r="E314" s="133"/>
      <c r="F314" s="126"/>
      <c r="G314" s="126"/>
    </row>
    <row r="315" spans="1:7" ht="15">
      <c r="A315" s="153"/>
      <c r="B315" s="153"/>
      <c r="C315" s="126"/>
      <c r="D315" s="126"/>
      <c r="E315" s="133"/>
      <c r="F315" s="126"/>
      <c r="G315" s="126"/>
    </row>
    <row r="316" spans="1:7" ht="15">
      <c r="A316" s="153"/>
      <c r="B316" s="153"/>
      <c r="C316" s="126"/>
      <c r="D316" s="126"/>
      <c r="E316" s="133"/>
      <c r="F316" s="126"/>
      <c r="G316" s="126"/>
    </row>
    <row r="317" spans="1:7" ht="15">
      <c r="A317" s="153"/>
      <c r="B317" s="153"/>
      <c r="C317" s="126"/>
      <c r="D317" s="126"/>
      <c r="E317" s="133"/>
      <c r="F317" s="126"/>
      <c r="G317" s="126"/>
    </row>
    <row r="318" spans="1:7" ht="15">
      <c r="A318" s="153"/>
      <c r="B318" s="153"/>
      <c r="C318" s="126"/>
      <c r="D318" s="126"/>
      <c r="E318" s="133"/>
      <c r="F318" s="126"/>
      <c r="G318" s="126"/>
    </row>
    <row r="319" spans="1:7" ht="15">
      <c r="A319" s="153"/>
      <c r="B319" s="153"/>
      <c r="C319" s="126"/>
      <c r="D319" s="126"/>
      <c r="E319" s="133"/>
      <c r="F319" s="126"/>
      <c r="G319" s="126"/>
    </row>
    <row r="320" spans="1:7" ht="15">
      <c r="A320" s="153"/>
      <c r="B320" s="153"/>
      <c r="C320" s="126"/>
      <c r="D320" s="126"/>
      <c r="E320" s="133"/>
      <c r="F320" s="126"/>
      <c r="G320" s="126"/>
    </row>
    <row r="321" spans="1:7" ht="15">
      <c r="A321" s="153"/>
      <c r="B321" s="153"/>
      <c r="C321" s="126"/>
      <c r="D321" s="126"/>
      <c r="E321" s="133"/>
      <c r="F321" s="126"/>
      <c r="G321" s="126"/>
    </row>
    <row r="322" spans="1:7" ht="15">
      <c r="A322" s="153"/>
      <c r="B322" s="153"/>
      <c r="C322" s="126"/>
      <c r="D322" s="126"/>
      <c r="E322" s="133"/>
      <c r="F322" s="126"/>
      <c r="G322" s="126"/>
    </row>
    <row r="323" spans="1:7" ht="15">
      <c r="A323" s="153"/>
      <c r="B323" s="153"/>
      <c r="C323" s="126"/>
      <c r="D323" s="126"/>
      <c r="E323" s="133"/>
      <c r="F323" s="126"/>
      <c r="G323" s="126"/>
    </row>
    <row r="324" spans="1:7" ht="15">
      <c r="A324" s="153"/>
      <c r="B324" s="153"/>
      <c r="C324" s="126"/>
      <c r="D324" s="126"/>
      <c r="E324" s="133"/>
      <c r="F324" s="126"/>
      <c r="G324" s="126"/>
    </row>
    <row r="325" spans="1:7" ht="15">
      <c r="A325" s="153"/>
      <c r="B325" s="153"/>
      <c r="C325" s="126"/>
      <c r="D325" s="126"/>
      <c r="E325" s="133"/>
      <c r="F325" s="126"/>
      <c r="G325" s="126"/>
    </row>
    <row r="326" spans="1:7" ht="15">
      <c r="A326" s="152"/>
      <c r="B326" s="153"/>
      <c r="C326" s="126"/>
      <c r="D326" s="126"/>
      <c r="E326" s="133"/>
      <c r="F326" s="126"/>
      <c r="G326" s="126"/>
    </row>
    <row r="327" spans="1:7" ht="15">
      <c r="A327" s="153"/>
      <c r="B327" s="153"/>
      <c r="C327" s="126"/>
      <c r="D327" s="126"/>
      <c r="E327" s="133"/>
      <c r="F327" s="126"/>
      <c r="G327" s="126"/>
    </row>
    <row r="328" spans="1:7" ht="15">
      <c r="A328" s="153"/>
      <c r="B328" s="153"/>
      <c r="C328" s="126"/>
      <c r="D328" s="126"/>
      <c r="E328" s="133"/>
      <c r="F328" s="126"/>
      <c r="G328" s="126"/>
    </row>
    <row r="329" spans="1:7" ht="15">
      <c r="A329" s="153"/>
      <c r="B329" s="153"/>
      <c r="C329" s="126"/>
      <c r="D329" s="126"/>
      <c r="E329" s="133"/>
      <c r="F329" s="126"/>
      <c r="G329" s="126"/>
    </row>
    <row r="330" spans="1:7" ht="15">
      <c r="A330" s="153"/>
      <c r="B330" s="153"/>
      <c r="C330" s="126"/>
      <c r="D330" s="126"/>
      <c r="E330" s="133"/>
      <c r="F330" s="126"/>
      <c r="G330" s="126"/>
    </row>
    <row r="331" spans="1:7" ht="15">
      <c r="A331" s="153"/>
      <c r="B331" s="153"/>
      <c r="C331" s="126"/>
      <c r="D331" s="126"/>
      <c r="E331" s="133"/>
      <c r="F331" s="126"/>
      <c r="G331" s="126"/>
    </row>
    <row r="332" spans="1:7" ht="15">
      <c r="A332" s="153"/>
      <c r="B332" s="153"/>
      <c r="C332" s="126"/>
      <c r="D332" s="126"/>
      <c r="E332" s="133"/>
      <c r="F332" s="126"/>
      <c r="G332" s="126"/>
    </row>
    <row r="333" spans="1:7" ht="15">
      <c r="A333" s="153"/>
      <c r="B333" s="153"/>
      <c r="C333" s="126"/>
      <c r="D333" s="126"/>
      <c r="E333" s="133"/>
      <c r="F333" s="126"/>
      <c r="G333" s="126"/>
    </row>
    <row r="334" spans="1:7" ht="15">
      <c r="A334" s="153"/>
      <c r="B334" s="153"/>
      <c r="C334" s="126"/>
      <c r="D334" s="126"/>
      <c r="E334" s="133"/>
      <c r="F334" s="126"/>
      <c r="G334" s="126"/>
    </row>
    <row r="335" spans="1:7" ht="15">
      <c r="A335" s="153"/>
      <c r="B335" s="153"/>
      <c r="C335" s="126"/>
      <c r="D335" s="126"/>
      <c r="E335" s="133"/>
      <c r="F335" s="126"/>
      <c r="G335" s="126"/>
    </row>
    <row r="336" spans="1:7" ht="15">
      <c r="A336" s="153"/>
      <c r="B336" s="153"/>
      <c r="C336" s="126"/>
      <c r="D336" s="126"/>
      <c r="E336" s="133"/>
      <c r="F336" s="126"/>
      <c r="G336" s="126"/>
    </row>
    <row r="337" spans="1:7" ht="15">
      <c r="A337" s="153"/>
      <c r="B337" s="153"/>
      <c r="C337" s="126"/>
      <c r="D337" s="126"/>
      <c r="E337" s="133"/>
      <c r="F337" s="126"/>
      <c r="G337" s="126"/>
    </row>
    <row r="338" spans="1:7" ht="15">
      <c r="A338" s="153"/>
      <c r="B338" s="153"/>
      <c r="C338" s="126"/>
      <c r="D338" s="126"/>
      <c r="E338" s="133"/>
      <c r="F338" s="126"/>
      <c r="G338" s="126"/>
    </row>
    <row r="339" spans="1:7" ht="15">
      <c r="A339" s="153"/>
      <c r="B339" s="153"/>
      <c r="C339" s="126"/>
      <c r="D339" s="126"/>
      <c r="E339" s="133"/>
      <c r="F339" s="126"/>
      <c r="G339" s="126"/>
    </row>
    <row r="340" spans="1:7" ht="15">
      <c r="A340" s="153"/>
      <c r="B340" s="153"/>
      <c r="C340" s="126"/>
      <c r="D340" s="126"/>
      <c r="E340" s="133"/>
      <c r="F340" s="126"/>
      <c r="G340" s="126"/>
    </row>
    <row r="341" spans="1:7" ht="15">
      <c r="A341" s="153"/>
      <c r="B341" s="153"/>
      <c r="C341" s="126"/>
      <c r="D341" s="126"/>
      <c r="E341" s="133"/>
      <c r="F341" s="126"/>
      <c r="G341" s="126"/>
    </row>
    <row r="342" spans="1:7" ht="15">
      <c r="A342" s="153"/>
      <c r="B342" s="153"/>
      <c r="C342" s="126"/>
      <c r="D342" s="126"/>
      <c r="E342" s="133"/>
      <c r="F342" s="126"/>
      <c r="G342" s="126"/>
    </row>
    <row r="343" spans="1:7" ht="15">
      <c r="A343" s="153"/>
      <c r="B343" s="153"/>
      <c r="C343" s="126"/>
      <c r="D343" s="126"/>
      <c r="E343" s="133"/>
      <c r="F343" s="126"/>
      <c r="G343" s="126"/>
    </row>
    <row r="344" spans="1:7" ht="15">
      <c r="A344" s="153"/>
      <c r="B344" s="153"/>
      <c r="C344" s="126"/>
      <c r="D344" s="126"/>
      <c r="E344" s="133"/>
      <c r="F344" s="126"/>
      <c r="G344" s="126"/>
    </row>
    <row r="345" spans="1:7" ht="15">
      <c r="A345" s="153"/>
      <c r="B345" s="153"/>
      <c r="C345" s="126"/>
      <c r="D345" s="126"/>
      <c r="E345" s="133"/>
      <c r="F345" s="126"/>
      <c r="G345" s="126"/>
    </row>
    <row r="346" spans="1:7" ht="15">
      <c r="A346" s="153"/>
      <c r="B346" s="153"/>
      <c r="C346" s="126"/>
      <c r="D346" s="126"/>
      <c r="E346" s="133"/>
      <c r="F346" s="126"/>
      <c r="G346" s="126"/>
    </row>
    <row r="347" spans="1:7" ht="15">
      <c r="A347" s="153"/>
      <c r="B347" s="153"/>
      <c r="C347" s="126"/>
      <c r="D347" s="126"/>
      <c r="E347" s="133"/>
      <c r="F347" s="126"/>
      <c r="G347" s="126"/>
    </row>
    <row r="348" spans="1:7" ht="15">
      <c r="A348" s="153"/>
      <c r="B348" s="153"/>
      <c r="C348" s="126"/>
      <c r="D348" s="126"/>
      <c r="E348" s="133"/>
      <c r="F348" s="126"/>
      <c r="G348" s="126"/>
    </row>
    <row r="349" spans="1:7" ht="15">
      <c r="A349" s="153"/>
      <c r="B349" s="153"/>
      <c r="C349" s="126"/>
      <c r="D349" s="126"/>
      <c r="E349" s="133"/>
      <c r="F349" s="126"/>
      <c r="G349" s="126"/>
    </row>
    <row r="350" spans="1:7" ht="15">
      <c r="A350" s="153"/>
      <c r="B350" s="153"/>
      <c r="C350" s="126"/>
      <c r="D350" s="126"/>
      <c r="E350" s="133"/>
      <c r="F350" s="126"/>
      <c r="G350" s="126"/>
    </row>
    <row r="351" spans="1:7" ht="15">
      <c r="A351" s="153"/>
      <c r="B351" s="153"/>
      <c r="C351" s="126"/>
      <c r="D351" s="126"/>
      <c r="E351" s="133"/>
      <c r="F351" s="126"/>
      <c r="G351" s="126"/>
    </row>
    <row r="352" spans="1:7" ht="15">
      <c r="A352" s="153"/>
      <c r="B352" s="153"/>
      <c r="C352" s="126"/>
      <c r="D352" s="126"/>
      <c r="E352" s="133"/>
      <c r="F352" s="126"/>
      <c r="G352" s="126"/>
    </row>
    <row r="353" spans="1:7" ht="15">
      <c r="A353" s="153"/>
      <c r="B353" s="153"/>
      <c r="C353" s="126"/>
      <c r="D353" s="126"/>
      <c r="E353" s="133"/>
      <c r="F353" s="126"/>
      <c r="G353" s="126"/>
    </row>
    <row r="354" spans="1:7" ht="15">
      <c r="A354" s="153"/>
      <c r="B354" s="153"/>
      <c r="C354" s="126"/>
      <c r="D354" s="126"/>
      <c r="E354" s="133"/>
      <c r="F354" s="126"/>
      <c r="G354" s="126"/>
    </row>
    <row r="355" spans="1:7" ht="15">
      <c r="A355" s="153"/>
      <c r="B355" s="153"/>
      <c r="C355" s="126"/>
      <c r="D355" s="126"/>
      <c r="E355" s="133"/>
      <c r="F355" s="126"/>
      <c r="G355" s="126"/>
    </row>
    <row r="356" spans="1:7" ht="15">
      <c r="A356" s="153"/>
      <c r="B356" s="153"/>
      <c r="C356" s="126"/>
      <c r="D356" s="126"/>
      <c r="E356" s="133"/>
      <c r="F356" s="126"/>
      <c r="G356" s="126"/>
    </row>
    <row r="357" spans="1:7" ht="15">
      <c r="A357" s="153"/>
      <c r="B357" s="153"/>
      <c r="C357" s="126"/>
      <c r="D357" s="126"/>
      <c r="E357" s="133"/>
      <c r="F357" s="126"/>
      <c r="G357" s="126"/>
    </row>
    <row r="358" spans="1:7" ht="15">
      <c r="A358" s="153"/>
      <c r="B358" s="153"/>
      <c r="C358" s="126"/>
      <c r="D358" s="126"/>
      <c r="E358" s="133"/>
      <c r="F358" s="126"/>
      <c r="G358" s="126"/>
    </row>
    <row r="359" spans="1:7" ht="15">
      <c r="A359" s="153"/>
      <c r="B359" s="153"/>
      <c r="C359" s="126"/>
      <c r="D359" s="126"/>
      <c r="E359" s="133"/>
      <c r="F359" s="126"/>
      <c r="G359" s="126"/>
    </row>
    <row r="360" spans="1:7" ht="15">
      <c r="A360" s="153"/>
      <c r="B360" s="153"/>
      <c r="C360" s="126"/>
      <c r="D360" s="126"/>
      <c r="E360" s="133"/>
      <c r="F360" s="126"/>
      <c r="G360" s="126"/>
    </row>
    <row r="361" spans="1:7" ht="15">
      <c r="A361" s="153"/>
      <c r="B361" s="153"/>
      <c r="C361" s="126"/>
      <c r="D361" s="126"/>
      <c r="E361" s="133"/>
      <c r="F361" s="126"/>
      <c r="G361" s="126"/>
    </row>
    <row r="362" spans="1:7" ht="15">
      <c r="A362" s="153"/>
      <c r="B362" s="153"/>
      <c r="C362" s="126"/>
      <c r="D362" s="126"/>
      <c r="E362" s="133"/>
      <c r="F362" s="126"/>
      <c r="G362" s="126"/>
    </row>
    <row r="363" spans="1:7" ht="15">
      <c r="A363" s="153"/>
      <c r="B363" s="153"/>
      <c r="C363" s="126"/>
      <c r="D363" s="126"/>
      <c r="E363" s="133"/>
      <c r="F363" s="126"/>
      <c r="G363" s="126"/>
    </row>
    <row r="364" spans="1:7" ht="15">
      <c r="A364" s="153"/>
      <c r="B364" s="153"/>
      <c r="C364" s="126"/>
      <c r="D364" s="126"/>
      <c r="E364" s="133"/>
      <c r="F364" s="126"/>
      <c r="G364" s="126"/>
    </row>
    <row r="365" spans="1:7" ht="15">
      <c r="A365" s="153"/>
      <c r="B365" s="153"/>
      <c r="C365" s="126"/>
      <c r="D365" s="126"/>
      <c r="E365" s="133"/>
      <c r="F365" s="126"/>
      <c r="G365" s="126"/>
    </row>
    <row r="366" spans="1:7" ht="15">
      <c r="A366" s="153"/>
      <c r="B366" s="153"/>
      <c r="C366" s="126"/>
      <c r="D366" s="126"/>
      <c r="E366" s="133"/>
      <c r="F366" s="126"/>
      <c r="G366" s="126"/>
    </row>
    <row r="367" spans="1:7" ht="15">
      <c r="A367" s="153"/>
      <c r="B367" s="153"/>
      <c r="C367" s="126"/>
      <c r="D367" s="126"/>
      <c r="E367" s="133"/>
      <c r="F367" s="126"/>
      <c r="G367" s="126"/>
    </row>
    <row r="368" spans="1:7" ht="15">
      <c r="A368" s="153"/>
      <c r="B368" s="153"/>
      <c r="C368" s="126"/>
      <c r="D368" s="126"/>
      <c r="E368" s="133"/>
      <c r="F368" s="126"/>
      <c r="G368" s="126"/>
    </row>
    <row r="369" spans="1:7" ht="15">
      <c r="A369" s="153"/>
      <c r="B369" s="153"/>
      <c r="C369" s="126"/>
      <c r="D369" s="126"/>
      <c r="E369" s="133"/>
      <c r="F369" s="126"/>
      <c r="G369" s="126"/>
    </row>
    <row r="370" spans="1:7" ht="15">
      <c r="A370" s="153"/>
      <c r="B370" s="153"/>
      <c r="C370" s="126"/>
      <c r="D370" s="126"/>
      <c r="E370" s="133"/>
      <c r="F370" s="126"/>
      <c r="G370" s="126"/>
    </row>
    <row r="371" spans="1:7" ht="15">
      <c r="A371" s="153"/>
      <c r="B371" s="153"/>
      <c r="C371" s="126"/>
      <c r="D371" s="126"/>
      <c r="E371" s="133"/>
      <c r="F371" s="126"/>
      <c r="G371" s="126"/>
    </row>
    <row r="372" spans="1:7" ht="15">
      <c r="A372" s="153"/>
      <c r="B372" s="153"/>
      <c r="C372" s="126"/>
      <c r="D372" s="126"/>
      <c r="E372" s="133"/>
      <c r="F372" s="126"/>
      <c r="G372" s="126"/>
    </row>
    <row r="373" spans="1:7" ht="15">
      <c r="A373" s="153"/>
      <c r="B373" s="153"/>
      <c r="C373" s="126"/>
      <c r="D373" s="126"/>
      <c r="E373" s="133"/>
      <c r="F373" s="126"/>
      <c r="G373" s="126"/>
    </row>
    <row r="374" spans="1:7" ht="15">
      <c r="A374" s="153"/>
      <c r="B374" s="153"/>
      <c r="C374" s="126"/>
      <c r="D374" s="126"/>
      <c r="E374" s="133"/>
      <c r="F374" s="126"/>
      <c r="G374" s="126"/>
    </row>
    <row r="375" spans="1:7" ht="15">
      <c r="A375" s="153"/>
      <c r="B375" s="153"/>
      <c r="C375" s="126"/>
      <c r="D375" s="126"/>
      <c r="E375" s="133"/>
      <c r="F375" s="126"/>
      <c r="G375" s="126"/>
    </row>
    <row r="376" spans="1:7" ht="15">
      <c r="A376" s="153"/>
      <c r="B376" s="153"/>
      <c r="C376" s="126"/>
      <c r="D376" s="126"/>
      <c r="E376" s="133"/>
      <c r="F376" s="126"/>
      <c r="G376" s="126"/>
    </row>
    <row r="377" spans="1:7" ht="15">
      <c r="A377" s="153"/>
      <c r="B377" s="153"/>
      <c r="C377" s="126"/>
      <c r="D377" s="126"/>
      <c r="E377" s="133"/>
      <c r="F377" s="126"/>
      <c r="G377" s="126"/>
    </row>
    <row r="378" spans="1:7" ht="15">
      <c r="A378" s="153"/>
      <c r="B378" s="153"/>
      <c r="C378" s="126"/>
      <c r="D378" s="126"/>
      <c r="E378" s="133"/>
      <c r="F378" s="126"/>
      <c r="G378" s="126"/>
    </row>
    <row r="379" spans="1:7" ht="15">
      <c r="A379" s="153"/>
      <c r="B379" s="153"/>
      <c r="C379" s="126"/>
      <c r="D379" s="126"/>
      <c r="E379" s="133"/>
      <c r="F379" s="126"/>
      <c r="G379" s="126"/>
    </row>
    <row r="380" spans="1:7" ht="15">
      <c r="A380" s="153"/>
      <c r="B380" s="153"/>
      <c r="C380" s="126"/>
      <c r="D380" s="126"/>
      <c r="E380" s="133"/>
      <c r="F380" s="126"/>
      <c r="G380" s="126"/>
    </row>
    <row r="381" spans="1:7" ht="15">
      <c r="A381" s="153"/>
      <c r="B381" s="153"/>
      <c r="C381" s="126"/>
      <c r="D381" s="126"/>
      <c r="E381" s="133"/>
      <c r="F381" s="126"/>
      <c r="G381" s="126"/>
    </row>
    <row r="382" spans="1:7" ht="15">
      <c r="A382" s="153"/>
      <c r="B382" s="153"/>
      <c r="C382" s="126"/>
      <c r="D382" s="126"/>
      <c r="E382" s="133"/>
      <c r="F382" s="126"/>
      <c r="G382" s="126"/>
    </row>
    <row r="383" spans="1:7" ht="15">
      <c r="A383" s="153"/>
      <c r="B383" s="153"/>
      <c r="C383" s="126"/>
      <c r="D383" s="126"/>
      <c r="E383" s="133"/>
      <c r="F383" s="126"/>
      <c r="G383" s="126"/>
    </row>
    <row r="384" spans="1:7" ht="15">
      <c r="A384" s="153"/>
      <c r="B384" s="153"/>
      <c r="C384" s="126"/>
      <c r="D384" s="126"/>
      <c r="E384" s="133"/>
      <c r="F384" s="126"/>
      <c r="G384" s="126"/>
    </row>
    <row r="385" spans="1:7" ht="15">
      <c r="A385" s="153"/>
      <c r="B385" s="153"/>
      <c r="C385" s="126"/>
      <c r="D385" s="126"/>
      <c r="E385" s="133"/>
      <c r="F385" s="126"/>
      <c r="G385" s="126"/>
    </row>
    <row r="386" spans="1:7" ht="15">
      <c r="A386" s="153"/>
      <c r="B386" s="153"/>
      <c r="C386" s="126"/>
      <c r="D386" s="126"/>
      <c r="E386" s="133"/>
      <c r="F386" s="126"/>
      <c r="G386" s="126"/>
    </row>
    <row r="387" spans="1:7" ht="15">
      <c r="A387" s="153"/>
      <c r="B387" s="153"/>
      <c r="C387" s="126"/>
      <c r="D387" s="126"/>
      <c r="E387" s="133"/>
      <c r="F387" s="126"/>
      <c r="G387" s="126"/>
    </row>
    <row r="388" spans="1:7" ht="15">
      <c r="A388" s="153"/>
      <c r="B388" s="153"/>
      <c r="C388" s="126"/>
      <c r="D388" s="126"/>
      <c r="E388" s="133"/>
      <c r="F388" s="126"/>
      <c r="G388" s="126"/>
    </row>
    <row r="389" spans="1:7" ht="15">
      <c r="A389" s="153"/>
      <c r="B389" s="153"/>
      <c r="C389" s="126"/>
      <c r="D389" s="126"/>
      <c r="E389" s="133"/>
      <c r="F389" s="126"/>
      <c r="G389" s="126"/>
    </row>
    <row r="390" spans="1:7" ht="15">
      <c r="A390" s="153"/>
      <c r="B390" s="153"/>
      <c r="C390" s="126"/>
      <c r="D390" s="126"/>
      <c r="E390" s="133"/>
      <c r="F390" s="126"/>
      <c r="G390" s="126"/>
    </row>
    <row r="391" spans="1:7" ht="15">
      <c r="A391" s="153"/>
      <c r="B391" s="153"/>
      <c r="C391" s="126"/>
      <c r="D391" s="126"/>
      <c r="E391" s="133"/>
      <c r="F391" s="126"/>
      <c r="G391" s="126"/>
    </row>
    <row r="392" spans="1:7" ht="15">
      <c r="A392" s="153"/>
      <c r="B392" s="153"/>
      <c r="C392" s="126"/>
      <c r="D392" s="126"/>
      <c r="E392" s="133"/>
      <c r="F392" s="126"/>
      <c r="G392" s="126"/>
    </row>
    <row r="393" spans="1:7" ht="15">
      <c r="A393" s="153"/>
      <c r="B393" s="153"/>
      <c r="C393" s="126"/>
      <c r="D393" s="126"/>
      <c r="E393" s="133"/>
      <c r="F393" s="126"/>
      <c r="G393" s="126"/>
    </row>
    <row r="394" spans="1:7" ht="15">
      <c r="A394" s="153"/>
      <c r="B394" s="153"/>
      <c r="C394" s="126"/>
      <c r="D394" s="126"/>
      <c r="E394" s="133"/>
      <c r="F394" s="126"/>
      <c r="G394" s="126"/>
    </row>
    <row r="395" spans="1:7" ht="15">
      <c r="A395" s="153"/>
      <c r="B395" s="153"/>
      <c r="C395" s="126"/>
      <c r="D395" s="126"/>
      <c r="E395" s="133"/>
      <c r="F395" s="126"/>
      <c r="G395" s="126"/>
    </row>
    <row r="396" spans="1:7" ht="15">
      <c r="A396" s="153"/>
      <c r="B396" s="153"/>
      <c r="C396" s="126"/>
      <c r="D396" s="126"/>
      <c r="E396" s="133"/>
      <c r="F396" s="126"/>
      <c r="G396" s="126"/>
    </row>
    <row r="397" spans="1:7" ht="15">
      <c r="A397" s="153"/>
      <c r="B397" s="153"/>
      <c r="C397" s="126"/>
      <c r="D397" s="126"/>
      <c r="E397" s="133"/>
      <c r="F397" s="126"/>
      <c r="G397" s="126"/>
    </row>
    <row r="398" spans="1:7" ht="15">
      <c r="A398" s="153"/>
      <c r="B398" s="153"/>
      <c r="C398" s="126"/>
      <c r="D398" s="126"/>
      <c r="E398" s="133"/>
      <c r="F398" s="126"/>
      <c r="G398" s="126"/>
    </row>
    <row r="399" spans="1:7" ht="15">
      <c r="A399" s="153"/>
      <c r="B399" s="153"/>
      <c r="C399" s="126"/>
      <c r="D399" s="126"/>
      <c r="E399" s="133"/>
      <c r="F399" s="126"/>
      <c r="G399" s="126"/>
    </row>
    <row r="400" spans="1:7" ht="15">
      <c r="A400" s="153"/>
      <c r="B400" s="153"/>
      <c r="C400" s="126"/>
      <c r="D400" s="126"/>
      <c r="E400" s="133"/>
      <c r="F400" s="126"/>
      <c r="G400" s="126"/>
    </row>
    <row r="401" spans="1:7" ht="15">
      <c r="A401" s="153"/>
      <c r="B401" s="153"/>
      <c r="C401" s="126"/>
      <c r="D401" s="126"/>
      <c r="E401" s="133"/>
      <c r="F401" s="126"/>
      <c r="G401" s="126"/>
    </row>
    <row r="402" spans="1:7" ht="15">
      <c r="A402" s="153"/>
      <c r="B402" s="153"/>
      <c r="C402" s="126"/>
      <c r="D402" s="126"/>
      <c r="E402" s="133"/>
      <c r="F402" s="126"/>
      <c r="G402" s="126"/>
    </row>
    <row r="403" spans="1:7" ht="15">
      <c r="A403" s="153"/>
      <c r="B403" s="153"/>
      <c r="C403" s="126"/>
      <c r="D403" s="126"/>
      <c r="E403" s="133"/>
      <c r="F403" s="126"/>
      <c r="G403" s="126"/>
    </row>
    <row r="404" spans="1:7" ht="15">
      <c r="A404" s="153"/>
      <c r="B404" s="153"/>
      <c r="C404" s="126"/>
      <c r="D404" s="126"/>
      <c r="E404" s="133"/>
      <c r="F404" s="126"/>
      <c r="G404" s="126"/>
    </row>
    <row r="405" spans="1:7" ht="15">
      <c r="A405" s="153"/>
      <c r="B405" s="153"/>
      <c r="C405" s="126"/>
      <c r="D405" s="126"/>
      <c r="E405" s="133"/>
      <c r="F405" s="126"/>
      <c r="G405" s="126"/>
    </row>
    <row r="406" spans="1:7" ht="15">
      <c r="A406" s="153"/>
      <c r="B406" s="153"/>
      <c r="C406" s="126"/>
      <c r="D406" s="126"/>
      <c r="E406" s="133"/>
      <c r="F406" s="126"/>
      <c r="G406" s="126"/>
    </row>
    <row r="407" spans="1:7" ht="15">
      <c r="A407" s="153"/>
      <c r="B407" s="153"/>
      <c r="C407" s="126"/>
      <c r="D407" s="126"/>
      <c r="E407" s="133"/>
      <c r="F407" s="126"/>
      <c r="G407" s="126"/>
    </row>
    <row r="408" spans="1:7" ht="15">
      <c r="A408" s="153"/>
      <c r="B408" s="153"/>
      <c r="C408" s="126"/>
      <c r="D408" s="126"/>
      <c r="E408" s="133"/>
      <c r="F408" s="126"/>
      <c r="G408" s="126"/>
    </row>
    <row r="409" spans="1:7" ht="15">
      <c r="A409" s="153"/>
      <c r="B409" s="153"/>
      <c r="C409" s="126"/>
      <c r="D409" s="126"/>
      <c r="E409" s="133"/>
      <c r="F409" s="126"/>
      <c r="G409" s="126"/>
    </row>
    <row r="410" spans="1:7" ht="15">
      <c r="A410" s="153"/>
      <c r="B410" s="153"/>
      <c r="C410" s="126"/>
      <c r="D410" s="126"/>
      <c r="E410" s="133"/>
      <c r="F410" s="126"/>
      <c r="G410" s="126"/>
    </row>
    <row r="411" spans="1:7" ht="15">
      <c r="A411" s="153"/>
      <c r="B411" s="153"/>
      <c r="C411" s="126"/>
      <c r="D411" s="126"/>
      <c r="E411" s="133"/>
      <c r="F411" s="126"/>
      <c r="G411" s="126"/>
    </row>
    <row r="412" spans="1:7" ht="15">
      <c r="A412" s="153"/>
      <c r="B412" s="153"/>
      <c r="C412" s="126"/>
      <c r="D412" s="126"/>
      <c r="E412" s="133"/>
      <c r="F412" s="126"/>
      <c r="G412" s="126"/>
    </row>
    <row r="413" spans="1:7" ht="15">
      <c r="A413" s="153"/>
      <c r="B413" s="153"/>
      <c r="C413" s="126"/>
      <c r="D413" s="126"/>
      <c r="E413" s="133"/>
      <c r="F413" s="126"/>
      <c r="G413" s="126"/>
    </row>
    <row r="414" spans="1:7" ht="15">
      <c r="A414" s="153"/>
      <c r="B414" s="153"/>
      <c r="C414" s="126"/>
      <c r="D414" s="126"/>
      <c r="E414" s="133"/>
      <c r="F414" s="126"/>
      <c r="G414" s="126"/>
    </row>
    <row r="415" spans="1:7" ht="15">
      <c r="A415" s="153"/>
      <c r="B415" s="153"/>
      <c r="C415" s="126"/>
      <c r="D415" s="126"/>
      <c r="E415" s="133"/>
      <c r="F415" s="126"/>
      <c r="G415" s="126"/>
    </row>
    <row r="416" spans="1:7" ht="15">
      <c r="A416" s="153"/>
      <c r="B416" s="153"/>
      <c r="C416" s="126"/>
      <c r="D416" s="126"/>
      <c r="E416" s="133"/>
      <c r="F416" s="126"/>
      <c r="G416" s="126"/>
    </row>
    <row r="417" spans="1:7" ht="15">
      <c r="A417" s="153"/>
      <c r="B417" s="153"/>
      <c r="C417" s="126"/>
      <c r="D417" s="126"/>
      <c r="E417" s="133"/>
      <c r="F417" s="126"/>
      <c r="G417" s="126"/>
    </row>
    <row r="418" spans="1:7" ht="15">
      <c r="A418" s="153"/>
      <c r="B418" s="153"/>
      <c r="C418" s="126"/>
      <c r="D418" s="126"/>
      <c r="E418" s="133"/>
      <c r="F418" s="126"/>
      <c r="G418" s="126"/>
    </row>
    <row r="419" spans="1:7" ht="15">
      <c r="A419" s="153"/>
      <c r="B419" s="153"/>
      <c r="C419" s="126"/>
      <c r="D419" s="126"/>
      <c r="E419" s="133"/>
      <c r="F419" s="126"/>
      <c r="G419" s="126"/>
    </row>
    <row r="420" spans="1:7" ht="15">
      <c r="A420" s="153"/>
      <c r="B420" s="153"/>
      <c r="C420" s="126"/>
      <c r="D420" s="126"/>
      <c r="E420" s="133"/>
      <c r="F420" s="126"/>
      <c r="G420" s="126"/>
    </row>
    <row r="421" spans="1:7" ht="15">
      <c r="A421" s="153"/>
      <c r="B421" s="153"/>
      <c r="C421" s="126"/>
      <c r="D421" s="126"/>
      <c r="E421" s="133"/>
      <c r="F421" s="126"/>
      <c r="G421" s="126"/>
    </row>
    <row r="422" spans="1:7" ht="15">
      <c r="A422" s="153"/>
      <c r="B422" s="153"/>
      <c r="C422" s="126"/>
      <c r="D422" s="126"/>
      <c r="E422" s="133"/>
      <c r="F422" s="126"/>
      <c r="G422" s="126"/>
    </row>
    <row r="423" spans="1:7" ht="15">
      <c r="A423" s="153"/>
      <c r="B423" s="153"/>
      <c r="C423" s="126"/>
      <c r="D423" s="126"/>
      <c r="E423" s="133"/>
      <c r="F423" s="126"/>
      <c r="G423" s="126"/>
    </row>
    <row r="424" spans="1:7" ht="15">
      <c r="A424" s="153"/>
      <c r="B424" s="153"/>
      <c r="C424" s="126"/>
      <c r="D424" s="126"/>
      <c r="E424" s="133"/>
      <c r="F424" s="126"/>
      <c r="G424" s="126"/>
    </row>
    <row r="425" spans="1:7" ht="15">
      <c r="A425" s="153"/>
      <c r="B425" s="153"/>
      <c r="C425" s="126"/>
      <c r="D425" s="126"/>
      <c r="E425" s="133"/>
      <c r="F425" s="126"/>
      <c r="G425" s="126"/>
    </row>
    <row r="426" spans="1:7" ht="15">
      <c r="A426" s="153"/>
      <c r="B426" s="153"/>
      <c r="C426" s="126"/>
      <c r="D426" s="126"/>
      <c r="E426" s="133"/>
      <c r="F426" s="126"/>
      <c r="G426" s="126"/>
    </row>
    <row r="427" spans="1:7" ht="15">
      <c r="A427" s="153"/>
      <c r="B427" s="153"/>
      <c r="C427" s="126"/>
      <c r="D427" s="126"/>
      <c r="E427" s="133"/>
      <c r="F427" s="126"/>
      <c r="G427" s="126"/>
    </row>
    <row r="428" spans="1:7" ht="15">
      <c r="A428" s="153"/>
      <c r="B428" s="153"/>
      <c r="C428" s="126"/>
      <c r="D428" s="126"/>
      <c r="E428" s="133"/>
      <c r="F428" s="126"/>
      <c r="G428" s="126"/>
    </row>
    <row r="429" spans="1:7" ht="15">
      <c r="A429" s="153"/>
      <c r="B429" s="153"/>
      <c r="C429" s="126"/>
      <c r="D429" s="126"/>
      <c r="E429" s="133"/>
      <c r="F429" s="126"/>
      <c r="G429" s="126"/>
    </row>
    <row r="430" spans="1:7" ht="15">
      <c r="A430" s="153"/>
      <c r="B430" s="153"/>
      <c r="C430" s="126"/>
      <c r="D430" s="126"/>
      <c r="E430" s="133"/>
      <c r="F430" s="126"/>
      <c r="G430" s="126"/>
    </row>
    <row r="431" spans="1:7" ht="15">
      <c r="A431" s="153"/>
      <c r="B431" s="153"/>
      <c r="C431" s="126"/>
      <c r="D431" s="126"/>
      <c r="E431" s="133"/>
      <c r="F431" s="126"/>
      <c r="G431" s="126"/>
    </row>
    <row r="432" spans="1:7" ht="15">
      <c r="A432" s="153"/>
      <c r="B432" s="153"/>
      <c r="C432" s="126"/>
      <c r="D432" s="126"/>
      <c r="E432" s="133"/>
      <c r="F432" s="126"/>
      <c r="G432" s="126"/>
    </row>
    <row r="433" spans="1:7" ht="15">
      <c r="A433" s="153"/>
      <c r="B433" s="153"/>
      <c r="C433" s="126"/>
      <c r="D433" s="126"/>
      <c r="E433" s="133"/>
      <c r="F433" s="126"/>
      <c r="G433" s="126"/>
    </row>
    <row r="434" spans="1:7" ht="15">
      <c r="A434" s="153"/>
      <c r="B434" s="153"/>
      <c r="C434" s="126"/>
      <c r="D434" s="126"/>
      <c r="E434" s="133"/>
      <c r="F434" s="126"/>
      <c r="G434" s="126"/>
    </row>
    <row r="435" spans="1:7" ht="15">
      <c r="A435" s="153"/>
      <c r="B435" s="153"/>
      <c r="C435" s="126"/>
      <c r="D435" s="126"/>
      <c r="E435" s="133"/>
      <c r="F435" s="126"/>
      <c r="G435" s="126"/>
    </row>
    <row r="436" spans="1:7" ht="15">
      <c r="A436" s="153"/>
      <c r="B436" s="153"/>
      <c r="C436" s="126"/>
      <c r="D436" s="126"/>
      <c r="E436" s="133"/>
      <c r="F436" s="126"/>
      <c r="G436" s="126"/>
    </row>
    <row r="437" spans="1:7" ht="15">
      <c r="A437" s="153"/>
      <c r="B437" s="153"/>
      <c r="C437" s="126"/>
      <c r="D437" s="126"/>
      <c r="E437" s="133"/>
      <c r="F437" s="126"/>
      <c r="G437" s="126"/>
    </row>
    <row r="438" spans="1:7" ht="15">
      <c r="A438" s="153"/>
      <c r="B438" s="153"/>
      <c r="C438" s="126"/>
      <c r="D438" s="126"/>
      <c r="E438" s="133"/>
      <c r="F438" s="126"/>
      <c r="G438" s="126"/>
    </row>
    <row r="439" spans="1:7" ht="15">
      <c r="A439" s="153"/>
      <c r="B439" s="153"/>
      <c r="C439" s="126"/>
      <c r="D439" s="126"/>
      <c r="E439" s="133"/>
      <c r="F439" s="126"/>
      <c r="G439" s="126"/>
    </row>
    <row r="440" spans="1:7" ht="15">
      <c r="A440" s="153"/>
      <c r="B440" s="153"/>
      <c r="C440" s="126"/>
      <c r="D440" s="126"/>
      <c r="E440" s="133"/>
      <c r="F440" s="126"/>
      <c r="G440" s="126"/>
    </row>
    <row r="441" spans="1:7" ht="15">
      <c r="A441" s="153"/>
      <c r="B441" s="153"/>
      <c r="C441" s="126"/>
      <c r="D441" s="126"/>
      <c r="E441" s="133"/>
      <c r="F441" s="126"/>
      <c r="G441" s="126"/>
    </row>
    <row r="442" spans="1:7" ht="15">
      <c r="A442" s="153"/>
      <c r="B442" s="153"/>
      <c r="C442" s="126"/>
      <c r="D442" s="126"/>
      <c r="E442" s="133"/>
      <c r="F442" s="126"/>
      <c r="G442" s="126"/>
    </row>
    <row r="443" spans="1:7" ht="15">
      <c r="A443" s="153"/>
      <c r="B443" s="153"/>
      <c r="C443" s="126"/>
      <c r="D443" s="126"/>
      <c r="E443" s="133"/>
      <c r="F443" s="126"/>
      <c r="G443" s="126"/>
    </row>
    <row r="444" spans="1:7" ht="15">
      <c r="A444" s="153"/>
      <c r="B444" s="153"/>
      <c r="C444" s="126"/>
      <c r="D444" s="126"/>
      <c r="E444" s="133"/>
      <c r="F444" s="126"/>
      <c r="G444" s="126"/>
    </row>
    <row r="445" spans="1:7" ht="15">
      <c r="A445" s="153"/>
      <c r="B445" s="153"/>
      <c r="C445" s="126"/>
      <c r="D445" s="126"/>
      <c r="E445" s="133"/>
      <c r="F445" s="126"/>
      <c r="G445" s="126"/>
    </row>
    <row r="446" spans="1:7" ht="15">
      <c r="A446" s="153"/>
      <c r="B446" s="153"/>
      <c r="C446" s="126"/>
      <c r="D446" s="126"/>
      <c r="E446" s="133"/>
      <c r="F446" s="126"/>
      <c r="G446" s="126"/>
    </row>
    <row r="447" spans="1:7" ht="15">
      <c r="A447" s="153"/>
      <c r="B447" s="153"/>
      <c r="C447" s="126"/>
      <c r="D447" s="126"/>
      <c r="E447" s="133"/>
      <c r="F447" s="126"/>
      <c r="G447" s="126"/>
    </row>
    <row r="448" spans="1:7" ht="15">
      <c r="A448" s="153"/>
      <c r="B448" s="153"/>
      <c r="C448" s="126"/>
      <c r="D448" s="126"/>
      <c r="E448" s="133"/>
      <c r="F448" s="126"/>
      <c r="G448" s="126"/>
    </row>
    <row r="449" spans="1:7" ht="15">
      <c r="A449" s="153"/>
      <c r="B449" s="153"/>
      <c r="C449" s="126"/>
      <c r="D449" s="126"/>
      <c r="E449" s="133"/>
      <c r="F449" s="126"/>
      <c r="G449" s="126"/>
    </row>
    <row r="450" spans="1:7" ht="15">
      <c r="A450" s="153"/>
      <c r="B450" s="153"/>
      <c r="C450" s="126"/>
      <c r="D450" s="126"/>
      <c r="E450" s="133"/>
      <c r="F450" s="126"/>
      <c r="G450" s="126"/>
    </row>
    <row r="451" spans="1:7" ht="15">
      <c r="A451" s="153"/>
      <c r="B451" s="153"/>
      <c r="C451" s="126"/>
      <c r="D451" s="126"/>
      <c r="E451" s="133"/>
      <c r="F451" s="126"/>
      <c r="G451" s="126"/>
    </row>
    <row r="452" spans="1:7" ht="15">
      <c r="A452" s="152"/>
      <c r="B452" s="153"/>
      <c r="C452" s="126"/>
      <c r="D452" s="126"/>
      <c r="E452" s="133"/>
      <c r="F452" s="126"/>
      <c r="G452" s="126"/>
    </row>
    <row r="453" spans="1:7" ht="15">
      <c r="A453" s="153"/>
      <c r="B453" s="153"/>
      <c r="C453" s="126"/>
      <c r="D453" s="126"/>
      <c r="E453" s="133"/>
      <c r="F453" s="126"/>
      <c r="G453" s="126"/>
    </row>
    <row r="454" spans="1:7" ht="15">
      <c r="A454" s="153"/>
      <c r="B454" s="153"/>
      <c r="C454" s="126"/>
      <c r="D454" s="126"/>
      <c r="E454" s="133"/>
      <c r="F454" s="126"/>
      <c r="G454" s="126"/>
    </row>
    <row r="455" spans="1:7" ht="15">
      <c r="A455" s="153"/>
      <c r="B455" s="153"/>
      <c r="C455" s="126"/>
      <c r="D455" s="126"/>
      <c r="E455" s="133"/>
      <c r="F455" s="126"/>
      <c r="G455" s="126"/>
    </row>
    <row r="456" spans="1:7" ht="15">
      <c r="A456" s="153"/>
      <c r="B456" s="153"/>
      <c r="C456" s="126"/>
      <c r="D456" s="126"/>
      <c r="E456" s="133"/>
      <c r="F456" s="126"/>
      <c r="G456" s="126"/>
    </row>
    <row r="457" spans="1:7" ht="15">
      <c r="A457" s="153"/>
      <c r="B457" s="153"/>
      <c r="C457" s="126"/>
      <c r="D457" s="126"/>
      <c r="E457" s="133"/>
      <c r="F457" s="126"/>
      <c r="G457" s="126"/>
    </row>
    <row r="458" spans="1:7" ht="15">
      <c r="A458" s="153"/>
      <c r="B458" s="153"/>
      <c r="C458" s="126"/>
      <c r="D458" s="126"/>
      <c r="E458" s="133"/>
      <c r="F458" s="126"/>
      <c r="G458" s="126"/>
    </row>
    <row r="459" spans="1:7" ht="15">
      <c r="A459" s="153"/>
      <c r="B459" s="153"/>
      <c r="C459" s="126"/>
      <c r="D459" s="126"/>
      <c r="E459" s="133"/>
      <c r="F459" s="126"/>
      <c r="G459" s="126"/>
    </row>
    <row r="460" spans="1:7" ht="15">
      <c r="A460" s="153"/>
      <c r="B460" s="153"/>
      <c r="C460" s="126"/>
      <c r="D460" s="126"/>
      <c r="E460" s="133"/>
      <c r="F460" s="126"/>
      <c r="G460" s="126"/>
    </row>
    <row r="461" spans="1:7" ht="15">
      <c r="A461" s="153"/>
      <c r="B461" s="153"/>
      <c r="C461" s="126"/>
      <c r="D461" s="126"/>
      <c r="E461" s="133"/>
      <c r="F461" s="126"/>
      <c r="G461" s="126"/>
    </row>
    <row r="462" spans="1:7" ht="15">
      <c r="A462" s="153"/>
      <c r="B462" s="153"/>
      <c r="C462" s="126"/>
      <c r="D462" s="126"/>
      <c r="E462" s="133"/>
      <c r="F462" s="126"/>
      <c r="G462" s="126"/>
    </row>
    <row r="463" spans="1:7" ht="15">
      <c r="A463" s="153"/>
      <c r="B463" s="153"/>
      <c r="C463" s="126"/>
      <c r="D463" s="126"/>
      <c r="E463" s="133"/>
      <c r="F463" s="126"/>
      <c r="G463" s="126"/>
    </row>
    <row r="464" spans="1:7" ht="15">
      <c r="A464" s="153"/>
      <c r="B464" s="153"/>
      <c r="C464" s="126"/>
      <c r="D464" s="126"/>
      <c r="E464" s="133"/>
      <c r="F464" s="126"/>
      <c r="G464" s="126"/>
    </row>
    <row r="465" spans="1:7" ht="15">
      <c r="A465" s="153"/>
      <c r="B465" s="153"/>
      <c r="C465" s="126"/>
      <c r="D465" s="126"/>
      <c r="E465" s="133"/>
      <c r="F465" s="126"/>
      <c r="G465" s="126"/>
    </row>
    <row r="466" spans="1:7" ht="15">
      <c r="A466" s="153"/>
      <c r="B466" s="153"/>
      <c r="C466" s="126"/>
      <c r="D466" s="126"/>
      <c r="E466" s="133"/>
      <c r="F466" s="126"/>
      <c r="G466" s="126"/>
    </row>
    <row r="467" spans="1:7" ht="15">
      <c r="A467" s="153"/>
      <c r="B467" s="153"/>
      <c r="C467" s="126"/>
      <c r="D467" s="126"/>
      <c r="E467" s="133"/>
      <c r="F467" s="126"/>
      <c r="G467" s="126"/>
    </row>
    <row r="468" spans="1:7" ht="15">
      <c r="A468" s="153"/>
      <c r="B468" s="153"/>
      <c r="C468" s="126"/>
      <c r="D468" s="126"/>
      <c r="E468" s="133"/>
      <c r="F468" s="126"/>
      <c r="G468" s="126"/>
    </row>
    <row r="469" spans="1:7" ht="15">
      <c r="A469" s="153"/>
      <c r="B469" s="153"/>
      <c r="C469" s="126"/>
      <c r="D469" s="126"/>
      <c r="E469" s="133"/>
      <c r="F469" s="126"/>
      <c r="G469" s="126"/>
    </row>
    <row r="470" spans="1:7" ht="15">
      <c r="A470" s="153"/>
      <c r="B470" s="153"/>
      <c r="C470" s="126"/>
      <c r="D470" s="126"/>
      <c r="E470" s="133"/>
      <c r="F470" s="126"/>
      <c r="G470" s="126"/>
    </row>
    <row r="471" spans="1:7" ht="15">
      <c r="A471" s="153"/>
      <c r="B471" s="153"/>
      <c r="C471" s="126"/>
      <c r="D471" s="126"/>
      <c r="E471" s="133"/>
      <c r="F471" s="126"/>
      <c r="G471" s="126"/>
    </row>
    <row r="472" spans="1:7" ht="15">
      <c r="A472" s="153"/>
      <c r="B472" s="153"/>
      <c r="C472" s="126"/>
      <c r="D472" s="126"/>
      <c r="E472" s="133"/>
      <c r="F472" s="126"/>
      <c r="G472" s="126"/>
    </row>
    <row r="473" spans="1:7" ht="15">
      <c r="A473" s="153"/>
      <c r="B473" s="153"/>
      <c r="C473" s="126"/>
      <c r="D473" s="126"/>
      <c r="E473" s="133"/>
      <c r="F473" s="126"/>
      <c r="G473" s="126"/>
    </row>
    <row r="474" spans="1:7" ht="15">
      <c r="A474" s="153"/>
      <c r="B474" s="153"/>
      <c r="C474" s="126"/>
      <c r="D474" s="126"/>
      <c r="E474" s="133"/>
      <c r="F474" s="126"/>
      <c r="G474" s="126"/>
    </row>
    <row r="475" spans="1:7" ht="15">
      <c r="A475" s="153"/>
      <c r="B475" s="153"/>
      <c r="C475" s="126"/>
      <c r="D475" s="126"/>
      <c r="E475" s="133"/>
      <c r="F475" s="126"/>
      <c r="G475" s="126"/>
    </row>
    <row r="476" spans="1:7" ht="15">
      <c r="A476" s="153"/>
      <c r="B476" s="153"/>
      <c r="C476" s="126"/>
      <c r="D476" s="126"/>
      <c r="E476" s="133"/>
      <c r="F476" s="126"/>
      <c r="G476" s="126"/>
    </row>
    <row r="477" spans="1:7" ht="15">
      <c r="A477" s="153"/>
      <c r="B477" s="153"/>
      <c r="C477" s="126"/>
      <c r="D477" s="126"/>
      <c r="E477" s="133"/>
      <c r="F477" s="126"/>
      <c r="G477" s="126"/>
    </row>
    <row r="478" spans="1:7" ht="15">
      <c r="A478" s="153"/>
      <c r="B478" s="153"/>
      <c r="C478" s="126"/>
      <c r="D478" s="126"/>
      <c r="E478" s="133"/>
      <c r="F478" s="126"/>
      <c r="G478" s="126"/>
    </row>
    <row r="479" spans="1:7" ht="15">
      <c r="A479" s="153"/>
      <c r="B479" s="153"/>
      <c r="C479" s="126"/>
      <c r="D479" s="126"/>
      <c r="E479" s="133"/>
      <c r="F479" s="126"/>
      <c r="G479" s="126"/>
    </row>
    <row r="480" spans="1:7" ht="15">
      <c r="A480" s="153"/>
      <c r="B480" s="153"/>
      <c r="C480" s="126"/>
      <c r="D480" s="126"/>
      <c r="E480" s="133"/>
      <c r="F480" s="126"/>
      <c r="G480" s="126"/>
    </row>
    <row r="481" spans="1:7" ht="15">
      <c r="A481" s="153"/>
      <c r="B481" s="153"/>
      <c r="C481" s="126"/>
      <c r="D481" s="126"/>
      <c r="E481" s="133"/>
      <c r="F481" s="126"/>
      <c r="G481" s="126"/>
    </row>
    <row r="482" spans="1:7" ht="15">
      <c r="A482" s="153"/>
      <c r="B482" s="153"/>
      <c r="C482" s="126"/>
      <c r="D482" s="126"/>
      <c r="E482" s="133"/>
      <c r="F482" s="126"/>
      <c r="G482" s="126"/>
    </row>
    <row r="483" spans="1:7" ht="15">
      <c r="A483" s="153"/>
      <c r="B483" s="153"/>
      <c r="C483" s="126"/>
      <c r="D483" s="126"/>
      <c r="E483" s="133"/>
      <c r="F483" s="126"/>
      <c r="G483" s="126"/>
    </row>
    <row r="484" spans="1:7" ht="15">
      <c r="A484" s="153"/>
      <c r="B484" s="153"/>
      <c r="C484" s="126"/>
      <c r="D484" s="126"/>
      <c r="E484" s="133"/>
      <c r="F484" s="126"/>
      <c r="G484" s="126"/>
    </row>
    <row r="485" spans="1:7" ht="15">
      <c r="A485" s="153"/>
      <c r="B485" s="153"/>
      <c r="C485" s="126"/>
      <c r="D485" s="126"/>
      <c r="E485" s="133"/>
      <c r="F485" s="126"/>
      <c r="G485" s="126"/>
    </row>
    <row r="486" spans="1:7" ht="15">
      <c r="A486" s="153"/>
      <c r="B486" s="153"/>
      <c r="C486" s="126"/>
      <c r="D486" s="126"/>
      <c r="E486" s="133"/>
      <c r="F486" s="126"/>
      <c r="G486" s="126"/>
    </row>
    <row r="487" spans="1:7" ht="15">
      <c r="A487" s="153"/>
      <c r="B487" s="153"/>
      <c r="C487" s="126"/>
      <c r="D487" s="126"/>
      <c r="E487" s="133"/>
      <c r="F487" s="126"/>
      <c r="G487" s="126"/>
    </row>
    <row r="488" spans="1:7" ht="15">
      <c r="A488" s="153"/>
      <c r="B488" s="153"/>
      <c r="C488" s="126"/>
      <c r="D488" s="126"/>
      <c r="E488" s="133"/>
      <c r="F488" s="126"/>
      <c r="G488" s="126"/>
    </row>
    <row r="489" spans="1:7" ht="15">
      <c r="A489" s="153"/>
      <c r="B489" s="153"/>
      <c r="C489" s="126"/>
      <c r="D489" s="126"/>
      <c r="E489" s="133"/>
      <c r="F489" s="126"/>
      <c r="G489" s="126"/>
    </row>
    <row r="490" spans="1:7" ht="15">
      <c r="A490" s="153"/>
      <c r="B490" s="153"/>
      <c r="C490" s="126"/>
      <c r="D490" s="126"/>
      <c r="E490" s="133"/>
      <c r="F490" s="126"/>
      <c r="G490" s="126"/>
    </row>
    <row r="491" spans="1:7" ht="15">
      <c r="A491" s="153"/>
      <c r="B491" s="153"/>
      <c r="C491" s="126"/>
      <c r="D491" s="126"/>
      <c r="E491" s="133"/>
      <c r="F491" s="126"/>
      <c r="G491" s="126"/>
    </row>
    <row r="492" spans="1:7" ht="15">
      <c r="A492" s="153"/>
      <c r="B492" s="153"/>
      <c r="C492" s="126"/>
      <c r="D492" s="126"/>
      <c r="E492" s="133"/>
      <c r="F492" s="126"/>
      <c r="G492" s="126"/>
    </row>
    <row r="493" spans="1:7" ht="15">
      <c r="A493" s="153"/>
      <c r="B493" s="153"/>
      <c r="C493" s="126"/>
      <c r="D493" s="126"/>
      <c r="E493" s="133"/>
      <c r="F493" s="126"/>
      <c r="G493" s="126"/>
    </row>
    <row r="494" spans="1:7" ht="15">
      <c r="A494" s="153"/>
      <c r="B494" s="153"/>
      <c r="C494" s="126"/>
      <c r="D494" s="126"/>
      <c r="E494" s="133"/>
      <c r="F494" s="126"/>
      <c r="G494" s="126"/>
    </row>
    <row r="495" spans="1:7" ht="15">
      <c r="A495" s="153"/>
      <c r="B495" s="153"/>
      <c r="C495" s="126"/>
      <c r="D495" s="126"/>
      <c r="E495" s="133"/>
      <c r="F495" s="126"/>
      <c r="G495" s="126"/>
    </row>
    <row r="496" spans="1:7" ht="15">
      <c r="A496" s="153"/>
      <c r="B496" s="153"/>
      <c r="C496" s="126"/>
      <c r="D496" s="126"/>
      <c r="E496" s="133"/>
      <c r="F496" s="126"/>
      <c r="G496" s="126"/>
    </row>
    <row r="497" spans="1:7" ht="15">
      <c r="A497" s="153"/>
      <c r="B497" s="153"/>
      <c r="C497" s="126"/>
      <c r="D497" s="126"/>
      <c r="E497" s="133"/>
      <c r="F497" s="126"/>
      <c r="G497" s="126"/>
    </row>
    <row r="498" spans="1:7" ht="15">
      <c r="A498" s="153"/>
      <c r="B498" s="153"/>
      <c r="C498" s="126"/>
      <c r="D498" s="126"/>
      <c r="E498" s="133"/>
      <c r="F498" s="126"/>
      <c r="G498" s="126"/>
    </row>
    <row r="499" spans="1:7" ht="15">
      <c r="A499" s="153"/>
      <c r="B499" s="153"/>
      <c r="C499" s="126"/>
      <c r="D499" s="126"/>
      <c r="E499" s="133"/>
      <c r="F499" s="126"/>
      <c r="G499" s="126"/>
    </row>
    <row r="500" spans="1:7" ht="15">
      <c r="A500" s="153"/>
      <c r="B500" s="153"/>
      <c r="C500" s="126"/>
      <c r="D500" s="126"/>
      <c r="E500" s="133"/>
      <c r="F500" s="126"/>
      <c r="G500" s="126"/>
    </row>
    <row r="501" spans="1:7" ht="15">
      <c r="A501" s="153"/>
      <c r="B501" s="153"/>
      <c r="C501" s="126"/>
      <c r="D501" s="126"/>
      <c r="E501" s="133"/>
      <c r="F501" s="126"/>
      <c r="G501" s="126"/>
    </row>
    <row r="502" spans="1:7" ht="15">
      <c r="A502" s="153"/>
      <c r="B502" s="153"/>
      <c r="C502" s="126"/>
      <c r="D502" s="126"/>
      <c r="E502" s="133"/>
      <c r="F502" s="126"/>
      <c r="G502" s="126"/>
    </row>
    <row r="503" spans="1:7" ht="15">
      <c r="A503" s="153"/>
      <c r="B503" s="153"/>
      <c r="C503" s="126"/>
      <c r="D503" s="126"/>
      <c r="E503" s="133"/>
      <c r="F503" s="126"/>
      <c r="G503" s="126"/>
    </row>
    <row r="504" spans="1:7" ht="15">
      <c r="A504" s="153"/>
      <c r="B504" s="153"/>
      <c r="C504" s="126"/>
      <c r="D504" s="126"/>
      <c r="E504" s="133"/>
      <c r="F504" s="126"/>
      <c r="G504" s="126"/>
    </row>
    <row r="505" spans="1:7" ht="15">
      <c r="A505" s="153"/>
      <c r="B505" s="153"/>
      <c r="C505" s="126"/>
      <c r="D505" s="126"/>
      <c r="E505" s="133"/>
      <c r="F505" s="126"/>
      <c r="G505" s="126"/>
    </row>
    <row r="506" spans="1:7" ht="15">
      <c r="A506" s="153"/>
      <c r="B506" s="153"/>
      <c r="C506" s="126"/>
      <c r="D506" s="126"/>
      <c r="E506" s="133"/>
      <c r="F506" s="126"/>
      <c r="G506" s="126"/>
    </row>
    <row r="507" spans="1:7" ht="15">
      <c r="A507" s="153"/>
      <c r="B507" s="153"/>
      <c r="C507" s="126"/>
      <c r="D507" s="126"/>
      <c r="E507" s="133"/>
      <c r="F507" s="126"/>
      <c r="G507" s="126"/>
    </row>
    <row r="508" spans="1:7" ht="15">
      <c r="A508" s="153"/>
      <c r="B508" s="153"/>
      <c r="C508" s="126"/>
      <c r="D508" s="126"/>
      <c r="E508" s="133"/>
      <c r="F508" s="126"/>
      <c r="G508" s="126"/>
    </row>
    <row r="509" spans="1:7" ht="15">
      <c r="A509" s="153"/>
      <c r="B509" s="153"/>
      <c r="C509" s="126"/>
      <c r="D509" s="126"/>
      <c r="E509" s="133"/>
      <c r="F509" s="126"/>
      <c r="G509" s="126"/>
    </row>
    <row r="510" spans="1:7" ht="15">
      <c r="A510" s="153"/>
      <c r="B510" s="153"/>
      <c r="C510" s="126"/>
      <c r="D510" s="126"/>
      <c r="E510" s="133"/>
      <c r="F510" s="126"/>
      <c r="G510" s="126"/>
    </row>
    <row r="511" spans="1:7" ht="15">
      <c r="A511" s="153"/>
      <c r="B511" s="153"/>
      <c r="C511" s="126"/>
      <c r="D511" s="126"/>
      <c r="E511" s="133"/>
      <c r="F511" s="126"/>
      <c r="G511" s="126"/>
    </row>
    <row r="512" spans="1:7" ht="15">
      <c r="A512" s="153"/>
      <c r="B512" s="153"/>
      <c r="C512" s="126"/>
      <c r="D512" s="126"/>
      <c r="E512" s="133"/>
      <c r="F512" s="126"/>
      <c r="G512" s="126"/>
    </row>
    <row r="513" spans="1:7" ht="15">
      <c r="A513" s="153"/>
      <c r="B513" s="153"/>
      <c r="C513" s="126"/>
      <c r="D513" s="126"/>
      <c r="E513" s="133"/>
      <c r="F513" s="126"/>
      <c r="G513" s="126"/>
    </row>
    <row r="514" spans="1:7" ht="15">
      <c r="A514" s="153"/>
      <c r="B514" s="153"/>
      <c r="C514" s="126"/>
      <c r="D514" s="126"/>
      <c r="E514" s="133"/>
      <c r="F514" s="126"/>
      <c r="G514" s="126"/>
    </row>
    <row r="515" spans="1:7" ht="15">
      <c r="A515" s="153"/>
      <c r="B515" s="153"/>
      <c r="C515" s="126"/>
      <c r="D515" s="126"/>
      <c r="E515" s="133"/>
      <c r="F515" s="126"/>
      <c r="G515" s="126"/>
    </row>
    <row r="516" spans="1:7" ht="15">
      <c r="A516" s="153"/>
      <c r="B516" s="153"/>
      <c r="C516" s="126"/>
      <c r="D516" s="126"/>
      <c r="E516" s="133"/>
      <c r="F516" s="126"/>
      <c r="G516" s="126"/>
    </row>
    <row r="517" spans="1:7" ht="15">
      <c r="A517" s="153"/>
      <c r="B517" s="153"/>
      <c r="C517" s="126"/>
      <c r="D517" s="126"/>
      <c r="E517" s="133"/>
      <c r="F517" s="126"/>
      <c r="G517" s="126"/>
    </row>
    <row r="518" spans="1:7" ht="15">
      <c r="A518" s="153"/>
      <c r="B518" s="153"/>
      <c r="C518" s="126"/>
      <c r="D518" s="126"/>
      <c r="E518" s="133"/>
      <c r="F518" s="126"/>
      <c r="G518" s="126"/>
    </row>
    <row r="519" spans="1:7" ht="15">
      <c r="A519" s="153"/>
      <c r="B519" s="153"/>
      <c r="C519" s="126"/>
      <c r="D519" s="126"/>
      <c r="E519" s="133"/>
      <c r="F519" s="126"/>
      <c r="G519" s="126"/>
    </row>
    <row r="520" spans="1:7" ht="15">
      <c r="A520" s="153"/>
      <c r="B520" s="153"/>
      <c r="C520" s="126"/>
      <c r="D520" s="126"/>
      <c r="E520" s="133"/>
      <c r="F520" s="126"/>
      <c r="G520" s="126"/>
    </row>
    <row r="521" spans="1:7" ht="15">
      <c r="A521" s="153"/>
      <c r="B521" s="153"/>
      <c r="C521" s="126"/>
      <c r="D521" s="126"/>
      <c r="E521" s="133"/>
      <c r="F521" s="126"/>
      <c r="G521" s="126"/>
    </row>
    <row r="522" spans="1:7" ht="15">
      <c r="A522" s="153"/>
      <c r="B522" s="153"/>
      <c r="C522" s="126"/>
      <c r="D522" s="126"/>
      <c r="E522" s="133"/>
      <c r="F522" s="126"/>
      <c r="G522" s="126"/>
    </row>
    <row r="523" spans="1:7" ht="15">
      <c r="A523" s="153"/>
      <c r="B523" s="153"/>
      <c r="C523" s="126"/>
      <c r="D523" s="126"/>
      <c r="E523" s="133"/>
      <c r="F523" s="126"/>
      <c r="G523" s="126"/>
    </row>
    <row r="524" spans="1:7" ht="15">
      <c r="A524" s="153"/>
      <c r="B524" s="153"/>
      <c r="C524" s="126"/>
      <c r="D524" s="126"/>
      <c r="E524" s="133"/>
      <c r="F524" s="126"/>
      <c r="G524" s="126"/>
    </row>
    <row r="525" spans="1:7" ht="15">
      <c r="A525" s="153"/>
      <c r="B525" s="153"/>
      <c r="C525" s="126"/>
      <c r="D525" s="126"/>
      <c r="E525" s="133"/>
      <c r="F525" s="126"/>
      <c r="G525" s="126"/>
    </row>
    <row r="526" spans="1:7" ht="15">
      <c r="A526" s="153"/>
      <c r="B526" s="153"/>
      <c r="C526" s="126"/>
      <c r="D526" s="126"/>
      <c r="E526" s="133"/>
      <c r="F526" s="126"/>
      <c r="G526" s="126"/>
    </row>
    <row r="527" spans="1:7" ht="15">
      <c r="A527" s="153"/>
      <c r="B527" s="153"/>
      <c r="C527" s="126"/>
      <c r="D527" s="126"/>
      <c r="E527" s="133"/>
      <c r="F527" s="126"/>
      <c r="G527" s="126"/>
    </row>
    <row r="528" spans="1:7" ht="15">
      <c r="A528" s="153"/>
      <c r="B528" s="153"/>
      <c r="C528" s="126"/>
      <c r="D528" s="126"/>
      <c r="E528" s="133"/>
      <c r="F528" s="126"/>
      <c r="G528" s="126"/>
    </row>
    <row r="529" spans="1:7" ht="15">
      <c r="A529" s="153"/>
      <c r="B529" s="153"/>
      <c r="C529" s="126"/>
      <c r="D529" s="126"/>
      <c r="E529" s="133"/>
      <c r="F529" s="126"/>
      <c r="G529" s="126"/>
    </row>
    <row r="530" spans="1:7" ht="15">
      <c r="A530" s="153"/>
      <c r="B530" s="153"/>
      <c r="C530" s="126"/>
      <c r="D530" s="126"/>
      <c r="E530" s="133"/>
      <c r="F530" s="126"/>
      <c r="G530" s="126"/>
    </row>
    <row r="531" spans="1:7" ht="15">
      <c r="A531" s="153"/>
      <c r="B531" s="153"/>
      <c r="C531" s="126"/>
      <c r="D531" s="126"/>
      <c r="E531" s="133"/>
      <c r="F531" s="126"/>
      <c r="G531" s="126"/>
    </row>
    <row r="532" spans="1:7" ht="15">
      <c r="A532" s="153"/>
      <c r="B532" s="153"/>
      <c r="C532" s="126"/>
      <c r="D532" s="126"/>
      <c r="E532" s="133"/>
      <c r="F532" s="126"/>
      <c r="G532" s="126"/>
    </row>
    <row r="533" spans="1:7" ht="15">
      <c r="A533" s="153"/>
      <c r="B533" s="153"/>
      <c r="C533" s="126"/>
      <c r="D533" s="126"/>
      <c r="E533" s="133"/>
      <c r="F533" s="126"/>
      <c r="G533" s="126"/>
    </row>
    <row r="534" spans="1:7" ht="15">
      <c r="A534" s="153"/>
      <c r="B534" s="153"/>
      <c r="C534" s="126"/>
      <c r="D534" s="126"/>
      <c r="E534" s="133"/>
      <c r="F534" s="126"/>
      <c r="G534" s="126"/>
    </row>
    <row r="535" spans="1:7" ht="15">
      <c r="A535" s="153"/>
      <c r="B535" s="153"/>
      <c r="C535" s="126"/>
      <c r="D535" s="126"/>
      <c r="E535" s="133"/>
      <c r="F535" s="126"/>
      <c r="G535" s="126"/>
    </row>
    <row r="536" spans="1:7" ht="15">
      <c r="A536" s="153"/>
      <c r="B536" s="153"/>
      <c r="C536" s="126"/>
      <c r="D536" s="126"/>
      <c r="E536" s="133"/>
      <c r="F536" s="126"/>
      <c r="G536" s="126"/>
    </row>
    <row r="537" spans="1:7" ht="15">
      <c r="A537" s="153"/>
      <c r="B537" s="153"/>
      <c r="C537" s="126"/>
      <c r="D537" s="126"/>
      <c r="E537" s="133"/>
      <c r="F537" s="126"/>
      <c r="G537" s="126"/>
    </row>
    <row r="538" spans="1:7" ht="15">
      <c r="A538" s="153"/>
      <c r="B538" s="153"/>
      <c r="C538" s="126"/>
      <c r="D538" s="126"/>
      <c r="E538" s="133"/>
      <c r="F538" s="126"/>
      <c r="G538" s="126"/>
    </row>
    <row r="539" spans="1:7" ht="15">
      <c r="A539" s="153"/>
      <c r="B539" s="153"/>
      <c r="C539" s="126"/>
      <c r="D539" s="126"/>
      <c r="E539" s="133"/>
      <c r="F539" s="126"/>
      <c r="G539" s="126"/>
    </row>
    <row r="540" spans="1:7" ht="15">
      <c r="A540" s="153"/>
      <c r="B540" s="153"/>
      <c r="C540" s="126"/>
      <c r="D540" s="126"/>
      <c r="E540" s="133"/>
      <c r="F540" s="126"/>
      <c r="G540" s="126"/>
    </row>
    <row r="541" spans="1:7" ht="15">
      <c r="A541" s="153"/>
      <c r="B541" s="153"/>
      <c r="C541" s="126"/>
      <c r="D541" s="126"/>
      <c r="E541" s="133"/>
      <c r="F541" s="126"/>
      <c r="G541" s="126"/>
    </row>
    <row r="542" spans="1:7" ht="15">
      <c r="A542" s="153"/>
      <c r="B542" s="153"/>
      <c r="C542" s="126"/>
      <c r="D542" s="126"/>
      <c r="E542" s="133"/>
      <c r="F542" s="126"/>
      <c r="G542" s="126"/>
    </row>
    <row r="543" spans="1:7" ht="15">
      <c r="A543" s="153"/>
      <c r="B543" s="153"/>
      <c r="C543" s="126"/>
      <c r="D543" s="126"/>
      <c r="E543" s="133"/>
      <c r="F543" s="126"/>
      <c r="G543" s="126"/>
    </row>
    <row r="544" spans="1:7" ht="15">
      <c r="A544" s="153"/>
      <c r="B544" s="153"/>
      <c r="C544" s="126"/>
      <c r="D544" s="126"/>
      <c r="E544" s="133"/>
      <c r="F544" s="126"/>
      <c r="G544" s="126"/>
    </row>
    <row r="545" spans="1:7" ht="15">
      <c r="A545" s="153"/>
      <c r="B545" s="153"/>
      <c r="C545" s="126"/>
      <c r="D545" s="126"/>
      <c r="E545" s="133"/>
      <c r="F545" s="126"/>
      <c r="G545" s="126"/>
    </row>
    <row r="546" spans="1:7" ht="15">
      <c r="A546" s="153"/>
      <c r="B546" s="153"/>
      <c r="C546" s="126"/>
      <c r="D546" s="126"/>
      <c r="E546" s="133"/>
      <c r="F546" s="126"/>
      <c r="G546" s="126"/>
    </row>
    <row r="547" spans="1:7" ht="15">
      <c r="A547" s="153"/>
      <c r="B547" s="153"/>
      <c r="C547" s="126"/>
      <c r="D547" s="126"/>
      <c r="E547" s="133"/>
      <c r="F547" s="126"/>
      <c r="G547" s="126"/>
    </row>
    <row r="548" spans="1:7" ht="15">
      <c r="A548" s="153"/>
      <c r="B548" s="153"/>
      <c r="C548" s="126"/>
      <c r="D548" s="126"/>
      <c r="E548" s="133"/>
      <c r="F548" s="126"/>
      <c r="G548" s="126"/>
    </row>
    <row r="549" spans="1:7" ht="15">
      <c r="A549" s="153"/>
      <c r="B549" s="153"/>
      <c r="C549" s="126"/>
      <c r="D549" s="126"/>
      <c r="E549" s="133"/>
      <c r="F549" s="126"/>
      <c r="G549" s="126"/>
    </row>
    <row r="550" spans="1:7" ht="15">
      <c r="A550" s="153"/>
      <c r="B550" s="153"/>
      <c r="C550" s="126"/>
      <c r="D550" s="126"/>
      <c r="E550" s="133"/>
      <c r="F550" s="126"/>
      <c r="G550" s="126"/>
    </row>
    <row r="551" spans="1:7" ht="15">
      <c r="A551" s="153"/>
      <c r="B551" s="153"/>
      <c r="C551" s="126"/>
      <c r="D551" s="126"/>
      <c r="E551" s="133"/>
      <c r="F551" s="126"/>
      <c r="G551" s="126"/>
    </row>
    <row r="552" spans="1:7" ht="15">
      <c r="A552" s="153"/>
      <c r="B552" s="153"/>
      <c r="C552" s="126"/>
      <c r="D552" s="126"/>
      <c r="E552" s="133"/>
      <c r="F552" s="126"/>
      <c r="G552" s="126"/>
    </row>
    <row r="553" spans="1:7" ht="15">
      <c r="A553" s="153"/>
      <c r="B553" s="153"/>
      <c r="C553" s="126"/>
      <c r="D553" s="126"/>
      <c r="E553" s="133"/>
      <c r="F553" s="126"/>
      <c r="G553" s="126"/>
    </row>
    <row r="554" spans="1:7" ht="15">
      <c r="A554" s="153"/>
      <c r="B554" s="153"/>
      <c r="C554" s="126"/>
      <c r="D554" s="126"/>
      <c r="E554" s="133"/>
      <c r="F554" s="126"/>
      <c r="G554" s="126"/>
    </row>
    <row r="555" spans="1:7" ht="15">
      <c r="A555" s="153"/>
      <c r="B555" s="153"/>
      <c r="C555" s="126"/>
      <c r="D555" s="126"/>
      <c r="E555" s="133"/>
      <c r="F555" s="126"/>
      <c r="G555" s="126"/>
    </row>
    <row r="556" spans="1:7" ht="15">
      <c r="A556" s="153"/>
      <c r="B556" s="153"/>
      <c r="C556" s="126"/>
      <c r="D556" s="126"/>
      <c r="E556" s="133"/>
      <c r="F556" s="126"/>
      <c r="G556" s="126"/>
    </row>
    <row r="557" spans="1:7" ht="15">
      <c r="A557" s="153"/>
      <c r="B557" s="153"/>
      <c r="C557" s="126"/>
      <c r="D557" s="126"/>
      <c r="E557" s="133"/>
      <c r="F557" s="126"/>
      <c r="G557" s="126"/>
    </row>
    <row r="558" spans="1:7" ht="15">
      <c r="A558" s="153"/>
      <c r="B558" s="153"/>
      <c r="C558" s="126"/>
      <c r="D558" s="126"/>
      <c r="E558" s="133"/>
      <c r="F558" s="126"/>
      <c r="G558" s="126"/>
    </row>
    <row r="559" spans="1:7" ht="15">
      <c r="A559" s="153"/>
      <c r="B559" s="153"/>
      <c r="C559" s="126"/>
      <c r="D559" s="126"/>
      <c r="E559" s="133"/>
      <c r="F559" s="126"/>
      <c r="G559" s="126"/>
    </row>
    <row r="560" spans="1:7" ht="15">
      <c r="A560" s="153"/>
      <c r="B560" s="153"/>
      <c r="C560" s="126"/>
      <c r="D560" s="126"/>
      <c r="E560" s="133"/>
      <c r="F560" s="126"/>
      <c r="G560" s="126"/>
    </row>
    <row r="561" spans="1:7" ht="15">
      <c r="A561" s="153"/>
      <c r="B561" s="153"/>
      <c r="C561" s="126"/>
      <c r="D561" s="126"/>
      <c r="E561" s="133"/>
      <c r="F561" s="126"/>
      <c r="G561" s="126"/>
    </row>
    <row r="562" spans="1:7" ht="15">
      <c r="A562" s="153"/>
      <c r="B562" s="153"/>
      <c r="C562" s="126"/>
      <c r="D562" s="126"/>
      <c r="E562" s="133"/>
      <c r="F562" s="126"/>
      <c r="G562" s="126"/>
    </row>
    <row r="563" spans="1:7" ht="15">
      <c r="A563" s="153"/>
      <c r="B563" s="153"/>
      <c r="C563" s="126"/>
      <c r="D563" s="126"/>
      <c r="E563" s="133"/>
      <c r="F563" s="126"/>
      <c r="G563" s="126"/>
    </row>
    <row r="564" spans="1:7" ht="15">
      <c r="A564" s="153"/>
      <c r="B564" s="153"/>
      <c r="C564" s="126"/>
      <c r="D564" s="126"/>
      <c r="E564" s="133"/>
      <c r="F564" s="126"/>
      <c r="G564" s="126"/>
    </row>
    <row r="565" spans="1:7" ht="15">
      <c r="A565" s="153"/>
      <c r="B565" s="153"/>
      <c r="C565" s="126"/>
      <c r="D565" s="126"/>
      <c r="E565" s="133"/>
      <c r="F565" s="126"/>
      <c r="G565" s="126"/>
    </row>
    <row r="566" spans="1:7" ht="15">
      <c r="A566" s="153"/>
      <c r="B566" s="153"/>
      <c r="C566" s="126"/>
      <c r="D566" s="126"/>
      <c r="E566" s="133"/>
      <c r="F566" s="126"/>
      <c r="G566" s="126"/>
    </row>
    <row r="567" spans="1:7" ht="15">
      <c r="A567" s="153"/>
      <c r="B567" s="153"/>
      <c r="C567" s="126"/>
      <c r="D567" s="126"/>
      <c r="E567" s="133"/>
      <c r="F567" s="126"/>
      <c r="G567" s="126"/>
    </row>
    <row r="568" spans="1:7" ht="15">
      <c r="A568" s="153"/>
      <c r="B568" s="153"/>
      <c r="C568" s="126"/>
      <c r="D568" s="126"/>
      <c r="E568" s="133"/>
      <c r="F568" s="126"/>
      <c r="G568" s="126"/>
    </row>
    <row r="569" spans="1:7" ht="15">
      <c r="A569" s="153"/>
      <c r="B569" s="153"/>
      <c r="C569" s="126"/>
      <c r="D569" s="126"/>
      <c r="E569" s="133"/>
      <c r="F569" s="126"/>
      <c r="G569" s="126"/>
    </row>
    <row r="570" spans="1:7" ht="15">
      <c r="A570" s="153"/>
      <c r="B570" s="153"/>
      <c r="C570" s="126"/>
      <c r="D570" s="126"/>
      <c r="E570" s="133"/>
      <c r="F570" s="126"/>
      <c r="G570" s="126"/>
    </row>
    <row r="571" spans="1:7" ht="15">
      <c r="A571" s="153"/>
      <c r="B571" s="153"/>
      <c r="C571" s="126"/>
      <c r="D571" s="126"/>
      <c r="E571" s="133"/>
      <c r="F571" s="126"/>
      <c r="G571" s="126"/>
    </row>
    <row r="572" spans="1:7" ht="15">
      <c r="A572" s="153"/>
      <c r="B572" s="153"/>
      <c r="C572" s="126"/>
      <c r="D572" s="126"/>
      <c r="E572" s="133"/>
      <c r="F572" s="126"/>
      <c r="G572" s="126"/>
    </row>
    <row r="573" spans="1:7" ht="15">
      <c r="A573" s="153"/>
      <c r="B573" s="153"/>
      <c r="C573" s="126"/>
      <c r="D573" s="126"/>
      <c r="E573" s="133"/>
      <c r="F573" s="126"/>
      <c r="G573" s="126"/>
    </row>
    <row r="574" spans="1:7" ht="15">
      <c r="A574" s="153"/>
      <c r="B574" s="153"/>
      <c r="C574" s="126"/>
      <c r="D574" s="126"/>
      <c r="E574" s="133"/>
      <c r="F574" s="126"/>
      <c r="G574" s="126"/>
    </row>
    <row r="575" spans="1:7" ht="15">
      <c r="A575" s="153"/>
      <c r="B575" s="153"/>
      <c r="C575" s="126"/>
      <c r="D575" s="126"/>
      <c r="E575" s="133"/>
      <c r="F575" s="126"/>
      <c r="G575" s="126"/>
    </row>
    <row r="576" spans="1:7" ht="15">
      <c r="A576" s="153"/>
      <c r="B576" s="153"/>
      <c r="C576" s="126"/>
      <c r="D576" s="126"/>
      <c r="E576" s="133"/>
      <c r="F576" s="126"/>
      <c r="G576" s="126"/>
    </row>
    <row r="577" spans="1:7" ht="15">
      <c r="A577" s="153"/>
      <c r="B577" s="153"/>
      <c r="C577" s="126"/>
      <c r="D577" s="126"/>
      <c r="E577" s="133"/>
      <c r="F577" s="126"/>
      <c r="G577" s="126"/>
    </row>
    <row r="578" spans="1:7" ht="15">
      <c r="A578" s="153"/>
      <c r="B578" s="153"/>
      <c r="C578" s="126"/>
      <c r="D578" s="126"/>
      <c r="E578" s="133"/>
      <c r="F578" s="126"/>
      <c r="G578" s="126"/>
    </row>
    <row r="579" spans="1:7" ht="15">
      <c r="A579" s="153"/>
      <c r="B579" s="153"/>
      <c r="C579" s="126"/>
      <c r="D579" s="126"/>
      <c r="E579" s="133"/>
      <c r="F579" s="126"/>
      <c r="G579" s="126"/>
    </row>
    <row r="580" spans="1:7" ht="15">
      <c r="A580" s="153"/>
      <c r="B580" s="153"/>
      <c r="C580" s="126"/>
      <c r="D580" s="126"/>
      <c r="E580" s="133"/>
      <c r="F580" s="126"/>
      <c r="G580" s="126"/>
    </row>
    <row r="581" spans="1:7" ht="15">
      <c r="A581" s="153"/>
      <c r="B581" s="153"/>
      <c r="C581" s="126"/>
      <c r="D581" s="126"/>
      <c r="E581" s="133"/>
      <c r="F581" s="126"/>
      <c r="G581" s="126"/>
    </row>
    <row r="582" spans="1:7" ht="15">
      <c r="A582" s="153"/>
      <c r="B582" s="153"/>
      <c r="C582" s="126"/>
      <c r="D582" s="126"/>
      <c r="E582" s="133"/>
      <c r="F582" s="126"/>
      <c r="G582" s="126"/>
    </row>
    <row r="583" spans="1:7" ht="15">
      <c r="A583" s="153"/>
      <c r="B583" s="153"/>
      <c r="C583" s="126"/>
      <c r="D583" s="126"/>
      <c r="E583" s="133"/>
      <c r="F583" s="126"/>
      <c r="G583" s="126"/>
    </row>
    <row r="584" spans="1:7" ht="15">
      <c r="A584" s="153"/>
      <c r="B584" s="153"/>
      <c r="C584" s="126"/>
      <c r="D584" s="126"/>
      <c r="E584" s="133"/>
      <c r="F584" s="126"/>
      <c r="G584" s="126"/>
    </row>
    <row r="585" spans="1:7" ht="15">
      <c r="A585" s="153"/>
      <c r="B585" s="153"/>
      <c r="C585" s="126"/>
      <c r="D585" s="126"/>
      <c r="E585" s="133"/>
      <c r="F585" s="126"/>
      <c r="G585" s="126"/>
    </row>
    <row r="586" spans="1:7" ht="15">
      <c r="A586" s="153"/>
      <c r="B586" s="153"/>
      <c r="C586" s="126"/>
      <c r="D586" s="126"/>
      <c r="E586" s="133"/>
      <c r="F586" s="126"/>
      <c r="G586" s="126"/>
    </row>
    <row r="587" spans="1:7" ht="15">
      <c r="A587" s="153"/>
      <c r="B587" s="153"/>
      <c r="C587" s="126"/>
      <c r="D587" s="126"/>
      <c r="E587" s="133"/>
      <c r="F587" s="126"/>
      <c r="G587" s="126"/>
    </row>
    <row r="588" spans="1:7" ht="15">
      <c r="A588" s="153"/>
      <c r="B588" s="153"/>
      <c r="C588" s="126"/>
      <c r="D588" s="126"/>
      <c r="E588" s="133"/>
      <c r="F588" s="126"/>
      <c r="G588" s="126"/>
    </row>
    <row r="589" spans="1:7" ht="15">
      <c r="A589" s="153"/>
      <c r="B589" s="153"/>
      <c r="C589" s="126"/>
      <c r="D589" s="126"/>
      <c r="E589" s="133"/>
      <c r="F589" s="126"/>
      <c r="G589" s="126"/>
    </row>
    <row r="590" spans="1:7" ht="15">
      <c r="A590" s="153"/>
      <c r="B590" s="153"/>
      <c r="C590" s="126"/>
      <c r="D590" s="126"/>
      <c r="E590" s="133"/>
      <c r="F590" s="126"/>
      <c r="G590" s="126"/>
    </row>
    <row r="591" spans="1:7" ht="15">
      <c r="A591" s="153"/>
      <c r="B591" s="153"/>
      <c r="C591" s="126"/>
      <c r="D591" s="126"/>
      <c r="E591" s="133"/>
      <c r="F591" s="126"/>
      <c r="G591" s="126"/>
    </row>
    <row r="592" spans="1:7" ht="15">
      <c r="A592" s="153"/>
      <c r="B592" s="153"/>
      <c r="C592" s="126"/>
      <c r="D592" s="126"/>
      <c r="E592" s="133"/>
      <c r="F592" s="126"/>
      <c r="G592" s="126"/>
    </row>
    <row r="593" spans="1:7" ht="15">
      <c r="A593" s="153"/>
      <c r="B593" s="153"/>
      <c r="C593" s="126"/>
      <c r="D593" s="126"/>
      <c r="E593" s="133"/>
      <c r="F593" s="126"/>
      <c r="G593" s="126"/>
    </row>
    <row r="594" spans="1:7" ht="15">
      <c r="A594" s="153"/>
      <c r="B594" s="153"/>
      <c r="C594" s="126"/>
      <c r="D594" s="126"/>
      <c r="E594" s="133"/>
      <c r="F594" s="126"/>
      <c r="G594" s="126"/>
    </row>
    <row r="595" spans="1:7" ht="15">
      <c r="A595" s="153"/>
      <c r="B595" s="153"/>
      <c r="C595" s="126"/>
      <c r="D595" s="126"/>
      <c r="E595" s="133"/>
      <c r="F595" s="126"/>
      <c r="G595" s="126"/>
    </row>
    <row r="596" spans="1:7" ht="15">
      <c r="A596" s="153"/>
      <c r="B596" s="153"/>
      <c r="C596" s="126"/>
      <c r="D596" s="126"/>
      <c r="E596" s="133"/>
      <c r="F596" s="126"/>
      <c r="G596" s="126"/>
    </row>
    <row r="597" spans="1:7" ht="15">
      <c r="A597" s="153"/>
      <c r="B597" s="153"/>
      <c r="C597" s="126"/>
      <c r="D597" s="126"/>
      <c r="E597" s="133"/>
      <c r="F597" s="126"/>
      <c r="G597" s="126"/>
    </row>
    <row r="598" spans="1:7" ht="15">
      <c r="A598" s="153"/>
      <c r="B598" s="153"/>
      <c r="C598" s="126"/>
      <c r="D598" s="126"/>
      <c r="E598" s="133"/>
      <c r="F598" s="126"/>
      <c r="G598" s="126"/>
    </row>
    <row r="599" spans="1:7" ht="15">
      <c r="A599" s="153"/>
      <c r="B599" s="153"/>
      <c r="C599" s="126"/>
      <c r="D599" s="126"/>
      <c r="E599" s="133"/>
      <c r="F599" s="126"/>
      <c r="G599" s="126"/>
    </row>
    <row r="600" spans="1:7" ht="15">
      <c r="A600" s="153"/>
      <c r="B600" s="153"/>
      <c r="C600" s="126"/>
      <c r="D600" s="126"/>
      <c r="E600" s="133"/>
      <c r="F600" s="126"/>
      <c r="G600" s="126"/>
    </row>
    <row r="601" spans="1:7" ht="15">
      <c r="A601" s="153"/>
      <c r="B601" s="153"/>
      <c r="C601" s="126"/>
      <c r="D601" s="126"/>
      <c r="E601" s="133"/>
      <c r="F601" s="126"/>
      <c r="G601" s="126"/>
    </row>
    <row r="602" spans="1:7" ht="15">
      <c r="A602" s="153"/>
      <c r="B602" s="153"/>
      <c r="C602" s="126"/>
      <c r="D602" s="126"/>
      <c r="E602" s="133"/>
      <c r="F602" s="126"/>
      <c r="G602" s="126"/>
    </row>
    <row r="603" spans="1:7" ht="15">
      <c r="A603" s="153"/>
      <c r="B603" s="153"/>
      <c r="C603" s="126"/>
      <c r="D603" s="126"/>
      <c r="E603" s="133"/>
      <c r="F603" s="126"/>
      <c r="G603" s="126"/>
    </row>
    <row r="604" spans="1:7" ht="15">
      <c r="A604" s="153"/>
      <c r="B604" s="153"/>
      <c r="C604" s="126"/>
      <c r="D604" s="126"/>
      <c r="E604" s="133"/>
      <c r="F604" s="126"/>
      <c r="G604" s="126"/>
    </row>
    <row r="605" spans="1:7" ht="15">
      <c r="A605" s="153"/>
      <c r="B605" s="153"/>
      <c r="C605" s="126"/>
      <c r="D605" s="126"/>
      <c r="E605" s="133"/>
      <c r="F605" s="126"/>
      <c r="G605" s="126"/>
    </row>
    <row r="606" spans="1:7" ht="15">
      <c r="A606" s="153"/>
      <c r="B606" s="153"/>
      <c r="C606" s="126"/>
      <c r="D606" s="126"/>
      <c r="E606" s="133"/>
      <c r="F606" s="126"/>
      <c r="G606" s="126"/>
    </row>
    <row r="607" spans="1:7" ht="15">
      <c r="A607" s="153"/>
      <c r="B607" s="153"/>
      <c r="C607" s="126"/>
      <c r="D607" s="126"/>
      <c r="E607" s="133"/>
      <c r="F607" s="126"/>
      <c r="G607" s="126"/>
    </row>
    <row r="608" spans="1:7" ht="15">
      <c r="A608" s="153"/>
      <c r="B608" s="153"/>
      <c r="C608" s="126"/>
      <c r="D608" s="126"/>
      <c r="E608" s="133"/>
      <c r="F608" s="126"/>
      <c r="G608" s="126"/>
    </row>
    <row r="609" spans="1:7" ht="15">
      <c r="A609" s="153"/>
      <c r="B609" s="153"/>
      <c r="C609" s="126"/>
      <c r="D609" s="126"/>
      <c r="E609" s="133"/>
      <c r="F609" s="126"/>
      <c r="G609" s="126"/>
    </row>
    <row r="610" spans="1:7" ht="15">
      <c r="A610" s="153"/>
      <c r="B610" s="153"/>
      <c r="C610" s="126"/>
      <c r="D610" s="126"/>
      <c r="E610" s="133"/>
      <c r="F610" s="126"/>
      <c r="G610" s="126"/>
    </row>
    <row r="611" spans="1:7" ht="15">
      <c r="A611" s="153"/>
      <c r="B611" s="153"/>
      <c r="C611" s="126"/>
      <c r="D611" s="126"/>
      <c r="E611" s="133"/>
      <c r="F611" s="126"/>
      <c r="G611" s="126"/>
    </row>
    <row r="612" spans="1:7" ht="15">
      <c r="A612" s="153"/>
      <c r="B612" s="153"/>
      <c r="C612" s="126"/>
      <c r="D612" s="126"/>
      <c r="E612" s="133"/>
      <c r="F612" s="126"/>
      <c r="G612" s="126"/>
    </row>
    <row r="613" spans="1:7" ht="15">
      <c r="A613" s="153"/>
      <c r="B613" s="153"/>
      <c r="C613" s="126"/>
      <c r="D613" s="126"/>
      <c r="E613" s="133"/>
      <c r="F613" s="126"/>
      <c r="G613" s="126"/>
    </row>
    <row r="614" spans="1:7" ht="15">
      <c r="A614" s="153"/>
      <c r="B614" s="153"/>
      <c r="C614" s="126"/>
      <c r="D614" s="126"/>
      <c r="E614" s="133"/>
      <c r="F614" s="126"/>
      <c r="G614" s="126"/>
    </row>
    <row r="615" spans="1:7" ht="15">
      <c r="A615" s="153"/>
      <c r="B615" s="153"/>
      <c r="C615" s="126"/>
      <c r="D615" s="126"/>
      <c r="E615" s="133"/>
      <c r="F615" s="126"/>
      <c r="G615" s="126"/>
    </row>
    <row r="616" spans="1:7" ht="15">
      <c r="A616" s="153"/>
      <c r="B616" s="153"/>
      <c r="C616" s="126"/>
      <c r="D616" s="126"/>
      <c r="E616" s="133"/>
      <c r="F616" s="126"/>
      <c r="G616" s="126"/>
    </row>
    <row r="617" spans="1:7" ht="15">
      <c r="A617" s="153"/>
      <c r="B617" s="153"/>
      <c r="C617" s="126"/>
      <c r="D617" s="126"/>
      <c r="E617" s="133"/>
      <c r="F617" s="126"/>
      <c r="G617" s="126"/>
    </row>
    <row r="618" spans="1:7" ht="15">
      <c r="A618" s="153"/>
      <c r="B618" s="153"/>
      <c r="C618" s="126"/>
      <c r="D618" s="126"/>
      <c r="E618" s="133"/>
      <c r="F618" s="126"/>
      <c r="G618" s="126"/>
    </row>
    <row r="619" spans="1:7" ht="15">
      <c r="A619" s="153"/>
      <c r="B619" s="153"/>
      <c r="C619" s="126"/>
      <c r="D619" s="126"/>
      <c r="E619" s="133"/>
      <c r="F619" s="126"/>
      <c r="G619" s="126"/>
    </row>
    <row r="620" spans="1:7" ht="15">
      <c r="A620" s="153"/>
      <c r="B620" s="153"/>
      <c r="C620" s="126"/>
      <c r="D620" s="126"/>
      <c r="E620" s="133"/>
      <c r="F620" s="126"/>
      <c r="G620" s="126"/>
    </row>
    <row r="621" spans="1:7" ht="15">
      <c r="A621" s="153"/>
      <c r="B621" s="153"/>
      <c r="C621" s="126"/>
      <c r="D621" s="126"/>
      <c r="E621" s="133"/>
      <c r="F621" s="126"/>
      <c r="G621" s="126"/>
    </row>
    <row r="622" spans="1:7" ht="15">
      <c r="A622" s="153"/>
      <c r="B622" s="153"/>
      <c r="C622" s="126"/>
      <c r="D622" s="126"/>
      <c r="E622" s="133"/>
      <c r="F622" s="126"/>
      <c r="G622" s="126"/>
    </row>
    <row r="623" spans="1:7" ht="15">
      <c r="A623" s="153"/>
      <c r="B623" s="153"/>
      <c r="C623" s="126"/>
      <c r="D623" s="126"/>
      <c r="E623" s="133"/>
      <c r="F623" s="126"/>
      <c r="G623" s="126"/>
    </row>
    <row r="624" spans="1:7" ht="15">
      <c r="A624" s="153"/>
      <c r="B624" s="153"/>
      <c r="C624" s="126"/>
      <c r="D624" s="126"/>
      <c r="E624" s="133"/>
      <c r="F624" s="126"/>
      <c r="G624" s="126"/>
    </row>
    <row r="625" spans="1:7" ht="15">
      <c r="A625" s="153"/>
      <c r="B625" s="153"/>
      <c r="C625" s="126"/>
      <c r="D625" s="126"/>
      <c r="E625" s="133"/>
      <c r="F625" s="126"/>
      <c r="G625" s="126"/>
    </row>
    <row r="626" spans="1:7" ht="15">
      <c r="A626" s="153"/>
      <c r="B626" s="153"/>
      <c r="C626" s="126"/>
      <c r="D626" s="126"/>
      <c r="E626" s="133"/>
      <c r="F626" s="126"/>
      <c r="G626" s="126"/>
    </row>
    <row r="627" spans="1:7" ht="15">
      <c r="A627" s="153"/>
      <c r="B627" s="153"/>
      <c r="C627" s="126"/>
      <c r="D627" s="126"/>
      <c r="E627" s="133"/>
      <c r="F627" s="126"/>
      <c r="G627" s="126"/>
    </row>
    <row r="628" spans="1:7" ht="15">
      <c r="A628" s="153"/>
      <c r="B628" s="153"/>
      <c r="C628" s="126"/>
      <c r="D628" s="126"/>
      <c r="E628" s="133"/>
      <c r="F628" s="126"/>
      <c r="G628" s="126"/>
    </row>
    <row r="629" spans="1:7" ht="15">
      <c r="A629" s="153"/>
      <c r="B629" s="153"/>
      <c r="C629" s="126"/>
      <c r="D629" s="126"/>
      <c r="E629" s="133"/>
      <c r="F629" s="126"/>
      <c r="G629" s="126"/>
    </row>
    <row r="630" spans="1:7" ht="15">
      <c r="A630" s="153"/>
      <c r="B630" s="153"/>
      <c r="C630" s="126"/>
      <c r="D630" s="126"/>
      <c r="E630" s="133"/>
      <c r="F630" s="126"/>
      <c r="G630" s="126"/>
    </row>
    <row r="631" spans="1:7" ht="15">
      <c r="A631" s="153"/>
      <c r="B631" s="153"/>
      <c r="C631" s="126"/>
      <c r="D631" s="126"/>
      <c r="E631" s="133"/>
      <c r="F631" s="126"/>
      <c r="G631" s="126"/>
    </row>
    <row r="632" spans="1:7" ht="15">
      <c r="A632" s="153"/>
      <c r="B632" s="153"/>
      <c r="C632" s="126"/>
      <c r="D632" s="126"/>
      <c r="E632" s="133"/>
      <c r="F632" s="126"/>
      <c r="G632" s="126"/>
    </row>
    <row r="633" spans="1:7" ht="15">
      <c r="A633" s="153"/>
      <c r="B633" s="153"/>
      <c r="C633" s="126"/>
      <c r="D633" s="126"/>
      <c r="E633" s="133"/>
      <c r="F633" s="126"/>
      <c r="G633" s="126"/>
    </row>
    <row r="634" spans="1:7" ht="15">
      <c r="A634" s="153"/>
      <c r="B634" s="153"/>
      <c r="C634" s="126"/>
      <c r="D634" s="126"/>
      <c r="E634" s="133"/>
      <c r="F634" s="126"/>
      <c r="G634" s="126"/>
    </row>
    <row r="635" spans="1:7" ht="15">
      <c r="A635" s="153"/>
      <c r="B635" s="153"/>
      <c r="C635" s="126"/>
      <c r="D635" s="126"/>
      <c r="E635" s="133"/>
      <c r="F635" s="126"/>
      <c r="G635" s="126"/>
    </row>
    <row r="636" spans="1:7" ht="15">
      <c r="A636" s="153"/>
      <c r="B636" s="153"/>
      <c r="C636" s="126"/>
      <c r="D636" s="126"/>
      <c r="E636" s="133"/>
      <c r="F636" s="126"/>
      <c r="G636" s="126"/>
    </row>
    <row r="637" spans="1:7" ht="15">
      <c r="A637" s="153"/>
      <c r="B637" s="153"/>
      <c r="C637" s="126"/>
      <c r="D637" s="126"/>
      <c r="E637" s="133"/>
      <c r="F637" s="126"/>
      <c r="G637" s="126"/>
    </row>
    <row r="638" spans="1:7" ht="15">
      <c r="A638" s="153"/>
      <c r="B638" s="153"/>
      <c r="C638" s="126"/>
      <c r="D638" s="126"/>
      <c r="E638" s="133"/>
      <c r="F638" s="126"/>
      <c r="G638" s="126"/>
    </row>
    <row r="639" spans="1:7" ht="15">
      <c r="A639" s="153"/>
      <c r="B639" s="153"/>
      <c r="C639" s="126"/>
      <c r="D639" s="126"/>
      <c r="E639" s="133"/>
      <c r="F639" s="126"/>
      <c r="G639" s="126"/>
    </row>
    <row r="640" spans="1:7" ht="15">
      <c r="A640" s="153"/>
      <c r="B640" s="153"/>
      <c r="C640" s="126"/>
      <c r="D640" s="126"/>
      <c r="E640" s="133"/>
      <c r="F640" s="126"/>
      <c r="G640" s="126"/>
    </row>
    <row r="641" spans="1:7" ht="15">
      <c r="A641" s="153"/>
      <c r="B641" s="153"/>
      <c r="C641" s="126"/>
      <c r="D641" s="126"/>
      <c r="E641" s="133"/>
      <c r="F641" s="126"/>
      <c r="G641" s="126"/>
    </row>
    <row r="642" spans="1:7" ht="15">
      <c r="A642" s="153"/>
      <c r="B642" s="153"/>
      <c r="C642" s="126"/>
      <c r="D642" s="126"/>
      <c r="E642" s="133"/>
      <c r="F642" s="126"/>
      <c r="G642" s="126"/>
    </row>
    <row r="643" spans="1:7" ht="15">
      <c r="A643" s="153"/>
      <c r="B643" s="153"/>
      <c r="C643" s="126"/>
      <c r="D643" s="126"/>
      <c r="E643" s="133"/>
      <c r="F643" s="126"/>
      <c r="G643" s="126"/>
    </row>
    <row r="644" spans="1:7" ht="15">
      <c r="A644" s="153"/>
      <c r="B644" s="153"/>
      <c r="C644" s="126"/>
      <c r="D644" s="126"/>
      <c r="E644" s="133"/>
      <c r="F644" s="126"/>
      <c r="G644" s="126"/>
    </row>
    <row r="645" spans="1:7" ht="15">
      <c r="A645" s="153"/>
      <c r="B645" s="153"/>
      <c r="C645" s="126"/>
      <c r="D645" s="126"/>
      <c r="E645" s="133"/>
      <c r="F645" s="126"/>
      <c r="G645" s="126"/>
    </row>
    <row r="646" spans="1:7" ht="15">
      <c r="A646" s="153"/>
      <c r="B646" s="153"/>
      <c r="C646" s="126"/>
      <c r="D646" s="126"/>
      <c r="E646" s="133"/>
      <c r="F646" s="126"/>
      <c r="G646" s="126"/>
    </row>
    <row r="647" spans="1:7" ht="15">
      <c r="A647" s="153"/>
      <c r="B647" s="153"/>
      <c r="C647" s="126"/>
      <c r="D647" s="126"/>
      <c r="E647" s="133"/>
      <c r="F647" s="126"/>
      <c r="G647" s="126"/>
    </row>
    <row r="648" spans="1:7" ht="15">
      <c r="A648" s="153"/>
      <c r="B648" s="153"/>
      <c r="C648" s="126"/>
      <c r="D648" s="126"/>
      <c r="E648" s="133"/>
      <c r="F648" s="126"/>
      <c r="G648" s="126"/>
    </row>
    <row r="649" spans="1:7" ht="15">
      <c r="A649" s="153"/>
      <c r="B649" s="153"/>
      <c r="C649" s="126"/>
      <c r="D649" s="126"/>
      <c r="E649" s="133"/>
      <c r="F649" s="126"/>
      <c r="G649" s="126"/>
    </row>
    <row r="650" spans="1:7" ht="15">
      <c r="A650" s="153"/>
      <c r="B650" s="153"/>
      <c r="C650" s="126"/>
      <c r="D650" s="126"/>
      <c r="E650" s="133"/>
      <c r="F650" s="126"/>
      <c r="G650" s="126"/>
    </row>
    <row r="651" spans="1:7" ht="15">
      <c r="A651" s="153"/>
      <c r="B651" s="153"/>
      <c r="C651" s="126"/>
      <c r="D651" s="126"/>
      <c r="E651" s="133"/>
      <c r="F651" s="126"/>
      <c r="G651" s="126"/>
    </row>
    <row r="652" spans="1:7" ht="15">
      <c r="A652" s="153"/>
      <c r="B652" s="153"/>
      <c r="C652" s="126"/>
      <c r="D652" s="126"/>
      <c r="E652" s="133"/>
      <c r="F652" s="126"/>
      <c r="G652" s="126"/>
    </row>
    <row r="653" spans="1:7" ht="15">
      <c r="A653" s="153"/>
      <c r="B653" s="153"/>
      <c r="C653" s="126"/>
      <c r="D653" s="126"/>
      <c r="E653" s="133"/>
      <c r="F653" s="126"/>
      <c r="G653" s="126"/>
    </row>
    <row r="654" spans="1:7" ht="15">
      <c r="A654" s="153"/>
      <c r="B654" s="153"/>
      <c r="C654" s="126"/>
      <c r="D654" s="126"/>
      <c r="E654" s="133"/>
      <c r="F654" s="126"/>
      <c r="G654" s="126"/>
    </row>
    <row r="655" spans="1:7" ht="15">
      <c r="A655" s="153"/>
      <c r="B655" s="153"/>
      <c r="C655" s="126"/>
      <c r="D655" s="126"/>
      <c r="E655" s="133"/>
      <c r="F655" s="126"/>
      <c r="G655" s="126"/>
    </row>
    <row r="656" spans="1:7" ht="15">
      <c r="A656" s="153"/>
      <c r="B656" s="153"/>
      <c r="C656" s="126"/>
      <c r="D656" s="126"/>
      <c r="E656" s="133"/>
      <c r="F656" s="126"/>
      <c r="G656" s="126"/>
    </row>
    <row r="657" spans="1:7" ht="15">
      <c r="A657" s="153"/>
      <c r="B657" s="153"/>
      <c r="C657" s="126"/>
      <c r="D657" s="126"/>
      <c r="E657" s="133"/>
      <c r="F657" s="126"/>
      <c r="G657" s="126"/>
    </row>
    <row r="658" spans="1:7" ht="15">
      <c r="A658" s="153"/>
      <c r="B658" s="153"/>
      <c r="C658" s="126"/>
      <c r="D658" s="126"/>
      <c r="E658" s="133"/>
      <c r="F658" s="126"/>
      <c r="G658" s="126"/>
    </row>
    <row r="659" spans="1:7" ht="15">
      <c r="A659" s="153"/>
      <c r="B659" s="153"/>
      <c r="C659" s="126"/>
      <c r="D659" s="126"/>
      <c r="E659" s="133"/>
      <c r="F659" s="126"/>
      <c r="G659" s="126"/>
    </row>
    <row r="660" spans="1:7" ht="15">
      <c r="A660" s="153"/>
      <c r="B660" s="153"/>
      <c r="C660" s="126"/>
      <c r="D660" s="126"/>
      <c r="E660" s="133"/>
      <c r="F660" s="126"/>
      <c r="G660" s="126"/>
    </row>
    <row r="661" spans="1:7" ht="15">
      <c r="A661" s="153"/>
      <c r="B661" s="153"/>
      <c r="C661" s="126"/>
      <c r="D661" s="126"/>
      <c r="E661" s="133"/>
      <c r="F661" s="126"/>
      <c r="G661" s="126"/>
    </row>
    <row r="662" spans="1:7" ht="15">
      <c r="A662" s="153"/>
      <c r="B662" s="153"/>
      <c r="C662" s="126"/>
      <c r="D662" s="126"/>
      <c r="E662" s="133"/>
      <c r="F662" s="126"/>
      <c r="G662" s="126"/>
    </row>
    <row r="663" spans="1:7" ht="15">
      <c r="A663" s="153"/>
      <c r="B663" s="153"/>
      <c r="C663" s="126"/>
      <c r="D663" s="126"/>
      <c r="E663" s="133"/>
      <c r="F663" s="126"/>
      <c r="G663" s="126"/>
    </row>
    <row r="664" spans="1:7" ht="15">
      <c r="A664" s="153"/>
      <c r="B664" s="153"/>
      <c r="C664" s="126"/>
      <c r="D664" s="126"/>
      <c r="E664" s="133"/>
      <c r="F664" s="126"/>
      <c r="G664" s="126"/>
    </row>
    <row r="665" spans="1:7" ht="15">
      <c r="A665" s="153"/>
      <c r="B665" s="153"/>
      <c r="C665" s="126"/>
      <c r="D665" s="126"/>
      <c r="E665" s="133"/>
      <c r="F665" s="126"/>
      <c r="G665" s="126"/>
    </row>
    <row r="666" spans="1:7" ht="15">
      <c r="A666" s="153"/>
      <c r="B666" s="153"/>
      <c r="C666" s="126"/>
      <c r="D666" s="126"/>
      <c r="E666" s="133"/>
      <c r="F666" s="126"/>
      <c r="G666" s="126"/>
    </row>
    <row r="667" spans="1:7" ht="15">
      <c r="A667" s="153"/>
      <c r="B667" s="153"/>
      <c r="C667" s="126"/>
      <c r="D667" s="126"/>
      <c r="E667" s="133"/>
      <c r="F667" s="126"/>
      <c r="G667" s="126"/>
    </row>
    <row r="668" spans="1:7" ht="15">
      <c r="A668" s="153"/>
      <c r="B668" s="153"/>
      <c r="C668" s="126"/>
      <c r="D668" s="126"/>
      <c r="E668" s="133"/>
      <c r="F668" s="126"/>
      <c r="G668" s="126"/>
    </row>
    <row r="669" spans="1:7" ht="15">
      <c r="A669" s="153"/>
      <c r="B669" s="153"/>
      <c r="C669" s="126"/>
      <c r="D669" s="126"/>
      <c r="E669" s="133"/>
      <c r="F669" s="126"/>
      <c r="G669" s="126"/>
    </row>
    <row r="670" spans="1:7" ht="15">
      <c r="A670" s="153"/>
      <c r="B670" s="153"/>
      <c r="C670" s="126"/>
      <c r="D670" s="126"/>
      <c r="E670" s="133"/>
      <c r="F670" s="126"/>
      <c r="G670" s="126"/>
    </row>
    <row r="671" spans="1:7" ht="15">
      <c r="A671" s="153"/>
      <c r="B671" s="153"/>
      <c r="C671" s="126"/>
      <c r="D671" s="126"/>
      <c r="E671" s="133"/>
      <c r="F671" s="126"/>
      <c r="G671" s="126"/>
    </row>
    <row r="672" spans="1:7" ht="15">
      <c r="A672" s="153"/>
      <c r="B672" s="153"/>
      <c r="C672" s="126"/>
      <c r="D672" s="126"/>
      <c r="E672" s="133"/>
      <c r="F672" s="126"/>
      <c r="G672" s="126"/>
    </row>
    <row r="673" spans="1:7" ht="15">
      <c r="A673" s="153"/>
      <c r="B673" s="153"/>
      <c r="C673" s="126"/>
      <c r="D673" s="126"/>
      <c r="E673" s="133"/>
      <c r="F673" s="126"/>
      <c r="G673" s="126"/>
    </row>
    <row r="674" spans="1:7" ht="15">
      <c r="A674" s="153"/>
      <c r="B674" s="153"/>
      <c r="C674" s="126"/>
      <c r="D674" s="126"/>
      <c r="E674" s="133"/>
      <c r="F674" s="126"/>
      <c r="G674" s="126"/>
    </row>
    <row r="675" spans="1:7" ht="15">
      <c r="A675" s="153"/>
      <c r="B675" s="153"/>
      <c r="C675" s="126"/>
      <c r="D675" s="126"/>
      <c r="E675" s="133"/>
      <c r="F675" s="126"/>
      <c r="G675" s="126"/>
    </row>
    <row r="676" spans="1:7" ht="15">
      <c r="A676" s="153"/>
      <c r="B676" s="153"/>
      <c r="C676" s="126"/>
      <c r="D676" s="126"/>
      <c r="E676" s="133"/>
      <c r="F676" s="126"/>
      <c r="G676" s="126"/>
    </row>
    <row r="677" spans="1:7" ht="15">
      <c r="A677" s="153"/>
      <c r="B677" s="153"/>
      <c r="C677" s="126"/>
      <c r="D677" s="126"/>
      <c r="E677" s="133"/>
      <c r="F677" s="126"/>
      <c r="G677" s="126"/>
    </row>
    <row r="678" spans="1:7" ht="15">
      <c r="A678" s="153"/>
      <c r="B678" s="153"/>
      <c r="C678" s="126"/>
      <c r="D678" s="126"/>
      <c r="E678" s="133"/>
      <c r="F678" s="126"/>
      <c r="G678" s="126"/>
    </row>
    <row r="679" spans="1:7" ht="15">
      <c r="A679" s="153"/>
      <c r="B679" s="153"/>
      <c r="C679" s="126"/>
      <c r="D679" s="126"/>
      <c r="E679" s="133"/>
      <c r="F679" s="126"/>
      <c r="G679" s="126"/>
    </row>
    <row r="680" spans="1:7" ht="15">
      <c r="A680" s="153"/>
      <c r="B680" s="153"/>
      <c r="C680" s="126"/>
      <c r="D680" s="126"/>
      <c r="E680" s="133"/>
      <c r="F680" s="126"/>
      <c r="G680" s="126"/>
    </row>
    <row r="681" spans="1:7" ht="15">
      <c r="A681" s="153"/>
      <c r="B681" s="153"/>
      <c r="C681" s="126"/>
      <c r="D681" s="126"/>
      <c r="E681" s="133"/>
      <c r="F681" s="126"/>
      <c r="G681" s="126"/>
    </row>
    <row r="682" spans="1:7" ht="15">
      <c r="A682" s="153"/>
      <c r="B682" s="153"/>
      <c r="C682" s="126"/>
      <c r="D682" s="126"/>
      <c r="E682" s="133"/>
      <c r="F682" s="126"/>
      <c r="G682" s="126"/>
    </row>
    <row r="683" spans="1:7" ht="15">
      <c r="A683" s="153"/>
      <c r="B683" s="153"/>
      <c r="C683" s="126"/>
      <c r="D683" s="126"/>
      <c r="E683" s="133"/>
      <c r="F683" s="126"/>
      <c r="G683" s="126"/>
    </row>
    <row r="684" spans="1:7" ht="15">
      <c r="A684" s="153"/>
      <c r="B684" s="153"/>
      <c r="C684" s="126"/>
      <c r="D684" s="126"/>
      <c r="E684" s="133"/>
      <c r="F684" s="126"/>
      <c r="G684" s="126"/>
    </row>
    <row r="685" spans="1:7" ht="15">
      <c r="A685" s="153"/>
      <c r="B685" s="153"/>
      <c r="C685" s="126"/>
      <c r="D685" s="126"/>
      <c r="E685" s="133"/>
      <c r="F685" s="126"/>
      <c r="G685" s="126"/>
    </row>
    <row r="686" spans="1:7" ht="15">
      <c r="A686" s="153"/>
      <c r="B686" s="153"/>
      <c r="C686" s="126"/>
      <c r="D686" s="126"/>
      <c r="E686" s="133"/>
      <c r="F686" s="126"/>
      <c r="G686" s="126"/>
    </row>
    <row r="687" spans="1:7" ht="15">
      <c r="A687" s="153"/>
      <c r="B687" s="153"/>
      <c r="C687" s="126"/>
      <c r="D687" s="126"/>
      <c r="E687" s="133"/>
      <c r="F687" s="126"/>
      <c r="G687" s="126"/>
    </row>
    <row r="688" spans="1:7" ht="15">
      <c r="A688" s="153"/>
      <c r="B688" s="153"/>
      <c r="C688" s="126"/>
      <c r="D688" s="126"/>
      <c r="E688" s="133"/>
      <c r="F688" s="126"/>
      <c r="G688" s="126"/>
    </row>
    <row r="689" spans="1:7" ht="15">
      <c r="A689" s="153"/>
      <c r="B689" s="153"/>
      <c r="C689" s="126"/>
      <c r="D689" s="126"/>
      <c r="E689" s="133"/>
      <c r="F689" s="126"/>
      <c r="G689" s="126"/>
    </row>
    <row r="690" spans="1:7" ht="15">
      <c r="A690" s="153"/>
      <c r="B690" s="153"/>
      <c r="C690" s="126"/>
      <c r="D690" s="126"/>
      <c r="E690" s="133"/>
      <c r="F690" s="126"/>
      <c r="G690" s="126"/>
    </row>
    <row r="691" spans="1:7" ht="15">
      <c r="A691" s="153"/>
      <c r="B691" s="153"/>
      <c r="C691" s="126"/>
      <c r="D691" s="126"/>
      <c r="E691" s="133"/>
      <c r="F691" s="126"/>
      <c r="G691" s="126"/>
    </row>
    <row r="692" spans="1:7" ht="15">
      <c r="A692" s="153"/>
      <c r="B692" s="153"/>
      <c r="C692" s="126"/>
      <c r="D692" s="126"/>
      <c r="E692" s="133"/>
      <c r="F692" s="126"/>
      <c r="G692" s="126"/>
    </row>
    <row r="693" spans="1:7" ht="15">
      <c r="A693" s="153"/>
      <c r="B693" s="153"/>
      <c r="C693" s="126"/>
      <c r="D693" s="126"/>
      <c r="E693" s="133"/>
      <c r="F693" s="126"/>
      <c r="G693" s="126"/>
    </row>
    <row r="694" spans="1:7" ht="15">
      <c r="A694" s="153"/>
      <c r="B694" s="153"/>
      <c r="C694" s="126"/>
      <c r="D694" s="126"/>
      <c r="E694" s="133"/>
      <c r="F694" s="126"/>
      <c r="G694" s="126"/>
    </row>
    <row r="695" spans="1:7" ht="15">
      <c r="A695" s="153"/>
      <c r="B695" s="153"/>
      <c r="C695" s="126"/>
      <c r="D695" s="126"/>
      <c r="E695" s="133"/>
      <c r="F695" s="126"/>
      <c r="G695" s="126"/>
    </row>
    <row r="696" spans="1:7" ht="15">
      <c r="A696" s="153"/>
      <c r="B696" s="153"/>
      <c r="C696" s="126"/>
      <c r="D696" s="126"/>
      <c r="E696" s="133"/>
      <c r="F696" s="126"/>
      <c r="G696" s="126"/>
    </row>
    <row r="697" spans="1:7" ht="15">
      <c r="A697" s="153"/>
      <c r="B697" s="153"/>
      <c r="C697" s="126"/>
      <c r="D697" s="126"/>
      <c r="E697" s="133"/>
      <c r="F697" s="126"/>
      <c r="G697" s="126"/>
    </row>
    <row r="698" spans="1:7" ht="15">
      <c r="A698" s="153"/>
      <c r="B698" s="153"/>
      <c r="C698" s="126"/>
      <c r="D698" s="126"/>
      <c r="E698" s="133"/>
      <c r="F698" s="126"/>
      <c r="G698" s="126"/>
    </row>
    <row r="699" spans="1:7" ht="15">
      <c r="A699" s="153"/>
      <c r="B699" s="153"/>
      <c r="C699" s="126"/>
      <c r="D699" s="126"/>
      <c r="E699" s="133"/>
      <c r="F699" s="126"/>
      <c r="G699" s="126"/>
    </row>
    <row r="700" spans="1:7" ht="15">
      <c r="A700" s="153"/>
      <c r="B700" s="153"/>
      <c r="C700" s="126"/>
      <c r="D700" s="126"/>
      <c r="E700" s="133"/>
      <c r="F700" s="126"/>
      <c r="G700" s="126"/>
    </row>
    <row r="701" spans="1:7" ht="15">
      <c r="A701" s="153"/>
      <c r="B701" s="153"/>
      <c r="C701" s="126"/>
      <c r="D701" s="126"/>
      <c r="E701" s="133"/>
      <c r="F701" s="126"/>
      <c r="G701" s="126"/>
    </row>
    <row r="702" spans="1:7" ht="15">
      <c r="A702" s="153"/>
      <c r="B702" s="153"/>
      <c r="C702" s="126"/>
      <c r="D702" s="126"/>
      <c r="E702" s="133"/>
      <c r="F702" s="126"/>
      <c r="G702" s="126"/>
    </row>
    <row r="703" spans="1:7" ht="15">
      <c r="A703" s="153"/>
      <c r="B703" s="153"/>
      <c r="C703" s="126"/>
      <c r="D703" s="126"/>
      <c r="E703" s="133"/>
      <c r="F703" s="126"/>
      <c r="G703" s="126"/>
    </row>
    <row r="704" spans="1:7" ht="15">
      <c r="A704" s="153"/>
      <c r="B704" s="153"/>
      <c r="C704" s="126"/>
      <c r="D704" s="126"/>
      <c r="E704" s="133"/>
      <c r="F704" s="126"/>
      <c r="G704" s="126"/>
    </row>
    <row r="705" spans="1:7" ht="15">
      <c r="A705" s="153"/>
      <c r="B705" s="153"/>
      <c r="C705" s="126"/>
      <c r="D705" s="126"/>
      <c r="E705" s="133"/>
      <c r="F705" s="126"/>
      <c r="G705" s="126"/>
    </row>
    <row r="706" spans="1:7" ht="15">
      <c r="A706" s="153"/>
      <c r="B706" s="153"/>
      <c r="C706" s="126"/>
      <c r="D706" s="126"/>
      <c r="E706" s="133"/>
      <c r="F706" s="126"/>
      <c r="G706" s="126"/>
    </row>
    <row r="707" spans="1:7" ht="15">
      <c r="A707" s="153"/>
      <c r="B707" s="153"/>
      <c r="C707" s="126"/>
      <c r="D707" s="126"/>
      <c r="E707" s="133"/>
      <c r="F707" s="126"/>
      <c r="G707" s="126"/>
    </row>
    <row r="708" spans="1:7" ht="15">
      <c r="A708" s="153"/>
      <c r="B708" s="153"/>
      <c r="C708" s="126"/>
      <c r="D708" s="126"/>
      <c r="E708" s="133"/>
      <c r="F708" s="126"/>
      <c r="G708" s="126"/>
    </row>
    <row r="709" spans="1:7" ht="15">
      <c r="A709" s="153"/>
      <c r="B709" s="153"/>
      <c r="C709" s="126"/>
      <c r="D709" s="126"/>
      <c r="E709" s="133"/>
      <c r="F709" s="126"/>
      <c r="G709" s="126"/>
    </row>
    <row r="710" spans="1:7" ht="15">
      <c r="A710" s="153"/>
      <c r="B710" s="153"/>
      <c r="C710" s="126"/>
      <c r="D710" s="126"/>
      <c r="E710" s="133"/>
      <c r="F710" s="126"/>
      <c r="G710" s="126"/>
    </row>
    <row r="711" spans="1:7" ht="15">
      <c r="A711" s="153"/>
      <c r="B711" s="153"/>
      <c r="C711" s="126"/>
      <c r="D711" s="126"/>
      <c r="E711" s="133"/>
      <c r="F711" s="126"/>
      <c r="G711" s="126"/>
    </row>
    <row r="712" spans="1:7" ht="15">
      <c r="A712" s="153"/>
      <c r="B712" s="153"/>
      <c r="C712" s="126"/>
      <c r="D712" s="126"/>
      <c r="E712" s="133"/>
      <c r="F712" s="126"/>
      <c r="G712" s="126"/>
    </row>
    <row r="713" spans="1:7" ht="15">
      <c r="A713" s="153"/>
      <c r="B713" s="153"/>
      <c r="C713" s="126"/>
      <c r="D713" s="126"/>
      <c r="E713" s="133"/>
      <c r="F713" s="126"/>
      <c r="G713" s="126"/>
    </row>
    <row r="714" spans="1:7" ht="15">
      <c r="A714" s="153"/>
      <c r="B714" s="153"/>
      <c r="C714" s="126"/>
      <c r="D714" s="126"/>
      <c r="E714" s="133"/>
      <c r="F714" s="126"/>
      <c r="G714" s="126"/>
    </row>
    <row r="715" spans="1:7" ht="15">
      <c r="A715" s="153"/>
      <c r="B715" s="153"/>
      <c r="C715" s="126"/>
      <c r="D715" s="126"/>
      <c r="E715" s="133"/>
      <c r="F715" s="126"/>
      <c r="G715" s="126"/>
    </row>
    <row r="716" spans="1:7" ht="15">
      <c r="A716" s="153"/>
      <c r="B716" s="153"/>
      <c r="C716" s="126"/>
      <c r="D716" s="126"/>
      <c r="E716" s="133"/>
      <c r="F716" s="126"/>
      <c r="G716" s="126"/>
    </row>
    <row r="717" spans="1:7" ht="15">
      <c r="A717" s="153"/>
      <c r="B717" s="153"/>
      <c r="C717" s="126"/>
      <c r="D717" s="126"/>
      <c r="E717" s="133"/>
      <c r="F717" s="126"/>
      <c r="G717" s="126"/>
    </row>
    <row r="718" spans="1:7" ht="15">
      <c r="A718" s="153"/>
      <c r="B718" s="153"/>
      <c r="C718" s="126"/>
      <c r="D718" s="126"/>
      <c r="E718" s="133"/>
      <c r="F718" s="126"/>
      <c r="G718" s="126"/>
    </row>
    <row r="719" spans="1:7" ht="15">
      <c r="A719" s="153"/>
      <c r="B719" s="153"/>
      <c r="C719" s="126"/>
      <c r="D719" s="126"/>
      <c r="E719" s="133"/>
      <c r="F719" s="126"/>
      <c r="G719" s="126"/>
    </row>
    <row r="720" spans="1:7" ht="15">
      <c r="A720" s="153"/>
      <c r="B720" s="153"/>
      <c r="C720" s="126"/>
      <c r="D720" s="126"/>
      <c r="E720" s="133"/>
      <c r="F720" s="126"/>
      <c r="G720" s="126"/>
    </row>
    <row r="721" spans="1:7" ht="15">
      <c r="A721" s="153"/>
      <c r="B721" s="153"/>
      <c r="C721" s="126"/>
      <c r="D721" s="126"/>
      <c r="E721" s="133"/>
      <c r="F721" s="126"/>
      <c r="G721" s="126"/>
    </row>
    <row r="722" spans="1:7" ht="15">
      <c r="A722" s="153"/>
      <c r="B722" s="153"/>
      <c r="C722" s="126"/>
      <c r="D722" s="126"/>
      <c r="E722" s="133"/>
      <c r="F722" s="126"/>
      <c r="G722" s="126"/>
    </row>
    <row r="723" spans="1:7" ht="15">
      <c r="A723" s="153"/>
      <c r="B723" s="153"/>
      <c r="C723" s="126"/>
      <c r="D723" s="126"/>
      <c r="E723" s="133"/>
      <c r="F723" s="126"/>
      <c r="G723" s="126"/>
    </row>
    <row r="724" spans="1:7" ht="15">
      <c r="A724" s="153"/>
      <c r="B724" s="153"/>
      <c r="C724" s="126"/>
      <c r="D724" s="126"/>
      <c r="E724" s="133"/>
      <c r="F724" s="126"/>
      <c r="G724" s="126"/>
    </row>
    <row r="725" spans="1:7" ht="15">
      <c r="A725" s="153"/>
      <c r="B725" s="153"/>
      <c r="C725" s="126"/>
      <c r="D725" s="126"/>
      <c r="E725" s="133"/>
      <c r="F725" s="126"/>
      <c r="G725" s="126"/>
    </row>
    <row r="726" spans="1:7" ht="15">
      <c r="A726" s="153"/>
      <c r="B726" s="153"/>
      <c r="C726" s="126"/>
      <c r="D726" s="126"/>
      <c r="E726" s="133"/>
      <c r="F726" s="126"/>
      <c r="G726" s="126"/>
    </row>
    <row r="727" spans="1:7" ht="15">
      <c r="A727" s="153"/>
      <c r="B727" s="153"/>
      <c r="C727" s="126"/>
      <c r="D727" s="126"/>
      <c r="E727" s="133"/>
      <c r="F727" s="126"/>
      <c r="G727" s="126"/>
    </row>
    <row r="728" spans="1:7" ht="15">
      <c r="A728" s="153"/>
      <c r="B728" s="153"/>
      <c r="C728" s="126"/>
      <c r="D728" s="126"/>
      <c r="E728" s="133"/>
      <c r="F728" s="126"/>
      <c r="G728" s="126"/>
    </row>
    <row r="729" spans="1:7" ht="15">
      <c r="A729" s="153"/>
      <c r="B729" s="153"/>
      <c r="C729" s="126"/>
      <c r="D729" s="126"/>
      <c r="E729" s="133"/>
      <c r="F729" s="126"/>
      <c r="G729" s="126"/>
    </row>
    <row r="730" spans="1:7" ht="15">
      <c r="A730" s="153"/>
      <c r="B730" s="153"/>
      <c r="C730" s="126"/>
      <c r="D730" s="126"/>
      <c r="E730" s="133"/>
      <c r="F730" s="126"/>
      <c r="G730" s="126"/>
    </row>
    <row r="731" spans="1:7" ht="15">
      <c r="A731" s="153"/>
      <c r="B731" s="153"/>
      <c r="C731" s="126"/>
      <c r="D731" s="126"/>
      <c r="E731" s="133"/>
      <c r="F731" s="126"/>
      <c r="G731" s="126"/>
    </row>
    <row r="732" spans="1:7" ht="15">
      <c r="A732" s="153"/>
      <c r="B732" s="153"/>
      <c r="C732" s="126"/>
      <c r="D732" s="126"/>
      <c r="E732" s="133"/>
      <c r="F732" s="126"/>
      <c r="G732" s="126"/>
    </row>
    <row r="733" spans="1:7" ht="15">
      <c r="A733" s="153"/>
      <c r="B733" s="153"/>
      <c r="C733" s="126"/>
      <c r="D733" s="126"/>
      <c r="E733" s="133"/>
      <c r="F733" s="126"/>
      <c r="G733" s="126"/>
    </row>
    <row r="734" spans="1:7" ht="15">
      <c r="A734" s="153"/>
      <c r="B734" s="153"/>
      <c r="C734" s="126"/>
      <c r="D734" s="126"/>
      <c r="E734" s="133"/>
      <c r="F734" s="126"/>
      <c r="G734" s="126"/>
    </row>
    <row r="735" spans="1:7" ht="15">
      <c r="A735" s="153"/>
      <c r="B735" s="153"/>
      <c r="C735" s="126"/>
      <c r="D735" s="126"/>
      <c r="E735" s="133"/>
      <c r="F735" s="126"/>
      <c r="G735" s="126"/>
    </row>
    <row r="736" spans="1:7" ht="15">
      <c r="A736" s="153"/>
      <c r="B736" s="153"/>
      <c r="C736" s="126"/>
      <c r="D736" s="126"/>
      <c r="E736" s="133"/>
      <c r="F736" s="126"/>
      <c r="G736" s="126"/>
    </row>
    <row r="737" spans="1:7" ht="15">
      <c r="A737" s="153"/>
      <c r="B737" s="153"/>
      <c r="C737" s="126"/>
      <c r="D737" s="126"/>
      <c r="E737" s="133"/>
      <c r="F737" s="126"/>
      <c r="G737" s="126"/>
    </row>
    <row r="738" spans="1:7" ht="15">
      <c r="A738" s="153"/>
      <c r="B738" s="153"/>
      <c r="C738" s="126"/>
      <c r="D738" s="126"/>
      <c r="E738" s="133"/>
      <c r="F738" s="126"/>
      <c r="G738" s="126"/>
    </row>
    <row r="739" spans="1:7" ht="15">
      <c r="A739" s="153"/>
      <c r="B739" s="153"/>
      <c r="C739" s="126"/>
      <c r="D739" s="126"/>
      <c r="E739" s="133"/>
      <c r="F739" s="126"/>
      <c r="G739" s="126"/>
    </row>
    <row r="740" spans="1:7" ht="15">
      <c r="A740" s="153"/>
      <c r="B740" s="153"/>
      <c r="C740" s="126"/>
      <c r="D740" s="126"/>
      <c r="E740" s="133"/>
      <c r="F740" s="126"/>
      <c r="G740" s="126"/>
    </row>
    <row r="741" spans="1:7" ht="15">
      <c r="A741" s="153"/>
      <c r="B741" s="153"/>
      <c r="C741" s="126"/>
      <c r="D741" s="126"/>
      <c r="E741" s="133"/>
      <c r="F741" s="126"/>
      <c r="G741" s="126"/>
    </row>
    <row r="742" spans="1:7" ht="15">
      <c r="A742" s="153"/>
      <c r="B742" s="153"/>
      <c r="C742" s="126"/>
      <c r="D742" s="126"/>
      <c r="E742" s="133"/>
      <c r="F742" s="126"/>
      <c r="G742" s="126"/>
    </row>
    <row r="743" spans="1:7" ht="15">
      <c r="A743" s="153"/>
      <c r="B743" s="153"/>
      <c r="C743" s="126"/>
      <c r="D743" s="126"/>
      <c r="E743" s="133"/>
      <c r="F743" s="126"/>
      <c r="G743" s="126"/>
    </row>
    <row r="744" spans="1:7" ht="15">
      <c r="A744" s="153"/>
      <c r="B744" s="153"/>
      <c r="C744" s="126"/>
      <c r="D744" s="126"/>
      <c r="E744" s="133"/>
      <c r="F744" s="126"/>
      <c r="G744" s="126"/>
    </row>
    <row r="745" spans="1:7" ht="15">
      <c r="A745" s="153"/>
      <c r="B745" s="153"/>
      <c r="C745" s="126"/>
      <c r="D745" s="126"/>
      <c r="E745" s="133"/>
      <c r="F745" s="126"/>
      <c r="G745" s="126"/>
    </row>
    <row r="746" spans="1:7" ht="15">
      <c r="A746" s="153"/>
      <c r="B746" s="153"/>
      <c r="C746" s="126"/>
      <c r="D746" s="126"/>
      <c r="E746" s="133"/>
      <c r="F746" s="126"/>
      <c r="G746" s="126"/>
    </row>
    <row r="747" spans="1:7" ht="15">
      <c r="A747" s="153"/>
      <c r="B747" s="153"/>
      <c r="C747" s="126"/>
      <c r="D747" s="126"/>
      <c r="E747" s="133"/>
      <c r="F747" s="126"/>
      <c r="G747" s="126"/>
    </row>
    <row r="748" spans="1:7" ht="15">
      <c r="A748" s="153"/>
      <c r="B748" s="153"/>
      <c r="C748" s="126"/>
      <c r="D748" s="126"/>
      <c r="E748" s="133"/>
      <c r="F748" s="126"/>
      <c r="G748" s="126"/>
    </row>
    <row r="749" spans="1:7" ht="15">
      <c r="A749" s="153"/>
      <c r="B749" s="153"/>
      <c r="C749" s="126"/>
      <c r="D749" s="126"/>
      <c r="E749" s="133"/>
      <c r="F749" s="126"/>
      <c r="G749" s="126"/>
    </row>
    <row r="750" spans="1:7" ht="15">
      <c r="A750" s="153"/>
      <c r="B750" s="153"/>
      <c r="C750" s="126"/>
      <c r="D750" s="126"/>
      <c r="E750" s="133"/>
      <c r="F750" s="126"/>
      <c r="G750" s="126"/>
    </row>
    <row r="751" spans="1:7" ht="15">
      <c r="A751" s="153"/>
      <c r="B751" s="153"/>
      <c r="C751" s="126"/>
      <c r="D751" s="126"/>
      <c r="E751" s="133"/>
      <c r="F751" s="126"/>
      <c r="G751" s="126"/>
    </row>
    <row r="752" spans="1:7" ht="15">
      <c r="A752" s="153"/>
      <c r="B752" s="153"/>
      <c r="C752" s="126"/>
      <c r="D752" s="126"/>
      <c r="E752" s="133"/>
      <c r="F752" s="126"/>
      <c r="G752" s="126"/>
    </row>
    <row r="753" spans="1:7" ht="15">
      <c r="A753" s="153"/>
      <c r="B753" s="153"/>
      <c r="C753" s="126"/>
      <c r="D753" s="126"/>
      <c r="E753" s="133"/>
      <c r="F753" s="126"/>
      <c r="G753" s="126"/>
    </row>
    <row r="754" spans="1:7" ht="15">
      <c r="A754" s="153"/>
      <c r="B754" s="153"/>
      <c r="C754" s="126"/>
      <c r="D754" s="126"/>
      <c r="E754" s="133"/>
      <c r="F754" s="126"/>
      <c r="G754" s="126"/>
    </row>
    <row r="755" spans="1:7" ht="15">
      <c r="A755" s="153"/>
      <c r="B755" s="153"/>
      <c r="C755" s="126"/>
      <c r="D755" s="126"/>
      <c r="E755" s="133"/>
      <c r="F755" s="126"/>
      <c r="G755" s="126"/>
    </row>
    <row r="756" spans="1:7" ht="15">
      <c r="A756" s="153"/>
      <c r="B756" s="153"/>
      <c r="C756" s="126"/>
      <c r="D756" s="126"/>
      <c r="E756" s="133"/>
      <c r="F756" s="126"/>
      <c r="G756" s="126"/>
    </row>
    <row r="757" spans="1:7" ht="15">
      <c r="A757" s="153"/>
      <c r="B757" s="153"/>
      <c r="C757" s="126"/>
      <c r="D757" s="126"/>
      <c r="E757" s="133"/>
      <c r="F757" s="126"/>
      <c r="G757" s="126"/>
    </row>
    <row r="758" spans="1:7" ht="15">
      <c r="A758" s="153"/>
      <c r="B758" s="153"/>
      <c r="C758" s="126"/>
      <c r="D758" s="126"/>
      <c r="E758" s="133"/>
      <c r="F758" s="126"/>
      <c r="G758" s="126"/>
    </row>
    <row r="759" spans="1:7" ht="15">
      <c r="A759" s="153"/>
      <c r="B759" s="153"/>
      <c r="C759" s="126"/>
      <c r="D759" s="126"/>
      <c r="E759" s="133"/>
      <c r="F759" s="126"/>
      <c r="G759" s="126"/>
    </row>
    <row r="760" spans="1:7" ht="15">
      <c r="A760" s="153"/>
      <c r="B760" s="153"/>
      <c r="C760" s="126"/>
      <c r="D760" s="126"/>
      <c r="E760" s="133"/>
      <c r="F760" s="126"/>
      <c r="G760" s="126"/>
    </row>
    <row r="761" spans="1:7" ht="15">
      <c r="A761" s="153"/>
      <c r="B761" s="153"/>
      <c r="C761" s="126"/>
      <c r="D761" s="126"/>
      <c r="E761" s="133"/>
      <c r="F761" s="126"/>
      <c r="G761" s="126"/>
    </row>
    <row r="762" spans="1:7" ht="15">
      <c r="A762" s="153"/>
      <c r="B762" s="153"/>
      <c r="C762" s="126"/>
      <c r="D762" s="126"/>
      <c r="E762" s="133"/>
      <c r="F762" s="126"/>
      <c r="G762" s="126"/>
    </row>
    <row r="763" spans="1:7" ht="15">
      <c r="A763" s="153"/>
      <c r="B763" s="153"/>
      <c r="C763" s="126"/>
      <c r="D763" s="126"/>
      <c r="E763" s="133"/>
      <c r="F763" s="126"/>
      <c r="G763" s="126"/>
    </row>
    <row r="764" spans="1:7" ht="15">
      <c r="A764" s="153"/>
      <c r="B764" s="153"/>
      <c r="C764" s="126"/>
      <c r="D764" s="126"/>
      <c r="E764" s="133"/>
      <c r="F764" s="126"/>
      <c r="G764" s="126"/>
    </row>
    <row r="765" spans="1:7" ht="15">
      <c r="A765" s="153"/>
      <c r="B765" s="153"/>
      <c r="C765" s="126"/>
      <c r="D765" s="126"/>
      <c r="E765" s="133"/>
      <c r="F765" s="126"/>
      <c r="G765" s="126"/>
    </row>
    <row r="766" spans="1:7" ht="15">
      <c r="A766" s="153"/>
      <c r="B766" s="153"/>
      <c r="C766" s="126"/>
      <c r="D766" s="126"/>
      <c r="E766" s="133"/>
      <c r="F766" s="126"/>
      <c r="G766" s="126"/>
    </row>
    <row r="767" spans="1:7" ht="15">
      <c r="A767" s="153"/>
      <c r="B767" s="153"/>
      <c r="C767" s="126"/>
      <c r="D767" s="126"/>
      <c r="E767" s="133"/>
      <c r="F767" s="126"/>
      <c r="G767" s="126"/>
    </row>
    <row r="768" spans="1:7" ht="15">
      <c r="A768" s="153"/>
      <c r="B768" s="153"/>
      <c r="C768" s="126"/>
      <c r="D768" s="126"/>
      <c r="E768" s="133"/>
      <c r="F768" s="126"/>
      <c r="G768" s="126"/>
    </row>
    <row r="769" spans="1:7" ht="15">
      <c r="A769" s="153"/>
      <c r="B769" s="153"/>
      <c r="C769" s="126"/>
      <c r="D769" s="126"/>
      <c r="E769" s="133"/>
      <c r="F769" s="126"/>
      <c r="G769" s="126"/>
    </row>
    <row r="770" spans="1:7" ht="15">
      <c r="A770" s="153"/>
      <c r="B770" s="153"/>
      <c r="C770" s="126"/>
      <c r="D770" s="126"/>
      <c r="E770" s="133"/>
      <c r="F770" s="126"/>
      <c r="G770" s="126"/>
    </row>
    <row r="771" spans="1:7" ht="15">
      <c r="A771" s="153"/>
      <c r="B771" s="153"/>
      <c r="C771" s="126"/>
      <c r="D771" s="126"/>
      <c r="E771" s="133"/>
      <c r="F771" s="126"/>
      <c r="G771" s="126"/>
    </row>
    <row r="772" spans="1:7" ht="15">
      <c r="A772" s="153"/>
      <c r="B772" s="153"/>
      <c r="C772" s="126"/>
      <c r="D772" s="126"/>
      <c r="E772" s="133"/>
      <c r="F772" s="126"/>
      <c r="G772" s="126"/>
    </row>
    <row r="773" spans="1:7" ht="15">
      <c r="A773" s="153"/>
      <c r="B773" s="153"/>
      <c r="C773" s="126"/>
      <c r="D773" s="126"/>
      <c r="E773" s="133"/>
      <c r="F773" s="126"/>
      <c r="G773" s="126"/>
    </row>
    <row r="774" spans="1:7" ht="15">
      <c r="A774" s="153"/>
      <c r="B774" s="153"/>
      <c r="C774" s="126"/>
      <c r="D774" s="126"/>
      <c r="E774" s="133"/>
      <c r="F774" s="126"/>
      <c r="G774" s="126"/>
    </row>
    <row r="775" spans="1:7" ht="15">
      <c r="A775" s="153"/>
      <c r="B775" s="153"/>
      <c r="C775" s="126"/>
      <c r="D775" s="126"/>
      <c r="E775" s="133"/>
      <c r="F775" s="126"/>
      <c r="G775" s="126"/>
    </row>
    <row r="776" spans="1:7" ht="15">
      <c r="A776" s="153"/>
      <c r="B776" s="153"/>
      <c r="C776" s="126"/>
      <c r="D776" s="126"/>
      <c r="E776" s="133"/>
      <c r="F776" s="126"/>
      <c r="G776" s="126"/>
    </row>
    <row r="777" spans="1:7" ht="15">
      <c r="A777" s="153"/>
      <c r="B777" s="153"/>
      <c r="C777" s="126"/>
      <c r="D777" s="126"/>
      <c r="E777" s="133"/>
      <c r="F777" s="126"/>
      <c r="G777" s="126"/>
    </row>
    <row r="778" spans="1:7" ht="15">
      <c r="A778" s="153"/>
      <c r="B778" s="153"/>
      <c r="C778" s="126"/>
      <c r="D778" s="126"/>
      <c r="E778" s="133"/>
      <c r="F778" s="126"/>
      <c r="G778" s="126"/>
    </row>
    <row r="779" spans="1:7" ht="15">
      <c r="A779" s="153"/>
      <c r="B779" s="153"/>
      <c r="C779" s="126"/>
      <c r="D779" s="126"/>
      <c r="E779" s="133"/>
      <c r="F779" s="126"/>
      <c r="G779" s="126"/>
    </row>
    <row r="780" spans="1:7" ht="15">
      <c r="A780" s="153"/>
      <c r="B780" s="153"/>
      <c r="C780" s="126"/>
      <c r="D780" s="126"/>
      <c r="E780" s="133"/>
      <c r="F780" s="126"/>
      <c r="G780" s="126"/>
    </row>
    <row r="781" spans="1:7" ht="15">
      <c r="A781" s="153"/>
      <c r="B781" s="153"/>
      <c r="C781" s="126"/>
      <c r="D781" s="126"/>
      <c r="E781" s="133"/>
      <c r="F781" s="126"/>
      <c r="G781" s="126"/>
    </row>
    <row r="782" spans="1:7" ht="15">
      <c r="A782" s="153"/>
      <c r="B782" s="153"/>
      <c r="C782" s="126"/>
      <c r="D782" s="126"/>
      <c r="E782" s="133"/>
      <c r="F782" s="126"/>
      <c r="G782" s="126"/>
    </row>
    <row r="783" spans="1:7" ht="15">
      <c r="A783" s="153"/>
      <c r="B783" s="153"/>
      <c r="C783" s="126"/>
      <c r="D783" s="126"/>
      <c r="E783" s="133"/>
      <c r="F783" s="126"/>
      <c r="G783" s="126"/>
    </row>
    <row r="784" spans="1:7" ht="15">
      <c r="A784" s="153"/>
      <c r="B784" s="153"/>
      <c r="C784" s="126"/>
      <c r="D784" s="126"/>
      <c r="E784" s="133"/>
      <c r="F784" s="126"/>
      <c r="G784" s="126"/>
    </row>
    <row r="785" spans="1:7" ht="15">
      <c r="A785" s="153"/>
      <c r="B785" s="153"/>
      <c r="C785" s="126"/>
      <c r="D785" s="126"/>
      <c r="E785" s="133"/>
      <c r="F785" s="126"/>
      <c r="G785" s="126"/>
    </row>
    <row r="786" spans="1:7" ht="15">
      <c r="A786" s="153"/>
      <c r="B786" s="153"/>
      <c r="C786" s="126"/>
      <c r="D786" s="126"/>
      <c r="E786" s="133"/>
      <c r="F786" s="126"/>
      <c r="G786" s="126"/>
    </row>
    <row r="787" spans="1:7" ht="15">
      <c r="A787" s="153"/>
      <c r="B787" s="153"/>
      <c r="C787" s="126"/>
      <c r="D787" s="126"/>
      <c r="E787" s="133"/>
      <c r="F787" s="126"/>
      <c r="G787" s="126"/>
    </row>
    <row r="788" spans="1:7" ht="15">
      <c r="A788" s="153"/>
      <c r="B788" s="153"/>
      <c r="C788" s="126"/>
      <c r="D788" s="126"/>
      <c r="E788" s="133"/>
      <c r="F788" s="126"/>
      <c r="G788" s="126"/>
    </row>
    <row r="789" spans="1:7" ht="15">
      <c r="A789" s="153"/>
      <c r="B789" s="153"/>
      <c r="C789" s="126"/>
      <c r="D789" s="126"/>
      <c r="E789" s="133"/>
      <c r="F789" s="126"/>
      <c r="G789" s="126"/>
    </row>
    <row r="790" spans="1:7" ht="15">
      <c r="A790" s="153"/>
      <c r="B790" s="153"/>
      <c r="C790" s="126"/>
      <c r="D790" s="126"/>
      <c r="E790" s="133"/>
      <c r="F790" s="126"/>
      <c r="G790" s="126"/>
    </row>
    <row r="791" spans="1:7" ht="15">
      <c r="A791" s="153"/>
      <c r="B791" s="153"/>
      <c r="C791" s="126"/>
      <c r="D791" s="126"/>
      <c r="E791" s="133"/>
      <c r="F791" s="126"/>
      <c r="G791" s="126"/>
    </row>
    <row r="792" spans="1:7" ht="15">
      <c r="A792" s="153"/>
      <c r="B792" s="153"/>
      <c r="C792" s="126"/>
      <c r="D792" s="126"/>
      <c r="E792" s="133"/>
      <c r="F792" s="126"/>
      <c r="G792" s="126"/>
    </row>
    <row r="793" spans="1:7" ht="15">
      <c r="A793" s="153"/>
      <c r="B793" s="153"/>
      <c r="C793" s="126"/>
      <c r="D793" s="126"/>
      <c r="E793" s="133"/>
      <c r="F793" s="126"/>
      <c r="G793" s="126"/>
    </row>
    <row r="794" spans="1:7" ht="15">
      <c r="A794" s="153"/>
      <c r="B794" s="153"/>
      <c r="C794" s="126"/>
      <c r="D794" s="126"/>
      <c r="E794" s="133"/>
      <c r="F794" s="126"/>
      <c r="G794" s="126"/>
    </row>
    <row r="795" spans="1:7" ht="15">
      <c r="A795" s="153"/>
      <c r="B795" s="153"/>
      <c r="C795" s="126"/>
      <c r="D795" s="126"/>
      <c r="E795" s="133"/>
      <c r="F795" s="126"/>
      <c r="G795" s="126"/>
    </row>
    <row r="796" spans="1:7" ht="15">
      <c r="A796" s="153"/>
      <c r="B796" s="153"/>
      <c r="C796" s="126"/>
      <c r="D796" s="126"/>
      <c r="E796" s="133"/>
      <c r="F796" s="126"/>
      <c r="G796" s="126"/>
    </row>
    <row r="797" spans="1:7" ht="15">
      <c r="A797" s="153"/>
      <c r="B797" s="153"/>
      <c r="C797" s="126"/>
      <c r="D797" s="126"/>
      <c r="E797" s="133"/>
      <c r="F797" s="126"/>
      <c r="G797" s="126"/>
    </row>
    <row r="798" spans="1:7" ht="15">
      <c r="A798" s="153"/>
      <c r="B798" s="153"/>
      <c r="C798" s="126"/>
      <c r="D798" s="126"/>
      <c r="E798" s="133"/>
      <c r="F798" s="126"/>
      <c r="G798" s="126"/>
    </row>
    <row r="799" spans="1:7" ht="15">
      <c r="A799" s="153"/>
      <c r="B799" s="153"/>
      <c r="C799" s="126"/>
      <c r="D799" s="126"/>
      <c r="E799" s="133"/>
      <c r="F799" s="126"/>
      <c r="G799" s="126"/>
    </row>
    <row r="800" spans="1:7" ht="15">
      <c r="A800" s="153"/>
      <c r="B800" s="153"/>
      <c r="C800" s="126"/>
      <c r="D800" s="126"/>
      <c r="E800" s="133"/>
      <c r="F800" s="126"/>
      <c r="G800" s="126"/>
    </row>
    <row r="801" spans="1:7" ht="15">
      <c r="A801" s="153"/>
      <c r="B801" s="153"/>
      <c r="C801" s="126"/>
      <c r="D801" s="126"/>
      <c r="E801" s="133"/>
      <c r="F801" s="126"/>
      <c r="G801" s="126"/>
    </row>
    <row r="802" spans="1:7" ht="15">
      <c r="A802" s="153"/>
      <c r="B802" s="153"/>
      <c r="C802" s="126"/>
      <c r="D802" s="126"/>
      <c r="E802" s="133"/>
      <c r="F802" s="126"/>
      <c r="G802" s="126"/>
    </row>
    <row r="803" spans="1:7" ht="15">
      <c r="A803" s="153"/>
      <c r="B803" s="153"/>
      <c r="C803" s="126"/>
      <c r="D803" s="126"/>
      <c r="E803" s="133"/>
      <c r="F803" s="126"/>
      <c r="G803" s="126"/>
    </row>
    <row r="804" spans="1:7" ht="15">
      <c r="A804" s="153"/>
      <c r="B804" s="153"/>
      <c r="C804" s="126"/>
      <c r="D804" s="126"/>
      <c r="E804" s="133"/>
      <c r="F804" s="126"/>
      <c r="G804" s="126"/>
    </row>
    <row r="805" spans="1:7" ht="15">
      <c r="A805" s="153"/>
      <c r="B805" s="153"/>
      <c r="C805" s="126"/>
      <c r="D805" s="126"/>
      <c r="E805" s="133"/>
      <c r="F805" s="126"/>
      <c r="G805" s="126"/>
    </row>
    <row r="806" spans="1:7" ht="15">
      <c r="A806" s="153"/>
      <c r="B806" s="153"/>
      <c r="C806" s="126"/>
      <c r="D806" s="126"/>
      <c r="E806" s="133"/>
      <c r="F806" s="126"/>
      <c r="G806" s="126"/>
    </row>
    <row r="807" spans="1:7" ht="15">
      <c r="A807" s="153"/>
      <c r="B807" s="153"/>
      <c r="C807" s="126"/>
      <c r="D807" s="126"/>
      <c r="E807" s="133"/>
      <c r="F807" s="126"/>
      <c r="G807" s="126"/>
    </row>
    <row r="808" spans="1:7" ht="15">
      <c r="A808" s="153"/>
      <c r="B808" s="153"/>
      <c r="C808" s="126"/>
      <c r="D808" s="126"/>
      <c r="E808" s="133"/>
      <c r="F808" s="126"/>
      <c r="G808" s="126"/>
    </row>
    <row r="809" spans="1:7" ht="15">
      <c r="A809" s="153"/>
      <c r="B809" s="153"/>
      <c r="C809" s="126"/>
      <c r="D809" s="126"/>
      <c r="E809" s="133"/>
      <c r="F809" s="126"/>
      <c r="G809" s="126"/>
    </row>
    <row r="810" spans="1:7" ht="15">
      <c r="A810" s="153"/>
      <c r="B810" s="153"/>
      <c r="C810" s="126"/>
      <c r="D810" s="126"/>
      <c r="E810" s="133"/>
      <c r="F810" s="126"/>
      <c r="G810" s="126"/>
    </row>
    <row r="811" spans="1:7" ht="15">
      <c r="A811" s="153"/>
      <c r="B811" s="153"/>
      <c r="C811" s="126"/>
      <c r="D811" s="126"/>
      <c r="E811" s="133"/>
      <c r="F811" s="126"/>
      <c r="G811" s="126"/>
    </row>
    <row r="812" spans="1:7" ht="15">
      <c r="A812" s="153"/>
      <c r="B812" s="153"/>
      <c r="C812" s="126"/>
      <c r="D812" s="126"/>
      <c r="E812" s="133"/>
      <c r="F812" s="126"/>
      <c r="G812" s="126"/>
    </row>
    <row r="813" spans="1:7" ht="15">
      <c r="A813" s="153"/>
      <c r="B813" s="153"/>
      <c r="C813" s="126"/>
      <c r="D813" s="126"/>
      <c r="E813" s="133"/>
      <c r="F813" s="126"/>
      <c r="G813" s="126"/>
    </row>
    <row r="814" spans="1:7" ht="15">
      <c r="A814" s="153"/>
      <c r="B814" s="153"/>
      <c r="C814" s="126"/>
      <c r="D814" s="126"/>
      <c r="E814" s="133"/>
      <c r="F814" s="126"/>
      <c r="G814" s="126"/>
    </row>
    <row r="815" spans="1:7" ht="15">
      <c r="A815" s="153"/>
      <c r="B815" s="153"/>
      <c r="C815" s="126"/>
      <c r="D815" s="126"/>
      <c r="E815" s="133"/>
      <c r="F815" s="126"/>
      <c r="G815" s="126"/>
    </row>
    <row r="816" spans="1:7" ht="15">
      <c r="A816" s="153"/>
      <c r="B816" s="153"/>
      <c r="C816" s="126"/>
      <c r="D816" s="126"/>
      <c r="E816" s="133"/>
      <c r="F816" s="126"/>
      <c r="G816" s="126"/>
    </row>
    <row r="817" spans="1:7" ht="15">
      <c r="A817" s="153"/>
      <c r="B817" s="153"/>
      <c r="C817" s="126"/>
      <c r="D817" s="126"/>
      <c r="E817" s="133"/>
      <c r="F817" s="126"/>
      <c r="G817" s="126"/>
    </row>
    <row r="818" spans="1:7" ht="15">
      <c r="A818" s="153"/>
      <c r="B818" s="153"/>
      <c r="C818" s="126"/>
      <c r="D818" s="126"/>
      <c r="E818" s="133"/>
      <c r="F818" s="126"/>
      <c r="G818" s="126"/>
    </row>
    <row r="819" spans="1:7" ht="15">
      <c r="A819" s="153"/>
      <c r="B819" s="153"/>
      <c r="C819" s="126"/>
      <c r="D819" s="126"/>
      <c r="E819" s="133"/>
      <c r="F819" s="126"/>
      <c r="G819" s="126"/>
    </row>
    <row r="820" spans="1:7" ht="15">
      <c r="A820" s="153"/>
      <c r="B820" s="153"/>
      <c r="C820" s="126"/>
      <c r="D820" s="126"/>
      <c r="E820" s="133"/>
      <c r="F820" s="126"/>
      <c r="G820" s="126"/>
    </row>
    <row r="821" spans="1:7" ht="15">
      <c r="A821" s="153"/>
      <c r="B821" s="153"/>
      <c r="C821" s="126"/>
      <c r="D821" s="126"/>
      <c r="E821" s="133"/>
      <c r="F821" s="126"/>
      <c r="G821" s="126"/>
    </row>
    <row r="822" spans="1:7" ht="15">
      <c r="A822" s="153"/>
      <c r="B822" s="153"/>
      <c r="C822" s="126"/>
      <c r="D822" s="126"/>
      <c r="E822" s="133"/>
      <c r="F822" s="126"/>
      <c r="G822" s="126"/>
    </row>
    <row r="823" spans="1:7" ht="15">
      <c r="A823" s="153"/>
      <c r="B823" s="153"/>
      <c r="C823" s="126"/>
      <c r="D823" s="126"/>
      <c r="E823" s="133"/>
      <c r="F823" s="126"/>
      <c r="G823" s="126"/>
    </row>
    <row r="824" spans="1:7" ht="15">
      <c r="A824" s="153"/>
      <c r="B824" s="153"/>
      <c r="C824" s="126"/>
      <c r="D824" s="126"/>
      <c r="E824" s="133"/>
      <c r="F824" s="126"/>
      <c r="G824" s="126"/>
    </row>
    <row r="825" spans="1:7" ht="15">
      <c r="A825" s="153"/>
      <c r="B825" s="153"/>
      <c r="C825" s="126"/>
      <c r="D825" s="126"/>
      <c r="E825" s="133"/>
      <c r="F825" s="126"/>
      <c r="G825" s="126"/>
    </row>
    <row r="826" spans="1:7" ht="15">
      <c r="A826" s="153"/>
      <c r="B826" s="153"/>
      <c r="C826" s="126"/>
      <c r="D826" s="126"/>
      <c r="E826" s="133"/>
      <c r="F826" s="126"/>
      <c r="G826" s="126"/>
    </row>
    <row r="827" spans="1:7" ht="15">
      <c r="A827" s="153"/>
      <c r="B827" s="153"/>
      <c r="C827" s="126"/>
      <c r="D827" s="126"/>
      <c r="E827" s="133"/>
      <c r="F827" s="126"/>
      <c r="G827" s="126"/>
    </row>
    <row r="828" spans="1:7" ht="15">
      <c r="A828" s="153"/>
      <c r="B828" s="153"/>
      <c r="C828" s="126"/>
      <c r="D828" s="126"/>
      <c r="E828" s="133"/>
      <c r="F828" s="126"/>
      <c r="G828" s="126"/>
    </row>
    <row r="829" spans="1:7" ht="15">
      <c r="A829" s="153"/>
      <c r="B829" s="153"/>
      <c r="C829" s="126"/>
      <c r="D829" s="126"/>
      <c r="E829" s="133"/>
      <c r="F829" s="126"/>
      <c r="G829" s="126"/>
    </row>
    <row r="830" spans="1:7" ht="15">
      <c r="A830" s="153"/>
      <c r="B830" s="153"/>
      <c r="C830" s="126"/>
      <c r="D830" s="126"/>
      <c r="E830" s="133"/>
      <c r="F830" s="126"/>
      <c r="G830" s="126"/>
    </row>
    <row r="831" spans="1:7" ht="15">
      <c r="A831" s="153"/>
      <c r="B831" s="153"/>
      <c r="C831" s="126"/>
      <c r="D831" s="126"/>
      <c r="E831" s="133"/>
      <c r="F831" s="126"/>
      <c r="G831" s="126"/>
    </row>
    <row r="832" spans="1:7" ht="15">
      <c r="A832" s="153"/>
      <c r="B832" s="153"/>
      <c r="C832" s="126"/>
      <c r="D832" s="126"/>
      <c r="E832" s="133"/>
      <c r="F832" s="126"/>
      <c r="G832" s="126"/>
    </row>
    <row r="833" spans="1:7" ht="15">
      <c r="A833" s="153"/>
      <c r="B833" s="153"/>
      <c r="C833" s="126"/>
      <c r="D833" s="126"/>
      <c r="E833" s="133"/>
      <c r="F833" s="126"/>
      <c r="G833" s="126"/>
    </row>
    <row r="834" spans="1:7" ht="15">
      <c r="A834" s="153"/>
      <c r="B834" s="153"/>
      <c r="C834" s="126"/>
      <c r="D834" s="126"/>
      <c r="E834" s="133"/>
      <c r="F834" s="126"/>
      <c r="G834" s="126"/>
    </row>
    <row r="835" spans="1:7" ht="15">
      <c r="A835" s="153"/>
      <c r="B835" s="153"/>
      <c r="C835" s="126"/>
      <c r="D835" s="126"/>
      <c r="E835" s="133"/>
      <c r="F835" s="126"/>
      <c r="G835" s="126"/>
    </row>
    <row r="836" spans="1:7" ht="15">
      <c r="A836" s="153"/>
      <c r="B836" s="153"/>
      <c r="C836" s="126"/>
      <c r="D836" s="126"/>
      <c r="E836" s="133"/>
      <c r="F836" s="126"/>
      <c r="G836" s="126"/>
    </row>
    <row r="837" spans="1:7" ht="15">
      <c r="A837" s="153"/>
      <c r="B837" s="153"/>
      <c r="C837" s="126"/>
      <c r="D837" s="126"/>
      <c r="E837" s="133"/>
      <c r="F837" s="126"/>
      <c r="G837" s="126"/>
    </row>
    <row r="838" spans="1:7" ht="15">
      <c r="A838" s="153"/>
      <c r="B838" s="153"/>
      <c r="C838" s="126"/>
      <c r="D838" s="126"/>
      <c r="E838" s="133"/>
      <c r="F838" s="126"/>
      <c r="G838" s="126"/>
    </row>
    <row r="839" spans="1:7" ht="15">
      <c r="A839" s="153"/>
      <c r="B839" s="153"/>
      <c r="C839" s="126"/>
      <c r="D839" s="126"/>
      <c r="E839" s="133"/>
      <c r="F839" s="126"/>
      <c r="G839" s="126"/>
    </row>
    <row r="840" spans="1:7" ht="15">
      <c r="A840" s="153"/>
      <c r="B840" s="153"/>
      <c r="C840" s="126"/>
      <c r="D840" s="126"/>
      <c r="E840" s="133"/>
      <c r="F840" s="126"/>
      <c r="G840" s="126"/>
    </row>
    <row r="841" spans="1:7" ht="15">
      <c r="A841" s="153"/>
      <c r="B841" s="153"/>
      <c r="C841" s="126"/>
      <c r="D841" s="126"/>
      <c r="E841" s="133"/>
      <c r="F841" s="126"/>
      <c r="G841" s="126"/>
    </row>
    <row r="842" spans="1:7" ht="15">
      <c r="A842" s="153"/>
      <c r="B842" s="153"/>
      <c r="C842" s="126"/>
      <c r="D842" s="126"/>
      <c r="E842" s="133"/>
      <c r="F842" s="126"/>
      <c r="G842" s="126"/>
    </row>
    <row r="843" spans="1:7" ht="15">
      <c r="A843" s="153"/>
      <c r="B843" s="153"/>
      <c r="C843" s="126"/>
      <c r="D843" s="126"/>
      <c r="E843" s="133"/>
      <c r="F843" s="126"/>
      <c r="G843" s="126"/>
    </row>
    <row r="844" spans="1:7" ht="15">
      <c r="A844" s="153"/>
      <c r="B844" s="153"/>
      <c r="C844" s="126"/>
      <c r="D844" s="126"/>
      <c r="E844" s="133"/>
      <c r="F844" s="126"/>
      <c r="G844" s="126"/>
    </row>
    <row r="845" spans="1:7" ht="15">
      <c r="A845" s="153"/>
      <c r="B845" s="153"/>
      <c r="C845" s="126"/>
      <c r="D845" s="126"/>
      <c r="E845" s="133"/>
      <c r="F845" s="126"/>
      <c r="G845" s="126"/>
    </row>
    <row r="846" spans="1:7" ht="15">
      <c r="A846" s="153"/>
      <c r="B846" s="153"/>
      <c r="C846" s="126"/>
      <c r="D846" s="126"/>
      <c r="E846" s="133"/>
      <c r="F846" s="126"/>
      <c r="G846" s="126"/>
    </row>
    <row r="847" spans="1:7" ht="15">
      <c r="A847" s="153"/>
      <c r="B847" s="153"/>
      <c r="C847" s="126"/>
      <c r="D847" s="126"/>
      <c r="E847" s="133"/>
      <c r="F847" s="126"/>
      <c r="G847" s="126"/>
    </row>
    <row r="848" spans="1:7" ht="15">
      <c r="A848" s="153"/>
      <c r="B848" s="153"/>
      <c r="C848" s="126"/>
      <c r="D848" s="126"/>
      <c r="E848" s="133"/>
      <c r="F848" s="126"/>
      <c r="G848" s="126"/>
    </row>
    <row r="849" spans="1:7" ht="15">
      <c r="A849" s="153"/>
      <c r="B849" s="153"/>
      <c r="C849" s="126"/>
      <c r="D849" s="126"/>
      <c r="E849" s="133"/>
      <c r="F849" s="126"/>
      <c r="G849" s="126"/>
    </row>
    <row r="850" spans="1:7" ht="15">
      <c r="A850" s="153"/>
      <c r="B850" s="153"/>
      <c r="C850" s="126"/>
      <c r="D850" s="126"/>
      <c r="E850" s="133"/>
      <c r="F850" s="126"/>
      <c r="G850" s="126"/>
    </row>
    <row r="851" spans="1:7" ht="15">
      <c r="A851" s="153"/>
      <c r="B851" s="153"/>
      <c r="C851" s="126"/>
      <c r="D851" s="126"/>
      <c r="E851" s="133"/>
      <c r="F851" s="126"/>
      <c r="G851" s="126"/>
    </row>
    <row r="852" spans="1:7" ht="15">
      <c r="A852" s="153"/>
      <c r="B852" s="153"/>
      <c r="C852" s="126"/>
      <c r="D852" s="126"/>
      <c r="E852" s="133"/>
      <c r="F852" s="126"/>
      <c r="G852" s="126"/>
    </row>
    <row r="853" spans="1:7" ht="15">
      <c r="A853" s="153"/>
      <c r="B853" s="153"/>
      <c r="C853" s="126"/>
      <c r="D853" s="126"/>
      <c r="E853" s="133"/>
      <c r="F853" s="126"/>
      <c r="G853" s="126"/>
    </row>
    <row r="854" spans="1:7" ht="15">
      <c r="A854" s="153"/>
      <c r="B854" s="153"/>
      <c r="C854" s="126"/>
      <c r="D854" s="126"/>
      <c r="E854" s="133"/>
      <c r="F854" s="126"/>
      <c r="G854" s="126"/>
    </row>
    <row r="855" spans="1:7" ht="15">
      <c r="A855" s="153"/>
      <c r="B855" s="153"/>
      <c r="C855" s="126"/>
      <c r="D855" s="126"/>
      <c r="E855" s="133"/>
      <c r="F855" s="126"/>
      <c r="G855" s="126"/>
    </row>
    <row r="856" spans="1:7" ht="15">
      <c r="A856" s="153"/>
      <c r="B856" s="153"/>
      <c r="C856" s="126"/>
      <c r="D856" s="126"/>
      <c r="E856" s="133"/>
      <c r="F856" s="126"/>
      <c r="G856" s="126"/>
    </row>
    <row r="857" spans="1:7" ht="15">
      <c r="A857" s="153"/>
      <c r="B857" s="153"/>
      <c r="C857" s="126"/>
      <c r="D857" s="126"/>
      <c r="E857" s="133"/>
      <c r="F857" s="126"/>
      <c r="G857" s="126"/>
    </row>
    <row r="858" spans="1:7" ht="15">
      <c r="A858" s="153"/>
      <c r="B858" s="153"/>
      <c r="C858" s="126"/>
      <c r="D858" s="126"/>
      <c r="E858" s="133"/>
      <c r="F858" s="126"/>
      <c r="G858" s="126"/>
    </row>
    <row r="859" spans="1:7" ht="15">
      <c r="A859" s="153"/>
      <c r="B859" s="153"/>
      <c r="C859" s="126"/>
      <c r="D859" s="126"/>
      <c r="E859" s="133"/>
      <c r="F859" s="126"/>
      <c r="G859" s="126"/>
    </row>
    <row r="860" spans="1:7" ht="15">
      <c r="A860" s="153"/>
      <c r="B860" s="153"/>
      <c r="C860" s="126"/>
      <c r="D860" s="126"/>
      <c r="E860" s="133"/>
      <c r="F860" s="126"/>
      <c r="G860" s="126"/>
    </row>
    <row r="861" spans="1:7" ht="15">
      <c r="A861" s="153"/>
      <c r="B861" s="153"/>
      <c r="C861" s="126"/>
      <c r="D861" s="126"/>
      <c r="E861" s="133"/>
      <c r="F861" s="126"/>
      <c r="G861" s="126"/>
    </row>
    <row r="862" spans="1:7" ht="15">
      <c r="A862" s="153"/>
      <c r="B862" s="153"/>
      <c r="C862" s="126"/>
      <c r="D862" s="126"/>
      <c r="E862" s="133"/>
      <c r="F862" s="126"/>
      <c r="G862" s="126"/>
    </row>
    <row r="863" spans="1:7" ht="15">
      <c r="A863" s="153"/>
      <c r="B863" s="153"/>
      <c r="C863" s="126"/>
      <c r="D863" s="126"/>
      <c r="E863" s="133"/>
      <c r="F863" s="126"/>
      <c r="G863" s="126"/>
    </row>
    <row r="864" spans="1:7" ht="15">
      <c r="A864" s="153"/>
      <c r="B864" s="153"/>
      <c r="C864" s="126"/>
      <c r="D864" s="126"/>
      <c r="E864" s="133"/>
      <c r="F864" s="126"/>
      <c r="G864" s="126"/>
    </row>
    <row r="865" spans="1:7" ht="15">
      <c r="A865" s="153"/>
      <c r="B865" s="153"/>
      <c r="C865" s="126"/>
      <c r="D865" s="126"/>
      <c r="E865" s="133"/>
      <c r="F865" s="126"/>
      <c r="G865" s="126"/>
    </row>
    <row r="866" spans="1:7" ht="15">
      <c r="A866" s="153"/>
      <c r="B866" s="153"/>
      <c r="C866" s="126"/>
      <c r="D866" s="126"/>
      <c r="E866" s="133"/>
      <c r="F866" s="126"/>
      <c r="G866" s="126"/>
    </row>
    <row r="867" spans="1:7" ht="15">
      <c r="A867" s="153"/>
      <c r="B867" s="153"/>
      <c r="C867" s="126"/>
      <c r="D867" s="126"/>
      <c r="E867" s="133"/>
      <c r="F867" s="126"/>
      <c r="G867" s="126"/>
    </row>
    <row r="868" spans="1:7" ht="15">
      <c r="A868" s="153"/>
      <c r="B868" s="153"/>
      <c r="C868" s="126"/>
      <c r="D868" s="126"/>
      <c r="E868" s="133"/>
      <c r="F868" s="126"/>
      <c r="G868" s="126"/>
    </row>
    <row r="869" spans="1:7" ht="15">
      <c r="A869" s="153"/>
      <c r="B869" s="153"/>
      <c r="C869" s="126"/>
      <c r="D869" s="126"/>
      <c r="E869" s="133"/>
      <c r="F869" s="126"/>
      <c r="G869" s="126"/>
    </row>
    <row r="870" spans="1:7" ht="15">
      <c r="A870" s="153"/>
      <c r="B870" s="153"/>
      <c r="C870" s="126"/>
      <c r="D870" s="126"/>
      <c r="E870" s="133"/>
      <c r="F870" s="126"/>
      <c r="G870" s="126"/>
    </row>
    <row r="871" spans="1:7" ht="15">
      <c r="A871" s="153"/>
      <c r="B871" s="153"/>
      <c r="C871" s="126"/>
      <c r="D871" s="126"/>
      <c r="E871" s="133"/>
      <c r="F871" s="126"/>
      <c r="G871" s="126"/>
    </row>
    <row r="872" spans="1:7" ht="15">
      <c r="A872" s="153"/>
      <c r="B872" s="153"/>
      <c r="C872" s="126"/>
      <c r="D872" s="126"/>
      <c r="E872" s="133"/>
      <c r="F872" s="126"/>
      <c r="G872" s="126"/>
    </row>
    <row r="873" spans="1:7" ht="15">
      <c r="A873" s="153"/>
      <c r="B873" s="153"/>
      <c r="C873" s="126"/>
      <c r="D873" s="126"/>
      <c r="E873" s="133"/>
      <c r="F873" s="126"/>
      <c r="G873" s="126"/>
    </row>
    <row r="874" spans="1:7" ht="15">
      <c r="A874" s="153"/>
      <c r="B874" s="153"/>
      <c r="C874" s="126"/>
      <c r="D874" s="126"/>
      <c r="E874" s="133"/>
      <c r="F874" s="126"/>
      <c r="G874" s="126"/>
    </row>
    <row r="875" spans="1:7" ht="15">
      <c r="A875" s="153"/>
      <c r="B875" s="153"/>
      <c r="C875" s="126"/>
      <c r="D875" s="126"/>
      <c r="E875" s="133"/>
      <c r="F875" s="126"/>
      <c r="G875" s="126"/>
    </row>
    <row r="876" spans="1:7" ht="15">
      <c r="A876" s="153"/>
      <c r="B876" s="153"/>
      <c r="C876" s="126"/>
      <c r="D876" s="126"/>
      <c r="E876" s="133"/>
      <c r="F876" s="126"/>
      <c r="G876" s="126"/>
    </row>
    <row r="877" spans="1:7" ht="15">
      <c r="A877" s="153"/>
      <c r="B877" s="153"/>
      <c r="C877" s="126"/>
      <c r="D877" s="126"/>
      <c r="E877" s="133"/>
      <c r="F877" s="126"/>
      <c r="G877" s="126"/>
    </row>
    <row r="878" spans="1:7" ht="15">
      <c r="A878" s="153"/>
      <c r="B878" s="153"/>
      <c r="C878" s="126"/>
      <c r="D878" s="126"/>
      <c r="E878" s="133"/>
      <c r="F878" s="126"/>
      <c r="G878" s="126"/>
    </row>
    <row r="879" spans="1:7" ht="15">
      <c r="A879" s="153"/>
      <c r="B879" s="153"/>
      <c r="C879" s="126"/>
      <c r="D879" s="126"/>
      <c r="E879" s="133"/>
      <c r="F879" s="126"/>
      <c r="G879" s="126"/>
    </row>
    <row r="880" spans="1:7" ht="15">
      <c r="A880" s="153"/>
      <c r="B880" s="153"/>
      <c r="C880" s="126"/>
      <c r="D880" s="126"/>
      <c r="E880" s="133"/>
      <c r="F880" s="126"/>
      <c r="G880" s="126"/>
    </row>
    <row r="881" spans="1:7" ht="15">
      <c r="A881" s="153"/>
      <c r="B881" s="153"/>
      <c r="C881" s="126"/>
      <c r="D881" s="126"/>
      <c r="E881" s="133"/>
      <c r="F881" s="126"/>
      <c r="G881" s="126"/>
    </row>
    <row r="882" spans="1:7" ht="15">
      <c r="A882" s="153"/>
      <c r="B882" s="153"/>
      <c r="C882" s="126"/>
      <c r="D882" s="126"/>
      <c r="E882" s="133"/>
      <c r="F882" s="126"/>
      <c r="G882" s="126"/>
    </row>
    <row r="883" spans="1:7" ht="15">
      <c r="A883" s="153"/>
      <c r="B883" s="153"/>
      <c r="C883" s="126"/>
      <c r="D883" s="126"/>
      <c r="E883" s="133"/>
      <c r="F883" s="126"/>
      <c r="G883" s="126"/>
    </row>
    <row r="884" spans="1:7" ht="15">
      <c r="A884" s="153"/>
      <c r="B884" s="153"/>
      <c r="C884" s="126"/>
      <c r="D884" s="126"/>
      <c r="E884" s="133"/>
      <c r="F884" s="126"/>
      <c r="G884" s="126"/>
    </row>
    <row r="885" spans="1:7" ht="15">
      <c r="A885" s="153"/>
      <c r="B885" s="153"/>
      <c r="C885" s="126"/>
      <c r="D885" s="126"/>
      <c r="E885" s="133"/>
      <c r="F885" s="126"/>
      <c r="G885" s="126"/>
    </row>
    <row r="886" spans="1:7" ht="15">
      <c r="A886" s="153"/>
      <c r="B886" s="153"/>
      <c r="C886" s="126"/>
      <c r="D886" s="126"/>
      <c r="E886" s="133"/>
      <c r="F886" s="126"/>
      <c r="G886" s="126"/>
    </row>
    <row r="887" spans="1:7" ht="15">
      <c r="A887" s="153"/>
      <c r="B887" s="153"/>
      <c r="C887" s="126"/>
      <c r="D887" s="126"/>
      <c r="E887" s="133"/>
      <c r="F887" s="126"/>
      <c r="G887" s="126"/>
    </row>
    <row r="888" spans="1:7" ht="15">
      <c r="A888" s="153"/>
      <c r="B888" s="153"/>
      <c r="C888" s="126"/>
      <c r="D888" s="126"/>
      <c r="E888" s="133"/>
      <c r="F888" s="126"/>
      <c r="G888" s="126"/>
    </row>
    <row r="889" spans="1:7" ht="15">
      <c r="A889" s="153"/>
      <c r="B889" s="153"/>
      <c r="C889" s="126"/>
      <c r="D889" s="126"/>
      <c r="E889" s="133"/>
      <c r="F889" s="126"/>
      <c r="G889" s="126"/>
    </row>
    <row r="890" spans="1:7" ht="15">
      <c r="A890" s="153"/>
      <c r="B890" s="153"/>
      <c r="C890" s="126"/>
      <c r="D890" s="126"/>
      <c r="E890" s="133"/>
      <c r="F890" s="126"/>
      <c r="G890" s="126"/>
    </row>
    <row r="891" spans="1:7" ht="15">
      <c r="A891" s="153"/>
      <c r="B891" s="153"/>
      <c r="C891" s="126"/>
      <c r="D891" s="126"/>
      <c r="E891" s="133"/>
      <c r="F891" s="126"/>
      <c r="G891" s="126"/>
    </row>
    <row r="892" spans="1:7" ht="15">
      <c r="A892" s="153"/>
      <c r="B892" s="153"/>
      <c r="C892" s="126"/>
      <c r="D892" s="126"/>
      <c r="E892" s="133"/>
      <c r="F892" s="126"/>
      <c r="G892" s="126"/>
    </row>
    <row r="893" spans="1:7" ht="15">
      <c r="A893" s="153"/>
      <c r="B893" s="153"/>
      <c r="C893" s="126"/>
      <c r="D893" s="126"/>
      <c r="E893" s="133"/>
      <c r="F893" s="126"/>
      <c r="G893" s="126"/>
    </row>
    <row r="894" spans="1:7" ht="15">
      <c r="A894" s="153"/>
      <c r="B894" s="153"/>
      <c r="C894" s="126"/>
      <c r="D894" s="126"/>
      <c r="E894" s="133"/>
      <c r="F894" s="126"/>
      <c r="G894" s="126"/>
    </row>
    <row r="895" spans="1:7" ht="15">
      <c r="A895" s="153"/>
      <c r="B895" s="153"/>
      <c r="C895" s="126"/>
      <c r="D895" s="126"/>
      <c r="E895" s="133"/>
      <c r="F895" s="126"/>
      <c r="G895" s="126"/>
    </row>
    <row r="896" spans="1:7" ht="15">
      <c r="A896" s="153"/>
      <c r="B896" s="153"/>
      <c r="C896" s="126"/>
      <c r="D896" s="126"/>
      <c r="E896" s="133"/>
      <c r="F896" s="126"/>
      <c r="G896" s="126"/>
    </row>
    <row r="897" spans="1:7" ht="15">
      <c r="A897" s="153"/>
      <c r="B897" s="153"/>
      <c r="C897" s="126"/>
      <c r="D897" s="126"/>
      <c r="E897" s="133"/>
      <c r="F897" s="126"/>
      <c r="G897" s="126"/>
    </row>
    <row r="898" spans="1:7" ht="15">
      <c r="A898" s="153"/>
      <c r="B898" s="153"/>
      <c r="C898" s="126"/>
      <c r="D898" s="126"/>
      <c r="E898" s="133"/>
      <c r="F898" s="126"/>
      <c r="G898" s="126"/>
    </row>
    <row r="899" spans="1:7" ht="15">
      <c r="A899" s="153"/>
      <c r="B899" s="153"/>
      <c r="C899" s="126"/>
      <c r="D899" s="126"/>
      <c r="E899" s="133"/>
      <c r="F899" s="126"/>
      <c r="G899" s="126"/>
    </row>
    <row r="900" spans="1:7" ht="15">
      <c r="A900" s="153"/>
      <c r="B900" s="153"/>
      <c r="C900" s="126"/>
      <c r="D900" s="126"/>
      <c r="E900" s="133"/>
      <c r="F900" s="126"/>
      <c r="G900" s="126"/>
    </row>
    <row r="901" spans="1:7" ht="15">
      <c r="A901" s="153"/>
      <c r="B901" s="153"/>
      <c r="C901" s="126"/>
      <c r="D901" s="126"/>
      <c r="E901" s="133"/>
      <c r="F901" s="126"/>
      <c r="G901" s="126"/>
    </row>
    <row r="902" spans="1:7" ht="15">
      <c r="A902" s="153"/>
      <c r="B902" s="153"/>
      <c r="C902" s="126"/>
      <c r="D902" s="126"/>
      <c r="E902" s="133"/>
      <c r="F902" s="126"/>
      <c r="G902" s="126"/>
    </row>
    <row r="903" spans="1:7" ht="15">
      <c r="A903" s="153"/>
      <c r="B903" s="153"/>
      <c r="C903" s="126"/>
      <c r="D903" s="126"/>
      <c r="E903" s="133"/>
      <c r="F903" s="126"/>
      <c r="G903" s="126"/>
    </row>
    <row r="904" spans="1:7" ht="15">
      <c r="A904" s="153"/>
      <c r="B904" s="153"/>
      <c r="C904" s="126"/>
      <c r="D904" s="126"/>
      <c r="E904" s="133"/>
      <c r="F904" s="126"/>
      <c r="G904" s="126"/>
    </row>
    <row r="905" spans="1:7" ht="15">
      <c r="A905" s="153"/>
      <c r="B905" s="153"/>
      <c r="C905" s="126"/>
      <c r="D905" s="126"/>
      <c r="E905" s="133"/>
      <c r="F905" s="126"/>
      <c r="G905" s="126"/>
    </row>
    <row r="906" spans="1:7" ht="15">
      <c r="A906" s="153"/>
      <c r="B906" s="153"/>
      <c r="C906" s="126"/>
      <c r="D906" s="126"/>
      <c r="E906" s="133"/>
      <c r="F906" s="126"/>
      <c r="G906" s="126"/>
    </row>
    <row r="907" spans="1:7" ht="15">
      <c r="A907" s="153"/>
      <c r="B907" s="153"/>
      <c r="C907" s="126"/>
      <c r="D907" s="126"/>
      <c r="E907" s="133"/>
      <c r="F907" s="126"/>
      <c r="G907" s="126"/>
    </row>
    <row r="908" spans="1:7" ht="15">
      <c r="A908" s="153"/>
      <c r="B908" s="153"/>
      <c r="C908" s="126"/>
      <c r="D908" s="126"/>
      <c r="E908" s="133"/>
      <c r="F908" s="126"/>
      <c r="G908" s="126"/>
    </row>
    <row r="909" spans="1:7" ht="15">
      <c r="A909" s="153"/>
      <c r="B909" s="153"/>
      <c r="C909" s="126"/>
      <c r="D909" s="126"/>
      <c r="E909" s="133"/>
      <c r="F909" s="126"/>
      <c r="G909" s="126"/>
    </row>
    <row r="910" spans="1:7" ht="15">
      <c r="A910" s="153"/>
      <c r="B910" s="153"/>
      <c r="C910" s="126"/>
      <c r="D910" s="126"/>
      <c r="E910" s="133"/>
      <c r="F910" s="126"/>
      <c r="G910" s="126"/>
    </row>
    <row r="911" spans="1:7" ht="15">
      <c r="A911" s="153"/>
      <c r="B911" s="153"/>
      <c r="C911" s="126"/>
      <c r="D911" s="126"/>
      <c r="E911" s="133"/>
      <c r="F911" s="126"/>
      <c r="G911" s="126"/>
    </row>
    <row r="912" spans="1:7" ht="15">
      <c r="A912" s="153"/>
      <c r="B912" s="153"/>
      <c r="C912" s="126"/>
      <c r="D912" s="126"/>
      <c r="E912" s="133"/>
      <c r="F912" s="126"/>
      <c r="G912" s="126"/>
    </row>
    <row r="913" spans="1:7" ht="15">
      <c r="A913" s="153"/>
      <c r="B913" s="153"/>
      <c r="C913" s="126"/>
      <c r="D913" s="126"/>
      <c r="E913" s="133"/>
      <c r="F913" s="126"/>
      <c r="G913" s="126"/>
    </row>
    <row r="914" spans="1:7" ht="15">
      <c r="A914" s="153"/>
      <c r="B914" s="153"/>
      <c r="C914" s="126"/>
      <c r="D914" s="126"/>
      <c r="E914" s="133"/>
      <c r="F914" s="126"/>
      <c r="G914" s="126"/>
    </row>
    <row r="915" spans="1:7" ht="15">
      <c r="A915" s="153"/>
      <c r="B915" s="153"/>
      <c r="C915" s="126"/>
      <c r="D915" s="126"/>
      <c r="E915" s="133"/>
      <c r="F915" s="126"/>
      <c r="G915" s="126"/>
    </row>
    <row r="916" spans="1:7" ht="15">
      <c r="A916" s="153"/>
      <c r="B916" s="153"/>
      <c r="C916" s="126"/>
      <c r="D916" s="126"/>
      <c r="E916" s="133"/>
      <c r="F916" s="126"/>
      <c r="G916" s="126"/>
    </row>
    <row r="917" spans="1:7" ht="15">
      <c r="A917" s="153"/>
      <c r="B917" s="153"/>
      <c r="C917" s="126"/>
      <c r="D917" s="126"/>
      <c r="E917" s="133"/>
      <c r="F917" s="126"/>
      <c r="G917" s="126"/>
    </row>
    <row r="918" spans="1:7" ht="15">
      <c r="A918" s="153"/>
      <c r="B918" s="153"/>
      <c r="C918" s="126"/>
      <c r="D918" s="126"/>
      <c r="E918" s="133"/>
      <c r="F918" s="126"/>
      <c r="G918" s="126"/>
    </row>
    <row r="919" spans="1:7" ht="15">
      <c r="A919" s="153"/>
      <c r="B919" s="153"/>
      <c r="C919" s="126"/>
      <c r="D919" s="126"/>
      <c r="E919" s="133"/>
      <c r="F919" s="126"/>
      <c r="G919" s="126"/>
    </row>
    <row r="920" spans="1:7" ht="15">
      <c r="A920" s="153"/>
      <c r="B920" s="153"/>
      <c r="C920" s="126"/>
      <c r="D920" s="126"/>
      <c r="E920" s="133"/>
      <c r="F920" s="126"/>
      <c r="G920" s="126"/>
    </row>
    <row r="921" spans="1:7" ht="15">
      <c r="A921" s="153"/>
      <c r="B921" s="153"/>
      <c r="C921" s="126"/>
      <c r="D921" s="126"/>
      <c r="E921" s="133"/>
      <c r="F921" s="126"/>
      <c r="G921" s="126"/>
    </row>
    <row r="922" spans="1:7" ht="15">
      <c r="A922" s="153"/>
      <c r="B922" s="153"/>
      <c r="C922" s="126"/>
      <c r="D922" s="126"/>
      <c r="E922" s="133"/>
      <c r="F922" s="126"/>
      <c r="G922" s="126"/>
    </row>
    <row r="923" spans="1:7" ht="15">
      <c r="A923" s="153"/>
      <c r="B923" s="153"/>
      <c r="C923" s="126"/>
      <c r="D923" s="126"/>
      <c r="E923" s="133"/>
      <c r="F923" s="126"/>
      <c r="G923" s="126"/>
    </row>
    <row r="924" spans="1:7" ht="15">
      <c r="A924" s="153"/>
      <c r="B924" s="153"/>
      <c r="C924" s="126"/>
      <c r="D924" s="126"/>
      <c r="E924" s="133"/>
      <c r="F924" s="126"/>
      <c r="G924" s="126"/>
    </row>
    <row r="925" spans="1:7" ht="15">
      <c r="A925" s="153"/>
      <c r="B925" s="153"/>
      <c r="C925" s="126"/>
      <c r="D925" s="126"/>
      <c r="E925" s="133"/>
      <c r="F925" s="126"/>
      <c r="G925" s="126"/>
    </row>
    <row r="926" spans="1:7" ht="15">
      <c r="A926" s="153"/>
      <c r="B926" s="153"/>
      <c r="C926" s="126"/>
      <c r="D926" s="126"/>
      <c r="E926" s="133"/>
      <c r="F926" s="126"/>
      <c r="G926" s="126"/>
    </row>
    <row r="927" spans="1:7" ht="15">
      <c r="A927" s="153"/>
      <c r="B927" s="153"/>
      <c r="C927" s="126"/>
      <c r="D927" s="126"/>
      <c r="E927" s="133"/>
      <c r="F927" s="126"/>
      <c r="G927" s="126"/>
    </row>
    <row r="928" spans="1:7" ht="15">
      <c r="A928" s="153"/>
      <c r="B928" s="153"/>
      <c r="C928" s="126"/>
      <c r="D928" s="126"/>
      <c r="E928" s="133"/>
      <c r="F928" s="126"/>
      <c r="G928" s="126"/>
    </row>
    <row r="929" spans="1:7" ht="15">
      <c r="A929" s="153"/>
      <c r="B929" s="153"/>
      <c r="C929" s="126"/>
      <c r="D929" s="126"/>
      <c r="E929" s="133"/>
      <c r="F929" s="126"/>
      <c r="G929" s="126"/>
    </row>
    <row r="930" spans="1:7" ht="15">
      <c r="A930" s="153"/>
      <c r="B930" s="153"/>
      <c r="C930" s="126"/>
      <c r="D930" s="126"/>
      <c r="E930" s="133"/>
      <c r="F930" s="126"/>
      <c r="G930" s="126"/>
    </row>
    <row r="931" spans="1:7" ht="15">
      <c r="A931" s="153"/>
      <c r="B931" s="153"/>
      <c r="C931" s="126"/>
      <c r="D931" s="126"/>
      <c r="E931" s="133"/>
      <c r="F931" s="126"/>
      <c r="G931" s="126"/>
    </row>
    <row r="932" spans="1:7" ht="15">
      <c r="A932" s="153"/>
      <c r="B932" s="153"/>
      <c r="C932" s="126"/>
      <c r="D932" s="126"/>
      <c r="E932" s="133"/>
      <c r="F932" s="126"/>
      <c r="G932" s="126"/>
    </row>
    <row r="933" spans="1:7" ht="15">
      <c r="A933" s="153"/>
      <c r="B933" s="153"/>
      <c r="C933" s="126"/>
      <c r="D933" s="126"/>
      <c r="E933" s="133"/>
      <c r="F933" s="126"/>
      <c r="G933" s="126"/>
    </row>
    <row r="934" spans="1:7" ht="15">
      <c r="A934" s="153"/>
      <c r="B934" s="153"/>
      <c r="C934" s="126"/>
      <c r="D934" s="126"/>
      <c r="E934" s="133"/>
      <c r="F934" s="126"/>
      <c r="G934" s="126"/>
    </row>
    <row r="935" spans="1:7" ht="15">
      <c r="A935" s="153"/>
      <c r="B935" s="153"/>
      <c r="C935" s="126"/>
      <c r="D935" s="126"/>
      <c r="E935" s="133"/>
      <c r="F935" s="126"/>
      <c r="G935" s="126"/>
    </row>
    <row r="936" spans="1:7" ht="15">
      <c r="A936" s="153"/>
      <c r="B936" s="153"/>
      <c r="C936" s="126"/>
      <c r="D936" s="126"/>
      <c r="E936" s="133"/>
      <c r="F936" s="126"/>
      <c r="G936" s="126"/>
    </row>
    <row r="937" spans="1:7" ht="15">
      <c r="A937" s="153"/>
      <c r="B937" s="153"/>
      <c r="C937" s="126"/>
      <c r="D937" s="126"/>
      <c r="E937" s="133"/>
      <c r="F937" s="126"/>
      <c r="G937" s="126"/>
    </row>
    <row r="938" spans="1:7" ht="15">
      <c r="A938" s="153"/>
      <c r="B938" s="153"/>
      <c r="C938" s="126"/>
      <c r="D938" s="126"/>
      <c r="E938" s="133"/>
      <c r="F938" s="126"/>
      <c r="G938" s="126"/>
    </row>
    <row r="939" spans="1:7" ht="15">
      <c r="A939" s="153"/>
      <c r="B939" s="153"/>
      <c r="C939" s="126"/>
      <c r="D939" s="126"/>
      <c r="E939" s="133"/>
      <c r="F939" s="126"/>
      <c r="G939" s="126"/>
    </row>
    <row r="940" spans="1:7" ht="15">
      <c r="A940" s="153"/>
      <c r="B940" s="153"/>
      <c r="C940" s="126"/>
      <c r="D940" s="126"/>
      <c r="E940" s="133"/>
      <c r="F940" s="126"/>
      <c r="G940" s="126"/>
    </row>
    <row r="941" spans="1:7" ht="15">
      <c r="A941" s="153"/>
      <c r="B941" s="153"/>
      <c r="C941" s="126"/>
      <c r="D941" s="126"/>
      <c r="E941" s="133"/>
      <c r="F941" s="126"/>
      <c r="G941" s="126"/>
    </row>
    <row r="942" spans="1:7" ht="15">
      <c r="A942" s="153"/>
      <c r="B942" s="153"/>
      <c r="C942" s="126"/>
      <c r="D942" s="126"/>
      <c r="E942" s="133"/>
      <c r="F942" s="126"/>
      <c r="G942" s="126"/>
    </row>
    <row r="943" spans="1:7" ht="15">
      <c r="A943" s="153"/>
      <c r="B943" s="153"/>
      <c r="C943" s="126"/>
      <c r="D943" s="126"/>
      <c r="E943" s="133"/>
      <c r="F943" s="126"/>
      <c r="G943" s="126"/>
    </row>
    <row r="944" spans="1:7" ht="15">
      <c r="A944" s="153"/>
      <c r="B944" s="153"/>
      <c r="C944" s="126"/>
      <c r="D944" s="126"/>
      <c r="E944" s="133"/>
      <c r="F944" s="126"/>
      <c r="G944" s="126"/>
    </row>
    <row r="945" spans="1:7" ht="15">
      <c r="A945" s="153"/>
      <c r="B945" s="153"/>
      <c r="C945" s="126"/>
      <c r="D945" s="126"/>
      <c r="E945" s="133"/>
      <c r="F945" s="126"/>
      <c r="G945" s="126"/>
    </row>
    <row r="946" spans="1:7" ht="15">
      <c r="A946" s="153"/>
      <c r="B946" s="153"/>
      <c r="C946" s="126"/>
      <c r="D946" s="126"/>
      <c r="E946" s="133"/>
      <c r="F946" s="126"/>
      <c r="G946" s="126"/>
    </row>
    <row r="947" spans="1:7" ht="15">
      <c r="A947" s="153"/>
      <c r="B947" s="153"/>
      <c r="C947" s="126"/>
      <c r="D947" s="126"/>
      <c r="E947" s="133"/>
      <c r="F947" s="126"/>
      <c r="G947" s="126"/>
    </row>
    <row r="948" spans="1:7" ht="15">
      <c r="A948" s="153"/>
      <c r="B948" s="153"/>
      <c r="C948" s="126"/>
      <c r="D948" s="126"/>
      <c r="E948" s="133"/>
      <c r="F948" s="126"/>
      <c r="G948" s="126"/>
    </row>
    <row r="949" spans="1:7" ht="15">
      <c r="A949" s="153"/>
      <c r="B949" s="153"/>
      <c r="C949" s="126"/>
      <c r="D949" s="126"/>
      <c r="E949" s="133"/>
      <c r="F949" s="126"/>
      <c r="G949" s="126"/>
    </row>
    <row r="950" spans="1:7" ht="15">
      <c r="A950" s="153"/>
      <c r="B950" s="153"/>
      <c r="C950" s="126"/>
      <c r="D950" s="126"/>
      <c r="E950" s="133"/>
      <c r="F950" s="126"/>
      <c r="G950" s="126"/>
    </row>
    <row r="951" spans="1:7" ht="15">
      <c r="A951" s="153"/>
      <c r="B951" s="153"/>
      <c r="C951" s="126"/>
      <c r="D951" s="126"/>
      <c r="E951" s="133"/>
      <c r="F951" s="126"/>
      <c r="G951" s="126"/>
    </row>
    <row r="952" spans="1:7" ht="15">
      <c r="A952" s="153"/>
      <c r="B952" s="153"/>
      <c r="C952" s="126"/>
      <c r="D952" s="126"/>
      <c r="E952" s="133"/>
      <c r="F952" s="126"/>
      <c r="G952" s="126"/>
    </row>
    <row r="953" spans="1:7" ht="15">
      <c r="A953" s="153"/>
      <c r="B953" s="153"/>
      <c r="C953" s="126"/>
      <c r="D953" s="126"/>
      <c r="E953" s="133"/>
      <c r="F953" s="126"/>
      <c r="G953" s="126"/>
    </row>
    <row r="954" spans="1:7" ht="15">
      <c r="A954" s="153"/>
      <c r="B954" s="153"/>
      <c r="C954" s="126"/>
      <c r="D954" s="126"/>
      <c r="E954" s="133"/>
      <c r="F954" s="126"/>
      <c r="G954" s="126"/>
    </row>
    <row r="955" spans="1:7" ht="15">
      <c r="A955" s="153"/>
      <c r="B955" s="153"/>
      <c r="C955" s="126"/>
      <c r="D955" s="126"/>
      <c r="E955" s="133"/>
      <c r="F955" s="126"/>
      <c r="G955" s="126"/>
    </row>
    <row r="956" spans="1:7" ht="15">
      <c r="A956" s="153"/>
      <c r="B956" s="153"/>
      <c r="C956" s="126"/>
      <c r="D956" s="126"/>
      <c r="E956" s="133"/>
      <c r="F956" s="126"/>
      <c r="G956" s="126"/>
    </row>
    <row r="957" spans="1:7" ht="15">
      <c r="A957" s="153"/>
      <c r="B957" s="153"/>
      <c r="C957" s="126"/>
      <c r="D957" s="126"/>
      <c r="E957" s="133"/>
      <c r="F957" s="126"/>
      <c r="G957" s="126"/>
    </row>
    <row r="958" spans="1:7" ht="15">
      <c r="A958" s="153"/>
      <c r="B958" s="153"/>
      <c r="C958" s="126"/>
      <c r="D958" s="126"/>
      <c r="E958" s="133"/>
      <c r="F958" s="126"/>
      <c r="G958" s="126"/>
    </row>
    <row r="959" spans="1:7" ht="15">
      <c r="A959" s="153"/>
      <c r="B959" s="153"/>
      <c r="C959" s="126"/>
      <c r="D959" s="126"/>
      <c r="E959" s="133"/>
      <c r="F959" s="126"/>
      <c r="G959" s="126"/>
    </row>
    <row r="960" spans="1:7" ht="15">
      <c r="A960" s="153"/>
      <c r="B960" s="153"/>
      <c r="C960" s="126"/>
      <c r="D960" s="126"/>
      <c r="E960" s="133"/>
      <c r="F960" s="126"/>
      <c r="G960" s="126"/>
    </row>
    <row r="961" spans="1:7" ht="15">
      <c r="A961" s="153"/>
      <c r="B961" s="153"/>
      <c r="C961" s="126"/>
      <c r="D961" s="126"/>
      <c r="E961" s="133"/>
      <c r="F961" s="126"/>
      <c r="G961" s="126"/>
    </row>
    <row r="962" spans="1:7" ht="15">
      <c r="A962" s="153"/>
      <c r="B962" s="153"/>
      <c r="C962" s="126"/>
      <c r="D962" s="126"/>
      <c r="E962" s="133"/>
      <c r="F962" s="126"/>
      <c r="G962" s="126"/>
    </row>
    <row r="963" spans="1:7" ht="15">
      <c r="A963" s="153"/>
      <c r="B963" s="153"/>
      <c r="C963" s="126"/>
      <c r="D963" s="126"/>
      <c r="E963" s="133"/>
      <c r="F963" s="126"/>
      <c r="G963" s="126"/>
    </row>
    <row r="964" spans="1:7" ht="15">
      <c r="A964" s="153"/>
      <c r="B964" s="153"/>
      <c r="C964" s="126"/>
      <c r="D964" s="126"/>
      <c r="E964" s="133"/>
      <c r="F964" s="126"/>
      <c r="G964" s="126"/>
    </row>
    <row r="965" spans="1:7" ht="15">
      <c r="A965" s="153"/>
      <c r="B965" s="153"/>
      <c r="C965" s="126"/>
      <c r="D965" s="126"/>
      <c r="E965" s="133"/>
      <c r="F965" s="126"/>
      <c r="G965" s="126"/>
    </row>
    <row r="966" spans="1:7" ht="15">
      <c r="A966" s="153"/>
      <c r="B966" s="153"/>
      <c r="C966" s="126"/>
      <c r="D966" s="126"/>
      <c r="E966" s="133"/>
      <c r="F966" s="126"/>
      <c r="G966" s="126"/>
    </row>
    <row r="967" spans="1:7" ht="15">
      <c r="A967" s="153"/>
      <c r="B967" s="153"/>
      <c r="C967" s="126"/>
      <c r="D967" s="126"/>
      <c r="E967" s="133"/>
      <c r="F967" s="126"/>
      <c r="G967" s="126"/>
    </row>
    <row r="968" spans="1:7" ht="15">
      <c r="A968" s="153"/>
      <c r="B968" s="153"/>
      <c r="C968" s="126"/>
      <c r="D968" s="126"/>
      <c r="E968" s="133"/>
      <c r="F968" s="126"/>
      <c r="G968" s="126"/>
    </row>
    <row r="969" spans="1:7" ht="15">
      <c r="A969" s="153"/>
      <c r="B969" s="153"/>
      <c r="C969" s="126"/>
      <c r="D969" s="126"/>
      <c r="E969" s="133"/>
      <c r="F969" s="126"/>
      <c r="G969" s="126"/>
    </row>
    <row r="970" spans="1:7" ht="15">
      <c r="A970" s="153"/>
      <c r="B970" s="153"/>
      <c r="C970" s="126"/>
      <c r="D970" s="126"/>
      <c r="E970" s="133"/>
      <c r="F970" s="126"/>
      <c r="G970" s="126"/>
    </row>
    <row r="971" spans="1:7" ht="15">
      <c r="A971" s="153"/>
      <c r="B971" s="153"/>
      <c r="C971" s="126"/>
      <c r="D971" s="126"/>
      <c r="E971" s="133"/>
      <c r="F971" s="126"/>
      <c r="G971" s="126"/>
    </row>
    <row r="972" spans="1:7" ht="15">
      <c r="A972" s="153"/>
      <c r="B972" s="153"/>
      <c r="C972" s="126"/>
      <c r="D972" s="126"/>
      <c r="E972" s="133"/>
      <c r="F972" s="126"/>
      <c r="G972" s="126"/>
    </row>
    <row r="973" spans="1:7" ht="15">
      <c r="A973" s="153"/>
      <c r="B973" s="153"/>
      <c r="C973" s="126"/>
      <c r="D973" s="126"/>
      <c r="E973" s="133"/>
      <c r="F973" s="126"/>
      <c r="G973" s="126"/>
    </row>
    <row r="974" spans="1:7" ht="15">
      <c r="A974" s="153"/>
      <c r="B974" s="153"/>
      <c r="C974" s="126"/>
      <c r="D974" s="126"/>
      <c r="E974" s="133"/>
      <c r="F974" s="126"/>
      <c r="G974" s="126"/>
    </row>
    <row r="975" spans="1:7" ht="15">
      <c r="A975" s="153"/>
      <c r="B975" s="153"/>
      <c r="C975" s="126"/>
      <c r="D975" s="126"/>
      <c r="E975" s="133"/>
      <c r="F975" s="126"/>
      <c r="G975" s="126"/>
    </row>
    <row r="976" spans="1:7" ht="15">
      <c r="A976" s="153"/>
      <c r="B976" s="153"/>
      <c r="C976" s="126"/>
      <c r="D976" s="126"/>
      <c r="E976" s="133"/>
      <c r="F976" s="126"/>
      <c r="G976" s="126"/>
    </row>
    <row r="977" spans="1:7" ht="15">
      <c r="A977" s="153"/>
      <c r="B977" s="153"/>
      <c r="C977" s="126"/>
      <c r="D977" s="126"/>
      <c r="E977" s="133"/>
      <c r="F977" s="126"/>
      <c r="G977" s="126"/>
    </row>
    <row r="978" spans="1:7" ht="15">
      <c r="A978" s="153"/>
      <c r="B978" s="153"/>
      <c r="C978" s="126"/>
      <c r="D978" s="126"/>
      <c r="E978" s="133"/>
      <c r="F978" s="126"/>
      <c r="G978" s="126"/>
    </row>
    <row r="979" spans="1:7" ht="15">
      <c r="A979" s="153"/>
      <c r="B979" s="153"/>
      <c r="C979" s="126"/>
      <c r="D979" s="126"/>
      <c r="E979" s="133"/>
      <c r="F979" s="126"/>
      <c r="G979" s="126"/>
    </row>
    <row r="980" spans="1:7" ht="15">
      <c r="A980" s="153"/>
      <c r="B980" s="153"/>
      <c r="C980" s="126"/>
      <c r="D980" s="126"/>
      <c r="E980" s="133"/>
      <c r="F980" s="126"/>
      <c r="G980" s="126"/>
    </row>
    <row r="981" spans="1:7" ht="15">
      <c r="A981" s="153"/>
      <c r="B981" s="153"/>
      <c r="C981" s="126"/>
      <c r="D981" s="126"/>
      <c r="E981" s="133"/>
      <c r="F981" s="126"/>
      <c r="G981" s="126"/>
    </row>
    <row r="982" spans="1:7" ht="15">
      <c r="A982" s="153"/>
      <c r="B982" s="153"/>
      <c r="C982" s="126"/>
      <c r="D982" s="126"/>
      <c r="E982" s="133"/>
      <c r="F982" s="126"/>
      <c r="G982" s="126"/>
    </row>
    <row r="983" spans="1:7" ht="15">
      <c r="A983" s="153"/>
      <c r="B983" s="153"/>
      <c r="C983" s="126"/>
      <c r="D983" s="126"/>
      <c r="E983" s="133"/>
      <c r="F983" s="126"/>
      <c r="G983" s="126"/>
    </row>
    <row r="984" spans="1:7" ht="15">
      <c r="A984" s="153"/>
      <c r="B984" s="153"/>
      <c r="C984" s="126"/>
      <c r="D984" s="126"/>
      <c r="E984" s="133"/>
      <c r="F984" s="126"/>
      <c r="G984" s="126"/>
    </row>
    <row r="985" spans="1:7" ht="15">
      <c r="A985" s="153"/>
      <c r="B985" s="153"/>
      <c r="C985" s="126"/>
      <c r="D985" s="126"/>
      <c r="E985" s="133"/>
      <c r="F985" s="126"/>
      <c r="G985" s="126"/>
    </row>
    <row r="986" spans="1:7" ht="15">
      <c r="A986" s="153"/>
      <c r="B986" s="153"/>
      <c r="C986" s="126"/>
      <c r="D986" s="126"/>
      <c r="E986" s="133"/>
      <c r="F986" s="126"/>
      <c r="G986" s="126"/>
    </row>
    <row r="987" spans="1:7" ht="15">
      <c r="A987" s="153"/>
      <c r="B987" s="153"/>
      <c r="C987" s="126"/>
      <c r="D987" s="126"/>
      <c r="E987" s="133"/>
      <c r="F987" s="126"/>
      <c r="G987" s="126"/>
    </row>
    <row r="988" spans="1:7" ht="15">
      <c r="A988" s="153"/>
      <c r="B988" s="153"/>
      <c r="C988" s="126"/>
      <c r="D988" s="126"/>
      <c r="E988" s="133"/>
      <c r="F988" s="126"/>
      <c r="G988" s="126"/>
    </row>
    <row r="989" spans="1:7" ht="15">
      <c r="A989" s="153"/>
      <c r="B989" s="153"/>
      <c r="C989" s="126"/>
      <c r="D989" s="126"/>
      <c r="E989" s="133"/>
      <c r="F989" s="126"/>
      <c r="G989" s="126"/>
    </row>
    <row r="990" spans="1:7" ht="15">
      <c r="A990" s="153"/>
      <c r="B990" s="153"/>
      <c r="C990" s="126"/>
      <c r="D990" s="126"/>
      <c r="E990" s="133"/>
      <c r="F990" s="126"/>
      <c r="G990" s="126"/>
    </row>
    <row r="991" spans="1:7" ht="15">
      <c r="A991" s="153"/>
      <c r="B991" s="153"/>
      <c r="C991" s="126"/>
      <c r="D991" s="126"/>
      <c r="E991" s="133"/>
      <c r="F991" s="126"/>
      <c r="G991" s="126"/>
    </row>
    <row r="992" spans="1:7" ht="15">
      <c r="A992" s="153"/>
      <c r="B992" s="153"/>
      <c r="C992" s="126"/>
      <c r="D992" s="126"/>
      <c r="E992" s="133"/>
      <c r="F992" s="126"/>
      <c r="G992" s="126"/>
    </row>
    <row r="993" spans="1:7" ht="15">
      <c r="A993" s="153"/>
      <c r="B993" s="153"/>
      <c r="C993" s="126"/>
      <c r="D993" s="126"/>
      <c r="E993" s="133"/>
      <c r="F993" s="126"/>
      <c r="G993" s="126"/>
    </row>
    <row r="994" spans="1:7" ht="15">
      <c r="A994" s="153"/>
      <c r="B994" s="153"/>
      <c r="C994" s="126"/>
      <c r="D994" s="126"/>
      <c r="E994" s="133"/>
      <c r="F994" s="126"/>
      <c r="G994" s="126"/>
    </row>
    <row r="995" spans="1:7" ht="15">
      <c r="A995" s="153"/>
      <c r="B995" s="153"/>
      <c r="C995" s="126"/>
      <c r="D995" s="126"/>
      <c r="E995" s="133"/>
      <c r="F995" s="126"/>
      <c r="G995" s="126"/>
    </row>
    <row r="996" spans="1:7" ht="15">
      <c r="A996" s="153"/>
      <c r="B996" s="153"/>
      <c r="C996" s="126"/>
      <c r="D996" s="126"/>
      <c r="E996" s="133"/>
      <c r="F996" s="126"/>
      <c r="G996" s="126"/>
    </row>
    <row r="997" spans="1:7" ht="15">
      <c r="A997" s="153"/>
      <c r="B997" s="153"/>
      <c r="C997" s="126"/>
      <c r="D997" s="126"/>
      <c r="E997" s="133"/>
      <c r="F997" s="126"/>
      <c r="G997" s="126"/>
    </row>
    <row r="998" spans="1:7" ht="15">
      <c r="A998" s="153"/>
      <c r="B998" s="153"/>
      <c r="C998" s="126"/>
      <c r="D998" s="126"/>
      <c r="E998" s="133"/>
      <c r="F998" s="126"/>
      <c r="G998" s="126"/>
    </row>
    <row r="999" spans="1:7" ht="15">
      <c r="A999" s="153"/>
      <c r="B999" s="153"/>
      <c r="C999" s="126"/>
      <c r="D999" s="126"/>
      <c r="E999" s="133"/>
      <c r="F999" s="126"/>
      <c r="G999" s="126"/>
    </row>
    <row r="1000" spans="1:7" ht="15">
      <c r="A1000" s="153"/>
      <c r="B1000" s="153"/>
      <c r="C1000" s="126"/>
      <c r="D1000" s="126"/>
      <c r="E1000" s="133"/>
      <c r="F1000" s="126"/>
      <c r="G1000" s="126"/>
    </row>
    <row r="1001" spans="1:7" ht="15">
      <c r="A1001" s="156"/>
      <c r="B1001" s="156"/>
      <c r="E1001" s="157"/>
    </row>
    <row r="1002" spans="1:7" ht="15">
      <c r="A1002" s="156"/>
      <c r="B1002" s="156"/>
      <c r="E1002" s="157"/>
    </row>
    <row r="1003" spans="1:7" ht="15">
      <c r="A1003" s="156"/>
      <c r="B1003" s="156"/>
      <c r="E1003" s="157"/>
    </row>
    <row r="1004" spans="1:7" ht="15">
      <c r="A1004" s="156"/>
      <c r="B1004" s="156"/>
      <c r="E1004" s="157"/>
    </row>
    <row r="1005" spans="1:7" ht="15">
      <c r="A1005" s="156"/>
      <c r="B1005" s="156"/>
      <c r="E1005" s="157"/>
    </row>
    <row r="1006" spans="1:7" ht="15">
      <c r="A1006" s="156"/>
      <c r="B1006" s="156"/>
      <c r="E1006" s="157"/>
    </row>
    <row r="1007" spans="1:7" ht="15">
      <c r="A1007" s="156"/>
      <c r="B1007" s="156"/>
      <c r="E1007" s="157"/>
    </row>
    <row r="1008" spans="1:7" ht="15">
      <c r="A1008" s="156"/>
      <c r="B1008" s="156"/>
      <c r="E1008" s="157"/>
    </row>
    <row r="1009" spans="1:5" ht="15">
      <c r="A1009" s="156"/>
      <c r="B1009" s="156"/>
      <c r="E1009" s="157"/>
    </row>
    <row r="1010" spans="1:5" ht="15">
      <c r="A1010" s="156"/>
      <c r="B1010" s="156"/>
      <c r="E1010" s="157"/>
    </row>
    <row r="1011" spans="1:5" ht="15">
      <c r="A1011" s="156"/>
      <c r="B1011" s="156"/>
      <c r="E1011" s="157"/>
    </row>
    <row r="1012" spans="1:5" ht="15">
      <c r="A1012" s="156"/>
      <c r="B1012" s="156"/>
      <c r="E1012" s="157"/>
    </row>
    <row r="1013" spans="1:5" ht="15">
      <c r="A1013" s="156"/>
      <c r="B1013" s="156"/>
      <c r="E1013" s="157"/>
    </row>
    <row r="1014" spans="1:5" ht="15">
      <c r="A1014" s="156"/>
      <c r="B1014" s="156"/>
      <c r="E1014" s="157"/>
    </row>
    <row r="1015" spans="1:5" ht="15">
      <c r="A1015" s="156"/>
      <c r="B1015" s="156"/>
      <c r="E1015" s="157"/>
    </row>
    <row r="1016" spans="1:5" ht="15">
      <c r="A1016" s="156"/>
      <c r="B1016" s="156"/>
      <c r="E1016" s="157"/>
    </row>
    <row r="1017" spans="1:5" ht="15">
      <c r="A1017" s="156"/>
      <c r="B1017" s="156"/>
      <c r="E1017" s="157"/>
    </row>
    <row r="1018" spans="1:5" ht="15">
      <c r="A1018" s="156"/>
      <c r="B1018" s="156"/>
      <c r="E1018" s="157"/>
    </row>
    <row r="1019" spans="1:5" ht="15">
      <c r="A1019" s="156"/>
      <c r="B1019" s="156"/>
      <c r="E1019" s="157"/>
    </row>
    <row r="1020" spans="1:5" ht="15">
      <c r="A1020" s="156"/>
      <c r="B1020" s="156"/>
      <c r="E1020" s="157"/>
    </row>
    <row r="1021" spans="1:5" ht="15">
      <c r="A1021" s="156"/>
      <c r="B1021" s="158"/>
      <c r="E1021" s="157"/>
    </row>
    <row r="1022" spans="1:5" ht="15">
      <c r="A1022" s="156"/>
      <c r="B1022" s="156"/>
      <c r="E1022" s="157"/>
    </row>
    <row r="1023" spans="1:5" ht="15">
      <c r="A1023" s="156"/>
      <c r="B1023" s="156"/>
      <c r="E1023" s="157"/>
    </row>
    <row r="1024" spans="1:5" ht="15">
      <c r="A1024" s="156"/>
      <c r="B1024" s="156"/>
      <c r="E1024" s="157"/>
    </row>
    <row r="1025" spans="1:5" ht="15">
      <c r="A1025" s="156"/>
      <c r="B1025" s="156"/>
      <c r="E1025" s="157"/>
    </row>
    <row r="1026" spans="1:5" ht="15">
      <c r="A1026" s="156"/>
      <c r="B1026" s="156"/>
      <c r="E1026" s="157"/>
    </row>
    <row r="1027" spans="1:5" ht="15">
      <c r="A1027" s="156"/>
      <c r="B1027" s="156"/>
      <c r="E1027" s="157"/>
    </row>
    <row r="1028" spans="1:5" ht="15">
      <c r="A1028" s="156"/>
      <c r="B1028" s="156"/>
      <c r="E1028" s="157"/>
    </row>
    <row r="1029" spans="1:5" ht="15">
      <c r="A1029" s="156"/>
      <c r="B1029" s="156"/>
      <c r="E1029" s="157"/>
    </row>
    <row r="1030" spans="1:5" ht="15">
      <c r="A1030" s="156"/>
      <c r="B1030" s="156"/>
      <c r="E1030" s="157"/>
    </row>
    <row r="1031" spans="1:5" ht="15">
      <c r="A1031" s="156"/>
      <c r="B1031" s="156"/>
      <c r="E1031" s="157"/>
    </row>
    <row r="1032" spans="1:5" ht="15">
      <c r="A1032" s="156"/>
      <c r="B1032" s="156"/>
      <c r="E1032" s="157"/>
    </row>
    <row r="1033" spans="1:5" ht="15">
      <c r="A1033" s="156"/>
      <c r="B1033" s="156"/>
      <c r="E1033" s="157"/>
    </row>
    <row r="1034" spans="1:5" ht="15">
      <c r="A1034" s="156"/>
      <c r="B1034" s="156"/>
      <c r="E1034" s="157"/>
    </row>
    <row r="1035" spans="1:5" ht="15">
      <c r="A1035" s="156"/>
      <c r="B1035" s="156"/>
      <c r="E1035" s="157"/>
    </row>
    <row r="1036" spans="1:5" ht="15">
      <c r="A1036" s="156"/>
      <c r="B1036" s="156"/>
      <c r="E1036" s="157"/>
    </row>
    <row r="1037" spans="1:5" ht="15">
      <c r="A1037" s="156"/>
      <c r="B1037" s="156"/>
      <c r="E1037" s="157"/>
    </row>
    <row r="1038" spans="1:5" ht="15">
      <c r="A1038" s="156"/>
      <c r="B1038" s="156"/>
      <c r="E1038" s="157"/>
    </row>
    <row r="1039" spans="1:5" ht="15">
      <c r="A1039" s="156"/>
      <c r="B1039" s="156"/>
      <c r="E1039" s="157"/>
    </row>
    <row r="1040" spans="1:5" ht="15">
      <c r="A1040" s="156"/>
      <c r="B1040" s="156"/>
      <c r="E1040" s="157"/>
    </row>
    <row r="1041" spans="1:5" ht="15">
      <c r="A1041" s="156"/>
      <c r="B1041" s="156"/>
      <c r="E1041" s="157"/>
    </row>
    <row r="1042" spans="1:5" ht="15">
      <c r="A1042" s="156"/>
      <c r="B1042" s="156"/>
      <c r="E1042" s="157"/>
    </row>
    <row r="1043" spans="1:5" ht="15">
      <c r="A1043" s="156"/>
      <c r="B1043" s="156"/>
      <c r="E1043" s="157"/>
    </row>
    <row r="1044" spans="1:5" ht="15">
      <c r="A1044" s="156"/>
      <c r="B1044" s="156"/>
      <c r="E1044" s="157"/>
    </row>
    <row r="1045" spans="1:5" ht="15">
      <c r="A1045" s="156"/>
      <c r="B1045" s="156"/>
      <c r="E1045" s="157"/>
    </row>
    <row r="1046" spans="1:5" ht="15">
      <c r="A1046" s="156"/>
      <c r="B1046" s="156"/>
      <c r="E1046" s="157"/>
    </row>
    <row r="1047" spans="1:5" ht="15">
      <c r="A1047" s="156"/>
      <c r="B1047" s="156"/>
      <c r="E1047" s="157"/>
    </row>
    <row r="1048" spans="1:5" ht="15">
      <c r="A1048" s="156"/>
      <c r="B1048" s="156"/>
      <c r="E1048" s="157"/>
    </row>
    <row r="1049" spans="1:5" ht="15">
      <c r="A1049" s="156"/>
      <c r="B1049" s="156"/>
      <c r="E1049" s="157"/>
    </row>
    <row r="1050" spans="1:5" ht="15">
      <c r="A1050" s="156"/>
      <c r="B1050" s="156"/>
      <c r="E1050" s="157"/>
    </row>
    <row r="1051" spans="1:5" ht="15">
      <c r="A1051" s="156"/>
      <c r="B1051" s="156"/>
      <c r="E1051" s="157"/>
    </row>
    <row r="1052" spans="1:5" ht="15">
      <c r="A1052" s="156"/>
      <c r="B1052" s="156"/>
      <c r="E1052" s="157"/>
    </row>
    <row r="1053" spans="1:5" ht="15">
      <c r="A1053" s="156"/>
      <c r="B1053" s="156"/>
      <c r="E1053" s="157"/>
    </row>
    <row r="1054" spans="1:5" ht="15">
      <c r="A1054" s="156"/>
      <c r="B1054" s="156"/>
      <c r="E1054" s="157"/>
    </row>
    <row r="1055" spans="1:5" ht="15">
      <c r="A1055" s="156"/>
      <c r="B1055" s="156"/>
      <c r="E1055" s="157"/>
    </row>
    <row r="1056" spans="1:5" ht="15">
      <c r="A1056" s="156"/>
      <c r="B1056" s="156"/>
      <c r="E1056" s="157"/>
    </row>
    <row r="1057" spans="1:5" ht="15">
      <c r="A1057" s="156"/>
      <c r="B1057" s="156"/>
      <c r="E1057" s="157"/>
    </row>
    <row r="1058" spans="1:5" ht="15">
      <c r="A1058" s="156"/>
      <c r="B1058" s="156"/>
      <c r="E1058" s="157"/>
    </row>
    <row r="1059" spans="1:5" ht="15">
      <c r="A1059" s="156"/>
      <c r="B1059" s="156"/>
      <c r="E1059" s="157"/>
    </row>
    <row r="1060" spans="1:5" ht="15">
      <c r="A1060" s="156"/>
      <c r="B1060" s="156"/>
      <c r="E1060" s="157"/>
    </row>
    <row r="1061" spans="1:5" ht="15">
      <c r="A1061" s="156"/>
      <c r="B1061" s="156"/>
      <c r="E1061" s="157"/>
    </row>
    <row r="1062" spans="1:5" ht="15">
      <c r="A1062" s="156"/>
      <c r="B1062" s="156"/>
      <c r="E1062" s="157"/>
    </row>
    <row r="1063" spans="1:5" ht="15">
      <c r="A1063" s="156"/>
      <c r="B1063" s="156"/>
      <c r="E1063" s="157"/>
    </row>
    <row r="1064" spans="1:5" ht="15">
      <c r="A1064" s="156"/>
      <c r="B1064" s="156"/>
      <c r="E1064" s="157"/>
    </row>
    <row r="1065" spans="1:5" ht="15">
      <c r="A1065" s="156"/>
      <c r="B1065" s="156"/>
      <c r="E1065" s="157"/>
    </row>
    <row r="1066" spans="1:5" ht="15">
      <c r="A1066" s="156"/>
      <c r="B1066" s="156"/>
      <c r="E1066" s="157"/>
    </row>
    <row r="1067" spans="1:5" ht="15">
      <c r="A1067" s="156"/>
      <c r="B1067" s="156"/>
      <c r="E1067" s="157"/>
    </row>
    <row r="1068" spans="1:5" ht="15">
      <c r="A1068" s="156"/>
      <c r="B1068" s="156"/>
      <c r="E1068" s="157"/>
    </row>
    <row r="1069" spans="1:5" ht="15">
      <c r="A1069" s="156"/>
      <c r="B1069" s="156"/>
      <c r="E1069" s="157"/>
    </row>
    <row r="1070" spans="1:5" ht="15">
      <c r="A1070" s="156"/>
      <c r="B1070" s="156"/>
      <c r="E1070" s="157"/>
    </row>
    <row r="1071" spans="1:5" ht="15">
      <c r="A1071" s="156"/>
      <c r="B1071" s="156"/>
      <c r="E1071" s="157"/>
    </row>
    <row r="1072" spans="1:5" ht="15">
      <c r="A1072" s="156"/>
      <c r="B1072" s="156"/>
      <c r="E1072" s="157"/>
    </row>
    <row r="1073" spans="1:5" ht="15">
      <c r="A1073" s="156"/>
      <c r="B1073" s="156"/>
      <c r="E1073" s="157"/>
    </row>
    <row r="1074" spans="1:5" ht="15">
      <c r="A1074" s="156"/>
      <c r="B1074" s="156"/>
      <c r="E1074" s="157"/>
    </row>
    <row r="1075" spans="1:5" ht="15">
      <c r="A1075" s="156"/>
      <c r="B1075" s="156"/>
      <c r="E1075" s="157"/>
    </row>
    <row r="1076" spans="1:5" ht="15">
      <c r="A1076" s="156"/>
      <c r="B1076" s="156"/>
      <c r="E1076" s="157"/>
    </row>
    <row r="1077" spans="1:5" ht="15">
      <c r="A1077" s="156"/>
      <c r="B1077" s="156"/>
      <c r="E1077" s="157"/>
    </row>
    <row r="1078" spans="1:5" ht="15">
      <c r="A1078" s="156"/>
      <c r="B1078" s="156"/>
      <c r="E1078" s="157"/>
    </row>
    <row r="1079" spans="1:5" ht="15">
      <c r="A1079" s="156"/>
      <c r="B1079" s="156"/>
      <c r="E1079" s="157"/>
    </row>
    <row r="1080" spans="1:5" ht="15">
      <c r="A1080" s="156"/>
      <c r="B1080" s="156"/>
      <c r="E1080" s="157"/>
    </row>
    <row r="1081" spans="1:5" ht="15">
      <c r="A1081" s="156"/>
      <c r="B1081" s="156"/>
      <c r="E1081" s="157"/>
    </row>
    <row r="1082" spans="1:5" ht="15">
      <c r="A1082" s="156"/>
      <c r="B1082" s="156"/>
      <c r="E1082" s="157"/>
    </row>
    <row r="1083" spans="1:5" ht="15">
      <c r="A1083" s="156"/>
      <c r="B1083" s="156"/>
      <c r="E1083" s="157"/>
    </row>
    <row r="1084" spans="1:5" ht="15">
      <c r="A1084" s="156"/>
      <c r="B1084" s="156"/>
      <c r="E1084" s="157"/>
    </row>
    <row r="1085" spans="1:5" ht="15">
      <c r="A1085" s="156"/>
      <c r="B1085" s="156"/>
      <c r="E1085" s="157"/>
    </row>
    <row r="1086" spans="1:5" ht="15">
      <c r="A1086" s="156"/>
      <c r="B1086" s="156"/>
      <c r="E1086" s="157"/>
    </row>
    <row r="1087" spans="1:5" ht="15">
      <c r="A1087" s="156"/>
      <c r="B1087" s="156"/>
      <c r="E1087" s="157"/>
    </row>
    <row r="1088" spans="1:5" ht="15">
      <c r="A1088" s="156"/>
      <c r="B1088" s="156"/>
      <c r="E1088" s="157"/>
    </row>
    <row r="1089" spans="1:5" ht="15">
      <c r="A1089" s="156"/>
      <c r="B1089" s="156"/>
      <c r="E1089" s="157"/>
    </row>
    <row r="1090" spans="1:5" ht="15">
      <c r="A1090" s="156"/>
      <c r="B1090" s="156"/>
      <c r="E1090" s="157"/>
    </row>
    <row r="1091" spans="1:5" ht="15">
      <c r="A1091" s="156"/>
      <c r="B1091" s="156"/>
      <c r="E1091" s="157"/>
    </row>
    <row r="1092" spans="1:5" ht="15">
      <c r="A1092" s="156"/>
      <c r="B1092" s="156"/>
      <c r="E1092" s="157"/>
    </row>
    <row r="1093" spans="1:5" ht="15">
      <c r="A1093" s="156"/>
      <c r="B1093" s="156"/>
      <c r="E1093" s="157"/>
    </row>
    <row r="1094" spans="1:5" ht="15">
      <c r="A1094" s="156"/>
      <c r="B1094" s="156"/>
      <c r="E1094" s="157"/>
    </row>
    <row r="1095" spans="1:5" ht="15">
      <c r="A1095" s="156"/>
      <c r="B1095" s="156"/>
      <c r="E1095" s="157"/>
    </row>
    <row r="1096" spans="1:5" ht="15">
      <c r="A1096" s="156"/>
      <c r="B1096" s="156"/>
      <c r="E1096" s="157"/>
    </row>
    <row r="1097" spans="1:5" ht="15">
      <c r="A1097" s="156"/>
      <c r="B1097" s="156"/>
      <c r="E1097" s="157"/>
    </row>
    <row r="1098" spans="1:5" ht="15">
      <c r="A1098" s="156"/>
      <c r="B1098" s="156"/>
      <c r="E1098" s="157"/>
    </row>
    <row r="1099" spans="1:5" ht="15">
      <c r="A1099" s="156"/>
      <c r="B1099" s="156"/>
      <c r="E1099" s="157"/>
    </row>
    <row r="1100" spans="1:5" ht="15">
      <c r="A1100" s="156"/>
      <c r="B1100" s="156"/>
      <c r="E1100" s="157"/>
    </row>
    <row r="1101" spans="1:5" ht="15">
      <c r="A1101" s="156"/>
      <c r="B1101" s="156"/>
      <c r="E1101" s="157"/>
    </row>
    <row r="1102" spans="1:5" ht="15">
      <c r="A1102" s="156"/>
      <c r="B1102" s="156"/>
      <c r="E1102" s="157"/>
    </row>
    <row r="1103" spans="1:5" ht="15">
      <c r="A1103" s="156"/>
      <c r="B1103" s="156"/>
      <c r="E1103" s="157"/>
    </row>
    <row r="1104" spans="1:5" ht="15">
      <c r="A1104" s="156"/>
      <c r="B1104" s="156"/>
      <c r="E1104" s="157"/>
    </row>
    <row r="1105" spans="1:5" ht="15">
      <c r="A1105" s="156"/>
      <c r="B1105" s="156"/>
      <c r="E1105" s="157"/>
    </row>
    <row r="1106" spans="1:5" ht="15">
      <c r="A1106" s="156"/>
      <c r="B1106" s="156"/>
      <c r="E1106" s="157"/>
    </row>
    <row r="1107" spans="1:5" ht="15">
      <c r="A1107" s="156"/>
      <c r="B1107" s="156"/>
      <c r="E1107" s="157"/>
    </row>
    <row r="1108" spans="1:5" ht="15">
      <c r="A1108" s="156"/>
      <c r="B1108" s="156"/>
      <c r="E1108" s="157"/>
    </row>
    <row r="1109" spans="1:5" ht="15">
      <c r="A1109" s="156"/>
      <c r="B1109" s="156"/>
      <c r="E1109" s="157"/>
    </row>
    <row r="1110" spans="1:5" ht="15">
      <c r="A1110" s="156"/>
      <c r="B1110" s="156"/>
      <c r="E1110" s="157"/>
    </row>
    <row r="1111" spans="1:5" ht="15">
      <c r="A1111" s="156"/>
      <c r="B1111" s="156"/>
      <c r="E1111" s="157"/>
    </row>
    <row r="1112" spans="1:5" ht="15">
      <c r="A1112" s="156"/>
      <c r="B1112" s="156"/>
      <c r="E1112" s="157"/>
    </row>
    <row r="1113" spans="1:5" ht="15">
      <c r="A1113" s="156"/>
      <c r="B1113" s="156"/>
      <c r="E1113" s="157"/>
    </row>
    <row r="1114" spans="1:5" ht="15">
      <c r="A1114" s="156"/>
      <c r="B1114" s="156"/>
      <c r="E1114" s="157"/>
    </row>
    <row r="1115" spans="1:5" ht="15">
      <c r="A1115" s="156"/>
      <c r="B1115" s="156"/>
      <c r="E1115" s="157"/>
    </row>
    <row r="1116" spans="1:5" ht="15">
      <c r="A1116" s="156"/>
      <c r="B1116" s="156"/>
      <c r="E1116" s="157"/>
    </row>
    <row r="1117" spans="1:5" ht="15">
      <c r="A1117" s="156"/>
      <c r="B1117" s="156"/>
      <c r="E1117" s="157"/>
    </row>
    <row r="1118" spans="1:5" ht="15">
      <c r="A1118" s="156"/>
      <c r="B1118" s="156"/>
      <c r="E1118" s="157"/>
    </row>
    <row r="1119" spans="1:5" ht="15">
      <c r="A1119" s="156"/>
      <c r="B1119" s="156"/>
      <c r="E1119" s="157"/>
    </row>
    <row r="1120" spans="1:5" ht="15">
      <c r="A1120" s="156"/>
      <c r="B1120" s="156"/>
      <c r="E1120" s="157"/>
    </row>
    <row r="1121" spans="1:5" ht="15">
      <c r="A1121" s="156"/>
      <c r="B1121" s="156"/>
      <c r="E1121" s="157"/>
    </row>
    <row r="1122" spans="1:5" ht="15">
      <c r="A1122" s="156"/>
      <c r="B1122" s="156"/>
      <c r="E1122" s="157"/>
    </row>
    <row r="1123" spans="1:5" ht="15">
      <c r="A1123" s="156"/>
      <c r="B1123" s="156"/>
      <c r="E1123" s="157"/>
    </row>
    <row r="1124" spans="1:5" ht="15">
      <c r="A1124" s="156"/>
      <c r="B1124" s="156"/>
      <c r="E1124" s="157"/>
    </row>
    <row r="1125" spans="1:5" ht="15">
      <c r="A1125" s="156"/>
      <c r="B1125" s="156"/>
      <c r="E1125" s="157"/>
    </row>
    <row r="1126" spans="1:5" ht="15">
      <c r="A1126" s="156"/>
      <c r="B1126" s="156"/>
      <c r="E1126" s="157"/>
    </row>
    <row r="1127" spans="1:5" ht="15">
      <c r="A1127" s="156"/>
      <c r="B1127" s="156"/>
      <c r="E1127" s="157"/>
    </row>
    <row r="1128" spans="1:5" ht="15">
      <c r="A1128" s="156"/>
      <c r="B1128" s="156"/>
      <c r="E1128" s="157"/>
    </row>
    <row r="1129" spans="1:5" ht="15">
      <c r="A1129" s="156"/>
      <c r="B1129" s="156"/>
      <c r="E1129" s="157"/>
    </row>
    <row r="1130" spans="1:5" ht="15">
      <c r="A1130" s="156"/>
      <c r="B1130" s="156"/>
      <c r="E1130" s="157"/>
    </row>
    <row r="1131" spans="1:5" ht="15">
      <c r="A1131" s="156"/>
      <c r="B1131" s="156"/>
      <c r="E1131" s="157"/>
    </row>
    <row r="1132" spans="1:5" ht="15">
      <c r="A1132" s="156"/>
      <c r="B1132" s="156"/>
      <c r="E1132" s="157"/>
    </row>
    <row r="1133" spans="1:5" ht="15">
      <c r="A1133" s="156"/>
      <c r="B1133" s="156"/>
      <c r="E1133" s="157"/>
    </row>
    <row r="1134" spans="1:5" ht="15">
      <c r="A1134" s="156"/>
      <c r="B1134" s="156"/>
      <c r="E1134" s="157"/>
    </row>
    <row r="1135" spans="1:5" ht="15">
      <c r="A1135" s="156"/>
      <c r="B1135" s="156"/>
      <c r="E1135" s="157"/>
    </row>
    <row r="1136" spans="1:5" ht="15">
      <c r="A1136" s="156"/>
      <c r="B1136" s="156"/>
      <c r="E1136" s="157"/>
    </row>
    <row r="1137" spans="1:5" ht="15">
      <c r="A1137" s="156"/>
      <c r="B1137" s="156"/>
      <c r="E1137" s="157"/>
    </row>
    <row r="1138" spans="1:5" ht="15">
      <c r="A1138" s="156"/>
      <c r="B1138" s="156"/>
      <c r="E1138" s="157"/>
    </row>
    <row r="1139" spans="1:5" ht="15">
      <c r="A1139" s="156"/>
      <c r="B1139" s="156"/>
      <c r="E1139" s="157"/>
    </row>
    <row r="1140" spans="1:5" ht="15">
      <c r="A1140" s="156"/>
      <c r="B1140" s="156"/>
      <c r="E1140" s="157"/>
    </row>
    <row r="1141" spans="1:5" ht="15">
      <c r="A1141" s="156"/>
      <c r="B1141" s="156"/>
      <c r="E1141" s="157"/>
    </row>
    <row r="1142" spans="1:5" ht="15">
      <c r="A1142" s="156"/>
      <c r="B1142" s="156"/>
      <c r="E1142" s="157"/>
    </row>
    <row r="1143" spans="1:5" ht="15">
      <c r="A1143" s="156"/>
      <c r="B1143" s="156"/>
      <c r="E1143" s="157"/>
    </row>
    <row r="1144" spans="1:5" ht="15">
      <c r="A1144" s="156"/>
      <c r="B1144" s="156"/>
      <c r="E1144" s="157"/>
    </row>
    <row r="1145" spans="1:5" ht="15">
      <c r="A1145" s="156"/>
      <c r="B1145" s="156"/>
      <c r="E1145" s="157"/>
    </row>
    <row r="1146" spans="1:5" ht="15">
      <c r="A1146" s="156"/>
      <c r="B1146" s="156"/>
      <c r="E1146" s="157"/>
    </row>
    <row r="1147" spans="1:5" ht="15">
      <c r="A1147" s="156"/>
      <c r="B1147" s="156"/>
      <c r="E1147" s="157"/>
    </row>
    <row r="1148" spans="1:5" ht="15">
      <c r="A1148" s="156"/>
      <c r="B1148" s="156"/>
      <c r="E1148" s="157"/>
    </row>
    <row r="1149" spans="1:5" ht="15">
      <c r="A1149" s="156"/>
      <c r="B1149" s="156"/>
      <c r="E1149" s="157"/>
    </row>
    <row r="1150" spans="1:5" ht="15">
      <c r="A1150" s="156"/>
      <c r="B1150" s="156"/>
      <c r="E1150" s="157"/>
    </row>
    <row r="1151" spans="1:5" ht="15">
      <c r="A1151" s="156"/>
      <c r="B1151" s="156"/>
      <c r="E1151" s="157"/>
    </row>
    <row r="1152" spans="1:5" ht="15">
      <c r="A1152" s="156"/>
      <c r="B1152" s="156"/>
      <c r="E1152" s="157"/>
    </row>
    <row r="1153" spans="1:5" ht="15">
      <c r="A1153" s="156"/>
      <c r="B1153" s="156"/>
      <c r="E1153" s="157"/>
    </row>
    <row r="1154" spans="1:5" ht="15">
      <c r="A1154" s="156"/>
      <c r="B1154" s="156"/>
      <c r="E1154" s="157"/>
    </row>
    <row r="1155" spans="1:5" ht="15">
      <c r="A1155" s="156"/>
      <c r="B1155" s="156"/>
      <c r="E1155" s="157"/>
    </row>
    <row r="1156" spans="1:5" ht="15">
      <c r="A1156" s="156"/>
      <c r="B1156" s="156"/>
      <c r="E1156" s="157"/>
    </row>
    <row r="1157" spans="1:5" ht="15">
      <c r="A1157" s="156"/>
      <c r="B1157" s="156"/>
      <c r="E1157" s="157"/>
    </row>
    <row r="1158" spans="1:5" ht="15">
      <c r="A1158" s="156"/>
      <c r="B1158" s="156"/>
      <c r="E1158" s="157"/>
    </row>
    <row r="1159" spans="1:5" ht="15">
      <c r="A1159" s="156"/>
      <c r="B1159" s="156"/>
      <c r="E1159" s="157"/>
    </row>
    <row r="1160" spans="1:5" ht="15">
      <c r="A1160" s="156"/>
      <c r="B1160" s="156"/>
      <c r="E1160" s="157"/>
    </row>
    <row r="1161" spans="1:5" ht="15">
      <c r="A1161" s="156"/>
      <c r="B1161" s="156"/>
      <c r="E1161" s="157"/>
    </row>
    <row r="1162" spans="1:5" ht="15">
      <c r="A1162" s="156"/>
      <c r="B1162" s="156"/>
      <c r="E1162" s="157"/>
    </row>
    <row r="1163" spans="1:5" ht="15">
      <c r="A1163" s="156"/>
      <c r="B1163" s="156"/>
      <c r="E1163" s="157"/>
    </row>
    <row r="1164" spans="1:5" ht="15">
      <c r="A1164" s="156"/>
      <c r="B1164" s="156"/>
      <c r="E1164" s="157"/>
    </row>
    <row r="1165" spans="1:5" ht="15">
      <c r="A1165" s="156"/>
      <c r="B1165" s="156"/>
      <c r="E1165" s="157"/>
    </row>
    <row r="1166" spans="1:5" ht="15">
      <c r="A1166" s="156"/>
      <c r="B1166" s="156"/>
      <c r="E1166" s="157"/>
    </row>
    <row r="1167" spans="1:5" ht="15">
      <c r="A1167" s="156"/>
      <c r="B1167" s="156"/>
      <c r="E1167" s="157"/>
    </row>
    <row r="1168" spans="1:5" ht="15">
      <c r="A1168" s="156"/>
      <c r="B1168" s="156"/>
      <c r="E1168" s="157"/>
    </row>
    <row r="1169" spans="1:5" ht="15">
      <c r="A1169" s="156"/>
      <c r="B1169" s="156"/>
      <c r="E1169" s="157"/>
    </row>
    <row r="1170" spans="1:5" ht="15">
      <c r="A1170" s="156"/>
      <c r="B1170" s="156"/>
      <c r="E1170" s="157"/>
    </row>
    <row r="1171" spans="1:5" ht="15">
      <c r="A1171" s="156"/>
      <c r="B1171" s="156"/>
      <c r="E1171" s="157"/>
    </row>
    <row r="1172" spans="1:5" ht="15">
      <c r="A1172" s="156"/>
      <c r="B1172" s="156"/>
      <c r="E1172" s="157"/>
    </row>
    <row r="1173" spans="1:5" ht="15">
      <c r="A1173" s="156"/>
      <c r="B1173" s="156"/>
      <c r="E1173" s="157"/>
    </row>
    <row r="1174" spans="1:5" ht="15">
      <c r="A1174" s="156"/>
      <c r="B1174" s="156"/>
      <c r="E1174" s="157"/>
    </row>
    <row r="1175" spans="1:5" ht="15">
      <c r="A1175" s="156"/>
      <c r="B1175" s="156"/>
      <c r="E1175" s="157"/>
    </row>
    <row r="1176" spans="1:5" ht="15">
      <c r="A1176" s="156"/>
      <c r="B1176" s="156"/>
      <c r="E1176" s="157"/>
    </row>
    <row r="1177" spans="1:5" ht="15">
      <c r="A1177" s="156"/>
      <c r="B1177" s="156"/>
      <c r="E1177" s="157"/>
    </row>
    <row r="1178" spans="1:5" ht="15">
      <c r="A1178" s="156"/>
      <c r="B1178" s="156"/>
      <c r="E1178" s="157"/>
    </row>
    <row r="1179" spans="1:5" ht="15">
      <c r="A1179" s="156"/>
      <c r="B1179" s="156"/>
      <c r="E1179" s="157"/>
    </row>
    <row r="1180" spans="1:5" ht="15">
      <c r="A1180" s="156"/>
      <c r="B1180" s="156"/>
      <c r="E1180" s="157"/>
    </row>
    <row r="1181" spans="1:5" ht="15">
      <c r="A1181" s="156"/>
      <c r="B1181" s="156"/>
      <c r="E1181" s="157"/>
    </row>
    <row r="1182" spans="1:5" ht="15">
      <c r="A1182" s="156"/>
      <c r="B1182" s="156"/>
      <c r="E1182" s="157"/>
    </row>
    <row r="1183" spans="1:5" ht="15">
      <c r="A1183" s="156"/>
      <c r="B1183" s="156"/>
      <c r="E1183" s="157"/>
    </row>
    <row r="1184" spans="1:5" ht="15">
      <c r="A1184" s="156"/>
      <c r="B1184" s="156"/>
      <c r="E1184" s="157"/>
    </row>
    <row r="1185" spans="1:5" ht="15">
      <c r="A1185" s="156"/>
      <c r="B1185" s="156"/>
      <c r="E1185" s="157"/>
    </row>
    <row r="1186" spans="1:5" ht="15">
      <c r="A1186" s="156"/>
      <c r="B1186" s="156"/>
      <c r="E1186" s="157"/>
    </row>
    <row r="1187" spans="1:5" ht="15">
      <c r="A1187" s="156"/>
      <c r="B1187" s="156"/>
      <c r="E1187" s="157"/>
    </row>
    <row r="1188" spans="1:5" ht="15">
      <c r="A1188" s="156"/>
      <c r="B1188" s="156"/>
      <c r="E1188" s="157"/>
    </row>
    <row r="1189" spans="1:5" ht="15">
      <c r="A1189" s="156"/>
      <c r="B1189" s="156"/>
      <c r="E1189" s="157"/>
    </row>
    <row r="1190" spans="1:5" ht="15">
      <c r="A1190" s="156"/>
      <c r="B1190" s="156"/>
      <c r="E1190" s="157"/>
    </row>
    <row r="1191" spans="1:5" ht="15">
      <c r="A1191" s="156"/>
      <c r="B1191" s="156"/>
      <c r="E1191" s="157"/>
    </row>
    <row r="1192" spans="1:5" ht="15">
      <c r="A1192" s="156"/>
      <c r="B1192" s="156"/>
      <c r="E1192" s="157"/>
    </row>
    <row r="1193" spans="1:5" ht="15">
      <c r="A1193" s="156"/>
      <c r="B1193" s="156"/>
      <c r="E1193" s="157"/>
    </row>
    <row r="1194" spans="1:5" ht="15">
      <c r="A1194" s="156"/>
      <c r="B1194" s="156"/>
      <c r="E1194" s="157"/>
    </row>
    <row r="1195" spans="1:5" ht="15">
      <c r="A1195" s="156"/>
      <c r="B1195" s="156"/>
      <c r="E1195" s="157"/>
    </row>
    <row r="1196" spans="1:5" ht="15">
      <c r="A1196" s="156"/>
      <c r="B1196" s="156"/>
      <c r="E1196" s="157"/>
    </row>
    <row r="1197" spans="1:5" ht="15">
      <c r="A1197" s="156"/>
      <c r="B1197" s="156"/>
      <c r="E1197" s="157"/>
    </row>
    <row r="1198" spans="1:5" ht="15">
      <c r="A1198" s="156"/>
      <c r="B1198" s="156"/>
      <c r="E1198" s="157"/>
    </row>
    <row r="1199" spans="1:5" ht="15">
      <c r="A1199" s="156"/>
      <c r="B1199" s="156"/>
      <c r="E1199" s="157"/>
    </row>
    <row r="1200" spans="1:5" ht="15">
      <c r="A1200" s="156"/>
      <c r="B1200" s="156"/>
      <c r="E1200" s="157"/>
    </row>
    <row r="1201" spans="1:5" ht="15">
      <c r="A1201" s="156"/>
      <c r="B1201" s="156"/>
      <c r="E1201" s="157"/>
    </row>
    <row r="1202" spans="1:5" ht="15">
      <c r="A1202" s="156"/>
      <c r="B1202" s="156"/>
      <c r="E1202" s="157"/>
    </row>
    <row r="1203" spans="1:5" ht="15">
      <c r="A1203" s="156"/>
      <c r="B1203" s="156"/>
      <c r="E1203" s="157"/>
    </row>
    <row r="1204" spans="1:5" ht="15">
      <c r="A1204" s="156"/>
      <c r="B1204" s="156"/>
      <c r="E1204" s="157"/>
    </row>
    <row r="1205" spans="1:5" ht="15">
      <c r="A1205" s="156"/>
      <c r="B1205" s="156"/>
      <c r="E1205" s="157"/>
    </row>
    <row r="1206" spans="1:5" ht="15">
      <c r="A1206" s="156"/>
      <c r="B1206" s="156"/>
      <c r="E1206" s="157"/>
    </row>
    <row r="1207" spans="1:5" ht="15">
      <c r="A1207" s="156"/>
      <c r="B1207" s="156"/>
      <c r="E1207" s="157"/>
    </row>
    <row r="1208" spans="1:5" ht="15">
      <c r="A1208" s="156"/>
      <c r="B1208" s="156"/>
      <c r="E1208" s="157"/>
    </row>
    <row r="1209" spans="1:5" ht="15">
      <c r="A1209" s="156"/>
      <c r="B1209" s="156"/>
      <c r="E1209" s="157"/>
    </row>
    <row r="1210" spans="1:5" ht="15">
      <c r="A1210" s="156"/>
      <c r="B1210" s="156"/>
      <c r="E1210" s="157"/>
    </row>
    <row r="1211" spans="1:5" ht="15">
      <c r="A1211" s="156"/>
      <c r="B1211" s="156"/>
      <c r="E1211" s="157"/>
    </row>
    <row r="1212" spans="1:5" ht="15">
      <c r="A1212" s="156"/>
      <c r="B1212" s="156"/>
      <c r="E1212" s="157"/>
    </row>
    <row r="1213" spans="1:5" ht="15">
      <c r="A1213" s="156"/>
      <c r="B1213" s="156"/>
      <c r="E1213" s="157"/>
    </row>
    <row r="1214" spans="1:5" ht="15">
      <c r="A1214" s="156"/>
      <c r="B1214" s="156"/>
      <c r="E1214" s="157"/>
    </row>
    <row r="1215" spans="1:5" ht="15">
      <c r="A1215" s="156"/>
      <c r="B1215" s="156"/>
      <c r="E1215" s="157"/>
    </row>
    <row r="1216" spans="1:5" ht="15">
      <c r="A1216" s="156"/>
      <c r="B1216" s="156"/>
      <c r="E1216" s="157"/>
    </row>
    <row r="1217" spans="1:5" ht="15">
      <c r="A1217" s="156"/>
      <c r="B1217" s="156"/>
      <c r="E1217" s="157"/>
    </row>
    <row r="1218" spans="1:5" ht="15">
      <c r="A1218" s="156"/>
      <c r="B1218" s="156"/>
      <c r="E1218" s="157"/>
    </row>
    <row r="1219" spans="1:5" ht="15">
      <c r="A1219" s="156"/>
      <c r="B1219" s="156"/>
      <c r="E1219" s="157"/>
    </row>
    <row r="1220" spans="1:5" ht="15">
      <c r="A1220" s="156"/>
      <c r="B1220" s="156"/>
      <c r="E1220" s="157"/>
    </row>
    <row r="1221" spans="1:5" ht="15">
      <c r="A1221" s="156"/>
      <c r="B1221" s="156"/>
      <c r="E1221" s="157"/>
    </row>
    <row r="1222" spans="1:5" ht="15">
      <c r="A1222" s="156"/>
      <c r="B1222" s="156"/>
      <c r="E1222" s="157"/>
    </row>
    <row r="1223" spans="1:5" ht="15">
      <c r="A1223" s="156"/>
      <c r="B1223" s="156"/>
      <c r="E1223" s="157"/>
    </row>
    <row r="1224" spans="1:5" ht="15">
      <c r="A1224" s="156"/>
      <c r="B1224" s="156"/>
      <c r="E1224" s="157"/>
    </row>
    <row r="1225" spans="1:5" ht="15">
      <c r="A1225" s="156"/>
      <c r="B1225" s="156"/>
      <c r="E1225" s="157"/>
    </row>
    <row r="1226" spans="1:5" ht="15">
      <c r="A1226" s="156"/>
      <c r="B1226" s="156"/>
      <c r="E1226" s="157"/>
    </row>
    <row r="1227" spans="1:5" ht="15">
      <c r="A1227" s="156"/>
      <c r="B1227" s="156"/>
      <c r="E1227" s="157"/>
    </row>
    <row r="1228" spans="1:5" ht="15">
      <c r="A1228" s="156"/>
      <c r="B1228" s="156"/>
      <c r="E1228" s="157"/>
    </row>
    <row r="1229" spans="1:5" ht="15">
      <c r="A1229" s="156"/>
      <c r="B1229" s="156"/>
      <c r="E1229" s="157"/>
    </row>
    <row r="1230" spans="1:5" ht="15">
      <c r="A1230" s="156"/>
      <c r="B1230" s="156"/>
      <c r="E1230" s="157"/>
    </row>
    <row r="1231" spans="1:5" ht="15">
      <c r="A1231" s="156"/>
      <c r="B1231" s="156"/>
      <c r="E1231" s="157"/>
    </row>
    <row r="1232" spans="1:5" ht="15">
      <c r="A1232" s="156"/>
      <c r="B1232" s="156"/>
      <c r="E1232" s="157"/>
    </row>
    <row r="1233" spans="1:5" ht="15">
      <c r="A1233" s="156"/>
      <c r="B1233" s="156"/>
      <c r="E1233" s="157"/>
    </row>
    <row r="1234" spans="1:5" ht="15">
      <c r="A1234" s="156"/>
      <c r="B1234" s="156"/>
      <c r="E1234" s="157"/>
    </row>
    <row r="1235" spans="1:5" ht="15">
      <c r="A1235" s="156"/>
      <c r="B1235" s="156"/>
      <c r="E1235" s="157"/>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outlinePr summaryBelow="0" summaryRight="0"/>
  </sheetPr>
  <dimension ref="A1:G1235"/>
  <sheetViews>
    <sheetView workbookViewId="0">
      <pane xSplit="1" ySplit="2" topLeftCell="B3" activePane="bottomRight" state="frozen"/>
      <selection pane="topRight" activeCell="B1" sqref="B1"/>
      <selection pane="bottomLeft" activeCell="A3" sqref="A3"/>
      <selection pane="bottomRight" activeCell="B3" sqref="B3"/>
    </sheetView>
  </sheetViews>
  <sheetFormatPr defaultColWidth="12.6640625" defaultRowHeight="15.75" customHeight="1"/>
  <cols>
    <col min="1" max="1" width="57.33203125" customWidth="1"/>
    <col min="2" max="2" width="20.109375" customWidth="1"/>
    <col min="3" max="3" width="39.21875" customWidth="1"/>
    <col min="4" max="4" width="18.6640625" customWidth="1"/>
    <col min="5" max="5" width="34" customWidth="1"/>
    <col min="6" max="6" width="22.6640625" customWidth="1"/>
    <col min="7" max="7" width="47.44140625" customWidth="1"/>
    <col min="8" max="27" width="7.6640625" customWidth="1"/>
  </cols>
  <sheetData>
    <row r="1" spans="1:7" ht="30.75" customHeight="1">
      <c r="A1" s="135" t="s">
        <v>10669</v>
      </c>
      <c r="B1" s="136"/>
      <c r="C1" s="136"/>
      <c r="D1" s="136"/>
      <c r="E1" s="136"/>
      <c r="F1" s="136"/>
      <c r="G1" s="136"/>
    </row>
    <row r="2" spans="1:7" ht="31.5" customHeight="1">
      <c r="A2" s="159" t="s">
        <v>2</v>
      </c>
      <c r="B2" s="137" t="s">
        <v>8078</v>
      </c>
      <c r="C2" s="124" t="s">
        <v>3</v>
      </c>
      <c r="D2" s="124" t="s">
        <v>41</v>
      </c>
      <c r="E2" s="125" t="s">
        <v>8079</v>
      </c>
      <c r="F2" s="125" t="s">
        <v>8080</v>
      </c>
      <c r="G2" s="124"/>
    </row>
    <row r="3" spans="1:7" ht="32.25" customHeight="1">
      <c r="A3" s="164" t="s">
        <v>10615</v>
      </c>
      <c r="B3" s="164" t="s">
        <v>8038</v>
      </c>
      <c r="C3" s="162" t="str">
        <f t="shared" ref="C3:C44" si="0">HYPERLINK("https://www.epa.gov/ccl/contaminant-candidate-list-2-ccl-2","EPA-Contaminant Candidate list (CCL)-2")</f>
        <v>EPA-Contaminant Candidate list (CCL)-2</v>
      </c>
      <c r="D3" s="126"/>
      <c r="E3" s="127"/>
      <c r="F3" s="126"/>
      <c r="G3" s="126"/>
    </row>
    <row r="4" spans="1:7" ht="19.5" customHeight="1">
      <c r="A4" s="164" t="s">
        <v>10616</v>
      </c>
      <c r="B4" s="164" t="s">
        <v>10617</v>
      </c>
      <c r="C4" s="162" t="str">
        <f t="shared" si="0"/>
        <v>EPA-Contaminant Candidate list (CCL)-2</v>
      </c>
      <c r="D4" s="126"/>
      <c r="E4" s="127"/>
      <c r="F4" s="126"/>
      <c r="G4" s="126"/>
    </row>
    <row r="5" spans="1:7" ht="30.75" customHeight="1">
      <c r="A5" s="164" t="s">
        <v>10618</v>
      </c>
      <c r="B5" s="164" t="s">
        <v>8572</v>
      </c>
      <c r="C5" s="162" t="str">
        <f t="shared" si="0"/>
        <v>EPA-Contaminant Candidate list (CCL)-2</v>
      </c>
      <c r="D5" s="126"/>
      <c r="E5" s="127"/>
      <c r="F5" s="126"/>
      <c r="G5" s="126"/>
    </row>
    <row r="6" spans="1:7" ht="19.5" customHeight="1">
      <c r="A6" s="164" t="s">
        <v>10619</v>
      </c>
      <c r="B6" s="164" t="s">
        <v>10620</v>
      </c>
      <c r="C6" s="162" t="str">
        <f t="shared" si="0"/>
        <v>EPA-Contaminant Candidate list (CCL)-2</v>
      </c>
      <c r="D6" s="126"/>
      <c r="E6" s="178"/>
      <c r="F6" s="126"/>
      <c r="G6" s="126"/>
    </row>
    <row r="7" spans="1:7" ht="19.5" customHeight="1">
      <c r="A7" s="185" t="s">
        <v>10621</v>
      </c>
      <c r="B7" s="185" t="s">
        <v>8626</v>
      </c>
      <c r="C7" s="162" t="str">
        <f t="shared" si="0"/>
        <v>EPA-Contaminant Candidate list (CCL)-2</v>
      </c>
      <c r="D7" s="126"/>
      <c r="E7" s="133"/>
      <c r="F7" s="126"/>
      <c r="G7" s="126"/>
    </row>
    <row r="8" spans="1:7" ht="19.5" customHeight="1">
      <c r="A8" s="185" t="s">
        <v>10622</v>
      </c>
      <c r="B8" s="185" t="s">
        <v>10623</v>
      </c>
      <c r="C8" s="162" t="str">
        <f t="shared" si="0"/>
        <v>EPA-Contaminant Candidate list (CCL)-2</v>
      </c>
      <c r="D8" s="126"/>
      <c r="E8" s="133"/>
      <c r="F8" s="126"/>
      <c r="G8" s="126"/>
    </row>
    <row r="9" spans="1:7" ht="19.5" customHeight="1">
      <c r="A9" s="185" t="s">
        <v>10624</v>
      </c>
      <c r="B9" s="185" t="s">
        <v>8576</v>
      </c>
      <c r="C9" s="162" t="str">
        <f t="shared" si="0"/>
        <v>EPA-Contaminant Candidate list (CCL)-2</v>
      </c>
      <c r="D9" s="126"/>
      <c r="E9" s="133"/>
      <c r="F9" s="126"/>
      <c r="G9" s="126"/>
    </row>
    <row r="10" spans="1:7" ht="19.5" customHeight="1">
      <c r="A10" s="185" t="s">
        <v>10625</v>
      </c>
      <c r="B10" s="185" t="s">
        <v>9496</v>
      </c>
      <c r="C10" s="162" t="str">
        <f t="shared" si="0"/>
        <v>EPA-Contaminant Candidate list (CCL)-2</v>
      </c>
      <c r="D10" s="126"/>
      <c r="E10" s="133"/>
      <c r="F10" s="126"/>
      <c r="G10" s="126"/>
    </row>
    <row r="11" spans="1:7" ht="19.5" customHeight="1">
      <c r="A11" s="185" t="s">
        <v>10626</v>
      </c>
      <c r="B11" s="185" t="s">
        <v>10627</v>
      </c>
      <c r="C11" s="162" t="str">
        <f t="shared" si="0"/>
        <v>EPA-Contaminant Candidate list (CCL)-2</v>
      </c>
      <c r="D11" s="126"/>
      <c r="E11" s="133"/>
      <c r="F11" s="126"/>
      <c r="G11" s="126"/>
    </row>
    <row r="12" spans="1:7" ht="19.5" customHeight="1">
      <c r="A12" s="185" t="s">
        <v>10628</v>
      </c>
      <c r="B12" s="185" t="s">
        <v>2253</v>
      </c>
      <c r="C12" s="162" t="str">
        <f t="shared" si="0"/>
        <v>EPA-Contaminant Candidate list (CCL)-2</v>
      </c>
      <c r="D12" s="126"/>
      <c r="E12" s="133"/>
      <c r="F12" s="126"/>
      <c r="G12" s="126"/>
    </row>
    <row r="13" spans="1:7" ht="15">
      <c r="A13" s="185" t="s">
        <v>10629</v>
      </c>
      <c r="B13" s="185" t="s">
        <v>7847</v>
      </c>
      <c r="C13" s="162" t="str">
        <f t="shared" si="0"/>
        <v>EPA-Contaminant Candidate list (CCL)-2</v>
      </c>
      <c r="D13" s="126"/>
      <c r="E13" s="133"/>
      <c r="F13" s="126"/>
      <c r="G13" s="126"/>
    </row>
    <row r="14" spans="1:7" ht="15">
      <c r="A14" s="185" t="s">
        <v>10630</v>
      </c>
      <c r="B14" s="185" t="s">
        <v>8622</v>
      </c>
      <c r="C14" s="162" t="str">
        <f t="shared" si="0"/>
        <v>EPA-Contaminant Candidate list (CCL)-2</v>
      </c>
      <c r="D14" s="126"/>
      <c r="E14" s="133"/>
      <c r="F14" s="126"/>
      <c r="G14" s="126"/>
    </row>
    <row r="15" spans="1:7" ht="15">
      <c r="A15" s="185" t="s">
        <v>10631</v>
      </c>
      <c r="B15" s="185" t="s">
        <v>8620</v>
      </c>
      <c r="C15" s="162" t="str">
        <f t="shared" si="0"/>
        <v>EPA-Contaminant Candidate list (CCL)-2</v>
      </c>
      <c r="D15" s="126"/>
      <c r="E15" s="133"/>
      <c r="F15" s="126"/>
      <c r="G15" s="126"/>
    </row>
    <row r="16" spans="1:7" ht="15">
      <c r="A16" s="185" t="s">
        <v>10632</v>
      </c>
      <c r="B16" s="185" t="s">
        <v>3931</v>
      </c>
      <c r="C16" s="162" t="str">
        <f t="shared" si="0"/>
        <v>EPA-Contaminant Candidate list (CCL)-2</v>
      </c>
      <c r="D16" s="126"/>
      <c r="E16" s="133"/>
      <c r="F16" s="126"/>
      <c r="G16" s="126"/>
    </row>
    <row r="17" spans="1:7" ht="15">
      <c r="A17" s="185" t="s">
        <v>10241</v>
      </c>
      <c r="B17" s="185" t="s">
        <v>54</v>
      </c>
      <c r="C17" s="162" t="str">
        <f t="shared" si="0"/>
        <v>EPA-Contaminant Candidate list (CCL)-2</v>
      </c>
      <c r="D17" s="126"/>
      <c r="E17" s="133"/>
      <c r="F17" s="126"/>
      <c r="G17" s="126"/>
    </row>
    <row r="18" spans="1:7" ht="30">
      <c r="A18" s="185" t="s">
        <v>10633</v>
      </c>
      <c r="B18" s="185" t="s">
        <v>10634</v>
      </c>
      <c r="C18" s="162" t="str">
        <f t="shared" si="0"/>
        <v>EPA-Contaminant Candidate list (CCL)-2</v>
      </c>
      <c r="D18" s="126"/>
      <c r="E18" s="133"/>
      <c r="F18" s="126"/>
      <c r="G18" s="126"/>
    </row>
    <row r="19" spans="1:7" ht="15">
      <c r="A19" s="185" t="s">
        <v>10636</v>
      </c>
      <c r="B19" s="185" t="s">
        <v>10637</v>
      </c>
      <c r="C19" s="162" t="str">
        <f t="shared" si="0"/>
        <v>EPA-Contaminant Candidate list (CCL)-2</v>
      </c>
      <c r="D19" s="126"/>
      <c r="E19" s="133"/>
      <c r="F19" s="126"/>
      <c r="G19" s="126"/>
    </row>
    <row r="20" spans="1:7" ht="15">
      <c r="A20" s="185" t="s">
        <v>10638</v>
      </c>
      <c r="B20" s="185" t="s">
        <v>7767</v>
      </c>
      <c r="C20" s="162" t="str">
        <f t="shared" si="0"/>
        <v>EPA-Contaminant Candidate list (CCL)-2</v>
      </c>
      <c r="D20" s="126"/>
      <c r="E20" s="133"/>
      <c r="F20" s="126"/>
      <c r="G20" s="126"/>
    </row>
    <row r="21" spans="1:7" ht="15">
      <c r="A21" s="185" t="s">
        <v>10639</v>
      </c>
      <c r="B21" s="185" t="s">
        <v>10640</v>
      </c>
      <c r="C21" s="162" t="str">
        <f t="shared" si="0"/>
        <v>EPA-Contaminant Candidate list (CCL)-2</v>
      </c>
      <c r="D21" s="126"/>
      <c r="E21" s="133"/>
      <c r="F21" s="126"/>
      <c r="G21" s="126"/>
    </row>
    <row r="22" spans="1:7" ht="15">
      <c r="A22" s="185" t="s">
        <v>10641</v>
      </c>
      <c r="B22" s="185" t="s">
        <v>10642</v>
      </c>
      <c r="C22" s="162" t="str">
        <f t="shared" si="0"/>
        <v>EPA-Contaminant Candidate list (CCL)-2</v>
      </c>
      <c r="D22" s="126"/>
      <c r="E22" s="133"/>
      <c r="F22" s="126"/>
      <c r="G22" s="126"/>
    </row>
    <row r="23" spans="1:7" ht="15">
      <c r="A23" s="185" t="s">
        <v>10643</v>
      </c>
      <c r="B23" s="185" t="s">
        <v>10644</v>
      </c>
      <c r="C23" s="162" t="str">
        <f t="shared" si="0"/>
        <v>EPA-Contaminant Candidate list (CCL)-2</v>
      </c>
      <c r="D23" s="126"/>
      <c r="E23" s="133"/>
      <c r="F23" s="126"/>
      <c r="G23" s="126"/>
    </row>
    <row r="24" spans="1:7" ht="15">
      <c r="A24" s="185" t="s">
        <v>1999</v>
      </c>
      <c r="B24" s="185" t="s">
        <v>2003</v>
      </c>
      <c r="C24" s="162" t="str">
        <f t="shared" si="0"/>
        <v>EPA-Contaminant Candidate list (CCL)-2</v>
      </c>
      <c r="D24" s="126"/>
      <c r="E24" s="133"/>
      <c r="F24" s="126"/>
      <c r="G24" s="126"/>
    </row>
    <row r="25" spans="1:7" ht="15">
      <c r="A25" s="185" t="s">
        <v>10645</v>
      </c>
      <c r="B25" s="185" t="s">
        <v>7822</v>
      </c>
      <c r="C25" s="162" t="str">
        <f t="shared" si="0"/>
        <v>EPA-Contaminant Candidate list (CCL)-2</v>
      </c>
      <c r="D25" s="126"/>
      <c r="E25" s="133"/>
      <c r="F25" s="126"/>
      <c r="G25" s="126"/>
    </row>
    <row r="26" spans="1:7" ht="15">
      <c r="A26" s="185" t="s">
        <v>10290</v>
      </c>
      <c r="B26" s="186" t="s">
        <v>10291</v>
      </c>
      <c r="C26" s="162" t="str">
        <f t="shared" si="0"/>
        <v>EPA-Contaminant Candidate list (CCL)-2</v>
      </c>
      <c r="D26" s="126"/>
      <c r="E26" s="133"/>
      <c r="F26" s="126"/>
      <c r="G26" s="126"/>
    </row>
    <row r="27" spans="1:7" ht="15">
      <c r="A27" s="144" t="s">
        <v>10292</v>
      </c>
      <c r="B27" s="185" t="s">
        <v>7861</v>
      </c>
      <c r="C27" s="162" t="str">
        <f t="shared" si="0"/>
        <v>EPA-Contaminant Candidate list (CCL)-2</v>
      </c>
      <c r="D27" s="126"/>
      <c r="E27" s="133"/>
      <c r="F27" s="126"/>
      <c r="G27" s="126"/>
    </row>
    <row r="28" spans="1:7" ht="15">
      <c r="A28" s="185" t="s">
        <v>10647</v>
      </c>
      <c r="B28" s="185" t="s">
        <v>6932</v>
      </c>
      <c r="C28" s="162" t="str">
        <f t="shared" si="0"/>
        <v>EPA-Contaminant Candidate list (CCL)-2</v>
      </c>
      <c r="D28" s="126"/>
      <c r="E28" s="133"/>
      <c r="F28" s="126"/>
      <c r="G28" s="126"/>
    </row>
    <row r="29" spans="1:7" ht="15">
      <c r="A29" s="185" t="s">
        <v>10648</v>
      </c>
      <c r="B29" s="185" t="s">
        <v>10649</v>
      </c>
      <c r="C29" s="162" t="str">
        <f t="shared" si="0"/>
        <v>EPA-Contaminant Candidate list (CCL)-2</v>
      </c>
      <c r="D29" s="126"/>
      <c r="E29" s="133"/>
      <c r="F29" s="126"/>
      <c r="G29" s="126"/>
    </row>
    <row r="30" spans="1:7" ht="15">
      <c r="A30" s="185" t="s">
        <v>10651</v>
      </c>
      <c r="B30" s="185" t="s">
        <v>10652</v>
      </c>
      <c r="C30" s="162" t="str">
        <f t="shared" si="0"/>
        <v>EPA-Contaminant Candidate list (CCL)-2</v>
      </c>
      <c r="D30" s="126"/>
      <c r="E30" s="133"/>
      <c r="F30" s="126"/>
      <c r="G30" s="126"/>
    </row>
    <row r="31" spans="1:7" ht="15">
      <c r="A31" s="185" t="s">
        <v>10653</v>
      </c>
      <c r="B31" s="185" t="s">
        <v>3300</v>
      </c>
      <c r="C31" s="162" t="str">
        <f t="shared" si="0"/>
        <v>EPA-Contaminant Candidate list (CCL)-2</v>
      </c>
      <c r="D31" s="126"/>
      <c r="E31" s="133"/>
      <c r="F31" s="126"/>
      <c r="G31" s="126"/>
    </row>
    <row r="32" spans="1:7" ht="15">
      <c r="A32" s="144" t="s">
        <v>10654</v>
      </c>
      <c r="B32" s="185" t="s">
        <v>7230</v>
      </c>
      <c r="C32" s="162" t="str">
        <f t="shared" si="0"/>
        <v>EPA-Contaminant Candidate list (CCL)-2</v>
      </c>
      <c r="D32" s="126"/>
      <c r="E32" s="133"/>
      <c r="F32" s="126"/>
      <c r="G32" s="126"/>
    </row>
    <row r="33" spans="1:7" ht="15">
      <c r="A33" s="144" t="s">
        <v>10655</v>
      </c>
      <c r="B33" s="186" t="s">
        <v>10346</v>
      </c>
      <c r="C33" s="162" t="str">
        <f t="shared" si="0"/>
        <v>EPA-Contaminant Candidate list (CCL)-2</v>
      </c>
      <c r="D33" s="126"/>
      <c r="E33" s="133"/>
      <c r="F33" s="126"/>
      <c r="G33" s="126"/>
    </row>
    <row r="34" spans="1:7" ht="15">
      <c r="A34" s="185" t="s">
        <v>10348</v>
      </c>
      <c r="B34" s="185" t="s">
        <v>9882</v>
      </c>
      <c r="C34" s="162" t="str">
        <f t="shared" si="0"/>
        <v>EPA-Contaminant Candidate list (CCL)-2</v>
      </c>
      <c r="D34" s="126"/>
      <c r="E34" s="133"/>
      <c r="F34" s="126"/>
      <c r="G34" s="126"/>
    </row>
    <row r="35" spans="1:7" ht="15">
      <c r="A35" s="185" t="s">
        <v>10355</v>
      </c>
      <c r="B35" s="187" t="s">
        <v>3660</v>
      </c>
      <c r="C35" s="162" t="str">
        <f t="shared" si="0"/>
        <v>EPA-Contaminant Candidate list (CCL)-2</v>
      </c>
      <c r="D35" s="126"/>
      <c r="E35" s="133"/>
      <c r="F35" s="126"/>
      <c r="G35" s="126"/>
    </row>
    <row r="36" spans="1:7" ht="15">
      <c r="A36" s="185" t="s">
        <v>10359</v>
      </c>
      <c r="B36" s="185" t="s">
        <v>8998</v>
      </c>
      <c r="C36" s="162" t="str">
        <f t="shared" si="0"/>
        <v>EPA-Contaminant Candidate list (CCL)-2</v>
      </c>
      <c r="D36" s="126"/>
      <c r="E36" s="133"/>
      <c r="F36" s="126"/>
      <c r="G36" s="126"/>
    </row>
    <row r="37" spans="1:7" ht="15">
      <c r="A37" s="185" t="s">
        <v>10658</v>
      </c>
      <c r="B37" s="185" t="s">
        <v>10634</v>
      </c>
      <c r="C37" s="162" t="str">
        <f t="shared" si="0"/>
        <v>EPA-Contaminant Candidate list (CCL)-2</v>
      </c>
      <c r="D37" s="126"/>
      <c r="E37" s="133"/>
      <c r="F37" s="126"/>
      <c r="G37" s="126"/>
    </row>
    <row r="38" spans="1:7" ht="15">
      <c r="A38" s="185" t="s">
        <v>10515</v>
      </c>
      <c r="B38" s="185" t="s">
        <v>10516</v>
      </c>
      <c r="C38" s="162" t="str">
        <f t="shared" si="0"/>
        <v>EPA-Contaminant Candidate list (CCL)-2</v>
      </c>
      <c r="D38" s="126"/>
      <c r="E38" s="133"/>
      <c r="F38" s="126"/>
      <c r="G38" s="126"/>
    </row>
    <row r="39" spans="1:7" ht="15">
      <c r="A39" s="185" t="s">
        <v>10659</v>
      </c>
      <c r="B39" s="185" t="s">
        <v>10660</v>
      </c>
      <c r="C39" s="162" t="str">
        <f t="shared" si="0"/>
        <v>EPA-Contaminant Candidate list (CCL)-2</v>
      </c>
      <c r="D39" s="126"/>
      <c r="E39" s="133"/>
      <c r="F39" s="126"/>
      <c r="G39" s="126"/>
    </row>
    <row r="40" spans="1:7" ht="15">
      <c r="A40" s="185" t="s">
        <v>10661</v>
      </c>
      <c r="B40" s="185" t="s">
        <v>9743</v>
      </c>
      <c r="C40" s="162" t="str">
        <f t="shared" si="0"/>
        <v>EPA-Contaminant Candidate list (CCL)-2</v>
      </c>
      <c r="D40" s="126"/>
      <c r="E40" s="133"/>
      <c r="F40" s="126"/>
      <c r="G40" s="126"/>
    </row>
    <row r="41" spans="1:7" ht="15">
      <c r="A41" s="185" t="s">
        <v>10666</v>
      </c>
      <c r="B41" s="185" t="s">
        <v>7484</v>
      </c>
      <c r="C41" s="162" t="str">
        <f t="shared" si="0"/>
        <v>EPA-Contaminant Candidate list (CCL)-2</v>
      </c>
      <c r="D41" s="126"/>
      <c r="E41" s="133"/>
      <c r="F41" s="126"/>
      <c r="G41" s="126"/>
    </row>
    <row r="42" spans="1:7" ht="15">
      <c r="A42" s="185" t="s">
        <v>10528</v>
      </c>
      <c r="B42" s="185" t="s">
        <v>10529</v>
      </c>
      <c r="C42" s="162" t="str">
        <f t="shared" si="0"/>
        <v>EPA-Contaminant Candidate list (CCL)-2</v>
      </c>
      <c r="D42" s="126"/>
      <c r="E42" s="133"/>
      <c r="F42" s="126"/>
      <c r="G42" s="126"/>
    </row>
    <row r="43" spans="1:7" ht="75">
      <c r="A43" s="185" t="s">
        <v>10667</v>
      </c>
      <c r="B43" s="185" t="s">
        <v>10668</v>
      </c>
      <c r="C43" s="162" t="str">
        <f t="shared" si="0"/>
        <v>EPA-Contaminant Candidate list (CCL)-2</v>
      </c>
      <c r="D43" s="126"/>
      <c r="E43" s="133"/>
      <c r="F43" s="126"/>
      <c r="G43" s="126"/>
    </row>
    <row r="44" spans="1:7" ht="15">
      <c r="A44" s="185" t="s">
        <v>10424</v>
      </c>
      <c r="B44" s="185" t="s">
        <v>10425</v>
      </c>
      <c r="C44" s="162" t="str">
        <f t="shared" si="0"/>
        <v>EPA-Contaminant Candidate list (CCL)-2</v>
      </c>
      <c r="D44" s="126"/>
      <c r="E44" s="133"/>
      <c r="F44" s="126"/>
      <c r="G44" s="126"/>
    </row>
    <row r="45" spans="1:7" ht="15">
      <c r="A45" s="153"/>
      <c r="B45" s="153"/>
      <c r="C45" s="131"/>
      <c r="D45" s="126"/>
      <c r="E45" s="133"/>
      <c r="F45" s="126"/>
      <c r="G45" s="126"/>
    </row>
    <row r="46" spans="1:7" ht="15">
      <c r="A46" s="153"/>
      <c r="B46" s="153"/>
      <c r="C46" s="131"/>
      <c r="D46" s="126"/>
      <c r="E46" s="133"/>
      <c r="F46" s="126"/>
      <c r="G46" s="126"/>
    </row>
    <row r="47" spans="1:7" ht="15">
      <c r="A47" s="153"/>
      <c r="B47" s="153"/>
      <c r="C47" s="131"/>
      <c r="D47" s="126"/>
      <c r="E47" s="133"/>
      <c r="F47" s="126"/>
      <c r="G47" s="126"/>
    </row>
    <row r="48" spans="1:7" ht="15">
      <c r="A48" s="153"/>
      <c r="B48" s="153"/>
      <c r="C48" s="131"/>
      <c r="D48" s="126"/>
      <c r="E48" s="133"/>
      <c r="F48" s="126"/>
      <c r="G48" s="126"/>
    </row>
    <row r="49" spans="1:7" ht="15">
      <c r="A49" s="153"/>
      <c r="B49" s="154"/>
      <c r="C49" s="131"/>
      <c r="D49" s="126"/>
      <c r="E49" s="133"/>
      <c r="F49" s="126"/>
      <c r="G49" s="126"/>
    </row>
    <row r="50" spans="1:7" ht="15">
      <c r="A50" s="153"/>
      <c r="B50" s="153"/>
      <c r="C50" s="131"/>
      <c r="D50" s="126"/>
      <c r="E50" s="133"/>
      <c r="F50" s="126"/>
      <c r="G50" s="126"/>
    </row>
    <row r="51" spans="1:7" ht="15">
      <c r="A51" s="153"/>
      <c r="B51" s="153"/>
      <c r="C51" s="131"/>
      <c r="D51" s="126"/>
      <c r="E51" s="133"/>
      <c r="F51" s="126"/>
      <c r="G51" s="126"/>
    </row>
    <row r="52" spans="1:7" ht="15">
      <c r="A52" s="153"/>
      <c r="B52" s="153"/>
      <c r="C52" s="131"/>
      <c r="D52" s="126"/>
      <c r="E52" s="133"/>
      <c r="F52" s="126"/>
      <c r="G52" s="126"/>
    </row>
    <row r="53" spans="1:7" ht="15">
      <c r="A53" s="153"/>
      <c r="B53" s="153"/>
      <c r="C53" s="131"/>
      <c r="D53" s="126"/>
      <c r="E53" s="133"/>
      <c r="F53" s="126"/>
      <c r="G53" s="126"/>
    </row>
    <row r="54" spans="1:7" ht="15">
      <c r="A54" s="153"/>
      <c r="B54" s="153"/>
      <c r="C54" s="131"/>
      <c r="D54" s="126"/>
      <c r="E54" s="133"/>
      <c r="F54" s="126"/>
      <c r="G54" s="126"/>
    </row>
    <row r="55" spans="1:7" ht="15">
      <c r="A55" s="153"/>
      <c r="B55" s="153"/>
      <c r="C55" s="131"/>
      <c r="D55" s="126"/>
      <c r="E55" s="133"/>
      <c r="F55" s="126"/>
      <c r="G55" s="126"/>
    </row>
    <row r="56" spans="1:7" ht="15">
      <c r="A56" s="153"/>
      <c r="B56" s="153"/>
      <c r="C56" s="131"/>
      <c r="D56" s="126"/>
      <c r="E56" s="133"/>
      <c r="F56" s="126"/>
      <c r="G56" s="126"/>
    </row>
    <row r="57" spans="1:7" ht="15">
      <c r="A57" s="153"/>
      <c r="B57" s="153"/>
      <c r="C57" s="131"/>
      <c r="D57" s="126"/>
      <c r="E57" s="133"/>
      <c r="F57" s="126"/>
      <c r="G57" s="126"/>
    </row>
    <row r="58" spans="1:7" ht="15">
      <c r="A58" s="153"/>
      <c r="B58" s="153"/>
      <c r="C58" s="131"/>
      <c r="D58" s="126"/>
      <c r="E58" s="133"/>
      <c r="F58" s="126"/>
      <c r="G58" s="126"/>
    </row>
    <row r="59" spans="1:7" ht="15">
      <c r="A59" s="153"/>
      <c r="B59" s="153"/>
      <c r="C59" s="131"/>
      <c r="D59" s="126"/>
      <c r="E59" s="133"/>
      <c r="F59" s="126"/>
      <c r="G59" s="126"/>
    </row>
    <row r="60" spans="1:7" ht="15">
      <c r="A60" s="153"/>
      <c r="B60" s="153"/>
      <c r="C60" s="131"/>
      <c r="D60" s="126"/>
      <c r="E60" s="133"/>
      <c r="F60" s="126"/>
      <c r="G60" s="126"/>
    </row>
    <row r="61" spans="1:7" ht="15">
      <c r="A61" s="153"/>
      <c r="B61" s="153"/>
      <c r="C61" s="131"/>
      <c r="D61" s="126"/>
      <c r="E61" s="133"/>
      <c r="F61" s="126"/>
      <c r="G61" s="126"/>
    </row>
    <row r="62" spans="1:7" ht="15">
      <c r="A62" s="153"/>
      <c r="B62" s="153"/>
      <c r="C62" s="131"/>
      <c r="D62" s="126"/>
      <c r="E62" s="133"/>
      <c r="F62" s="126"/>
      <c r="G62" s="126"/>
    </row>
    <row r="63" spans="1:7" ht="15">
      <c r="A63" s="153"/>
      <c r="B63" s="153"/>
      <c r="C63" s="131"/>
      <c r="D63" s="126"/>
      <c r="E63" s="133"/>
      <c r="F63" s="126"/>
      <c r="G63" s="126"/>
    </row>
    <row r="64" spans="1:7" ht="15">
      <c r="A64" s="152"/>
      <c r="B64" s="153"/>
      <c r="C64" s="131"/>
      <c r="D64" s="126"/>
      <c r="E64" s="133"/>
      <c r="F64" s="126"/>
      <c r="G64" s="126"/>
    </row>
    <row r="65" spans="1:7" ht="15">
      <c r="A65" s="153"/>
      <c r="B65" s="153"/>
      <c r="C65" s="131"/>
      <c r="D65" s="126"/>
      <c r="E65" s="133"/>
      <c r="F65" s="126"/>
      <c r="G65" s="126"/>
    </row>
    <row r="66" spans="1:7" ht="15">
      <c r="A66" s="153"/>
      <c r="B66" s="153"/>
      <c r="C66" s="131"/>
      <c r="D66" s="126"/>
      <c r="E66" s="133"/>
      <c r="F66" s="126"/>
      <c r="G66" s="126"/>
    </row>
    <row r="67" spans="1:7" ht="15">
      <c r="A67" s="153"/>
      <c r="B67" s="153"/>
      <c r="C67" s="131"/>
      <c r="D67" s="126"/>
      <c r="E67" s="133"/>
      <c r="F67" s="126"/>
      <c r="G67" s="126"/>
    </row>
    <row r="68" spans="1:7" ht="15">
      <c r="A68" s="153"/>
      <c r="B68" s="153"/>
      <c r="C68" s="131"/>
      <c r="D68" s="126"/>
      <c r="E68" s="133"/>
      <c r="F68" s="126"/>
      <c r="G68" s="126"/>
    </row>
    <row r="69" spans="1:7" ht="15">
      <c r="A69" s="153"/>
      <c r="B69" s="153"/>
      <c r="C69" s="131"/>
      <c r="D69" s="126"/>
      <c r="E69" s="133"/>
      <c r="F69" s="126"/>
      <c r="G69" s="126"/>
    </row>
    <row r="70" spans="1:7" ht="15">
      <c r="A70" s="153"/>
      <c r="B70" s="153"/>
      <c r="C70" s="131"/>
      <c r="D70" s="126"/>
      <c r="E70" s="133"/>
      <c r="F70" s="126"/>
      <c r="G70" s="126"/>
    </row>
    <row r="71" spans="1:7" ht="15">
      <c r="A71" s="153"/>
      <c r="B71" s="153"/>
      <c r="C71" s="131"/>
      <c r="D71" s="126"/>
      <c r="E71" s="133"/>
      <c r="F71" s="126"/>
      <c r="G71" s="126"/>
    </row>
    <row r="72" spans="1:7" ht="15">
      <c r="A72" s="153"/>
      <c r="B72" s="153"/>
      <c r="C72" s="131"/>
      <c r="D72" s="126"/>
      <c r="E72" s="133"/>
      <c r="F72" s="126"/>
      <c r="G72" s="126"/>
    </row>
    <row r="73" spans="1:7" ht="15">
      <c r="A73" s="153"/>
      <c r="B73" s="153"/>
      <c r="C73" s="131"/>
      <c r="D73" s="126"/>
      <c r="E73" s="133"/>
      <c r="F73" s="126"/>
      <c r="G73" s="126"/>
    </row>
    <row r="74" spans="1:7" ht="15">
      <c r="A74" s="153"/>
      <c r="B74" s="153"/>
      <c r="C74" s="131"/>
      <c r="D74" s="126"/>
      <c r="E74" s="133"/>
      <c r="F74" s="126"/>
      <c r="G74" s="126"/>
    </row>
    <row r="75" spans="1:7" ht="15">
      <c r="A75" s="153"/>
      <c r="B75" s="153"/>
      <c r="C75" s="131"/>
      <c r="D75" s="126"/>
      <c r="E75" s="133"/>
      <c r="F75" s="126"/>
      <c r="G75" s="126"/>
    </row>
    <row r="76" spans="1:7" ht="15">
      <c r="A76" s="153"/>
      <c r="B76" s="153"/>
      <c r="C76" s="131"/>
      <c r="D76" s="126"/>
      <c r="E76" s="133"/>
      <c r="F76" s="126"/>
      <c r="G76" s="126"/>
    </row>
    <row r="77" spans="1:7" ht="15">
      <c r="A77" s="153"/>
      <c r="B77" s="153"/>
      <c r="C77" s="131"/>
      <c r="D77" s="126"/>
      <c r="E77" s="133"/>
      <c r="F77" s="126"/>
      <c r="G77" s="126"/>
    </row>
    <row r="78" spans="1:7" ht="15">
      <c r="A78" s="153"/>
      <c r="B78" s="153"/>
      <c r="C78" s="131"/>
      <c r="D78" s="126"/>
      <c r="E78" s="133"/>
      <c r="F78" s="126"/>
      <c r="G78" s="126"/>
    </row>
    <row r="79" spans="1:7" ht="15">
      <c r="A79" s="153"/>
      <c r="B79" s="153"/>
      <c r="C79" s="131"/>
      <c r="D79" s="126"/>
      <c r="E79" s="133"/>
      <c r="F79" s="126"/>
      <c r="G79" s="126"/>
    </row>
    <row r="80" spans="1:7" ht="15">
      <c r="A80" s="153"/>
      <c r="B80" s="153"/>
      <c r="C80" s="131"/>
      <c r="D80" s="126"/>
      <c r="E80" s="133"/>
      <c r="F80" s="126"/>
      <c r="G80" s="126"/>
    </row>
    <row r="81" spans="1:7" ht="15">
      <c r="A81" s="153"/>
      <c r="B81" s="153"/>
      <c r="C81" s="131"/>
      <c r="D81" s="126"/>
      <c r="E81" s="133"/>
      <c r="F81" s="126"/>
      <c r="G81" s="126"/>
    </row>
    <row r="82" spans="1:7" ht="15">
      <c r="A82" s="153"/>
      <c r="B82" s="153"/>
      <c r="C82" s="131"/>
      <c r="D82" s="126"/>
      <c r="E82" s="133"/>
      <c r="F82" s="126"/>
      <c r="G82" s="126"/>
    </row>
    <row r="83" spans="1:7" ht="15">
      <c r="A83" s="153"/>
      <c r="B83" s="153"/>
      <c r="C83" s="131"/>
      <c r="D83" s="126"/>
      <c r="E83" s="133"/>
      <c r="F83" s="126"/>
      <c r="G83" s="126"/>
    </row>
    <row r="84" spans="1:7" ht="15">
      <c r="A84" s="153"/>
      <c r="B84" s="153"/>
      <c r="C84" s="131"/>
      <c r="D84" s="126"/>
      <c r="E84" s="133"/>
      <c r="F84" s="126"/>
      <c r="G84" s="126"/>
    </row>
    <row r="85" spans="1:7" ht="15">
      <c r="A85" s="153"/>
      <c r="B85" s="153"/>
      <c r="C85" s="131"/>
      <c r="D85" s="126"/>
      <c r="E85" s="133"/>
      <c r="F85" s="126"/>
      <c r="G85" s="126"/>
    </row>
    <row r="86" spans="1:7" ht="15">
      <c r="A86" s="153"/>
      <c r="B86" s="153"/>
      <c r="C86" s="126"/>
      <c r="D86" s="126"/>
      <c r="E86" s="133"/>
      <c r="F86" s="126"/>
      <c r="G86" s="126"/>
    </row>
    <row r="87" spans="1:7" ht="15">
      <c r="A87" s="153"/>
      <c r="B87" s="153"/>
      <c r="C87" s="126"/>
      <c r="D87" s="126"/>
      <c r="E87" s="133"/>
      <c r="F87" s="126"/>
      <c r="G87" s="126"/>
    </row>
    <row r="88" spans="1:7" ht="15">
      <c r="A88" s="153"/>
      <c r="B88" s="153"/>
      <c r="C88" s="126"/>
      <c r="D88" s="126"/>
      <c r="E88" s="133"/>
      <c r="F88" s="126"/>
      <c r="G88" s="126"/>
    </row>
    <row r="89" spans="1:7" ht="15">
      <c r="A89" s="153"/>
      <c r="B89" s="153"/>
      <c r="C89" s="126"/>
      <c r="D89" s="126"/>
      <c r="E89" s="133"/>
      <c r="F89" s="126"/>
      <c r="G89" s="126"/>
    </row>
    <row r="90" spans="1:7" ht="15">
      <c r="A90" s="153"/>
      <c r="B90" s="153"/>
      <c r="C90" s="126"/>
      <c r="D90" s="126"/>
      <c r="E90" s="133"/>
      <c r="F90" s="126"/>
      <c r="G90" s="126"/>
    </row>
    <row r="91" spans="1:7" ht="15">
      <c r="A91" s="153"/>
      <c r="B91" s="153"/>
      <c r="C91" s="126"/>
      <c r="D91" s="126"/>
      <c r="E91" s="133"/>
      <c r="F91" s="126"/>
      <c r="G91" s="126"/>
    </row>
    <row r="92" spans="1:7" ht="15">
      <c r="A92" s="153"/>
      <c r="B92" s="153"/>
      <c r="C92" s="126"/>
      <c r="D92" s="126"/>
      <c r="E92" s="133"/>
      <c r="F92" s="126"/>
      <c r="G92" s="126"/>
    </row>
    <row r="93" spans="1:7" ht="15">
      <c r="A93" s="153"/>
      <c r="B93" s="153"/>
      <c r="C93" s="126"/>
      <c r="D93" s="126"/>
      <c r="E93" s="133"/>
      <c r="F93" s="126"/>
      <c r="G93" s="126"/>
    </row>
    <row r="94" spans="1:7" ht="15">
      <c r="A94" s="153"/>
      <c r="B94" s="153"/>
      <c r="C94" s="126"/>
      <c r="D94" s="126"/>
      <c r="E94" s="133"/>
      <c r="F94" s="126"/>
      <c r="G94" s="126"/>
    </row>
    <row r="95" spans="1:7" ht="15">
      <c r="A95" s="153"/>
      <c r="B95" s="153"/>
      <c r="C95" s="126"/>
      <c r="D95" s="126"/>
      <c r="E95" s="133"/>
      <c r="F95" s="126"/>
      <c r="G95" s="126"/>
    </row>
    <row r="96" spans="1:7" ht="15">
      <c r="A96" s="153"/>
      <c r="B96" s="153"/>
      <c r="C96" s="126"/>
      <c r="D96" s="126"/>
      <c r="E96" s="133"/>
      <c r="F96" s="126"/>
      <c r="G96" s="126"/>
    </row>
    <row r="97" spans="1:7" ht="15">
      <c r="A97" s="153"/>
      <c r="B97" s="153"/>
      <c r="C97" s="126"/>
      <c r="D97" s="126"/>
      <c r="E97" s="133"/>
      <c r="F97" s="126"/>
      <c r="G97" s="126"/>
    </row>
    <row r="98" spans="1:7" ht="15">
      <c r="A98" s="153"/>
      <c r="B98" s="153"/>
      <c r="C98" s="126"/>
      <c r="D98" s="126"/>
      <c r="E98" s="133"/>
      <c r="F98" s="126"/>
      <c r="G98" s="126"/>
    </row>
    <row r="99" spans="1:7" ht="15">
      <c r="A99" s="153"/>
      <c r="B99" s="153"/>
      <c r="C99" s="126"/>
      <c r="D99" s="126"/>
      <c r="E99" s="133"/>
      <c r="F99" s="126"/>
      <c r="G99" s="126"/>
    </row>
    <row r="100" spans="1:7" ht="15">
      <c r="A100" s="153"/>
      <c r="B100" s="153"/>
      <c r="C100" s="126"/>
      <c r="D100" s="126"/>
      <c r="E100" s="133"/>
      <c r="F100" s="126"/>
      <c r="G100" s="126"/>
    </row>
    <row r="101" spans="1:7" ht="15">
      <c r="A101" s="153"/>
      <c r="B101" s="153"/>
      <c r="C101" s="126"/>
      <c r="D101" s="126"/>
      <c r="E101" s="133"/>
      <c r="F101" s="126"/>
      <c r="G101" s="126"/>
    </row>
    <row r="102" spans="1:7" ht="15">
      <c r="A102" s="153"/>
      <c r="B102" s="153"/>
      <c r="C102" s="126"/>
      <c r="D102" s="126"/>
      <c r="E102" s="133"/>
      <c r="F102" s="126"/>
      <c r="G102" s="126"/>
    </row>
    <row r="103" spans="1:7" ht="15">
      <c r="A103" s="153"/>
      <c r="B103" s="153"/>
      <c r="C103" s="126"/>
      <c r="D103" s="126"/>
      <c r="E103" s="133"/>
      <c r="F103" s="126"/>
      <c r="G103" s="126"/>
    </row>
    <row r="104" spans="1:7" ht="15">
      <c r="A104" s="153"/>
      <c r="B104" s="153"/>
      <c r="C104" s="126"/>
      <c r="D104" s="126"/>
      <c r="E104" s="133"/>
      <c r="F104" s="126"/>
      <c r="G104" s="126"/>
    </row>
    <row r="105" spans="1:7" ht="15">
      <c r="A105" s="153"/>
      <c r="B105" s="153"/>
      <c r="C105" s="126"/>
      <c r="D105" s="126"/>
      <c r="E105" s="133"/>
      <c r="F105" s="126"/>
      <c r="G105" s="126"/>
    </row>
    <row r="106" spans="1:7" ht="15">
      <c r="A106" s="153"/>
      <c r="B106" s="153"/>
      <c r="C106" s="126"/>
      <c r="D106" s="126"/>
      <c r="E106" s="133"/>
      <c r="F106" s="126"/>
      <c r="G106" s="126"/>
    </row>
    <row r="107" spans="1:7" ht="15">
      <c r="A107" s="153"/>
      <c r="B107" s="153"/>
      <c r="C107" s="126"/>
      <c r="D107" s="126"/>
      <c r="E107" s="133"/>
      <c r="F107" s="126"/>
      <c r="G107" s="126"/>
    </row>
    <row r="108" spans="1:7" ht="15">
      <c r="A108" s="153"/>
      <c r="B108" s="153"/>
      <c r="C108" s="126"/>
      <c r="D108" s="126"/>
      <c r="E108" s="133"/>
      <c r="F108" s="126"/>
      <c r="G108" s="126"/>
    </row>
    <row r="109" spans="1:7" ht="15">
      <c r="A109" s="153"/>
      <c r="B109" s="153"/>
      <c r="C109" s="126"/>
      <c r="D109" s="126"/>
      <c r="E109" s="133"/>
      <c r="F109" s="126"/>
      <c r="G109" s="126"/>
    </row>
    <row r="110" spans="1:7" ht="15">
      <c r="A110" s="153"/>
      <c r="B110" s="153"/>
      <c r="C110" s="126"/>
      <c r="D110" s="126"/>
      <c r="E110" s="133"/>
      <c r="F110" s="126"/>
      <c r="G110" s="126"/>
    </row>
    <row r="111" spans="1:7" ht="15">
      <c r="A111" s="153"/>
      <c r="B111" s="153"/>
      <c r="C111" s="126"/>
      <c r="D111" s="126"/>
      <c r="E111" s="133"/>
      <c r="F111" s="126"/>
      <c r="G111" s="126"/>
    </row>
    <row r="112" spans="1:7" ht="15">
      <c r="A112" s="153"/>
      <c r="B112" s="153"/>
      <c r="C112" s="126"/>
      <c r="D112" s="126"/>
      <c r="E112" s="133"/>
      <c r="F112" s="126"/>
      <c r="G112" s="126"/>
    </row>
    <row r="113" spans="1:7" ht="15">
      <c r="A113" s="153"/>
      <c r="B113" s="153"/>
      <c r="C113" s="126"/>
      <c r="D113" s="126"/>
      <c r="E113" s="133"/>
      <c r="F113" s="126"/>
      <c r="G113" s="126"/>
    </row>
    <row r="114" spans="1:7" ht="15">
      <c r="A114" s="153"/>
      <c r="B114" s="153"/>
      <c r="C114" s="126"/>
      <c r="D114" s="126"/>
      <c r="E114" s="133"/>
      <c r="F114" s="126"/>
      <c r="G114" s="126"/>
    </row>
    <row r="115" spans="1:7" ht="15">
      <c r="A115" s="153"/>
      <c r="B115" s="153"/>
      <c r="C115" s="126"/>
      <c r="D115" s="126"/>
      <c r="E115" s="133"/>
      <c r="F115" s="126"/>
      <c r="G115" s="126"/>
    </row>
    <row r="116" spans="1:7" ht="15">
      <c r="A116" s="153"/>
      <c r="B116" s="153"/>
      <c r="C116" s="126"/>
      <c r="D116" s="126"/>
      <c r="E116" s="133"/>
      <c r="F116" s="126"/>
      <c r="G116" s="126"/>
    </row>
    <row r="117" spans="1:7" ht="15">
      <c r="A117" s="153"/>
      <c r="B117" s="153"/>
      <c r="C117" s="126"/>
      <c r="D117" s="126"/>
      <c r="E117" s="133"/>
      <c r="F117" s="126"/>
      <c r="G117" s="126"/>
    </row>
    <row r="118" spans="1:7" ht="15">
      <c r="A118" s="153"/>
      <c r="B118" s="153"/>
      <c r="C118" s="126"/>
      <c r="D118" s="126"/>
      <c r="E118" s="133"/>
      <c r="F118" s="126"/>
      <c r="G118" s="126"/>
    </row>
    <row r="119" spans="1:7" ht="15">
      <c r="A119" s="153"/>
      <c r="B119" s="153"/>
      <c r="C119" s="126"/>
      <c r="D119" s="126"/>
      <c r="E119" s="133"/>
      <c r="F119" s="126"/>
      <c r="G119" s="126"/>
    </row>
    <row r="120" spans="1:7" ht="15">
      <c r="A120" s="153"/>
      <c r="B120" s="153"/>
      <c r="C120" s="126"/>
      <c r="D120" s="126"/>
      <c r="E120" s="133"/>
      <c r="F120" s="126"/>
      <c r="G120" s="126"/>
    </row>
    <row r="121" spans="1:7" ht="15">
      <c r="A121" s="153"/>
      <c r="B121" s="153"/>
      <c r="C121" s="126"/>
      <c r="D121" s="126"/>
      <c r="E121" s="133"/>
      <c r="F121" s="126"/>
      <c r="G121" s="126"/>
    </row>
    <row r="122" spans="1:7" ht="15">
      <c r="A122" s="153"/>
      <c r="B122" s="153"/>
      <c r="C122" s="126"/>
      <c r="D122" s="126"/>
      <c r="E122" s="133"/>
      <c r="F122" s="126"/>
      <c r="G122" s="126"/>
    </row>
    <row r="123" spans="1:7" ht="15">
      <c r="A123" s="153"/>
      <c r="B123" s="153"/>
      <c r="C123" s="126"/>
      <c r="D123" s="126"/>
      <c r="E123" s="133"/>
      <c r="F123" s="126"/>
      <c r="G123" s="126"/>
    </row>
    <row r="124" spans="1:7" ht="15">
      <c r="A124" s="153"/>
      <c r="B124" s="153"/>
      <c r="C124" s="126"/>
      <c r="D124" s="126"/>
      <c r="E124" s="133"/>
      <c r="F124" s="126"/>
      <c r="G124" s="126"/>
    </row>
    <row r="125" spans="1:7" ht="15">
      <c r="A125" s="153"/>
      <c r="B125" s="153"/>
      <c r="C125" s="126"/>
      <c r="D125" s="126"/>
      <c r="E125" s="133"/>
      <c r="F125" s="126"/>
      <c r="G125" s="126"/>
    </row>
    <row r="126" spans="1:7" ht="15">
      <c r="A126" s="153"/>
      <c r="B126" s="153"/>
      <c r="C126" s="126"/>
      <c r="D126" s="126"/>
      <c r="E126" s="133"/>
      <c r="F126" s="126"/>
      <c r="G126" s="126"/>
    </row>
    <row r="127" spans="1:7" ht="15">
      <c r="A127" s="153"/>
      <c r="B127" s="153"/>
      <c r="C127" s="126"/>
      <c r="D127" s="126"/>
      <c r="E127" s="133"/>
      <c r="F127" s="126"/>
      <c r="G127" s="126"/>
    </row>
    <row r="128" spans="1:7" ht="15">
      <c r="A128" s="153"/>
      <c r="B128" s="153"/>
      <c r="C128" s="126"/>
      <c r="D128" s="126"/>
      <c r="E128" s="133"/>
      <c r="F128" s="126"/>
      <c r="G128" s="126"/>
    </row>
    <row r="129" spans="1:7" ht="15">
      <c r="A129" s="153"/>
      <c r="B129" s="153"/>
      <c r="C129" s="126"/>
      <c r="D129" s="126"/>
      <c r="E129" s="133"/>
      <c r="F129" s="126"/>
      <c r="G129" s="126"/>
    </row>
    <row r="130" spans="1:7" ht="15">
      <c r="A130" s="153"/>
      <c r="B130" s="153"/>
      <c r="C130" s="126"/>
      <c r="D130" s="126"/>
      <c r="E130" s="133"/>
      <c r="F130" s="126"/>
      <c r="G130" s="126"/>
    </row>
    <row r="131" spans="1:7" ht="15">
      <c r="A131" s="153"/>
      <c r="B131" s="153"/>
      <c r="C131" s="126"/>
      <c r="D131" s="126"/>
      <c r="E131" s="133"/>
      <c r="F131" s="126"/>
      <c r="G131" s="126"/>
    </row>
    <row r="132" spans="1:7" ht="15">
      <c r="A132" s="153"/>
      <c r="B132" s="153"/>
      <c r="C132" s="126"/>
      <c r="D132" s="126"/>
      <c r="E132" s="133"/>
      <c r="F132" s="126"/>
      <c r="G132" s="126"/>
    </row>
    <row r="133" spans="1:7" ht="15">
      <c r="A133" s="153"/>
      <c r="B133" s="153"/>
      <c r="C133" s="126"/>
      <c r="D133" s="126"/>
      <c r="E133" s="133"/>
      <c r="F133" s="126"/>
      <c r="G133" s="126"/>
    </row>
    <row r="134" spans="1:7" ht="15">
      <c r="A134" s="153"/>
      <c r="B134" s="153"/>
      <c r="C134" s="126"/>
      <c r="D134" s="126"/>
      <c r="E134" s="133"/>
      <c r="F134" s="126"/>
      <c r="G134" s="126"/>
    </row>
    <row r="135" spans="1:7" ht="15">
      <c r="A135" s="153"/>
      <c r="B135" s="153"/>
      <c r="C135" s="126"/>
      <c r="D135" s="126"/>
      <c r="E135" s="133"/>
      <c r="F135" s="126"/>
      <c r="G135" s="126"/>
    </row>
    <row r="136" spans="1:7" ht="15">
      <c r="A136" s="153"/>
      <c r="B136" s="153"/>
      <c r="C136" s="126"/>
      <c r="D136" s="126"/>
      <c r="E136" s="133"/>
      <c r="F136" s="126"/>
      <c r="G136" s="126"/>
    </row>
    <row r="137" spans="1:7" ht="15">
      <c r="A137" s="153"/>
      <c r="B137" s="153"/>
      <c r="C137" s="126"/>
      <c r="D137" s="126"/>
      <c r="E137" s="133"/>
      <c r="F137" s="126"/>
      <c r="G137" s="126"/>
    </row>
    <row r="138" spans="1:7" ht="15">
      <c r="A138" s="153"/>
      <c r="B138" s="153"/>
      <c r="C138" s="126"/>
      <c r="D138" s="126"/>
      <c r="E138" s="133"/>
      <c r="F138" s="126"/>
      <c r="G138" s="126"/>
    </row>
    <row r="139" spans="1:7" ht="15">
      <c r="A139" s="153"/>
      <c r="B139" s="153"/>
      <c r="C139" s="126"/>
      <c r="D139" s="126"/>
      <c r="E139" s="133"/>
      <c r="F139" s="126"/>
      <c r="G139" s="126"/>
    </row>
    <row r="140" spans="1:7" ht="15">
      <c r="A140" s="153"/>
      <c r="B140" s="153"/>
      <c r="C140" s="126"/>
      <c r="D140" s="126"/>
      <c r="E140" s="133"/>
      <c r="F140" s="126"/>
      <c r="G140" s="126"/>
    </row>
    <row r="141" spans="1:7" ht="15">
      <c r="A141" s="153"/>
      <c r="B141" s="153"/>
      <c r="C141" s="126"/>
      <c r="D141" s="126"/>
      <c r="E141" s="133"/>
      <c r="F141" s="126"/>
      <c r="G141" s="126"/>
    </row>
    <row r="142" spans="1:7" ht="15">
      <c r="A142" s="153"/>
      <c r="B142" s="153"/>
      <c r="C142" s="126"/>
      <c r="D142" s="126"/>
      <c r="E142" s="133"/>
      <c r="F142" s="126"/>
      <c r="G142" s="126"/>
    </row>
    <row r="143" spans="1:7" ht="15">
      <c r="A143" s="153"/>
      <c r="B143" s="153"/>
      <c r="C143" s="126"/>
      <c r="D143" s="126"/>
      <c r="E143" s="133"/>
      <c r="F143" s="126"/>
      <c r="G143" s="126"/>
    </row>
    <row r="144" spans="1:7" ht="15">
      <c r="A144" s="153"/>
      <c r="B144" s="153"/>
      <c r="C144" s="126"/>
      <c r="D144" s="126"/>
      <c r="E144" s="133"/>
      <c r="F144" s="126"/>
      <c r="G144" s="126"/>
    </row>
    <row r="145" spans="1:7" ht="15">
      <c r="A145" s="153"/>
      <c r="B145" s="153"/>
      <c r="C145" s="126"/>
      <c r="D145" s="126"/>
      <c r="E145" s="133"/>
      <c r="F145" s="126"/>
      <c r="G145" s="126"/>
    </row>
    <row r="146" spans="1:7" ht="15">
      <c r="A146" s="153"/>
      <c r="B146" s="153"/>
      <c r="C146" s="126"/>
      <c r="D146" s="126"/>
      <c r="E146" s="133"/>
      <c r="F146" s="126"/>
      <c r="G146" s="126"/>
    </row>
    <row r="147" spans="1:7" ht="15">
      <c r="A147" s="153"/>
      <c r="B147" s="153"/>
      <c r="C147" s="126"/>
      <c r="D147" s="126"/>
      <c r="E147" s="133"/>
      <c r="F147" s="126"/>
      <c r="G147" s="126"/>
    </row>
    <row r="148" spans="1:7" ht="15">
      <c r="A148" s="153"/>
      <c r="B148" s="153"/>
      <c r="C148" s="126"/>
      <c r="D148" s="126"/>
      <c r="E148" s="133"/>
      <c r="F148" s="126"/>
      <c r="G148" s="126"/>
    </row>
    <row r="149" spans="1:7" ht="15">
      <c r="A149" s="153"/>
      <c r="B149" s="153"/>
      <c r="C149" s="126"/>
      <c r="D149" s="126"/>
      <c r="E149" s="133"/>
      <c r="F149" s="126"/>
      <c r="G149" s="126"/>
    </row>
    <row r="150" spans="1:7" ht="15">
      <c r="A150" s="153"/>
      <c r="B150" s="153"/>
      <c r="C150" s="126"/>
      <c r="D150" s="126"/>
      <c r="E150" s="133"/>
      <c r="F150" s="126"/>
      <c r="G150" s="126"/>
    </row>
    <row r="151" spans="1:7" ht="15">
      <c r="A151" s="153"/>
      <c r="B151" s="153"/>
      <c r="C151" s="126"/>
      <c r="D151" s="126"/>
      <c r="E151" s="133"/>
      <c r="F151" s="126"/>
      <c r="G151" s="126"/>
    </row>
    <row r="152" spans="1:7" ht="15">
      <c r="A152" s="153"/>
      <c r="B152" s="153"/>
      <c r="C152" s="126"/>
      <c r="D152" s="126"/>
      <c r="E152" s="133"/>
      <c r="F152" s="126"/>
      <c r="G152" s="126"/>
    </row>
    <row r="153" spans="1:7" ht="15">
      <c r="A153" s="153"/>
      <c r="B153" s="153"/>
      <c r="C153" s="126"/>
      <c r="D153" s="126"/>
      <c r="E153" s="133"/>
      <c r="F153" s="126"/>
      <c r="G153" s="126"/>
    </row>
    <row r="154" spans="1:7" ht="15">
      <c r="A154" s="153"/>
      <c r="B154" s="153"/>
      <c r="C154" s="126"/>
      <c r="D154" s="126"/>
      <c r="E154" s="133"/>
      <c r="F154" s="126"/>
      <c r="G154" s="126"/>
    </row>
    <row r="155" spans="1:7" ht="15">
      <c r="A155" s="153"/>
      <c r="B155" s="153"/>
      <c r="C155" s="126"/>
      <c r="D155" s="126"/>
      <c r="E155" s="133"/>
      <c r="F155" s="126"/>
      <c r="G155" s="126"/>
    </row>
    <row r="156" spans="1:7" ht="15">
      <c r="A156" s="153"/>
      <c r="B156" s="153"/>
      <c r="C156" s="126"/>
      <c r="D156" s="126"/>
      <c r="E156" s="133"/>
      <c r="F156" s="126"/>
      <c r="G156" s="126"/>
    </row>
    <row r="157" spans="1:7" ht="15">
      <c r="A157" s="153"/>
      <c r="B157" s="153"/>
      <c r="C157" s="126"/>
      <c r="D157" s="126"/>
      <c r="E157" s="133"/>
      <c r="F157" s="126"/>
      <c r="G157" s="126"/>
    </row>
    <row r="158" spans="1:7" ht="15">
      <c r="A158" s="153"/>
      <c r="B158" s="153"/>
      <c r="C158" s="126"/>
      <c r="D158" s="126"/>
      <c r="E158" s="133"/>
      <c r="F158" s="126"/>
      <c r="G158" s="126"/>
    </row>
    <row r="159" spans="1:7" ht="15">
      <c r="A159" s="153"/>
      <c r="B159" s="153"/>
      <c r="C159" s="126"/>
      <c r="D159" s="126"/>
      <c r="E159" s="133"/>
      <c r="F159" s="126"/>
      <c r="G159" s="126"/>
    </row>
    <row r="160" spans="1:7" ht="15">
      <c r="A160" s="153"/>
      <c r="B160" s="153"/>
      <c r="C160" s="126"/>
      <c r="D160" s="126"/>
      <c r="E160" s="133"/>
      <c r="F160" s="126"/>
      <c r="G160" s="126"/>
    </row>
    <row r="161" spans="1:7" ht="15">
      <c r="A161" s="153"/>
      <c r="B161" s="153"/>
      <c r="C161" s="126"/>
      <c r="D161" s="126"/>
      <c r="E161" s="133"/>
      <c r="F161" s="126"/>
      <c r="G161" s="126"/>
    </row>
    <row r="162" spans="1:7" ht="15">
      <c r="A162" s="153"/>
      <c r="B162" s="153"/>
      <c r="C162" s="126"/>
      <c r="D162" s="126"/>
      <c r="E162" s="133"/>
      <c r="F162" s="126"/>
      <c r="G162" s="126"/>
    </row>
    <row r="163" spans="1:7" ht="15">
      <c r="A163" s="153"/>
      <c r="B163" s="153"/>
      <c r="C163" s="126"/>
      <c r="D163" s="126"/>
      <c r="E163" s="133"/>
      <c r="F163" s="126"/>
      <c r="G163" s="126"/>
    </row>
    <row r="164" spans="1:7" ht="15">
      <c r="A164" s="153"/>
      <c r="B164" s="153"/>
      <c r="C164" s="126"/>
      <c r="D164" s="126"/>
      <c r="E164" s="133"/>
      <c r="F164" s="126"/>
      <c r="G164" s="126"/>
    </row>
    <row r="165" spans="1:7" ht="15">
      <c r="A165" s="153"/>
      <c r="B165" s="153"/>
      <c r="C165" s="126"/>
      <c r="D165" s="126"/>
      <c r="E165" s="133"/>
      <c r="F165" s="126"/>
      <c r="G165" s="126"/>
    </row>
    <row r="166" spans="1:7" ht="15">
      <c r="A166" s="153"/>
      <c r="B166" s="153"/>
      <c r="C166" s="126"/>
      <c r="D166" s="126"/>
      <c r="E166" s="133"/>
      <c r="F166" s="126"/>
      <c r="G166" s="126"/>
    </row>
    <row r="167" spans="1:7" ht="15">
      <c r="A167" s="153"/>
      <c r="B167" s="153"/>
      <c r="C167" s="126"/>
      <c r="D167" s="126"/>
      <c r="E167" s="133"/>
      <c r="F167" s="126"/>
      <c r="G167" s="126"/>
    </row>
    <row r="168" spans="1:7" ht="15">
      <c r="A168" s="153"/>
      <c r="B168" s="154"/>
      <c r="C168" s="126"/>
      <c r="D168" s="126"/>
      <c r="E168" s="133"/>
      <c r="F168" s="126"/>
      <c r="G168" s="126"/>
    </row>
    <row r="169" spans="1:7" ht="15">
      <c r="A169" s="153"/>
      <c r="B169" s="153"/>
      <c r="C169" s="126"/>
      <c r="D169" s="126"/>
      <c r="E169" s="133"/>
      <c r="F169" s="126"/>
      <c r="G169" s="126"/>
    </row>
    <row r="170" spans="1:7" ht="15">
      <c r="A170" s="153"/>
      <c r="B170" s="153"/>
      <c r="C170" s="126"/>
      <c r="D170" s="126"/>
      <c r="E170" s="133"/>
      <c r="F170" s="126"/>
      <c r="G170" s="126"/>
    </row>
    <row r="171" spans="1:7" ht="15">
      <c r="A171" s="153"/>
      <c r="B171" s="153"/>
      <c r="C171" s="126"/>
      <c r="D171" s="126"/>
      <c r="E171" s="133"/>
      <c r="F171" s="126"/>
      <c r="G171" s="126"/>
    </row>
    <row r="172" spans="1:7" ht="15">
      <c r="A172" s="153"/>
      <c r="B172" s="153"/>
      <c r="C172" s="126"/>
      <c r="D172" s="126"/>
      <c r="E172" s="133"/>
      <c r="F172" s="126"/>
      <c r="G172" s="126"/>
    </row>
    <row r="173" spans="1:7" ht="15">
      <c r="A173" s="153"/>
      <c r="B173" s="153"/>
      <c r="C173" s="126"/>
      <c r="D173" s="126"/>
      <c r="E173" s="133"/>
      <c r="F173" s="126"/>
      <c r="G173" s="126"/>
    </row>
    <row r="174" spans="1:7" ht="15">
      <c r="A174" s="153"/>
      <c r="B174" s="153"/>
      <c r="C174" s="126"/>
      <c r="D174" s="126"/>
      <c r="E174" s="133"/>
      <c r="F174" s="126"/>
      <c r="G174" s="126"/>
    </row>
    <row r="175" spans="1:7" ht="15">
      <c r="A175" s="153"/>
      <c r="B175" s="153"/>
      <c r="C175" s="126"/>
      <c r="D175" s="126"/>
      <c r="E175" s="133"/>
      <c r="F175" s="126"/>
      <c r="G175" s="126"/>
    </row>
    <row r="176" spans="1:7" ht="15">
      <c r="A176" s="153"/>
      <c r="B176" s="153"/>
      <c r="C176" s="126"/>
      <c r="D176" s="126"/>
      <c r="E176" s="133"/>
      <c r="F176" s="126"/>
      <c r="G176" s="126"/>
    </row>
    <row r="177" spans="1:7" ht="15">
      <c r="A177" s="153"/>
      <c r="B177" s="153"/>
      <c r="C177" s="126"/>
      <c r="D177" s="126"/>
      <c r="E177" s="133"/>
      <c r="F177" s="126"/>
      <c r="G177" s="126"/>
    </row>
    <row r="178" spans="1:7" ht="15">
      <c r="A178" s="153"/>
      <c r="B178" s="153"/>
      <c r="C178" s="126"/>
      <c r="D178" s="126"/>
      <c r="E178" s="133"/>
      <c r="F178" s="126"/>
      <c r="G178" s="126"/>
    </row>
    <row r="179" spans="1:7" ht="15">
      <c r="A179" s="153"/>
      <c r="B179" s="153"/>
      <c r="C179" s="126"/>
      <c r="D179" s="126"/>
      <c r="E179" s="133"/>
      <c r="F179" s="126"/>
      <c r="G179" s="126"/>
    </row>
    <row r="180" spans="1:7" ht="15">
      <c r="A180" s="153"/>
      <c r="B180" s="153"/>
      <c r="C180" s="126"/>
      <c r="D180" s="126"/>
      <c r="E180" s="133"/>
      <c r="F180" s="126"/>
      <c r="G180" s="126"/>
    </row>
    <row r="181" spans="1:7" ht="15">
      <c r="A181" s="153"/>
      <c r="B181" s="153"/>
      <c r="C181" s="126"/>
      <c r="D181" s="126"/>
      <c r="E181" s="133"/>
      <c r="F181" s="126"/>
      <c r="G181" s="126"/>
    </row>
    <row r="182" spans="1:7" ht="15">
      <c r="A182" s="153"/>
      <c r="B182" s="153"/>
      <c r="C182" s="126"/>
      <c r="D182" s="126"/>
      <c r="E182" s="133"/>
      <c r="F182" s="126"/>
      <c r="G182" s="126"/>
    </row>
    <row r="183" spans="1:7" ht="15">
      <c r="A183" s="153"/>
      <c r="B183" s="153"/>
      <c r="C183" s="126"/>
      <c r="D183" s="126"/>
      <c r="E183" s="133"/>
      <c r="F183" s="126"/>
      <c r="G183" s="126"/>
    </row>
    <row r="184" spans="1:7" ht="15">
      <c r="A184" s="153"/>
      <c r="B184" s="153"/>
      <c r="C184" s="126"/>
      <c r="D184" s="126"/>
      <c r="E184" s="133"/>
      <c r="F184" s="126"/>
      <c r="G184" s="126"/>
    </row>
    <row r="185" spans="1:7" ht="15">
      <c r="A185" s="153"/>
      <c r="B185" s="153"/>
      <c r="C185" s="126"/>
      <c r="D185" s="126"/>
      <c r="E185" s="133"/>
      <c r="F185" s="126"/>
      <c r="G185" s="126"/>
    </row>
    <row r="186" spans="1:7" ht="15">
      <c r="A186" s="153"/>
      <c r="B186" s="153"/>
      <c r="C186" s="126"/>
      <c r="D186" s="126"/>
      <c r="E186" s="133"/>
      <c r="F186" s="126"/>
      <c r="G186" s="126"/>
    </row>
    <row r="187" spans="1:7" ht="15">
      <c r="A187" s="153"/>
      <c r="B187" s="153"/>
      <c r="C187" s="126"/>
      <c r="D187" s="126"/>
      <c r="E187" s="133"/>
      <c r="F187" s="126"/>
      <c r="G187" s="126"/>
    </row>
    <row r="188" spans="1:7" ht="15">
      <c r="A188" s="153"/>
      <c r="B188" s="153"/>
      <c r="C188" s="126"/>
      <c r="D188" s="126"/>
      <c r="E188" s="133"/>
      <c r="F188" s="126"/>
      <c r="G188" s="126"/>
    </row>
    <row r="189" spans="1:7" ht="15">
      <c r="A189" s="153"/>
      <c r="B189" s="153"/>
      <c r="C189" s="126"/>
      <c r="D189" s="126"/>
      <c r="E189" s="133"/>
      <c r="F189" s="126"/>
      <c r="G189" s="126"/>
    </row>
    <row r="190" spans="1:7" ht="15">
      <c r="A190" s="153"/>
      <c r="B190" s="153"/>
      <c r="C190" s="126"/>
      <c r="D190" s="126"/>
      <c r="E190" s="133"/>
      <c r="F190" s="126"/>
      <c r="G190" s="126"/>
    </row>
    <row r="191" spans="1:7" ht="15">
      <c r="A191" s="153"/>
      <c r="B191" s="153"/>
      <c r="C191" s="126"/>
      <c r="D191" s="126"/>
      <c r="E191" s="133"/>
      <c r="F191" s="126"/>
      <c r="G191" s="126"/>
    </row>
    <row r="192" spans="1:7" ht="15">
      <c r="A192" s="153"/>
      <c r="B192" s="153"/>
      <c r="C192" s="126"/>
      <c r="D192" s="126"/>
      <c r="E192" s="133"/>
      <c r="F192" s="126"/>
      <c r="G192" s="126"/>
    </row>
    <row r="193" spans="1:7" ht="15">
      <c r="A193" s="153"/>
      <c r="B193" s="153"/>
      <c r="C193" s="126"/>
      <c r="D193" s="126"/>
      <c r="E193" s="133"/>
      <c r="F193" s="126"/>
      <c r="G193" s="126"/>
    </row>
    <row r="194" spans="1:7" ht="15">
      <c r="A194" s="153"/>
      <c r="B194" s="153"/>
      <c r="C194" s="126"/>
      <c r="D194" s="126"/>
      <c r="E194" s="133"/>
      <c r="F194" s="126"/>
      <c r="G194" s="126"/>
    </row>
    <row r="195" spans="1:7" ht="15">
      <c r="A195" s="153"/>
      <c r="B195" s="153"/>
      <c r="C195" s="126"/>
      <c r="D195" s="126"/>
      <c r="E195" s="133"/>
      <c r="F195" s="126"/>
      <c r="G195" s="126"/>
    </row>
    <row r="196" spans="1:7" ht="15">
      <c r="A196" s="153"/>
      <c r="B196" s="153"/>
      <c r="C196" s="126"/>
      <c r="D196" s="126"/>
      <c r="E196" s="133"/>
      <c r="F196" s="126"/>
      <c r="G196" s="126"/>
    </row>
    <row r="197" spans="1:7" ht="15">
      <c r="A197" s="153"/>
      <c r="B197" s="153"/>
      <c r="C197" s="126"/>
      <c r="D197" s="126"/>
      <c r="E197" s="133"/>
      <c r="F197" s="126"/>
      <c r="G197" s="126"/>
    </row>
    <row r="198" spans="1:7" ht="15">
      <c r="A198" s="153"/>
      <c r="B198" s="153"/>
      <c r="C198" s="126"/>
      <c r="D198" s="126"/>
      <c r="E198" s="133"/>
      <c r="F198" s="126"/>
      <c r="G198" s="126"/>
    </row>
    <row r="199" spans="1:7" ht="15">
      <c r="A199" s="153"/>
      <c r="B199" s="153"/>
      <c r="C199" s="126"/>
      <c r="D199" s="126"/>
      <c r="E199" s="133"/>
      <c r="F199" s="126"/>
      <c r="G199" s="126"/>
    </row>
    <row r="200" spans="1:7" ht="15">
      <c r="A200" s="153"/>
      <c r="B200" s="153"/>
      <c r="C200" s="126"/>
      <c r="D200" s="126"/>
      <c r="E200" s="133"/>
      <c r="F200" s="126"/>
      <c r="G200" s="126"/>
    </row>
    <row r="201" spans="1:7" ht="15">
      <c r="A201" s="153"/>
      <c r="B201" s="153"/>
      <c r="C201" s="126"/>
      <c r="D201" s="126"/>
      <c r="E201" s="133"/>
      <c r="F201" s="126"/>
      <c r="G201" s="126"/>
    </row>
    <row r="202" spans="1:7" ht="15">
      <c r="A202" s="153"/>
      <c r="B202" s="153"/>
      <c r="C202" s="126"/>
      <c r="D202" s="126"/>
      <c r="E202" s="133"/>
      <c r="F202" s="126"/>
      <c r="G202" s="126"/>
    </row>
    <row r="203" spans="1:7" ht="15">
      <c r="A203" s="153"/>
      <c r="B203" s="153"/>
      <c r="C203" s="126"/>
      <c r="D203" s="126"/>
      <c r="E203" s="133"/>
      <c r="F203" s="126"/>
      <c r="G203" s="126"/>
    </row>
    <row r="204" spans="1:7" ht="15">
      <c r="A204" s="153"/>
      <c r="B204" s="153"/>
      <c r="C204" s="126"/>
      <c r="D204" s="126"/>
      <c r="E204" s="133"/>
      <c r="F204" s="126"/>
      <c r="G204" s="126"/>
    </row>
    <row r="205" spans="1:7" ht="15">
      <c r="A205" s="153"/>
      <c r="B205" s="153"/>
      <c r="C205" s="126"/>
      <c r="D205" s="126"/>
      <c r="E205" s="133"/>
      <c r="F205" s="126"/>
      <c r="G205" s="126"/>
    </row>
    <row r="206" spans="1:7" ht="15">
      <c r="A206" s="153"/>
      <c r="B206" s="153"/>
      <c r="C206" s="126"/>
      <c r="D206" s="126"/>
      <c r="E206" s="133"/>
      <c r="F206" s="126"/>
      <c r="G206" s="126"/>
    </row>
    <row r="207" spans="1:7" ht="15">
      <c r="A207" s="153"/>
      <c r="B207" s="153"/>
      <c r="C207" s="126"/>
      <c r="D207" s="126"/>
      <c r="E207" s="133"/>
      <c r="F207" s="126"/>
      <c r="G207" s="126"/>
    </row>
    <row r="208" spans="1:7" ht="15">
      <c r="A208" s="153"/>
      <c r="B208" s="153"/>
      <c r="C208" s="126"/>
      <c r="D208" s="126"/>
      <c r="E208" s="133"/>
      <c r="F208" s="126"/>
      <c r="G208" s="126"/>
    </row>
    <row r="209" spans="1:7" ht="15">
      <c r="A209" s="153"/>
      <c r="B209" s="153"/>
      <c r="C209" s="126"/>
      <c r="D209" s="126"/>
      <c r="E209" s="133"/>
      <c r="F209" s="126"/>
      <c r="G209" s="126"/>
    </row>
    <row r="210" spans="1:7" ht="15">
      <c r="A210" s="153"/>
      <c r="B210" s="153"/>
      <c r="C210" s="126"/>
      <c r="D210" s="126"/>
      <c r="E210" s="133"/>
      <c r="F210" s="126"/>
      <c r="G210" s="126"/>
    </row>
    <row r="211" spans="1:7" ht="15">
      <c r="A211" s="153"/>
      <c r="B211" s="153"/>
      <c r="C211" s="126"/>
      <c r="D211" s="126"/>
      <c r="E211" s="133"/>
      <c r="F211" s="126"/>
      <c r="G211" s="126"/>
    </row>
    <row r="212" spans="1:7" ht="15">
      <c r="A212" s="153"/>
      <c r="B212" s="153"/>
      <c r="C212" s="126"/>
      <c r="D212" s="126"/>
      <c r="E212" s="133"/>
      <c r="F212" s="126"/>
      <c r="G212" s="126"/>
    </row>
    <row r="213" spans="1:7" ht="15">
      <c r="A213" s="153"/>
      <c r="B213" s="153"/>
      <c r="C213" s="126"/>
      <c r="D213" s="126"/>
      <c r="E213" s="133"/>
      <c r="F213" s="126"/>
      <c r="G213" s="126"/>
    </row>
    <row r="214" spans="1:7" ht="15">
      <c r="A214" s="153"/>
      <c r="B214" s="153"/>
      <c r="C214" s="126"/>
      <c r="D214" s="126"/>
      <c r="E214" s="133"/>
      <c r="F214" s="126"/>
      <c r="G214" s="126"/>
    </row>
    <row r="215" spans="1:7" ht="15">
      <c r="A215" s="153"/>
      <c r="B215" s="153"/>
      <c r="C215" s="126"/>
      <c r="D215" s="126"/>
      <c r="E215" s="133"/>
      <c r="F215" s="126"/>
      <c r="G215" s="126"/>
    </row>
    <row r="216" spans="1:7" ht="15">
      <c r="A216" s="153"/>
      <c r="B216" s="153"/>
      <c r="C216" s="126"/>
      <c r="D216" s="126"/>
      <c r="E216" s="133"/>
      <c r="F216" s="126"/>
      <c r="G216" s="126"/>
    </row>
    <row r="217" spans="1:7" ht="15">
      <c r="A217" s="153"/>
      <c r="B217" s="153"/>
      <c r="C217" s="126"/>
      <c r="D217" s="126"/>
      <c r="E217" s="133"/>
      <c r="F217" s="126"/>
      <c r="G217" s="126"/>
    </row>
    <row r="218" spans="1:7" ht="15">
      <c r="A218" s="153"/>
      <c r="B218" s="153"/>
      <c r="C218" s="126"/>
      <c r="D218" s="126"/>
      <c r="E218" s="133"/>
      <c r="F218" s="126"/>
      <c r="G218" s="126"/>
    </row>
    <row r="219" spans="1:7" ht="15">
      <c r="A219" s="153"/>
      <c r="B219" s="153"/>
      <c r="C219" s="126"/>
      <c r="D219" s="126"/>
      <c r="E219" s="133"/>
      <c r="F219" s="126"/>
      <c r="G219" s="126"/>
    </row>
    <row r="220" spans="1:7" ht="15">
      <c r="A220" s="153"/>
      <c r="B220" s="153"/>
      <c r="C220" s="126"/>
      <c r="D220" s="126"/>
      <c r="E220" s="133"/>
      <c r="F220" s="126"/>
      <c r="G220" s="126"/>
    </row>
    <row r="221" spans="1:7" ht="15">
      <c r="A221" s="153"/>
      <c r="B221" s="153"/>
      <c r="C221" s="126"/>
      <c r="D221" s="126"/>
      <c r="E221" s="133"/>
      <c r="F221" s="126"/>
      <c r="G221" s="126"/>
    </row>
    <row r="222" spans="1:7" ht="15">
      <c r="A222" s="153"/>
      <c r="B222" s="153"/>
      <c r="C222" s="126"/>
      <c r="D222" s="126"/>
      <c r="E222" s="133"/>
      <c r="F222" s="126"/>
      <c r="G222" s="126"/>
    </row>
    <row r="223" spans="1:7" ht="15">
      <c r="A223" s="153"/>
      <c r="B223" s="153"/>
      <c r="C223" s="126"/>
      <c r="D223" s="126"/>
      <c r="E223" s="133"/>
      <c r="F223" s="126"/>
      <c r="G223" s="126"/>
    </row>
    <row r="224" spans="1:7" ht="15">
      <c r="A224" s="153"/>
      <c r="B224" s="153"/>
      <c r="C224" s="126"/>
      <c r="D224" s="126"/>
      <c r="E224" s="133"/>
      <c r="F224" s="126"/>
      <c r="G224" s="126"/>
    </row>
    <row r="225" spans="1:7" ht="15">
      <c r="A225" s="153"/>
      <c r="B225" s="153"/>
      <c r="C225" s="126"/>
      <c r="D225" s="126"/>
      <c r="E225" s="133"/>
      <c r="F225" s="126"/>
      <c r="G225" s="126"/>
    </row>
    <row r="226" spans="1:7" ht="15">
      <c r="A226" s="153"/>
      <c r="B226" s="153"/>
      <c r="C226" s="126"/>
      <c r="D226" s="126"/>
      <c r="E226" s="133"/>
      <c r="F226" s="126"/>
      <c r="G226" s="126"/>
    </row>
    <row r="227" spans="1:7" ht="15">
      <c r="A227" s="153"/>
      <c r="B227" s="153"/>
      <c r="C227" s="126"/>
      <c r="D227" s="126"/>
      <c r="E227" s="133"/>
      <c r="F227" s="126"/>
      <c r="G227" s="126"/>
    </row>
    <row r="228" spans="1:7" ht="15">
      <c r="A228" s="153"/>
      <c r="B228" s="153"/>
      <c r="C228" s="126"/>
      <c r="D228" s="126"/>
      <c r="E228" s="133"/>
      <c r="F228" s="126"/>
      <c r="G228" s="126"/>
    </row>
    <row r="229" spans="1:7" ht="15">
      <c r="A229" s="153"/>
      <c r="B229" s="153"/>
      <c r="C229" s="126"/>
      <c r="D229" s="126"/>
      <c r="E229" s="133"/>
      <c r="F229" s="126"/>
      <c r="G229" s="126"/>
    </row>
    <row r="230" spans="1:7" ht="15">
      <c r="A230" s="153"/>
      <c r="B230" s="153"/>
      <c r="C230" s="126"/>
      <c r="D230" s="126"/>
      <c r="E230" s="133"/>
      <c r="F230" s="126"/>
      <c r="G230" s="126"/>
    </row>
    <row r="231" spans="1:7" ht="15">
      <c r="A231" s="153"/>
      <c r="B231" s="153"/>
      <c r="C231" s="126"/>
      <c r="D231" s="126"/>
      <c r="E231" s="133"/>
      <c r="F231" s="126"/>
      <c r="G231" s="126"/>
    </row>
    <row r="232" spans="1:7" ht="15">
      <c r="A232" s="153"/>
      <c r="B232" s="153"/>
      <c r="C232" s="126"/>
      <c r="D232" s="126"/>
      <c r="E232" s="133"/>
      <c r="F232" s="126"/>
      <c r="G232" s="126"/>
    </row>
    <row r="233" spans="1:7" ht="15">
      <c r="A233" s="153"/>
      <c r="B233" s="154"/>
      <c r="C233" s="126"/>
      <c r="D233" s="126"/>
      <c r="E233" s="133"/>
      <c r="F233" s="126"/>
      <c r="G233" s="126"/>
    </row>
    <row r="234" spans="1:7" ht="15">
      <c r="A234" s="153"/>
      <c r="B234" s="153"/>
      <c r="C234" s="126"/>
      <c r="D234" s="126"/>
      <c r="E234" s="133"/>
      <c r="F234" s="126"/>
      <c r="G234" s="126"/>
    </row>
    <row r="235" spans="1:7" ht="15">
      <c r="A235" s="153"/>
      <c r="B235" s="153"/>
      <c r="C235" s="126"/>
      <c r="D235" s="126"/>
      <c r="E235" s="133"/>
      <c r="F235" s="126"/>
      <c r="G235" s="126"/>
    </row>
    <row r="236" spans="1:7" ht="15">
      <c r="A236" s="153"/>
      <c r="B236" s="153"/>
      <c r="C236" s="126"/>
      <c r="D236" s="126"/>
      <c r="E236" s="133"/>
      <c r="F236" s="126"/>
      <c r="G236" s="126"/>
    </row>
    <row r="237" spans="1:7" ht="15">
      <c r="A237" s="153"/>
      <c r="B237" s="153"/>
      <c r="C237" s="126"/>
      <c r="D237" s="126"/>
      <c r="E237" s="133"/>
      <c r="F237" s="126"/>
      <c r="G237" s="126"/>
    </row>
    <row r="238" spans="1:7" ht="15">
      <c r="A238" s="153"/>
      <c r="B238" s="153"/>
      <c r="C238" s="126"/>
      <c r="D238" s="126"/>
      <c r="E238" s="133"/>
      <c r="F238" s="126"/>
      <c r="G238" s="126"/>
    </row>
    <row r="239" spans="1:7" ht="15">
      <c r="A239" s="153"/>
      <c r="B239" s="153"/>
      <c r="C239" s="126"/>
      <c r="D239" s="126"/>
      <c r="E239" s="133"/>
      <c r="F239" s="126"/>
      <c r="G239" s="126"/>
    </row>
    <row r="240" spans="1:7" ht="15">
      <c r="A240" s="153"/>
      <c r="B240" s="153"/>
      <c r="C240" s="126"/>
      <c r="D240" s="126"/>
      <c r="E240" s="133"/>
      <c r="F240" s="126"/>
      <c r="G240" s="126"/>
    </row>
    <row r="241" spans="1:7" ht="15">
      <c r="A241" s="153"/>
      <c r="B241" s="153"/>
      <c r="C241" s="126"/>
      <c r="D241" s="126"/>
      <c r="E241" s="133"/>
      <c r="F241" s="126"/>
      <c r="G241" s="126"/>
    </row>
    <row r="242" spans="1:7" ht="15">
      <c r="A242" s="153"/>
      <c r="B242" s="153"/>
      <c r="C242" s="126"/>
      <c r="D242" s="126"/>
      <c r="E242" s="133"/>
      <c r="F242" s="126"/>
      <c r="G242" s="126"/>
    </row>
    <row r="243" spans="1:7" ht="15">
      <c r="A243" s="153"/>
      <c r="B243" s="153"/>
      <c r="C243" s="126"/>
      <c r="D243" s="126"/>
      <c r="E243" s="133"/>
      <c r="F243" s="126"/>
      <c r="G243" s="126"/>
    </row>
    <row r="244" spans="1:7" ht="15">
      <c r="A244" s="153"/>
      <c r="B244" s="153"/>
      <c r="C244" s="126"/>
      <c r="D244" s="126"/>
      <c r="E244" s="133"/>
      <c r="F244" s="126"/>
      <c r="G244" s="126"/>
    </row>
    <row r="245" spans="1:7" ht="15">
      <c r="A245" s="153"/>
      <c r="B245" s="153"/>
      <c r="C245" s="126"/>
      <c r="D245" s="126"/>
      <c r="E245" s="133"/>
      <c r="F245" s="126"/>
      <c r="G245" s="126"/>
    </row>
    <row r="246" spans="1:7" ht="15">
      <c r="A246" s="153"/>
      <c r="B246" s="153"/>
      <c r="C246" s="126"/>
      <c r="D246" s="126"/>
      <c r="E246" s="133"/>
      <c r="F246" s="126"/>
      <c r="G246" s="126"/>
    </row>
    <row r="247" spans="1:7" ht="15">
      <c r="A247" s="153"/>
      <c r="B247" s="153"/>
      <c r="C247" s="126"/>
      <c r="D247" s="126"/>
      <c r="E247" s="133"/>
      <c r="F247" s="126"/>
      <c r="G247" s="126"/>
    </row>
    <row r="248" spans="1:7" ht="15">
      <c r="A248" s="153"/>
      <c r="B248" s="153"/>
      <c r="C248" s="126"/>
      <c r="D248" s="126"/>
      <c r="E248" s="133"/>
      <c r="F248" s="126"/>
      <c r="G248" s="126"/>
    </row>
    <row r="249" spans="1:7" ht="15">
      <c r="A249" s="153"/>
      <c r="B249" s="153"/>
      <c r="C249" s="126"/>
      <c r="D249" s="126"/>
      <c r="E249" s="133"/>
      <c r="F249" s="126"/>
      <c r="G249" s="126"/>
    </row>
    <row r="250" spans="1:7" ht="15">
      <c r="A250" s="153"/>
      <c r="B250" s="153"/>
      <c r="C250" s="126"/>
      <c r="D250" s="126"/>
      <c r="E250" s="133"/>
      <c r="F250" s="126"/>
      <c r="G250" s="126"/>
    </row>
    <row r="251" spans="1:7" ht="15">
      <c r="A251" s="153"/>
      <c r="B251" s="153"/>
      <c r="C251" s="126"/>
      <c r="D251" s="126"/>
      <c r="E251" s="133"/>
      <c r="F251" s="126"/>
      <c r="G251" s="126"/>
    </row>
    <row r="252" spans="1:7" ht="15">
      <c r="A252" s="153"/>
      <c r="B252" s="153"/>
      <c r="C252" s="126"/>
      <c r="D252" s="126"/>
      <c r="E252" s="133"/>
      <c r="F252" s="126"/>
      <c r="G252" s="126"/>
    </row>
    <row r="253" spans="1:7" ht="15">
      <c r="A253" s="153"/>
      <c r="B253" s="153"/>
      <c r="C253" s="126"/>
      <c r="D253" s="126"/>
      <c r="E253" s="133"/>
      <c r="F253" s="126"/>
      <c r="G253" s="126"/>
    </row>
    <row r="254" spans="1:7" ht="15">
      <c r="A254" s="153"/>
      <c r="B254" s="153"/>
      <c r="C254" s="126"/>
      <c r="D254" s="126"/>
      <c r="E254" s="133"/>
      <c r="F254" s="126"/>
      <c r="G254" s="126"/>
    </row>
    <row r="255" spans="1:7" ht="15">
      <c r="A255" s="153"/>
      <c r="B255" s="153"/>
      <c r="C255" s="126"/>
      <c r="D255" s="126"/>
      <c r="E255" s="133"/>
      <c r="F255" s="126"/>
      <c r="G255" s="126"/>
    </row>
    <row r="256" spans="1:7" ht="15">
      <c r="A256" s="153"/>
      <c r="B256" s="153"/>
      <c r="C256" s="126"/>
      <c r="D256" s="126"/>
      <c r="E256" s="133"/>
      <c r="F256" s="126"/>
      <c r="G256" s="126"/>
    </row>
    <row r="257" spans="1:7" ht="15">
      <c r="A257" s="153"/>
      <c r="B257" s="153"/>
      <c r="C257" s="126"/>
      <c r="D257" s="126"/>
      <c r="E257" s="133"/>
      <c r="F257" s="126"/>
      <c r="G257" s="126"/>
    </row>
    <row r="258" spans="1:7" ht="15">
      <c r="A258" s="153"/>
      <c r="B258" s="153"/>
      <c r="C258" s="126"/>
      <c r="D258" s="126"/>
      <c r="E258" s="133"/>
      <c r="F258" s="126"/>
      <c r="G258" s="126"/>
    </row>
    <row r="259" spans="1:7" ht="15">
      <c r="A259" s="153"/>
      <c r="B259" s="153"/>
      <c r="C259" s="126"/>
      <c r="D259" s="126"/>
      <c r="E259" s="133"/>
      <c r="F259" s="126"/>
      <c r="G259" s="126"/>
    </row>
    <row r="260" spans="1:7" ht="15">
      <c r="A260" s="153"/>
      <c r="B260" s="153"/>
      <c r="C260" s="126"/>
      <c r="D260" s="126"/>
      <c r="E260" s="133"/>
      <c r="F260" s="126"/>
      <c r="G260" s="126"/>
    </row>
    <row r="261" spans="1:7" ht="15">
      <c r="A261" s="153"/>
      <c r="B261" s="153"/>
      <c r="C261" s="126"/>
      <c r="D261" s="126"/>
      <c r="E261" s="133"/>
      <c r="F261" s="126"/>
      <c r="G261" s="126"/>
    </row>
    <row r="262" spans="1:7" ht="15">
      <c r="A262" s="153"/>
      <c r="B262" s="153"/>
      <c r="C262" s="126"/>
      <c r="D262" s="126"/>
      <c r="E262" s="133"/>
      <c r="F262" s="126"/>
      <c r="G262" s="126"/>
    </row>
    <row r="263" spans="1:7" ht="15">
      <c r="A263" s="153"/>
      <c r="B263" s="153"/>
      <c r="C263" s="126"/>
      <c r="D263" s="126"/>
      <c r="E263" s="133"/>
      <c r="F263" s="126"/>
      <c r="G263" s="126"/>
    </row>
    <row r="264" spans="1:7" ht="15">
      <c r="A264" s="153"/>
      <c r="B264" s="153"/>
      <c r="C264" s="126"/>
      <c r="D264" s="126"/>
      <c r="E264" s="133"/>
      <c r="F264" s="126"/>
      <c r="G264" s="126"/>
    </row>
    <row r="265" spans="1:7" ht="15">
      <c r="A265" s="153"/>
      <c r="B265" s="153"/>
      <c r="C265" s="126"/>
      <c r="D265" s="126"/>
      <c r="E265" s="133"/>
      <c r="F265" s="126"/>
      <c r="G265" s="126"/>
    </row>
    <row r="266" spans="1:7" ht="15">
      <c r="A266" s="153"/>
      <c r="B266" s="153"/>
      <c r="C266" s="126"/>
      <c r="D266" s="126"/>
      <c r="E266" s="133"/>
      <c r="F266" s="126"/>
      <c r="G266" s="126"/>
    </row>
    <row r="267" spans="1:7" ht="15">
      <c r="A267" s="153"/>
      <c r="B267" s="153"/>
      <c r="C267" s="126"/>
      <c r="D267" s="126"/>
      <c r="E267" s="133"/>
      <c r="F267" s="126"/>
      <c r="G267" s="126"/>
    </row>
    <row r="268" spans="1:7" ht="15">
      <c r="A268" s="153"/>
      <c r="B268" s="153"/>
      <c r="C268" s="126"/>
      <c r="D268" s="126"/>
      <c r="E268" s="133"/>
      <c r="F268" s="126"/>
      <c r="G268" s="126"/>
    </row>
    <row r="269" spans="1:7" ht="15">
      <c r="A269" s="153"/>
      <c r="B269" s="153"/>
      <c r="C269" s="126"/>
      <c r="D269" s="126"/>
      <c r="E269" s="133"/>
      <c r="F269" s="126"/>
      <c r="G269" s="126"/>
    </row>
    <row r="270" spans="1:7" ht="15">
      <c r="A270" s="153"/>
      <c r="B270" s="153"/>
      <c r="C270" s="126"/>
      <c r="D270" s="126"/>
      <c r="E270" s="133"/>
      <c r="F270" s="126"/>
      <c r="G270" s="126"/>
    </row>
    <row r="271" spans="1:7" ht="15">
      <c r="A271" s="153"/>
      <c r="B271" s="153"/>
      <c r="C271" s="126"/>
      <c r="D271" s="126"/>
      <c r="E271" s="133"/>
      <c r="F271" s="126"/>
      <c r="G271" s="126"/>
    </row>
    <row r="272" spans="1:7" ht="15">
      <c r="A272" s="153"/>
      <c r="B272" s="153"/>
      <c r="C272" s="126"/>
      <c r="D272" s="126"/>
      <c r="E272" s="133"/>
      <c r="F272" s="126"/>
      <c r="G272" s="126"/>
    </row>
    <row r="273" spans="1:7" ht="15">
      <c r="A273" s="153"/>
      <c r="B273" s="153"/>
      <c r="C273" s="126"/>
      <c r="D273" s="126"/>
      <c r="E273" s="133"/>
      <c r="F273" s="126"/>
      <c r="G273" s="126"/>
    </row>
    <row r="274" spans="1:7" ht="15">
      <c r="A274" s="153"/>
      <c r="B274" s="153"/>
      <c r="C274" s="126"/>
      <c r="D274" s="126"/>
      <c r="E274" s="133"/>
      <c r="F274" s="126"/>
      <c r="G274" s="126"/>
    </row>
    <row r="275" spans="1:7" ht="15">
      <c r="A275" s="153"/>
      <c r="B275" s="153"/>
      <c r="C275" s="126"/>
      <c r="D275" s="126"/>
      <c r="E275" s="133"/>
      <c r="F275" s="126"/>
      <c r="G275" s="126"/>
    </row>
    <row r="276" spans="1:7" ht="15">
      <c r="A276" s="153"/>
      <c r="B276" s="153"/>
      <c r="C276" s="126"/>
      <c r="D276" s="126"/>
      <c r="E276" s="133"/>
      <c r="F276" s="126"/>
      <c r="G276" s="126"/>
    </row>
    <row r="277" spans="1:7" ht="15">
      <c r="A277" s="153"/>
      <c r="B277" s="153"/>
      <c r="C277" s="126"/>
      <c r="D277" s="126"/>
      <c r="E277" s="133"/>
      <c r="F277" s="126"/>
      <c r="G277" s="126"/>
    </row>
    <row r="278" spans="1:7" ht="15">
      <c r="A278" s="153"/>
      <c r="B278" s="153"/>
      <c r="C278" s="126"/>
      <c r="D278" s="126"/>
      <c r="E278" s="133"/>
      <c r="F278" s="126"/>
      <c r="G278" s="126"/>
    </row>
    <row r="279" spans="1:7" ht="15">
      <c r="A279" s="153"/>
      <c r="B279" s="153"/>
      <c r="C279" s="126"/>
      <c r="D279" s="126"/>
      <c r="E279" s="133"/>
      <c r="F279" s="126"/>
      <c r="G279" s="126"/>
    </row>
    <row r="280" spans="1:7" ht="15">
      <c r="A280" s="153"/>
      <c r="B280" s="153"/>
      <c r="C280" s="126"/>
      <c r="D280" s="126"/>
      <c r="E280" s="133"/>
      <c r="F280" s="126"/>
      <c r="G280" s="126"/>
    </row>
    <row r="281" spans="1:7" ht="15">
      <c r="A281" s="153"/>
      <c r="B281" s="153"/>
      <c r="C281" s="126"/>
      <c r="D281" s="126"/>
      <c r="E281" s="133"/>
      <c r="F281" s="126"/>
      <c r="G281" s="126"/>
    </row>
    <row r="282" spans="1:7" ht="15">
      <c r="A282" s="153"/>
      <c r="B282" s="153"/>
      <c r="C282" s="126"/>
      <c r="D282" s="126"/>
      <c r="E282" s="133"/>
      <c r="F282" s="126"/>
      <c r="G282" s="126"/>
    </row>
    <row r="283" spans="1:7" ht="15">
      <c r="A283" s="153"/>
      <c r="B283" s="153"/>
      <c r="C283" s="126"/>
      <c r="D283" s="126"/>
      <c r="E283" s="133"/>
      <c r="F283" s="126"/>
      <c r="G283" s="126"/>
    </row>
    <row r="284" spans="1:7" ht="15">
      <c r="A284" s="153"/>
      <c r="B284" s="153"/>
      <c r="C284" s="126"/>
      <c r="D284" s="126"/>
      <c r="E284" s="133"/>
      <c r="F284" s="126"/>
      <c r="G284" s="126"/>
    </row>
    <row r="285" spans="1:7" ht="15">
      <c r="A285" s="153"/>
      <c r="B285" s="153"/>
      <c r="C285" s="126"/>
      <c r="D285" s="126"/>
      <c r="E285" s="133"/>
      <c r="F285" s="126"/>
      <c r="G285" s="126"/>
    </row>
    <row r="286" spans="1:7" ht="15">
      <c r="A286" s="153"/>
      <c r="B286" s="153"/>
      <c r="C286" s="126"/>
      <c r="D286" s="126"/>
      <c r="E286" s="133"/>
      <c r="F286" s="126"/>
      <c r="G286" s="126"/>
    </row>
    <row r="287" spans="1:7" ht="15">
      <c r="A287" s="153"/>
      <c r="B287" s="153"/>
      <c r="C287" s="126"/>
      <c r="D287" s="126"/>
      <c r="E287" s="133"/>
      <c r="F287" s="126"/>
      <c r="G287" s="126"/>
    </row>
    <row r="288" spans="1:7" ht="15">
      <c r="A288" s="153"/>
      <c r="B288" s="153"/>
      <c r="C288" s="126"/>
      <c r="D288" s="126"/>
      <c r="E288" s="133"/>
      <c r="F288" s="126"/>
      <c r="G288" s="126"/>
    </row>
    <row r="289" spans="1:7" ht="15">
      <c r="A289" s="153"/>
      <c r="B289" s="153"/>
      <c r="C289" s="126"/>
      <c r="D289" s="126"/>
      <c r="E289" s="133"/>
      <c r="F289" s="126"/>
      <c r="G289" s="126"/>
    </row>
    <row r="290" spans="1:7" ht="15">
      <c r="A290" s="153"/>
      <c r="B290" s="154"/>
      <c r="C290" s="126"/>
      <c r="D290" s="126"/>
      <c r="E290" s="133"/>
      <c r="F290" s="126"/>
      <c r="G290" s="126"/>
    </row>
    <row r="291" spans="1:7" ht="15">
      <c r="A291" s="153"/>
      <c r="B291" s="153"/>
      <c r="C291" s="126"/>
      <c r="D291" s="126"/>
      <c r="E291" s="133"/>
      <c r="F291" s="126"/>
      <c r="G291" s="126"/>
    </row>
    <row r="292" spans="1:7" ht="15">
      <c r="A292" s="153"/>
      <c r="B292" s="153"/>
      <c r="C292" s="126"/>
      <c r="D292" s="126"/>
      <c r="E292" s="133"/>
      <c r="F292" s="126"/>
      <c r="G292" s="126"/>
    </row>
    <row r="293" spans="1:7" ht="15">
      <c r="A293" s="153"/>
      <c r="B293" s="153"/>
      <c r="C293" s="126"/>
      <c r="D293" s="126"/>
      <c r="E293" s="133"/>
      <c r="F293" s="126"/>
      <c r="G293" s="126"/>
    </row>
    <row r="294" spans="1:7" ht="15">
      <c r="A294" s="153"/>
      <c r="B294" s="153"/>
      <c r="C294" s="126"/>
      <c r="D294" s="126"/>
      <c r="E294" s="133"/>
      <c r="F294" s="126"/>
      <c r="G294" s="126"/>
    </row>
    <row r="295" spans="1:7" ht="15">
      <c r="A295" s="153"/>
      <c r="B295" s="153"/>
      <c r="C295" s="126"/>
      <c r="D295" s="126"/>
      <c r="E295" s="133"/>
      <c r="F295" s="126"/>
      <c r="G295" s="126"/>
    </row>
    <row r="296" spans="1:7" ht="15">
      <c r="A296" s="153"/>
      <c r="B296" s="153"/>
      <c r="C296" s="126"/>
      <c r="D296" s="126"/>
      <c r="E296" s="133"/>
      <c r="F296" s="126"/>
      <c r="G296" s="126"/>
    </row>
    <row r="297" spans="1:7" ht="15">
      <c r="A297" s="153"/>
      <c r="B297" s="153"/>
      <c r="C297" s="126"/>
      <c r="D297" s="126"/>
      <c r="E297" s="133"/>
      <c r="F297" s="126"/>
      <c r="G297" s="126"/>
    </row>
    <row r="298" spans="1:7" ht="15">
      <c r="A298" s="153"/>
      <c r="B298" s="153"/>
      <c r="C298" s="126"/>
      <c r="D298" s="126"/>
      <c r="E298" s="133"/>
      <c r="F298" s="126"/>
      <c r="G298" s="126"/>
    </row>
    <row r="299" spans="1:7" ht="15">
      <c r="A299" s="153"/>
      <c r="B299" s="153"/>
      <c r="C299" s="126"/>
      <c r="D299" s="126"/>
      <c r="E299" s="133"/>
      <c r="F299" s="126"/>
      <c r="G299" s="126"/>
    </row>
    <row r="300" spans="1:7" ht="15">
      <c r="A300" s="153"/>
      <c r="B300" s="153"/>
      <c r="C300" s="126"/>
      <c r="D300" s="126"/>
      <c r="E300" s="133"/>
      <c r="F300" s="126"/>
      <c r="G300" s="126"/>
    </row>
    <row r="301" spans="1:7" ht="15">
      <c r="A301" s="153"/>
      <c r="B301" s="153"/>
      <c r="C301" s="126"/>
      <c r="D301" s="126"/>
      <c r="E301" s="133"/>
      <c r="F301" s="126"/>
      <c r="G301" s="126"/>
    </row>
    <row r="302" spans="1:7" ht="15">
      <c r="A302" s="153"/>
      <c r="B302" s="153"/>
      <c r="C302" s="126"/>
      <c r="D302" s="126"/>
      <c r="E302" s="133"/>
      <c r="F302" s="126"/>
      <c r="G302" s="126"/>
    </row>
    <row r="303" spans="1:7" ht="15">
      <c r="A303" s="153"/>
      <c r="B303" s="153"/>
      <c r="C303" s="126"/>
      <c r="D303" s="126"/>
      <c r="E303" s="133"/>
      <c r="F303" s="126"/>
      <c r="G303" s="126"/>
    </row>
    <row r="304" spans="1:7" ht="15">
      <c r="A304" s="153"/>
      <c r="B304" s="153"/>
      <c r="C304" s="126"/>
      <c r="D304" s="126"/>
      <c r="E304" s="133"/>
      <c r="F304" s="126"/>
      <c r="G304" s="126"/>
    </row>
    <row r="305" spans="1:7" ht="15">
      <c r="A305" s="153"/>
      <c r="B305" s="153"/>
      <c r="C305" s="126"/>
      <c r="D305" s="126"/>
      <c r="E305" s="133"/>
      <c r="F305" s="126"/>
      <c r="G305" s="126"/>
    </row>
    <row r="306" spans="1:7" ht="15">
      <c r="A306" s="153"/>
      <c r="B306" s="153"/>
      <c r="C306" s="126"/>
      <c r="D306" s="126"/>
      <c r="E306" s="133"/>
      <c r="F306" s="126"/>
      <c r="G306" s="126"/>
    </row>
    <row r="307" spans="1:7" ht="15">
      <c r="A307" s="153"/>
      <c r="B307" s="153"/>
      <c r="C307" s="126"/>
      <c r="D307" s="126"/>
      <c r="E307" s="133"/>
      <c r="F307" s="126"/>
      <c r="G307" s="126"/>
    </row>
    <row r="308" spans="1:7" ht="15">
      <c r="A308" s="153"/>
      <c r="B308" s="153"/>
      <c r="C308" s="126"/>
      <c r="D308" s="126"/>
      <c r="E308" s="133"/>
      <c r="F308" s="126"/>
      <c r="G308" s="126"/>
    </row>
    <row r="309" spans="1:7" ht="15">
      <c r="A309" s="153"/>
      <c r="B309" s="153"/>
      <c r="C309" s="126"/>
      <c r="D309" s="126"/>
      <c r="E309" s="133"/>
      <c r="F309" s="126"/>
      <c r="G309" s="126"/>
    </row>
    <row r="310" spans="1:7" ht="15">
      <c r="A310" s="153"/>
      <c r="B310" s="153"/>
      <c r="C310" s="126"/>
      <c r="D310" s="126"/>
      <c r="E310" s="133"/>
      <c r="F310" s="126"/>
      <c r="G310" s="126"/>
    </row>
    <row r="311" spans="1:7" ht="15">
      <c r="A311" s="153"/>
      <c r="B311" s="153"/>
      <c r="C311" s="126"/>
      <c r="D311" s="126"/>
      <c r="E311" s="133"/>
      <c r="F311" s="126"/>
      <c r="G311" s="126"/>
    </row>
    <row r="312" spans="1:7" ht="15">
      <c r="A312" s="153"/>
      <c r="B312" s="153"/>
      <c r="C312" s="126"/>
      <c r="D312" s="126"/>
      <c r="E312" s="133"/>
      <c r="F312" s="126"/>
      <c r="G312" s="126"/>
    </row>
    <row r="313" spans="1:7" ht="15">
      <c r="A313" s="153"/>
      <c r="B313" s="153"/>
      <c r="C313" s="126"/>
      <c r="D313" s="126"/>
      <c r="E313" s="133"/>
      <c r="F313" s="126"/>
      <c r="G313" s="126"/>
    </row>
    <row r="314" spans="1:7" ht="15">
      <c r="A314" s="153"/>
      <c r="B314" s="153"/>
      <c r="C314" s="126"/>
      <c r="D314" s="126"/>
      <c r="E314" s="133"/>
      <c r="F314" s="126"/>
      <c r="G314" s="126"/>
    </row>
    <row r="315" spans="1:7" ht="15">
      <c r="A315" s="153"/>
      <c r="B315" s="153"/>
      <c r="C315" s="126"/>
      <c r="D315" s="126"/>
      <c r="E315" s="133"/>
      <c r="F315" s="126"/>
      <c r="G315" s="126"/>
    </row>
    <row r="316" spans="1:7" ht="15">
      <c r="A316" s="153"/>
      <c r="B316" s="153"/>
      <c r="C316" s="126"/>
      <c r="D316" s="126"/>
      <c r="E316" s="133"/>
      <c r="F316" s="126"/>
      <c r="G316" s="126"/>
    </row>
    <row r="317" spans="1:7" ht="15">
      <c r="A317" s="153"/>
      <c r="B317" s="153"/>
      <c r="C317" s="126"/>
      <c r="D317" s="126"/>
      <c r="E317" s="133"/>
      <c r="F317" s="126"/>
      <c r="G317" s="126"/>
    </row>
    <row r="318" spans="1:7" ht="15">
      <c r="A318" s="153"/>
      <c r="B318" s="153"/>
      <c r="C318" s="126"/>
      <c r="D318" s="126"/>
      <c r="E318" s="133"/>
      <c r="F318" s="126"/>
      <c r="G318" s="126"/>
    </row>
    <row r="319" spans="1:7" ht="15">
      <c r="A319" s="153"/>
      <c r="B319" s="153"/>
      <c r="C319" s="126"/>
      <c r="D319" s="126"/>
      <c r="E319" s="133"/>
      <c r="F319" s="126"/>
      <c r="G319" s="126"/>
    </row>
    <row r="320" spans="1:7" ht="15">
      <c r="A320" s="153"/>
      <c r="B320" s="153"/>
      <c r="C320" s="126"/>
      <c r="D320" s="126"/>
      <c r="E320" s="133"/>
      <c r="F320" s="126"/>
      <c r="G320" s="126"/>
    </row>
    <row r="321" spans="1:7" ht="15">
      <c r="A321" s="153"/>
      <c r="B321" s="153"/>
      <c r="C321" s="126"/>
      <c r="D321" s="126"/>
      <c r="E321" s="133"/>
      <c r="F321" s="126"/>
      <c r="G321" s="126"/>
    </row>
    <row r="322" spans="1:7" ht="15">
      <c r="A322" s="153"/>
      <c r="B322" s="153"/>
      <c r="C322" s="126"/>
      <c r="D322" s="126"/>
      <c r="E322" s="133"/>
      <c r="F322" s="126"/>
      <c r="G322" s="126"/>
    </row>
    <row r="323" spans="1:7" ht="15">
      <c r="A323" s="153"/>
      <c r="B323" s="153"/>
      <c r="C323" s="126"/>
      <c r="D323" s="126"/>
      <c r="E323" s="133"/>
      <c r="F323" s="126"/>
      <c r="G323" s="126"/>
    </row>
    <row r="324" spans="1:7" ht="15">
      <c r="A324" s="153"/>
      <c r="B324" s="153"/>
      <c r="C324" s="126"/>
      <c r="D324" s="126"/>
      <c r="E324" s="133"/>
      <c r="F324" s="126"/>
      <c r="G324" s="126"/>
    </row>
    <row r="325" spans="1:7" ht="15">
      <c r="A325" s="153"/>
      <c r="B325" s="153"/>
      <c r="C325" s="126"/>
      <c r="D325" s="126"/>
      <c r="E325" s="133"/>
      <c r="F325" s="126"/>
      <c r="G325" s="126"/>
    </row>
    <row r="326" spans="1:7" ht="15">
      <c r="A326" s="152"/>
      <c r="B326" s="153"/>
      <c r="C326" s="126"/>
      <c r="D326" s="126"/>
      <c r="E326" s="133"/>
      <c r="F326" s="126"/>
      <c r="G326" s="126"/>
    </row>
    <row r="327" spans="1:7" ht="15">
      <c r="A327" s="153"/>
      <c r="B327" s="153"/>
      <c r="C327" s="126"/>
      <c r="D327" s="126"/>
      <c r="E327" s="133"/>
      <c r="F327" s="126"/>
      <c r="G327" s="126"/>
    </row>
    <row r="328" spans="1:7" ht="15">
      <c r="A328" s="153"/>
      <c r="B328" s="153"/>
      <c r="C328" s="126"/>
      <c r="D328" s="126"/>
      <c r="E328" s="133"/>
      <c r="F328" s="126"/>
      <c r="G328" s="126"/>
    </row>
    <row r="329" spans="1:7" ht="15">
      <c r="A329" s="153"/>
      <c r="B329" s="153"/>
      <c r="C329" s="126"/>
      <c r="D329" s="126"/>
      <c r="E329" s="133"/>
      <c r="F329" s="126"/>
      <c r="G329" s="126"/>
    </row>
    <row r="330" spans="1:7" ht="15">
      <c r="A330" s="153"/>
      <c r="B330" s="153"/>
      <c r="C330" s="126"/>
      <c r="D330" s="126"/>
      <c r="E330" s="133"/>
      <c r="F330" s="126"/>
      <c r="G330" s="126"/>
    </row>
    <row r="331" spans="1:7" ht="15">
      <c r="A331" s="153"/>
      <c r="B331" s="153"/>
      <c r="C331" s="126"/>
      <c r="D331" s="126"/>
      <c r="E331" s="133"/>
      <c r="F331" s="126"/>
      <c r="G331" s="126"/>
    </row>
    <row r="332" spans="1:7" ht="15">
      <c r="A332" s="153"/>
      <c r="B332" s="153"/>
      <c r="C332" s="126"/>
      <c r="D332" s="126"/>
      <c r="E332" s="133"/>
      <c r="F332" s="126"/>
      <c r="G332" s="126"/>
    </row>
    <row r="333" spans="1:7" ht="15">
      <c r="A333" s="153"/>
      <c r="B333" s="153"/>
      <c r="C333" s="126"/>
      <c r="D333" s="126"/>
      <c r="E333" s="133"/>
      <c r="F333" s="126"/>
      <c r="G333" s="126"/>
    </row>
    <row r="334" spans="1:7" ht="15">
      <c r="A334" s="153"/>
      <c r="B334" s="153"/>
      <c r="C334" s="126"/>
      <c r="D334" s="126"/>
      <c r="E334" s="133"/>
      <c r="F334" s="126"/>
      <c r="G334" s="126"/>
    </row>
    <row r="335" spans="1:7" ht="15">
      <c r="A335" s="153"/>
      <c r="B335" s="153"/>
      <c r="C335" s="126"/>
      <c r="D335" s="126"/>
      <c r="E335" s="133"/>
      <c r="F335" s="126"/>
      <c r="G335" s="126"/>
    </row>
    <row r="336" spans="1:7" ht="15">
      <c r="A336" s="153"/>
      <c r="B336" s="153"/>
      <c r="C336" s="126"/>
      <c r="D336" s="126"/>
      <c r="E336" s="133"/>
      <c r="F336" s="126"/>
      <c r="G336" s="126"/>
    </row>
    <row r="337" spans="1:7" ht="15">
      <c r="A337" s="153"/>
      <c r="B337" s="153"/>
      <c r="C337" s="126"/>
      <c r="D337" s="126"/>
      <c r="E337" s="133"/>
      <c r="F337" s="126"/>
      <c r="G337" s="126"/>
    </row>
    <row r="338" spans="1:7" ht="15">
      <c r="A338" s="153"/>
      <c r="B338" s="153"/>
      <c r="C338" s="126"/>
      <c r="D338" s="126"/>
      <c r="E338" s="133"/>
      <c r="F338" s="126"/>
      <c r="G338" s="126"/>
    </row>
    <row r="339" spans="1:7" ht="15">
      <c r="A339" s="153"/>
      <c r="B339" s="153"/>
      <c r="C339" s="126"/>
      <c r="D339" s="126"/>
      <c r="E339" s="133"/>
      <c r="F339" s="126"/>
      <c r="G339" s="126"/>
    </row>
    <row r="340" spans="1:7" ht="15">
      <c r="A340" s="153"/>
      <c r="B340" s="153"/>
      <c r="C340" s="126"/>
      <c r="D340" s="126"/>
      <c r="E340" s="133"/>
      <c r="F340" s="126"/>
      <c r="G340" s="126"/>
    </row>
    <row r="341" spans="1:7" ht="15">
      <c r="A341" s="153"/>
      <c r="B341" s="153"/>
      <c r="C341" s="126"/>
      <c r="D341" s="126"/>
      <c r="E341" s="133"/>
      <c r="F341" s="126"/>
      <c r="G341" s="126"/>
    </row>
    <row r="342" spans="1:7" ht="15">
      <c r="A342" s="153"/>
      <c r="B342" s="153"/>
      <c r="C342" s="126"/>
      <c r="D342" s="126"/>
      <c r="E342" s="133"/>
      <c r="F342" s="126"/>
      <c r="G342" s="126"/>
    </row>
    <row r="343" spans="1:7" ht="15">
      <c r="A343" s="153"/>
      <c r="B343" s="153"/>
      <c r="C343" s="126"/>
      <c r="D343" s="126"/>
      <c r="E343" s="133"/>
      <c r="F343" s="126"/>
      <c r="G343" s="126"/>
    </row>
    <row r="344" spans="1:7" ht="15">
      <c r="A344" s="153"/>
      <c r="B344" s="153"/>
      <c r="C344" s="126"/>
      <c r="D344" s="126"/>
      <c r="E344" s="133"/>
      <c r="F344" s="126"/>
      <c r="G344" s="126"/>
    </row>
    <row r="345" spans="1:7" ht="15">
      <c r="A345" s="153"/>
      <c r="B345" s="153"/>
      <c r="C345" s="126"/>
      <c r="D345" s="126"/>
      <c r="E345" s="133"/>
      <c r="F345" s="126"/>
      <c r="G345" s="126"/>
    </row>
    <row r="346" spans="1:7" ht="15">
      <c r="A346" s="153"/>
      <c r="B346" s="153"/>
      <c r="C346" s="126"/>
      <c r="D346" s="126"/>
      <c r="E346" s="133"/>
      <c r="F346" s="126"/>
      <c r="G346" s="126"/>
    </row>
    <row r="347" spans="1:7" ht="15">
      <c r="A347" s="153"/>
      <c r="B347" s="153"/>
      <c r="C347" s="126"/>
      <c r="D347" s="126"/>
      <c r="E347" s="133"/>
      <c r="F347" s="126"/>
      <c r="G347" s="126"/>
    </row>
    <row r="348" spans="1:7" ht="15">
      <c r="A348" s="153"/>
      <c r="B348" s="153"/>
      <c r="C348" s="126"/>
      <c r="D348" s="126"/>
      <c r="E348" s="133"/>
      <c r="F348" s="126"/>
      <c r="G348" s="126"/>
    </row>
    <row r="349" spans="1:7" ht="15">
      <c r="A349" s="153"/>
      <c r="B349" s="153"/>
      <c r="C349" s="126"/>
      <c r="D349" s="126"/>
      <c r="E349" s="133"/>
      <c r="F349" s="126"/>
      <c r="G349" s="126"/>
    </row>
    <row r="350" spans="1:7" ht="15">
      <c r="A350" s="153"/>
      <c r="B350" s="153"/>
      <c r="C350" s="126"/>
      <c r="D350" s="126"/>
      <c r="E350" s="133"/>
      <c r="F350" s="126"/>
      <c r="G350" s="126"/>
    </row>
    <row r="351" spans="1:7" ht="15">
      <c r="A351" s="153"/>
      <c r="B351" s="153"/>
      <c r="C351" s="126"/>
      <c r="D351" s="126"/>
      <c r="E351" s="133"/>
      <c r="F351" s="126"/>
      <c r="G351" s="126"/>
    </row>
    <row r="352" spans="1:7" ht="15">
      <c r="A352" s="153"/>
      <c r="B352" s="153"/>
      <c r="C352" s="126"/>
      <c r="D352" s="126"/>
      <c r="E352" s="133"/>
      <c r="F352" s="126"/>
      <c r="G352" s="126"/>
    </row>
    <row r="353" spans="1:7" ht="15">
      <c r="A353" s="153"/>
      <c r="B353" s="153"/>
      <c r="C353" s="126"/>
      <c r="D353" s="126"/>
      <c r="E353" s="133"/>
      <c r="F353" s="126"/>
      <c r="G353" s="126"/>
    </row>
    <row r="354" spans="1:7" ht="15">
      <c r="A354" s="153"/>
      <c r="B354" s="153"/>
      <c r="C354" s="126"/>
      <c r="D354" s="126"/>
      <c r="E354" s="133"/>
      <c r="F354" s="126"/>
      <c r="G354" s="126"/>
    </row>
    <row r="355" spans="1:7" ht="15">
      <c r="A355" s="153"/>
      <c r="B355" s="153"/>
      <c r="C355" s="126"/>
      <c r="D355" s="126"/>
      <c r="E355" s="133"/>
      <c r="F355" s="126"/>
      <c r="G355" s="126"/>
    </row>
    <row r="356" spans="1:7" ht="15">
      <c r="A356" s="153"/>
      <c r="B356" s="153"/>
      <c r="C356" s="126"/>
      <c r="D356" s="126"/>
      <c r="E356" s="133"/>
      <c r="F356" s="126"/>
      <c r="G356" s="126"/>
    </row>
    <row r="357" spans="1:7" ht="15">
      <c r="A357" s="153"/>
      <c r="B357" s="153"/>
      <c r="C357" s="126"/>
      <c r="D357" s="126"/>
      <c r="E357" s="133"/>
      <c r="F357" s="126"/>
      <c r="G357" s="126"/>
    </row>
    <row r="358" spans="1:7" ht="15">
      <c r="A358" s="153"/>
      <c r="B358" s="153"/>
      <c r="C358" s="126"/>
      <c r="D358" s="126"/>
      <c r="E358" s="133"/>
      <c r="F358" s="126"/>
      <c r="G358" s="126"/>
    </row>
    <row r="359" spans="1:7" ht="15">
      <c r="A359" s="153"/>
      <c r="B359" s="153"/>
      <c r="C359" s="126"/>
      <c r="D359" s="126"/>
      <c r="E359" s="133"/>
      <c r="F359" s="126"/>
      <c r="G359" s="126"/>
    </row>
    <row r="360" spans="1:7" ht="15">
      <c r="A360" s="153"/>
      <c r="B360" s="153"/>
      <c r="C360" s="126"/>
      <c r="D360" s="126"/>
      <c r="E360" s="133"/>
      <c r="F360" s="126"/>
      <c r="G360" s="126"/>
    </row>
    <row r="361" spans="1:7" ht="15">
      <c r="A361" s="153"/>
      <c r="B361" s="153"/>
      <c r="C361" s="126"/>
      <c r="D361" s="126"/>
      <c r="E361" s="133"/>
      <c r="F361" s="126"/>
      <c r="G361" s="126"/>
    </row>
    <row r="362" spans="1:7" ht="15">
      <c r="A362" s="153"/>
      <c r="B362" s="153"/>
      <c r="C362" s="126"/>
      <c r="D362" s="126"/>
      <c r="E362" s="133"/>
      <c r="F362" s="126"/>
      <c r="G362" s="126"/>
    </row>
    <row r="363" spans="1:7" ht="15">
      <c r="A363" s="153"/>
      <c r="B363" s="153"/>
      <c r="C363" s="126"/>
      <c r="D363" s="126"/>
      <c r="E363" s="133"/>
      <c r="F363" s="126"/>
      <c r="G363" s="126"/>
    </row>
    <row r="364" spans="1:7" ht="15">
      <c r="A364" s="153"/>
      <c r="B364" s="153"/>
      <c r="C364" s="126"/>
      <c r="D364" s="126"/>
      <c r="E364" s="133"/>
      <c r="F364" s="126"/>
      <c r="G364" s="126"/>
    </row>
    <row r="365" spans="1:7" ht="15">
      <c r="A365" s="153"/>
      <c r="B365" s="153"/>
      <c r="C365" s="126"/>
      <c r="D365" s="126"/>
      <c r="E365" s="133"/>
      <c r="F365" s="126"/>
      <c r="G365" s="126"/>
    </row>
    <row r="366" spans="1:7" ht="15">
      <c r="A366" s="153"/>
      <c r="B366" s="153"/>
      <c r="C366" s="126"/>
      <c r="D366" s="126"/>
      <c r="E366" s="133"/>
      <c r="F366" s="126"/>
      <c r="G366" s="126"/>
    </row>
    <row r="367" spans="1:7" ht="15">
      <c r="A367" s="153"/>
      <c r="B367" s="153"/>
      <c r="C367" s="126"/>
      <c r="D367" s="126"/>
      <c r="E367" s="133"/>
      <c r="F367" s="126"/>
      <c r="G367" s="126"/>
    </row>
    <row r="368" spans="1:7" ht="15">
      <c r="A368" s="153"/>
      <c r="B368" s="153"/>
      <c r="C368" s="126"/>
      <c r="D368" s="126"/>
      <c r="E368" s="133"/>
      <c r="F368" s="126"/>
      <c r="G368" s="126"/>
    </row>
    <row r="369" spans="1:7" ht="15">
      <c r="A369" s="153"/>
      <c r="B369" s="153"/>
      <c r="C369" s="126"/>
      <c r="D369" s="126"/>
      <c r="E369" s="133"/>
      <c r="F369" s="126"/>
      <c r="G369" s="126"/>
    </row>
    <row r="370" spans="1:7" ht="15">
      <c r="A370" s="153"/>
      <c r="B370" s="153"/>
      <c r="C370" s="126"/>
      <c r="D370" s="126"/>
      <c r="E370" s="133"/>
      <c r="F370" s="126"/>
      <c r="G370" s="126"/>
    </row>
    <row r="371" spans="1:7" ht="15">
      <c r="A371" s="153"/>
      <c r="B371" s="153"/>
      <c r="C371" s="126"/>
      <c r="D371" s="126"/>
      <c r="E371" s="133"/>
      <c r="F371" s="126"/>
      <c r="G371" s="126"/>
    </row>
    <row r="372" spans="1:7" ht="15">
      <c r="A372" s="153"/>
      <c r="B372" s="153"/>
      <c r="C372" s="126"/>
      <c r="D372" s="126"/>
      <c r="E372" s="133"/>
      <c r="F372" s="126"/>
      <c r="G372" s="126"/>
    </row>
    <row r="373" spans="1:7" ht="15">
      <c r="A373" s="153"/>
      <c r="B373" s="153"/>
      <c r="C373" s="126"/>
      <c r="D373" s="126"/>
      <c r="E373" s="133"/>
      <c r="F373" s="126"/>
      <c r="G373" s="126"/>
    </row>
    <row r="374" spans="1:7" ht="15">
      <c r="A374" s="153"/>
      <c r="B374" s="153"/>
      <c r="C374" s="126"/>
      <c r="D374" s="126"/>
      <c r="E374" s="133"/>
      <c r="F374" s="126"/>
      <c r="G374" s="126"/>
    </row>
    <row r="375" spans="1:7" ht="15">
      <c r="A375" s="153"/>
      <c r="B375" s="153"/>
      <c r="C375" s="126"/>
      <c r="D375" s="126"/>
      <c r="E375" s="133"/>
      <c r="F375" s="126"/>
      <c r="G375" s="126"/>
    </row>
    <row r="376" spans="1:7" ht="15">
      <c r="A376" s="153"/>
      <c r="B376" s="153"/>
      <c r="C376" s="126"/>
      <c r="D376" s="126"/>
      <c r="E376" s="133"/>
      <c r="F376" s="126"/>
      <c r="G376" s="126"/>
    </row>
    <row r="377" spans="1:7" ht="15">
      <c r="A377" s="153"/>
      <c r="B377" s="153"/>
      <c r="C377" s="126"/>
      <c r="D377" s="126"/>
      <c r="E377" s="133"/>
      <c r="F377" s="126"/>
      <c r="G377" s="126"/>
    </row>
    <row r="378" spans="1:7" ht="15">
      <c r="A378" s="153"/>
      <c r="B378" s="153"/>
      <c r="C378" s="126"/>
      <c r="D378" s="126"/>
      <c r="E378" s="133"/>
      <c r="F378" s="126"/>
      <c r="G378" s="126"/>
    </row>
    <row r="379" spans="1:7" ht="15">
      <c r="A379" s="153"/>
      <c r="B379" s="153"/>
      <c r="C379" s="126"/>
      <c r="D379" s="126"/>
      <c r="E379" s="133"/>
      <c r="F379" s="126"/>
      <c r="G379" s="126"/>
    </row>
    <row r="380" spans="1:7" ht="15">
      <c r="A380" s="153"/>
      <c r="B380" s="153"/>
      <c r="C380" s="126"/>
      <c r="D380" s="126"/>
      <c r="E380" s="133"/>
      <c r="F380" s="126"/>
      <c r="G380" s="126"/>
    </row>
    <row r="381" spans="1:7" ht="15">
      <c r="A381" s="153"/>
      <c r="B381" s="153"/>
      <c r="C381" s="126"/>
      <c r="D381" s="126"/>
      <c r="E381" s="133"/>
      <c r="F381" s="126"/>
      <c r="G381" s="126"/>
    </row>
    <row r="382" spans="1:7" ht="15">
      <c r="A382" s="153"/>
      <c r="B382" s="153"/>
      <c r="C382" s="126"/>
      <c r="D382" s="126"/>
      <c r="E382" s="133"/>
      <c r="F382" s="126"/>
      <c r="G382" s="126"/>
    </row>
    <row r="383" spans="1:7" ht="15">
      <c r="A383" s="153"/>
      <c r="B383" s="153"/>
      <c r="C383" s="126"/>
      <c r="D383" s="126"/>
      <c r="E383" s="133"/>
      <c r="F383" s="126"/>
      <c r="G383" s="126"/>
    </row>
    <row r="384" spans="1:7" ht="15">
      <c r="A384" s="153"/>
      <c r="B384" s="153"/>
      <c r="C384" s="126"/>
      <c r="D384" s="126"/>
      <c r="E384" s="133"/>
      <c r="F384" s="126"/>
      <c r="G384" s="126"/>
    </row>
    <row r="385" spans="1:7" ht="15">
      <c r="A385" s="153"/>
      <c r="B385" s="153"/>
      <c r="C385" s="126"/>
      <c r="D385" s="126"/>
      <c r="E385" s="133"/>
      <c r="F385" s="126"/>
      <c r="G385" s="126"/>
    </row>
    <row r="386" spans="1:7" ht="15">
      <c r="A386" s="153"/>
      <c r="B386" s="153"/>
      <c r="C386" s="126"/>
      <c r="D386" s="126"/>
      <c r="E386" s="133"/>
      <c r="F386" s="126"/>
      <c r="G386" s="126"/>
    </row>
    <row r="387" spans="1:7" ht="15">
      <c r="A387" s="153"/>
      <c r="B387" s="153"/>
      <c r="C387" s="126"/>
      <c r="D387" s="126"/>
      <c r="E387" s="133"/>
      <c r="F387" s="126"/>
      <c r="G387" s="126"/>
    </row>
    <row r="388" spans="1:7" ht="15">
      <c r="A388" s="153"/>
      <c r="B388" s="153"/>
      <c r="C388" s="126"/>
      <c r="D388" s="126"/>
      <c r="E388" s="133"/>
      <c r="F388" s="126"/>
      <c r="G388" s="126"/>
    </row>
    <row r="389" spans="1:7" ht="15">
      <c r="A389" s="153"/>
      <c r="B389" s="153"/>
      <c r="C389" s="126"/>
      <c r="D389" s="126"/>
      <c r="E389" s="133"/>
      <c r="F389" s="126"/>
      <c r="G389" s="126"/>
    </row>
    <row r="390" spans="1:7" ht="15">
      <c r="A390" s="153"/>
      <c r="B390" s="153"/>
      <c r="C390" s="126"/>
      <c r="D390" s="126"/>
      <c r="E390" s="133"/>
      <c r="F390" s="126"/>
      <c r="G390" s="126"/>
    </row>
    <row r="391" spans="1:7" ht="15">
      <c r="A391" s="153"/>
      <c r="B391" s="153"/>
      <c r="C391" s="126"/>
      <c r="D391" s="126"/>
      <c r="E391" s="133"/>
      <c r="F391" s="126"/>
      <c r="G391" s="126"/>
    </row>
    <row r="392" spans="1:7" ht="15">
      <c r="A392" s="153"/>
      <c r="B392" s="153"/>
      <c r="C392" s="126"/>
      <c r="D392" s="126"/>
      <c r="E392" s="133"/>
      <c r="F392" s="126"/>
      <c r="G392" s="126"/>
    </row>
    <row r="393" spans="1:7" ht="15">
      <c r="A393" s="153"/>
      <c r="B393" s="153"/>
      <c r="C393" s="126"/>
      <c r="D393" s="126"/>
      <c r="E393" s="133"/>
      <c r="F393" s="126"/>
      <c r="G393" s="126"/>
    </row>
    <row r="394" spans="1:7" ht="15">
      <c r="A394" s="153"/>
      <c r="B394" s="153"/>
      <c r="C394" s="126"/>
      <c r="D394" s="126"/>
      <c r="E394" s="133"/>
      <c r="F394" s="126"/>
      <c r="G394" s="126"/>
    </row>
    <row r="395" spans="1:7" ht="15">
      <c r="A395" s="153"/>
      <c r="B395" s="153"/>
      <c r="C395" s="126"/>
      <c r="D395" s="126"/>
      <c r="E395" s="133"/>
      <c r="F395" s="126"/>
      <c r="G395" s="126"/>
    </row>
    <row r="396" spans="1:7" ht="15">
      <c r="A396" s="153"/>
      <c r="B396" s="153"/>
      <c r="C396" s="126"/>
      <c r="D396" s="126"/>
      <c r="E396" s="133"/>
      <c r="F396" s="126"/>
      <c r="G396" s="126"/>
    </row>
    <row r="397" spans="1:7" ht="15">
      <c r="A397" s="153"/>
      <c r="B397" s="153"/>
      <c r="C397" s="126"/>
      <c r="D397" s="126"/>
      <c r="E397" s="133"/>
      <c r="F397" s="126"/>
      <c r="G397" s="126"/>
    </row>
    <row r="398" spans="1:7" ht="15">
      <c r="A398" s="153"/>
      <c r="B398" s="153"/>
      <c r="C398" s="126"/>
      <c r="D398" s="126"/>
      <c r="E398" s="133"/>
      <c r="F398" s="126"/>
      <c r="G398" s="126"/>
    </row>
    <row r="399" spans="1:7" ht="15">
      <c r="A399" s="153"/>
      <c r="B399" s="153"/>
      <c r="C399" s="126"/>
      <c r="D399" s="126"/>
      <c r="E399" s="133"/>
      <c r="F399" s="126"/>
      <c r="G399" s="126"/>
    </row>
    <row r="400" spans="1:7" ht="15">
      <c r="A400" s="153"/>
      <c r="B400" s="153"/>
      <c r="C400" s="126"/>
      <c r="D400" s="126"/>
      <c r="E400" s="133"/>
      <c r="F400" s="126"/>
      <c r="G400" s="126"/>
    </row>
    <row r="401" spans="1:7" ht="15">
      <c r="A401" s="153"/>
      <c r="B401" s="153"/>
      <c r="C401" s="126"/>
      <c r="D401" s="126"/>
      <c r="E401" s="133"/>
      <c r="F401" s="126"/>
      <c r="G401" s="126"/>
    </row>
    <row r="402" spans="1:7" ht="15">
      <c r="A402" s="153"/>
      <c r="B402" s="153"/>
      <c r="C402" s="126"/>
      <c r="D402" s="126"/>
      <c r="E402" s="133"/>
      <c r="F402" s="126"/>
      <c r="G402" s="126"/>
    </row>
    <row r="403" spans="1:7" ht="15">
      <c r="A403" s="153"/>
      <c r="B403" s="153"/>
      <c r="C403" s="126"/>
      <c r="D403" s="126"/>
      <c r="E403" s="133"/>
      <c r="F403" s="126"/>
      <c r="G403" s="126"/>
    </row>
    <row r="404" spans="1:7" ht="15">
      <c r="A404" s="153"/>
      <c r="B404" s="153"/>
      <c r="C404" s="126"/>
      <c r="D404" s="126"/>
      <c r="E404" s="133"/>
      <c r="F404" s="126"/>
      <c r="G404" s="126"/>
    </row>
    <row r="405" spans="1:7" ht="15">
      <c r="A405" s="153"/>
      <c r="B405" s="153"/>
      <c r="C405" s="126"/>
      <c r="D405" s="126"/>
      <c r="E405" s="133"/>
      <c r="F405" s="126"/>
      <c r="G405" s="126"/>
    </row>
    <row r="406" spans="1:7" ht="15">
      <c r="A406" s="153"/>
      <c r="B406" s="153"/>
      <c r="C406" s="126"/>
      <c r="D406" s="126"/>
      <c r="E406" s="133"/>
      <c r="F406" s="126"/>
      <c r="G406" s="126"/>
    </row>
    <row r="407" spans="1:7" ht="15">
      <c r="A407" s="153"/>
      <c r="B407" s="153"/>
      <c r="C407" s="126"/>
      <c r="D407" s="126"/>
      <c r="E407" s="133"/>
      <c r="F407" s="126"/>
      <c r="G407" s="126"/>
    </row>
    <row r="408" spans="1:7" ht="15">
      <c r="A408" s="153"/>
      <c r="B408" s="153"/>
      <c r="C408" s="126"/>
      <c r="D408" s="126"/>
      <c r="E408" s="133"/>
      <c r="F408" s="126"/>
      <c r="G408" s="126"/>
    </row>
    <row r="409" spans="1:7" ht="15">
      <c r="A409" s="153"/>
      <c r="B409" s="153"/>
      <c r="C409" s="126"/>
      <c r="D409" s="126"/>
      <c r="E409" s="133"/>
      <c r="F409" s="126"/>
      <c r="G409" s="126"/>
    </row>
    <row r="410" spans="1:7" ht="15">
      <c r="A410" s="153"/>
      <c r="B410" s="153"/>
      <c r="C410" s="126"/>
      <c r="D410" s="126"/>
      <c r="E410" s="133"/>
      <c r="F410" s="126"/>
      <c r="G410" s="126"/>
    </row>
    <row r="411" spans="1:7" ht="15">
      <c r="A411" s="153"/>
      <c r="B411" s="153"/>
      <c r="C411" s="126"/>
      <c r="D411" s="126"/>
      <c r="E411" s="133"/>
      <c r="F411" s="126"/>
      <c r="G411" s="126"/>
    </row>
    <row r="412" spans="1:7" ht="15">
      <c r="A412" s="153"/>
      <c r="B412" s="153"/>
      <c r="C412" s="126"/>
      <c r="D412" s="126"/>
      <c r="E412" s="133"/>
      <c r="F412" s="126"/>
      <c r="G412" s="126"/>
    </row>
    <row r="413" spans="1:7" ht="15">
      <c r="A413" s="153"/>
      <c r="B413" s="153"/>
      <c r="C413" s="126"/>
      <c r="D413" s="126"/>
      <c r="E413" s="133"/>
      <c r="F413" s="126"/>
      <c r="G413" s="126"/>
    </row>
    <row r="414" spans="1:7" ht="15">
      <c r="A414" s="153"/>
      <c r="B414" s="153"/>
      <c r="C414" s="126"/>
      <c r="D414" s="126"/>
      <c r="E414" s="133"/>
      <c r="F414" s="126"/>
      <c r="G414" s="126"/>
    </row>
    <row r="415" spans="1:7" ht="15">
      <c r="A415" s="153"/>
      <c r="B415" s="153"/>
      <c r="C415" s="126"/>
      <c r="D415" s="126"/>
      <c r="E415" s="133"/>
      <c r="F415" s="126"/>
      <c r="G415" s="126"/>
    </row>
    <row r="416" spans="1:7" ht="15">
      <c r="A416" s="153"/>
      <c r="B416" s="153"/>
      <c r="C416" s="126"/>
      <c r="D416" s="126"/>
      <c r="E416" s="133"/>
      <c r="F416" s="126"/>
      <c r="G416" s="126"/>
    </row>
    <row r="417" spans="1:7" ht="15">
      <c r="A417" s="153"/>
      <c r="B417" s="153"/>
      <c r="C417" s="126"/>
      <c r="D417" s="126"/>
      <c r="E417" s="133"/>
      <c r="F417" s="126"/>
      <c r="G417" s="126"/>
    </row>
    <row r="418" spans="1:7" ht="15">
      <c r="A418" s="153"/>
      <c r="B418" s="153"/>
      <c r="C418" s="126"/>
      <c r="D418" s="126"/>
      <c r="E418" s="133"/>
      <c r="F418" s="126"/>
      <c r="G418" s="126"/>
    </row>
    <row r="419" spans="1:7" ht="15">
      <c r="A419" s="153"/>
      <c r="B419" s="153"/>
      <c r="C419" s="126"/>
      <c r="D419" s="126"/>
      <c r="E419" s="133"/>
      <c r="F419" s="126"/>
      <c r="G419" s="126"/>
    </row>
    <row r="420" spans="1:7" ht="15">
      <c r="A420" s="153"/>
      <c r="B420" s="153"/>
      <c r="C420" s="126"/>
      <c r="D420" s="126"/>
      <c r="E420" s="133"/>
      <c r="F420" s="126"/>
      <c r="G420" s="126"/>
    </row>
    <row r="421" spans="1:7" ht="15">
      <c r="A421" s="153"/>
      <c r="B421" s="153"/>
      <c r="C421" s="126"/>
      <c r="D421" s="126"/>
      <c r="E421" s="133"/>
      <c r="F421" s="126"/>
      <c r="G421" s="126"/>
    </row>
    <row r="422" spans="1:7" ht="15">
      <c r="A422" s="153"/>
      <c r="B422" s="153"/>
      <c r="C422" s="126"/>
      <c r="D422" s="126"/>
      <c r="E422" s="133"/>
      <c r="F422" s="126"/>
      <c r="G422" s="126"/>
    </row>
    <row r="423" spans="1:7" ht="15">
      <c r="A423" s="153"/>
      <c r="B423" s="153"/>
      <c r="C423" s="126"/>
      <c r="D423" s="126"/>
      <c r="E423" s="133"/>
      <c r="F423" s="126"/>
      <c r="G423" s="126"/>
    </row>
    <row r="424" spans="1:7" ht="15">
      <c r="A424" s="153"/>
      <c r="B424" s="153"/>
      <c r="C424" s="126"/>
      <c r="D424" s="126"/>
      <c r="E424" s="133"/>
      <c r="F424" s="126"/>
      <c r="G424" s="126"/>
    </row>
    <row r="425" spans="1:7" ht="15">
      <c r="A425" s="153"/>
      <c r="B425" s="153"/>
      <c r="C425" s="126"/>
      <c r="D425" s="126"/>
      <c r="E425" s="133"/>
      <c r="F425" s="126"/>
      <c r="G425" s="126"/>
    </row>
    <row r="426" spans="1:7" ht="15">
      <c r="A426" s="153"/>
      <c r="B426" s="153"/>
      <c r="C426" s="126"/>
      <c r="D426" s="126"/>
      <c r="E426" s="133"/>
      <c r="F426" s="126"/>
      <c r="G426" s="126"/>
    </row>
    <row r="427" spans="1:7" ht="15">
      <c r="A427" s="153"/>
      <c r="B427" s="153"/>
      <c r="C427" s="126"/>
      <c r="D427" s="126"/>
      <c r="E427" s="133"/>
      <c r="F427" s="126"/>
      <c r="G427" s="126"/>
    </row>
    <row r="428" spans="1:7" ht="15">
      <c r="A428" s="153"/>
      <c r="B428" s="153"/>
      <c r="C428" s="126"/>
      <c r="D428" s="126"/>
      <c r="E428" s="133"/>
      <c r="F428" s="126"/>
      <c r="G428" s="126"/>
    </row>
    <row r="429" spans="1:7" ht="15">
      <c r="A429" s="153"/>
      <c r="B429" s="153"/>
      <c r="C429" s="126"/>
      <c r="D429" s="126"/>
      <c r="E429" s="133"/>
      <c r="F429" s="126"/>
      <c r="G429" s="126"/>
    </row>
    <row r="430" spans="1:7" ht="15">
      <c r="A430" s="153"/>
      <c r="B430" s="153"/>
      <c r="C430" s="126"/>
      <c r="D430" s="126"/>
      <c r="E430" s="133"/>
      <c r="F430" s="126"/>
      <c r="G430" s="126"/>
    </row>
    <row r="431" spans="1:7" ht="15">
      <c r="A431" s="153"/>
      <c r="B431" s="153"/>
      <c r="C431" s="126"/>
      <c r="D431" s="126"/>
      <c r="E431" s="133"/>
      <c r="F431" s="126"/>
      <c r="G431" s="126"/>
    </row>
    <row r="432" spans="1:7" ht="15">
      <c r="A432" s="153"/>
      <c r="B432" s="153"/>
      <c r="C432" s="126"/>
      <c r="D432" s="126"/>
      <c r="E432" s="133"/>
      <c r="F432" s="126"/>
      <c r="G432" s="126"/>
    </row>
    <row r="433" spans="1:7" ht="15">
      <c r="A433" s="153"/>
      <c r="B433" s="153"/>
      <c r="C433" s="126"/>
      <c r="D433" s="126"/>
      <c r="E433" s="133"/>
      <c r="F433" s="126"/>
      <c r="G433" s="126"/>
    </row>
    <row r="434" spans="1:7" ht="15">
      <c r="A434" s="153"/>
      <c r="B434" s="153"/>
      <c r="C434" s="126"/>
      <c r="D434" s="126"/>
      <c r="E434" s="133"/>
      <c r="F434" s="126"/>
      <c r="G434" s="126"/>
    </row>
    <row r="435" spans="1:7" ht="15">
      <c r="A435" s="153"/>
      <c r="B435" s="153"/>
      <c r="C435" s="126"/>
      <c r="D435" s="126"/>
      <c r="E435" s="133"/>
      <c r="F435" s="126"/>
      <c r="G435" s="126"/>
    </row>
    <row r="436" spans="1:7" ht="15">
      <c r="A436" s="153"/>
      <c r="B436" s="153"/>
      <c r="C436" s="126"/>
      <c r="D436" s="126"/>
      <c r="E436" s="133"/>
      <c r="F436" s="126"/>
      <c r="G436" s="126"/>
    </row>
    <row r="437" spans="1:7" ht="15">
      <c r="A437" s="153"/>
      <c r="B437" s="153"/>
      <c r="C437" s="126"/>
      <c r="D437" s="126"/>
      <c r="E437" s="133"/>
      <c r="F437" s="126"/>
      <c r="G437" s="126"/>
    </row>
    <row r="438" spans="1:7" ht="15">
      <c r="A438" s="153"/>
      <c r="B438" s="153"/>
      <c r="C438" s="126"/>
      <c r="D438" s="126"/>
      <c r="E438" s="133"/>
      <c r="F438" s="126"/>
      <c r="G438" s="126"/>
    </row>
    <row r="439" spans="1:7" ht="15">
      <c r="A439" s="153"/>
      <c r="B439" s="153"/>
      <c r="C439" s="126"/>
      <c r="D439" s="126"/>
      <c r="E439" s="133"/>
      <c r="F439" s="126"/>
      <c r="G439" s="126"/>
    </row>
    <row r="440" spans="1:7" ht="15">
      <c r="A440" s="153"/>
      <c r="B440" s="153"/>
      <c r="C440" s="126"/>
      <c r="D440" s="126"/>
      <c r="E440" s="133"/>
      <c r="F440" s="126"/>
      <c r="G440" s="126"/>
    </row>
    <row r="441" spans="1:7" ht="15">
      <c r="A441" s="153"/>
      <c r="B441" s="153"/>
      <c r="C441" s="126"/>
      <c r="D441" s="126"/>
      <c r="E441" s="133"/>
      <c r="F441" s="126"/>
      <c r="G441" s="126"/>
    </row>
    <row r="442" spans="1:7" ht="15">
      <c r="A442" s="153"/>
      <c r="B442" s="153"/>
      <c r="C442" s="126"/>
      <c r="D442" s="126"/>
      <c r="E442" s="133"/>
      <c r="F442" s="126"/>
      <c r="G442" s="126"/>
    </row>
    <row r="443" spans="1:7" ht="15">
      <c r="A443" s="153"/>
      <c r="B443" s="153"/>
      <c r="C443" s="126"/>
      <c r="D443" s="126"/>
      <c r="E443" s="133"/>
      <c r="F443" s="126"/>
      <c r="G443" s="126"/>
    </row>
    <row r="444" spans="1:7" ht="15">
      <c r="A444" s="153"/>
      <c r="B444" s="153"/>
      <c r="C444" s="126"/>
      <c r="D444" s="126"/>
      <c r="E444" s="133"/>
      <c r="F444" s="126"/>
      <c r="G444" s="126"/>
    </row>
    <row r="445" spans="1:7" ht="15">
      <c r="A445" s="153"/>
      <c r="B445" s="153"/>
      <c r="C445" s="126"/>
      <c r="D445" s="126"/>
      <c r="E445" s="133"/>
      <c r="F445" s="126"/>
      <c r="G445" s="126"/>
    </row>
    <row r="446" spans="1:7" ht="15">
      <c r="A446" s="153"/>
      <c r="B446" s="153"/>
      <c r="C446" s="126"/>
      <c r="D446" s="126"/>
      <c r="E446" s="133"/>
      <c r="F446" s="126"/>
      <c r="G446" s="126"/>
    </row>
    <row r="447" spans="1:7" ht="15">
      <c r="A447" s="153"/>
      <c r="B447" s="153"/>
      <c r="C447" s="126"/>
      <c r="D447" s="126"/>
      <c r="E447" s="133"/>
      <c r="F447" s="126"/>
      <c r="G447" s="126"/>
    </row>
    <row r="448" spans="1:7" ht="15">
      <c r="A448" s="153"/>
      <c r="B448" s="153"/>
      <c r="C448" s="126"/>
      <c r="D448" s="126"/>
      <c r="E448" s="133"/>
      <c r="F448" s="126"/>
      <c r="G448" s="126"/>
    </row>
    <row r="449" spans="1:7" ht="15">
      <c r="A449" s="153"/>
      <c r="B449" s="153"/>
      <c r="C449" s="126"/>
      <c r="D449" s="126"/>
      <c r="E449" s="133"/>
      <c r="F449" s="126"/>
      <c r="G449" s="126"/>
    </row>
    <row r="450" spans="1:7" ht="15">
      <c r="A450" s="153"/>
      <c r="B450" s="153"/>
      <c r="C450" s="126"/>
      <c r="D450" s="126"/>
      <c r="E450" s="133"/>
      <c r="F450" s="126"/>
      <c r="G450" s="126"/>
    </row>
    <row r="451" spans="1:7" ht="15">
      <c r="A451" s="153"/>
      <c r="B451" s="153"/>
      <c r="C451" s="126"/>
      <c r="D451" s="126"/>
      <c r="E451" s="133"/>
      <c r="F451" s="126"/>
      <c r="G451" s="126"/>
    </row>
    <row r="452" spans="1:7" ht="15">
      <c r="A452" s="152"/>
      <c r="B452" s="153"/>
      <c r="C452" s="126"/>
      <c r="D452" s="126"/>
      <c r="E452" s="133"/>
      <c r="F452" s="126"/>
      <c r="G452" s="126"/>
    </row>
    <row r="453" spans="1:7" ht="15">
      <c r="A453" s="153"/>
      <c r="B453" s="153"/>
      <c r="C453" s="126"/>
      <c r="D453" s="126"/>
      <c r="E453" s="133"/>
      <c r="F453" s="126"/>
      <c r="G453" s="126"/>
    </row>
    <row r="454" spans="1:7" ht="15">
      <c r="A454" s="153"/>
      <c r="B454" s="153"/>
      <c r="C454" s="126"/>
      <c r="D454" s="126"/>
      <c r="E454" s="133"/>
      <c r="F454" s="126"/>
      <c r="G454" s="126"/>
    </row>
    <row r="455" spans="1:7" ht="15">
      <c r="A455" s="153"/>
      <c r="B455" s="153"/>
      <c r="C455" s="126"/>
      <c r="D455" s="126"/>
      <c r="E455" s="133"/>
      <c r="F455" s="126"/>
      <c r="G455" s="126"/>
    </row>
    <row r="456" spans="1:7" ht="15">
      <c r="A456" s="153"/>
      <c r="B456" s="153"/>
      <c r="C456" s="126"/>
      <c r="D456" s="126"/>
      <c r="E456" s="133"/>
      <c r="F456" s="126"/>
      <c r="G456" s="126"/>
    </row>
    <row r="457" spans="1:7" ht="15">
      <c r="A457" s="153"/>
      <c r="B457" s="153"/>
      <c r="C457" s="126"/>
      <c r="D457" s="126"/>
      <c r="E457" s="133"/>
      <c r="F457" s="126"/>
      <c r="G457" s="126"/>
    </row>
    <row r="458" spans="1:7" ht="15">
      <c r="A458" s="153"/>
      <c r="B458" s="153"/>
      <c r="C458" s="126"/>
      <c r="D458" s="126"/>
      <c r="E458" s="133"/>
      <c r="F458" s="126"/>
      <c r="G458" s="126"/>
    </row>
    <row r="459" spans="1:7" ht="15">
      <c r="A459" s="153"/>
      <c r="B459" s="153"/>
      <c r="C459" s="126"/>
      <c r="D459" s="126"/>
      <c r="E459" s="133"/>
      <c r="F459" s="126"/>
      <c r="G459" s="126"/>
    </row>
    <row r="460" spans="1:7" ht="15">
      <c r="A460" s="153"/>
      <c r="B460" s="153"/>
      <c r="C460" s="126"/>
      <c r="D460" s="126"/>
      <c r="E460" s="133"/>
      <c r="F460" s="126"/>
      <c r="G460" s="126"/>
    </row>
    <row r="461" spans="1:7" ht="15">
      <c r="A461" s="153"/>
      <c r="B461" s="153"/>
      <c r="C461" s="126"/>
      <c r="D461" s="126"/>
      <c r="E461" s="133"/>
      <c r="F461" s="126"/>
      <c r="G461" s="126"/>
    </row>
    <row r="462" spans="1:7" ht="15">
      <c r="A462" s="153"/>
      <c r="B462" s="153"/>
      <c r="C462" s="126"/>
      <c r="D462" s="126"/>
      <c r="E462" s="133"/>
      <c r="F462" s="126"/>
      <c r="G462" s="126"/>
    </row>
    <row r="463" spans="1:7" ht="15">
      <c r="A463" s="153"/>
      <c r="B463" s="153"/>
      <c r="C463" s="126"/>
      <c r="D463" s="126"/>
      <c r="E463" s="133"/>
      <c r="F463" s="126"/>
      <c r="G463" s="126"/>
    </row>
    <row r="464" spans="1:7" ht="15">
      <c r="A464" s="153"/>
      <c r="B464" s="153"/>
      <c r="C464" s="126"/>
      <c r="D464" s="126"/>
      <c r="E464" s="133"/>
      <c r="F464" s="126"/>
      <c r="G464" s="126"/>
    </row>
    <row r="465" spans="1:7" ht="15">
      <c r="A465" s="153"/>
      <c r="B465" s="153"/>
      <c r="C465" s="126"/>
      <c r="D465" s="126"/>
      <c r="E465" s="133"/>
      <c r="F465" s="126"/>
      <c r="G465" s="126"/>
    </row>
    <row r="466" spans="1:7" ht="15">
      <c r="A466" s="153"/>
      <c r="B466" s="153"/>
      <c r="C466" s="126"/>
      <c r="D466" s="126"/>
      <c r="E466" s="133"/>
      <c r="F466" s="126"/>
      <c r="G466" s="126"/>
    </row>
    <row r="467" spans="1:7" ht="15">
      <c r="A467" s="153"/>
      <c r="B467" s="153"/>
      <c r="C467" s="126"/>
      <c r="D467" s="126"/>
      <c r="E467" s="133"/>
      <c r="F467" s="126"/>
      <c r="G467" s="126"/>
    </row>
    <row r="468" spans="1:7" ht="15">
      <c r="A468" s="153"/>
      <c r="B468" s="153"/>
      <c r="C468" s="126"/>
      <c r="D468" s="126"/>
      <c r="E468" s="133"/>
      <c r="F468" s="126"/>
      <c r="G468" s="126"/>
    </row>
    <row r="469" spans="1:7" ht="15">
      <c r="A469" s="153"/>
      <c r="B469" s="153"/>
      <c r="C469" s="126"/>
      <c r="D469" s="126"/>
      <c r="E469" s="133"/>
      <c r="F469" s="126"/>
      <c r="G469" s="126"/>
    </row>
    <row r="470" spans="1:7" ht="15">
      <c r="A470" s="153"/>
      <c r="B470" s="153"/>
      <c r="C470" s="126"/>
      <c r="D470" s="126"/>
      <c r="E470" s="133"/>
      <c r="F470" s="126"/>
      <c r="G470" s="126"/>
    </row>
    <row r="471" spans="1:7" ht="15">
      <c r="A471" s="153"/>
      <c r="B471" s="153"/>
      <c r="C471" s="126"/>
      <c r="D471" s="126"/>
      <c r="E471" s="133"/>
      <c r="F471" s="126"/>
      <c r="G471" s="126"/>
    </row>
    <row r="472" spans="1:7" ht="15">
      <c r="A472" s="153"/>
      <c r="B472" s="153"/>
      <c r="C472" s="126"/>
      <c r="D472" s="126"/>
      <c r="E472" s="133"/>
      <c r="F472" s="126"/>
      <c r="G472" s="126"/>
    </row>
    <row r="473" spans="1:7" ht="15">
      <c r="A473" s="153"/>
      <c r="B473" s="153"/>
      <c r="C473" s="126"/>
      <c r="D473" s="126"/>
      <c r="E473" s="133"/>
      <c r="F473" s="126"/>
      <c r="G473" s="126"/>
    </row>
    <row r="474" spans="1:7" ht="15">
      <c r="A474" s="153"/>
      <c r="B474" s="153"/>
      <c r="C474" s="126"/>
      <c r="D474" s="126"/>
      <c r="E474" s="133"/>
      <c r="F474" s="126"/>
      <c r="G474" s="126"/>
    </row>
    <row r="475" spans="1:7" ht="15">
      <c r="A475" s="153"/>
      <c r="B475" s="153"/>
      <c r="C475" s="126"/>
      <c r="D475" s="126"/>
      <c r="E475" s="133"/>
      <c r="F475" s="126"/>
      <c r="G475" s="126"/>
    </row>
    <row r="476" spans="1:7" ht="15">
      <c r="A476" s="153"/>
      <c r="B476" s="153"/>
      <c r="C476" s="126"/>
      <c r="D476" s="126"/>
      <c r="E476" s="133"/>
      <c r="F476" s="126"/>
      <c r="G476" s="126"/>
    </row>
    <row r="477" spans="1:7" ht="15">
      <c r="A477" s="153"/>
      <c r="B477" s="153"/>
      <c r="C477" s="126"/>
      <c r="D477" s="126"/>
      <c r="E477" s="133"/>
      <c r="F477" s="126"/>
      <c r="G477" s="126"/>
    </row>
    <row r="478" spans="1:7" ht="15">
      <c r="A478" s="153"/>
      <c r="B478" s="153"/>
      <c r="C478" s="126"/>
      <c r="D478" s="126"/>
      <c r="E478" s="133"/>
      <c r="F478" s="126"/>
      <c r="G478" s="126"/>
    </row>
    <row r="479" spans="1:7" ht="15">
      <c r="A479" s="153"/>
      <c r="B479" s="153"/>
      <c r="C479" s="126"/>
      <c r="D479" s="126"/>
      <c r="E479" s="133"/>
      <c r="F479" s="126"/>
      <c r="G479" s="126"/>
    </row>
    <row r="480" spans="1:7" ht="15">
      <c r="A480" s="153"/>
      <c r="B480" s="153"/>
      <c r="C480" s="126"/>
      <c r="D480" s="126"/>
      <c r="E480" s="133"/>
      <c r="F480" s="126"/>
      <c r="G480" s="126"/>
    </row>
    <row r="481" spans="1:7" ht="15">
      <c r="A481" s="153"/>
      <c r="B481" s="153"/>
      <c r="C481" s="126"/>
      <c r="D481" s="126"/>
      <c r="E481" s="133"/>
      <c r="F481" s="126"/>
      <c r="G481" s="126"/>
    </row>
    <row r="482" spans="1:7" ht="15">
      <c r="A482" s="153"/>
      <c r="B482" s="153"/>
      <c r="C482" s="126"/>
      <c r="D482" s="126"/>
      <c r="E482" s="133"/>
      <c r="F482" s="126"/>
      <c r="G482" s="126"/>
    </row>
    <row r="483" spans="1:7" ht="15">
      <c r="A483" s="153"/>
      <c r="B483" s="153"/>
      <c r="C483" s="126"/>
      <c r="D483" s="126"/>
      <c r="E483" s="133"/>
      <c r="F483" s="126"/>
      <c r="G483" s="126"/>
    </row>
    <row r="484" spans="1:7" ht="15">
      <c r="A484" s="153"/>
      <c r="B484" s="153"/>
      <c r="C484" s="126"/>
      <c r="D484" s="126"/>
      <c r="E484" s="133"/>
      <c r="F484" s="126"/>
      <c r="G484" s="126"/>
    </row>
    <row r="485" spans="1:7" ht="15">
      <c r="A485" s="153"/>
      <c r="B485" s="153"/>
      <c r="C485" s="126"/>
      <c r="D485" s="126"/>
      <c r="E485" s="133"/>
      <c r="F485" s="126"/>
      <c r="G485" s="126"/>
    </row>
    <row r="486" spans="1:7" ht="15">
      <c r="A486" s="153"/>
      <c r="B486" s="153"/>
      <c r="C486" s="126"/>
      <c r="D486" s="126"/>
      <c r="E486" s="133"/>
      <c r="F486" s="126"/>
      <c r="G486" s="126"/>
    </row>
    <row r="487" spans="1:7" ht="15">
      <c r="A487" s="153"/>
      <c r="B487" s="153"/>
      <c r="C487" s="126"/>
      <c r="D487" s="126"/>
      <c r="E487" s="133"/>
      <c r="F487" s="126"/>
      <c r="G487" s="126"/>
    </row>
    <row r="488" spans="1:7" ht="15">
      <c r="A488" s="153"/>
      <c r="B488" s="153"/>
      <c r="C488" s="126"/>
      <c r="D488" s="126"/>
      <c r="E488" s="133"/>
      <c r="F488" s="126"/>
      <c r="G488" s="126"/>
    </row>
    <row r="489" spans="1:7" ht="15">
      <c r="A489" s="153"/>
      <c r="B489" s="153"/>
      <c r="C489" s="126"/>
      <c r="D489" s="126"/>
      <c r="E489" s="133"/>
      <c r="F489" s="126"/>
      <c r="G489" s="126"/>
    </row>
    <row r="490" spans="1:7" ht="15">
      <c r="A490" s="153"/>
      <c r="B490" s="153"/>
      <c r="C490" s="126"/>
      <c r="D490" s="126"/>
      <c r="E490" s="133"/>
      <c r="F490" s="126"/>
      <c r="G490" s="126"/>
    </row>
    <row r="491" spans="1:7" ht="15">
      <c r="A491" s="153"/>
      <c r="B491" s="153"/>
      <c r="C491" s="126"/>
      <c r="D491" s="126"/>
      <c r="E491" s="133"/>
      <c r="F491" s="126"/>
      <c r="G491" s="126"/>
    </row>
    <row r="492" spans="1:7" ht="15">
      <c r="A492" s="153"/>
      <c r="B492" s="153"/>
      <c r="C492" s="126"/>
      <c r="D492" s="126"/>
      <c r="E492" s="133"/>
      <c r="F492" s="126"/>
      <c r="G492" s="126"/>
    </row>
    <row r="493" spans="1:7" ht="15">
      <c r="A493" s="153"/>
      <c r="B493" s="153"/>
      <c r="C493" s="126"/>
      <c r="D493" s="126"/>
      <c r="E493" s="133"/>
      <c r="F493" s="126"/>
      <c r="G493" s="126"/>
    </row>
    <row r="494" spans="1:7" ht="15">
      <c r="A494" s="153"/>
      <c r="B494" s="153"/>
      <c r="C494" s="126"/>
      <c r="D494" s="126"/>
      <c r="E494" s="133"/>
      <c r="F494" s="126"/>
      <c r="G494" s="126"/>
    </row>
    <row r="495" spans="1:7" ht="15">
      <c r="A495" s="153"/>
      <c r="B495" s="153"/>
      <c r="C495" s="126"/>
      <c r="D495" s="126"/>
      <c r="E495" s="133"/>
      <c r="F495" s="126"/>
      <c r="G495" s="126"/>
    </row>
    <row r="496" spans="1:7" ht="15">
      <c r="A496" s="153"/>
      <c r="B496" s="153"/>
      <c r="C496" s="126"/>
      <c r="D496" s="126"/>
      <c r="E496" s="133"/>
      <c r="F496" s="126"/>
      <c r="G496" s="126"/>
    </row>
    <row r="497" spans="1:7" ht="15">
      <c r="A497" s="153"/>
      <c r="B497" s="153"/>
      <c r="C497" s="126"/>
      <c r="D497" s="126"/>
      <c r="E497" s="133"/>
      <c r="F497" s="126"/>
      <c r="G497" s="126"/>
    </row>
    <row r="498" spans="1:7" ht="15">
      <c r="A498" s="153"/>
      <c r="B498" s="153"/>
      <c r="C498" s="126"/>
      <c r="D498" s="126"/>
      <c r="E498" s="133"/>
      <c r="F498" s="126"/>
      <c r="G498" s="126"/>
    </row>
    <row r="499" spans="1:7" ht="15">
      <c r="A499" s="153"/>
      <c r="B499" s="153"/>
      <c r="C499" s="126"/>
      <c r="D499" s="126"/>
      <c r="E499" s="133"/>
      <c r="F499" s="126"/>
      <c r="G499" s="126"/>
    </row>
    <row r="500" spans="1:7" ht="15">
      <c r="A500" s="153"/>
      <c r="B500" s="153"/>
      <c r="C500" s="126"/>
      <c r="D500" s="126"/>
      <c r="E500" s="133"/>
      <c r="F500" s="126"/>
      <c r="G500" s="126"/>
    </row>
    <row r="501" spans="1:7" ht="15">
      <c r="A501" s="153"/>
      <c r="B501" s="153"/>
      <c r="C501" s="126"/>
      <c r="D501" s="126"/>
      <c r="E501" s="133"/>
      <c r="F501" s="126"/>
      <c r="G501" s="126"/>
    </row>
    <row r="502" spans="1:7" ht="15">
      <c r="A502" s="153"/>
      <c r="B502" s="153"/>
      <c r="C502" s="126"/>
      <c r="D502" s="126"/>
      <c r="E502" s="133"/>
      <c r="F502" s="126"/>
      <c r="G502" s="126"/>
    </row>
    <row r="503" spans="1:7" ht="15">
      <c r="A503" s="153"/>
      <c r="B503" s="153"/>
      <c r="C503" s="126"/>
      <c r="D503" s="126"/>
      <c r="E503" s="133"/>
      <c r="F503" s="126"/>
      <c r="G503" s="126"/>
    </row>
    <row r="504" spans="1:7" ht="15">
      <c r="A504" s="153"/>
      <c r="B504" s="153"/>
      <c r="C504" s="126"/>
      <c r="D504" s="126"/>
      <c r="E504" s="133"/>
      <c r="F504" s="126"/>
      <c r="G504" s="126"/>
    </row>
    <row r="505" spans="1:7" ht="15">
      <c r="A505" s="153"/>
      <c r="B505" s="153"/>
      <c r="C505" s="126"/>
      <c r="D505" s="126"/>
      <c r="E505" s="133"/>
      <c r="F505" s="126"/>
      <c r="G505" s="126"/>
    </row>
    <row r="506" spans="1:7" ht="15">
      <c r="A506" s="153"/>
      <c r="B506" s="153"/>
      <c r="C506" s="126"/>
      <c r="D506" s="126"/>
      <c r="E506" s="133"/>
      <c r="F506" s="126"/>
      <c r="G506" s="126"/>
    </row>
    <row r="507" spans="1:7" ht="15">
      <c r="A507" s="153"/>
      <c r="B507" s="153"/>
      <c r="C507" s="126"/>
      <c r="D507" s="126"/>
      <c r="E507" s="133"/>
      <c r="F507" s="126"/>
      <c r="G507" s="126"/>
    </row>
    <row r="508" spans="1:7" ht="15">
      <c r="A508" s="153"/>
      <c r="B508" s="153"/>
      <c r="C508" s="126"/>
      <c r="D508" s="126"/>
      <c r="E508" s="133"/>
      <c r="F508" s="126"/>
      <c r="G508" s="126"/>
    </row>
    <row r="509" spans="1:7" ht="15">
      <c r="A509" s="153"/>
      <c r="B509" s="153"/>
      <c r="C509" s="126"/>
      <c r="D509" s="126"/>
      <c r="E509" s="133"/>
      <c r="F509" s="126"/>
      <c r="G509" s="126"/>
    </row>
    <row r="510" spans="1:7" ht="15">
      <c r="A510" s="153"/>
      <c r="B510" s="153"/>
      <c r="C510" s="126"/>
      <c r="D510" s="126"/>
      <c r="E510" s="133"/>
      <c r="F510" s="126"/>
      <c r="G510" s="126"/>
    </row>
    <row r="511" spans="1:7" ht="15">
      <c r="A511" s="153"/>
      <c r="B511" s="153"/>
      <c r="C511" s="126"/>
      <c r="D511" s="126"/>
      <c r="E511" s="133"/>
      <c r="F511" s="126"/>
      <c r="G511" s="126"/>
    </row>
    <row r="512" spans="1:7" ht="15">
      <c r="A512" s="153"/>
      <c r="B512" s="153"/>
      <c r="C512" s="126"/>
      <c r="D512" s="126"/>
      <c r="E512" s="133"/>
      <c r="F512" s="126"/>
      <c r="G512" s="126"/>
    </row>
    <row r="513" spans="1:7" ht="15">
      <c r="A513" s="153"/>
      <c r="B513" s="153"/>
      <c r="C513" s="126"/>
      <c r="D513" s="126"/>
      <c r="E513" s="133"/>
      <c r="F513" s="126"/>
      <c r="G513" s="126"/>
    </row>
    <row r="514" spans="1:7" ht="15">
      <c r="A514" s="153"/>
      <c r="B514" s="153"/>
      <c r="C514" s="126"/>
      <c r="D514" s="126"/>
      <c r="E514" s="133"/>
      <c r="F514" s="126"/>
      <c r="G514" s="126"/>
    </row>
    <row r="515" spans="1:7" ht="15">
      <c r="A515" s="153"/>
      <c r="B515" s="153"/>
      <c r="C515" s="126"/>
      <c r="D515" s="126"/>
      <c r="E515" s="133"/>
      <c r="F515" s="126"/>
      <c r="G515" s="126"/>
    </row>
    <row r="516" spans="1:7" ht="15">
      <c r="A516" s="153"/>
      <c r="B516" s="153"/>
      <c r="C516" s="126"/>
      <c r="D516" s="126"/>
      <c r="E516" s="133"/>
      <c r="F516" s="126"/>
      <c r="G516" s="126"/>
    </row>
    <row r="517" spans="1:7" ht="15">
      <c r="A517" s="153"/>
      <c r="B517" s="153"/>
      <c r="C517" s="126"/>
      <c r="D517" s="126"/>
      <c r="E517" s="133"/>
      <c r="F517" s="126"/>
      <c r="G517" s="126"/>
    </row>
    <row r="518" spans="1:7" ht="15">
      <c r="A518" s="153"/>
      <c r="B518" s="153"/>
      <c r="C518" s="126"/>
      <c r="D518" s="126"/>
      <c r="E518" s="133"/>
      <c r="F518" s="126"/>
      <c r="G518" s="126"/>
    </row>
    <row r="519" spans="1:7" ht="15">
      <c r="A519" s="153"/>
      <c r="B519" s="153"/>
      <c r="C519" s="126"/>
      <c r="D519" s="126"/>
      <c r="E519" s="133"/>
      <c r="F519" s="126"/>
      <c r="G519" s="126"/>
    </row>
    <row r="520" spans="1:7" ht="15">
      <c r="A520" s="153"/>
      <c r="B520" s="153"/>
      <c r="C520" s="126"/>
      <c r="D520" s="126"/>
      <c r="E520" s="133"/>
      <c r="F520" s="126"/>
      <c r="G520" s="126"/>
    </row>
    <row r="521" spans="1:7" ht="15">
      <c r="A521" s="153"/>
      <c r="B521" s="153"/>
      <c r="C521" s="126"/>
      <c r="D521" s="126"/>
      <c r="E521" s="133"/>
      <c r="F521" s="126"/>
      <c r="G521" s="126"/>
    </row>
    <row r="522" spans="1:7" ht="15">
      <c r="A522" s="153"/>
      <c r="B522" s="153"/>
      <c r="C522" s="126"/>
      <c r="D522" s="126"/>
      <c r="E522" s="133"/>
      <c r="F522" s="126"/>
      <c r="G522" s="126"/>
    </row>
    <row r="523" spans="1:7" ht="15">
      <c r="A523" s="153"/>
      <c r="B523" s="153"/>
      <c r="C523" s="126"/>
      <c r="D523" s="126"/>
      <c r="E523" s="133"/>
      <c r="F523" s="126"/>
      <c r="G523" s="126"/>
    </row>
    <row r="524" spans="1:7" ht="15">
      <c r="A524" s="153"/>
      <c r="B524" s="153"/>
      <c r="C524" s="126"/>
      <c r="D524" s="126"/>
      <c r="E524" s="133"/>
      <c r="F524" s="126"/>
      <c r="G524" s="126"/>
    </row>
    <row r="525" spans="1:7" ht="15">
      <c r="A525" s="153"/>
      <c r="B525" s="153"/>
      <c r="C525" s="126"/>
      <c r="D525" s="126"/>
      <c r="E525" s="133"/>
      <c r="F525" s="126"/>
      <c r="G525" s="126"/>
    </row>
    <row r="526" spans="1:7" ht="15">
      <c r="A526" s="153"/>
      <c r="B526" s="153"/>
      <c r="C526" s="126"/>
      <c r="D526" s="126"/>
      <c r="E526" s="133"/>
      <c r="F526" s="126"/>
      <c r="G526" s="126"/>
    </row>
    <row r="527" spans="1:7" ht="15">
      <c r="A527" s="153"/>
      <c r="B527" s="153"/>
      <c r="C527" s="126"/>
      <c r="D527" s="126"/>
      <c r="E527" s="133"/>
      <c r="F527" s="126"/>
      <c r="G527" s="126"/>
    </row>
    <row r="528" spans="1:7" ht="15">
      <c r="A528" s="153"/>
      <c r="B528" s="153"/>
      <c r="C528" s="126"/>
      <c r="D528" s="126"/>
      <c r="E528" s="133"/>
      <c r="F528" s="126"/>
      <c r="G528" s="126"/>
    </row>
    <row r="529" spans="1:7" ht="15">
      <c r="A529" s="153"/>
      <c r="B529" s="153"/>
      <c r="C529" s="126"/>
      <c r="D529" s="126"/>
      <c r="E529" s="133"/>
      <c r="F529" s="126"/>
      <c r="G529" s="126"/>
    </row>
    <row r="530" spans="1:7" ht="15">
      <c r="A530" s="153"/>
      <c r="B530" s="153"/>
      <c r="C530" s="126"/>
      <c r="D530" s="126"/>
      <c r="E530" s="133"/>
      <c r="F530" s="126"/>
      <c r="G530" s="126"/>
    </row>
    <row r="531" spans="1:7" ht="15">
      <c r="A531" s="153"/>
      <c r="B531" s="153"/>
      <c r="C531" s="126"/>
      <c r="D531" s="126"/>
      <c r="E531" s="133"/>
      <c r="F531" s="126"/>
      <c r="G531" s="126"/>
    </row>
    <row r="532" spans="1:7" ht="15">
      <c r="A532" s="153"/>
      <c r="B532" s="153"/>
      <c r="C532" s="126"/>
      <c r="D532" s="126"/>
      <c r="E532" s="133"/>
      <c r="F532" s="126"/>
      <c r="G532" s="126"/>
    </row>
    <row r="533" spans="1:7" ht="15">
      <c r="A533" s="153"/>
      <c r="B533" s="153"/>
      <c r="C533" s="126"/>
      <c r="D533" s="126"/>
      <c r="E533" s="133"/>
      <c r="F533" s="126"/>
      <c r="G533" s="126"/>
    </row>
    <row r="534" spans="1:7" ht="15">
      <c r="A534" s="153"/>
      <c r="B534" s="153"/>
      <c r="C534" s="126"/>
      <c r="D534" s="126"/>
      <c r="E534" s="133"/>
      <c r="F534" s="126"/>
      <c r="G534" s="126"/>
    </row>
    <row r="535" spans="1:7" ht="15">
      <c r="A535" s="153"/>
      <c r="B535" s="153"/>
      <c r="C535" s="126"/>
      <c r="D535" s="126"/>
      <c r="E535" s="133"/>
      <c r="F535" s="126"/>
      <c r="G535" s="126"/>
    </row>
    <row r="536" spans="1:7" ht="15">
      <c r="A536" s="153"/>
      <c r="B536" s="153"/>
      <c r="C536" s="126"/>
      <c r="D536" s="126"/>
      <c r="E536" s="133"/>
      <c r="F536" s="126"/>
      <c r="G536" s="126"/>
    </row>
    <row r="537" spans="1:7" ht="15">
      <c r="A537" s="153"/>
      <c r="B537" s="153"/>
      <c r="C537" s="126"/>
      <c r="D537" s="126"/>
      <c r="E537" s="133"/>
      <c r="F537" s="126"/>
      <c r="G537" s="126"/>
    </row>
    <row r="538" spans="1:7" ht="15">
      <c r="A538" s="153"/>
      <c r="B538" s="153"/>
      <c r="C538" s="126"/>
      <c r="D538" s="126"/>
      <c r="E538" s="133"/>
      <c r="F538" s="126"/>
      <c r="G538" s="126"/>
    </row>
    <row r="539" spans="1:7" ht="15">
      <c r="A539" s="153"/>
      <c r="B539" s="153"/>
      <c r="C539" s="126"/>
      <c r="D539" s="126"/>
      <c r="E539" s="133"/>
      <c r="F539" s="126"/>
      <c r="G539" s="126"/>
    </row>
    <row r="540" spans="1:7" ht="15">
      <c r="A540" s="153"/>
      <c r="B540" s="153"/>
      <c r="C540" s="126"/>
      <c r="D540" s="126"/>
      <c r="E540" s="133"/>
      <c r="F540" s="126"/>
      <c r="G540" s="126"/>
    </row>
    <row r="541" spans="1:7" ht="15">
      <c r="A541" s="153"/>
      <c r="B541" s="153"/>
      <c r="C541" s="126"/>
      <c r="D541" s="126"/>
      <c r="E541" s="133"/>
      <c r="F541" s="126"/>
      <c r="G541" s="126"/>
    </row>
    <row r="542" spans="1:7" ht="15">
      <c r="A542" s="153"/>
      <c r="B542" s="153"/>
      <c r="C542" s="126"/>
      <c r="D542" s="126"/>
      <c r="E542" s="133"/>
      <c r="F542" s="126"/>
      <c r="G542" s="126"/>
    </row>
    <row r="543" spans="1:7" ht="15">
      <c r="A543" s="153"/>
      <c r="B543" s="153"/>
      <c r="C543" s="126"/>
      <c r="D543" s="126"/>
      <c r="E543" s="133"/>
      <c r="F543" s="126"/>
      <c r="G543" s="126"/>
    </row>
    <row r="544" spans="1:7" ht="15">
      <c r="A544" s="153"/>
      <c r="B544" s="153"/>
      <c r="C544" s="126"/>
      <c r="D544" s="126"/>
      <c r="E544" s="133"/>
      <c r="F544" s="126"/>
      <c r="G544" s="126"/>
    </row>
    <row r="545" spans="1:7" ht="15">
      <c r="A545" s="153"/>
      <c r="B545" s="153"/>
      <c r="C545" s="126"/>
      <c r="D545" s="126"/>
      <c r="E545" s="133"/>
      <c r="F545" s="126"/>
      <c r="G545" s="126"/>
    </row>
    <row r="546" spans="1:7" ht="15">
      <c r="A546" s="153"/>
      <c r="B546" s="153"/>
      <c r="C546" s="126"/>
      <c r="D546" s="126"/>
      <c r="E546" s="133"/>
      <c r="F546" s="126"/>
      <c r="G546" s="126"/>
    </row>
    <row r="547" spans="1:7" ht="15">
      <c r="A547" s="153"/>
      <c r="B547" s="153"/>
      <c r="C547" s="126"/>
      <c r="D547" s="126"/>
      <c r="E547" s="133"/>
      <c r="F547" s="126"/>
      <c r="G547" s="126"/>
    </row>
    <row r="548" spans="1:7" ht="15">
      <c r="A548" s="153"/>
      <c r="B548" s="153"/>
      <c r="C548" s="126"/>
      <c r="D548" s="126"/>
      <c r="E548" s="133"/>
      <c r="F548" s="126"/>
      <c r="G548" s="126"/>
    </row>
    <row r="549" spans="1:7" ht="15">
      <c r="A549" s="153"/>
      <c r="B549" s="153"/>
      <c r="C549" s="126"/>
      <c r="D549" s="126"/>
      <c r="E549" s="133"/>
      <c r="F549" s="126"/>
      <c r="G549" s="126"/>
    </row>
    <row r="550" spans="1:7" ht="15">
      <c r="A550" s="153"/>
      <c r="B550" s="153"/>
      <c r="C550" s="126"/>
      <c r="D550" s="126"/>
      <c r="E550" s="133"/>
      <c r="F550" s="126"/>
      <c r="G550" s="126"/>
    </row>
    <row r="551" spans="1:7" ht="15">
      <c r="A551" s="153"/>
      <c r="B551" s="153"/>
      <c r="C551" s="126"/>
      <c r="D551" s="126"/>
      <c r="E551" s="133"/>
      <c r="F551" s="126"/>
      <c r="G551" s="126"/>
    </row>
    <row r="552" spans="1:7" ht="15">
      <c r="A552" s="153"/>
      <c r="B552" s="153"/>
      <c r="C552" s="126"/>
      <c r="D552" s="126"/>
      <c r="E552" s="133"/>
      <c r="F552" s="126"/>
      <c r="G552" s="126"/>
    </row>
    <row r="553" spans="1:7" ht="15">
      <c r="A553" s="153"/>
      <c r="B553" s="153"/>
      <c r="C553" s="126"/>
      <c r="D553" s="126"/>
      <c r="E553" s="133"/>
      <c r="F553" s="126"/>
      <c r="G553" s="126"/>
    </row>
    <row r="554" spans="1:7" ht="15">
      <c r="A554" s="153"/>
      <c r="B554" s="153"/>
      <c r="C554" s="126"/>
      <c r="D554" s="126"/>
      <c r="E554" s="133"/>
      <c r="F554" s="126"/>
      <c r="G554" s="126"/>
    </row>
    <row r="555" spans="1:7" ht="15">
      <c r="A555" s="153"/>
      <c r="B555" s="153"/>
      <c r="C555" s="126"/>
      <c r="D555" s="126"/>
      <c r="E555" s="133"/>
      <c r="F555" s="126"/>
      <c r="G555" s="126"/>
    </row>
    <row r="556" spans="1:7" ht="15">
      <c r="A556" s="153"/>
      <c r="B556" s="153"/>
      <c r="C556" s="126"/>
      <c r="D556" s="126"/>
      <c r="E556" s="133"/>
      <c r="F556" s="126"/>
      <c r="G556" s="126"/>
    </row>
    <row r="557" spans="1:7" ht="15">
      <c r="A557" s="153"/>
      <c r="B557" s="153"/>
      <c r="C557" s="126"/>
      <c r="D557" s="126"/>
      <c r="E557" s="133"/>
      <c r="F557" s="126"/>
      <c r="G557" s="126"/>
    </row>
    <row r="558" spans="1:7" ht="15">
      <c r="A558" s="153"/>
      <c r="B558" s="153"/>
      <c r="C558" s="126"/>
      <c r="D558" s="126"/>
      <c r="E558" s="133"/>
      <c r="F558" s="126"/>
      <c r="G558" s="126"/>
    </row>
    <row r="559" spans="1:7" ht="15">
      <c r="A559" s="153"/>
      <c r="B559" s="153"/>
      <c r="C559" s="126"/>
      <c r="D559" s="126"/>
      <c r="E559" s="133"/>
      <c r="F559" s="126"/>
      <c r="G559" s="126"/>
    </row>
    <row r="560" spans="1:7" ht="15">
      <c r="A560" s="153"/>
      <c r="B560" s="153"/>
      <c r="C560" s="126"/>
      <c r="D560" s="126"/>
      <c r="E560" s="133"/>
      <c r="F560" s="126"/>
      <c r="G560" s="126"/>
    </row>
    <row r="561" spans="1:7" ht="15">
      <c r="A561" s="153"/>
      <c r="B561" s="153"/>
      <c r="C561" s="126"/>
      <c r="D561" s="126"/>
      <c r="E561" s="133"/>
      <c r="F561" s="126"/>
      <c r="G561" s="126"/>
    </row>
    <row r="562" spans="1:7" ht="15">
      <c r="A562" s="153"/>
      <c r="B562" s="153"/>
      <c r="C562" s="126"/>
      <c r="D562" s="126"/>
      <c r="E562" s="133"/>
      <c r="F562" s="126"/>
      <c r="G562" s="126"/>
    </row>
    <row r="563" spans="1:7" ht="15">
      <c r="A563" s="153"/>
      <c r="B563" s="153"/>
      <c r="C563" s="126"/>
      <c r="D563" s="126"/>
      <c r="E563" s="133"/>
      <c r="F563" s="126"/>
      <c r="G563" s="126"/>
    </row>
    <row r="564" spans="1:7" ht="15">
      <c r="A564" s="153"/>
      <c r="B564" s="153"/>
      <c r="C564" s="126"/>
      <c r="D564" s="126"/>
      <c r="E564" s="133"/>
      <c r="F564" s="126"/>
      <c r="G564" s="126"/>
    </row>
    <row r="565" spans="1:7" ht="15">
      <c r="A565" s="153"/>
      <c r="B565" s="153"/>
      <c r="C565" s="126"/>
      <c r="D565" s="126"/>
      <c r="E565" s="133"/>
      <c r="F565" s="126"/>
      <c r="G565" s="126"/>
    </row>
    <row r="566" spans="1:7" ht="15">
      <c r="A566" s="153"/>
      <c r="B566" s="153"/>
      <c r="C566" s="126"/>
      <c r="D566" s="126"/>
      <c r="E566" s="133"/>
      <c r="F566" s="126"/>
      <c r="G566" s="126"/>
    </row>
    <row r="567" spans="1:7" ht="15">
      <c r="A567" s="153"/>
      <c r="B567" s="153"/>
      <c r="C567" s="126"/>
      <c r="D567" s="126"/>
      <c r="E567" s="133"/>
      <c r="F567" s="126"/>
      <c r="G567" s="126"/>
    </row>
    <row r="568" spans="1:7" ht="15">
      <c r="A568" s="153"/>
      <c r="B568" s="153"/>
      <c r="C568" s="126"/>
      <c r="D568" s="126"/>
      <c r="E568" s="133"/>
      <c r="F568" s="126"/>
      <c r="G568" s="126"/>
    </row>
    <row r="569" spans="1:7" ht="15">
      <c r="A569" s="153"/>
      <c r="B569" s="153"/>
      <c r="C569" s="126"/>
      <c r="D569" s="126"/>
      <c r="E569" s="133"/>
      <c r="F569" s="126"/>
      <c r="G569" s="126"/>
    </row>
    <row r="570" spans="1:7" ht="15">
      <c r="A570" s="153"/>
      <c r="B570" s="153"/>
      <c r="C570" s="126"/>
      <c r="D570" s="126"/>
      <c r="E570" s="133"/>
      <c r="F570" s="126"/>
      <c r="G570" s="126"/>
    </row>
    <row r="571" spans="1:7" ht="15">
      <c r="A571" s="153"/>
      <c r="B571" s="153"/>
      <c r="C571" s="126"/>
      <c r="D571" s="126"/>
      <c r="E571" s="133"/>
      <c r="F571" s="126"/>
      <c r="G571" s="126"/>
    </row>
    <row r="572" spans="1:7" ht="15">
      <c r="A572" s="153"/>
      <c r="B572" s="153"/>
      <c r="C572" s="126"/>
      <c r="D572" s="126"/>
      <c r="E572" s="133"/>
      <c r="F572" s="126"/>
      <c r="G572" s="126"/>
    </row>
    <row r="573" spans="1:7" ht="15">
      <c r="A573" s="153"/>
      <c r="B573" s="153"/>
      <c r="C573" s="126"/>
      <c r="D573" s="126"/>
      <c r="E573" s="133"/>
      <c r="F573" s="126"/>
      <c r="G573" s="126"/>
    </row>
    <row r="574" spans="1:7" ht="15">
      <c r="A574" s="153"/>
      <c r="B574" s="153"/>
      <c r="C574" s="126"/>
      <c r="D574" s="126"/>
      <c r="E574" s="133"/>
      <c r="F574" s="126"/>
      <c r="G574" s="126"/>
    </row>
    <row r="575" spans="1:7" ht="15">
      <c r="A575" s="153"/>
      <c r="B575" s="153"/>
      <c r="C575" s="126"/>
      <c r="D575" s="126"/>
      <c r="E575" s="133"/>
      <c r="F575" s="126"/>
      <c r="G575" s="126"/>
    </row>
    <row r="576" spans="1:7" ht="15">
      <c r="A576" s="153"/>
      <c r="B576" s="153"/>
      <c r="C576" s="126"/>
      <c r="D576" s="126"/>
      <c r="E576" s="133"/>
      <c r="F576" s="126"/>
      <c r="G576" s="126"/>
    </row>
    <row r="577" spans="1:7" ht="15">
      <c r="A577" s="153"/>
      <c r="B577" s="153"/>
      <c r="C577" s="126"/>
      <c r="D577" s="126"/>
      <c r="E577" s="133"/>
      <c r="F577" s="126"/>
      <c r="G577" s="126"/>
    </row>
    <row r="578" spans="1:7" ht="15">
      <c r="A578" s="153"/>
      <c r="B578" s="153"/>
      <c r="C578" s="126"/>
      <c r="D578" s="126"/>
      <c r="E578" s="133"/>
      <c r="F578" s="126"/>
      <c r="G578" s="126"/>
    </row>
    <row r="579" spans="1:7" ht="15">
      <c r="A579" s="153"/>
      <c r="B579" s="153"/>
      <c r="C579" s="126"/>
      <c r="D579" s="126"/>
      <c r="E579" s="133"/>
      <c r="F579" s="126"/>
      <c r="G579" s="126"/>
    </row>
    <row r="580" spans="1:7" ht="15">
      <c r="A580" s="153"/>
      <c r="B580" s="153"/>
      <c r="C580" s="126"/>
      <c r="D580" s="126"/>
      <c r="E580" s="133"/>
      <c r="F580" s="126"/>
      <c r="G580" s="126"/>
    </row>
    <row r="581" spans="1:7" ht="15">
      <c r="A581" s="153"/>
      <c r="B581" s="153"/>
      <c r="C581" s="126"/>
      <c r="D581" s="126"/>
      <c r="E581" s="133"/>
      <c r="F581" s="126"/>
      <c r="G581" s="126"/>
    </row>
    <row r="582" spans="1:7" ht="15">
      <c r="A582" s="153"/>
      <c r="B582" s="153"/>
      <c r="C582" s="126"/>
      <c r="D582" s="126"/>
      <c r="E582" s="133"/>
      <c r="F582" s="126"/>
      <c r="G582" s="126"/>
    </row>
    <row r="583" spans="1:7" ht="15">
      <c r="A583" s="153"/>
      <c r="B583" s="153"/>
      <c r="C583" s="126"/>
      <c r="D583" s="126"/>
      <c r="E583" s="133"/>
      <c r="F583" s="126"/>
      <c r="G583" s="126"/>
    </row>
    <row r="584" spans="1:7" ht="15">
      <c r="A584" s="153"/>
      <c r="B584" s="153"/>
      <c r="C584" s="126"/>
      <c r="D584" s="126"/>
      <c r="E584" s="133"/>
      <c r="F584" s="126"/>
      <c r="G584" s="126"/>
    </row>
    <row r="585" spans="1:7" ht="15">
      <c r="A585" s="153"/>
      <c r="B585" s="153"/>
      <c r="C585" s="126"/>
      <c r="D585" s="126"/>
      <c r="E585" s="133"/>
      <c r="F585" s="126"/>
      <c r="G585" s="126"/>
    </row>
    <row r="586" spans="1:7" ht="15">
      <c r="A586" s="153"/>
      <c r="B586" s="153"/>
      <c r="C586" s="126"/>
      <c r="D586" s="126"/>
      <c r="E586" s="133"/>
      <c r="F586" s="126"/>
      <c r="G586" s="126"/>
    </row>
    <row r="587" spans="1:7" ht="15">
      <c r="A587" s="153"/>
      <c r="B587" s="153"/>
      <c r="C587" s="126"/>
      <c r="D587" s="126"/>
      <c r="E587" s="133"/>
      <c r="F587" s="126"/>
      <c r="G587" s="126"/>
    </row>
    <row r="588" spans="1:7" ht="15">
      <c r="A588" s="153"/>
      <c r="B588" s="153"/>
      <c r="C588" s="126"/>
      <c r="D588" s="126"/>
      <c r="E588" s="133"/>
      <c r="F588" s="126"/>
      <c r="G588" s="126"/>
    </row>
    <row r="589" spans="1:7" ht="15">
      <c r="A589" s="153"/>
      <c r="B589" s="153"/>
      <c r="C589" s="126"/>
      <c r="D589" s="126"/>
      <c r="E589" s="133"/>
      <c r="F589" s="126"/>
      <c r="G589" s="126"/>
    </row>
    <row r="590" spans="1:7" ht="15">
      <c r="A590" s="153"/>
      <c r="B590" s="153"/>
      <c r="C590" s="126"/>
      <c r="D590" s="126"/>
      <c r="E590" s="133"/>
      <c r="F590" s="126"/>
      <c r="G590" s="126"/>
    </row>
    <row r="591" spans="1:7" ht="15">
      <c r="A591" s="153"/>
      <c r="B591" s="153"/>
      <c r="C591" s="126"/>
      <c r="D591" s="126"/>
      <c r="E591" s="133"/>
      <c r="F591" s="126"/>
      <c r="G591" s="126"/>
    </row>
    <row r="592" spans="1:7" ht="15">
      <c r="A592" s="153"/>
      <c r="B592" s="153"/>
      <c r="C592" s="126"/>
      <c r="D592" s="126"/>
      <c r="E592" s="133"/>
      <c r="F592" s="126"/>
      <c r="G592" s="126"/>
    </row>
    <row r="593" spans="1:7" ht="15">
      <c r="A593" s="153"/>
      <c r="B593" s="153"/>
      <c r="C593" s="126"/>
      <c r="D593" s="126"/>
      <c r="E593" s="133"/>
      <c r="F593" s="126"/>
      <c r="G593" s="126"/>
    </row>
    <row r="594" spans="1:7" ht="15">
      <c r="A594" s="153"/>
      <c r="B594" s="153"/>
      <c r="C594" s="126"/>
      <c r="D594" s="126"/>
      <c r="E594" s="133"/>
      <c r="F594" s="126"/>
      <c r="G594" s="126"/>
    </row>
    <row r="595" spans="1:7" ht="15">
      <c r="A595" s="153"/>
      <c r="B595" s="153"/>
      <c r="C595" s="126"/>
      <c r="D595" s="126"/>
      <c r="E595" s="133"/>
      <c r="F595" s="126"/>
      <c r="G595" s="126"/>
    </row>
    <row r="596" spans="1:7" ht="15">
      <c r="A596" s="153"/>
      <c r="B596" s="153"/>
      <c r="C596" s="126"/>
      <c r="D596" s="126"/>
      <c r="E596" s="133"/>
      <c r="F596" s="126"/>
      <c r="G596" s="126"/>
    </row>
    <row r="597" spans="1:7" ht="15">
      <c r="A597" s="153"/>
      <c r="B597" s="153"/>
      <c r="C597" s="126"/>
      <c r="D597" s="126"/>
      <c r="E597" s="133"/>
      <c r="F597" s="126"/>
      <c r="G597" s="126"/>
    </row>
    <row r="598" spans="1:7" ht="15">
      <c r="A598" s="153"/>
      <c r="B598" s="153"/>
      <c r="C598" s="126"/>
      <c r="D598" s="126"/>
      <c r="E598" s="133"/>
      <c r="F598" s="126"/>
      <c r="G598" s="126"/>
    </row>
    <row r="599" spans="1:7" ht="15">
      <c r="A599" s="153"/>
      <c r="B599" s="153"/>
      <c r="C599" s="126"/>
      <c r="D599" s="126"/>
      <c r="E599" s="133"/>
      <c r="F599" s="126"/>
      <c r="G599" s="126"/>
    </row>
    <row r="600" spans="1:7" ht="15">
      <c r="A600" s="153"/>
      <c r="B600" s="153"/>
      <c r="C600" s="126"/>
      <c r="D600" s="126"/>
      <c r="E600" s="133"/>
      <c r="F600" s="126"/>
      <c r="G600" s="126"/>
    </row>
    <row r="601" spans="1:7" ht="15">
      <c r="A601" s="153"/>
      <c r="B601" s="153"/>
      <c r="C601" s="126"/>
      <c r="D601" s="126"/>
      <c r="E601" s="133"/>
      <c r="F601" s="126"/>
      <c r="G601" s="126"/>
    </row>
    <row r="602" spans="1:7" ht="15">
      <c r="A602" s="153"/>
      <c r="B602" s="153"/>
      <c r="C602" s="126"/>
      <c r="D602" s="126"/>
      <c r="E602" s="133"/>
      <c r="F602" s="126"/>
      <c r="G602" s="126"/>
    </row>
    <row r="603" spans="1:7" ht="15">
      <c r="A603" s="153"/>
      <c r="B603" s="153"/>
      <c r="C603" s="126"/>
      <c r="D603" s="126"/>
      <c r="E603" s="133"/>
      <c r="F603" s="126"/>
      <c r="G603" s="126"/>
    </row>
    <row r="604" spans="1:7" ht="15">
      <c r="A604" s="153"/>
      <c r="B604" s="153"/>
      <c r="C604" s="126"/>
      <c r="D604" s="126"/>
      <c r="E604" s="133"/>
      <c r="F604" s="126"/>
      <c r="G604" s="126"/>
    </row>
    <row r="605" spans="1:7" ht="15">
      <c r="A605" s="153"/>
      <c r="B605" s="153"/>
      <c r="C605" s="126"/>
      <c r="D605" s="126"/>
      <c r="E605" s="133"/>
      <c r="F605" s="126"/>
      <c r="G605" s="126"/>
    </row>
    <row r="606" spans="1:7" ht="15">
      <c r="A606" s="153"/>
      <c r="B606" s="153"/>
      <c r="C606" s="126"/>
      <c r="D606" s="126"/>
      <c r="E606" s="133"/>
      <c r="F606" s="126"/>
      <c r="G606" s="126"/>
    </row>
    <row r="607" spans="1:7" ht="15">
      <c r="A607" s="153"/>
      <c r="B607" s="153"/>
      <c r="C607" s="126"/>
      <c r="D607" s="126"/>
      <c r="E607" s="133"/>
      <c r="F607" s="126"/>
      <c r="G607" s="126"/>
    </row>
    <row r="608" spans="1:7" ht="15">
      <c r="A608" s="153"/>
      <c r="B608" s="153"/>
      <c r="C608" s="126"/>
      <c r="D608" s="126"/>
      <c r="E608" s="133"/>
      <c r="F608" s="126"/>
      <c r="G608" s="126"/>
    </row>
    <row r="609" spans="1:7" ht="15">
      <c r="A609" s="153"/>
      <c r="B609" s="153"/>
      <c r="C609" s="126"/>
      <c r="D609" s="126"/>
      <c r="E609" s="133"/>
      <c r="F609" s="126"/>
      <c r="G609" s="126"/>
    </row>
    <row r="610" spans="1:7" ht="15">
      <c r="A610" s="153"/>
      <c r="B610" s="153"/>
      <c r="C610" s="126"/>
      <c r="D610" s="126"/>
      <c r="E610" s="133"/>
      <c r="F610" s="126"/>
      <c r="G610" s="126"/>
    </row>
    <row r="611" spans="1:7" ht="15">
      <c r="A611" s="153"/>
      <c r="B611" s="153"/>
      <c r="C611" s="126"/>
      <c r="D611" s="126"/>
      <c r="E611" s="133"/>
      <c r="F611" s="126"/>
      <c r="G611" s="126"/>
    </row>
    <row r="612" spans="1:7" ht="15">
      <c r="A612" s="153"/>
      <c r="B612" s="153"/>
      <c r="C612" s="126"/>
      <c r="D612" s="126"/>
      <c r="E612" s="133"/>
      <c r="F612" s="126"/>
      <c r="G612" s="126"/>
    </row>
    <row r="613" spans="1:7" ht="15">
      <c r="A613" s="153"/>
      <c r="B613" s="153"/>
      <c r="C613" s="126"/>
      <c r="D613" s="126"/>
      <c r="E613" s="133"/>
      <c r="F613" s="126"/>
      <c r="G613" s="126"/>
    </row>
    <row r="614" spans="1:7" ht="15">
      <c r="A614" s="153"/>
      <c r="B614" s="153"/>
      <c r="C614" s="126"/>
      <c r="D614" s="126"/>
      <c r="E614" s="133"/>
      <c r="F614" s="126"/>
      <c r="G614" s="126"/>
    </row>
    <row r="615" spans="1:7" ht="15">
      <c r="A615" s="153"/>
      <c r="B615" s="153"/>
      <c r="C615" s="126"/>
      <c r="D615" s="126"/>
      <c r="E615" s="133"/>
      <c r="F615" s="126"/>
      <c r="G615" s="126"/>
    </row>
    <row r="616" spans="1:7" ht="15">
      <c r="A616" s="153"/>
      <c r="B616" s="153"/>
      <c r="C616" s="126"/>
      <c r="D616" s="126"/>
      <c r="E616" s="133"/>
      <c r="F616" s="126"/>
      <c r="G616" s="126"/>
    </row>
    <row r="617" spans="1:7" ht="15">
      <c r="A617" s="153"/>
      <c r="B617" s="153"/>
      <c r="C617" s="126"/>
      <c r="D617" s="126"/>
      <c r="E617" s="133"/>
      <c r="F617" s="126"/>
      <c r="G617" s="126"/>
    </row>
    <row r="618" spans="1:7" ht="15">
      <c r="A618" s="153"/>
      <c r="B618" s="153"/>
      <c r="C618" s="126"/>
      <c r="D618" s="126"/>
      <c r="E618" s="133"/>
      <c r="F618" s="126"/>
      <c r="G618" s="126"/>
    </row>
    <row r="619" spans="1:7" ht="15">
      <c r="A619" s="153"/>
      <c r="B619" s="153"/>
      <c r="C619" s="126"/>
      <c r="D619" s="126"/>
      <c r="E619" s="133"/>
      <c r="F619" s="126"/>
      <c r="G619" s="126"/>
    </row>
    <row r="620" spans="1:7" ht="15">
      <c r="A620" s="153"/>
      <c r="B620" s="153"/>
      <c r="C620" s="126"/>
      <c r="D620" s="126"/>
      <c r="E620" s="133"/>
      <c r="F620" s="126"/>
      <c r="G620" s="126"/>
    </row>
    <row r="621" spans="1:7" ht="15">
      <c r="A621" s="153"/>
      <c r="B621" s="153"/>
      <c r="C621" s="126"/>
      <c r="D621" s="126"/>
      <c r="E621" s="133"/>
      <c r="F621" s="126"/>
      <c r="G621" s="126"/>
    </row>
    <row r="622" spans="1:7" ht="15">
      <c r="A622" s="153"/>
      <c r="B622" s="153"/>
      <c r="C622" s="126"/>
      <c r="D622" s="126"/>
      <c r="E622" s="133"/>
      <c r="F622" s="126"/>
      <c r="G622" s="126"/>
    </row>
    <row r="623" spans="1:7" ht="15">
      <c r="A623" s="153"/>
      <c r="B623" s="153"/>
      <c r="C623" s="126"/>
      <c r="D623" s="126"/>
      <c r="E623" s="133"/>
      <c r="F623" s="126"/>
      <c r="G623" s="126"/>
    </row>
    <row r="624" spans="1:7" ht="15">
      <c r="A624" s="153"/>
      <c r="B624" s="153"/>
      <c r="C624" s="126"/>
      <c r="D624" s="126"/>
      <c r="E624" s="133"/>
      <c r="F624" s="126"/>
      <c r="G624" s="126"/>
    </row>
    <row r="625" spans="1:7" ht="15">
      <c r="A625" s="153"/>
      <c r="B625" s="153"/>
      <c r="C625" s="126"/>
      <c r="D625" s="126"/>
      <c r="E625" s="133"/>
      <c r="F625" s="126"/>
      <c r="G625" s="126"/>
    </row>
    <row r="626" spans="1:7" ht="15">
      <c r="A626" s="153"/>
      <c r="B626" s="153"/>
      <c r="C626" s="126"/>
      <c r="D626" s="126"/>
      <c r="E626" s="133"/>
      <c r="F626" s="126"/>
      <c r="G626" s="126"/>
    </row>
    <row r="627" spans="1:7" ht="15">
      <c r="A627" s="153"/>
      <c r="B627" s="153"/>
      <c r="C627" s="126"/>
      <c r="D627" s="126"/>
      <c r="E627" s="133"/>
      <c r="F627" s="126"/>
      <c r="G627" s="126"/>
    </row>
    <row r="628" spans="1:7" ht="15">
      <c r="A628" s="153"/>
      <c r="B628" s="153"/>
      <c r="C628" s="126"/>
      <c r="D628" s="126"/>
      <c r="E628" s="133"/>
      <c r="F628" s="126"/>
      <c r="G628" s="126"/>
    </row>
    <row r="629" spans="1:7" ht="15">
      <c r="A629" s="153"/>
      <c r="B629" s="153"/>
      <c r="C629" s="126"/>
      <c r="D629" s="126"/>
      <c r="E629" s="133"/>
      <c r="F629" s="126"/>
      <c r="G629" s="126"/>
    </row>
    <row r="630" spans="1:7" ht="15">
      <c r="A630" s="153"/>
      <c r="B630" s="153"/>
      <c r="C630" s="126"/>
      <c r="D630" s="126"/>
      <c r="E630" s="133"/>
      <c r="F630" s="126"/>
      <c r="G630" s="126"/>
    </row>
    <row r="631" spans="1:7" ht="15">
      <c r="A631" s="153"/>
      <c r="B631" s="153"/>
      <c r="C631" s="126"/>
      <c r="D631" s="126"/>
      <c r="E631" s="133"/>
      <c r="F631" s="126"/>
      <c r="G631" s="126"/>
    </row>
    <row r="632" spans="1:7" ht="15">
      <c r="A632" s="153"/>
      <c r="B632" s="153"/>
      <c r="C632" s="126"/>
      <c r="D632" s="126"/>
      <c r="E632" s="133"/>
      <c r="F632" s="126"/>
      <c r="G632" s="126"/>
    </row>
    <row r="633" spans="1:7" ht="15">
      <c r="A633" s="153"/>
      <c r="B633" s="153"/>
      <c r="C633" s="126"/>
      <c r="D633" s="126"/>
      <c r="E633" s="133"/>
      <c r="F633" s="126"/>
      <c r="G633" s="126"/>
    </row>
    <row r="634" spans="1:7" ht="15">
      <c r="A634" s="153"/>
      <c r="B634" s="153"/>
      <c r="C634" s="126"/>
      <c r="D634" s="126"/>
      <c r="E634" s="133"/>
      <c r="F634" s="126"/>
      <c r="G634" s="126"/>
    </row>
    <row r="635" spans="1:7" ht="15">
      <c r="A635" s="153"/>
      <c r="B635" s="153"/>
      <c r="C635" s="126"/>
      <c r="D635" s="126"/>
      <c r="E635" s="133"/>
      <c r="F635" s="126"/>
      <c r="G635" s="126"/>
    </row>
    <row r="636" spans="1:7" ht="15">
      <c r="A636" s="153"/>
      <c r="B636" s="153"/>
      <c r="C636" s="126"/>
      <c r="D636" s="126"/>
      <c r="E636" s="133"/>
      <c r="F636" s="126"/>
      <c r="G636" s="126"/>
    </row>
    <row r="637" spans="1:7" ht="15">
      <c r="A637" s="153"/>
      <c r="B637" s="153"/>
      <c r="C637" s="126"/>
      <c r="D637" s="126"/>
      <c r="E637" s="133"/>
      <c r="F637" s="126"/>
      <c r="G637" s="126"/>
    </row>
    <row r="638" spans="1:7" ht="15">
      <c r="A638" s="153"/>
      <c r="B638" s="153"/>
      <c r="C638" s="126"/>
      <c r="D638" s="126"/>
      <c r="E638" s="133"/>
      <c r="F638" s="126"/>
      <c r="G638" s="126"/>
    </row>
    <row r="639" spans="1:7" ht="15">
      <c r="A639" s="153"/>
      <c r="B639" s="153"/>
      <c r="C639" s="126"/>
      <c r="D639" s="126"/>
      <c r="E639" s="133"/>
      <c r="F639" s="126"/>
      <c r="G639" s="126"/>
    </row>
    <row r="640" spans="1:7" ht="15">
      <c r="A640" s="153"/>
      <c r="B640" s="153"/>
      <c r="C640" s="126"/>
      <c r="D640" s="126"/>
      <c r="E640" s="133"/>
      <c r="F640" s="126"/>
      <c r="G640" s="126"/>
    </row>
    <row r="641" spans="1:7" ht="15">
      <c r="A641" s="153"/>
      <c r="B641" s="153"/>
      <c r="C641" s="126"/>
      <c r="D641" s="126"/>
      <c r="E641" s="133"/>
      <c r="F641" s="126"/>
      <c r="G641" s="126"/>
    </row>
    <row r="642" spans="1:7" ht="15">
      <c r="A642" s="153"/>
      <c r="B642" s="153"/>
      <c r="C642" s="126"/>
      <c r="D642" s="126"/>
      <c r="E642" s="133"/>
      <c r="F642" s="126"/>
      <c r="G642" s="126"/>
    </row>
    <row r="643" spans="1:7" ht="15">
      <c r="A643" s="153"/>
      <c r="B643" s="153"/>
      <c r="C643" s="126"/>
      <c r="D643" s="126"/>
      <c r="E643" s="133"/>
      <c r="F643" s="126"/>
      <c r="G643" s="126"/>
    </row>
    <row r="644" spans="1:7" ht="15">
      <c r="A644" s="153"/>
      <c r="B644" s="153"/>
      <c r="C644" s="126"/>
      <c r="D644" s="126"/>
      <c r="E644" s="133"/>
      <c r="F644" s="126"/>
      <c r="G644" s="126"/>
    </row>
    <row r="645" spans="1:7" ht="15">
      <c r="A645" s="153"/>
      <c r="B645" s="153"/>
      <c r="C645" s="126"/>
      <c r="D645" s="126"/>
      <c r="E645" s="133"/>
      <c r="F645" s="126"/>
      <c r="G645" s="126"/>
    </row>
    <row r="646" spans="1:7" ht="15">
      <c r="A646" s="153"/>
      <c r="B646" s="153"/>
      <c r="C646" s="126"/>
      <c r="D646" s="126"/>
      <c r="E646" s="133"/>
      <c r="F646" s="126"/>
      <c r="G646" s="126"/>
    </row>
    <row r="647" spans="1:7" ht="15">
      <c r="A647" s="153"/>
      <c r="B647" s="153"/>
      <c r="C647" s="126"/>
      <c r="D647" s="126"/>
      <c r="E647" s="133"/>
      <c r="F647" s="126"/>
      <c r="G647" s="126"/>
    </row>
    <row r="648" spans="1:7" ht="15">
      <c r="A648" s="153"/>
      <c r="B648" s="153"/>
      <c r="C648" s="126"/>
      <c r="D648" s="126"/>
      <c r="E648" s="133"/>
      <c r="F648" s="126"/>
      <c r="G648" s="126"/>
    </row>
    <row r="649" spans="1:7" ht="15">
      <c r="A649" s="153"/>
      <c r="B649" s="153"/>
      <c r="C649" s="126"/>
      <c r="D649" s="126"/>
      <c r="E649" s="133"/>
      <c r="F649" s="126"/>
      <c r="G649" s="126"/>
    </row>
    <row r="650" spans="1:7" ht="15">
      <c r="A650" s="153"/>
      <c r="B650" s="153"/>
      <c r="C650" s="126"/>
      <c r="D650" s="126"/>
      <c r="E650" s="133"/>
      <c r="F650" s="126"/>
      <c r="G650" s="126"/>
    </row>
    <row r="651" spans="1:7" ht="15">
      <c r="A651" s="153"/>
      <c r="B651" s="153"/>
      <c r="C651" s="126"/>
      <c r="D651" s="126"/>
      <c r="E651" s="133"/>
      <c r="F651" s="126"/>
      <c r="G651" s="126"/>
    </row>
    <row r="652" spans="1:7" ht="15">
      <c r="A652" s="153"/>
      <c r="B652" s="153"/>
      <c r="C652" s="126"/>
      <c r="D652" s="126"/>
      <c r="E652" s="133"/>
      <c r="F652" s="126"/>
      <c r="G652" s="126"/>
    </row>
    <row r="653" spans="1:7" ht="15">
      <c r="A653" s="153"/>
      <c r="B653" s="153"/>
      <c r="C653" s="126"/>
      <c r="D653" s="126"/>
      <c r="E653" s="133"/>
      <c r="F653" s="126"/>
      <c r="G653" s="126"/>
    </row>
    <row r="654" spans="1:7" ht="15">
      <c r="A654" s="153"/>
      <c r="B654" s="153"/>
      <c r="C654" s="126"/>
      <c r="D654" s="126"/>
      <c r="E654" s="133"/>
      <c r="F654" s="126"/>
      <c r="G654" s="126"/>
    </row>
    <row r="655" spans="1:7" ht="15">
      <c r="A655" s="153"/>
      <c r="B655" s="153"/>
      <c r="C655" s="126"/>
      <c r="D655" s="126"/>
      <c r="E655" s="133"/>
      <c r="F655" s="126"/>
      <c r="G655" s="126"/>
    </row>
    <row r="656" spans="1:7" ht="15">
      <c r="A656" s="153"/>
      <c r="B656" s="153"/>
      <c r="C656" s="126"/>
      <c r="D656" s="126"/>
      <c r="E656" s="133"/>
      <c r="F656" s="126"/>
      <c r="G656" s="126"/>
    </row>
    <row r="657" spans="1:7" ht="15">
      <c r="A657" s="153"/>
      <c r="B657" s="153"/>
      <c r="C657" s="126"/>
      <c r="D657" s="126"/>
      <c r="E657" s="133"/>
      <c r="F657" s="126"/>
      <c r="G657" s="126"/>
    </row>
    <row r="658" spans="1:7" ht="15">
      <c r="A658" s="153"/>
      <c r="B658" s="153"/>
      <c r="C658" s="126"/>
      <c r="D658" s="126"/>
      <c r="E658" s="133"/>
      <c r="F658" s="126"/>
      <c r="G658" s="126"/>
    </row>
    <row r="659" spans="1:7" ht="15">
      <c r="A659" s="153"/>
      <c r="B659" s="153"/>
      <c r="C659" s="126"/>
      <c r="D659" s="126"/>
      <c r="E659" s="133"/>
      <c r="F659" s="126"/>
      <c r="G659" s="126"/>
    </row>
    <row r="660" spans="1:7" ht="15">
      <c r="A660" s="153"/>
      <c r="B660" s="153"/>
      <c r="C660" s="126"/>
      <c r="D660" s="126"/>
      <c r="E660" s="133"/>
      <c r="F660" s="126"/>
      <c r="G660" s="126"/>
    </row>
    <row r="661" spans="1:7" ht="15">
      <c r="A661" s="153"/>
      <c r="B661" s="153"/>
      <c r="C661" s="126"/>
      <c r="D661" s="126"/>
      <c r="E661" s="133"/>
      <c r="F661" s="126"/>
      <c r="G661" s="126"/>
    </row>
    <row r="662" spans="1:7" ht="15">
      <c r="A662" s="153"/>
      <c r="B662" s="153"/>
      <c r="C662" s="126"/>
      <c r="D662" s="126"/>
      <c r="E662" s="133"/>
      <c r="F662" s="126"/>
      <c r="G662" s="126"/>
    </row>
    <row r="663" spans="1:7" ht="15">
      <c r="A663" s="153"/>
      <c r="B663" s="153"/>
      <c r="C663" s="126"/>
      <c r="D663" s="126"/>
      <c r="E663" s="133"/>
      <c r="F663" s="126"/>
      <c r="G663" s="126"/>
    </row>
    <row r="664" spans="1:7" ht="15">
      <c r="A664" s="153"/>
      <c r="B664" s="153"/>
      <c r="C664" s="126"/>
      <c r="D664" s="126"/>
      <c r="E664" s="133"/>
      <c r="F664" s="126"/>
      <c r="G664" s="126"/>
    </row>
    <row r="665" spans="1:7" ht="15">
      <c r="A665" s="153"/>
      <c r="B665" s="153"/>
      <c r="C665" s="126"/>
      <c r="D665" s="126"/>
      <c r="E665" s="133"/>
      <c r="F665" s="126"/>
      <c r="G665" s="126"/>
    </row>
    <row r="666" spans="1:7" ht="15">
      <c r="A666" s="153"/>
      <c r="B666" s="153"/>
      <c r="C666" s="126"/>
      <c r="D666" s="126"/>
      <c r="E666" s="133"/>
      <c r="F666" s="126"/>
      <c r="G666" s="126"/>
    </row>
    <row r="667" spans="1:7" ht="15">
      <c r="A667" s="153"/>
      <c r="B667" s="153"/>
      <c r="C667" s="126"/>
      <c r="D667" s="126"/>
      <c r="E667" s="133"/>
      <c r="F667" s="126"/>
      <c r="G667" s="126"/>
    </row>
    <row r="668" spans="1:7" ht="15">
      <c r="A668" s="153"/>
      <c r="B668" s="153"/>
      <c r="C668" s="126"/>
      <c r="D668" s="126"/>
      <c r="E668" s="133"/>
      <c r="F668" s="126"/>
      <c r="G668" s="126"/>
    </row>
    <row r="669" spans="1:7" ht="15">
      <c r="A669" s="153"/>
      <c r="B669" s="153"/>
      <c r="C669" s="126"/>
      <c r="D669" s="126"/>
      <c r="E669" s="133"/>
      <c r="F669" s="126"/>
      <c r="G669" s="126"/>
    </row>
    <row r="670" spans="1:7" ht="15">
      <c r="A670" s="153"/>
      <c r="B670" s="153"/>
      <c r="C670" s="126"/>
      <c r="D670" s="126"/>
      <c r="E670" s="133"/>
      <c r="F670" s="126"/>
      <c r="G670" s="126"/>
    </row>
    <row r="671" spans="1:7" ht="15">
      <c r="A671" s="153"/>
      <c r="B671" s="153"/>
      <c r="C671" s="126"/>
      <c r="D671" s="126"/>
      <c r="E671" s="133"/>
      <c r="F671" s="126"/>
      <c r="G671" s="126"/>
    </row>
    <row r="672" spans="1:7" ht="15">
      <c r="A672" s="153"/>
      <c r="B672" s="153"/>
      <c r="C672" s="126"/>
      <c r="D672" s="126"/>
      <c r="E672" s="133"/>
      <c r="F672" s="126"/>
      <c r="G672" s="126"/>
    </row>
    <row r="673" spans="1:7" ht="15">
      <c r="A673" s="153"/>
      <c r="B673" s="153"/>
      <c r="C673" s="126"/>
      <c r="D673" s="126"/>
      <c r="E673" s="133"/>
      <c r="F673" s="126"/>
      <c r="G673" s="126"/>
    </row>
    <row r="674" spans="1:7" ht="15">
      <c r="A674" s="153"/>
      <c r="B674" s="153"/>
      <c r="C674" s="126"/>
      <c r="D674" s="126"/>
      <c r="E674" s="133"/>
      <c r="F674" s="126"/>
      <c r="G674" s="126"/>
    </row>
    <row r="675" spans="1:7" ht="15">
      <c r="A675" s="153"/>
      <c r="B675" s="153"/>
      <c r="C675" s="126"/>
      <c r="D675" s="126"/>
      <c r="E675" s="133"/>
      <c r="F675" s="126"/>
      <c r="G675" s="126"/>
    </row>
    <row r="676" spans="1:7" ht="15">
      <c r="A676" s="153"/>
      <c r="B676" s="153"/>
      <c r="C676" s="126"/>
      <c r="D676" s="126"/>
      <c r="E676" s="133"/>
      <c r="F676" s="126"/>
      <c r="G676" s="126"/>
    </row>
    <row r="677" spans="1:7" ht="15">
      <c r="A677" s="153"/>
      <c r="B677" s="153"/>
      <c r="C677" s="126"/>
      <c r="D677" s="126"/>
      <c r="E677" s="133"/>
      <c r="F677" s="126"/>
      <c r="G677" s="126"/>
    </row>
    <row r="678" spans="1:7" ht="15">
      <c r="A678" s="153"/>
      <c r="B678" s="153"/>
      <c r="C678" s="126"/>
      <c r="D678" s="126"/>
      <c r="E678" s="133"/>
      <c r="F678" s="126"/>
      <c r="G678" s="126"/>
    </row>
    <row r="679" spans="1:7" ht="15">
      <c r="A679" s="153"/>
      <c r="B679" s="153"/>
      <c r="C679" s="126"/>
      <c r="D679" s="126"/>
      <c r="E679" s="133"/>
      <c r="F679" s="126"/>
      <c r="G679" s="126"/>
    </row>
    <row r="680" spans="1:7" ht="15">
      <c r="A680" s="153"/>
      <c r="B680" s="153"/>
      <c r="C680" s="126"/>
      <c r="D680" s="126"/>
      <c r="E680" s="133"/>
      <c r="F680" s="126"/>
      <c r="G680" s="126"/>
    </row>
    <row r="681" spans="1:7" ht="15">
      <c r="A681" s="153"/>
      <c r="B681" s="153"/>
      <c r="C681" s="126"/>
      <c r="D681" s="126"/>
      <c r="E681" s="133"/>
      <c r="F681" s="126"/>
      <c r="G681" s="126"/>
    </row>
    <row r="682" spans="1:7" ht="15">
      <c r="A682" s="153"/>
      <c r="B682" s="153"/>
      <c r="C682" s="126"/>
      <c r="D682" s="126"/>
      <c r="E682" s="133"/>
      <c r="F682" s="126"/>
      <c r="G682" s="126"/>
    </row>
    <row r="683" spans="1:7" ht="15">
      <c r="A683" s="153"/>
      <c r="B683" s="153"/>
      <c r="C683" s="126"/>
      <c r="D683" s="126"/>
      <c r="E683" s="133"/>
      <c r="F683" s="126"/>
      <c r="G683" s="126"/>
    </row>
    <row r="684" spans="1:7" ht="15">
      <c r="A684" s="153"/>
      <c r="B684" s="153"/>
      <c r="C684" s="126"/>
      <c r="D684" s="126"/>
      <c r="E684" s="133"/>
      <c r="F684" s="126"/>
      <c r="G684" s="126"/>
    </row>
    <row r="685" spans="1:7" ht="15">
      <c r="A685" s="153"/>
      <c r="B685" s="153"/>
      <c r="C685" s="126"/>
      <c r="D685" s="126"/>
      <c r="E685" s="133"/>
      <c r="F685" s="126"/>
      <c r="G685" s="126"/>
    </row>
    <row r="686" spans="1:7" ht="15">
      <c r="A686" s="153"/>
      <c r="B686" s="153"/>
      <c r="C686" s="126"/>
      <c r="D686" s="126"/>
      <c r="E686" s="133"/>
      <c r="F686" s="126"/>
      <c r="G686" s="126"/>
    </row>
    <row r="687" spans="1:7" ht="15">
      <c r="A687" s="153"/>
      <c r="B687" s="153"/>
      <c r="C687" s="126"/>
      <c r="D687" s="126"/>
      <c r="E687" s="133"/>
      <c r="F687" s="126"/>
      <c r="G687" s="126"/>
    </row>
    <row r="688" spans="1:7" ht="15">
      <c r="A688" s="153"/>
      <c r="B688" s="153"/>
      <c r="C688" s="126"/>
      <c r="D688" s="126"/>
      <c r="E688" s="133"/>
      <c r="F688" s="126"/>
      <c r="G688" s="126"/>
    </row>
    <row r="689" spans="1:7" ht="15">
      <c r="A689" s="153"/>
      <c r="B689" s="153"/>
      <c r="C689" s="126"/>
      <c r="D689" s="126"/>
      <c r="E689" s="133"/>
      <c r="F689" s="126"/>
      <c r="G689" s="126"/>
    </row>
    <row r="690" spans="1:7" ht="15">
      <c r="A690" s="153"/>
      <c r="B690" s="153"/>
      <c r="C690" s="126"/>
      <c r="D690" s="126"/>
      <c r="E690" s="133"/>
      <c r="F690" s="126"/>
      <c r="G690" s="126"/>
    </row>
    <row r="691" spans="1:7" ht="15">
      <c r="A691" s="153"/>
      <c r="B691" s="153"/>
      <c r="C691" s="126"/>
      <c r="D691" s="126"/>
      <c r="E691" s="133"/>
      <c r="F691" s="126"/>
      <c r="G691" s="126"/>
    </row>
    <row r="692" spans="1:7" ht="15">
      <c r="A692" s="153"/>
      <c r="B692" s="153"/>
      <c r="C692" s="126"/>
      <c r="D692" s="126"/>
      <c r="E692" s="133"/>
      <c r="F692" s="126"/>
      <c r="G692" s="126"/>
    </row>
    <row r="693" spans="1:7" ht="15">
      <c r="A693" s="153"/>
      <c r="B693" s="153"/>
      <c r="C693" s="126"/>
      <c r="D693" s="126"/>
      <c r="E693" s="133"/>
      <c r="F693" s="126"/>
      <c r="G693" s="126"/>
    </row>
    <row r="694" spans="1:7" ht="15">
      <c r="A694" s="153"/>
      <c r="B694" s="153"/>
      <c r="C694" s="126"/>
      <c r="D694" s="126"/>
      <c r="E694" s="133"/>
      <c r="F694" s="126"/>
      <c r="G694" s="126"/>
    </row>
    <row r="695" spans="1:7" ht="15">
      <c r="A695" s="153"/>
      <c r="B695" s="153"/>
      <c r="C695" s="126"/>
      <c r="D695" s="126"/>
      <c r="E695" s="133"/>
      <c r="F695" s="126"/>
      <c r="G695" s="126"/>
    </row>
    <row r="696" spans="1:7" ht="15">
      <c r="A696" s="153"/>
      <c r="B696" s="153"/>
      <c r="C696" s="126"/>
      <c r="D696" s="126"/>
      <c r="E696" s="133"/>
      <c r="F696" s="126"/>
      <c r="G696" s="126"/>
    </row>
    <row r="697" spans="1:7" ht="15">
      <c r="A697" s="153"/>
      <c r="B697" s="153"/>
      <c r="C697" s="126"/>
      <c r="D697" s="126"/>
      <c r="E697" s="133"/>
      <c r="F697" s="126"/>
      <c r="G697" s="126"/>
    </row>
    <row r="698" spans="1:7" ht="15">
      <c r="A698" s="153"/>
      <c r="B698" s="153"/>
      <c r="C698" s="126"/>
      <c r="D698" s="126"/>
      <c r="E698" s="133"/>
      <c r="F698" s="126"/>
      <c r="G698" s="126"/>
    </row>
    <row r="699" spans="1:7" ht="15">
      <c r="A699" s="153"/>
      <c r="B699" s="153"/>
      <c r="C699" s="126"/>
      <c r="D699" s="126"/>
      <c r="E699" s="133"/>
      <c r="F699" s="126"/>
      <c r="G699" s="126"/>
    </row>
    <row r="700" spans="1:7" ht="15">
      <c r="A700" s="153"/>
      <c r="B700" s="153"/>
      <c r="C700" s="126"/>
      <c r="D700" s="126"/>
      <c r="E700" s="133"/>
      <c r="F700" s="126"/>
      <c r="G700" s="126"/>
    </row>
    <row r="701" spans="1:7" ht="15">
      <c r="A701" s="153"/>
      <c r="B701" s="153"/>
      <c r="C701" s="126"/>
      <c r="D701" s="126"/>
      <c r="E701" s="133"/>
      <c r="F701" s="126"/>
      <c r="G701" s="126"/>
    </row>
    <row r="702" spans="1:7" ht="15">
      <c r="A702" s="153"/>
      <c r="B702" s="153"/>
      <c r="C702" s="126"/>
      <c r="D702" s="126"/>
      <c r="E702" s="133"/>
      <c r="F702" s="126"/>
      <c r="G702" s="126"/>
    </row>
    <row r="703" spans="1:7" ht="15">
      <c r="A703" s="153"/>
      <c r="B703" s="153"/>
      <c r="C703" s="126"/>
      <c r="D703" s="126"/>
      <c r="E703" s="133"/>
      <c r="F703" s="126"/>
      <c r="G703" s="126"/>
    </row>
    <row r="704" spans="1:7" ht="15">
      <c r="A704" s="153"/>
      <c r="B704" s="153"/>
      <c r="C704" s="126"/>
      <c r="D704" s="126"/>
      <c r="E704" s="133"/>
      <c r="F704" s="126"/>
      <c r="G704" s="126"/>
    </row>
    <row r="705" spans="1:7" ht="15">
      <c r="A705" s="153"/>
      <c r="B705" s="153"/>
      <c r="C705" s="126"/>
      <c r="D705" s="126"/>
      <c r="E705" s="133"/>
      <c r="F705" s="126"/>
      <c r="G705" s="126"/>
    </row>
    <row r="706" spans="1:7" ht="15">
      <c r="A706" s="153"/>
      <c r="B706" s="153"/>
      <c r="C706" s="126"/>
      <c r="D706" s="126"/>
      <c r="E706" s="133"/>
      <c r="F706" s="126"/>
      <c r="G706" s="126"/>
    </row>
    <row r="707" spans="1:7" ht="15">
      <c r="A707" s="153"/>
      <c r="B707" s="153"/>
      <c r="C707" s="126"/>
      <c r="D707" s="126"/>
      <c r="E707" s="133"/>
      <c r="F707" s="126"/>
      <c r="G707" s="126"/>
    </row>
    <row r="708" spans="1:7" ht="15">
      <c r="A708" s="153"/>
      <c r="B708" s="153"/>
      <c r="C708" s="126"/>
      <c r="D708" s="126"/>
      <c r="E708" s="133"/>
      <c r="F708" s="126"/>
      <c r="G708" s="126"/>
    </row>
    <row r="709" spans="1:7" ht="15">
      <c r="A709" s="153"/>
      <c r="B709" s="153"/>
      <c r="C709" s="126"/>
      <c r="D709" s="126"/>
      <c r="E709" s="133"/>
      <c r="F709" s="126"/>
      <c r="G709" s="126"/>
    </row>
    <row r="710" spans="1:7" ht="15">
      <c r="A710" s="153"/>
      <c r="B710" s="153"/>
      <c r="C710" s="126"/>
      <c r="D710" s="126"/>
      <c r="E710" s="133"/>
      <c r="F710" s="126"/>
      <c r="G710" s="126"/>
    </row>
    <row r="711" spans="1:7" ht="15">
      <c r="A711" s="153"/>
      <c r="B711" s="153"/>
      <c r="C711" s="126"/>
      <c r="D711" s="126"/>
      <c r="E711" s="133"/>
      <c r="F711" s="126"/>
      <c r="G711" s="126"/>
    </row>
    <row r="712" spans="1:7" ht="15">
      <c r="A712" s="153"/>
      <c r="B712" s="153"/>
      <c r="C712" s="126"/>
      <c r="D712" s="126"/>
      <c r="E712" s="133"/>
      <c r="F712" s="126"/>
      <c r="G712" s="126"/>
    </row>
    <row r="713" spans="1:7" ht="15">
      <c r="A713" s="153"/>
      <c r="B713" s="153"/>
      <c r="C713" s="126"/>
      <c r="D713" s="126"/>
      <c r="E713" s="133"/>
      <c r="F713" s="126"/>
      <c r="G713" s="126"/>
    </row>
    <row r="714" spans="1:7" ht="15">
      <c r="A714" s="153"/>
      <c r="B714" s="153"/>
      <c r="C714" s="126"/>
      <c r="D714" s="126"/>
      <c r="E714" s="133"/>
      <c r="F714" s="126"/>
      <c r="G714" s="126"/>
    </row>
    <row r="715" spans="1:7" ht="15">
      <c r="A715" s="153"/>
      <c r="B715" s="153"/>
      <c r="C715" s="126"/>
      <c r="D715" s="126"/>
      <c r="E715" s="133"/>
      <c r="F715" s="126"/>
      <c r="G715" s="126"/>
    </row>
    <row r="716" spans="1:7" ht="15">
      <c r="A716" s="153"/>
      <c r="B716" s="153"/>
      <c r="C716" s="126"/>
      <c r="D716" s="126"/>
      <c r="E716" s="133"/>
      <c r="F716" s="126"/>
      <c r="G716" s="126"/>
    </row>
    <row r="717" spans="1:7" ht="15">
      <c r="A717" s="153"/>
      <c r="B717" s="153"/>
      <c r="C717" s="126"/>
      <c r="D717" s="126"/>
      <c r="E717" s="133"/>
      <c r="F717" s="126"/>
      <c r="G717" s="126"/>
    </row>
    <row r="718" spans="1:7" ht="15">
      <c r="A718" s="153"/>
      <c r="B718" s="153"/>
      <c r="C718" s="126"/>
      <c r="D718" s="126"/>
      <c r="E718" s="133"/>
      <c r="F718" s="126"/>
      <c r="G718" s="126"/>
    </row>
    <row r="719" spans="1:7" ht="15">
      <c r="A719" s="153"/>
      <c r="B719" s="153"/>
      <c r="C719" s="126"/>
      <c r="D719" s="126"/>
      <c r="E719" s="133"/>
      <c r="F719" s="126"/>
      <c r="G719" s="126"/>
    </row>
    <row r="720" spans="1:7" ht="15">
      <c r="A720" s="153"/>
      <c r="B720" s="153"/>
      <c r="C720" s="126"/>
      <c r="D720" s="126"/>
      <c r="E720" s="133"/>
      <c r="F720" s="126"/>
      <c r="G720" s="126"/>
    </row>
    <row r="721" spans="1:7" ht="15">
      <c r="A721" s="153"/>
      <c r="B721" s="153"/>
      <c r="C721" s="126"/>
      <c r="D721" s="126"/>
      <c r="E721" s="133"/>
      <c r="F721" s="126"/>
      <c r="G721" s="126"/>
    </row>
    <row r="722" spans="1:7" ht="15">
      <c r="A722" s="153"/>
      <c r="B722" s="153"/>
      <c r="C722" s="126"/>
      <c r="D722" s="126"/>
      <c r="E722" s="133"/>
      <c r="F722" s="126"/>
      <c r="G722" s="126"/>
    </row>
    <row r="723" spans="1:7" ht="15">
      <c r="A723" s="153"/>
      <c r="B723" s="153"/>
      <c r="C723" s="126"/>
      <c r="D723" s="126"/>
      <c r="E723" s="133"/>
      <c r="F723" s="126"/>
      <c r="G723" s="126"/>
    </row>
    <row r="724" spans="1:7" ht="15">
      <c r="A724" s="153"/>
      <c r="B724" s="153"/>
      <c r="C724" s="126"/>
      <c r="D724" s="126"/>
      <c r="E724" s="133"/>
      <c r="F724" s="126"/>
      <c r="G724" s="126"/>
    </row>
    <row r="725" spans="1:7" ht="15">
      <c r="A725" s="153"/>
      <c r="B725" s="153"/>
      <c r="C725" s="126"/>
      <c r="D725" s="126"/>
      <c r="E725" s="133"/>
      <c r="F725" s="126"/>
      <c r="G725" s="126"/>
    </row>
    <row r="726" spans="1:7" ht="15">
      <c r="A726" s="153"/>
      <c r="B726" s="153"/>
      <c r="C726" s="126"/>
      <c r="D726" s="126"/>
      <c r="E726" s="133"/>
      <c r="F726" s="126"/>
      <c r="G726" s="126"/>
    </row>
    <row r="727" spans="1:7" ht="15">
      <c r="A727" s="153"/>
      <c r="B727" s="153"/>
      <c r="C727" s="126"/>
      <c r="D727" s="126"/>
      <c r="E727" s="133"/>
      <c r="F727" s="126"/>
      <c r="G727" s="126"/>
    </row>
    <row r="728" spans="1:7" ht="15">
      <c r="A728" s="153"/>
      <c r="B728" s="153"/>
      <c r="C728" s="126"/>
      <c r="D728" s="126"/>
      <c r="E728" s="133"/>
      <c r="F728" s="126"/>
      <c r="G728" s="126"/>
    </row>
    <row r="729" spans="1:7" ht="15">
      <c r="A729" s="153"/>
      <c r="B729" s="153"/>
      <c r="C729" s="126"/>
      <c r="D729" s="126"/>
      <c r="E729" s="133"/>
      <c r="F729" s="126"/>
      <c r="G729" s="126"/>
    </row>
    <row r="730" spans="1:7" ht="15">
      <c r="A730" s="153"/>
      <c r="B730" s="153"/>
      <c r="C730" s="126"/>
      <c r="D730" s="126"/>
      <c r="E730" s="133"/>
      <c r="F730" s="126"/>
      <c r="G730" s="126"/>
    </row>
    <row r="731" spans="1:7" ht="15">
      <c r="A731" s="153"/>
      <c r="B731" s="153"/>
      <c r="C731" s="126"/>
      <c r="D731" s="126"/>
      <c r="E731" s="133"/>
      <c r="F731" s="126"/>
      <c r="G731" s="126"/>
    </row>
    <row r="732" spans="1:7" ht="15">
      <c r="A732" s="153"/>
      <c r="B732" s="153"/>
      <c r="C732" s="126"/>
      <c r="D732" s="126"/>
      <c r="E732" s="133"/>
      <c r="F732" s="126"/>
      <c r="G732" s="126"/>
    </row>
    <row r="733" spans="1:7" ht="15">
      <c r="A733" s="153"/>
      <c r="B733" s="153"/>
      <c r="C733" s="126"/>
      <c r="D733" s="126"/>
      <c r="E733" s="133"/>
      <c r="F733" s="126"/>
      <c r="G733" s="126"/>
    </row>
    <row r="734" spans="1:7" ht="15">
      <c r="A734" s="153"/>
      <c r="B734" s="153"/>
      <c r="C734" s="126"/>
      <c r="D734" s="126"/>
      <c r="E734" s="133"/>
      <c r="F734" s="126"/>
      <c r="G734" s="126"/>
    </row>
    <row r="735" spans="1:7" ht="15">
      <c r="A735" s="153"/>
      <c r="B735" s="153"/>
      <c r="C735" s="126"/>
      <c r="D735" s="126"/>
      <c r="E735" s="133"/>
      <c r="F735" s="126"/>
      <c r="G735" s="126"/>
    </row>
    <row r="736" spans="1:7" ht="15">
      <c r="A736" s="153"/>
      <c r="B736" s="153"/>
      <c r="C736" s="126"/>
      <c r="D736" s="126"/>
      <c r="E736" s="133"/>
      <c r="F736" s="126"/>
      <c r="G736" s="126"/>
    </row>
    <row r="737" spans="1:7" ht="15">
      <c r="A737" s="153"/>
      <c r="B737" s="153"/>
      <c r="C737" s="126"/>
      <c r="D737" s="126"/>
      <c r="E737" s="133"/>
      <c r="F737" s="126"/>
      <c r="G737" s="126"/>
    </row>
    <row r="738" spans="1:7" ht="15">
      <c r="A738" s="153"/>
      <c r="B738" s="153"/>
      <c r="C738" s="126"/>
      <c r="D738" s="126"/>
      <c r="E738" s="133"/>
      <c r="F738" s="126"/>
      <c r="G738" s="126"/>
    </row>
    <row r="739" spans="1:7" ht="15">
      <c r="A739" s="153"/>
      <c r="B739" s="153"/>
      <c r="C739" s="126"/>
      <c r="D739" s="126"/>
      <c r="E739" s="133"/>
      <c r="F739" s="126"/>
      <c r="G739" s="126"/>
    </row>
    <row r="740" spans="1:7" ht="15">
      <c r="A740" s="153"/>
      <c r="B740" s="153"/>
      <c r="C740" s="126"/>
      <c r="D740" s="126"/>
      <c r="E740" s="133"/>
      <c r="F740" s="126"/>
      <c r="G740" s="126"/>
    </row>
    <row r="741" spans="1:7" ht="15">
      <c r="A741" s="153"/>
      <c r="B741" s="153"/>
      <c r="C741" s="126"/>
      <c r="D741" s="126"/>
      <c r="E741" s="133"/>
      <c r="F741" s="126"/>
      <c r="G741" s="126"/>
    </row>
    <row r="742" spans="1:7" ht="15">
      <c r="A742" s="153"/>
      <c r="B742" s="153"/>
      <c r="C742" s="126"/>
      <c r="D742" s="126"/>
      <c r="E742" s="133"/>
      <c r="F742" s="126"/>
      <c r="G742" s="126"/>
    </row>
    <row r="743" spans="1:7" ht="15">
      <c r="A743" s="153"/>
      <c r="B743" s="153"/>
      <c r="C743" s="126"/>
      <c r="D743" s="126"/>
      <c r="E743" s="133"/>
      <c r="F743" s="126"/>
      <c r="G743" s="126"/>
    </row>
    <row r="744" spans="1:7" ht="15">
      <c r="A744" s="153"/>
      <c r="B744" s="153"/>
      <c r="C744" s="126"/>
      <c r="D744" s="126"/>
      <c r="E744" s="133"/>
      <c r="F744" s="126"/>
      <c r="G744" s="126"/>
    </row>
    <row r="745" spans="1:7" ht="15">
      <c r="A745" s="153"/>
      <c r="B745" s="153"/>
      <c r="C745" s="126"/>
      <c r="D745" s="126"/>
      <c r="E745" s="133"/>
      <c r="F745" s="126"/>
      <c r="G745" s="126"/>
    </row>
    <row r="746" spans="1:7" ht="15">
      <c r="A746" s="153"/>
      <c r="B746" s="153"/>
      <c r="C746" s="126"/>
      <c r="D746" s="126"/>
      <c r="E746" s="133"/>
      <c r="F746" s="126"/>
      <c r="G746" s="126"/>
    </row>
    <row r="747" spans="1:7" ht="15">
      <c r="A747" s="153"/>
      <c r="B747" s="153"/>
      <c r="C747" s="126"/>
      <c r="D747" s="126"/>
      <c r="E747" s="133"/>
      <c r="F747" s="126"/>
      <c r="G747" s="126"/>
    </row>
    <row r="748" spans="1:7" ht="15">
      <c r="A748" s="153"/>
      <c r="B748" s="153"/>
      <c r="C748" s="126"/>
      <c r="D748" s="126"/>
      <c r="E748" s="133"/>
      <c r="F748" s="126"/>
      <c r="G748" s="126"/>
    </row>
    <row r="749" spans="1:7" ht="15">
      <c r="A749" s="153"/>
      <c r="B749" s="153"/>
      <c r="C749" s="126"/>
      <c r="D749" s="126"/>
      <c r="E749" s="133"/>
      <c r="F749" s="126"/>
      <c r="G749" s="126"/>
    </row>
    <row r="750" spans="1:7" ht="15">
      <c r="A750" s="153"/>
      <c r="B750" s="153"/>
      <c r="C750" s="126"/>
      <c r="D750" s="126"/>
      <c r="E750" s="133"/>
      <c r="F750" s="126"/>
      <c r="G750" s="126"/>
    </row>
    <row r="751" spans="1:7" ht="15">
      <c r="A751" s="153"/>
      <c r="B751" s="153"/>
      <c r="C751" s="126"/>
      <c r="D751" s="126"/>
      <c r="E751" s="133"/>
      <c r="F751" s="126"/>
      <c r="G751" s="126"/>
    </row>
    <row r="752" spans="1:7" ht="15">
      <c r="A752" s="153"/>
      <c r="B752" s="153"/>
      <c r="C752" s="126"/>
      <c r="D752" s="126"/>
      <c r="E752" s="133"/>
      <c r="F752" s="126"/>
      <c r="G752" s="126"/>
    </row>
    <row r="753" spans="1:7" ht="15">
      <c r="A753" s="153"/>
      <c r="B753" s="153"/>
      <c r="C753" s="126"/>
      <c r="D753" s="126"/>
      <c r="E753" s="133"/>
      <c r="F753" s="126"/>
      <c r="G753" s="126"/>
    </row>
    <row r="754" spans="1:7" ht="15">
      <c r="A754" s="153"/>
      <c r="B754" s="153"/>
      <c r="C754" s="126"/>
      <c r="D754" s="126"/>
      <c r="E754" s="133"/>
      <c r="F754" s="126"/>
      <c r="G754" s="126"/>
    </row>
    <row r="755" spans="1:7" ht="15">
      <c r="A755" s="153"/>
      <c r="B755" s="153"/>
      <c r="C755" s="126"/>
      <c r="D755" s="126"/>
      <c r="E755" s="133"/>
      <c r="F755" s="126"/>
      <c r="G755" s="126"/>
    </row>
    <row r="756" spans="1:7" ht="15">
      <c r="A756" s="153"/>
      <c r="B756" s="153"/>
      <c r="C756" s="126"/>
      <c r="D756" s="126"/>
      <c r="E756" s="133"/>
      <c r="F756" s="126"/>
      <c r="G756" s="126"/>
    </row>
    <row r="757" spans="1:7" ht="15">
      <c r="A757" s="153"/>
      <c r="B757" s="153"/>
      <c r="C757" s="126"/>
      <c r="D757" s="126"/>
      <c r="E757" s="133"/>
      <c r="F757" s="126"/>
      <c r="G757" s="126"/>
    </row>
    <row r="758" spans="1:7" ht="15">
      <c r="A758" s="153"/>
      <c r="B758" s="153"/>
      <c r="C758" s="126"/>
      <c r="D758" s="126"/>
      <c r="E758" s="133"/>
      <c r="F758" s="126"/>
      <c r="G758" s="126"/>
    </row>
    <row r="759" spans="1:7" ht="15">
      <c r="A759" s="153"/>
      <c r="B759" s="153"/>
      <c r="C759" s="126"/>
      <c r="D759" s="126"/>
      <c r="E759" s="133"/>
      <c r="F759" s="126"/>
      <c r="G759" s="126"/>
    </row>
    <row r="760" spans="1:7" ht="15">
      <c r="A760" s="153"/>
      <c r="B760" s="153"/>
      <c r="C760" s="126"/>
      <c r="D760" s="126"/>
      <c r="E760" s="133"/>
      <c r="F760" s="126"/>
      <c r="G760" s="126"/>
    </row>
    <row r="761" spans="1:7" ht="15">
      <c r="A761" s="153"/>
      <c r="B761" s="153"/>
      <c r="C761" s="126"/>
      <c r="D761" s="126"/>
      <c r="E761" s="133"/>
      <c r="F761" s="126"/>
      <c r="G761" s="126"/>
    </row>
    <row r="762" spans="1:7" ht="15">
      <c r="A762" s="153"/>
      <c r="B762" s="153"/>
      <c r="C762" s="126"/>
      <c r="D762" s="126"/>
      <c r="E762" s="133"/>
      <c r="F762" s="126"/>
      <c r="G762" s="126"/>
    </row>
    <row r="763" spans="1:7" ht="15">
      <c r="A763" s="153"/>
      <c r="B763" s="153"/>
      <c r="C763" s="126"/>
      <c r="D763" s="126"/>
      <c r="E763" s="133"/>
      <c r="F763" s="126"/>
      <c r="G763" s="126"/>
    </row>
    <row r="764" spans="1:7" ht="15">
      <c r="A764" s="153"/>
      <c r="B764" s="153"/>
      <c r="C764" s="126"/>
      <c r="D764" s="126"/>
      <c r="E764" s="133"/>
      <c r="F764" s="126"/>
      <c r="G764" s="126"/>
    </row>
    <row r="765" spans="1:7" ht="15">
      <c r="A765" s="153"/>
      <c r="B765" s="153"/>
      <c r="C765" s="126"/>
      <c r="D765" s="126"/>
      <c r="E765" s="133"/>
      <c r="F765" s="126"/>
      <c r="G765" s="126"/>
    </row>
    <row r="766" spans="1:7" ht="15">
      <c r="A766" s="153"/>
      <c r="B766" s="153"/>
      <c r="C766" s="126"/>
      <c r="D766" s="126"/>
      <c r="E766" s="133"/>
      <c r="F766" s="126"/>
      <c r="G766" s="126"/>
    </row>
    <row r="767" spans="1:7" ht="15">
      <c r="A767" s="153"/>
      <c r="B767" s="153"/>
      <c r="C767" s="126"/>
      <c r="D767" s="126"/>
      <c r="E767" s="133"/>
      <c r="F767" s="126"/>
      <c r="G767" s="126"/>
    </row>
    <row r="768" spans="1:7" ht="15">
      <c r="A768" s="153"/>
      <c r="B768" s="153"/>
      <c r="C768" s="126"/>
      <c r="D768" s="126"/>
      <c r="E768" s="133"/>
      <c r="F768" s="126"/>
      <c r="G768" s="126"/>
    </row>
    <row r="769" spans="1:7" ht="15">
      <c r="A769" s="153"/>
      <c r="B769" s="153"/>
      <c r="C769" s="126"/>
      <c r="D769" s="126"/>
      <c r="E769" s="133"/>
      <c r="F769" s="126"/>
      <c r="G769" s="126"/>
    </row>
    <row r="770" spans="1:7" ht="15">
      <c r="A770" s="153"/>
      <c r="B770" s="153"/>
      <c r="C770" s="126"/>
      <c r="D770" s="126"/>
      <c r="E770" s="133"/>
      <c r="F770" s="126"/>
      <c r="G770" s="126"/>
    </row>
    <row r="771" spans="1:7" ht="15">
      <c r="A771" s="153"/>
      <c r="B771" s="153"/>
      <c r="C771" s="126"/>
      <c r="D771" s="126"/>
      <c r="E771" s="133"/>
      <c r="F771" s="126"/>
      <c r="G771" s="126"/>
    </row>
    <row r="772" spans="1:7" ht="15">
      <c r="A772" s="153"/>
      <c r="B772" s="153"/>
      <c r="C772" s="126"/>
      <c r="D772" s="126"/>
      <c r="E772" s="133"/>
      <c r="F772" s="126"/>
      <c r="G772" s="126"/>
    </row>
    <row r="773" spans="1:7" ht="15">
      <c r="A773" s="153"/>
      <c r="B773" s="153"/>
      <c r="C773" s="126"/>
      <c r="D773" s="126"/>
      <c r="E773" s="133"/>
      <c r="F773" s="126"/>
      <c r="G773" s="126"/>
    </row>
    <row r="774" spans="1:7" ht="15">
      <c r="A774" s="153"/>
      <c r="B774" s="153"/>
      <c r="C774" s="126"/>
      <c r="D774" s="126"/>
      <c r="E774" s="133"/>
      <c r="F774" s="126"/>
      <c r="G774" s="126"/>
    </row>
    <row r="775" spans="1:7" ht="15">
      <c r="A775" s="153"/>
      <c r="B775" s="153"/>
      <c r="C775" s="126"/>
      <c r="D775" s="126"/>
      <c r="E775" s="133"/>
      <c r="F775" s="126"/>
      <c r="G775" s="126"/>
    </row>
    <row r="776" spans="1:7" ht="15">
      <c r="A776" s="153"/>
      <c r="B776" s="153"/>
      <c r="C776" s="126"/>
      <c r="D776" s="126"/>
      <c r="E776" s="133"/>
      <c r="F776" s="126"/>
      <c r="G776" s="126"/>
    </row>
    <row r="777" spans="1:7" ht="15">
      <c r="A777" s="153"/>
      <c r="B777" s="153"/>
      <c r="C777" s="126"/>
      <c r="D777" s="126"/>
      <c r="E777" s="133"/>
      <c r="F777" s="126"/>
      <c r="G777" s="126"/>
    </row>
    <row r="778" spans="1:7" ht="15">
      <c r="A778" s="153"/>
      <c r="B778" s="153"/>
      <c r="C778" s="126"/>
      <c r="D778" s="126"/>
      <c r="E778" s="133"/>
      <c r="F778" s="126"/>
      <c r="G778" s="126"/>
    </row>
    <row r="779" spans="1:7" ht="15">
      <c r="A779" s="153"/>
      <c r="B779" s="153"/>
      <c r="C779" s="126"/>
      <c r="D779" s="126"/>
      <c r="E779" s="133"/>
      <c r="F779" s="126"/>
      <c r="G779" s="126"/>
    </row>
    <row r="780" spans="1:7" ht="15">
      <c r="A780" s="153"/>
      <c r="B780" s="153"/>
      <c r="C780" s="126"/>
      <c r="D780" s="126"/>
      <c r="E780" s="133"/>
      <c r="F780" s="126"/>
      <c r="G780" s="126"/>
    </row>
    <row r="781" spans="1:7" ht="15">
      <c r="A781" s="153"/>
      <c r="B781" s="153"/>
      <c r="C781" s="126"/>
      <c r="D781" s="126"/>
      <c r="E781" s="133"/>
      <c r="F781" s="126"/>
      <c r="G781" s="126"/>
    </row>
    <row r="782" spans="1:7" ht="15">
      <c r="A782" s="153"/>
      <c r="B782" s="153"/>
      <c r="C782" s="126"/>
      <c r="D782" s="126"/>
      <c r="E782" s="133"/>
      <c r="F782" s="126"/>
      <c r="G782" s="126"/>
    </row>
    <row r="783" spans="1:7" ht="15">
      <c r="A783" s="153"/>
      <c r="B783" s="153"/>
      <c r="C783" s="126"/>
      <c r="D783" s="126"/>
      <c r="E783" s="133"/>
      <c r="F783" s="126"/>
      <c r="G783" s="126"/>
    </row>
    <row r="784" spans="1:7" ht="15">
      <c r="A784" s="153"/>
      <c r="B784" s="153"/>
      <c r="C784" s="126"/>
      <c r="D784" s="126"/>
      <c r="E784" s="133"/>
      <c r="F784" s="126"/>
      <c r="G784" s="126"/>
    </row>
    <row r="785" spans="1:7" ht="15">
      <c r="A785" s="153"/>
      <c r="B785" s="153"/>
      <c r="C785" s="126"/>
      <c r="D785" s="126"/>
      <c r="E785" s="133"/>
      <c r="F785" s="126"/>
      <c r="G785" s="126"/>
    </row>
    <row r="786" spans="1:7" ht="15">
      <c r="A786" s="153"/>
      <c r="B786" s="153"/>
      <c r="C786" s="126"/>
      <c r="D786" s="126"/>
      <c r="E786" s="133"/>
      <c r="F786" s="126"/>
      <c r="G786" s="126"/>
    </row>
    <row r="787" spans="1:7" ht="15">
      <c r="A787" s="153"/>
      <c r="B787" s="153"/>
      <c r="C787" s="126"/>
      <c r="D787" s="126"/>
      <c r="E787" s="133"/>
      <c r="F787" s="126"/>
      <c r="G787" s="126"/>
    </row>
    <row r="788" spans="1:7" ht="15">
      <c r="A788" s="153"/>
      <c r="B788" s="153"/>
      <c r="C788" s="126"/>
      <c r="D788" s="126"/>
      <c r="E788" s="133"/>
      <c r="F788" s="126"/>
      <c r="G788" s="126"/>
    </row>
    <row r="789" spans="1:7" ht="15">
      <c r="A789" s="153"/>
      <c r="B789" s="153"/>
      <c r="C789" s="126"/>
      <c r="D789" s="126"/>
      <c r="E789" s="133"/>
      <c r="F789" s="126"/>
      <c r="G789" s="126"/>
    </row>
    <row r="790" spans="1:7" ht="15">
      <c r="A790" s="153"/>
      <c r="B790" s="153"/>
      <c r="C790" s="126"/>
      <c r="D790" s="126"/>
      <c r="E790" s="133"/>
      <c r="F790" s="126"/>
      <c r="G790" s="126"/>
    </row>
    <row r="791" spans="1:7" ht="15">
      <c r="A791" s="153"/>
      <c r="B791" s="153"/>
      <c r="C791" s="126"/>
      <c r="D791" s="126"/>
      <c r="E791" s="133"/>
      <c r="F791" s="126"/>
      <c r="G791" s="126"/>
    </row>
    <row r="792" spans="1:7" ht="15">
      <c r="A792" s="153"/>
      <c r="B792" s="153"/>
      <c r="C792" s="126"/>
      <c r="D792" s="126"/>
      <c r="E792" s="133"/>
      <c r="F792" s="126"/>
      <c r="G792" s="126"/>
    </row>
    <row r="793" spans="1:7" ht="15">
      <c r="A793" s="153"/>
      <c r="B793" s="153"/>
      <c r="C793" s="126"/>
      <c r="D793" s="126"/>
      <c r="E793" s="133"/>
      <c r="F793" s="126"/>
      <c r="G793" s="126"/>
    </row>
    <row r="794" spans="1:7" ht="15">
      <c r="A794" s="153"/>
      <c r="B794" s="153"/>
      <c r="C794" s="126"/>
      <c r="D794" s="126"/>
      <c r="E794" s="133"/>
      <c r="F794" s="126"/>
      <c r="G794" s="126"/>
    </row>
    <row r="795" spans="1:7" ht="15">
      <c r="A795" s="153"/>
      <c r="B795" s="153"/>
      <c r="C795" s="126"/>
      <c r="D795" s="126"/>
      <c r="E795" s="133"/>
      <c r="F795" s="126"/>
      <c r="G795" s="126"/>
    </row>
    <row r="796" spans="1:7" ht="15">
      <c r="A796" s="153"/>
      <c r="B796" s="153"/>
      <c r="C796" s="126"/>
      <c r="D796" s="126"/>
      <c r="E796" s="133"/>
      <c r="F796" s="126"/>
      <c r="G796" s="126"/>
    </row>
    <row r="797" spans="1:7" ht="15">
      <c r="A797" s="153"/>
      <c r="B797" s="153"/>
      <c r="C797" s="126"/>
      <c r="D797" s="126"/>
      <c r="E797" s="133"/>
      <c r="F797" s="126"/>
      <c r="G797" s="126"/>
    </row>
    <row r="798" spans="1:7" ht="15">
      <c r="A798" s="153"/>
      <c r="B798" s="153"/>
      <c r="C798" s="126"/>
      <c r="D798" s="126"/>
      <c r="E798" s="133"/>
      <c r="F798" s="126"/>
      <c r="G798" s="126"/>
    </row>
    <row r="799" spans="1:7" ht="15">
      <c r="A799" s="153"/>
      <c r="B799" s="153"/>
      <c r="C799" s="126"/>
      <c r="D799" s="126"/>
      <c r="E799" s="133"/>
      <c r="F799" s="126"/>
      <c r="G799" s="126"/>
    </row>
    <row r="800" spans="1:7" ht="15">
      <c r="A800" s="153"/>
      <c r="B800" s="153"/>
      <c r="C800" s="126"/>
      <c r="D800" s="126"/>
      <c r="E800" s="133"/>
      <c r="F800" s="126"/>
      <c r="G800" s="126"/>
    </row>
    <row r="801" spans="1:7" ht="15">
      <c r="A801" s="153"/>
      <c r="B801" s="153"/>
      <c r="C801" s="126"/>
      <c r="D801" s="126"/>
      <c r="E801" s="133"/>
      <c r="F801" s="126"/>
      <c r="G801" s="126"/>
    </row>
    <row r="802" spans="1:7" ht="15">
      <c r="A802" s="153"/>
      <c r="B802" s="153"/>
      <c r="C802" s="126"/>
      <c r="D802" s="126"/>
      <c r="E802" s="133"/>
      <c r="F802" s="126"/>
      <c r="G802" s="126"/>
    </row>
    <row r="803" spans="1:7" ht="15">
      <c r="A803" s="153"/>
      <c r="B803" s="153"/>
      <c r="C803" s="126"/>
      <c r="D803" s="126"/>
      <c r="E803" s="133"/>
      <c r="F803" s="126"/>
      <c r="G803" s="126"/>
    </row>
    <row r="804" spans="1:7" ht="15">
      <c r="A804" s="153"/>
      <c r="B804" s="153"/>
      <c r="C804" s="126"/>
      <c r="D804" s="126"/>
      <c r="E804" s="133"/>
      <c r="F804" s="126"/>
      <c r="G804" s="126"/>
    </row>
    <row r="805" spans="1:7" ht="15">
      <c r="A805" s="153"/>
      <c r="B805" s="153"/>
      <c r="C805" s="126"/>
      <c r="D805" s="126"/>
      <c r="E805" s="133"/>
      <c r="F805" s="126"/>
      <c r="G805" s="126"/>
    </row>
    <row r="806" spans="1:7" ht="15">
      <c r="A806" s="153"/>
      <c r="B806" s="153"/>
      <c r="C806" s="126"/>
      <c r="D806" s="126"/>
      <c r="E806" s="133"/>
      <c r="F806" s="126"/>
      <c r="G806" s="126"/>
    </row>
    <row r="807" spans="1:7" ht="15">
      <c r="A807" s="153"/>
      <c r="B807" s="153"/>
      <c r="C807" s="126"/>
      <c r="D807" s="126"/>
      <c r="E807" s="133"/>
      <c r="F807" s="126"/>
      <c r="G807" s="126"/>
    </row>
    <row r="808" spans="1:7" ht="15">
      <c r="A808" s="153"/>
      <c r="B808" s="153"/>
      <c r="C808" s="126"/>
      <c r="D808" s="126"/>
      <c r="E808" s="133"/>
      <c r="F808" s="126"/>
      <c r="G808" s="126"/>
    </row>
    <row r="809" spans="1:7" ht="15">
      <c r="A809" s="153"/>
      <c r="B809" s="153"/>
      <c r="C809" s="126"/>
      <c r="D809" s="126"/>
      <c r="E809" s="133"/>
      <c r="F809" s="126"/>
      <c r="G809" s="126"/>
    </row>
    <row r="810" spans="1:7" ht="15">
      <c r="A810" s="153"/>
      <c r="B810" s="153"/>
      <c r="C810" s="126"/>
      <c r="D810" s="126"/>
      <c r="E810" s="133"/>
      <c r="F810" s="126"/>
      <c r="G810" s="126"/>
    </row>
    <row r="811" spans="1:7" ht="15">
      <c r="A811" s="153"/>
      <c r="B811" s="153"/>
      <c r="C811" s="126"/>
      <c r="D811" s="126"/>
      <c r="E811" s="133"/>
      <c r="F811" s="126"/>
      <c r="G811" s="126"/>
    </row>
    <row r="812" spans="1:7" ht="15">
      <c r="A812" s="153"/>
      <c r="B812" s="153"/>
      <c r="C812" s="126"/>
      <c r="D812" s="126"/>
      <c r="E812" s="133"/>
      <c r="F812" s="126"/>
      <c r="G812" s="126"/>
    </row>
    <row r="813" spans="1:7" ht="15">
      <c r="A813" s="153"/>
      <c r="B813" s="153"/>
      <c r="C813" s="126"/>
      <c r="D813" s="126"/>
      <c r="E813" s="133"/>
      <c r="F813" s="126"/>
      <c r="G813" s="126"/>
    </row>
    <row r="814" spans="1:7" ht="15">
      <c r="A814" s="153"/>
      <c r="B814" s="153"/>
      <c r="C814" s="126"/>
      <c r="D814" s="126"/>
      <c r="E814" s="133"/>
      <c r="F814" s="126"/>
      <c r="G814" s="126"/>
    </row>
    <row r="815" spans="1:7" ht="15">
      <c r="A815" s="153"/>
      <c r="B815" s="153"/>
      <c r="C815" s="126"/>
      <c r="D815" s="126"/>
      <c r="E815" s="133"/>
      <c r="F815" s="126"/>
      <c r="G815" s="126"/>
    </row>
    <row r="816" spans="1:7" ht="15">
      <c r="A816" s="153"/>
      <c r="B816" s="153"/>
      <c r="C816" s="126"/>
      <c r="D816" s="126"/>
      <c r="E816" s="133"/>
      <c r="F816" s="126"/>
      <c r="G816" s="126"/>
    </row>
    <row r="817" spans="1:7" ht="15">
      <c r="A817" s="153"/>
      <c r="B817" s="153"/>
      <c r="C817" s="126"/>
      <c r="D817" s="126"/>
      <c r="E817" s="133"/>
      <c r="F817" s="126"/>
      <c r="G817" s="126"/>
    </row>
    <row r="818" spans="1:7" ht="15">
      <c r="A818" s="153"/>
      <c r="B818" s="153"/>
      <c r="C818" s="126"/>
      <c r="D818" s="126"/>
      <c r="E818" s="133"/>
      <c r="F818" s="126"/>
      <c r="G818" s="126"/>
    </row>
    <row r="819" spans="1:7" ht="15">
      <c r="A819" s="153"/>
      <c r="B819" s="153"/>
      <c r="C819" s="126"/>
      <c r="D819" s="126"/>
      <c r="E819" s="133"/>
      <c r="F819" s="126"/>
      <c r="G819" s="126"/>
    </row>
    <row r="820" spans="1:7" ht="15">
      <c r="A820" s="153"/>
      <c r="B820" s="153"/>
      <c r="C820" s="126"/>
      <c r="D820" s="126"/>
      <c r="E820" s="133"/>
      <c r="F820" s="126"/>
      <c r="G820" s="126"/>
    </row>
    <row r="821" spans="1:7" ht="15">
      <c r="A821" s="153"/>
      <c r="B821" s="153"/>
      <c r="C821" s="126"/>
      <c r="D821" s="126"/>
      <c r="E821" s="133"/>
      <c r="F821" s="126"/>
      <c r="G821" s="126"/>
    </row>
    <row r="822" spans="1:7" ht="15">
      <c r="A822" s="153"/>
      <c r="B822" s="153"/>
      <c r="C822" s="126"/>
      <c r="D822" s="126"/>
      <c r="E822" s="133"/>
      <c r="F822" s="126"/>
      <c r="G822" s="126"/>
    </row>
    <row r="823" spans="1:7" ht="15">
      <c r="A823" s="153"/>
      <c r="B823" s="153"/>
      <c r="C823" s="126"/>
      <c r="D823" s="126"/>
      <c r="E823" s="133"/>
      <c r="F823" s="126"/>
      <c r="G823" s="126"/>
    </row>
    <row r="824" spans="1:7" ht="15">
      <c r="A824" s="153"/>
      <c r="B824" s="153"/>
      <c r="C824" s="126"/>
      <c r="D824" s="126"/>
      <c r="E824" s="133"/>
      <c r="F824" s="126"/>
      <c r="G824" s="126"/>
    </row>
    <row r="825" spans="1:7" ht="15">
      <c r="A825" s="153"/>
      <c r="B825" s="153"/>
      <c r="C825" s="126"/>
      <c r="D825" s="126"/>
      <c r="E825" s="133"/>
      <c r="F825" s="126"/>
      <c r="G825" s="126"/>
    </row>
    <row r="826" spans="1:7" ht="15">
      <c r="A826" s="153"/>
      <c r="B826" s="153"/>
      <c r="C826" s="126"/>
      <c r="D826" s="126"/>
      <c r="E826" s="133"/>
      <c r="F826" s="126"/>
      <c r="G826" s="126"/>
    </row>
    <row r="827" spans="1:7" ht="15">
      <c r="A827" s="153"/>
      <c r="B827" s="153"/>
      <c r="C827" s="126"/>
      <c r="D827" s="126"/>
      <c r="E827" s="133"/>
      <c r="F827" s="126"/>
      <c r="G827" s="126"/>
    </row>
    <row r="828" spans="1:7" ht="15">
      <c r="A828" s="153"/>
      <c r="B828" s="153"/>
      <c r="C828" s="126"/>
      <c r="D828" s="126"/>
      <c r="E828" s="133"/>
      <c r="F828" s="126"/>
      <c r="G828" s="126"/>
    </row>
    <row r="829" spans="1:7" ht="15">
      <c r="A829" s="153"/>
      <c r="B829" s="153"/>
      <c r="C829" s="126"/>
      <c r="D829" s="126"/>
      <c r="E829" s="133"/>
      <c r="F829" s="126"/>
      <c r="G829" s="126"/>
    </row>
    <row r="830" spans="1:7" ht="15">
      <c r="A830" s="153"/>
      <c r="B830" s="153"/>
      <c r="C830" s="126"/>
      <c r="D830" s="126"/>
      <c r="E830" s="133"/>
      <c r="F830" s="126"/>
      <c r="G830" s="126"/>
    </row>
    <row r="831" spans="1:7" ht="15">
      <c r="A831" s="153"/>
      <c r="B831" s="153"/>
      <c r="C831" s="126"/>
      <c r="D831" s="126"/>
      <c r="E831" s="133"/>
      <c r="F831" s="126"/>
      <c r="G831" s="126"/>
    </row>
    <row r="832" spans="1:7" ht="15">
      <c r="A832" s="153"/>
      <c r="B832" s="153"/>
      <c r="C832" s="126"/>
      <c r="D832" s="126"/>
      <c r="E832" s="133"/>
      <c r="F832" s="126"/>
      <c r="G832" s="126"/>
    </row>
    <row r="833" spans="1:7" ht="15">
      <c r="A833" s="153"/>
      <c r="B833" s="153"/>
      <c r="C833" s="126"/>
      <c r="D833" s="126"/>
      <c r="E833" s="133"/>
      <c r="F833" s="126"/>
      <c r="G833" s="126"/>
    </row>
    <row r="834" spans="1:7" ht="15">
      <c r="A834" s="153"/>
      <c r="B834" s="153"/>
      <c r="C834" s="126"/>
      <c r="D834" s="126"/>
      <c r="E834" s="133"/>
      <c r="F834" s="126"/>
      <c r="G834" s="126"/>
    </row>
    <row r="835" spans="1:7" ht="15">
      <c r="A835" s="153"/>
      <c r="B835" s="153"/>
      <c r="C835" s="126"/>
      <c r="D835" s="126"/>
      <c r="E835" s="133"/>
      <c r="F835" s="126"/>
      <c r="G835" s="126"/>
    </row>
    <row r="836" spans="1:7" ht="15">
      <c r="A836" s="153"/>
      <c r="B836" s="153"/>
      <c r="C836" s="126"/>
      <c r="D836" s="126"/>
      <c r="E836" s="133"/>
      <c r="F836" s="126"/>
      <c r="G836" s="126"/>
    </row>
    <row r="837" spans="1:7" ht="15">
      <c r="A837" s="153"/>
      <c r="B837" s="153"/>
      <c r="C837" s="126"/>
      <c r="D837" s="126"/>
      <c r="E837" s="133"/>
      <c r="F837" s="126"/>
      <c r="G837" s="126"/>
    </row>
    <row r="838" spans="1:7" ht="15">
      <c r="A838" s="153"/>
      <c r="B838" s="153"/>
      <c r="C838" s="126"/>
      <c r="D838" s="126"/>
      <c r="E838" s="133"/>
      <c r="F838" s="126"/>
      <c r="G838" s="126"/>
    </row>
    <row r="839" spans="1:7" ht="15">
      <c r="A839" s="153"/>
      <c r="B839" s="153"/>
      <c r="C839" s="126"/>
      <c r="D839" s="126"/>
      <c r="E839" s="133"/>
      <c r="F839" s="126"/>
      <c r="G839" s="126"/>
    </row>
    <row r="840" spans="1:7" ht="15">
      <c r="A840" s="153"/>
      <c r="B840" s="153"/>
      <c r="C840" s="126"/>
      <c r="D840" s="126"/>
      <c r="E840" s="133"/>
      <c r="F840" s="126"/>
      <c r="G840" s="126"/>
    </row>
    <row r="841" spans="1:7" ht="15">
      <c r="A841" s="153"/>
      <c r="B841" s="153"/>
      <c r="C841" s="126"/>
      <c r="D841" s="126"/>
      <c r="E841" s="133"/>
      <c r="F841" s="126"/>
      <c r="G841" s="126"/>
    </row>
    <row r="842" spans="1:7" ht="15">
      <c r="A842" s="153"/>
      <c r="B842" s="153"/>
      <c r="C842" s="126"/>
      <c r="D842" s="126"/>
      <c r="E842" s="133"/>
      <c r="F842" s="126"/>
      <c r="G842" s="126"/>
    </row>
    <row r="843" spans="1:7" ht="15">
      <c r="A843" s="153"/>
      <c r="B843" s="153"/>
      <c r="C843" s="126"/>
      <c r="D843" s="126"/>
      <c r="E843" s="133"/>
      <c r="F843" s="126"/>
      <c r="G843" s="126"/>
    </row>
    <row r="844" spans="1:7" ht="15">
      <c r="A844" s="153"/>
      <c r="B844" s="153"/>
      <c r="C844" s="126"/>
      <c r="D844" s="126"/>
      <c r="E844" s="133"/>
      <c r="F844" s="126"/>
      <c r="G844" s="126"/>
    </row>
    <row r="845" spans="1:7" ht="15">
      <c r="A845" s="153"/>
      <c r="B845" s="153"/>
      <c r="C845" s="126"/>
      <c r="D845" s="126"/>
      <c r="E845" s="133"/>
      <c r="F845" s="126"/>
      <c r="G845" s="126"/>
    </row>
    <row r="846" spans="1:7" ht="15">
      <c r="A846" s="153"/>
      <c r="B846" s="153"/>
      <c r="C846" s="126"/>
      <c r="D846" s="126"/>
      <c r="E846" s="133"/>
      <c r="F846" s="126"/>
      <c r="G846" s="126"/>
    </row>
    <row r="847" spans="1:7" ht="15">
      <c r="A847" s="153"/>
      <c r="B847" s="153"/>
      <c r="C847" s="126"/>
      <c r="D847" s="126"/>
      <c r="E847" s="133"/>
      <c r="F847" s="126"/>
      <c r="G847" s="126"/>
    </row>
    <row r="848" spans="1:7" ht="15">
      <c r="A848" s="153"/>
      <c r="B848" s="153"/>
      <c r="C848" s="126"/>
      <c r="D848" s="126"/>
      <c r="E848" s="133"/>
      <c r="F848" s="126"/>
      <c r="G848" s="126"/>
    </row>
    <row r="849" spans="1:7" ht="15">
      <c r="A849" s="153"/>
      <c r="B849" s="153"/>
      <c r="C849" s="126"/>
      <c r="D849" s="126"/>
      <c r="E849" s="133"/>
      <c r="F849" s="126"/>
      <c r="G849" s="126"/>
    </row>
    <row r="850" spans="1:7" ht="15">
      <c r="A850" s="153"/>
      <c r="B850" s="153"/>
      <c r="C850" s="126"/>
      <c r="D850" s="126"/>
      <c r="E850" s="133"/>
      <c r="F850" s="126"/>
      <c r="G850" s="126"/>
    </row>
    <row r="851" spans="1:7" ht="15">
      <c r="A851" s="153"/>
      <c r="B851" s="153"/>
      <c r="C851" s="126"/>
      <c r="D851" s="126"/>
      <c r="E851" s="133"/>
      <c r="F851" s="126"/>
      <c r="G851" s="126"/>
    </row>
    <row r="852" spans="1:7" ht="15">
      <c r="A852" s="153"/>
      <c r="B852" s="153"/>
      <c r="C852" s="126"/>
      <c r="D852" s="126"/>
      <c r="E852" s="133"/>
      <c r="F852" s="126"/>
      <c r="G852" s="126"/>
    </row>
    <row r="853" spans="1:7" ht="15">
      <c r="A853" s="153"/>
      <c r="B853" s="153"/>
      <c r="C853" s="126"/>
      <c r="D853" s="126"/>
      <c r="E853" s="133"/>
      <c r="F853" s="126"/>
      <c r="G853" s="126"/>
    </row>
    <row r="854" spans="1:7" ht="15">
      <c r="A854" s="153"/>
      <c r="B854" s="153"/>
      <c r="C854" s="126"/>
      <c r="D854" s="126"/>
      <c r="E854" s="133"/>
      <c r="F854" s="126"/>
      <c r="G854" s="126"/>
    </row>
    <row r="855" spans="1:7" ht="15">
      <c r="A855" s="153"/>
      <c r="B855" s="153"/>
      <c r="C855" s="126"/>
      <c r="D855" s="126"/>
      <c r="E855" s="133"/>
      <c r="F855" s="126"/>
      <c r="G855" s="126"/>
    </row>
    <row r="856" spans="1:7" ht="15">
      <c r="A856" s="153"/>
      <c r="B856" s="153"/>
      <c r="C856" s="126"/>
      <c r="D856" s="126"/>
      <c r="E856" s="133"/>
      <c r="F856" s="126"/>
      <c r="G856" s="126"/>
    </row>
    <row r="857" spans="1:7" ht="15">
      <c r="A857" s="153"/>
      <c r="B857" s="153"/>
      <c r="C857" s="126"/>
      <c r="D857" s="126"/>
      <c r="E857" s="133"/>
      <c r="F857" s="126"/>
      <c r="G857" s="126"/>
    </row>
    <row r="858" spans="1:7" ht="15">
      <c r="A858" s="153"/>
      <c r="B858" s="153"/>
      <c r="C858" s="126"/>
      <c r="D858" s="126"/>
      <c r="E858" s="133"/>
      <c r="F858" s="126"/>
      <c r="G858" s="126"/>
    </row>
    <row r="859" spans="1:7" ht="15">
      <c r="A859" s="153"/>
      <c r="B859" s="153"/>
      <c r="C859" s="126"/>
      <c r="D859" s="126"/>
      <c r="E859" s="133"/>
      <c r="F859" s="126"/>
      <c r="G859" s="126"/>
    </row>
    <row r="860" spans="1:7" ht="15">
      <c r="A860" s="153"/>
      <c r="B860" s="153"/>
      <c r="C860" s="126"/>
      <c r="D860" s="126"/>
      <c r="E860" s="133"/>
      <c r="F860" s="126"/>
      <c r="G860" s="126"/>
    </row>
    <row r="861" spans="1:7" ht="15">
      <c r="A861" s="153"/>
      <c r="B861" s="153"/>
      <c r="C861" s="126"/>
      <c r="D861" s="126"/>
      <c r="E861" s="133"/>
      <c r="F861" s="126"/>
      <c r="G861" s="126"/>
    </row>
    <row r="862" spans="1:7" ht="15">
      <c r="A862" s="153"/>
      <c r="B862" s="153"/>
      <c r="C862" s="126"/>
      <c r="D862" s="126"/>
      <c r="E862" s="133"/>
      <c r="F862" s="126"/>
      <c r="G862" s="126"/>
    </row>
    <row r="863" spans="1:7" ht="15">
      <c r="A863" s="153"/>
      <c r="B863" s="153"/>
      <c r="C863" s="126"/>
      <c r="D863" s="126"/>
      <c r="E863" s="133"/>
      <c r="F863" s="126"/>
      <c r="G863" s="126"/>
    </row>
    <row r="864" spans="1:7" ht="15">
      <c r="A864" s="153"/>
      <c r="B864" s="153"/>
      <c r="C864" s="126"/>
      <c r="D864" s="126"/>
      <c r="E864" s="133"/>
      <c r="F864" s="126"/>
      <c r="G864" s="126"/>
    </row>
    <row r="865" spans="1:7" ht="15">
      <c r="A865" s="153"/>
      <c r="B865" s="153"/>
      <c r="C865" s="126"/>
      <c r="D865" s="126"/>
      <c r="E865" s="133"/>
      <c r="F865" s="126"/>
      <c r="G865" s="126"/>
    </row>
    <row r="866" spans="1:7" ht="15">
      <c r="A866" s="153"/>
      <c r="B866" s="153"/>
      <c r="C866" s="126"/>
      <c r="D866" s="126"/>
      <c r="E866" s="133"/>
      <c r="F866" s="126"/>
      <c r="G866" s="126"/>
    </row>
    <row r="867" spans="1:7" ht="15">
      <c r="A867" s="153"/>
      <c r="B867" s="153"/>
      <c r="C867" s="126"/>
      <c r="D867" s="126"/>
      <c r="E867" s="133"/>
      <c r="F867" s="126"/>
      <c r="G867" s="126"/>
    </row>
    <row r="868" spans="1:7" ht="15">
      <c r="A868" s="153"/>
      <c r="B868" s="153"/>
      <c r="C868" s="126"/>
      <c r="D868" s="126"/>
      <c r="E868" s="133"/>
      <c r="F868" s="126"/>
      <c r="G868" s="126"/>
    </row>
    <row r="869" spans="1:7" ht="15">
      <c r="A869" s="153"/>
      <c r="B869" s="153"/>
      <c r="C869" s="126"/>
      <c r="D869" s="126"/>
      <c r="E869" s="133"/>
      <c r="F869" s="126"/>
      <c r="G869" s="126"/>
    </row>
    <row r="870" spans="1:7" ht="15">
      <c r="A870" s="153"/>
      <c r="B870" s="153"/>
      <c r="C870" s="126"/>
      <c r="D870" s="126"/>
      <c r="E870" s="133"/>
      <c r="F870" s="126"/>
      <c r="G870" s="126"/>
    </row>
    <row r="871" spans="1:7" ht="15">
      <c r="A871" s="153"/>
      <c r="B871" s="153"/>
      <c r="C871" s="126"/>
      <c r="D871" s="126"/>
      <c r="E871" s="133"/>
      <c r="F871" s="126"/>
      <c r="G871" s="126"/>
    </row>
    <row r="872" spans="1:7" ht="15">
      <c r="A872" s="153"/>
      <c r="B872" s="153"/>
      <c r="C872" s="126"/>
      <c r="D872" s="126"/>
      <c r="E872" s="133"/>
      <c r="F872" s="126"/>
      <c r="G872" s="126"/>
    </row>
    <row r="873" spans="1:7" ht="15">
      <c r="A873" s="153"/>
      <c r="B873" s="153"/>
      <c r="C873" s="126"/>
      <c r="D873" s="126"/>
      <c r="E873" s="133"/>
      <c r="F873" s="126"/>
      <c r="G873" s="126"/>
    </row>
    <row r="874" spans="1:7" ht="15">
      <c r="A874" s="153"/>
      <c r="B874" s="153"/>
      <c r="C874" s="126"/>
      <c r="D874" s="126"/>
      <c r="E874" s="133"/>
      <c r="F874" s="126"/>
      <c r="G874" s="126"/>
    </row>
    <row r="875" spans="1:7" ht="15">
      <c r="A875" s="153"/>
      <c r="B875" s="153"/>
      <c r="C875" s="126"/>
      <c r="D875" s="126"/>
      <c r="E875" s="133"/>
      <c r="F875" s="126"/>
      <c r="G875" s="126"/>
    </row>
    <row r="876" spans="1:7" ht="15">
      <c r="A876" s="153"/>
      <c r="B876" s="153"/>
      <c r="C876" s="126"/>
      <c r="D876" s="126"/>
      <c r="E876" s="133"/>
      <c r="F876" s="126"/>
      <c r="G876" s="126"/>
    </row>
    <row r="877" spans="1:7" ht="15">
      <c r="A877" s="153"/>
      <c r="B877" s="153"/>
      <c r="C877" s="126"/>
      <c r="D877" s="126"/>
      <c r="E877" s="133"/>
      <c r="F877" s="126"/>
      <c r="G877" s="126"/>
    </row>
    <row r="878" spans="1:7" ht="15">
      <c r="A878" s="153"/>
      <c r="B878" s="153"/>
      <c r="C878" s="126"/>
      <c r="D878" s="126"/>
      <c r="E878" s="133"/>
      <c r="F878" s="126"/>
      <c r="G878" s="126"/>
    </row>
    <row r="879" spans="1:7" ht="15">
      <c r="A879" s="153"/>
      <c r="B879" s="153"/>
      <c r="C879" s="126"/>
      <c r="D879" s="126"/>
      <c r="E879" s="133"/>
      <c r="F879" s="126"/>
      <c r="G879" s="126"/>
    </row>
    <row r="880" spans="1:7" ht="15">
      <c r="A880" s="153"/>
      <c r="B880" s="153"/>
      <c r="C880" s="126"/>
      <c r="D880" s="126"/>
      <c r="E880" s="133"/>
      <c r="F880" s="126"/>
      <c r="G880" s="126"/>
    </row>
    <row r="881" spans="1:7" ht="15">
      <c r="A881" s="153"/>
      <c r="B881" s="153"/>
      <c r="C881" s="126"/>
      <c r="D881" s="126"/>
      <c r="E881" s="133"/>
      <c r="F881" s="126"/>
      <c r="G881" s="126"/>
    </row>
    <row r="882" spans="1:7" ht="15">
      <c r="A882" s="153"/>
      <c r="B882" s="153"/>
      <c r="C882" s="126"/>
      <c r="D882" s="126"/>
      <c r="E882" s="133"/>
      <c r="F882" s="126"/>
      <c r="G882" s="126"/>
    </row>
    <row r="883" spans="1:7" ht="15">
      <c r="A883" s="153"/>
      <c r="B883" s="153"/>
      <c r="C883" s="126"/>
      <c r="D883" s="126"/>
      <c r="E883" s="133"/>
      <c r="F883" s="126"/>
      <c r="G883" s="126"/>
    </row>
    <row r="884" spans="1:7" ht="15">
      <c r="A884" s="153"/>
      <c r="B884" s="153"/>
      <c r="C884" s="126"/>
      <c r="D884" s="126"/>
      <c r="E884" s="133"/>
      <c r="F884" s="126"/>
      <c r="G884" s="126"/>
    </row>
    <row r="885" spans="1:7" ht="15">
      <c r="A885" s="153"/>
      <c r="B885" s="153"/>
      <c r="C885" s="126"/>
      <c r="D885" s="126"/>
      <c r="E885" s="133"/>
      <c r="F885" s="126"/>
      <c r="G885" s="126"/>
    </row>
    <row r="886" spans="1:7" ht="15">
      <c r="A886" s="153"/>
      <c r="B886" s="153"/>
      <c r="C886" s="126"/>
      <c r="D886" s="126"/>
      <c r="E886" s="133"/>
      <c r="F886" s="126"/>
      <c r="G886" s="126"/>
    </row>
    <row r="887" spans="1:7" ht="15">
      <c r="A887" s="153"/>
      <c r="B887" s="153"/>
      <c r="C887" s="126"/>
      <c r="D887" s="126"/>
      <c r="E887" s="133"/>
      <c r="F887" s="126"/>
      <c r="G887" s="126"/>
    </row>
    <row r="888" spans="1:7" ht="15">
      <c r="A888" s="153"/>
      <c r="B888" s="153"/>
      <c r="C888" s="126"/>
      <c r="D888" s="126"/>
      <c r="E888" s="133"/>
      <c r="F888" s="126"/>
      <c r="G888" s="126"/>
    </row>
    <row r="889" spans="1:7" ht="15">
      <c r="A889" s="153"/>
      <c r="B889" s="153"/>
      <c r="C889" s="126"/>
      <c r="D889" s="126"/>
      <c r="E889" s="133"/>
      <c r="F889" s="126"/>
      <c r="G889" s="126"/>
    </row>
    <row r="890" spans="1:7" ht="15">
      <c r="A890" s="153"/>
      <c r="B890" s="153"/>
      <c r="C890" s="126"/>
      <c r="D890" s="126"/>
      <c r="E890" s="133"/>
      <c r="F890" s="126"/>
      <c r="G890" s="126"/>
    </row>
    <row r="891" spans="1:7" ht="15">
      <c r="A891" s="153"/>
      <c r="B891" s="153"/>
      <c r="C891" s="126"/>
      <c r="D891" s="126"/>
      <c r="E891" s="133"/>
      <c r="F891" s="126"/>
      <c r="G891" s="126"/>
    </row>
    <row r="892" spans="1:7" ht="15">
      <c r="A892" s="153"/>
      <c r="B892" s="153"/>
      <c r="C892" s="126"/>
      <c r="D892" s="126"/>
      <c r="E892" s="133"/>
      <c r="F892" s="126"/>
      <c r="G892" s="126"/>
    </row>
    <row r="893" spans="1:7" ht="15">
      <c r="A893" s="153"/>
      <c r="B893" s="153"/>
      <c r="C893" s="126"/>
      <c r="D893" s="126"/>
      <c r="E893" s="133"/>
      <c r="F893" s="126"/>
      <c r="G893" s="126"/>
    </row>
    <row r="894" spans="1:7" ht="15">
      <c r="A894" s="153"/>
      <c r="B894" s="153"/>
      <c r="C894" s="126"/>
      <c r="D894" s="126"/>
      <c r="E894" s="133"/>
      <c r="F894" s="126"/>
      <c r="G894" s="126"/>
    </row>
    <row r="895" spans="1:7" ht="15">
      <c r="A895" s="153"/>
      <c r="B895" s="153"/>
      <c r="C895" s="126"/>
      <c r="D895" s="126"/>
      <c r="E895" s="133"/>
      <c r="F895" s="126"/>
      <c r="G895" s="126"/>
    </row>
    <row r="896" spans="1:7" ht="15">
      <c r="A896" s="153"/>
      <c r="B896" s="153"/>
      <c r="C896" s="126"/>
      <c r="D896" s="126"/>
      <c r="E896" s="133"/>
      <c r="F896" s="126"/>
      <c r="G896" s="126"/>
    </row>
    <row r="897" spans="1:7" ht="15">
      <c r="A897" s="153"/>
      <c r="B897" s="153"/>
      <c r="C897" s="126"/>
      <c r="D897" s="126"/>
      <c r="E897" s="133"/>
      <c r="F897" s="126"/>
      <c r="G897" s="126"/>
    </row>
    <row r="898" spans="1:7" ht="15">
      <c r="A898" s="153"/>
      <c r="B898" s="153"/>
      <c r="C898" s="126"/>
      <c r="D898" s="126"/>
      <c r="E898" s="133"/>
      <c r="F898" s="126"/>
      <c r="G898" s="126"/>
    </row>
    <row r="899" spans="1:7" ht="15">
      <c r="A899" s="153"/>
      <c r="B899" s="153"/>
      <c r="C899" s="126"/>
      <c r="D899" s="126"/>
      <c r="E899" s="133"/>
      <c r="F899" s="126"/>
      <c r="G899" s="126"/>
    </row>
    <row r="900" spans="1:7" ht="15">
      <c r="A900" s="153"/>
      <c r="B900" s="153"/>
      <c r="C900" s="126"/>
      <c r="D900" s="126"/>
      <c r="E900" s="133"/>
      <c r="F900" s="126"/>
      <c r="G900" s="126"/>
    </row>
    <row r="901" spans="1:7" ht="15">
      <c r="A901" s="153"/>
      <c r="B901" s="153"/>
      <c r="C901" s="126"/>
      <c r="D901" s="126"/>
      <c r="E901" s="133"/>
      <c r="F901" s="126"/>
      <c r="G901" s="126"/>
    </row>
    <row r="902" spans="1:7" ht="15">
      <c r="A902" s="153"/>
      <c r="B902" s="153"/>
      <c r="C902" s="126"/>
      <c r="D902" s="126"/>
      <c r="E902" s="133"/>
      <c r="F902" s="126"/>
      <c r="G902" s="126"/>
    </row>
    <row r="903" spans="1:7" ht="15">
      <c r="A903" s="153"/>
      <c r="B903" s="153"/>
      <c r="C903" s="126"/>
      <c r="D903" s="126"/>
      <c r="E903" s="133"/>
      <c r="F903" s="126"/>
      <c r="G903" s="126"/>
    </row>
    <row r="904" spans="1:7" ht="15">
      <c r="A904" s="153"/>
      <c r="B904" s="153"/>
      <c r="C904" s="126"/>
      <c r="D904" s="126"/>
      <c r="E904" s="133"/>
      <c r="F904" s="126"/>
      <c r="G904" s="126"/>
    </row>
    <row r="905" spans="1:7" ht="15">
      <c r="A905" s="153"/>
      <c r="B905" s="153"/>
      <c r="C905" s="126"/>
      <c r="D905" s="126"/>
      <c r="E905" s="133"/>
      <c r="F905" s="126"/>
      <c r="G905" s="126"/>
    </row>
    <row r="906" spans="1:7" ht="15">
      <c r="A906" s="153"/>
      <c r="B906" s="153"/>
      <c r="C906" s="126"/>
      <c r="D906" s="126"/>
      <c r="E906" s="133"/>
      <c r="F906" s="126"/>
      <c r="G906" s="126"/>
    </row>
    <row r="907" spans="1:7" ht="15">
      <c r="A907" s="153"/>
      <c r="B907" s="153"/>
      <c r="C907" s="126"/>
      <c r="D907" s="126"/>
      <c r="E907" s="133"/>
      <c r="F907" s="126"/>
      <c r="G907" s="126"/>
    </row>
    <row r="908" spans="1:7" ht="15">
      <c r="A908" s="153"/>
      <c r="B908" s="153"/>
      <c r="C908" s="126"/>
      <c r="D908" s="126"/>
      <c r="E908" s="133"/>
      <c r="F908" s="126"/>
      <c r="G908" s="126"/>
    </row>
    <row r="909" spans="1:7" ht="15">
      <c r="A909" s="153"/>
      <c r="B909" s="153"/>
      <c r="C909" s="126"/>
      <c r="D909" s="126"/>
      <c r="E909" s="133"/>
      <c r="F909" s="126"/>
      <c r="G909" s="126"/>
    </row>
    <row r="910" spans="1:7" ht="15">
      <c r="A910" s="153"/>
      <c r="B910" s="153"/>
      <c r="C910" s="126"/>
      <c r="D910" s="126"/>
      <c r="E910" s="133"/>
      <c r="F910" s="126"/>
      <c r="G910" s="126"/>
    </row>
    <row r="911" spans="1:7" ht="15">
      <c r="A911" s="153"/>
      <c r="B911" s="153"/>
      <c r="C911" s="126"/>
      <c r="D911" s="126"/>
      <c r="E911" s="133"/>
      <c r="F911" s="126"/>
      <c r="G911" s="126"/>
    </row>
    <row r="912" spans="1:7" ht="15">
      <c r="A912" s="153"/>
      <c r="B912" s="153"/>
      <c r="C912" s="126"/>
      <c r="D912" s="126"/>
      <c r="E912" s="133"/>
      <c r="F912" s="126"/>
      <c r="G912" s="126"/>
    </row>
    <row r="913" spans="1:7" ht="15">
      <c r="A913" s="153"/>
      <c r="B913" s="153"/>
      <c r="C913" s="126"/>
      <c r="D913" s="126"/>
      <c r="E913" s="133"/>
      <c r="F913" s="126"/>
      <c r="G913" s="126"/>
    </row>
    <row r="914" spans="1:7" ht="15">
      <c r="A914" s="153"/>
      <c r="B914" s="153"/>
      <c r="C914" s="126"/>
      <c r="D914" s="126"/>
      <c r="E914" s="133"/>
      <c r="F914" s="126"/>
      <c r="G914" s="126"/>
    </row>
    <row r="915" spans="1:7" ht="15">
      <c r="A915" s="153"/>
      <c r="B915" s="153"/>
      <c r="C915" s="126"/>
      <c r="D915" s="126"/>
      <c r="E915" s="133"/>
      <c r="F915" s="126"/>
      <c r="G915" s="126"/>
    </row>
    <row r="916" spans="1:7" ht="15">
      <c r="A916" s="153"/>
      <c r="B916" s="153"/>
      <c r="C916" s="126"/>
      <c r="D916" s="126"/>
      <c r="E916" s="133"/>
      <c r="F916" s="126"/>
      <c r="G916" s="126"/>
    </row>
    <row r="917" spans="1:7" ht="15">
      <c r="A917" s="153"/>
      <c r="B917" s="153"/>
      <c r="C917" s="126"/>
      <c r="D917" s="126"/>
      <c r="E917" s="133"/>
      <c r="F917" s="126"/>
      <c r="G917" s="126"/>
    </row>
    <row r="918" spans="1:7" ht="15">
      <c r="A918" s="153"/>
      <c r="B918" s="153"/>
      <c r="C918" s="126"/>
      <c r="D918" s="126"/>
      <c r="E918" s="133"/>
      <c r="F918" s="126"/>
      <c r="G918" s="126"/>
    </row>
    <row r="919" spans="1:7" ht="15">
      <c r="A919" s="153"/>
      <c r="B919" s="153"/>
      <c r="C919" s="126"/>
      <c r="D919" s="126"/>
      <c r="E919" s="133"/>
      <c r="F919" s="126"/>
      <c r="G919" s="126"/>
    </row>
    <row r="920" spans="1:7" ht="15">
      <c r="A920" s="153"/>
      <c r="B920" s="153"/>
      <c r="C920" s="126"/>
      <c r="D920" s="126"/>
      <c r="E920" s="133"/>
      <c r="F920" s="126"/>
      <c r="G920" s="126"/>
    </row>
    <row r="921" spans="1:7" ht="15">
      <c r="A921" s="153"/>
      <c r="B921" s="153"/>
      <c r="C921" s="126"/>
      <c r="D921" s="126"/>
      <c r="E921" s="133"/>
      <c r="F921" s="126"/>
      <c r="G921" s="126"/>
    </row>
    <row r="922" spans="1:7" ht="15">
      <c r="A922" s="153"/>
      <c r="B922" s="153"/>
      <c r="C922" s="126"/>
      <c r="D922" s="126"/>
      <c r="E922" s="133"/>
      <c r="F922" s="126"/>
      <c r="G922" s="126"/>
    </row>
    <row r="923" spans="1:7" ht="15">
      <c r="A923" s="153"/>
      <c r="B923" s="153"/>
      <c r="C923" s="126"/>
      <c r="D923" s="126"/>
      <c r="E923" s="133"/>
      <c r="F923" s="126"/>
      <c r="G923" s="126"/>
    </row>
    <row r="924" spans="1:7" ht="15">
      <c r="A924" s="153"/>
      <c r="B924" s="153"/>
      <c r="C924" s="126"/>
      <c r="D924" s="126"/>
      <c r="E924" s="133"/>
      <c r="F924" s="126"/>
      <c r="G924" s="126"/>
    </row>
    <row r="925" spans="1:7" ht="15">
      <c r="A925" s="153"/>
      <c r="B925" s="153"/>
      <c r="C925" s="126"/>
      <c r="D925" s="126"/>
      <c r="E925" s="133"/>
      <c r="F925" s="126"/>
      <c r="G925" s="126"/>
    </row>
    <row r="926" spans="1:7" ht="15">
      <c r="A926" s="153"/>
      <c r="B926" s="153"/>
      <c r="C926" s="126"/>
      <c r="D926" s="126"/>
      <c r="E926" s="133"/>
      <c r="F926" s="126"/>
      <c r="G926" s="126"/>
    </row>
    <row r="927" spans="1:7" ht="15">
      <c r="A927" s="153"/>
      <c r="B927" s="153"/>
      <c r="C927" s="126"/>
      <c r="D927" s="126"/>
      <c r="E927" s="133"/>
      <c r="F927" s="126"/>
      <c r="G927" s="126"/>
    </row>
    <row r="928" spans="1:7" ht="15">
      <c r="A928" s="153"/>
      <c r="B928" s="153"/>
      <c r="C928" s="126"/>
      <c r="D928" s="126"/>
      <c r="E928" s="133"/>
      <c r="F928" s="126"/>
      <c r="G928" s="126"/>
    </row>
    <row r="929" spans="1:7" ht="15">
      <c r="A929" s="153"/>
      <c r="B929" s="153"/>
      <c r="C929" s="126"/>
      <c r="D929" s="126"/>
      <c r="E929" s="133"/>
      <c r="F929" s="126"/>
      <c r="G929" s="126"/>
    </row>
    <row r="930" spans="1:7" ht="15">
      <c r="A930" s="153"/>
      <c r="B930" s="153"/>
      <c r="C930" s="126"/>
      <c r="D930" s="126"/>
      <c r="E930" s="133"/>
      <c r="F930" s="126"/>
      <c r="G930" s="126"/>
    </row>
    <row r="931" spans="1:7" ht="15">
      <c r="A931" s="153"/>
      <c r="B931" s="153"/>
      <c r="C931" s="126"/>
      <c r="D931" s="126"/>
      <c r="E931" s="133"/>
      <c r="F931" s="126"/>
      <c r="G931" s="126"/>
    </row>
    <row r="932" spans="1:7" ht="15">
      <c r="A932" s="153"/>
      <c r="B932" s="153"/>
      <c r="C932" s="126"/>
      <c r="D932" s="126"/>
      <c r="E932" s="133"/>
      <c r="F932" s="126"/>
      <c r="G932" s="126"/>
    </row>
    <row r="933" spans="1:7" ht="15">
      <c r="A933" s="153"/>
      <c r="B933" s="153"/>
      <c r="C933" s="126"/>
      <c r="D933" s="126"/>
      <c r="E933" s="133"/>
      <c r="F933" s="126"/>
      <c r="G933" s="126"/>
    </row>
    <row r="934" spans="1:7" ht="15">
      <c r="A934" s="153"/>
      <c r="B934" s="153"/>
      <c r="C934" s="126"/>
      <c r="D934" s="126"/>
      <c r="E934" s="133"/>
      <c r="F934" s="126"/>
      <c r="G934" s="126"/>
    </row>
    <row r="935" spans="1:7" ht="15">
      <c r="A935" s="153"/>
      <c r="B935" s="153"/>
      <c r="C935" s="126"/>
      <c r="D935" s="126"/>
      <c r="E935" s="133"/>
      <c r="F935" s="126"/>
      <c r="G935" s="126"/>
    </row>
    <row r="936" spans="1:7" ht="15">
      <c r="A936" s="153"/>
      <c r="B936" s="153"/>
      <c r="C936" s="126"/>
      <c r="D936" s="126"/>
      <c r="E936" s="133"/>
      <c r="F936" s="126"/>
      <c r="G936" s="126"/>
    </row>
    <row r="937" spans="1:7" ht="15">
      <c r="A937" s="153"/>
      <c r="B937" s="153"/>
      <c r="C937" s="126"/>
      <c r="D937" s="126"/>
      <c r="E937" s="133"/>
      <c r="F937" s="126"/>
      <c r="G937" s="126"/>
    </row>
    <row r="938" spans="1:7" ht="15">
      <c r="A938" s="153"/>
      <c r="B938" s="153"/>
      <c r="C938" s="126"/>
      <c r="D938" s="126"/>
      <c r="E938" s="133"/>
      <c r="F938" s="126"/>
      <c r="G938" s="126"/>
    </row>
    <row r="939" spans="1:7" ht="15">
      <c r="A939" s="153"/>
      <c r="B939" s="153"/>
      <c r="C939" s="126"/>
      <c r="D939" s="126"/>
      <c r="E939" s="133"/>
      <c r="F939" s="126"/>
      <c r="G939" s="126"/>
    </row>
    <row r="940" spans="1:7" ht="15">
      <c r="A940" s="153"/>
      <c r="B940" s="153"/>
      <c r="C940" s="126"/>
      <c r="D940" s="126"/>
      <c r="E940" s="133"/>
      <c r="F940" s="126"/>
      <c r="G940" s="126"/>
    </row>
    <row r="941" spans="1:7" ht="15">
      <c r="A941" s="153"/>
      <c r="B941" s="153"/>
      <c r="C941" s="126"/>
      <c r="D941" s="126"/>
      <c r="E941" s="133"/>
      <c r="F941" s="126"/>
      <c r="G941" s="126"/>
    </row>
    <row r="942" spans="1:7" ht="15">
      <c r="A942" s="153"/>
      <c r="B942" s="153"/>
      <c r="C942" s="126"/>
      <c r="D942" s="126"/>
      <c r="E942" s="133"/>
      <c r="F942" s="126"/>
      <c r="G942" s="126"/>
    </row>
    <row r="943" spans="1:7" ht="15">
      <c r="A943" s="153"/>
      <c r="B943" s="153"/>
      <c r="C943" s="126"/>
      <c r="D943" s="126"/>
      <c r="E943" s="133"/>
      <c r="F943" s="126"/>
      <c r="G943" s="126"/>
    </row>
    <row r="944" spans="1:7" ht="15">
      <c r="A944" s="153"/>
      <c r="B944" s="153"/>
      <c r="C944" s="126"/>
      <c r="D944" s="126"/>
      <c r="E944" s="133"/>
      <c r="F944" s="126"/>
      <c r="G944" s="126"/>
    </row>
    <row r="945" spans="1:7" ht="15">
      <c r="A945" s="153"/>
      <c r="B945" s="153"/>
      <c r="C945" s="126"/>
      <c r="D945" s="126"/>
      <c r="E945" s="133"/>
      <c r="F945" s="126"/>
      <c r="G945" s="126"/>
    </row>
    <row r="946" spans="1:7" ht="15">
      <c r="A946" s="153"/>
      <c r="B946" s="153"/>
      <c r="C946" s="126"/>
      <c r="D946" s="126"/>
      <c r="E946" s="133"/>
      <c r="F946" s="126"/>
      <c r="G946" s="126"/>
    </row>
    <row r="947" spans="1:7" ht="15">
      <c r="A947" s="153"/>
      <c r="B947" s="153"/>
      <c r="C947" s="126"/>
      <c r="D947" s="126"/>
      <c r="E947" s="133"/>
      <c r="F947" s="126"/>
      <c r="G947" s="126"/>
    </row>
    <row r="948" spans="1:7" ht="15">
      <c r="A948" s="153"/>
      <c r="B948" s="153"/>
      <c r="C948" s="126"/>
      <c r="D948" s="126"/>
      <c r="E948" s="133"/>
      <c r="F948" s="126"/>
      <c r="G948" s="126"/>
    </row>
    <row r="949" spans="1:7" ht="15">
      <c r="A949" s="153"/>
      <c r="B949" s="153"/>
      <c r="C949" s="126"/>
      <c r="D949" s="126"/>
      <c r="E949" s="133"/>
      <c r="F949" s="126"/>
      <c r="G949" s="126"/>
    </row>
    <row r="950" spans="1:7" ht="15">
      <c r="A950" s="153"/>
      <c r="B950" s="153"/>
      <c r="C950" s="126"/>
      <c r="D950" s="126"/>
      <c r="E950" s="133"/>
      <c r="F950" s="126"/>
      <c r="G950" s="126"/>
    </row>
    <row r="951" spans="1:7" ht="15">
      <c r="A951" s="153"/>
      <c r="B951" s="153"/>
      <c r="C951" s="126"/>
      <c r="D951" s="126"/>
      <c r="E951" s="133"/>
      <c r="F951" s="126"/>
      <c r="G951" s="126"/>
    </row>
    <row r="952" spans="1:7" ht="15">
      <c r="A952" s="153"/>
      <c r="B952" s="153"/>
      <c r="C952" s="126"/>
      <c r="D952" s="126"/>
      <c r="E952" s="133"/>
      <c r="F952" s="126"/>
      <c r="G952" s="126"/>
    </row>
    <row r="953" spans="1:7" ht="15">
      <c r="A953" s="153"/>
      <c r="B953" s="153"/>
      <c r="C953" s="126"/>
      <c r="D953" s="126"/>
      <c r="E953" s="133"/>
      <c r="F953" s="126"/>
      <c r="G953" s="126"/>
    </row>
    <row r="954" spans="1:7" ht="15">
      <c r="A954" s="153"/>
      <c r="B954" s="153"/>
      <c r="C954" s="126"/>
      <c r="D954" s="126"/>
      <c r="E954" s="133"/>
      <c r="F954" s="126"/>
      <c r="G954" s="126"/>
    </row>
    <row r="955" spans="1:7" ht="15">
      <c r="A955" s="153"/>
      <c r="B955" s="153"/>
      <c r="C955" s="126"/>
      <c r="D955" s="126"/>
      <c r="E955" s="133"/>
      <c r="F955" s="126"/>
      <c r="G955" s="126"/>
    </row>
    <row r="956" spans="1:7" ht="15">
      <c r="A956" s="153"/>
      <c r="B956" s="153"/>
      <c r="C956" s="126"/>
      <c r="D956" s="126"/>
      <c r="E956" s="133"/>
      <c r="F956" s="126"/>
      <c r="G956" s="126"/>
    </row>
    <row r="957" spans="1:7" ht="15">
      <c r="A957" s="153"/>
      <c r="B957" s="153"/>
      <c r="C957" s="126"/>
      <c r="D957" s="126"/>
      <c r="E957" s="133"/>
      <c r="F957" s="126"/>
      <c r="G957" s="126"/>
    </row>
    <row r="958" spans="1:7" ht="15">
      <c r="A958" s="153"/>
      <c r="B958" s="153"/>
      <c r="C958" s="126"/>
      <c r="D958" s="126"/>
      <c r="E958" s="133"/>
      <c r="F958" s="126"/>
      <c r="G958" s="126"/>
    </row>
    <row r="959" spans="1:7" ht="15">
      <c r="A959" s="153"/>
      <c r="B959" s="153"/>
      <c r="C959" s="126"/>
      <c r="D959" s="126"/>
      <c r="E959" s="133"/>
      <c r="F959" s="126"/>
      <c r="G959" s="126"/>
    </row>
    <row r="960" spans="1:7" ht="15">
      <c r="A960" s="153"/>
      <c r="B960" s="153"/>
      <c r="C960" s="126"/>
      <c r="D960" s="126"/>
      <c r="E960" s="133"/>
      <c r="F960" s="126"/>
      <c r="G960" s="126"/>
    </row>
    <row r="961" spans="1:7" ht="15">
      <c r="A961" s="153"/>
      <c r="B961" s="153"/>
      <c r="C961" s="126"/>
      <c r="D961" s="126"/>
      <c r="E961" s="133"/>
      <c r="F961" s="126"/>
      <c r="G961" s="126"/>
    </row>
    <row r="962" spans="1:7" ht="15">
      <c r="A962" s="153"/>
      <c r="B962" s="153"/>
      <c r="C962" s="126"/>
      <c r="D962" s="126"/>
      <c r="E962" s="133"/>
      <c r="F962" s="126"/>
      <c r="G962" s="126"/>
    </row>
    <row r="963" spans="1:7" ht="15">
      <c r="A963" s="153"/>
      <c r="B963" s="153"/>
      <c r="C963" s="126"/>
      <c r="D963" s="126"/>
      <c r="E963" s="133"/>
      <c r="F963" s="126"/>
      <c r="G963" s="126"/>
    </row>
    <row r="964" spans="1:7" ht="15">
      <c r="A964" s="153"/>
      <c r="B964" s="153"/>
      <c r="C964" s="126"/>
      <c r="D964" s="126"/>
      <c r="E964" s="133"/>
      <c r="F964" s="126"/>
      <c r="G964" s="126"/>
    </row>
    <row r="965" spans="1:7" ht="15">
      <c r="A965" s="153"/>
      <c r="B965" s="153"/>
      <c r="C965" s="126"/>
      <c r="D965" s="126"/>
      <c r="E965" s="133"/>
      <c r="F965" s="126"/>
      <c r="G965" s="126"/>
    </row>
    <row r="966" spans="1:7" ht="15">
      <c r="A966" s="153"/>
      <c r="B966" s="153"/>
      <c r="C966" s="126"/>
      <c r="D966" s="126"/>
      <c r="E966" s="133"/>
      <c r="F966" s="126"/>
      <c r="G966" s="126"/>
    </row>
    <row r="967" spans="1:7" ht="15">
      <c r="A967" s="153"/>
      <c r="B967" s="153"/>
      <c r="C967" s="126"/>
      <c r="D967" s="126"/>
      <c r="E967" s="133"/>
      <c r="F967" s="126"/>
      <c r="G967" s="126"/>
    </row>
    <row r="968" spans="1:7" ht="15">
      <c r="A968" s="153"/>
      <c r="B968" s="153"/>
      <c r="C968" s="126"/>
      <c r="D968" s="126"/>
      <c r="E968" s="133"/>
      <c r="F968" s="126"/>
      <c r="G968" s="126"/>
    </row>
    <row r="969" spans="1:7" ht="15">
      <c r="A969" s="153"/>
      <c r="B969" s="153"/>
      <c r="C969" s="126"/>
      <c r="D969" s="126"/>
      <c r="E969" s="133"/>
      <c r="F969" s="126"/>
      <c r="G969" s="126"/>
    </row>
    <row r="970" spans="1:7" ht="15">
      <c r="A970" s="153"/>
      <c r="B970" s="153"/>
      <c r="C970" s="126"/>
      <c r="D970" s="126"/>
      <c r="E970" s="133"/>
      <c r="F970" s="126"/>
      <c r="G970" s="126"/>
    </row>
    <row r="971" spans="1:7" ht="15">
      <c r="A971" s="153"/>
      <c r="B971" s="153"/>
      <c r="C971" s="126"/>
      <c r="D971" s="126"/>
      <c r="E971" s="133"/>
      <c r="F971" s="126"/>
      <c r="G971" s="126"/>
    </row>
    <row r="972" spans="1:7" ht="15">
      <c r="A972" s="153"/>
      <c r="B972" s="153"/>
      <c r="C972" s="126"/>
      <c r="D972" s="126"/>
      <c r="E972" s="133"/>
      <c r="F972" s="126"/>
      <c r="G972" s="126"/>
    </row>
    <row r="973" spans="1:7" ht="15">
      <c r="A973" s="153"/>
      <c r="B973" s="153"/>
      <c r="C973" s="126"/>
      <c r="D973" s="126"/>
      <c r="E973" s="133"/>
      <c r="F973" s="126"/>
      <c r="G973" s="126"/>
    </row>
    <row r="974" spans="1:7" ht="15">
      <c r="A974" s="153"/>
      <c r="B974" s="153"/>
      <c r="C974" s="126"/>
      <c r="D974" s="126"/>
      <c r="E974" s="133"/>
      <c r="F974" s="126"/>
      <c r="G974" s="126"/>
    </row>
    <row r="975" spans="1:7" ht="15">
      <c r="A975" s="153"/>
      <c r="B975" s="153"/>
      <c r="C975" s="126"/>
      <c r="D975" s="126"/>
      <c r="E975" s="133"/>
      <c r="F975" s="126"/>
      <c r="G975" s="126"/>
    </row>
    <row r="976" spans="1:7" ht="15">
      <c r="A976" s="153"/>
      <c r="B976" s="153"/>
      <c r="C976" s="126"/>
      <c r="D976" s="126"/>
      <c r="E976" s="133"/>
      <c r="F976" s="126"/>
      <c r="G976" s="126"/>
    </row>
    <row r="977" spans="1:7" ht="15">
      <c r="A977" s="153"/>
      <c r="B977" s="153"/>
      <c r="C977" s="126"/>
      <c r="D977" s="126"/>
      <c r="E977" s="133"/>
      <c r="F977" s="126"/>
      <c r="G977" s="126"/>
    </row>
    <row r="978" spans="1:7" ht="15">
      <c r="A978" s="153"/>
      <c r="B978" s="153"/>
      <c r="C978" s="126"/>
      <c r="D978" s="126"/>
      <c r="E978" s="133"/>
      <c r="F978" s="126"/>
      <c r="G978" s="126"/>
    </row>
    <row r="979" spans="1:7" ht="15">
      <c r="A979" s="153"/>
      <c r="B979" s="153"/>
      <c r="C979" s="126"/>
      <c r="D979" s="126"/>
      <c r="E979" s="133"/>
      <c r="F979" s="126"/>
      <c r="G979" s="126"/>
    </row>
    <row r="980" spans="1:7" ht="15">
      <c r="A980" s="153"/>
      <c r="B980" s="153"/>
      <c r="C980" s="126"/>
      <c r="D980" s="126"/>
      <c r="E980" s="133"/>
      <c r="F980" s="126"/>
      <c r="G980" s="126"/>
    </row>
    <row r="981" spans="1:7" ht="15">
      <c r="A981" s="153"/>
      <c r="B981" s="153"/>
      <c r="C981" s="126"/>
      <c r="D981" s="126"/>
      <c r="E981" s="133"/>
      <c r="F981" s="126"/>
      <c r="G981" s="126"/>
    </row>
    <row r="982" spans="1:7" ht="15">
      <c r="A982" s="153"/>
      <c r="B982" s="153"/>
      <c r="C982" s="126"/>
      <c r="D982" s="126"/>
      <c r="E982" s="133"/>
      <c r="F982" s="126"/>
      <c r="G982" s="126"/>
    </row>
    <row r="983" spans="1:7" ht="15">
      <c r="A983" s="153"/>
      <c r="B983" s="153"/>
      <c r="C983" s="126"/>
      <c r="D983" s="126"/>
      <c r="E983" s="133"/>
      <c r="F983" s="126"/>
      <c r="G983" s="126"/>
    </row>
    <row r="984" spans="1:7" ht="15">
      <c r="A984" s="153"/>
      <c r="B984" s="153"/>
      <c r="C984" s="126"/>
      <c r="D984" s="126"/>
      <c r="E984" s="133"/>
      <c r="F984" s="126"/>
      <c r="G984" s="126"/>
    </row>
    <row r="985" spans="1:7" ht="15">
      <c r="A985" s="153"/>
      <c r="B985" s="153"/>
      <c r="C985" s="126"/>
      <c r="D985" s="126"/>
      <c r="E985" s="133"/>
      <c r="F985" s="126"/>
      <c r="G985" s="126"/>
    </row>
    <row r="986" spans="1:7" ht="15">
      <c r="A986" s="153"/>
      <c r="B986" s="153"/>
      <c r="C986" s="126"/>
      <c r="D986" s="126"/>
      <c r="E986" s="133"/>
      <c r="F986" s="126"/>
      <c r="G986" s="126"/>
    </row>
    <row r="987" spans="1:7" ht="15">
      <c r="A987" s="153"/>
      <c r="B987" s="153"/>
      <c r="C987" s="126"/>
      <c r="D987" s="126"/>
      <c r="E987" s="133"/>
      <c r="F987" s="126"/>
      <c r="G987" s="126"/>
    </row>
    <row r="988" spans="1:7" ht="15">
      <c r="A988" s="153"/>
      <c r="B988" s="153"/>
      <c r="C988" s="126"/>
      <c r="D988" s="126"/>
      <c r="E988" s="133"/>
      <c r="F988" s="126"/>
      <c r="G988" s="126"/>
    </row>
    <row r="989" spans="1:7" ht="15">
      <c r="A989" s="153"/>
      <c r="B989" s="153"/>
      <c r="C989" s="126"/>
      <c r="D989" s="126"/>
      <c r="E989" s="133"/>
      <c r="F989" s="126"/>
      <c r="G989" s="126"/>
    </row>
    <row r="990" spans="1:7" ht="15">
      <c r="A990" s="153"/>
      <c r="B990" s="153"/>
      <c r="C990" s="126"/>
      <c r="D990" s="126"/>
      <c r="E990" s="133"/>
      <c r="F990" s="126"/>
      <c r="G990" s="126"/>
    </row>
    <row r="991" spans="1:7" ht="15">
      <c r="A991" s="153"/>
      <c r="B991" s="153"/>
      <c r="C991" s="126"/>
      <c r="D991" s="126"/>
      <c r="E991" s="133"/>
      <c r="F991" s="126"/>
      <c r="G991" s="126"/>
    </row>
    <row r="992" spans="1:7" ht="15">
      <c r="A992" s="153"/>
      <c r="B992" s="153"/>
      <c r="C992" s="126"/>
      <c r="D992" s="126"/>
      <c r="E992" s="133"/>
      <c r="F992" s="126"/>
      <c r="G992" s="126"/>
    </row>
    <row r="993" spans="1:7" ht="15">
      <c r="A993" s="153"/>
      <c r="B993" s="153"/>
      <c r="C993" s="126"/>
      <c r="D993" s="126"/>
      <c r="E993" s="133"/>
      <c r="F993" s="126"/>
      <c r="G993" s="126"/>
    </row>
    <row r="994" spans="1:7" ht="15">
      <c r="A994" s="153"/>
      <c r="B994" s="153"/>
      <c r="C994" s="126"/>
      <c r="D994" s="126"/>
      <c r="E994" s="133"/>
      <c r="F994" s="126"/>
      <c r="G994" s="126"/>
    </row>
    <row r="995" spans="1:7" ht="15">
      <c r="A995" s="153"/>
      <c r="B995" s="153"/>
      <c r="C995" s="126"/>
      <c r="D995" s="126"/>
      <c r="E995" s="133"/>
      <c r="F995" s="126"/>
      <c r="G995" s="126"/>
    </row>
    <row r="996" spans="1:7" ht="15">
      <c r="A996" s="153"/>
      <c r="B996" s="153"/>
      <c r="C996" s="126"/>
      <c r="D996" s="126"/>
      <c r="E996" s="133"/>
      <c r="F996" s="126"/>
      <c r="G996" s="126"/>
    </row>
    <row r="997" spans="1:7" ht="15">
      <c r="A997" s="153"/>
      <c r="B997" s="153"/>
      <c r="C997" s="126"/>
      <c r="D997" s="126"/>
      <c r="E997" s="133"/>
      <c r="F997" s="126"/>
      <c r="G997" s="126"/>
    </row>
    <row r="998" spans="1:7" ht="15">
      <c r="A998" s="153"/>
      <c r="B998" s="153"/>
      <c r="C998" s="126"/>
      <c r="D998" s="126"/>
      <c r="E998" s="133"/>
      <c r="F998" s="126"/>
      <c r="G998" s="126"/>
    </row>
    <row r="999" spans="1:7" ht="15">
      <c r="A999" s="153"/>
      <c r="B999" s="153"/>
      <c r="C999" s="126"/>
      <c r="D999" s="126"/>
      <c r="E999" s="133"/>
      <c r="F999" s="126"/>
      <c r="G999" s="126"/>
    </row>
    <row r="1000" spans="1:7" ht="15">
      <c r="A1000" s="153"/>
      <c r="B1000" s="153"/>
      <c r="C1000" s="126"/>
      <c r="D1000" s="126"/>
      <c r="E1000" s="133"/>
      <c r="F1000" s="126"/>
      <c r="G1000" s="126"/>
    </row>
    <row r="1001" spans="1:7" ht="15">
      <c r="A1001" s="156"/>
      <c r="B1001" s="156"/>
      <c r="E1001" s="157"/>
    </row>
    <row r="1002" spans="1:7" ht="15">
      <c r="A1002" s="156"/>
      <c r="B1002" s="156"/>
      <c r="E1002" s="157"/>
    </row>
    <row r="1003" spans="1:7" ht="15">
      <c r="A1003" s="156"/>
      <c r="B1003" s="156"/>
      <c r="E1003" s="157"/>
    </row>
    <row r="1004" spans="1:7" ht="15">
      <c r="A1004" s="156"/>
      <c r="B1004" s="156"/>
      <c r="E1004" s="157"/>
    </row>
    <row r="1005" spans="1:7" ht="15">
      <c r="A1005" s="156"/>
      <c r="B1005" s="156"/>
      <c r="E1005" s="157"/>
    </row>
    <row r="1006" spans="1:7" ht="15">
      <c r="A1006" s="156"/>
      <c r="B1006" s="156"/>
      <c r="E1006" s="157"/>
    </row>
    <row r="1007" spans="1:7" ht="15">
      <c r="A1007" s="156"/>
      <c r="B1007" s="156"/>
      <c r="E1007" s="157"/>
    </row>
    <row r="1008" spans="1:7" ht="15">
      <c r="A1008" s="156"/>
      <c r="B1008" s="156"/>
      <c r="E1008" s="157"/>
    </row>
    <row r="1009" spans="1:5" ht="15">
      <c r="A1009" s="156"/>
      <c r="B1009" s="156"/>
      <c r="E1009" s="157"/>
    </row>
    <row r="1010" spans="1:5" ht="15">
      <c r="A1010" s="156"/>
      <c r="B1010" s="156"/>
      <c r="E1010" s="157"/>
    </row>
    <row r="1011" spans="1:5" ht="15">
      <c r="A1011" s="156"/>
      <c r="B1011" s="156"/>
      <c r="E1011" s="157"/>
    </row>
    <row r="1012" spans="1:5" ht="15">
      <c r="A1012" s="156"/>
      <c r="B1012" s="156"/>
      <c r="E1012" s="157"/>
    </row>
    <row r="1013" spans="1:5" ht="15">
      <c r="A1013" s="156"/>
      <c r="B1013" s="156"/>
      <c r="E1013" s="157"/>
    </row>
    <row r="1014" spans="1:5" ht="15">
      <c r="A1014" s="156"/>
      <c r="B1014" s="156"/>
      <c r="E1014" s="157"/>
    </row>
    <row r="1015" spans="1:5" ht="15">
      <c r="A1015" s="156"/>
      <c r="B1015" s="156"/>
      <c r="E1015" s="157"/>
    </row>
    <row r="1016" spans="1:5" ht="15">
      <c r="A1016" s="156"/>
      <c r="B1016" s="156"/>
      <c r="E1016" s="157"/>
    </row>
    <row r="1017" spans="1:5" ht="15">
      <c r="A1017" s="156"/>
      <c r="B1017" s="156"/>
      <c r="E1017" s="157"/>
    </row>
    <row r="1018" spans="1:5" ht="15">
      <c r="A1018" s="156"/>
      <c r="B1018" s="156"/>
      <c r="E1018" s="157"/>
    </row>
    <row r="1019" spans="1:5" ht="15">
      <c r="A1019" s="156"/>
      <c r="B1019" s="156"/>
      <c r="E1019" s="157"/>
    </row>
    <row r="1020" spans="1:5" ht="15">
      <c r="A1020" s="156"/>
      <c r="B1020" s="156"/>
      <c r="E1020" s="157"/>
    </row>
    <row r="1021" spans="1:5" ht="15">
      <c r="A1021" s="156"/>
      <c r="B1021" s="158"/>
      <c r="E1021" s="157"/>
    </row>
    <row r="1022" spans="1:5" ht="15">
      <c r="A1022" s="156"/>
      <c r="B1022" s="156"/>
      <c r="E1022" s="157"/>
    </row>
    <row r="1023" spans="1:5" ht="15">
      <c r="A1023" s="156"/>
      <c r="B1023" s="156"/>
      <c r="E1023" s="157"/>
    </row>
    <row r="1024" spans="1:5" ht="15">
      <c r="A1024" s="156"/>
      <c r="B1024" s="156"/>
      <c r="E1024" s="157"/>
    </row>
    <row r="1025" spans="1:5" ht="15">
      <c r="A1025" s="156"/>
      <c r="B1025" s="156"/>
      <c r="E1025" s="157"/>
    </row>
    <row r="1026" spans="1:5" ht="15">
      <c r="A1026" s="156"/>
      <c r="B1026" s="156"/>
      <c r="E1026" s="157"/>
    </row>
    <row r="1027" spans="1:5" ht="15">
      <c r="A1027" s="156"/>
      <c r="B1027" s="156"/>
      <c r="E1027" s="157"/>
    </row>
    <row r="1028" spans="1:5" ht="15">
      <c r="A1028" s="156"/>
      <c r="B1028" s="156"/>
      <c r="E1028" s="157"/>
    </row>
    <row r="1029" spans="1:5" ht="15">
      <c r="A1029" s="156"/>
      <c r="B1029" s="156"/>
      <c r="E1029" s="157"/>
    </row>
    <row r="1030" spans="1:5" ht="15">
      <c r="A1030" s="156"/>
      <c r="B1030" s="156"/>
      <c r="E1030" s="157"/>
    </row>
    <row r="1031" spans="1:5" ht="15">
      <c r="A1031" s="156"/>
      <c r="B1031" s="156"/>
      <c r="E1031" s="157"/>
    </row>
    <row r="1032" spans="1:5" ht="15">
      <c r="A1032" s="156"/>
      <c r="B1032" s="156"/>
      <c r="E1032" s="157"/>
    </row>
    <row r="1033" spans="1:5" ht="15">
      <c r="A1033" s="156"/>
      <c r="B1033" s="156"/>
      <c r="E1033" s="157"/>
    </row>
    <row r="1034" spans="1:5" ht="15">
      <c r="A1034" s="156"/>
      <c r="B1034" s="156"/>
      <c r="E1034" s="157"/>
    </row>
    <row r="1035" spans="1:5" ht="15">
      <c r="A1035" s="156"/>
      <c r="B1035" s="156"/>
      <c r="E1035" s="157"/>
    </row>
    <row r="1036" spans="1:5" ht="15">
      <c r="A1036" s="156"/>
      <c r="B1036" s="156"/>
      <c r="E1036" s="157"/>
    </row>
    <row r="1037" spans="1:5" ht="15">
      <c r="A1037" s="156"/>
      <c r="B1037" s="156"/>
      <c r="E1037" s="157"/>
    </row>
    <row r="1038" spans="1:5" ht="15">
      <c r="A1038" s="156"/>
      <c r="B1038" s="156"/>
      <c r="E1038" s="157"/>
    </row>
    <row r="1039" spans="1:5" ht="15">
      <c r="A1039" s="156"/>
      <c r="B1039" s="156"/>
      <c r="E1039" s="157"/>
    </row>
    <row r="1040" spans="1:5" ht="15">
      <c r="A1040" s="156"/>
      <c r="B1040" s="156"/>
      <c r="E1040" s="157"/>
    </row>
    <row r="1041" spans="1:5" ht="15">
      <c r="A1041" s="156"/>
      <c r="B1041" s="156"/>
      <c r="E1041" s="157"/>
    </row>
    <row r="1042" spans="1:5" ht="15">
      <c r="A1042" s="156"/>
      <c r="B1042" s="156"/>
      <c r="E1042" s="157"/>
    </row>
    <row r="1043" spans="1:5" ht="15">
      <c r="A1043" s="156"/>
      <c r="B1043" s="156"/>
      <c r="E1043" s="157"/>
    </row>
    <row r="1044" spans="1:5" ht="15">
      <c r="A1044" s="156"/>
      <c r="B1044" s="156"/>
      <c r="E1044" s="157"/>
    </row>
    <row r="1045" spans="1:5" ht="15">
      <c r="A1045" s="156"/>
      <c r="B1045" s="156"/>
      <c r="E1045" s="157"/>
    </row>
    <row r="1046" spans="1:5" ht="15">
      <c r="A1046" s="156"/>
      <c r="B1046" s="156"/>
      <c r="E1046" s="157"/>
    </row>
    <row r="1047" spans="1:5" ht="15">
      <c r="A1047" s="156"/>
      <c r="B1047" s="156"/>
      <c r="E1047" s="157"/>
    </row>
    <row r="1048" spans="1:5" ht="15">
      <c r="A1048" s="156"/>
      <c r="B1048" s="156"/>
      <c r="E1048" s="157"/>
    </row>
    <row r="1049" spans="1:5" ht="15">
      <c r="A1049" s="156"/>
      <c r="B1049" s="156"/>
      <c r="E1049" s="157"/>
    </row>
    <row r="1050" spans="1:5" ht="15">
      <c r="A1050" s="156"/>
      <c r="B1050" s="156"/>
      <c r="E1050" s="157"/>
    </row>
    <row r="1051" spans="1:5" ht="15">
      <c r="A1051" s="156"/>
      <c r="B1051" s="156"/>
      <c r="E1051" s="157"/>
    </row>
    <row r="1052" spans="1:5" ht="15">
      <c r="A1052" s="156"/>
      <c r="B1052" s="156"/>
      <c r="E1052" s="157"/>
    </row>
    <row r="1053" spans="1:5" ht="15">
      <c r="A1053" s="156"/>
      <c r="B1053" s="156"/>
      <c r="E1053" s="157"/>
    </row>
    <row r="1054" spans="1:5" ht="15">
      <c r="A1054" s="156"/>
      <c r="B1054" s="156"/>
      <c r="E1054" s="157"/>
    </row>
    <row r="1055" spans="1:5" ht="15">
      <c r="A1055" s="156"/>
      <c r="B1055" s="156"/>
      <c r="E1055" s="157"/>
    </row>
    <row r="1056" spans="1:5" ht="15">
      <c r="A1056" s="156"/>
      <c r="B1056" s="156"/>
      <c r="E1056" s="157"/>
    </row>
    <row r="1057" spans="1:5" ht="15">
      <c r="A1057" s="156"/>
      <c r="B1057" s="156"/>
      <c r="E1057" s="157"/>
    </row>
    <row r="1058" spans="1:5" ht="15">
      <c r="A1058" s="156"/>
      <c r="B1058" s="156"/>
      <c r="E1058" s="157"/>
    </row>
    <row r="1059" spans="1:5" ht="15">
      <c r="A1059" s="156"/>
      <c r="B1059" s="156"/>
      <c r="E1059" s="157"/>
    </row>
    <row r="1060" spans="1:5" ht="15">
      <c r="A1060" s="156"/>
      <c r="B1060" s="156"/>
      <c r="E1060" s="157"/>
    </row>
    <row r="1061" spans="1:5" ht="15">
      <c r="A1061" s="156"/>
      <c r="B1061" s="156"/>
      <c r="E1061" s="157"/>
    </row>
    <row r="1062" spans="1:5" ht="15">
      <c r="A1062" s="156"/>
      <c r="B1062" s="156"/>
      <c r="E1062" s="157"/>
    </row>
    <row r="1063" spans="1:5" ht="15">
      <c r="A1063" s="156"/>
      <c r="B1063" s="156"/>
      <c r="E1063" s="157"/>
    </row>
    <row r="1064" spans="1:5" ht="15">
      <c r="A1064" s="156"/>
      <c r="B1064" s="156"/>
      <c r="E1064" s="157"/>
    </row>
    <row r="1065" spans="1:5" ht="15">
      <c r="A1065" s="156"/>
      <c r="B1065" s="156"/>
      <c r="E1065" s="157"/>
    </row>
    <row r="1066" spans="1:5" ht="15">
      <c r="A1066" s="156"/>
      <c r="B1066" s="156"/>
      <c r="E1066" s="157"/>
    </row>
    <row r="1067" spans="1:5" ht="15">
      <c r="A1067" s="156"/>
      <c r="B1067" s="156"/>
      <c r="E1067" s="157"/>
    </row>
    <row r="1068" spans="1:5" ht="15">
      <c r="A1068" s="156"/>
      <c r="B1068" s="156"/>
      <c r="E1068" s="157"/>
    </row>
    <row r="1069" spans="1:5" ht="15">
      <c r="A1069" s="156"/>
      <c r="B1069" s="156"/>
      <c r="E1069" s="157"/>
    </row>
    <row r="1070" spans="1:5" ht="15">
      <c r="A1070" s="156"/>
      <c r="B1070" s="156"/>
      <c r="E1070" s="157"/>
    </row>
    <row r="1071" spans="1:5" ht="15">
      <c r="A1071" s="156"/>
      <c r="B1071" s="156"/>
      <c r="E1071" s="157"/>
    </row>
    <row r="1072" spans="1:5" ht="15">
      <c r="A1072" s="156"/>
      <c r="B1072" s="156"/>
      <c r="E1072" s="157"/>
    </row>
    <row r="1073" spans="1:5" ht="15">
      <c r="A1073" s="156"/>
      <c r="B1073" s="156"/>
      <c r="E1073" s="157"/>
    </row>
    <row r="1074" spans="1:5" ht="15">
      <c r="A1074" s="156"/>
      <c r="B1074" s="156"/>
      <c r="E1074" s="157"/>
    </row>
    <row r="1075" spans="1:5" ht="15">
      <c r="A1075" s="156"/>
      <c r="B1075" s="156"/>
      <c r="E1075" s="157"/>
    </row>
    <row r="1076" spans="1:5" ht="15">
      <c r="A1076" s="156"/>
      <c r="B1076" s="156"/>
      <c r="E1076" s="157"/>
    </row>
    <row r="1077" spans="1:5" ht="15">
      <c r="A1077" s="156"/>
      <c r="B1077" s="156"/>
      <c r="E1077" s="157"/>
    </row>
    <row r="1078" spans="1:5" ht="15">
      <c r="A1078" s="156"/>
      <c r="B1078" s="156"/>
      <c r="E1078" s="157"/>
    </row>
    <row r="1079" spans="1:5" ht="15">
      <c r="A1079" s="156"/>
      <c r="B1079" s="156"/>
      <c r="E1079" s="157"/>
    </row>
    <row r="1080" spans="1:5" ht="15">
      <c r="A1080" s="156"/>
      <c r="B1080" s="156"/>
      <c r="E1080" s="157"/>
    </row>
    <row r="1081" spans="1:5" ht="15">
      <c r="A1081" s="156"/>
      <c r="B1081" s="156"/>
      <c r="E1081" s="157"/>
    </row>
    <row r="1082" spans="1:5" ht="15">
      <c r="A1082" s="156"/>
      <c r="B1082" s="156"/>
      <c r="E1082" s="157"/>
    </row>
    <row r="1083" spans="1:5" ht="15">
      <c r="A1083" s="156"/>
      <c r="B1083" s="156"/>
      <c r="E1083" s="157"/>
    </row>
    <row r="1084" spans="1:5" ht="15">
      <c r="A1084" s="156"/>
      <c r="B1084" s="156"/>
      <c r="E1084" s="157"/>
    </row>
    <row r="1085" spans="1:5" ht="15">
      <c r="A1085" s="156"/>
      <c r="B1085" s="156"/>
      <c r="E1085" s="157"/>
    </row>
    <row r="1086" spans="1:5" ht="15">
      <c r="A1086" s="156"/>
      <c r="B1086" s="156"/>
      <c r="E1086" s="157"/>
    </row>
    <row r="1087" spans="1:5" ht="15">
      <c r="A1087" s="156"/>
      <c r="B1087" s="156"/>
      <c r="E1087" s="157"/>
    </row>
    <row r="1088" spans="1:5" ht="15">
      <c r="A1088" s="156"/>
      <c r="B1088" s="156"/>
      <c r="E1088" s="157"/>
    </row>
    <row r="1089" spans="1:5" ht="15">
      <c r="A1089" s="156"/>
      <c r="B1089" s="156"/>
      <c r="E1089" s="157"/>
    </row>
    <row r="1090" spans="1:5" ht="15">
      <c r="A1090" s="156"/>
      <c r="B1090" s="156"/>
      <c r="E1090" s="157"/>
    </row>
    <row r="1091" spans="1:5" ht="15">
      <c r="A1091" s="156"/>
      <c r="B1091" s="156"/>
      <c r="E1091" s="157"/>
    </row>
    <row r="1092" spans="1:5" ht="15">
      <c r="A1092" s="156"/>
      <c r="B1092" s="156"/>
      <c r="E1092" s="157"/>
    </row>
    <row r="1093" spans="1:5" ht="15">
      <c r="A1093" s="156"/>
      <c r="B1093" s="156"/>
      <c r="E1093" s="157"/>
    </row>
    <row r="1094" spans="1:5" ht="15">
      <c r="A1094" s="156"/>
      <c r="B1094" s="156"/>
      <c r="E1094" s="157"/>
    </row>
    <row r="1095" spans="1:5" ht="15">
      <c r="A1095" s="156"/>
      <c r="B1095" s="156"/>
      <c r="E1095" s="157"/>
    </row>
    <row r="1096" spans="1:5" ht="15">
      <c r="A1096" s="156"/>
      <c r="B1096" s="156"/>
      <c r="E1096" s="157"/>
    </row>
    <row r="1097" spans="1:5" ht="15">
      <c r="A1097" s="156"/>
      <c r="B1097" s="156"/>
      <c r="E1097" s="157"/>
    </row>
    <row r="1098" spans="1:5" ht="15">
      <c r="A1098" s="156"/>
      <c r="B1098" s="156"/>
      <c r="E1098" s="157"/>
    </row>
    <row r="1099" spans="1:5" ht="15">
      <c r="A1099" s="156"/>
      <c r="B1099" s="156"/>
      <c r="E1099" s="157"/>
    </row>
    <row r="1100" spans="1:5" ht="15">
      <c r="A1100" s="156"/>
      <c r="B1100" s="156"/>
      <c r="E1100" s="157"/>
    </row>
    <row r="1101" spans="1:5" ht="15">
      <c r="A1101" s="156"/>
      <c r="B1101" s="156"/>
      <c r="E1101" s="157"/>
    </row>
    <row r="1102" spans="1:5" ht="15">
      <c r="A1102" s="156"/>
      <c r="B1102" s="156"/>
      <c r="E1102" s="157"/>
    </row>
    <row r="1103" spans="1:5" ht="15">
      <c r="A1103" s="156"/>
      <c r="B1103" s="156"/>
      <c r="E1103" s="157"/>
    </row>
    <row r="1104" spans="1:5" ht="15">
      <c r="A1104" s="156"/>
      <c r="B1104" s="156"/>
      <c r="E1104" s="157"/>
    </row>
    <row r="1105" spans="1:5" ht="15">
      <c r="A1105" s="156"/>
      <c r="B1105" s="156"/>
      <c r="E1105" s="157"/>
    </row>
    <row r="1106" spans="1:5" ht="15">
      <c r="A1106" s="156"/>
      <c r="B1106" s="156"/>
      <c r="E1106" s="157"/>
    </row>
    <row r="1107" spans="1:5" ht="15">
      <c r="A1107" s="156"/>
      <c r="B1107" s="156"/>
      <c r="E1107" s="157"/>
    </row>
    <row r="1108" spans="1:5" ht="15">
      <c r="A1108" s="156"/>
      <c r="B1108" s="156"/>
      <c r="E1108" s="157"/>
    </row>
    <row r="1109" spans="1:5" ht="15">
      <c r="A1109" s="156"/>
      <c r="B1109" s="156"/>
      <c r="E1109" s="157"/>
    </row>
    <row r="1110" spans="1:5" ht="15">
      <c r="A1110" s="156"/>
      <c r="B1110" s="156"/>
      <c r="E1110" s="157"/>
    </row>
    <row r="1111" spans="1:5" ht="15">
      <c r="A1111" s="156"/>
      <c r="B1111" s="156"/>
      <c r="E1111" s="157"/>
    </row>
    <row r="1112" spans="1:5" ht="15">
      <c r="A1112" s="156"/>
      <c r="B1112" s="156"/>
      <c r="E1112" s="157"/>
    </row>
    <row r="1113" spans="1:5" ht="15">
      <c r="A1113" s="156"/>
      <c r="B1113" s="156"/>
      <c r="E1113" s="157"/>
    </row>
    <row r="1114" spans="1:5" ht="15">
      <c r="A1114" s="156"/>
      <c r="B1114" s="156"/>
      <c r="E1114" s="157"/>
    </row>
    <row r="1115" spans="1:5" ht="15">
      <c r="A1115" s="156"/>
      <c r="B1115" s="156"/>
      <c r="E1115" s="157"/>
    </row>
    <row r="1116" spans="1:5" ht="15">
      <c r="A1116" s="156"/>
      <c r="B1116" s="156"/>
      <c r="E1116" s="157"/>
    </row>
    <row r="1117" spans="1:5" ht="15">
      <c r="A1117" s="156"/>
      <c r="B1117" s="156"/>
      <c r="E1117" s="157"/>
    </row>
    <row r="1118" spans="1:5" ht="15">
      <c r="A1118" s="156"/>
      <c r="B1118" s="156"/>
      <c r="E1118" s="157"/>
    </row>
    <row r="1119" spans="1:5" ht="15">
      <c r="A1119" s="156"/>
      <c r="B1119" s="156"/>
      <c r="E1119" s="157"/>
    </row>
    <row r="1120" spans="1:5" ht="15">
      <c r="A1120" s="156"/>
      <c r="B1120" s="156"/>
      <c r="E1120" s="157"/>
    </row>
    <row r="1121" spans="1:5" ht="15">
      <c r="A1121" s="156"/>
      <c r="B1121" s="156"/>
      <c r="E1121" s="157"/>
    </row>
    <row r="1122" spans="1:5" ht="15">
      <c r="A1122" s="156"/>
      <c r="B1122" s="156"/>
      <c r="E1122" s="157"/>
    </row>
    <row r="1123" spans="1:5" ht="15">
      <c r="A1123" s="156"/>
      <c r="B1123" s="156"/>
      <c r="E1123" s="157"/>
    </row>
    <row r="1124" spans="1:5" ht="15">
      <c r="A1124" s="156"/>
      <c r="B1124" s="156"/>
      <c r="E1124" s="157"/>
    </row>
    <row r="1125" spans="1:5" ht="15">
      <c r="A1125" s="156"/>
      <c r="B1125" s="156"/>
      <c r="E1125" s="157"/>
    </row>
    <row r="1126" spans="1:5" ht="15">
      <c r="A1126" s="156"/>
      <c r="B1126" s="156"/>
      <c r="E1126" s="157"/>
    </row>
    <row r="1127" spans="1:5" ht="15">
      <c r="A1127" s="156"/>
      <c r="B1127" s="156"/>
      <c r="E1127" s="157"/>
    </row>
    <row r="1128" spans="1:5" ht="15">
      <c r="A1128" s="156"/>
      <c r="B1128" s="156"/>
      <c r="E1128" s="157"/>
    </row>
    <row r="1129" spans="1:5" ht="15">
      <c r="A1129" s="156"/>
      <c r="B1129" s="156"/>
      <c r="E1129" s="157"/>
    </row>
    <row r="1130" spans="1:5" ht="15">
      <c r="A1130" s="156"/>
      <c r="B1130" s="156"/>
      <c r="E1130" s="157"/>
    </row>
    <row r="1131" spans="1:5" ht="15">
      <c r="A1131" s="156"/>
      <c r="B1131" s="156"/>
      <c r="E1131" s="157"/>
    </row>
    <row r="1132" spans="1:5" ht="15">
      <c r="A1132" s="156"/>
      <c r="B1132" s="156"/>
      <c r="E1132" s="157"/>
    </row>
    <row r="1133" spans="1:5" ht="15">
      <c r="A1133" s="156"/>
      <c r="B1133" s="156"/>
      <c r="E1133" s="157"/>
    </row>
    <row r="1134" spans="1:5" ht="15">
      <c r="A1134" s="156"/>
      <c r="B1134" s="156"/>
      <c r="E1134" s="157"/>
    </row>
    <row r="1135" spans="1:5" ht="15">
      <c r="A1135" s="156"/>
      <c r="B1135" s="156"/>
      <c r="E1135" s="157"/>
    </row>
    <row r="1136" spans="1:5" ht="15">
      <c r="A1136" s="156"/>
      <c r="B1136" s="156"/>
      <c r="E1136" s="157"/>
    </row>
    <row r="1137" spans="1:5" ht="15">
      <c r="A1137" s="156"/>
      <c r="B1137" s="156"/>
      <c r="E1137" s="157"/>
    </row>
    <row r="1138" spans="1:5" ht="15">
      <c r="A1138" s="156"/>
      <c r="B1138" s="156"/>
      <c r="E1138" s="157"/>
    </row>
    <row r="1139" spans="1:5" ht="15">
      <c r="A1139" s="156"/>
      <c r="B1139" s="156"/>
      <c r="E1139" s="157"/>
    </row>
    <row r="1140" spans="1:5" ht="15">
      <c r="A1140" s="156"/>
      <c r="B1140" s="156"/>
      <c r="E1140" s="157"/>
    </row>
    <row r="1141" spans="1:5" ht="15">
      <c r="A1141" s="156"/>
      <c r="B1141" s="156"/>
      <c r="E1141" s="157"/>
    </row>
    <row r="1142" spans="1:5" ht="15">
      <c r="A1142" s="156"/>
      <c r="B1142" s="156"/>
      <c r="E1142" s="157"/>
    </row>
    <row r="1143" spans="1:5" ht="15">
      <c r="A1143" s="156"/>
      <c r="B1143" s="156"/>
      <c r="E1143" s="157"/>
    </row>
    <row r="1144" spans="1:5" ht="15">
      <c r="A1144" s="156"/>
      <c r="B1144" s="156"/>
      <c r="E1144" s="157"/>
    </row>
    <row r="1145" spans="1:5" ht="15">
      <c r="A1145" s="156"/>
      <c r="B1145" s="156"/>
      <c r="E1145" s="157"/>
    </row>
    <row r="1146" spans="1:5" ht="15">
      <c r="A1146" s="156"/>
      <c r="B1146" s="156"/>
      <c r="E1146" s="157"/>
    </row>
    <row r="1147" spans="1:5" ht="15">
      <c r="A1147" s="156"/>
      <c r="B1147" s="156"/>
      <c r="E1147" s="157"/>
    </row>
    <row r="1148" spans="1:5" ht="15">
      <c r="A1148" s="156"/>
      <c r="B1148" s="156"/>
      <c r="E1148" s="157"/>
    </row>
    <row r="1149" spans="1:5" ht="15">
      <c r="A1149" s="156"/>
      <c r="B1149" s="156"/>
      <c r="E1149" s="157"/>
    </row>
    <row r="1150" spans="1:5" ht="15">
      <c r="A1150" s="156"/>
      <c r="B1150" s="156"/>
      <c r="E1150" s="157"/>
    </row>
    <row r="1151" spans="1:5" ht="15">
      <c r="A1151" s="156"/>
      <c r="B1151" s="156"/>
      <c r="E1151" s="157"/>
    </row>
    <row r="1152" spans="1:5" ht="15">
      <c r="A1152" s="156"/>
      <c r="B1152" s="156"/>
      <c r="E1152" s="157"/>
    </row>
    <row r="1153" spans="1:5" ht="15">
      <c r="A1153" s="156"/>
      <c r="B1153" s="156"/>
      <c r="E1153" s="157"/>
    </row>
    <row r="1154" spans="1:5" ht="15">
      <c r="A1154" s="156"/>
      <c r="B1154" s="156"/>
      <c r="E1154" s="157"/>
    </row>
    <row r="1155" spans="1:5" ht="15">
      <c r="A1155" s="156"/>
      <c r="B1155" s="156"/>
      <c r="E1155" s="157"/>
    </row>
    <row r="1156" spans="1:5" ht="15">
      <c r="A1156" s="156"/>
      <c r="B1156" s="156"/>
      <c r="E1156" s="157"/>
    </row>
    <row r="1157" spans="1:5" ht="15">
      <c r="A1157" s="156"/>
      <c r="B1157" s="156"/>
      <c r="E1157" s="157"/>
    </row>
    <row r="1158" spans="1:5" ht="15">
      <c r="A1158" s="156"/>
      <c r="B1158" s="156"/>
      <c r="E1158" s="157"/>
    </row>
    <row r="1159" spans="1:5" ht="15">
      <c r="A1159" s="156"/>
      <c r="B1159" s="156"/>
      <c r="E1159" s="157"/>
    </row>
    <row r="1160" spans="1:5" ht="15">
      <c r="A1160" s="156"/>
      <c r="B1160" s="156"/>
      <c r="E1160" s="157"/>
    </row>
    <row r="1161" spans="1:5" ht="15">
      <c r="A1161" s="156"/>
      <c r="B1161" s="156"/>
      <c r="E1161" s="157"/>
    </row>
    <row r="1162" spans="1:5" ht="15">
      <c r="A1162" s="156"/>
      <c r="B1162" s="156"/>
      <c r="E1162" s="157"/>
    </row>
    <row r="1163" spans="1:5" ht="15">
      <c r="A1163" s="156"/>
      <c r="B1163" s="156"/>
      <c r="E1163" s="157"/>
    </row>
    <row r="1164" spans="1:5" ht="15">
      <c r="A1164" s="156"/>
      <c r="B1164" s="156"/>
      <c r="E1164" s="157"/>
    </row>
    <row r="1165" spans="1:5" ht="15">
      <c r="A1165" s="156"/>
      <c r="B1165" s="156"/>
      <c r="E1165" s="157"/>
    </row>
    <row r="1166" spans="1:5" ht="15">
      <c r="A1166" s="156"/>
      <c r="B1166" s="156"/>
      <c r="E1166" s="157"/>
    </row>
    <row r="1167" spans="1:5" ht="15">
      <c r="A1167" s="156"/>
      <c r="B1167" s="156"/>
      <c r="E1167" s="157"/>
    </row>
    <row r="1168" spans="1:5" ht="15">
      <c r="A1168" s="156"/>
      <c r="B1168" s="156"/>
      <c r="E1168" s="157"/>
    </row>
    <row r="1169" spans="1:5" ht="15">
      <c r="A1169" s="156"/>
      <c r="B1169" s="156"/>
      <c r="E1169" s="157"/>
    </row>
    <row r="1170" spans="1:5" ht="15">
      <c r="A1170" s="156"/>
      <c r="B1170" s="156"/>
      <c r="E1170" s="157"/>
    </row>
    <row r="1171" spans="1:5" ht="15">
      <c r="A1171" s="156"/>
      <c r="B1171" s="156"/>
      <c r="E1171" s="157"/>
    </row>
    <row r="1172" spans="1:5" ht="15">
      <c r="A1172" s="156"/>
      <c r="B1172" s="156"/>
      <c r="E1172" s="157"/>
    </row>
    <row r="1173" spans="1:5" ht="15">
      <c r="A1173" s="156"/>
      <c r="B1173" s="156"/>
      <c r="E1173" s="157"/>
    </row>
    <row r="1174" spans="1:5" ht="15">
      <c r="A1174" s="156"/>
      <c r="B1174" s="156"/>
      <c r="E1174" s="157"/>
    </row>
    <row r="1175" spans="1:5" ht="15">
      <c r="A1175" s="156"/>
      <c r="B1175" s="156"/>
      <c r="E1175" s="157"/>
    </row>
    <row r="1176" spans="1:5" ht="15">
      <c r="A1176" s="156"/>
      <c r="B1176" s="156"/>
      <c r="E1176" s="157"/>
    </row>
    <row r="1177" spans="1:5" ht="15">
      <c r="A1177" s="156"/>
      <c r="B1177" s="156"/>
      <c r="E1177" s="157"/>
    </row>
    <row r="1178" spans="1:5" ht="15">
      <c r="A1178" s="156"/>
      <c r="B1178" s="156"/>
      <c r="E1178" s="157"/>
    </row>
    <row r="1179" spans="1:5" ht="15">
      <c r="A1179" s="156"/>
      <c r="B1179" s="156"/>
      <c r="E1179" s="157"/>
    </row>
    <row r="1180" spans="1:5" ht="15">
      <c r="A1180" s="156"/>
      <c r="B1180" s="156"/>
      <c r="E1180" s="157"/>
    </row>
    <row r="1181" spans="1:5" ht="15">
      <c r="A1181" s="156"/>
      <c r="B1181" s="156"/>
      <c r="E1181" s="157"/>
    </row>
    <row r="1182" spans="1:5" ht="15">
      <c r="A1182" s="156"/>
      <c r="B1182" s="156"/>
      <c r="E1182" s="157"/>
    </row>
    <row r="1183" spans="1:5" ht="15">
      <c r="A1183" s="156"/>
      <c r="B1183" s="156"/>
      <c r="E1183" s="157"/>
    </row>
    <row r="1184" spans="1:5" ht="15">
      <c r="A1184" s="156"/>
      <c r="B1184" s="156"/>
      <c r="E1184" s="157"/>
    </row>
    <row r="1185" spans="1:5" ht="15">
      <c r="A1185" s="156"/>
      <c r="B1185" s="156"/>
      <c r="E1185" s="157"/>
    </row>
    <row r="1186" spans="1:5" ht="15">
      <c r="A1186" s="156"/>
      <c r="B1186" s="156"/>
      <c r="E1186" s="157"/>
    </row>
    <row r="1187" spans="1:5" ht="15">
      <c r="A1187" s="156"/>
      <c r="B1187" s="156"/>
      <c r="E1187" s="157"/>
    </row>
    <row r="1188" spans="1:5" ht="15">
      <c r="A1188" s="156"/>
      <c r="B1188" s="156"/>
      <c r="E1188" s="157"/>
    </row>
    <row r="1189" spans="1:5" ht="15">
      <c r="A1189" s="156"/>
      <c r="B1189" s="156"/>
      <c r="E1189" s="157"/>
    </row>
    <row r="1190" spans="1:5" ht="15">
      <c r="A1190" s="156"/>
      <c r="B1190" s="156"/>
      <c r="E1190" s="157"/>
    </row>
    <row r="1191" spans="1:5" ht="15">
      <c r="A1191" s="156"/>
      <c r="B1191" s="156"/>
      <c r="E1191" s="157"/>
    </row>
    <row r="1192" spans="1:5" ht="15">
      <c r="A1192" s="156"/>
      <c r="B1192" s="156"/>
      <c r="E1192" s="157"/>
    </row>
    <row r="1193" spans="1:5" ht="15">
      <c r="A1193" s="156"/>
      <c r="B1193" s="156"/>
      <c r="E1193" s="157"/>
    </row>
    <row r="1194" spans="1:5" ht="15">
      <c r="A1194" s="156"/>
      <c r="B1194" s="156"/>
      <c r="E1194" s="157"/>
    </row>
    <row r="1195" spans="1:5" ht="15">
      <c r="A1195" s="156"/>
      <c r="B1195" s="156"/>
      <c r="E1195" s="157"/>
    </row>
    <row r="1196" spans="1:5" ht="15">
      <c r="A1196" s="156"/>
      <c r="B1196" s="156"/>
      <c r="E1196" s="157"/>
    </row>
    <row r="1197" spans="1:5" ht="15">
      <c r="A1197" s="156"/>
      <c r="B1197" s="156"/>
      <c r="E1197" s="157"/>
    </row>
    <row r="1198" spans="1:5" ht="15">
      <c r="A1198" s="156"/>
      <c r="B1198" s="156"/>
      <c r="E1198" s="157"/>
    </row>
    <row r="1199" spans="1:5" ht="15">
      <c r="A1199" s="156"/>
      <c r="B1199" s="156"/>
      <c r="E1199" s="157"/>
    </row>
    <row r="1200" spans="1:5" ht="15">
      <c r="A1200" s="156"/>
      <c r="B1200" s="156"/>
      <c r="E1200" s="157"/>
    </row>
    <row r="1201" spans="1:5" ht="15">
      <c r="A1201" s="156"/>
      <c r="B1201" s="156"/>
      <c r="E1201" s="157"/>
    </row>
    <row r="1202" spans="1:5" ht="15">
      <c r="A1202" s="156"/>
      <c r="B1202" s="156"/>
      <c r="E1202" s="157"/>
    </row>
    <row r="1203" spans="1:5" ht="15">
      <c r="A1203" s="156"/>
      <c r="B1203" s="156"/>
      <c r="E1203" s="157"/>
    </row>
    <row r="1204" spans="1:5" ht="15">
      <c r="A1204" s="156"/>
      <c r="B1204" s="156"/>
      <c r="E1204" s="157"/>
    </row>
    <row r="1205" spans="1:5" ht="15">
      <c r="A1205" s="156"/>
      <c r="B1205" s="156"/>
      <c r="E1205" s="157"/>
    </row>
    <row r="1206" spans="1:5" ht="15">
      <c r="A1206" s="156"/>
      <c r="B1206" s="156"/>
      <c r="E1206" s="157"/>
    </row>
    <row r="1207" spans="1:5" ht="15">
      <c r="A1207" s="156"/>
      <c r="B1207" s="156"/>
      <c r="E1207" s="157"/>
    </row>
    <row r="1208" spans="1:5" ht="15">
      <c r="A1208" s="156"/>
      <c r="B1208" s="156"/>
      <c r="E1208" s="157"/>
    </row>
    <row r="1209" spans="1:5" ht="15">
      <c r="A1209" s="156"/>
      <c r="B1209" s="156"/>
      <c r="E1209" s="157"/>
    </row>
    <row r="1210" spans="1:5" ht="15">
      <c r="A1210" s="156"/>
      <c r="B1210" s="156"/>
      <c r="E1210" s="157"/>
    </row>
    <row r="1211" spans="1:5" ht="15">
      <c r="A1211" s="156"/>
      <c r="B1211" s="156"/>
      <c r="E1211" s="157"/>
    </row>
    <row r="1212" spans="1:5" ht="15">
      <c r="A1212" s="156"/>
      <c r="B1212" s="156"/>
      <c r="E1212" s="157"/>
    </row>
    <row r="1213" spans="1:5" ht="15">
      <c r="A1213" s="156"/>
      <c r="B1213" s="156"/>
      <c r="E1213" s="157"/>
    </row>
    <row r="1214" spans="1:5" ht="15">
      <c r="A1214" s="156"/>
      <c r="B1214" s="156"/>
      <c r="E1214" s="157"/>
    </row>
    <row r="1215" spans="1:5" ht="15">
      <c r="A1215" s="156"/>
      <c r="B1215" s="156"/>
      <c r="E1215" s="157"/>
    </row>
    <row r="1216" spans="1:5" ht="15">
      <c r="A1216" s="156"/>
      <c r="B1216" s="156"/>
      <c r="E1216" s="157"/>
    </row>
    <row r="1217" spans="1:5" ht="15">
      <c r="A1217" s="156"/>
      <c r="B1217" s="156"/>
      <c r="E1217" s="157"/>
    </row>
    <row r="1218" spans="1:5" ht="15">
      <c r="A1218" s="156"/>
      <c r="B1218" s="156"/>
      <c r="E1218" s="157"/>
    </row>
    <row r="1219" spans="1:5" ht="15">
      <c r="A1219" s="156"/>
      <c r="B1219" s="156"/>
      <c r="E1219" s="157"/>
    </row>
    <row r="1220" spans="1:5" ht="15">
      <c r="A1220" s="156"/>
      <c r="B1220" s="156"/>
      <c r="E1220" s="157"/>
    </row>
    <row r="1221" spans="1:5" ht="15">
      <c r="A1221" s="156"/>
      <c r="B1221" s="156"/>
      <c r="E1221" s="157"/>
    </row>
    <row r="1222" spans="1:5" ht="15">
      <c r="A1222" s="156"/>
      <c r="B1222" s="156"/>
      <c r="E1222" s="157"/>
    </row>
    <row r="1223" spans="1:5" ht="15">
      <c r="A1223" s="156"/>
      <c r="B1223" s="156"/>
      <c r="E1223" s="157"/>
    </row>
    <row r="1224" spans="1:5" ht="15">
      <c r="A1224" s="156"/>
      <c r="B1224" s="156"/>
      <c r="E1224" s="157"/>
    </row>
    <row r="1225" spans="1:5" ht="15">
      <c r="A1225" s="156"/>
      <c r="B1225" s="156"/>
      <c r="E1225" s="157"/>
    </row>
    <row r="1226" spans="1:5" ht="15">
      <c r="A1226" s="156"/>
      <c r="B1226" s="156"/>
      <c r="E1226" s="157"/>
    </row>
    <row r="1227" spans="1:5" ht="15">
      <c r="A1227" s="156"/>
      <c r="B1227" s="156"/>
      <c r="E1227" s="157"/>
    </row>
    <row r="1228" spans="1:5" ht="15">
      <c r="A1228" s="156"/>
      <c r="B1228" s="156"/>
      <c r="E1228" s="157"/>
    </row>
    <row r="1229" spans="1:5" ht="15">
      <c r="A1229" s="156"/>
      <c r="B1229" s="156"/>
      <c r="E1229" s="157"/>
    </row>
    <row r="1230" spans="1:5" ht="15">
      <c r="A1230" s="156"/>
      <c r="B1230" s="156"/>
      <c r="E1230" s="157"/>
    </row>
    <row r="1231" spans="1:5" ht="15">
      <c r="A1231" s="156"/>
      <c r="B1231" s="156"/>
      <c r="E1231" s="157"/>
    </row>
    <row r="1232" spans="1:5" ht="15">
      <c r="A1232" s="156"/>
      <c r="B1232" s="156"/>
      <c r="E1232" s="157"/>
    </row>
    <row r="1233" spans="1:5" ht="15">
      <c r="A1233" s="156"/>
      <c r="B1233" s="156"/>
      <c r="E1233" s="157"/>
    </row>
    <row r="1234" spans="1:5" ht="15">
      <c r="A1234" s="156"/>
      <c r="B1234" s="156"/>
      <c r="E1234" s="157"/>
    </row>
    <row r="1235" spans="1:5" ht="15">
      <c r="A1235" s="156"/>
      <c r="B1235" s="156"/>
      <c r="E1235" s="157"/>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outlinePr summaryBelow="0" summaryRight="0"/>
  </sheetPr>
  <dimension ref="A1:H12"/>
  <sheetViews>
    <sheetView workbookViewId="0">
      <pane ySplit="2" topLeftCell="A3" activePane="bottomLeft" state="frozen"/>
      <selection pane="bottomLeft" activeCell="B4" sqref="B4"/>
    </sheetView>
  </sheetViews>
  <sheetFormatPr defaultColWidth="12.6640625" defaultRowHeight="15.75" customHeight="1"/>
  <cols>
    <col min="1" max="1" width="34.6640625" customWidth="1"/>
    <col min="3" max="3" width="17.77734375" customWidth="1"/>
    <col min="4" max="4" width="15.88671875" customWidth="1"/>
    <col min="8" max="8" width="21.44140625" customWidth="1"/>
  </cols>
  <sheetData>
    <row r="1" spans="1:8" ht="30.75" customHeight="1">
      <c r="A1" s="188" t="s">
        <v>10670</v>
      </c>
      <c r="B1" s="136"/>
      <c r="C1" s="136"/>
      <c r="D1" s="136"/>
      <c r="E1" s="136"/>
      <c r="F1" s="136"/>
      <c r="G1" s="136"/>
    </row>
    <row r="2" spans="1:8" ht="31.5" customHeight="1">
      <c r="A2" s="159" t="s">
        <v>2</v>
      </c>
      <c r="B2" s="137" t="s">
        <v>10671</v>
      </c>
      <c r="C2" s="124" t="s">
        <v>10672</v>
      </c>
      <c r="D2" s="124" t="s">
        <v>10673</v>
      </c>
      <c r="E2" s="189" t="s">
        <v>10674</v>
      </c>
      <c r="F2" s="189" t="s">
        <v>10675</v>
      </c>
      <c r="G2" s="189" t="s">
        <v>10676</v>
      </c>
      <c r="H2" s="190" t="s">
        <v>10543</v>
      </c>
    </row>
    <row r="3" spans="1:8" ht="13.2">
      <c r="A3" s="236" t="s">
        <v>10677</v>
      </c>
      <c r="B3" s="235"/>
      <c r="C3" s="235"/>
      <c r="D3" s="235"/>
      <c r="E3" s="235"/>
      <c r="F3" s="235"/>
      <c r="G3" s="237"/>
      <c r="H3" s="191" t="str">
        <f t="shared" ref="H3:H12" si="0">HYPERLINK("https://www.federalregister.gov/documents/2015/12/11/2015-30824/revisions-to-the-unregulated-contaminant-monitoring-rule-ucmr-4-
for-public-water-systems-and#h-17","HAA QC Results")</f>
        <v>HAA QC Results</v>
      </c>
    </row>
    <row r="4" spans="1:8" ht="13.2">
      <c r="A4" s="126" t="s">
        <v>10678</v>
      </c>
      <c r="B4" s="126" t="s">
        <v>10679</v>
      </c>
      <c r="C4" s="126" t="s">
        <v>10680</v>
      </c>
      <c r="D4" s="126" t="s">
        <v>10681</v>
      </c>
      <c r="E4" s="126" t="s">
        <v>10682</v>
      </c>
      <c r="F4" s="126" t="s">
        <v>10683</v>
      </c>
      <c r="G4" s="126"/>
      <c r="H4" s="191" t="str">
        <f t="shared" si="0"/>
        <v>HAA QC Results</v>
      </c>
    </row>
    <row r="5" spans="1:8" ht="13.2">
      <c r="A5" s="126" t="s">
        <v>10684</v>
      </c>
      <c r="B5" s="126" t="s">
        <v>10685</v>
      </c>
      <c r="C5" s="126" t="s">
        <v>10680</v>
      </c>
      <c r="D5" s="126" t="s">
        <v>10686</v>
      </c>
      <c r="E5" s="126"/>
      <c r="F5" s="126"/>
      <c r="G5" s="126"/>
      <c r="H5" s="191" t="str">
        <f t="shared" si="0"/>
        <v>HAA QC Results</v>
      </c>
    </row>
    <row r="6" spans="1:8" ht="13.2">
      <c r="A6" s="126" t="s">
        <v>10687</v>
      </c>
      <c r="B6" s="126" t="s">
        <v>10688</v>
      </c>
      <c r="C6" s="126" t="s">
        <v>10680</v>
      </c>
      <c r="D6" s="126" t="s">
        <v>10681</v>
      </c>
      <c r="E6" s="126"/>
      <c r="F6" s="126"/>
      <c r="G6" s="126"/>
      <c r="H6" s="191" t="str">
        <f t="shared" si="0"/>
        <v>HAA QC Results</v>
      </c>
    </row>
    <row r="7" spans="1:8" ht="13.2">
      <c r="A7" s="126" t="s">
        <v>10689</v>
      </c>
      <c r="B7" s="126" t="s">
        <v>10690</v>
      </c>
      <c r="C7" s="126" t="s">
        <v>10680</v>
      </c>
      <c r="D7" s="126" t="s">
        <v>10691</v>
      </c>
      <c r="E7" s="126"/>
      <c r="F7" s="126"/>
      <c r="G7" s="126"/>
      <c r="H7" s="191" t="str">
        <f t="shared" si="0"/>
        <v>HAA QC Results</v>
      </c>
    </row>
    <row r="8" spans="1:8" ht="13.2">
      <c r="A8" s="126" t="s">
        <v>10692</v>
      </c>
      <c r="B8" s="126" t="s">
        <v>10693</v>
      </c>
      <c r="C8" s="126" t="s">
        <v>10680</v>
      </c>
      <c r="D8" s="126" t="s">
        <v>10681</v>
      </c>
      <c r="E8" s="126"/>
      <c r="F8" s="126"/>
      <c r="G8" s="126" t="s">
        <v>10694</v>
      </c>
      <c r="H8" s="191" t="str">
        <f t="shared" si="0"/>
        <v>HAA QC Results</v>
      </c>
    </row>
    <row r="9" spans="1:8" ht="13.2">
      <c r="A9" s="126" t="s">
        <v>10695</v>
      </c>
      <c r="B9" s="126" t="s">
        <v>2531</v>
      </c>
      <c r="C9" s="126" t="s">
        <v>10680</v>
      </c>
      <c r="D9" s="126" t="s">
        <v>10681</v>
      </c>
      <c r="E9" s="126"/>
      <c r="F9" s="126"/>
      <c r="G9" s="126"/>
      <c r="H9" s="191" t="str">
        <f t="shared" si="0"/>
        <v>HAA QC Results</v>
      </c>
    </row>
    <row r="10" spans="1:8" ht="13.2">
      <c r="A10" s="126" t="s">
        <v>10696</v>
      </c>
      <c r="B10" s="126" t="s">
        <v>8558</v>
      </c>
      <c r="C10" s="126" t="s">
        <v>10680</v>
      </c>
      <c r="D10" s="126" t="s">
        <v>10697</v>
      </c>
      <c r="E10" s="126"/>
      <c r="F10" s="126"/>
      <c r="G10" s="126"/>
      <c r="H10" s="191" t="str">
        <f t="shared" si="0"/>
        <v>HAA QC Results</v>
      </c>
    </row>
    <row r="11" spans="1:8" ht="13.2">
      <c r="A11" s="126" t="s">
        <v>10698</v>
      </c>
      <c r="B11" s="126" t="s">
        <v>10699</v>
      </c>
      <c r="C11" s="126" t="s">
        <v>10680</v>
      </c>
      <c r="D11" s="126" t="s">
        <v>10691</v>
      </c>
      <c r="E11" s="126"/>
      <c r="F11" s="126"/>
      <c r="G11" s="126"/>
      <c r="H11" s="191" t="str">
        <f t="shared" si="0"/>
        <v>HAA QC Results</v>
      </c>
    </row>
    <row r="12" spans="1:8" ht="13.2">
      <c r="A12" s="126" t="s">
        <v>10700</v>
      </c>
      <c r="B12" s="126" t="s">
        <v>10079</v>
      </c>
      <c r="C12" s="126" t="s">
        <v>10680</v>
      </c>
      <c r="D12" s="126" t="s">
        <v>10686</v>
      </c>
      <c r="E12" s="126"/>
      <c r="F12" s="126"/>
      <c r="G12" s="126"/>
      <c r="H12" s="191" t="str">
        <f t="shared" si="0"/>
        <v>HAA QC Results</v>
      </c>
    </row>
  </sheetData>
  <mergeCells count="1">
    <mergeCell ref="A3:G3"/>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outlinePr summaryBelow="0" summaryRight="0"/>
  </sheetPr>
  <dimension ref="A1:G43"/>
  <sheetViews>
    <sheetView workbookViewId="0">
      <pane ySplit="2" topLeftCell="A3" activePane="bottomLeft" state="frozen"/>
      <selection pane="bottomLeft" activeCell="B4" sqref="B4"/>
    </sheetView>
  </sheetViews>
  <sheetFormatPr defaultColWidth="12.6640625" defaultRowHeight="15.75" customHeight="1"/>
  <cols>
    <col min="1" max="1" width="55.77734375" customWidth="1"/>
    <col min="2" max="2" width="25.6640625" customWidth="1"/>
    <col min="3" max="3" width="16.6640625" customWidth="1"/>
    <col min="4" max="4" width="15.21875" customWidth="1"/>
    <col min="5" max="5" width="15.6640625" customWidth="1"/>
    <col min="6" max="6" width="21" customWidth="1"/>
    <col min="7" max="7" width="21.77734375" customWidth="1"/>
  </cols>
  <sheetData>
    <row r="1" spans="1:7" ht="30.75" customHeight="1">
      <c r="A1" s="192" t="s">
        <v>10670</v>
      </c>
      <c r="B1" s="136"/>
      <c r="C1" s="136"/>
      <c r="D1" s="136"/>
      <c r="E1" s="136"/>
      <c r="F1" s="136"/>
      <c r="G1" s="136"/>
    </row>
    <row r="2" spans="1:7" ht="31.5" customHeight="1">
      <c r="A2" s="159" t="s">
        <v>2</v>
      </c>
      <c r="B2" s="137" t="s">
        <v>10671</v>
      </c>
      <c r="C2" s="124" t="s">
        <v>10672</v>
      </c>
      <c r="D2" s="124" t="s">
        <v>10673</v>
      </c>
      <c r="E2" s="125" t="s">
        <v>10701</v>
      </c>
      <c r="F2" s="193" t="s">
        <v>10702</v>
      </c>
      <c r="G2" s="124" t="s">
        <v>10543</v>
      </c>
    </row>
    <row r="3" spans="1:7" ht="13.2">
      <c r="A3" s="238" t="s">
        <v>10703</v>
      </c>
      <c r="B3" s="235"/>
      <c r="C3" s="235"/>
      <c r="D3" s="235"/>
      <c r="E3" s="235"/>
      <c r="F3" s="237"/>
      <c r="G3" s="191" t="str">
        <f>HYPERLINK("https://www.federalregister.gov/documents/2015/12/11/2015-30824/revisions-to-the-unregulated-contaminant-monitoring-rule-ucmr-4-for-public-water-systems-and#h-17","UCMR Contaminant List")</f>
        <v>UCMR Contaminant List</v>
      </c>
    </row>
    <row r="4" spans="1:7" ht="13.2">
      <c r="A4" s="126" t="s">
        <v>10704</v>
      </c>
      <c r="B4" s="126" t="s">
        <v>10634</v>
      </c>
      <c r="C4" s="126" t="s">
        <v>10705</v>
      </c>
      <c r="D4" s="126" t="s">
        <v>10681</v>
      </c>
      <c r="E4" s="126" t="s">
        <v>10706</v>
      </c>
      <c r="F4" s="126" t="s">
        <v>10707</v>
      </c>
      <c r="G4" s="191" t="str">
        <f>HYPERLINK("https://www.federalregister.gov/documents/2015/12/11/2015-30824/revisions-to-the-unregulated-contaminant-monitoring-rule-ucmr-4-
for-public-water-systems-and#h-17","UCMR Contaminant List")</f>
        <v>UCMR Contaminant List</v>
      </c>
    </row>
    <row r="5" spans="1:7" ht="13.2">
      <c r="A5" s="126" t="s">
        <v>10708</v>
      </c>
      <c r="B5" s="194">
        <v>22785815</v>
      </c>
      <c r="C5" s="126" t="s">
        <v>10709</v>
      </c>
      <c r="D5" s="126" t="s">
        <v>10710</v>
      </c>
      <c r="E5" s="126" t="s">
        <v>10711</v>
      </c>
      <c r="F5" s="126" t="s">
        <v>10707</v>
      </c>
      <c r="G5" s="191" t="str">
        <f t="shared" ref="G5:G43" si="0">HYPERLINK("https://www.federalregister.gov/documents/2015/12/11/2015-30824/revisions-to-the-unregulated-contaminant-monitoring-rule-ucmr-4-for-public-water-systems-and#h-17","UCMR Contaminant List")</f>
        <v>UCMR Contaminant List</v>
      </c>
    </row>
    <row r="6" spans="1:7" ht="13.2">
      <c r="A6" s="126" t="s">
        <v>10712</v>
      </c>
      <c r="B6" s="126" t="s">
        <v>10713</v>
      </c>
      <c r="C6" s="126" t="s">
        <v>10709</v>
      </c>
      <c r="D6" s="126" t="s">
        <v>10714</v>
      </c>
      <c r="E6" s="126" t="s">
        <v>10711</v>
      </c>
      <c r="F6" s="126" t="s">
        <v>10707</v>
      </c>
      <c r="G6" s="191" t="str">
        <f t="shared" si="0"/>
        <v>UCMR Contaminant List</v>
      </c>
    </row>
    <row r="7" spans="1:7" ht="13.2">
      <c r="A7" s="126" t="s">
        <v>10715</v>
      </c>
      <c r="B7" s="126" t="s">
        <v>10716</v>
      </c>
      <c r="C7" s="126" t="s">
        <v>10717</v>
      </c>
      <c r="D7" s="126" t="s">
        <v>10718</v>
      </c>
      <c r="E7" s="126" t="s">
        <v>10711</v>
      </c>
      <c r="F7" s="126" t="s">
        <v>10707</v>
      </c>
      <c r="G7" s="191" t="str">
        <f t="shared" si="0"/>
        <v>UCMR Contaminant List</v>
      </c>
    </row>
    <row r="8" spans="1:7" ht="13.2">
      <c r="A8" s="126" t="s">
        <v>10719</v>
      </c>
      <c r="B8" s="126" t="s">
        <v>10720</v>
      </c>
      <c r="C8" s="126" t="s">
        <v>10717</v>
      </c>
      <c r="D8" s="126" t="s">
        <v>10721</v>
      </c>
      <c r="E8" s="126" t="s">
        <v>10711</v>
      </c>
      <c r="F8" s="126" t="s">
        <v>10707</v>
      </c>
      <c r="G8" s="191" t="str">
        <f t="shared" si="0"/>
        <v>UCMR Contaminant List</v>
      </c>
    </row>
    <row r="9" spans="1:7" ht="13.2">
      <c r="A9" s="126" t="s">
        <v>10722</v>
      </c>
      <c r="B9" s="126" t="s">
        <v>10723</v>
      </c>
      <c r="C9" s="126" t="s">
        <v>10717</v>
      </c>
      <c r="D9" s="126" t="s">
        <v>10724</v>
      </c>
      <c r="E9" s="126" t="s">
        <v>10711</v>
      </c>
      <c r="F9" s="126" t="s">
        <v>10707</v>
      </c>
      <c r="G9" s="191" t="str">
        <f t="shared" si="0"/>
        <v>UCMR Contaminant List</v>
      </c>
    </row>
    <row r="10" spans="1:7" ht="13.2">
      <c r="A10" s="126" t="s">
        <v>10725</v>
      </c>
      <c r="B10" s="126" t="s">
        <v>10726</v>
      </c>
      <c r="C10" s="126" t="s">
        <v>10717</v>
      </c>
      <c r="D10" s="126" t="s">
        <v>10727</v>
      </c>
      <c r="E10" s="126" t="s">
        <v>10711</v>
      </c>
      <c r="F10" s="126" t="s">
        <v>10707</v>
      </c>
      <c r="G10" s="191" t="str">
        <f t="shared" si="0"/>
        <v>UCMR Contaminant List</v>
      </c>
    </row>
    <row r="11" spans="1:7" ht="13.2">
      <c r="A11" s="126" t="s">
        <v>10728</v>
      </c>
      <c r="B11" s="126" t="s">
        <v>10729</v>
      </c>
      <c r="C11" s="126" t="s">
        <v>10717</v>
      </c>
      <c r="D11" s="126" t="s">
        <v>10721</v>
      </c>
      <c r="E11" s="126" t="s">
        <v>10711</v>
      </c>
      <c r="F11" s="126" t="s">
        <v>10707</v>
      </c>
      <c r="G11" s="191" t="str">
        <f t="shared" si="0"/>
        <v>UCMR Contaminant List</v>
      </c>
    </row>
    <row r="12" spans="1:7" ht="13.2">
      <c r="A12" s="126" t="s">
        <v>10730</v>
      </c>
      <c r="B12" s="126" t="s">
        <v>10731</v>
      </c>
      <c r="C12" s="126" t="s">
        <v>10717</v>
      </c>
      <c r="D12" s="126" t="s">
        <v>10724</v>
      </c>
      <c r="E12" s="126" t="s">
        <v>10711</v>
      </c>
      <c r="F12" s="126" t="s">
        <v>10707</v>
      </c>
      <c r="G12" s="191" t="str">
        <f t="shared" si="0"/>
        <v>UCMR Contaminant List</v>
      </c>
    </row>
    <row r="13" spans="1:7" ht="13.2">
      <c r="A13" s="126" t="s">
        <v>10732</v>
      </c>
      <c r="B13" s="126" t="s">
        <v>10733</v>
      </c>
      <c r="C13" s="126" t="s">
        <v>10717</v>
      </c>
      <c r="D13" s="126" t="s">
        <v>10734</v>
      </c>
      <c r="E13" s="126" t="s">
        <v>10711</v>
      </c>
      <c r="F13" s="126" t="s">
        <v>10707</v>
      </c>
      <c r="G13" s="191" t="str">
        <f t="shared" si="0"/>
        <v>UCMR Contaminant List</v>
      </c>
    </row>
    <row r="14" spans="1:7" ht="13.2">
      <c r="A14" s="238" t="s">
        <v>10735</v>
      </c>
      <c r="B14" s="235"/>
      <c r="C14" s="235"/>
      <c r="D14" s="235"/>
      <c r="E14" s="235"/>
      <c r="F14" s="237"/>
      <c r="G14" s="191" t="str">
        <f t="shared" si="0"/>
        <v>UCMR Contaminant List</v>
      </c>
    </row>
    <row r="15" spans="1:7" ht="13.2">
      <c r="A15" s="236" t="s">
        <v>10736</v>
      </c>
      <c r="B15" s="235"/>
      <c r="C15" s="235"/>
      <c r="D15" s="235"/>
      <c r="E15" s="235"/>
      <c r="F15" s="237"/>
      <c r="G15" s="191" t="str">
        <f t="shared" si="0"/>
        <v>UCMR Contaminant List</v>
      </c>
    </row>
    <row r="16" spans="1:7" ht="13.2">
      <c r="A16" s="126" t="s">
        <v>10737</v>
      </c>
      <c r="B16" s="126" t="s">
        <v>10322</v>
      </c>
      <c r="C16" s="126" t="s">
        <v>10738</v>
      </c>
      <c r="D16" s="126" t="s">
        <v>10681</v>
      </c>
      <c r="E16" s="126" t="s">
        <v>10711</v>
      </c>
      <c r="F16" s="126" t="s">
        <v>10707</v>
      </c>
      <c r="G16" s="191" t="str">
        <f t="shared" si="0"/>
        <v>UCMR Contaminant List</v>
      </c>
    </row>
    <row r="17" spans="1:7" ht="13.2">
      <c r="A17" s="126" t="s">
        <v>10739</v>
      </c>
      <c r="B17" s="126" t="s">
        <v>10335</v>
      </c>
      <c r="C17" s="126" t="s">
        <v>10738</v>
      </c>
      <c r="D17" s="126" t="s">
        <v>10740</v>
      </c>
      <c r="E17" s="126" t="s">
        <v>10711</v>
      </c>
      <c r="F17" s="126" t="s">
        <v>10707</v>
      </c>
      <c r="G17" s="191" t="str">
        <f t="shared" si="0"/>
        <v>UCMR Contaminant List</v>
      </c>
    </row>
    <row r="18" spans="1:7" ht="13.2">
      <c r="A18" s="238" t="s">
        <v>10741</v>
      </c>
      <c r="B18" s="235"/>
      <c r="C18" s="235"/>
      <c r="D18" s="235"/>
      <c r="E18" s="235"/>
      <c r="F18" s="237"/>
      <c r="G18" s="191" t="str">
        <f t="shared" si="0"/>
        <v>UCMR Contaminant List</v>
      </c>
    </row>
    <row r="19" spans="1:7" ht="13.2">
      <c r="A19" s="126" t="s">
        <v>10742</v>
      </c>
      <c r="B19" s="126" t="s">
        <v>8127</v>
      </c>
      <c r="C19" s="126" t="s">
        <v>10743</v>
      </c>
      <c r="D19" s="126" t="s">
        <v>10744</v>
      </c>
      <c r="E19" s="126" t="s">
        <v>10711</v>
      </c>
      <c r="F19" s="126" t="s">
        <v>10707</v>
      </c>
      <c r="G19" s="191" t="str">
        <f t="shared" si="0"/>
        <v>UCMR Contaminant List</v>
      </c>
    </row>
    <row r="20" spans="1:7" ht="13.2">
      <c r="A20" s="126" t="s">
        <v>10745</v>
      </c>
      <c r="B20" s="126" t="s">
        <v>1800</v>
      </c>
      <c r="C20" s="126" t="s">
        <v>10743</v>
      </c>
      <c r="D20" s="126" t="s">
        <v>10710</v>
      </c>
      <c r="E20" s="126" t="s">
        <v>10711</v>
      </c>
      <c r="F20" s="126" t="s">
        <v>10707</v>
      </c>
      <c r="G20" s="191" t="str">
        <f t="shared" si="0"/>
        <v>UCMR Contaminant List</v>
      </c>
    </row>
    <row r="21" spans="1:7" ht="13.2">
      <c r="A21" s="126" t="s">
        <v>10746</v>
      </c>
      <c r="B21" s="126" t="s">
        <v>9778</v>
      </c>
      <c r="C21" s="126" t="s">
        <v>10743</v>
      </c>
      <c r="D21" s="126" t="s">
        <v>10697</v>
      </c>
      <c r="E21" s="126" t="s">
        <v>10711</v>
      </c>
      <c r="F21" s="126" t="s">
        <v>10707</v>
      </c>
      <c r="G21" s="191" t="str">
        <f t="shared" si="0"/>
        <v>UCMR Contaminant List</v>
      </c>
    </row>
    <row r="22" spans="1:7" ht="13.2">
      <c r="A22" s="126" t="s">
        <v>10747</v>
      </c>
      <c r="B22" s="126" t="s">
        <v>8654</v>
      </c>
      <c r="C22" s="126" t="s">
        <v>10743</v>
      </c>
      <c r="D22" s="126" t="s">
        <v>10710</v>
      </c>
      <c r="E22" s="126" t="s">
        <v>10711</v>
      </c>
      <c r="F22" s="126" t="s">
        <v>10707</v>
      </c>
      <c r="G22" s="191" t="str">
        <f t="shared" si="0"/>
        <v>UCMR Contaminant List</v>
      </c>
    </row>
    <row r="23" spans="1:7" ht="13.2">
      <c r="A23" s="126" t="s">
        <v>10748</v>
      </c>
      <c r="B23" s="194">
        <v>14965510</v>
      </c>
      <c r="C23" s="126" t="s">
        <v>10743</v>
      </c>
      <c r="D23" s="126" t="s">
        <v>10749</v>
      </c>
      <c r="E23" s="126" t="s">
        <v>10711</v>
      </c>
      <c r="F23" s="126" t="s">
        <v>10707</v>
      </c>
      <c r="G23" s="191" t="str">
        <f t="shared" si="0"/>
        <v>UCMR Contaminant List</v>
      </c>
    </row>
    <row r="24" spans="1:7" ht="13.2">
      <c r="A24" s="126" t="s">
        <v>10750</v>
      </c>
      <c r="B24" s="194">
        <v>14353520</v>
      </c>
      <c r="C24" s="126" t="s">
        <v>10743</v>
      </c>
      <c r="D24" s="126" t="s">
        <v>10681</v>
      </c>
      <c r="E24" s="126" t="s">
        <v>10711</v>
      </c>
      <c r="F24" s="126" t="s">
        <v>10707</v>
      </c>
      <c r="G24" s="191" t="str">
        <f t="shared" si="0"/>
        <v>UCMR Contaminant List</v>
      </c>
    </row>
    <row r="25" spans="1:7" ht="13.2">
      <c r="A25" s="126" t="s">
        <v>10751</v>
      </c>
      <c r="B25" s="126" t="s">
        <v>10057</v>
      </c>
      <c r="C25" s="126" t="s">
        <v>10743</v>
      </c>
      <c r="D25" s="126" t="s">
        <v>10697</v>
      </c>
      <c r="E25" s="126" t="s">
        <v>10711</v>
      </c>
      <c r="F25" s="126" t="s">
        <v>10707</v>
      </c>
      <c r="G25" s="191" t="str">
        <f t="shared" si="0"/>
        <v>UCMR Contaminant List</v>
      </c>
    </row>
    <row r="26" spans="1:7" ht="13.2">
      <c r="A26" s="126" t="s">
        <v>10752</v>
      </c>
      <c r="B26" s="126" t="s">
        <v>4237</v>
      </c>
      <c r="C26" s="126" t="s">
        <v>10743</v>
      </c>
      <c r="D26" s="126" t="s">
        <v>10753</v>
      </c>
      <c r="E26" s="126" t="s">
        <v>10711</v>
      </c>
      <c r="F26" s="126" t="s">
        <v>10707</v>
      </c>
      <c r="G26" s="191" t="str">
        <f t="shared" si="0"/>
        <v>UCMR Contaminant List</v>
      </c>
    </row>
    <row r="27" spans="1:7" ht="13.2">
      <c r="A27" s="126" t="s">
        <v>10754</v>
      </c>
      <c r="B27" s="126" t="s">
        <v>10032</v>
      </c>
      <c r="C27" s="126" t="s">
        <v>10743</v>
      </c>
      <c r="D27" s="126" t="s">
        <v>10755</v>
      </c>
      <c r="E27" s="126" t="s">
        <v>10711</v>
      </c>
      <c r="F27" s="126" t="s">
        <v>10707</v>
      </c>
      <c r="G27" s="191" t="str">
        <f t="shared" si="0"/>
        <v>UCMR Contaminant List</v>
      </c>
    </row>
    <row r="28" spans="1:7" ht="13.2">
      <c r="A28" s="238" t="s">
        <v>10756</v>
      </c>
      <c r="B28" s="235"/>
      <c r="C28" s="235"/>
      <c r="D28" s="235"/>
      <c r="E28" s="235"/>
      <c r="F28" s="237"/>
      <c r="G28" s="191" t="str">
        <f t="shared" si="0"/>
        <v>UCMR Contaminant List</v>
      </c>
    </row>
    <row r="29" spans="1:7" ht="13.2">
      <c r="A29" s="126" t="s">
        <v>10757</v>
      </c>
      <c r="B29" s="126" t="s">
        <v>10634</v>
      </c>
      <c r="C29" s="126" t="s">
        <v>10680</v>
      </c>
      <c r="D29" s="126" t="s">
        <v>10634</v>
      </c>
      <c r="E29" s="126" t="s">
        <v>10758</v>
      </c>
      <c r="F29" s="126" t="s">
        <v>10707</v>
      </c>
      <c r="G29" s="191" t="str">
        <f t="shared" si="0"/>
        <v>UCMR Contaminant List</v>
      </c>
    </row>
    <row r="30" spans="1:7" ht="13.2">
      <c r="A30" s="126" t="s">
        <v>10682</v>
      </c>
      <c r="B30" s="126" t="s">
        <v>10634</v>
      </c>
      <c r="C30" s="126" t="s">
        <v>10680</v>
      </c>
      <c r="D30" s="126" t="s">
        <v>10634</v>
      </c>
      <c r="E30" s="126" t="s">
        <v>10758</v>
      </c>
      <c r="F30" s="126" t="s">
        <v>10707</v>
      </c>
      <c r="G30" s="191" t="str">
        <f t="shared" si="0"/>
        <v>UCMR Contaminant List</v>
      </c>
    </row>
    <row r="31" spans="1:7" ht="13.2">
      <c r="A31" s="126" t="s">
        <v>10683</v>
      </c>
      <c r="B31" s="126" t="s">
        <v>10634</v>
      </c>
      <c r="C31" s="126" t="s">
        <v>10680</v>
      </c>
      <c r="D31" s="126" t="s">
        <v>10634</v>
      </c>
      <c r="E31" s="126" t="s">
        <v>10758</v>
      </c>
      <c r="F31" s="126" t="s">
        <v>10707</v>
      </c>
      <c r="G31" s="191" t="str">
        <f t="shared" si="0"/>
        <v>UCMR Contaminant List</v>
      </c>
    </row>
    <row r="32" spans="1:7" ht="13.2">
      <c r="A32" s="236" t="s">
        <v>10759</v>
      </c>
      <c r="B32" s="235"/>
      <c r="C32" s="235"/>
      <c r="D32" s="235"/>
      <c r="E32" s="235"/>
      <c r="F32" s="237"/>
      <c r="G32" s="191" t="str">
        <f t="shared" si="0"/>
        <v>UCMR Contaminant List</v>
      </c>
    </row>
    <row r="33" spans="1:7" ht="13.2">
      <c r="A33" s="126" t="s">
        <v>10760</v>
      </c>
      <c r="B33" s="126" t="s">
        <v>10444</v>
      </c>
      <c r="C33" s="126" t="s">
        <v>10761</v>
      </c>
      <c r="D33" s="126" t="s">
        <v>10691</v>
      </c>
      <c r="E33" s="126" t="s">
        <v>10711</v>
      </c>
      <c r="F33" s="126" t="s">
        <v>10707</v>
      </c>
      <c r="G33" s="191" t="str">
        <f t="shared" si="0"/>
        <v>UCMR Contaminant List</v>
      </c>
    </row>
    <row r="34" spans="1:7" ht="13.2">
      <c r="A34" s="126" t="s">
        <v>10762</v>
      </c>
      <c r="B34" s="126" t="s">
        <v>2704</v>
      </c>
      <c r="C34" s="126" t="s">
        <v>10761</v>
      </c>
      <c r="D34" s="126" t="s">
        <v>10740</v>
      </c>
      <c r="E34" s="126" t="s">
        <v>10711</v>
      </c>
      <c r="F34" s="126" t="s">
        <v>10707</v>
      </c>
      <c r="G34" s="191" t="str">
        <f t="shared" si="0"/>
        <v>UCMR Contaminant List</v>
      </c>
    </row>
    <row r="35" spans="1:7" ht="13.2">
      <c r="A35" s="126" t="s">
        <v>10763</v>
      </c>
      <c r="B35" s="126" t="s">
        <v>10225</v>
      </c>
      <c r="C35" s="126" t="s">
        <v>10761</v>
      </c>
      <c r="D35" s="126" t="s">
        <v>10686</v>
      </c>
      <c r="E35" s="126" t="s">
        <v>10711</v>
      </c>
      <c r="F35" s="126" t="s">
        <v>10707</v>
      </c>
      <c r="G35" s="191" t="str">
        <f t="shared" si="0"/>
        <v>UCMR Contaminant List</v>
      </c>
    </row>
    <row r="36" spans="1:7" ht="13.2">
      <c r="A36" s="236" t="s">
        <v>10764</v>
      </c>
      <c r="B36" s="235"/>
      <c r="C36" s="235"/>
      <c r="D36" s="235"/>
      <c r="E36" s="235"/>
      <c r="F36" s="237"/>
      <c r="G36" s="191" t="str">
        <f t="shared" si="0"/>
        <v>UCMR Contaminant List</v>
      </c>
    </row>
    <row r="37" spans="1:7" ht="13.2">
      <c r="A37" s="126" t="s">
        <v>10765</v>
      </c>
      <c r="B37" s="126" t="s">
        <v>1365</v>
      </c>
      <c r="C37" s="126" t="s">
        <v>10766</v>
      </c>
      <c r="D37" s="126" t="s">
        <v>10710</v>
      </c>
      <c r="E37" s="126" t="s">
        <v>10711</v>
      </c>
      <c r="F37" s="126" t="s">
        <v>10707</v>
      </c>
      <c r="G37" s="191" t="str">
        <f t="shared" si="0"/>
        <v>UCMR Contaminant List</v>
      </c>
    </row>
    <row r="38" spans="1:7" ht="13.2">
      <c r="A38" s="126" t="s">
        <v>10767</v>
      </c>
      <c r="B38" s="126" t="s">
        <v>9049</v>
      </c>
      <c r="C38" s="126" t="s">
        <v>10766</v>
      </c>
      <c r="D38" s="126" t="s">
        <v>10768</v>
      </c>
      <c r="E38" s="126" t="s">
        <v>10711</v>
      </c>
      <c r="F38" s="126" t="s">
        <v>10707</v>
      </c>
      <c r="G38" s="191" t="str">
        <f t="shared" si="0"/>
        <v>UCMR Contaminant List</v>
      </c>
    </row>
    <row r="39" spans="1:7" ht="13.2">
      <c r="A39" s="126" t="s">
        <v>10769</v>
      </c>
      <c r="B39" s="126" t="s">
        <v>10014</v>
      </c>
      <c r="C39" s="126" t="s">
        <v>10766</v>
      </c>
      <c r="D39" s="126" t="s">
        <v>10724</v>
      </c>
      <c r="E39" s="126" t="s">
        <v>10711</v>
      </c>
      <c r="F39" s="126" t="s">
        <v>10707</v>
      </c>
      <c r="G39" s="191" t="str">
        <f t="shared" si="0"/>
        <v>UCMR Contaminant List</v>
      </c>
    </row>
    <row r="40" spans="1:7" ht="13.2">
      <c r="A40" s="238" t="s">
        <v>10770</v>
      </c>
      <c r="B40" s="235"/>
      <c r="C40" s="235"/>
      <c r="D40" s="235"/>
      <c r="E40" s="235"/>
      <c r="F40" s="237"/>
      <c r="G40" s="191" t="str">
        <f t="shared" si="0"/>
        <v>UCMR Contaminant List</v>
      </c>
    </row>
    <row r="41" spans="1:7" ht="13.2">
      <c r="A41" s="126" t="s">
        <v>10771</v>
      </c>
      <c r="B41" s="126" t="s">
        <v>10771</v>
      </c>
      <c r="C41" s="126" t="s">
        <v>10771</v>
      </c>
      <c r="D41" s="126" t="s">
        <v>10771</v>
      </c>
      <c r="E41" s="126" t="s">
        <v>10771</v>
      </c>
      <c r="F41" s="126" t="s">
        <v>10771</v>
      </c>
      <c r="G41" s="191" t="str">
        <f t="shared" si="0"/>
        <v>UCMR Contaminant List</v>
      </c>
    </row>
    <row r="42" spans="1:7" ht="13.2">
      <c r="A42" s="238" t="s">
        <v>10772</v>
      </c>
      <c r="B42" s="235"/>
      <c r="C42" s="235"/>
      <c r="D42" s="235"/>
      <c r="E42" s="235"/>
      <c r="F42" s="237"/>
      <c r="G42" s="191" t="str">
        <f t="shared" si="0"/>
        <v>UCMR Contaminant List</v>
      </c>
    </row>
    <row r="43" spans="1:7" ht="13.2">
      <c r="A43" s="126" t="s">
        <v>10771</v>
      </c>
      <c r="B43" s="126" t="s">
        <v>10771</v>
      </c>
      <c r="C43" s="126" t="s">
        <v>10771</v>
      </c>
      <c r="D43" s="126" t="s">
        <v>10771</v>
      </c>
      <c r="E43" s="126" t="s">
        <v>10771</v>
      </c>
      <c r="F43" s="126"/>
      <c r="G43" s="191" t="str">
        <f t="shared" si="0"/>
        <v>UCMR Contaminant List</v>
      </c>
    </row>
  </sheetData>
  <mergeCells count="9">
    <mergeCell ref="A40:F40"/>
    <mergeCell ref="A42:F42"/>
    <mergeCell ref="A3:F3"/>
    <mergeCell ref="A14:F14"/>
    <mergeCell ref="A15:F15"/>
    <mergeCell ref="A18:F18"/>
    <mergeCell ref="A28:F28"/>
    <mergeCell ref="A32:F32"/>
    <mergeCell ref="A36:F36"/>
  </mergeCell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outlinePr summaryBelow="0" summaryRight="0"/>
  </sheetPr>
  <dimension ref="A1:AA1237"/>
  <sheetViews>
    <sheetView workbookViewId="0">
      <pane ySplit="2" topLeftCell="A3" activePane="bottomLeft" state="frozen"/>
      <selection pane="bottomLeft" activeCell="B4" sqref="B4"/>
    </sheetView>
  </sheetViews>
  <sheetFormatPr defaultColWidth="12.6640625" defaultRowHeight="15.75" customHeight="1"/>
  <cols>
    <col min="1" max="1" width="37.33203125" customWidth="1"/>
    <col min="2" max="2" width="17.44140625" customWidth="1"/>
    <col min="3" max="3" width="37.77734375" customWidth="1"/>
    <col min="4" max="4" width="26.77734375" customWidth="1"/>
    <col min="5" max="5" width="31.88671875" customWidth="1"/>
    <col min="6" max="6" width="22.6640625" customWidth="1"/>
    <col min="7" max="7" width="47.44140625" customWidth="1"/>
    <col min="8" max="27" width="7.6640625" customWidth="1"/>
  </cols>
  <sheetData>
    <row r="1" spans="1:27" ht="30.75" customHeight="1">
      <c r="A1" s="239" t="s">
        <v>10773</v>
      </c>
      <c r="B1" s="235"/>
      <c r="C1" s="235"/>
      <c r="D1" s="235"/>
      <c r="E1" s="235"/>
      <c r="F1" s="235"/>
      <c r="G1" s="237"/>
      <c r="H1" s="195"/>
      <c r="I1" s="195"/>
      <c r="J1" s="195"/>
      <c r="K1" s="195"/>
      <c r="L1" s="195"/>
      <c r="M1" s="195"/>
      <c r="N1" s="195"/>
      <c r="O1" s="195"/>
      <c r="P1" s="195"/>
      <c r="Q1" s="195"/>
      <c r="R1" s="195"/>
      <c r="S1" s="195"/>
      <c r="T1" s="195"/>
      <c r="U1" s="195"/>
      <c r="V1" s="195"/>
      <c r="W1" s="195"/>
      <c r="X1" s="195"/>
      <c r="Y1" s="195"/>
      <c r="Z1" s="195"/>
      <c r="AA1" s="195"/>
    </row>
    <row r="2" spans="1:27" ht="31.5" customHeight="1">
      <c r="A2" s="196" t="s">
        <v>10774</v>
      </c>
      <c r="B2" s="196" t="s">
        <v>10775</v>
      </c>
      <c r="C2" s="196" t="s">
        <v>3</v>
      </c>
      <c r="D2" s="196" t="s">
        <v>10776</v>
      </c>
      <c r="E2" s="196" t="s">
        <v>10777</v>
      </c>
      <c r="F2" s="196" t="s">
        <v>10778</v>
      </c>
      <c r="G2" s="196"/>
      <c r="H2" s="195"/>
      <c r="I2" s="195"/>
      <c r="J2" s="195"/>
      <c r="K2" s="195"/>
      <c r="L2" s="195"/>
      <c r="M2" s="195"/>
      <c r="N2" s="195"/>
      <c r="O2" s="195"/>
      <c r="P2" s="195"/>
      <c r="Q2" s="195"/>
      <c r="R2" s="195"/>
      <c r="S2" s="195"/>
      <c r="T2" s="195"/>
      <c r="U2" s="195"/>
      <c r="V2" s="195"/>
      <c r="W2" s="195"/>
      <c r="X2" s="195"/>
      <c r="Y2" s="195"/>
      <c r="Z2" s="195"/>
      <c r="AA2" s="195"/>
    </row>
    <row r="3" spans="1:27" ht="32.25" customHeight="1">
      <c r="A3" s="195" t="s">
        <v>10779</v>
      </c>
      <c r="B3" s="195" t="s">
        <v>10780</v>
      </c>
      <c r="C3" s="197" t="str">
        <f>HYPERLINK("https://www.epa.gov/sites/production/files/2016-06/documents/
npwdr_complete_table.pdf","EPA-National Primary Drinking Water Regulations")</f>
        <v>EPA-National Primary Drinking Water Regulations</v>
      </c>
      <c r="D3" s="195" t="s">
        <v>8097</v>
      </c>
      <c r="E3" s="195" t="s">
        <v>10781</v>
      </c>
      <c r="F3" s="195" t="s">
        <v>10782</v>
      </c>
      <c r="G3" s="195"/>
      <c r="H3" s="195"/>
      <c r="I3" s="195"/>
      <c r="J3" s="195"/>
      <c r="K3" s="195"/>
      <c r="L3" s="195"/>
      <c r="M3" s="195"/>
      <c r="N3" s="195"/>
      <c r="O3" s="195"/>
      <c r="P3" s="195"/>
      <c r="Q3" s="195"/>
      <c r="R3" s="195"/>
      <c r="S3" s="195"/>
      <c r="T3" s="195"/>
      <c r="U3" s="195"/>
      <c r="V3" s="195"/>
      <c r="W3" s="195"/>
      <c r="X3" s="195"/>
      <c r="Y3" s="195"/>
      <c r="Z3" s="195"/>
      <c r="AA3" s="195"/>
    </row>
    <row r="4" spans="1:27" ht="19.5" customHeight="1">
      <c r="A4" s="195" t="s">
        <v>10783</v>
      </c>
      <c r="B4" s="195">
        <v>2E-3</v>
      </c>
      <c r="C4" s="197" t="str">
        <f t="shared" ref="C4:C91" si="0">HYPERLINK("https://www.epa.gov/sites/production/files/2016-06/documents/npwdr_complete_table.pdf","EPA-National Primary Drinking Water Regulations")</f>
        <v>EPA-National Primary Drinking Water Regulations</v>
      </c>
      <c r="D4" s="195" t="s">
        <v>10784</v>
      </c>
      <c r="E4" s="195" t="s">
        <v>10785</v>
      </c>
      <c r="F4" s="195" t="s">
        <v>10782</v>
      </c>
      <c r="G4" s="195"/>
      <c r="H4" s="195"/>
      <c r="I4" s="195"/>
      <c r="J4" s="195"/>
      <c r="K4" s="195"/>
      <c r="L4" s="195"/>
      <c r="M4" s="195"/>
      <c r="N4" s="195"/>
      <c r="O4" s="195"/>
      <c r="P4" s="195"/>
      <c r="Q4" s="195"/>
      <c r="R4" s="195"/>
      <c r="S4" s="195"/>
      <c r="T4" s="195"/>
      <c r="U4" s="195"/>
      <c r="V4" s="195"/>
      <c r="W4" s="195"/>
      <c r="X4" s="195"/>
      <c r="Y4" s="195"/>
      <c r="Z4" s="195"/>
      <c r="AA4" s="195"/>
    </row>
    <row r="5" spans="1:27" ht="30.75" customHeight="1">
      <c r="A5" s="195" t="s">
        <v>10786</v>
      </c>
      <c r="B5" s="195" t="s">
        <v>10787</v>
      </c>
      <c r="C5" s="197" t="str">
        <f t="shared" si="0"/>
        <v>EPA-National Primary Drinking Water Regulations</v>
      </c>
      <c r="D5" s="195" t="s">
        <v>10788</v>
      </c>
      <c r="E5" s="195" t="s">
        <v>10789</v>
      </c>
      <c r="F5" s="195" t="s">
        <v>10782</v>
      </c>
      <c r="G5" s="195"/>
      <c r="H5" s="195"/>
      <c r="I5" s="195"/>
      <c r="J5" s="195"/>
      <c r="K5" s="195"/>
      <c r="L5" s="195"/>
      <c r="M5" s="195"/>
      <c r="N5" s="195"/>
      <c r="O5" s="195"/>
      <c r="P5" s="195"/>
      <c r="Q5" s="195"/>
      <c r="R5" s="195"/>
      <c r="S5" s="195"/>
      <c r="T5" s="195"/>
      <c r="U5" s="195"/>
      <c r="V5" s="195"/>
      <c r="W5" s="195"/>
      <c r="X5" s="195"/>
      <c r="Y5" s="195"/>
      <c r="Z5" s="195"/>
      <c r="AA5" s="195"/>
    </row>
    <row r="6" spans="1:27" ht="15" customHeight="1">
      <c r="A6" s="195" t="s">
        <v>10790</v>
      </c>
      <c r="B6" s="195">
        <v>6.0000000000000001E-3</v>
      </c>
      <c r="C6" s="197" t="str">
        <f t="shared" si="0"/>
        <v>EPA-National Primary Drinking Water Regulations</v>
      </c>
      <c r="D6" s="195" t="s">
        <v>10791</v>
      </c>
      <c r="E6" s="195" t="s">
        <v>10792</v>
      </c>
      <c r="F6" s="195">
        <v>6.0000000000000001E-3</v>
      </c>
      <c r="G6" s="195"/>
      <c r="H6" s="195"/>
      <c r="I6" s="195"/>
      <c r="J6" s="195"/>
      <c r="K6" s="195"/>
      <c r="L6" s="195"/>
      <c r="M6" s="195"/>
      <c r="N6" s="195"/>
      <c r="O6" s="195"/>
      <c r="P6" s="195"/>
      <c r="Q6" s="195"/>
      <c r="R6" s="195"/>
      <c r="S6" s="195"/>
      <c r="T6" s="195"/>
      <c r="U6" s="195"/>
      <c r="V6" s="195"/>
      <c r="W6" s="195"/>
      <c r="X6" s="195"/>
      <c r="Y6" s="195"/>
      <c r="Z6" s="195"/>
      <c r="AA6" s="195"/>
    </row>
    <row r="7" spans="1:27" ht="19.5" customHeight="1">
      <c r="A7" s="198" t="s">
        <v>10793</v>
      </c>
      <c r="B7" s="198">
        <v>0.01</v>
      </c>
      <c r="C7" s="197" t="str">
        <f t="shared" si="0"/>
        <v>EPA-National Primary Drinking Water Regulations</v>
      </c>
      <c r="D7" s="195" t="s">
        <v>10794</v>
      </c>
      <c r="E7" s="195" t="s">
        <v>10795</v>
      </c>
      <c r="F7" s="195">
        <v>0</v>
      </c>
      <c r="G7" s="195"/>
      <c r="H7" s="195"/>
      <c r="I7" s="195"/>
      <c r="J7" s="195"/>
      <c r="K7" s="195"/>
      <c r="L7" s="195"/>
      <c r="M7" s="195"/>
      <c r="N7" s="195"/>
      <c r="O7" s="195"/>
      <c r="P7" s="195"/>
      <c r="Q7" s="195"/>
      <c r="R7" s="195"/>
      <c r="S7" s="195"/>
      <c r="T7" s="195"/>
      <c r="U7" s="195"/>
      <c r="V7" s="195"/>
      <c r="W7" s="195"/>
      <c r="X7" s="195"/>
      <c r="Y7" s="195"/>
      <c r="Z7" s="195"/>
      <c r="AA7" s="195"/>
    </row>
    <row r="8" spans="1:27" ht="19.5" customHeight="1">
      <c r="A8" s="195" t="s">
        <v>10796</v>
      </c>
      <c r="B8" s="195" t="s">
        <v>10797</v>
      </c>
      <c r="C8" s="197" t="str">
        <f t="shared" si="0"/>
        <v>EPA-National Primary Drinking Water Regulations</v>
      </c>
      <c r="D8" s="195" t="s">
        <v>10798</v>
      </c>
      <c r="E8" s="195" t="s">
        <v>10799</v>
      </c>
      <c r="F8" s="195" t="s">
        <v>10800</v>
      </c>
      <c r="G8" s="195"/>
      <c r="H8" s="195"/>
      <c r="I8" s="195"/>
      <c r="J8" s="195"/>
      <c r="K8" s="195"/>
      <c r="L8" s="195"/>
      <c r="M8" s="195"/>
      <c r="N8" s="195"/>
      <c r="O8" s="195"/>
      <c r="P8" s="195"/>
      <c r="Q8" s="195"/>
      <c r="R8" s="195"/>
      <c r="S8" s="195"/>
      <c r="T8" s="195"/>
      <c r="U8" s="195"/>
      <c r="V8" s="195"/>
      <c r="W8" s="195"/>
      <c r="X8" s="195"/>
      <c r="Y8" s="195"/>
      <c r="Z8" s="195"/>
      <c r="AA8" s="195"/>
    </row>
    <row r="9" spans="1:27" ht="19.5" customHeight="1">
      <c r="A9" s="195" t="s">
        <v>10801</v>
      </c>
      <c r="B9" s="195">
        <v>3.0000000000000001E-3</v>
      </c>
      <c r="C9" s="197" t="str">
        <f t="shared" si="0"/>
        <v>EPA-National Primary Drinking Water Regulations</v>
      </c>
      <c r="D9" s="195" t="s">
        <v>10802</v>
      </c>
      <c r="E9" s="195" t="s">
        <v>10785</v>
      </c>
      <c r="F9" s="195">
        <v>3.0000000000000001E-3</v>
      </c>
      <c r="G9" s="195"/>
      <c r="H9" s="195"/>
      <c r="I9" s="195"/>
      <c r="J9" s="195"/>
      <c r="K9" s="195"/>
      <c r="L9" s="195"/>
      <c r="M9" s="195"/>
      <c r="N9" s="195"/>
      <c r="O9" s="195"/>
      <c r="P9" s="195"/>
      <c r="Q9" s="195"/>
      <c r="R9" s="195"/>
      <c r="S9" s="195"/>
      <c r="T9" s="195"/>
      <c r="U9" s="195"/>
      <c r="V9" s="195"/>
      <c r="W9" s="195"/>
      <c r="X9" s="195"/>
      <c r="Y9" s="195"/>
      <c r="Z9" s="195"/>
      <c r="AA9" s="195"/>
    </row>
    <row r="10" spans="1:27" ht="19.5" customHeight="1">
      <c r="A10" s="195" t="s">
        <v>10803</v>
      </c>
      <c r="B10" s="195">
        <v>2</v>
      </c>
      <c r="C10" s="197" t="str">
        <f t="shared" si="0"/>
        <v>EPA-National Primary Drinking Water Regulations</v>
      </c>
      <c r="D10" s="195" t="s">
        <v>10804</v>
      </c>
      <c r="E10" s="195" t="s">
        <v>10805</v>
      </c>
      <c r="F10" s="195">
        <v>2</v>
      </c>
      <c r="G10" s="195"/>
      <c r="H10" s="195"/>
      <c r="I10" s="195"/>
      <c r="J10" s="195"/>
      <c r="K10" s="195"/>
      <c r="L10" s="195"/>
      <c r="M10" s="195"/>
      <c r="N10" s="195"/>
      <c r="O10" s="195"/>
      <c r="P10" s="195"/>
      <c r="Q10" s="195"/>
      <c r="R10" s="195"/>
      <c r="S10" s="195"/>
      <c r="T10" s="195"/>
      <c r="U10" s="195"/>
      <c r="V10" s="195"/>
      <c r="W10" s="195"/>
      <c r="X10" s="195"/>
      <c r="Y10" s="195"/>
      <c r="Z10" s="195"/>
      <c r="AA10" s="195"/>
    </row>
    <row r="11" spans="1:27" ht="19.5" customHeight="1">
      <c r="A11" s="195" t="s">
        <v>10806</v>
      </c>
      <c r="B11" s="198">
        <v>5.0000000000000001E-3</v>
      </c>
      <c r="C11" s="197" t="str">
        <f t="shared" si="0"/>
        <v>EPA-National Primary Drinking Water Regulations</v>
      </c>
      <c r="D11" s="195" t="s">
        <v>10807</v>
      </c>
      <c r="E11" s="195" t="s">
        <v>10808</v>
      </c>
      <c r="F11" s="195" t="s">
        <v>10782</v>
      </c>
      <c r="G11" s="195"/>
      <c r="H11" s="195"/>
      <c r="I11" s="195"/>
      <c r="J11" s="195"/>
      <c r="K11" s="195"/>
      <c r="L11" s="195"/>
      <c r="M11" s="195"/>
      <c r="N11" s="195"/>
      <c r="O11" s="195"/>
      <c r="P11" s="195"/>
      <c r="Q11" s="195"/>
      <c r="R11" s="195"/>
      <c r="S11" s="195"/>
      <c r="T11" s="195"/>
      <c r="U11" s="195"/>
      <c r="V11" s="195"/>
      <c r="W11" s="195"/>
      <c r="X11" s="195"/>
      <c r="Y11" s="195"/>
      <c r="Z11" s="195"/>
      <c r="AA11" s="195"/>
    </row>
    <row r="12" spans="1:27" ht="19.5" customHeight="1">
      <c r="A12" s="195" t="s">
        <v>10809</v>
      </c>
      <c r="B12" s="195">
        <v>2.0000000000000001E-4</v>
      </c>
      <c r="C12" s="197" t="str">
        <f t="shared" si="0"/>
        <v>EPA-National Primary Drinking Water Regulations</v>
      </c>
      <c r="D12" s="195" t="s">
        <v>10810</v>
      </c>
      <c r="E12" s="195" t="s">
        <v>10811</v>
      </c>
      <c r="F12" s="195" t="s">
        <v>10782</v>
      </c>
      <c r="G12" s="195"/>
      <c r="H12" s="195"/>
      <c r="I12" s="195"/>
      <c r="J12" s="195"/>
      <c r="K12" s="195"/>
      <c r="L12" s="195"/>
      <c r="M12" s="195"/>
      <c r="N12" s="195"/>
      <c r="O12" s="195"/>
      <c r="P12" s="195"/>
      <c r="Q12" s="195"/>
      <c r="R12" s="195"/>
      <c r="S12" s="195"/>
      <c r="T12" s="195"/>
      <c r="U12" s="195"/>
      <c r="V12" s="195"/>
      <c r="W12" s="195"/>
      <c r="X12" s="195"/>
      <c r="Y12" s="195"/>
      <c r="Z12" s="195"/>
      <c r="AA12" s="195"/>
    </row>
    <row r="13" spans="1:27" ht="69">
      <c r="A13" s="195" t="s">
        <v>10812</v>
      </c>
      <c r="B13" s="195">
        <v>4.0000000000000001E-3</v>
      </c>
      <c r="C13" s="197" t="str">
        <f t="shared" si="0"/>
        <v>EPA-National Primary Drinking Water Regulations</v>
      </c>
      <c r="D13" s="195" t="s">
        <v>10813</v>
      </c>
      <c r="E13" s="195" t="s">
        <v>10814</v>
      </c>
      <c r="F13" s="195">
        <v>4.0000000000000001E-3</v>
      </c>
      <c r="G13" s="195"/>
      <c r="H13" s="195"/>
      <c r="I13" s="195"/>
      <c r="J13" s="195"/>
      <c r="K13" s="195"/>
      <c r="L13" s="195"/>
      <c r="M13" s="195"/>
      <c r="N13" s="195"/>
      <c r="O13" s="195"/>
      <c r="P13" s="195"/>
      <c r="Q13" s="195"/>
      <c r="R13" s="195"/>
      <c r="S13" s="195"/>
      <c r="T13" s="195"/>
      <c r="U13" s="195"/>
      <c r="V13" s="195"/>
      <c r="W13" s="195"/>
      <c r="X13" s="195"/>
      <c r="Y13" s="195"/>
      <c r="Z13" s="195"/>
      <c r="AA13" s="195"/>
    </row>
    <row r="14" spans="1:27" ht="69">
      <c r="A14" s="195" t="s">
        <v>10815</v>
      </c>
      <c r="B14" s="195" t="s">
        <v>10816</v>
      </c>
      <c r="C14" s="197" t="str">
        <f t="shared" si="0"/>
        <v>EPA-National Primary Drinking Water Regulations</v>
      </c>
      <c r="D14" s="195" t="s">
        <v>10788</v>
      </c>
      <c r="E14" s="195" t="s">
        <v>10817</v>
      </c>
      <c r="F14" s="195" t="s">
        <v>10782</v>
      </c>
      <c r="G14" s="195"/>
      <c r="H14" s="195"/>
      <c r="I14" s="195"/>
      <c r="J14" s="195"/>
      <c r="K14" s="195"/>
      <c r="L14" s="195"/>
      <c r="M14" s="195"/>
      <c r="N14" s="195"/>
      <c r="O14" s="195"/>
      <c r="P14" s="195"/>
      <c r="Q14" s="195"/>
      <c r="R14" s="195"/>
      <c r="S14" s="195"/>
      <c r="T14" s="195"/>
      <c r="U14" s="195"/>
      <c r="V14" s="195"/>
      <c r="W14" s="195"/>
      <c r="X14" s="195"/>
      <c r="Y14" s="195"/>
      <c r="Z14" s="195"/>
      <c r="AA14" s="195"/>
    </row>
    <row r="15" spans="1:27" ht="27.6">
      <c r="A15" s="195" t="s">
        <v>10818</v>
      </c>
      <c r="B15" s="195">
        <v>0.01</v>
      </c>
      <c r="C15" s="197" t="str">
        <f t="shared" si="0"/>
        <v>EPA-National Primary Drinking Water Regulations</v>
      </c>
      <c r="D15" s="195" t="s">
        <v>10788</v>
      </c>
      <c r="E15" s="195" t="s">
        <v>10819</v>
      </c>
      <c r="F15" s="195" t="s">
        <v>10782</v>
      </c>
      <c r="G15" s="195"/>
      <c r="H15" s="195"/>
      <c r="I15" s="195"/>
      <c r="J15" s="195"/>
      <c r="K15" s="195"/>
      <c r="L15" s="195"/>
      <c r="M15" s="195"/>
      <c r="N15" s="195"/>
      <c r="O15" s="195"/>
      <c r="P15" s="195"/>
      <c r="Q15" s="195"/>
      <c r="R15" s="195"/>
      <c r="S15" s="195"/>
      <c r="T15" s="195"/>
      <c r="U15" s="195"/>
      <c r="V15" s="195"/>
      <c r="W15" s="195"/>
      <c r="X15" s="195"/>
      <c r="Y15" s="195"/>
      <c r="Z15" s="195"/>
      <c r="AA15" s="195"/>
    </row>
    <row r="16" spans="1:27" ht="69">
      <c r="A16" s="195" t="s">
        <v>10820</v>
      </c>
      <c r="B16" s="195">
        <v>5.0000000000000001E-3</v>
      </c>
      <c r="C16" s="197" t="str">
        <f t="shared" si="0"/>
        <v>EPA-National Primary Drinking Water Regulations</v>
      </c>
      <c r="D16" s="195" t="s">
        <v>10821</v>
      </c>
      <c r="E16" s="195" t="s">
        <v>10822</v>
      </c>
      <c r="F16" s="195">
        <v>5.0000000000000001E-3</v>
      </c>
      <c r="G16" s="195"/>
      <c r="H16" s="195"/>
      <c r="I16" s="195"/>
      <c r="J16" s="195"/>
      <c r="K16" s="195"/>
      <c r="L16" s="195"/>
      <c r="M16" s="195"/>
      <c r="N16" s="195"/>
      <c r="O16" s="195"/>
      <c r="P16" s="195"/>
      <c r="Q16" s="195"/>
      <c r="R16" s="195"/>
      <c r="S16" s="195"/>
      <c r="T16" s="195"/>
      <c r="U16" s="195"/>
      <c r="V16" s="195"/>
      <c r="W16" s="195"/>
      <c r="X16" s="195"/>
      <c r="Y16" s="195"/>
      <c r="Z16" s="195"/>
      <c r="AA16" s="195"/>
    </row>
    <row r="17" spans="1:27" ht="41.4">
      <c r="A17" s="195" t="s">
        <v>10823</v>
      </c>
      <c r="B17" s="198">
        <v>0.04</v>
      </c>
      <c r="C17" s="197" t="str">
        <f t="shared" si="0"/>
        <v>EPA-National Primary Drinking Water Regulations</v>
      </c>
      <c r="D17" s="195" t="s">
        <v>10824</v>
      </c>
      <c r="E17" s="195" t="s">
        <v>10825</v>
      </c>
      <c r="F17" s="195">
        <v>0.04</v>
      </c>
      <c r="G17" s="195"/>
      <c r="H17" s="195"/>
      <c r="I17" s="195"/>
      <c r="J17" s="195"/>
      <c r="K17" s="195"/>
      <c r="L17" s="195"/>
      <c r="M17" s="195"/>
      <c r="N17" s="195"/>
      <c r="O17" s="195"/>
      <c r="P17" s="195"/>
      <c r="Q17" s="195"/>
      <c r="R17" s="195"/>
      <c r="S17" s="195"/>
      <c r="T17" s="195"/>
      <c r="U17" s="195"/>
      <c r="V17" s="195"/>
      <c r="W17" s="195"/>
      <c r="X17" s="195"/>
      <c r="Y17" s="195"/>
      <c r="Z17" s="195"/>
      <c r="AA17" s="195"/>
    </row>
    <row r="18" spans="1:27" ht="27.6">
      <c r="A18" s="195" t="s">
        <v>10826</v>
      </c>
      <c r="B18" s="198">
        <v>5.0000000000000001E-3</v>
      </c>
      <c r="C18" s="197" t="str">
        <f t="shared" si="0"/>
        <v>EPA-National Primary Drinking Water Regulations</v>
      </c>
      <c r="D18" s="195" t="s">
        <v>10827</v>
      </c>
      <c r="E18" s="195" t="s">
        <v>10828</v>
      </c>
      <c r="F18" s="195" t="s">
        <v>10782</v>
      </c>
      <c r="G18" s="195"/>
      <c r="H18" s="195"/>
      <c r="I18" s="195"/>
      <c r="J18" s="195"/>
      <c r="K18" s="195"/>
      <c r="L18" s="195"/>
      <c r="M18" s="195"/>
      <c r="N18" s="195"/>
      <c r="O18" s="195"/>
      <c r="P18" s="195"/>
      <c r="Q18" s="195"/>
      <c r="R18" s="195"/>
      <c r="S18" s="195"/>
      <c r="T18" s="195"/>
      <c r="U18" s="195"/>
      <c r="V18" s="195"/>
      <c r="W18" s="195"/>
      <c r="X18" s="195"/>
      <c r="Y18" s="195"/>
      <c r="Z18" s="195"/>
      <c r="AA18" s="195"/>
    </row>
    <row r="19" spans="1:27" ht="27.6">
      <c r="A19" s="195" t="s">
        <v>10829</v>
      </c>
      <c r="B19" s="195" t="s">
        <v>10830</v>
      </c>
      <c r="C19" s="197" t="str">
        <f t="shared" si="0"/>
        <v>EPA-National Primary Drinking Water Regulations</v>
      </c>
      <c r="D19" s="195" t="s">
        <v>10831</v>
      </c>
      <c r="E19" s="195" t="s">
        <v>10832</v>
      </c>
      <c r="F19" s="195" t="s">
        <v>10830</v>
      </c>
      <c r="G19" s="195"/>
      <c r="H19" s="195"/>
      <c r="I19" s="195"/>
      <c r="J19" s="195"/>
      <c r="K19" s="195"/>
      <c r="L19" s="195"/>
      <c r="M19" s="195"/>
      <c r="N19" s="195"/>
      <c r="O19" s="195"/>
      <c r="P19" s="195"/>
      <c r="Q19" s="195"/>
      <c r="R19" s="195"/>
      <c r="S19" s="195"/>
      <c r="T19" s="195"/>
      <c r="U19" s="195"/>
      <c r="V19" s="195"/>
      <c r="W19" s="195"/>
      <c r="X19" s="195"/>
      <c r="Y19" s="195"/>
      <c r="Z19" s="195"/>
      <c r="AA19" s="195"/>
    </row>
    <row r="20" spans="1:27" ht="52.8">
      <c r="A20" s="195" t="s">
        <v>10833</v>
      </c>
      <c r="B20" s="195" t="s">
        <v>10834</v>
      </c>
      <c r="C20" s="197" t="str">
        <f t="shared" si="0"/>
        <v>EPA-National Primary Drinking Water Regulations</v>
      </c>
      <c r="D20" s="199" t="s">
        <v>10835</v>
      </c>
      <c r="E20" s="200" t="s">
        <v>10832</v>
      </c>
      <c r="F20" s="201" t="s">
        <v>10836</v>
      </c>
      <c r="G20" s="195"/>
      <c r="H20" s="195"/>
      <c r="I20" s="195"/>
      <c r="J20" s="195"/>
      <c r="K20" s="195"/>
      <c r="L20" s="195"/>
      <c r="M20" s="195"/>
      <c r="N20" s="195"/>
      <c r="O20" s="195"/>
      <c r="P20" s="195"/>
      <c r="Q20" s="195"/>
      <c r="R20" s="195"/>
      <c r="S20" s="195"/>
      <c r="T20" s="195"/>
      <c r="U20" s="195"/>
      <c r="V20" s="195"/>
      <c r="W20" s="195"/>
      <c r="X20" s="195"/>
      <c r="Y20" s="195"/>
      <c r="Z20" s="195"/>
      <c r="AA20" s="195"/>
    </row>
    <row r="21" spans="1:27" ht="52.8">
      <c r="A21" s="201" t="s">
        <v>10837</v>
      </c>
      <c r="B21" s="201">
        <v>1</v>
      </c>
      <c r="C21" s="197" t="str">
        <f t="shared" si="0"/>
        <v>EPA-National Primary Drinking Water Regulations</v>
      </c>
      <c r="D21" s="200" t="s">
        <v>10835</v>
      </c>
      <c r="E21" s="200" t="s">
        <v>10819</v>
      </c>
      <c r="F21" s="201">
        <v>0.8</v>
      </c>
      <c r="G21" s="195"/>
      <c r="H21" s="195"/>
      <c r="I21" s="195"/>
      <c r="J21" s="195"/>
      <c r="K21" s="195"/>
      <c r="L21" s="195"/>
      <c r="M21" s="195"/>
      <c r="N21" s="195"/>
      <c r="O21" s="195"/>
      <c r="P21" s="195"/>
      <c r="Q21" s="195"/>
      <c r="R21" s="195"/>
      <c r="S21" s="195"/>
      <c r="T21" s="195"/>
      <c r="U21" s="195"/>
      <c r="V21" s="195"/>
      <c r="W21" s="195"/>
      <c r="X21" s="195"/>
      <c r="Y21" s="195"/>
      <c r="Z21" s="195"/>
      <c r="AA21" s="195"/>
    </row>
    <row r="22" spans="1:27" ht="27.6">
      <c r="A22" s="201" t="s">
        <v>10838</v>
      </c>
      <c r="B22" s="201">
        <v>0.1</v>
      </c>
      <c r="C22" s="197" t="str">
        <f t="shared" si="0"/>
        <v>EPA-National Primary Drinking Water Regulations</v>
      </c>
      <c r="D22" s="201" t="s">
        <v>10839</v>
      </c>
      <c r="E22" s="200" t="s">
        <v>10840</v>
      </c>
      <c r="F22" s="201">
        <v>0.1</v>
      </c>
      <c r="G22" s="195"/>
      <c r="H22" s="195"/>
      <c r="I22" s="195"/>
      <c r="J22" s="195"/>
      <c r="K22" s="195"/>
      <c r="L22" s="195"/>
      <c r="M22" s="195"/>
      <c r="N22" s="195"/>
      <c r="O22" s="195"/>
      <c r="P22" s="195"/>
      <c r="Q22" s="195"/>
      <c r="R22" s="195"/>
      <c r="S22" s="195"/>
      <c r="T22" s="195"/>
      <c r="U22" s="195"/>
      <c r="V22" s="195"/>
      <c r="W22" s="195"/>
      <c r="X22" s="195"/>
      <c r="Y22" s="195"/>
      <c r="Z22" s="195"/>
      <c r="AA22" s="195"/>
    </row>
    <row r="23" spans="1:27" ht="27.6">
      <c r="A23" s="201" t="s">
        <v>10841</v>
      </c>
      <c r="B23" s="201">
        <v>0.1</v>
      </c>
      <c r="C23" s="197" t="str">
        <f t="shared" si="0"/>
        <v>EPA-National Primary Drinking Water Regulations</v>
      </c>
      <c r="D23" s="195" t="s">
        <v>10842</v>
      </c>
      <c r="E23" s="201" t="s">
        <v>10843</v>
      </c>
      <c r="F23" s="201">
        <v>0.1</v>
      </c>
      <c r="G23" s="195"/>
      <c r="H23" s="195"/>
      <c r="I23" s="195"/>
      <c r="J23" s="195"/>
      <c r="K23" s="195"/>
      <c r="L23" s="195"/>
      <c r="M23" s="195"/>
      <c r="N23" s="195"/>
      <c r="O23" s="195"/>
      <c r="P23" s="195"/>
      <c r="Q23" s="195"/>
      <c r="R23" s="195"/>
      <c r="S23" s="195"/>
      <c r="T23" s="195"/>
      <c r="U23" s="195"/>
      <c r="V23" s="195"/>
      <c r="W23" s="195"/>
      <c r="X23" s="195"/>
      <c r="Y23" s="195"/>
      <c r="Z23" s="195"/>
      <c r="AA23" s="195"/>
    </row>
    <row r="24" spans="1:27" ht="124.2">
      <c r="A24" s="201" t="s">
        <v>10844</v>
      </c>
      <c r="B24" s="200" t="s">
        <v>10845</v>
      </c>
      <c r="C24" s="197" t="str">
        <f t="shared" si="0"/>
        <v>EPA-National Primary Drinking Water Regulations</v>
      </c>
      <c r="D24" s="195" t="s">
        <v>10846</v>
      </c>
      <c r="E24" s="201" t="s">
        <v>10847</v>
      </c>
      <c r="F24" s="195">
        <v>1.3</v>
      </c>
      <c r="G24" s="195"/>
      <c r="H24" s="195"/>
      <c r="I24" s="195"/>
      <c r="J24" s="195"/>
      <c r="K24" s="195"/>
      <c r="L24" s="195"/>
      <c r="M24" s="195"/>
      <c r="N24" s="195"/>
      <c r="O24" s="195"/>
      <c r="P24" s="195"/>
      <c r="Q24" s="195"/>
      <c r="R24" s="195"/>
      <c r="S24" s="195"/>
      <c r="T24" s="195"/>
      <c r="U24" s="195"/>
      <c r="V24" s="195"/>
      <c r="W24" s="195"/>
      <c r="X24" s="195"/>
      <c r="Y24" s="195"/>
      <c r="Z24" s="195"/>
      <c r="AA24" s="195"/>
    </row>
    <row r="25" spans="1:27" ht="39.6">
      <c r="A25" s="201" t="s">
        <v>10848</v>
      </c>
      <c r="B25" s="200" t="s">
        <v>10849</v>
      </c>
      <c r="C25" s="197" t="str">
        <f t="shared" si="0"/>
        <v>EPA-National Primary Drinking Water Regulations</v>
      </c>
      <c r="D25" s="201" t="s">
        <v>10850</v>
      </c>
      <c r="E25" s="201" t="s">
        <v>10851</v>
      </c>
      <c r="F25" s="195" t="s">
        <v>10852</v>
      </c>
      <c r="G25" s="195"/>
      <c r="H25" s="195"/>
      <c r="I25" s="195"/>
      <c r="J25" s="195"/>
      <c r="K25" s="195"/>
      <c r="L25" s="195"/>
      <c r="M25" s="195"/>
      <c r="N25" s="195"/>
      <c r="O25" s="195"/>
      <c r="P25" s="195"/>
      <c r="Q25" s="195"/>
      <c r="R25" s="195"/>
      <c r="S25" s="195"/>
      <c r="T25" s="195"/>
      <c r="U25" s="195"/>
      <c r="V25" s="195"/>
      <c r="W25" s="195"/>
      <c r="X25" s="195"/>
      <c r="Y25" s="195"/>
      <c r="Z25" s="195"/>
      <c r="AA25" s="195"/>
    </row>
    <row r="26" spans="1:27" ht="41.4">
      <c r="A26" s="201" t="s">
        <v>10853</v>
      </c>
      <c r="B26" s="201">
        <v>0.2</v>
      </c>
      <c r="C26" s="197" t="str">
        <f t="shared" si="0"/>
        <v>EPA-National Primary Drinking Water Regulations</v>
      </c>
      <c r="D26" s="201" t="s">
        <v>10854</v>
      </c>
      <c r="E26" s="195" t="s">
        <v>10855</v>
      </c>
      <c r="F26" s="195">
        <v>0.2</v>
      </c>
      <c r="G26" s="195"/>
      <c r="H26" s="195"/>
      <c r="I26" s="195"/>
      <c r="J26" s="195"/>
      <c r="K26" s="195"/>
      <c r="L26" s="195"/>
      <c r="M26" s="195"/>
      <c r="N26" s="195"/>
      <c r="O26" s="195"/>
      <c r="P26" s="195"/>
      <c r="Q26" s="195"/>
      <c r="R26" s="195"/>
      <c r="S26" s="195"/>
      <c r="T26" s="195"/>
      <c r="U26" s="195"/>
      <c r="V26" s="195"/>
      <c r="W26" s="195"/>
      <c r="X26" s="195"/>
      <c r="Y26" s="195"/>
      <c r="Z26" s="195"/>
      <c r="AA26" s="195"/>
    </row>
    <row r="27" spans="1:27" ht="27.6">
      <c r="A27" s="201" t="s">
        <v>1952</v>
      </c>
      <c r="B27" s="201">
        <v>7.0000000000000007E-2</v>
      </c>
      <c r="C27" s="197" t="str">
        <f t="shared" si="0"/>
        <v>EPA-National Primary Drinking Water Regulations</v>
      </c>
      <c r="D27" s="201" t="s">
        <v>10856</v>
      </c>
      <c r="E27" s="201" t="s">
        <v>10857</v>
      </c>
      <c r="F27" s="201">
        <v>7.0000000000000007E-2</v>
      </c>
      <c r="G27" s="195"/>
      <c r="H27" s="195"/>
      <c r="I27" s="195"/>
      <c r="J27" s="195"/>
      <c r="K27" s="195"/>
      <c r="L27" s="195"/>
      <c r="M27" s="195"/>
      <c r="N27" s="195"/>
      <c r="O27" s="195"/>
      <c r="P27" s="195"/>
      <c r="Q27" s="195"/>
      <c r="R27" s="195"/>
      <c r="S27" s="195"/>
      <c r="T27" s="195"/>
      <c r="U27" s="195"/>
      <c r="V27" s="195"/>
      <c r="W27" s="195"/>
      <c r="X27" s="195"/>
      <c r="Y27" s="195"/>
      <c r="Z27" s="195"/>
      <c r="AA27" s="195"/>
    </row>
    <row r="28" spans="1:27" ht="27.6">
      <c r="A28" s="201" t="s">
        <v>10858</v>
      </c>
      <c r="B28" s="201">
        <v>0.2</v>
      </c>
      <c r="C28" s="197" t="str">
        <f t="shared" si="0"/>
        <v>EPA-National Primary Drinking Water Regulations</v>
      </c>
      <c r="D28" s="201" t="s">
        <v>10859</v>
      </c>
      <c r="E28" s="201" t="s">
        <v>10860</v>
      </c>
      <c r="F28" s="201">
        <v>0.2</v>
      </c>
      <c r="G28" s="195"/>
      <c r="H28" s="195"/>
      <c r="I28" s="195"/>
      <c r="J28" s="195"/>
      <c r="K28" s="195"/>
      <c r="L28" s="195"/>
      <c r="M28" s="195"/>
      <c r="N28" s="195"/>
      <c r="O28" s="195"/>
      <c r="P28" s="195"/>
      <c r="Q28" s="195"/>
      <c r="R28" s="195"/>
      <c r="S28" s="195"/>
      <c r="T28" s="195"/>
      <c r="U28" s="195"/>
      <c r="V28" s="195"/>
      <c r="W28" s="195"/>
      <c r="X28" s="195"/>
      <c r="Y28" s="195"/>
      <c r="Z28" s="195"/>
      <c r="AA28" s="195"/>
    </row>
    <row r="29" spans="1:27" ht="41.4">
      <c r="A29" s="195" t="s">
        <v>10861</v>
      </c>
      <c r="B29" s="195">
        <v>2.0000000000000001E-4</v>
      </c>
      <c r="C29" s="197" t="str">
        <f t="shared" si="0"/>
        <v>EPA-National Primary Drinking Water Regulations</v>
      </c>
      <c r="D29" s="195" t="s">
        <v>10862</v>
      </c>
      <c r="E29" s="195" t="s">
        <v>10863</v>
      </c>
      <c r="F29" s="195" t="s">
        <v>10782</v>
      </c>
      <c r="G29" s="195"/>
      <c r="H29" s="195"/>
      <c r="I29" s="195"/>
      <c r="J29" s="195"/>
      <c r="K29" s="195"/>
      <c r="L29" s="195"/>
      <c r="M29" s="195"/>
      <c r="N29" s="195"/>
      <c r="O29" s="195"/>
      <c r="P29" s="195"/>
      <c r="Q29" s="195"/>
      <c r="R29" s="195"/>
      <c r="S29" s="195"/>
      <c r="T29" s="195"/>
      <c r="U29" s="195"/>
      <c r="V29" s="195"/>
      <c r="W29" s="195"/>
      <c r="X29" s="195"/>
      <c r="Y29" s="195"/>
      <c r="Z29" s="195"/>
      <c r="AA29" s="195"/>
    </row>
    <row r="30" spans="1:27" ht="27.6">
      <c r="A30" s="201" t="s">
        <v>10864</v>
      </c>
      <c r="B30" s="201">
        <v>0.6</v>
      </c>
      <c r="C30" s="197" t="str">
        <f t="shared" si="0"/>
        <v>EPA-National Primary Drinking Water Regulations</v>
      </c>
      <c r="D30" s="201" t="s">
        <v>10865</v>
      </c>
      <c r="E30" s="201" t="s">
        <v>10866</v>
      </c>
      <c r="F30" s="201">
        <v>0.6</v>
      </c>
      <c r="G30" s="195"/>
      <c r="H30" s="195"/>
      <c r="I30" s="195"/>
      <c r="J30" s="195"/>
      <c r="K30" s="195"/>
      <c r="L30" s="195"/>
      <c r="M30" s="195"/>
      <c r="N30" s="195"/>
      <c r="O30" s="195"/>
      <c r="P30" s="195"/>
      <c r="Q30" s="195"/>
      <c r="R30" s="195"/>
      <c r="S30" s="195"/>
      <c r="T30" s="195"/>
      <c r="U30" s="195"/>
      <c r="V30" s="195"/>
      <c r="W30" s="195"/>
      <c r="X30" s="195"/>
      <c r="Y30" s="195"/>
      <c r="Z30" s="195"/>
      <c r="AA30" s="195"/>
    </row>
    <row r="31" spans="1:27" ht="39.6">
      <c r="A31" s="195" t="s">
        <v>10867</v>
      </c>
      <c r="B31" s="201">
        <v>7.0000000000000007E-2</v>
      </c>
      <c r="C31" s="197" t="str">
        <f t="shared" si="0"/>
        <v>EPA-National Primary Drinking Water Regulations</v>
      </c>
      <c r="D31" s="201" t="s">
        <v>10868</v>
      </c>
      <c r="E31" s="195" t="s">
        <v>10869</v>
      </c>
      <c r="F31" s="201">
        <v>7.4999999999999997E-2</v>
      </c>
      <c r="G31" s="195"/>
      <c r="H31" s="195"/>
      <c r="I31" s="195"/>
      <c r="J31" s="195"/>
      <c r="K31" s="195"/>
      <c r="L31" s="195"/>
      <c r="M31" s="195"/>
      <c r="N31" s="195"/>
      <c r="O31" s="195"/>
      <c r="P31" s="195"/>
      <c r="Q31" s="195"/>
      <c r="R31" s="195"/>
      <c r="S31" s="195"/>
      <c r="T31" s="195"/>
      <c r="U31" s="195"/>
      <c r="V31" s="195"/>
      <c r="W31" s="195"/>
      <c r="X31" s="195"/>
      <c r="Y31" s="195"/>
      <c r="Z31" s="195"/>
      <c r="AA31" s="195"/>
    </row>
    <row r="32" spans="1:27" ht="27.6">
      <c r="A32" s="195" t="s">
        <v>10870</v>
      </c>
      <c r="B32" s="201">
        <v>5.0000000000000001E-3</v>
      </c>
      <c r="C32" s="197" t="str">
        <f t="shared" si="0"/>
        <v>EPA-National Primary Drinking Water Regulations</v>
      </c>
      <c r="D32" s="201" t="s">
        <v>10871</v>
      </c>
      <c r="E32" s="201" t="s">
        <v>10869</v>
      </c>
      <c r="F32" s="201" t="s">
        <v>10782</v>
      </c>
      <c r="G32" s="195"/>
      <c r="H32" s="195"/>
      <c r="I32" s="195"/>
      <c r="J32" s="195"/>
      <c r="K32" s="195"/>
      <c r="L32" s="195"/>
      <c r="M32" s="195"/>
      <c r="N32" s="195"/>
      <c r="O32" s="195"/>
      <c r="P32" s="195"/>
      <c r="Q32" s="195"/>
      <c r="R32" s="195"/>
      <c r="S32" s="195"/>
      <c r="T32" s="195"/>
      <c r="U32" s="195"/>
      <c r="V32" s="195"/>
      <c r="W32" s="195"/>
      <c r="X32" s="195"/>
      <c r="Y32" s="195"/>
      <c r="Z32" s="195"/>
      <c r="AA32" s="195"/>
    </row>
    <row r="33" spans="1:27" ht="27.6">
      <c r="A33" s="195" t="s">
        <v>10864</v>
      </c>
      <c r="B33" s="201">
        <v>0.6</v>
      </c>
      <c r="C33" s="197" t="str">
        <f t="shared" si="0"/>
        <v>EPA-National Primary Drinking Water Regulations</v>
      </c>
      <c r="D33" s="195" t="s">
        <v>10865</v>
      </c>
      <c r="E33" s="195" t="s">
        <v>10872</v>
      </c>
      <c r="F33" s="201">
        <v>0.6</v>
      </c>
      <c r="G33" s="195"/>
      <c r="H33" s="195"/>
      <c r="I33" s="195"/>
      <c r="J33" s="195"/>
      <c r="K33" s="195"/>
      <c r="L33" s="195"/>
      <c r="M33" s="195"/>
      <c r="N33" s="195"/>
      <c r="O33" s="195"/>
      <c r="P33" s="195"/>
      <c r="Q33" s="195"/>
      <c r="R33" s="195"/>
      <c r="S33" s="195"/>
      <c r="T33" s="195"/>
      <c r="U33" s="195"/>
      <c r="V33" s="195"/>
      <c r="W33" s="195"/>
      <c r="X33" s="195"/>
      <c r="Y33" s="195"/>
      <c r="Z33" s="195"/>
      <c r="AA33" s="195"/>
    </row>
    <row r="34" spans="1:27" ht="39.6">
      <c r="A34" s="195" t="s">
        <v>10873</v>
      </c>
      <c r="B34" s="201">
        <v>7.4999999999999997E-2</v>
      </c>
      <c r="C34" s="197" t="str">
        <f t="shared" si="0"/>
        <v>EPA-National Primary Drinking Water Regulations</v>
      </c>
      <c r="D34" s="201" t="s">
        <v>10868</v>
      </c>
      <c r="E34" s="195" t="s">
        <v>10869</v>
      </c>
      <c r="F34" s="201">
        <v>7.4999999999999997E-2</v>
      </c>
      <c r="G34" s="195"/>
      <c r="H34" s="195"/>
      <c r="I34" s="195"/>
      <c r="J34" s="195"/>
      <c r="K34" s="195"/>
      <c r="L34" s="195"/>
      <c r="M34" s="195"/>
      <c r="N34" s="195"/>
      <c r="O34" s="195"/>
      <c r="P34" s="195"/>
      <c r="Q34" s="195"/>
      <c r="R34" s="195"/>
      <c r="S34" s="195"/>
      <c r="T34" s="195"/>
      <c r="U34" s="195"/>
      <c r="V34" s="195"/>
      <c r="W34" s="195"/>
      <c r="X34" s="195"/>
      <c r="Y34" s="195"/>
      <c r="Z34" s="195"/>
      <c r="AA34" s="195"/>
    </row>
    <row r="35" spans="1:27" ht="27.6">
      <c r="A35" s="195" t="s">
        <v>10870</v>
      </c>
      <c r="B35" s="201">
        <v>5.0000000000000001E-3</v>
      </c>
      <c r="C35" s="197" t="str">
        <f t="shared" si="0"/>
        <v>EPA-National Primary Drinking Water Regulations</v>
      </c>
      <c r="D35" s="201" t="s">
        <v>10874</v>
      </c>
      <c r="E35" s="201" t="s">
        <v>10869</v>
      </c>
      <c r="F35" s="201" t="s">
        <v>10782</v>
      </c>
      <c r="G35" s="195"/>
      <c r="H35" s="195"/>
      <c r="I35" s="195"/>
      <c r="J35" s="195"/>
      <c r="K35" s="195"/>
      <c r="L35" s="195"/>
      <c r="M35" s="195"/>
      <c r="N35" s="195"/>
      <c r="O35" s="195"/>
      <c r="P35" s="195"/>
      <c r="Q35" s="195"/>
      <c r="R35" s="195"/>
      <c r="S35" s="195"/>
      <c r="T35" s="195"/>
      <c r="U35" s="195"/>
      <c r="V35" s="195"/>
      <c r="W35" s="195"/>
      <c r="X35" s="195"/>
      <c r="Y35" s="195"/>
      <c r="Z35" s="195"/>
      <c r="AA35" s="195"/>
    </row>
    <row r="36" spans="1:27" ht="27.6">
      <c r="A36" s="195" t="s">
        <v>10875</v>
      </c>
      <c r="B36" s="201">
        <v>7.0000000000000001E-3</v>
      </c>
      <c r="C36" s="197" t="str">
        <f t="shared" si="0"/>
        <v>EPA-National Primary Drinking Water Regulations</v>
      </c>
      <c r="D36" s="195" t="s">
        <v>10876</v>
      </c>
      <c r="E36" s="201" t="s">
        <v>10869</v>
      </c>
      <c r="F36" s="201">
        <v>7.0000000000000001E-3</v>
      </c>
      <c r="G36" s="195"/>
      <c r="H36" s="195"/>
      <c r="I36" s="195"/>
      <c r="J36" s="195"/>
      <c r="K36" s="195"/>
      <c r="L36" s="195"/>
      <c r="M36" s="195"/>
      <c r="N36" s="195"/>
      <c r="O36" s="195"/>
      <c r="P36" s="195"/>
      <c r="Q36" s="195"/>
      <c r="R36" s="195"/>
      <c r="S36" s="195"/>
      <c r="T36" s="195"/>
      <c r="U36" s="195"/>
      <c r="V36" s="195"/>
      <c r="W36" s="195"/>
      <c r="X36" s="195"/>
      <c r="Y36" s="195"/>
      <c r="Z36" s="195"/>
      <c r="AA36" s="195"/>
    </row>
    <row r="37" spans="1:27" ht="27.6">
      <c r="A37" s="195" t="s">
        <v>10877</v>
      </c>
      <c r="B37" s="201">
        <v>7.0000000000000007E-2</v>
      </c>
      <c r="C37" s="197" t="str">
        <f t="shared" si="0"/>
        <v>EPA-National Primary Drinking Water Regulations</v>
      </c>
      <c r="D37" s="195" t="s">
        <v>10876</v>
      </c>
      <c r="E37" s="201" t="s">
        <v>10869</v>
      </c>
      <c r="F37" s="201">
        <v>7.0000000000000007E-2</v>
      </c>
      <c r="G37" s="195"/>
      <c r="H37" s="195"/>
      <c r="I37" s="195"/>
      <c r="J37" s="195"/>
      <c r="K37" s="195"/>
      <c r="L37" s="195"/>
      <c r="M37" s="195"/>
      <c r="N37" s="195"/>
      <c r="O37" s="195"/>
      <c r="P37" s="195"/>
      <c r="Q37" s="195"/>
      <c r="R37" s="195"/>
      <c r="S37" s="195"/>
      <c r="T37" s="195"/>
      <c r="U37" s="195"/>
      <c r="V37" s="195"/>
      <c r="W37" s="195"/>
      <c r="X37" s="195"/>
      <c r="Y37" s="195"/>
      <c r="Z37" s="195"/>
      <c r="AA37" s="195"/>
    </row>
    <row r="38" spans="1:27" ht="27.6">
      <c r="A38" s="195" t="s">
        <v>10878</v>
      </c>
      <c r="B38" s="201">
        <v>0.1</v>
      </c>
      <c r="C38" s="197" t="str">
        <f t="shared" si="0"/>
        <v>EPA-National Primary Drinking Water Regulations</v>
      </c>
      <c r="D38" s="195" t="s">
        <v>10876</v>
      </c>
      <c r="E38" s="201" t="s">
        <v>10869</v>
      </c>
      <c r="F38" s="201">
        <v>0.1</v>
      </c>
      <c r="G38" s="195"/>
      <c r="H38" s="195"/>
      <c r="I38" s="195"/>
      <c r="J38" s="195"/>
      <c r="K38" s="195"/>
      <c r="L38" s="195"/>
      <c r="M38" s="195"/>
      <c r="N38" s="195"/>
      <c r="O38" s="195"/>
      <c r="P38" s="195"/>
      <c r="Q38" s="195"/>
      <c r="R38" s="195"/>
      <c r="S38" s="195"/>
      <c r="T38" s="195"/>
      <c r="U38" s="195"/>
      <c r="V38" s="195"/>
      <c r="W38" s="195"/>
      <c r="X38" s="195"/>
      <c r="Y38" s="195"/>
      <c r="Z38" s="195"/>
      <c r="AA38" s="195"/>
    </row>
    <row r="39" spans="1:27" ht="27.6">
      <c r="A39" s="195" t="s">
        <v>10879</v>
      </c>
      <c r="B39" s="201">
        <v>5.0000000000000001E-3</v>
      </c>
      <c r="C39" s="197" t="str">
        <f t="shared" si="0"/>
        <v>EPA-National Primary Drinking Water Regulations</v>
      </c>
      <c r="D39" s="195" t="s">
        <v>10827</v>
      </c>
      <c r="E39" s="201" t="s">
        <v>10869</v>
      </c>
      <c r="F39" s="195" t="s">
        <v>10782</v>
      </c>
      <c r="G39" s="195"/>
      <c r="H39" s="195"/>
      <c r="I39" s="195"/>
      <c r="J39" s="195"/>
      <c r="K39" s="195"/>
      <c r="L39" s="195"/>
      <c r="M39" s="195"/>
      <c r="N39" s="195"/>
      <c r="O39" s="195"/>
      <c r="P39" s="195"/>
      <c r="Q39" s="195"/>
      <c r="R39" s="195"/>
      <c r="S39" s="195"/>
      <c r="T39" s="195"/>
      <c r="U39" s="195"/>
      <c r="V39" s="195"/>
      <c r="W39" s="195"/>
      <c r="X39" s="195"/>
      <c r="Y39" s="195"/>
      <c r="Z39" s="195"/>
      <c r="AA39" s="195"/>
    </row>
    <row r="40" spans="1:27" ht="27.6">
      <c r="A40" s="195" t="s">
        <v>10880</v>
      </c>
      <c r="B40" s="201">
        <v>5.0000000000000001E-3</v>
      </c>
      <c r="C40" s="197" t="str">
        <f t="shared" si="0"/>
        <v>EPA-National Primary Drinking Water Regulations</v>
      </c>
      <c r="D40" s="195" t="s">
        <v>10788</v>
      </c>
      <c r="E40" s="201" t="s">
        <v>10869</v>
      </c>
      <c r="F40" s="195" t="s">
        <v>10782</v>
      </c>
      <c r="G40" s="195"/>
      <c r="H40" s="195"/>
      <c r="I40" s="195"/>
      <c r="J40" s="195"/>
      <c r="K40" s="195"/>
      <c r="L40" s="195"/>
      <c r="M40" s="195"/>
      <c r="N40" s="195"/>
      <c r="O40" s="195"/>
      <c r="P40" s="195"/>
      <c r="Q40" s="195"/>
      <c r="R40" s="195"/>
      <c r="S40" s="195"/>
      <c r="T40" s="195"/>
      <c r="U40" s="195"/>
      <c r="V40" s="195"/>
      <c r="W40" s="195"/>
      <c r="X40" s="195"/>
      <c r="Y40" s="195"/>
      <c r="Z40" s="195"/>
      <c r="AA40" s="195"/>
    </row>
    <row r="41" spans="1:27" ht="41.4">
      <c r="A41" s="195" t="s">
        <v>10881</v>
      </c>
      <c r="B41" s="201">
        <v>0.4</v>
      </c>
      <c r="C41" s="197" t="str">
        <f t="shared" si="0"/>
        <v>EPA-National Primary Drinking Water Regulations</v>
      </c>
      <c r="D41" s="195" t="s">
        <v>10882</v>
      </c>
      <c r="E41" s="201" t="s">
        <v>10869</v>
      </c>
      <c r="F41" s="195">
        <v>0.4</v>
      </c>
      <c r="G41" s="195"/>
      <c r="H41" s="195"/>
      <c r="I41" s="195"/>
      <c r="J41" s="195"/>
      <c r="K41" s="195"/>
      <c r="L41" s="195"/>
      <c r="M41" s="195"/>
      <c r="N41" s="195"/>
      <c r="O41" s="195"/>
      <c r="P41" s="195"/>
      <c r="Q41" s="195"/>
      <c r="R41" s="195"/>
      <c r="S41" s="195"/>
      <c r="T41" s="195"/>
      <c r="U41" s="195"/>
      <c r="V41" s="195"/>
      <c r="W41" s="195"/>
      <c r="X41" s="195"/>
      <c r="Y41" s="195"/>
      <c r="Z41" s="195"/>
      <c r="AA41" s="195"/>
    </row>
    <row r="42" spans="1:27" ht="41.4">
      <c r="A42" s="195" t="s">
        <v>10883</v>
      </c>
      <c r="B42" s="201">
        <v>6.0000000000000001E-3</v>
      </c>
      <c r="C42" s="197" t="str">
        <f t="shared" si="0"/>
        <v>EPA-National Primary Drinking Water Regulations</v>
      </c>
      <c r="D42" s="195" t="s">
        <v>10884</v>
      </c>
      <c r="E42" s="201" t="s">
        <v>10869</v>
      </c>
      <c r="F42" s="195" t="s">
        <v>10782</v>
      </c>
      <c r="G42" s="195"/>
      <c r="H42" s="195"/>
      <c r="I42" s="195"/>
      <c r="J42" s="195"/>
      <c r="K42" s="195"/>
      <c r="L42" s="195"/>
      <c r="M42" s="195"/>
      <c r="N42" s="195"/>
      <c r="O42" s="195"/>
      <c r="P42" s="195"/>
      <c r="Q42" s="195"/>
      <c r="R42" s="195"/>
      <c r="S42" s="195"/>
      <c r="T42" s="195"/>
      <c r="U42" s="195"/>
      <c r="V42" s="195"/>
      <c r="W42" s="195"/>
      <c r="X42" s="195"/>
      <c r="Y42" s="195"/>
      <c r="Z42" s="195"/>
      <c r="AA42" s="195"/>
    </row>
    <row r="43" spans="1:27" ht="27.6">
      <c r="A43" s="195" t="s">
        <v>10885</v>
      </c>
      <c r="B43" s="201">
        <v>7.0000000000000001E-3</v>
      </c>
      <c r="C43" s="197" t="str">
        <f t="shared" si="0"/>
        <v>EPA-National Primary Drinking Water Regulations</v>
      </c>
      <c r="D43" s="195" t="s">
        <v>10886</v>
      </c>
      <c r="E43" s="201" t="s">
        <v>10887</v>
      </c>
      <c r="F43" s="201">
        <v>7.0000000000000001E-3</v>
      </c>
      <c r="G43" s="195"/>
      <c r="H43" s="195"/>
      <c r="I43" s="195"/>
      <c r="J43" s="195"/>
      <c r="K43" s="195"/>
      <c r="L43" s="195"/>
      <c r="M43" s="195"/>
      <c r="N43" s="195"/>
      <c r="O43" s="195"/>
      <c r="P43" s="195"/>
      <c r="Q43" s="195"/>
      <c r="R43" s="195"/>
      <c r="S43" s="195"/>
      <c r="T43" s="195"/>
      <c r="U43" s="195"/>
      <c r="V43" s="195"/>
      <c r="W43" s="195"/>
      <c r="X43" s="195"/>
      <c r="Y43" s="195"/>
      <c r="Z43" s="195"/>
      <c r="AA43" s="195"/>
    </row>
    <row r="44" spans="1:27" ht="41.4">
      <c r="A44" s="195" t="s">
        <v>10888</v>
      </c>
      <c r="B44" s="201">
        <v>2.9999999999999997E-8</v>
      </c>
      <c r="C44" s="197" t="str">
        <f t="shared" si="0"/>
        <v>EPA-National Primary Drinking Water Regulations</v>
      </c>
      <c r="D44" s="195" t="s">
        <v>10862</v>
      </c>
      <c r="E44" s="195" t="s">
        <v>10889</v>
      </c>
      <c r="F44" s="195" t="s">
        <v>10782</v>
      </c>
      <c r="G44" s="195"/>
      <c r="H44" s="195"/>
      <c r="I44" s="195"/>
      <c r="J44" s="195"/>
      <c r="K44" s="195"/>
      <c r="L44" s="195"/>
      <c r="M44" s="195"/>
      <c r="N44" s="195"/>
      <c r="O44" s="195"/>
      <c r="P44" s="195"/>
      <c r="Q44" s="195"/>
      <c r="R44" s="195"/>
      <c r="S44" s="195"/>
      <c r="T44" s="195"/>
      <c r="U44" s="195"/>
      <c r="V44" s="195"/>
      <c r="W44" s="195"/>
      <c r="X44" s="195"/>
      <c r="Y44" s="195"/>
      <c r="Z44" s="195"/>
      <c r="AA44" s="195"/>
    </row>
    <row r="45" spans="1:27" ht="27.6">
      <c r="A45" s="195" t="s">
        <v>10890</v>
      </c>
      <c r="B45" s="201">
        <v>0.02</v>
      </c>
      <c r="C45" s="197" t="str">
        <f t="shared" si="0"/>
        <v>EPA-National Primary Drinking Water Regulations</v>
      </c>
      <c r="D45" s="201" t="s">
        <v>10891</v>
      </c>
      <c r="E45" s="201" t="s">
        <v>10892</v>
      </c>
      <c r="F45" s="201">
        <v>0.02</v>
      </c>
      <c r="G45" s="195"/>
      <c r="H45" s="195"/>
      <c r="I45" s="195"/>
      <c r="J45" s="195"/>
      <c r="K45" s="195"/>
      <c r="L45" s="195"/>
      <c r="M45" s="195"/>
      <c r="N45" s="195"/>
      <c r="O45" s="195"/>
      <c r="P45" s="195"/>
      <c r="Q45" s="195"/>
      <c r="R45" s="195"/>
      <c r="S45" s="195"/>
      <c r="T45" s="195"/>
      <c r="U45" s="195"/>
      <c r="V45" s="195"/>
      <c r="W45" s="195"/>
      <c r="X45" s="195"/>
      <c r="Y45" s="195"/>
      <c r="Z45" s="195"/>
      <c r="AA45" s="195"/>
    </row>
    <row r="46" spans="1:27" ht="27.6">
      <c r="A46" s="195" t="s">
        <v>10893</v>
      </c>
      <c r="B46" s="201">
        <v>0.1</v>
      </c>
      <c r="C46" s="197" t="str">
        <f t="shared" si="0"/>
        <v>EPA-National Primary Drinking Water Regulations</v>
      </c>
      <c r="D46" s="201" t="s">
        <v>10894</v>
      </c>
      <c r="E46" s="201" t="s">
        <v>10892</v>
      </c>
      <c r="F46" s="201">
        <v>0.1</v>
      </c>
      <c r="G46" s="195"/>
      <c r="H46" s="195"/>
      <c r="I46" s="195"/>
      <c r="J46" s="195"/>
      <c r="K46" s="195"/>
      <c r="L46" s="195"/>
      <c r="M46" s="195"/>
      <c r="N46" s="195"/>
      <c r="O46" s="195"/>
      <c r="P46" s="195"/>
      <c r="Q46" s="195"/>
      <c r="R46" s="195"/>
      <c r="S46" s="195"/>
      <c r="T46" s="195"/>
      <c r="U46" s="195"/>
      <c r="V46" s="195"/>
      <c r="W46" s="195"/>
      <c r="X46" s="195"/>
      <c r="Y46" s="195"/>
      <c r="Z46" s="195"/>
      <c r="AA46" s="195"/>
    </row>
    <row r="47" spans="1:27" ht="27.6">
      <c r="A47" s="195" t="s">
        <v>10895</v>
      </c>
      <c r="B47" s="201">
        <v>2E-3</v>
      </c>
      <c r="C47" s="197" t="str">
        <f t="shared" si="0"/>
        <v>EPA-National Primary Drinking Water Regulations</v>
      </c>
      <c r="D47" s="195" t="s">
        <v>10896</v>
      </c>
      <c r="E47" s="201" t="s">
        <v>10897</v>
      </c>
      <c r="F47" s="201">
        <v>2E-3</v>
      </c>
      <c r="G47" s="195"/>
      <c r="H47" s="195"/>
      <c r="I47" s="195"/>
      <c r="J47" s="195"/>
      <c r="K47" s="195"/>
      <c r="L47" s="195"/>
      <c r="M47" s="195"/>
      <c r="N47" s="195"/>
      <c r="O47" s="195"/>
      <c r="P47" s="195"/>
      <c r="Q47" s="195"/>
      <c r="R47" s="195"/>
      <c r="S47" s="195"/>
      <c r="T47" s="195"/>
      <c r="U47" s="195"/>
      <c r="V47" s="195"/>
      <c r="W47" s="195"/>
      <c r="X47" s="195"/>
      <c r="Y47" s="195"/>
      <c r="Z47" s="195"/>
      <c r="AA47" s="195"/>
    </row>
    <row r="48" spans="1:27" ht="41.4">
      <c r="A48" s="195" t="s">
        <v>10898</v>
      </c>
      <c r="B48" s="201" t="s">
        <v>10780</v>
      </c>
      <c r="C48" s="197" t="str">
        <f t="shared" si="0"/>
        <v>EPA-National Primary Drinking Water Regulations</v>
      </c>
      <c r="D48" s="195" t="s">
        <v>10899</v>
      </c>
      <c r="E48" s="195" t="s">
        <v>10900</v>
      </c>
      <c r="F48" s="195" t="s">
        <v>10782</v>
      </c>
      <c r="G48" s="195"/>
      <c r="H48" s="195"/>
      <c r="I48" s="195"/>
      <c r="J48" s="195"/>
      <c r="K48" s="195"/>
      <c r="L48" s="195"/>
      <c r="M48" s="195"/>
      <c r="N48" s="195"/>
      <c r="O48" s="195"/>
      <c r="P48" s="195"/>
      <c r="Q48" s="195"/>
      <c r="R48" s="195"/>
      <c r="S48" s="195"/>
      <c r="T48" s="195"/>
      <c r="U48" s="195"/>
      <c r="V48" s="195"/>
      <c r="W48" s="195"/>
      <c r="X48" s="195"/>
      <c r="Y48" s="195"/>
      <c r="Z48" s="195"/>
      <c r="AA48" s="195"/>
    </row>
    <row r="49" spans="1:27" ht="27.6">
      <c r="A49" s="195" t="s">
        <v>10901</v>
      </c>
      <c r="B49" s="201">
        <v>0.7</v>
      </c>
      <c r="C49" s="197" t="str">
        <f t="shared" si="0"/>
        <v>EPA-National Primary Drinking Water Regulations</v>
      </c>
      <c r="D49" s="201" t="s">
        <v>10902</v>
      </c>
      <c r="E49" s="201" t="s">
        <v>10903</v>
      </c>
      <c r="F49" s="201">
        <v>0.7</v>
      </c>
      <c r="G49" s="195"/>
      <c r="H49" s="195"/>
      <c r="I49" s="195"/>
      <c r="J49" s="195"/>
      <c r="K49" s="195"/>
      <c r="L49" s="195"/>
      <c r="M49" s="195"/>
      <c r="N49" s="195"/>
      <c r="O49" s="195"/>
      <c r="P49" s="195"/>
      <c r="Q49" s="195"/>
      <c r="R49" s="195"/>
      <c r="S49" s="195"/>
      <c r="T49" s="195"/>
      <c r="U49" s="195"/>
      <c r="V49" s="195"/>
      <c r="W49" s="195"/>
      <c r="X49" s="195"/>
      <c r="Y49" s="195"/>
      <c r="Z49" s="195"/>
      <c r="AA49" s="195"/>
    </row>
    <row r="50" spans="1:27" ht="52.8">
      <c r="A50" s="195" t="s">
        <v>10904</v>
      </c>
      <c r="B50" s="201">
        <v>5.0000000000000002E-5</v>
      </c>
      <c r="C50" s="197" t="str">
        <f t="shared" si="0"/>
        <v>EPA-National Primary Drinking Water Regulations</v>
      </c>
      <c r="D50" s="201" t="s">
        <v>10905</v>
      </c>
      <c r="E50" s="195" t="s">
        <v>10906</v>
      </c>
      <c r="F50" s="201" t="s">
        <v>10782</v>
      </c>
      <c r="G50" s="195"/>
      <c r="H50" s="195"/>
      <c r="I50" s="195"/>
      <c r="J50" s="195"/>
      <c r="K50" s="195"/>
      <c r="L50" s="195"/>
      <c r="M50" s="195"/>
      <c r="N50" s="195"/>
      <c r="O50" s="195"/>
      <c r="P50" s="195"/>
      <c r="Q50" s="195"/>
      <c r="R50" s="195"/>
      <c r="S50" s="195"/>
      <c r="T50" s="195"/>
      <c r="U50" s="195"/>
      <c r="V50" s="195"/>
      <c r="W50" s="195"/>
      <c r="X50" s="195"/>
      <c r="Y50" s="195"/>
      <c r="Z50" s="195"/>
      <c r="AA50" s="195"/>
    </row>
    <row r="51" spans="1:27" ht="171.6">
      <c r="A51" s="195" t="s">
        <v>10907</v>
      </c>
      <c r="B51" s="201" t="s">
        <v>10908</v>
      </c>
      <c r="C51" s="197" t="str">
        <f t="shared" si="0"/>
        <v>EPA-National Primary Drinking Water Regulations</v>
      </c>
      <c r="D51" s="201" t="s">
        <v>10909</v>
      </c>
      <c r="E51" s="198" t="s">
        <v>10910</v>
      </c>
      <c r="F51" s="201" t="s">
        <v>10911</v>
      </c>
      <c r="G51" s="195"/>
      <c r="H51" s="195"/>
      <c r="I51" s="195"/>
      <c r="J51" s="195"/>
      <c r="K51" s="195"/>
      <c r="L51" s="195"/>
      <c r="M51" s="195"/>
      <c r="N51" s="195"/>
      <c r="O51" s="195"/>
      <c r="P51" s="195"/>
      <c r="Q51" s="195"/>
      <c r="R51" s="195"/>
      <c r="S51" s="195"/>
      <c r="T51" s="195"/>
      <c r="U51" s="195"/>
      <c r="V51" s="195"/>
      <c r="W51" s="195"/>
      <c r="X51" s="195"/>
      <c r="Y51" s="195"/>
      <c r="Z51" s="195"/>
      <c r="AA51" s="195"/>
    </row>
    <row r="52" spans="1:27" ht="55.2">
      <c r="A52" s="195" t="s">
        <v>10912</v>
      </c>
      <c r="B52" s="201">
        <v>4</v>
      </c>
      <c r="C52" s="197" t="str">
        <f t="shared" si="0"/>
        <v>EPA-National Primary Drinking Water Regulations</v>
      </c>
      <c r="D52" s="195" t="s">
        <v>10913</v>
      </c>
      <c r="E52" s="195" t="s">
        <v>10914</v>
      </c>
      <c r="F52" s="201">
        <v>4</v>
      </c>
      <c r="G52" s="195"/>
      <c r="H52" s="195"/>
      <c r="I52" s="195"/>
      <c r="J52" s="195"/>
      <c r="K52" s="195"/>
      <c r="L52" s="195"/>
      <c r="M52" s="195"/>
      <c r="N52" s="195"/>
      <c r="O52" s="195"/>
      <c r="P52" s="195"/>
      <c r="Q52" s="195"/>
      <c r="R52" s="195"/>
      <c r="S52" s="195"/>
      <c r="T52" s="195"/>
      <c r="U52" s="195"/>
      <c r="V52" s="195"/>
      <c r="W52" s="195"/>
      <c r="X52" s="195"/>
      <c r="Y52" s="195"/>
      <c r="Z52" s="195"/>
      <c r="AA52" s="195"/>
    </row>
    <row r="53" spans="1:27" ht="39.6">
      <c r="A53" s="195" t="s">
        <v>10915</v>
      </c>
      <c r="B53" s="201" t="s">
        <v>10849</v>
      </c>
      <c r="C53" s="197" t="str">
        <f t="shared" si="0"/>
        <v>EPA-National Primary Drinking Water Regulations</v>
      </c>
      <c r="D53" s="201" t="s">
        <v>10850</v>
      </c>
      <c r="E53" s="195" t="s">
        <v>10910</v>
      </c>
      <c r="F53" s="201" t="s">
        <v>10782</v>
      </c>
      <c r="G53" s="195"/>
      <c r="H53" s="195"/>
      <c r="I53" s="195"/>
      <c r="J53" s="195"/>
      <c r="K53" s="195"/>
      <c r="L53" s="195"/>
      <c r="M53" s="195"/>
      <c r="N53" s="195"/>
      <c r="O53" s="195"/>
      <c r="P53" s="195"/>
      <c r="Q53" s="195"/>
      <c r="R53" s="195"/>
      <c r="S53" s="195"/>
      <c r="T53" s="195"/>
      <c r="U53" s="195"/>
      <c r="V53" s="195"/>
      <c r="W53" s="195"/>
      <c r="X53" s="195"/>
      <c r="Y53" s="195"/>
      <c r="Z53" s="195"/>
      <c r="AA53" s="195"/>
    </row>
    <row r="54" spans="1:27" ht="27.6">
      <c r="A54" s="195" t="s">
        <v>10916</v>
      </c>
      <c r="B54" s="201">
        <v>0.7</v>
      </c>
      <c r="C54" s="197" t="str">
        <f t="shared" si="0"/>
        <v>EPA-National Primary Drinking Water Regulations</v>
      </c>
      <c r="D54" s="201" t="s">
        <v>10917</v>
      </c>
      <c r="E54" s="201" t="s">
        <v>10892</v>
      </c>
      <c r="F54" s="201">
        <v>0.7</v>
      </c>
      <c r="G54" s="195"/>
      <c r="H54" s="195"/>
      <c r="I54" s="195"/>
      <c r="J54" s="195"/>
      <c r="K54" s="195"/>
      <c r="L54" s="195"/>
      <c r="M54" s="195"/>
      <c r="N54" s="195"/>
      <c r="O54" s="195"/>
      <c r="P54" s="195"/>
      <c r="Q54" s="195"/>
      <c r="R54" s="195"/>
      <c r="S54" s="195"/>
      <c r="T54" s="195"/>
      <c r="U54" s="195"/>
      <c r="V54" s="195"/>
      <c r="W54" s="195"/>
      <c r="X54" s="195"/>
      <c r="Y54" s="195"/>
      <c r="Z54" s="195"/>
      <c r="AA54" s="195"/>
    </row>
    <row r="55" spans="1:27" ht="27.6">
      <c r="A55" s="195" t="s">
        <v>10918</v>
      </c>
      <c r="B55" s="201">
        <v>0.06</v>
      </c>
      <c r="C55" s="197" t="str">
        <f t="shared" si="0"/>
        <v>EPA-National Primary Drinking Water Regulations</v>
      </c>
      <c r="D55" s="195" t="s">
        <v>10919</v>
      </c>
      <c r="E55" s="201" t="s">
        <v>10819</v>
      </c>
      <c r="F55" s="201" t="s">
        <v>10920</v>
      </c>
      <c r="G55" s="195"/>
      <c r="H55" s="195"/>
      <c r="I55" s="195"/>
      <c r="J55" s="195"/>
      <c r="K55" s="195"/>
      <c r="L55" s="195"/>
      <c r="M55" s="195"/>
      <c r="N55" s="195"/>
      <c r="O55" s="195"/>
      <c r="P55" s="195"/>
      <c r="Q55" s="195"/>
      <c r="R55" s="195"/>
      <c r="S55" s="195"/>
      <c r="T55" s="195"/>
      <c r="U55" s="195"/>
      <c r="V55" s="195"/>
      <c r="W55" s="195"/>
      <c r="X55" s="195"/>
      <c r="Y55" s="195"/>
      <c r="Z55" s="195"/>
      <c r="AA55" s="195"/>
    </row>
    <row r="56" spans="1:27" ht="27.6">
      <c r="A56" s="195" t="s">
        <v>10921</v>
      </c>
      <c r="B56" s="201">
        <v>4.0000000000000002E-4</v>
      </c>
      <c r="C56" s="197" t="str">
        <f t="shared" si="0"/>
        <v>EPA-National Primary Drinking Water Regulations</v>
      </c>
      <c r="D56" s="195" t="s">
        <v>10922</v>
      </c>
      <c r="E56" s="201" t="s">
        <v>10923</v>
      </c>
      <c r="F56" s="201" t="s">
        <v>10782</v>
      </c>
      <c r="G56" s="195"/>
      <c r="H56" s="195"/>
      <c r="I56" s="195"/>
      <c r="J56" s="195"/>
      <c r="K56" s="195"/>
      <c r="L56" s="195"/>
      <c r="M56" s="195"/>
      <c r="N56" s="195"/>
      <c r="O56" s="195"/>
      <c r="P56" s="195"/>
      <c r="Q56" s="195"/>
      <c r="R56" s="195"/>
      <c r="S56" s="195"/>
      <c r="T56" s="195"/>
      <c r="U56" s="195"/>
      <c r="V56" s="195"/>
      <c r="W56" s="195"/>
      <c r="X56" s="195"/>
      <c r="Y56" s="195"/>
      <c r="Z56" s="195"/>
      <c r="AA56" s="195"/>
    </row>
    <row r="57" spans="1:27" ht="27.6">
      <c r="A57" s="195" t="s">
        <v>10924</v>
      </c>
      <c r="B57" s="201">
        <v>2.0000000000000001E-4</v>
      </c>
      <c r="C57" s="197" t="str">
        <f t="shared" si="0"/>
        <v>EPA-National Primary Drinking Water Regulations</v>
      </c>
      <c r="D57" s="195" t="s">
        <v>10925</v>
      </c>
      <c r="E57" s="201" t="s">
        <v>10926</v>
      </c>
      <c r="F57" s="201" t="s">
        <v>10782</v>
      </c>
      <c r="G57" s="195"/>
      <c r="H57" s="195"/>
      <c r="I57" s="195"/>
      <c r="J57" s="195"/>
      <c r="K57" s="195"/>
      <c r="L57" s="195"/>
      <c r="M57" s="195"/>
      <c r="N57" s="195"/>
      <c r="O57" s="195"/>
      <c r="P57" s="195"/>
      <c r="Q57" s="195"/>
      <c r="R57" s="195"/>
      <c r="S57" s="195"/>
      <c r="T57" s="195"/>
      <c r="U57" s="195"/>
      <c r="V57" s="195"/>
      <c r="W57" s="195"/>
      <c r="X57" s="195"/>
      <c r="Y57" s="195"/>
      <c r="Z57" s="195"/>
      <c r="AA57" s="195"/>
    </row>
    <row r="58" spans="1:27" ht="124.2">
      <c r="A58" s="195" t="s">
        <v>10927</v>
      </c>
      <c r="B58" s="201" t="s">
        <v>10849</v>
      </c>
      <c r="C58" s="197" t="str">
        <f t="shared" si="0"/>
        <v>EPA-National Primary Drinking Water Regulations</v>
      </c>
      <c r="D58" s="195" t="s">
        <v>10928</v>
      </c>
      <c r="E58" s="195" t="s">
        <v>10929</v>
      </c>
      <c r="F58" s="195" t="s">
        <v>10930</v>
      </c>
      <c r="G58" s="195"/>
      <c r="H58" s="195"/>
      <c r="I58" s="195"/>
      <c r="J58" s="195"/>
      <c r="K58" s="195"/>
      <c r="L58" s="195"/>
      <c r="M58" s="195"/>
      <c r="N58" s="195"/>
      <c r="O58" s="195"/>
      <c r="P58" s="195"/>
      <c r="Q58" s="195"/>
      <c r="R58" s="195"/>
      <c r="S58" s="195"/>
      <c r="T58" s="195"/>
      <c r="U58" s="195"/>
      <c r="V58" s="195"/>
      <c r="W58" s="195"/>
      <c r="X58" s="195"/>
      <c r="Y58" s="195"/>
      <c r="Z58" s="195"/>
      <c r="AA58" s="195"/>
    </row>
    <row r="59" spans="1:27" ht="39.6">
      <c r="A59" s="195" t="s">
        <v>10931</v>
      </c>
      <c r="B59" s="201">
        <v>1E-3</v>
      </c>
      <c r="C59" s="197" t="str">
        <f t="shared" si="0"/>
        <v>EPA-National Primary Drinking Water Regulations</v>
      </c>
      <c r="D59" s="201" t="s">
        <v>10932</v>
      </c>
      <c r="E59" s="201" t="s">
        <v>10933</v>
      </c>
      <c r="F59" s="201" t="s">
        <v>10782</v>
      </c>
      <c r="G59" s="195"/>
      <c r="H59" s="195"/>
      <c r="I59" s="195"/>
      <c r="J59" s="195"/>
      <c r="K59" s="195"/>
      <c r="L59" s="195"/>
      <c r="M59" s="195"/>
      <c r="N59" s="195"/>
      <c r="O59" s="195"/>
      <c r="P59" s="195"/>
      <c r="Q59" s="195"/>
      <c r="R59" s="195"/>
      <c r="S59" s="195"/>
      <c r="T59" s="195"/>
      <c r="U59" s="195"/>
      <c r="V59" s="195"/>
      <c r="W59" s="195"/>
      <c r="X59" s="195"/>
      <c r="Y59" s="195"/>
      <c r="Z59" s="195"/>
      <c r="AA59" s="195"/>
    </row>
    <row r="60" spans="1:27" ht="39.6">
      <c r="A60" s="195" t="s">
        <v>10934</v>
      </c>
      <c r="B60" s="201">
        <v>0.05</v>
      </c>
      <c r="C60" s="197" t="str">
        <f t="shared" si="0"/>
        <v>EPA-National Primary Drinking Water Regulations</v>
      </c>
      <c r="D60" s="201" t="s">
        <v>10935</v>
      </c>
      <c r="E60" s="201" t="s">
        <v>10936</v>
      </c>
      <c r="F60" s="201">
        <v>0.05</v>
      </c>
      <c r="G60" s="195"/>
      <c r="H60" s="195"/>
      <c r="I60" s="195"/>
      <c r="J60" s="195"/>
      <c r="K60" s="195"/>
      <c r="L60" s="195"/>
      <c r="M60" s="195"/>
      <c r="N60" s="195"/>
      <c r="O60" s="195"/>
      <c r="P60" s="195"/>
      <c r="Q60" s="195"/>
      <c r="R60" s="195"/>
      <c r="S60" s="195"/>
      <c r="T60" s="195"/>
      <c r="U60" s="195"/>
      <c r="V60" s="195"/>
      <c r="W60" s="195"/>
      <c r="X60" s="195"/>
      <c r="Y60" s="195"/>
      <c r="Z60" s="195"/>
      <c r="AA60" s="195"/>
    </row>
    <row r="61" spans="1:27" ht="110.4">
      <c r="A61" s="195" t="s">
        <v>10937</v>
      </c>
      <c r="B61" s="201" t="s">
        <v>10938</v>
      </c>
      <c r="C61" s="197" t="str">
        <f t="shared" si="0"/>
        <v>EPA-National Primary Drinking Water Regulations</v>
      </c>
      <c r="D61" s="195" t="s">
        <v>10939</v>
      </c>
      <c r="E61" s="195" t="s">
        <v>10940</v>
      </c>
      <c r="F61" s="201" t="s">
        <v>10782</v>
      </c>
      <c r="G61" s="195"/>
      <c r="H61" s="195"/>
      <c r="I61" s="195"/>
      <c r="J61" s="195"/>
      <c r="K61" s="195"/>
      <c r="L61" s="195"/>
      <c r="M61" s="195"/>
      <c r="N61" s="195"/>
      <c r="O61" s="195"/>
      <c r="P61" s="195"/>
      <c r="Q61" s="195"/>
      <c r="R61" s="195"/>
      <c r="S61" s="195"/>
      <c r="T61" s="195"/>
      <c r="U61" s="195"/>
      <c r="V61" s="195"/>
      <c r="W61" s="195"/>
      <c r="X61" s="195"/>
      <c r="Y61" s="195"/>
      <c r="Z61" s="195"/>
      <c r="AA61" s="195"/>
    </row>
    <row r="62" spans="1:27" ht="27.6">
      <c r="A62" s="195" t="s">
        <v>10941</v>
      </c>
      <c r="B62" s="201" t="s">
        <v>10849</v>
      </c>
      <c r="C62" s="197" t="str">
        <f t="shared" si="0"/>
        <v>EPA-National Primary Drinking Water Regulations</v>
      </c>
      <c r="D62" s="201" t="s">
        <v>10942</v>
      </c>
      <c r="E62" s="195" t="s">
        <v>10943</v>
      </c>
      <c r="F62" s="201" t="s">
        <v>10782</v>
      </c>
      <c r="G62" s="195"/>
      <c r="H62" s="195"/>
      <c r="I62" s="195"/>
      <c r="J62" s="195"/>
      <c r="K62" s="195"/>
      <c r="L62" s="195"/>
      <c r="M62" s="195"/>
      <c r="N62" s="195"/>
      <c r="O62" s="195"/>
      <c r="P62" s="195"/>
      <c r="Q62" s="195"/>
      <c r="R62" s="195"/>
      <c r="S62" s="195"/>
      <c r="T62" s="195"/>
      <c r="U62" s="195"/>
      <c r="V62" s="195"/>
      <c r="W62" s="195"/>
      <c r="X62" s="195"/>
      <c r="Y62" s="195"/>
      <c r="Z62" s="195"/>
      <c r="AA62" s="195"/>
    </row>
    <row r="63" spans="1:27" ht="27.6">
      <c r="A63" s="195" t="s">
        <v>10944</v>
      </c>
      <c r="B63" s="201">
        <v>2.0000000000000001E-4</v>
      </c>
      <c r="C63" s="197" t="str">
        <f t="shared" si="0"/>
        <v>EPA-National Primary Drinking Water Regulations</v>
      </c>
      <c r="D63" s="201" t="s">
        <v>10945</v>
      </c>
      <c r="E63" s="201" t="s">
        <v>10946</v>
      </c>
      <c r="F63" s="201">
        <v>2.0000000000000001E-4</v>
      </c>
      <c r="G63" s="195"/>
      <c r="H63" s="195"/>
      <c r="I63" s="195"/>
      <c r="J63" s="195"/>
      <c r="K63" s="195"/>
      <c r="L63" s="195"/>
      <c r="M63" s="195"/>
      <c r="N63" s="195"/>
      <c r="O63" s="195"/>
      <c r="P63" s="195"/>
      <c r="Q63" s="195"/>
      <c r="R63" s="195"/>
      <c r="S63" s="195"/>
      <c r="T63" s="195"/>
      <c r="U63" s="195"/>
      <c r="V63" s="195"/>
      <c r="W63" s="195"/>
      <c r="X63" s="195"/>
      <c r="Y63" s="195"/>
      <c r="Z63" s="195"/>
      <c r="AA63" s="195"/>
    </row>
    <row r="64" spans="1:27" ht="55.2">
      <c r="A64" s="195" t="s">
        <v>10947</v>
      </c>
      <c r="B64" s="201">
        <v>2E-3</v>
      </c>
      <c r="C64" s="197" t="str">
        <f t="shared" si="0"/>
        <v>EPA-National Primary Drinking Water Regulations</v>
      </c>
      <c r="D64" s="195" t="s">
        <v>10821</v>
      </c>
      <c r="E64" s="195" t="s">
        <v>10948</v>
      </c>
      <c r="F64" s="195">
        <v>2E-3</v>
      </c>
      <c r="G64" s="195"/>
      <c r="H64" s="195"/>
      <c r="I64" s="195"/>
      <c r="J64" s="195"/>
      <c r="K64" s="195"/>
      <c r="L64" s="195"/>
      <c r="M64" s="195"/>
      <c r="N64" s="195"/>
      <c r="O64" s="195"/>
      <c r="P64" s="195"/>
      <c r="Q64" s="195"/>
      <c r="R64" s="195"/>
      <c r="S64" s="195"/>
      <c r="T64" s="195"/>
      <c r="U64" s="195"/>
      <c r="V64" s="195"/>
      <c r="W64" s="195"/>
      <c r="X64" s="195"/>
      <c r="Y64" s="195"/>
      <c r="Z64" s="195"/>
      <c r="AA64" s="195"/>
    </row>
    <row r="65" spans="1:27" ht="39.6">
      <c r="A65" s="195" t="s">
        <v>10949</v>
      </c>
      <c r="B65" s="201">
        <v>0.04</v>
      </c>
      <c r="C65" s="197" t="str">
        <f t="shared" si="0"/>
        <v>EPA-National Primary Drinking Water Regulations</v>
      </c>
      <c r="D65" s="201" t="s">
        <v>10950</v>
      </c>
      <c r="E65" s="201" t="s">
        <v>10951</v>
      </c>
      <c r="F65" s="195">
        <v>0.04</v>
      </c>
      <c r="G65" s="195"/>
      <c r="H65" s="195"/>
      <c r="I65" s="195"/>
      <c r="J65" s="195"/>
      <c r="K65" s="195"/>
      <c r="L65" s="195"/>
      <c r="M65" s="195"/>
      <c r="N65" s="195"/>
      <c r="O65" s="195"/>
      <c r="P65" s="195"/>
      <c r="Q65" s="195"/>
      <c r="R65" s="195"/>
      <c r="S65" s="195"/>
      <c r="T65" s="195"/>
      <c r="U65" s="195"/>
      <c r="V65" s="195"/>
      <c r="W65" s="195"/>
      <c r="X65" s="195"/>
      <c r="Y65" s="195"/>
      <c r="Z65" s="195"/>
      <c r="AA65" s="195"/>
    </row>
    <row r="66" spans="1:27" ht="105.6">
      <c r="A66" s="195" t="s">
        <v>10952</v>
      </c>
      <c r="B66" s="201">
        <v>10</v>
      </c>
      <c r="C66" s="197" t="str">
        <f t="shared" si="0"/>
        <v>EPA-National Primary Drinking Water Regulations</v>
      </c>
      <c r="D66" s="201" t="s">
        <v>10953</v>
      </c>
      <c r="E66" s="201" t="s">
        <v>10954</v>
      </c>
      <c r="F66" s="195">
        <v>10</v>
      </c>
      <c r="G66" s="195"/>
      <c r="H66" s="195"/>
      <c r="I66" s="195"/>
      <c r="J66" s="195"/>
      <c r="K66" s="195"/>
      <c r="L66" s="195"/>
      <c r="M66" s="195"/>
      <c r="N66" s="195"/>
      <c r="O66" s="195"/>
      <c r="P66" s="195"/>
      <c r="Q66" s="195"/>
      <c r="R66" s="195"/>
      <c r="S66" s="195"/>
      <c r="T66" s="195"/>
      <c r="U66" s="195"/>
      <c r="V66" s="195"/>
      <c r="W66" s="195"/>
      <c r="X66" s="195"/>
      <c r="Y66" s="195"/>
      <c r="Z66" s="195"/>
      <c r="AA66" s="195"/>
    </row>
    <row r="67" spans="1:27" ht="105.6">
      <c r="A67" s="195" t="s">
        <v>10955</v>
      </c>
      <c r="B67" s="201">
        <v>1</v>
      </c>
      <c r="C67" s="197" t="str">
        <f t="shared" si="0"/>
        <v>EPA-National Primary Drinking Water Regulations</v>
      </c>
      <c r="D67" s="201" t="s">
        <v>10956</v>
      </c>
      <c r="E67" s="201" t="s">
        <v>10954</v>
      </c>
      <c r="F67" s="195">
        <v>1</v>
      </c>
      <c r="G67" s="195"/>
      <c r="H67" s="195"/>
      <c r="I67" s="195"/>
      <c r="J67" s="195"/>
      <c r="K67" s="195"/>
      <c r="L67" s="195"/>
      <c r="M67" s="195"/>
      <c r="N67" s="195"/>
      <c r="O67" s="195"/>
      <c r="P67" s="195"/>
      <c r="Q67" s="195"/>
      <c r="R67" s="195"/>
      <c r="S67" s="195"/>
      <c r="T67" s="195"/>
      <c r="U67" s="195"/>
      <c r="V67" s="195"/>
      <c r="W67" s="195"/>
      <c r="X67" s="195"/>
      <c r="Y67" s="195"/>
      <c r="Z67" s="195"/>
      <c r="AA67" s="195"/>
    </row>
    <row r="68" spans="1:27" ht="39.6">
      <c r="A68" s="195" t="s">
        <v>10957</v>
      </c>
      <c r="B68" s="201">
        <v>0.2</v>
      </c>
      <c r="C68" s="197" t="str">
        <f t="shared" si="0"/>
        <v>EPA-National Primary Drinking Water Regulations</v>
      </c>
      <c r="D68" s="201" t="s">
        <v>10958</v>
      </c>
      <c r="E68" s="201" t="s">
        <v>10959</v>
      </c>
      <c r="F68" s="195">
        <v>0.2</v>
      </c>
      <c r="G68" s="195"/>
      <c r="H68" s="195"/>
      <c r="I68" s="195"/>
      <c r="J68" s="195"/>
      <c r="K68" s="195"/>
      <c r="L68" s="195"/>
      <c r="M68" s="195"/>
      <c r="N68" s="195"/>
      <c r="O68" s="195"/>
      <c r="P68" s="195"/>
      <c r="Q68" s="195"/>
      <c r="R68" s="195"/>
      <c r="S68" s="195"/>
      <c r="T68" s="195"/>
      <c r="U68" s="195"/>
      <c r="V68" s="195"/>
      <c r="W68" s="195"/>
      <c r="X68" s="195"/>
      <c r="Y68" s="195"/>
      <c r="Z68" s="195"/>
      <c r="AA68" s="195"/>
    </row>
    <row r="69" spans="1:27" ht="27.6">
      <c r="A69" s="195" t="s">
        <v>10960</v>
      </c>
      <c r="B69" s="201">
        <v>1E-3</v>
      </c>
      <c r="C69" s="197" t="str">
        <f t="shared" si="0"/>
        <v>EPA-National Primary Drinking Water Regulations</v>
      </c>
      <c r="D69" s="201" t="s">
        <v>10961</v>
      </c>
      <c r="E69" s="201" t="s">
        <v>10962</v>
      </c>
      <c r="F69" s="201" t="s">
        <v>10782</v>
      </c>
      <c r="G69" s="195"/>
      <c r="H69" s="195"/>
      <c r="I69" s="195"/>
      <c r="J69" s="195"/>
      <c r="K69" s="195"/>
      <c r="L69" s="195"/>
      <c r="M69" s="195"/>
      <c r="N69" s="195"/>
      <c r="O69" s="195"/>
      <c r="P69" s="195"/>
      <c r="Q69" s="195"/>
      <c r="R69" s="195"/>
      <c r="S69" s="195"/>
      <c r="T69" s="195"/>
      <c r="U69" s="195"/>
      <c r="V69" s="195"/>
      <c r="W69" s="195"/>
      <c r="X69" s="195"/>
      <c r="Y69" s="195"/>
      <c r="Z69" s="195"/>
      <c r="AA69" s="195"/>
    </row>
    <row r="70" spans="1:27" ht="27.6">
      <c r="A70" s="195" t="s">
        <v>10963</v>
      </c>
      <c r="B70" s="201">
        <v>0.5</v>
      </c>
      <c r="C70" s="197" t="str">
        <f t="shared" si="0"/>
        <v>EPA-National Primary Drinking Water Regulations</v>
      </c>
      <c r="D70" s="201" t="s">
        <v>10964</v>
      </c>
      <c r="E70" s="201" t="s">
        <v>10965</v>
      </c>
      <c r="F70" s="201">
        <v>0.5</v>
      </c>
      <c r="G70" s="195"/>
      <c r="H70" s="195"/>
      <c r="I70" s="195"/>
      <c r="J70" s="195"/>
      <c r="K70" s="195"/>
      <c r="L70" s="195"/>
      <c r="M70" s="195"/>
      <c r="N70" s="195"/>
      <c r="O70" s="195"/>
      <c r="P70" s="195"/>
      <c r="Q70" s="195"/>
      <c r="R70" s="195"/>
      <c r="S70" s="195"/>
      <c r="T70" s="195"/>
      <c r="U70" s="195"/>
      <c r="V70" s="195"/>
      <c r="W70" s="195"/>
      <c r="X70" s="195"/>
      <c r="Y70" s="195"/>
      <c r="Z70" s="195"/>
      <c r="AA70" s="195"/>
    </row>
    <row r="71" spans="1:27" ht="69">
      <c r="A71" s="195" t="s">
        <v>10966</v>
      </c>
      <c r="B71" s="201">
        <v>5.0000000000000001E-4</v>
      </c>
      <c r="C71" s="197" t="str">
        <f t="shared" si="0"/>
        <v>EPA-National Primary Drinking Water Regulations</v>
      </c>
      <c r="D71" s="195" t="s">
        <v>10967</v>
      </c>
      <c r="E71" s="195" t="s">
        <v>10968</v>
      </c>
      <c r="F71" s="201" t="s">
        <v>10782</v>
      </c>
      <c r="G71" s="195"/>
      <c r="H71" s="195"/>
      <c r="I71" s="195"/>
      <c r="J71" s="195"/>
      <c r="K71" s="195"/>
      <c r="L71" s="195"/>
      <c r="M71" s="195"/>
      <c r="N71" s="195"/>
      <c r="O71" s="195"/>
      <c r="P71" s="195"/>
      <c r="Q71" s="195"/>
      <c r="R71" s="195"/>
      <c r="S71" s="195"/>
      <c r="T71" s="195"/>
      <c r="U71" s="195"/>
      <c r="V71" s="195"/>
      <c r="W71" s="195"/>
      <c r="X71" s="195"/>
      <c r="Y71" s="195"/>
      <c r="Z71" s="195"/>
      <c r="AA71" s="195"/>
    </row>
    <row r="72" spans="1:27" ht="27.6">
      <c r="A72" s="195" t="s">
        <v>10969</v>
      </c>
      <c r="B72" s="195" t="s">
        <v>10970</v>
      </c>
      <c r="C72" s="197" t="str">
        <f t="shared" si="0"/>
        <v>EPA-National Primary Drinking Water Regulations</v>
      </c>
      <c r="D72" s="201" t="s">
        <v>10919</v>
      </c>
      <c r="E72" s="201" t="s">
        <v>10971</v>
      </c>
      <c r="F72" s="201" t="s">
        <v>10782</v>
      </c>
      <c r="G72" s="195"/>
      <c r="H72" s="195"/>
      <c r="I72" s="195"/>
      <c r="J72" s="195"/>
      <c r="K72" s="195"/>
      <c r="L72" s="195"/>
      <c r="M72" s="195"/>
      <c r="N72" s="195"/>
      <c r="O72" s="195"/>
      <c r="P72" s="195"/>
      <c r="Q72" s="195"/>
      <c r="R72" s="195"/>
      <c r="S72" s="195"/>
      <c r="T72" s="195"/>
      <c r="U72" s="195"/>
      <c r="V72" s="195"/>
      <c r="W72" s="195"/>
      <c r="X72" s="195"/>
      <c r="Y72" s="195"/>
      <c r="Z72" s="195"/>
      <c r="AA72" s="195"/>
    </row>
    <row r="73" spans="1:27" ht="41.4">
      <c r="A73" s="201" t="s">
        <v>10972</v>
      </c>
      <c r="B73" s="201">
        <v>0.05</v>
      </c>
      <c r="C73" s="197" t="str">
        <f t="shared" si="0"/>
        <v>EPA-National Primary Drinking Water Regulations</v>
      </c>
      <c r="D73" s="195" t="s">
        <v>10973</v>
      </c>
      <c r="E73" s="195" t="s">
        <v>10974</v>
      </c>
      <c r="F73" s="195">
        <v>0.05</v>
      </c>
      <c r="G73" s="195"/>
      <c r="H73" s="195"/>
      <c r="I73" s="195"/>
      <c r="J73" s="195"/>
      <c r="K73" s="195"/>
      <c r="L73" s="195"/>
      <c r="M73" s="195"/>
      <c r="N73" s="195"/>
      <c r="O73" s="195"/>
      <c r="P73" s="195"/>
      <c r="Q73" s="195"/>
      <c r="R73" s="195"/>
      <c r="S73" s="195"/>
      <c r="T73" s="195"/>
      <c r="U73" s="195"/>
      <c r="V73" s="195"/>
      <c r="W73" s="195"/>
      <c r="X73" s="195"/>
      <c r="Y73" s="195"/>
      <c r="Z73" s="195"/>
      <c r="AA73" s="195"/>
    </row>
    <row r="74" spans="1:27" ht="27.6">
      <c r="A74" s="195" t="s">
        <v>10975</v>
      </c>
      <c r="B74" s="201">
        <v>4.0000000000000001E-3</v>
      </c>
      <c r="C74" s="197" t="str">
        <f t="shared" si="0"/>
        <v>EPA-National Primary Drinking Water Regulations</v>
      </c>
      <c r="D74" s="201" t="s">
        <v>10976</v>
      </c>
      <c r="E74" s="201" t="s">
        <v>10965</v>
      </c>
      <c r="F74" s="201">
        <v>4.0000000000000001E-3</v>
      </c>
      <c r="G74" s="195"/>
      <c r="H74" s="195"/>
      <c r="I74" s="195"/>
      <c r="J74" s="195"/>
      <c r="K74" s="195"/>
      <c r="L74" s="195"/>
      <c r="M74" s="195"/>
      <c r="N74" s="195"/>
      <c r="O74" s="195"/>
      <c r="P74" s="195"/>
      <c r="Q74" s="195"/>
      <c r="R74" s="195"/>
      <c r="S74" s="195"/>
      <c r="T74" s="195"/>
      <c r="U74" s="195"/>
      <c r="V74" s="195"/>
      <c r="W74" s="195"/>
      <c r="X74" s="195"/>
      <c r="Y74" s="195"/>
      <c r="Z74" s="195"/>
      <c r="AA74" s="195"/>
    </row>
    <row r="75" spans="1:27" ht="27.6">
      <c r="A75" s="195" t="s">
        <v>10977</v>
      </c>
      <c r="B75" s="201">
        <v>0.1</v>
      </c>
      <c r="C75" s="197" t="str">
        <f t="shared" si="0"/>
        <v>EPA-National Primary Drinking Water Regulations</v>
      </c>
      <c r="D75" s="201" t="s">
        <v>10865</v>
      </c>
      <c r="E75" s="195" t="s">
        <v>10978</v>
      </c>
      <c r="F75" s="201">
        <v>0.1</v>
      </c>
      <c r="G75" s="195"/>
      <c r="H75" s="195"/>
      <c r="I75" s="195"/>
      <c r="J75" s="195"/>
      <c r="K75" s="195"/>
      <c r="L75" s="195"/>
      <c r="M75" s="195"/>
      <c r="N75" s="195"/>
      <c r="O75" s="195"/>
      <c r="P75" s="195"/>
      <c r="Q75" s="195"/>
      <c r="R75" s="195"/>
      <c r="S75" s="195"/>
      <c r="T75" s="195"/>
      <c r="U75" s="195"/>
      <c r="V75" s="195"/>
      <c r="W75" s="195"/>
      <c r="X75" s="195"/>
      <c r="Y75" s="195"/>
      <c r="Z75" s="195"/>
      <c r="AA75" s="195"/>
    </row>
    <row r="76" spans="1:27" ht="27.6">
      <c r="A76" s="195" t="s">
        <v>10979</v>
      </c>
      <c r="B76" s="201">
        <v>5.0000000000000001E-3</v>
      </c>
      <c r="C76" s="197" t="str">
        <f t="shared" si="0"/>
        <v>EPA-National Primary Drinking Water Regulations</v>
      </c>
      <c r="D76" s="201" t="s">
        <v>10827</v>
      </c>
      <c r="E76" s="195" t="s">
        <v>10980</v>
      </c>
      <c r="F76" s="201" t="s">
        <v>10782</v>
      </c>
      <c r="G76" s="195"/>
      <c r="H76" s="195"/>
      <c r="I76" s="195"/>
      <c r="J76" s="195"/>
      <c r="K76" s="195"/>
      <c r="L76" s="195"/>
      <c r="M76" s="195"/>
      <c r="N76" s="195"/>
      <c r="O76" s="195"/>
      <c r="P76" s="195"/>
      <c r="Q76" s="195"/>
      <c r="R76" s="195"/>
      <c r="S76" s="195"/>
      <c r="T76" s="195"/>
      <c r="U76" s="195"/>
      <c r="V76" s="195"/>
      <c r="W76" s="195"/>
      <c r="X76" s="195"/>
      <c r="Y76" s="195"/>
      <c r="Z76" s="195"/>
      <c r="AA76" s="195"/>
    </row>
    <row r="77" spans="1:27" ht="41.4">
      <c r="A77" s="195" t="s">
        <v>10981</v>
      </c>
      <c r="B77" s="201">
        <v>2E-3</v>
      </c>
      <c r="C77" s="197" t="str">
        <f t="shared" si="0"/>
        <v>EPA-National Primary Drinking Water Regulations</v>
      </c>
      <c r="D77" s="201" t="s">
        <v>10982</v>
      </c>
      <c r="E77" s="195" t="s">
        <v>10983</v>
      </c>
      <c r="F77" s="195">
        <v>5.0000000000000001E-4</v>
      </c>
      <c r="G77" s="195"/>
      <c r="H77" s="195"/>
      <c r="I77" s="195"/>
      <c r="J77" s="195"/>
      <c r="K77" s="195"/>
      <c r="L77" s="195"/>
      <c r="M77" s="195"/>
      <c r="N77" s="195"/>
      <c r="O77" s="195"/>
      <c r="P77" s="195"/>
      <c r="Q77" s="195"/>
      <c r="R77" s="195"/>
      <c r="S77" s="195"/>
      <c r="T77" s="195"/>
      <c r="U77" s="195"/>
      <c r="V77" s="195"/>
      <c r="W77" s="195"/>
      <c r="X77" s="195"/>
      <c r="Y77" s="195"/>
      <c r="Z77" s="195"/>
      <c r="AA77" s="195"/>
    </row>
    <row r="78" spans="1:27" ht="27.6">
      <c r="A78" s="195" t="s">
        <v>10984</v>
      </c>
      <c r="B78" s="195">
        <v>1</v>
      </c>
      <c r="C78" s="197" t="str">
        <f t="shared" si="0"/>
        <v>EPA-National Primary Drinking Water Regulations</v>
      </c>
      <c r="D78" s="201" t="s">
        <v>10985</v>
      </c>
      <c r="E78" s="201" t="s">
        <v>10986</v>
      </c>
      <c r="F78" s="195">
        <v>1</v>
      </c>
      <c r="G78" s="195"/>
      <c r="H78" s="195"/>
      <c r="I78" s="195"/>
      <c r="J78" s="195"/>
      <c r="K78" s="195"/>
      <c r="L78" s="195"/>
      <c r="M78" s="195"/>
      <c r="N78" s="195"/>
      <c r="O78" s="195"/>
      <c r="P78" s="195"/>
      <c r="Q78" s="195"/>
      <c r="R78" s="195"/>
      <c r="S78" s="195"/>
      <c r="T78" s="195"/>
      <c r="U78" s="195"/>
      <c r="V78" s="195"/>
      <c r="W78" s="195"/>
      <c r="X78" s="195"/>
      <c r="Y78" s="195"/>
      <c r="Z78" s="195"/>
      <c r="AA78" s="195"/>
    </row>
    <row r="79" spans="1:27" ht="66">
      <c r="A79" s="195" t="s">
        <v>10987</v>
      </c>
      <c r="B79" s="201" t="s">
        <v>10988</v>
      </c>
      <c r="C79" s="197" t="str">
        <f t="shared" si="0"/>
        <v>EPA-National Primary Drinking Water Regulations</v>
      </c>
      <c r="D79" s="201" t="s">
        <v>10989</v>
      </c>
      <c r="E79" s="195" t="s">
        <v>10990</v>
      </c>
      <c r="F79" s="201" t="s">
        <v>10782</v>
      </c>
      <c r="G79" s="195"/>
      <c r="H79" s="195"/>
      <c r="I79" s="195"/>
      <c r="J79" s="195"/>
      <c r="K79" s="195"/>
      <c r="L79" s="195"/>
      <c r="M79" s="195"/>
      <c r="N79" s="195"/>
      <c r="O79" s="195"/>
      <c r="P79" s="195"/>
      <c r="Q79" s="195"/>
      <c r="R79" s="195"/>
      <c r="S79" s="195"/>
      <c r="T79" s="195"/>
      <c r="U79" s="195"/>
      <c r="V79" s="195"/>
      <c r="W79" s="195"/>
      <c r="X79" s="195"/>
      <c r="Y79" s="195"/>
      <c r="Z79" s="195"/>
      <c r="AA79" s="195"/>
    </row>
    <row r="80" spans="1:27" ht="39.6">
      <c r="A80" s="195" t="s">
        <v>10991</v>
      </c>
      <c r="B80" s="195">
        <v>0.08</v>
      </c>
      <c r="C80" s="197" t="str">
        <f t="shared" si="0"/>
        <v>EPA-National Primary Drinking Water Regulations</v>
      </c>
      <c r="D80" s="201" t="s">
        <v>10992</v>
      </c>
      <c r="E80" s="195" t="s">
        <v>10993</v>
      </c>
      <c r="F80" s="201" t="s">
        <v>10920</v>
      </c>
      <c r="G80" s="195"/>
      <c r="H80" s="195"/>
      <c r="I80" s="195"/>
      <c r="J80" s="195"/>
      <c r="K80" s="195"/>
      <c r="L80" s="195"/>
      <c r="M80" s="195"/>
      <c r="N80" s="195"/>
      <c r="O80" s="195"/>
      <c r="P80" s="195"/>
      <c r="Q80" s="195"/>
      <c r="R80" s="195"/>
      <c r="S80" s="195"/>
      <c r="T80" s="195"/>
      <c r="U80" s="195"/>
      <c r="V80" s="195"/>
      <c r="W80" s="195"/>
      <c r="X80" s="195"/>
      <c r="Y80" s="195"/>
      <c r="Z80" s="195"/>
      <c r="AA80" s="195"/>
    </row>
    <row r="81" spans="1:27" ht="39.6">
      <c r="A81" s="201" t="s">
        <v>10994</v>
      </c>
      <c r="B81" s="201">
        <v>3.0000000000000001E-3</v>
      </c>
      <c r="C81" s="197" t="str">
        <f t="shared" si="0"/>
        <v>EPA-National Primary Drinking Water Regulations</v>
      </c>
      <c r="D81" s="201" t="s">
        <v>10995</v>
      </c>
      <c r="E81" s="195" t="s">
        <v>10996</v>
      </c>
      <c r="F81" s="201" t="s">
        <v>10782</v>
      </c>
      <c r="G81" s="195"/>
      <c r="H81" s="195"/>
      <c r="I81" s="195"/>
      <c r="J81" s="195"/>
      <c r="K81" s="195"/>
      <c r="L81" s="195"/>
      <c r="M81" s="195"/>
      <c r="N81" s="195"/>
      <c r="O81" s="195"/>
      <c r="P81" s="195"/>
      <c r="Q81" s="195"/>
      <c r="R81" s="195"/>
      <c r="S81" s="195"/>
      <c r="T81" s="195"/>
      <c r="U81" s="195"/>
      <c r="V81" s="195"/>
      <c r="W81" s="195"/>
      <c r="X81" s="195"/>
      <c r="Y81" s="195"/>
      <c r="Z81" s="195"/>
      <c r="AA81" s="195"/>
    </row>
    <row r="82" spans="1:27" ht="27.6">
      <c r="A82" s="195" t="s">
        <v>10997</v>
      </c>
      <c r="B82" s="201">
        <v>0.05</v>
      </c>
      <c r="C82" s="197" t="str">
        <f t="shared" si="0"/>
        <v>EPA-National Primary Drinking Water Regulations</v>
      </c>
      <c r="D82" s="201" t="s">
        <v>10964</v>
      </c>
      <c r="E82" s="201" t="s">
        <v>10998</v>
      </c>
      <c r="F82" s="201">
        <v>0.05</v>
      </c>
      <c r="G82" s="195"/>
      <c r="H82" s="195"/>
      <c r="I82" s="195"/>
      <c r="J82" s="195"/>
      <c r="K82" s="195"/>
      <c r="L82" s="195"/>
      <c r="M82" s="195"/>
      <c r="N82" s="195"/>
      <c r="O82" s="195"/>
      <c r="P82" s="195"/>
      <c r="Q82" s="195"/>
      <c r="R82" s="195"/>
      <c r="S82" s="195"/>
      <c r="T82" s="195"/>
      <c r="U82" s="195"/>
      <c r="V82" s="195"/>
      <c r="W82" s="195"/>
      <c r="X82" s="195"/>
      <c r="Y82" s="195"/>
      <c r="Z82" s="195"/>
      <c r="AA82" s="195"/>
    </row>
    <row r="83" spans="1:27" ht="27.6">
      <c r="A83" s="195" t="s">
        <v>10999</v>
      </c>
      <c r="B83" s="201">
        <v>7.0000000000000007E-2</v>
      </c>
      <c r="C83" s="197" t="str">
        <f t="shared" si="0"/>
        <v>EPA-National Primary Drinking Water Regulations</v>
      </c>
      <c r="D83" s="195" t="s">
        <v>11000</v>
      </c>
      <c r="E83" s="201" t="s">
        <v>11001</v>
      </c>
      <c r="F83" s="201">
        <v>7.0000000000000007E-2</v>
      </c>
      <c r="G83" s="195"/>
      <c r="H83" s="195"/>
      <c r="I83" s="195"/>
      <c r="J83" s="195"/>
      <c r="K83" s="195"/>
      <c r="L83" s="195"/>
      <c r="M83" s="195"/>
      <c r="N83" s="195"/>
      <c r="O83" s="195"/>
      <c r="P83" s="195"/>
      <c r="Q83" s="195"/>
      <c r="R83" s="195"/>
      <c r="S83" s="195"/>
      <c r="T83" s="195"/>
      <c r="U83" s="195"/>
      <c r="V83" s="195"/>
      <c r="W83" s="195"/>
      <c r="X83" s="195"/>
      <c r="Y83" s="195"/>
      <c r="Z83" s="195"/>
      <c r="AA83" s="195"/>
    </row>
    <row r="84" spans="1:27" ht="27.6">
      <c r="A84" s="195" t="s">
        <v>11002</v>
      </c>
      <c r="B84" s="201">
        <v>0.2</v>
      </c>
      <c r="C84" s="197" t="str">
        <f t="shared" si="0"/>
        <v>EPA-National Primary Drinking Water Regulations</v>
      </c>
      <c r="D84" s="195" t="s">
        <v>11003</v>
      </c>
      <c r="E84" s="195" t="s">
        <v>11004</v>
      </c>
      <c r="F84" s="195">
        <v>0.2</v>
      </c>
      <c r="G84" s="195"/>
      <c r="H84" s="195"/>
      <c r="I84" s="195"/>
      <c r="J84" s="195"/>
      <c r="K84" s="195"/>
      <c r="L84" s="195"/>
      <c r="M84" s="195"/>
      <c r="N84" s="195"/>
      <c r="O84" s="195"/>
      <c r="P84" s="195"/>
      <c r="Q84" s="195"/>
      <c r="R84" s="195"/>
      <c r="S84" s="195"/>
      <c r="T84" s="195"/>
      <c r="U84" s="195"/>
      <c r="V84" s="195"/>
      <c r="W84" s="195"/>
      <c r="X84" s="195"/>
      <c r="Y84" s="195"/>
      <c r="Z84" s="195"/>
      <c r="AA84" s="195"/>
    </row>
    <row r="85" spans="1:27" ht="27.6">
      <c r="A85" s="195" t="s">
        <v>11005</v>
      </c>
      <c r="B85" s="201">
        <v>5.0000000000000001E-3</v>
      </c>
      <c r="C85" s="197" t="str">
        <f t="shared" si="0"/>
        <v>EPA-National Primary Drinking Water Regulations</v>
      </c>
      <c r="D85" s="201" t="s">
        <v>11006</v>
      </c>
      <c r="E85" s="201" t="s">
        <v>10869</v>
      </c>
      <c r="F85" s="201">
        <v>3.0000000000000001E-3</v>
      </c>
      <c r="G85" s="195"/>
      <c r="H85" s="195"/>
      <c r="I85" s="195"/>
      <c r="J85" s="195"/>
      <c r="K85" s="195"/>
      <c r="L85" s="195"/>
      <c r="M85" s="195"/>
      <c r="N85" s="195"/>
      <c r="O85" s="195"/>
      <c r="P85" s="195"/>
      <c r="Q85" s="195"/>
      <c r="R85" s="195"/>
      <c r="S85" s="195"/>
      <c r="T85" s="195"/>
      <c r="U85" s="195"/>
      <c r="V85" s="195"/>
      <c r="W85" s="195"/>
      <c r="X85" s="195"/>
      <c r="Y85" s="195"/>
      <c r="Z85" s="195"/>
      <c r="AA85" s="195"/>
    </row>
    <row r="86" spans="1:27" ht="27.6">
      <c r="A86" s="195" t="s">
        <v>11007</v>
      </c>
      <c r="B86" s="201">
        <v>5.0000000000000001E-3</v>
      </c>
      <c r="C86" s="197" t="str">
        <f t="shared" si="0"/>
        <v>EPA-National Primary Drinking Water Regulations</v>
      </c>
      <c r="D86" s="201" t="s">
        <v>10827</v>
      </c>
      <c r="E86" s="195" t="s">
        <v>11004</v>
      </c>
      <c r="F86" s="195" t="s">
        <v>10782</v>
      </c>
      <c r="G86" s="195"/>
      <c r="H86" s="195"/>
      <c r="I86" s="195"/>
      <c r="J86" s="195"/>
      <c r="K86" s="195"/>
      <c r="L86" s="195"/>
      <c r="M86" s="195"/>
      <c r="N86" s="195"/>
      <c r="O86" s="195"/>
      <c r="P86" s="195"/>
      <c r="Q86" s="195"/>
      <c r="R86" s="195"/>
      <c r="S86" s="195"/>
      <c r="T86" s="195"/>
      <c r="U86" s="195"/>
      <c r="V86" s="195"/>
      <c r="W86" s="195"/>
      <c r="X86" s="195"/>
      <c r="Y86" s="195"/>
      <c r="Z86" s="195"/>
      <c r="AA86" s="195"/>
    </row>
    <row r="87" spans="1:27" ht="211.2">
      <c r="A87" s="195" t="s">
        <v>11008</v>
      </c>
      <c r="B87" s="201" t="s">
        <v>10849</v>
      </c>
      <c r="C87" s="197" t="str">
        <f t="shared" si="0"/>
        <v>EPA-National Primary Drinking Water Regulations</v>
      </c>
      <c r="D87" s="201" t="s">
        <v>11009</v>
      </c>
      <c r="E87" s="198" t="s">
        <v>11010</v>
      </c>
      <c r="F87" s="201" t="s">
        <v>10930</v>
      </c>
      <c r="G87" s="195"/>
      <c r="H87" s="195"/>
      <c r="I87" s="195"/>
      <c r="J87" s="195"/>
      <c r="K87" s="195"/>
      <c r="L87" s="195"/>
      <c r="M87" s="195"/>
      <c r="N87" s="195"/>
      <c r="O87" s="195"/>
      <c r="P87" s="195"/>
      <c r="Q87" s="195"/>
      <c r="R87" s="195"/>
      <c r="S87" s="195"/>
      <c r="T87" s="195"/>
      <c r="U87" s="195"/>
      <c r="V87" s="195"/>
      <c r="W87" s="195"/>
      <c r="X87" s="195"/>
      <c r="Y87" s="195"/>
      <c r="Z87" s="195"/>
      <c r="AA87" s="195"/>
    </row>
    <row r="88" spans="1:27" ht="27.6">
      <c r="A88" s="195" t="s">
        <v>11011</v>
      </c>
      <c r="B88" s="201" t="s">
        <v>11012</v>
      </c>
      <c r="C88" s="197" t="str">
        <f t="shared" si="0"/>
        <v>EPA-National Primary Drinking Water Regulations</v>
      </c>
      <c r="D88" s="201" t="s">
        <v>11013</v>
      </c>
      <c r="E88" s="201" t="s">
        <v>10971</v>
      </c>
      <c r="F88" s="201" t="s">
        <v>10782</v>
      </c>
      <c r="G88" s="195"/>
      <c r="H88" s="195"/>
      <c r="I88" s="195"/>
      <c r="J88" s="195"/>
      <c r="K88" s="195"/>
      <c r="L88" s="195"/>
      <c r="M88" s="195"/>
      <c r="N88" s="195"/>
      <c r="O88" s="195"/>
      <c r="P88" s="195"/>
      <c r="Q88" s="195"/>
      <c r="R88" s="195"/>
      <c r="S88" s="195"/>
      <c r="T88" s="195"/>
      <c r="U88" s="195"/>
      <c r="V88" s="195"/>
      <c r="W88" s="195"/>
      <c r="X88" s="195"/>
      <c r="Y88" s="195"/>
      <c r="Z88" s="195"/>
      <c r="AA88" s="195"/>
    </row>
    <row r="89" spans="1:27" ht="27.6">
      <c r="A89" s="195" t="s">
        <v>11014</v>
      </c>
      <c r="B89" s="201">
        <v>2E-3</v>
      </c>
      <c r="C89" s="197" t="str">
        <f t="shared" si="0"/>
        <v>EPA-National Primary Drinking Water Regulations</v>
      </c>
      <c r="D89" s="195" t="s">
        <v>10871</v>
      </c>
      <c r="E89" s="201" t="s">
        <v>11015</v>
      </c>
      <c r="F89" s="201" t="s">
        <v>10782</v>
      </c>
      <c r="G89" s="195"/>
      <c r="H89" s="195"/>
      <c r="I89" s="195"/>
      <c r="J89" s="195"/>
      <c r="K89" s="195"/>
      <c r="L89" s="195"/>
      <c r="M89" s="195"/>
      <c r="N89" s="195"/>
      <c r="O89" s="195"/>
      <c r="P89" s="195"/>
      <c r="Q89" s="195"/>
      <c r="R89" s="195"/>
      <c r="S89" s="195"/>
      <c r="T89" s="195"/>
      <c r="U89" s="195"/>
      <c r="V89" s="195"/>
      <c r="W89" s="195"/>
      <c r="X89" s="195"/>
      <c r="Y89" s="195"/>
      <c r="Z89" s="195"/>
      <c r="AA89" s="195"/>
    </row>
    <row r="90" spans="1:27" ht="41.4">
      <c r="A90" s="195" t="s">
        <v>11016</v>
      </c>
      <c r="B90" s="195" t="s">
        <v>11017</v>
      </c>
      <c r="C90" s="197" t="str">
        <f t="shared" si="0"/>
        <v>EPA-National Primary Drinking Water Regulations</v>
      </c>
      <c r="D90" s="195" t="s">
        <v>10850</v>
      </c>
      <c r="E90" s="195" t="s">
        <v>11018</v>
      </c>
      <c r="F90" s="201" t="s">
        <v>10782</v>
      </c>
      <c r="G90" s="195"/>
      <c r="H90" s="195"/>
      <c r="I90" s="195"/>
      <c r="J90" s="195"/>
      <c r="K90" s="195"/>
      <c r="L90" s="195"/>
      <c r="M90" s="195"/>
      <c r="N90" s="195"/>
      <c r="O90" s="195"/>
      <c r="P90" s="195"/>
      <c r="Q90" s="195"/>
      <c r="R90" s="195"/>
      <c r="S90" s="195"/>
      <c r="T90" s="195"/>
      <c r="U90" s="195"/>
      <c r="V90" s="195"/>
      <c r="W90" s="195"/>
      <c r="X90" s="195"/>
      <c r="Y90" s="195"/>
      <c r="Z90" s="195"/>
      <c r="AA90" s="195"/>
    </row>
    <row r="91" spans="1:27" ht="41.4">
      <c r="A91" s="195" t="s">
        <v>11019</v>
      </c>
      <c r="B91" s="201">
        <v>10</v>
      </c>
      <c r="C91" s="197" t="str">
        <f t="shared" si="0"/>
        <v>EPA-National Primary Drinking Water Regulations</v>
      </c>
      <c r="D91" s="201" t="s">
        <v>11020</v>
      </c>
      <c r="E91" s="195" t="s">
        <v>11021</v>
      </c>
      <c r="F91" s="195">
        <v>10</v>
      </c>
      <c r="G91" s="195"/>
      <c r="H91" s="195"/>
      <c r="I91" s="195"/>
      <c r="J91" s="195"/>
      <c r="K91" s="195"/>
      <c r="L91" s="195"/>
      <c r="M91" s="195"/>
      <c r="N91" s="195"/>
      <c r="O91" s="195"/>
      <c r="P91" s="195"/>
      <c r="Q91" s="195"/>
      <c r="R91" s="195"/>
      <c r="S91" s="195"/>
      <c r="T91" s="195"/>
      <c r="U91" s="195"/>
      <c r="V91" s="195"/>
      <c r="W91" s="195"/>
      <c r="X91" s="195"/>
      <c r="Y91" s="195"/>
      <c r="Z91" s="195"/>
      <c r="AA91" s="195"/>
    </row>
    <row r="92" spans="1:27" ht="13.8">
      <c r="A92" s="195"/>
      <c r="B92" s="195"/>
      <c r="C92" s="195"/>
      <c r="D92" s="201"/>
      <c r="E92" s="198"/>
      <c r="F92" s="195"/>
      <c r="G92" s="195"/>
      <c r="H92" s="195"/>
      <c r="I92" s="195"/>
      <c r="J92" s="195"/>
      <c r="K92" s="195"/>
      <c r="L92" s="195"/>
      <c r="M92" s="195"/>
      <c r="N92" s="195"/>
      <c r="O92" s="195"/>
      <c r="P92" s="195"/>
      <c r="Q92" s="195"/>
      <c r="R92" s="195"/>
      <c r="S92" s="195"/>
      <c r="T92" s="195"/>
      <c r="U92" s="195"/>
      <c r="V92" s="195"/>
      <c r="W92" s="195"/>
      <c r="X92" s="195"/>
      <c r="Y92" s="195"/>
      <c r="Z92" s="195"/>
      <c r="AA92" s="195"/>
    </row>
    <row r="93" spans="1:27" ht="13.8">
      <c r="A93" s="195"/>
      <c r="B93" s="195"/>
      <c r="C93" s="195"/>
      <c r="D93" s="201"/>
      <c r="E93" s="198"/>
      <c r="F93" s="195"/>
      <c r="G93" s="195"/>
      <c r="H93" s="195"/>
      <c r="I93" s="195"/>
      <c r="J93" s="195"/>
      <c r="K93" s="195"/>
      <c r="L93" s="195"/>
      <c r="M93" s="195"/>
      <c r="N93" s="195"/>
      <c r="O93" s="195"/>
      <c r="P93" s="195"/>
      <c r="Q93" s="195"/>
      <c r="R93" s="195"/>
      <c r="S93" s="195"/>
      <c r="T93" s="195"/>
      <c r="U93" s="195"/>
      <c r="V93" s="195"/>
      <c r="W93" s="195"/>
      <c r="X93" s="195"/>
      <c r="Y93" s="195"/>
      <c r="Z93" s="195"/>
      <c r="AA93" s="195"/>
    </row>
    <row r="94" spans="1:27" ht="13.8">
      <c r="A94" s="195"/>
      <c r="B94" s="195"/>
      <c r="C94" s="195"/>
      <c r="D94" s="195"/>
      <c r="E94" s="198"/>
      <c r="F94" s="195"/>
      <c r="G94" s="195"/>
      <c r="H94" s="195"/>
      <c r="I94" s="195"/>
      <c r="J94" s="195"/>
      <c r="K94" s="195"/>
      <c r="L94" s="195"/>
      <c r="M94" s="195"/>
      <c r="N94" s="195"/>
      <c r="O94" s="195"/>
      <c r="P94" s="195"/>
      <c r="Q94" s="195"/>
      <c r="R94" s="195"/>
      <c r="S94" s="195"/>
      <c r="T94" s="195"/>
      <c r="U94" s="195"/>
      <c r="V94" s="195"/>
      <c r="W94" s="195"/>
      <c r="X94" s="195"/>
      <c r="Y94" s="195"/>
      <c r="Z94" s="195"/>
      <c r="AA94" s="195"/>
    </row>
    <row r="95" spans="1:27" ht="13.8">
      <c r="A95" s="195"/>
      <c r="B95" s="195"/>
      <c r="C95" s="195"/>
      <c r="D95" s="195"/>
      <c r="E95" s="198"/>
      <c r="F95" s="195"/>
      <c r="G95" s="195"/>
      <c r="H95" s="195"/>
      <c r="I95" s="195"/>
      <c r="J95" s="195"/>
      <c r="K95" s="195"/>
      <c r="L95" s="195"/>
      <c r="M95" s="195"/>
      <c r="N95" s="195"/>
      <c r="O95" s="195"/>
      <c r="P95" s="195"/>
      <c r="Q95" s="195"/>
      <c r="R95" s="195"/>
      <c r="S95" s="195"/>
      <c r="T95" s="195"/>
      <c r="U95" s="195"/>
      <c r="V95" s="195"/>
      <c r="W95" s="195"/>
      <c r="X95" s="195"/>
      <c r="Y95" s="195"/>
      <c r="Z95" s="195"/>
      <c r="AA95" s="195"/>
    </row>
    <row r="96" spans="1:27" ht="13.8">
      <c r="A96" s="195"/>
      <c r="B96" s="195"/>
      <c r="C96" s="195"/>
      <c r="D96" s="195"/>
      <c r="E96" s="198"/>
      <c r="F96" s="195"/>
      <c r="G96" s="195"/>
      <c r="H96" s="195"/>
      <c r="I96" s="195"/>
      <c r="J96" s="195"/>
      <c r="K96" s="195"/>
      <c r="L96" s="195"/>
      <c r="M96" s="195"/>
      <c r="N96" s="195"/>
      <c r="O96" s="195"/>
      <c r="P96" s="195"/>
      <c r="Q96" s="195"/>
      <c r="R96" s="195"/>
      <c r="S96" s="195"/>
      <c r="T96" s="195"/>
      <c r="U96" s="195"/>
      <c r="V96" s="195"/>
      <c r="W96" s="195"/>
      <c r="X96" s="195"/>
      <c r="Y96" s="195"/>
      <c r="Z96" s="195"/>
      <c r="AA96" s="195"/>
    </row>
    <row r="97" spans="1:27" ht="13.8">
      <c r="A97" s="195"/>
      <c r="B97" s="195"/>
      <c r="C97" s="195"/>
      <c r="D97" s="195"/>
      <c r="E97" s="198"/>
      <c r="F97" s="195"/>
      <c r="G97" s="195"/>
      <c r="H97" s="195"/>
      <c r="I97" s="195"/>
      <c r="J97" s="195"/>
      <c r="K97" s="195"/>
      <c r="L97" s="195"/>
      <c r="M97" s="195"/>
      <c r="N97" s="195"/>
      <c r="O97" s="195"/>
      <c r="P97" s="195"/>
      <c r="Q97" s="195"/>
      <c r="R97" s="195"/>
      <c r="S97" s="195"/>
      <c r="T97" s="195"/>
      <c r="U97" s="195"/>
      <c r="V97" s="195"/>
      <c r="W97" s="195"/>
      <c r="X97" s="195"/>
      <c r="Y97" s="195"/>
      <c r="Z97" s="195"/>
      <c r="AA97" s="195"/>
    </row>
    <row r="98" spans="1:27" ht="13.8">
      <c r="A98" s="195"/>
      <c r="B98" s="195"/>
      <c r="C98" s="195"/>
      <c r="D98" s="195"/>
      <c r="E98" s="198"/>
      <c r="F98" s="195"/>
      <c r="G98" s="195"/>
      <c r="H98" s="195"/>
      <c r="I98" s="195"/>
      <c r="J98" s="195"/>
      <c r="K98" s="195"/>
      <c r="L98" s="195"/>
      <c r="M98" s="195"/>
      <c r="N98" s="195"/>
      <c r="O98" s="195"/>
      <c r="P98" s="195"/>
      <c r="Q98" s="195"/>
      <c r="R98" s="195"/>
      <c r="S98" s="195"/>
      <c r="T98" s="195"/>
      <c r="U98" s="195"/>
      <c r="V98" s="195"/>
      <c r="W98" s="195"/>
      <c r="X98" s="195"/>
      <c r="Y98" s="195"/>
      <c r="Z98" s="195"/>
      <c r="AA98" s="195"/>
    </row>
    <row r="99" spans="1:27" ht="13.8">
      <c r="A99" s="195"/>
      <c r="B99" s="195"/>
      <c r="C99" s="195"/>
      <c r="D99" s="195"/>
      <c r="E99" s="198"/>
      <c r="F99" s="195"/>
      <c r="G99" s="195"/>
      <c r="H99" s="195"/>
      <c r="I99" s="195"/>
      <c r="J99" s="195"/>
      <c r="K99" s="195"/>
      <c r="L99" s="195"/>
      <c r="M99" s="195"/>
      <c r="N99" s="195"/>
      <c r="O99" s="195"/>
      <c r="P99" s="195"/>
      <c r="Q99" s="195"/>
      <c r="R99" s="195"/>
      <c r="S99" s="195"/>
      <c r="T99" s="195"/>
      <c r="U99" s="195"/>
      <c r="V99" s="195"/>
      <c r="W99" s="195"/>
      <c r="X99" s="195"/>
      <c r="Y99" s="195"/>
      <c r="Z99" s="195"/>
      <c r="AA99" s="195"/>
    </row>
    <row r="100" spans="1:27" ht="13.8">
      <c r="A100" s="195"/>
      <c r="B100" s="195"/>
      <c r="C100" s="195"/>
      <c r="D100" s="195"/>
      <c r="E100" s="198"/>
      <c r="F100" s="195"/>
      <c r="G100" s="195"/>
      <c r="H100" s="195"/>
      <c r="I100" s="195"/>
      <c r="J100" s="195"/>
      <c r="K100" s="195"/>
      <c r="L100" s="195"/>
      <c r="M100" s="195"/>
      <c r="N100" s="195"/>
      <c r="O100" s="195"/>
      <c r="P100" s="195"/>
      <c r="Q100" s="195"/>
      <c r="R100" s="195"/>
      <c r="S100" s="195"/>
      <c r="T100" s="195"/>
      <c r="U100" s="195"/>
      <c r="V100" s="195"/>
      <c r="W100" s="195"/>
      <c r="X100" s="195"/>
      <c r="Y100" s="195"/>
      <c r="Z100" s="195"/>
      <c r="AA100" s="195"/>
    </row>
    <row r="101" spans="1:27" ht="13.8">
      <c r="A101" s="195"/>
      <c r="B101" s="195"/>
      <c r="C101" s="195"/>
      <c r="D101" s="195"/>
      <c r="E101" s="198"/>
      <c r="F101" s="195"/>
      <c r="G101" s="195"/>
      <c r="H101" s="195"/>
      <c r="I101" s="195"/>
      <c r="J101" s="195"/>
      <c r="K101" s="195"/>
      <c r="L101" s="195"/>
      <c r="M101" s="195"/>
      <c r="N101" s="195"/>
      <c r="O101" s="195"/>
      <c r="P101" s="195"/>
      <c r="Q101" s="195"/>
      <c r="R101" s="195"/>
      <c r="S101" s="195"/>
      <c r="T101" s="195"/>
      <c r="U101" s="195"/>
      <c r="V101" s="195"/>
      <c r="W101" s="195"/>
      <c r="X101" s="195"/>
      <c r="Y101" s="195"/>
      <c r="Z101" s="195"/>
      <c r="AA101" s="195"/>
    </row>
    <row r="102" spans="1:27" ht="13.8">
      <c r="A102" s="195"/>
      <c r="B102" s="195"/>
      <c r="C102" s="195"/>
      <c r="D102" s="195"/>
      <c r="E102" s="198"/>
      <c r="F102" s="195"/>
      <c r="G102" s="195"/>
      <c r="H102" s="195"/>
      <c r="I102" s="195"/>
      <c r="J102" s="195"/>
      <c r="K102" s="195"/>
      <c r="L102" s="195"/>
      <c r="M102" s="195"/>
      <c r="N102" s="195"/>
      <c r="O102" s="195"/>
      <c r="P102" s="195"/>
      <c r="Q102" s="195"/>
      <c r="R102" s="195"/>
      <c r="S102" s="195"/>
      <c r="T102" s="195"/>
      <c r="U102" s="195"/>
      <c r="V102" s="195"/>
      <c r="W102" s="195"/>
      <c r="X102" s="195"/>
      <c r="Y102" s="195"/>
      <c r="Z102" s="195"/>
      <c r="AA102" s="195"/>
    </row>
    <row r="103" spans="1:27" ht="13.8">
      <c r="A103" s="195"/>
      <c r="B103" s="195"/>
      <c r="C103" s="195"/>
      <c r="D103" s="195"/>
      <c r="E103" s="198"/>
      <c r="F103" s="195"/>
      <c r="G103" s="195"/>
      <c r="H103" s="195"/>
      <c r="I103" s="195"/>
      <c r="J103" s="195"/>
      <c r="K103" s="195"/>
      <c r="L103" s="195"/>
      <c r="M103" s="195"/>
      <c r="N103" s="195"/>
      <c r="O103" s="195"/>
      <c r="P103" s="195"/>
      <c r="Q103" s="195"/>
      <c r="R103" s="195"/>
      <c r="S103" s="195"/>
      <c r="T103" s="195"/>
      <c r="U103" s="195"/>
      <c r="V103" s="195"/>
      <c r="W103" s="195"/>
      <c r="X103" s="195"/>
      <c r="Y103" s="195"/>
      <c r="Z103" s="195"/>
      <c r="AA103" s="195"/>
    </row>
    <row r="104" spans="1:27" ht="13.8">
      <c r="A104" s="195"/>
      <c r="B104" s="195"/>
      <c r="C104" s="195"/>
      <c r="D104" s="195"/>
      <c r="E104" s="198"/>
      <c r="F104" s="195"/>
      <c r="G104" s="195"/>
      <c r="H104" s="195"/>
      <c r="I104" s="195"/>
      <c r="J104" s="195"/>
      <c r="K104" s="195"/>
      <c r="L104" s="195"/>
      <c r="M104" s="195"/>
      <c r="N104" s="195"/>
      <c r="O104" s="195"/>
      <c r="P104" s="195"/>
      <c r="Q104" s="195"/>
      <c r="R104" s="195"/>
      <c r="S104" s="195"/>
      <c r="T104" s="195"/>
      <c r="U104" s="195"/>
      <c r="V104" s="195"/>
      <c r="W104" s="195"/>
      <c r="X104" s="195"/>
      <c r="Y104" s="195"/>
      <c r="Z104" s="195"/>
      <c r="AA104" s="195"/>
    </row>
    <row r="105" spans="1:27" ht="13.8">
      <c r="A105" s="195"/>
      <c r="B105" s="195"/>
      <c r="C105" s="195"/>
      <c r="D105" s="195"/>
      <c r="E105" s="198"/>
      <c r="F105" s="195"/>
      <c r="G105" s="195"/>
      <c r="H105" s="195"/>
      <c r="I105" s="195"/>
      <c r="J105" s="195"/>
      <c r="K105" s="195"/>
      <c r="L105" s="195"/>
      <c r="M105" s="195"/>
      <c r="N105" s="195"/>
      <c r="O105" s="195"/>
      <c r="P105" s="195"/>
      <c r="Q105" s="195"/>
      <c r="R105" s="195"/>
      <c r="S105" s="195"/>
      <c r="T105" s="195"/>
      <c r="U105" s="195"/>
      <c r="V105" s="195"/>
      <c r="W105" s="195"/>
      <c r="X105" s="195"/>
      <c r="Y105" s="195"/>
      <c r="Z105" s="195"/>
      <c r="AA105" s="195"/>
    </row>
    <row r="106" spans="1:27" ht="13.8">
      <c r="A106" s="195"/>
      <c r="B106" s="195"/>
      <c r="C106" s="195"/>
      <c r="D106" s="195"/>
      <c r="E106" s="198"/>
      <c r="F106" s="195"/>
      <c r="G106" s="195"/>
      <c r="H106" s="195"/>
      <c r="I106" s="195"/>
      <c r="J106" s="195"/>
      <c r="K106" s="195"/>
      <c r="L106" s="195"/>
      <c r="M106" s="195"/>
      <c r="N106" s="195"/>
      <c r="O106" s="195"/>
      <c r="P106" s="195"/>
      <c r="Q106" s="195"/>
      <c r="R106" s="195"/>
      <c r="S106" s="195"/>
      <c r="T106" s="195"/>
      <c r="U106" s="195"/>
      <c r="V106" s="195"/>
      <c r="W106" s="195"/>
      <c r="X106" s="195"/>
      <c r="Y106" s="195"/>
      <c r="Z106" s="195"/>
      <c r="AA106" s="195"/>
    </row>
    <row r="107" spans="1:27" ht="13.8">
      <c r="A107" s="195"/>
      <c r="B107" s="195"/>
      <c r="C107" s="195"/>
      <c r="D107" s="195"/>
      <c r="E107" s="198"/>
      <c r="F107" s="195"/>
      <c r="G107" s="195"/>
      <c r="H107" s="195"/>
      <c r="I107" s="195"/>
      <c r="J107" s="195"/>
      <c r="K107" s="195"/>
      <c r="L107" s="195"/>
      <c r="M107" s="195"/>
      <c r="N107" s="195"/>
      <c r="O107" s="195"/>
      <c r="P107" s="195"/>
      <c r="Q107" s="195"/>
      <c r="R107" s="195"/>
      <c r="S107" s="195"/>
      <c r="T107" s="195"/>
      <c r="U107" s="195"/>
      <c r="V107" s="195"/>
      <c r="W107" s="195"/>
      <c r="X107" s="195"/>
      <c r="Y107" s="195"/>
      <c r="Z107" s="195"/>
      <c r="AA107" s="195"/>
    </row>
    <row r="108" spans="1:27" ht="13.8">
      <c r="A108" s="195"/>
      <c r="B108" s="195"/>
      <c r="C108" s="195"/>
      <c r="D108" s="195"/>
      <c r="E108" s="198"/>
      <c r="F108" s="195"/>
      <c r="G108" s="195"/>
      <c r="H108" s="195"/>
      <c r="I108" s="195"/>
      <c r="J108" s="195"/>
      <c r="K108" s="195"/>
      <c r="L108" s="195"/>
      <c r="M108" s="195"/>
      <c r="N108" s="195"/>
      <c r="O108" s="195"/>
      <c r="P108" s="195"/>
      <c r="Q108" s="195"/>
      <c r="R108" s="195"/>
      <c r="S108" s="195"/>
      <c r="T108" s="195"/>
      <c r="U108" s="195"/>
      <c r="V108" s="195"/>
      <c r="W108" s="195"/>
      <c r="X108" s="195"/>
      <c r="Y108" s="195"/>
      <c r="Z108" s="195"/>
      <c r="AA108" s="195"/>
    </row>
    <row r="109" spans="1:27" ht="13.8">
      <c r="A109" s="195"/>
      <c r="B109" s="195"/>
      <c r="C109" s="195"/>
      <c r="D109" s="195"/>
      <c r="E109" s="198"/>
      <c r="F109" s="195"/>
      <c r="G109" s="195"/>
      <c r="H109" s="195"/>
      <c r="I109" s="195"/>
      <c r="J109" s="195"/>
      <c r="K109" s="195"/>
      <c r="L109" s="195"/>
      <c r="M109" s="195"/>
      <c r="N109" s="195"/>
      <c r="O109" s="195"/>
      <c r="P109" s="195"/>
      <c r="Q109" s="195"/>
      <c r="R109" s="195"/>
      <c r="S109" s="195"/>
      <c r="T109" s="195"/>
      <c r="U109" s="195"/>
      <c r="V109" s="195"/>
      <c r="W109" s="195"/>
      <c r="X109" s="195"/>
      <c r="Y109" s="195"/>
      <c r="Z109" s="195"/>
      <c r="AA109" s="195"/>
    </row>
    <row r="110" spans="1:27" ht="13.8">
      <c r="A110" s="195"/>
      <c r="B110" s="195"/>
      <c r="C110" s="195"/>
      <c r="D110" s="195"/>
      <c r="E110" s="198"/>
      <c r="F110" s="195"/>
      <c r="G110" s="195"/>
      <c r="H110" s="195"/>
      <c r="I110" s="195"/>
      <c r="J110" s="195"/>
      <c r="K110" s="195"/>
      <c r="L110" s="195"/>
      <c r="M110" s="195"/>
      <c r="N110" s="195"/>
      <c r="O110" s="195"/>
      <c r="P110" s="195"/>
      <c r="Q110" s="195"/>
      <c r="R110" s="195"/>
      <c r="S110" s="195"/>
      <c r="T110" s="195"/>
      <c r="U110" s="195"/>
      <c r="V110" s="195"/>
      <c r="W110" s="195"/>
      <c r="X110" s="195"/>
      <c r="Y110" s="195"/>
      <c r="Z110" s="195"/>
      <c r="AA110" s="195"/>
    </row>
    <row r="111" spans="1:27" ht="13.8">
      <c r="A111" s="195"/>
      <c r="B111" s="195"/>
      <c r="C111" s="195"/>
      <c r="D111" s="195"/>
      <c r="E111" s="198"/>
      <c r="F111" s="195"/>
      <c r="G111" s="195"/>
      <c r="H111" s="195"/>
      <c r="I111" s="195"/>
      <c r="J111" s="195"/>
      <c r="K111" s="195"/>
      <c r="L111" s="195"/>
      <c r="M111" s="195"/>
      <c r="N111" s="195"/>
      <c r="O111" s="195"/>
      <c r="P111" s="195"/>
      <c r="Q111" s="195"/>
      <c r="R111" s="195"/>
      <c r="S111" s="195"/>
      <c r="T111" s="195"/>
      <c r="U111" s="195"/>
      <c r="V111" s="195"/>
      <c r="W111" s="195"/>
      <c r="X111" s="195"/>
      <c r="Y111" s="195"/>
      <c r="Z111" s="195"/>
      <c r="AA111" s="195"/>
    </row>
    <row r="112" spans="1:27" ht="13.8">
      <c r="A112" s="195"/>
      <c r="B112" s="195"/>
      <c r="C112" s="195"/>
      <c r="D112" s="195"/>
      <c r="E112" s="198"/>
      <c r="F112" s="195"/>
      <c r="G112" s="195"/>
      <c r="H112" s="195"/>
      <c r="I112" s="195"/>
      <c r="J112" s="195"/>
      <c r="K112" s="195"/>
      <c r="L112" s="195"/>
      <c r="M112" s="195"/>
      <c r="N112" s="195"/>
      <c r="O112" s="195"/>
      <c r="P112" s="195"/>
      <c r="Q112" s="195"/>
      <c r="R112" s="195"/>
      <c r="S112" s="195"/>
      <c r="T112" s="195"/>
      <c r="U112" s="195"/>
      <c r="V112" s="195"/>
      <c r="W112" s="195"/>
      <c r="X112" s="195"/>
      <c r="Y112" s="195"/>
      <c r="Z112" s="195"/>
      <c r="AA112" s="195"/>
    </row>
    <row r="113" spans="1:27" ht="13.8">
      <c r="A113" s="195"/>
      <c r="B113" s="195"/>
      <c r="C113" s="195"/>
      <c r="D113" s="195"/>
      <c r="E113" s="198"/>
      <c r="F113" s="195"/>
      <c r="G113" s="195"/>
      <c r="H113" s="195"/>
      <c r="I113" s="195"/>
      <c r="J113" s="195"/>
      <c r="K113" s="195"/>
      <c r="L113" s="195"/>
      <c r="M113" s="195"/>
      <c r="N113" s="195"/>
      <c r="O113" s="195"/>
      <c r="P113" s="195"/>
      <c r="Q113" s="195"/>
      <c r="R113" s="195"/>
      <c r="S113" s="195"/>
      <c r="T113" s="195"/>
      <c r="U113" s="195"/>
      <c r="V113" s="195"/>
      <c r="W113" s="195"/>
      <c r="X113" s="195"/>
      <c r="Y113" s="195"/>
      <c r="Z113" s="195"/>
      <c r="AA113" s="195"/>
    </row>
    <row r="114" spans="1:27" ht="13.8">
      <c r="A114" s="195"/>
      <c r="B114" s="195"/>
      <c r="C114" s="195"/>
      <c r="D114" s="195"/>
      <c r="E114" s="198"/>
      <c r="F114" s="195"/>
      <c r="G114" s="195"/>
      <c r="H114" s="195"/>
      <c r="I114" s="195"/>
      <c r="J114" s="195"/>
      <c r="K114" s="195"/>
      <c r="L114" s="195"/>
      <c r="M114" s="195"/>
      <c r="N114" s="195"/>
      <c r="O114" s="195"/>
      <c r="P114" s="195"/>
      <c r="Q114" s="195"/>
      <c r="R114" s="195"/>
      <c r="S114" s="195"/>
      <c r="T114" s="195"/>
      <c r="U114" s="195"/>
      <c r="V114" s="195"/>
      <c r="W114" s="195"/>
      <c r="X114" s="195"/>
      <c r="Y114" s="195"/>
      <c r="Z114" s="195"/>
      <c r="AA114" s="195"/>
    </row>
    <row r="115" spans="1:27" ht="13.8">
      <c r="A115" s="195"/>
      <c r="B115" s="195"/>
      <c r="C115" s="195"/>
      <c r="D115" s="195"/>
      <c r="E115" s="198"/>
      <c r="F115" s="195"/>
      <c r="G115" s="195"/>
      <c r="H115" s="195"/>
      <c r="I115" s="195"/>
      <c r="J115" s="195"/>
      <c r="K115" s="195"/>
      <c r="L115" s="195"/>
      <c r="M115" s="195"/>
      <c r="N115" s="195"/>
      <c r="O115" s="195"/>
      <c r="P115" s="195"/>
      <c r="Q115" s="195"/>
      <c r="R115" s="195"/>
      <c r="S115" s="195"/>
      <c r="T115" s="195"/>
      <c r="U115" s="195"/>
      <c r="V115" s="195"/>
      <c r="W115" s="195"/>
      <c r="X115" s="195"/>
      <c r="Y115" s="195"/>
      <c r="Z115" s="195"/>
      <c r="AA115" s="195"/>
    </row>
    <row r="116" spans="1:27" ht="13.8">
      <c r="A116" s="195"/>
      <c r="B116" s="195"/>
      <c r="C116" s="195"/>
      <c r="D116" s="195"/>
      <c r="E116" s="198"/>
      <c r="F116" s="195"/>
      <c r="G116" s="195"/>
      <c r="H116" s="195"/>
      <c r="I116" s="195"/>
      <c r="J116" s="195"/>
      <c r="K116" s="195"/>
      <c r="L116" s="195"/>
      <c r="M116" s="195"/>
      <c r="N116" s="195"/>
      <c r="O116" s="195"/>
      <c r="P116" s="195"/>
      <c r="Q116" s="195"/>
      <c r="R116" s="195"/>
      <c r="S116" s="195"/>
      <c r="T116" s="195"/>
      <c r="U116" s="195"/>
      <c r="V116" s="195"/>
      <c r="W116" s="195"/>
      <c r="X116" s="195"/>
      <c r="Y116" s="195"/>
      <c r="Z116" s="195"/>
      <c r="AA116" s="195"/>
    </row>
    <row r="117" spans="1:27" ht="13.8">
      <c r="A117" s="195"/>
      <c r="B117" s="195"/>
      <c r="C117" s="195"/>
      <c r="D117" s="195"/>
      <c r="E117" s="198"/>
      <c r="F117" s="195"/>
      <c r="G117" s="195"/>
      <c r="H117" s="195"/>
      <c r="I117" s="195"/>
      <c r="J117" s="195"/>
      <c r="K117" s="195"/>
      <c r="L117" s="195"/>
      <c r="M117" s="195"/>
      <c r="N117" s="195"/>
      <c r="O117" s="195"/>
      <c r="P117" s="195"/>
      <c r="Q117" s="195"/>
      <c r="R117" s="195"/>
      <c r="S117" s="195"/>
      <c r="T117" s="195"/>
      <c r="U117" s="195"/>
      <c r="V117" s="195"/>
      <c r="W117" s="195"/>
      <c r="X117" s="195"/>
      <c r="Y117" s="195"/>
      <c r="Z117" s="195"/>
      <c r="AA117" s="195"/>
    </row>
    <row r="118" spans="1:27" ht="13.8">
      <c r="A118" s="195"/>
      <c r="B118" s="195"/>
      <c r="C118" s="195"/>
      <c r="D118" s="195"/>
      <c r="E118" s="198"/>
      <c r="F118" s="195"/>
      <c r="G118" s="195"/>
      <c r="H118" s="195"/>
      <c r="I118" s="195"/>
      <c r="J118" s="195"/>
      <c r="K118" s="195"/>
      <c r="L118" s="195"/>
      <c r="M118" s="195"/>
      <c r="N118" s="195"/>
      <c r="O118" s="195"/>
      <c r="P118" s="195"/>
      <c r="Q118" s="195"/>
      <c r="R118" s="195"/>
      <c r="S118" s="195"/>
      <c r="T118" s="195"/>
      <c r="U118" s="195"/>
      <c r="V118" s="195"/>
      <c r="W118" s="195"/>
      <c r="X118" s="195"/>
      <c r="Y118" s="195"/>
      <c r="Z118" s="195"/>
      <c r="AA118" s="195"/>
    </row>
    <row r="119" spans="1:27" ht="13.8">
      <c r="A119" s="195"/>
      <c r="B119" s="195"/>
      <c r="C119" s="195"/>
      <c r="D119" s="195"/>
      <c r="E119" s="198"/>
      <c r="F119" s="195"/>
      <c r="G119" s="195"/>
      <c r="H119" s="195"/>
      <c r="I119" s="195"/>
      <c r="J119" s="195"/>
      <c r="K119" s="195"/>
      <c r="L119" s="195"/>
      <c r="M119" s="195"/>
      <c r="N119" s="195"/>
      <c r="O119" s="195"/>
      <c r="P119" s="195"/>
      <c r="Q119" s="195"/>
      <c r="R119" s="195"/>
      <c r="S119" s="195"/>
      <c r="T119" s="195"/>
      <c r="U119" s="195"/>
      <c r="V119" s="195"/>
      <c r="W119" s="195"/>
      <c r="X119" s="195"/>
      <c r="Y119" s="195"/>
      <c r="Z119" s="195"/>
      <c r="AA119" s="195"/>
    </row>
    <row r="120" spans="1:27" ht="13.8">
      <c r="A120" s="195"/>
      <c r="B120" s="195"/>
      <c r="C120" s="195"/>
      <c r="D120" s="195"/>
      <c r="E120" s="198"/>
      <c r="F120" s="195"/>
      <c r="G120" s="195"/>
      <c r="H120" s="195"/>
      <c r="I120" s="195"/>
      <c r="J120" s="195"/>
      <c r="K120" s="195"/>
      <c r="L120" s="195"/>
      <c r="M120" s="195"/>
      <c r="N120" s="195"/>
      <c r="O120" s="195"/>
      <c r="P120" s="195"/>
      <c r="Q120" s="195"/>
      <c r="R120" s="195"/>
      <c r="S120" s="195"/>
      <c r="T120" s="195"/>
      <c r="U120" s="195"/>
      <c r="V120" s="195"/>
      <c r="W120" s="195"/>
      <c r="X120" s="195"/>
      <c r="Y120" s="195"/>
      <c r="Z120" s="195"/>
      <c r="AA120" s="195"/>
    </row>
    <row r="121" spans="1:27" ht="13.8">
      <c r="A121" s="195"/>
      <c r="B121" s="195"/>
      <c r="C121" s="195"/>
      <c r="D121" s="195"/>
      <c r="E121" s="198"/>
      <c r="F121" s="195"/>
      <c r="G121" s="195"/>
      <c r="H121" s="195"/>
      <c r="I121" s="195"/>
      <c r="J121" s="195"/>
      <c r="K121" s="195"/>
      <c r="L121" s="195"/>
      <c r="M121" s="195"/>
      <c r="N121" s="195"/>
      <c r="O121" s="195"/>
      <c r="P121" s="195"/>
      <c r="Q121" s="195"/>
      <c r="R121" s="195"/>
      <c r="S121" s="195"/>
      <c r="T121" s="195"/>
      <c r="U121" s="195"/>
      <c r="V121" s="195"/>
      <c r="W121" s="195"/>
      <c r="X121" s="195"/>
      <c r="Y121" s="195"/>
      <c r="Z121" s="195"/>
      <c r="AA121" s="195"/>
    </row>
    <row r="122" spans="1:27" ht="13.8">
      <c r="A122" s="195"/>
      <c r="B122" s="195"/>
      <c r="C122" s="195"/>
      <c r="D122" s="195"/>
      <c r="E122" s="198"/>
      <c r="F122" s="195"/>
      <c r="G122" s="195"/>
      <c r="H122" s="195"/>
      <c r="I122" s="195"/>
      <c r="J122" s="195"/>
      <c r="K122" s="195"/>
      <c r="L122" s="195"/>
      <c r="M122" s="195"/>
      <c r="N122" s="195"/>
      <c r="O122" s="195"/>
      <c r="P122" s="195"/>
      <c r="Q122" s="195"/>
      <c r="R122" s="195"/>
      <c r="S122" s="195"/>
      <c r="T122" s="195"/>
      <c r="U122" s="195"/>
      <c r="V122" s="195"/>
      <c r="W122" s="195"/>
      <c r="X122" s="195"/>
      <c r="Y122" s="195"/>
      <c r="Z122" s="195"/>
      <c r="AA122" s="195"/>
    </row>
    <row r="123" spans="1:27" ht="13.8">
      <c r="A123" s="195"/>
      <c r="B123" s="195"/>
      <c r="C123" s="195"/>
      <c r="D123" s="195"/>
      <c r="E123" s="198"/>
      <c r="F123" s="195"/>
      <c r="G123" s="195"/>
      <c r="H123" s="195"/>
      <c r="I123" s="195"/>
      <c r="J123" s="195"/>
      <c r="K123" s="195"/>
      <c r="L123" s="195"/>
      <c r="M123" s="195"/>
      <c r="N123" s="195"/>
      <c r="O123" s="195"/>
      <c r="P123" s="195"/>
      <c r="Q123" s="195"/>
      <c r="R123" s="195"/>
      <c r="S123" s="195"/>
      <c r="T123" s="195"/>
      <c r="U123" s="195"/>
      <c r="V123" s="195"/>
      <c r="W123" s="195"/>
      <c r="X123" s="195"/>
      <c r="Y123" s="195"/>
      <c r="Z123" s="195"/>
      <c r="AA123" s="195"/>
    </row>
    <row r="124" spans="1:27" ht="13.8">
      <c r="A124" s="195"/>
      <c r="B124" s="195"/>
      <c r="C124" s="195"/>
      <c r="D124" s="195"/>
      <c r="E124" s="198"/>
      <c r="F124" s="195"/>
      <c r="G124" s="195"/>
      <c r="H124" s="195"/>
      <c r="I124" s="195"/>
      <c r="J124" s="195"/>
      <c r="K124" s="195"/>
      <c r="L124" s="195"/>
      <c r="M124" s="195"/>
      <c r="N124" s="195"/>
      <c r="O124" s="195"/>
      <c r="P124" s="195"/>
      <c r="Q124" s="195"/>
      <c r="R124" s="195"/>
      <c r="S124" s="195"/>
      <c r="T124" s="195"/>
      <c r="U124" s="195"/>
      <c r="V124" s="195"/>
      <c r="W124" s="195"/>
      <c r="X124" s="195"/>
      <c r="Y124" s="195"/>
      <c r="Z124" s="195"/>
      <c r="AA124" s="195"/>
    </row>
    <row r="125" spans="1:27" ht="13.8">
      <c r="A125" s="195"/>
      <c r="B125" s="195"/>
      <c r="C125" s="195"/>
      <c r="D125" s="195"/>
      <c r="E125" s="198"/>
      <c r="F125" s="195"/>
      <c r="G125" s="195"/>
      <c r="H125" s="195"/>
      <c r="I125" s="195"/>
      <c r="J125" s="195"/>
      <c r="K125" s="195"/>
      <c r="L125" s="195"/>
      <c r="M125" s="195"/>
      <c r="N125" s="195"/>
      <c r="O125" s="195"/>
      <c r="P125" s="195"/>
      <c r="Q125" s="195"/>
      <c r="R125" s="195"/>
      <c r="S125" s="195"/>
      <c r="T125" s="195"/>
      <c r="U125" s="195"/>
      <c r="V125" s="195"/>
      <c r="W125" s="195"/>
      <c r="X125" s="195"/>
      <c r="Y125" s="195"/>
      <c r="Z125" s="195"/>
      <c r="AA125" s="195"/>
    </row>
    <row r="126" spans="1:27" ht="13.8">
      <c r="A126" s="195"/>
      <c r="B126" s="195"/>
      <c r="C126" s="195"/>
      <c r="D126" s="195"/>
      <c r="E126" s="198"/>
      <c r="F126" s="195"/>
      <c r="G126" s="195"/>
      <c r="H126" s="195"/>
      <c r="I126" s="195"/>
      <c r="J126" s="195"/>
      <c r="K126" s="195"/>
      <c r="L126" s="195"/>
      <c r="M126" s="195"/>
      <c r="N126" s="195"/>
      <c r="O126" s="195"/>
      <c r="P126" s="195"/>
      <c r="Q126" s="195"/>
      <c r="R126" s="195"/>
      <c r="S126" s="195"/>
      <c r="T126" s="195"/>
      <c r="U126" s="195"/>
      <c r="V126" s="195"/>
      <c r="W126" s="195"/>
      <c r="X126" s="195"/>
      <c r="Y126" s="195"/>
      <c r="Z126" s="195"/>
      <c r="AA126" s="195"/>
    </row>
    <row r="127" spans="1:27" ht="13.8">
      <c r="A127" s="195"/>
      <c r="B127" s="195"/>
      <c r="C127" s="195"/>
      <c r="D127" s="195"/>
      <c r="E127" s="198"/>
      <c r="F127" s="195"/>
      <c r="G127" s="195"/>
      <c r="H127" s="195"/>
      <c r="I127" s="195"/>
      <c r="J127" s="195"/>
      <c r="K127" s="195"/>
      <c r="L127" s="195"/>
      <c r="M127" s="195"/>
      <c r="N127" s="195"/>
      <c r="O127" s="195"/>
      <c r="P127" s="195"/>
      <c r="Q127" s="195"/>
      <c r="R127" s="195"/>
      <c r="S127" s="195"/>
      <c r="T127" s="195"/>
      <c r="U127" s="195"/>
      <c r="V127" s="195"/>
      <c r="W127" s="195"/>
      <c r="X127" s="195"/>
      <c r="Y127" s="195"/>
      <c r="Z127" s="195"/>
      <c r="AA127" s="195"/>
    </row>
    <row r="128" spans="1:27" ht="13.8">
      <c r="A128" s="195"/>
      <c r="B128" s="195"/>
      <c r="C128" s="195"/>
      <c r="D128" s="195"/>
      <c r="E128" s="198"/>
      <c r="F128" s="195"/>
      <c r="G128" s="195"/>
      <c r="H128" s="195"/>
      <c r="I128" s="195"/>
      <c r="J128" s="195"/>
      <c r="K128" s="195"/>
      <c r="L128" s="195"/>
      <c r="M128" s="195"/>
      <c r="N128" s="195"/>
      <c r="O128" s="195"/>
      <c r="P128" s="195"/>
      <c r="Q128" s="195"/>
      <c r="R128" s="195"/>
      <c r="S128" s="195"/>
      <c r="T128" s="195"/>
      <c r="U128" s="195"/>
      <c r="V128" s="195"/>
      <c r="W128" s="195"/>
      <c r="X128" s="195"/>
      <c r="Y128" s="195"/>
      <c r="Z128" s="195"/>
      <c r="AA128" s="195"/>
    </row>
    <row r="129" spans="1:27" ht="13.8">
      <c r="A129" s="195"/>
      <c r="B129" s="195"/>
      <c r="C129" s="195"/>
      <c r="D129" s="195"/>
      <c r="E129" s="198"/>
      <c r="F129" s="195"/>
      <c r="G129" s="195"/>
      <c r="H129" s="195"/>
      <c r="I129" s="195"/>
      <c r="J129" s="195"/>
      <c r="K129" s="195"/>
      <c r="L129" s="195"/>
      <c r="M129" s="195"/>
      <c r="N129" s="195"/>
      <c r="O129" s="195"/>
      <c r="P129" s="195"/>
      <c r="Q129" s="195"/>
      <c r="R129" s="195"/>
      <c r="S129" s="195"/>
      <c r="T129" s="195"/>
      <c r="U129" s="195"/>
      <c r="V129" s="195"/>
      <c r="W129" s="195"/>
      <c r="X129" s="195"/>
      <c r="Y129" s="195"/>
      <c r="Z129" s="195"/>
      <c r="AA129" s="195"/>
    </row>
    <row r="130" spans="1:27" ht="13.8">
      <c r="A130" s="195"/>
      <c r="B130" s="195"/>
      <c r="C130" s="195"/>
      <c r="D130" s="195"/>
      <c r="E130" s="198"/>
      <c r="F130" s="195"/>
      <c r="G130" s="195"/>
      <c r="H130" s="195"/>
      <c r="I130" s="195"/>
      <c r="J130" s="195"/>
      <c r="K130" s="195"/>
      <c r="L130" s="195"/>
      <c r="M130" s="195"/>
      <c r="N130" s="195"/>
      <c r="O130" s="195"/>
      <c r="P130" s="195"/>
      <c r="Q130" s="195"/>
      <c r="R130" s="195"/>
      <c r="S130" s="195"/>
      <c r="T130" s="195"/>
      <c r="U130" s="195"/>
      <c r="V130" s="195"/>
      <c r="W130" s="195"/>
      <c r="X130" s="195"/>
      <c r="Y130" s="195"/>
      <c r="Z130" s="195"/>
      <c r="AA130" s="195"/>
    </row>
    <row r="131" spans="1:27" ht="13.8">
      <c r="A131" s="195"/>
      <c r="B131" s="195"/>
      <c r="C131" s="195"/>
      <c r="D131" s="195"/>
      <c r="E131" s="198"/>
      <c r="F131" s="195"/>
      <c r="G131" s="195"/>
      <c r="H131" s="195"/>
      <c r="I131" s="195"/>
      <c r="J131" s="195"/>
      <c r="K131" s="195"/>
      <c r="L131" s="195"/>
      <c r="M131" s="195"/>
      <c r="N131" s="195"/>
      <c r="O131" s="195"/>
      <c r="P131" s="195"/>
      <c r="Q131" s="195"/>
      <c r="R131" s="195"/>
      <c r="S131" s="195"/>
      <c r="T131" s="195"/>
      <c r="U131" s="195"/>
      <c r="V131" s="195"/>
      <c r="W131" s="195"/>
      <c r="X131" s="195"/>
      <c r="Y131" s="195"/>
      <c r="Z131" s="195"/>
      <c r="AA131" s="195"/>
    </row>
    <row r="132" spans="1:27" ht="13.8">
      <c r="A132" s="195"/>
      <c r="B132" s="195"/>
      <c r="C132" s="195"/>
      <c r="D132" s="195"/>
      <c r="E132" s="198"/>
      <c r="F132" s="195"/>
      <c r="G132" s="195"/>
      <c r="H132" s="195"/>
      <c r="I132" s="195"/>
      <c r="J132" s="195"/>
      <c r="K132" s="195"/>
      <c r="L132" s="195"/>
      <c r="M132" s="195"/>
      <c r="N132" s="195"/>
      <c r="O132" s="195"/>
      <c r="P132" s="195"/>
      <c r="Q132" s="195"/>
      <c r="R132" s="195"/>
      <c r="S132" s="195"/>
      <c r="T132" s="195"/>
      <c r="U132" s="195"/>
      <c r="V132" s="195"/>
      <c r="W132" s="195"/>
      <c r="X132" s="195"/>
      <c r="Y132" s="195"/>
      <c r="Z132" s="195"/>
      <c r="AA132" s="195"/>
    </row>
    <row r="133" spans="1:27" ht="13.8">
      <c r="A133" s="195"/>
      <c r="B133" s="195"/>
      <c r="C133" s="195"/>
      <c r="D133" s="195"/>
      <c r="E133" s="198"/>
      <c r="F133" s="195"/>
      <c r="G133" s="195"/>
      <c r="H133" s="195"/>
      <c r="I133" s="195"/>
      <c r="J133" s="195"/>
      <c r="K133" s="195"/>
      <c r="L133" s="195"/>
      <c r="M133" s="195"/>
      <c r="N133" s="195"/>
      <c r="O133" s="195"/>
      <c r="P133" s="195"/>
      <c r="Q133" s="195"/>
      <c r="R133" s="195"/>
      <c r="S133" s="195"/>
      <c r="T133" s="195"/>
      <c r="U133" s="195"/>
      <c r="V133" s="195"/>
      <c r="W133" s="195"/>
      <c r="X133" s="195"/>
      <c r="Y133" s="195"/>
      <c r="Z133" s="195"/>
      <c r="AA133" s="195"/>
    </row>
    <row r="134" spans="1:27" ht="13.8">
      <c r="A134" s="195"/>
      <c r="B134" s="195"/>
      <c r="C134" s="195"/>
      <c r="D134" s="195"/>
      <c r="E134" s="198"/>
      <c r="F134" s="195"/>
      <c r="G134" s="195"/>
      <c r="H134" s="195"/>
      <c r="I134" s="195"/>
      <c r="J134" s="195"/>
      <c r="K134" s="195"/>
      <c r="L134" s="195"/>
      <c r="M134" s="195"/>
      <c r="N134" s="195"/>
      <c r="O134" s="195"/>
      <c r="P134" s="195"/>
      <c r="Q134" s="195"/>
      <c r="R134" s="195"/>
      <c r="S134" s="195"/>
      <c r="T134" s="195"/>
      <c r="U134" s="195"/>
      <c r="V134" s="195"/>
      <c r="W134" s="195"/>
      <c r="X134" s="195"/>
      <c r="Y134" s="195"/>
      <c r="Z134" s="195"/>
      <c r="AA134" s="195"/>
    </row>
    <row r="135" spans="1:27" ht="13.8">
      <c r="A135" s="195"/>
      <c r="B135" s="195"/>
      <c r="C135" s="195"/>
      <c r="D135" s="195"/>
      <c r="E135" s="198"/>
      <c r="F135" s="195"/>
      <c r="G135" s="195"/>
      <c r="H135" s="195"/>
      <c r="I135" s="195"/>
      <c r="J135" s="195"/>
      <c r="K135" s="195"/>
      <c r="L135" s="195"/>
      <c r="M135" s="195"/>
      <c r="N135" s="195"/>
      <c r="O135" s="195"/>
      <c r="P135" s="195"/>
      <c r="Q135" s="195"/>
      <c r="R135" s="195"/>
      <c r="S135" s="195"/>
      <c r="T135" s="195"/>
      <c r="U135" s="195"/>
      <c r="V135" s="195"/>
      <c r="W135" s="195"/>
      <c r="X135" s="195"/>
      <c r="Y135" s="195"/>
      <c r="Z135" s="195"/>
      <c r="AA135" s="195"/>
    </row>
    <row r="136" spans="1:27" ht="13.8">
      <c r="A136" s="195"/>
      <c r="B136" s="195"/>
      <c r="C136" s="195"/>
      <c r="D136" s="195"/>
      <c r="E136" s="198"/>
      <c r="F136" s="195"/>
      <c r="G136" s="195"/>
      <c r="H136" s="195"/>
      <c r="I136" s="195"/>
      <c r="J136" s="195"/>
      <c r="K136" s="195"/>
      <c r="L136" s="195"/>
      <c r="M136" s="195"/>
      <c r="N136" s="195"/>
      <c r="O136" s="195"/>
      <c r="P136" s="195"/>
      <c r="Q136" s="195"/>
      <c r="R136" s="195"/>
      <c r="S136" s="195"/>
      <c r="T136" s="195"/>
      <c r="U136" s="195"/>
      <c r="V136" s="195"/>
      <c r="W136" s="195"/>
      <c r="X136" s="195"/>
      <c r="Y136" s="195"/>
      <c r="Z136" s="195"/>
      <c r="AA136" s="195"/>
    </row>
    <row r="137" spans="1:27" ht="13.8">
      <c r="A137" s="195"/>
      <c r="B137" s="195"/>
      <c r="C137" s="195"/>
      <c r="D137" s="195"/>
      <c r="E137" s="198"/>
      <c r="F137" s="195"/>
      <c r="G137" s="195"/>
      <c r="H137" s="195"/>
      <c r="I137" s="195"/>
      <c r="J137" s="195"/>
      <c r="K137" s="195"/>
      <c r="L137" s="195"/>
      <c r="M137" s="195"/>
      <c r="N137" s="195"/>
      <c r="O137" s="195"/>
      <c r="P137" s="195"/>
      <c r="Q137" s="195"/>
      <c r="R137" s="195"/>
      <c r="S137" s="195"/>
      <c r="T137" s="195"/>
      <c r="U137" s="195"/>
      <c r="V137" s="195"/>
      <c r="W137" s="195"/>
      <c r="X137" s="195"/>
      <c r="Y137" s="195"/>
      <c r="Z137" s="195"/>
      <c r="AA137" s="195"/>
    </row>
    <row r="138" spans="1:27" ht="13.8">
      <c r="A138" s="195"/>
      <c r="B138" s="195"/>
      <c r="C138" s="195"/>
      <c r="D138" s="195"/>
      <c r="E138" s="198"/>
      <c r="F138" s="195"/>
      <c r="G138" s="195"/>
      <c r="H138" s="195"/>
      <c r="I138" s="195"/>
      <c r="J138" s="195"/>
      <c r="K138" s="195"/>
      <c r="L138" s="195"/>
      <c r="M138" s="195"/>
      <c r="N138" s="195"/>
      <c r="O138" s="195"/>
      <c r="P138" s="195"/>
      <c r="Q138" s="195"/>
      <c r="R138" s="195"/>
      <c r="S138" s="195"/>
      <c r="T138" s="195"/>
      <c r="U138" s="195"/>
      <c r="V138" s="195"/>
      <c r="W138" s="195"/>
      <c r="X138" s="195"/>
      <c r="Y138" s="195"/>
      <c r="Z138" s="195"/>
      <c r="AA138" s="195"/>
    </row>
    <row r="139" spans="1:27" ht="13.8">
      <c r="A139" s="195"/>
      <c r="B139" s="195"/>
      <c r="C139" s="195"/>
      <c r="D139" s="195"/>
      <c r="E139" s="198"/>
      <c r="F139" s="195"/>
      <c r="G139" s="195"/>
      <c r="H139" s="195"/>
      <c r="I139" s="195"/>
      <c r="J139" s="195"/>
      <c r="K139" s="195"/>
      <c r="L139" s="195"/>
      <c r="M139" s="195"/>
      <c r="N139" s="195"/>
      <c r="O139" s="195"/>
      <c r="P139" s="195"/>
      <c r="Q139" s="195"/>
      <c r="R139" s="195"/>
      <c r="S139" s="195"/>
      <c r="T139" s="195"/>
      <c r="U139" s="195"/>
      <c r="V139" s="195"/>
      <c r="W139" s="195"/>
      <c r="X139" s="195"/>
      <c r="Y139" s="195"/>
      <c r="Z139" s="195"/>
      <c r="AA139" s="195"/>
    </row>
    <row r="140" spans="1:27" ht="13.8">
      <c r="A140" s="195"/>
      <c r="B140" s="195"/>
      <c r="C140" s="195"/>
      <c r="D140" s="195"/>
      <c r="E140" s="198"/>
      <c r="F140" s="195"/>
      <c r="G140" s="195"/>
      <c r="H140" s="195"/>
      <c r="I140" s="195"/>
      <c r="J140" s="195"/>
      <c r="K140" s="195"/>
      <c r="L140" s="195"/>
      <c r="M140" s="195"/>
      <c r="N140" s="195"/>
      <c r="O140" s="195"/>
      <c r="P140" s="195"/>
      <c r="Q140" s="195"/>
      <c r="R140" s="195"/>
      <c r="S140" s="195"/>
      <c r="T140" s="195"/>
      <c r="U140" s="195"/>
      <c r="V140" s="195"/>
      <c r="W140" s="195"/>
      <c r="X140" s="195"/>
      <c r="Y140" s="195"/>
      <c r="Z140" s="195"/>
      <c r="AA140" s="195"/>
    </row>
    <row r="141" spans="1:27" ht="13.8">
      <c r="A141" s="195"/>
      <c r="B141" s="195"/>
      <c r="C141" s="195"/>
      <c r="D141" s="195"/>
      <c r="E141" s="198"/>
      <c r="F141" s="195"/>
      <c r="G141" s="195"/>
      <c r="H141" s="195"/>
      <c r="I141" s="195"/>
      <c r="J141" s="195"/>
      <c r="K141" s="195"/>
      <c r="L141" s="195"/>
      <c r="M141" s="195"/>
      <c r="N141" s="195"/>
      <c r="O141" s="195"/>
      <c r="P141" s="195"/>
      <c r="Q141" s="195"/>
      <c r="R141" s="195"/>
      <c r="S141" s="195"/>
      <c r="T141" s="195"/>
      <c r="U141" s="195"/>
      <c r="V141" s="195"/>
      <c r="W141" s="195"/>
      <c r="X141" s="195"/>
      <c r="Y141" s="195"/>
      <c r="Z141" s="195"/>
      <c r="AA141" s="195"/>
    </row>
    <row r="142" spans="1:27" ht="13.8">
      <c r="A142" s="195"/>
      <c r="B142" s="195"/>
      <c r="C142" s="195"/>
      <c r="D142" s="195"/>
      <c r="E142" s="198"/>
      <c r="F142" s="195"/>
      <c r="G142" s="195"/>
      <c r="H142" s="195"/>
      <c r="I142" s="195"/>
      <c r="J142" s="195"/>
      <c r="K142" s="195"/>
      <c r="L142" s="195"/>
      <c r="M142" s="195"/>
      <c r="N142" s="195"/>
      <c r="O142" s="195"/>
      <c r="P142" s="195"/>
      <c r="Q142" s="195"/>
      <c r="R142" s="195"/>
      <c r="S142" s="195"/>
      <c r="T142" s="195"/>
      <c r="U142" s="195"/>
      <c r="V142" s="195"/>
      <c r="W142" s="195"/>
      <c r="X142" s="195"/>
      <c r="Y142" s="195"/>
      <c r="Z142" s="195"/>
      <c r="AA142" s="195"/>
    </row>
    <row r="143" spans="1:27" ht="13.8">
      <c r="A143" s="195"/>
      <c r="B143" s="195"/>
      <c r="C143" s="195"/>
      <c r="D143" s="195"/>
      <c r="E143" s="198"/>
      <c r="F143" s="195"/>
      <c r="G143" s="195"/>
      <c r="H143" s="195"/>
      <c r="I143" s="195"/>
      <c r="J143" s="195"/>
      <c r="K143" s="195"/>
      <c r="L143" s="195"/>
      <c r="M143" s="195"/>
      <c r="N143" s="195"/>
      <c r="O143" s="195"/>
      <c r="P143" s="195"/>
      <c r="Q143" s="195"/>
      <c r="R143" s="195"/>
      <c r="S143" s="195"/>
      <c r="T143" s="195"/>
      <c r="U143" s="195"/>
      <c r="V143" s="195"/>
      <c r="W143" s="195"/>
      <c r="X143" s="195"/>
      <c r="Y143" s="195"/>
      <c r="Z143" s="195"/>
      <c r="AA143" s="195"/>
    </row>
    <row r="144" spans="1:27" ht="13.8">
      <c r="A144" s="195"/>
      <c r="B144" s="195"/>
      <c r="C144" s="195"/>
      <c r="D144" s="195"/>
      <c r="E144" s="198"/>
      <c r="F144" s="195"/>
      <c r="G144" s="195"/>
      <c r="H144" s="195"/>
      <c r="I144" s="195"/>
      <c r="J144" s="195"/>
      <c r="K144" s="195"/>
      <c r="L144" s="195"/>
      <c r="M144" s="195"/>
      <c r="N144" s="195"/>
      <c r="O144" s="195"/>
      <c r="P144" s="195"/>
      <c r="Q144" s="195"/>
      <c r="R144" s="195"/>
      <c r="S144" s="195"/>
      <c r="T144" s="195"/>
      <c r="U144" s="195"/>
      <c r="V144" s="195"/>
      <c r="W144" s="195"/>
      <c r="X144" s="195"/>
      <c r="Y144" s="195"/>
      <c r="Z144" s="195"/>
      <c r="AA144" s="195"/>
    </row>
    <row r="145" spans="1:27" ht="13.8">
      <c r="A145" s="195"/>
      <c r="B145" s="195"/>
      <c r="C145" s="195"/>
      <c r="D145" s="195"/>
      <c r="E145" s="198"/>
      <c r="F145" s="195"/>
      <c r="G145" s="195"/>
      <c r="H145" s="195"/>
      <c r="I145" s="195"/>
      <c r="J145" s="195"/>
      <c r="K145" s="195"/>
      <c r="L145" s="195"/>
      <c r="M145" s="195"/>
      <c r="N145" s="195"/>
      <c r="O145" s="195"/>
      <c r="P145" s="195"/>
      <c r="Q145" s="195"/>
      <c r="R145" s="195"/>
      <c r="S145" s="195"/>
      <c r="T145" s="195"/>
      <c r="U145" s="195"/>
      <c r="V145" s="195"/>
      <c r="W145" s="195"/>
      <c r="X145" s="195"/>
      <c r="Y145" s="195"/>
      <c r="Z145" s="195"/>
      <c r="AA145" s="195"/>
    </row>
    <row r="146" spans="1:27" ht="13.8">
      <c r="A146" s="195"/>
      <c r="B146" s="195"/>
      <c r="C146" s="195"/>
      <c r="D146" s="195"/>
      <c r="E146" s="198"/>
      <c r="F146" s="195"/>
      <c r="G146" s="195"/>
      <c r="H146" s="195"/>
      <c r="I146" s="195"/>
      <c r="J146" s="195"/>
      <c r="K146" s="195"/>
      <c r="L146" s="195"/>
      <c r="M146" s="195"/>
      <c r="N146" s="195"/>
      <c r="O146" s="195"/>
      <c r="P146" s="195"/>
      <c r="Q146" s="195"/>
      <c r="R146" s="195"/>
      <c r="S146" s="195"/>
      <c r="T146" s="195"/>
      <c r="U146" s="195"/>
      <c r="V146" s="195"/>
      <c r="W146" s="195"/>
      <c r="X146" s="195"/>
      <c r="Y146" s="195"/>
      <c r="Z146" s="195"/>
      <c r="AA146" s="195"/>
    </row>
    <row r="147" spans="1:27" ht="13.8">
      <c r="A147" s="195"/>
      <c r="B147" s="195"/>
      <c r="C147" s="195"/>
      <c r="D147" s="195"/>
      <c r="E147" s="198"/>
      <c r="F147" s="195"/>
      <c r="G147" s="195"/>
      <c r="H147" s="195"/>
      <c r="I147" s="195"/>
      <c r="J147" s="195"/>
      <c r="K147" s="195"/>
      <c r="L147" s="195"/>
      <c r="M147" s="195"/>
      <c r="N147" s="195"/>
      <c r="O147" s="195"/>
      <c r="P147" s="195"/>
      <c r="Q147" s="195"/>
      <c r="R147" s="195"/>
      <c r="S147" s="195"/>
      <c r="T147" s="195"/>
      <c r="U147" s="195"/>
      <c r="V147" s="195"/>
      <c r="W147" s="195"/>
      <c r="X147" s="195"/>
      <c r="Y147" s="195"/>
      <c r="Z147" s="195"/>
      <c r="AA147" s="195"/>
    </row>
    <row r="148" spans="1:27" ht="13.8">
      <c r="A148" s="195"/>
      <c r="B148" s="195"/>
      <c r="C148" s="195"/>
      <c r="D148" s="195"/>
      <c r="E148" s="198"/>
      <c r="F148" s="195"/>
      <c r="G148" s="195"/>
      <c r="H148" s="195"/>
      <c r="I148" s="195"/>
      <c r="J148" s="195"/>
      <c r="K148" s="195"/>
      <c r="L148" s="195"/>
      <c r="M148" s="195"/>
      <c r="N148" s="195"/>
      <c r="O148" s="195"/>
      <c r="P148" s="195"/>
      <c r="Q148" s="195"/>
      <c r="R148" s="195"/>
      <c r="S148" s="195"/>
      <c r="T148" s="195"/>
      <c r="U148" s="195"/>
      <c r="V148" s="195"/>
      <c r="W148" s="195"/>
      <c r="X148" s="195"/>
      <c r="Y148" s="195"/>
      <c r="Z148" s="195"/>
      <c r="AA148" s="195"/>
    </row>
    <row r="149" spans="1:27" ht="13.8">
      <c r="A149" s="195"/>
      <c r="B149" s="195"/>
      <c r="C149" s="195"/>
      <c r="D149" s="195"/>
      <c r="E149" s="198"/>
      <c r="F149" s="195"/>
      <c r="G149" s="195"/>
      <c r="H149" s="195"/>
      <c r="I149" s="195"/>
      <c r="J149" s="195"/>
      <c r="K149" s="195"/>
      <c r="L149" s="195"/>
      <c r="M149" s="195"/>
      <c r="N149" s="195"/>
      <c r="O149" s="195"/>
      <c r="P149" s="195"/>
      <c r="Q149" s="195"/>
      <c r="R149" s="195"/>
      <c r="S149" s="195"/>
      <c r="T149" s="195"/>
      <c r="U149" s="195"/>
      <c r="V149" s="195"/>
      <c r="W149" s="195"/>
      <c r="X149" s="195"/>
      <c r="Y149" s="195"/>
      <c r="Z149" s="195"/>
      <c r="AA149" s="195"/>
    </row>
    <row r="150" spans="1:27" ht="13.8">
      <c r="A150" s="195"/>
      <c r="B150" s="195"/>
      <c r="C150" s="195"/>
      <c r="D150" s="195"/>
      <c r="E150" s="198"/>
      <c r="F150" s="195"/>
      <c r="G150" s="195"/>
      <c r="H150" s="195"/>
      <c r="I150" s="195"/>
      <c r="J150" s="195"/>
      <c r="K150" s="195"/>
      <c r="L150" s="195"/>
      <c r="M150" s="195"/>
      <c r="N150" s="195"/>
      <c r="O150" s="195"/>
      <c r="P150" s="195"/>
      <c r="Q150" s="195"/>
      <c r="R150" s="195"/>
      <c r="S150" s="195"/>
      <c r="T150" s="195"/>
      <c r="U150" s="195"/>
      <c r="V150" s="195"/>
      <c r="W150" s="195"/>
      <c r="X150" s="195"/>
      <c r="Y150" s="195"/>
      <c r="Z150" s="195"/>
      <c r="AA150" s="195"/>
    </row>
    <row r="151" spans="1:27" ht="13.8">
      <c r="A151" s="195"/>
      <c r="B151" s="195"/>
      <c r="C151" s="195"/>
      <c r="D151" s="195"/>
      <c r="E151" s="198"/>
      <c r="F151" s="195"/>
      <c r="G151" s="195"/>
      <c r="H151" s="195"/>
      <c r="I151" s="195"/>
      <c r="J151" s="195"/>
      <c r="K151" s="195"/>
      <c r="L151" s="195"/>
      <c r="M151" s="195"/>
      <c r="N151" s="195"/>
      <c r="O151" s="195"/>
      <c r="P151" s="195"/>
      <c r="Q151" s="195"/>
      <c r="R151" s="195"/>
      <c r="S151" s="195"/>
      <c r="T151" s="195"/>
      <c r="U151" s="195"/>
      <c r="V151" s="195"/>
      <c r="W151" s="195"/>
      <c r="X151" s="195"/>
      <c r="Y151" s="195"/>
      <c r="Z151" s="195"/>
      <c r="AA151" s="195"/>
    </row>
    <row r="152" spans="1:27" ht="13.8">
      <c r="A152" s="195"/>
      <c r="B152" s="195"/>
      <c r="C152" s="195"/>
      <c r="D152" s="195"/>
      <c r="E152" s="198"/>
      <c r="F152" s="195"/>
      <c r="G152" s="195"/>
      <c r="H152" s="195"/>
      <c r="I152" s="195"/>
      <c r="J152" s="195"/>
      <c r="K152" s="195"/>
      <c r="L152" s="195"/>
      <c r="M152" s="195"/>
      <c r="N152" s="195"/>
      <c r="O152" s="195"/>
      <c r="P152" s="195"/>
      <c r="Q152" s="195"/>
      <c r="R152" s="195"/>
      <c r="S152" s="195"/>
      <c r="T152" s="195"/>
      <c r="U152" s="195"/>
      <c r="V152" s="195"/>
      <c r="W152" s="195"/>
      <c r="X152" s="195"/>
      <c r="Y152" s="195"/>
      <c r="Z152" s="195"/>
      <c r="AA152" s="195"/>
    </row>
    <row r="153" spans="1:27" ht="13.8">
      <c r="A153" s="195"/>
      <c r="B153" s="195"/>
      <c r="C153" s="195"/>
      <c r="D153" s="195"/>
      <c r="E153" s="198"/>
      <c r="F153" s="195"/>
      <c r="G153" s="195"/>
      <c r="H153" s="195"/>
      <c r="I153" s="195"/>
      <c r="J153" s="195"/>
      <c r="K153" s="195"/>
      <c r="L153" s="195"/>
      <c r="M153" s="195"/>
      <c r="N153" s="195"/>
      <c r="O153" s="195"/>
      <c r="P153" s="195"/>
      <c r="Q153" s="195"/>
      <c r="R153" s="195"/>
      <c r="S153" s="195"/>
      <c r="T153" s="195"/>
      <c r="U153" s="195"/>
      <c r="V153" s="195"/>
      <c r="W153" s="195"/>
      <c r="X153" s="195"/>
      <c r="Y153" s="195"/>
      <c r="Z153" s="195"/>
      <c r="AA153" s="195"/>
    </row>
    <row r="154" spans="1:27" ht="13.8">
      <c r="A154" s="195"/>
      <c r="B154" s="195"/>
      <c r="C154" s="195"/>
      <c r="D154" s="195"/>
      <c r="E154" s="198"/>
      <c r="F154" s="195"/>
      <c r="G154" s="195"/>
      <c r="H154" s="195"/>
      <c r="I154" s="195"/>
      <c r="J154" s="195"/>
      <c r="K154" s="195"/>
      <c r="L154" s="195"/>
      <c r="M154" s="195"/>
      <c r="N154" s="195"/>
      <c r="O154" s="195"/>
      <c r="P154" s="195"/>
      <c r="Q154" s="195"/>
      <c r="R154" s="195"/>
      <c r="S154" s="195"/>
      <c r="T154" s="195"/>
      <c r="U154" s="195"/>
      <c r="V154" s="195"/>
      <c r="W154" s="195"/>
      <c r="X154" s="195"/>
      <c r="Y154" s="195"/>
      <c r="Z154" s="195"/>
      <c r="AA154" s="195"/>
    </row>
    <row r="155" spans="1:27" ht="13.8">
      <c r="A155" s="195"/>
      <c r="B155" s="195"/>
      <c r="C155" s="195"/>
      <c r="D155" s="195"/>
      <c r="E155" s="198"/>
      <c r="F155" s="195"/>
      <c r="G155" s="195"/>
      <c r="H155" s="195"/>
      <c r="I155" s="195"/>
      <c r="J155" s="195"/>
      <c r="K155" s="195"/>
      <c r="L155" s="195"/>
      <c r="M155" s="195"/>
      <c r="N155" s="195"/>
      <c r="O155" s="195"/>
      <c r="P155" s="195"/>
      <c r="Q155" s="195"/>
      <c r="R155" s="195"/>
      <c r="S155" s="195"/>
      <c r="T155" s="195"/>
      <c r="U155" s="195"/>
      <c r="V155" s="195"/>
      <c r="W155" s="195"/>
      <c r="X155" s="195"/>
      <c r="Y155" s="195"/>
      <c r="Z155" s="195"/>
      <c r="AA155" s="195"/>
    </row>
    <row r="156" spans="1:27" ht="13.8">
      <c r="A156" s="195"/>
      <c r="B156" s="195"/>
      <c r="C156" s="195"/>
      <c r="D156" s="195"/>
      <c r="E156" s="198"/>
      <c r="F156" s="195"/>
      <c r="G156" s="195"/>
      <c r="H156" s="195"/>
      <c r="I156" s="195"/>
      <c r="J156" s="195"/>
      <c r="K156" s="195"/>
      <c r="L156" s="195"/>
      <c r="M156" s="195"/>
      <c r="N156" s="195"/>
      <c r="O156" s="195"/>
      <c r="P156" s="195"/>
      <c r="Q156" s="195"/>
      <c r="R156" s="195"/>
      <c r="S156" s="195"/>
      <c r="T156" s="195"/>
      <c r="U156" s="195"/>
      <c r="V156" s="195"/>
      <c r="W156" s="195"/>
      <c r="X156" s="195"/>
      <c r="Y156" s="195"/>
      <c r="Z156" s="195"/>
      <c r="AA156" s="195"/>
    </row>
    <row r="157" spans="1:27" ht="13.8">
      <c r="A157" s="195"/>
      <c r="B157" s="195"/>
      <c r="C157" s="195"/>
      <c r="D157" s="195"/>
      <c r="E157" s="198"/>
      <c r="F157" s="195"/>
      <c r="G157" s="195"/>
      <c r="H157" s="195"/>
      <c r="I157" s="195"/>
      <c r="J157" s="195"/>
      <c r="K157" s="195"/>
      <c r="L157" s="195"/>
      <c r="M157" s="195"/>
      <c r="N157" s="195"/>
      <c r="O157" s="195"/>
      <c r="P157" s="195"/>
      <c r="Q157" s="195"/>
      <c r="R157" s="195"/>
      <c r="S157" s="195"/>
      <c r="T157" s="195"/>
      <c r="U157" s="195"/>
      <c r="V157" s="195"/>
      <c r="W157" s="195"/>
      <c r="X157" s="195"/>
      <c r="Y157" s="195"/>
      <c r="Z157" s="195"/>
      <c r="AA157" s="195"/>
    </row>
    <row r="158" spans="1:27" ht="13.8">
      <c r="A158" s="195"/>
      <c r="B158" s="195"/>
      <c r="C158" s="195"/>
      <c r="D158" s="195"/>
      <c r="E158" s="198"/>
      <c r="F158" s="195"/>
      <c r="G158" s="195"/>
      <c r="H158" s="195"/>
      <c r="I158" s="195"/>
      <c r="J158" s="195"/>
      <c r="K158" s="195"/>
      <c r="L158" s="195"/>
      <c r="M158" s="195"/>
      <c r="N158" s="195"/>
      <c r="O158" s="195"/>
      <c r="P158" s="195"/>
      <c r="Q158" s="195"/>
      <c r="R158" s="195"/>
      <c r="S158" s="195"/>
      <c r="T158" s="195"/>
      <c r="U158" s="195"/>
      <c r="V158" s="195"/>
      <c r="W158" s="195"/>
      <c r="X158" s="195"/>
      <c r="Y158" s="195"/>
      <c r="Z158" s="195"/>
      <c r="AA158" s="195"/>
    </row>
    <row r="159" spans="1:27" ht="13.8">
      <c r="A159" s="195"/>
      <c r="B159" s="195"/>
      <c r="C159" s="195"/>
      <c r="D159" s="195"/>
      <c r="E159" s="198"/>
      <c r="F159" s="195"/>
      <c r="G159" s="195"/>
      <c r="H159" s="195"/>
      <c r="I159" s="195"/>
      <c r="J159" s="195"/>
      <c r="K159" s="195"/>
      <c r="L159" s="195"/>
      <c r="M159" s="195"/>
      <c r="N159" s="195"/>
      <c r="O159" s="195"/>
      <c r="P159" s="195"/>
      <c r="Q159" s="195"/>
      <c r="R159" s="195"/>
      <c r="S159" s="195"/>
      <c r="T159" s="195"/>
      <c r="U159" s="195"/>
      <c r="V159" s="195"/>
      <c r="W159" s="195"/>
      <c r="X159" s="195"/>
      <c r="Y159" s="195"/>
      <c r="Z159" s="195"/>
      <c r="AA159" s="195"/>
    </row>
    <row r="160" spans="1:27" ht="13.8">
      <c r="A160" s="195"/>
      <c r="B160" s="195"/>
      <c r="C160" s="195"/>
      <c r="D160" s="195"/>
      <c r="E160" s="198"/>
      <c r="F160" s="195"/>
      <c r="G160" s="195"/>
      <c r="H160" s="195"/>
      <c r="I160" s="195"/>
      <c r="J160" s="195"/>
      <c r="K160" s="195"/>
      <c r="L160" s="195"/>
      <c r="M160" s="195"/>
      <c r="N160" s="195"/>
      <c r="O160" s="195"/>
      <c r="P160" s="195"/>
      <c r="Q160" s="195"/>
      <c r="R160" s="195"/>
      <c r="S160" s="195"/>
      <c r="T160" s="195"/>
      <c r="U160" s="195"/>
      <c r="V160" s="195"/>
      <c r="W160" s="195"/>
      <c r="X160" s="195"/>
      <c r="Y160" s="195"/>
      <c r="Z160" s="195"/>
      <c r="AA160" s="195"/>
    </row>
    <row r="161" spans="1:27" ht="13.8">
      <c r="A161" s="195"/>
      <c r="B161" s="195"/>
      <c r="C161" s="195"/>
      <c r="D161" s="195"/>
      <c r="E161" s="198"/>
      <c r="F161" s="195"/>
      <c r="G161" s="195"/>
      <c r="H161" s="195"/>
      <c r="I161" s="195"/>
      <c r="J161" s="195"/>
      <c r="K161" s="195"/>
      <c r="L161" s="195"/>
      <c r="M161" s="195"/>
      <c r="N161" s="195"/>
      <c r="O161" s="195"/>
      <c r="P161" s="195"/>
      <c r="Q161" s="195"/>
      <c r="R161" s="195"/>
      <c r="S161" s="195"/>
      <c r="T161" s="195"/>
      <c r="U161" s="195"/>
      <c r="V161" s="195"/>
      <c r="W161" s="195"/>
      <c r="X161" s="195"/>
      <c r="Y161" s="195"/>
      <c r="Z161" s="195"/>
      <c r="AA161" s="195"/>
    </row>
    <row r="162" spans="1:27" ht="13.8">
      <c r="A162" s="195"/>
      <c r="B162" s="195"/>
      <c r="C162" s="195"/>
      <c r="D162" s="195"/>
      <c r="E162" s="198"/>
      <c r="F162" s="195"/>
      <c r="G162" s="195"/>
      <c r="H162" s="195"/>
      <c r="I162" s="195"/>
      <c r="J162" s="195"/>
      <c r="K162" s="195"/>
      <c r="L162" s="195"/>
      <c r="M162" s="195"/>
      <c r="N162" s="195"/>
      <c r="O162" s="195"/>
      <c r="P162" s="195"/>
      <c r="Q162" s="195"/>
      <c r="R162" s="195"/>
      <c r="S162" s="195"/>
      <c r="T162" s="195"/>
      <c r="U162" s="195"/>
      <c r="V162" s="195"/>
      <c r="W162" s="195"/>
      <c r="X162" s="195"/>
      <c r="Y162" s="195"/>
      <c r="Z162" s="195"/>
      <c r="AA162" s="195"/>
    </row>
    <row r="163" spans="1:27" ht="13.8">
      <c r="A163" s="195"/>
      <c r="B163" s="195"/>
      <c r="C163" s="195"/>
      <c r="D163" s="195"/>
      <c r="E163" s="198"/>
      <c r="F163" s="195"/>
      <c r="G163" s="195"/>
      <c r="H163" s="195"/>
      <c r="I163" s="195"/>
      <c r="J163" s="195"/>
      <c r="K163" s="195"/>
      <c r="L163" s="195"/>
      <c r="M163" s="195"/>
      <c r="N163" s="195"/>
      <c r="O163" s="195"/>
      <c r="P163" s="195"/>
      <c r="Q163" s="195"/>
      <c r="R163" s="195"/>
      <c r="S163" s="195"/>
      <c r="T163" s="195"/>
      <c r="U163" s="195"/>
      <c r="V163" s="195"/>
      <c r="W163" s="195"/>
      <c r="X163" s="195"/>
      <c r="Y163" s="195"/>
      <c r="Z163" s="195"/>
      <c r="AA163" s="195"/>
    </row>
    <row r="164" spans="1:27" ht="13.8">
      <c r="A164" s="195"/>
      <c r="B164" s="195"/>
      <c r="C164" s="195"/>
      <c r="D164" s="195"/>
      <c r="E164" s="198"/>
      <c r="F164" s="195"/>
      <c r="G164" s="195"/>
      <c r="H164" s="195"/>
      <c r="I164" s="195"/>
      <c r="J164" s="195"/>
      <c r="K164" s="195"/>
      <c r="L164" s="195"/>
      <c r="M164" s="195"/>
      <c r="N164" s="195"/>
      <c r="O164" s="195"/>
      <c r="P164" s="195"/>
      <c r="Q164" s="195"/>
      <c r="R164" s="195"/>
      <c r="S164" s="195"/>
      <c r="T164" s="195"/>
      <c r="U164" s="195"/>
      <c r="V164" s="195"/>
      <c r="W164" s="195"/>
      <c r="X164" s="195"/>
      <c r="Y164" s="195"/>
      <c r="Z164" s="195"/>
      <c r="AA164" s="195"/>
    </row>
    <row r="165" spans="1:27" ht="13.8">
      <c r="A165" s="195"/>
      <c r="B165" s="195"/>
      <c r="C165" s="195"/>
      <c r="D165" s="195"/>
      <c r="E165" s="198"/>
      <c r="F165" s="195"/>
      <c r="G165" s="195"/>
      <c r="H165" s="195"/>
      <c r="I165" s="195"/>
      <c r="J165" s="195"/>
      <c r="K165" s="195"/>
      <c r="L165" s="195"/>
      <c r="M165" s="195"/>
      <c r="N165" s="195"/>
      <c r="O165" s="195"/>
      <c r="P165" s="195"/>
      <c r="Q165" s="195"/>
      <c r="R165" s="195"/>
      <c r="S165" s="195"/>
      <c r="T165" s="195"/>
      <c r="U165" s="195"/>
      <c r="V165" s="195"/>
      <c r="W165" s="195"/>
      <c r="X165" s="195"/>
      <c r="Y165" s="195"/>
      <c r="Z165" s="195"/>
      <c r="AA165" s="195"/>
    </row>
    <row r="166" spans="1:27" ht="13.8">
      <c r="A166" s="195"/>
      <c r="B166" s="195"/>
      <c r="C166" s="195"/>
      <c r="D166" s="195"/>
      <c r="E166" s="198"/>
      <c r="F166" s="195"/>
      <c r="G166" s="195"/>
      <c r="H166" s="195"/>
      <c r="I166" s="195"/>
      <c r="J166" s="195"/>
      <c r="K166" s="195"/>
      <c r="L166" s="195"/>
      <c r="M166" s="195"/>
      <c r="N166" s="195"/>
      <c r="O166" s="195"/>
      <c r="P166" s="195"/>
      <c r="Q166" s="195"/>
      <c r="R166" s="195"/>
      <c r="S166" s="195"/>
      <c r="T166" s="195"/>
      <c r="U166" s="195"/>
      <c r="V166" s="195"/>
      <c r="W166" s="195"/>
      <c r="X166" s="195"/>
      <c r="Y166" s="195"/>
      <c r="Z166" s="195"/>
      <c r="AA166" s="195"/>
    </row>
    <row r="167" spans="1:27" ht="13.8">
      <c r="A167" s="195"/>
      <c r="B167" s="195"/>
      <c r="C167" s="195"/>
      <c r="D167" s="195"/>
      <c r="E167" s="198"/>
      <c r="F167" s="195"/>
      <c r="G167" s="195"/>
      <c r="H167" s="195"/>
      <c r="I167" s="195"/>
      <c r="J167" s="195"/>
      <c r="K167" s="195"/>
      <c r="L167" s="195"/>
      <c r="M167" s="195"/>
      <c r="N167" s="195"/>
      <c r="O167" s="195"/>
      <c r="P167" s="195"/>
      <c r="Q167" s="195"/>
      <c r="R167" s="195"/>
      <c r="S167" s="195"/>
      <c r="T167" s="195"/>
      <c r="U167" s="195"/>
      <c r="V167" s="195"/>
      <c r="W167" s="195"/>
      <c r="X167" s="195"/>
      <c r="Y167" s="195"/>
      <c r="Z167" s="195"/>
      <c r="AA167" s="195"/>
    </row>
    <row r="168" spans="1:27" ht="13.8">
      <c r="A168" s="195"/>
      <c r="B168" s="195"/>
      <c r="C168" s="195"/>
      <c r="D168" s="195"/>
      <c r="E168" s="198"/>
      <c r="F168" s="195"/>
      <c r="G168" s="195"/>
      <c r="H168" s="195"/>
      <c r="I168" s="195"/>
      <c r="J168" s="195"/>
      <c r="K168" s="195"/>
      <c r="L168" s="195"/>
      <c r="M168" s="195"/>
      <c r="N168" s="195"/>
      <c r="O168" s="195"/>
      <c r="P168" s="195"/>
      <c r="Q168" s="195"/>
      <c r="R168" s="195"/>
      <c r="S168" s="195"/>
      <c r="T168" s="195"/>
      <c r="U168" s="195"/>
      <c r="V168" s="195"/>
      <c r="W168" s="195"/>
      <c r="X168" s="195"/>
      <c r="Y168" s="195"/>
      <c r="Z168" s="195"/>
      <c r="AA168" s="195"/>
    </row>
    <row r="169" spans="1:27" ht="13.8">
      <c r="A169" s="195"/>
      <c r="B169" s="202"/>
      <c r="C169" s="195"/>
      <c r="D169" s="195"/>
      <c r="E169" s="198"/>
      <c r="F169" s="195"/>
      <c r="G169" s="195"/>
      <c r="H169" s="195"/>
      <c r="I169" s="195"/>
      <c r="J169" s="195"/>
      <c r="K169" s="195"/>
      <c r="L169" s="195"/>
      <c r="M169" s="195"/>
      <c r="N169" s="195"/>
      <c r="O169" s="195"/>
      <c r="P169" s="195"/>
      <c r="Q169" s="195"/>
      <c r="R169" s="195"/>
      <c r="S169" s="195"/>
      <c r="T169" s="195"/>
      <c r="U169" s="195"/>
      <c r="V169" s="195"/>
      <c r="W169" s="195"/>
      <c r="X169" s="195"/>
      <c r="Y169" s="195"/>
      <c r="Z169" s="195"/>
      <c r="AA169" s="195"/>
    </row>
    <row r="170" spans="1:27" ht="13.8">
      <c r="A170" s="195"/>
      <c r="B170" s="195"/>
      <c r="C170" s="195"/>
      <c r="D170" s="195"/>
      <c r="E170" s="198"/>
      <c r="F170" s="195"/>
      <c r="G170" s="195"/>
      <c r="H170" s="195"/>
      <c r="I170" s="195"/>
      <c r="J170" s="195"/>
      <c r="K170" s="195"/>
      <c r="L170" s="195"/>
      <c r="M170" s="195"/>
      <c r="N170" s="195"/>
      <c r="O170" s="195"/>
      <c r="P170" s="195"/>
      <c r="Q170" s="195"/>
      <c r="R170" s="195"/>
      <c r="S170" s="195"/>
      <c r="T170" s="195"/>
      <c r="U170" s="195"/>
      <c r="V170" s="195"/>
      <c r="W170" s="195"/>
      <c r="X170" s="195"/>
      <c r="Y170" s="195"/>
      <c r="Z170" s="195"/>
      <c r="AA170" s="195"/>
    </row>
    <row r="171" spans="1:27" ht="13.8">
      <c r="A171" s="195"/>
      <c r="B171" s="195"/>
      <c r="C171" s="195"/>
      <c r="D171" s="195"/>
      <c r="E171" s="198"/>
      <c r="F171" s="195"/>
      <c r="G171" s="195"/>
      <c r="H171" s="195"/>
      <c r="I171" s="195"/>
      <c r="J171" s="195"/>
      <c r="K171" s="195"/>
      <c r="L171" s="195"/>
      <c r="M171" s="195"/>
      <c r="N171" s="195"/>
      <c r="O171" s="195"/>
      <c r="P171" s="195"/>
      <c r="Q171" s="195"/>
      <c r="R171" s="195"/>
      <c r="S171" s="195"/>
      <c r="T171" s="195"/>
      <c r="U171" s="195"/>
      <c r="V171" s="195"/>
      <c r="W171" s="195"/>
      <c r="X171" s="195"/>
      <c r="Y171" s="195"/>
      <c r="Z171" s="195"/>
      <c r="AA171" s="195"/>
    </row>
    <row r="172" spans="1:27" ht="13.8">
      <c r="A172" s="195"/>
      <c r="B172" s="195"/>
      <c r="C172" s="195"/>
      <c r="D172" s="195"/>
      <c r="E172" s="198"/>
      <c r="F172" s="195"/>
      <c r="G172" s="195"/>
      <c r="H172" s="195"/>
      <c r="I172" s="195"/>
      <c r="J172" s="195"/>
      <c r="K172" s="195"/>
      <c r="L172" s="195"/>
      <c r="M172" s="195"/>
      <c r="N172" s="195"/>
      <c r="O172" s="195"/>
      <c r="P172" s="195"/>
      <c r="Q172" s="195"/>
      <c r="R172" s="195"/>
      <c r="S172" s="195"/>
      <c r="T172" s="195"/>
      <c r="U172" s="195"/>
      <c r="V172" s="195"/>
      <c r="W172" s="195"/>
      <c r="X172" s="195"/>
      <c r="Y172" s="195"/>
      <c r="Z172" s="195"/>
      <c r="AA172" s="195"/>
    </row>
    <row r="173" spans="1:27" ht="13.8">
      <c r="A173" s="195"/>
      <c r="B173" s="195"/>
      <c r="C173" s="195"/>
      <c r="D173" s="195"/>
      <c r="E173" s="198"/>
      <c r="F173" s="195"/>
      <c r="G173" s="195"/>
      <c r="H173" s="195"/>
      <c r="I173" s="195"/>
      <c r="J173" s="195"/>
      <c r="K173" s="195"/>
      <c r="L173" s="195"/>
      <c r="M173" s="195"/>
      <c r="N173" s="195"/>
      <c r="O173" s="195"/>
      <c r="P173" s="195"/>
      <c r="Q173" s="195"/>
      <c r="R173" s="195"/>
      <c r="S173" s="195"/>
      <c r="T173" s="195"/>
      <c r="U173" s="195"/>
      <c r="V173" s="195"/>
      <c r="W173" s="195"/>
      <c r="X173" s="195"/>
      <c r="Y173" s="195"/>
      <c r="Z173" s="195"/>
      <c r="AA173" s="195"/>
    </row>
    <row r="174" spans="1:27" ht="13.8">
      <c r="A174" s="195"/>
      <c r="B174" s="195"/>
      <c r="C174" s="195"/>
      <c r="D174" s="195"/>
      <c r="E174" s="198"/>
      <c r="F174" s="195"/>
      <c r="G174" s="195"/>
      <c r="H174" s="195"/>
      <c r="I174" s="195"/>
      <c r="J174" s="195"/>
      <c r="K174" s="195"/>
      <c r="L174" s="195"/>
      <c r="M174" s="195"/>
      <c r="N174" s="195"/>
      <c r="O174" s="195"/>
      <c r="P174" s="195"/>
      <c r="Q174" s="195"/>
      <c r="R174" s="195"/>
      <c r="S174" s="195"/>
      <c r="T174" s="195"/>
      <c r="U174" s="195"/>
      <c r="V174" s="195"/>
      <c r="W174" s="195"/>
      <c r="X174" s="195"/>
      <c r="Y174" s="195"/>
      <c r="Z174" s="195"/>
      <c r="AA174" s="195"/>
    </row>
    <row r="175" spans="1:27" ht="13.8">
      <c r="A175" s="195"/>
      <c r="B175" s="195"/>
      <c r="C175" s="195"/>
      <c r="D175" s="195"/>
      <c r="E175" s="198"/>
      <c r="F175" s="195"/>
      <c r="G175" s="195"/>
      <c r="H175" s="195"/>
      <c r="I175" s="195"/>
      <c r="J175" s="195"/>
      <c r="K175" s="195"/>
      <c r="L175" s="195"/>
      <c r="M175" s="195"/>
      <c r="N175" s="195"/>
      <c r="O175" s="195"/>
      <c r="P175" s="195"/>
      <c r="Q175" s="195"/>
      <c r="R175" s="195"/>
      <c r="S175" s="195"/>
      <c r="T175" s="195"/>
      <c r="U175" s="195"/>
      <c r="V175" s="195"/>
      <c r="W175" s="195"/>
      <c r="X175" s="195"/>
      <c r="Y175" s="195"/>
      <c r="Z175" s="195"/>
      <c r="AA175" s="195"/>
    </row>
    <row r="176" spans="1:27" ht="13.8">
      <c r="A176" s="195"/>
      <c r="B176" s="195"/>
      <c r="C176" s="195"/>
      <c r="D176" s="195"/>
      <c r="E176" s="198"/>
      <c r="F176" s="195"/>
      <c r="G176" s="195"/>
      <c r="H176" s="195"/>
      <c r="I176" s="195"/>
      <c r="J176" s="195"/>
      <c r="K176" s="195"/>
      <c r="L176" s="195"/>
      <c r="M176" s="195"/>
      <c r="N176" s="195"/>
      <c r="O176" s="195"/>
      <c r="P176" s="195"/>
      <c r="Q176" s="195"/>
      <c r="R176" s="195"/>
      <c r="S176" s="195"/>
      <c r="T176" s="195"/>
      <c r="U176" s="195"/>
      <c r="V176" s="195"/>
      <c r="W176" s="195"/>
      <c r="X176" s="195"/>
      <c r="Y176" s="195"/>
      <c r="Z176" s="195"/>
      <c r="AA176" s="195"/>
    </row>
    <row r="177" spans="1:27" ht="13.8">
      <c r="A177" s="195"/>
      <c r="B177" s="195"/>
      <c r="C177" s="195"/>
      <c r="D177" s="195"/>
      <c r="E177" s="198"/>
      <c r="F177" s="195"/>
      <c r="G177" s="195"/>
      <c r="H177" s="195"/>
      <c r="I177" s="195"/>
      <c r="J177" s="195"/>
      <c r="K177" s="195"/>
      <c r="L177" s="195"/>
      <c r="M177" s="195"/>
      <c r="N177" s="195"/>
      <c r="O177" s="195"/>
      <c r="P177" s="195"/>
      <c r="Q177" s="195"/>
      <c r="R177" s="195"/>
      <c r="S177" s="195"/>
      <c r="T177" s="195"/>
      <c r="U177" s="195"/>
      <c r="V177" s="195"/>
      <c r="W177" s="195"/>
      <c r="X177" s="195"/>
      <c r="Y177" s="195"/>
      <c r="Z177" s="195"/>
      <c r="AA177" s="195"/>
    </row>
    <row r="178" spans="1:27" ht="13.8">
      <c r="A178" s="195"/>
      <c r="B178" s="195"/>
      <c r="C178" s="195"/>
      <c r="D178" s="195"/>
      <c r="E178" s="198"/>
      <c r="F178" s="195"/>
      <c r="G178" s="195"/>
      <c r="H178" s="195"/>
      <c r="I178" s="195"/>
      <c r="J178" s="195"/>
      <c r="K178" s="195"/>
      <c r="L178" s="195"/>
      <c r="M178" s="195"/>
      <c r="N178" s="195"/>
      <c r="O178" s="195"/>
      <c r="P178" s="195"/>
      <c r="Q178" s="195"/>
      <c r="R178" s="195"/>
      <c r="S178" s="195"/>
      <c r="T178" s="195"/>
      <c r="U178" s="195"/>
      <c r="V178" s="195"/>
      <c r="W178" s="195"/>
      <c r="X178" s="195"/>
      <c r="Y178" s="195"/>
      <c r="Z178" s="195"/>
      <c r="AA178" s="195"/>
    </row>
    <row r="179" spans="1:27" ht="13.8">
      <c r="A179" s="195"/>
      <c r="B179" s="195"/>
      <c r="C179" s="195"/>
      <c r="D179" s="195"/>
      <c r="E179" s="198"/>
      <c r="F179" s="195"/>
      <c r="G179" s="195"/>
      <c r="H179" s="195"/>
      <c r="I179" s="195"/>
      <c r="J179" s="195"/>
      <c r="K179" s="195"/>
      <c r="L179" s="195"/>
      <c r="M179" s="195"/>
      <c r="N179" s="195"/>
      <c r="O179" s="195"/>
      <c r="P179" s="195"/>
      <c r="Q179" s="195"/>
      <c r="R179" s="195"/>
      <c r="S179" s="195"/>
      <c r="T179" s="195"/>
      <c r="U179" s="195"/>
      <c r="V179" s="195"/>
      <c r="W179" s="195"/>
      <c r="X179" s="195"/>
      <c r="Y179" s="195"/>
      <c r="Z179" s="195"/>
      <c r="AA179" s="195"/>
    </row>
    <row r="180" spans="1:27" ht="13.8">
      <c r="A180" s="195"/>
      <c r="B180" s="195"/>
      <c r="C180" s="195"/>
      <c r="D180" s="195"/>
      <c r="E180" s="198"/>
      <c r="F180" s="195"/>
      <c r="G180" s="195"/>
      <c r="H180" s="195"/>
      <c r="I180" s="195"/>
      <c r="J180" s="195"/>
      <c r="K180" s="195"/>
      <c r="L180" s="195"/>
      <c r="M180" s="195"/>
      <c r="N180" s="195"/>
      <c r="O180" s="195"/>
      <c r="P180" s="195"/>
      <c r="Q180" s="195"/>
      <c r="R180" s="195"/>
      <c r="S180" s="195"/>
      <c r="T180" s="195"/>
      <c r="U180" s="195"/>
      <c r="V180" s="195"/>
      <c r="W180" s="195"/>
      <c r="X180" s="195"/>
      <c r="Y180" s="195"/>
      <c r="Z180" s="195"/>
      <c r="AA180" s="195"/>
    </row>
    <row r="181" spans="1:27" ht="13.8">
      <c r="A181" s="195"/>
      <c r="B181" s="195"/>
      <c r="C181" s="195"/>
      <c r="D181" s="195"/>
      <c r="E181" s="198"/>
      <c r="F181" s="195"/>
      <c r="G181" s="195"/>
      <c r="H181" s="195"/>
      <c r="I181" s="195"/>
      <c r="J181" s="195"/>
      <c r="K181" s="195"/>
      <c r="L181" s="195"/>
      <c r="M181" s="195"/>
      <c r="N181" s="195"/>
      <c r="O181" s="195"/>
      <c r="P181" s="195"/>
      <c r="Q181" s="195"/>
      <c r="R181" s="195"/>
      <c r="S181" s="195"/>
      <c r="T181" s="195"/>
      <c r="U181" s="195"/>
      <c r="V181" s="195"/>
      <c r="W181" s="195"/>
      <c r="X181" s="195"/>
      <c r="Y181" s="195"/>
      <c r="Z181" s="195"/>
      <c r="AA181" s="195"/>
    </row>
    <row r="182" spans="1:27" ht="13.8">
      <c r="A182" s="195"/>
      <c r="B182" s="195"/>
      <c r="C182" s="195"/>
      <c r="D182" s="195"/>
      <c r="E182" s="198"/>
      <c r="F182" s="195"/>
      <c r="G182" s="195"/>
      <c r="H182" s="195"/>
      <c r="I182" s="195"/>
      <c r="J182" s="195"/>
      <c r="K182" s="195"/>
      <c r="L182" s="195"/>
      <c r="M182" s="195"/>
      <c r="N182" s="195"/>
      <c r="O182" s="195"/>
      <c r="P182" s="195"/>
      <c r="Q182" s="195"/>
      <c r="R182" s="195"/>
      <c r="S182" s="195"/>
      <c r="T182" s="195"/>
      <c r="U182" s="195"/>
      <c r="V182" s="195"/>
      <c r="W182" s="195"/>
      <c r="X182" s="195"/>
      <c r="Y182" s="195"/>
      <c r="Z182" s="195"/>
      <c r="AA182" s="195"/>
    </row>
    <row r="183" spans="1:27" ht="13.8">
      <c r="A183" s="195"/>
      <c r="B183" s="195"/>
      <c r="C183" s="195"/>
      <c r="D183" s="195"/>
      <c r="E183" s="198"/>
      <c r="F183" s="195"/>
      <c r="G183" s="195"/>
      <c r="H183" s="195"/>
      <c r="I183" s="195"/>
      <c r="J183" s="195"/>
      <c r="K183" s="195"/>
      <c r="L183" s="195"/>
      <c r="M183" s="195"/>
      <c r="N183" s="195"/>
      <c r="O183" s="195"/>
      <c r="P183" s="195"/>
      <c r="Q183" s="195"/>
      <c r="R183" s="195"/>
      <c r="S183" s="195"/>
      <c r="T183" s="195"/>
      <c r="U183" s="195"/>
      <c r="V183" s="195"/>
      <c r="W183" s="195"/>
      <c r="X183" s="195"/>
      <c r="Y183" s="195"/>
      <c r="Z183" s="195"/>
      <c r="AA183" s="195"/>
    </row>
    <row r="184" spans="1:27" ht="13.8">
      <c r="A184" s="195"/>
      <c r="B184" s="195"/>
      <c r="C184" s="195"/>
      <c r="D184" s="195"/>
      <c r="E184" s="198"/>
      <c r="F184" s="195"/>
      <c r="G184" s="195"/>
      <c r="H184" s="195"/>
      <c r="I184" s="195"/>
      <c r="J184" s="195"/>
      <c r="K184" s="195"/>
      <c r="L184" s="195"/>
      <c r="M184" s="195"/>
      <c r="N184" s="195"/>
      <c r="O184" s="195"/>
      <c r="P184" s="195"/>
      <c r="Q184" s="195"/>
      <c r="R184" s="195"/>
      <c r="S184" s="195"/>
      <c r="T184" s="195"/>
      <c r="U184" s="195"/>
      <c r="V184" s="195"/>
      <c r="W184" s="195"/>
      <c r="X184" s="195"/>
      <c r="Y184" s="195"/>
      <c r="Z184" s="195"/>
      <c r="AA184" s="195"/>
    </row>
    <row r="185" spans="1:27" ht="13.8">
      <c r="A185" s="195"/>
      <c r="B185" s="195"/>
      <c r="C185" s="195"/>
      <c r="D185" s="195"/>
      <c r="E185" s="198"/>
      <c r="F185" s="195"/>
      <c r="G185" s="195"/>
      <c r="H185" s="195"/>
      <c r="I185" s="195"/>
      <c r="J185" s="195"/>
      <c r="K185" s="195"/>
      <c r="L185" s="195"/>
      <c r="M185" s="195"/>
      <c r="N185" s="195"/>
      <c r="O185" s="195"/>
      <c r="P185" s="195"/>
      <c r="Q185" s="195"/>
      <c r="R185" s="195"/>
      <c r="S185" s="195"/>
      <c r="T185" s="195"/>
      <c r="U185" s="195"/>
      <c r="V185" s="195"/>
      <c r="W185" s="195"/>
      <c r="X185" s="195"/>
      <c r="Y185" s="195"/>
      <c r="Z185" s="195"/>
      <c r="AA185" s="195"/>
    </row>
    <row r="186" spans="1:27" ht="13.8">
      <c r="A186" s="195"/>
      <c r="B186" s="195"/>
      <c r="C186" s="195"/>
      <c r="D186" s="195"/>
      <c r="E186" s="198"/>
      <c r="F186" s="195"/>
      <c r="G186" s="195"/>
      <c r="H186" s="195"/>
      <c r="I186" s="195"/>
      <c r="J186" s="195"/>
      <c r="K186" s="195"/>
      <c r="L186" s="195"/>
      <c r="M186" s="195"/>
      <c r="N186" s="195"/>
      <c r="O186" s="195"/>
      <c r="P186" s="195"/>
      <c r="Q186" s="195"/>
      <c r="R186" s="195"/>
      <c r="S186" s="195"/>
      <c r="T186" s="195"/>
      <c r="U186" s="195"/>
      <c r="V186" s="195"/>
      <c r="W186" s="195"/>
      <c r="X186" s="195"/>
      <c r="Y186" s="195"/>
      <c r="Z186" s="195"/>
      <c r="AA186" s="195"/>
    </row>
    <row r="187" spans="1:27" ht="13.8">
      <c r="A187" s="195"/>
      <c r="B187" s="195"/>
      <c r="C187" s="195"/>
      <c r="D187" s="195"/>
      <c r="E187" s="198"/>
      <c r="F187" s="195"/>
      <c r="G187" s="195"/>
      <c r="H187" s="195"/>
      <c r="I187" s="195"/>
      <c r="J187" s="195"/>
      <c r="K187" s="195"/>
      <c r="L187" s="195"/>
      <c r="M187" s="195"/>
      <c r="N187" s="195"/>
      <c r="O187" s="195"/>
      <c r="P187" s="195"/>
      <c r="Q187" s="195"/>
      <c r="R187" s="195"/>
      <c r="S187" s="195"/>
      <c r="T187" s="195"/>
      <c r="U187" s="195"/>
      <c r="V187" s="195"/>
      <c r="W187" s="195"/>
      <c r="X187" s="195"/>
      <c r="Y187" s="195"/>
      <c r="Z187" s="195"/>
      <c r="AA187" s="195"/>
    </row>
    <row r="188" spans="1:27" ht="13.8">
      <c r="A188" s="195"/>
      <c r="B188" s="195"/>
      <c r="C188" s="195"/>
      <c r="D188" s="195"/>
      <c r="E188" s="198"/>
      <c r="F188" s="195"/>
      <c r="G188" s="195"/>
      <c r="H188" s="195"/>
      <c r="I188" s="195"/>
      <c r="J188" s="195"/>
      <c r="K188" s="195"/>
      <c r="L188" s="195"/>
      <c r="M188" s="195"/>
      <c r="N188" s="195"/>
      <c r="O188" s="195"/>
      <c r="P188" s="195"/>
      <c r="Q188" s="195"/>
      <c r="R188" s="195"/>
      <c r="S188" s="195"/>
      <c r="T188" s="195"/>
      <c r="U188" s="195"/>
      <c r="V188" s="195"/>
      <c r="W188" s="195"/>
      <c r="X188" s="195"/>
      <c r="Y188" s="195"/>
      <c r="Z188" s="195"/>
      <c r="AA188" s="195"/>
    </row>
    <row r="189" spans="1:27" ht="13.8">
      <c r="A189" s="195"/>
      <c r="B189" s="195"/>
      <c r="C189" s="195"/>
      <c r="D189" s="195"/>
      <c r="E189" s="198"/>
      <c r="F189" s="195"/>
      <c r="G189" s="195"/>
      <c r="H189" s="195"/>
      <c r="I189" s="195"/>
      <c r="J189" s="195"/>
      <c r="K189" s="195"/>
      <c r="L189" s="195"/>
      <c r="M189" s="195"/>
      <c r="N189" s="195"/>
      <c r="O189" s="195"/>
      <c r="P189" s="195"/>
      <c r="Q189" s="195"/>
      <c r="R189" s="195"/>
      <c r="S189" s="195"/>
      <c r="T189" s="195"/>
      <c r="U189" s="195"/>
      <c r="V189" s="195"/>
      <c r="W189" s="195"/>
      <c r="X189" s="195"/>
      <c r="Y189" s="195"/>
      <c r="Z189" s="195"/>
      <c r="AA189" s="195"/>
    </row>
    <row r="190" spans="1:27" ht="13.8">
      <c r="A190" s="195"/>
      <c r="B190" s="195"/>
      <c r="C190" s="195"/>
      <c r="D190" s="195"/>
      <c r="E190" s="198"/>
      <c r="F190" s="195"/>
      <c r="G190" s="195"/>
      <c r="H190" s="195"/>
      <c r="I190" s="195"/>
      <c r="J190" s="195"/>
      <c r="K190" s="195"/>
      <c r="L190" s="195"/>
      <c r="M190" s="195"/>
      <c r="N190" s="195"/>
      <c r="O190" s="195"/>
      <c r="P190" s="195"/>
      <c r="Q190" s="195"/>
      <c r="R190" s="195"/>
      <c r="S190" s="195"/>
      <c r="T190" s="195"/>
      <c r="U190" s="195"/>
      <c r="V190" s="195"/>
      <c r="W190" s="195"/>
      <c r="X190" s="195"/>
      <c r="Y190" s="195"/>
      <c r="Z190" s="195"/>
      <c r="AA190" s="195"/>
    </row>
    <row r="191" spans="1:27" ht="13.8">
      <c r="A191" s="195"/>
      <c r="B191" s="195"/>
      <c r="C191" s="195"/>
      <c r="D191" s="195"/>
      <c r="E191" s="198"/>
      <c r="F191" s="195"/>
      <c r="G191" s="195"/>
      <c r="H191" s="195"/>
      <c r="I191" s="195"/>
      <c r="J191" s="195"/>
      <c r="K191" s="195"/>
      <c r="L191" s="195"/>
      <c r="M191" s="195"/>
      <c r="N191" s="195"/>
      <c r="O191" s="195"/>
      <c r="P191" s="195"/>
      <c r="Q191" s="195"/>
      <c r="R191" s="195"/>
      <c r="S191" s="195"/>
      <c r="T191" s="195"/>
      <c r="U191" s="195"/>
      <c r="V191" s="195"/>
      <c r="W191" s="195"/>
      <c r="X191" s="195"/>
      <c r="Y191" s="195"/>
      <c r="Z191" s="195"/>
      <c r="AA191" s="195"/>
    </row>
    <row r="192" spans="1:27" ht="13.8">
      <c r="A192" s="195"/>
      <c r="B192" s="195"/>
      <c r="C192" s="195"/>
      <c r="D192" s="195"/>
      <c r="E192" s="198"/>
      <c r="F192" s="195"/>
      <c r="G192" s="195"/>
      <c r="H192" s="195"/>
      <c r="I192" s="195"/>
      <c r="J192" s="195"/>
      <c r="K192" s="195"/>
      <c r="L192" s="195"/>
      <c r="M192" s="195"/>
      <c r="N192" s="195"/>
      <c r="O192" s="195"/>
      <c r="P192" s="195"/>
      <c r="Q192" s="195"/>
      <c r="R192" s="195"/>
      <c r="S192" s="195"/>
      <c r="T192" s="195"/>
      <c r="U192" s="195"/>
      <c r="V192" s="195"/>
      <c r="W192" s="195"/>
      <c r="X192" s="195"/>
      <c r="Y192" s="195"/>
      <c r="Z192" s="195"/>
      <c r="AA192" s="195"/>
    </row>
    <row r="193" spans="1:27" ht="13.8">
      <c r="A193" s="195"/>
      <c r="B193" s="195"/>
      <c r="C193" s="195"/>
      <c r="D193" s="195"/>
      <c r="E193" s="198"/>
      <c r="F193" s="195"/>
      <c r="G193" s="195"/>
      <c r="H193" s="195"/>
      <c r="I193" s="195"/>
      <c r="J193" s="195"/>
      <c r="K193" s="195"/>
      <c r="L193" s="195"/>
      <c r="M193" s="195"/>
      <c r="N193" s="195"/>
      <c r="O193" s="195"/>
      <c r="P193" s="195"/>
      <c r="Q193" s="195"/>
      <c r="R193" s="195"/>
      <c r="S193" s="195"/>
      <c r="T193" s="195"/>
      <c r="U193" s="195"/>
      <c r="V193" s="195"/>
      <c r="W193" s="195"/>
      <c r="X193" s="195"/>
      <c r="Y193" s="195"/>
      <c r="Z193" s="195"/>
      <c r="AA193" s="195"/>
    </row>
    <row r="194" spans="1:27" ht="13.8">
      <c r="A194" s="195"/>
      <c r="B194" s="195"/>
      <c r="C194" s="195"/>
      <c r="D194" s="195"/>
      <c r="E194" s="198"/>
      <c r="F194" s="195"/>
      <c r="G194" s="195"/>
      <c r="H194" s="195"/>
      <c r="I194" s="195"/>
      <c r="J194" s="195"/>
      <c r="K194" s="195"/>
      <c r="L194" s="195"/>
      <c r="M194" s="195"/>
      <c r="N194" s="195"/>
      <c r="O194" s="195"/>
      <c r="P194" s="195"/>
      <c r="Q194" s="195"/>
      <c r="R194" s="195"/>
      <c r="S194" s="195"/>
      <c r="T194" s="195"/>
      <c r="U194" s="195"/>
      <c r="V194" s="195"/>
      <c r="W194" s="195"/>
      <c r="X194" s="195"/>
      <c r="Y194" s="195"/>
      <c r="Z194" s="195"/>
      <c r="AA194" s="195"/>
    </row>
    <row r="195" spans="1:27" ht="13.8">
      <c r="A195" s="195"/>
      <c r="B195" s="195"/>
      <c r="C195" s="195"/>
      <c r="D195" s="195"/>
      <c r="E195" s="198"/>
      <c r="F195" s="195"/>
      <c r="G195" s="195"/>
      <c r="H195" s="195"/>
      <c r="I195" s="195"/>
      <c r="J195" s="195"/>
      <c r="K195" s="195"/>
      <c r="L195" s="195"/>
      <c r="M195" s="195"/>
      <c r="N195" s="195"/>
      <c r="O195" s="195"/>
      <c r="P195" s="195"/>
      <c r="Q195" s="195"/>
      <c r="R195" s="195"/>
      <c r="S195" s="195"/>
      <c r="T195" s="195"/>
      <c r="U195" s="195"/>
      <c r="V195" s="195"/>
      <c r="W195" s="195"/>
      <c r="X195" s="195"/>
      <c r="Y195" s="195"/>
      <c r="Z195" s="195"/>
      <c r="AA195" s="195"/>
    </row>
    <row r="196" spans="1:27" ht="13.8">
      <c r="A196" s="195"/>
      <c r="B196" s="195"/>
      <c r="C196" s="195"/>
      <c r="D196" s="195"/>
      <c r="E196" s="198"/>
      <c r="F196" s="195"/>
      <c r="G196" s="195"/>
      <c r="H196" s="195"/>
      <c r="I196" s="195"/>
      <c r="J196" s="195"/>
      <c r="K196" s="195"/>
      <c r="L196" s="195"/>
      <c r="M196" s="195"/>
      <c r="N196" s="195"/>
      <c r="O196" s="195"/>
      <c r="P196" s="195"/>
      <c r="Q196" s="195"/>
      <c r="R196" s="195"/>
      <c r="S196" s="195"/>
      <c r="T196" s="195"/>
      <c r="U196" s="195"/>
      <c r="V196" s="195"/>
      <c r="W196" s="195"/>
      <c r="X196" s="195"/>
      <c r="Y196" s="195"/>
      <c r="Z196" s="195"/>
      <c r="AA196" s="195"/>
    </row>
    <row r="197" spans="1:27" ht="13.8">
      <c r="A197" s="195"/>
      <c r="B197" s="195"/>
      <c r="C197" s="195"/>
      <c r="D197" s="195"/>
      <c r="E197" s="198"/>
      <c r="F197" s="195"/>
      <c r="G197" s="195"/>
      <c r="H197" s="195"/>
      <c r="I197" s="195"/>
      <c r="J197" s="195"/>
      <c r="K197" s="195"/>
      <c r="L197" s="195"/>
      <c r="M197" s="195"/>
      <c r="N197" s="195"/>
      <c r="O197" s="195"/>
      <c r="P197" s="195"/>
      <c r="Q197" s="195"/>
      <c r="R197" s="195"/>
      <c r="S197" s="195"/>
      <c r="T197" s="195"/>
      <c r="U197" s="195"/>
      <c r="V197" s="195"/>
      <c r="W197" s="195"/>
      <c r="X197" s="195"/>
      <c r="Y197" s="195"/>
      <c r="Z197" s="195"/>
      <c r="AA197" s="195"/>
    </row>
    <row r="198" spans="1:27" ht="13.8">
      <c r="A198" s="195"/>
      <c r="B198" s="195"/>
      <c r="C198" s="195"/>
      <c r="D198" s="195"/>
      <c r="E198" s="198"/>
      <c r="F198" s="195"/>
      <c r="G198" s="195"/>
      <c r="H198" s="195"/>
      <c r="I198" s="195"/>
      <c r="J198" s="195"/>
      <c r="K198" s="195"/>
      <c r="L198" s="195"/>
      <c r="M198" s="195"/>
      <c r="N198" s="195"/>
      <c r="O198" s="195"/>
      <c r="P198" s="195"/>
      <c r="Q198" s="195"/>
      <c r="R198" s="195"/>
      <c r="S198" s="195"/>
      <c r="T198" s="195"/>
      <c r="U198" s="195"/>
      <c r="V198" s="195"/>
      <c r="W198" s="195"/>
      <c r="X198" s="195"/>
      <c r="Y198" s="195"/>
      <c r="Z198" s="195"/>
      <c r="AA198" s="195"/>
    </row>
    <row r="199" spans="1:27" ht="13.8">
      <c r="A199" s="195"/>
      <c r="B199" s="195"/>
      <c r="C199" s="195"/>
      <c r="D199" s="195"/>
      <c r="E199" s="198"/>
      <c r="F199" s="195"/>
      <c r="G199" s="195"/>
      <c r="H199" s="195"/>
      <c r="I199" s="195"/>
      <c r="J199" s="195"/>
      <c r="K199" s="195"/>
      <c r="L199" s="195"/>
      <c r="M199" s="195"/>
      <c r="N199" s="195"/>
      <c r="O199" s="195"/>
      <c r="P199" s="195"/>
      <c r="Q199" s="195"/>
      <c r="R199" s="195"/>
      <c r="S199" s="195"/>
      <c r="T199" s="195"/>
      <c r="U199" s="195"/>
      <c r="V199" s="195"/>
      <c r="W199" s="195"/>
      <c r="X199" s="195"/>
      <c r="Y199" s="195"/>
      <c r="Z199" s="195"/>
      <c r="AA199" s="195"/>
    </row>
    <row r="200" spans="1:27" ht="13.8">
      <c r="A200" s="195"/>
      <c r="B200" s="195"/>
      <c r="C200" s="195"/>
      <c r="D200" s="195"/>
      <c r="E200" s="198"/>
      <c r="F200" s="195"/>
      <c r="G200" s="195"/>
      <c r="H200" s="195"/>
      <c r="I200" s="195"/>
      <c r="J200" s="195"/>
      <c r="K200" s="195"/>
      <c r="L200" s="195"/>
      <c r="M200" s="195"/>
      <c r="N200" s="195"/>
      <c r="O200" s="195"/>
      <c r="P200" s="195"/>
      <c r="Q200" s="195"/>
      <c r="R200" s="195"/>
      <c r="S200" s="195"/>
      <c r="T200" s="195"/>
      <c r="U200" s="195"/>
      <c r="V200" s="195"/>
      <c r="W200" s="195"/>
      <c r="X200" s="195"/>
      <c r="Y200" s="195"/>
      <c r="Z200" s="195"/>
      <c r="AA200" s="195"/>
    </row>
    <row r="201" spans="1:27" ht="13.8">
      <c r="A201" s="195"/>
      <c r="B201" s="195"/>
      <c r="C201" s="195"/>
      <c r="D201" s="195"/>
      <c r="E201" s="198"/>
      <c r="F201" s="195"/>
      <c r="G201" s="195"/>
      <c r="H201" s="195"/>
      <c r="I201" s="195"/>
      <c r="J201" s="195"/>
      <c r="K201" s="195"/>
      <c r="L201" s="195"/>
      <c r="M201" s="195"/>
      <c r="N201" s="195"/>
      <c r="O201" s="195"/>
      <c r="P201" s="195"/>
      <c r="Q201" s="195"/>
      <c r="R201" s="195"/>
      <c r="S201" s="195"/>
      <c r="T201" s="195"/>
      <c r="U201" s="195"/>
      <c r="V201" s="195"/>
      <c r="W201" s="195"/>
      <c r="X201" s="195"/>
      <c r="Y201" s="195"/>
      <c r="Z201" s="195"/>
      <c r="AA201" s="195"/>
    </row>
    <row r="202" spans="1:27" ht="13.8">
      <c r="A202" s="195"/>
      <c r="B202" s="195"/>
      <c r="C202" s="195"/>
      <c r="D202" s="195"/>
      <c r="E202" s="198"/>
      <c r="F202" s="195"/>
      <c r="G202" s="195"/>
      <c r="H202" s="195"/>
      <c r="I202" s="195"/>
      <c r="J202" s="195"/>
      <c r="K202" s="195"/>
      <c r="L202" s="195"/>
      <c r="M202" s="195"/>
      <c r="N202" s="195"/>
      <c r="O202" s="195"/>
      <c r="P202" s="195"/>
      <c r="Q202" s="195"/>
      <c r="R202" s="195"/>
      <c r="S202" s="195"/>
      <c r="T202" s="195"/>
      <c r="U202" s="195"/>
      <c r="V202" s="195"/>
      <c r="W202" s="195"/>
      <c r="X202" s="195"/>
      <c r="Y202" s="195"/>
      <c r="Z202" s="195"/>
      <c r="AA202" s="195"/>
    </row>
    <row r="203" spans="1:27" ht="13.8">
      <c r="A203" s="195"/>
      <c r="B203" s="195"/>
      <c r="C203" s="195"/>
      <c r="D203" s="195"/>
      <c r="E203" s="198"/>
      <c r="F203" s="195"/>
      <c r="G203" s="195"/>
      <c r="H203" s="195"/>
      <c r="I203" s="195"/>
      <c r="J203" s="195"/>
      <c r="K203" s="195"/>
      <c r="L203" s="195"/>
      <c r="M203" s="195"/>
      <c r="N203" s="195"/>
      <c r="O203" s="195"/>
      <c r="P203" s="195"/>
      <c r="Q203" s="195"/>
      <c r="R203" s="195"/>
      <c r="S203" s="195"/>
      <c r="T203" s="195"/>
      <c r="U203" s="195"/>
      <c r="V203" s="195"/>
      <c r="W203" s="195"/>
      <c r="X203" s="195"/>
      <c r="Y203" s="195"/>
      <c r="Z203" s="195"/>
      <c r="AA203" s="195"/>
    </row>
    <row r="204" spans="1:27" ht="13.8">
      <c r="A204" s="195"/>
      <c r="B204" s="195"/>
      <c r="C204" s="195"/>
      <c r="D204" s="195"/>
      <c r="E204" s="198"/>
      <c r="F204" s="195"/>
      <c r="G204" s="195"/>
      <c r="H204" s="195"/>
      <c r="I204" s="195"/>
      <c r="J204" s="195"/>
      <c r="K204" s="195"/>
      <c r="L204" s="195"/>
      <c r="M204" s="195"/>
      <c r="N204" s="195"/>
      <c r="O204" s="195"/>
      <c r="P204" s="195"/>
      <c r="Q204" s="195"/>
      <c r="R204" s="195"/>
      <c r="S204" s="195"/>
      <c r="T204" s="195"/>
      <c r="U204" s="195"/>
      <c r="V204" s="195"/>
      <c r="W204" s="195"/>
      <c r="X204" s="195"/>
      <c r="Y204" s="195"/>
      <c r="Z204" s="195"/>
      <c r="AA204" s="195"/>
    </row>
    <row r="205" spans="1:27" ht="13.8">
      <c r="A205" s="195"/>
      <c r="B205" s="195"/>
      <c r="C205" s="195"/>
      <c r="D205" s="195"/>
      <c r="E205" s="198"/>
      <c r="F205" s="195"/>
      <c r="G205" s="195"/>
      <c r="H205" s="195"/>
      <c r="I205" s="195"/>
      <c r="J205" s="195"/>
      <c r="K205" s="195"/>
      <c r="L205" s="195"/>
      <c r="M205" s="195"/>
      <c r="N205" s="195"/>
      <c r="O205" s="195"/>
      <c r="P205" s="195"/>
      <c r="Q205" s="195"/>
      <c r="R205" s="195"/>
      <c r="S205" s="195"/>
      <c r="T205" s="195"/>
      <c r="U205" s="195"/>
      <c r="V205" s="195"/>
      <c r="W205" s="195"/>
      <c r="X205" s="195"/>
      <c r="Y205" s="195"/>
      <c r="Z205" s="195"/>
      <c r="AA205" s="195"/>
    </row>
    <row r="206" spans="1:27" ht="13.8">
      <c r="A206" s="195"/>
      <c r="B206" s="195"/>
      <c r="C206" s="195"/>
      <c r="D206" s="195"/>
      <c r="E206" s="198"/>
      <c r="F206" s="195"/>
      <c r="G206" s="195"/>
      <c r="H206" s="195"/>
      <c r="I206" s="195"/>
      <c r="J206" s="195"/>
      <c r="K206" s="195"/>
      <c r="L206" s="195"/>
      <c r="M206" s="195"/>
      <c r="N206" s="195"/>
      <c r="O206" s="195"/>
      <c r="P206" s="195"/>
      <c r="Q206" s="195"/>
      <c r="R206" s="195"/>
      <c r="S206" s="195"/>
      <c r="T206" s="195"/>
      <c r="U206" s="195"/>
      <c r="V206" s="195"/>
      <c r="W206" s="195"/>
      <c r="X206" s="195"/>
      <c r="Y206" s="195"/>
      <c r="Z206" s="195"/>
      <c r="AA206" s="195"/>
    </row>
    <row r="207" spans="1:27" ht="13.8">
      <c r="A207" s="195"/>
      <c r="B207" s="195"/>
      <c r="C207" s="195"/>
      <c r="D207" s="195"/>
      <c r="E207" s="198"/>
      <c r="F207" s="195"/>
      <c r="G207" s="195"/>
      <c r="H207" s="195"/>
      <c r="I207" s="195"/>
      <c r="J207" s="195"/>
      <c r="K207" s="195"/>
      <c r="L207" s="195"/>
      <c r="M207" s="195"/>
      <c r="N207" s="195"/>
      <c r="O207" s="195"/>
      <c r="P207" s="195"/>
      <c r="Q207" s="195"/>
      <c r="R207" s="195"/>
      <c r="S207" s="195"/>
      <c r="T207" s="195"/>
      <c r="U207" s="195"/>
      <c r="V207" s="195"/>
      <c r="W207" s="195"/>
      <c r="X207" s="195"/>
      <c r="Y207" s="195"/>
      <c r="Z207" s="195"/>
      <c r="AA207" s="195"/>
    </row>
    <row r="208" spans="1:27" ht="13.8">
      <c r="A208" s="195"/>
      <c r="B208" s="195"/>
      <c r="C208" s="195"/>
      <c r="D208" s="195"/>
      <c r="E208" s="198"/>
      <c r="F208" s="195"/>
      <c r="G208" s="195"/>
      <c r="H208" s="195"/>
      <c r="I208" s="195"/>
      <c r="J208" s="195"/>
      <c r="K208" s="195"/>
      <c r="L208" s="195"/>
      <c r="M208" s="195"/>
      <c r="N208" s="195"/>
      <c r="O208" s="195"/>
      <c r="P208" s="195"/>
      <c r="Q208" s="195"/>
      <c r="R208" s="195"/>
      <c r="S208" s="195"/>
      <c r="T208" s="195"/>
      <c r="U208" s="195"/>
      <c r="V208" s="195"/>
      <c r="W208" s="195"/>
      <c r="X208" s="195"/>
      <c r="Y208" s="195"/>
      <c r="Z208" s="195"/>
      <c r="AA208" s="195"/>
    </row>
    <row r="209" spans="1:27" ht="13.8">
      <c r="A209" s="195"/>
      <c r="B209" s="195"/>
      <c r="C209" s="195"/>
      <c r="D209" s="195"/>
      <c r="E209" s="198"/>
      <c r="F209" s="195"/>
      <c r="G209" s="195"/>
      <c r="H209" s="195"/>
      <c r="I209" s="195"/>
      <c r="J209" s="195"/>
      <c r="K209" s="195"/>
      <c r="L209" s="195"/>
      <c r="M209" s="195"/>
      <c r="N209" s="195"/>
      <c r="O209" s="195"/>
      <c r="P209" s="195"/>
      <c r="Q209" s="195"/>
      <c r="R209" s="195"/>
      <c r="S209" s="195"/>
      <c r="T209" s="195"/>
      <c r="U209" s="195"/>
      <c r="V209" s="195"/>
      <c r="W209" s="195"/>
      <c r="X209" s="195"/>
      <c r="Y209" s="195"/>
      <c r="Z209" s="195"/>
      <c r="AA209" s="195"/>
    </row>
    <row r="210" spans="1:27" ht="13.8">
      <c r="A210" s="195"/>
      <c r="B210" s="195"/>
      <c r="C210" s="195"/>
      <c r="D210" s="195"/>
      <c r="E210" s="198"/>
      <c r="F210" s="195"/>
      <c r="G210" s="195"/>
      <c r="H210" s="195"/>
      <c r="I210" s="195"/>
      <c r="J210" s="195"/>
      <c r="K210" s="195"/>
      <c r="L210" s="195"/>
      <c r="M210" s="195"/>
      <c r="N210" s="195"/>
      <c r="O210" s="195"/>
      <c r="P210" s="195"/>
      <c r="Q210" s="195"/>
      <c r="R210" s="195"/>
      <c r="S210" s="195"/>
      <c r="T210" s="195"/>
      <c r="U210" s="195"/>
      <c r="V210" s="195"/>
      <c r="W210" s="195"/>
      <c r="X210" s="195"/>
      <c r="Y210" s="195"/>
      <c r="Z210" s="195"/>
      <c r="AA210" s="195"/>
    </row>
    <row r="211" spans="1:27" ht="13.8">
      <c r="A211" s="195"/>
      <c r="B211" s="195"/>
      <c r="C211" s="195"/>
      <c r="D211" s="195"/>
      <c r="E211" s="198"/>
      <c r="F211" s="195"/>
      <c r="G211" s="195"/>
      <c r="H211" s="195"/>
      <c r="I211" s="195"/>
      <c r="J211" s="195"/>
      <c r="K211" s="195"/>
      <c r="L211" s="195"/>
      <c r="M211" s="195"/>
      <c r="N211" s="195"/>
      <c r="O211" s="195"/>
      <c r="P211" s="195"/>
      <c r="Q211" s="195"/>
      <c r="R211" s="195"/>
      <c r="S211" s="195"/>
      <c r="T211" s="195"/>
      <c r="U211" s="195"/>
      <c r="V211" s="195"/>
      <c r="W211" s="195"/>
      <c r="X211" s="195"/>
      <c r="Y211" s="195"/>
      <c r="Z211" s="195"/>
      <c r="AA211" s="195"/>
    </row>
    <row r="212" spans="1:27" ht="13.8">
      <c r="A212" s="195"/>
      <c r="B212" s="195"/>
      <c r="C212" s="195"/>
      <c r="D212" s="195"/>
      <c r="E212" s="198"/>
      <c r="F212" s="195"/>
      <c r="G212" s="195"/>
      <c r="H212" s="195"/>
      <c r="I212" s="195"/>
      <c r="J212" s="195"/>
      <c r="K212" s="195"/>
      <c r="L212" s="195"/>
      <c r="M212" s="195"/>
      <c r="N212" s="195"/>
      <c r="O212" s="195"/>
      <c r="P212" s="195"/>
      <c r="Q212" s="195"/>
      <c r="R212" s="195"/>
      <c r="S212" s="195"/>
      <c r="T212" s="195"/>
      <c r="U212" s="195"/>
      <c r="V212" s="195"/>
      <c r="W212" s="195"/>
      <c r="X212" s="195"/>
      <c r="Y212" s="195"/>
      <c r="Z212" s="195"/>
      <c r="AA212" s="195"/>
    </row>
    <row r="213" spans="1:27" ht="13.8">
      <c r="A213" s="195"/>
      <c r="B213" s="195"/>
      <c r="C213" s="195"/>
      <c r="D213" s="195"/>
      <c r="E213" s="198"/>
      <c r="F213" s="195"/>
      <c r="G213" s="195"/>
      <c r="H213" s="195"/>
      <c r="I213" s="195"/>
      <c r="J213" s="195"/>
      <c r="K213" s="195"/>
      <c r="L213" s="195"/>
      <c r="M213" s="195"/>
      <c r="N213" s="195"/>
      <c r="O213" s="195"/>
      <c r="P213" s="195"/>
      <c r="Q213" s="195"/>
      <c r="R213" s="195"/>
      <c r="S213" s="195"/>
      <c r="T213" s="195"/>
      <c r="U213" s="195"/>
      <c r="V213" s="195"/>
      <c r="W213" s="195"/>
      <c r="X213" s="195"/>
      <c r="Y213" s="195"/>
      <c r="Z213" s="195"/>
      <c r="AA213" s="195"/>
    </row>
    <row r="214" spans="1:27" ht="13.8">
      <c r="A214" s="195"/>
      <c r="B214" s="195"/>
      <c r="C214" s="195"/>
      <c r="D214" s="195"/>
      <c r="E214" s="198"/>
      <c r="F214" s="195"/>
      <c r="G214" s="195"/>
      <c r="H214" s="195"/>
      <c r="I214" s="195"/>
      <c r="J214" s="195"/>
      <c r="K214" s="195"/>
      <c r="L214" s="195"/>
      <c r="M214" s="195"/>
      <c r="N214" s="195"/>
      <c r="O214" s="195"/>
      <c r="P214" s="195"/>
      <c r="Q214" s="195"/>
      <c r="R214" s="195"/>
      <c r="S214" s="195"/>
      <c r="T214" s="195"/>
      <c r="U214" s="195"/>
      <c r="V214" s="195"/>
      <c r="W214" s="195"/>
      <c r="X214" s="195"/>
      <c r="Y214" s="195"/>
      <c r="Z214" s="195"/>
      <c r="AA214" s="195"/>
    </row>
    <row r="215" spans="1:27" ht="13.8">
      <c r="A215" s="195"/>
      <c r="B215" s="195"/>
      <c r="C215" s="195"/>
      <c r="D215" s="195"/>
      <c r="E215" s="198"/>
      <c r="F215" s="195"/>
      <c r="G215" s="195"/>
      <c r="H215" s="195"/>
      <c r="I215" s="195"/>
      <c r="J215" s="195"/>
      <c r="K215" s="195"/>
      <c r="L215" s="195"/>
      <c r="M215" s="195"/>
      <c r="N215" s="195"/>
      <c r="O215" s="195"/>
      <c r="P215" s="195"/>
      <c r="Q215" s="195"/>
      <c r="R215" s="195"/>
      <c r="S215" s="195"/>
      <c r="T215" s="195"/>
      <c r="U215" s="195"/>
      <c r="V215" s="195"/>
      <c r="W215" s="195"/>
      <c r="X215" s="195"/>
      <c r="Y215" s="195"/>
      <c r="Z215" s="195"/>
      <c r="AA215" s="195"/>
    </row>
    <row r="216" spans="1:27" ht="13.8">
      <c r="A216" s="195"/>
      <c r="B216" s="195"/>
      <c r="C216" s="195"/>
      <c r="D216" s="195"/>
      <c r="E216" s="198"/>
      <c r="F216" s="195"/>
      <c r="G216" s="195"/>
      <c r="H216" s="195"/>
      <c r="I216" s="195"/>
      <c r="J216" s="195"/>
      <c r="K216" s="195"/>
      <c r="L216" s="195"/>
      <c r="M216" s="195"/>
      <c r="N216" s="195"/>
      <c r="O216" s="195"/>
      <c r="P216" s="195"/>
      <c r="Q216" s="195"/>
      <c r="R216" s="195"/>
      <c r="S216" s="195"/>
      <c r="T216" s="195"/>
      <c r="U216" s="195"/>
      <c r="V216" s="195"/>
      <c r="W216" s="195"/>
      <c r="X216" s="195"/>
      <c r="Y216" s="195"/>
      <c r="Z216" s="195"/>
      <c r="AA216" s="195"/>
    </row>
    <row r="217" spans="1:27" ht="13.8">
      <c r="A217" s="195"/>
      <c r="B217" s="195"/>
      <c r="C217" s="195"/>
      <c r="D217" s="195"/>
      <c r="E217" s="198"/>
      <c r="F217" s="195"/>
      <c r="G217" s="195"/>
      <c r="H217" s="195"/>
      <c r="I217" s="195"/>
      <c r="J217" s="195"/>
      <c r="K217" s="195"/>
      <c r="L217" s="195"/>
      <c r="M217" s="195"/>
      <c r="N217" s="195"/>
      <c r="O217" s="195"/>
      <c r="P217" s="195"/>
      <c r="Q217" s="195"/>
      <c r="R217" s="195"/>
      <c r="S217" s="195"/>
      <c r="T217" s="195"/>
      <c r="U217" s="195"/>
      <c r="V217" s="195"/>
      <c r="W217" s="195"/>
      <c r="X217" s="195"/>
      <c r="Y217" s="195"/>
      <c r="Z217" s="195"/>
      <c r="AA217" s="195"/>
    </row>
    <row r="218" spans="1:27" ht="13.8">
      <c r="A218" s="195"/>
      <c r="B218" s="195"/>
      <c r="C218" s="195"/>
      <c r="D218" s="195"/>
      <c r="E218" s="198"/>
      <c r="F218" s="195"/>
      <c r="G218" s="195"/>
      <c r="H218" s="195"/>
      <c r="I218" s="195"/>
      <c r="J218" s="195"/>
      <c r="K218" s="195"/>
      <c r="L218" s="195"/>
      <c r="M218" s="195"/>
      <c r="N218" s="195"/>
      <c r="O218" s="195"/>
      <c r="P218" s="195"/>
      <c r="Q218" s="195"/>
      <c r="R218" s="195"/>
      <c r="S218" s="195"/>
      <c r="T218" s="195"/>
      <c r="U218" s="195"/>
      <c r="V218" s="195"/>
      <c r="W218" s="195"/>
      <c r="X218" s="195"/>
      <c r="Y218" s="195"/>
      <c r="Z218" s="195"/>
      <c r="AA218" s="195"/>
    </row>
    <row r="219" spans="1:27" ht="13.8">
      <c r="A219" s="195"/>
      <c r="B219" s="195"/>
      <c r="C219" s="195"/>
      <c r="D219" s="195"/>
      <c r="E219" s="198"/>
      <c r="F219" s="195"/>
      <c r="G219" s="195"/>
      <c r="H219" s="195"/>
      <c r="I219" s="195"/>
      <c r="J219" s="195"/>
      <c r="K219" s="195"/>
      <c r="L219" s="195"/>
      <c r="M219" s="195"/>
      <c r="N219" s="195"/>
      <c r="O219" s="195"/>
      <c r="P219" s="195"/>
      <c r="Q219" s="195"/>
      <c r="R219" s="195"/>
      <c r="S219" s="195"/>
      <c r="T219" s="195"/>
      <c r="U219" s="195"/>
      <c r="V219" s="195"/>
      <c r="W219" s="195"/>
      <c r="X219" s="195"/>
      <c r="Y219" s="195"/>
      <c r="Z219" s="195"/>
      <c r="AA219" s="195"/>
    </row>
    <row r="220" spans="1:27" ht="13.8">
      <c r="A220" s="195"/>
      <c r="B220" s="195"/>
      <c r="C220" s="195"/>
      <c r="D220" s="195"/>
      <c r="E220" s="198"/>
      <c r="F220" s="195"/>
      <c r="G220" s="195"/>
      <c r="H220" s="195"/>
      <c r="I220" s="195"/>
      <c r="J220" s="195"/>
      <c r="K220" s="195"/>
      <c r="L220" s="195"/>
      <c r="M220" s="195"/>
      <c r="N220" s="195"/>
      <c r="O220" s="195"/>
      <c r="P220" s="195"/>
      <c r="Q220" s="195"/>
      <c r="R220" s="195"/>
      <c r="S220" s="195"/>
      <c r="T220" s="195"/>
      <c r="U220" s="195"/>
      <c r="V220" s="195"/>
      <c r="W220" s="195"/>
      <c r="X220" s="195"/>
      <c r="Y220" s="195"/>
      <c r="Z220" s="195"/>
      <c r="AA220" s="195"/>
    </row>
    <row r="221" spans="1:27" ht="13.8">
      <c r="A221" s="195"/>
      <c r="B221" s="195"/>
      <c r="C221" s="195"/>
      <c r="D221" s="195"/>
      <c r="E221" s="198"/>
      <c r="F221" s="195"/>
      <c r="G221" s="195"/>
      <c r="H221" s="195"/>
      <c r="I221" s="195"/>
      <c r="J221" s="195"/>
      <c r="K221" s="195"/>
      <c r="L221" s="195"/>
      <c r="M221" s="195"/>
      <c r="N221" s="195"/>
      <c r="O221" s="195"/>
      <c r="P221" s="195"/>
      <c r="Q221" s="195"/>
      <c r="R221" s="195"/>
      <c r="S221" s="195"/>
      <c r="T221" s="195"/>
      <c r="U221" s="195"/>
      <c r="V221" s="195"/>
      <c r="W221" s="195"/>
      <c r="X221" s="195"/>
      <c r="Y221" s="195"/>
      <c r="Z221" s="195"/>
      <c r="AA221" s="195"/>
    </row>
    <row r="222" spans="1:27" ht="13.8">
      <c r="A222" s="195"/>
      <c r="B222" s="195"/>
      <c r="C222" s="195"/>
      <c r="D222" s="195"/>
      <c r="E222" s="198"/>
      <c r="F222" s="195"/>
      <c r="G222" s="195"/>
      <c r="H222" s="195"/>
      <c r="I222" s="195"/>
      <c r="J222" s="195"/>
      <c r="K222" s="195"/>
      <c r="L222" s="195"/>
      <c r="M222" s="195"/>
      <c r="N222" s="195"/>
      <c r="O222" s="195"/>
      <c r="P222" s="195"/>
      <c r="Q222" s="195"/>
      <c r="R222" s="195"/>
      <c r="S222" s="195"/>
      <c r="T222" s="195"/>
      <c r="U222" s="195"/>
      <c r="V222" s="195"/>
      <c r="W222" s="195"/>
      <c r="X222" s="195"/>
      <c r="Y222" s="195"/>
      <c r="Z222" s="195"/>
      <c r="AA222" s="195"/>
    </row>
    <row r="223" spans="1:27" ht="13.8">
      <c r="A223" s="195"/>
      <c r="B223" s="195"/>
      <c r="C223" s="195"/>
      <c r="D223" s="195"/>
      <c r="E223" s="198"/>
      <c r="F223" s="195"/>
      <c r="G223" s="195"/>
      <c r="H223" s="195"/>
      <c r="I223" s="195"/>
      <c r="J223" s="195"/>
      <c r="K223" s="195"/>
      <c r="L223" s="195"/>
      <c r="M223" s="195"/>
      <c r="N223" s="195"/>
      <c r="O223" s="195"/>
      <c r="P223" s="195"/>
      <c r="Q223" s="195"/>
      <c r="R223" s="195"/>
      <c r="S223" s="195"/>
      <c r="T223" s="195"/>
      <c r="U223" s="195"/>
      <c r="V223" s="195"/>
      <c r="W223" s="195"/>
      <c r="X223" s="195"/>
      <c r="Y223" s="195"/>
      <c r="Z223" s="195"/>
      <c r="AA223" s="195"/>
    </row>
    <row r="224" spans="1:27" ht="13.8">
      <c r="A224" s="195"/>
      <c r="B224" s="195"/>
      <c r="C224" s="195"/>
      <c r="D224" s="195"/>
      <c r="E224" s="198"/>
      <c r="F224" s="195"/>
      <c r="G224" s="195"/>
      <c r="H224" s="195"/>
      <c r="I224" s="195"/>
      <c r="J224" s="195"/>
      <c r="K224" s="195"/>
      <c r="L224" s="195"/>
      <c r="M224" s="195"/>
      <c r="N224" s="195"/>
      <c r="O224" s="195"/>
      <c r="P224" s="195"/>
      <c r="Q224" s="195"/>
      <c r="R224" s="195"/>
      <c r="S224" s="195"/>
      <c r="T224" s="195"/>
      <c r="U224" s="195"/>
      <c r="V224" s="195"/>
      <c r="W224" s="195"/>
      <c r="X224" s="195"/>
      <c r="Y224" s="195"/>
      <c r="Z224" s="195"/>
      <c r="AA224" s="195"/>
    </row>
    <row r="225" spans="1:27" ht="13.8">
      <c r="A225" s="195"/>
      <c r="B225" s="195"/>
      <c r="C225" s="195"/>
      <c r="D225" s="195"/>
      <c r="E225" s="198"/>
      <c r="F225" s="195"/>
      <c r="G225" s="195"/>
      <c r="H225" s="195"/>
      <c r="I225" s="195"/>
      <c r="J225" s="195"/>
      <c r="K225" s="195"/>
      <c r="L225" s="195"/>
      <c r="M225" s="195"/>
      <c r="N225" s="195"/>
      <c r="O225" s="195"/>
      <c r="P225" s="195"/>
      <c r="Q225" s="195"/>
      <c r="R225" s="195"/>
      <c r="S225" s="195"/>
      <c r="T225" s="195"/>
      <c r="U225" s="195"/>
      <c r="V225" s="195"/>
      <c r="W225" s="195"/>
      <c r="X225" s="195"/>
      <c r="Y225" s="195"/>
      <c r="Z225" s="195"/>
      <c r="AA225" s="195"/>
    </row>
    <row r="226" spans="1:27" ht="13.8">
      <c r="A226" s="195"/>
      <c r="B226" s="195"/>
      <c r="C226" s="195"/>
      <c r="D226" s="195"/>
      <c r="E226" s="198"/>
      <c r="F226" s="195"/>
      <c r="G226" s="195"/>
      <c r="H226" s="195"/>
      <c r="I226" s="195"/>
      <c r="J226" s="195"/>
      <c r="K226" s="195"/>
      <c r="L226" s="195"/>
      <c r="M226" s="195"/>
      <c r="N226" s="195"/>
      <c r="O226" s="195"/>
      <c r="P226" s="195"/>
      <c r="Q226" s="195"/>
      <c r="R226" s="195"/>
      <c r="S226" s="195"/>
      <c r="T226" s="195"/>
      <c r="U226" s="195"/>
      <c r="V226" s="195"/>
      <c r="W226" s="195"/>
      <c r="X226" s="195"/>
      <c r="Y226" s="195"/>
      <c r="Z226" s="195"/>
      <c r="AA226" s="195"/>
    </row>
    <row r="227" spans="1:27" ht="13.8">
      <c r="A227" s="195"/>
      <c r="B227" s="195"/>
      <c r="C227" s="195"/>
      <c r="D227" s="195"/>
      <c r="E227" s="198"/>
      <c r="F227" s="195"/>
      <c r="G227" s="195"/>
      <c r="H227" s="195"/>
      <c r="I227" s="195"/>
      <c r="J227" s="195"/>
      <c r="K227" s="195"/>
      <c r="L227" s="195"/>
      <c r="M227" s="195"/>
      <c r="N227" s="195"/>
      <c r="O227" s="195"/>
      <c r="P227" s="195"/>
      <c r="Q227" s="195"/>
      <c r="R227" s="195"/>
      <c r="S227" s="195"/>
      <c r="T227" s="195"/>
      <c r="U227" s="195"/>
      <c r="V227" s="195"/>
      <c r="W227" s="195"/>
      <c r="X227" s="195"/>
      <c r="Y227" s="195"/>
      <c r="Z227" s="195"/>
      <c r="AA227" s="195"/>
    </row>
    <row r="228" spans="1:27" ht="13.8">
      <c r="A228" s="195"/>
      <c r="B228" s="195"/>
      <c r="C228" s="195"/>
      <c r="D228" s="195"/>
      <c r="E228" s="198"/>
      <c r="F228" s="195"/>
      <c r="G228" s="195"/>
      <c r="H228" s="195"/>
      <c r="I228" s="195"/>
      <c r="J228" s="195"/>
      <c r="K228" s="195"/>
      <c r="L228" s="195"/>
      <c r="M228" s="195"/>
      <c r="N228" s="195"/>
      <c r="O228" s="195"/>
      <c r="P228" s="195"/>
      <c r="Q228" s="195"/>
      <c r="R228" s="195"/>
      <c r="S228" s="195"/>
      <c r="T228" s="195"/>
      <c r="U228" s="195"/>
      <c r="V228" s="195"/>
      <c r="W228" s="195"/>
      <c r="X228" s="195"/>
      <c r="Y228" s="195"/>
      <c r="Z228" s="195"/>
      <c r="AA228" s="195"/>
    </row>
    <row r="229" spans="1:27" ht="13.8">
      <c r="A229" s="195"/>
      <c r="B229" s="195"/>
      <c r="C229" s="195"/>
      <c r="D229" s="195"/>
      <c r="E229" s="198"/>
      <c r="F229" s="195"/>
      <c r="G229" s="195"/>
      <c r="H229" s="195"/>
      <c r="I229" s="195"/>
      <c r="J229" s="195"/>
      <c r="K229" s="195"/>
      <c r="L229" s="195"/>
      <c r="M229" s="195"/>
      <c r="N229" s="195"/>
      <c r="O229" s="195"/>
      <c r="P229" s="195"/>
      <c r="Q229" s="195"/>
      <c r="R229" s="195"/>
      <c r="S229" s="195"/>
      <c r="T229" s="195"/>
      <c r="U229" s="195"/>
      <c r="V229" s="195"/>
      <c r="W229" s="195"/>
      <c r="X229" s="195"/>
      <c r="Y229" s="195"/>
      <c r="Z229" s="195"/>
      <c r="AA229" s="195"/>
    </row>
    <row r="230" spans="1:27" ht="13.8">
      <c r="A230" s="195"/>
      <c r="B230" s="195"/>
      <c r="C230" s="195"/>
      <c r="D230" s="195"/>
      <c r="E230" s="198"/>
      <c r="F230" s="195"/>
      <c r="G230" s="195"/>
      <c r="H230" s="195"/>
      <c r="I230" s="195"/>
      <c r="J230" s="195"/>
      <c r="K230" s="195"/>
      <c r="L230" s="195"/>
      <c r="M230" s="195"/>
      <c r="N230" s="195"/>
      <c r="O230" s="195"/>
      <c r="P230" s="195"/>
      <c r="Q230" s="195"/>
      <c r="R230" s="195"/>
      <c r="S230" s="195"/>
      <c r="T230" s="195"/>
      <c r="U230" s="195"/>
      <c r="V230" s="195"/>
      <c r="W230" s="195"/>
      <c r="X230" s="195"/>
      <c r="Y230" s="195"/>
      <c r="Z230" s="195"/>
      <c r="AA230" s="195"/>
    </row>
    <row r="231" spans="1:27" ht="13.8">
      <c r="A231" s="195"/>
      <c r="B231" s="195"/>
      <c r="C231" s="195"/>
      <c r="D231" s="195"/>
      <c r="E231" s="198"/>
      <c r="F231" s="195"/>
      <c r="G231" s="195"/>
      <c r="H231" s="195"/>
      <c r="I231" s="195"/>
      <c r="J231" s="195"/>
      <c r="K231" s="195"/>
      <c r="L231" s="195"/>
      <c r="M231" s="195"/>
      <c r="N231" s="195"/>
      <c r="O231" s="195"/>
      <c r="P231" s="195"/>
      <c r="Q231" s="195"/>
      <c r="R231" s="195"/>
      <c r="S231" s="195"/>
      <c r="T231" s="195"/>
      <c r="U231" s="195"/>
      <c r="V231" s="195"/>
      <c r="W231" s="195"/>
      <c r="X231" s="195"/>
      <c r="Y231" s="195"/>
      <c r="Z231" s="195"/>
      <c r="AA231" s="195"/>
    </row>
    <row r="232" spans="1:27" ht="13.8">
      <c r="A232" s="195"/>
      <c r="B232" s="195"/>
      <c r="C232" s="195"/>
      <c r="D232" s="195"/>
      <c r="E232" s="198"/>
      <c r="F232" s="195"/>
      <c r="G232" s="195"/>
      <c r="H232" s="195"/>
      <c r="I232" s="195"/>
      <c r="J232" s="195"/>
      <c r="K232" s="195"/>
      <c r="L232" s="195"/>
      <c r="M232" s="195"/>
      <c r="N232" s="195"/>
      <c r="O232" s="195"/>
      <c r="P232" s="195"/>
      <c r="Q232" s="195"/>
      <c r="R232" s="195"/>
      <c r="S232" s="195"/>
      <c r="T232" s="195"/>
      <c r="U232" s="195"/>
      <c r="V232" s="195"/>
      <c r="W232" s="195"/>
      <c r="X232" s="195"/>
      <c r="Y232" s="195"/>
      <c r="Z232" s="195"/>
      <c r="AA232" s="195"/>
    </row>
    <row r="233" spans="1:27" ht="13.8">
      <c r="A233" s="195"/>
      <c r="B233" s="195"/>
      <c r="C233" s="195"/>
      <c r="D233" s="195"/>
      <c r="E233" s="198"/>
      <c r="F233" s="195"/>
      <c r="G233" s="195"/>
      <c r="H233" s="195"/>
      <c r="I233" s="195"/>
      <c r="J233" s="195"/>
      <c r="K233" s="195"/>
      <c r="L233" s="195"/>
      <c r="M233" s="195"/>
      <c r="N233" s="195"/>
      <c r="O233" s="195"/>
      <c r="P233" s="195"/>
      <c r="Q233" s="195"/>
      <c r="R233" s="195"/>
      <c r="S233" s="195"/>
      <c r="T233" s="195"/>
      <c r="U233" s="195"/>
      <c r="V233" s="195"/>
      <c r="W233" s="195"/>
      <c r="X233" s="195"/>
      <c r="Y233" s="195"/>
      <c r="Z233" s="195"/>
      <c r="AA233" s="195"/>
    </row>
    <row r="234" spans="1:27" ht="13.8">
      <c r="A234" s="195"/>
      <c r="B234" s="202"/>
      <c r="C234" s="195"/>
      <c r="D234" s="195"/>
      <c r="E234" s="198"/>
      <c r="F234" s="195"/>
      <c r="G234" s="195"/>
      <c r="H234" s="195"/>
      <c r="I234" s="195"/>
      <c r="J234" s="195"/>
      <c r="K234" s="195"/>
      <c r="L234" s="195"/>
      <c r="M234" s="195"/>
      <c r="N234" s="195"/>
      <c r="O234" s="195"/>
      <c r="P234" s="195"/>
      <c r="Q234" s="195"/>
      <c r="R234" s="195"/>
      <c r="S234" s="195"/>
      <c r="T234" s="195"/>
      <c r="U234" s="195"/>
      <c r="V234" s="195"/>
      <c r="W234" s="195"/>
      <c r="X234" s="195"/>
      <c r="Y234" s="195"/>
      <c r="Z234" s="195"/>
      <c r="AA234" s="195"/>
    </row>
    <row r="235" spans="1:27" ht="13.8">
      <c r="A235" s="195"/>
      <c r="B235" s="195"/>
      <c r="C235" s="195"/>
      <c r="D235" s="195"/>
      <c r="E235" s="198"/>
      <c r="F235" s="195"/>
      <c r="G235" s="195"/>
      <c r="H235" s="195"/>
      <c r="I235" s="195"/>
      <c r="J235" s="195"/>
      <c r="K235" s="195"/>
      <c r="L235" s="195"/>
      <c r="M235" s="195"/>
      <c r="N235" s="195"/>
      <c r="O235" s="195"/>
      <c r="P235" s="195"/>
      <c r="Q235" s="195"/>
      <c r="R235" s="195"/>
      <c r="S235" s="195"/>
      <c r="T235" s="195"/>
      <c r="U235" s="195"/>
      <c r="V235" s="195"/>
      <c r="W235" s="195"/>
      <c r="X235" s="195"/>
      <c r="Y235" s="195"/>
      <c r="Z235" s="195"/>
      <c r="AA235" s="195"/>
    </row>
    <row r="236" spans="1:27" ht="13.8">
      <c r="A236" s="195"/>
      <c r="B236" s="195"/>
      <c r="C236" s="195"/>
      <c r="D236" s="195"/>
      <c r="E236" s="198"/>
      <c r="F236" s="195"/>
      <c r="G236" s="195"/>
      <c r="H236" s="195"/>
      <c r="I236" s="195"/>
      <c r="J236" s="195"/>
      <c r="K236" s="195"/>
      <c r="L236" s="195"/>
      <c r="M236" s="195"/>
      <c r="N236" s="195"/>
      <c r="O236" s="195"/>
      <c r="P236" s="195"/>
      <c r="Q236" s="195"/>
      <c r="R236" s="195"/>
      <c r="S236" s="195"/>
      <c r="T236" s="195"/>
      <c r="U236" s="195"/>
      <c r="V236" s="195"/>
      <c r="W236" s="195"/>
      <c r="X236" s="195"/>
      <c r="Y236" s="195"/>
      <c r="Z236" s="195"/>
      <c r="AA236" s="195"/>
    </row>
    <row r="237" spans="1:27" ht="13.8">
      <c r="A237" s="195"/>
      <c r="B237" s="195"/>
      <c r="C237" s="195"/>
      <c r="D237" s="195"/>
      <c r="E237" s="198"/>
      <c r="F237" s="195"/>
      <c r="G237" s="195"/>
      <c r="H237" s="195"/>
      <c r="I237" s="195"/>
      <c r="J237" s="195"/>
      <c r="K237" s="195"/>
      <c r="L237" s="195"/>
      <c r="M237" s="195"/>
      <c r="N237" s="195"/>
      <c r="O237" s="195"/>
      <c r="P237" s="195"/>
      <c r="Q237" s="195"/>
      <c r="R237" s="195"/>
      <c r="S237" s="195"/>
      <c r="T237" s="195"/>
      <c r="U237" s="195"/>
      <c r="V237" s="195"/>
      <c r="W237" s="195"/>
      <c r="X237" s="195"/>
      <c r="Y237" s="195"/>
      <c r="Z237" s="195"/>
      <c r="AA237" s="195"/>
    </row>
    <row r="238" spans="1:27" ht="13.8">
      <c r="A238" s="195"/>
      <c r="B238" s="195"/>
      <c r="C238" s="195"/>
      <c r="D238" s="195"/>
      <c r="E238" s="198"/>
      <c r="F238" s="195"/>
      <c r="G238" s="195"/>
      <c r="H238" s="195"/>
      <c r="I238" s="195"/>
      <c r="J238" s="195"/>
      <c r="K238" s="195"/>
      <c r="L238" s="195"/>
      <c r="M238" s="195"/>
      <c r="N238" s="195"/>
      <c r="O238" s="195"/>
      <c r="P238" s="195"/>
      <c r="Q238" s="195"/>
      <c r="R238" s="195"/>
      <c r="S238" s="195"/>
      <c r="T238" s="195"/>
      <c r="U238" s="195"/>
      <c r="V238" s="195"/>
      <c r="W238" s="195"/>
      <c r="X238" s="195"/>
      <c r="Y238" s="195"/>
      <c r="Z238" s="195"/>
      <c r="AA238" s="195"/>
    </row>
    <row r="239" spans="1:27" ht="13.8">
      <c r="A239" s="195"/>
      <c r="B239" s="195"/>
      <c r="C239" s="195"/>
      <c r="D239" s="195"/>
      <c r="E239" s="198"/>
      <c r="F239" s="195"/>
      <c r="G239" s="195"/>
      <c r="H239" s="195"/>
      <c r="I239" s="195"/>
      <c r="J239" s="195"/>
      <c r="K239" s="195"/>
      <c r="L239" s="195"/>
      <c r="M239" s="195"/>
      <c r="N239" s="195"/>
      <c r="O239" s="195"/>
      <c r="P239" s="195"/>
      <c r="Q239" s="195"/>
      <c r="R239" s="195"/>
      <c r="S239" s="195"/>
      <c r="T239" s="195"/>
      <c r="U239" s="195"/>
      <c r="V239" s="195"/>
      <c r="W239" s="195"/>
      <c r="X239" s="195"/>
      <c r="Y239" s="195"/>
      <c r="Z239" s="195"/>
      <c r="AA239" s="195"/>
    </row>
    <row r="240" spans="1:27" ht="13.8">
      <c r="A240" s="195"/>
      <c r="B240" s="195"/>
      <c r="C240" s="195"/>
      <c r="D240" s="195"/>
      <c r="E240" s="198"/>
      <c r="F240" s="195"/>
      <c r="G240" s="195"/>
      <c r="H240" s="195"/>
      <c r="I240" s="195"/>
      <c r="J240" s="195"/>
      <c r="K240" s="195"/>
      <c r="L240" s="195"/>
      <c r="M240" s="195"/>
      <c r="N240" s="195"/>
      <c r="O240" s="195"/>
      <c r="P240" s="195"/>
      <c r="Q240" s="195"/>
      <c r="R240" s="195"/>
      <c r="S240" s="195"/>
      <c r="T240" s="195"/>
      <c r="U240" s="195"/>
      <c r="V240" s="195"/>
      <c r="W240" s="195"/>
      <c r="X240" s="195"/>
      <c r="Y240" s="195"/>
      <c r="Z240" s="195"/>
      <c r="AA240" s="195"/>
    </row>
    <row r="241" spans="1:27" ht="13.8">
      <c r="A241" s="195"/>
      <c r="B241" s="195"/>
      <c r="C241" s="195"/>
      <c r="D241" s="195"/>
      <c r="E241" s="198"/>
      <c r="F241" s="195"/>
      <c r="G241" s="195"/>
      <c r="H241" s="195"/>
      <c r="I241" s="195"/>
      <c r="J241" s="195"/>
      <c r="K241" s="195"/>
      <c r="L241" s="195"/>
      <c r="M241" s="195"/>
      <c r="N241" s="195"/>
      <c r="O241" s="195"/>
      <c r="P241" s="195"/>
      <c r="Q241" s="195"/>
      <c r="R241" s="195"/>
      <c r="S241" s="195"/>
      <c r="T241" s="195"/>
      <c r="U241" s="195"/>
      <c r="V241" s="195"/>
      <c r="W241" s="195"/>
      <c r="X241" s="195"/>
      <c r="Y241" s="195"/>
      <c r="Z241" s="195"/>
      <c r="AA241" s="195"/>
    </row>
    <row r="242" spans="1:27" ht="13.8">
      <c r="A242" s="195"/>
      <c r="B242" s="195"/>
      <c r="C242" s="195"/>
      <c r="D242" s="195"/>
      <c r="E242" s="198"/>
      <c r="F242" s="195"/>
      <c r="G242" s="195"/>
      <c r="H242" s="195"/>
      <c r="I242" s="195"/>
      <c r="J242" s="195"/>
      <c r="K242" s="195"/>
      <c r="L242" s="195"/>
      <c r="M242" s="195"/>
      <c r="N242" s="195"/>
      <c r="O242" s="195"/>
      <c r="P242" s="195"/>
      <c r="Q242" s="195"/>
      <c r="R242" s="195"/>
      <c r="S242" s="195"/>
      <c r="T242" s="195"/>
      <c r="U242" s="195"/>
      <c r="V242" s="195"/>
      <c r="W242" s="195"/>
      <c r="X242" s="195"/>
      <c r="Y242" s="195"/>
      <c r="Z242" s="195"/>
      <c r="AA242" s="195"/>
    </row>
    <row r="243" spans="1:27" ht="13.8">
      <c r="A243" s="195"/>
      <c r="B243" s="195"/>
      <c r="C243" s="195"/>
      <c r="D243" s="195"/>
      <c r="E243" s="198"/>
      <c r="F243" s="195"/>
      <c r="G243" s="195"/>
      <c r="H243" s="195"/>
      <c r="I243" s="195"/>
      <c r="J243" s="195"/>
      <c r="K243" s="195"/>
      <c r="L243" s="195"/>
      <c r="M243" s="195"/>
      <c r="N243" s="195"/>
      <c r="O243" s="195"/>
      <c r="P243" s="195"/>
      <c r="Q243" s="195"/>
      <c r="R243" s="195"/>
      <c r="S243" s="195"/>
      <c r="T243" s="195"/>
      <c r="U243" s="195"/>
      <c r="V243" s="195"/>
      <c r="W243" s="195"/>
      <c r="X243" s="195"/>
      <c r="Y243" s="195"/>
      <c r="Z243" s="195"/>
      <c r="AA243" s="195"/>
    </row>
    <row r="244" spans="1:27" ht="13.8">
      <c r="A244" s="195"/>
      <c r="B244" s="195"/>
      <c r="C244" s="195"/>
      <c r="D244" s="195"/>
      <c r="E244" s="198"/>
      <c r="F244" s="195"/>
      <c r="G244" s="195"/>
      <c r="H244" s="195"/>
      <c r="I244" s="195"/>
      <c r="J244" s="195"/>
      <c r="K244" s="195"/>
      <c r="L244" s="195"/>
      <c r="M244" s="195"/>
      <c r="N244" s="195"/>
      <c r="O244" s="195"/>
      <c r="P244" s="195"/>
      <c r="Q244" s="195"/>
      <c r="R244" s="195"/>
      <c r="S244" s="195"/>
      <c r="T244" s="195"/>
      <c r="U244" s="195"/>
      <c r="V244" s="195"/>
      <c r="W244" s="195"/>
      <c r="X244" s="195"/>
      <c r="Y244" s="195"/>
      <c r="Z244" s="195"/>
      <c r="AA244" s="195"/>
    </row>
    <row r="245" spans="1:27" ht="13.8">
      <c r="A245" s="195"/>
      <c r="B245" s="195"/>
      <c r="C245" s="195"/>
      <c r="D245" s="195"/>
      <c r="E245" s="198"/>
      <c r="F245" s="195"/>
      <c r="G245" s="195"/>
      <c r="H245" s="195"/>
      <c r="I245" s="195"/>
      <c r="J245" s="195"/>
      <c r="K245" s="195"/>
      <c r="L245" s="195"/>
      <c r="M245" s="195"/>
      <c r="N245" s="195"/>
      <c r="O245" s="195"/>
      <c r="P245" s="195"/>
      <c r="Q245" s="195"/>
      <c r="R245" s="195"/>
      <c r="S245" s="195"/>
      <c r="T245" s="195"/>
      <c r="U245" s="195"/>
      <c r="V245" s="195"/>
      <c r="W245" s="195"/>
      <c r="X245" s="195"/>
      <c r="Y245" s="195"/>
      <c r="Z245" s="195"/>
      <c r="AA245" s="195"/>
    </row>
    <row r="246" spans="1:27" ht="13.8">
      <c r="A246" s="195"/>
      <c r="B246" s="195"/>
      <c r="C246" s="195"/>
      <c r="D246" s="195"/>
      <c r="E246" s="198"/>
      <c r="F246" s="195"/>
      <c r="G246" s="195"/>
      <c r="H246" s="195"/>
      <c r="I246" s="195"/>
      <c r="J246" s="195"/>
      <c r="K246" s="195"/>
      <c r="L246" s="195"/>
      <c r="M246" s="195"/>
      <c r="N246" s="195"/>
      <c r="O246" s="195"/>
      <c r="P246" s="195"/>
      <c r="Q246" s="195"/>
      <c r="R246" s="195"/>
      <c r="S246" s="195"/>
      <c r="T246" s="195"/>
      <c r="U246" s="195"/>
      <c r="V246" s="195"/>
      <c r="W246" s="195"/>
      <c r="X246" s="195"/>
      <c r="Y246" s="195"/>
      <c r="Z246" s="195"/>
      <c r="AA246" s="195"/>
    </row>
    <row r="247" spans="1:27" ht="13.8">
      <c r="A247" s="195"/>
      <c r="B247" s="195"/>
      <c r="C247" s="195"/>
      <c r="D247" s="195"/>
      <c r="E247" s="198"/>
      <c r="F247" s="195"/>
      <c r="G247" s="195"/>
      <c r="H247" s="195"/>
      <c r="I247" s="195"/>
      <c r="J247" s="195"/>
      <c r="K247" s="195"/>
      <c r="L247" s="195"/>
      <c r="M247" s="195"/>
      <c r="N247" s="195"/>
      <c r="O247" s="195"/>
      <c r="P247" s="195"/>
      <c r="Q247" s="195"/>
      <c r="R247" s="195"/>
      <c r="S247" s="195"/>
      <c r="T247" s="195"/>
      <c r="U247" s="195"/>
      <c r="V247" s="195"/>
      <c r="W247" s="195"/>
      <c r="X247" s="195"/>
      <c r="Y247" s="195"/>
      <c r="Z247" s="195"/>
      <c r="AA247" s="195"/>
    </row>
    <row r="248" spans="1:27" ht="13.8">
      <c r="A248" s="195"/>
      <c r="B248" s="195"/>
      <c r="C248" s="195"/>
      <c r="D248" s="195"/>
      <c r="E248" s="198"/>
      <c r="F248" s="195"/>
      <c r="G248" s="195"/>
      <c r="H248" s="195"/>
      <c r="I248" s="195"/>
      <c r="J248" s="195"/>
      <c r="K248" s="195"/>
      <c r="L248" s="195"/>
      <c r="M248" s="195"/>
      <c r="N248" s="195"/>
      <c r="O248" s="195"/>
      <c r="P248" s="195"/>
      <c r="Q248" s="195"/>
      <c r="R248" s="195"/>
      <c r="S248" s="195"/>
      <c r="T248" s="195"/>
      <c r="U248" s="195"/>
      <c r="V248" s="195"/>
      <c r="W248" s="195"/>
      <c r="X248" s="195"/>
      <c r="Y248" s="195"/>
      <c r="Z248" s="195"/>
      <c r="AA248" s="195"/>
    </row>
    <row r="249" spans="1:27" ht="13.8">
      <c r="A249" s="195"/>
      <c r="B249" s="195"/>
      <c r="C249" s="195"/>
      <c r="D249" s="195"/>
      <c r="E249" s="198"/>
      <c r="F249" s="195"/>
      <c r="G249" s="195"/>
      <c r="H249" s="195"/>
      <c r="I249" s="195"/>
      <c r="J249" s="195"/>
      <c r="K249" s="195"/>
      <c r="L249" s="195"/>
      <c r="M249" s="195"/>
      <c r="N249" s="195"/>
      <c r="O249" s="195"/>
      <c r="P249" s="195"/>
      <c r="Q249" s="195"/>
      <c r="R249" s="195"/>
      <c r="S249" s="195"/>
      <c r="T249" s="195"/>
      <c r="U249" s="195"/>
      <c r="V249" s="195"/>
      <c r="W249" s="195"/>
      <c r="X249" s="195"/>
      <c r="Y249" s="195"/>
      <c r="Z249" s="195"/>
      <c r="AA249" s="195"/>
    </row>
    <row r="250" spans="1:27" ht="13.8">
      <c r="A250" s="195"/>
      <c r="B250" s="195"/>
      <c r="C250" s="195"/>
      <c r="D250" s="195"/>
      <c r="E250" s="198"/>
      <c r="F250" s="195"/>
      <c r="G250" s="195"/>
      <c r="H250" s="195"/>
      <c r="I250" s="195"/>
      <c r="J250" s="195"/>
      <c r="K250" s="195"/>
      <c r="L250" s="195"/>
      <c r="M250" s="195"/>
      <c r="N250" s="195"/>
      <c r="O250" s="195"/>
      <c r="P250" s="195"/>
      <c r="Q250" s="195"/>
      <c r="R250" s="195"/>
      <c r="S250" s="195"/>
      <c r="T250" s="195"/>
      <c r="U250" s="195"/>
      <c r="V250" s="195"/>
      <c r="W250" s="195"/>
      <c r="X250" s="195"/>
      <c r="Y250" s="195"/>
      <c r="Z250" s="195"/>
      <c r="AA250" s="195"/>
    </row>
    <row r="251" spans="1:27" ht="13.8">
      <c r="A251" s="195"/>
      <c r="B251" s="195"/>
      <c r="C251" s="195"/>
      <c r="D251" s="195"/>
      <c r="E251" s="198"/>
      <c r="F251" s="195"/>
      <c r="G251" s="195"/>
      <c r="H251" s="195"/>
      <c r="I251" s="195"/>
      <c r="J251" s="195"/>
      <c r="K251" s="195"/>
      <c r="L251" s="195"/>
      <c r="M251" s="195"/>
      <c r="N251" s="195"/>
      <c r="O251" s="195"/>
      <c r="P251" s="195"/>
      <c r="Q251" s="195"/>
      <c r="R251" s="195"/>
      <c r="S251" s="195"/>
      <c r="T251" s="195"/>
      <c r="U251" s="195"/>
      <c r="V251" s="195"/>
      <c r="W251" s="195"/>
      <c r="X251" s="195"/>
      <c r="Y251" s="195"/>
      <c r="Z251" s="195"/>
      <c r="AA251" s="195"/>
    </row>
    <row r="252" spans="1:27" ht="13.8">
      <c r="A252" s="195"/>
      <c r="B252" s="195"/>
      <c r="C252" s="195"/>
      <c r="D252" s="195"/>
      <c r="E252" s="198"/>
      <c r="F252" s="195"/>
      <c r="G252" s="195"/>
      <c r="H252" s="195"/>
      <c r="I252" s="195"/>
      <c r="J252" s="195"/>
      <c r="K252" s="195"/>
      <c r="L252" s="195"/>
      <c r="M252" s="195"/>
      <c r="N252" s="195"/>
      <c r="O252" s="195"/>
      <c r="P252" s="195"/>
      <c r="Q252" s="195"/>
      <c r="R252" s="195"/>
      <c r="S252" s="195"/>
      <c r="T252" s="195"/>
      <c r="U252" s="195"/>
      <c r="V252" s="195"/>
      <c r="W252" s="195"/>
      <c r="X252" s="195"/>
      <c r="Y252" s="195"/>
      <c r="Z252" s="195"/>
      <c r="AA252" s="195"/>
    </row>
    <row r="253" spans="1:27" ht="13.8">
      <c r="A253" s="195"/>
      <c r="B253" s="195"/>
      <c r="C253" s="195"/>
      <c r="D253" s="195"/>
      <c r="E253" s="198"/>
      <c r="F253" s="195"/>
      <c r="G253" s="195"/>
      <c r="H253" s="195"/>
      <c r="I253" s="195"/>
      <c r="J253" s="195"/>
      <c r="K253" s="195"/>
      <c r="L253" s="195"/>
      <c r="M253" s="195"/>
      <c r="N253" s="195"/>
      <c r="O253" s="195"/>
      <c r="P253" s="195"/>
      <c r="Q253" s="195"/>
      <c r="R253" s="195"/>
      <c r="S253" s="195"/>
      <c r="T253" s="195"/>
      <c r="U253" s="195"/>
      <c r="V253" s="195"/>
      <c r="W253" s="195"/>
      <c r="X253" s="195"/>
      <c r="Y253" s="195"/>
      <c r="Z253" s="195"/>
      <c r="AA253" s="195"/>
    </row>
    <row r="254" spans="1:27" ht="13.8">
      <c r="A254" s="195"/>
      <c r="B254" s="195"/>
      <c r="C254" s="195"/>
      <c r="D254" s="195"/>
      <c r="E254" s="198"/>
      <c r="F254" s="195"/>
      <c r="G254" s="195"/>
      <c r="H254" s="195"/>
      <c r="I254" s="195"/>
      <c r="J254" s="195"/>
      <c r="K254" s="195"/>
      <c r="L254" s="195"/>
      <c r="M254" s="195"/>
      <c r="N254" s="195"/>
      <c r="O254" s="195"/>
      <c r="P254" s="195"/>
      <c r="Q254" s="195"/>
      <c r="R254" s="195"/>
      <c r="S254" s="195"/>
      <c r="T254" s="195"/>
      <c r="U254" s="195"/>
      <c r="V254" s="195"/>
      <c r="W254" s="195"/>
      <c r="X254" s="195"/>
      <c r="Y254" s="195"/>
      <c r="Z254" s="195"/>
      <c r="AA254" s="195"/>
    </row>
    <row r="255" spans="1:27" ht="13.8">
      <c r="A255" s="195"/>
      <c r="B255" s="195"/>
      <c r="C255" s="195"/>
      <c r="D255" s="195"/>
      <c r="E255" s="198"/>
      <c r="F255" s="195"/>
      <c r="G255" s="195"/>
      <c r="H255" s="195"/>
      <c r="I255" s="195"/>
      <c r="J255" s="195"/>
      <c r="K255" s="195"/>
      <c r="L255" s="195"/>
      <c r="M255" s="195"/>
      <c r="N255" s="195"/>
      <c r="O255" s="195"/>
      <c r="P255" s="195"/>
      <c r="Q255" s="195"/>
      <c r="R255" s="195"/>
      <c r="S255" s="195"/>
      <c r="T255" s="195"/>
      <c r="U255" s="195"/>
      <c r="V255" s="195"/>
      <c r="W255" s="195"/>
      <c r="X255" s="195"/>
      <c r="Y255" s="195"/>
      <c r="Z255" s="195"/>
      <c r="AA255" s="195"/>
    </row>
    <row r="256" spans="1:27" ht="13.8">
      <c r="A256" s="195"/>
      <c r="B256" s="195"/>
      <c r="C256" s="195"/>
      <c r="D256" s="195"/>
      <c r="E256" s="198"/>
      <c r="F256" s="195"/>
      <c r="G256" s="195"/>
      <c r="H256" s="195"/>
      <c r="I256" s="195"/>
      <c r="J256" s="195"/>
      <c r="K256" s="195"/>
      <c r="L256" s="195"/>
      <c r="M256" s="195"/>
      <c r="N256" s="195"/>
      <c r="O256" s="195"/>
      <c r="P256" s="195"/>
      <c r="Q256" s="195"/>
      <c r="R256" s="195"/>
      <c r="S256" s="195"/>
      <c r="T256" s="195"/>
      <c r="U256" s="195"/>
      <c r="V256" s="195"/>
      <c r="W256" s="195"/>
      <c r="X256" s="195"/>
      <c r="Y256" s="195"/>
      <c r="Z256" s="195"/>
      <c r="AA256" s="195"/>
    </row>
    <row r="257" spans="1:27" ht="13.8">
      <c r="A257" s="195"/>
      <c r="B257" s="195"/>
      <c r="C257" s="195"/>
      <c r="D257" s="195"/>
      <c r="E257" s="198"/>
      <c r="F257" s="195"/>
      <c r="G257" s="195"/>
      <c r="H257" s="195"/>
      <c r="I257" s="195"/>
      <c r="J257" s="195"/>
      <c r="K257" s="195"/>
      <c r="L257" s="195"/>
      <c r="M257" s="195"/>
      <c r="N257" s="195"/>
      <c r="O257" s="195"/>
      <c r="P257" s="195"/>
      <c r="Q257" s="195"/>
      <c r="R257" s="195"/>
      <c r="S257" s="195"/>
      <c r="T257" s="195"/>
      <c r="U257" s="195"/>
      <c r="V257" s="195"/>
      <c r="W257" s="195"/>
      <c r="X257" s="195"/>
      <c r="Y257" s="195"/>
      <c r="Z257" s="195"/>
      <c r="AA257" s="195"/>
    </row>
    <row r="258" spans="1:27" ht="13.8">
      <c r="A258" s="195"/>
      <c r="B258" s="195"/>
      <c r="C258" s="195"/>
      <c r="D258" s="195"/>
      <c r="E258" s="198"/>
      <c r="F258" s="195"/>
      <c r="G258" s="195"/>
      <c r="H258" s="195"/>
      <c r="I258" s="195"/>
      <c r="J258" s="195"/>
      <c r="K258" s="195"/>
      <c r="L258" s="195"/>
      <c r="M258" s="195"/>
      <c r="N258" s="195"/>
      <c r="O258" s="195"/>
      <c r="P258" s="195"/>
      <c r="Q258" s="195"/>
      <c r="R258" s="195"/>
      <c r="S258" s="195"/>
      <c r="T258" s="195"/>
      <c r="U258" s="195"/>
      <c r="V258" s="195"/>
      <c r="W258" s="195"/>
      <c r="X258" s="195"/>
      <c r="Y258" s="195"/>
      <c r="Z258" s="195"/>
      <c r="AA258" s="195"/>
    </row>
    <row r="259" spans="1:27" ht="13.8">
      <c r="A259" s="195"/>
      <c r="B259" s="195"/>
      <c r="C259" s="195"/>
      <c r="D259" s="195"/>
      <c r="E259" s="198"/>
      <c r="F259" s="195"/>
      <c r="G259" s="195"/>
      <c r="H259" s="195"/>
      <c r="I259" s="195"/>
      <c r="J259" s="195"/>
      <c r="K259" s="195"/>
      <c r="L259" s="195"/>
      <c r="M259" s="195"/>
      <c r="N259" s="195"/>
      <c r="O259" s="195"/>
      <c r="P259" s="195"/>
      <c r="Q259" s="195"/>
      <c r="R259" s="195"/>
      <c r="S259" s="195"/>
      <c r="T259" s="195"/>
      <c r="U259" s="195"/>
      <c r="V259" s="195"/>
      <c r="W259" s="195"/>
      <c r="X259" s="195"/>
      <c r="Y259" s="195"/>
      <c r="Z259" s="195"/>
      <c r="AA259" s="195"/>
    </row>
    <row r="260" spans="1:27" ht="13.8">
      <c r="A260" s="195"/>
      <c r="B260" s="195"/>
      <c r="C260" s="195"/>
      <c r="D260" s="195"/>
      <c r="E260" s="198"/>
      <c r="F260" s="195"/>
      <c r="G260" s="195"/>
      <c r="H260" s="195"/>
      <c r="I260" s="195"/>
      <c r="J260" s="195"/>
      <c r="K260" s="195"/>
      <c r="L260" s="195"/>
      <c r="M260" s="195"/>
      <c r="N260" s="195"/>
      <c r="O260" s="195"/>
      <c r="P260" s="195"/>
      <c r="Q260" s="195"/>
      <c r="R260" s="195"/>
      <c r="S260" s="195"/>
      <c r="T260" s="195"/>
      <c r="U260" s="195"/>
      <c r="V260" s="195"/>
      <c r="W260" s="195"/>
      <c r="X260" s="195"/>
      <c r="Y260" s="195"/>
      <c r="Z260" s="195"/>
      <c r="AA260" s="195"/>
    </row>
    <row r="261" spans="1:27" ht="13.8">
      <c r="A261" s="195"/>
      <c r="B261" s="195"/>
      <c r="C261" s="195"/>
      <c r="D261" s="195"/>
      <c r="E261" s="198"/>
      <c r="F261" s="195"/>
      <c r="G261" s="195"/>
      <c r="H261" s="195"/>
      <c r="I261" s="195"/>
      <c r="J261" s="195"/>
      <c r="K261" s="195"/>
      <c r="L261" s="195"/>
      <c r="M261" s="195"/>
      <c r="N261" s="195"/>
      <c r="O261" s="195"/>
      <c r="P261" s="195"/>
      <c r="Q261" s="195"/>
      <c r="R261" s="195"/>
      <c r="S261" s="195"/>
      <c r="T261" s="195"/>
      <c r="U261" s="195"/>
      <c r="V261" s="195"/>
      <c r="W261" s="195"/>
      <c r="X261" s="195"/>
      <c r="Y261" s="195"/>
      <c r="Z261" s="195"/>
      <c r="AA261" s="195"/>
    </row>
    <row r="262" spans="1:27" ht="13.8">
      <c r="A262" s="195"/>
      <c r="B262" s="195"/>
      <c r="C262" s="195"/>
      <c r="D262" s="195"/>
      <c r="E262" s="198"/>
      <c r="F262" s="195"/>
      <c r="G262" s="195"/>
      <c r="H262" s="195"/>
      <c r="I262" s="195"/>
      <c r="J262" s="195"/>
      <c r="K262" s="195"/>
      <c r="L262" s="195"/>
      <c r="M262" s="195"/>
      <c r="N262" s="195"/>
      <c r="O262" s="195"/>
      <c r="P262" s="195"/>
      <c r="Q262" s="195"/>
      <c r="R262" s="195"/>
      <c r="S262" s="195"/>
      <c r="T262" s="195"/>
      <c r="U262" s="195"/>
      <c r="V262" s="195"/>
      <c r="W262" s="195"/>
      <c r="X262" s="195"/>
      <c r="Y262" s="195"/>
      <c r="Z262" s="195"/>
      <c r="AA262" s="195"/>
    </row>
    <row r="263" spans="1:27" ht="13.8">
      <c r="A263" s="195"/>
      <c r="B263" s="195"/>
      <c r="C263" s="195"/>
      <c r="D263" s="195"/>
      <c r="E263" s="198"/>
      <c r="F263" s="195"/>
      <c r="G263" s="195"/>
      <c r="H263" s="195"/>
      <c r="I263" s="195"/>
      <c r="J263" s="195"/>
      <c r="K263" s="195"/>
      <c r="L263" s="195"/>
      <c r="M263" s="195"/>
      <c r="N263" s="195"/>
      <c r="O263" s="195"/>
      <c r="P263" s="195"/>
      <c r="Q263" s="195"/>
      <c r="R263" s="195"/>
      <c r="S263" s="195"/>
      <c r="T263" s="195"/>
      <c r="U263" s="195"/>
      <c r="V263" s="195"/>
      <c r="W263" s="195"/>
      <c r="X263" s="195"/>
      <c r="Y263" s="195"/>
      <c r="Z263" s="195"/>
      <c r="AA263" s="195"/>
    </row>
    <row r="264" spans="1:27" ht="13.8">
      <c r="A264" s="195"/>
      <c r="B264" s="195"/>
      <c r="C264" s="195"/>
      <c r="D264" s="195"/>
      <c r="E264" s="198"/>
      <c r="F264" s="195"/>
      <c r="G264" s="195"/>
      <c r="H264" s="195"/>
      <c r="I264" s="195"/>
      <c r="J264" s="195"/>
      <c r="K264" s="195"/>
      <c r="L264" s="195"/>
      <c r="M264" s="195"/>
      <c r="N264" s="195"/>
      <c r="O264" s="195"/>
      <c r="P264" s="195"/>
      <c r="Q264" s="195"/>
      <c r="R264" s="195"/>
      <c r="S264" s="195"/>
      <c r="T264" s="195"/>
      <c r="U264" s="195"/>
      <c r="V264" s="195"/>
      <c r="W264" s="195"/>
      <c r="X264" s="195"/>
      <c r="Y264" s="195"/>
      <c r="Z264" s="195"/>
      <c r="AA264" s="195"/>
    </row>
    <row r="265" spans="1:27" ht="13.8">
      <c r="A265" s="195"/>
      <c r="B265" s="195"/>
      <c r="C265" s="195"/>
      <c r="D265" s="195"/>
      <c r="E265" s="198"/>
      <c r="F265" s="195"/>
      <c r="G265" s="195"/>
      <c r="H265" s="195"/>
      <c r="I265" s="195"/>
      <c r="J265" s="195"/>
      <c r="K265" s="195"/>
      <c r="L265" s="195"/>
      <c r="M265" s="195"/>
      <c r="N265" s="195"/>
      <c r="O265" s="195"/>
      <c r="P265" s="195"/>
      <c r="Q265" s="195"/>
      <c r="R265" s="195"/>
      <c r="S265" s="195"/>
      <c r="T265" s="195"/>
      <c r="U265" s="195"/>
      <c r="V265" s="195"/>
      <c r="W265" s="195"/>
      <c r="X265" s="195"/>
      <c r="Y265" s="195"/>
      <c r="Z265" s="195"/>
      <c r="AA265" s="195"/>
    </row>
    <row r="266" spans="1:27" ht="13.8">
      <c r="A266" s="195"/>
      <c r="B266" s="195"/>
      <c r="C266" s="195"/>
      <c r="D266" s="195"/>
      <c r="E266" s="198"/>
      <c r="F266" s="195"/>
      <c r="G266" s="195"/>
      <c r="H266" s="195"/>
      <c r="I266" s="195"/>
      <c r="J266" s="195"/>
      <c r="K266" s="195"/>
      <c r="L266" s="195"/>
      <c r="M266" s="195"/>
      <c r="N266" s="195"/>
      <c r="O266" s="195"/>
      <c r="P266" s="195"/>
      <c r="Q266" s="195"/>
      <c r="R266" s="195"/>
      <c r="S266" s="195"/>
      <c r="T266" s="195"/>
      <c r="U266" s="195"/>
      <c r="V266" s="195"/>
      <c r="W266" s="195"/>
      <c r="X266" s="195"/>
      <c r="Y266" s="195"/>
      <c r="Z266" s="195"/>
      <c r="AA266" s="195"/>
    </row>
    <row r="267" spans="1:27" ht="13.8">
      <c r="A267" s="195"/>
      <c r="B267" s="195"/>
      <c r="C267" s="195"/>
      <c r="D267" s="195"/>
      <c r="E267" s="198"/>
      <c r="F267" s="195"/>
      <c r="G267" s="195"/>
      <c r="H267" s="195"/>
      <c r="I267" s="195"/>
      <c r="J267" s="195"/>
      <c r="K267" s="195"/>
      <c r="L267" s="195"/>
      <c r="M267" s="195"/>
      <c r="N267" s="195"/>
      <c r="O267" s="195"/>
      <c r="P267" s="195"/>
      <c r="Q267" s="195"/>
      <c r="R267" s="195"/>
      <c r="S267" s="195"/>
      <c r="T267" s="195"/>
      <c r="U267" s="195"/>
      <c r="V267" s="195"/>
      <c r="W267" s="195"/>
      <c r="X267" s="195"/>
      <c r="Y267" s="195"/>
      <c r="Z267" s="195"/>
      <c r="AA267" s="195"/>
    </row>
    <row r="268" spans="1:27" ht="13.8">
      <c r="A268" s="195"/>
      <c r="B268" s="195"/>
      <c r="C268" s="195"/>
      <c r="D268" s="195"/>
      <c r="E268" s="198"/>
      <c r="F268" s="195"/>
      <c r="G268" s="195"/>
      <c r="H268" s="195"/>
      <c r="I268" s="195"/>
      <c r="J268" s="195"/>
      <c r="K268" s="195"/>
      <c r="L268" s="195"/>
      <c r="M268" s="195"/>
      <c r="N268" s="195"/>
      <c r="O268" s="195"/>
      <c r="P268" s="195"/>
      <c r="Q268" s="195"/>
      <c r="R268" s="195"/>
      <c r="S268" s="195"/>
      <c r="T268" s="195"/>
      <c r="U268" s="195"/>
      <c r="V268" s="195"/>
      <c r="W268" s="195"/>
      <c r="X268" s="195"/>
      <c r="Y268" s="195"/>
      <c r="Z268" s="195"/>
      <c r="AA268" s="195"/>
    </row>
    <row r="269" spans="1:27" ht="13.8">
      <c r="A269" s="195"/>
      <c r="B269" s="195"/>
      <c r="C269" s="195"/>
      <c r="D269" s="195"/>
      <c r="E269" s="198"/>
      <c r="F269" s="195"/>
      <c r="G269" s="195"/>
      <c r="H269" s="195"/>
      <c r="I269" s="195"/>
      <c r="J269" s="195"/>
      <c r="K269" s="195"/>
      <c r="L269" s="195"/>
      <c r="M269" s="195"/>
      <c r="N269" s="195"/>
      <c r="O269" s="195"/>
      <c r="P269" s="195"/>
      <c r="Q269" s="195"/>
      <c r="R269" s="195"/>
      <c r="S269" s="195"/>
      <c r="T269" s="195"/>
      <c r="U269" s="195"/>
      <c r="V269" s="195"/>
      <c r="W269" s="195"/>
      <c r="X269" s="195"/>
      <c r="Y269" s="195"/>
      <c r="Z269" s="195"/>
      <c r="AA269" s="195"/>
    </row>
    <row r="270" spans="1:27" ht="13.8">
      <c r="A270" s="195"/>
      <c r="B270" s="195"/>
      <c r="C270" s="195"/>
      <c r="D270" s="195"/>
      <c r="E270" s="198"/>
      <c r="F270" s="195"/>
      <c r="G270" s="195"/>
      <c r="H270" s="195"/>
      <c r="I270" s="195"/>
      <c r="J270" s="195"/>
      <c r="K270" s="195"/>
      <c r="L270" s="195"/>
      <c r="M270" s="195"/>
      <c r="N270" s="195"/>
      <c r="O270" s="195"/>
      <c r="P270" s="195"/>
      <c r="Q270" s="195"/>
      <c r="R270" s="195"/>
      <c r="S270" s="195"/>
      <c r="T270" s="195"/>
      <c r="U270" s="195"/>
      <c r="V270" s="195"/>
      <c r="W270" s="195"/>
      <c r="X270" s="195"/>
      <c r="Y270" s="195"/>
      <c r="Z270" s="195"/>
      <c r="AA270" s="195"/>
    </row>
    <row r="271" spans="1:27" ht="13.8">
      <c r="A271" s="195"/>
      <c r="B271" s="195"/>
      <c r="C271" s="195"/>
      <c r="D271" s="195"/>
      <c r="E271" s="198"/>
      <c r="F271" s="195"/>
      <c r="G271" s="195"/>
      <c r="H271" s="195"/>
      <c r="I271" s="195"/>
      <c r="J271" s="195"/>
      <c r="K271" s="195"/>
      <c r="L271" s="195"/>
      <c r="M271" s="195"/>
      <c r="N271" s="195"/>
      <c r="O271" s="195"/>
      <c r="P271" s="195"/>
      <c r="Q271" s="195"/>
      <c r="R271" s="195"/>
      <c r="S271" s="195"/>
      <c r="T271" s="195"/>
      <c r="U271" s="195"/>
      <c r="V271" s="195"/>
      <c r="W271" s="195"/>
      <c r="X271" s="195"/>
      <c r="Y271" s="195"/>
      <c r="Z271" s="195"/>
      <c r="AA271" s="195"/>
    </row>
    <row r="272" spans="1:27" ht="13.8">
      <c r="A272" s="195"/>
      <c r="B272" s="195"/>
      <c r="C272" s="195"/>
      <c r="D272" s="195"/>
      <c r="E272" s="198"/>
      <c r="F272" s="195"/>
      <c r="G272" s="195"/>
      <c r="H272" s="195"/>
      <c r="I272" s="195"/>
      <c r="J272" s="195"/>
      <c r="K272" s="195"/>
      <c r="L272" s="195"/>
      <c r="M272" s="195"/>
      <c r="N272" s="195"/>
      <c r="O272" s="195"/>
      <c r="P272" s="195"/>
      <c r="Q272" s="195"/>
      <c r="R272" s="195"/>
      <c r="S272" s="195"/>
      <c r="T272" s="195"/>
      <c r="U272" s="195"/>
      <c r="V272" s="195"/>
      <c r="W272" s="195"/>
      <c r="X272" s="195"/>
      <c r="Y272" s="195"/>
      <c r="Z272" s="195"/>
      <c r="AA272" s="195"/>
    </row>
    <row r="273" spans="1:27" ht="13.8">
      <c r="A273" s="195"/>
      <c r="B273" s="195"/>
      <c r="C273" s="195"/>
      <c r="D273" s="195"/>
      <c r="E273" s="198"/>
      <c r="F273" s="195"/>
      <c r="G273" s="195"/>
      <c r="H273" s="195"/>
      <c r="I273" s="195"/>
      <c r="J273" s="195"/>
      <c r="K273" s="195"/>
      <c r="L273" s="195"/>
      <c r="M273" s="195"/>
      <c r="N273" s="195"/>
      <c r="O273" s="195"/>
      <c r="P273" s="195"/>
      <c r="Q273" s="195"/>
      <c r="R273" s="195"/>
      <c r="S273" s="195"/>
      <c r="T273" s="195"/>
      <c r="U273" s="195"/>
      <c r="V273" s="195"/>
      <c r="W273" s="195"/>
      <c r="X273" s="195"/>
      <c r="Y273" s="195"/>
      <c r="Z273" s="195"/>
      <c r="AA273" s="195"/>
    </row>
    <row r="274" spans="1:27" ht="13.8">
      <c r="A274" s="195"/>
      <c r="B274" s="195"/>
      <c r="C274" s="195"/>
      <c r="D274" s="195"/>
      <c r="E274" s="198"/>
      <c r="F274" s="195"/>
      <c r="G274" s="195"/>
      <c r="H274" s="195"/>
      <c r="I274" s="195"/>
      <c r="J274" s="195"/>
      <c r="K274" s="195"/>
      <c r="L274" s="195"/>
      <c r="M274" s="195"/>
      <c r="N274" s="195"/>
      <c r="O274" s="195"/>
      <c r="P274" s="195"/>
      <c r="Q274" s="195"/>
      <c r="R274" s="195"/>
      <c r="S274" s="195"/>
      <c r="T274" s="195"/>
      <c r="U274" s="195"/>
      <c r="V274" s="195"/>
      <c r="W274" s="195"/>
      <c r="X274" s="195"/>
      <c r="Y274" s="195"/>
      <c r="Z274" s="195"/>
      <c r="AA274" s="195"/>
    </row>
    <row r="275" spans="1:27" ht="13.8">
      <c r="A275" s="195"/>
      <c r="B275" s="195"/>
      <c r="C275" s="195"/>
      <c r="D275" s="195"/>
      <c r="E275" s="198"/>
      <c r="F275" s="195"/>
      <c r="G275" s="195"/>
      <c r="H275" s="195"/>
      <c r="I275" s="195"/>
      <c r="J275" s="195"/>
      <c r="K275" s="195"/>
      <c r="L275" s="195"/>
      <c r="M275" s="195"/>
      <c r="N275" s="195"/>
      <c r="O275" s="195"/>
      <c r="P275" s="195"/>
      <c r="Q275" s="195"/>
      <c r="R275" s="195"/>
      <c r="S275" s="195"/>
      <c r="T275" s="195"/>
      <c r="U275" s="195"/>
      <c r="V275" s="195"/>
      <c r="W275" s="195"/>
      <c r="X275" s="195"/>
      <c r="Y275" s="195"/>
      <c r="Z275" s="195"/>
      <c r="AA275" s="195"/>
    </row>
    <row r="276" spans="1:27" ht="13.8">
      <c r="A276" s="195"/>
      <c r="B276" s="195"/>
      <c r="C276" s="195"/>
      <c r="D276" s="195"/>
      <c r="E276" s="198"/>
      <c r="F276" s="195"/>
      <c r="G276" s="195"/>
      <c r="H276" s="195"/>
      <c r="I276" s="195"/>
      <c r="J276" s="195"/>
      <c r="K276" s="195"/>
      <c r="L276" s="195"/>
      <c r="M276" s="195"/>
      <c r="N276" s="195"/>
      <c r="O276" s="195"/>
      <c r="P276" s="195"/>
      <c r="Q276" s="195"/>
      <c r="R276" s="195"/>
      <c r="S276" s="195"/>
      <c r="T276" s="195"/>
      <c r="U276" s="195"/>
      <c r="V276" s="195"/>
      <c r="W276" s="195"/>
      <c r="X276" s="195"/>
      <c r="Y276" s="195"/>
      <c r="Z276" s="195"/>
      <c r="AA276" s="195"/>
    </row>
    <row r="277" spans="1:27" ht="13.8">
      <c r="A277" s="195"/>
      <c r="B277" s="195"/>
      <c r="C277" s="195"/>
      <c r="D277" s="195"/>
      <c r="E277" s="198"/>
      <c r="F277" s="195"/>
      <c r="G277" s="195"/>
      <c r="H277" s="195"/>
      <c r="I277" s="195"/>
      <c r="J277" s="195"/>
      <c r="K277" s="195"/>
      <c r="L277" s="195"/>
      <c r="M277" s="195"/>
      <c r="N277" s="195"/>
      <c r="O277" s="195"/>
      <c r="P277" s="195"/>
      <c r="Q277" s="195"/>
      <c r="R277" s="195"/>
      <c r="S277" s="195"/>
      <c r="T277" s="195"/>
      <c r="U277" s="195"/>
      <c r="V277" s="195"/>
      <c r="W277" s="195"/>
      <c r="X277" s="195"/>
      <c r="Y277" s="195"/>
      <c r="Z277" s="195"/>
      <c r="AA277" s="195"/>
    </row>
    <row r="278" spans="1:27" ht="13.8">
      <c r="A278" s="195"/>
      <c r="B278" s="195"/>
      <c r="C278" s="195"/>
      <c r="D278" s="195"/>
      <c r="E278" s="198"/>
      <c r="F278" s="195"/>
      <c r="G278" s="195"/>
      <c r="H278" s="195"/>
      <c r="I278" s="195"/>
      <c r="J278" s="195"/>
      <c r="K278" s="195"/>
      <c r="L278" s="195"/>
      <c r="M278" s="195"/>
      <c r="N278" s="195"/>
      <c r="O278" s="195"/>
      <c r="P278" s="195"/>
      <c r="Q278" s="195"/>
      <c r="R278" s="195"/>
      <c r="S278" s="195"/>
      <c r="T278" s="195"/>
      <c r="U278" s="195"/>
      <c r="V278" s="195"/>
      <c r="W278" s="195"/>
      <c r="X278" s="195"/>
      <c r="Y278" s="195"/>
      <c r="Z278" s="195"/>
      <c r="AA278" s="195"/>
    </row>
    <row r="279" spans="1:27" ht="13.8">
      <c r="A279" s="195"/>
      <c r="B279" s="195"/>
      <c r="C279" s="195"/>
      <c r="D279" s="195"/>
      <c r="E279" s="198"/>
      <c r="F279" s="195"/>
      <c r="G279" s="195"/>
      <c r="H279" s="195"/>
      <c r="I279" s="195"/>
      <c r="J279" s="195"/>
      <c r="K279" s="195"/>
      <c r="L279" s="195"/>
      <c r="M279" s="195"/>
      <c r="N279" s="195"/>
      <c r="O279" s="195"/>
      <c r="P279" s="195"/>
      <c r="Q279" s="195"/>
      <c r="R279" s="195"/>
      <c r="S279" s="195"/>
      <c r="T279" s="195"/>
      <c r="U279" s="195"/>
      <c r="V279" s="195"/>
      <c r="W279" s="195"/>
      <c r="X279" s="195"/>
      <c r="Y279" s="195"/>
      <c r="Z279" s="195"/>
      <c r="AA279" s="195"/>
    </row>
    <row r="280" spans="1:27" ht="13.8">
      <c r="A280" s="195"/>
      <c r="B280" s="195"/>
      <c r="C280" s="195"/>
      <c r="D280" s="195"/>
      <c r="E280" s="198"/>
      <c r="F280" s="195"/>
      <c r="G280" s="195"/>
      <c r="H280" s="195"/>
      <c r="I280" s="195"/>
      <c r="J280" s="195"/>
      <c r="K280" s="195"/>
      <c r="L280" s="195"/>
      <c r="M280" s="195"/>
      <c r="N280" s="195"/>
      <c r="O280" s="195"/>
      <c r="P280" s="195"/>
      <c r="Q280" s="195"/>
      <c r="R280" s="195"/>
      <c r="S280" s="195"/>
      <c r="T280" s="195"/>
      <c r="U280" s="195"/>
      <c r="V280" s="195"/>
      <c r="W280" s="195"/>
      <c r="X280" s="195"/>
      <c r="Y280" s="195"/>
      <c r="Z280" s="195"/>
      <c r="AA280" s="195"/>
    </row>
    <row r="281" spans="1:27" ht="13.8">
      <c r="A281" s="195"/>
      <c r="B281" s="195"/>
      <c r="C281" s="195"/>
      <c r="D281" s="195"/>
      <c r="E281" s="198"/>
      <c r="F281" s="195"/>
      <c r="G281" s="195"/>
      <c r="H281" s="195"/>
      <c r="I281" s="195"/>
      <c r="J281" s="195"/>
      <c r="K281" s="195"/>
      <c r="L281" s="195"/>
      <c r="M281" s="195"/>
      <c r="N281" s="195"/>
      <c r="O281" s="195"/>
      <c r="P281" s="195"/>
      <c r="Q281" s="195"/>
      <c r="R281" s="195"/>
      <c r="S281" s="195"/>
      <c r="T281" s="195"/>
      <c r="U281" s="195"/>
      <c r="V281" s="195"/>
      <c r="W281" s="195"/>
      <c r="X281" s="195"/>
      <c r="Y281" s="195"/>
      <c r="Z281" s="195"/>
      <c r="AA281" s="195"/>
    </row>
    <row r="282" spans="1:27" ht="13.8">
      <c r="A282" s="195"/>
      <c r="B282" s="195"/>
      <c r="C282" s="195"/>
      <c r="D282" s="195"/>
      <c r="E282" s="198"/>
      <c r="F282" s="195"/>
      <c r="G282" s="195"/>
      <c r="H282" s="195"/>
      <c r="I282" s="195"/>
      <c r="J282" s="195"/>
      <c r="K282" s="195"/>
      <c r="L282" s="195"/>
      <c r="M282" s="195"/>
      <c r="N282" s="195"/>
      <c r="O282" s="195"/>
      <c r="P282" s="195"/>
      <c r="Q282" s="195"/>
      <c r="R282" s="195"/>
      <c r="S282" s="195"/>
      <c r="T282" s="195"/>
      <c r="U282" s="195"/>
      <c r="V282" s="195"/>
      <c r="W282" s="195"/>
      <c r="X282" s="195"/>
      <c r="Y282" s="195"/>
      <c r="Z282" s="195"/>
      <c r="AA282" s="195"/>
    </row>
    <row r="283" spans="1:27" ht="13.8">
      <c r="A283" s="195"/>
      <c r="B283" s="195"/>
      <c r="C283" s="195"/>
      <c r="D283" s="195"/>
      <c r="E283" s="198"/>
      <c r="F283" s="195"/>
      <c r="G283" s="195"/>
      <c r="H283" s="195"/>
      <c r="I283" s="195"/>
      <c r="J283" s="195"/>
      <c r="K283" s="195"/>
      <c r="L283" s="195"/>
      <c r="M283" s="195"/>
      <c r="N283" s="195"/>
      <c r="O283" s="195"/>
      <c r="P283" s="195"/>
      <c r="Q283" s="195"/>
      <c r="R283" s="195"/>
      <c r="S283" s="195"/>
      <c r="T283" s="195"/>
      <c r="U283" s="195"/>
      <c r="V283" s="195"/>
      <c r="W283" s="195"/>
      <c r="X283" s="195"/>
      <c r="Y283" s="195"/>
      <c r="Z283" s="195"/>
      <c r="AA283" s="195"/>
    </row>
    <row r="284" spans="1:27" ht="13.8">
      <c r="A284" s="195"/>
      <c r="B284" s="195"/>
      <c r="C284" s="195"/>
      <c r="D284" s="195"/>
      <c r="E284" s="198"/>
      <c r="F284" s="195"/>
      <c r="G284" s="195"/>
      <c r="H284" s="195"/>
      <c r="I284" s="195"/>
      <c r="J284" s="195"/>
      <c r="K284" s="195"/>
      <c r="L284" s="195"/>
      <c r="M284" s="195"/>
      <c r="N284" s="195"/>
      <c r="O284" s="195"/>
      <c r="P284" s="195"/>
      <c r="Q284" s="195"/>
      <c r="R284" s="195"/>
      <c r="S284" s="195"/>
      <c r="T284" s="195"/>
      <c r="U284" s="195"/>
      <c r="V284" s="195"/>
      <c r="W284" s="195"/>
      <c r="X284" s="195"/>
      <c r="Y284" s="195"/>
      <c r="Z284" s="195"/>
      <c r="AA284" s="195"/>
    </row>
    <row r="285" spans="1:27" ht="13.8">
      <c r="A285" s="195"/>
      <c r="B285" s="195"/>
      <c r="C285" s="195"/>
      <c r="D285" s="195"/>
      <c r="E285" s="198"/>
      <c r="F285" s="195"/>
      <c r="G285" s="195"/>
      <c r="H285" s="195"/>
      <c r="I285" s="195"/>
      <c r="J285" s="195"/>
      <c r="K285" s="195"/>
      <c r="L285" s="195"/>
      <c r="M285" s="195"/>
      <c r="N285" s="195"/>
      <c r="O285" s="195"/>
      <c r="P285" s="195"/>
      <c r="Q285" s="195"/>
      <c r="R285" s="195"/>
      <c r="S285" s="195"/>
      <c r="T285" s="195"/>
      <c r="U285" s="195"/>
      <c r="V285" s="195"/>
      <c r="W285" s="195"/>
      <c r="X285" s="195"/>
      <c r="Y285" s="195"/>
      <c r="Z285" s="195"/>
      <c r="AA285" s="195"/>
    </row>
    <row r="286" spans="1:27" ht="13.8">
      <c r="A286" s="195"/>
      <c r="B286" s="195"/>
      <c r="C286" s="195"/>
      <c r="D286" s="195"/>
      <c r="E286" s="198"/>
      <c r="F286" s="195"/>
      <c r="G286" s="195"/>
      <c r="H286" s="195"/>
      <c r="I286" s="195"/>
      <c r="J286" s="195"/>
      <c r="K286" s="195"/>
      <c r="L286" s="195"/>
      <c r="M286" s="195"/>
      <c r="N286" s="195"/>
      <c r="O286" s="195"/>
      <c r="P286" s="195"/>
      <c r="Q286" s="195"/>
      <c r="R286" s="195"/>
      <c r="S286" s="195"/>
      <c r="T286" s="195"/>
      <c r="U286" s="195"/>
      <c r="V286" s="195"/>
      <c r="W286" s="195"/>
      <c r="X286" s="195"/>
      <c r="Y286" s="195"/>
      <c r="Z286" s="195"/>
      <c r="AA286" s="195"/>
    </row>
    <row r="287" spans="1:27" ht="13.8">
      <c r="A287" s="195"/>
      <c r="B287" s="195"/>
      <c r="C287" s="195"/>
      <c r="D287" s="195"/>
      <c r="E287" s="198"/>
      <c r="F287" s="195"/>
      <c r="G287" s="195"/>
      <c r="H287" s="195"/>
      <c r="I287" s="195"/>
      <c r="J287" s="195"/>
      <c r="K287" s="195"/>
      <c r="L287" s="195"/>
      <c r="M287" s="195"/>
      <c r="N287" s="195"/>
      <c r="O287" s="195"/>
      <c r="P287" s="195"/>
      <c r="Q287" s="195"/>
      <c r="R287" s="195"/>
      <c r="S287" s="195"/>
      <c r="T287" s="195"/>
      <c r="U287" s="195"/>
      <c r="V287" s="195"/>
      <c r="W287" s="195"/>
      <c r="X287" s="195"/>
      <c r="Y287" s="195"/>
      <c r="Z287" s="195"/>
      <c r="AA287" s="195"/>
    </row>
    <row r="288" spans="1:27" ht="13.8">
      <c r="A288" s="195"/>
      <c r="B288" s="195"/>
      <c r="C288" s="195"/>
      <c r="D288" s="195"/>
      <c r="E288" s="198"/>
      <c r="F288" s="195"/>
      <c r="G288" s="195"/>
      <c r="H288" s="195"/>
      <c r="I288" s="195"/>
      <c r="J288" s="195"/>
      <c r="K288" s="195"/>
      <c r="L288" s="195"/>
      <c r="M288" s="195"/>
      <c r="N288" s="195"/>
      <c r="O288" s="195"/>
      <c r="P288" s="195"/>
      <c r="Q288" s="195"/>
      <c r="R288" s="195"/>
      <c r="S288" s="195"/>
      <c r="T288" s="195"/>
      <c r="U288" s="195"/>
      <c r="V288" s="195"/>
      <c r="W288" s="195"/>
      <c r="X288" s="195"/>
      <c r="Y288" s="195"/>
      <c r="Z288" s="195"/>
      <c r="AA288" s="195"/>
    </row>
    <row r="289" spans="1:27" ht="13.8">
      <c r="A289" s="195"/>
      <c r="B289" s="195"/>
      <c r="C289" s="195"/>
      <c r="D289" s="195"/>
      <c r="E289" s="198"/>
      <c r="F289" s="195"/>
      <c r="G289" s="195"/>
      <c r="H289" s="195"/>
      <c r="I289" s="195"/>
      <c r="J289" s="195"/>
      <c r="K289" s="195"/>
      <c r="L289" s="195"/>
      <c r="M289" s="195"/>
      <c r="N289" s="195"/>
      <c r="O289" s="195"/>
      <c r="P289" s="195"/>
      <c r="Q289" s="195"/>
      <c r="R289" s="195"/>
      <c r="S289" s="195"/>
      <c r="T289" s="195"/>
      <c r="U289" s="195"/>
      <c r="V289" s="195"/>
      <c r="W289" s="195"/>
      <c r="X289" s="195"/>
      <c r="Y289" s="195"/>
      <c r="Z289" s="195"/>
      <c r="AA289" s="195"/>
    </row>
    <row r="290" spans="1:27" ht="13.8">
      <c r="A290" s="195"/>
      <c r="B290" s="195"/>
      <c r="C290" s="195"/>
      <c r="D290" s="195"/>
      <c r="E290" s="198"/>
      <c r="F290" s="195"/>
      <c r="G290" s="195"/>
      <c r="H290" s="195"/>
      <c r="I290" s="195"/>
      <c r="J290" s="195"/>
      <c r="K290" s="195"/>
      <c r="L290" s="195"/>
      <c r="M290" s="195"/>
      <c r="N290" s="195"/>
      <c r="O290" s="195"/>
      <c r="P290" s="195"/>
      <c r="Q290" s="195"/>
      <c r="R290" s="195"/>
      <c r="S290" s="195"/>
      <c r="T290" s="195"/>
      <c r="U290" s="195"/>
      <c r="V290" s="195"/>
      <c r="W290" s="195"/>
      <c r="X290" s="195"/>
      <c r="Y290" s="195"/>
      <c r="Z290" s="195"/>
      <c r="AA290" s="195"/>
    </row>
    <row r="291" spans="1:27" ht="13.8">
      <c r="A291" s="195"/>
      <c r="B291" s="202"/>
      <c r="C291" s="195"/>
      <c r="D291" s="195"/>
      <c r="E291" s="198"/>
      <c r="F291" s="195"/>
      <c r="G291" s="195"/>
      <c r="H291" s="195"/>
      <c r="I291" s="195"/>
      <c r="J291" s="195"/>
      <c r="K291" s="195"/>
      <c r="L291" s="195"/>
      <c r="M291" s="195"/>
      <c r="N291" s="195"/>
      <c r="O291" s="195"/>
      <c r="P291" s="195"/>
      <c r="Q291" s="195"/>
      <c r="R291" s="195"/>
      <c r="S291" s="195"/>
      <c r="T291" s="195"/>
      <c r="U291" s="195"/>
      <c r="V291" s="195"/>
      <c r="W291" s="195"/>
      <c r="X291" s="195"/>
      <c r="Y291" s="195"/>
      <c r="Z291" s="195"/>
      <c r="AA291" s="195"/>
    </row>
    <row r="292" spans="1:27" ht="13.8">
      <c r="A292" s="195"/>
      <c r="B292" s="195"/>
      <c r="C292" s="195"/>
      <c r="D292" s="195"/>
      <c r="E292" s="198"/>
      <c r="F292" s="195"/>
      <c r="G292" s="195"/>
      <c r="H292" s="195"/>
      <c r="I292" s="195"/>
      <c r="J292" s="195"/>
      <c r="K292" s="195"/>
      <c r="L292" s="195"/>
      <c r="M292" s="195"/>
      <c r="N292" s="195"/>
      <c r="O292" s="195"/>
      <c r="P292" s="195"/>
      <c r="Q292" s="195"/>
      <c r="R292" s="195"/>
      <c r="S292" s="195"/>
      <c r="T292" s="195"/>
      <c r="U292" s="195"/>
      <c r="V292" s="195"/>
      <c r="W292" s="195"/>
      <c r="X292" s="195"/>
      <c r="Y292" s="195"/>
      <c r="Z292" s="195"/>
      <c r="AA292" s="195"/>
    </row>
    <row r="293" spans="1:27" ht="13.8">
      <c r="A293" s="195"/>
      <c r="B293" s="195"/>
      <c r="C293" s="195"/>
      <c r="D293" s="195"/>
      <c r="E293" s="198"/>
      <c r="F293" s="195"/>
      <c r="G293" s="195"/>
      <c r="H293" s="195"/>
      <c r="I293" s="195"/>
      <c r="J293" s="195"/>
      <c r="K293" s="195"/>
      <c r="L293" s="195"/>
      <c r="M293" s="195"/>
      <c r="N293" s="195"/>
      <c r="O293" s="195"/>
      <c r="P293" s="195"/>
      <c r="Q293" s="195"/>
      <c r="R293" s="195"/>
      <c r="S293" s="195"/>
      <c r="T293" s="195"/>
      <c r="U293" s="195"/>
      <c r="V293" s="195"/>
      <c r="W293" s="195"/>
      <c r="X293" s="195"/>
      <c r="Y293" s="195"/>
      <c r="Z293" s="195"/>
      <c r="AA293" s="195"/>
    </row>
    <row r="294" spans="1:27" ht="13.8">
      <c r="A294" s="195"/>
      <c r="B294" s="195"/>
      <c r="C294" s="195"/>
      <c r="D294" s="195"/>
      <c r="E294" s="198"/>
      <c r="F294" s="195"/>
      <c r="G294" s="195"/>
      <c r="H294" s="195"/>
      <c r="I294" s="195"/>
      <c r="J294" s="195"/>
      <c r="K294" s="195"/>
      <c r="L294" s="195"/>
      <c r="M294" s="195"/>
      <c r="N294" s="195"/>
      <c r="O294" s="195"/>
      <c r="P294" s="195"/>
      <c r="Q294" s="195"/>
      <c r="R294" s="195"/>
      <c r="S294" s="195"/>
      <c r="T294" s="195"/>
      <c r="U294" s="195"/>
      <c r="V294" s="195"/>
      <c r="W294" s="195"/>
      <c r="X294" s="195"/>
      <c r="Y294" s="195"/>
      <c r="Z294" s="195"/>
      <c r="AA294" s="195"/>
    </row>
    <row r="295" spans="1:27" ht="13.8">
      <c r="A295" s="195"/>
      <c r="B295" s="195"/>
      <c r="C295" s="195"/>
      <c r="D295" s="195"/>
      <c r="E295" s="198"/>
      <c r="F295" s="195"/>
      <c r="G295" s="195"/>
      <c r="H295" s="195"/>
      <c r="I295" s="195"/>
      <c r="J295" s="195"/>
      <c r="K295" s="195"/>
      <c r="L295" s="195"/>
      <c r="M295" s="195"/>
      <c r="N295" s="195"/>
      <c r="O295" s="195"/>
      <c r="P295" s="195"/>
      <c r="Q295" s="195"/>
      <c r="R295" s="195"/>
      <c r="S295" s="195"/>
      <c r="T295" s="195"/>
      <c r="U295" s="195"/>
      <c r="V295" s="195"/>
      <c r="W295" s="195"/>
      <c r="X295" s="195"/>
      <c r="Y295" s="195"/>
      <c r="Z295" s="195"/>
      <c r="AA295" s="195"/>
    </row>
    <row r="296" spans="1:27" ht="13.8">
      <c r="A296" s="195"/>
      <c r="B296" s="195"/>
      <c r="C296" s="195"/>
      <c r="D296" s="195"/>
      <c r="E296" s="198"/>
      <c r="F296" s="195"/>
      <c r="G296" s="195"/>
      <c r="H296" s="195"/>
      <c r="I296" s="195"/>
      <c r="J296" s="195"/>
      <c r="K296" s="195"/>
      <c r="L296" s="195"/>
      <c r="M296" s="195"/>
      <c r="N296" s="195"/>
      <c r="O296" s="195"/>
      <c r="P296" s="195"/>
      <c r="Q296" s="195"/>
      <c r="R296" s="195"/>
      <c r="S296" s="195"/>
      <c r="T296" s="195"/>
      <c r="U296" s="195"/>
      <c r="V296" s="195"/>
      <c r="W296" s="195"/>
      <c r="X296" s="195"/>
      <c r="Y296" s="195"/>
      <c r="Z296" s="195"/>
      <c r="AA296" s="195"/>
    </row>
    <row r="297" spans="1:27" ht="13.8">
      <c r="A297" s="195"/>
      <c r="B297" s="195"/>
      <c r="C297" s="195"/>
      <c r="D297" s="195"/>
      <c r="E297" s="198"/>
      <c r="F297" s="195"/>
      <c r="G297" s="195"/>
      <c r="H297" s="195"/>
      <c r="I297" s="195"/>
      <c r="J297" s="195"/>
      <c r="K297" s="195"/>
      <c r="L297" s="195"/>
      <c r="M297" s="195"/>
      <c r="N297" s="195"/>
      <c r="O297" s="195"/>
      <c r="P297" s="195"/>
      <c r="Q297" s="195"/>
      <c r="R297" s="195"/>
      <c r="S297" s="195"/>
      <c r="T297" s="195"/>
      <c r="U297" s="195"/>
      <c r="V297" s="195"/>
      <c r="W297" s="195"/>
      <c r="X297" s="195"/>
      <c r="Y297" s="195"/>
      <c r="Z297" s="195"/>
      <c r="AA297" s="195"/>
    </row>
    <row r="298" spans="1:27" ht="13.8">
      <c r="A298" s="195"/>
      <c r="B298" s="195"/>
      <c r="C298" s="195"/>
      <c r="D298" s="195"/>
      <c r="E298" s="198"/>
      <c r="F298" s="195"/>
      <c r="G298" s="195"/>
      <c r="H298" s="195"/>
      <c r="I298" s="195"/>
      <c r="J298" s="195"/>
      <c r="K298" s="195"/>
      <c r="L298" s="195"/>
      <c r="M298" s="195"/>
      <c r="N298" s="195"/>
      <c r="O298" s="195"/>
      <c r="P298" s="195"/>
      <c r="Q298" s="195"/>
      <c r="R298" s="195"/>
      <c r="S298" s="195"/>
      <c r="T298" s="195"/>
      <c r="U298" s="195"/>
      <c r="V298" s="195"/>
      <c r="W298" s="195"/>
      <c r="X298" s="195"/>
      <c r="Y298" s="195"/>
      <c r="Z298" s="195"/>
      <c r="AA298" s="195"/>
    </row>
    <row r="299" spans="1:27" ht="13.8">
      <c r="A299" s="195"/>
      <c r="B299" s="195"/>
      <c r="C299" s="195"/>
      <c r="D299" s="195"/>
      <c r="E299" s="198"/>
      <c r="F299" s="195"/>
      <c r="G299" s="195"/>
      <c r="H299" s="195"/>
      <c r="I299" s="195"/>
      <c r="J299" s="195"/>
      <c r="K299" s="195"/>
      <c r="L299" s="195"/>
      <c r="M299" s="195"/>
      <c r="N299" s="195"/>
      <c r="O299" s="195"/>
      <c r="P299" s="195"/>
      <c r="Q299" s="195"/>
      <c r="R299" s="195"/>
      <c r="S299" s="195"/>
      <c r="T299" s="195"/>
      <c r="U299" s="195"/>
      <c r="V299" s="195"/>
      <c r="W299" s="195"/>
      <c r="X299" s="195"/>
      <c r="Y299" s="195"/>
      <c r="Z299" s="195"/>
      <c r="AA299" s="195"/>
    </row>
    <row r="300" spans="1:27" ht="13.8">
      <c r="A300" s="195"/>
      <c r="B300" s="195"/>
      <c r="C300" s="195"/>
      <c r="D300" s="195"/>
      <c r="E300" s="198"/>
      <c r="F300" s="195"/>
      <c r="G300" s="195"/>
      <c r="H300" s="195"/>
      <c r="I300" s="195"/>
      <c r="J300" s="195"/>
      <c r="K300" s="195"/>
      <c r="L300" s="195"/>
      <c r="M300" s="195"/>
      <c r="N300" s="195"/>
      <c r="O300" s="195"/>
      <c r="P300" s="195"/>
      <c r="Q300" s="195"/>
      <c r="R300" s="195"/>
      <c r="S300" s="195"/>
      <c r="T300" s="195"/>
      <c r="U300" s="195"/>
      <c r="V300" s="195"/>
      <c r="W300" s="195"/>
      <c r="X300" s="195"/>
      <c r="Y300" s="195"/>
      <c r="Z300" s="195"/>
      <c r="AA300" s="195"/>
    </row>
    <row r="301" spans="1:27" ht="13.8">
      <c r="A301" s="195"/>
      <c r="B301" s="195"/>
      <c r="C301" s="195"/>
      <c r="D301" s="195"/>
      <c r="E301" s="198"/>
      <c r="F301" s="195"/>
      <c r="G301" s="195"/>
      <c r="H301" s="195"/>
      <c r="I301" s="195"/>
      <c r="J301" s="195"/>
      <c r="K301" s="195"/>
      <c r="L301" s="195"/>
      <c r="M301" s="195"/>
      <c r="N301" s="195"/>
      <c r="O301" s="195"/>
      <c r="P301" s="195"/>
      <c r="Q301" s="195"/>
      <c r="R301" s="195"/>
      <c r="S301" s="195"/>
      <c r="T301" s="195"/>
      <c r="U301" s="195"/>
      <c r="V301" s="195"/>
      <c r="W301" s="195"/>
      <c r="X301" s="195"/>
      <c r="Y301" s="195"/>
      <c r="Z301" s="195"/>
      <c r="AA301" s="195"/>
    </row>
    <row r="302" spans="1:27" ht="13.8">
      <c r="A302" s="195"/>
      <c r="B302" s="195"/>
      <c r="C302" s="195"/>
      <c r="D302" s="195"/>
      <c r="E302" s="198"/>
      <c r="F302" s="195"/>
      <c r="G302" s="195"/>
      <c r="H302" s="195"/>
      <c r="I302" s="195"/>
      <c r="J302" s="195"/>
      <c r="K302" s="195"/>
      <c r="L302" s="195"/>
      <c r="M302" s="195"/>
      <c r="N302" s="195"/>
      <c r="O302" s="195"/>
      <c r="P302" s="195"/>
      <c r="Q302" s="195"/>
      <c r="R302" s="195"/>
      <c r="S302" s="195"/>
      <c r="T302" s="195"/>
      <c r="U302" s="195"/>
      <c r="V302" s="195"/>
      <c r="W302" s="195"/>
      <c r="X302" s="195"/>
      <c r="Y302" s="195"/>
      <c r="Z302" s="195"/>
      <c r="AA302" s="195"/>
    </row>
    <row r="303" spans="1:27" ht="13.8">
      <c r="A303" s="195"/>
      <c r="B303" s="195"/>
      <c r="C303" s="195"/>
      <c r="D303" s="195"/>
      <c r="E303" s="198"/>
      <c r="F303" s="195"/>
      <c r="G303" s="195"/>
      <c r="H303" s="195"/>
      <c r="I303" s="195"/>
      <c r="J303" s="195"/>
      <c r="K303" s="195"/>
      <c r="L303" s="195"/>
      <c r="M303" s="195"/>
      <c r="N303" s="195"/>
      <c r="O303" s="195"/>
      <c r="P303" s="195"/>
      <c r="Q303" s="195"/>
      <c r="R303" s="195"/>
      <c r="S303" s="195"/>
      <c r="T303" s="195"/>
      <c r="U303" s="195"/>
      <c r="V303" s="195"/>
      <c r="W303" s="195"/>
      <c r="X303" s="195"/>
      <c r="Y303" s="195"/>
      <c r="Z303" s="195"/>
      <c r="AA303" s="195"/>
    </row>
    <row r="304" spans="1:27" ht="13.8">
      <c r="A304" s="195"/>
      <c r="B304" s="195"/>
      <c r="C304" s="195"/>
      <c r="D304" s="195"/>
      <c r="E304" s="198"/>
      <c r="F304" s="195"/>
      <c r="G304" s="195"/>
      <c r="H304" s="195"/>
      <c r="I304" s="195"/>
      <c r="J304" s="195"/>
      <c r="K304" s="195"/>
      <c r="L304" s="195"/>
      <c r="M304" s="195"/>
      <c r="N304" s="195"/>
      <c r="O304" s="195"/>
      <c r="P304" s="195"/>
      <c r="Q304" s="195"/>
      <c r="R304" s="195"/>
      <c r="S304" s="195"/>
      <c r="T304" s="195"/>
      <c r="U304" s="195"/>
      <c r="V304" s="195"/>
      <c r="W304" s="195"/>
      <c r="X304" s="195"/>
      <c r="Y304" s="195"/>
      <c r="Z304" s="195"/>
      <c r="AA304" s="195"/>
    </row>
    <row r="305" spans="1:27" ht="13.8">
      <c r="A305" s="195"/>
      <c r="B305" s="195"/>
      <c r="C305" s="195"/>
      <c r="D305" s="195"/>
      <c r="E305" s="198"/>
      <c r="F305" s="195"/>
      <c r="G305" s="195"/>
      <c r="H305" s="195"/>
      <c r="I305" s="195"/>
      <c r="J305" s="195"/>
      <c r="K305" s="195"/>
      <c r="L305" s="195"/>
      <c r="M305" s="195"/>
      <c r="N305" s="195"/>
      <c r="O305" s="195"/>
      <c r="P305" s="195"/>
      <c r="Q305" s="195"/>
      <c r="R305" s="195"/>
      <c r="S305" s="195"/>
      <c r="T305" s="195"/>
      <c r="U305" s="195"/>
      <c r="V305" s="195"/>
      <c r="W305" s="195"/>
      <c r="X305" s="195"/>
      <c r="Y305" s="195"/>
      <c r="Z305" s="195"/>
      <c r="AA305" s="195"/>
    </row>
    <row r="306" spans="1:27" ht="13.8">
      <c r="A306" s="195"/>
      <c r="B306" s="195"/>
      <c r="C306" s="195"/>
      <c r="D306" s="195"/>
      <c r="E306" s="198"/>
      <c r="F306" s="195"/>
      <c r="G306" s="195"/>
      <c r="H306" s="195"/>
      <c r="I306" s="195"/>
      <c r="J306" s="195"/>
      <c r="K306" s="195"/>
      <c r="L306" s="195"/>
      <c r="M306" s="195"/>
      <c r="N306" s="195"/>
      <c r="O306" s="195"/>
      <c r="P306" s="195"/>
      <c r="Q306" s="195"/>
      <c r="R306" s="195"/>
      <c r="S306" s="195"/>
      <c r="T306" s="195"/>
      <c r="U306" s="195"/>
      <c r="V306" s="195"/>
      <c r="W306" s="195"/>
      <c r="X306" s="195"/>
      <c r="Y306" s="195"/>
      <c r="Z306" s="195"/>
      <c r="AA306" s="195"/>
    </row>
    <row r="307" spans="1:27" ht="13.8">
      <c r="A307" s="195"/>
      <c r="B307" s="195"/>
      <c r="C307" s="195"/>
      <c r="D307" s="195"/>
      <c r="E307" s="198"/>
      <c r="F307" s="195"/>
      <c r="G307" s="195"/>
      <c r="H307" s="195"/>
      <c r="I307" s="195"/>
      <c r="J307" s="195"/>
      <c r="K307" s="195"/>
      <c r="L307" s="195"/>
      <c r="M307" s="195"/>
      <c r="N307" s="195"/>
      <c r="O307" s="195"/>
      <c r="P307" s="195"/>
      <c r="Q307" s="195"/>
      <c r="R307" s="195"/>
      <c r="S307" s="195"/>
      <c r="T307" s="195"/>
      <c r="U307" s="195"/>
      <c r="V307" s="195"/>
      <c r="W307" s="195"/>
      <c r="X307" s="195"/>
      <c r="Y307" s="195"/>
      <c r="Z307" s="195"/>
      <c r="AA307" s="195"/>
    </row>
    <row r="308" spans="1:27" ht="13.8">
      <c r="A308" s="195"/>
      <c r="B308" s="195"/>
      <c r="C308" s="195"/>
      <c r="D308" s="195"/>
      <c r="E308" s="198"/>
      <c r="F308" s="195"/>
      <c r="G308" s="195"/>
      <c r="H308" s="195"/>
      <c r="I308" s="195"/>
      <c r="J308" s="195"/>
      <c r="K308" s="195"/>
      <c r="L308" s="195"/>
      <c r="M308" s="195"/>
      <c r="N308" s="195"/>
      <c r="O308" s="195"/>
      <c r="P308" s="195"/>
      <c r="Q308" s="195"/>
      <c r="R308" s="195"/>
      <c r="S308" s="195"/>
      <c r="T308" s="195"/>
      <c r="U308" s="195"/>
      <c r="V308" s="195"/>
      <c r="W308" s="195"/>
      <c r="X308" s="195"/>
      <c r="Y308" s="195"/>
      <c r="Z308" s="195"/>
      <c r="AA308" s="195"/>
    </row>
    <row r="309" spans="1:27" ht="13.8">
      <c r="A309" s="195"/>
      <c r="B309" s="195"/>
      <c r="C309" s="195"/>
      <c r="D309" s="195"/>
      <c r="E309" s="198"/>
      <c r="F309" s="195"/>
      <c r="G309" s="195"/>
      <c r="H309" s="195"/>
      <c r="I309" s="195"/>
      <c r="J309" s="195"/>
      <c r="K309" s="195"/>
      <c r="L309" s="195"/>
      <c r="M309" s="195"/>
      <c r="N309" s="195"/>
      <c r="O309" s="195"/>
      <c r="P309" s="195"/>
      <c r="Q309" s="195"/>
      <c r="R309" s="195"/>
      <c r="S309" s="195"/>
      <c r="T309" s="195"/>
      <c r="U309" s="195"/>
      <c r="V309" s="195"/>
      <c r="W309" s="195"/>
      <c r="X309" s="195"/>
      <c r="Y309" s="195"/>
      <c r="Z309" s="195"/>
      <c r="AA309" s="195"/>
    </row>
    <row r="310" spans="1:27" ht="13.8">
      <c r="A310" s="195"/>
      <c r="B310" s="195"/>
      <c r="C310" s="195"/>
      <c r="D310" s="195"/>
      <c r="E310" s="198"/>
      <c r="F310" s="195"/>
      <c r="G310" s="195"/>
      <c r="H310" s="195"/>
      <c r="I310" s="195"/>
      <c r="J310" s="195"/>
      <c r="K310" s="195"/>
      <c r="L310" s="195"/>
      <c r="M310" s="195"/>
      <c r="N310" s="195"/>
      <c r="O310" s="195"/>
      <c r="P310" s="195"/>
      <c r="Q310" s="195"/>
      <c r="R310" s="195"/>
      <c r="S310" s="195"/>
      <c r="T310" s="195"/>
      <c r="U310" s="195"/>
      <c r="V310" s="195"/>
      <c r="W310" s="195"/>
      <c r="X310" s="195"/>
      <c r="Y310" s="195"/>
      <c r="Z310" s="195"/>
      <c r="AA310" s="195"/>
    </row>
    <row r="311" spans="1:27" ht="13.8">
      <c r="A311" s="195"/>
      <c r="B311" s="195"/>
      <c r="C311" s="195"/>
      <c r="D311" s="195"/>
      <c r="E311" s="198"/>
      <c r="F311" s="195"/>
      <c r="G311" s="195"/>
      <c r="H311" s="195"/>
      <c r="I311" s="195"/>
      <c r="J311" s="195"/>
      <c r="K311" s="195"/>
      <c r="L311" s="195"/>
      <c r="M311" s="195"/>
      <c r="N311" s="195"/>
      <c r="O311" s="195"/>
      <c r="P311" s="195"/>
      <c r="Q311" s="195"/>
      <c r="R311" s="195"/>
      <c r="S311" s="195"/>
      <c r="T311" s="195"/>
      <c r="U311" s="195"/>
      <c r="V311" s="195"/>
      <c r="W311" s="195"/>
      <c r="X311" s="195"/>
      <c r="Y311" s="195"/>
      <c r="Z311" s="195"/>
      <c r="AA311" s="195"/>
    </row>
    <row r="312" spans="1:27" ht="13.8">
      <c r="A312" s="195"/>
      <c r="B312" s="195"/>
      <c r="C312" s="195"/>
      <c r="D312" s="195"/>
      <c r="E312" s="198"/>
      <c r="F312" s="195"/>
      <c r="G312" s="195"/>
      <c r="H312" s="195"/>
      <c r="I312" s="195"/>
      <c r="J312" s="195"/>
      <c r="K312" s="195"/>
      <c r="L312" s="195"/>
      <c r="M312" s="195"/>
      <c r="N312" s="195"/>
      <c r="O312" s="195"/>
      <c r="P312" s="195"/>
      <c r="Q312" s="195"/>
      <c r="R312" s="195"/>
      <c r="S312" s="195"/>
      <c r="T312" s="195"/>
      <c r="U312" s="195"/>
      <c r="V312" s="195"/>
      <c r="W312" s="195"/>
      <c r="X312" s="195"/>
      <c r="Y312" s="195"/>
      <c r="Z312" s="195"/>
      <c r="AA312" s="195"/>
    </row>
    <row r="313" spans="1:27" ht="13.8">
      <c r="A313" s="195"/>
      <c r="B313" s="195"/>
      <c r="C313" s="195"/>
      <c r="D313" s="195"/>
      <c r="E313" s="198"/>
      <c r="F313" s="195"/>
      <c r="G313" s="195"/>
      <c r="H313" s="195"/>
      <c r="I313" s="195"/>
      <c r="J313" s="195"/>
      <c r="K313" s="195"/>
      <c r="L313" s="195"/>
      <c r="M313" s="195"/>
      <c r="N313" s="195"/>
      <c r="O313" s="195"/>
      <c r="P313" s="195"/>
      <c r="Q313" s="195"/>
      <c r="R313" s="195"/>
      <c r="S313" s="195"/>
      <c r="T313" s="195"/>
      <c r="U313" s="195"/>
      <c r="V313" s="195"/>
      <c r="W313" s="195"/>
      <c r="X313" s="195"/>
      <c r="Y313" s="195"/>
      <c r="Z313" s="195"/>
      <c r="AA313" s="195"/>
    </row>
    <row r="314" spans="1:27" ht="13.8">
      <c r="A314" s="195"/>
      <c r="B314" s="195"/>
      <c r="C314" s="195"/>
      <c r="D314" s="195"/>
      <c r="E314" s="198"/>
      <c r="F314" s="195"/>
      <c r="G314" s="195"/>
      <c r="H314" s="195"/>
      <c r="I314" s="195"/>
      <c r="J314" s="195"/>
      <c r="K314" s="195"/>
      <c r="L314" s="195"/>
      <c r="M314" s="195"/>
      <c r="N314" s="195"/>
      <c r="O314" s="195"/>
      <c r="P314" s="195"/>
      <c r="Q314" s="195"/>
      <c r="R314" s="195"/>
      <c r="S314" s="195"/>
      <c r="T314" s="195"/>
      <c r="U314" s="195"/>
      <c r="V314" s="195"/>
      <c r="W314" s="195"/>
      <c r="X314" s="195"/>
      <c r="Y314" s="195"/>
      <c r="Z314" s="195"/>
      <c r="AA314" s="195"/>
    </row>
    <row r="315" spans="1:27" ht="13.8">
      <c r="A315" s="195"/>
      <c r="B315" s="195"/>
      <c r="C315" s="195"/>
      <c r="D315" s="195"/>
      <c r="E315" s="198"/>
      <c r="F315" s="195"/>
      <c r="G315" s="195"/>
      <c r="H315" s="195"/>
      <c r="I315" s="195"/>
      <c r="J315" s="195"/>
      <c r="K315" s="195"/>
      <c r="L315" s="195"/>
      <c r="M315" s="195"/>
      <c r="N315" s="195"/>
      <c r="O315" s="195"/>
      <c r="P315" s="195"/>
      <c r="Q315" s="195"/>
      <c r="R315" s="195"/>
      <c r="S315" s="195"/>
      <c r="T315" s="195"/>
      <c r="U315" s="195"/>
      <c r="V315" s="195"/>
      <c r="W315" s="195"/>
      <c r="X315" s="195"/>
      <c r="Y315" s="195"/>
      <c r="Z315" s="195"/>
      <c r="AA315" s="195"/>
    </row>
    <row r="316" spans="1:27" ht="13.8">
      <c r="A316" s="195"/>
      <c r="B316" s="195"/>
      <c r="C316" s="195"/>
      <c r="D316" s="195"/>
      <c r="E316" s="198"/>
      <c r="F316" s="195"/>
      <c r="G316" s="195"/>
      <c r="H316" s="195"/>
      <c r="I316" s="195"/>
      <c r="J316" s="195"/>
      <c r="K316" s="195"/>
      <c r="L316" s="195"/>
      <c r="M316" s="195"/>
      <c r="N316" s="195"/>
      <c r="O316" s="195"/>
      <c r="P316" s="195"/>
      <c r="Q316" s="195"/>
      <c r="R316" s="195"/>
      <c r="S316" s="195"/>
      <c r="T316" s="195"/>
      <c r="U316" s="195"/>
      <c r="V316" s="195"/>
      <c r="W316" s="195"/>
      <c r="X316" s="195"/>
      <c r="Y316" s="195"/>
      <c r="Z316" s="195"/>
      <c r="AA316" s="195"/>
    </row>
    <row r="317" spans="1:27" ht="13.8">
      <c r="A317" s="195"/>
      <c r="B317" s="195"/>
      <c r="C317" s="195"/>
      <c r="D317" s="195"/>
      <c r="E317" s="198"/>
      <c r="F317" s="195"/>
      <c r="G317" s="195"/>
      <c r="H317" s="195"/>
      <c r="I317" s="195"/>
      <c r="J317" s="195"/>
      <c r="K317" s="195"/>
      <c r="L317" s="195"/>
      <c r="M317" s="195"/>
      <c r="N317" s="195"/>
      <c r="O317" s="195"/>
      <c r="P317" s="195"/>
      <c r="Q317" s="195"/>
      <c r="R317" s="195"/>
      <c r="S317" s="195"/>
      <c r="T317" s="195"/>
      <c r="U317" s="195"/>
      <c r="V317" s="195"/>
      <c r="W317" s="195"/>
      <c r="X317" s="195"/>
      <c r="Y317" s="195"/>
      <c r="Z317" s="195"/>
      <c r="AA317" s="195"/>
    </row>
    <row r="318" spans="1:27" ht="13.8">
      <c r="A318" s="195"/>
      <c r="B318" s="195"/>
      <c r="C318" s="195"/>
      <c r="D318" s="195"/>
      <c r="E318" s="198"/>
      <c r="F318" s="195"/>
      <c r="G318" s="195"/>
      <c r="H318" s="195"/>
      <c r="I318" s="195"/>
      <c r="J318" s="195"/>
      <c r="K318" s="195"/>
      <c r="L318" s="195"/>
      <c r="M318" s="195"/>
      <c r="N318" s="195"/>
      <c r="O318" s="195"/>
      <c r="P318" s="195"/>
      <c r="Q318" s="195"/>
      <c r="R318" s="195"/>
      <c r="S318" s="195"/>
      <c r="T318" s="195"/>
      <c r="U318" s="195"/>
      <c r="V318" s="195"/>
      <c r="W318" s="195"/>
      <c r="X318" s="195"/>
      <c r="Y318" s="195"/>
      <c r="Z318" s="195"/>
      <c r="AA318" s="195"/>
    </row>
    <row r="319" spans="1:27" ht="13.8">
      <c r="A319" s="195"/>
      <c r="B319" s="195"/>
      <c r="C319" s="195"/>
      <c r="D319" s="195"/>
      <c r="E319" s="198"/>
      <c r="F319" s="195"/>
      <c r="G319" s="195"/>
      <c r="H319" s="195"/>
      <c r="I319" s="195"/>
      <c r="J319" s="195"/>
      <c r="K319" s="195"/>
      <c r="L319" s="195"/>
      <c r="M319" s="195"/>
      <c r="N319" s="195"/>
      <c r="O319" s="195"/>
      <c r="P319" s="195"/>
      <c r="Q319" s="195"/>
      <c r="R319" s="195"/>
      <c r="S319" s="195"/>
      <c r="T319" s="195"/>
      <c r="U319" s="195"/>
      <c r="V319" s="195"/>
      <c r="W319" s="195"/>
      <c r="X319" s="195"/>
      <c r="Y319" s="195"/>
      <c r="Z319" s="195"/>
      <c r="AA319" s="195"/>
    </row>
    <row r="320" spans="1:27" ht="13.8">
      <c r="A320" s="195"/>
      <c r="B320" s="195"/>
      <c r="C320" s="195"/>
      <c r="D320" s="195"/>
      <c r="E320" s="198"/>
      <c r="F320" s="195"/>
      <c r="G320" s="195"/>
      <c r="H320" s="195"/>
      <c r="I320" s="195"/>
      <c r="J320" s="195"/>
      <c r="K320" s="195"/>
      <c r="L320" s="195"/>
      <c r="M320" s="195"/>
      <c r="N320" s="195"/>
      <c r="O320" s="195"/>
      <c r="P320" s="195"/>
      <c r="Q320" s="195"/>
      <c r="R320" s="195"/>
      <c r="S320" s="195"/>
      <c r="T320" s="195"/>
      <c r="U320" s="195"/>
      <c r="V320" s="195"/>
      <c r="W320" s="195"/>
      <c r="X320" s="195"/>
      <c r="Y320" s="195"/>
      <c r="Z320" s="195"/>
      <c r="AA320" s="195"/>
    </row>
    <row r="321" spans="1:27" ht="13.8">
      <c r="A321" s="195"/>
      <c r="B321" s="195"/>
      <c r="C321" s="195"/>
      <c r="D321" s="195"/>
      <c r="E321" s="198"/>
      <c r="F321" s="195"/>
      <c r="G321" s="195"/>
      <c r="H321" s="195"/>
      <c r="I321" s="195"/>
      <c r="J321" s="195"/>
      <c r="K321" s="195"/>
      <c r="L321" s="195"/>
      <c r="M321" s="195"/>
      <c r="N321" s="195"/>
      <c r="O321" s="195"/>
      <c r="P321" s="195"/>
      <c r="Q321" s="195"/>
      <c r="R321" s="195"/>
      <c r="S321" s="195"/>
      <c r="T321" s="195"/>
      <c r="U321" s="195"/>
      <c r="V321" s="195"/>
      <c r="W321" s="195"/>
      <c r="X321" s="195"/>
      <c r="Y321" s="195"/>
      <c r="Z321" s="195"/>
      <c r="AA321" s="195"/>
    </row>
    <row r="322" spans="1:27" ht="13.8">
      <c r="A322" s="195"/>
      <c r="B322" s="195"/>
      <c r="C322" s="195"/>
      <c r="D322" s="195"/>
      <c r="E322" s="198"/>
      <c r="F322" s="195"/>
      <c r="G322" s="195"/>
      <c r="H322" s="195"/>
      <c r="I322" s="195"/>
      <c r="J322" s="195"/>
      <c r="K322" s="195"/>
      <c r="L322" s="195"/>
      <c r="M322" s="195"/>
      <c r="N322" s="195"/>
      <c r="O322" s="195"/>
      <c r="P322" s="195"/>
      <c r="Q322" s="195"/>
      <c r="R322" s="195"/>
      <c r="S322" s="195"/>
      <c r="T322" s="195"/>
      <c r="U322" s="195"/>
      <c r="V322" s="195"/>
      <c r="W322" s="195"/>
      <c r="X322" s="195"/>
      <c r="Y322" s="195"/>
      <c r="Z322" s="195"/>
      <c r="AA322" s="195"/>
    </row>
    <row r="323" spans="1:27" ht="13.8">
      <c r="A323" s="195"/>
      <c r="B323" s="195"/>
      <c r="C323" s="195"/>
      <c r="D323" s="195"/>
      <c r="E323" s="198"/>
      <c r="F323" s="195"/>
      <c r="G323" s="195"/>
      <c r="H323" s="195"/>
      <c r="I323" s="195"/>
      <c r="J323" s="195"/>
      <c r="K323" s="195"/>
      <c r="L323" s="195"/>
      <c r="M323" s="195"/>
      <c r="N323" s="195"/>
      <c r="O323" s="195"/>
      <c r="P323" s="195"/>
      <c r="Q323" s="195"/>
      <c r="R323" s="195"/>
      <c r="S323" s="195"/>
      <c r="T323" s="195"/>
      <c r="U323" s="195"/>
      <c r="V323" s="195"/>
      <c r="W323" s="195"/>
      <c r="X323" s="195"/>
      <c r="Y323" s="195"/>
      <c r="Z323" s="195"/>
      <c r="AA323" s="195"/>
    </row>
    <row r="324" spans="1:27" ht="13.8">
      <c r="A324" s="195"/>
      <c r="B324" s="195"/>
      <c r="C324" s="195"/>
      <c r="D324" s="195"/>
      <c r="E324" s="198"/>
      <c r="F324" s="195"/>
      <c r="G324" s="195"/>
      <c r="H324" s="195"/>
      <c r="I324" s="195"/>
      <c r="J324" s="195"/>
      <c r="K324" s="195"/>
      <c r="L324" s="195"/>
      <c r="M324" s="195"/>
      <c r="N324" s="195"/>
      <c r="O324" s="195"/>
      <c r="P324" s="195"/>
      <c r="Q324" s="195"/>
      <c r="R324" s="195"/>
      <c r="S324" s="195"/>
      <c r="T324" s="195"/>
      <c r="U324" s="195"/>
      <c r="V324" s="195"/>
      <c r="W324" s="195"/>
      <c r="X324" s="195"/>
      <c r="Y324" s="195"/>
      <c r="Z324" s="195"/>
      <c r="AA324" s="195"/>
    </row>
    <row r="325" spans="1:27" ht="13.8">
      <c r="A325" s="195"/>
      <c r="B325" s="195"/>
      <c r="C325" s="195"/>
      <c r="D325" s="195"/>
      <c r="E325" s="198"/>
      <c r="F325" s="195"/>
      <c r="G325" s="195"/>
      <c r="H325" s="195"/>
      <c r="I325" s="195"/>
      <c r="J325" s="195"/>
      <c r="K325" s="195"/>
      <c r="L325" s="195"/>
      <c r="M325" s="195"/>
      <c r="N325" s="195"/>
      <c r="O325" s="195"/>
      <c r="P325" s="195"/>
      <c r="Q325" s="195"/>
      <c r="R325" s="195"/>
      <c r="S325" s="195"/>
      <c r="T325" s="195"/>
      <c r="U325" s="195"/>
      <c r="V325" s="195"/>
      <c r="W325" s="195"/>
      <c r="X325" s="195"/>
      <c r="Y325" s="195"/>
      <c r="Z325" s="195"/>
      <c r="AA325" s="195"/>
    </row>
    <row r="326" spans="1:27" ht="13.8">
      <c r="A326" s="195"/>
      <c r="B326" s="195"/>
      <c r="C326" s="195"/>
      <c r="D326" s="195"/>
      <c r="E326" s="198"/>
      <c r="F326" s="195"/>
      <c r="G326" s="195"/>
      <c r="H326" s="195"/>
      <c r="I326" s="195"/>
      <c r="J326" s="195"/>
      <c r="K326" s="195"/>
      <c r="L326" s="195"/>
      <c r="M326" s="195"/>
      <c r="N326" s="195"/>
      <c r="O326" s="195"/>
      <c r="P326" s="195"/>
      <c r="Q326" s="195"/>
      <c r="R326" s="195"/>
      <c r="S326" s="195"/>
      <c r="T326" s="195"/>
      <c r="U326" s="195"/>
      <c r="V326" s="195"/>
      <c r="W326" s="195"/>
      <c r="X326" s="195"/>
      <c r="Y326" s="195"/>
      <c r="Z326" s="195"/>
      <c r="AA326" s="195"/>
    </row>
    <row r="327" spans="1:27" ht="13.8">
      <c r="A327" s="195"/>
      <c r="B327" s="195"/>
      <c r="C327" s="195"/>
      <c r="D327" s="195"/>
      <c r="E327" s="198"/>
      <c r="F327" s="195"/>
      <c r="G327" s="195"/>
      <c r="H327" s="195"/>
      <c r="I327" s="195"/>
      <c r="J327" s="195"/>
      <c r="K327" s="195"/>
      <c r="L327" s="195"/>
      <c r="M327" s="195"/>
      <c r="N327" s="195"/>
      <c r="O327" s="195"/>
      <c r="P327" s="195"/>
      <c r="Q327" s="195"/>
      <c r="R327" s="195"/>
      <c r="S327" s="195"/>
      <c r="T327" s="195"/>
      <c r="U327" s="195"/>
      <c r="V327" s="195"/>
      <c r="W327" s="195"/>
      <c r="X327" s="195"/>
      <c r="Y327" s="195"/>
      <c r="Z327" s="195"/>
      <c r="AA327" s="195"/>
    </row>
    <row r="328" spans="1:27" ht="13.8">
      <c r="A328" s="195"/>
      <c r="B328" s="195"/>
      <c r="C328" s="195"/>
      <c r="D328" s="195"/>
      <c r="E328" s="198"/>
      <c r="F328" s="195"/>
      <c r="G328" s="195"/>
      <c r="H328" s="195"/>
      <c r="I328" s="195"/>
      <c r="J328" s="195"/>
      <c r="K328" s="195"/>
      <c r="L328" s="195"/>
      <c r="M328" s="195"/>
      <c r="N328" s="195"/>
      <c r="O328" s="195"/>
      <c r="P328" s="195"/>
      <c r="Q328" s="195"/>
      <c r="R328" s="195"/>
      <c r="S328" s="195"/>
      <c r="T328" s="195"/>
      <c r="U328" s="195"/>
      <c r="V328" s="195"/>
      <c r="W328" s="195"/>
      <c r="X328" s="195"/>
      <c r="Y328" s="195"/>
      <c r="Z328" s="195"/>
      <c r="AA328" s="195"/>
    </row>
    <row r="329" spans="1:27" ht="13.8">
      <c r="A329" s="195"/>
      <c r="B329" s="195"/>
      <c r="C329" s="195"/>
      <c r="D329" s="195"/>
      <c r="E329" s="198"/>
      <c r="F329" s="195"/>
      <c r="G329" s="195"/>
      <c r="H329" s="195"/>
      <c r="I329" s="195"/>
      <c r="J329" s="195"/>
      <c r="K329" s="195"/>
      <c r="L329" s="195"/>
      <c r="M329" s="195"/>
      <c r="N329" s="195"/>
      <c r="O329" s="195"/>
      <c r="P329" s="195"/>
      <c r="Q329" s="195"/>
      <c r="R329" s="195"/>
      <c r="S329" s="195"/>
      <c r="T329" s="195"/>
      <c r="U329" s="195"/>
      <c r="V329" s="195"/>
      <c r="W329" s="195"/>
      <c r="X329" s="195"/>
      <c r="Y329" s="195"/>
      <c r="Z329" s="195"/>
      <c r="AA329" s="195"/>
    </row>
    <row r="330" spans="1:27" ht="13.8">
      <c r="A330" s="195"/>
      <c r="B330" s="195"/>
      <c r="C330" s="195"/>
      <c r="D330" s="195"/>
      <c r="E330" s="198"/>
      <c r="F330" s="195"/>
      <c r="G330" s="195"/>
      <c r="H330" s="195"/>
      <c r="I330" s="195"/>
      <c r="J330" s="195"/>
      <c r="K330" s="195"/>
      <c r="L330" s="195"/>
      <c r="M330" s="195"/>
      <c r="N330" s="195"/>
      <c r="O330" s="195"/>
      <c r="P330" s="195"/>
      <c r="Q330" s="195"/>
      <c r="R330" s="195"/>
      <c r="S330" s="195"/>
      <c r="T330" s="195"/>
      <c r="U330" s="195"/>
      <c r="V330" s="195"/>
      <c r="W330" s="195"/>
      <c r="X330" s="195"/>
      <c r="Y330" s="195"/>
      <c r="Z330" s="195"/>
      <c r="AA330" s="195"/>
    </row>
    <row r="331" spans="1:27" ht="13.8">
      <c r="A331" s="195"/>
      <c r="B331" s="195"/>
      <c r="C331" s="195"/>
      <c r="D331" s="195"/>
      <c r="E331" s="198"/>
      <c r="F331" s="195"/>
      <c r="G331" s="195"/>
      <c r="H331" s="195"/>
      <c r="I331" s="195"/>
      <c r="J331" s="195"/>
      <c r="K331" s="195"/>
      <c r="L331" s="195"/>
      <c r="M331" s="195"/>
      <c r="N331" s="195"/>
      <c r="O331" s="195"/>
      <c r="P331" s="195"/>
      <c r="Q331" s="195"/>
      <c r="R331" s="195"/>
      <c r="S331" s="195"/>
      <c r="T331" s="195"/>
      <c r="U331" s="195"/>
      <c r="V331" s="195"/>
      <c r="W331" s="195"/>
      <c r="X331" s="195"/>
      <c r="Y331" s="195"/>
      <c r="Z331" s="195"/>
      <c r="AA331" s="195"/>
    </row>
    <row r="332" spans="1:27" ht="13.8">
      <c r="A332" s="195"/>
      <c r="B332" s="195"/>
      <c r="C332" s="195"/>
      <c r="D332" s="195"/>
      <c r="E332" s="198"/>
      <c r="F332" s="195"/>
      <c r="G332" s="195"/>
      <c r="H332" s="195"/>
      <c r="I332" s="195"/>
      <c r="J332" s="195"/>
      <c r="K332" s="195"/>
      <c r="L332" s="195"/>
      <c r="M332" s="195"/>
      <c r="N332" s="195"/>
      <c r="O332" s="195"/>
      <c r="P332" s="195"/>
      <c r="Q332" s="195"/>
      <c r="R332" s="195"/>
      <c r="S332" s="195"/>
      <c r="T332" s="195"/>
      <c r="U332" s="195"/>
      <c r="V332" s="195"/>
      <c r="W332" s="195"/>
      <c r="X332" s="195"/>
      <c r="Y332" s="195"/>
      <c r="Z332" s="195"/>
      <c r="AA332" s="195"/>
    </row>
    <row r="333" spans="1:27" ht="13.8">
      <c r="A333" s="195"/>
      <c r="B333" s="195"/>
      <c r="C333" s="195"/>
      <c r="D333" s="195"/>
      <c r="E333" s="198"/>
      <c r="F333" s="195"/>
      <c r="G333" s="195"/>
      <c r="H333" s="195"/>
      <c r="I333" s="195"/>
      <c r="J333" s="195"/>
      <c r="K333" s="195"/>
      <c r="L333" s="195"/>
      <c r="M333" s="195"/>
      <c r="N333" s="195"/>
      <c r="O333" s="195"/>
      <c r="P333" s="195"/>
      <c r="Q333" s="195"/>
      <c r="R333" s="195"/>
      <c r="S333" s="195"/>
      <c r="T333" s="195"/>
      <c r="U333" s="195"/>
      <c r="V333" s="195"/>
      <c r="W333" s="195"/>
      <c r="X333" s="195"/>
      <c r="Y333" s="195"/>
      <c r="Z333" s="195"/>
      <c r="AA333" s="195"/>
    </row>
    <row r="334" spans="1:27" ht="13.8">
      <c r="A334" s="195"/>
      <c r="B334" s="195"/>
      <c r="C334" s="195"/>
      <c r="D334" s="195"/>
      <c r="E334" s="198"/>
      <c r="F334" s="195"/>
      <c r="G334" s="195"/>
      <c r="H334" s="195"/>
      <c r="I334" s="195"/>
      <c r="J334" s="195"/>
      <c r="K334" s="195"/>
      <c r="L334" s="195"/>
      <c r="M334" s="195"/>
      <c r="N334" s="195"/>
      <c r="O334" s="195"/>
      <c r="P334" s="195"/>
      <c r="Q334" s="195"/>
      <c r="R334" s="195"/>
      <c r="S334" s="195"/>
      <c r="T334" s="195"/>
      <c r="U334" s="195"/>
      <c r="V334" s="195"/>
      <c r="W334" s="195"/>
      <c r="X334" s="195"/>
      <c r="Y334" s="195"/>
      <c r="Z334" s="195"/>
      <c r="AA334" s="195"/>
    </row>
    <row r="335" spans="1:27" ht="13.8">
      <c r="A335" s="195"/>
      <c r="B335" s="195"/>
      <c r="C335" s="195"/>
      <c r="D335" s="195"/>
      <c r="E335" s="198"/>
      <c r="F335" s="195"/>
      <c r="G335" s="195"/>
      <c r="H335" s="195"/>
      <c r="I335" s="195"/>
      <c r="J335" s="195"/>
      <c r="K335" s="195"/>
      <c r="L335" s="195"/>
      <c r="M335" s="195"/>
      <c r="N335" s="195"/>
      <c r="O335" s="195"/>
      <c r="P335" s="195"/>
      <c r="Q335" s="195"/>
      <c r="R335" s="195"/>
      <c r="S335" s="195"/>
      <c r="T335" s="195"/>
      <c r="U335" s="195"/>
      <c r="V335" s="195"/>
      <c r="W335" s="195"/>
      <c r="X335" s="195"/>
      <c r="Y335" s="195"/>
      <c r="Z335" s="195"/>
      <c r="AA335" s="195"/>
    </row>
    <row r="336" spans="1:27" ht="13.8">
      <c r="A336" s="195"/>
      <c r="B336" s="195"/>
      <c r="C336" s="195"/>
      <c r="D336" s="195"/>
      <c r="E336" s="198"/>
      <c r="F336" s="195"/>
      <c r="G336" s="195"/>
      <c r="H336" s="195"/>
      <c r="I336" s="195"/>
      <c r="J336" s="195"/>
      <c r="K336" s="195"/>
      <c r="L336" s="195"/>
      <c r="M336" s="195"/>
      <c r="N336" s="195"/>
      <c r="O336" s="195"/>
      <c r="P336" s="195"/>
      <c r="Q336" s="195"/>
      <c r="R336" s="195"/>
      <c r="S336" s="195"/>
      <c r="T336" s="195"/>
      <c r="U336" s="195"/>
      <c r="V336" s="195"/>
      <c r="W336" s="195"/>
      <c r="X336" s="195"/>
      <c r="Y336" s="195"/>
      <c r="Z336" s="195"/>
      <c r="AA336" s="195"/>
    </row>
    <row r="337" spans="1:27" ht="13.8">
      <c r="A337" s="195"/>
      <c r="B337" s="195"/>
      <c r="C337" s="195"/>
      <c r="D337" s="195"/>
      <c r="E337" s="198"/>
      <c r="F337" s="195"/>
      <c r="G337" s="195"/>
      <c r="H337" s="195"/>
      <c r="I337" s="195"/>
      <c r="J337" s="195"/>
      <c r="K337" s="195"/>
      <c r="L337" s="195"/>
      <c r="M337" s="195"/>
      <c r="N337" s="195"/>
      <c r="O337" s="195"/>
      <c r="P337" s="195"/>
      <c r="Q337" s="195"/>
      <c r="R337" s="195"/>
      <c r="S337" s="195"/>
      <c r="T337" s="195"/>
      <c r="U337" s="195"/>
      <c r="V337" s="195"/>
      <c r="W337" s="195"/>
      <c r="X337" s="195"/>
      <c r="Y337" s="195"/>
      <c r="Z337" s="195"/>
      <c r="AA337" s="195"/>
    </row>
    <row r="338" spans="1:27" ht="13.8">
      <c r="A338" s="195"/>
      <c r="B338" s="195"/>
      <c r="C338" s="195"/>
      <c r="D338" s="195"/>
      <c r="E338" s="198"/>
      <c r="F338" s="195"/>
      <c r="G338" s="195"/>
      <c r="H338" s="195"/>
      <c r="I338" s="195"/>
      <c r="J338" s="195"/>
      <c r="K338" s="195"/>
      <c r="L338" s="195"/>
      <c r="M338" s="195"/>
      <c r="N338" s="195"/>
      <c r="O338" s="195"/>
      <c r="P338" s="195"/>
      <c r="Q338" s="195"/>
      <c r="R338" s="195"/>
      <c r="S338" s="195"/>
      <c r="T338" s="195"/>
      <c r="U338" s="195"/>
      <c r="V338" s="195"/>
      <c r="W338" s="195"/>
      <c r="X338" s="195"/>
      <c r="Y338" s="195"/>
      <c r="Z338" s="195"/>
      <c r="AA338" s="195"/>
    </row>
    <row r="339" spans="1:27" ht="13.8">
      <c r="A339" s="195"/>
      <c r="B339" s="195"/>
      <c r="C339" s="195"/>
      <c r="D339" s="195"/>
      <c r="E339" s="198"/>
      <c r="F339" s="195"/>
      <c r="G339" s="195"/>
      <c r="H339" s="195"/>
      <c r="I339" s="195"/>
      <c r="J339" s="195"/>
      <c r="K339" s="195"/>
      <c r="L339" s="195"/>
      <c r="M339" s="195"/>
      <c r="N339" s="195"/>
      <c r="O339" s="195"/>
      <c r="P339" s="195"/>
      <c r="Q339" s="195"/>
      <c r="R339" s="195"/>
      <c r="S339" s="195"/>
      <c r="T339" s="195"/>
      <c r="U339" s="195"/>
      <c r="V339" s="195"/>
      <c r="W339" s="195"/>
      <c r="X339" s="195"/>
      <c r="Y339" s="195"/>
      <c r="Z339" s="195"/>
      <c r="AA339" s="195"/>
    </row>
    <row r="340" spans="1:27" ht="13.8">
      <c r="A340" s="195"/>
      <c r="B340" s="195"/>
      <c r="C340" s="195"/>
      <c r="D340" s="195"/>
      <c r="E340" s="198"/>
      <c r="F340" s="195"/>
      <c r="G340" s="195"/>
      <c r="H340" s="195"/>
      <c r="I340" s="195"/>
      <c r="J340" s="195"/>
      <c r="K340" s="195"/>
      <c r="L340" s="195"/>
      <c r="M340" s="195"/>
      <c r="N340" s="195"/>
      <c r="O340" s="195"/>
      <c r="P340" s="195"/>
      <c r="Q340" s="195"/>
      <c r="R340" s="195"/>
      <c r="S340" s="195"/>
      <c r="T340" s="195"/>
      <c r="U340" s="195"/>
      <c r="V340" s="195"/>
      <c r="W340" s="195"/>
      <c r="X340" s="195"/>
      <c r="Y340" s="195"/>
      <c r="Z340" s="195"/>
      <c r="AA340" s="195"/>
    </row>
    <row r="341" spans="1:27" ht="13.8">
      <c r="A341" s="195"/>
      <c r="B341" s="195"/>
      <c r="C341" s="195"/>
      <c r="D341" s="195"/>
      <c r="E341" s="198"/>
      <c r="F341" s="195"/>
      <c r="G341" s="195"/>
      <c r="H341" s="195"/>
      <c r="I341" s="195"/>
      <c r="J341" s="195"/>
      <c r="K341" s="195"/>
      <c r="L341" s="195"/>
      <c r="M341" s="195"/>
      <c r="N341" s="195"/>
      <c r="O341" s="195"/>
      <c r="P341" s="195"/>
      <c r="Q341" s="195"/>
      <c r="R341" s="195"/>
      <c r="S341" s="195"/>
      <c r="T341" s="195"/>
      <c r="U341" s="195"/>
      <c r="V341" s="195"/>
      <c r="W341" s="195"/>
      <c r="X341" s="195"/>
      <c r="Y341" s="195"/>
      <c r="Z341" s="195"/>
      <c r="AA341" s="195"/>
    </row>
    <row r="342" spans="1:27" ht="13.8">
      <c r="A342" s="195"/>
      <c r="B342" s="195"/>
      <c r="C342" s="195"/>
      <c r="D342" s="195"/>
      <c r="E342" s="198"/>
      <c r="F342" s="195"/>
      <c r="G342" s="195"/>
      <c r="H342" s="195"/>
      <c r="I342" s="195"/>
      <c r="J342" s="195"/>
      <c r="K342" s="195"/>
      <c r="L342" s="195"/>
      <c r="M342" s="195"/>
      <c r="N342" s="195"/>
      <c r="O342" s="195"/>
      <c r="P342" s="195"/>
      <c r="Q342" s="195"/>
      <c r="R342" s="195"/>
      <c r="S342" s="195"/>
      <c r="T342" s="195"/>
      <c r="U342" s="195"/>
      <c r="V342" s="195"/>
      <c r="W342" s="195"/>
      <c r="X342" s="195"/>
      <c r="Y342" s="195"/>
      <c r="Z342" s="195"/>
      <c r="AA342" s="195"/>
    </row>
    <row r="343" spans="1:27" ht="13.8">
      <c r="A343" s="195"/>
      <c r="B343" s="195"/>
      <c r="C343" s="195"/>
      <c r="D343" s="195"/>
      <c r="E343" s="198"/>
      <c r="F343" s="195"/>
      <c r="G343" s="195"/>
      <c r="H343" s="195"/>
      <c r="I343" s="195"/>
      <c r="J343" s="195"/>
      <c r="K343" s="195"/>
      <c r="L343" s="195"/>
      <c r="M343" s="195"/>
      <c r="N343" s="195"/>
      <c r="O343" s="195"/>
      <c r="P343" s="195"/>
      <c r="Q343" s="195"/>
      <c r="R343" s="195"/>
      <c r="S343" s="195"/>
      <c r="T343" s="195"/>
      <c r="U343" s="195"/>
      <c r="V343" s="195"/>
      <c r="W343" s="195"/>
      <c r="X343" s="195"/>
      <c r="Y343" s="195"/>
      <c r="Z343" s="195"/>
      <c r="AA343" s="195"/>
    </row>
    <row r="344" spans="1:27" ht="13.8">
      <c r="A344" s="195"/>
      <c r="B344" s="195"/>
      <c r="C344" s="195"/>
      <c r="D344" s="195"/>
      <c r="E344" s="198"/>
      <c r="F344" s="195"/>
      <c r="G344" s="195"/>
      <c r="H344" s="195"/>
      <c r="I344" s="195"/>
      <c r="J344" s="195"/>
      <c r="K344" s="195"/>
      <c r="L344" s="195"/>
      <c r="M344" s="195"/>
      <c r="N344" s="195"/>
      <c r="O344" s="195"/>
      <c r="P344" s="195"/>
      <c r="Q344" s="195"/>
      <c r="R344" s="195"/>
      <c r="S344" s="195"/>
      <c r="T344" s="195"/>
      <c r="U344" s="195"/>
      <c r="V344" s="195"/>
      <c r="W344" s="195"/>
      <c r="X344" s="195"/>
      <c r="Y344" s="195"/>
      <c r="Z344" s="195"/>
      <c r="AA344" s="195"/>
    </row>
    <row r="345" spans="1:27" ht="13.8">
      <c r="A345" s="195"/>
      <c r="B345" s="195"/>
      <c r="C345" s="195"/>
      <c r="D345" s="195"/>
      <c r="E345" s="198"/>
      <c r="F345" s="195"/>
      <c r="G345" s="195"/>
      <c r="H345" s="195"/>
      <c r="I345" s="195"/>
      <c r="J345" s="195"/>
      <c r="K345" s="195"/>
      <c r="L345" s="195"/>
      <c r="M345" s="195"/>
      <c r="N345" s="195"/>
      <c r="O345" s="195"/>
      <c r="P345" s="195"/>
      <c r="Q345" s="195"/>
      <c r="R345" s="195"/>
      <c r="S345" s="195"/>
      <c r="T345" s="195"/>
      <c r="U345" s="195"/>
      <c r="V345" s="195"/>
      <c r="W345" s="195"/>
      <c r="X345" s="195"/>
      <c r="Y345" s="195"/>
      <c r="Z345" s="195"/>
      <c r="AA345" s="195"/>
    </row>
    <row r="346" spans="1:27" ht="13.8">
      <c r="A346" s="195"/>
      <c r="B346" s="195"/>
      <c r="C346" s="195"/>
      <c r="D346" s="195"/>
      <c r="E346" s="198"/>
      <c r="F346" s="195"/>
      <c r="G346" s="195"/>
      <c r="H346" s="195"/>
      <c r="I346" s="195"/>
      <c r="J346" s="195"/>
      <c r="K346" s="195"/>
      <c r="L346" s="195"/>
      <c r="M346" s="195"/>
      <c r="N346" s="195"/>
      <c r="O346" s="195"/>
      <c r="P346" s="195"/>
      <c r="Q346" s="195"/>
      <c r="R346" s="195"/>
      <c r="S346" s="195"/>
      <c r="T346" s="195"/>
      <c r="U346" s="195"/>
      <c r="V346" s="195"/>
      <c r="W346" s="195"/>
      <c r="X346" s="195"/>
      <c r="Y346" s="195"/>
      <c r="Z346" s="195"/>
      <c r="AA346" s="195"/>
    </row>
    <row r="347" spans="1:27" ht="13.8">
      <c r="A347" s="195"/>
      <c r="B347" s="195"/>
      <c r="C347" s="195"/>
      <c r="D347" s="195"/>
      <c r="E347" s="198"/>
      <c r="F347" s="195"/>
      <c r="G347" s="195"/>
      <c r="H347" s="195"/>
      <c r="I347" s="195"/>
      <c r="J347" s="195"/>
      <c r="K347" s="195"/>
      <c r="L347" s="195"/>
      <c r="M347" s="195"/>
      <c r="N347" s="195"/>
      <c r="O347" s="195"/>
      <c r="P347" s="195"/>
      <c r="Q347" s="195"/>
      <c r="R347" s="195"/>
      <c r="S347" s="195"/>
      <c r="T347" s="195"/>
      <c r="U347" s="195"/>
      <c r="V347" s="195"/>
      <c r="W347" s="195"/>
      <c r="X347" s="195"/>
      <c r="Y347" s="195"/>
      <c r="Z347" s="195"/>
      <c r="AA347" s="195"/>
    </row>
    <row r="348" spans="1:27" ht="13.8">
      <c r="A348" s="195"/>
      <c r="B348" s="195"/>
      <c r="C348" s="195"/>
      <c r="D348" s="195"/>
      <c r="E348" s="198"/>
      <c r="F348" s="195"/>
      <c r="G348" s="195"/>
      <c r="H348" s="195"/>
      <c r="I348" s="195"/>
      <c r="J348" s="195"/>
      <c r="K348" s="195"/>
      <c r="L348" s="195"/>
      <c r="M348" s="195"/>
      <c r="N348" s="195"/>
      <c r="O348" s="195"/>
      <c r="P348" s="195"/>
      <c r="Q348" s="195"/>
      <c r="R348" s="195"/>
      <c r="S348" s="195"/>
      <c r="T348" s="195"/>
      <c r="U348" s="195"/>
      <c r="V348" s="195"/>
      <c r="W348" s="195"/>
      <c r="X348" s="195"/>
      <c r="Y348" s="195"/>
      <c r="Z348" s="195"/>
      <c r="AA348" s="195"/>
    </row>
    <row r="349" spans="1:27" ht="13.8">
      <c r="A349" s="195"/>
      <c r="B349" s="195"/>
      <c r="C349" s="195"/>
      <c r="D349" s="195"/>
      <c r="E349" s="198"/>
      <c r="F349" s="195"/>
      <c r="G349" s="195"/>
      <c r="H349" s="195"/>
      <c r="I349" s="195"/>
      <c r="J349" s="195"/>
      <c r="K349" s="195"/>
      <c r="L349" s="195"/>
      <c r="M349" s="195"/>
      <c r="N349" s="195"/>
      <c r="O349" s="195"/>
      <c r="P349" s="195"/>
      <c r="Q349" s="195"/>
      <c r="R349" s="195"/>
      <c r="S349" s="195"/>
      <c r="T349" s="195"/>
      <c r="U349" s="195"/>
      <c r="V349" s="195"/>
      <c r="W349" s="195"/>
      <c r="X349" s="195"/>
      <c r="Y349" s="195"/>
      <c r="Z349" s="195"/>
      <c r="AA349" s="195"/>
    </row>
    <row r="350" spans="1:27" ht="13.8">
      <c r="A350" s="195"/>
      <c r="B350" s="195"/>
      <c r="C350" s="195"/>
      <c r="D350" s="195"/>
      <c r="E350" s="198"/>
      <c r="F350" s="195"/>
      <c r="G350" s="195"/>
      <c r="H350" s="195"/>
      <c r="I350" s="195"/>
      <c r="J350" s="195"/>
      <c r="K350" s="195"/>
      <c r="L350" s="195"/>
      <c r="M350" s="195"/>
      <c r="N350" s="195"/>
      <c r="O350" s="195"/>
      <c r="P350" s="195"/>
      <c r="Q350" s="195"/>
      <c r="R350" s="195"/>
      <c r="S350" s="195"/>
      <c r="T350" s="195"/>
      <c r="U350" s="195"/>
      <c r="V350" s="195"/>
      <c r="W350" s="195"/>
      <c r="X350" s="195"/>
      <c r="Y350" s="195"/>
      <c r="Z350" s="195"/>
      <c r="AA350" s="195"/>
    </row>
    <row r="351" spans="1:27" ht="13.8">
      <c r="A351" s="195"/>
      <c r="B351" s="195"/>
      <c r="C351" s="195"/>
      <c r="D351" s="195"/>
      <c r="E351" s="198"/>
      <c r="F351" s="195"/>
      <c r="G351" s="195"/>
      <c r="H351" s="195"/>
      <c r="I351" s="195"/>
      <c r="J351" s="195"/>
      <c r="K351" s="195"/>
      <c r="L351" s="195"/>
      <c r="M351" s="195"/>
      <c r="N351" s="195"/>
      <c r="O351" s="195"/>
      <c r="P351" s="195"/>
      <c r="Q351" s="195"/>
      <c r="R351" s="195"/>
      <c r="S351" s="195"/>
      <c r="T351" s="195"/>
      <c r="U351" s="195"/>
      <c r="V351" s="195"/>
      <c r="W351" s="195"/>
      <c r="X351" s="195"/>
      <c r="Y351" s="195"/>
      <c r="Z351" s="195"/>
      <c r="AA351" s="195"/>
    </row>
    <row r="352" spans="1:27" ht="13.8">
      <c r="A352" s="195"/>
      <c r="B352" s="195"/>
      <c r="C352" s="195"/>
      <c r="D352" s="195"/>
      <c r="E352" s="198"/>
      <c r="F352" s="195"/>
      <c r="G352" s="195"/>
      <c r="H352" s="195"/>
      <c r="I352" s="195"/>
      <c r="J352" s="195"/>
      <c r="K352" s="195"/>
      <c r="L352" s="195"/>
      <c r="M352" s="195"/>
      <c r="N352" s="195"/>
      <c r="O352" s="195"/>
      <c r="P352" s="195"/>
      <c r="Q352" s="195"/>
      <c r="R352" s="195"/>
      <c r="S352" s="195"/>
      <c r="T352" s="195"/>
      <c r="U352" s="195"/>
      <c r="V352" s="195"/>
      <c r="W352" s="195"/>
      <c r="X352" s="195"/>
      <c r="Y352" s="195"/>
      <c r="Z352" s="195"/>
      <c r="AA352" s="195"/>
    </row>
    <row r="353" spans="1:27" ht="13.8">
      <c r="A353" s="195"/>
      <c r="B353" s="195"/>
      <c r="C353" s="195"/>
      <c r="D353" s="195"/>
      <c r="E353" s="198"/>
      <c r="F353" s="195"/>
      <c r="G353" s="195"/>
      <c r="H353" s="195"/>
      <c r="I353" s="195"/>
      <c r="J353" s="195"/>
      <c r="K353" s="195"/>
      <c r="L353" s="195"/>
      <c r="M353" s="195"/>
      <c r="N353" s="195"/>
      <c r="O353" s="195"/>
      <c r="P353" s="195"/>
      <c r="Q353" s="195"/>
      <c r="R353" s="195"/>
      <c r="S353" s="195"/>
      <c r="T353" s="195"/>
      <c r="U353" s="195"/>
      <c r="V353" s="195"/>
      <c r="W353" s="195"/>
      <c r="X353" s="195"/>
      <c r="Y353" s="195"/>
      <c r="Z353" s="195"/>
      <c r="AA353" s="195"/>
    </row>
    <row r="354" spans="1:27" ht="13.8">
      <c r="A354" s="195"/>
      <c r="B354" s="195"/>
      <c r="C354" s="195"/>
      <c r="D354" s="195"/>
      <c r="E354" s="198"/>
      <c r="F354" s="195"/>
      <c r="G354" s="195"/>
      <c r="H354" s="195"/>
      <c r="I354" s="195"/>
      <c r="J354" s="195"/>
      <c r="K354" s="195"/>
      <c r="L354" s="195"/>
      <c r="M354" s="195"/>
      <c r="N354" s="195"/>
      <c r="O354" s="195"/>
      <c r="P354" s="195"/>
      <c r="Q354" s="195"/>
      <c r="R354" s="195"/>
      <c r="S354" s="195"/>
      <c r="T354" s="195"/>
      <c r="U354" s="195"/>
      <c r="V354" s="195"/>
      <c r="W354" s="195"/>
      <c r="X354" s="195"/>
      <c r="Y354" s="195"/>
      <c r="Z354" s="195"/>
      <c r="AA354" s="195"/>
    </row>
    <row r="355" spans="1:27" ht="13.8">
      <c r="A355" s="195"/>
      <c r="B355" s="195"/>
      <c r="C355" s="195"/>
      <c r="D355" s="195"/>
      <c r="E355" s="198"/>
      <c r="F355" s="195"/>
      <c r="G355" s="195"/>
      <c r="H355" s="195"/>
      <c r="I355" s="195"/>
      <c r="J355" s="195"/>
      <c r="K355" s="195"/>
      <c r="L355" s="195"/>
      <c r="M355" s="195"/>
      <c r="N355" s="195"/>
      <c r="O355" s="195"/>
      <c r="P355" s="195"/>
      <c r="Q355" s="195"/>
      <c r="R355" s="195"/>
      <c r="S355" s="195"/>
      <c r="T355" s="195"/>
      <c r="U355" s="195"/>
      <c r="V355" s="195"/>
      <c r="W355" s="195"/>
      <c r="X355" s="195"/>
      <c r="Y355" s="195"/>
      <c r="Z355" s="195"/>
      <c r="AA355" s="195"/>
    </row>
    <row r="356" spans="1:27" ht="13.8">
      <c r="A356" s="195"/>
      <c r="B356" s="195"/>
      <c r="C356" s="195"/>
      <c r="D356" s="195"/>
      <c r="E356" s="198"/>
      <c r="F356" s="195"/>
      <c r="G356" s="195"/>
      <c r="H356" s="195"/>
      <c r="I356" s="195"/>
      <c r="J356" s="195"/>
      <c r="K356" s="195"/>
      <c r="L356" s="195"/>
      <c r="M356" s="195"/>
      <c r="N356" s="195"/>
      <c r="O356" s="195"/>
      <c r="P356" s="195"/>
      <c r="Q356" s="195"/>
      <c r="R356" s="195"/>
      <c r="S356" s="195"/>
      <c r="T356" s="195"/>
      <c r="U356" s="195"/>
      <c r="V356" s="195"/>
      <c r="W356" s="195"/>
      <c r="X356" s="195"/>
      <c r="Y356" s="195"/>
      <c r="Z356" s="195"/>
      <c r="AA356" s="195"/>
    </row>
    <row r="357" spans="1:27" ht="13.8">
      <c r="A357" s="195"/>
      <c r="B357" s="195"/>
      <c r="C357" s="195"/>
      <c r="D357" s="195"/>
      <c r="E357" s="198"/>
      <c r="F357" s="195"/>
      <c r="G357" s="195"/>
      <c r="H357" s="195"/>
      <c r="I357" s="195"/>
      <c r="J357" s="195"/>
      <c r="K357" s="195"/>
      <c r="L357" s="195"/>
      <c r="M357" s="195"/>
      <c r="N357" s="195"/>
      <c r="O357" s="195"/>
      <c r="P357" s="195"/>
      <c r="Q357" s="195"/>
      <c r="R357" s="195"/>
      <c r="S357" s="195"/>
      <c r="T357" s="195"/>
      <c r="U357" s="195"/>
      <c r="V357" s="195"/>
      <c r="W357" s="195"/>
      <c r="X357" s="195"/>
      <c r="Y357" s="195"/>
      <c r="Z357" s="195"/>
      <c r="AA357" s="195"/>
    </row>
    <row r="358" spans="1:27" ht="13.8">
      <c r="A358" s="195"/>
      <c r="B358" s="195"/>
      <c r="C358" s="195"/>
      <c r="D358" s="195"/>
      <c r="E358" s="198"/>
      <c r="F358" s="195"/>
      <c r="G358" s="195"/>
      <c r="H358" s="195"/>
      <c r="I358" s="195"/>
      <c r="J358" s="195"/>
      <c r="K358" s="195"/>
      <c r="L358" s="195"/>
      <c r="M358" s="195"/>
      <c r="N358" s="195"/>
      <c r="O358" s="195"/>
      <c r="P358" s="195"/>
      <c r="Q358" s="195"/>
      <c r="R358" s="195"/>
      <c r="S358" s="195"/>
      <c r="T358" s="195"/>
      <c r="U358" s="195"/>
      <c r="V358" s="195"/>
      <c r="W358" s="195"/>
      <c r="X358" s="195"/>
      <c r="Y358" s="195"/>
      <c r="Z358" s="195"/>
      <c r="AA358" s="195"/>
    </row>
    <row r="359" spans="1:27" ht="13.8">
      <c r="A359" s="195"/>
      <c r="B359" s="195"/>
      <c r="C359" s="195"/>
      <c r="D359" s="195"/>
      <c r="E359" s="198"/>
      <c r="F359" s="195"/>
      <c r="G359" s="195"/>
      <c r="H359" s="195"/>
      <c r="I359" s="195"/>
      <c r="J359" s="195"/>
      <c r="K359" s="195"/>
      <c r="L359" s="195"/>
      <c r="M359" s="195"/>
      <c r="N359" s="195"/>
      <c r="O359" s="195"/>
      <c r="P359" s="195"/>
      <c r="Q359" s="195"/>
      <c r="R359" s="195"/>
      <c r="S359" s="195"/>
      <c r="T359" s="195"/>
      <c r="U359" s="195"/>
      <c r="V359" s="195"/>
      <c r="W359" s="195"/>
      <c r="X359" s="195"/>
      <c r="Y359" s="195"/>
      <c r="Z359" s="195"/>
      <c r="AA359" s="195"/>
    </row>
    <row r="360" spans="1:27" ht="13.8">
      <c r="A360" s="195"/>
      <c r="B360" s="195"/>
      <c r="C360" s="195"/>
      <c r="D360" s="195"/>
      <c r="E360" s="198"/>
      <c r="F360" s="195"/>
      <c r="G360" s="195"/>
      <c r="H360" s="195"/>
      <c r="I360" s="195"/>
      <c r="J360" s="195"/>
      <c r="K360" s="195"/>
      <c r="L360" s="195"/>
      <c r="M360" s="195"/>
      <c r="N360" s="195"/>
      <c r="O360" s="195"/>
      <c r="P360" s="195"/>
      <c r="Q360" s="195"/>
      <c r="R360" s="195"/>
      <c r="S360" s="195"/>
      <c r="T360" s="195"/>
      <c r="U360" s="195"/>
      <c r="V360" s="195"/>
      <c r="W360" s="195"/>
      <c r="X360" s="195"/>
      <c r="Y360" s="195"/>
      <c r="Z360" s="195"/>
      <c r="AA360" s="195"/>
    </row>
    <row r="361" spans="1:27" ht="13.8">
      <c r="A361" s="195"/>
      <c r="B361" s="195"/>
      <c r="C361" s="195"/>
      <c r="D361" s="195"/>
      <c r="E361" s="198"/>
      <c r="F361" s="195"/>
      <c r="G361" s="195"/>
      <c r="H361" s="195"/>
      <c r="I361" s="195"/>
      <c r="J361" s="195"/>
      <c r="K361" s="195"/>
      <c r="L361" s="195"/>
      <c r="M361" s="195"/>
      <c r="N361" s="195"/>
      <c r="O361" s="195"/>
      <c r="P361" s="195"/>
      <c r="Q361" s="195"/>
      <c r="R361" s="195"/>
      <c r="S361" s="195"/>
      <c r="T361" s="195"/>
      <c r="U361" s="195"/>
      <c r="V361" s="195"/>
      <c r="W361" s="195"/>
      <c r="X361" s="195"/>
      <c r="Y361" s="195"/>
      <c r="Z361" s="195"/>
      <c r="AA361" s="195"/>
    </row>
    <row r="362" spans="1:27" ht="13.8">
      <c r="A362" s="195"/>
      <c r="B362" s="195"/>
      <c r="C362" s="195"/>
      <c r="D362" s="195"/>
      <c r="E362" s="198"/>
      <c r="F362" s="195"/>
      <c r="G362" s="195"/>
      <c r="H362" s="195"/>
      <c r="I362" s="195"/>
      <c r="J362" s="195"/>
      <c r="K362" s="195"/>
      <c r="L362" s="195"/>
      <c r="M362" s="195"/>
      <c r="N362" s="195"/>
      <c r="O362" s="195"/>
      <c r="P362" s="195"/>
      <c r="Q362" s="195"/>
      <c r="R362" s="195"/>
      <c r="S362" s="195"/>
      <c r="T362" s="195"/>
      <c r="U362" s="195"/>
      <c r="V362" s="195"/>
      <c r="W362" s="195"/>
      <c r="X362" s="195"/>
      <c r="Y362" s="195"/>
      <c r="Z362" s="195"/>
      <c r="AA362" s="195"/>
    </row>
    <row r="363" spans="1:27" ht="13.8">
      <c r="A363" s="195"/>
      <c r="B363" s="195"/>
      <c r="C363" s="195"/>
      <c r="D363" s="195"/>
      <c r="E363" s="198"/>
      <c r="F363" s="195"/>
      <c r="G363" s="195"/>
      <c r="H363" s="195"/>
      <c r="I363" s="195"/>
      <c r="J363" s="195"/>
      <c r="K363" s="195"/>
      <c r="L363" s="195"/>
      <c r="M363" s="195"/>
      <c r="N363" s="195"/>
      <c r="O363" s="195"/>
      <c r="P363" s="195"/>
      <c r="Q363" s="195"/>
      <c r="R363" s="195"/>
      <c r="S363" s="195"/>
      <c r="T363" s="195"/>
      <c r="U363" s="195"/>
      <c r="V363" s="195"/>
      <c r="W363" s="195"/>
      <c r="X363" s="195"/>
      <c r="Y363" s="195"/>
      <c r="Z363" s="195"/>
      <c r="AA363" s="195"/>
    </row>
    <row r="364" spans="1:27" ht="13.8">
      <c r="A364" s="195"/>
      <c r="B364" s="195"/>
      <c r="C364" s="195"/>
      <c r="D364" s="195"/>
      <c r="E364" s="198"/>
      <c r="F364" s="195"/>
      <c r="G364" s="195"/>
      <c r="H364" s="195"/>
      <c r="I364" s="195"/>
      <c r="J364" s="195"/>
      <c r="K364" s="195"/>
      <c r="L364" s="195"/>
      <c r="M364" s="195"/>
      <c r="N364" s="195"/>
      <c r="O364" s="195"/>
      <c r="P364" s="195"/>
      <c r="Q364" s="195"/>
      <c r="R364" s="195"/>
      <c r="S364" s="195"/>
      <c r="T364" s="195"/>
      <c r="U364" s="195"/>
      <c r="V364" s="195"/>
      <c r="W364" s="195"/>
      <c r="X364" s="195"/>
      <c r="Y364" s="195"/>
      <c r="Z364" s="195"/>
      <c r="AA364" s="195"/>
    </row>
    <row r="365" spans="1:27" ht="13.8">
      <c r="A365" s="195"/>
      <c r="B365" s="195"/>
      <c r="C365" s="195"/>
      <c r="D365" s="195"/>
      <c r="E365" s="198"/>
      <c r="F365" s="195"/>
      <c r="G365" s="195"/>
      <c r="H365" s="195"/>
      <c r="I365" s="195"/>
      <c r="J365" s="195"/>
      <c r="K365" s="195"/>
      <c r="L365" s="195"/>
      <c r="M365" s="195"/>
      <c r="N365" s="195"/>
      <c r="O365" s="195"/>
      <c r="P365" s="195"/>
      <c r="Q365" s="195"/>
      <c r="R365" s="195"/>
      <c r="S365" s="195"/>
      <c r="T365" s="195"/>
      <c r="U365" s="195"/>
      <c r="V365" s="195"/>
      <c r="W365" s="195"/>
      <c r="X365" s="195"/>
      <c r="Y365" s="195"/>
      <c r="Z365" s="195"/>
      <c r="AA365" s="195"/>
    </row>
    <row r="366" spans="1:27" ht="13.8">
      <c r="A366" s="195"/>
      <c r="B366" s="195"/>
      <c r="C366" s="195"/>
      <c r="D366" s="195"/>
      <c r="E366" s="198"/>
      <c r="F366" s="195"/>
      <c r="G366" s="195"/>
      <c r="H366" s="195"/>
      <c r="I366" s="195"/>
      <c r="J366" s="195"/>
      <c r="K366" s="195"/>
      <c r="L366" s="195"/>
      <c r="M366" s="195"/>
      <c r="N366" s="195"/>
      <c r="O366" s="195"/>
      <c r="P366" s="195"/>
      <c r="Q366" s="195"/>
      <c r="R366" s="195"/>
      <c r="S366" s="195"/>
      <c r="T366" s="195"/>
      <c r="U366" s="195"/>
      <c r="V366" s="195"/>
      <c r="W366" s="195"/>
      <c r="X366" s="195"/>
      <c r="Y366" s="195"/>
      <c r="Z366" s="195"/>
      <c r="AA366" s="195"/>
    </row>
    <row r="367" spans="1:27" ht="13.8">
      <c r="A367" s="195"/>
      <c r="B367" s="195"/>
      <c r="C367" s="195"/>
      <c r="D367" s="195"/>
      <c r="E367" s="198"/>
      <c r="F367" s="195"/>
      <c r="G367" s="195"/>
      <c r="H367" s="195"/>
      <c r="I367" s="195"/>
      <c r="J367" s="195"/>
      <c r="K367" s="195"/>
      <c r="L367" s="195"/>
      <c r="M367" s="195"/>
      <c r="N367" s="195"/>
      <c r="O367" s="195"/>
      <c r="P367" s="195"/>
      <c r="Q367" s="195"/>
      <c r="R367" s="195"/>
      <c r="S367" s="195"/>
      <c r="T367" s="195"/>
      <c r="U367" s="195"/>
      <c r="V367" s="195"/>
      <c r="W367" s="195"/>
      <c r="X367" s="195"/>
      <c r="Y367" s="195"/>
      <c r="Z367" s="195"/>
      <c r="AA367" s="195"/>
    </row>
    <row r="368" spans="1:27" ht="13.8">
      <c r="A368" s="195"/>
      <c r="B368" s="195"/>
      <c r="C368" s="195"/>
      <c r="D368" s="195"/>
      <c r="E368" s="198"/>
      <c r="F368" s="195"/>
      <c r="G368" s="195"/>
      <c r="H368" s="195"/>
      <c r="I368" s="195"/>
      <c r="J368" s="195"/>
      <c r="K368" s="195"/>
      <c r="L368" s="195"/>
      <c r="M368" s="195"/>
      <c r="N368" s="195"/>
      <c r="O368" s="195"/>
      <c r="P368" s="195"/>
      <c r="Q368" s="195"/>
      <c r="R368" s="195"/>
      <c r="S368" s="195"/>
      <c r="T368" s="195"/>
      <c r="U368" s="195"/>
      <c r="V368" s="195"/>
      <c r="W368" s="195"/>
      <c r="X368" s="195"/>
      <c r="Y368" s="195"/>
      <c r="Z368" s="195"/>
      <c r="AA368" s="195"/>
    </row>
    <row r="369" spans="1:27" ht="13.8">
      <c r="A369" s="195"/>
      <c r="B369" s="195"/>
      <c r="C369" s="195"/>
      <c r="D369" s="195"/>
      <c r="E369" s="198"/>
      <c r="F369" s="195"/>
      <c r="G369" s="195"/>
      <c r="H369" s="195"/>
      <c r="I369" s="195"/>
      <c r="J369" s="195"/>
      <c r="K369" s="195"/>
      <c r="L369" s="195"/>
      <c r="M369" s="195"/>
      <c r="N369" s="195"/>
      <c r="O369" s="195"/>
      <c r="P369" s="195"/>
      <c r="Q369" s="195"/>
      <c r="R369" s="195"/>
      <c r="S369" s="195"/>
      <c r="T369" s="195"/>
      <c r="U369" s="195"/>
      <c r="V369" s="195"/>
      <c r="W369" s="195"/>
      <c r="X369" s="195"/>
      <c r="Y369" s="195"/>
      <c r="Z369" s="195"/>
      <c r="AA369" s="195"/>
    </row>
    <row r="370" spans="1:27" ht="13.8">
      <c r="A370" s="195"/>
      <c r="B370" s="195"/>
      <c r="C370" s="195"/>
      <c r="D370" s="195"/>
      <c r="E370" s="198"/>
      <c r="F370" s="195"/>
      <c r="G370" s="195"/>
      <c r="H370" s="195"/>
      <c r="I370" s="195"/>
      <c r="J370" s="195"/>
      <c r="K370" s="195"/>
      <c r="L370" s="195"/>
      <c r="M370" s="195"/>
      <c r="N370" s="195"/>
      <c r="O370" s="195"/>
      <c r="P370" s="195"/>
      <c r="Q370" s="195"/>
      <c r="R370" s="195"/>
      <c r="S370" s="195"/>
      <c r="T370" s="195"/>
      <c r="U370" s="195"/>
      <c r="V370" s="195"/>
      <c r="W370" s="195"/>
      <c r="X370" s="195"/>
      <c r="Y370" s="195"/>
      <c r="Z370" s="195"/>
      <c r="AA370" s="195"/>
    </row>
    <row r="371" spans="1:27" ht="13.8">
      <c r="A371" s="195"/>
      <c r="B371" s="195"/>
      <c r="C371" s="195"/>
      <c r="D371" s="195"/>
      <c r="E371" s="198"/>
      <c r="F371" s="195"/>
      <c r="G371" s="195"/>
      <c r="H371" s="195"/>
      <c r="I371" s="195"/>
      <c r="J371" s="195"/>
      <c r="K371" s="195"/>
      <c r="L371" s="195"/>
      <c r="M371" s="195"/>
      <c r="N371" s="195"/>
      <c r="O371" s="195"/>
      <c r="P371" s="195"/>
      <c r="Q371" s="195"/>
      <c r="R371" s="195"/>
      <c r="S371" s="195"/>
      <c r="T371" s="195"/>
      <c r="U371" s="195"/>
      <c r="V371" s="195"/>
      <c r="W371" s="195"/>
      <c r="X371" s="195"/>
      <c r="Y371" s="195"/>
      <c r="Z371" s="195"/>
      <c r="AA371" s="195"/>
    </row>
    <row r="372" spans="1:27" ht="13.8">
      <c r="A372" s="195"/>
      <c r="B372" s="195"/>
      <c r="C372" s="195"/>
      <c r="D372" s="195"/>
      <c r="E372" s="198"/>
      <c r="F372" s="195"/>
      <c r="G372" s="195"/>
      <c r="H372" s="195"/>
      <c r="I372" s="195"/>
      <c r="J372" s="195"/>
      <c r="K372" s="195"/>
      <c r="L372" s="195"/>
      <c r="M372" s="195"/>
      <c r="N372" s="195"/>
      <c r="O372" s="195"/>
      <c r="P372" s="195"/>
      <c r="Q372" s="195"/>
      <c r="R372" s="195"/>
      <c r="S372" s="195"/>
      <c r="T372" s="195"/>
      <c r="U372" s="195"/>
      <c r="V372" s="195"/>
      <c r="W372" s="195"/>
      <c r="X372" s="195"/>
      <c r="Y372" s="195"/>
      <c r="Z372" s="195"/>
      <c r="AA372" s="195"/>
    </row>
    <row r="373" spans="1:27" ht="13.8">
      <c r="A373" s="195"/>
      <c r="B373" s="195"/>
      <c r="C373" s="195"/>
      <c r="D373" s="195"/>
      <c r="E373" s="198"/>
      <c r="F373" s="195"/>
      <c r="G373" s="195"/>
      <c r="H373" s="195"/>
      <c r="I373" s="195"/>
      <c r="J373" s="195"/>
      <c r="K373" s="195"/>
      <c r="L373" s="195"/>
      <c r="M373" s="195"/>
      <c r="N373" s="195"/>
      <c r="O373" s="195"/>
      <c r="P373" s="195"/>
      <c r="Q373" s="195"/>
      <c r="R373" s="195"/>
      <c r="S373" s="195"/>
      <c r="T373" s="195"/>
      <c r="U373" s="195"/>
      <c r="V373" s="195"/>
      <c r="W373" s="195"/>
      <c r="X373" s="195"/>
      <c r="Y373" s="195"/>
      <c r="Z373" s="195"/>
      <c r="AA373" s="195"/>
    </row>
    <row r="374" spans="1:27" ht="13.8">
      <c r="A374" s="195"/>
      <c r="B374" s="195"/>
      <c r="C374" s="195"/>
      <c r="D374" s="195"/>
      <c r="E374" s="198"/>
      <c r="F374" s="195"/>
      <c r="G374" s="195"/>
      <c r="H374" s="195"/>
      <c r="I374" s="195"/>
      <c r="J374" s="195"/>
      <c r="K374" s="195"/>
      <c r="L374" s="195"/>
      <c r="M374" s="195"/>
      <c r="N374" s="195"/>
      <c r="O374" s="195"/>
      <c r="P374" s="195"/>
      <c r="Q374" s="195"/>
      <c r="R374" s="195"/>
      <c r="S374" s="195"/>
      <c r="T374" s="195"/>
      <c r="U374" s="195"/>
      <c r="V374" s="195"/>
      <c r="W374" s="195"/>
      <c r="X374" s="195"/>
      <c r="Y374" s="195"/>
      <c r="Z374" s="195"/>
      <c r="AA374" s="195"/>
    </row>
    <row r="375" spans="1:27" ht="13.8">
      <c r="A375" s="195"/>
      <c r="B375" s="195"/>
      <c r="C375" s="195"/>
      <c r="D375" s="195"/>
      <c r="E375" s="198"/>
      <c r="F375" s="195"/>
      <c r="G375" s="195"/>
      <c r="H375" s="195"/>
      <c r="I375" s="195"/>
      <c r="J375" s="195"/>
      <c r="K375" s="195"/>
      <c r="L375" s="195"/>
      <c r="M375" s="195"/>
      <c r="N375" s="195"/>
      <c r="O375" s="195"/>
      <c r="P375" s="195"/>
      <c r="Q375" s="195"/>
      <c r="R375" s="195"/>
      <c r="S375" s="195"/>
      <c r="T375" s="195"/>
      <c r="U375" s="195"/>
      <c r="V375" s="195"/>
      <c r="W375" s="195"/>
      <c r="X375" s="195"/>
      <c r="Y375" s="195"/>
      <c r="Z375" s="195"/>
      <c r="AA375" s="195"/>
    </row>
    <row r="376" spans="1:27" ht="13.8">
      <c r="A376" s="195"/>
      <c r="B376" s="195"/>
      <c r="C376" s="195"/>
      <c r="D376" s="195"/>
      <c r="E376" s="198"/>
      <c r="F376" s="195"/>
      <c r="G376" s="195"/>
      <c r="H376" s="195"/>
      <c r="I376" s="195"/>
      <c r="J376" s="195"/>
      <c r="K376" s="195"/>
      <c r="L376" s="195"/>
      <c r="M376" s="195"/>
      <c r="N376" s="195"/>
      <c r="O376" s="195"/>
      <c r="P376" s="195"/>
      <c r="Q376" s="195"/>
      <c r="R376" s="195"/>
      <c r="S376" s="195"/>
      <c r="T376" s="195"/>
      <c r="U376" s="195"/>
      <c r="V376" s="195"/>
      <c r="W376" s="195"/>
      <c r="X376" s="195"/>
      <c r="Y376" s="195"/>
      <c r="Z376" s="195"/>
      <c r="AA376" s="195"/>
    </row>
    <row r="377" spans="1:27" ht="13.8">
      <c r="A377" s="195"/>
      <c r="B377" s="195"/>
      <c r="C377" s="195"/>
      <c r="D377" s="195"/>
      <c r="E377" s="198"/>
      <c r="F377" s="195"/>
      <c r="G377" s="195"/>
      <c r="H377" s="195"/>
      <c r="I377" s="195"/>
      <c r="J377" s="195"/>
      <c r="K377" s="195"/>
      <c r="L377" s="195"/>
      <c r="M377" s="195"/>
      <c r="N377" s="195"/>
      <c r="O377" s="195"/>
      <c r="P377" s="195"/>
      <c r="Q377" s="195"/>
      <c r="R377" s="195"/>
      <c r="S377" s="195"/>
      <c r="T377" s="195"/>
      <c r="U377" s="195"/>
      <c r="V377" s="195"/>
      <c r="W377" s="195"/>
      <c r="X377" s="195"/>
      <c r="Y377" s="195"/>
      <c r="Z377" s="195"/>
      <c r="AA377" s="195"/>
    </row>
    <row r="378" spans="1:27" ht="13.8">
      <c r="A378" s="195"/>
      <c r="B378" s="195"/>
      <c r="C378" s="195"/>
      <c r="D378" s="195"/>
      <c r="E378" s="198"/>
      <c r="F378" s="195"/>
      <c r="G378" s="195"/>
      <c r="H378" s="195"/>
      <c r="I378" s="195"/>
      <c r="J378" s="195"/>
      <c r="K378" s="195"/>
      <c r="L378" s="195"/>
      <c r="M378" s="195"/>
      <c r="N378" s="195"/>
      <c r="O378" s="195"/>
      <c r="P378" s="195"/>
      <c r="Q378" s="195"/>
      <c r="R378" s="195"/>
      <c r="S378" s="195"/>
      <c r="T378" s="195"/>
      <c r="U378" s="195"/>
      <c r="V378" s="195"/>
      <c r="W378" s="195"/>
      <c r="X378" s="195"/>
      <c r="Y378" s="195"/>
      <c r="Z378" s="195"/>
      <c r="AA378" s="195"/>
    </row>
    <row r="379" spans="1:27" ht="13.8">
      <c r="A379" s="195"/>
      <c r="B379" s="195"/>
      <c r="C379" s="195"/>
      <c r="D379" s="195"/>
      <c r="E379" s="198"/>
      <c r="F379" s="195"/>
      <c r="G379" s="195"/>
      <c r="H379" s="195"/>
      <c r="I379" s="195"/>
      <c r="J379" s="195"/>
      <c r="K379" s="195"/>
      <c r="L379" s="195"/>
      <c r="M379" s="195"/>
      <c r="N379" s="195"/>
      <c r="O379" s="195"/>
      <c r="P379" s="195"/>
      <c r="Q379" s="195"/>
      <c r="R379" s="195"/>
      <c r="S379" s="195"/>
      <c r="T379" s="195"/>
      <c r="U379" s="195"/>
      <c r="V379" s="195"/>
      <c r="W379" s="195"/>
      <c r="X379" s="195"/>
      <c r="Y379" s="195"/>
      <c r="Z379" s="195"/>
      <c r="AA379" s="195"/>
    </row>
    <row r="380" spans="1:27" ht="13.8">
      <c r="A380" s="195"/>
      <c r="B380" s="195"/>
      <c r="C380" s="195"/>
      <c r="D380" s="195"/>
      <c r="E380" s="198"/>
      <c r="F380" s="195"/>
      <c r="G380" s="195"/>
      <c r="H380" s="195"/>
      <c r="I380" s="195"/>
      <c r="J380" s="195"/>
      <c r="K380" s="195"/>
      <c r="L380" s="195"/>
      <c r="M380" s="195"/>
      <c r="N380" s="195"/>
      <c r="O380" s="195"/>
      <c r="P380" s="195"/>
      <c r="Q380" s="195"/>
      <c r="R380" s="195"/>
      <c r="S380" s="195"/>
      <c r="T380" s="195"/>
      <c r="U380" s="195"/>
      <c r="V380" s="195"/>
      <c r="W380" s="195"/>
      <c r="X380" s="195"/>
      <c r="Y380" s="195"/>
      <c r="Z380" s="195"/>
      <c r="AA380" s="195"/>
    </row>
    <row r="381" spans="1:27" ht="13.8">
      <c r="A381" s="195"/>
      <c r="B381" s="195"/>
      <c r="C381" s="195"/>
      <c r="D381" s="195"/>
      <c r="E381" s="198"/>
      <c r="F381" s="195"/>
      <c r="G381" s="195"/>
      <c r="H381" s="195"/>
      <c r="I381" s="195"/>
      <c r="J381" s="195"/>
      <c r="K381" s="195"/>
      <c r="L381" s="195"/>
      <c r="M381" s="195"/>
      <c r="N381" s="195"/>
      <c r="O381" s="195"/>
      <c r="P381" s="195"/>
      <c r="Q381" s="195"/>
      <c r="R381" s="195"/>
      <c r="S381" s="195"/>
      <c r="T381" s="195"/>
      <c r="U381" s="195"/>
      <c r="V381" s="195"/>
      <c r="W381" s="195"/>
      <c r="X381" s="195"/>
      <c r="Y381" s="195"/>
      <c r="Z381" s="195"/>
      <c r="AA381" s="195"/>
    </row>
    <row r="382" spans="1:27" ht="13.8">
      <c r="A382" s="195"/>
      <c r="B382" s="195"/>
      <c r="C382" s="195"/>
      <c r="D382" s="195"/>
      <c r="E382" s="198"/>
      <c r="F382" s="195"/>
      <c r="G382" s="195"/>
      <c r="H382" s="195"/>
      <c r="I382" s="195"/>
      <c r="J382" s="195"/>
      <c r="K382" s="195"/>
      <c r="L382" s="195"/>
      <c r="M382" s="195"/>
      <c r="N382" s="195"/>
      <c r="O382" s="195"/>
      <c r="P382" s="195"/>
      <c r="Q382" s="195"/>
      <c r="R382" s="195"/>
      <c r="S382" s="195"/>
      <c r="T382" s="195"/>
      <c r="U382" s="195"/>
      <c r="V382" s="195"/>
      <c r="W382" s="195"/>
      <c r="X382" s="195"/>
      <c r="Y382" s="195"/>
      <c r="Z382" s="195"/>
      <c r="AA382" s="195"/>
    </row>
    <row r="383" spans="1:27" ht="13.8">
      <c r="A383" s="195"/>
      <c r="B383" s="195"/>
      <c r="C383" s="195"/>
      <c r="D383" s="195"/>
      <c r="E383" s="198"/>
      <c r="F383" s="195"/>
      <c r="G383" s="195"/>
      <c r="H383" s="195"/>
      <c r="I383" s="195"/>
      <c r="J383" s="195"/>
      <c r="K383" s="195"/>
      <c r="L383" s="195"/>
      <c r="M383" s="195"/>
      <c r="N383" s="195"/>
      <c r="O383" s="195"/>
      <c r="P383" s="195"/>
      <c r="Q383" s="195"/>
      <c r="R383" s="195"/>
      <c r="S383" s="195"/>
      <c r="T383" s="195"/>
      <c r="U383" s="195"/>
      <c r="V383" s="195"/>
      <c r="W383" s="195"/>
      <c r="X383" s="195"/>
      <c r="Y383" s="195"/>
      <c r="Z383" s="195"/>
      <c r="AA383" s="195"/>
    </row>
    <row r="384" spans="1:27" ht="13.8">
      <c r="A384" s="195"/>
      <c r="B384" s="195"/>
      <c r="C384" s="195"/>
      <c r="D384" s="195"/>
      <c r="E384" s="198"/>
      <c r="F384" s="195"/>
      <c r="G384" s="195"/>
      <c r="H384" s="195"/>
      <c r="I384" s="195"/>
      <c r="J384" s="195"/>
      <c r="K384" s="195"/>
      <c r="L384" s="195"/>
      <c r="M384" s="195"/>
      <c r="N384" s="195"/>
      <c r="O384" s="195"/>
      <c r="P384" s="195"/>
      <c r="Q384" s="195"/>
      <c r="R384" s="195"/>
      <c r="S384" s="195"/>
      <c r="T384" s="195"/>
      <c r="U384" s="195"/>
      <c r="V384" s="195"/>
      <c r="W384" s="195"/>
      <c r="X384" s="195"/>
      <c r="Y384" s="195"/>
      <c r="Z384" s="195"/>
      <c r="AA384" s="195"/>
    </row>
    <row r="385" spans="1:27" ht="13.8">
      <c r="A385" s="195"/>
      <c r="B385" s="195"/>
      <c r="C385" s="195"/>
      <c r="D385" s="195"/>
      <c r="E385" s="198"/>
      <c r="F385" s="195"/>
      <c r="G385" s="195"/>
      <c r="H385" s="195"/>
      <c r="I385" s="195"/>
      <c r="J385" s="195"/>
      <c r="K385" s="195"/>
      <c r="L385" s="195"/>
      <c r="M385" s="195"/>
      <c r="N385" s="195"/>
      <c r="O385" s="195"/>
      <c r="P385" s="195"/>
      <c r="Q385" s="195"/>
      <c r="R385" s="195"/>
      <c r="S385" s="195"/>
      <c r="T385" s="195"/>
      <c r="U385" s="195"/>
      <c r="V385" s="195"/>
      <c r="W385" s="195"/>
      <c r="X385" s="195"/>
      <c r="Y385" s="195"/>
      <c r="Z385" s="195"/>
      <c r="AA385" s="195"/>
    </row>
    <row r="386" spans="1:27" ht="13.8">
      <c r="A386" s="195"/>
      <c r="B386" s="195"/>
      <c r="C386" s="195"/>
      <c r="D386" s="195"/>
      <c r="E386" s="198"/>
      <c r="F386" s="195"/>
      <c r="G386" s="195"/>
      <c r="H386" s="195"/>
      <c r="I386" s="195"/>
      <c r="J386" s="195"/>
      <c r="K386" s="195"/>
      <c r="L386" s="195"/>
      <c r="M386" s="195"/>
      <c r="N386" s="195"/>
      <c r="O386" s="195"/>
      <c r="P386" s="195"/>
      <c r="Q386" s="195"/>
      <c r="R386" s="195"/>
      <c r="S386" s="195"/>
      <c r="T386" s="195"/>
      <c r="U386" s="195"/>
      <c r="V386" s="195"/>
      <c r="W386" s="195"/>
      <c r="X386" s="195"/>
      <c r="Y386" s="195"/>
      <c r="Z386" s="195"/>
      <c r="AA386" s="195"/>
    </row>
    <row r="387" spans="1:27" ht="13.8">
      <c r="A387" s="195"/>
      <c r="B387" s="195"/>
      <c r="C387" s="195"/>
      <c r="D387" s="195"/>
      <c r="E387" s="198"/>
      <c r="F387" s="195"/>
      <c r="G387" s="195"/>
      <c r="H387" s="195"/>
      <c r="I387" s="195"/>
      <c r="J387" s="195"/>
      <c r="K387" s="195"/>
      <c r="L387" s="195"/>
      <c r="M387" s="195"/>
      <c r="N387" s="195"/>
      <c r="O387" s="195"/>
      <c r="P387" s="195"/>
      <c r="Q387" s="195"/>
      <c r="R387" s="195"/>
      <c r="S387" s="195"/>
      <c r="T387" s="195"/>
      <c r="U387" s="195"/>
      <c r="V387" s="195"/>
      <c r="W387" s="195"/>
      <c r="X387" s="195"/>
      <c r="Y387" s="195"/>
      <c r="Z387" s="195"/>
      <c r="AA387" s="195"/>
    </row>
    <row r="388" spans="1:27" ht="13.8">
      <c r="A388" s="195"/>
      <c r="B388" s="195"/>
      <c r="C388" s="195"/>
      <c r="D388" s="195"/>
      <c r="E388" s="198"/>
      <c r="F388" s="195"/>
      <c r="G388" s="195"/>
      <c r="H388" s="195"/>
      <c r="I388" s="195"/>
      <c r="J388" s="195"/>
      <c r="K388" s="195"/>
      <c r="L388" s="195"/>
      <c r="M388" s="195"/>
      <c r="N388" s="195"/>
      <c r="O388" s="195"/>
      <c r="P388" s="195"/>
      <c r="Q388" s="195"/>
      <c r="R388" s="195"/>
      <c r="S388" s="195"/>
      <c r="T388" s="195"/>
      <c r="U388" s="195"/>
      <c r="V388" s="195"/>
      <c r="W388" s="195"/>
      <c r="X388" s="195"/>
      <c r="Y388" s="195"/>
      <c r="Z388" s="195"/>
      <c r="AA388" s="195"/>
    </row>
    <row r="389" spans="1:27" ht="13.8">
      <c r="A389" s="195"/>
      <c r="B389" s="195"/>
      <c r="C389" s="195"/>
      <c r="D389" s="195"/>
      <c r="E389" s="198"/>
      <c r="F389" s="195"/>
      <c r="G389" s="195"/>
      <c r="H389" s="195"/>
      <c r="I389" s="195"/>
      <c r="J389" s="195"/>
      <c r="K389" s="195"/>
      <c r="L389" s="195"/>
      <c r="M389" s="195"/>
      <c r="N389" s="195"/>
      <c r="O389" s="195"/>
      <c r="P389" s="195"/>
      <c r="Q389" s="195"/>
      <c r="R389" s="195"/>
      <c r="S389" s="195"/>
      <c r="T389" s="195"/>
      <c r="U389" s="195"/>
      <c r="V389" s="195"/>
      <c r="W389" s="195"/>
      <c r="X389" s="195"/>
      <c r="Y389" s="195"/>
      <c r="Z389" s="195"/>
      <c r="AA389" s="195"/>
    </row>
    <row r="390" spans="1:27" ht="13.8">
      <c r="A390" s="195"/>
      <c r="B390" s="195"/>
      <c r="C390" s="195"/>
      <c r="D390" s="195"/>
      <c r="E390" s="198"/>
      <c r="F390" s="195"/>
      <c r="G390" s="195"/>
      <c r="H390" s="195"/>
      <c r="I390" s="195"/>
      <c r="J390" s="195"/>
      <c r="K390" s="195"/>
      <c r="L390" s="195"/>
      <c r="M390" s="195"/>
      <c r="N390" s="195"/>
      <c r="O390" s="195"/>
      <c r="P390" s="195"/>
      <c r="Q390" s="195"/>
      <c r="R390" s="195"/>
      <c r="S390" s="195"/>
      <c r="T390" s="195"/>
      <c r="U390" s="195"/>
      <c r="V390" s="195"/>
      <c r="W390" s="195"/>
      <c r="X390" s="195"/>
      <c r="Y390" s="195"/>
      <c r="Z390" s="195"/>
      <c r="AA390" s="195"/>
    </row>
    <row r="391" spans="1:27" ht="13.8">
      <c r="A391" s="195"/>
      <c r="B391" s="195"/>
      <c r="C391" s="195"/>
      <c r="D391" s="195"/>
      <c r="E391" s="198"/>
      <c r="F391" s="195"/>
      <c r="G391" s="195"/>
      <c r="H391" s="195"/>
      <c r="I391" s="195"/>
      <c r="J391" s="195"/>
      <c r="K391" s="195"/>
      <c r="L391" s="195"/>
      <c r="M391" s="195"/>
      <c r="N391" s="195"/>
      <c r="O391" s="195"/>
      <c r="P391" s="195"/>
      <c r="Q391" s="195"/>
      <c r="R391" s="195"/>
      <c r="S391" s="195"/>
      <c r="T391" s="195"/>
      <c r="U391" s="195"/>
      <c r="V391" s="195"/>
      <c r="W391" s="195"/>
      <c r="X391" s="195"/>
      <c r="Y391" s="195"/>
      <c r="Z391" s="195"/>
      <c r="AA391" s="195"/>
    </row>
    <row r="392" spans="1:27" ht="13.8">
      <c r="A392" s="195"/>
      <c r="B392" s="195"/>
      <c r="C392" s="195"/>
      <c r="D392" s="195"/>
      <c r="E392" s="198"/>
      <c r="F392" s="195"/>
      <c r="G392" s="195"/>
      <c r="H392" s="195"/>
      <c r="I392" s="195"/>
      <c r="J392" s="195"/>
      <c r="K392" s="195"/>
      <c r="L392" s="195"/>
      <c r="M392" s="195"/>
      <c r="N392" s="195"/>
      <c r="O392" s="195"/>
      <c r="P392" s="195"/>
      <c r="Q392" s="195"/>
      <c r="R392" s="195"/>
      <c r="S392" s="195"/>
      <c r="T392" s="195"/>
      <c r="U392" s="195"/>
      <c r="V392" s="195"/>
      <c r="W392" s="195"/>
      <c r="X392" s="195"/>
      <c r="Y392" s="195"/>
      <c r="Z392" s="195"/>
      <c r="AA392" s="195"/>
    </row>
    <row r="393" spans="1:27" ht="13.8">
      <c r="A393" s="195"/>
      <c r="B393" s="195"/>
      <c r="C393" s="195"/>
      <c r="D393" s="195"/>
      <c r="E393" s="198"/>
      <c r="F393" s="195"/>
      <c r="G393" s="195"/>
      <c r="H393" s="195"/>
      <c r="I393" s="195"/>
      <c r="J393" s="195"/>
      <c r="K393" s="195"/>
      <c r="L393" s="195"/>
      <c r="M393" s="195"/>
      <c r="N393" s="195"/>
      <c r="O393" s="195"/>
      <c r="P393" s="195"/>
      <c r="Q393" s="195"/>
      <c r="R393" s="195"/>
      <c r="S393" s="195"/>
      <c r="T393" s="195"/>
      <c r="U393" s="195"/>
      <c r="V393" s="195"/>
      <c r="W393" s="195"/>
      <c r="X393" s="195"/>
      <c r="Y393" s="195"/>
      <c r="Z393" s="195"/>
      <c r="AA393" s="195"/>
    </row>
    <row r="394" spans="1:27" ht="13.8">
      <c r="A394" s="195"/>
      <c r="B394" s="195"/>
      <c r="C394" s="195"/>
      <c r="D394" s="195"/>
      <c r="E394" s="198"/>
      <c r="F394" s="195"/>
      <c r="G394" s="195"/>
      <c r="H394" s="195"/>
      <c r="I394" s="195"/>
      <c r="J394" s="195"/>
      <c r="K394" s="195"/>
      <c r="L394" s="195"/>
      <c r="M394" s="195"/>
      <c r="N394" s="195"/>
      <c r="O394" s="195"/>
      <c r="P394" s="195"/>
      <c r="Q394" s="195"/>
      <c r="R394" s="195"/>
      <c r="S394" s="195"/>
      <c r="T394" s="195"/>
      <c r="U394" s="195"/>
      <c r="V394" s="195"/>
      <c r="W394" s="195"/>
      <c r="X394" s="195"/>
      <c r="Y394" s="195"/>
      <c r="Z394" s="195"/>
      <c r="AA394" s="195"/>
    </row>
    <row r="395" spans="1:27" ht="13.8">
      <c r="A395" s="195"/>
      <c r="B395" s="195"/>
      <c r="C395" s="195"/>
      <c r="D395" s="195"/>
      <c r="E395" s="198"/>
      <c r="F395" s="195"/>
      <c r="G395" s="195"/>
      <c r="H395" s="195"/>
      <c r="I395" s="195"/>
      <c r="J395" s="195"/>
      <c r="K395" s="195"/>
      <c r="L395" s="195"/>
      <c r="M395" s="195"/>
      <c r="N395" s="195"/>
      <c r="O395" s="195"/>
      <c r="P395" s="195"/>
      <c r="Q395" s="195"/>
      <c r="R395" s="195"/>
      <c r="S395" s="195"/>
      <c r="T395" s="195"/>
      <c r="U395" s="195"/>
      <c r="V395" s="195"/>
      <c r="W395" s="195"/>
      <c r="X395" s="195"/>
      <c r="Y395" s="195"/>
      <c r="Z395" s="195"/>
      <c r="AA395" s="195"/>
    </row>
    <row r="396" spans="1:27" ht="13.8">
      <c r="A396" s="195"/>
      <c r="B396" s="195"/>
      <c r="C396" s="195"/>
      <c r="D396" s="195"/>
      <c r="E396" s="198"/>
      <c r="F396" s="195"/>
      <c r="G396" s="195"/>
      <c r="H396" s="195"/>
      <c r="I396" s="195"/>
      <c r="J396" s="195"/>
      <c r="K396" s="195"/>
      <c r="L396" s="195"/>
      <c r="M396" s="195"/>
      <c r="N396" s="195"/>
      <c r="O396" s="195"/>
      <c r="P396" s="195"/>
      <c r="Q396" s="195"/>
      <c r="R396" s="195"/>
      <c r="S396" s="195"/>
      <c r="T396" s="195"/>
      <c r="U396" s="195"/>
      <c r="V396" s="195"/>
      <c r="W396" s="195"/>
      <c r="X396" s="195"/>
      <c r="Y396" s="195"/>
      <c r="Z396" s="195"/>
      <c r="AA396" s="195"/>
    </row>
    <row r="397" spans="1:27" ht="13.8">
      <c r="A397" s="195"/>
      <c r="B397" s="195"/>
      <c r="C397" s="195"/>
      <c r="D397" s="195"/>
      <c r="E397" s="198"/>
      <c r="F397" s="195"/>
      <c r="G397" s="195"/>
      <c r="H397" s="195"/>
      <c r="I397" s="195"/>
      <c r="J397" s="195"/>
      <c r="K397" s="195"/>
      <c r="L397" s="195"/>
      <c r="M397" s="195"/>
      <c r="N397" s="195"/>
      <c r="O397" s="195"/>
      <c r="P397" s="195"/>
      <c r="Q397" s="195"/>
      <c r="R397" s="195"/>
      <c r="S397" s="195"/>
      <c r="T397" s="195"/>
      <c r="U397" s="195"/>
      <c r="V397" s="195"/>
      <c r="W397" s="195"/>
      <c r="X397" s="195"/>
      <c r="Y397" s="195"/>
      <c r="Z397" s="195"/>
      <c r="AA397" s="195"/>
    </row>
    <row r="398" spans="1:27" ht="13.8">
      <c r="A398" s="195"/>
      <c r="B398" s="195"/>
      <c r="C398" s="195"/>
      <c r="D398" s="195"/>
      <c r="E398" s="198"/>
      <c r="F398" s="195"/>
      <c r="G398" s="195"/>
      <c r="H398" s="195"/>
      <c r="I398" s="195"/>
      <c r="J398" s="195"/>
      <c r="K398" s="195"/>
      <c r="L398" s="195"/>
      <c r="M398" s="195"/>
      <c r="N398" s="195"/>
      <c r="O398" s="195"/>
      <c r="P398" s="195"/>
      <c r="Q398" s="195"/>
      <c r="R398" s="195"/>
      <c r="S398" s="195"/>
      <c r="T398" s="195"/>
      <c r="U398" s="195"/>
      <c r="V398" s="195"/>
      <c r="W398" s="195"/>
      <c r="X398" s="195"/>
      <c r="Y398" s="195"/>
      <c r="Z398" s="195"/>
      <c r="AA398" s="195"/>
    </row>
    <row r="399" spans="1:27" ht="13.8">
      <c r="A399" s="195"/>
      <c r="B399" s="195"/>
      <c r="C399" s="195"/>
      <c r="D399" s="195"/>
      <c r="E399" s="198"/>
      <c r="F399" s="195"/>
      <c r="G399" s="195"/>
      <c r="H399" s="195"/>
      <c r="I399" s="195"/>
      <c r="J399" s="195"/>
      <c r="K399" s="195"/>
      <c r="L399" s="195"/>
      <c r="M399" s="195"/>
      <c r="N399" s="195"/>
      <c r="O399" s="195"/>
      <c r="P399" s="195"/>
      <c r="Q399" s="195"/>
      <c r="R399" s="195"/>
      <c r="S399" s="195"/>
      <c r="T399" s="195"/>
      <c r="U399" s="195"/>
      <c r="V399" s="195"/>
      <c r="W399" s="195"/>
      <c r="X399" s="195"/>
      <c r="Y399" s="195"/>
      <c r="Z399" s="195"/>
      <c r="AA399" s="195"/>
    </row>
    <row r="400" spans="1:27" ht="13.8">
      <c r="A400" s="195"/>
      <c r="B400" s="195"/>
      <c r="C400" s="195"/>
      <c r="D400" s="195"/>
      <c r="E400" s="198"/>
      <c r="F400" s="195"/>
      <c r="G400" s="195"/>
      <c r="H400" s="195"/>
      <c r="I400" s="195"/>
      <c r="J400" s="195"/>
      <c r="K400" s="195"/>
      <c r="L400" s="195"/>
      <c r="M400" s="195"/>
      <c r="N400" s="195"/>
      <c r="O400" s="195"/>
      <c r="P400" s="195"/>
      <c r="Q400" s="195"/>
      <c r="R400" s="195"/>
      <c r="S400" s="195"/>
      <c r="T400" s="195"/>
      <c r="U400" s="195"/>
      <c r="V400" s="195"/>
      <c r="W400" s="195"/>
      <c r="X400" s="195"/>
      <c r="Y400" s="195"/>
      <c r="Z400" s="195"/>
      <c r="AA400" s="195"/>
    </row>
    <row r="401" spans="1:27" ht="13.8">
      <c r="A401" s="195"/>
      <c r="B401" s="195"/>
      <c r="C401" s="195"/>
      <c r="D401" s="195"/>
      <c r="E401" s="198"/>
      <c r="F401" s="195"/>
      <c r="G401" s="195"/>
      <c r="H401" s="195"/>
      <c r="I401" s="195"/>
      <c r="J401" s="195"/>
      <c r="K401" s="195"/>
      <c r="L401" s="195"/>
      <c r="M401" s="195"/>
      <c r="N401" s="195"/>
      <c r="O401" s="195"/>
      <c r="P401" s="195"/>
      <c r="Q401" s="195"/>
      <c r="R401" s="195"/>
      <c r="S401" s="195"/>
      <c r="T401" s="195"/>
      <c r="U401" s="195"/>
      <c r="V401" s="195"/>
      <c r="W401" s="195"/>
      <c r="X401" s="195"/>
      <c r="Y401" s="195"/>
      <c r="Z401" s="195"/>
      <c r="AA401" s="195"/>
    </row>
    <row r="402" spans="1:27" ht="13.8">
      <c r="A402" s="195"/>
      <c r="B402" s="195"/>
      <c r="C402" s="195"/>
      <c r="D402" s="195"/>
      <c r="E402" s="198"/>
      <c r="F402" s="195"/>
      <c r="G402" s="195"/>
      <c r="H402" s="195"/>
      <c r="I402" s="195"/>
      <c r="J402" s="195"/>
      <c r="K402" s="195"/>
      <c r="L402" s="195"/>
      <c r="M402" s="195"/>
      <c r="N402" s="195"/>
      <c r="O402" s="195"/>
      <c r="P402" s="195"/>
      <c r="Q402" s="195"/>
      <c r="R402" s="195"/>
      <c r="S402" s="195"/>
      <c r="T402" s="195"/>
      <c r="U402" s="195"/>
      <c r="V402" s="195"/>
      <c r="W402" s="195"/>
      <c r="X402" s="195"/>
      <c r="Y402" s="195"/>
      <c r="Z402" s="195"/>
      <c r="AA402" s="195"/>
    </row>
    <row r="403" spans="1:27" ht="13.8">
      <c r="A403" s="195"/>
      <c r="B403" s="195"/>
      <c r="C403" s="195"/>
      <c r="D403" s="195"/>
      <c r="E403" s="198"/>
      <c r="F403" s="195"/>
      <c r="G403" s="195"/>
      <c r="H403" s="195"/>
      <c r="I403" s="195"/>
      <c r="J403" s="195"/>
      <c r="K403" s="195"/>
      <c r="L403" s="195"/>
      <c r="M403" s="195"/>
      <c r="N403" s="195"/>
      <c r="O403" s="195"/>
      <c r="P403" s="195"/>
      <c r="Q403" s="195"/>
      <c r="R403" s="195"/>
      <c r="S403" s="195"/>
      <c r="T403" s="195"/>
      <c r="U403" s="195"/>
      <c r="V403" s="195"/>
      <c r="W403" s="195"/>
      <c r="X403" s="195"/>
      <c r="Y403" s="195"/>
      <c r="Z403" s="195"/>
      <c r="AA403" s="195"/>
    </row>
    <row r="404" spans="1:27" ht="13.8">
      <c r="A404" s="195"/>
      <c r="B404" s="195"/>
      <c r="C404" s="195"/>
      <c r="D404" s="195"/>
      <c r="E404" s="198"/>
      <c r="F404" s="195"/>
      <c r="G404" s="195"/>
      <c r="H404" s="195"/>
      <c r="I404" s="195"/>
      <c r="J404" s="195"/>
      <c r="K404" s="195"/>
      <c r="L404" s="195"/>
      <c r="M404" s="195"/>
      <c r="N404" s="195"/>
      <c r="O404" s="195"/>
      <c r="P404" s="195"/>
      <c r="Q404" s="195"/>
      <c r="R404" s="195"/>
      <c r="S404" s="195"/>
      <c r="T404" s="195"/>
      <c r="U404" s="195"/>
      <c r="V404" s="195"/>
      <c r="W404" s="195"/>
      <c r="X404" s="195"/>
      <c r="Y404" s="195"/>
      <c r="Z404" s="195"/>
      <c r="AA404" s="195"/>
    </row>
    <row r="405" spans="1:27" ht="13.8">
      <c r="A405" s="195"/>
      <c r="B405" s="195"/>
      <c r="C405" s="195"/>
      <c r="D405" s="195"/>
      <c r="E405" s="198"/>
      <c r="F405" s="195"/>
      <c r="G405" s="195"/>
      <c r="H405" s="195"/>
      <c r="I405" s="195"/>
      <c r="J405" s="195"/>
      <c r="K405" s="195"/>
      <c r="L405" s="195"/>
      <c r="M405" s="195"/>
      <c r="N405" s="195"/>
      <c r="O405" s="195"/>
      <c r="P405" s="195"/>
      <c r="Q405" s="195"/>
      <c r="R405" s="195"/>
      <c r="S405" s="195"/>
      <c r="T405" s="195"/>
      <c r="U405" s="195"/>
      <c r="V405" s="195"/>
      <c r="W405" s="195"/>
      <c r="X405" s="195"/>
      <c r="Y405" s="195"/>
      <c r="Z405" s="195"/>
      <c r="AA405" s="195"/>
    </row>
    <row r="406" spans="1:27" ht="13.8">
      <c r="A406" s="195"/>
      <c r="B406" s="195"/>
      <c r="C406" s="195"/>
      <c r="D406" s="195"/>
      <c r="E406" s="198"/>
      <c r="F406" s="195"/>
      <c r="G406" s="195"/>
      <c r="H406" s="195"/>
      <c r="I406" s="195"/>
      <c r="J406" s="195"/>
      <c r="K406" s="195"/>
      <c r="L406" s="195"/>
      <c r="M406" s="195"/>
      <c r="N406" s="195"/>
      <c r="O406" s="195"/>
      <c r="P406" s="195"/>
      <c r="Q406" s="195"/>
      <c r="R406" s="195"/>
      <c r="S406" s="195"/>
      <c r="T406" s="195"/>
      <c r="U406" s="195"/>
      <c r="V406" s="195"/>
      <c r="W406" s="195"/>
      <c r="X406" s="195"/>
      <c r="Y406" s="195"/>
      <c r="Z406" s="195"/>
      <c r="AA406" s="195"/>
    </row>
    <row r="407" spans="1:27" ht="13.8">
      <c r="A407" s="195"/>
      <c r="B407" s="195"/>
      <c r="C407" s="195"/>
      <c r="D407" s="195"/>
      <c r="E407" s="198"/>
      <c r="F407" s="195"/>
      <c r="G407" s="195"/>
      <c r="H407" s="195"/>
      <c r="I407" s="195"/>
      <c r="J407" s="195"/>
      <c r="K407" s="195"/>
      <c r="L407" s="195"/>
      <c r="M407" s="195"/>
      <c r="N407" s="195"/>
      <c r="O407" s="195"/>
      <c r="P407" s="195"/>
      <c r="Q407" s="195"/>
      <c r="R407" s="195"/>
      <c r="S407" s="195"/>
      <c r="T407" s="195"/>
      <c r="U407" s="195"/>
      <c r="V407" s="195"/>
      <c r="W407" s="195"/>
      <c r="X407" s="195"/>
      <c r="Y407" s="195"/>
      <c r="Z407" s="195"/>
      <c r="AA407" s="195"/>
    </row>
    <row r="408" spans="1:27" ht="13.8">
      <c r="A408" s="195"/>
      <c r="B408" s="195"/>
      <c r="C408" s="195"/>
      <c r="D408" s="195"/>
      <c r="E408" s="198"/>
      <c r="F408" s="195"/>
      <c r="G408" s="195"/>
      <c r="H408" s="195"/>
      <c r="I408" s="195"/>
      <c r="J408" s="195"/>
      <c r="K408" s="195"/>
      <c r="L408" s="195"/>
      <c r="M408" s="195"/>
      <c r="N408" s="195"/>
      <c r="O408" s="195"/>
      <c r="P408" s="195"/>
      <c r="Q408" s="195"/>
      <c r="R408" s="195"/>
      <c r="S408" s="195"/>
      <c r="T408" s="195"/>
      <c r="U408" s="195"/>
      <c r="V408" s="195"/>
      <c r="W408" s="195"/>
      <c r="X408" s="195"/>
      <c r="Y408" s="195"/>
      <c r="Z408" s="195"/>
      <c r="AA408" s="195"/>
    </row>
    <row r="409" spans="1:27" ht="13.8">
      <c r="A409" s="195"/>
      <c r="B409" s="195"/>
      <c r="C409" s="195"/>
      <c r="D409" s="195"/>
      <c r="E409" s="198"/>
      <c r="F409" s="195"/>
      <c r="G409" s="195"/>
      <c r="H409" s="195"/>
      <c r="I409" s="195"/>
      <c r="J409" s="195"/>
      <c r="K409" s="195"/>
      <c r="L409" s="195"/>
      <c r="M409" s="195"/>
      <c r="N409" s="195"/>
      <c r="O409" s="195"/>
      <c r="P409" s="195"/>
      <c r="Q409" s="195"/>
      <c r="R409" s="195"/>
      <c r="S409" s="195"/>
      <c r="T409" s="195"/>
      <c r="U409" s="195"/>
      <c r="V409" s="195"/>
      <c r="W409" s="195"/>
      <c r="X409" s="195"/>
      <c r="Y409" s="195"/>
      <c r="Z409" s="195"/>
      <c r="AA409" s="195"/>
    </row>
    <row r="410" spans="1:27" ht="13.8">
      <c r="A410" s="195"/>
      <c r="B410" s="195"/>
      <c r="C410" s="195"/>
      <c r="D410" s="195"/>
      <c r="E410" s="198"/>
      <c r="F410" s="195"/>
      <c r="G410" s="195"/>
      <c r="H410" s="195"/>
      <c r="I410" s="195"/>
      <c r="J410" s="195"/>
      <c r="K410" s="195"/>
      <c r="L410" s="195"/>
      <c r="M410" s="195"/>
      <c r="N410" s="195"/>
      <c r="O410" s="195"/>
      <c r="P410" s="195"/>
      <c r="Q410" s="195"/>
      <c r="R410" s="195"/>
      <c r="S410" s="195"/>
      <c r="T410" s="195"/>
      <c r="U410" s="195"/>
      <c r="V410" s="195"/>
      <c r="W410" s="195"/>
      <c r="X410" s="195"/>
      <c r="Y410" s="195"/>
      <c r="Z410" s="195"/>
      <c r="AA410" s="195"/>
    </row>
    <row r="411" spans="1:27" ht="13.8">
      <c r="A411" s="195"/>
      <c r="B411" s="195"/>
      <c r="C411" s="195"/>
      <c r="D411" s="195"/>
      <c r="E411" s="198"/>
      <c r="F411" s="195"/>
      <c r="G411" s="195"/>
      <c r="H411" s="195"/>
      <c r="I411" s="195"/>
      <c r="J411" s="195"/>
      <c r="K411" s="195"/>
      <c r="L411" s="195"/>
      <c r="M411" s="195"/>
      <c r="N411" s="195"/>
      <c r="O411" s="195"/>
      <c r="P411" s="195"/>
      <c r="Q411" s="195"/>
      <c r="R411" s="195"/>
      <c r="S411" s="195"/>
      <c r="T411" s="195"/>
      <c r="U411" s="195"/>
      <c r="V411" s="195"/>
      <c r="W411" s="195"/>
      <c r="X411" s="195"/>
      <c r="Y411" s="195"/>
      <c r="Z411" s="195"/>
      <c r="AA411" s="195"/>
    </row>
    <row r="412" spans="1:27" ht="13.8">
      <c r="A412" s="195"/>
      <c r="B412" s="195"/>
      <c r="C412" s="195"/>
      <c r="D412" s="195"/>
      <c r="E412" s="198"/>
      <c r="F412" s="195"/>
      <c r="G412" s="195"/>
      <c r="H412" s="195"/>
      <c r="I412" s="195"/>
      <c r="J412" s="195"/>
      <c r="K412" s="195"/>
      <c r="L412" s="195"/>
      <c r="M412" s="195"/>
      <c r="N412" s="195"/>
      <c r="O412" s="195"/>
      <c r="P412" s="195"/>
      <c r="Q412" s="195"/>
      <c r="R412" s="195"/>
      <c r="S412" s="195"/>
      <c r="T412" s="195"/>
      <c r="U412" s="195"/>
      <c r="V412" s="195"/>
      <c r="W412" s="195"/>
      <c r="X412" s="195"/>
      <c r="Y412" s="195"/>
      <c r="Z412" s="195"/>
      <c r="AA412" s="195"/>
    </row>
    <row r="413" spans="1:27" ht="13.8">
      <c r="A413" s="195"/>
      <c r="B413" s="195"/>
      <c r="C413" s="195"/>
      <c r="D413" s="195"/>
      <c r="E413" s="198"/>
      <c r="F413" s="195"/>
      <c r="G413" s="195"/>
      <c r="H413" s="195"/>
      <c r="I413" s="195"/>
      <c r="J413" s="195"/>
      <c r="K413" s="195"/>
      <c r="L413" s="195"/>
      <c r="M413" s="195"/>
      <c r="N413" s="195"/>
      <c r="O413" s="195"/>
      <c r="P413" s="195"/>
      <c r="Q413" s="195"/>
      <c r="R413" s="195"/>
      <c r="S413" s="195"/>
      <c r="T413" s="195"/>
      <c r="U413" s="195"/>
      <c r="V413" s="195"/>
      <c r="W413" s="195"/>
      <c r="X413" s="195"/>
      <c r="Y413" s="195"/>
      <c r="Z413" s="195"/>
      <c r="AA413" s="195"/>
    </row>
    <row r="414" spans="1:27" ht="13.8">
      <c r="A414" s="195"/>
      <c r="B414" s="195"/>
      <c r="C414" s="195"/>
      <c r="D414" s="195"/>
      <c r="E414" s="198"/>
      <c r="F414" s="195"/>
      <c r="G414" s="195"/>
      <c r="H414" s="195"/>
      <c r="I414" s="195"/>
      <c r="J414" s="195"/>
      <c r="K414" s="195"/>
      <c r="L414" s="195"/>
      <c r="M414" s="195"/>
      <c r="N414" s="195"/>
      <c r="O414" s="195"/>
      <c r="P414" s="195"/>
      <c r="Q414" s="195"/>
      <c r="R414" s="195"/>
      <c r="S414" s="195"/>
      <c r="T414" s="195"/>
      <c r="U414" s="195"/>
      <c r="V414" s="195"/>
      <c r="W414" s="195"/>
      <c r="X414" s="195"/>
      <c r="Y414" s="195"/>
      <c r="Z414" s="195"/>
      <c r="AA414" s="195"/>
    </row>
    <row r="415" spans="1:27" ht="13.8">
      <c r="A415" s="195"/>
      <c r="B415" s="195"/>
      <c r="C415" s="195"/>
      <c r="D415" s="195"/>
      <c r="E415" s="198"/>
      <c r="F415" s="195"/>
      <c r="G415" s="195"/>
      <c r="H415" s="195"/>
      <c r="I415" s="195"/>
      <c r="J415" s="195"/>
      <c r="K415" s="195"/>
      <c r="L415" s="195"/>
      <c r="M415" s="195"/>
      <c r="N415" s="195"/>
      <c r="O415" s="195"/>
      <c r="P415" s="195"/>
      <c r="Q415" s="195"/>
      <c r="R415" s="195"/>
      <c r="S415" s="195"/>
      <c r="T415" s="195"/>
      <c r="U415" s="195"/>
      <c r="V415" s="195"/>
      <c r="W415" s="195"/>
      <c r="X415" s="195"/>
      <c r="Y415" s="195"/>
      <c r="Z415" s="195"/>
      <c r="AA415" s="195"/>
    </row>
    <row r="416" spans="1:27" ht="13.8">
      <c r="A416" s="195"/>
      <c r="B416" s="195"/>
      <c r="C416" s="195"/>
      <c r="D416" s="195"/>
      <c r="E416" s="198"/>
      <c r="F416" s="195"/>
      <c r="G416" s="195"/>
      <c r="H416" s="195"/>
      <c r="I416" s="195"/>
      <c r="J416" s="195"/>
      <c r="K416" s="195"/>
      <c r="L416" s="195"/>
      <c r="M416" s="195"/>
      <c r="N416" s="195"/>
      <c r="O416" s="195"/>
      <c r="P416" s="195"/>
      <c r="Q416" s="195"/>
      <c r="R416" s="195"/>
      <c r="S416" s="195"/>
      <c r="T416" s="195"/>
      <c r="U416" s="195"/>
      <c r="V416" s="195"/>
      <c r="W416" s="195"/>
      <c r="X416" s="195"/>
      <c r="Y416" s="195"/>
      <c r="Z416" s="195"/>
      <c r="AA416" s="195"/>
    </row>
    <row r="417" spans="1:27" ht="13.8">
      <c r="A417" s="195"/>
      <c r="B417" s="195"/>
      <c r="C417" s="195"/>
      <c r="D417" s="195"/>
      <c r="E417" s="198"/>
      <c r="F417" s="195"/>
      <c r="G417" s="195"/>
      <c r="H417" s="195"/>
      <c r="I417" s="195"/>
      <c r="J417" s="195"/>
      <c r="K417" s="195"/>
      <c r="L417" s="195"/>
      <c r="M417" s="195"/>
      <c r="N417" s="195"/>
      <c r="O417" s="195"/>
      <c r="P417" s="195"/>
      <c r="Q417" s="195"/>
      <c r="R417" s="195"/>
      <c r="S417" s="195"/>
      <c r="T417" s="195"/>
      <c r="U417" s="195"/>
      <c r="V417" s="195"/>
      <c r="W417" s="195"/>
      <c r="X417" s="195"/>
      <c r="Y417" s="195"/>
      <c r="Z417" s="195"/>
      <c r="AA417" s="195"/>
    </row>
    <row r="418" spans="1:27" ht="13.8">
      <c r="A418" s="195"/>
      <c r="B418" s="195"/>
      <c r="C418" s="195"/>
      <c r="D418" s="195"/>
      <c r="E418" s="198"/>
      <c r="F418" s="195"/>
      <c r="G418" s="195"/>
      <c r="H418" s="195"/>
      <c r="I418" s="195"/>
      <c r="J418" s="195"/>
      <c r="K418" s="195"/>
      <c r="L418" s="195"/>
      <c r="M418" s="195"/>
      <c r="N418" s="195"/>
      <c r="O418" s="195"/>
      <c r="P418" s="195"/>
      <c r="Q418" s="195"/>
      <c r="R418" s="195"/>
      <c r="S418" s="195"/>
      <c r="T418" s="195"/>
      <c r="U418" s="195"/>
      <c r="V418" s="195"/>
      <c r="W418" s="195"/>
      <c r="X418" s="195"/>
      <c r="Y418" s="195"/>
      <c r="Z418" s="195"/>
      <c r="AA418" s="195"/>
    </row>
    <row r="419" spans="1:27" ht="13.8">
      <c r="A419" s="195"/>
      <c r="B419" s="195"/>
      <c r="C419" s="195"/>
      <c r="D419" s="195"/>
      <c r="E419" s="198"/>
      <c r="F419" s="195"/>
      <c r="G419" s="195"/>
      <c r="H419" s="195"/>
      <c r="I419" s="195"/>
      <c r="J419" s="195"/>
      <c r="K419" s="195"/>
      <c r="L419" s="195"/>
      <c r="M419" s="195"/>
      <c r="N419" s="195"/>
      <c r="O419" s="195"/>
      <c r="P419" s="195"/>
      <c r="Q419" s="195"/>
      <c r="R419" s="195"/>
      <c r="S419" s="195"/>
      <c r="T419" s="195"/>
      <c r="U419" s="195"/>
      <c r="V419" s="195"/>
      <c r="W419" s="195"/>
      <c r="X419" s="195"/>
      <c r="Y419" s="195"/>
      <c r="Z419" s="195"/>
      <c r="AA419" s="195"/>
    </row>
    <row r="420" spans="1:27" ht="13.8">
      <c r="A420" s="195"/>
      <c r="B420" s="195"/>
      <c r="C420" s="195"/>
      <c r="D420" s="195"/>
      <c r="E420" s="198"/>
      <c r="F420" s="195"/>
      <c r="G420" s="195"/>
      <c r="H420" s="195"/>
      <c r="I420" s="195"/>
      <c r="J420" s="195"/>
      <c r="K420" s="195"/>
      <c r="L420" s="195"/>
      <c r="M420" s="195"/>
      <c r="N420" s="195"/>
      <c r="O420" s="195"/>
      <c r="P420" s="195"/>
      <c r="Q420" s="195"/>
      <c r="R420" s="195"/>
      <c r="S420" s="195"/>
      <c r="T420" s="195"/>
      <c r="U420" s="195"/>
      <c r="V420" s="195"/>
      <c r="W420" s="195"/>
      <c r="X420" s="195"/>
      <c r="Y420" s="195"/>
      <c r="Z420" s="195"/>
      <c r="AA420" s="195"/>
    </row>
    <row r="421" spans="1:27" ht="13.8">
      <c r="A421" s="195"/>
      <c r="B421" s="195"/>
      <c r="C421" s="195"/>
      <c r="D421" s="195"/>
      <c r="E421" s="198"/>
      <c r="F421" s="195"/>
      <c r="G421" s="195"/>
      <c r="H421" s="195"/>
      <c r="I421" s="195"/>
      <c r="J421" s="195"/>
      <c r="K421" s="195"/>
      <c r="L421" s="195"/>
      <c r="M421" s="195"/>
      <c r="N421" s="195"/>
      <c r="O421" s="195"/>
      <c r="P421" s="195"/>
      <c r="Q421" s="195"/>
      <c r="R421" s="195"/>
      <c r="S421" s="195"/>
      <c r="T421" s="195"/>
      <c r="U421" s="195"/>
      <c r="V421" s="195"/>
      <c r="W421" s="195"/>
      <c r="X421" s="195"/>
      <c r="Y421" s="195"/>
      <c r="Z421" s="195"/>
      <c r="AA421" s="195"/>
    </row>
    <row r="422" spans="1:27" ht="13.8">
      <c r="A422" s="195"/>
      <c r="B422" s="195"/>
      <c r="C422" s="195"/>
      <c r="D422" s="195"/>
      <c r="E422" s="198"/>
      <c r="F422" s="195"/>
      <c r="G422" s="195"/>
      <c r="H422" s="195"/>
      <c r="I422" s="195"/>
      <c r="J422" s="195"/>
      <c r="K422" s="195"/>
      <c r="L422" s="195"/>
      <c r="M422" s="195"/>
      <c r="N422" s="195"/>
      <c r="O422" s="195"/>
      <c r="P422" s="195"/>
      <c r="Q422" s="195"/>
      <c r="R422" s="195"/>
      <c r="S422" s="195"/>
      <c r="T422" s="195"/>
      <c r="U422" s="195"/>
      <c r="V422" s="195"/>
      <c r="W422" s="195"/>
      <c r="X422" s="195"/>
      <c r="Y422" s="195"/>
      <c r="Z422" s="195"/>
      <c r="AA422" s="195"/>
    </row>
    <row r="423" spans="1:27" ht="13.8">
      <c r="A423" s="195"/>
      <c r="B423" s="195"/>
      <c r="C423" s="195"/>
      <c r="D423" s="195"/>
      <c r="E423" s="198"/>
      <c r="F423" s="195"/>
      <c r="G423" s="195"/>
      <c r="H423" s="195"/>
      <c r="I423" s="195"/>
      <c r="J423" s="195"/>
      <c r="K423" s="195"/>
      <c r="L423" s="195"/>
      <c r="M423" s="195"/>
      <c r="N423" s="195"/>
      <c r="O423" s="195"/>
      <c r="P423" s="195"/>
      <c r="Q423" s="195"/>
      <c r="R423" s="195"/>
      <c r="S423" s="195"/>
      <c r="T423" s="195"/>
      <c r="U423" s="195"/>
      <c r="V423" s="195"/>
      <c r="W423" s="195"/>
      <c r="X423" s="195"/>
      <c r="Y423" s="195"/>
      <c r="Z423" s="195"/>
      <c r="AA423" s="195"/>
    </row>
    <row r="424" spans="1:27" ht="13.8">
      <c r="A424" s="195"/>
      <c r="B424" s="195"/>
      <c r="C424" s="195"/>
      <c r="D424" s="195"/>
      <c r="E424" s="198"/>
      <c r="F424" s="195"/>
      <c r="G424" s="195"/>
      <c r="H424" s="195"/>
      <c r="I424" s="195"/>
      <c r="J424" s="195"/>
      <c r="K424" s="195"/>
      <c r="L424" s="195"/>
      <c r="M424" s="195"/>
      <c r="N424" s="195"/>
      <c r="O424" s="195"/>
      <c r="P424" s="195"/>
      <c r="Q424" s="195"/>
      <c r="R424" s="195"/>
      <c r="S424" s="195"/>
      <c r="T424" s="195"/>
      <c r="U424" s="195"/>
      <c r="V424" s="195"/>
      <c r="W424" s="195"/>
      <c r="X424" s="195"/>
      <c r="Y424" s="195"/>
      <c r="Z424" s="195"/>
      <c r="AA424" s="195"/>
    </row>
    <row r="425" spans="1:27" ht="13.8">
      <c r="A425" s="195"/>
      <c r="B425" s="195"/>
      <c r="C425" s="195"/>
      <c r="D425" s="195"/>
      <c r="E425" s="198"/>
      <c r="F425" s="195"/>
      <c r="G425" s="195"/>
      <c r="H425" s="195"/>
      <c r="I425" s="195"/>
      <c r="J425" s="195"/>
      <c r="K425" s="195"/>
      <c r="L425" s="195"/>
      <c r="M425" s="195"/>
      <c r="N425" s="195"/>
      <c r="O425" s="195"/>
      <c r="P425" s="195"/>
      <c r="Q425" s="195"/>
      <c r="R425" s="195"/>
      <c r="S425" s="195"/>
      <c r="T425" s="195"/>
      <c r="U425" s="195"/>
      <c r="V425" s="195"/>
      <c r="W425" s="195"/>
      <c r="X425" s="195"/>
      <c r="Y425" s="195"/>
      <c r="Z425" s="195"/>
      <c r="AA425" s="195"/>
    </row>
    <row r="426" spans="1:27" ht="13.8">
      <c r="A426" s="195"/>
      <c r="B426" s="195"/>
      <c r="C426" s="195"/>
      <c r="D426" s="195"/>
      <c r="E426" s="198"/>
      <c r="F426" s="195"/>
      <c r="G426" s="195"/>
      <c r="H426" s="195"/>
      <c r="I426" s="195"/>
      <c r="J426" s="195"/>
      <c r="K426" s="195"/>
      <c r="L426" s="195"/>
      <c r="M426" s="195"/>
      <c r="N426" s="195"/>
      <c r="O426" s="195"/>
      <c r="P426" s="195"/>
      <c r="Q426" s="195"/>
      <c r="R426" s="195"/>
      <c r="S426" s="195"/>
      <c r="T426" s="195"/>
      <c r="U426" s="195"/>
      <c r="V426" s="195"/>
      <c r="W426" s="195"/>
      <c r="X426" s="195"/>
      <c r="Y426" s="195"/>
      <c r="Z426" s="195"/>
      <c r="AA426" s="195"/>
    </row>
    <row r="427" spans="1:27" ht="13.8">
      <c r="A427" s="195"/>
      <c r="B427" s="195"/>
      <c r="C427" s="195"/>
      <c r="D427" s="195"/>
      <c r="E427" s="198"/>
      <c r="F427" s="195"/>
      <c r="G427" s="195"/>
      <c r="H427" s="195"/>
      <c r="I427" s="195"/>
      <c r="J427" s="195"/>
      <c r="K427" s="195"/>
      <c r="L427" s="195"/>
      <c r="M427" s="195"/>
      <c r="N427" s="195"/>
      <c r="O427" s="195"/>
      <c r="P427" s="195"/>
      <c r="Q427" s="195"/>
      <c r="R427" s="195"/>
      <c r="S427" s="195"/>
      <c r="T427" s="195"/>
      <c r="U427" s="195"/>
      <c r="V427" s="195"/>
      <c r="W427" s="195"/>
      <c r="X427" s="195"/>
      <c r="Y427" s="195"/>
      <c r="Z427" s="195"/>
      <c r="AA427" s="195"/>
    </row>
    <row r="428" spans="1:27" ht="13.8">
      <c r="A428" s="195"/>
      <c r="B428" s="195"/>
      <c r="C428" s="195"/>
      <c r="D428" s="195"/>
      <c r="E428" s="198"/>
      <c r="F428" s="195"/>
      <c r="G428" s="195"/>
      <c r="H428" s="195"/>
      <c r="I428" s="195"/>
      <c r="J428" s="195"/>
      <c r="K428" s="195"/>
      <c r="L428" s="195"/>
      <c r="M428" s="195"/>
      <c r="N428" s="195"/>
      <c r="O428" s="195"/>
      <c r="P428" s="195"/>
      <c r="Q428" s="195"/>
      <c r="R428" s="195"/>
      <c r="S428" s="195"/>
      <c r="T428" s="195"/>
      <c r="U428" s="195"/>
      <c r="V428" s="195"/>
      <c r="W428" s="195"/>
      <c r="X428" s="195"/>
      <c r="Y428" s="195"/>
      <c r="Z428" s="195"/>
      <c r="AA428" s="195"/>
    </row>
    <row r="429" spans="1:27" ht="13.8">
      <c r="A429" s="195"/>
      <c r="B429" s="195"/>
      <c r="C429" s="195"/>
      <c r="D429" s="195"/>
      <c r="E429" s="198"/>
      <c r="F429" s="195"/>
      <c r="G429" s="195"/>
      <c r="H429" s="195"/>
      <c r="I429" s="195"/>
      <c r="J429" s="195"/>
      <c r="K429" s="195"/>
      <c r="L429" s="195"/>
      <c r="M429" s="195"/>
      <c r="N429" s="195"/>
      <c r="O429" s="195"/>
      <c r="P429" s="195"/>
      <c r="Q429" s="195"/>
      <c r="R429" s="195"/>
      <c r="S429" s="195"/>
      <c r="T429" s="195"/>
      <c r="U429" s="195"/>
      <c r="V429" s="195"/>
      <c r="W429" s="195"/>
      <c r="X429" s="195"/>
      <c r="Y429" s="195"/>
      <c r="Z429" s="195"/>
      <c r="AA429" s="195"/>
    </row>
    <row r="430" spans="1:27" ht="13.8">
      <c r="A430" s="195"/>
      <c r="B430" s="195"/>
      <c r="C430" s="195"/>
      <c r="D430" s="195"/>
      <c r="E430" s="198"/>
      <c r="F430" s="195"/>
      <c r="G430" s="195"/>
      <c r="H430" s="195"/>
      <c r="I430" s="195"/>
      <c r="J430" s="195"/>
      <c r="K430" s="195"/>
      <c r="L430" s="195"/>
      <c r="M430" s="195"/>
      <c r="N430" s="195"/>
      <c r="O430" s="195"/>
      <c r="P430" s="195"/>
      <c r="Q430" s="195"/>
      <c r="R430" s="195"/>
      <c r="S430" s="195"/>
      <c r="T430" s="195"/>
      <c r="U430" s="195"/>
      <c r="V430" s="195"/>
      <c r="W430" s="195"/>
      <c r="X430" s="195"/>
      <c r="Y430" s="195"/>
      <c r="Z430" s="195"/>
      <c r="AA430" s="195"/>
    </row>
    <row r="431" spans="1:27" ht="13.8">
      <c r="A431" s="195"/>
      <c r="B431" s="195"/>
      <c r="C431" s="195"/>
      <c r="D431" s="195"/>
      <c r="E431" s="198"/>
      <c r="F431" s="195"/>
      <c r="G431" s="195"/>
      <c r="H431" s="195"/>
      <c r="I431" s="195"/>
      <c r="J431" s="195"/>
      <c r="K431" s="195"/>
      <c r="L431" s="195"/>
      <c r="M431" s="195"/>
      <c r="N431" s="195"/>
      <c r="O431" s="195"/>
      <c r="P431" s="195"/>
      <c r="Q431" s="195"/>
      <c r="R431" s="195"/>
      <c r="S431" s="195"/>
      <c r="T431" s="195"/>
      <c r="U431" s="195"/>
      <c r="V431" s="195"/>
      <c r="W431" s="195"/>
      <c r="X431" s="195"/>
      <c r="Y431" s="195"/>
      <c r="Z431" s="195"/>
      <c r="AA431" s="195"/>
    </row>
    <row r="432" spans="1:27" ht="13.8">
      <c r="A432" s="195"/>
      <c r="B432" s="195"/>
      <c r="C432" s="195"/>
      <c r="D432" s="195"/>
      <c r="E432" s="198"/>
      <c r="F432" s="195"/>
      <c r="G432" s="195"/>
      <c r="H432" s="195"/>
      <c r="I432" s="195"/>
      <c r="J432" s="195"/>
      <c r="K432" s="195"/>
      <c r="L432" s="195"/>
      <c r="M432" s="195"/>
      <c r="N432" s="195"/>
      <c r="O432" s="195"/>
      <c r="P432" s="195"/>
      <c r="Q432" s="195"/>
      <c r="R432" s="195"/>
      <c r="S432" s="195"/>
      <c r="T432" s="195"/>
      <c r="U432" s="195"/>
      <c r="V432" s="195"/>
      <c r="W432" s="195"/>
      <c r="X432" s="195"/>
      <c r="Y432" s="195"/>
      <c r="Z432" s="195"/>
      <c r="AA432" s="195"/>
    </row>
    <row r="433" spans="1:27" ht="13.8">
      <c r="A433" s="195"/>
      <c r="B433" s="195"/>
      <c r="C433" s="195"/>
      <c r="D433" s="195"/>
      <c r="E433" s="198"/>
      <c r="F433" s="195"/>
      <c r="G433" s="195"/>
      <c r="H433" s="195"/>
      <c r="I433" s="195"/>
      <c r="J433" s="195"/>
      <c r="K433" s="195"/>
      <c r="L433" s="195"/>
      <c r="M433" s="195"/>
      <c r="N433" s="195"/>
      <c r="O433" s="195"/>
      <c r="P433" s="195"/>
      <c r="Q433" s="195"/>
      <c r="R433" s="195"/>
      <c r="S433" s="195"/>
      <c r="T433" s="195"/>
      <c r="U433" s="195"/>
      <c r="V433" s="195"/>
      <c r="W433" s="195"/>
      <c r="X433" s="195"/>
      <c r="Y433" s="195"/>
      <c r="Z433" s="195"/>
      <c r="AA433" s="195"/>
    </row>
    <row r="434" spans="1:27" ht="13.8">
      <c r="A434" s="195"/>
      <c r="B434" s="195"/>
      <c r="C434" s="195"/>
      <c r="D434" s="195"/>
      <c r="E434" s="198"/>
      <c r="F434" s="195"/>
      <c r="G434" s="195"/>
      <c r="H434" s="195"/>
      <c r="I434" s="195"/>
      <c r="J434" s="195"/>
      <c r="K434" s="195"/>
      <c r="L434" s="195"/>
      <c r="M434" s="195"/>
      <c r="N434" s="195"/>
      <c r="O434" s="195"/>
      <c r="P434" s="195"/>
      <c r="Q434" s="195"/>
      <c r="R434" s="195"/>
      <c r="S434" s="195"/>
      <c r="T434" s="195"/>
      <c r="U434" s="195"/>
      <c r="V434" s="195"/>
      <c r="W434" s="195"/>
      <c r="X434" s="195"/>
      <c r="Y434" s="195"/>
      <c r="Z434" s="195"/>
      <c r="AA434" s="195"/>
    </row>
    <row r="435" spans="1:27" ht="13.8">
      <c r="A435" s="195"/>
      <c r="B435" s="195"/>
      <c r="C435" s="195"/>
      <c r="D435" s="195"/>
      <c r="E435" s="198"/>
      <c r="F435" s="195"/>
      <c r="G435" s="195"/>
      <c r="H435" s="195"/>
      <c r="I435" s="195"/>
      <c r="J435" s="195"/>
      <c r="K435" s="195"/>
      <c r="L435" s="195"/>
      <c r="M435" s="195"/>
      <c r="N435" s="195"/>
      <c r="O435" s="195"/>
      <c r="P435" s="195"/>
      <c r="Q435" s="195"/>
      <c r="R435" s="195"/>
      <c r="S435" s="195"/>
      <c r="T435" s="195"/>
      <c r="U435" s="195"/>
      <c r="V435" s="195"/>
      <c r="W435" s="195"/>
      <c r="X435" s="195"/>
      <c r="Y435" s="195"/>
      <c r="Z435" s="195"/>
      <c r="AA435" s="195"/>
    </row>
    <row r="436" spans="1:27" ht="13.8">
      <c r="A436" s="195"/>
      <c r="B436" s="195"/>
      <c r="C436" s="195"/>
      <c r="D436" s="195"/>
      <c r="E436" s="198"/>
      <c r="F436" s="195"/>
      <c r="G436" s="195"/>
      <c r="H436" s="195"/>
      <c r="I436" s="195"/>
      <c r="J436" s="195"/>
      <c r="K436" s="195"/>
      <c r="L436" s="195"/>
      <c r="M436" s="195"/>
      <c r="N436" s="195"/>
      <c r="O436" s="195"/>
      <c r="P436" s="195"/>
      <c r="Q436" s="195"/>
      <c r="R436" s="195"/>
      <c r="S436" s="195"/>
      <c r="T436" s="195"/>
      <c r="U436" s="195"/>
      <c r="V436" s="195"/>
      <c r="W436" s="195"/>
      <c r="X436" s="195"/>
      <c r="Y436" s="195"/>
      <c r="Z436" s="195"/>
      <c r="AA436" s="195"/>
    </row>
    <row r="437" spans="1:27" ht="13.8">
      <c r="A437" s="195"/>
      <c r="B437" s="195"/>
      <c r="C437" s="195"/>
      <c r="D437" s="195"/>
      <c r="E437" s="198"/>
      <c r="F437" s="195"/>
      <c r="G437" s="195"/>
      <c r="H437" s="195"/>
      <c r="I437" s="195"/>
      <c r="J437" s="195"/>
      <c r="K437" s="195"/>
      <c r="L437" s="195"/>
      <c r="M437" s="195"/>
      <c r="N437" s="195"/>
      <c r="O437" s="195"/>
      <c r="P437" s="195"/>
      <c r="Q437" s="195"/>
      <c r="R437" s="195"/>
      <c r="S437" s="195"/>
      <c r="T437" s="195"/>
      <c r="U437" s="195"/>
      <c r="V437" s="195"/>
      <c r="W437" s="195"/>
      <c r="X437" s="195"/>
      <c r="Y437" s="195"/>
      <c r="Z437" s="195"/>
      <c r="AA437" s="195"/>
    </row>
    <row r="438" spans="1:27" ht="13.8">
      <c r="A438" s="195"/>
      <c r="B438" s="195"/>
      <c r="C438" s="195"/>
      <c r="D438" s="195"/>
      <c r="E438" s="198"/>
      <c r="F438" s="195"/>
      <c r="G438" s="195"/>
      <c r="H438" s="195"/>
      <c r="I438" s="195"/>
      <c r="J438" s="195"/>
      <c r="K438" s="195"/>
      <c r="L438" s="195"/>
      <c r="M438" s="195"/>
      <c r="N438" s="195"/>
      <c r="O438" s="195"/>
      <c r="P438" s="195"/>
      <c r="Q438" s="195"/>
      <c r="R438" s="195"/>
      <c r="S438" s="195"/>
      <c r="T438" s="195"/>
      <c r="U438" s="195"/>
      <c r="V438" s="195"/>
      <c r="W438" s="195"/>
      <c r="X438" s="195"/>
      <c r="Y438" s="195"/>
      <c r="Z438" s="195"/>
      <c r="AA438" s="195"/>
    </row>
    <row r="439" spans="1:27" ht="13.8">
      <c r="A439" s="195"/>
      <c r="B439" s="195"/>
      <c r="C439" s="195"/>
      <c r="D439" s="195"/>
      <c r="E439" s="198"/>
      <c r="F439" s="195"/>
      <c r="G439" s="195"/>
      <c r="H439" s="195"/>
      <c r="I439" s="195"/>
      <c r="J439" s="195"/>
      <c r="K439" s="195"/>
      <c r="L439" s="195"/>
      <c r="M439" s="195"/>
      <c r="N439" s="195"/>
      <c r="O439" s="195"/>
      <c r="P439" s="195"/>
      <c r="Q439" s="195"/>
      <c r="R439" s="195"/>
      <c r="S439" s="195"/>
      <c r="T439" s="195"/>
      <c r="U439" s="195"/>
      <c r="V439" s="195"/>
      <c r="W439" s="195"/>
      <c r="X439" s="195"/>
      <c r="Y439" s="195"/>
      <c r="Z439" s="195"/>
      <c r="AA439" s="195"/>
    </row>
    <row r="440" spans="1:27" ht="13.8">
      <c r="A440" s="195"/>
      <c r="B440" s="195"/>
      <c r="C440" s="195"/>
      <c r="D440" s="195"/>
      <c r="E440" s="198"/>
      <c r="F440" s="195"/>
      <c r="G440" s="195"/>
      <c r="H440" s="195"/>
      <c r="I440" s="195"/>
      <c r="J440" s="195"/>
      <c r="K440" s="195"/>
      <c r="L440" s="195"/>
      <c r="M440" s="195"/>
      <c r="N440" s="195"/>
      <c r="O440" s="195"/>
      <c r="P440" s="195"/>
      <c r="Q440" s="195"/>
      <c r="R440" s="195"/>
      <c r="S440" s="195"/>
      <c r="T440" s="195"/>
      <c r="U440" s="195"/>
      <c r="V440" s="195"/>
      <c r="W440" s="195"/>
      <c r="X440" s="195"/>
      <c r="Y440" s="195"/>
      <c r="Z440" s="195"/>
      <c r="AA440" s="195"/>
    </row>
    <row r="441" spans="1:27" ht="13.8">
      <c r="A441" s="195"/>
      <c r="B441" s="195"/>
      <c r="C441" s="195"/>
      <c r="D441" s="195"/>
      <c r="E441" s="198"/>
      <c r="F441" s="195"/>
      <c r="G441" s="195"/>
      <c r="H441" s="195"/>
      <c r="I441" s="195"/>
      <c r="J441" s="195"/>
      <c r="K441" s="195"/>
      <c r="L441" s="195"/>
      <c r="M441" s="195"/>
      <c r="N441" s="195"/>
      <c r="O441" s="195"/>
      <c r="P441" s="195"/>
      <c r="Q441" s="195"/>
      <c r="R441" s="195"/>
      <c r="S441" s="195"/>
      <c r="T441" s="195"/>
      <c r="U441" s="195"/>
      <c r="V441" s="195"/>
      <c r="W441" s="195"/>
      <c r="X441" s="195"/>
      <c r="Y441" s="195"/>
      <c r="Z441" s="195"/>
      <c r="AA441" s="195"/>
    </row>
    <row r="442" spans="1:27" ht="13.8">
      <c r="A442" s="195"/>
      <c r="B442" s="195"/>
      <c r="C442" s="195"/>
      <c r="D442" s="195"/>
      <c r="E442" s="198"/>
      <c r="F442" s="195"/>
      <c r="G442" s="195"/>
      <c r="H442" s="195"/>
      <c r="I442" s="195"/>
      <c r="J442" s="195"/>
      <c r="K442" s="195"/>
      <c r="L442" s="195"/>
      <c r="M442" s="195"/>
      <c r="N442" s="195"/>
      <c r="O442" s="195"/>
      <c r="P442" s="195"/>
      <c r="Q442" s="195"/>
      <c r="R442" s="195"/>
      <c r="S442" s="195"/>
      <c r="T442" s="195"/>
      <c r="U442" s="195"/>
      <c r="V442" s="195"/>
      <c r="W442" s="195"/>
      <c r="X442" s="195"/>
      <c r="Y442" s="195"/>
      <c r="Z442" s="195"/>
      <c r="AA442" s="195"/>
    </row>
    <row r="443" spans="1:27" ht="13.8">
      <c r="A443" s="195"/>
      <c r="B443" s="195"/>
      <c r="C443" s="195"/>
      <c r="D443" s="195"/>
      <c r="E443" s="198"/>
      <c r="F443" s="195"/>
      <c r="G443" s="195"/>
      <c r="H443" s="195"/>
      <c r="I443" s="195"/>
      <c r="J443" s="195"/>
      <c r="K443" s="195"/>
      <c r="L443" s="195"/>
      <c r="M443" s="195"/>
      <c r="N443" s="195"/>
      <c r="O443" s="195"/>
      <c r="P443" s="195"/>
      <c r="Q443" s="195"/>
      <c r="R443" s="195"/>
      <c r="S443" s="195"/>
      <c r="T443" s="195"/>
      <c r="U443" s="195"/>
      <c r="V443" s="195"/>
      <c r="W443" s="195"/>
      <c r="X443" s="195"/>
      <c r="Y443" s="195"/>
      <c r="Z443" s="195"/>
      <c r="AA443" s="195"/>
    </row>
    <row r="444" spans="1:27" ht="13.8">
      <c r="A444" s="195"/>
      <c r="B444" s="195"/>
      <c r="C444" s="195"/>
      <c r="D444" s="195"/>
      <c r="E444" s="198"/>
      <c r="F444" s="195"/>
      <c r="G444" s="195"/>
      <c r="H444" s="195"/>
      <c r="I444" s="195"/>
      <c r="J444" s="195"/>
      <c r="K444" s="195"/>
      <c r="L444" s="195"/>
      <c r="M444" s="195"/>
      <c r="N444" s="195"/>
      <c r="O444" s="195"/>
      <c r="P444" s="195"/>
      <c r="Q444" s="195"/>
      <c r="R444" s="195"/>
      <c r="S444" s="195"/>
      <c r="T444" s="195"/>
      <c r="U444" s="195"/>
      <c r="V444" s="195"/>
      <c r="W444" s="195"/>
      <c r="X444" s="195"/>
      <c r="Y444" s="195"/>
      <c r="Z444" s="195"/>
      <c r="AA444" s="195"/>
    </row>
    <row r="445" spans="1:27" ht="13.8">
      <c r="A445" s="195"/>
      <c r="B445" s="195"/>
      <c r="C445" s="195"/>
      <c r="D445" s="195"/>
      <c r="E445" s="198"/>
      <c r="F445" s="195"/>
      <c r="G445" s="195"/>
      <c r="H445" s="195"/>
      <c r="I445" s="195"/>
      <c r="J445" s="195"/>
      <c r="K445" s="195"/>
      <c r="L445" s="195"/>
      <c r="M445" s="195"/>
      <c r="N445" s="195"/>
      <c r="O445" s="195"/>
      <c r="P445" s="195"/>
      <c r="Q445" s="195"/>
      <c r="R445" s="195"/>
      <c r="S445" s="195"/>
      <c r="T445" s="195"/>
      <c r="U445" s="195"/>
      <c r="V445" s="195"/>
      <c r="W445" s="195"/>
      <c r="X445" s="195"/>
      <c r="Y445" s="195"/>
      <c r="Z445" s="195"/>
      <c r="AA445" s="195"/>
    </row>
    <row r="446" spans="1:27" ht="13.8">
      <c r="A446" s="195"/>
      <c r="B446" s="195"/>
      <c r="C446" s="195"/>
      <c r="D446" s="195"/>
      <c r="E446" s="198"/>
      <c r="F446" s="195"/>
      <c r="G446" s="195"/>
      <c r="H446" s="195"/>
      <c r="I446" s="195"/>
      <c r="J446" s="195"/>
      <c r="K446" s="195"/>
      <c r="L446" s="195"/>
      <c r="M446" s="195"/>
      <c r="N446" s="195"/>
      <c r="O446" s="195"/>
      <c r="P446" s="195"/>
      <c r="Q446" s="195"/>
      <c r="R446" s="195"/>
      <c r="S446" s="195"/>
      <c r="T446" s="195"/>
      <c r="U446" s="195"/>
      <c r="V446" s="195"/>
      <c r="W446" s="195"/>
      <c r="X446" s="195"/>
      <c r="Y446" s="195"/>
      <c r="Z446" s="195"/>
      <c r="AA446" s="195"/>
    </row>
    <row r="447" spans="1:27" ht="13.8">
      <c r="A447" s="195"/>
      <c r="B447" s="195"/>
      <c r="C447" s="195"/>
      <c r="D447" s="195"/>
      <c r="E447" s="198"/>
      <c r="F447" s="195"/>
      <c r="G447" s="195"/>
      <c r="H447" s="195"/>
      <c r="I447" s="195"/>
      <c r="J447" s="195"/>
      <c r="K447" s="195"/>
      <c r="L447" s="195"/>
      <c r="M447" s="195"/>
      <c r="N447" s="195"/>
      <c r="O447" s="195"/>
      <c r="P447" s="195"/>
      <c r="Q447" s="195"/>
      <c r="R447" s="195"/>
      <c r="S447" s="195"/>
      <c r="T447" s="195"/>
      <c r="U447" s="195"/>
      <c r="V447" s="195"/>
      <c r="W447" s="195"/>
      <c r="X447" s="195"/>
      <c r="Y447" s="195"/>
      <c r="Z447" s="195"/>
      <c r="AA447" s="195"/>
    </row>
    <row r="448" spans="1:27" ht="13.8">
      <c r="A448" s="195"/>
      <c r="B448" s="195"/>
      <c r="C448" s="195"/>
      <c r="D448" s="195"/>
      <c r="E448" s="198"/>
      <c r="F448" s="195"/>
      <c r="G448" s="195"/>
      <c r="H448" s="195"/>
      <c r="I448" s="195"/>
      <c r="J448" s="195"/>
      <c r="K448" s="195"/>
      <c r="L448" s="195"/>
      <c r="M448" s="195"/>
      <c r="N448" s="195"/>
      <c r="O448" s="195"/>
      <c r="P448" s="195"/>
      <c r="Q448" s="195"/>
      <c r="R448" s="195"/>
      <c r="S448" s="195"/>
      <c r="T448" s="195"/>
      <c r="U448" s="195"/>
      <c r="V448" s="195"/>
      <c r="W448" s="195"/>
      <c r="X448" s="195"/>
      <c r="Y448" s="195"/>
      <c r="Z448" s="195"/>
      <c r="AA448" s="195"/>
    </row>
    <row r="449" spans="1:27" ht="13.8">
      <c r="A449" s="195"/>
      <c r="B449" s="195"/>
      <c r="C449" s="195"/>
      <c r="D449" s="195"/>
      <c r="E449" s="198"/>
      <c r="F449" s="195"/>
      <c r="G449" s="195"/>
      <c r="H449" s="195"/>
      <c r="I449" s="195"/>
      <c r="J449" s="195"/>
      <c r="K449" s="195"/>
      <c r="L449" s="195"/>
      <c r="M449" s="195"/>
      <c r="N449" s="195"/>
      <c r="O449" s="195"/>
      <c r="P449" s="195"/>
      <c r="Q449" s="195"/>
      <c r="R449" s="195"/>
      <c r="S449" s="195"/>
      <c r="T449" s="195"/>
      <c r="U449" s="195"/>
      <c r="V449" s="195"/>
      <c r="W449" s="195"/>
      <c r="X449" s="195"/>
      <c r="Y449" s="195"/>
      <c r="Z449" s="195"/>
      <c r="AA449" s="195"/>
    </row>
    <row r="450" spans="1:27" ht="13.8">
      <c r="A450" s="195"/>
      <c r="B450" s="195"/>
      <c r="C450" s="195"/>
      <c r="D450" s="195"/>
      <c r="E450" s="198"/>
      <c r="F450" s="195"/>
      <c r="G450" s="195"/>
      <c r="H450" s="195"/>
      <c r="I450" s="195"/>
      <c r="J450" s="195"/>
      <c r="K450" s="195"/>
      <c r="L450" s="195"/>
      <c r="M450" s="195"/>
      <c r="N450" s="195"/>
      <c r="O450" s="195"/>
      <c r="P450" s="195"/>
      <c r="Q450" s="195"/>
      <c r="R450" s="195"/>
      <c r="S450" s="195"/>
      <c r="T450" s="195"/>
      <c r="U450" s="195"/>
      <c r="V450" s="195"/>
      <c r="W450" s="195"/>
      <c r="X450" s="195"/>
      <c r="Y450" s="195"/>
      <c r="Z450" s="195"/>
      <c r="AA450" s="195"/>
    </row>
    <row r="451" spans="1:27" ht="13.8">
      <c r="A451" s="195"/>
      <c r="B451" s="195"/>
      <c r="C451" s="195"/>
      <c r="D451" s="195"/>
      <c r="E451" s="198"/>
      <c r="F451" s="195"/>
      <c r="G451" s="195"/>
      <c r="H451" s="195"/>
      <c r="I451" s="195"/>
      <c r="J451" s="195"/>
      <c r="K451" s="195"/>
      <c r="L451" s="195"/>
      <c r="M451" s="195"/>
      <c r="N451" s="195"/>
      <c r="O451" s="195"/>
      <c r="P451" s="195"/>
      <c r="Q451" s="195"/>
      <c r="R451" s="195"/>
      <c r="S451" s="195"/>
      <c r="T451" s="195"/>
      <c r="U451" s="195"/>
      <c r="V451" s="195"/>
      <c r="W451" s="195"/>
      <c r="X451" s="195"/>
      <c r="Y451" s="195"/>
      <c r="Z451" s="195"/>
      <c r="AA451" s="195"/>
    </row>
    <row r="452" spans="1:27" ht="13.8">
      <c r="A452" s="195"/>
      <c r="B452" s="195"/>
      <c r="C452" s="195"/>
      <c r="D452" s="195"/>
      <c r="E452" s="198"/>
      <c r="F452" s="195"/>
      <c r="G452" s="195"/>
      <c r="H452" s="195"/>
      <c r="I452" s="195"/>
      <c r="J452" s="195"/>
      <c r="K452" s="195"/>
      <c r="L452" s="195"/>
      <c r="M452" s="195"/>
      <c r="N452" s="195"/>
      <c r="O452" s="195"/>
      <c r="P452" s="195"/>
      <c r="Q452" s="195"/>
      <c r="R452" s="195"/>
      <c r="S452" s="195"/>
      <c r="T452" s="195"/>
      <c r="U452" s="195"/>
      <c r="V452" s="195"/>
      <c r="W452" s="195"/>
      <c r="X452" s="195"/>
      <c r="Y452" s="195"/>
      <c r="Z452" s="195"/>
      <c r="AA452" s="195"/>
    </row>
    <row r="453" spans="1:27" ht="13.8">
      <c r="A453" s="195"/>
      <c r="B453" s="195"/>
      <c r="C453" s="195"/>
      <c r="D453" s="195"/>
      <c r="E453" s="198"/>
      <c r="F453" s="195"/>
      <c r="G453" s="195"/>
      <c r="H453" s="195"/>
      <c r="I453" s="195"/>
      <c r="J453" s="195"/>
      <c r="K453" s="195"/>
      <c r="L453" s="195"/>
      <c r="M453" s="195"/>
      <c r="N453" s="195"/>
      <c r="O453" s="195"/>
      <c r="P453" s="195"/>
      <c r="Q453" s="195"/>
      <c r="R453" s="195"/>
      <c r="S453" s="195"/>
      <c r="T453" s="195"/>
      <c r="U453" s="195"/>
      <c r="V453" s="195"/>
      <c r="W453" s="195"/>
      <c r="X453" s="195"/>
      <c r="Y453" s="195"/>
      <c r="Z453" s="195"/>
      <c r="AA453" s="195"/>
    </row>
    <row r="454" spans="1:27" ht="13.8">
      <c r="A454" s="195"/>
      <c r="B454" s="195"/>
      <c r="C454" s="195"/>
      <c r="D454" s="195"/>
      <c r="E454" s="198"/>
      <c r="F454" s="195"/>
      <c r="G454" s="195"/>
      <c r="H454" s="195"/>
      <c r="I454" s="195"/>
      <c r="J454" s="195"/>
      <c r="K454" s="195"/>
      <c r="L454" s="195"/>
      <c r="M454" s="195"/>
      <c r="N454" s="195"/>
      <c r="O454" s="195"/>
      <c r="P454" s="195"/>
      <c r="Q454" s="195"/>
      <c r="R454" s="195"/>
      <c r="S454" s="195"/>
      <c r="T454" s="195"/>
      <c r="U454" s="195"/>
      <c r="V454" s="195"/>
      <c r="W454" s="195"/>
      <c r="X454" s="195"/>
      <c r="Y454" s="195"/>
      <c r="Z454" s="195"/>
      <c r="AA454" s="195"/>
    </row>
    <row r="455" spans="1:27" ht="13.8">
      <c r="A455" s="195"/>
      <c r="B455" s="195"/>
      <c r="C455" s="195"/>
      <c r="D455" s="195"/>
      <c r="E455" s="198"/>
      <c r="F455" s="195"/>
      <c r="G455" s="195"/>
      <c r="H455" s="195"/>
      <c r="I455" s="195"/>
      <c r="J455" s="195"/>
      <c r="K455" s="195"/>
      <c r="L455" s="195"/>
      <c r="M455" s="195"/>
      <c r="N455" s="195"/>
      <c r="O455" s="195"/>
      <c r="P455" s="195"/>
      <c r="Q455" s="195"/>
      <c r="R455" s="195"/>
      <c r="S455" s="195"/>
      <c r="T455" s="195"/>
      <c r="U455" s="195"/>
      <c r="V455" s="195"/>
      <c r="W455" s="195"/>
      <c r="X455" s="195"/>
      <c r="Y455" s="195"/>
      <c r="Z455" s="195"/>
      <c r="AA455" s="195"/>
    </row>
    <row r="456" spans="1:27" ht="13.8">
      <c r="A456" s="195"/>
      <c r="B456" s="195"/>
      <c r="C456" s="195"/>
      <c r="D456" s="195"/>
      <c r="E456" s="198"/>
      <c r="F456" s="195"/>
      <c r="G456" s="195"/>
      <c r="H456" s="195"/>
      <c r="I456" s="195"/>
      <c r="J456" s="195"/>
      <c r="K456" s="195"/>
      <c r="L456" s="195"/>
      <c r="M456" s="195"/>
      <c r="N456" s="195"/>
      <c r="O456" s="195"/>
      <c r="P456" s="195"/>
      <c r="Q456" s="195"/>
      <c r="R456" s="195"/>
      <c r="S456" s="195"/>
      <c r="T456" s="195"/>
      <c r="U456" s="195"/>
      <c r="V456" s="195"/>
      <c r="W456" s="195"/>
      <c r="X456" s="195"/>
      <c r="Y456" s="195"/>
      <c r="Z456" s="195"/>
      <c r="AA456" s="195"/>
    </row>
    <row r="457" spans="1:27" ht="13.8">
      <c r="A457" s="195"/>
      <c r="B457" s="195"/>
      <c r="C457" s="195"/>
      <c r="D457" s="195"/>
      <c r="E457" s="198"/>
      <c r="F457" s="195"/>
      <c r="G457" s="195"/>
      <c r="H457" s="195"/>
      <c r="I457" s="195"/>
      <c r="J457" s="195"/>
      <c r="K457" s="195"/>
      <c r="L457" s="195"/>
      <c r="M457" s="195"/>
      <c r="N457" s="195"/>
      <c r="O457" s="195"/>
      <c r="P457" s="195"/>
      <c r="Q457" s="195"/>
      <c r="R457" s="195"/>
      <c r="S457" s="195"/>
      <c r="T457" s="195"/>
      <c r="U457" s="195"/>
      <c r="V457" s="195"/>
      <c r="W457" s="195"/>
      <c r="X457" s="195"/>
      <c r="Y457" s="195"/>
      <c r="Z457" s="195"/>
      <c r="AA457" s="195"/>
    </row>
    <row r="458" spans="1:27" ht="13.8">
      <c r="A458" s="195"/>
      <c r="B458" s="195"/>
      <c r="C458" s="195"/>
      <c r="D458" s="195"/>
      <c r="E458" s="198"/>
      <c r="F458" s="195"/>
      <c r="G458" s="195"/>
      <c r="H458" s="195"/>
      <c r="I458" s="195"/>
      <c r="J458" s="195"/>
      <c r="K458" s="195"/>
      <c r="L458" s="195"/>
      <c r="M458" s="195"/>
      <c r="N458" s="195"/>
      <c r="O458" s="195"/>
      <c r="P458" s="195"/>
      <c r="Q458" s="195"/>
      <c r="R458" s="195"/>
      <c r="S458" s="195"/>
      <c r="T458" s="195"/>
      <c r="U458" s="195"/>
      <c r="V458" s="195"/>
      <c r="W458" s="195"/>
      <c r="X458" s="195"/>
      <c r="Y458" s="195"/>
      <c r="Z458" s="195"/>
      <c r="AA458" s="195"/>
    </row>
    <row r="459" spans="1:27" ht="13.8">
      <c r="A459" s="195"/>
      <c r="B459" s="195"/>
      <c r="C459" s="195"/>
      <c r="D459" s="195"/>
      <c r="E459" s="198"/>
      <c r="F459" s="195"/>
      <c r="G459" s="195"/>
      <c r="H459" s="195"/>
      <c r="I459" s="195"/>
      <c r="J459" s="195"/>
      <c r="K459" s="195"/>
      <c r="L459" s="195"/>
      <c r="M459" s="195"/>
      <c r="N459" s="195"/>
      <c r="O459" s="195"/>
      <c r="P459" s="195"/>
      <c r="Q459" s="195"/>
      <c r="R459" s="195"/>
      <c r="S459" s="195"/>
      <c r="T459" s="195"/>
      <c r="U459" s="195"/>
      <c r="V459" s="195"/>
      <c r="W459" s="195"/>
      <c r="X459" s="195"/>
      <c r="Y459" s="195"/>
      <c r="Z459" s="195"/>
      <c r="AA459" s="195"/>
    </row>
    <row r="460" spans="1:27" ht="13.8">
      <c r="A460" s="195"/>
      <c r="B460" s="195"/>
      <c r="C460" s="195"/>
      <c r="D460" s="195"/>
      <c r="E460" s="198"/>
      <c r="F460" s="195"/>
      <c r="G460" s="195"/>
      <c r="H460" s="195"/>
      <c r="I460" s="195"/>
      <c r="J460" s="195"/>
      <c r="K460" s="195"/>
      <c r="L460" s="195"/>
      <c r="M460" s="195"/>
      <c r="N460" s="195"/>
      <c r="O460" s="195"/>
      <c r="P460" s="195"/>
      <c r="Q460" s="195"/>
      <c r="R460" s="195"/>
      <c r="S460" s="195"/>
      <c r="T460" s="195"/>
      <c r="U460" s="195"/>
      <c r="V460" s="195"/>
      <c r="W460" s="195"/>
      <c r="X460" s="195"/>
      <c r="Y460" s="195"/>
      <c r="Z460" s="195"/>
      <c r="AA460" s="195"/>
    </row>
    <row r="461" spans="1:27" ht="13.8">
      <c r="A461" s="195"/>
      <c r="B461" s="195"/>
      <c r="C461" s="195"/>
      <c r="D461" s="195"/>
      <c r="E461" s="198"/>
      <c r="F461" s="195"/>
      <c r="G461" s="195"/>
      <c r="H461" s="195"/>
      <c r="I461" s="195"/>
      <c r="J461" s="195"/>
      <c r="K461" s="195"/>
      <c r="L461" s="195"/>
      <c r="M461" s="195"/>
      <c r="N461" s="195"/>
      <c r="O461" s="195"/>
      <c r="P461" s="195"/>
      <c r="Q461" s="195"/>
      <c r="R461" s="195"/>
      <c r="S461" s="195"/>
      <c r="T461" s="195"/>
      <c r="U461" s="195"/>
      <c r="V461" s="195"/>
      <c r="W461" s="195"/>
      <c r="X461" s="195"/>
      <c r="Y461" s="195"/>
      <c r="Z461" s="195"/>
      <c r="AA461" s="195"/>
    </row>
    <row r="462" spans="1:27" ht="13.8">
      <c r="A462" s="195"/>
      <c r="B462" s="195"/>
      <c r="C462" s="195"/>
      <c r="D462" s="195"/>
      <c r="E462" s="198"/>
      <c r="F462" s="195"/>
      <c r="G462" s="195"/>
      <c r="H462" s="195"/>
      <c r="I462" s="195"/>
      <c r="J462" s="195"/>
      <c r="K462" s="195"/>
      <c r="L462" s="195"/>
      <c r="M462" s="195"/>
      <c r="N462" s="195"/>
      <c r="O462" s="195"/>
      <c r="P462" s="195"/>
      <c r="Q462" s="195"/>
      <c r="R462" s="195"/>
      <c r="S462" s="195"/>
      <c r="T462" s="195"/>
      <c r="U462" s="195"/>
      <c r="V462" s="195"/>
      <c r="W462" s="195"/>
      <c r="X462" s="195"/>
      <c r="Y462" s="195"/>
      <c r="Z462" s="195"/>
      <c r="AA462" s="195"/>
    </row>
    <row r="463" spans="1:27" ht="13.8">
      <c r="A463" s="195"/>
      <c r="B463" s="195"/>
      <c r="C463" s="195"/>
      <c r="D463" s="195"/>
      <c r="E463" s="198"/>
      <c r="F463" s="195"/>
      <c r="G463" s="195"/>
      <c r="H463" s="195"/>
      <c r="I463" s="195"/>
      <c r="J463" s="195"/>
      <c r="K463" s="195"/>
      <c r="L463" s="195"/>
      <c r="M463" s="195"/>
      <c r="N463" s="195"/>
      <c r="O463" s="195"/>
      <c r="P463" s="195"/>
      <c r="Q463" s="195"/>
      <c r="R463" s="195"/>
      <c r="S463" s="195"/>
      <c r="T463" s="195"/>
      <c r="U463" s="195"/>
      <c r="V463" s="195"/>
      <c r="W463" s="195"/>
      <c r="X463" s="195"/>
      <c r="Y463" s="195"/>
      <c r="Z463" s="195"/>
      <c r="AA463" s="195"/>
    </row>
    <row r="464" spans="1:27" ht="13.8">
      <c r="A464" s="195"/>
      <c r="B464" s="195"/>
      <c r="C464" s="195"/>
      <c r="D464" s="195"/>
      <c r="E464" s="198"/>
      <c r="F464" s="195"/>
      <c r="G464" s="195"/>
      <c r="H464" s="195"/>
      <c r="I464" s="195"/>
      <c r="J464" s="195"/>
      <c r="K464" s="195"/>
      <c r="L464" s="195"/>
      <c r="M464" s="195"/>
      <c r="N464" s="195"/>
      <c r="O464" s="195"/>
      <c r="P464" s="195"/>
      <c r="Q464" s="195"/>
      <c r="R464" s="195"/>
      <c r="S464" s="195"/>
      <c r="T464" s="195"/>
      <c r="U464" s="195"/>
      <c r="V464" s="195"/>
      <c r="W464" s="195"/>
      <c r="X464" s="195"/>
      <c r="Y464" s="195"/>
      <c r="Z464" s="195"/>
      <c r="AA464" s="195"/>
    </row>
    <row r="465" spans="1:27" ht="13.8">
      <c r="A465" s="195"/>
      <c r="B465" s="195"/>
      <c r="C465" s="195"/>
      <c r="D465" s="195"/>
      <c r="E465" s="198"/>
      <c r="F465" s="195"/>
      <c r="G465" s="195"/>
      <c r="H465" s="195"/>
      <c r="I465" s="195"/>
      <c r="J465" s="195"/>
      <c r="K465" s="195"/>
      <c r="L465" s="195"/>
      <c r="M465" s="195"/>
      <c r="N465" s="195"/>
      <c r="O465" s="195"/>
      <c r="P465" s="195"/>
      <c r="Q465" s="195"/>
      <c r="R465" s="195"/>
      <c r="S465" s="195"/>
      <c r="T465" s="195"/>
      <c r="U465" s="195"/>
      <c r="V465" s="195"/>
      <c r="W465" s="195"/>
      <c r="X465" s="195"/>
      <c r="Y465" s="195"/>
      <c r="Z465" s="195"/>
      <c r="AA465" s="195"/>
    </row>
    <row r="466" spans="1:27" ht="13.8">
      <c r="A466" s="195"/>
      <c r="B466" s="195"/>
      <c r="C466" s="195"/>
      <c r="D466" s="195"/>
      <c r="E466" s="198"/>
      <c r="F466" s="195"/>
      <c r="G466" s="195"/>
      <c r="H466" s="195"/>
      <c r="I466" s="195"/>
      <c r="J466" s="195"/>
      <c r="K466" s="195"/>
      <c r="L466" s="195"/>
      <c r="M466" s="195"/>
      <c r="N466" s="195"/>
      <c r="O466" s="195"/>
      <c r="P466" s="195"/>
      <c r="Q466" s="195"/>
      <c r="R466" s="195"/>
      <c r="S466" s="195"/>
      <c r="T466" s="195"/>
      <c r="U466" s="195"/>
      <c r="V466" s="195"/>
      <c r="W466" s="195"/>
      <c r="X466" s="195"/>
      <c r="Y466" s="195"/>
      <c r="Z466" s="195"/>
      <c r="AA466" s="195"/>
    </row>
    <row r="467" spans="1:27" ht="13.8">
      <c r="A467" s="195"/>
      <c r="B467" s="195"/>
      <c r="C467" s="195"/>
      <c r="D467" s="195"/>
      <c r="E467" s="198"/>
      <c r="F467" s="195"/>
      <c r="G467" s="195"/>
      <c r="H467" s="195"/>
      <c r="I467" s="195"/>
      <c r="J467" s="195"/>
      <c r="K467" s="195"/>
      <c r="L467" s="195"/>
      <c r="M467" s="195"/>
      <c r="N467" s="195"/>
      <c r="O467" s="195"/>
      <c r="P467" s="195"/>
      <c r="Q467" s="195"/>
      <c r="R467" s="195"/>
      <c r="S467" s="195"/>
      <c r="T467" s="195"/>
      <c r="U467" s="195"/>
      <c r="V467" s="195"/>
      <c r="W467" s="195"/>
      <c r="X467" s="195"/>
      <c r="Y467" s="195"/>
      <c r="Z467" s="195"/>
      <c r="AA467" s="195"/>
    </row>
    <row r="468" spans="1:27" ht="13.8">
      <c r="A468" s="195"/>
      <c r="B468" s="195"/>
      <c r="C468" s="195"/>
      <c r="D468" s="195"/>
      <c r="E468" s="198"/>
      <c r="F468" s="195"/>
      <c r="G468" s="195"/>
      <c r="H468" s="195"/>
      <c r="I468" s="195"/>
      <c r="J468" s="195"/>
      <c r="K468" s="195"/>
      <c r="L468" s="195"/>
      <c r="M468" s="195"/>
      <c r="N468" s="195"/>
      <c r="O468" s="195"/>
      <c r="P468" s="195"/>
      <c r="Q468" s="195"/>
      <c r="R468" s="195"/>
      <c r="S468" s="195"/>
      <c r="T468" s="195"/>
      <c r="U468" s="195"/>
      <c r="V468" s="195"/>
      <c r="W468" s="195"/>
      <c r="X468" s="195"/>
      <c r="Y468" s="195"/>
      <c r="Z468" s="195"/>
      <c r="AA468" s="195"/>
    </row>
    <row r="469" spans="1:27" ht="13.8">
      <c r="A469" s="195"/>
      <c r="B469" s="195"/>
      <c r="C469" s="195"/>
      <c r="D469" s="195"/>
      <c r="E469" s="198"/>
      <c r="F469" s="195"/>
      <c r="G469" s="195"/>
      <c r="H469" s="195"/>
      <c r="I469" s="195"/>
      <c r="J469" s="195"/>
      <c r="K469" s="195"/>
      <c r="L469" s="195"/>
      <c r="M469" s="195"/>
      <c r="N469" s="195"/>
      <c r="O469" s="195"/>
      <c r="P469" s="195"/>
      <c r="Q469" s="195"/>
      <c r="R469" s="195"/>
      <c r="S469" s="195"/>
      <c r="T469" s="195"/>
      <c r="U469" s="195"/>
      <c r="V469" s="195"/>
      <c r="W469" s="195"/>
      <c r="X469" s="195"/>
      <c r="Y469" s="195"/>
      <c r="Z469" s="195"/>
      <c r="AA469" s="195"/>
    </row>
    <row r="470" spans="1:27" ht="13.8">
      <c r="A470" s="195"/>
      <c r="B470" s="195"/>
      <c r="C470" s="195"/>
      <c r="D470" s="195"/>
      <c r="E470" s="198"/>
      <c r="F470" s="195"/>
      <c r="G470" s="195"/>
      <c r="H470" s="195"/>
      <c r="I470" s="195"/>
      <c r="J470" s="195"/>
      <c r="K470" s="195"/>
      <c r="L470" s="195"/>
      <c r="M470" s="195"/>
      <c r="N470" s="195"/>
      <c r="O470" s="195"/>
      <c r="P470" s="195"/>
      <c r="Q470" s="195"/>
      <c r="R470" s="195"/>
      <c r="S470" s="195"/>
      <c r="T470" s="195"/>
      <c r="U470" s="195"/>
      <c r="V470" s="195"/>
      <c r="W470" s="195"/>
      <c r="X470" s="195"/>
      <c r="Y470" s="195"/>
      <c r="Z470" s="195"/>
      <c r="AA470" s="195"/>
    </row>
    <row r="471" spans="1:27" ht="13.8">
      <c r="A471" s="195"/>
      <c r="B471" s="195"/>
      <c r="C471" s="195"/>
      <c r="D471" s="195"/>
      <c r="E471" s="198"/>
      <c r="F471" s="195"/>
      <c r="G471" s="195"/>
      <c r="H471" s="195"/>
      <c r="I471" s="195"/>
      <c r="J471" s="195"/>
      <c r="K471" s="195"/>
      <c r="L471" s="195"/>
      <c r="M471" s="195"/>
      <c r="N471" s="195"/>
      <c r="O471" s="195"/>
      <c r="P471" s="195"/>
      <c r="Q471" s="195"/>
      <c r="R471" s="195"/>
      <c r="S471" s="195"/>
      <c r="T471" s="195"/>
      <c r="U471" s="195"/>
      <c r="V471" s="195"/>
      <c r="W471" s="195"/>
      <c r="X471" s="195"/>
      <c r="Y471" s="195"/>
      <c r="Z471" s="195"/>
      <c r="AA471" s="195"/>
    </row>
    <row r="472" spans="1:27" ht="13.8">
      <c r="A472" s="195"/>
      <c r="B472" s="195"/>
      <c r="C472" s="195"/>
      <c r="D472" s="195"/>
      <c r="E472" s="198"/>
      <c r="F472" s="195"/>
      <c r="G472" s="195"/>
      <c r="H472" s="195"/>
      <c r="I472" s="195"/>
      <c r="J472" s="195"/>
      <c r="K472" s="195"/>
      <c r="L472" s="195"/>
      <c r="M472" s="195"/>
      <c r="N472" s="195"/>
      <c r="O472" s="195"/>
      <c r="P472" s="195"/>
      <c r="Q472" s="195"/>
      <c r="R472" s="195"/>
      <c r="S472" s="195"/>
      <c r="T472" s="195"/>
      <c r="U472" s="195"/>
      <c r="V472" s="195"/>
      <c r="W472" s="195"/>
      <c r="X472" s="195"/>
      <c r="Y472" s="195"/>
      <c r="Z472" s="195"/>
      <c r="AA472" s="195"/>
    </row>
    <row r="473" spans="1:27" ht="13.8">
      <c r="A473" s="195"/>
      <c r="B473" s="195"/>
      <c r="C473" s="195"/>
      <c r="D473" s="195"/>
      <c r="E473" s="198"/>
      <c r="F473" s="195"/>
      <c r="G473" s="195"/>
      <c r="H473" s="195"/>
      <c r="I473" s="195"/>
      <c r="J473" s="195"/>
      <c r="K473" s="195"/>
      <c r="L473" s="195"/>
      <c r="M473" s="195"/>
      <c r="N473" s="195"/>
      <c r="O473" s="195"/>
      <c r="P473" s="195"/>
      <c r="Q473" s="195"/>
      <c r="R473" s="195"/>
      <c r="S473" s="195"/>
      <c r="T473" s="195"/>
      <c r="U473" s="195"/>
      <c r="V473" s="195"/>
      <c r="W473" s="195"/>
      <c r="X473" s="195"/>
      <c r="Y473" s="195"/>
      <c r="Z473" s="195"/>
      <c r="AA473" s="195"/>
    </row>
    <row r="474" spans="1:27" ht="13.8">
      <c r="A474" s="195"/>
      <c r="B474" s="195"/>
      <c r="C474" s="195"/>
      <c r="D474" s="195"/>
      <c r="E474" s="198"/>
      <c r="F474" s="195"/>
      <c r="G474" s="195"/>
      <c r="H474" s="195"/>
      <c r="I474" s="195"/>
      <c r="J474" s="195"/>
      <c r="K474" s="195"/>
      <c r="L474" s="195"/>
      <c r="M474" s="195"/>
      <c r="N474" s="195"/>
      <c r="O474" s="195"/>
      <c r="P474" s="195"/>
      <c r="Q474" s="195"/>
      <c r="R474" s="195"/>
      <c r="S474" s="195"/>
      <c r="T474" s="195"/>
      <c r="U474" s="195"/>
      <c r="V474" s="195"/>
      <c r="W474" s="195"/>
      <c r="X474" s="195"/>
      <c r="Y474" s="195"/>
      <c r="Z474" s="195"/>
      <c r="AA474" s="195"/>
    </row>
    <row r="475" spans="1:27" ht="13.8">
      <c r="A475" s="195"/>
      <c r="B475" s="195"/>
      <c r="C475" s="195"/>
      <c r="D475" s="195"/>
      <c r="E475" s="198"/>
      <c r="F475" s="195"/>
      <c r="G475" s="195"/>
      <c r="H475" s="195"/>
      <c r="I475" s="195"/>
      <c r="J475" s="195"/>
      <c r="K475" s="195"/>
      <c r="L475" s="195"/>
      <c r="M475" s="195"/>
      <c r="N475" s="195"/>
      <c r="O475" s="195"/>
      <c r="P475" s="195"/>
      <c r="Q475" s="195"/>
      <c r="R475" s="195"/>
      <c r="S475" s="195"/>
      <c r="T475" s="195"/>
      <c r="U475" s="195"/>
      <c r="V475" s="195"/>
      <c r="W475" s="195"/>
      <c r="X475" s="195"/>
      <c r="Y475" s="195"/>
      <c r="Z475" s="195"/>
      <c r="AA475" s="195"/>
    </row>
    <row r="476" spans="1:27" ht="13.8">
      <c r="A476" s="195"/>
      <c r="B476" s="195"/>
      <c r="C476" s="195"/>
      <c r="D476" s="195"/>
      <c r="E476" s="198"/>
      <c r="F476" s="195"/>
      <c r="G476" s="195"/>
      <c r="H476" s="195"/>
      <c r="I476" s="195"/>
      <c r="J476" s="195"/>
      <c r="K476" s="195"/>
      <c r="L476" s="195"/>
      <c r="M476" s="195"/>
      <c r="N476" s="195"/>
      <c r="O476" s="195"/>
      <c r="P476" s="195"/>
      <c r="Q476" s="195"/>
      <c r="R476" s="195"/>
      <c r="S476" s="195"/>
      <c r="T476" s="195"/>
      <c r="U476" s="195"/>
      <c r="V476" s="195"/>
      <c r="W476" s="195"/>
      <c r="X476" s="195"/>
      <c r="Y476" s="195"/>
      <c r="Z476" s="195"/>
      <c r="AA476" s="195"/>
    </row>
    <row r="477" spans="1:27" ht="13.8">
      <c r="A477" s="195"/>
      <c r="B477" s="195"/>
      <c r="C477" s="195"/>
      <c r="D477" s="195"/>
      <c r="E477" s="198"/>
      <c r="F477" s="195"/>
      <c r="G477" s="195"/>
      <c r="H477" s="195"/>
      <c r="I477" s="195"/>
      <c r="J477" s="195"/>
      <c r="K477" s="195"/>
      <c r="L477" s="195"/>
      <c r="M477" s="195"/>
      <c r="N477" s="195"/>
      <c r="O477" s="195"/>
      <c r="P477" s="195"/>
      <c r="Q477" s="195"/>
      <c r="R477" s="195"/>
      <c r="S477" s="195"/>
      <c r="T477" s="195"/>
      <c r="U477" s="195"/>
      <c r="V477" s="195"/>
      <c r="W477" s="195"/>
      <c r="X477" s="195"/>
      <c r="Y477" s="195"/>
      <c r="Z477" s="195"/>
      <c r="AA477" s="195"/>
    </row>
    <row r="478" spans="1:27" ht="13.8">
      <c r="A478" s="195"/>
      <c r="B478" s="195"/>
      <c r="C478" s="195"/>
      <c r="D478" s="195"/>
      <c r="E478" s="198"/>
      <c r="F478" s="195"/>
      <c r="G478" s="195"/>
      <c r="H478" s="195"/>
      <c r="I478" s="195"/>
      <c r="J478" s="195"/>
      <c r="K478" s="195"/>
      <c r="L478" s="195"/>
      <c r="M478" s="195"/>
      <c r="N478" s="195"/>
      <c r="O478" s="195"/>
      <c r="P478" s="195"/>
      <c r="Q478" s="195"/>
      <c r="R478" s="195"/>
      <c r="S478" s="195"/>
      <c r="T478" s="195"/>
      <c r="U478" s="195"/>
      <c r="V478" s="195"/>
      <c r="W478" s="195"/>
      <c r="X478" s="195"/>
      <c r="Y478" s="195"/>
      <c r="Z478" s="195"/>
      <c r="AA478" s="195"/>
    </row>
    <row r="479" spans="1:27" ht="13.8">
      <c r="A479" s="195"/>
      <c r="B479" s="195"/>
      <c r="C479" s="195"/>
      <c r="D479" s="195"/>
      <c r="E479" s="198"/>
      <c r="F479" s="195"/>
      <c r="G479" s="195"/>
      <c r="H479" s="195"/>
      <c r="I479" s="195"/>
      <c r="J479" s="195"/>
      <c r="K479" s="195"/>
      <c r="L479" s="195"/>
      <c r="M479" s="195"/>
      <c r="N479" s="195"/>
      <c r="O479" s="195"/>
      <c r="P479" s="195"/>
      <c r="Q479" s="195"/>
      <c r="R479" s="195"/>
      <c r="S479" s="195"/>
      <c r="T479" s="195"/>
      <c r="U479" s="195"/>
      <c r="V479" s="195"/>
      <c r="W479" s="195"/>
      <c r="X479" s="195"/>
      <c r="Y479" s="195"/>
      <c r="Z479" s="195"/>
      <c r="AA479" s="195"/>
    </row>
    <row r="480" spans="1:27" ht="13.8">
      <c r="A480" s="195"/>
      <c r="B480" s="195"/>
      <c r="C480" s="195"/>
      <c r="D480" s="195"/>
      <c r="E480" s="198"/>
      <c r="F480" s="195"/>
      <c r="G480" s="195"/>
      <c r="H480" s="195"/>
      <c r="I480" s="195"/>
      <c r="J480" s="195"/>
      <c r="K480" s="195"/>
      <c r="L480" s="195"/>
      <c r="M480" s="195"/>
      <c r="N480" s="195"/>
      <c r="O480" s="195"/>
      <c r="P480" s="195"/>
      <c r="Q480" s="195"/>
      <c r="R480" s="195"/>
      <c r="S480" s="195"/>
      <c r="T480" s="195"/>
      <c r="U480" s="195"/>
      <c r="V480" s="195"/>
      <c r="W480" s="195"/>
      <c r="X480" s="195"/>
      <c r="Y480" s="195"/>
      <c r="Z480" s="195"/>
      <c r="AA480" s="195"/>
    </row>
    <row r="481" spans="1:27" ht="13.8">
      <c r="A481" s="195"/>
      <c r="B481" s="195"/>
      <c r="C481" s="195"/>
      <c r="D481" s="195"/>
      <c r="E481" s="198"/>
      <c r="F481" s="195"/>
      <c r="G481" s="195"/>
      <c r="H481" s="195"/>
      <c r="I481" s="195"/>
      <c r="J481" s="195"/>
      <c r="K481" s="195"/>
      <c r="L481" s="195"/>
      <c r="M481" s="195"/>
      <c r="N481" s="195"/>
      <c r="O481" s="195"/>
      <c r="P481" s="195"/>
      <c r="Q481" s="195"/>
      <c r="R481" s="195"/>
      <c r="S481" s="195"/>
      <c r="T481" s="195"/>
      <c r="U481" s="195"/>
      <c r="V481" s="195"/>
      <c r="W481" s="195"/>
      <c r="X481" s="195"/>
      <c r="Y481" s="195"/>
      <c r="Z481" s="195"/>
      <c r="AA481" s="195"/>
    </row>
    <row r="482" spans="1:27" ht="13.8">
      <c r="A482" s="195"/>
      <c r="B482" s="195"/>
      <c r="C482" s="195"/>
      <c r="D482" s="195"/>
      <c r="E482" s="198"/>
      <c r="F482" s="195"/>
      <c r="G482" s="195"/>
      <c r="H482" s="195"/>
      <c r="I482" s="195"/>
      <c r="J482" s="195"/>
      <c r="K482" s="195"/>
      <c r="L482" s="195"/>
      <c r="M482" s="195"/>
      <c r="N482" s="195"/>
      <c r="O482" s="195"/>
      <c r="P482" s="195"/>
      <c r="Q482" s="195"/>
      <c r="R482" s="195"/>
      <c r="S482" s="195"/>
      <c r="T482" s="195"/>
      <c r="U482" s="195"/>
      <c r="V482" s="195"/>
      <c r="W482" s="195"/>
      <c r="X482" s="195"/>
      <c r="Y482" s="195"/>
      <c r="Z482" s="195"/>
      <c r="AA482" s="195"/>
    </row>
    <row r="483" spans="1:27" ht="13.8">
      <c r="A483" s="195"/>
      <c r="B483" s="195"/>
      <c r="C483" s="195"/>
      <c r="D483" s="195"/>
      <c r="E483" s="198"/>
      <c r="F483" s="195"/>
      <c r="G483" s="195"/>
      <c r="H483" s="195"/>
      <c r="I483" s="195"/>
      <c r="J483" s="195"/>
      <c r="K483" s="195"/>
      <c r="L483" s="195"/>
      <c r="M483" s="195"/>
      <c r="N483" s="195"/>
      <c r="O483" s="195"/>
      <c r="P483" s="195"/>
      <c r="Q483" s="195"/>
      <c r="R483" s="195"/>
      <c r="S483" s="195"/>
      <c r="T483" s="195"/>
      <c r="U483" s="195"/>
      <c r="V483" s="195"/>
      <c r="W483" s="195"/>
      <c r="X483" s="195"/>
      <c r="Y483" s="195"/>
      <c r="Z483" s="195"/>
      <c r="AA483" s="195"/>
    </row>
    <row r="484" spans="1:27" ht="13.8">
      <c r="A484" s="195"/>
      <c r="B484" s="195"/>
      <c r="C484" s="195"/>
      <c r="D484" s="195"/>
      <c r="E484" s="198"/>
      <c r="F484" s="195"/>
      <c r="G484" s="195"/>
      <c r="H484" s="195"/>
      <c r="I484" s="195"/>
      <c r="J484" s="195"/>
      <c r="K484" s="195"/>
      <c r="L484" s="195"/>
      <c r="M484" s="195"/>
      <c r="N484" s="195"/>
      <c r="O484" s="195"/>
      <c r="P484" s="195"/>
      <c r="Q484" s="195"/>
      <c r="R484" s="195"/>
      <c r="S484" s="195"/>
      <c r="T484" s="195"/>
      <c r="U484" s="195"/>
      <c r="V484" s="195"/>
      <c r="W484" s="195"/>
      <c r="X484" s="195"/>
      <c r="Y484" s="195"/>
      <c r="Z484" s="195"/>
      <c r="AA484" s="195"/>
    </row>
    <row r="485" spans="1:27" ht="13.8">
      <c r="A485" s="195"/>
      <c r="B485" s="195"/>
      <c r="C485" s="195"/>
      <c r="D485" s="195"/>
      <c r="E485" s="198"/>
      <c r="F485" s="195"/>
      <c r="G485" s="195"/>
      <c r="H485" s="195"/>
      <c r="I485" s="195"/>
      <c r="J485" s="195"/>
      <c r="K485" s="195"/>
      <c r="L485" s="195"/>
      <c r="M485" s="195"/>
      <c r="N485" s="195"/>
      <c r="O485" s="195"/>
      <c r="P485" s="195"/>
      <c r="Q485" s="195"/>
      <c r="R485" s="195"/>
      <c r="S485" s="195"/>
      <c r="T485" s="195"/>
      <c r="U485" s="195"/>
      <c r="V485" s="195"/>
      <c r="W485" s="195"/>
      <c r="X485" s="195"/>
      <c r="Y485" s="195"/>
      <c r="Z485" s="195"/>
      <c r="AA485" s="195"/>
    </row>
    <row r="486" spans="1:27" ht="13.8">
      <c r="A486" s="195"/>
      <c r="B486" s="195"/>
      <c r="C486" s="195"/>
      <c r="D486" s="195"/>
      <c r="E486" s="198"/>
      <c r="F486" s="195"/>
      <c r="G486" s="195"/>
      <c r="H486" s="195"/>
      <c r="I486" s="195"/>
      <c r="J486" s="195"/>
      <c r="K486" s="195"/>
      <c r="L486" s="195"/>
      <c r="M486" s="195"/>
      <c r="N486" s="195"/>
      <c r="O486" s="195"/>
      <c r="P486" s="195"/>
      <c r="Q486" s="195"/>
      <c r="R486" s="195"/>
      <c r="S486" s="195"/>
      <c r="T486" s="195"/>
      <c r="U486" s="195"/>
      <c r="V486" s="195"/>
      <c r="W486" s="195"/>
      <c r="X486" s="195"/>
      <c r="Y486" s="195"/>
      <c r="Z486" s="195"/>
      <c r="AA486" s="195"/>
    </row>
    <row r="487" spans="1:27" ht="13.8">
      <c r="A487" s="195"/>
      <c r="B487" s="195"/>
      <c r="C487" s="195"/>
      <c r="D487" s="195"/>
      <c r="E487" s="198"/>
      <c r="F487" s="195"/>
      <c r="G487" s="195"/>
      <c r="H487" s="195"/>
      <c r="I487" s="195"/>
      <c r="J487" s="195"/>
      <c r="K487" s="195"/>
      <c r="L487" s="195"/>
      <c r="M487" s="195"/>
      <c r="N487" s="195"/>
      <c r="O487" s="195"/>
      <c r="P487" s="195"/>
      <c r="Q487" s="195"/>
      <c r="R487" s="195"/>
      <c r="S487" s="195"/>
      <c r="T487" s="195"/>
      <c r="U487" s="195"/>
      <c r="V487" s="195"/>
      <c r="W487" s="195"/>
      <c r="X487" s="195"/>
      <c r="Y487" s="195"/>
      <c r="Z487" s="195"/>
      <c r="AA487" s="195"/>
    </row>
    <row r="488" spans="1:27" ht="13.8">
      <c r="A488" s="195"/>
      <c r="B488" s="195"/>
      <c r="C488" s="195"/>
      <c r="D488" s="195"/>
      <c r="E488" s="198"/>
      <c r="F488" s="195"/>
      <c r="G488" s="195"/>
      <c r="H488" s="195"/>
      <c r="I488" s="195"/>
      <c r="J488" s="195"/>
      <c r="K488" s="195"/>
      <c r="L488" s="195"/>
      <c r="M488" s="195"/>
      <c r="N488" s="195"/>
      <c r="O488" s="195"/>
      <c r="P488" s="195"/>
      <c r="Q488" s="195"/>
      <c r="R488" s="195"/>
      <c r="S488" s="195"/>
      <c r="T488" s="195"/>
      <c r="U488" s="195"/>
      <c r="V488" s="195"/>
      <c r="W488" s="195"/>
      <c r="X488" s="195"/>
      <c r="Y488" s="195"/>
      <c r="Z488" s="195"/>
      <c r="AA488" s="195"/>
    </row>
    <row r="489" spans="1:27" ht="13.8">
      <c r="A489" s="195"/>
      <c r="B489" s="195"/>
      <c r="C489" s="195"/>
      <c r="D489" s="195"/>
      <c r="E489" s="198"/>
      <c r="F489" s="195"/>
      <c r="G489" s="195"/>
      <c r="H489" s="195"/>
      <c r="I489" s="195"/>
      <c r="J489" s="195"/>
      <c r="K489" s="195"/>
      <c r="L489" s="195"/>
      <c r="M489" s="195"/>
      <c r="N489" s="195"/>
      <c r="O489" s="195"/>
      <c r="P489" s="195"/>
      <c r="Q489" s="195"/>
      <c r="R489" s="195"/>
      <c r="S489" s="195"/>
      <c r="T489" s="195"/>
      <c r="U489" s="195"/>
      <c r="V489" s="195"/>
      <c r="W489" s="195"/>
      <c r="X489" s="195"/>
      <c r="Y489" s="195"/>
      <c r="Z489" s="195"/>
      <c r="AA489" s="195"/>
    </row>
    <row r="490" spans="1:27" ht="13.8">
      <c r="A490" s="195"/>
      <c r="B490" s="195"/>
      <c r="C490" s="195"/>
      <c r="D490" s="195"/>
      <c r="E490" s="198"/>
      <c r="F490" s="195"/>
      <c r="G490" s="195"/>
      <c r="H490" s="195"/>
      <c r="I490" s="195"/>
      <c r="J490" s="195"/>
      <c r="K490" s="195"/>
      <c r="L490" s="195"/>
      <c r="M490" s="195"/>
      <c r="N490" s="195"/>
      <c r="O490" s="195"/>
      <c r="P490" s="195"/>
      <c r="Q490" s="195"/>
      <c r="R490" s="195"/>
      <c r="S490" s="195"/>
      <c r="T490" s="195"/>
      <c r="U490" s="195"/>
      <c r="V490" s="195"/>
      <c r="W490" s="195"/>
      <c r="X490" s="195"/>
      <c r="Y490" s="195"/>
      <c r="Z490" s="195"/>
      <c r="AA490" s="195"/>
    </row>
    <row r="491" spans="1:27" ht="13.8">
      <c r="A491" s="195"/>
      <c r="B491" s="195"/>
      <c r="C491" s="195"/>
      <c r="D491" s="195"/>
      <c r="E491" s="198"/>
      <c r="F491" s="195"/>
      <c r="G491" s="195"/>
      <c r="H491" s="195"/>
      <c r="I491" s="195"/>
      <c r="J491" s="195"/>
      <c r="K491" s="195"/>
      <c r="L491" s="195"/>
      <c r="M491" s="195"/>
      <c r="N491" s="195"/>
      <c r="O491" s="195"/>
      <c r="P491" s="195"/>
      <c r="Q491" s="195"/>
      <c r="R491" s="195"/>
      <c r="S491" s="195"/>
      <c r="T491" s="195"/>
      <c r="U491" s="195"/>
      <c r="V491" s="195"/>
      <c r="W491" s="195"/>
      <c r="X491" s="195"/>
      <c r="Y491" s="195"/>
      <c r="Z491" s="195"/>
      <c r="AA491" s="195"/>
    </row>
    <row r="492" spans="1:27" ht="13.8">
      <c r="A492" s="195"/>
      <c r="B492" s="195"/>
      <c r="C492" s="195"/>
      <c r="D492" s="195"/>
      <c r="E492" s="198"/>
      <c r="F492" s="195"/>
      <c r="G492" s="195"/>
      <c r="H492" s="195"/>
      <c r="I492" s="195"/>
      <c r="J492" s="195"/>
      <c r="K492" s="195"/>
      <c r="L492" s="195"/>
      <c r="M492" s="195"/>
      <c r="N492" s="195"/>
      <c r="O492" s="195"/>
      <c r="P492" s="195"/>
      <c r="Q492" s="195"/>
      <c r="R492" s="195"/>
      <c r="S492" s="195"/>
      <c r="T492" s="195"/>
      <c r="U492" s="195"/>
      <c r="V492" s="195"/>
      <c r="W492" s="195"/>
      <c r="X492" s="195"/>
      <c r="Y492" s="195"/>
      <c r="Z492" s="195"/>
      <c r="AA492" s="195"/>
    </row>
    <row r="493" spans="1:27" ht="13.8">
      <c r="A493" s="195"/>
      <c r="B493" s="195"/>
      <c r="C493" s="195"/>
      <c r="D493" s="195"/>
      <c r="E493" s="198"/>
      <c r="F493" s="195"/>
      <c r="G493" s="195"/>
      <c r="H493" s="195"/>
      <c r="I493" s="195"/>
      <c r="J493" s="195"/>
      <c r="K493" s="195"/>
      <c r="L493" s="195"/>
      <c r="M493" s="195"/>
      <c r="N493" s="195"/>
      <c r="O493" s="195"/>
      <c r="P493" s="195"/>
      <c r="Q493" s="195"/>
      <c r="R493" s="195"/>
      <c r="S493" s="195"/>
      <c r="T493" s="195"/>
      <c r="U493" s="195"/>
      <c r="V493" s="195"/>
      <c r="W493" s="195"/>
      <c r="X493" s="195"/>
      <c r="Y493" s="195"/>
      <c r="Z493" s="195"/>
      <c r="AA493" s="195"/>
    </row>
    <row r="494" spans="1:27" ht="13.8">
      <c r="A494" s="195"/>
      <c r="B494" s="195"/>
      <c r="C494" s="195"/>
      <c r="D494" s="195"/>
      <c r="E494" s="198"/>
      <c r="F494" s="195"/>
      <c r="G494" s="195"/>
      <c r="H494" s="195"/>
      <c r="I494" s="195"/>
      <c r="J494" s="195"/>
      <c r="K494" s="195"/>
      <c r="L494" s="195"/>
      <c r="M494" s="195"/>
      <c r="N494" s="195"/>
      <c r="O494" s="195"/>
      <c r="P494" s="195"/>
      <c r="Q494" s="195"/>
      <c r="R494" s="195"/>
      <c r="S494" s="195"/>
      <c r="T494" s="195"/>
      <c r="U494" s="195"/>
      <c r="V494" s="195"/>
      <c r="W494" s="195"/>
      <c r="X494" s="195"/>
      <c r="Y494" s="195"/>
      <c r="Z494" s="195"/>
      <c r="AA494" s="195"/>
    </row>
    <row r="495" spans="1:27" ht="13.8">
      <c r="A495" s="195"/>
      <c r="B495" s="195"/>
      <c r="C495" s="195"/>
      <c r="D495" s="195"/>
      <c r="E495" s="198"/>
      <c r="F495" s="195"/>
      <c r="G495" s="195"/>
      <c r="H495" s="195"/>
      <c r="I495" s="195"/>
      <c r="J495" s="195"/>
      <c r="K495" s="195"/>
      <c r="L495" s="195"/>
      <c r="M495" s="195"/>
      <c r="N495" s="195"/>
      <c r="O495" s="195"/>
      <c r="P495" s="195"/>
      <c r="Q495" s="195"/>
      <c r="R495" s="195"/>
      <c r="S495" s="195"/>
      <c r="T495" s="195"/>
      <c r="U495" s="195"/>
      <c r="V495" s="195"/>
      <c r="W495" s="195"/>
      <c r="X495" s="195"/>
      <c r="Y495" s="195"/>
      <c r="Z495" s="195"/>
      <c r="AA495" s="195"/>
    </row>
    <row r="496" spans="1:27" ht="13.8">
      <c r="A496" s="195"/>
      <c r="B496" s="195"/>
      <c r="C496" s="195"/>
      <c r="D496" s="195"/>
      <c r="E496" s="198"/>
      <c r="F496" s="195"/>
      <c r="G496" s="195"/>
      <c r="H496" s="195"/>
      <c r="I496" s="195"/>
      <c r="J496" s="195"/>
      <c r="K496" s="195"/>
      <c r="L496" s="195"/>
      <c r="M496" s="195"/>
      <c r="N496" s="195"/>
      <c r="O496" s="195"/>
      <c r="P496" s="195"/>
      <c r="Q496" s="195"/>
      <c r="R496" s="195"/>
      <c r="S496" s="195"/>
      <c r="T496" s="195"/>
      <c r="U496" s="195"/>
      <c r="V496" s="195"/>
      <c r="W496" s="195"/>
      <c r="X496" s="195"/>
      <c r="Y496" s="195"/>
      <c r="Z496" s="195"/>
      <c r="AA496" s="195"/>
    </row>
    <row r="497" spans="1:27" ht="13.8">
      <c r="A497" s="195"/>
      <c r="B497" s="195"/>
      <c r="C497" s="195"/>
      <c r="D497" s="195"/>
      <c r="E497" s="198"/>
      <c r="F497" s="195"/>
      <c r="G497" s="195"/>
      <c r="H497" s="195"/>
      <c r="I497" s="195"/>
      <c r="J497" s="195"/>
      <c r="K497" s="195"/>
      <c r="L497" s="195"/>
      <c r="M497" s="195"/>
      <c r="N497" s="195"/>
      <c r="O497" s="195"/>
      <c r="P497" s="195"/>
      <c r="Q497" s="195"/>
      <c r="R497" s="195"/>
      <c r="S497" s="195"/>
      <c r="T497" s="195"/>
      <c r="U497" s="195"/>
      <c r="V497" s="195"/>
      <c r="W497" s="195"/>
      <c r="X497" s="195"/>
      <c r="Y497" s="195"/>
      <c r="Z497" s="195"/>
      <c r="AA497" s="195"/>
    </row>
    <row r="498" spans="1:27" ht="13.8">
      <c r="A498" s="195"/>
      <c r="B498" s="195"/>
      <c r="C498" s="195"/>
      <c r="D498" s="195"/>
      <c r="E498" s="198"/>
      <c r="F498" s="195"/>
      <c r="G498" s="195"/>
      <c r="H498" s="195"/>
      <c r="I498" s="195"/>
      <c r="J498" s="195"/>
      <c r="K498" s="195"/>
      <c r="L498" s="195"/>
      <c r="M498" s="195"/>
      <c r="N498" s="195"/>
      <c r="O498" s="195"/>
      <c r="P498" s="195"/>
      <c r="Q498" s="195"/>
      <c r="R498" s="195"/>
      <c r="S498" s="195"/>
      <c r="T498" s="195"/>
      <c r="U498" s="195"/>
      <c r="V498" s="195"/>
      <c r="W498" s="195"/>
      <c r="X498" s="195"/>
      <c r="Y498" s="195"/>
      <c r="Z498" s="195"/>
      <c r="AA498" s="195"/>
    </row>
    <row r="499" spans="1:27" ht="13.8">
      <c r="A499" s="195"/>
      <c r="B499" s="195"/>
      <c r="C499" s="195"/>
      <c r="D499" s="195"/>
      <c r="E499" s="198"/>
      <c r="F499" s="195"/>
      <c r="G499" s="195"/>
      <c r="H499" s="195"/>
      <c r="I499" s="195"/>
      <c r="J499" s="195"/>
      <c r="K499" s="195"/>
      <c r="L499" s="195"/>
      <c r="M499" s="195"/>
      <c r="N499" s="195"/>
      <c r="O499" s="195"/>
      <c r="P499" s="195"/>
      <c r="Q499" s="195"/>
      <c r="R499" s="195"/>
      <c r="S499" s="195"/>
      <c r="T499" s="195"/>
      <c r="U499" s="195"/>
      <c r="V499" s="195"/>
      <c r="W499" s="195"/>
      <c r="X499" s="195"/>
      <c r="Y499" s="195"/>
      <c r="Z499" s="195"/>
      <c r="AA499" s="195"/>
    </row>
    <row r="500" spans="1:27" ht="13.8">
      <c r="A500" s="195"/>
      <c r="B500" s="195"/>
      <c r="C500" s="195"/>
      <c r="D500" s="195"/>
      <c r="E500" s="198"/>
      <c r="F500" s="195"/>
      <c r="G500" s="195"/>
      <c r="H500" s="195"/>
      <c r="I500" s="195"/>
      <c r="J500" s="195"/>
      <c r="K500" s="195"/>
      <c r="L500" s="195"/>
      <c r="M500" s="195"/>
      <c r="N500" s="195"/>
      <c r="O500" s="195"/>
      <c r="P500" s="195"/>
      <c r="Q500" s="195"/>
      <c r="R500" s="195"/>
      <c r="S500" s="195"/>
      <c r="T500" s="195"/>
      <c r="U500" s="195"/>
      <c r="V500" s="195"/>
      <c r="W500" s="195"/>
      <c r="X500" s="195"/>
      <c r="Y500" s="195"/>
      <c r="Z500" s="195"/>
      <c r="AA500" s="195"/>
    </row>
    <row r="501" spans="1:27" ht="13.8">
      <c r="A501" s="195"/>
      <c r="B501" s="195"/>
      <c r="C501" s="195"/>
      <c r="D501" s="195"/>
      <c r="E501" s="198"/>
      <c r="F501" s="195"/>
      <c r="G501" s="195"/>
      <c r="H501" s="195"/>
      <c r="I501" s="195"/>
      <c r="J501" s="195"/>
      <c r="K501" s="195"/>
      <c r="L501" s="195"/>
      <c r="M501" s="195"/>
      <c r="N501" s="195"/>
      <c r="O501" s="195"/>
      <c r="P501" s="195"/>
      <c r="Q501" s="195"/>
      <c r="R501" s="195"/>
      <c r="S501" s="195"/>
      <c r="T501" s="195"/>
      <c r="U501" s="195"/>
      <c r="V501" s="195"/>
      <c r="W501" s="195"/>
      <c r="X501" s="195"/>
      <c r="Y501" s="195"/>
      <c r="Z501" s="195"/>
      <c r="AA501" s="195"/>
    </row>
    <row r="502" spans="1:27" ht="13.8">
      <c r="A502" s="195"/>
      <c r="B502" s="195"/>
      <c r="C502" s="195"/>
      <c r="D502" s="195"/>
      <c r="E502" s="198"/>
      <c r="F502" s="195"/>
      <c r="G502" s="195"/>
      <c r="H502" s="195"/>
      <c r="I502" s="195"/>
      <c r="J502" s="195"/>
      <c r="K502" s="195"/>
      <c r="L502" s="195"/>
      <c r="M502" s="195"/>
      <c r="N502" s="195"/>
      <c r="O502" s="195"/>
      <c r="P502" s="195"/>
      <c r="Q502" s="195"/>
      <c r="R502" s="195"/>
      <c r="S502" s="195"/>
      <c r="T502" s="195"/>
      <c r="U502" s="195"/>
      <c r="V502" s="195"/>
      <c r="W502" s="195"/>
      <c r="X502" s="195"/>
      <c r="Y502" s="195"/>
      <c r="Z502" s="195"/>
      <c r="AA502" s="195"/>
    </row>
    <row r="503" spans="1:27" ht="13.8">
      <c r="A503" s="195"/>
      <c r="B503" s="195"/>
      <c r="C503" s="195"/>
      <c r="D503" s="195"/>
      <c r="E503" s="198"/>
      <c r="F503" s="195"/>
      <c r="G503" s="195"/>
      <c r="H503" s="195"/>
      <c r="I503" s="195"/>
      <c r="J503" s="195"/>
      <c r="K503" s="195"/>
      <c r="L503" s="195"/>
      <c r="M503" s="195"/>
      <c r="N503" s="195"/>
      <c r="O503" s="195"/>
      <c r="P503" s="195"/>
      <c r="Q503" s="195"/>
      <c r="R503" s="195"/>
      <c r="S503" s="195"/>
      <c r="T503" s="195"/>
      <c r="U503" s="195"/>
      <c r="V503" s="195"/>
      <c r="W503" s="195"/>
      <c r="X503" s="195"/>
      <c r="Y503" s="195"/>
      <c r="Z503" s="195"/>
      <c r="AA503" s="195"/>
    </row>
    <row r="504" spans="1:27" ht="13.8">
      <c r="A504" s="195"/>
      <c r="B504" s="195"/>
      <c r="C504" s="195"/>
      <c r="D504" s="195"/>
      <c r="E504" s="198"/>
      <c r="F504" s="195"/>
      <c r="G504" s="195"/>
      <c r="H504" s="195"/>
      <c r="I504" s="195"/>
      <c r="J504" s="195"/>
      <c r="K504" s="195"/>
      <c r="L504" s="195"/>
      <c r="M504" s="195"/>
      <c r="N504" s="195"/>
      <c r="O504" s="195"/>
      <c r="P504" s="195"/>
      <c r="Q504" s="195"/>
      <c r="R504" s="195"/>
      <c r="S504" s="195"/>
      <c r="T504" s="195"/>
      <c r="U504" s="195"/>
      <c r="V504" s="195"/>
      <c r="W504" s="195"/>
      <c r="X504" s="195"/>
      <c r="Y504" s="195"/>
      <c r="Z504" s="195"/>
      <c r="AA504" s="195"/>
    </row>
    <row r="505" spans="1:27" ht="13.8">
      <c r="A505" s="195"/>
      <c r="B505" s="195"/>
      <c r="C505" s="195"/>
      <c r="D505" s="195"/>
      <c r="E505" s="198"/>
      <c r="F505" s="195"/>
      <c r="G505" s="195"/>
      <c r="H505" s="195"/>
      <c r="I505" s="195"/>
      <c r="J505" s="195"/>
      <c r="K505" s="195"/>
      <c r="L505" s="195"/>
      <c r="M505" s="195"/>
      <c r="N505" s="195"/>
      <c r="O505" s="195"/>
      <c r="P505" s="195"/>
      <c r="Q505" s="195"/>
      <c r="R505" s="195"/>
      <c r="S505" s="195"/>
      <c r="T505" s="195"/>
      <c r="U505" s="195"/>
      <c r="V505" s="195"/>
      <c r="W505" s="195"/>
      <c r="X505" s="195"/>
      <c r="Y505" s="195"/>
      <c r="Z505" s="195"/>
      <c r="AA505" s="195"/>
    </row>
    <row r="506" spans="1:27" ht="13.8">
      <c r="A506" s="195"/>
      <c r="B506" s="195"/>
      <c r="C506" s="195"/>
      <c r="D506" s="195"/>
      <c r="E506" s="198"/>
      <c r="F506" s="195"/>
      <c r="G506" s="195"/>
      <c r="H506" s="195"/>
      <c r="I506" s="195"/>
      <c r="J506" s="195"/>
      <c r="K506" s="195"/>
      <c r="L506" s="195"/>
      <c r="M506" s="195"/>
      <c r="N506" s="195"/>
      <c r="O506" s="195"/>
      <c r="P506" s="195"/>
      <c r="Q506" s="195"/>
      <c r="R506" s="195"/>
      <c r="S506" s="195"/>
      <c r="T506" s="195"/>
      <c r="U506" s="195"/>
      <c r="V506" s="195"/>
      <c r="W506" s="195"/>
      <c r="X506" s="195"/>
      <c r="Y506" s="195"/>
      <c r="Z506" s="195"/>
      <c r="AA506" s="195"/>
    </row>
    <row r="507" spans="1:27" ht="13.8">
      <c r="A507" s="195"/>
      <c r="B507" s="195"/>
      <c r="C507" s="195"/>
      <c r="D507" s="195"/>
      <c r="E507" s="198"/>
      <c r="F507" s="195"/>
      <c r="G507" s="195"/>
      <c r="H507" s="195"/>
      <c r="I507" s="195"/>
      <c r="J507" s="195"/>
      <c r="K507" s="195"/>
      <c r="L507" s="195"/>
      <c r="M507" s="195"/>
      <c r="N507" s="195"/>
      <c r="O507" s="195"/>
      <c r="P507" s="195"/>
      <c r="Q507" s="195"/>
      <c r="R507" s="195"/>
      <c r="S507" s="195"/>
      <c r="T507" s="195"/>
      <c r="U507" s="195"/>
      <c r="V507" s="195"/>
      <c r="W507" s="195"/>
      <c r="X507" s="195"/>
      <c r="Y507" s="195"/>
      <c r="Z507" s="195"/>
      <c r="AA507" s="195"/>
    </row>
    <row r="508" spans="1:27" ht="13.8">
      <c r="A508" s="195"/>
      <c r="B508" s="195"/>
      <c r="C508" s="195"/>
      <c r="D508" s="195"/>
      <c r="E508" s="198"/>
      <c r="F508" s="195"/>
      <c r="G508" s="195"/>
      <c r="H508" s="195"/>
      <c r="I508" s="195"/>
      <c r="J508" s="195"/>
      <c r="K508" s="195"/>
      <c r="L508" s="195"/>
      <c r="M508" s="195"/>
      <c r="N508" s="195"/>
      <c r="O508" s="195"/>
      <c r="P508" s="195"/>
      <c r="Q508" s="195"/>
      <c r="R508" s="195"/>
      <c r="S508" s="195"/>
      <c r="T508" s="195"/>
      <c r="U508" s="195"/>
      <c r="V508" s="195"/>
      <c r="W508" s="195"/>
      <c r="X508" s="195"/>
      <c r="Y508" s="195"/>
      <c r="Z508" s="195"/>
      <c r="AA508" s="195"/>
    </row>
    <row r="509" spans="1:27" ht="13.8">
      <c r="A509" s="195"/>
      <c r="B509" s="195"/>
      <c r="C509" s="195"/>
      <c r="D509" s="195"/>
      <c r="E509" s="198"/>
      <c r="F509" s="195"/>
      <c r="G509" s="195"/>
      <c r="H509" s="195"/>
      <c r="I509" s="195"/>
      <c r="J509" s="195"/>
      <c r="K509" s="195"/>
      <c r="L509" s="195"/>
      <c r="M509" s="195"/>
      <c r="N509" s="195"/>
      <c r="O509" s="195"/>
      <c r="P509" s="195"/>
      <c r="Q509" s="195"/>
      <c r="R509" s="195"/>
      <c r="S509" s="195"/>
      <c r="T509" s="195"/>
      <c r="U509" s="195"/>
      <c r="V509" s="195"/>
      <c r="W509" s="195"/>
      <c r="X509" s="195"/>
      <c r="Y509" s="195"/>
      <c r="Z509" s="195"/>
      <c r="AA509" s="195"/>
    </row>
    <row r="510" spans="1:27" ht="13.8">
      <c r="A510" s="195"/>
      <c r="B510" s="195"/>
      <c r="C510" s="195"/>
      <c r="D510" s="195"/>
      <c r="E510" s="198"/>
      <c r="F510" s="195"/>
      <c r="G510" s="195"/>
      <c r="H510" s="195"/>
      <c r="I510" s="195"/>
      <c r="J510" s="195"/>
      <c r="K510" s="195"/>
      <c r="L510" s="195"/>
      <c r="M510" s="195"/>
      <c r="N510" s="195"/>
      <c r="O510" s="195"/>
      <c r="P510" s="195"/>
      <c r="Q510" s="195"/>
      <c r="R510" s="195"/>
      <c r="S510" s="195"/>
      <c r="T510" s="195"/>
      <c r="U510" s="195"/>
      <c r="V510" s="195"/>
      <c r="W510" s="195"/>
      <c r="X510" s="195"/>
      <c r="Y510" s="195"/>
      <c r="Z510" s="195"/>
      <c r="AA510" s="195"/>
    </row>
    <row r="511" spans="1:27" ht="13.8">
      <c r="A511" s="195"/>
      <c r="B511" s="195"/>
      <c r="C511" s="195"/>
      <c r="D511" s="195"/>
      <c r="E511" s="198"/>
      <c r="F511" s="195"/>
      <c r="G511" s="195"/>
      <c r="H511" s="195"/>
      <c r="I511" s="195"/>
      <c r="J511" s="195"/>
      <c r="K511" s="195"/>
      <c r="L511" s="195"/>
      <c r="M511" s="195"/>
      <c r="N511" s="195"/>
      <c r="O511" s="195"/>
      <c r="P511" s="195"/>
      <c r="Q511" s="195"/>
      <c r="R511" s="195"/>
      <c r="S511" s="195"/>
      <c r="T511" s="195"/>
      <c r="U511" s="195"/>
      <c r="V511" s="195"/>
      <c r="W511" s="195"/>
      <c r="X511" s="195"/>
      <c r="Y511" s="195"/>
      <c r="Z511" s="195"/>
      <c r="AA511" s="195"/>
    </row>
    <row r="512" spans="1:27" ht="13.8">
      <c r="A512" s="195"/>
      <c r="B512" s="195"/>
      <c r="C512" s="195"/>
      <c r="D512" s="195"/>
      <c r="E512" s="198"/>
      <c r="F512" s="195"/>
      <c r="G512" s="195"/>
      <c r="H512" s="195"/>
      <c r="I512" s="195"/>
      <c r="J512" s="195"/>
      <c r="K512" s="195"/>
      <c r="L512" s="195"/>
      <c r="M512" s="195"/>
      <c r="N512" s="195"/>
      <c r="O512" s="195"/>
      <c r="P512" s="195"/>
      <c r="Q512" s="195"/>
      <c r="R512" s="195"/>
      <c r="S512" s="195"/>
      <c r="T512" s="195"/>
      <c r="U512" s="195"/>
      <c r="V512" s="195"/>
      <c r="W512" s="195"/>
      <c r="X512" s="195"/>
      <c r="Y512" s="195"/>
      <c r="Z512" s="195"/>
      <c r="AA512" s="195"/>
    </row>
    <row r="513" spans="1:27" ht="13.8">
      <c r="A513" s="195"/>
      <c r="B513" s="195"/>
      <c r="C513" s="195"/>
      <c r="D513" s="195"/>
      <c r="E513" s="198"/>
      <c r="F513" s="195"/>
      <c r="G513" s="195"/>
      <c r="H513" s="195"/>
      <c r="I513" s="195"/>
      <c r="J513" s="195"/>
      <c r="K513" s="195"/>
      <c r="L513" s="195"/>
      <c r="M513" s="195"/>
      <c r="N513" s="195"/>
      <c r="O513" s="195"/>
      <c r="P513" s="195"/>
      <c r="Q513" s="195"/>
      <c r="R513" s="195"/>
      <c r="S513" s="195"/>
      <c r="T513" s="195"/>
      <c r="U513" s="195"/>
      <c r="V513" s="195"/>
      <c r="W513" s="195"/>
      <c r="X513" s="195"/>
      <c r="Y513" s="195"/>
      <c r="Z513" s="195"/>
      <c r="AA513" s="195"/>
    </row>
    <row r="514" spans="1:27" ht="13.8">
      <c r="A514" s="195"/>
      <c r="B514" s="195"/>
      <c r="C514" s="195"/>
      <c r="D514" s="195"/>
      <c r="E514" s="198"/>
      <c r="F514" s="195"/>
      <c r="G514" s="195"/>
      <c r="H514" s="195"/>
      <c r="I514" s="195"/>
      <c r="J514" s="195"/>
      <c r="K514" s="195"/>
      <c r="L514" s="195"/>
      <c r="M514" s="195"/>
      <c r="N514" s="195"/>
      <c r="O514" s="195"/>
      <c r="P514" s="195"/>
      <c r="Q514" s="195"/>
      <c r="R514" s="195"/>
      <c r="S514" s="195"/>
      <c r="T514" s="195"/>
      <c r="U514" s="195"/>
      <c r="V514" s="195"/>
      <c r="W514" s="195"/>
      <c r="X514" s="195"/>
      <c r="Y514" s="195"/>
      <c r="Z514" s="195"/>
      <c r="AA514" s="195"/>
    </row>
    <row r="515" spans="1:27" ht="13.8">
      <c r="A515" s="195"/>
      <c r="B515" s="195"/>
      <c r="C515" s="195"/>
      <c r="D515" s="195"/>
      <c r="E515" s="198"/>
      <c r="F515" s="195"/>
      <c r="G515" s="195"/>
      <c r="H515" s="195"/>
      <c r="I515" s="195"/>
      <c r="J515" s="195"/>
      <c r="K515" s="195"/>
      <c r="L515" s="195"/>
      <c r="M515" s="195"/>
      <c r="N515" s="195"/>
      <c r="O515" s="195"/>
      <c r="P515" s="195"/>
      <c r="Q515" s="195"/>
      <c r="R515" s="195"/>
      <c r="S515" s="195"/>
      <c r="T515" s="195"/>
      <c r="U515" s="195"/>
      <c r="V515" s="195"/>
      <c r="W515" s="195"/>
      <c r="X515" s="195"/>
      <c r="Y515" s="195"/>
      <c r="Z515" s="195"/>
      <c r="AA515" s="195"/>
    </row>
    <row r="516" spans="1:27" ht="13.8">
      <c r="A516" s="195"/>
      <c r="B516" s="195"/>
      <c r="C516" s="195"/>
      <c r="D516" s="195"/>
      <c r="E516" s="198"/>
      <c r="F516" s="195"/>
      <c r="G516" s="195"/>
      <c r="H516" s="195"/>
      <c r="I516" s="195"/>
      <c r="J516" s="195"/>
      <c r="K516" s="195"/>
      <c r="L516" s="195"/>
      <c r="M516" s="195"/>
      <c r="N516" s="195"/>
      <c r="O516" s="195"/>
      <c r="P516" s="195"/>
      <c r="Q516" s="195"/>
      <c r="R516" s="195"/>
      <c r="S516" s="195"/>
      <c r="T516" s="195"/>
      <c r="U516" s="195"/>
      <c r="V516" s="195"/>
      <c r="W516" s="195"/>
      <c r="X516" s="195"/>
      <c r="Y516" s="195"/>
      <c r="Z516" s="195"/>
      <c r="AA516" s="195"/>
    </row>
    <row r="517" spans="1:27" ht="13.8">
      <c r="A517" s="195"/>
      <c r="B517" s="195"/>
      <c r="C517" s="195"/>
      <c r="D517" s="195"/>
      <c r="E517" s="198"/>
      <c r="F517" s="195"/>
      <c r="G517" s="195"/>
      <c r="H517" s="195"/>
      <c r="I517" s="195"/>
      <c r="J517" s="195"/>
      <c r="K517" s="195"/>
      <c r="L517" s="195"/>
      <c r="M517" s="195"/>
      <c r="N517" s="195"/>
      <c r="O517" s="195"/>
      <c r="P517" s="195"/>
      <c r="Q517" s="195"/>
      <c r="R517" s="195"/>
      <c r="S517" s="195"/>
      <c r="T517" s="195"/>
      <c r="U517" s="195"/>
      <c r="V517" s="195"/>
      <c r="W517" s="195"/>
      <c r="X517" s="195"/>
      <c r="Y517" s="195"/>
      <c r="Z517" s="195"/>
      <c r="AA517" s="195"/>
    </row>
    <row r="518" spans="1:27" ht="13.8">
      <c r="A518" s="195"/>
      <c r="B518" s="195"/>
      <c r="C518" s="195"/>
      <c r="D518" s="195"/>
      <c r="E518" s="198"/>
      <c r="F518" s="195"/>
      <c r="G518" s="195"/>
      <c r="H518" s="195"/>
      <c r="I518" s="195"/>
      <c r="J518" s="195"/>
      <c r="K518" s="195"/>
      <c r="L518" s="195"/>
      <c r="M518" s="195"/>
      <c r="N518" s="195"/>
      <c r="O518" s="195"/>
      <c r="P518" s="195"/>
      <c r="Q518" s="195"/>
      <c r="R518" s="195"/>
      <c r="S518" s="195"/>
      <c r="T518" s="195"/>
      <c r="U518" s="195"/>
      <c r="V518" s="195"/>
      <c r="W518" s="195"/>
      <c r="X518" s="195"/>
      <c r="Y518" s="195"/>
      <c r="Z518" s="195"/>
      <c r="AA518" s="195"/>
    </row>
    <row r="519" spans="1:27" ht="13.8">
      <c r="A519" s="195"/>
      <c r="B519" s="195"/>
      <c r="C519" s="195"/>
      <c r="D519" s="195"/>
      <c r="E519" s="198"/>
      <c r="F519" s="195"/>
      <c r="G519" s="195"/>
      <c r="H519" s="195"/>
      <c r="I519" s="195"/>
      <c r="J519" s="195"/>
      <c r="K519" s="195"/>
      <c r="L519" s="195"/>
      <c r="M519" s="195"/>
      <c r="N519" s="195"/>
      <c r="O519" s="195"/>
      <c r="P519" s="195"/>
      <c r="Q519" s="195"/>
      <c r="R519" s="195"/>
      <c r="S519" s="195"/>
      <c r="T519" s="195"/>
      <c r="U519" s="195"/>
      <c r="V519" s="195"/>
      <c r="W519" s="195"/>
      <c r="X519" s="195"/>
      <c r="Y519" s="195"/>
      <c r="Z519" s="195"/>
      <c r="AA519" s="195"/>
    </row>
    <row r="520" spans="1:27" ht="13.8">
      <c r="A520" s="195"/>
      <c r="B520" s="195"/>
      <c r="C520" s="195"/>
      <c r="D520" s="195"/>
      <c r="E520" s="198"/>
      <c r="F520" s="195"/>
      <c r="G520" s="195"/>
      <c r="H520" s="195"/>
      <c r="I520" s="195"/>
      <c r="J520" s="195"/>
      <c r="K520" s="195"/>
      <c r="L520" s="195"/>
      <c r="M520" s="195"/>
      <c r="N520" s="195"/>
      <c r="O520" s="195"/>
      <c r="P520" s="195"/>
      <c r="Q520" s="195"/>
      <c r="R520" s="195"/>
      <c r="S520" s="195"/>
      <c r="T520" s="195"/>
      <c r="U520" s="195"/>
      <c r="V520" s="195"/>
      <c r="W520" s="195"/>
      <c r="X520" s="195"/>
      <c r="Y520" s="195"/>
      <c r="Z520" s="195"/>
      <c r="AA520" s="195"/>
    </row>
    <row r="521" spans="1:27" ht="13.8">
      <c r="A521" s="195"/>
      <c r="B521" s="195"/>
      <c r="C521" s="195"/>
      <c r="D521" s="195"/>
      <c r="E521" s="198"/>
      <c r="F521" s="195"/>
      <c r="G521" s="195"/>
      <c r="H521" s="195"/>
      <c r="I521" s="195"/>
      <c r="J521" s="195"/>
      <c r="K521" s="195"/>
      <c r="L521" s="195"/>
      <c r="M521" s="195"/>
      <c r="N521" s="195"/>
      <c r="O521" s="195"/>
      <c r="P521" s="195"/>
      <c r="Q521" s="195"/>
      <c r="R521" s="195"/>
      <c r="S521" s="195"/>
      <c r="T521" s="195"/>
      <c r="U521" s="195"/>
      <c r="V521" s="195"/>
      <c r="W521" s="195"/>
      <c r="X521" s="195"/>
      <c r="Y521" s="195"/>
      <c r="Z521" s="195"/>
      <c r="AA521" s="195"/>
    </row>
    <row r="522" spans="1:27" ht="13.8">
      <c r="A522" s="195"/>
      <c r="B522" s="195"/>
      <c r="C522" s="195"/>
      <c r="D522" s="195"/>
      <c r="E522" s="198"/>
      <c r="F522" s="195"/>
      <c r="G522" s="195"/>
      <c r="H522" s="195"/>
      <c r="I522" s="195"/>
      <c r="J522" s="195"/>
      <c r="K522" s="195"/>
      <c r="L522" s="195"/>
      <c r="M522" s="195"/>
      <c r="N522" s="195"/>
      <c r="O522" s="195"/>
      <c r="P522" s="195"/>
      <c r="Q522" s="195"/>
      <c r="R522" s="195"/>
      <c r="S522" s="195"/>
      <c r="T522" s="195"/>
      <c r="U522" s="195"/>
      <c r="V522" s="195"/>
      <c r="W522" s="195"/>
      <c r="X522" s="195"/>
      <c r="Y522" s="195"/>
      <c r="Z522" s="195"/>
      <c r="AA522" s="195"/>
    </row>
    <row r="523" spans="1:27" ht="13.8">
      <c r="A523" s="195"/>
      <c r="B523" s="195"/>
      <c r="C523" s="195"/>
      <c r="D523" s="195"/>
      <c r="E523" s="198"/>
      <c r="F523" s="195"/>
      <c r="G523" s="195"/>
      <c r="H523" s="195"/>
      <c r="I523" s="195"/>
      <c r="J523" s="195"/>
      <c r="K523" s="195"/>
      <c r="L523" s="195"/>
      <c r="M523" s="195"/>
      <c r="N523" s="195"/>
      <c r="O523" s="195"/>
      <c r="P523" s="195"/>
      <c r="Q523" s="195"/>
      <c r="R523" s="195"/>
      <c r="S523" s="195"/>
      <c r="T523" s="195"/>
      <c r="U523" s="195"/>
      <c r="V523" s="195"/>
      <c r="W523" s="195"/>
      <c r="X523" s="195"/>
      <c r="Y523" s="195"/>
      <c r="Z523" s="195"/>
      <c r="AA523" s="195"/>
    </row>
    <row r="524" spans="1:27" ht="13.8">
      <c r="A524" s="195"/>
      <c r="B524" s="195"/>
      <c r="C524" s="195"/>
      <c r="D524" s="195"/>
      <c r="E524" s="198"/>
      <c r="F524" s="195"/>
      <c r="G524" s="195"/>
      <c r="H524" s="195"/>
      <c r="I524" s="195"/>
      <c r="J524" s="195"/>
      <c r="K524" s="195"/>
      <c r="L524" s="195"/>
      <c r="M524" s="195"/>
      <c r="N524" s="195"/>
      <c r="O524" s="195"/>
      <c r="P524" s="195"/>
      <c r="Q524" s="195"/>
      <c r="R524" s="195"/>
      <c r="S524" s="195"/>
      <c r="T524" s="195"/>
      <c r="U524" s="195"/>
      <c r="V524" s="195"/>
      <c r="W524" s="195"/>
      <c r="X524" s="195"/>
      <c r="Y524" s="195"/>
      <c r="Z524" s="195"/>
      <c r="AA524" s="195"/>
    </row>
    <row r="525" spans="1:27" ht="13.8">
      <c r="A525" s="195"/>
      <c r="B525" s="195"/>
      <c r="C525" s="195"/>
      <c r="D525" s="195"/>
      <c r="E525" s="198"/>
      <c r="F525" s="195"/>
      <c r="G525" s="195"/>
      <c r="H525" s="195"/>
      <c r="I525" s="195"/>
      <c r="J525" s="195"/>
      <c r="K525" s="195"/>
      <c r="L525" s="195"/>
      <c r="M525" s="195"/>
      <c r="N525" s="195"/>
      <c r="O525" s="195"/>
      <c r="P525" s="195"/>
      <c r="Q525" s="195"/>
      <c r="R525" s="195"/>
      <c r="S525" s="195"/>
      <c r="T525" s="195"/>
      <c r="U525" s="195"/>
      <c r="V525" s="195"/>
      <c r="W525" s="195"/>
      <c r="X525" s="195"/>
      <c r="Y525" s="195"/>
      <c r="Z525" s="195"/>
      <c r="AA525" s="195"/>
    </row>
    <row r="526" spans="1:27" ht="13.8">
      <c r="A526" s="195"/>
      <c r="B526" s="195"/>
      <c r="C526" s="195"/>
      <c r="D526" s="195"/>
      <c r="E526" s="198"/>
      <c r="F526" s="195"/>
      <c r="G526" s="195"/>
      <c r="H526" s="195"/>
      <c r="I526" s="195"/>
      <c r="J526" s="195"/>
      <c r="K526" s="195"/>
      <c r="L526" s="195"/>
      <c r="M526" s="195"/>
      <c r="N526" s="195"/>
      <c r="O526" s="195"/>
      <c r="P526" s="195"/>
      <c r="Q526" s="195"/>
      <c r="R526" s="195"/>
      <c r="S526" s="195"/>
      <c r="T526" s="195"/>
      <c r="U526" s="195"/>
      <c r="V526" s="195"/>
      <c r="W526" s="195"/>
      <c r="X526" s="195"/>
      <c r="Y526" s="195"/>
      <c r="Z526" s="195"/>
      <c r="AA526" s="195"/>
    </row>
    <row r="527" spans="1:27" ht="13.8">
      <c r="A527" s="195"/>
      <c r="B527" s="195"/>
      <c r="C527" s="195"/>
      <c r="D527" s="195"/>
      <c r="E527" s="198"/>
      <c r="F527" s="195"/>
      <c r="G527" s="195"/>
      <c r="H527" s="195"/>
      <c r="I527" s="195"/>
      <c r="J527" s="195"/>
      <c r="K527" s="195"/>
      <c r="L527" s="195"/>
      <c r="M527" s="195"/>
      <c r="N527" s="195"/>
      <c r="O527" s="195"/>
      <c r="P527" s="195"/>
      <c r="Q527" s="195"/>
      <c r="R527" s="195"/>
      <c r="S527" s="195"/>
      <c r="T527" s="195"/>
      <c r="U527" s="195"/>
      <c r="V527" s="195"/>
      <c r="W527" s="195"/>
      <c r="X527" s="195"/>
      <c r="Y527" s="195"/>
      <c r="Z527" s="195"/>
      <c r="AA527" s="195"/>
    </row>
    <row r="528" spans="1:27" ht="13.8">
      <c r="A528" s="195"/>
      <c r="B528" s="195"/>
      <c r="C528" s="195"/>
      <c r="D528" s="195"/>
      <c r="E528" s="198"/>
      <c r="F528" s="195"/>
      <c r="G528" s="195"/>
      <c r="H528" s="195"/>
      <c r="I528" s="195"/>
      <c r="J528" s="195"/>
      <c r="K528" s="195"/>
      <c r="L528" s="195"/>
      <c r="M528" s="195"/>
      <c r="N528" s="195"/>
      <c r="O528" s="195"/>
      <c r="P528" s="195"/>
      <c r="Q528" s="195"/>
      <c r="R528" s="195"/>
      <c r="S528" s="195"/>
      <c r="T528" s="195"/>
      <c r="U528" s="195"/>
      <c r="V528" s="195"/>
      <c r="W528" s="195"/>
      <c r="X528" s="195"/>
      <c r="Y528" s="195"/>
      <c r="Z528" s="195"/>
      <c r="AA528" s="195"/>
    </row>
    <row r="529" spans="1:27" ht="13.8">
      <c r="A529" s="195"/>
      <c r="B529" s="195"/>
      <c r="C529" s="195"/>
      <c r="D529" s="195"/>
      <c r="E529" s="198"/>
      <c r="F529" s="195"/>
      <c r="G529" s="195"/>
      <c r="H529" s="195"/>
      <c r="I529" s="195"/>
      <c r="J529" s="195"/>
      <c r="K529" s="195"/>
      <c r="L529" s="195"/>
      <c r="M529" s="195"/>
      <c r="N529" s="195"/>
      <c r="O529" s="195"/>
      <c r="P529" s="195"/>
      <c r="Q529" s="195"/>
      <c r="R529" s="195"/>
      <c r="S529" s="195"/>
      <c r="T529" s="195"/>
      <c r="U529" s="195"/>
      <c r="V529" s="195"/>
      <c r="W529" s="195"/>
      <c r="X529" s="195"/>
      <c r="Y529" s="195"/>
      <c r="Z529" s="195"/>
      <c r="AA529" s="195"/>
    </row>
    <row r="530" spans="1:27" ht="13.8">
      <c r="A530" s="195"/>
      <c r="B530" s="195"/>
      <c r="C530" s="195"/>
      <c r="D530" s="195"/>
      <c r="E530" s="198"/>
      <c r="F530" s="195"/>
      <c r="G530" s="195"/>
      <c r="H530" s="195"/>
      <c r="I530" s="195"/>
      <c r="J530" s="195"/>
      <c r="K530" s="195"/>
      <c r="L530" s="195"/>
      <c r="M530" s="195"/>
      <c r="N530" s="195"/>
      <c r="O530" s="195"/>
      <c r="P530" s="195"/>
      <c r="Q530" s="195"/>
      <c r="R530" s="195"/>
      <c r="S530" s="195"/>
      <c r="T530" s="195"/>
      <c r="U530" s="195"/>
      <c r="V530" s="195"/>
      <c r="W530" s="195"/>
      <c r="X530" s="195"/>
      <c r="Y530" s="195"/>
      <c r="Z530" s="195"/>
      <c r="AA530" s="195"/>
    </row>
    <row r="531" spans="1:27" ht="13.8">
      <c r="A531" s="195"/>
      <c r="B531" s="195"/>
      <c r="C531" s="195"/>
      <c r="D531" s="195"/>
      <c r="E531" s="198"/>
      <c r="F531" s="195"/>
      <c r="G531" s="195"/>
      <c r="H531" s="195"/>
      <c r="I531" s="195"/>
      <c r="J531" s="195"/>
      <c r="K531" s="195"/>
      <c r="L531" s="195"/>
      <c r="M531" s="195"/>
      <c r="N531" s="195"/>
      <c r="O531" s="195"/>
      <c r="P531" s="195"/>
      <c r="Q531" s="195"/>
      <c r="R531" s="195"/>
      <c r="S531" s="195"/>
      <c r="T531" s="195"/>
      <c r="U531" s="195"/>
      <c r="V531" s="195"/>
      <c r="W531" s="195"/>
      <c r="X531" s="195"/>
      <c r="Y531" s="195"/>
      <c r="Z531" s="195"/>
      <c r="AA531" s="195"/>
    </row>
    <row r="532" spans="1:27" ht="13.8">
      <c r="A532" s="195"/>
      <c r="B532" s="195"/>
      <c r="C532" s="195"/>
      <c r="D532" s="195"/>
      <c r="E532" s="198"/>
      <c r="F532" s="195"/>
      <c r="G532" s="195"/>
      <c r="H532" s="195"/>
      <c r="I532" s="195"/>
      <c r="J532" s="195"/>
      <c r="K532" s="195"/>
      <c r="L532" s="195"/>
      <c r="M532" s="195"/>
      <c r="N532" s="195"/>
      <c r="O532" s="195"/>
      <c r="P532" s="195"/>
      <c r="Q532" s="195"/>
      <c r="R532" s="195"/>
      <c r="S532" s="195"/>
      <c r="T532" s="195"/>
      <c r="U532" s="195"/>
      <c r="V532" s="195"/>
      <c r="W532" s="195"/>
      <c r="X532" s="195"/>
      <c r="Y532" s="195"/>
      <c r="Z532" s="195"/>
      <c r="AA532" s="195"/>
    </row>
    <row r="533" spans="1:27" ht="13.8">
      <c r="A533" s="195"/>
      <c r="B533" s="195"/>
      <c r="C533" s="195"/>
      <c r="D533" s="195"/>
      <c r="E533" s="198"/>
      <c r="F533" s="195"/>
      <c r="G533" s="195"/>
      <c r="H533" s="195"/>
      <c r="I533" s="195"/>
      <c r="J533" s="195"/>
      <c r="K533" s="195"/>
      <c r="L533" s="195"/>
      <c r="M533" s="195"/>
      <c r="N533" s="195"/>
      <c r="O533" s="195"/>
      <c r="P533" s="195"/>
      <c r="Q533" s="195"/>
      <c r="R533" s="195"/>
      <c r="S533" s="195"/>
      <c r="T533" s="195"/>
      <c r="U533" s="195"/>
      <c r="V533" s="195"/>
      <c r="W533" s="195"/>
      <c r="X533" s="195"/>
      <c r="Y533" s="195"/>
      <c r="Z533" s="195"/>
      <c r="AA533" s="195"/>
    </row>
    <row r="534" spans="1:27" ht="13.8">
      <c r="A534" s="195"/>
      <c r="B534" s="195"/>
      <c r="C534" s="195"/>
      <c r="D534" s="195"/>
      <c r="E534" s="198"/>
      <c r="F534" s="195"/>
      <c r="G534" s="195"/>
      <c r="H534" s="195"/>
      <c r="I534" s="195"/>
      <c r="J534" s="195"/>
      <c r="K534" s="195"/>
      <c r="L534" s="195"/>
      <c r="M534" s="195"/>
      <c r="N534" s="195"/>
      <c r="O534" s="195"/>
      <c r="P534" s="195"/>
      <c r="Q534" s="195"/>
      <c r="R534" s="195"/>
      <c r="S534" s="195"/>
      <c r="T534" s="195"/>
      <c r="U534" s="195"/>
      <c r="V534" s="195"/>
      <c r="W534" s="195"/>
      <c r="X534" s="195"/>
      <c r="Y534" s="195"/>
      <c r="Z534" s="195"/>
      <c r="AA534" s="195"/>
    </row>
    <row r="535" spans="1:27" ht="13.8">
      <c r="A535" s="195"/>
      <c r="B535" s="195"/>
      <c r="C535" s="195"/>
      <c r="D535" s="195"/>
      <c r="E535" s="198"/>
      <c r="F535" s="195"/>
      <c r="G535" s="195"/>
      <c r="H535" s="195"/>
      <c r="I535" s="195"/>
      <c r="J535" s="195"/>
      <c r="K535" s="195"/>
      <c r="L535" s="195"/>
      <c r="M535" s="195"/>
      <c r="N535" s="195"/>
      <c r="O535" s="195"/>
      <c r="P535" s="195"/>
      <c r="Q535" s="195"/>
      <c r="R535" s="195"/>
      <c r="S535" s="195"/>
      <c r="T535" s="195"/>
      <c r="U535" s="195"/>
      <c r="V535" s="195"/>
      <c r="W535" s="195"/>
      <c r="X535" s="195"/>
      <c r="Y535" s="195"/>
      <c r="Z535" s="195"/>
      <c r="AA535" s="195"/>
    </row>
    <row r="536" spans="1:27" ht="13.8">
      <c r="A536" s="195"/>
      <c r="B536" s="195"/>
      <c r="C536" s="195"/>
      <c r="D536" s="195"/>
      <c r="E536" s="198"/>
      <c r="F536" s="195"/>
      <c r="G536" s="195"/>
      <c r="H536" s="195"/>
      <c r="I536" s="195"/>
      <c r="J536" s="195"/>
      <c r="K536" s="195"/>
      <c r="L536" s="195"/>
      <c r="M536" s="195"/>
      <c r="N536" s="195"/>
      <c r="O536" s="195"/>
      <c r="P536" s="195"/>
      <c r="Q536" s="195"/>
      <c r="R536" s="195"/>
      <c r="S536" s="195"/>
      <c r="T536" s="195"/>
      <c r="U536" s="195"/>
      <c r="V536" s="195"/>
      <c r="W536" s="195"/>
      <c r="X536" s="195"/>
      <c r="Y536" s="195"/>
      <c r="Z536" s="195"/>
      <c r="AA536" s="195"/>
    </row>
    <row r="537" spans="1:27" ht="13.8">
      <c r="A537" s="195"/>
      <c r="B537" s="195"/>
      <c r="C537" s="195"/>
      <c r="D537" s="195"/>
      <c r="E537" s="198"/>
      <c r="F537" s="195"/>
      <c r="G537" s="195"/>
      <c r="H537" s="195"/>
      <c r="I537" s="195"/>
      <c r="J537" s="195"/>
      <c r="K537" s="195"/>
      <c r="L537" s="195"/>
      <c r="M537" s="195"/>
      <c r="N537" s="195"/>
      <c r="O537" s="195"/>
      <c r="P537" s="195"/>
      <c r="Q537" s="195"/>
      <c r="R537" s="195"/>
      <c r="S537" s="195"/>
      <c r="T537" s="195"/>
      <c r="U537" s="195"/>
      <c r="V537" s="195"/>
      <c r="W537" s="195"/>
      <c r="X537" s="195"/>
      <c r="Y537" s="195"/>
      <c r="Z537" s="195"/>
      <c r="AA537" s="195"/>
    </row>
    <row r="538" spans="1:27" ht="13.8">
      <c r="A538" s="195"/>
      <c r="B538" s="195"/>
      <c r="C538" s="195"/>
      <c r="D538" s="195"/>
      <c r="E538" s="198"/>
      <c r="F538" s="195"/>
      <c r="G538" s="195"/>
      <c r="H538" s="195"/>
      <c r="I538" s="195"/>
      <c r="J538" s="195"/>
      <c r="K538" s="195"/>
      <c r="L538" s="195"/>
      <c r="M538" s="195"/>
      <c r="N538" s="195"/>
      <c r="O538" s="195"/>
      <c r="P538" s="195"/>
      <c r="Q538" s="195"/>
      <c r="R538" s="195"/>
      <c r="S538" s="195"/>
      <c r="T538" s="195"/>
      <c r="U538" s="195"/>
      <c r="V538" s="195"/>
      <c r="W538" s="195"/>
      <c r="X538" s="195"/>
      <c r="Y538" s="195"/>
      <c r="Z538" s="195"/>
      <c r="AA538" s="195"/>
    </row>
    <row r="539" spans="1:27" ht="13.8">
      <c r="A539" s="195"/>
      <c r="B539" s="195"/>
      <c r="C539" s="195"/>
      <c r="D539" s="195"/>
      <c r="E539" s="198"/>
      <c r="F539" s="195"/>
      <c r="G539" s="195"/>
      <c r="H539" s="195"/>
      <c r="I539" s="195"/>
      <c r="J539" s="195"/>
      <c r="K539" s="195"/>
      <c r="L539" s="195"/>
      <c r="M539" s="195"/>
      <c r="N539" s="195"/>
      <c r="O539" s="195"/>
      <c r="P539" s="195"/>
      <c r="Q539" s="195"/>
      <c r="R539" s="195"/>
      <c r="S539" s="195"/>
      <c r="T539" s="195"/>
      <c r="U539" s="195"/>
      <c r="V539" s="195"/>
      <c r="W539" s="195"/>
      <c r="X539" s="195"/>
      <c r="Y539" s="195"/>
      <c r="Z539" s="195"/>
      <c r="AA539" s="195"/>
    </row>
    <row r="540" spans="1:27" ht="13.8">
      <c r="A540" s="195"/>
      <c r="B540" s="195"/>
      <c r="C540" s="195"/>
      <c r="D540" s="195"/>
      <c r="E540" s="198"/>
      <c r="F540" s="195"/>
      <c r="G540" s="195"/>
      <c r="H540" s="195"/>
      <c r="I540" s="195"/>
      <c r="J540" s="195"/>
      <c r="K540" s="195"/>
      <c r="L540" s="195"/>
      <c r="M540" s="195"/>
      <c r="N540" s="195"/>
      <c r="O540" s="195"/>
      <c r="P540" s="195"/>
      <c r="Q540" s="195"/>
      <c r="R540" s="195"/>
      <c r="S540" s="195"/>
      <c r="T540" s="195"/>
      <c r="U540" s="195"/>
      <c r="V540" s="195"/>
      <c r="W540" s="195"/>
      <c r="X540" s="195"/>
      <c r="Y540" s="195"/>
      <c r="Z540" s="195"/>
      <c r="AA540" s="195"/>
    </row>
    <row r="541" spans="1:27" ht="13.8">
      <c r="A541" s="195"/>
      <c r="B541" s="195"/>
      <c r="C541" s="195"/>
      <c r="D541" s="195"/>
      <c r="E541" s="198"/>
      <c r="F541" s="195"/>
      <c r="G541" s="195"/>
      <c r="H541" s="195"/>
      <c r="I541" s="195"/>
      <c r="J541" s="195"/>
      <c r="K541" s="195"/>
      <c r="L541" s="195"/>
      <c r="M541" s="195"/>
      <c r="N541" s="195"/>
      <c r="O541" s="195"/>
      <c r="P541" s="195"/>
      <c r="Q541" s="195"/>
      <c r="R541" s="195"/>
      <c r="S541" s="195"/>
      <c r="T541" s="195"/>
      <c r="U541" s="195"/>
      <c r="V541" s="195"/>
      <c r="W541" s="195"/>
      <c r="X541" s="195"/>
      <c r="Y541" s="195"/>
      <c r="Z541" s="195"/>
      <c r="AA541" s="195"/>
    </row>
    <row r="542" spans="1:27" ht="13.8">
      <c r="A542" s="195"/>
      <c r="B542" s="195"/>
      <c r="C542" s="195"/>
      <c r="D542" s="195"/>
      <c r="E542" s="198"/>
      <c r="F542" s="195"/>
      <c r="G542" s="195"/>
      <c r="H542" s="195"/>
      <c r="I542" s="195"/>
      <c r="J542" s="195"/>
      <c r="K542" s="195"/>
      <c r="L542" s="195"/>
      <c r="M542" s="195"/>
      <c r="N542" s="195"/>
      <c r="O542" s="195"/>
      <c r="P542" s="195"/>
      <c r="Q542" s="195"/>
      <c r="R542" s="195"/>
      <c r="S542" s="195"/>
      <c r="T542" s="195"/>
      <c r="U542" s="195"/>
      <c r="V542" s="195"/>
      <c r="W542" s="195"/>
      <c r="X542" s="195"/>
      <c r="Y542" s="195"/>
      <c r="Z542" s="195"/>
      <c r="AA542" s="195"/>
    </row>
    <row r="543" spans="1:27" ht="13.8">
      <c r="A543" s="195"/>
      <c r="B543" s="195"/>
      <c r="C543" s="195"/>
      <c r="D543" s="195"/>
      <c r="E543" s="198"/>
      <c r="F543" s="195"/>
      <c r="G543" s="195"/>
      <c r="H543" s="195"/>
      <c r="I543" s="195"/>
      <c r="J543" s="195"/>
      <c r="K543" s="195"/>
      <c r="L543" s="195"/>
      <c r="M543" s="195"/>
      <c r="N543" s="195"/>
      <c r="O543" s="195"/>
      <c r="P543" s="195"/>
      <c r="Q543" s="195"/>
      <c r="R543" s="195"/>
      <c r="S543" s="195"/>
      <c r="T543" s="195"/>
      <c r="U543" s="195"/>
      <c r="V543" s="195"/>
      <c r="W543" s="195"/>
      <c r="X543" s="195"/>
      <c r="Y543" s="195"/>
      <c r="Z543" s="195"/>
      <c r="AA543" s="195"/>
    </row>
    <row r="544" spans="1:27" ht="13.8">
      <c r="A544" s="195"/>
      <c r="B544" s="195"/>
      <c r="C544" s="195"/>
      <c r="D544" s="195"/>
      <c r="E544" s="198"/>
      <c r="F544" s="195"/>
      <c r="G544" s="195"/>
      <c r="H544" s="195"/>
      <c r="I544" s="195"/>
      <c r="J544" s="195"/>
      <c r="K544" s="195"/>
      <c r="L544" s="195"/>
      <c r="M544" s="195"/>
      <c r="N544" s="195"/>
      <c r="O544" s="195"/>
      <c r="P544" s="195"/>
      <c r="Q544" s="195"/>
      <c r="R544" s="195"/>
      <c r="S544" s="195"/>
      <c r="T544" s="195"/>
      <c r="U544" s="195"/>
      <c r="V544" s="195"/>
      <c r="W544" s="195"/>
      <c r="X544" s="195"/>
      <c r="Y544" s="195"/>
      <c r="Z544" s="195"/>
      <c r="AA544" s="195"/>
    </row>
    <row r="545" spans="1:27" ht="13.8">
      <c r="A545" s="195"/>
      <c r="B545" s="195"/>
      <c r="C545" s="195"/>
      <c r="D545" s="195"/>
      <c r="E545" s="198"/>
      <c r="F545" s="195"/>
      <c r="G545" s="195"/>
      <c r="H545" s="195"/>
      <c r="I545" s="195"/>
      <c r="J545" s="195"/>
      <c r="K545" s="195"/>
      <c r="L545" s="195"/>
      <c r="M545" s="195"/>
      <c r="N545" s="195"/>
      <c r="O545" s="195"/>
      <c r="P545" s="195"/>
      <c r="Q545" s="195"/>
      <c r="R545" s="195"/>
      <c r="S545" s="195"/>
      <c r="T545" s="195"/>
      <c r="U545" s="195"/>
      <c r="V545" s="195"/>
      <c r="W545" s="195"/>
      <c r="X545" s="195"/>
      <c r="Y545" s="195"/>
      <c r="Z545" s="195"/>
      <c r="AA545" s="195"/>
    </row>
    <row r="546" spans="1:27" ht="13.8">
      <c r="A546" s="195"/>
      <c r="B546" s="195"/>
      <c r="C546" s="195"/>
      <c r="D546" s="195"/>
      <c r="E546" s="198"/>
      <c r="F546" s="195"/>
      <c r="G546" s="195"/>
      <c r="H546" s="195"/>
      <c r="I546" s="195"/>
      <c r="J546" s="195"/>
      <c r="K546" s="195"/>
      <c r="L546" s="195"/>
      <c r="M546" s="195"/>
      <c r="N546" s="195"/>
      <c r="O546" s="195"/>
      <c r="P546" s="195"/>
      <c r="Q546" s="195"/>
      <c r="R546" s="195"/>
      <c r="S546" s="195"/>
      <c r="T546" s="195"/>
      <c r="U546" s="195"/>
      <c r="V546" s="195"/>
      <c r="W546" s="195"/>
      <c r="X546" s="195"/>
      <c r="Y546" s="195"/>
      <c r="Z546" s="195"/>
      <c r="AA546" s="195"/>
    </row>
    <row r="547" spans="1:27" ht="13.8">
      <c r="A547" s="195"/>
      <c r="B547" s="195"/>
      <c r="C547" s="195"/>
      <c r="D547" s="195"/>
      <c r="E547" s="198"/>
      <c r="F547" s="195"/>
      <c r="G547" s="195"/>
      <c r="H547" s="195"/>
      <c r="I547" s="195"/>
      <c r="J547" s="195"/>
      <c r="K547" s="195"/>
      <c r="L547" s="195"/>
      <c r="M547" s="195"/>
      <c r="N547" s="195"/>
      <c r="O547" s="195"/>
      <c r="P547" s="195"/>
      <c r="Q547" s="195"/>
      <c r="R547" s="195"/>
      <c r="S547" s="195"/>
      <c r="T547" s="195"/>
      <c r="U547" s="195"/>
      <c r="V547" s="195"/>
      <c r="W547" s="195"/>
      <c r="X547" s="195"/>
      <c r="Y547" s="195"/>
      <c r="Z547" s="195"/>
      <c r="AA547" s="195"/>
    </row>
    <row r="548" spans="1:27" ht="13.8">
      <c r="A548" s="195"/>
      <c r="B548" s="195"/>
      <c r="C548" s="195"/>
      <c r="D548" s="195"/>
      <c r="E548" s="198"/>
      <c r="F548" s="195"/>
      <c r="G548" s="195"/>
      <c r="H548" s="195"/>
      <c r="I548" s="195"/>
      <c r="J548" s="195"/>
      <c r="K548" s="195"/>
      <c r="L548" s="195"/>
      <c r="M548" s="195"/>
      <c r="N548" s="195"/>
      <c r="O548" s="195"/>
      <c r="P548" s="195"/>
      <c r="Q548" s="195"/>
      <c r="R548" s="195"/>
      <c r="S548" s="195"/>
      <c r="T548" s="195"/>
      <c r="U548" s="195"/>
      <c r="V548" s="195"/>
      <c r="W548" s="195"/>
      <c r="X548" s="195"/>
      <c r="Y548" s="195"/>
      <c r="Z548" s="195"/>
      <c r="AA548" s="195"/>
    </row>
    <row r="549" spans="1:27" ht="13.8">
      <c r="A549" s="195"/>
      <c r="B549" s="195"/>
      <c r="C549" s="195"/>
      <c r="D549" s="195"/>
      <c r="E549" s="198"/>
      <c r="F549" s="195"/>
      <c r="G549" s="195"/>
      <c r="H549" s="195"/>
      <c r="I549" s="195"/>
      <c r="J549" s="195"/>
      <c r="K549" s="195"/>
      <c r="L549" s="195"/>
      <c r="M549" s="195"/>
      <c r="N549" s="195"/>
      <c r="O549" s="195"/>
      <c r="P549" s="195"/>
      <c r="Q549" s="195"/>
      <c r="R549" s="195"/>
      <c r="S549" s="195"/>
      <c r="T549" s="195"/>
      <c r="U549" s="195"/>
      <c r="V549" s="195"/>
      <c r="W549" s="195"/>
      <c r="X549" s="195"/>
      <c r="Y549" s="195"/>
      <c r="Z549" s="195"/>
      <c r="AA549" s="195"/>
    </row>
    <row r="550" spans="1:27" ht="13.8">
      <c r="A550" s="195"/>
      <c r="B550" s="195"/>
      <c r="C550" s="195"/>
      <c r="D550" s="195"/>
      <c r="E550" s="198"/>
      <c r="F550" s="195"/>
      <c r="G550" s="195"/>
      <c r="H550" s="195"/>
      <c r="I550" s="195"/>
      <c r="J550" s="195"/>
      <c r="K550" s="195"/>
      <c r="L550" s="195"/>
      <c r="M550" s="195"/>
      <c r="N550" s="195"/>
      <c r="O550" s="195"/>
      <c r="P550" s="195"/>
      <c r="Q550" s="195"/>
      <c r="R550" s="195"/>
      <c r="S550" s="195"/>
      <c r="T550" s="195"/>
      <c r="U550" s="195"/>
      <c r="V550" s="195"/>
      <c r="W550" s="195"/>
      <c r="X550" s="195"/>
      <c r="Y550" s="195"/>
      <c r="Z550" s="195"/>
      <c r="AA550" s="195"/>
    </row>
    <row r="551" spans="1:27" ht="13.8">
      <c r="A551" s="195"/>
      <c r="B551" s="195"/>
      <c r="C551" s="195"/>
      <c r="D551" s="195"/>
      <c r="E551" s="198"/>
      <c r="F551" s="195"/>
      <c r="G551" s="195"/>
      <c r="H551" s="195"/>
      <c r="I551" s="195"/>
      <c r="J551" s="195"/>
      <c r="K551" s="195"/>
      <c r="L551" s="195"/>
      <c r="M551" s="195"/>
      <c r="N551" s="195"/>
      <c r="O551" s="195"/>
      <c r="P551" s="195"/>
      <c r="Q551" s="195"/>
      <c r="R551" s="195"/>
      <c r="S551" s="195"/>
      <c r="T551" s="195"/>
      <c r="U551" s="195"/>
      <c r="V551" s="195"/>
      <c r="W551" s="195"/>
      <c r="X551" s="195"/>
      <c r="Y551" s="195"/>
      <c r="Z551" s="195"/>
      <c r="AA551" s="195"/>
    </row>
    <row r="552" spans="1:27" ht="13.8">
      <c r="A552" s="195"/>
      <c r="B552" s="195"/>
      <c r="C552" s="195"/>
      <c r="D552" s="195"/>
      <c r="E552" s="198"/>
      <c r="F552" s="195"/>
      <c r="G552" s="195"/>
      <c r="H552" s="195"/>
      <c r="I552" s="195"/>
      <c r="J552" s="195"/>
      <c r="K552" s="195"/>
      <c r="L552" s="195"/>
      <c r="M552" s="195"/>
      <c r="N552" s="195"/>
      <c r="O552" s="195"/>
      <c r="P552" s="195"/>
      <c r="Q552" s="195"/>
      <c r="R552" s="195"/>
      <c r="S552" s="195"/>
      <c r="T552" s="195"/>
      <c r="U552" s="195"/>
      <c r="V552" s="195"/>
      <c r="W552" s="195"/>
      <c r="X552" s="195"/>
      <c r="Y552" s="195"/>
      <c r="Z552" s="195"/>
      <c r="AA552" s="195"/>
    </row>
    <row r="553" spans="1:27" ht="13.8">
      <c r="A553" s="195"/>
      <c r="B553" s="195"/>
      <c r="C553" s="195"/>
      <c r="D553" s="195"/>
      <c r="E553" s="198"/>
      <c r="F553" s="195"/>
      <c r="G553" s="195"/>
      <c r="H553" s="195"/>
      <c r="I553" s="195"/>
      <c r="J553" s="195"/>
      <c r="K553" s="195"/>
      <c r="L553" s="195"/>
      <c r="M553" s="195"/>
      <c r="N553" s="195"/>
      <c r="O553" s="195"/>
      <c r="P553" s="195"/>
      <c r="Q553" s="195"/>
      <c r="R553" s="195"/>
      <c r="S553" s="195"/>
      <c r="T553" s="195"/>
      <c r="U553" s="195"/>
      <c r="V553" s="195"/>
      <c r="W553" s="195"/>
      <c r="X553" s="195"/>
      <c r="Y553" s="195"/>
      <c r="Z553" s="195"/>
      <c r="AA553" s="195"/>
    </row>
    <row r="554" spans="1:27" ht="13.8">
      <c r="A554" s="195"/>
      <c r="B554" s="195"/>
      <c r="C554" s="195"/>
      <c r="D554" s="195"/>
      <c r="E554" s="198"/>
      <c r="F554" s="195"/>
      <c r="G554" s="195"/>
      <c r="H554" s="195"/>
      <c r="I554" s="195"/>
      <c r="J554" s="195"/>
      <c r="K554" s="195"/>
      <c r="L554" s="195"/>
      <c r="M554" s="195"/>
      <c r="N554" s="195"/>
      <c r="O554" s="195"/>
      <c r="P554" s="195"/>
      <c r="Q554" s="195"/>
      <c r="R554" s="195"/>
      <c r="S554" s="195"/>
      <c r="T554" s="195"/>
      <c r="U554" s="195"/>
      <c r="V554" s="195"/>
      <c r="W554" s="195"/>
      <c r="X554" s="195"/>
      <c r="Y554" s="195"/>
      <c r="Z554" s="195"/>
      <c r="AA554" s="195"/>
    </row>
    <row r="555" spans="1:27" ht="13.8">
      <c r="A555" s="195"/>
      <c r="B555" s="195"/>
      <c r="C555" s="195"/>
      <c r="D555" s="195"/>
      <c r="E555" s="198"/>
      <c r="F555" s="195"/>
      <c r="G555" s="195"/>
      <c r="H555" s="195"/>
      <c r="I555" s="195"/>
      <c r="J555" s="195"/>
      <c r="K555" s="195"/>
      <c r="L555" s="195"/>
      <c r="M555" s="195"/>
      <c r="N555" s="195"/>
      <c r="O555" s="195"/>
      <c r="P555" s="195"/>
      <c r="Q555" s="195"/>
      <c r="R555" s="195"/>
      <c r="S555" s="195"/>
      <c r="T555" s="195"/>
      <c r="U555" s="195"/>
      <c r="V555" s="195"/>
      <c r="W555" s="195"/>
      <c r="X555" s="195"/>
      <c r="Y555" s="195"/>
      <c r="Z555" s="195"/>
      <c r="AA555" s="195"/>
    </row>
    <row r="556" spans="1:27" ht="13.8">
      <c r="A556" s="195"/>
      <c r="B556" s="195"/>
      <c r="C556" s="195"/>
      <c r="D556" s="195"/>
      <c r="E556" s="198"/>
      <c r="F556" s="195"/>
      <c r="G556" s="195"/>
      <c r="H556" s="195"/>
      <c r="I556" s="195"/>
      <c r="J556" s="195"/>
      <c r="K556" s="195"/>
      <c r="L556" s="195"/>
      <c r="M556" s="195"/>
      <c r="N556" s="195"/>
      <c r="O556" s="195"/>
      <c r="P556" s="195"/>
      <c r="Q556" s="195"/>
      <c r="R556" s="195"/>
      <c r="S556" s="195"/>
      <c r="T556" s="195"/>
      <c r="U556" s="195"/>
      <c r="V556" s="195"/>
      <c r="W556" s="195"/>
      <c r="X556" s="195"/>
      <c r="Y556" s="195"/>
      <c r="Z556" s="195"/>
      <c r="AA556" s="195"/>
    </row>
    <row r="557" spans="1:27" ht="13.8">
      <c r="A557" s="195"/>
      <c r="B557" s="195"/>
      <c r="C557" s="195"/>
      <c r="D557" s="195"/>
      <c r="E557" s="198"/>
      <c r="F557" s="195"/>
      <c r="G557" s="195"/>
      <c r="H557" s="195"/>
      <c r="I557" s="195"/>
      <c r="J557" s="195"/>
      <c r="K557" s="195"/>
      <c r="L557" s="195"/>
      <c r="M557" s="195"/>
      <c r="N557" s="195"/>
      <c r="O557" s="195"/>
      <c r="P557" s="195"/>
      <c r="Q557" s="195"/>
      <c r="R557" s="195"/>
      <c r="S557" s="195"/>
      <c r="T557" s="195"/>
      <c r="U557" s="195"/>
      <c r="V557" s="195"/>
      <c r="W557" s="195"/>
      <c r="X557" s="195"/>
      <c r="Y557" s="195"/>
      <c r="Z557" s="195"/>
      <c r="AA557" s="195"/>
    </row>
    <row r="558" spans="1:27" ht="13.8">
      <c r="A558" s="195"/>
      <c r="B558" s="195"/>
      <c r="C558" s="195"/>
      <c r="D558" s="195"/>
      <c r="E558" s="198"/>
      <c r="F558" s="195"/>
      <c r="G558" s="195"/>
      <c r="H558" s="195"/>
      <c r="I558" s="195"/>
      <c r="J558" s="195"/>
      <c r="K558" s="195"/>
      <c r="L558" s="195"/>
      <c r="M558" s="195"/>
      <c r="N558" s="195"/>
      <c r="O558" s="195"/>
      <c r="P558" s="195"/>
      <c r="Q558" s="195"/>
      <c r="R558" s="195"/>
      <c r="S558" s="195"/>
      <c r="T558" s="195"/>
      <c r="U558" s="195"/>
      <c r="V558" s="195"/>
      <c r="W558" s="195"/>
      <c r="X558" s="195"/>
      <c r="Y558" s="195"/>
      <c r="Z558" s="195"/>
      <c r="AA558" s="195"/>
    </row>
    <row r="559" spans="1:27" ht="13.8">
      <c r="A559" s="195"/>
      <c r="B559" s="195"/>
      <c r="C559" s="195"/>
      <c r="D559" s="195"/>
      <c r="E559" s="198"/>
      <c r="F559" s="195"/>
      <c r="G559" s="195"/>
      <c r="H559" s="195"/>
      <c r="I559" s="195"/>
      <c r="J559" s="195"/>
      <c r="K559" s="195"/>
      <c r="L559" s="195"/>
      <c r="M559" s="195"/>
      <c r="N559" s="195"/>
      <c r="O559" s="195"/>
      <c r="P559" s="195"/>
      <c r="Q559" s="195"/>
      <c r="R559" s="195"/>
      <c r="S559" s="195"/>
      <c r="T559" s="195"/>
      <c r="U559" s="195"/>
      <c r="V559" s="195"/>
      <c r="W559" s="195"/>
      <c r="X559" s="195"/>
      <c r="Y559" s="195"/>
      <c r="Z559" s="195"/>
      <c r="AA559" s="195"/>
    </row>
    <row r="560" spans="1:27" ht="13.8">
      <c r="A560" s="195"/>
      <c r="B560" s="195"/>
      <c r="C560" s="195"/>
      <c r="D560" s="195"/>
      <c r="E560" s="198"/>
      <c r="F560" s="195"/>
      <c r="G560" s="195"/>
      <c r="H560" s="195"/>
      <c r="I560" s="195"/>
      <c r="J560" s="195"/>
      <c r="K560" s="195"/>
      <c r="L560" s="195"/>
      <c r="M560" s="195"/>
      <c r="N560" s="195"/>
      <c r="O560" s="195"/>
      <c r="P560" s="195"/>
      <c r="Q560" s="195"/>
      <c r="R560" s="195"/>
      <c r="S560" s="195"/>
      <c r="T560" s="195"/>
      <c r="U560" s="195"/>
      <c r="V560" s="195"/>
      <c r="W560" s="195"/>
      <c r="X560" s="195"/>
      <c r="Y560" s="195"/>
      <c r="Z560" s="195"/>
      <c r="AA560" s="195"/>
    </row>
    <row r="561" spans="1:27" ht="13.8">
      <c r="A561" s="195"/>
      <c r="B561" s="195"/>
      <c r="C561" s="195"/>
      <c r="D561" s="195"/>
      <c r="E561" s="198"/>
      <c r="F561" s="195"/>
      <c r="G561" s="195"/>
      <c r="H561" s="195"/>
      <c r="I561" s="195"/>
      <c r="J561" s="195"/>
      <c r="K561" s="195"/>
      <c r="L561" s="195"/>
      <c r="M561" s="195"/>
      <c r="N561" s="195"/>
      <c r="O561" s="195"/>
      <c r="P561" s="195"/>
      <c r="Q561" s="195"/>
      <c r="R561" s="195"/>
      <c r="S561" s="195"/>
      <c r="T561" s="195"/>
      <c r="U561" s="195"/>
      <c r="V561" s="195"/>
      <c r="W561" s="195"/>
      <c r="X561" s="195"/>
      <c r="Y561" s="195"/>
      <c r="Z561" s="195"/>
      <c r="AA561" s="195"/>
    </row>
    <row r="562" spans="1:27" ht="13.8">
      <c r="A562" s="195"/>
      <c r="B562" s="195"/>
      <c r="C562" s="195"/>
      <c r="D562" s="195"/>
      <c r="E562" s="198"/>
      <c r="F562" s="195"/>
      <c r="G562" s="195"/>
      <c r="H562" s="195"/>
      <c r="I562" s="195"/>
      <c r="J562" s="195"/>
      <c r="K562" s="195"/>
      <c r="L562" s="195"/>
      <c r="M562" s="195"/>
      <c r="N562" s="195"/>
      <c r="O562" s="195"/>
      <c r="P562" s="195"/>
      <c r="Q562" s="195"/>
      <c r="R562" s="195"/>
      <c r="S562" s="195"/>
      <c r="T562" s="195"/>
      <c r="U562" s="195"/>
      <c r="V562" s="195"/>
      <c r="W562" s="195"/>
      <c r="X562" s="195"/>
      <c r="Y562" s="195"/>
      <c r="Z562" s="195"/>
      <c r="AA562" s="195"/>
    </row>
    <row r="563" spans="1:27" ht="13.8">
      <c r="A563" s="195"/>
      <c r="B563" s="195"/>
      <c r="C563" s="195"/>
      <c r="D563" s="195"/>
      <c r="E563" s="198"/>
      <c r="F563" s="195"/>
      <c r="G563" s="195"/>
      <c r="H563" s="195"/>
      <c r="I563" s="195"/>
      <c r="J563" s="195"/>
      <c r="K563" s="195"/>
      <c r="L563" s="195"/>
      <c r="M563" s="195"/>
      <c r="N563" s="195"/>
      <c r="O563" s="195"/>
      <c r="P563" s="195"/>
      <c r="Q563" s="195"/>
      <c r="R563" s="195"/>
      <c r="S563" s="195"/>
      <c r="T563" s="195"/>
      <c r="U563" s="195"/>
      <c r="V563" s="195"/>
      <c r="W563" s="195"/>
      <c r="X563" s="195"/>
      <c r="Y563" s="195"/>
      <c r="Z563" s="195"/>
      <c r="AA563" s="195"/>
    </row>
    <row r="564" spans="1:27" ht="13.8">
      <c r="A564" s="195"/>
      <c r="B564" s="195"/>
      <c r="C564" s="195"/>
      <c r="D564" s="195"/>
      <c r="E564" s="198"/>
      <c r="F564" s="195"/>
      <c r="G564" s="195"/>
      <c r="H564" s="195"/>
      <c r="I564" s="195"/>
      <c r="J564" s="195"/>
      <c r="K564" s="195"/>
      <c r="L564" s="195"/>
      <c r="M564" s="195"/>
      <c r="N564" s="195"/>
      <c r="O564" s="195"/>
      <c r="P564" s="195"/>
      <c r="Q564" s="195"/>
      <c r="R564" s="195"/>
      <c r="S564" s="195"/>
      <c r="T564" s="195"/>
      <c r="U564" s="195"/>
      <c r="V564" s="195"/>
      <c r="W564" s="195"/>
      <c r="X564" s="195"/>
      <c r="Y564" s="195"/>
      <c r="Z564" s="195"/>
      <c r="AA564" s="195"/>
    </row>
    <row r="565" spans="1:27" ht="13.8">
      <c r="A565" s="195"/>
      <c r="B565" s="195"/>
      <c r="C565" s="195"/>
      <c r="D565" s="195"/>
      <c r="E565" s="198"/>
      <c r="F565" s="195"/>
      <c r="G565" s="195"/>
      <c r="H565" s="195"/>
      <c r="I565" s="195"/>
      <c r="J565" s="195"/>
      <c r="K565" s="195"/>
      <c r="L565" s="195"/>
      <c r="M565" s="195"/>
      <c r="N565" s="195"/>
      <c r="O565" s="195"/>
      <c r="P565" s="195"/>
      <c r="Q565" s="195"/>
      <c r="R565" s="195"/>
      <c r="S565" s="195"/>
      <c r="T565" s="195"/>
      <c r="U565" s="195"/>
      <c r="V565" s="195"/>
      <c r="W565" s="195"/>
      <c r="X565" s="195"/>
      <c r="Y565" s="195"/>
      <c r="Z565" s="195"/>
      <c r="AA565" s="195"/>
    </row>
    <row r="566" spans="1:27" ht="13.8">
      <c r="A566" s="195"/>
      <c r="B566" s="195"/>
      <c r="C566" s="195"/>
      <c r="D566" s="195"/>
      <c r="E566" s="198"/>
      <c r="F566" s="195"/>
      <c r="G566" s="195"/>
      <c r="H566" s="195"/>
      <c r="I566" s="195"/>
      <c r="J566" s="195"/>
      <c r="K566" s="195"/>
      <c r="L566" s="195"/>
      <c r="M566" s="195"/>
      <c r="N566" s="195"/>
      <c r="O566" s="195"/>
      <c r="P566" s="195"/>
      <c r="Q566" s="195"/>
      <c r="R566" s="195"/>
      <c r="S566" s="195"/>
      <c r="T566" s="195"/>
      <c r="U566" s="195"/>
      <c r="V566" s="195"/>
      <c r="W566" s="195"/>
      <c r="X566" s="195"/>
      <c r="Y566" s="195"/>
      <c r="Z566" s="195"/>
      <c r="AA566" s="195"/>
    </row>
    <row r="567" spans="1:27" ht="13.8">
      <c r="A567" s="195"/>
      <c r="B567" s="195"/>
      <c r="C567" s="195"/>
      <c r="D567" s="195"/>
      <c r="E567" s="198"/>
      <c r="F567" s="195"/>
      <c r="G567" s="195"/>
      <c r="H567" s="195"/>
      <c r="I567" s="195"/>
      <c r="J567" s="195"/>
      <c r="K567" s="195"/>
      <c r="L567" s="195"/>
      <c r="M567" s="195"/>
      <c r="N567" s="195"/>
      <c r="O567" s="195"/>
      <c r="P567" s="195"/>
      <c r="Q567" s="195"/>
      <c r="R567" s="195"/>
      <c r="S567" s="195"/>
      <c r="T567" s="195"/>
      <c r="U567" s="195"/>
      <c r="V567" s="195"/>
      <c r="W567" s="195"/>
      <c r="X567" s="195"/>
      <c r="Y567" s="195"/>
      <c r="Z567" s="195"/>
      <c r="AA567" s="195"/>
    </row>
    <row r="568" spans="1:27" ht="13.8">
      <c r="A568" s="195"/>
      <c r="B568" s="195"/>
      <c r="C568" s="195"/>
      <c r="D568" s="195"/>
      <c r="E568" s="198"/>
      <c r="F568" s="195"/>
      <c r="G568" s="195"/>
      <c r="H568" s="195"/>
      <c r="I568" s="195"/>
      <c r="J568" s="195"/>
      <c r="K568" s="195"/>
      <c r="L568" s="195"/>
      <c r="M568" s="195"/>
      <c r="N568" s="195"/>
      <c r="O568" s="195"/>
      <c r="P568" s="195"/>
      <c r="Q568" s="195"/>
      <c r="R568" s="195"/>
      <c r="S568" s="195"/>
      <c r="T568" s="195"/>
      <c r="U568" s="195"/>
      <c r="V568" s="195"/>
      <c r="W568" s="195"/>
      <c r="X568" s="195"/>
      <c r="Y568" s="195"/>
      <c r="Z568" s="195"/>
      <c r="AA568" s="195"/>
    </row>
    <row r="569" spans="1:27" ht="13.8">
      <c r="A569" s="195"/>
      <c r="B569" s="195"/>
      <c r="C569" s="195"/>
      <c r="D569" s="195"/>
      <c r="E569" s="198"/>
      <c r="F569" s="195"/>
      <c r="G569" s="195"/>
      <c r="H569" s="195"/>
      <c r="I569" s="195"/>
      <c r="J569" s="195"/>
      <c r="K569" s="195"/>
      <c r="L569" s="195"/>
      <c r="M569" s="195"/>
      <c r="N569" s="195"/>
      <c r="O569" s="195"/>
      <c r="P569" s="195"/>
      <c r="Q569" s="195"/>
      <c r="R569" s="195"/>
      <c r="S569" s="195"/>
      <c r="T569" s="195"/>
      <c r="U569" s="195"/>
      <c r="V569" s="195"/>
      <c r="W569" s="195"/>
      <c r="X569" s="195"/>
      <c r="Y569" s="195"/>
      <c r="Z569" s="195"/>
      <c r="AA569" s="195"/>
    </row>
    <row r="570" spans="1:27" ht="13.8">
      <c r="A570" s="195"/>
      <c r="B570" s="195"/>
      <c r="C570" s="195"/>
      <c r="D570" s="195"/>
      <c r="E570" s="198"/>
      <c r="F570" s="195"/>
      <c r="G570" s="195"/>
      <c r="H570" s="195"/>
      <c r="I570" s="195"/>
      <c r="J570" s="195"/>
      <c r="K570" s="195"/>
      <c r="L570" s="195"/>
      <c r="M570" s="195"/>
      <c r="N570" s="195"/>
      <c r="O570" s="195"/>
      <c r="P570" s="195"/>
      <c r="Q570" s="195"/>
      <c r="R570" s="195"/>
      <c r="S570" s="195"/>
      <c r="T570" s="195"/>
      <c r="U570" s="195"/>
      <c r="V570" s="195"/>
      <c r="W570" s="195"/>
      <c r="X570" s="195"/>
      <c r="Y570" s="195"/>
      <c r="Z570" s="195"/>
      <c r="AA570" s="195"/>
    </row>
    <row r="571" spans="1:27" ht="13.8">
      <c r="A571" s="195"/>
      <c r="B571" s="195"/>
      <c r="C571" s="195"/>
      <c r="D571" s="195"/>
      <c r="E571" s="198"/>
      <c r="F571" s="195"/>
      <c r="G571" s="195"/>
      <c r="H571" s="195"/>
      <c r="I571" s="195"/>
      <c r="J571" s="195"/>
      <c r="K571" s="195"/>
      <c r="L571" s="195"/>
      <c r="M571" s="195"/>
      <c r="N571" s="195"/>
      <c r="O571" s="195"/>
      <c r="P571" s="195"/>
      <c r="Q571" s="195"/>
      <c r="R571" s="195"/>
      <c r="S571" s="195"/>
      <c r="T571" s="195"/>
      <c r="U571" s="195"/>
      <c r="V571" s="195"/>
      <c r="W571" s="195"/>
      <c r="X571" s="195"/>
      <c r="Y571" s="195"/>
      <c r="Z571" s="195"/>
      <c r="AA571" s="195"/>
    </row>
    <row r="572" spans="1:27" ht="13.8">
      <c r="A572" s="195"/>
      <c r="B572" s="195"/>
      <c r="C572" s="195"/>
      <c r="D572" s="195"/>
      <c r="E572" s="198"/>
      <c r="F572" s="195"/>
      <c r="G572" s="195"/>
      <c r="H572" s="195"/>
      <c r="I572" s="195"/>
      <c r="J572" s="195"/>
      <c r="K572" s="195"/>
      <c r="L572" s="195"/>
      <c r="M572" s="195"/>
      <c r="N572" s="195"/>
      <c r="O572" s="195"/>
      <c r="P572" s="195"/>
      <c r="Q572" s="195"/>
      <c r="R572" s="195"/>
      <c r="S572" s="195"/>
      <c r="T572" s="195"/>
      <c r="U572" s="195"/>
      <c r="V572" s="195"/>
      <c r="W572" s="195"/>
      <c r="X572" s="195"/>
      <c r="Y572" s="195"/>
      <c r="Z572" s="195"/>
      <c r="AA572" s="195"/>
    </row>
    <row r="573" spans="1:27" ht="13.8">
      <c r="A573" s="195"/>
      <c r="B573" s="195"/>
      <c r="C573" s="195"/>
      <c r="D573" s="195"/>
      <c r="E573" s="198"/>
      <c r="F573" s="195"/>
      <c r="G573" s="195"/>
      <c r="H573" s="195"/>
      <c r="I573" s="195"/>
      <c r="J573" s="195"/>
      <c r="K573" s="195"/>
      <c r="L573" s="195"/>
      <c r="M573" s="195"/>
      <c r="N573" s="195"/>
      <c r="O573" s="195"/>
      <c r="P573" s="195"/>
      <c r="Q573" s="195"/>
      <c r="R573" s="195"/>
      <c r="S573" s="195"/>
      <c r="T573" s="195"/>
      <c r="U573" s="195"/>
      <c r="V573" s="195"/>
      <c r="W573" s="195"/>
      <c r="X573" s="195"/>
      <c r="Y573" s="195"/>
      <c r="Z573" s="195"/>
      <c r="AA573" s="195"/>
    </row>
    <row r="574" spans="1:27" ht="13.8">
      <c r="A574" s="195"/>
      <c r="B574" s="195"/>
      <c r="C574" s="195"/>
      <c r="D574" s="195"/>
      <c r="E574" s="198"/>
      <c r="F574" s="195"/>
      <c r="G574" s="195"/>
      <c r="H574" s="195"/>
      <c r="I574" s="195"/>
      <c r="J574" s="195"/>
      <c r="K574" s="195"/>
      <c r="L574" s="195"/>
      <c r="M574" s="195"/>
      <c r="N574" s="195"/>
      <c r="O574" s="195"/>
      <c r="P574" s="195"/>
      <c r="Q574" s="195"/>
      <c r="R574" s="195"/>
      <c r="S574" s="195"/>
      <c r="T574" s="195"/>
      <c r="U574" s="195"/>
      <c r="V574" s="195"/>
      <c r="W574" s="195"/>
      <c r="X574" s="195"/>
      <c r="Y574" s="195"/>
      <c r="Z574" s="195"/>
      <c r="AA574" s="195"/>
    </row>
    <row r="575" spans="1:27" ht="13.8">
      <c r="A575" s="195"/>
      <c r="B575" s="195"/>
      <c r="C575" s="195"/>
      <c r="D575" s="195"/>
      <c r="E575" s="198"/>
      <c r="F575" s="195"/>
      <c r="G575" s="195"/>
      <c r="H575" s="195"/>
      <c r="I575" s="195"/>
      <c r="J575" s="195"/>
      <c r="K575" s="195"/>
      <c r="L575" s="195"/>
      <c r="M575" s="195"/>
      <c r="N575" s="195"/>
      <c r="O575" s="195"/>
      <c r="P575" s="195"/>
      <c r="Q575" s="195"/>
      <c r="R575" s="195"/>
      <c r="S575" s="195"/>
      <c r="T575" s="195"/>
      <c r="U575" s="195"/>
      <c r="V575" s="195"/>
      <c r="W575" s="195"/>
      <c r="X575" s="195"/>
      <c r="Y575" s="195"/>
      <c r="Z575" s="195"/>
      <c r="AA575" s="195"/>
    </row>
    <row r="576" spans="1:27" ht="13.8">
      <c r="A576" s="195"/>
      <c r="B576" s="195"/>
      <c r="C576" s="195"/>
      <c r="D576" s="195"/>
      <c r="E576" s="198"/>
      <c r="F576" s="195"/>
      <c r="G576" s="195"/>
      <c r="H576" s="195"/>
      <c r="I576" s="195"/>
      <c r="J576" s="195"/>
      <c r="K576" s="195"/>
      <c r="L576" s="195"/>
      <c r="M576" s="195"/>
      <c r="N576" s="195"/>
      <c r="O576" s="195"/>
      <c r="P576" s="195"/>
      <c r="Q576" s="195"/>
      <c r="R576" s="195"/>
      <c r="S576" s="195"/>
      <c r="T576" s="195"/>
      <c r="U576" s="195"/>
      <c r="V576" s="195"/>
      <c r="W576" s="195"/>
      <c r="X576" s="195"/>
      <c r="Y576" s="195"/>
      <c r="Z576" s="195"/>
      <c r="AA576" s="195"/>
    </row>
    <row r="577" spans="1:27" ht="13.8">
      <c r="A577" s="195"/>
      <c r="B577" s="195"/>
      <c r="C577" s="195"/>
      <c r="D577" s="195"/>
      <c r="E577" s="198"/>
      <c r="F577" s="195"/>
      <c r="G577" s="195"/>
      <c r="H577" s="195"/>
      <c r="I577" s="195"/>
      <c r="J577" s="195"/>
      <c r="K577" s="195"/>
      <c r="L577" s="195"/>
      <c r="M577" s="195"/>
      <c r="N577" s="195"/>
      <c r="O577" s="195"/>
      <c r="P577" s="195"/>
      <c r="Q577" s="195"/>
      <c r="R577" s="195"/>
      <c r="S577" s="195"/>
      <c r="T577" s="195"/>
      <c r="U577" s="195"/>
      <c r="V577" s="195"/>
      <c r="W577" s="195"/>
      <c r="X577" s="195"/>
      <c r="Y577" s="195"/>
      <c r="Z577" s="195"/>
      <c r="AA577" s="195"/>
    </row>
    <row r="578" spans="1:27" ht="13.8">
      <c r="A578" s="195"/>
      <c r="B578" s="195"/>
      <c r="C578" s="195"/>
      <c r="D578" s="195"/>
      <c r="E578" s="198"/>
      <c r="F578" s="195"/>
      <c r="G578" s="195"/>
      <c r="H578" s="195"/>
      <c r="I578" s="195"/>
      <c r="J578" s="195"/>
      <c r="K578" s="195"/>
      <c r="L578" s="195"/>
      <c r="M578" s="195"/>
      <c r="N578" s="195"/>
      <c r="O578" s="195"/>
      <c r="P578" s="195"/>
      <c r="Q578" s="195"/>
      <c r="R578" s="195"/>
      <c r="S578" s="195"/>
      <c r="T578" s="195"/>
      <c r="U578" s="195"/>
      <c r="V578" s="195"/>
      <c r="W578" s="195"/>
      <c r="X578" s="195"/>
      <c r="Y578" s="195"/>
      <c r="Z578" s="195"/>
      <c r="AA578" s="195"/>
    </row>
    <row r="579" spans="1:27" ht="13.8">
      <c r="A579" s="195"/>
      <c r="B579" s="195"/>
      <c r="C579" s="195"/>
      <c r="D579" s="195"/>
      <c r="E579" s="198"/>
      <c r="F579" s="195"/>
      <c r="G579" s="195"/>
      <c r="H579" s="195"/>
      <c r="I579" s="195"/>
      <c r="J579" s="195"/>
      <c r="K579" s="195"/>
      <c r="L579" s="195"/>
      <c r="M579" s="195"/>
      <c r="N579" s="195"/>
      <c r="O579" s="195"/>
      <c r="P579" s="195"/>
      <c r="Q579" s="195"/>
      <c r="R579" s="195"/>
      <c r="S579" s="195"/>
      <c r="T579" s="195"/>
      <c r="U579" s="195"/>
      <c r="V579" s="195"/>
      <c r="W579" s="195"/>
      <c r="X579" s="195"/>
      <c r="Y579" s="195"/>
      <c r="Z579" s="195"/>
      <c r="AA579" s="195"/>
    </row>
    <row r="580" spans="1:27" ht="13.8">
      <c r="A580" s="195"/>
      <c r="B580" s="195"/>
      <c r="C580" s="195"/>
      <c r="D580" s="195"/>
      <c r="E580" s="198"/>
      <c r="F580" s="195"/>
      <c r="G580" s="195"/>
      <c r="H580" s="195"/>
      <c r="I580" s="195"/>
      <c r="J580" s="195"/>
      <c r="K580" s="195"/>
      <c r="L580" s="195"/>
      <c r="M580" s="195"/>
      <c r="N580" s="195"/>
      <c r="O580" s="195"/>
      <c r="P580" s="195"/>
      <c r="Q580" s="195"/>
      <c r="R580" s="195"/>
      <c r="S580" s="195"/>
      <c r="T580" s="195"/>
      <c r="U580" s="195"/>
      <c r="V580" s="195"/>
      <c r="W580" s="195"/>
      <c r="X580" s="195"/>
      <c r="Y580" s="195"/>
      <c r="Z580" s="195"/>
      <c r="AA580" s="195"/>
    </row>
    <row r="581" spans="1:27" ht="13.8">
      <c r="A581" s="195"/>
      <c r="B581" s="195"/>
      <c r="C581" s="195"/>
      <c r="D581" s="195"/>
      <c r="E581" s="198"/>
      <c r="F581" s="195"/>
      <c r="G581" s="195"/>
      <c r="H581" s="195"/>
      <c r="I581" s="195"/>
      <c r="J581" s="195"/>
      <c r="K581" s="195"/>
      <c r="L581" s="195"/>
      <c r="M581" s="195"/>
      <c r="N581" s="195"/>
      <c r="O581" s="195"/>
      <c r="P581" s="195"/>
      <c r="Q581" s="195"/>
      <c r="R581" s="195"/>
      <c r="S581" s="195"/>
      <c r="T581" s="195"/>
      <c r="U581" s="195"/>
      <c r="V581" s="195"/>
      <c r="W581" s="195"/>
      <c r="X581" s="195"/>
      <c r="Y581" s="195"/>
      <c r="Z581" s="195"/>
      <c r="AA581" s="195"/>
    </row>
    <row r="582" spans="1:27" ht="13.8">
      <c r="A582" s="195"/>
      <c r="B582" s="195"/>
      <c r="C582" s="195"/>
      <c r="D582" s="195"/>
      <c r="E582" s="198"/>
      <c r="F582" s="195"/>
      <c r="G582" s="195"/>
      <c r="H582" s="195"/>
      <c r="I582" s="195"/>
      <c r="J582" s="195"/>
      <c r="K582" s="195"/>
      <c r="L582" s="195"/>
      <c r="M582" s="195"/>
      <c r="N582" s="195"/>
      <c r="O582" s="195"/>
      <c r="P582" s="195"/>
      <c r="Q582" s="195"/>
      <c r="R582" s="195"/>
      <c r="S582" s="195"/>
      <c r="T582" s="195"/>
      <c r="U582" s="195"/>
      <c r="V582" s="195"/>
      <c r="W582" s="195"/>
      <c r="X582" s="195"/>
      <c r="Y582" s="195"/>
      <c r="Z582" s="195"/>
      <c r="AA582" s="195"/>
    </row>
    <row r="583" spans="1:27" ht="13.8">
      <c r="A583" s="195"/>
      <c r="B583" s="195"/>
      <c r="C583" s="195"/>
      <c r="D583" s="195"/>
      <c r="E583" s="198"/>
      <c r="F583" s="195"/>
      <c r="G583" s="195"/>
      <c r="H583" s="195"/>
      <c r="I583" s="195"/>
      <c r="J583" s="195"/>
      <c r="K583" s="195"/>
      <c r="L583" s="195"/>
      <c r="M583" s="195"/>
      <c r="N583" s="195"/>
      <c r="O583" s="195"/>
      <c r="P583" s="195"/>
      <c r="Q583" s="195"/>
      <c r="R583" s="195"/>
      <c r="S583" s="195"/>
      <c r="T583" s="195"/>
      <c r="U583" s="195"/>
      <c r="V583" s="195"/>
      <c r="W583" s="195"/>
      <c r="X583" s="195"/>
      <c r="Y583" s="195"/>
      <c r="Z583" s="195"/>
      <c r="AA583" s="195"/>
    </row>
    <row r="584" spans="1:27" ht="13.8">
      <c r="A584" s="195"/>
      <c r="B584" s="195"/>
      <c r="C584" s="195"/>
      <c r="D584" s="195"/>
      <c r="E584" s="198"/>
      <c r="F584" s="195"/>
      <c r="G584" s="195"/>
      <c r="H584" s="195"/>
      <c r="I584" s="195"/>
      <c r="J584" s="195"/>
      <c r="K584" s="195"/>
      <c r="L584" s="195"/>
      <c r="M584" s="195"/>
      <c r="N584" s="195"/>
      <c r="O584" s="195"/>
      <c r="P584" s="195"/>
      <c r="Q584" s="195"/>
      <c r="R584" s="195"/>
      <c r="S584" s="195"/>
      <c r="T584" s="195"/>
      <c r="U584" s="195"/>
      <c r="V584" s="195"/>
      <c r="W584" s="195"/>
      <c r="X584" s="195"/>
      <c r="Y584" s="195"/>
      <c r="Z584" s="195"/>
      <c r="AA584" s="195"/>
    </row>
    <row r="585" spans="1:27" ht="13.8">
      <c r="A585" s="195"/>
      <c r="B585" s="195"/>
      <c r="C585" s="195"/>
      <c r="D585" s="195"/>
      <c r="E585" s="198"/>
      <c r="F585" s="195"/>
      <c r="G585" s="195"/>
      <c r="H585" s="195"/>
      <c r="I585" s="195"/>
      <c r="J585" s="195"/>
      <c r="K585" s="195"/>
      <c r="L585" s="195"/>
      <c r="M585" s="195"/>
      <c r="N585" s="195"/>
      <c r="O585" s="195"/>
      <c r="P585" s="195"/>
      <c r="Q585" s="195"/>
      <c r="R585" s="195"/>
      <c r="S585" s="195"/>
      <c r="T585" s="195"/>
      <c r="U585" s="195"/>
      <c r="V585" s="195"/>
      <c r="W585" s="195"/>
      <c r="X585" s="195"/>
      <c r="Y585" s="195"/>
      <c r="Z585" s="195"/>
      <c r="AA585" s="195"/>
    </row>
    <row r="586" spans="1:27" ht="13.8">
      <c r="A586" s="195"/>
      <c r="B586" s="195"/>
      <c r="C586" s="195"/>
      <c r="D586" s="195"/>
      <c r="E586" s="198"/>
      <c r="F586" s="195"/>
      <c r="G586" s="195"/>
      <c r="H586" s="195"/>
      <c r="I586" s="195"/>
      <c r="J586" s="195"/>
      <c r="K586" s="195"/>
      <c r="L586" s="195"/>
      <c r="M586" s="195"/>
      <c r="N586" s="195"/>
      <c r="O586" s="195"/>
      <c r="P586" s="195"/>
      <c r="Q586" s="195"/>
      <c r="R586" s="195"/>
      <c r="S586" s="195"/>
      <c r="T586" s="195"/>
      <c r="U586" s="195"/>
      <c r="V586" s="195"/>
      <c r="W586" s="195"/>
      <c r="X586" s="195"/>
      <c r="Y586" s="195"/>
      <c r="Z586" s="195"/>
      <c r="AA586" s="195"/>
    </row>
    <row r="587" spans="1:27" ht="13.8">
      <c r="A587" s="195"/>
      <c r="B587" s="195"/>
      <c r="C587" s="195"/>
      <c r="D587" s="195"/>
      <c r="E587" s="198"/>
      <c r="F587" s="195"/>
      <c r="G587" s="195"/>
      <c r="H587" s="195"/>
      <c r="I587" s="195"/>
      <c r="J587" s="195"/>
      <c r="K587" s="195"/>
      <c r="L587" s="195"/>
      <c r="M587" s="195"/>
      <c r="N587" s="195"/>
      <c r="O587" s="195"/>
      <c r="P587" s="195"/>
      <c r="Q587" s="195"/>
      <c r="R587" s="195"/>
      <c r="S587" s="195"/>
      <c r="T587" s="195"/>
      <c r="U587" s="195"/>
      <c r="V587" s="195"/>
      <c r="W587" s="195"/>
      <c r="X587" s="195"/>
      <c r="Y587" s="195"/>
      <c r="Z587" s="195"/>
      <c r="AA587" s="195"/>
    </row>
    <row r="588" spans="1:27" ht="13.8">
      <c r="A588" s="195"/>
      <c r="B588" s="195"/>
      <c r="C588" s="195"/>
      <c r="D588" s="195"/>
      <c r="E588" s="198"/>
      <c r="F588" s="195"/>
      <c r="G588" s="195"/>
      <c r="H588" s="195"/>
      <c r="I588" s="195"/>
      <c r="J588" s="195"/>
      <c r="K588" s="195"/>
      <c r="L588" s="195"/>
      <c r="M588" s="195"/>
      <c r="N588" s="195"/>
      <c r="O588" s="195"/>
      <c r="P588" s="195"/>
      <c r="Q588" s="195"/>
      <c r="R588" s="195"/>
      <c r="S588" s="195"/>
      <c r="T588" s="195"/>
      <c r="U588" s="195"/>
      <c r="V588" s="195"/>
      <c r="W588" s="195"/>
      <c r="X588" s="195"/>
      <c r="Y588" s="195"/>
      <c r="Z588" s="195"/>
      <c r="AA588" s="195"/>
    </row>
    <row r="589" spans="1:27" ht="13.8">
      <c r="A589" s="195"/>
      <c r="B589" s="195"/>
      <c r="C589" s="195"/>
      <c r="D589" s="195"/>
      <c r="E589" s="198"/>
      <c r="F589" s="195"/>
      <c r="G589" s="195"/>
      <c r="H589" s="195"/>
      <c r="I589" s="195"/>
      <c r="J589" s="195"/>
      <c r="K589" s="195"/>
      <c r="L589" s="195"/>
      <c r="M589" s="195"/>
      <c r="N589" s="195"/>
      <c r="O589" s="195"/>
      <c r="P589" s="195"/>
      <c r="Q589" s="195"/>
      <c r="R589" s="195"/>
      <c r="S589" s="195"/>
      <c r="T589" s="195"/>
      <c r="U589" s="195"/>
      <c r="V589" s="195"/>
      <c r="W589" s="195"/>
      <c r="X589" s="195"/>
      <c r="Y589" s="195"/>
      <c r="Z589" s="195"/>
      <c r="AA589" s="195"/>
    </row>
    <row r="590" spans="1:27" ht="13.8">
      <c r="A590" s="195"/>
      <c r="B590" s="195"/>
      <c r="C590" s="195"/>
      <c r="D590" s="195"/>
      <c r="E590" s="198"/>
      <c r="F590" s="195"/>
      <c r="G590" s="195"/>
      <c r="H590" s="195"/>
      <c r="I590" s="195"/>
      <c r="J590" s="195"/>
      <c r="K590" s="195"/>
      <c r="L590" s="195"/>
      <c r="M590" s="195"/>
      <c r="N590" s="195"/>
      <c r="O590" s="195"/>
      <c r="P590" s="195"/>
      <c r="Q590" s="195"/>
      <c r="R590" s="195"/>
      <c r="S590" s="195"/>
      <c r="T590" s="195"/>
      <c r="U590" s="195"/>
      <c r="V590" s="195"/>
      <c r="W590" s="195"/>
      <c r="X590" s="195"/>
      <c r="Y590" s="195"/>
      <c r="Z590" s="195"/>
      <c r="AA590" s="195"/>
    </row>
    <row r="591" spans="1:27" ht="13.8">
      <c r="A591" s="195"/>
      <c r="B591" s="195"/>
      <c r="C591" s="195"/>
      <c r="D591" s="195"/>
      <c r="E591" s="198"/>
      <c r="F591" s="195"/>
      <c r="G591" s="195"/>
      <c r="H591" s="195"/>
      <c r="I591" s="195"/>
      <c r="J591" s="195"/>
      <c r="K591" s="195"/>
      <c r="L591" s="195"/>
      <c r="M591" s="195"/>
      <c r="N591" s="195"/>
      <c r="O591" s="195"/>
      <c r="P591" s="195"/>
      <c r="Q591" s="195"/>
      <c r="R591" s="195"/>
      <c r="S591" s="195"/>
      <c r="T591" s="195"/>
      <c r="U591" s="195"/>
      <c r="V591" s="195"/>
      <c r="W591" s="195"/>
      <c r="X591" s="195"/>
      <c r="Y591" s="195"/>
      <c r="Z591" s="195"/>
      <c r="AA591" s="195"/>
    </row>
    <row r="592" spans="1:27" ht="13.8">
      <c r="A592" s="195"/>
      <c r="B592" s="195"/>
      <c r="C592" s="195"/>
      <c r="D592" s="195"/>
      <c r="E592" s="198"/>
      <c r="F592" s="195"/>
      <c r="G592" s="195"/>
      <c r="H592" s="195"/>
      <c r="I592" s="195"/>
      <c r="J592" s="195"/>
      <c r="K592" s="195"/>
      <c r="L592" s="195"/>
      <c r="M592" s="195"/>
      <c r="N592" s="195"/>
      <c r="O592" s="195"/>
      <c r="P592" s="195"/>
      <c r="Q592" s="195"/>
      <c r="R592" s="195"/>
      <c r="S592" s="195"/>
      <c r="T592" s="195"/>
      <c r="U592" s="195"/>
      <c r="V592" s="195"/>
      <c r="W592" s="195"/>
      <c r="X592" s="195"/>
      <c r="Y592" s="195"/>
      <c r="Z592" s="195"/>
      <c r="AA592" s="195"/>
    </row>
    <row r="593" spans="1:27" ht="13.8">
      <c r="A593" s="195"/>
      <c r="B593" s="195"/>
      <c r="C593" s="195"/>
      <c r="D593" s="195"/>
      <c r="E593" s="198"/>
      <c r="F593" s="195"/>
      <c r="G593" s="195"/>
      <c r="H593" s="195"/>
      <c r="I593" s="195"/>
      <c r="J593" s="195"/>
      <c r="K593" s="195"/>
      <c r="L593" s="195"/>
      <c r="M593" s="195"/>
      <c r="N593" s="195"/>
      <c r="O593" s="195"/>
      <c r="P593" s="195"/>
      <c r="Q593" s="195"/>
      <c r="R593" s="195"/>
      <c r="S593" s="195"/>
      <c r="T593" s="195"/>
      <c r="U593" s="195"/>
      <c r="V593" s="195"/>
      <c r="W593" s="195"/>
      <c r="X593" s="195"/>
      <c r="Y593" s="195"/>
      <c r="Z593" s="195"/>
      <c r="AA593" s="195"/>
    </row>
    <row r="594" spans="1:27" ht="13.8">
      <c r="A594" s="195"/>
      <c r="B594" s="195"/>
      <c r="C594" s="195"/>
      <c r="D594" s="195"/>
      <c r="E594" s="198"/>
      <c r="F594" s="195"/>
      <c r="G594" s="195"/>
      <c r="H594" s="195"/>
      <c r="I594" s="195"/>
      <c r="J594" s="195"/>
      <c r="K594" s="195"/>
      <c r="L594" s="195"/>
      <c r="M594" s="195"/>
      <c r="N594" s="195"/>
      <c r="O594" s="195"/>
      <c r="P594" s="195"/>
      <c r="Q594" s="195"/>
      <c r="R594" s="195"/>
      <c r="S594" s="195"/>
      <c r="T594" s="195"/>
      <c r="U594" s="195"/>
      <c r="V594" s="195"/>
      <c r="W594" s="195"/>
      <c r="X594" s="195"/>
      <c r="Y594" s="195"/>
      <c r="Z594" s="195"/>
      <c r="AA594" s="195"/>
    </row>
    <row r="595" spans="1:27" ht="13.8">
      <c r="A595" s="195"/>
      <c r="B595" s="195"/>
      <c r="C595" s="195"/>
      <c r="D595" s="195"/>
      <c r="E595" s="198"/>
      <c r="F595" s="195"/>
      <c r="G595" s="195"/>
      <c r="H595" s="195"/>
      <c r="I595" s="195"/>
      <c r="J595" s="195"/>
      <c r="K595" s="195"/>
      <c r="L595" s="195"/>
      <c r="M595" s="195"/>
      <c r="N595" s="195"/>
      <c r="O595" s="195"/>
      <c r="P595" s="195"/>
      <c r="Q595" s="195"/>
      <c r="R595" s="195"/>
      <c r="S595" s="195"/>
      <c r="T595" s="195"/>
      <c r="U595" s="195"/>
      <c r="V595" s="195"/>
      <c r="W595" s="195"/>
      <c r="X595" s="195"/>
      <c r="Y595" s="195"/>
      <c r="Z595" s="195"/>
      <c r="AA595" s="195"/>
    </row>
    <row r="596" spans="1:27" ht="13.8">
      <c r="A596" s="195"/>
      <c r="B596" s="195"/>
      <c r="C596" s="195"/>
      <c r="D596" s="195"/>
      <c r="E596" s="198"/>
      <c r="F596" s="195"/>
      <c r="G596" s="195"/>
      <c r="H596" s="195"/>
      <c r="I596" s="195"/>
      <c r="J596" s="195"/>
      <c r="K596" s="195"/>
      <c r="L596" s="195"/>
      <c r="M596" s="195"/>
      <c r="N596" s="195"/>
      <c r="O596" s="195"/>
      <c r="P596" s="195"/>
      <c r="Q596" s="195"/>
      <c r="R596" s="195"/>
      <c r="S596" s="195"/>
      <c r="T596" s="195"/>
      <c r="U596" s="195"/>
      <c r="V596" s="195"/>
      <c r="W596" s="195"/>
      <c r="X596" s="195"/>
      <c r="Y596" s="195"/>
      <c r="Z596" s="195"/>
      <c r="AA596" s="195"/>
    </row>
    <row r="597" spans="1:27" ht="13.8">
      <c r="A597" s="195"/>
      <c r="B597" s="195"/>
      <c r="C597" s="195"/>
      <c r="D597" s="195"/>
      <c r="E597" s="198"/>
      <c r="F597" s="195"/>
      <c r="G597" s="195"/>
      <c r="H597" s="195"/>
      <c r="I597" s="195"/>
      <c r="J597" s="195"/>
      <c r="K597" s="195"/>
      <c r="L597" s="195"/>
      <c r="M597" s="195"/>
      <c r="N597" s="195"/>
      <c r="O597" s="195"/>
      <c r="P597" s="195"/>
      <c r="Q597" s="195"/>
      <c r="R597" s="195"/>
      <c r="S597" s="195"/>
      <c r="T597" s="195"/>
      <c r="U597" s="195"/>
      <c r="V597" s="195"/>
      <c r="W597" s="195"/>
      <c r="X597" s="195"/>
      <c r="Y597" s="195"/>
      <c r="Z597" s="195"/>
      <c r="AA597" s="195"/>
    </row>
    <row r="598" spans="1:27" ht="13.8">
      <c r="A598" s="195"/>
      <c r="B598" s="195"/>
      <c r="C598" s="195"/>
      <c r="D598" s="195"/>
      <c r="E598" s="198"/>
      <c r="F598" s="195"/>
      <c r="G598" s="195"/>
      <c r="H598" s="195"/>
      <c r="I598" s="195"/>
      <c r="J598" s="195"/>
      <c r="K598" s="195"/>
      <c r="L598" s="195"/>
      <c r="M598" s="195"/>
      <c r="N598" s="195"/>
      <c r="O598" s="195"/>
      <c r="P598" s="195"/>
      <c r="Q598" s="195"/>
      <c r="R598" s="195"/>
      <c r="S598" s="195"/>
      <c r="T598" s="195"/>
      <c r="U598" s="195"/>
      <c r="V598" s="195"/>
      <c r="W598" s="195"/>
      <c r="X598" s="195"/>
      <c r="Y598" s="195"/>
      <c r="Z598" s="195"/>
      <c r="AA598" s="195"/>
    </row>
    <row r="599" spans="1:27" ht="13.8">
      <c r="A599" s="195"/>
      <c r="B599" s="195"/>
      <c r="C599" s="195"/>
      <c r="D599" s="195"/>
      <c r="E599" s="198"/>
      <c r="F599" s="195"/>
      <c r="G599" s="195"/>
      <c r="H599" s="195"/>
      <c r="I599" s="195"/>
      <c r="J599" s="195"/>
      <c r="K599" s="195"/>
      <c r="L599" s="195"/>
      <c r="M599" s="195"/>
      <c r="N599" s="195"/>
      <c r="O599" s="195"/>
      <c r="P599" s="195"/>
      <c r="Q599" s="195"/>
      <c r="R599" s="195"/>
      <c r="S599" s="195"/>
      <c r="T599" s="195"/>
      <c r="U599" s="195"/>
      <c r="V599" s="195"/>
      <c r="W599" s="195"/>
      <c r="X599" s="195"/>
      <c r="Y599" s="195"/>
      <c r="Z599" s="195"/>
      <c r="AA599" s="195"/>
    </row>
    <row r="600" spans="1:27" ht="13.8">
      <c r="A600" s="195"/>
      <c r="B600" s="195"/>
      <c r="C600" s="195"/>
      <c r="D600" s="195"/>
      <c r="E600" s="198"/>
      <c r="F600" s="195"/>
      <c r="G600" s="195"/>
      <c r="H600" s="195"/>
      <c r="I600" s="195"/>
      <c r="J600" s="195"/>
      <c r="K600" s="195"/>
      <c r="L600" s="195"/>
      <c r="M600" s="195"/>
      <c r="N600" s="195"/>
      <c r="O600" s="195"/>
      <c r="P600" s="195"/>
      <c r="Q600" s="195"/>
      <c r="R600" s="195"/>
      <c r="S600" s="195"/>
      <c r="T600" s="195"/>
      <c r="U600" s="195"/>
      <c r="V600" s="195"/>
      <c r="W600" s="195"/>
      <c r="X600" s="195"/>
      <c r="Y600" s="195"/>
      <c r="Z600" s="195"/>
      <c r="AA600" s="195"/>
    </row>
    <row r="601" spans="1:27" ht="13.8">
      <c r="A601" s="195"/>
      <c r="B601" s="195"/>
      <c r="C601" s="195"/>
      <c r="D601" s="195"/>
      <c r="E601" s="198"/>
      <c r="F601" s="195"/>
      <c r="G601" s="195"/>
      <c r="H601" s="195"/>
      <c r="I601" s="195"/>
      <c r="J601" s="195"/>
      <c r="K601" s="195"/>
      <c r="L601" s="195"/>
      <c r="M601" s="195"/>
      <c r="N601" s="195"/>
      <c r="O601" s="195"/>
      <c r="P601" s="195"/>
      <c r="Q601" s="195"/>
      <c r="R601" s="195"/>
      <c r="S601" s="195"/>
      <c r="T601" s="195"/>
      <c r="U601" s="195"/>
      <c r="V601" s="195"/>
      <c r="W601" s="195"/>
      <c r="X601" s="195"/>
      <c r="Y601" s="195"/>
      <c r="Z601" s="195"/>
      <c r="AA601" s="195"/>
    </row>
    <row r="602" spans="1:27" ht="13.8">
      <c r="A602" s="195"/>
      <c r="B602" s="195"/>
      <c r="C602" s="195"/>
      <c r="D602" s="195"/>
      <c r="E602" s="198"/>
      <c r="F602" s="195"/>
      <c r="G602" s="195"/>
      <c r="H602" s="195"/>
      <c r="I602" s="195"/>
      <c r="J602" s="195"/>
      <c r="K602" s="195"/>
      <c r="L602" s="195"/>
      <c r="M602" s="195"/>
      <c r="N602" s="195"/>
      <c r="O602" s="195"/>
      <c r="P602" s="195"/>
      <c r="Q602" s="195"/>
      <c r="R602" s="195"/>
      <c r="S602" s="195"/>
      <c r="T602" s="195"/>
      <c r="U602" s="195"/>
      <c r="V602" s="195"/>
      <c r="W602" s="195"/>
      <c r="X602" s="195"/>
      <c r="Y602" s="195"/>
      <c r="Z602" s="195"/>
      <c r="AA602" s="195"/>
    </row>
    <row r="603" spans="1:27" ht="13.8">
      <c r="A603" s="195"/>
      <c r="B603" s="195"/>
      <c r="C603" s="195"/>
      <c r="D603" s="195"/>
      <c r="E603" s="198"/>
      <c r="F603" s="195"/>
      <c r="G603" s="195"/>
      <c r="H603" s="195"/>
      <c r="I603" s="195"/>
      <c r="J603" s="195"/>
      <c r="K603" s="195"/>
      <c r="L603" s="195"/>
      <c r="M603" s="195"/>
      <c r="N603" s="195"/>
      <c r="O603" s="195"/>
      <c r="P603" s="195"/>
      <c r="Q603" s="195"/>
      <c r="R603" s="195"/>
      <c r="S603" s="195"/>
      <c r="T603" s="195"/>
      <c r="U603" s="195"/>
      <c r="V603" s="195"/>
      <c r="W603" s="195"/>
      <c r="X603" s="195"/>
      <c r="Y603" s="195"/>
      <c r="Z603" s="195"/>
      <c r="AA603" s="195"/>
    </row>
    <row r="604" spans="1:27" ht="13.8">
      <c r="A604" s="195"/>
      <c r="B604" s="195"/>
      <c r="C604" s="195"/>
      <c r="D604" s="195"/>
      <c r="E604" s="198"/>
      <c r="F604" s="195"/>
      <c r="G604" s="195"/>
      <c r="H604" s="195"/>
      <c r="I604" s="195"/>
      <c r="J604" s="195"/>
      <c r="K604" s="195"/>
      <c r="L604" s="195"/>
      <c r="M604" s="195"/>
      <c r="N604" s="195"/>
      <c r="O604" s="195"/>
      <c r="P604" s="195"/>
      <c r="Q604" s="195"/>
      <c r="R604" s="195"/>
      <c r="S604" s="195"/>
      <c r="T604" s="195"/>
      <c r="U604" s="195"/>
      <c r="V604" s="195"/>
      <c r="W604" s="195"/>
      <c r="X604" s="195"/>
      <c r="Y604" s="195"/>
      <c r="Z604" s="195"/>
      <c r="AA604" s="195"/>
    </row>
    <row r="605" spans="1:27" ht="13.8">
      <c r="A605" s="195"/>
      <c r="B605" s="195"/>
      <c r="C605" s="195"/>
      <c r="D605" s="195"/>
      <c r="E605" s="198"/>
      <c r="F605" s="195"/>
      <c r="G605" s="195"/>
      <c r="H605" s="195"/>
      <c r="I605" s="195"/>
      <c r="J605" s="195"/>
      <c r="K605" s="195"/>
      <c r="L605" s="195"/>
      <c r="M605" s="195"/>
      <c r="N605" s="195"/>
      <c r="O605" s="195"/>
      <c r="P605" s="195"/>
      <c r="Q605" s="195"/>
      <c r="R605" s="195"/>
      <c r="S605" s="195"/>
      <c r="T605" s="195"/>
      <c r="U605" s="195"/>
      <c r="V605" s="195"/>
      <c r="W605" s="195"/>
      <c r="X605" s="195"/>
      <c r="Y605" s="195"/>
      <c r="Z605" s="195"/>
      <c r="AA605" s="195"/>
    </row>
    <row r="606" spans="1:27" ht="13.8">
      <c r="A606" s="195"/>
      <c r="B606" s="195"/>
      <c r="C606" s="195"/>
      <c r="D606" s="195"/>
      <c r="E606" s="198"/>
      <c r="F606" s="195"/>
      <c r="G606" s="195"/>
      <c r="H606" s="195"/>
      <c r="I606" s="195"/>
      <c r="J606" s="195"/>
      <c r="K606" s="195"/>
      <c r="L606" s="195"/>
      <c r="M606" s="195"/>
      <c r="N606" s="195"/>
      <c r="O606" s="195"/>
      <c r="P606" s="195"/>
      <c r="Q606" s="195"/>
      <c r="R606" s="195"/>
      <c r="S606" s="195"/>
      <c r="T606" s="195"/>
      <c r="U606" s="195"/>
      <c r="V606" s="195"/>
      <c r="W606" s="195"/>
      <c r="X606" s="195"/>
      <c r="Y606" s="195"/>
      <c r="Z606" s="195"/>
      <c r="AA606" s="195"/>
    </row>
    <row r="607" spans="1:27" ht="13.8">
      <c r="A607" s="195"/>
      <c r="B607" s="195"/>
      <c r="C607" s="195"/>
      <c r="D607" s="195"/>
      <c r="E607" s="198"/>
      <c r="F607" s="195"/>
      <c r="G607" s="195"/>
      <c r="H607" s="195"/>
      <c r="I607" s="195"/>
      <c r="J607" s="195"/>
      <c r="K607" s="195"/>
      <c r="L607" s="195"/>
      <c r="M607" s="195"/>
      <c r="N607" s="195"/>
      <c r="O607" s="195"/>
      <c r="P607" s="195"/>
      <c r="Q607" s="195"/>
      <c r="R607" s="195"/>
      <c r="S607" s="195"/>
      <c r="T607" s="195"/>
      <c r="U607" s="195"/>
      <c r="V607" s="195"/>
      <c r="W607" s="195"/>
      <c r="X607" s="195"/>
      <c r="Y607" s="195"/>
      <c r="Z607" s="195"/>
      <c r="AA607" s="195"/>
    </row>
    <row r="608" spans="1:27" ht="13.8">
      <c r="A608" s="195"/>
      <c r="B608" s="195"/>
      <c r="C608" s="195"/>
      <c r="D608" s="195"/>
      <c r="E608" s="198"/>
      <c r="F608" s="195"/>
      <c r="G608" s="195"/>
      <c r="H608" s="195"/>
      <c r="I608" s="195"/>
      <c r="J608" s="195"/>
      <c r="K608" s="195"/>
      <c r="L608" s="195"/>
      <c r="M608" s="195"/>
      <c r="N608" s="195"/>
      <c r="O608" s="195"/>
      <c r="P608" s="195"/>
      <c r="Q608" s="195"/>
      <c r="R608" s="195"/>
      <c r="S608" s="195"/>
      <c r="T608" s="195"/>
      <c r="U608" s="195"/>
      <c r="V608" s="195"/>
      <c r="W608" s="195"/>
      <c r="X608" s="195"/>
      <c r="Y608" s="195"/>
      <c r="Z608" s="195"/>
      <c r="AA608" s="195"/>
    </row>
    <row r="609" spans="1:27" ht="13.8">
      <c r="A609" s="195"/>
      <c r="B609" s="195"/>
      <c r="C609" s="195"/>
      <c r="D609" s="195"/>
      <c r="E609" s="198"/>
      <c r="F609" s="195"/>
      <c r="G609" s="195"/>
      <c r="H609" s="195"/>
      <c r="I609" s="195"/>
      <c r="J609" s="195"/>
      <c r="K609" s="195"/>
      <c r="L609" s="195"/>
      <c r="M609" s="195"/>
      <c r="N609" s="195"/>
      <c r="O609" s="195"/>
      <c r="P609" s="195"/>
      <c r="Q609" s="195"/>
      <c r="R609" s="195"/>
      <c r="S609" s="195"/>
      <c r="T609" s="195"/>
      <c r="U609" s="195"/>
      <c r="V609" s="195"/>
      <c r="W609" s="195"/>
      <c r="X609" s="195"/>
      <c r="Y609" s="195"/>
      <c r="Z609" s="195"/>
      <c r="AA609" s="195"/>
    </row>
    <row r="610" spans="1:27" ht="13.8">
      <c r="A610" s="195"/>
      <c r="B610" s="195"/>
      <c r="C610" s="195"/>
      <c r="D610" s="195"/>
      <c r="E610" s="198"/>
      <c r="F610" s="195"/>
      <c r="G610" s="195"/>
      <c r="H610" s="195"/>
      <c r="I610" s="195"/>
      <c r="J610" s="195"/>
      <c r="K610" s="195"/>
      <c r="L610" s="195"/>
      <c r="M610" s="195"/>
      <c r="N610" s="195"/>
      <c r="O610" s="195"/>
      <c r="P610" s="195"/>
      <c r="Q610" s="195"/>
      <c r="R610" s="195"/>
      <c r="S610" s="195"/>
      <c r="T610" s="195"/>
      <c r="U610" s="195"/>
      <c r="V610" s="195"/>
      <c r="W610" s="195"/>
      <c r="X610" s="195"/>
      <c r="Y610" s="195"/>
      <c r="Z610" s="195"/>
      <c r="AA610" s="195"/>
    </row>
    <row r="611" spans="1:27" ht="13.8">
      <c r="A611" s="195"/>
      <c r="B611" s="195"/>
      <c r="C611" s="195"/>
      <c r="D611" s="195"/>
      <c r="E611" s="198"/>
      <c r="F611" s="195"/>
      <c r="G611" s="195"/>
      <c r="H611" s="195"/>
      <c r="I611" s="195"/>
      <c r="J611" s="195"/>
      <c r="K611" s="195"/>
      <c r="L611" s="195"/>
      <c r="M611" s="195"/>
      <c r="N611" s="195"/>
      <c r="O611" s="195"/>
      <c r="P611" s="195"/>
      <c r="Q611" s="195"/>
      <c r="R611" s="195"/>
      <c r="S611" s="195"/>
      <c r="T611" s="195"/>
      <c r="U611" s="195"/>
      <c r="V611" s="195"/>
      <c r="W611" s="195"/>
      <c r="X611" s="195"/>
      <c r="Y611" s="195"/>
      <c r="Z611" s="195"/>
      <c r="AA611" s="195"/>
    </row>
    <row r="612" spans="1:27" ht="13.8">
      <c r="A612" s="195"/>
      <c r="B612" s="195"/>
      <c r="C612" s="195"/>
      <c r="D612" s="195"/>
      <c r="E612" s="198"/>
      <c r="F612" s="195"/>
      <c r="G612" s="195"/>
      <c r="H612" s="195"/>
      <c r="I612" s="195"/>
      <c r="J612" s="195"/>
      <c r="K612" s="195"/>
      <c r="L612" s="195"/>
      <c r="M612" s="195"/>
      <c r="N612" s="195"/>
      <c r="O612" s="195"/>
      <c r="P612" s="195"/>
      <c r="Q612" s="195"/>
      <c r="R612" s="195"/>
      <c r="S612" s="195"/>
      <c r="T612" s="195"/>
      <c r="U612" s="195"/>
      <c r="V612" s="195"/>
      <c r="W612" s="195"/>
      <c r="X612" s="195"/>
      <c r="Y612" s="195"/>
      <c r="Z612" s="195"/>
      <c r="AA612" s="195"/>
    </row>
    <row r="613" spans="1:27" ht="13.8">
      <c r="A613" s="195"/>
      <c r="B613" s="195"/>
      <c r="C613" s="195"/>
      <c r="D613" s="195"/>
      <c r="E613" s="198"/>
      <c r="F613" s="195"/>
      <c r="G613" s="195"/>
      <c r="H613" s="195"/>
      <c r="I613" s="195"/>
      <c r="J613" s="195"/>
      <c r="K613" s="195"/>
      <c r="L613" s="195"/>
      <c r="M613" s="195"/>
      <c r="N613" s="195"/>
      <c r="O613" s="195"/>
      <c r="P613" s="195"/>
      <c r="Q613" s="195"/>
      <c r="R613" s="195"/>
      <c r="S613" s="195"/>
      <c r="T613" s="195"/>
      <c r="U613" s="195"/>
      <c r="V613" s="195"/>
      <c r="W613" s="195"/>
      <c r="X613" s="195"/>
      <c r="Y613" s="195"/>
      <c r="Z613" s="195"/>
      <c r="AA613" s="195"/>
    </row>
    <row r="614" spans="1:27" ht="13.8">
      <c r="A614" s="195"/>
      <c r="B614" s="195"/>
      <c r="C614" s="195"/>
      <c r="D614" s="195"/>
      <c r="E614" s="198"/>
      <c r="F614" s="195"/>
      <c r="G614" s="195"/>
      <c r="H614" s="195"/>
      <c r="I614" s="195"/>
      <c r="J614" s="195"/>
      <c r="K614" s="195"/>
      <c r="L614" s="195"/>
      <c r="M614" s="195"/>
      <c r="N614" s="195"/>
      <c r="O614" s="195"/>
      <c r="P614" s="195"/>
      <c r="Q614" s="195"/>
      <c r="R614" s="195"/>
      <c r="S614" s="195"/>
      <c r="T614" s="195"/>
      <c r="U614" s="195"/>
      <c r="V614" s="195"/>
      <c r="W614" s="195"/>
      <c r="X614" s="195"/>
      <c r="Y614" s="195"/>
      <c r="Z614" s="195"/>
      <c r="AA614" s="195"/>
    </row>
    <row r="615" spans="1:27" ht="13.8">
      <c r="A615" s="195"/>
      <c r="B615" s="195"/>
      <c r="C615" s="195"/>
      <c r="D615" s="195"/>
      <c r="E615" s="198"/>
      <c r="F615" s="195"/>
      <c r="G615" s="195"/>
      <c r="H615" s="195"/>
      <c r="I615" s="195"/>
      <c r="J615" s="195"/>
      <c r="K615" s="195"/>
      <c r="L615" s="195"/>
      <c r="M615" s="195"/>
      <c r="N615" s="195"/>
      <c r="O615" s="195"/>
      <c r="P615" s="195"/>
      <c r="Q615" s="195"/>
      <c r="R615" s="195"/>
      <c r="S615" s="195"/>
      <c r="T615" s="195"/>
      <c r="U615" s="195"/>
      <c r="V615" s="195"/>
      <c r="W615" s="195"/>
      <c r="X615" s="195"/>
      <c r="Y615" s="195"/>
      <c r="Z615" s="195"/>
      <c r="AA615" s="195"/>
    </row>
    <row r="616" spans="1:27" ht="13.8">
      <c r="A616" s="195"/>
      <c r="B616" s="195"/>
      <c r="C616" s="195"/>
      <c r="D616" s="195"/>
      <c r="E616" s="198"/>
      <c r="F616" s="195"/>
      <c r="G616" s="195"/>
      <c r="H616" s="195"/>
      <c r="I616" s="195"/>
      <c r="J616" s="195"/>
      <c r="K616" s="195"/>
      <c r="L616" s="195"/>
      <c r="M616" s="195"/>
      <c r="N616" s="195"/>
      <c r="O616" s="195"/>
      <c r="P616" s="195"/>
      <c r="Q616" s="195"/>
      <c r="R616" s="195"/>
      <c r="S616" s="195"/>
      <c r="T616" s="195"/>
      <c r="U616" s="195"/>
      <c r="V616" s="195"/>
      <c r="W616" s="195"/>
      <c r="X616" s="195"/>
      <c r="Y616" s="195"/>
      <c r="Z616" s="195"/>
      <c r="AA616" s="195"/>
    </row>
    <row r="617" spans="1:27" ht="13.8">
      <c r="A617" s="195"/>
      <c r="B617" s="195"/>
      <c r="C617" s="195"/>
      <c r="D617" s="195"/>
      <c r="E617" s="198"/>
      <c r="F617" s="195"/>
      <c r="G617" s="195"/>
      <c r="H617" s="195"/>
      <c r="I617" s="195"/>
      <c r="J617" s="195"/>
      <c r="K617" s="195"/>
      <c r="L617" s="195"/>
      <c r="M617" s="195"/>
      <c r="N617" s="195"/>
      <c r="O617" s="195"/>
      <c r="P617" s="195"/>
      <c r="Q617" s="195"/>
      <c r="R617" s="195"/>
      <c r="S617" s="195"/>
      <c r="T617" s="195"/>
      <c r="U617" s="195"/>
      <c r="V617" s="195"/>
      <c r="W617" s="195"/>
      <c r="X617" s="195"/>
      <c r="Y617" s="195"/>
      <c r="Z617" s="195"/>
      <c r="AA617" s="195"/>
    </row>
    <row r="618" spans="1:27" ht="13.8">
      <c r="A618" s="195"/>
      <c r="B618" s="195"/>
      <c r="C618" s="195"/>
      <c r="D618" s="195"/>
      <c r="E618" s="198"/>
      <c r="F618" s="195"/>
      <c r="G618" s="195"/>
      <c r="H618" s="195"/>
      <c r="I618" s="195"/>
      <c r="J618" s="195"/>
      <c r="K618" s="195"/>
      <c r="L618" s="195"/>
      <c r="M618" s="195"/>
      <c r="N618" s="195"/>
      <c r="O618" s="195"/>
      <c r="P618" s="195"/>
      <c r="Q618" s="195"/>
      <c r="R618" s="195"/>
      <c r="S618" s="195"/>
      <c r="T618" s="195"/>
      <c r="U618" s="195"/>
      <c r="V618" s="195"/>
      <c r="W618" s="195"/>
      <c r="X618" s="195"/>
      <c r="Y618" s="195"/>
      <c r="Z618" s="195"/>
      <c r="AA618" s="195"/>
    </row>
    <row r="619" spans="1:27" ht="13.8">
      <c r="A619" s="195"/>
      <c r="B619" s="195"/>
      <c r="C619" s="195"/>
      <c r="D619" s="195"/>
      <c r="E619" s="198"/>
      <c r="F619" s="195"/>
      <c r="G619" s="195"/>
      <c r="H619" s="195"/>
      <c r="I619" s="195"/>
      <c r="J619" s="195"/>
      <c r="K619" s="195"/>
      <c r="L619" s="195"/>
      <c r="M619" s="195"/>
      <c r="N619" s="195"/>
      <c r="O619" s="195"/>
      <c r="P619" s="195"/>
      <c r="Q619" s="195"/>
      <c r="R619" s="195"/>
      <c r="S619" s="195"/>
      <c r="T619" s="195"/>
      <c r="U619" s="195"/>
      <c r="V619" s="195"/>
      <c r="W619" s="195"/>
      <c r="X619" s="195"/>
      <c r="Y619" s="195"/>
      <c r="Z619" s="195"/>
      <c r="AA619" s="195"/>
    </row>
    <row r="620" spans="1:27" ht="13.8">
      <c r="A620" s="195"/>
      <c r="B620" s="195"/>
      <c r="C620" s="195"/>
      <c r="D620" s="195"/>
      <c r="E620" s="198"/>
      <c r="F620" s="195"/>
      <c r="G620" s="195"/>
      <c r="H620" s="195"/>
      <c r="I620" s="195"/>
      <c r="J620" s="195"/>
      <c r="K620" s="195"/>
      <c r="L620" s="195"/>
      <c r="M620" s="195"/>
      <c r="N620" s="195"/>
      <c r="O620" s="195"/>
      <c r="P620" s="195"/>
      <c r="Q620" s="195"/>
      <c r="R620" s="195"/>
      <c r="S620" s="195"/>
      <c r="T620" s="195"/>
      <c r="U620" s="195"/>
      <c r="V620" s="195"/>
      <c r="W620" s="195"/>
      <c r="X620" s="195"/>
      <c r="Y620" s="195"/>
      <c r="Z620" s="195"/>
      <c r="AA620" s="195"/>
    </row>
    <row r="621" spans="1:27" ht="13.8">
      <c r="A621" s="195"/>
      <c r="B621" s="195"/>
      <c r="C621" s="195"/>
      <c r="D621" s="195"/>
      <c r="E621" s="198"/>
      <c r="F621" s="195"/>
      <c r="G621" s="195"/>
      <c r="H621" s="195"/>
      <c r="I621" s="195"/>
      <c r="J621" s="195"/>
      <c r="K621" s="195"/>
      <c r="L621" s="195"/>
      <c r="M621" s="195"/>
      <c r="N621" s="195"/>
      <c r="O621" s="195"/>
      <c r="P621" s="195"/>
      <c r="Q621" s="195"/>
      <c r="R621" s="195"/>
      <c r="S621" s="195"/>
      <c r="T621" s="195"/>
      <c r="U621" s="195"/>
      <c r="V621" s="195"/>
      <c r="W621" s="195"/>
      <c r="X621" s="195"/>
      <c r="Y621" s="195"/>
      <c r="Z621" s="195"/>
      <c r="AA621" s="195"/>
    </row>
    <row r="622" spans="1:27" ht="13.8">
      <c r="A622" s="195"/>
      <c r="B622" s="195"/>
      <c r="C622" s="195"/>
      <c r="D622" s="195"/>
      <c r="E622" s="198"/>
      <c r="F622" s="195"/>
      <c r="G622" s="195"/>
      <c r="H622" s="195"/>
      <c r="I622" s="195"/>
      <c r="J622" s="195"/>
      <c r="K622" s="195"/>
      <c r="L622" s="195"/>
      <c r="M622" s="195"/>
      <c r="N622" s="195"/>
      <c r="O622" s="195"/>
      <c r="P622" s="195"/>
      <c r="Q622" s="195"/>
      <c r="R622" s="195"/>
      <c r="S622" s="195"/>
      <c r="T622" s="195"/>
      <c r="U622" s="195"/>
      <c r="V622" s="195"/>
      <c r="W622" s="195"/>
      <c r="X622" s="195"/>
      <c r="Y622" s="195"/>
      <c r="Z622" s="195"/>
      <c r="AA622" s="195"/>
    </row>
    <row r="623" spans="1:27" ht="13.8">
      <c r="A623" s="195"/>
      <c r="B623" s="195"/>
      <c r="C623" s="195"/>
      <c r="D623" s="195"/>
      <c r="E623" s="198"/>
      <c r="F623" s="195"/>
      <c r="G623" s="195"/>
      <c r="H623" s="195"/>
      <c r="I623" s="195"/>
      <c r="J623" s="195"/>
      <c r="K623" s="195"/>
      <c r="L623" s="195"/>
      <c r="M623" s="195"/>
      <c r="N623" s="195"/>
      <c r="O623" s="195"/>
      <c r="P623" s="195"/>
      <c r="Q623" s="195"/>
      <c r="R623" s="195"/>
      <c r="S623" s="195"/>
      <c r="T623" s="195"/>
      <c r="U623" s="195"/>
      <c r="V623" s="195"/>
      <c r="W623" s="195"/>
      <c r="X623" s="195"/>
      <c r="Y623" s="195"/>
      <c r="Z623" s="195"/>
      <c r="AA623" s="195"/>
    </row>
    <row r="624" spans="1:27" ht="13.8">
      <c r="A624" s="195"/>
      <c r="B624" s="195"/>
      <c r="C624" s="195"/>
      <c r="D624" s="195"/>
      <c r="E624" s="198"/>
      <c r="F624" s="195"/>
      <c r="G624" s="195"/>
      <c r="H624" s="195"/>
      <c r="I624" s="195"/>
      <c r="J624" s="195"/>
      <c r="K624" s="195"/>
      <c r="L624" s="195"/>
      <c r="M624" s="195"/>
      <c r="N624" s="195"/>
      <c r="O624" s="195"/>
      <c r="P624" s="195"/>
      <c r="Q624" s="195"/>
      <c r="R624" s="195"/>
      <c r="S624" s="195"/>
      <c r="T624" s="195"/>
      <c r="U624" s="195"/>
      <c r="V624" s="195"/>
      <c r="W624" s="195"/>
      <c r="X624" s="195"/>
      <c r="Y624" s="195"/>
      <c r="Z624" s="195"/>
      <c r="AA624" s="195"/>
    </row>
    <row r="625" spans="1:27" ht="13.8">
      <c r="A625" s="195"/>
      <c r="B625" s="195"/>
      <c r="C625" s="195"/>
      <c r="D625" s="195"/>
      <c r="E625" s="198"/>
      <c r="F625" s="195"/>
      <c r="G625" s="195"/>
      <c r="H625" s="195"/>
      <c r="I625" s="195"/>
      <c r="J625" s="195"/>
      <c r="K625" s="195"/>
      <c r="L625" s="195"/>
      <c r="M625" s="195"/>
      <c r="N625" s="195"/>
      <c r="O625" s="195"/>
      <c r="P625" s="195"/>
      <c r="Q625" s="195"/>
      <c r="R625" s="195"/>
      <c r="S625" s="195"/>
      <c r="T625" s="195"/>
      <c r="U625" s="195"/>
      <c r="V625" s="195"/>
      <c r="W625" s="195"/>
      <c r="X625" s="195"/>
      <c r="Y625" s="195"/>
      <c r="Z625" s="195"/>
      <c r="AA625" s="195"/>
    </row>
    <row r="626" spans="1:27" ht="13.8">
      <c r="A626" s="195"/>
      <c r="B626" s="195"/>
      <c r="C626" s="195"/>
      <c r="D626" s="195"/>
      <c r="E626" s="198"/>
      <c r="F626" s="195"/>
      <c r="G626" s="195"/>
      <c r="H626" s="195"/>
      <c r="I626" s="195"/>
      <c r="J626" s="195"/>
      <c r="K626" s="195"/>
      <c r="L626" s="195"/>
      <c r="M626" s="195"/>
      <c r="N626" s="195"/>
      <c r="O626" s="195"/>
      <c r="P626" s="195"/>
      <c r="Q626" s="195"/>
      <c r="R626" s="195"/>
      <c r="S626" s="195"/>
      <c r="T626" s="195"/>
      <c r="U626" s="195"/>
      <c r="V626" s="195"/>
      <c r="W626" s="195"/>
      <c r="X626" s="195"/>
      <c r="Y626" s="195"/>
      <c r="Z626" s="195"/>
      <c r="AA626" s="195"/>
    </row>
    <row r="627" spans="1:27" ht="13.8">
      <c r="A627" s="195"/>
      <c r="B627" s="195"/>
      <c r="C627" s="195"/>
      <c r="D627" s="195"/>
      <c r="E627" s="198"/>
      <c r="F627" s="195"/>
      <c r="G627" s="195"/>
      <c r="H627" s="195"/>
      <c r="I627" s="195"/>
      <c r="J627" s="195"/>
      <c r="K627" s="195"/>
      <c r="L627" s="195"/>
      <c r="M627" s="195"/>
      <c r="N627" s="195"/>
      <c r="O627" s="195"/>
      <c r="P627" s="195"/>
      <c r="Q627" s="195"/>
      <c r="R627" s="195"/>
      <c r="S627" s="195"/>
      <c r="T627" s="195"/>
      <c r="U627" s="195"/>
      <c r="V627" s="195"/>
      <c r="W627" s="195"/>
      <c r="X627" s="195"/>
      <c r="Y627" s="195"/>
      <c r="Z627" s="195"/>
      <c r="AA627" s="195"/>
    </row>
    <row r="628" spans="1:27" ht="13.8">
      <c r="A628" s="195"/>
      <c r="B628" s="195"/>
      <c r="C628" s="195"/>
      <c r="D628" s="195"/>
      <c r="E628" s="198"/>
      <c r="F628" s="195"/>
      <c r="G628" s="195"/>
      <c r="H628" s="195"/>
      <c r="I628" s="195"/>
      <c r="J628" s="195"/>
      <c r="K628" s="195"/>
      <c r="L628" s="195"/>
      <c r="M628" s="195"/>
      <c r="N628" s="195"/>
      <c r="O628" s="195"/>
      <c r="P628" s="195"/>
      <c r="Q628" s="195"/>
      <c r="R628" s="195"/>
      <c r="S628" s="195"/>
      <c r="T628" s="195"/>
      <c r="U628" s="195"/>
      <c r="V628" s="195"/>
      <c r="W628" s="195"/>
      <c r="X628" s="195"/>
      <c r="Y628" s="195"/>
      <c r="Z628" s="195"/>
      <c r="AA628" s="195"/>
    </row>
    <row r="629" spans="1:27" ht="13.8">
      <c r="A629" s="195"/>
      <c r="B629" s="195"/>
      <c r="C629" s="195"/>
      <c r="D629" s="195"/>
      <c r="E629" s="198"/>
      <c r="F629" s="195"/>
      <c r="G629" s="195"/>
      <c r="H629" s="195"/>
      <c r="I629" s="195"/>
      <c r="J629" s="195"/>
      <c r="K629" s="195"/>
      <c r="L629" s="195"/>
      <c r="M629" s="195"/>
      <c r="N629" s="195"/>
      <c r="O629" s="195"/>
      <c r="P629" s="195"/>
      <c r="Q629" s="195"/>
      <c r="R629" s="195"/>
      <c r="S629" s="195"/>
      <c r="T629" s="195"/>
      <c r="U629" s="195"/>
      <c r="V629" s="195"/>
      <c r="W629" s="195"/>
      <c r="X629" s="195"/>
      <c r="Y629" s="195"/>
      <c r="Z629" s="195"/>
      <c r="AA629" s="195"/>
    </row>
    <row r="630" spans="1:27" ht="13.8">
      <c r="A630" s="195"/>
      <c r="B630" s="195"/>
      <c r="C630" s="195"/>
      <c r="D630" s="195"/>
      <c r="E630" s="198"/>
      <c r="F630" s="195"/>
      <c r="G630" s="195"/>
      <c r="H630" s="195"/>
      <c r="I630" s="195"/>
      <c r="J630" s="195"/>
      <c r="K630" s="195"/>
      <c r="L630" s="195"/>
      <c r="M630" s="195"/>
      <c r="N630" s="195"/>
      <c r="O630" s="195"/>
      <c r="P630" s="195"/>
      <c r="Q630" s="195"/>
      <c r="R630" s="195"/>
      <c r="S630" s="195"/>
      <c r="T630" s="195"/>
      <c r="U630" s="195"/>
      <c r="V630" s="195"/>
      <c r="W630" s="195"/>
      <c r="X630" s="195"/>
      <c r="Y630" s="195"/>
      <c r="Z630" s="195"/>
      <c r="AA630" s="195"/>
    </row>
    <row r="631" spans="1:27" ht="13.8">
      <c r="A631" s="195"/>
      <c r="B631" s="195"/>
      <c r="C631" s="195"/>
      <c r="D631" s="195"/>
      <c r="E631" s="198"/>
      <c r="F631" s="195"/>
      <c r="G631" s="195"/>
      <c r="H631" s="195"/>
      <c r="I631" s="195"/>
      <c r="J631" s="195"/>
      <c r="K631" s="195"/>
      <c r="L631" s="195"/>
      <c r="M631" s="195"/>
      <c r="N631" s="195"/>
      <c r="O631" s="195"/>
      <c r="P631" s="195"/>
      <c r="Q631" s="195"/>
      <c r="R631" s="195"/>
      <c r="S631" s="195"/>
      <c r="T631" s="195"/>
      <c r="U631" s="195"/>
      <c r="V631" s="195"/>
      <c r="W631" s="195"/>
      <c r="X631" s="195"/>
      <c r="Y631" s="195"/>
      <c r="Z631" s="195"/>
      <c r="AA631" s="195"/>
    </row>
    <row r="632" spans="1:27" ht="13.8">
      <c r="A632" s="195"/>
      <c r="B632" s="195"/>
      <c r="C632" s="195"/>
      <c r="D632" s="195"/>
      <c r="E632" s="198"/>
      <c r="F632" s="195"/>
      <c r="G632" s="195"/>
      <c r="H632" s="195"/>
      <c r="I632" s="195"/>
      <c r="J632" s="195"/>
      <c r="K632" s="195"/>
      <c r="L632" s="195"/>
      <c r="M632" s="195"/>
      <c r="N632" s="195"/>
      <c r="O632" s="195"/>
      <c r="P632" s="195"/>
      <c r="Q632" s="195"/>
      <c r="R632" s="195"/>
      <c r="S632" s="195"/>
      <c r="T632" s="195"/>
      <c r="U632" s="195"/>
      <c r="V632" s="195"/>
      <c r="W632" s="195"/>
      <c r="X632" s="195"/>
      <c r="Y632" s="195"/>
      <c r="Z632" s="195"/>
      <c r="AA632" s="195"/>
    </row>
    <row r="633" spans="1:27" ht="13.8">
      <c r="A633" s="195"/>
      <c r="B633" s="195"/>
      <c r="C633" s="195"/>
      <c r="D633" s="195"/>
      <c r="E633" s="198"/>
      <c r="F633" s="195"/>
      <c r="G633" s="195"/>
      <c r="H633" s="195"/>
      <c r="I633" s="195"/>
      <c r="J633" s="195"/>
      <c r="K633" s="195"/>
      <c r="L633" s="195"/>
      <c r="M633" s="195"/>
      <c r="N633" s="195"/>
      <c r="O633" s="195"/>
      <c r="P633" s="195"/>
      <c r="Q633" s="195"/>
      <c r="R633" s="195"/>
      <c r="S633" s="195"/>
      <c r="T633" s="195"/>
      <c r="U633" s="195"/>
      <c r="V633" s="195"/>
      <c r="W633" s="195"/>
      <c r="X633" s="195"/>
      <c r="Y633" s="195"/>
      <c r="Z633" s="195"/>
      <c r="AA633" s="195"/>
    </row>
    <row r="634" spans="1:27" ht="13.8">
      <c r="A634" s="195"/>
      <c r="B634" s="195"/>
      <c r="C634" s="195"/>
      <c r="D634" s="195"/>
      <c r="E634" s="198"/>
      <c r="F634" s="195"/>
      <c r="G634" s="195"/>
      <c r="H634" s="195"/>
      <c r="I634" s="195"/>
      <c r="J634" s="195"/>
      <c r="K634" s="195"/>
      <c r="L634" s="195"/>
      <c r="M634" s="195"/>
      <c r="N634" s="195"/>
      <c r="O634" s="195"/>
      <c r="P634" s="195"/>
      <c r="Q634" s="195"/>
      <c r="R634" s="195"/>
      <c r="S634" s="195"/>
      <c r="T634" s="195"/>
      <c r="U634" s="195"/>
      <c r="V634" s="195"/>
      <c r="W634" s="195"/>
      <c r="X634" s="195"/>
      <c r="Y634" s="195"/>
      <c r="Z634" s="195"/>
      <c r="AA634" s="195"/>
    </row>
    <row r="635" spans="1:27" ht="13.8">
      <c r="A635" s="195"/>
      <c r="B635" s="195"/>
      <c r="C635" s="195"/>
      <c r="D635" s="195"/>
      <c r="E635" s="198"/>
      <c r="F635" s="195"/>
      <c r="G635" s="195"/>
      <c r="H635" s="195"/>
      <c r="I635" s="195"/>
      <c r="J635" s="195"/>
      <c r="K635" s="195"/>
      <c r="L635" s="195"/>
      <c r="M635" s="195"/>
      <c r="N635" s="195"/>
      <c r="O635" s="195"/>
      <c r="P635" s="195"/>
      <c r="Q635" s="195"/>
      <c r="R635" s="195"/>
      <c r="S635" s="195"/>
      <c r="T635" s="195"/>
      <c r="U635" s="195"/>
      <c r="V635" s="195"/>
      <c r="W635" s="195"/>
      <c r="X635" s="195"/>
      <c r="Y635" s="195"/>
      <c r="Z635" s="195"/>
      <c r="AA635" s="195"/>
    </row>
    <row r="636" spans="1:27" ht="13.8">
      <c r="A636" s="195"/>
      <c r="B636" s="195"/>
      <c r="C636" s="195"/>
      <c r="D636" s="195"/>
      <c r="E636" s="198"/>
      <c r="F636" s="195"/>
      <c r="G636" s="195"/>
      <c r="H636" s="195"/>
      <c r="I636" s="195"/>
      <c r="J636" s="195"/>
      <c r="K636" s="195"/>
      <c r="L636" s="195"/>
      <c r="M636" s="195"/>
      <c r="N636" s="195"/>
      <c r="O636" s="195"/>
      <c r="P636" s="195"/>
      <c r="Q636" s="195"/>
      <c r="R636" s="195"/>
      <c r="S636" s="195"/>
      <c r="T636" s="195"/>
      <c r="U636" s="195"/>
      <c r="V636" s="195"/>
      <c r="W636" s="195"/>
      <c r="X636" s="195"/>
      <c r="Y636" s="195"/>
      <c r="Z636" s="195"/>
      <c r="AA636" s="195"/>
    </row>
    <row r="637" spans="1:27" ht="13.8">
      <c r="A637" s="195"/>
      <c r="B637" s="195"/>
      <c r="C637" s="195"/>
      <c r="D637" s="195"/>
      <c r="E637" s="198"/>
      <c r="F637" s="195"/>
      <c r="G637" s="195"/>
      <c r="H637" s="195"/>
      <c r="I637" s="195"/>
      <c r="J637" s="195"/>
      <c r="K637" s="195"/>
      <c r="L637" s="195"/>
      <c r="M637" s="195"/>
      <c r="N637" s="195"/>
      <c r="O637" s="195"/>
      <c r="P637" s="195"/>
      <c r="Q637" s="195"/>
      <c r="R637" s="195"/>
      <c r="S637" s="195"/>
      <c r="T637" s="195"/>
      <c r="U637" s="195"/>
      <c r="V637" s="195"/>
      <c r="W637" s="195"/>
      <c r="X637" s="195"/>
      <c r="Y637" s="195"/>
      <c r="Z637" s="195"/>
      <c r="AA637" s="195"/>
    </row>
    <row r="638" spans="1:27" ht="13.8">
      <c r="A638" s="195"/>
      <c r="B638" s="195"/>
      <c r="C638" s="195"/>
      <c r="D638" s="195"/>
      <c r="E638" s="198"/>
      <c r="F638" s="195"/>
      <c r="G638" s="195"/>
      <c r="H638" s="195"/>
      <c r="I638" s="195"/>
      <c r="J638" s="195"/>
      <c r="K638" s="195"/>
      <c r="L638" s="195"/>
      <c r="M638" s="195"/>
      <c r="N638" s="195"/>
      <c r="O638" s="195"/>
      <c r="P638" s="195"/>
      <c r="Q638" s="195"/>
      <c r="R638" s="195"/>
      <c r="S638" s="195"/>
      <c r="T638" s="195"/>
      <c r="U638" s="195"/>
      <c r="V638" s="195"/>
      <c r="W638" s="195"/>
      <c r="X638" s="195"/>
      <c r="Y638" s="195"/>
      <c r="Z638" s="195"/>
      <c r="AA638" s="195"/>
    </row>
    <row r="639" spans="1:27" ht="13.8">
      <c r="A639" s="195"/>
      <c r="B639" s="195"/>
      <c r="C639" s="195"/>
      <c r="D639" s="195"/>
      <c r="E639" s="198"/>
      <c r="F639" s="195"/>
      <c r="G639" s="195"/>
      <c r="H639" s="195"/>
      <c r="I639" s="195"/>
      <c r="J639" s="195"/>
      <c r="K639" s="195"/>
      <c r="L639" s="195"/>
      <c r="M639" s="195"/>
      <c r="N639" s="195"/>
      <c r="O639" s="195"/>
      <c r="P639" s="195"/>
      <c r="Q639" s="195"/>
      <c r="R639" s="195"/>
      <c r="S639" s="195"/>
      <c r="T639" s="195"/>
      <c r="U639" s="195"/>
      <c r="V639" s="195"/>
      <c r="W639" s="195"/>
      <c r="X639" s="195"/>
      <c r="Y639" s="195"/>
      <c r="Z639" s="195"/>
      <c r="AA639" s="195"/>
    </row>
    <row r="640" spans="1:27" ht="13.8">
      <c r="A640" s="195"/>
      <c r="B640" s="195"/>
      <c r="C640" s="195"/>
      <c r="D640" s="195"/>
      <c r="E640" s="198"/>
      <c r="F640" s="195"/>
      <c r="G640" s="195"/>
      <c r="H640" s="195"/>
      <c r="I640" s="195"/>
      <c r="J640" s="195"/>
      <c r="K640" s="195"/>
      <c r="L640" s="195"/>
      <c r="M640" s="195"/>
      <c r="N640" s="195"/>
      <c r="O640" s="195"/>
      <c r="P640" s="195"/>
      <c r="Q640" s="195"/>
      <c r="R640" s="195"/>
      <c r="S640" s="195"/>
      <c r="T640" s="195"/>
      <c r="U640" s="195"/>
      <c r="V640" s="195"/>
      <c r="W640" s="195"/>
      <c r="X640" s="195"/>
      <c r="Y640" s="195"/>
      <c r="Z640" s="195"/>
      <c r="AA640" s="195"/>
    </row>
    <row r="641" spans="1:27" ht="13.8">
      <c r="A641" s="195"/>
      <c r="B641" s="195"/>
      <c r="C641" s="195"/>
      <c r="D641" s="195"/>
      <c r="E641" s="198"/>
      <c r="F641" s="195"/>
      <c r="G641" s="195"/>
      <c r="H641" s="195"/>
      <c r="I641" s="195"/>
      <c r="J641" s="195"/>
      <c r="K641" s="195"/>
      <c r="L641" s="195"/>
      <c r="M641" s="195"/>
      <c r="N641" s="195"/>
      <c r="O641" s="195"/>
      <c r="P641" s="195"/>
      <c r="Q641" s="195"/>
      <c r="R641" s="195"/>
      <c r="S641" s="195"/>
      <c r="T641" s="195"/>
      <c r="U641" s="195"/>
      <c r="V641" s="195"/>
      <c r="W641" s="195"/>
      <c r="X641" s="195"/>
      <c r="Y641" s="195"/>
      <c r="Z641" s="195"/>
      <c r="AA641" s="195"/>
    </row>
    <row r="642" spans="1:27" ht="13.8">
      <c r="A642" s="195"/>
      <c r="B642" s="195"/>
      <c r="C642" s="195"/>
      <c r="D642" s="195"/>
      <c r="E642" s="198"/>
      <c r="F642" s="195"/>
      <c r="G642" s="195"/>
      <c r="H642" s="195"/>
      <c r="I642" s="195"/>
      <c r="J642" s="195"/>
      <c r="K642" s="195"/>
      <c r="L642" s="195"/>
      <c r="M642" s="195"/>
      <c r="N642" s="195"/>
      <c r="O642" s="195"/>
      <c r="P642" s="195"/>
      <c r="Q642" s="195"/>
      <c r="R642" s="195"/>
      <c r="S642" s="195"/>
      <c r="T642" s="195"/>
      <c r="U642" s="195"/>
      <c r="V642" s="195"/>
      <c r="W642" s="195"/>
      <c r="X642" s="195"/>
      <c r="Y642" s="195"/>
      <c r="Z642" s="195"/>
      <c r="AA642" s="195"/>
    </row>
    <row r="643" spans="1:27" ht="13.8">
      <c r="A643" s="195"/>
      <c r="B643" s="195"/>
      <c r="C643" s="195"/>
      <c r="D643" s="195"/>
      <c r="E643" s="198"/>
      <c r="F643" s="195"/>
      <c r="G643" s="195"/>
      <c r="H643" s="195"/>
      <c r="I643" s="195"/>
      <c r="J643" s="195"/>
      <c r="K643" s="195"/>
      <c r="L643" s="195"/>
      <c r="M643" s="195"/>
      <c r="N643" s="195"/>
      <c r="O643" s="195"/>
      <c r="P643" s="195"/>
      <c r="Q643" s="195"/>
      <c r="R643" s="195"/>
      <c r="S643" s="195"/>
      <c r="T643" s="195"/>
      <c r="U643" s="195"/>
      <c r="V643" s="195"/>
      <c r="W643" s="195"/>
      <c r="X643" s="195"/>
      <c r="Y643" s="195"/>
      <c r="Z643" s="195"/>
      <c r="AA643" s="195"/>
    </row>
    <row r="644" spans="1:27" ht="13.8">
      <c r="A644" s="195"/>
      <c r="B644" s="195"/>
      <c r="C644" s="195"/>
      <c r="D644" s="195"/>
      <c r="E644" s="198"/>
      <c r="F644" s="195"/>
      <c r="G644" s="195"/>
      <c r="H644" s="195"/>
      <c r="I644" s="195"/>
      <c r="J644" s="195"/>
      <c r="K644" s="195"/>
      <c r="L644" s="195"/>
      <c r="M644" s="195"/>
      <c r="N644" s="195"/>
      <c r="O644" s="195"/>
      <c r="P644" s="195"/>
      <c r="Q644" s="195"/>
      <c r="R644" s="195"/>
      <c r="S644" s="195"/>
      <c r="T644" s="195"/>
      <c r="U644" s="195"/>
      <c r="V644" s="195"/>
      <c r="W644" s="195"/>
      <c r="X644" s="195"/>
      <c r="Y644" s="195"/>
      <c r="Z644" s="195"/>
      <c r="AA644" s="195"/>
    </row>
    <row r="645" spans="1:27" ht="13.8">
      <c r="A645" s="195"/>
      <c r="B645" s="195"/>
      <c r="C645" s="195"/>
      <c r="D645" s="195"/>
      <c r="E645" s="198"/>
      <c r="F645" s="195"/>
      <c r="G645" s="195"/>
      <c r="H645" s="195"/>
      <c r="I645" s="195"/>
      <c r="J645" s="195"/>
      <c r="K645" s="195"/>
      <c r="L645" s="195"/>
      <c r="M645" s="195"/>
      <c r="N645" s="195"/>
      <c r="O645" s="195"/>
      <c r="P645" s="195"/>
      <c r="Q645" s="195"/>
      <c r="R645" s="195"/>
      <c r="S645" s="195"/>
      <c r="T645" s="195"/>
      <c r="U645" s="195"/>
      <c r="V645" s="195"/>
      <c r="W645" s="195"/>
      <c r="X645" s="195"/>
      <c r="Y645" s="195"/>
      <c r="Z645" s="195"/>
      <c r="AA645" s="195"/>
    </row>
    <row r="646" spans="1:27" ht="13.8">
      <c r="A646" s="195"/>
      <c r="B646" s="195"/>
      <c r="C646" s="195"/>
      <c r="D646" s="195"/>
      <c r="E646" s="198"/>
      <c r="F646" s="195"/>
      <c r="G646" s="195"/>
      <c r="H646" s="195"/>
      <c r="I646" s="195"/>
      <c r="J646" s="195"/>
      <c r="K646" s="195"/>
      <c r="L646" s="195"/>
      <c r="M646" s="195"/>
      <c r="N646" s="195"/>
      <c r="O646" s="195"/>
      <c r="P646" s="195"/>
      <c r="Q646" s="195"/>
      <c r="R646" s="195"/>
      <c r="S646" s="195"/>
      <c r="T646" s="195"/>
      <c r="U646" s="195"/>
      <c r="V646" s="195"/>
      <c r="W646" s="195"/>
      <c r="X646" s="195"/>
      <c r="Y646" s="195"/>
      <c r="Z646" s="195"/>
      <c r="AA646" s="195"/>
    </row>
    <row r="647" spans="1:27" ht="13.8">
      <c r="A647" s="195"/>
      <c r="B647" s="195"/>
      <c r="C647" s="195"/>
      <c r="D647" s="195"/>
      <c r="E647" s="198"/>
      <c r="F647" s="195"/>
      <c r="G647" s="195"/>
      <c r="H647" s="195"/>
      <c r="I647" s="195"/>
      <c r="J647" s="195"/>
      <c r="K647" s="195"/>
      <c r="L647" s="195"/>
      <c r="M647" s="195"/>
      <c r="N647" s="195"/>
      <c r="O647" s="195"/>
      <c r="P647" s="195"/>
      <c r="Q647" s="195"/>
      <c r="R647" s="195"/>
      <c r="S647" s="195"/>
      <c r="T647" s="195"/>
      <c r="U647" s="195"/>
      <c r="V647" s="195"/>
      <c r="W647" s="195"/>
      <c r="X647" s="195"/>
      <c r="Y647" s="195"/>
      <c r="Z647" s="195"/>
      <c r="AA647" s="195"/>
    </row>
    <row r="648" spans="1:27" ht="13.8">
      <c r="A648" s="195"/>
      <c r="B648" s="195"/>
      <c r="C648" s="195"/>
      <c r="D648" s="195"/>
      <c r="E648" s="198"/>
      <c r="F648" s="195"/>
      <c r="G648" s="195"/>
      <c r="H648" s="195"/>
      <c r="I648" s="195"/>
      <c r="J648" s="195"/>
      <c r="K648" s="195"/>
      <c r="L648" s="195"/>
      <c r="M648" s="195"/>
      <c r="N648" s="195"/>
      <c r="O648" s="195"/>
      <c r="P648" s="195"/>
      <c r="Q648" s="195"/>
      <c r="R648" s="195"/>
      <c r="S648" s="195"/>
      <c r="T648" s="195"/>
      <c r="U648" s="195"/>
      <c r="V648" s="195"/>
      <c r="W648" s="195"/>
      <c r="X648" s="195"/>
      <c r="Y648" s="195"/>
      <c r="Z648" s="195"/>
      <c r="AA648" s="195"/>
    </row>
    <row r="649" spans="1:27" ht="13.8">
      <c r="A649" s="195"/>
      <c r="B649" s="195"/>
      <c r="C649" s="195"/>
      <c r="D649" s="195"/>
      <c r="E649" s="198"/>
      <c r="F649" s="195"/>
      <c r="G649" s="195"/>
      <c r="H649" s="195"/>
      <c r="I649" s="195"/>
      <c r="J649" s="195"/>
      <c r="K649" s="195"/>
      <c r="L649" s="195"/>
      <c r="M649" s="195"/>
      <c r="N649" s="195"/>
      <c r="O649" s="195"/>
      <c r="P649" s="195"/>
      <c r="Q649" s="195"/>
      <c r="R649" s="195"/>
      <c r="S649" s="195"/>
      <c r="T649" s="195"/>
      <c r="U649" s="195"/>
      <c r="V649" s="195"/>
      <c r="W649" s="195"/>
      <c r="X649" s="195"/>
      <c r="Y649" s="195"/>
      <c r="Z649" s="195"/>
      <c r="AA649" s="195"/>
    </row>
    <row r="650" spans="1:27" ht="13.8">
      <c r="A650" s="195"/>
      <c r="B650" s="195"/>
      <c r="C650" s="195"/>
      <c r="D650" s="195"/>
      <c r="E650" s="198"/>
      <c r="F650" s="195"/>
      <c r="G650" s="195"/>
      <c r="H650" s="195"/>
      <c r="I650" s="195"/>
      <c r="J650" s="195"/>
      <c r="K650" s="195"/>
      <c r="L650" s="195"/>
      <c r="M650" s="195"/>
      <c r="N650" s="195"/>
      <c r="O650" s="195"/>
      <c r="P650" s="195"/>
      <c r="Q650" s="195"/>
      <c r="R650" s="195"/>
      <c r="S650" s="195"/>
      <c r="T650" s="195"/>
      <c r="U650" s="195"/>
      <c r="V650" s="195"/>
      <c r="W650" s="195"/>
      <c r="X650" s="195"/>
      <c r="Y650" s="195"/>
      <c r="Z650" s="195"/>
      <c r="AA650" s="195"/>
    </row>
    <row r="651" spans="1:27" ht="13.8">
      <c r="A651" s="195"/>
      <c r="B651" s="195"/>
      <c r="C651" s="195"/>
      <c r="D651" s="195"/>
      <c r="E651" s="198"/>
      <c r="F651" s="195"/>
      <c r="G651" s="195"/>
      <c r="H651" s="195"/>
      <c r="I651" s="195"/>
      <c r="J651" s="195"/>
      <c r="K651" s="195"/>
      <c r="L651" s="195"/>
      <c r="M651" s="195"/>
      <c r="N651" s="195"/>
      <c r="O651" s="195"/>
      <c r="P651" s="195"/>
      <c r="Q651" s="195"/>
      <c r="R651" s="195"/>
      <c r="S651" s="195"/>
      <c r="T651" s="195"/>
      <c r="U651" s="195"/>
      <c r="V651" s="195"/>
      <c r="W651" s="195"/>
      <c r="X651" s="195"/>
      <c r="Y651" s="195"/>
      <c r="Z651" s="195"/>
      <c r="AA651" s="195"/>
    </row>
    <row r="652" spans="1:27" ht="13.8">
      <c r="A652" s="195"/>
      <c r="B652" s="195"/>
      <c r="C652" s="195"/>
      <c r="D652" s="195"/>
      <c r="E652" s="198"/>
      <c r="F652" s="195"/>
      <c r="G652" s="195"/>
      <c r="H652" s="195"/>
      <c r="I652" s="195"/>
      <c r="J652" s="195"/>
      <c r="K652" s="195"/>
      <c r="L652" s="195"/>
      <c r="M652" s="195"/>
      <c r="N652" s="195"/>
      <c r="O652" s="195"/>
      <c r="P652" s="195"/>
      <c r="Q652" s="195"/>
      <c r="R652" s="195"/>
      <c r="S652" s="195"/>
      <c r="T652" s="195"/>
      <c r="U652" s="195"/>
      <c r="V652" s="195"/>
      <c r="W652" s="195"/>
      <c r="X652" s="195"/>
      <c r="Y652" s="195"/>
      <c r="Z652" s="195"/>
      <c r="AA652" s="195"/>
    </row>
    <row r="653" spans="1:27" ht="13.8">
      <c r="A653" s="195"/>
      <c r="B653" s="195"/>
      <c r="C653" s="195"/>
      <c r="D653" s="195"/>
      <c r="E653" s="198"/>
      <c r="F653" s="195"/>
      <c r="G653" s="195"/>
      <c r="H653" s="195"/>
      <c r="I653" s="195"/>
      <c r="J653" s="195"/>
      <c r="K653" s="195"/>
      <c r="L653" s="195"/>
      <c r="M653" s="195"/>
      <c r="N653" s="195"/>
      <c r="O653" s="195"/>
      <c r="P653" s="195"/>
      <c r="Q653" s="195"/>
      <c r="R653" s="195"/>
      <c r="S653" s="195"/>
      <c r="T653" s="195"/>
      <c r="U653" s="195"/>
      <c r="V653" s="195"/>
      <c r="W653" s="195"/>
      <c r="X653" s="195"/>
      <c r="Y653" s="195"/>
      <c r="Z653" s="195"/>
      <c r="AA653" s="195"/>
    </row>
    <row r="654" spans="1:27" ht="13.8">
      <c r="A654" s="195"/>
      <c r="B654" s="195"/>
      <c r="C654" s="195"/>
      <c r="D654" s="195"/>
      <c r="E654" s="198"/>
      <c r="F654" s="195"/>
      <c r="G654" s="195"/>
      <c r="H654" s="195"/>
      <c r="I654" s="195"/>
      <c r="J654" s="195"/>
      <c r="K654" s="195"/>
      <c r="L654" s="195"/>
      <c r="M654" s="195"/>
      <c r="N654" s="195"/>
      <c r="O654" s="195"/>
      <c r="P654" s="195"/>
      <c r="Q654" s="195"/>
      <c r="R654" s="195"/>
      <c r="S654" s="195"/>
      <c r="T654" s="195"/>
      <c r="U654" s="195"/>
      <c r="V654" s="195"/>
      <c r="W654" s="195"/>
      <c r="X654" s="195"/>
      <c r="Y654" s="195"/>
      <c r="Z654" s="195"/>
      <c r="AA654" s="195"/>
    </row>
    <row r="655" spans="1:27" ht="13.8">
      <c r="A655" s="195"/>
      <c r="B655" s="195"/>
      <c r="C655" s="195"/>
      <c r="D655" s="195"/>
      <c r="E655" s="198"/>
      <c r="F655" s="195"/>
      <c r="G655" s="195"/>
      <c r="H655" s="195"/>
      <c r="I655" s="195"/>
      <c r="J655" s="195"/>
      <c r="K655" s="195"/>
      <c r="L655" s="195"/>
      <c r="M655" s="195"/>
      <c r="N655" s="195"/>
      <c r="O655" s="195"/>
      <c r="P655" s="195"/>
      <c r="Q655" s="195"/>
      <c r="R655" s="195"/>
      <c r="S655" s="195"/>
      <c r="T655" s="195"/>
      <c r="U655" s="195"/>
      <c r="V655" s="195"/>
      <c r="W655" s="195"/>
      <c r="X655" s="195"/>
      <c r="Y655" s="195"/>
      <c r="Z655" s="195"/>
      <c r="AA655" s="195"/>
    </row>
    <row r="656" spans="1:27" ht="13.8">
      <c r="A656" s="195"/>
      <c r="B656" s="195"/>
      <c r="C656" s="195"/>
      <c r="D656" s="195"/>
      <c r="E656" s="198"/>
      <c r="F656" s="195"/>
      <c r="G656" s="195"/>
      <c r="H656" s="195"/>
      <c r="I656" s="195"/>
      <c r="J656" s="195"/>
      <c r="K656" s="195"/>
      <c r="L656" s="195"/>
      <c r="M656" s="195"/>
      <c r="N656" s="195"/>
      <c r="O656" s="195"/>
      <c r="P656" s="195"/>
      <c r="Q656" s="195"/>
      <c r="R656" s="195"/>
      <c r="S656" s="195"/>
      <c r="T656" s="195"/>
      <c r="U656" s="195"/>
      <c r="V656" s="195"/>
      <c r="W656" s="195"/>
      <c r="X656" s="195"/>
      <c r="Y656" s="195"/>
      <c r="Z656" s="195"/>
      <c r="AA656" s="195"/>
    </row>
    <row r="657" spans="1:27" ht="13.8">
      <c r="A657" s="195"/>
      <c r="B657" s="195"/>
      <c r="C657" s="195"/>
      <c r="D657" s="195"/>
      <c r="E657" s="198"/>
      <c r="F657" s="195"/>
      <c r="G657" s="195"/>
      <c r="H657" s="195"/>
      <c r="I657" s="195"/>
      <c r="J657" s="195"/>
      <c r="K657" s="195"/>
      <c r="L657" s="195"/>
      <c r="M657" s="195"/>
      <c r="N657" s="195"/>
      <c r="O657" s="195"/>
      <c r="P657" s="195"/>
      <c r="Q657" s="195"/>
      <c r="R657" s="195"/>
      <c r="S657" s="195"/>
      <c r="T657" s="195"/>
      <c r="U657" s="195"/>
      <c r="V657" s="195"/>
      <c r="W657" s="195"/>
      <c r="X657" s="195"/>
      <c r="Y657" s="195"/>
      <c r="Z657" s="195"/>
      <c r="AA657" s="195"/>
    </row>
    <row r="658" spans="1:27" ht="13.8">
      <c r="A658" s="195"/>
      <c r="B658" s="195"/>
      <c r="C658" s="195"/>
      <c r="D658" s="195"/>
      <c r="E658" s="198"/>
      <c r="F658" s="195"/>
      <c r="G658" s="195"/>
      <c r="H658" s="195"/>
      <c r="I658" s="195"/>
      <c r="J658" s="195"/>
      <c r="K658" s="195"/>
      <c r="L658" s="195"/>
      <c r="M658" s="195"/>
      <c r="N658" s="195"/>
      <c r="O658" s="195"/>
      <c r="P658" s="195"/>
      <c r="Q658" s="195"/>
      <c r="R658" s="195"/>
      <c r="S658" s="195"/>
      <c r="T658" s="195"/>
      <c r="U658" s="195"/>
      <c r="V658" s="195"/>
      <c r="W658" s="195"/>
      <c r="X658" s="195"/>
      <c r="Y658" s="195"/>
      <c r="Z658" s="195"/>
      <c r="AA658" s="195"/>
    </row>
    <row r="659" spans="1:27" ht="13.8">
      <c r="A659" s="195"/>
      <c r="B659" s="195"/>
      <c r="C659" s="195"/>
      <c r="D659" s="195"/>
      <c r="E659" s="198"/>
      <c r="F659" s="195"/>
      <c r="G659" s="195"/>
      <c r="H659" s="195"/>
      <c r="I659" s="195"/>
      <c r="J659" s="195"/>
      <c r="K659" s="195"/>
      <c r="L659" s="195"/>
      <c r="M659" s="195"/>
      <c r="N659" s="195"/>
      <c r="O659" s="195"/>
      <c r="P659" s="195"/>
      <c r="Q659" s="195"/>
      <c r="R659" s="195"/>
      <c r="S659" s="195"/>
      <c r="T659" s="195"/>
      <c r="U659" s="195"/>
      <c r="V659" s="195"/>
      <c r="W659" s="195"/>
      <c r="X659" s="195"/>
      <c r="Y659" s="195"/>
      <c r="Z659" s="195"/>
      <c r="AA659" s="195"/>
    </row>
    <row r="660" spans="1:27" ht="13.8">
      <c r="A660" s="195"/>
      <c r="B660" s="195"/>
      <c r="C660" s="195"/>
      <c r="D660" s="195"/>
      <c r="E660" s="198"/>
      <c r="F660" s="195"/>
      <c r="G660" s="195"/>
      <c r="H660" s="195"/>
      <c r="I660" s="195"/>
      <c r="J660" s="195"/>
      <c r="K660" s="195"/>
      <c r="L660" s="195"/>
      <c r="M660" s="195"/>
      <c r="N660" s="195"/>
      <c r="O660" s="195"/>
      <c r="P660" s="195"/>
      <c r="Q660" s="195"/>
      <c r="R660" s="195"/>
      <c r="S660" s="195"/>
      <c r="T660" s="195"/>
      <c r="U660" s="195"/>
      <c r="V660" s="195"/>
      <c r="W660" s="195"/>
      <c r="X660" s="195"/>
      <c r="Y660" s="195"/>
      <c r="Z660" s="195"/>
      <c r="AA660" s="195"/>
    </row>
    <row r="661" spans="1:27" ht="13.8">
      <c r="A661" s="195"/>
      <c r="B661" s="195"/>
      <c r="C661" s="195"/>
      <c r="D661" s="195"/>
      <c r="E661" s="198"/>
      <c r="F661" s="195"/>
      <c r="G661" s="195"/>
      <c r="H661" s="195"/>
      <c r="I661" s="195"/>
      <c r="J661" s="195"/>
      <c r="K661" s="195"/>
      <c r="L661" s="195"/>
      <c r="M661" s="195"/>
      <c r="N661" s="195"/>
      <c r="O661" s="195"/>
      <c r="P661" s="195"/>
      <c r="Q661" s="195"/>
      <c r="R661" s="195"/>
      <c r="S661" s="195"/>
      <c r="T661" s="195"/>
      <c r="U661" s="195"/>
      <c r="V661" s="195"/>
      <c r="W661" s="195"/>
      <c r="X661" s="195"/>
      <c r="Y661" s="195"/>
      <c r="Z661" s="195"/>
      <c r="AA661" s="195"/>
    </row>
    <row r="662" spans="1:27" ht="13.8">
      <c r="A662" s="195"/>
      <c r="B662" s="195"/>
      <c r="C662" s="195"/>
      <c r="D662" s="195"/>
      <c r="E662" s="198"/>
      <c r="F662" s="195"/>
      <c r="G662" s="195"/>
      <c r="H662" s="195"/>
      <c r="I662" s="195"/>
      <c r="J662" s="195"/>
      <c r="K662" s="195"/>
      <c r="L662" s="195"/>
      <c r="M662" s="195"/>
      <c r="N662" s="195"/>
      <c r="O662" s="195"/>
      <c r="P662" s="195"/>
      <c r="Q662" s="195"/>
      <c r="R662" s="195"/>
      <c r="S662" s="195"/>
      <c r="T662" s="195"/>
      <c r="U662" s="195"/>
      <c r="V662" s="195"/>
      <c r="W662" s="195"/>
      <c r="X662" s="195"/>
      <c r="Y662" s="195"/>
      <c r="Z662" s="195"/>
      <c r="AA662" s="195"/>
    </row>
    <row r="663" spans="1:27" ht="13.8">
      <c r="A663" s="195"/>
      <c r="B663" s="195"/>
      <c r="C663" s="195"/>
      <c r="D663" s="195"/>
      <c r="E663" s="198"/>
      <c r="F663" s="195"/>
      <c r="G663" s="195"/>
      <c r="H663" s="195"/>
      <c r="I663" s="195"/>
      <c r="J663" s="195"/>
      <c r="K663" s="195"/>
      <c r="L663" s="195"/>
      <c r="M663" s="195"/>
      <c r="N663" s="195"/>
      <c r="O663" s="195"/>
      <c r="P663" s="195"/>
      <c r="Q663" s="195"/>
      <c r="R663" s="195"/>
      <c r="S663" s="195"/>
      <c r="T663" s="195"/>
      <c r="U663" s="195"/>
      <c r="V663" s="195"/>
      <c r="W663" s="195"/>
      <c r="X663" s="195"/>
      <c r="Y663" s="195"/>
      <c r="Z663" s="195"/>
      <c r="AA663" s="195"/>
    </row>
    <row r="664" spans="1:27" ht="13.8">
      <c r="A664" s="195"/>
      <c r="B664" s="195"/>
      <c r="C664" s="195"/>
      <c r="D664" s="195"/>
      <c r="E664" s="198"/>
      <c r="F664" s="195"/>
      <c r="G664" s="195"/>
      <c r="H664" s="195"/>
      <c r="I664" s="195"/>
      <c r="J664" s="195"/>
      <c r="K664" s="195"/>
      <c r="L664" s="195"/>
      <c r="M664" s="195"/>
      <c r="N664" s="195"/>
      <c r="O664" s="195"/>
      <c r="P664" s="195"/>
      <c r="Q664" s="195"/>
      <c r="R664" s="195"/>
      <c r="S664" s="195"/>
      <c r="T664" s="195"/>
      <c r="U664" s="195"/>
      <c r="V664" s="195"/>
      <c r="W664" s="195"/>
      <c r="X664" s="195"/>
      <c r="Y664" s="195"/>
      <c r="Z664" s="195"/>
      <c r="AA664" s="195"/>
    </row>
    <row r="665" spans="1:27" ht="13.8">
      <c r="A665" s="195"/>
      <c r="B665" s="195"/>
      <c r="C665" s="195"/>
      <c r="D665" s="195"/>
      <c r="E665" s="198"/>
      <c r="F665" s="195"/>
      <c r="G665" s="195"/>
      <c r="H665" s="195"/>
      <c r="I665" s="195"/>
      <c r="J665" s="195"/>
      <c r="K665" s="195"/>
      <c r="L665" s="195"/>
      <c r="M665" s="195"/>
      <c r="N665" s="195"/>
      <c r="O665" s="195"/>
      <c r="P665" s="195"/>
      <c r="Q665" s="195"/>
      <c r="R665" s="195"/>
      <c r="S665" s="195"/>
      <c r="T665" s="195"/>
      <c r="U665" s="195"/>
      <c r="V665" s="195"/>
      <c r="W665" s="195"/>
      <c r="X665" s="195"/>
      <c r="Y665" s="195"/>
      <c r="Z665" s="195"/>
      <c r="AA665" s="195"/>
    </row>
    <row r="666" spans="1:27" ht="13.8">
      <c r="A666" s="195"/>
      <c r="B666" s="195"/>
      <c r="C666" s="195"/>
      <c r="D666" s="195"/>
      <c r="E666" s="198"/>
      <c r="F666" s="195"/>
      <c r="G666" s="195"/>
      <c r="H666" s="195"/>
      <c r="I666" s="195"/>
      <c r="J666" s="195"/>
      <c r="K666" s="195"/>
      <c r="L666" s="195"/>
      <c r="M666" s="195"/>
      <c r="N666" s="195"/>
      <c r="O666" s="195"/>
      <c r="P666" s="195"/>
      <c r="Q666" s="195"/>
      <c r="R666" s="195"/>
      <c r="S666" s="195"/>
      <c r="T666" s="195"/>
      <c r="U666" s="195"/>
      <c r="V666" s="195"/>
      <c r="W666" s="195"/>
      <c r="X666" s="195"/>
      <c r="Y666" s="195"/>
      <c r="Z666" s="195"/>
      <c r="AA666" s="195"/>
    </row>
    <row r="667" spans="1:27" ht="13.8">
      <c r="A667" s="195"/>
      <c r="B667" s="195"/>
      <c r="C667" s="195"/>
      <c r="D667" s="195"/>
      <c r="E667" s="198"/>
      <c r="F667" s="195"/>
      <c r="G667" s="195"/>
      <c r="H667" s="195"/>
      <c r="I667" s="195"/>
      <c r="J667" s="195"/>
      <c r="K667" s="195"/>
      <c r="L667" s="195"/>
      <c r="M667" s="195"/>
      <c r="N667" s="195"/>
      <c r="O667" s="195"/>
      <c r="P667" s="195"/>
      <c r="Q667" s="195"/>
      <c r="R667" s="195"/>
      <c r="S667" s="195"/>
      <c r="T667" s="195"/>
      <c r="U667" s="195"/>
      <c r="V667" s="195"/>
      <c r="W667" s="195"/>
      <c r="X667" s="195"/>
      <c r="Y667" s="195"/>
      <c r="Z667" s="195"/>
      <c r="AA667" s="195"/>
    </row>
    <row r="668" spans="1:27" ht="13.8">
      <c r="A668" s="195"/>
      <c r="B668" s="195"/>
      <c r="C668" s="195"/>
      <c r="D668" s="195"/>
      <c r="E668" s="198"/>
      <c r="F668" s="195"/>
      <c r="G668" s="195"/>
      <c r="H668" s="195"/>
      <c r="I668" s="195"/>
      <c r="J668" s="195"/>
      <c r="K668" s="195"/>
      <c r="L668" s="195"/>
      <c r="M668" s="195"/>
      <c r="N668" s="195"/>
      <c r="O668" s="195"/>
      <c r="P668" s="195"/>
      <c r="Q668" s="195"/>
      <c r="R668" s="195"/>
      <c r="S668" s="195"/>
      <c r="T668" s="195"/>
      <c r="U668" s="195"/>
      <c r="V668" s="195"/>
      <c r="W668" s="195"/>
      <c r="X668" s="195"/>
      <c r="Y668" s="195"/>
      <c r="Z668" s="195"/>
      <c r="AA668" s="195"/>
    </row>
    <row r="669" spans="1:27" ht="13.8">
      <c r="A669" s="195"/>
      <c r="B669" s="195"/>
      <c r="C669" s="195"/>
      <c r="D669" s="195"/>
      <c r="E669" s="198"/>
      <c r="F669" s="195"/>
      <c r="G669" s="195"/>
      <c r="H669" s="195"/>
      <c r="I669" s="195"/>
      <c r="J669" s="195"/>
      <c r="K669" s="195"/>
      <c r="L669" s="195"/>
      <c r="M669" s="195"/>
      <c r="N669" s="195"/>
      <c r="O669" s="195"/>
      <c r="P669" s="195"/>
      <c r="Q669" s="195"/>
      <c r="R669" s="195"/>
      <c r="S669" s="195"/>
      <c r="T669" s="195"/>
      <c r="U669" s="195"/>
      <c r="V669" s="195"/>
      <c r="W669" s="195"/>
      <c r="X669" s="195"/>
      <c r="Y669" s="195"/>
      <c r="Z669" s="195"/>
      <c r="AA669" s="195"/>
    </row>
    <row r="670" spans="1:27" ht="13.8">
      <c r="A670" s="195"/>
      <c r="B670" s="195"/>
      <c r="C670" s="195"/>
      <c r="D670" s="195"/>
      <c r="E670" s="198"/>
      <c r="F670" s="195"/>
      <c r="G670" s="195"/>
      <c r="H670" s="195"/>
      <c r="I670" s="195"/>
      <c r="J670" s="195"/>
      <c r="K670" s="195"/>
      <c r="L670" s="195"/>
      <c r="M670" s="195"/>
      <c r="N670" s="195"/>
      <c r="O670" s="195"/>
      <c r="P670" s="195"/>
      <c r="Q670" s="195"/>
      <c r="R670" s="195"/>
      <c r="S670" s="195"/>
      <c r="T670" s="195"/>
      <c r="U670" s="195"/>
      <c r="V670" s="195"/>
      <c r="W670" s="195"/>
      <c r="X670" s="195"/>
      <c r="Y670" s="195"/>
      <c r="Z670" s="195"/>
      <c r="AA670" s="195"/>
    </row>
    <row r="671" spans="1:27" ht="13.8">
      <c r="A671" s="195"/>
      <c r="B671" s="195"/>
      <c r="C671" s="195"/>
      <c r="D671" s="195"/>
      <c r="E671" s="198"/>
      <c r="F671" s="195"/>
      <c r="G671" s="195"/>
      <c r="H671" s="195"/>
      <c r="I671" s="195"/>
      <c r="J671" s="195"/>
      <c r="K671" s="195"/>
      <c r="L671" s="195"/>
      <c r="M671" s="195"/>
      <c r="N671" s="195"/>
      <c r="O671" s="195"/>
      <c r="P671" s="195"/>
      <c r="Q671" s="195"/>
      <c r="R671" s="195"/>
      <c r="S671" s="195"/>
      <c r="T671" s="195"/>
      <c r="U671" s="195"/>
      <c r="V671" s="195"/>
      <c r="W671" s="195"/>
      <c r="X671" s="195"/>
      <c r="Y671" s="195"/>
      <c r="Z671" s="195"/>
      <c r="AA671" s="195"/>
    </row>
    <row r="672" spans="1:27" ht="13.8">
      <c r="A672" s="195"/>
      <c r="B672" s="195"/>
      <c r="C672" s="195"/>
      <c r="D672" s="195"/>
      <c r="E672" s="198"/>
      <c r="F672" s="195"/>
      <c r="G672" s="195"/>
      <c r="H672" s="195"/>
      <c r="I672" s="195"/>
      <c r="J672" s="195"/>
      <c r="K672" s="195"/>
      <c r="L672" s="195"/>
      <c r="M672" s="195"/>
      <c r="N672" s="195"/>
      <c r="O672" s="195"/>
      <c r="P672" s="195"/>
      <c r="Q672" s="195"/>
      <c r="R672" s="195"/>
      <c r="S672" s="195"/>
      <c r="T672" s="195"/>
      <c r="U672" s="195"/>
      <c r="V672" s="195"/>
      <c r="W672" s="195"/>
      <c r="X672" s="195"/>
      <c r="Y672" s="195"/>
      <c r="Z672" s="195"/>
      <c r="AA672" s="195"/>
    </row>
    <row r="673" spans="1:27" ht="13.8">
      <c r="A673" s="195"/>
      <c r="B673" s="195"/>
      <c r="C673" s="195"/>
      <c r="D673" s="195"/>
      <c r="E673" s="198"/>
      <c r="F673" s="195"/>
      <c r="G673" s="195"/>
      <c r="H673" s="195"/>
      <c r="I673" s="195"/>
      <c r="J673" s="195"/>
      <c r="K673" s="195"/>
      <c r="L673" s="195"/>
      <c r="M673" s="195"/>
      <c r="N673" s="195"/>
      <c r="O673" s="195"/>
      <c r="P673" s="195"/>
      <c r="Q673" s="195"/>
      <c r="R673" s="195"/>
      <c r="S673" s="195"/>
      <c r="T673" s="195"/>
      <c r="U673" s="195"/>
      <c r="V673" s="195"/>
      <c r="W673" s="195"/>
      <c r="X673" s="195"/>
      <c r="Y673" s="195"/>
      <c r="Z673" s="195"/>
      <c r="AA673" s="195"/>
    </row>
    <row r="674" spans="1:27" ht="13.8">
      <c r="A674" s="195"/>
      <c r="B674" s="195"/>
      <c r="C674" s="195"/>
      <c r="D674" s="195"/>
      <c r="E674" s="198"/>
      <c r="F674" s="195"/>
      <c r="G674" s="195"/>
      <c r="H674" s="195"/>
      <c r="I674" s="195"/>
      <c r="J674" s="195"/>
      <c r="K674" s="195"/>
      <c r="L674" s="195"/>
      <c r="M674" s="195"/>
      <c r="N674" s="195"/>
      <c r="O674" s="195"/>
      <c r="P674" s="195"/>
      <c r="Q674" s="195"/>
      <c r="R674" s="195"/>
      <c r="S674" s="195"/>
      <c r="T674" s="195"/>
      <c r="U674" s="195"/>
      <c r="V674" s="195"/>
      <c r="W674" s="195"/>
      <c r="X674" s="195"/>
      <c r="Y674" s="195"/>
      <c r="Z674" s="195"/>
      <c r="AA674" s="195"/>
    </row>
    <row r="675" spans="1:27" ht="13.8">
      <c r="A675" s="195"/>
      <c r="B675" s="195"/>
      <c r="C675" s="195"/>
      <c r="D675" s="195"/>
      <c r="E675" s="198"/>
      <c r="F675" s="195"/>
      <c r="G675" s="195"/>
      <c r="H675" s="195"/>
      <c r="I675" s="195"/>
      <c r="J675" s="195"/>
      <c r="K675" s="195"/>
      <c r="L675" s="195"/>
      <c r="M675" s="195"/>
      <c r="N675" s="195"/>
      <c r="O675" s="195"/>
      <c r="P675" s="195"/>
      <c r="Q675" s="195"/>
      <c r="R675" s="195"/>
      <c r="S675" s="195"/>
      <c r="T675" s="195"/>
      <c r="U675" s="195"/>
      <c r="V675" s="195"/>
      <c r="W675" s="195"/>
      <c r="X675" s="195"/>
      <c r="Y675" s="195"/>
      <c r="Z675" s="195"/>
      <c r="AA675" s="195"/>
    </row>
    <row r="676" spans="1:27" ht="13.8">
      <c r="A676" s="195"/>
      <c r="B676" s="195"/>
      <c r="C676" s="195"/>
      <c r="D676" s="195"/>
      <c r="E676" s="198"/>
      <c r="F676" s="195"/>
      <c r="G676" s="195"/>
      <c r="H676" s="195"/>
      <c r="I676" s="195"/>
      <c r="J676" s="195"/>
      <c r="K676" s="195"/>
      <c r="L676" s="195"/>
      <c r="M676" s="195"/>
      <c r="N676" s="195"/>
      <c r="O676" s="195"/>
      <c r="P676" s="195"/>
      <c r="Q676" s="195"/>
      <c r="R676" s="195"/>
      <c r="S676" s="195"/>
      <c r="T676" s="195"/>
      <c r="U676" s="195"/>
      <c r="V676" s="195"/>
      <c r="W676" s="195"/>
      <c r="X676" s="195"/>
      <c r="Y676" s="195"/>
      <c r="Z676" s="195"/>
      <c r="AA676" s="195"/>
    </row>
    <row r="677" spans="1:27" ht="13.8">
      <c r="A677" s="195"/>
      <c r="B677" s="195"/>
      <c r="C677" s="195"/>
      <c r="D677" s="195"/>
      <c r="E677" s="198"/>
      <c r="F677" s="195"/>
      <c r="G677" s="195"/>
      <c r="H677" s="195"/>
      <c r="I677" s="195"/>
      <c r="J677" s="195"/>
      <c r="K677" s="195"/>
      <c r="L677" s="195"/>
      <c r="M677" s="195"/>
      <c r="N677" s="195"/>
      <c r="O677" s="195"/>
      <c r="P677" s="195"/>
      <c r="Q677" s="195"/>
      <c r="R677" s="195"/>
      <c r="S677" s="195"/>
      <c r="T677" s="195"/>
      <c r="U677" s="195"/>
      <c r="V677" s="195"/>
      <c r="W677" s="195"/>
      <c r="X677" s="195"/>
      <c r="Y677" s="195"/>
      <c r="Z677" s="195"/>
      <c r="AA677" s="195"/>
    </row>
    <row r="678" spans="1:27" ht="13.8">
      <c r="A678" s="195"/>
      <c r="B678" s="195"/>
      <c r="C678" s="195"/>
      <c r="D678" s="195"/>
      <c r="E678" s="198"/>
      <c r="F678" s="195"/>
      <c r="G678" s="195"/>
      <c r="H678" s="195"/>
      <c r="I678" s="195"/>
      <c r="J678" s="195"/>
      <c r="K678" s="195"/>
      <c r="L678" s="195"/>
      <c r="M678" s="195"/>
      <c r="N678" s="195"/>
      <c r="O678" s="195"/>
      <c r="P678" s="195"/>
      <c r="Q678" s="195"/>
      <c r="R678" s="195"/>
      <c r="S678" s="195"/>
      <c r="T678" s="195"/>
      <c r="U678" s="195"/>
      <c r="V678" s="195"/>
      <c r="W678" s="195"/>
      <c r="X678" s="195"/>
      <c r="Y678" s="195"/>
      <c r="Z678" s="195"/>
      <c r="AA678" s="195"/>
    </row>
    <row r="679" spans="1:27" ht="13.8">
      <c r="A679" s="195"/>
      <c r="B679" s="195"/>
      <c r="C679" s="195"/>
      <c r="D679" s="195"/>
      <c r="E679" s="198"/>
      <c r="F679" s="195"/>
      <c r="G679" s="195"/>
      <c r="H679" s="195"/>
      <c r="I679" s="195"/>
      <c r="J679" s="195"/>
      <c r="K679" s="195"/>
      <c r="L679" s="195"/>
      <c r="M679" s="195"/>
      <c r="N679" s="195"/>
      <c r="O679" s="195"/>
      <c r="P679" s="195"/>
      <c r="Q679" s="195"/>
      <c r="R679" s="195"/>
      <c r="S679" s="195"/>
      <c r="T679" s="195"/>
      <c r="U679" s="195"/>
      <c r="V679" s="195"/>
      <c r="W679" s="195"/>
      <c r="X679" s="195"/>
      <c r="Y679" s="195"/>
      <c r="Z679" s="195"/>
      <c r="AA679" s="195"/>
    </row>
    <row r="680" spans="1:27" ht="13.8">
      <c r="A680" s="195"/>
      <c r="B680" s="195"/>
      <c r="C680" s="195"/>
      <c r="D680" s="195"/>
      <c r="E680" s="198"/>
      <c r="F680" s="195"/>
      <c r="G680" s="195"/>
      <c r="H680" s="195"/>
      <c r="I680" s="195"/>
      <c r="J680" s="195"/>
      <c r="K680" s="195"/>
      <c r="L680" s="195"/>
      <c r="M680" s="195"/>
      <c r="N680" s="195"/>
      <c r="O680" s="195"/>
      <c r="P680" s="195"/>
      <c r="Q680" s="195"/>
      <c r="R680" s="195"/>
      <c r="S680" s="195"/>
      <c r="T680" s="195"/>
      <c r="U680" s="195"/>
      <c r="V680" s="195"/>
      <c r="W680" s="195"/>
      <c r="X680" s="195"/>
      <c r="Y680" s="195"/>
      <c r="Z680" s="195"/>
      <c r="AA680" s="195"/>
    </row>
    <row r="681" spans="1:27" ht="13.8">
      <c r="A681" s="195"/>
      <c r="B681" s="195"/>
      <c r="C681" s="195"/>
      <c r="D681" s="195"/>
      <c r="E681" s="198"/>
      <c r="F681" s="195"/>
      <c r="G681" s="195"/>
      <c r="H681" s="195"/>
      <c r="I681" s="195"/>
      <c r="J681" s="195"/>
      <c r="K681" s="195"/>
      <c r="L681" s="195"/>
      <c r="M681" s="195"/>
      <c r="N681" s="195"/>
      <c r="O681" s="195"/>
      <c r="P681" s="195"/>
      <c r="Q681" s="195"/>
      <c r="R681" s="195"/>
      <c r="S681" s="195"/>
      <c r="T681" s="195"/>
      <c r="U681" s="195"/>
      <c r="V681" s="195"/>
      <c r="W681" s="195"/>
      <c r="X681" s="195"/>
      <c r="Y681" s="195"/>
      <c r="Z681" s="195"/>
      <c r="AA681" s="195"/>
    </row>
    <row r="682" spans="1:27" ht="13.8">
      <c r="A682" s="195"/>
      <c r="B682" s="195"/>
      <c r="C682" s="195"/>
      <c r="D682" s="195"/>
      <c r="E682" s="198"/>
      <c r="F682" s="195"/>
      <c r="G682" s="195"/>
      <c r="H682" s="195"/>
      <c r="I682" s="195"/>
      <c r="J682" s="195"/>
      <c r="K682" s="195"/>
      <c r="L682" s="195"/>
      <c r="M682" s="195"/>
      <c r="N682" s="195"/>
      <c r="O682" s="195"/>
      <c r="P682" s="195"/>
      <c r="Q682" s="195"/>
      <c r="R682" s="195"/>
      <c r="S682" s="195"/>
      <c r="T682" s="195"/>
      <c r="U682" s="195"/>
      <c r="V682" s="195"/>
      <c r="W682" s="195"/>
      <c r="X682" s="195"/>
      <c r="Y682" s="195"/>
      <c r="Z682" s="195"/>
      <c r="AA682" s="195"/>
    </row>
    <row r="683" spans="1:27" ht="13.8">
      <c r="A683" s="195"/>
      <c r="B683" s="195"/>
      <c r="C683" s="195"/>
      <c r="D683" s="195"/>
      <c r="E683" s="198"/>
      <c r="F683" s="195"/>
      <c r="G683" s="195"/>
      <c r="H683" s="195"/>
      <c r="I683" s="195"/>
      <c r="J683" s="195"/>
      <c r="K683" s="195"/>
      <c r="L683" s="195"/>
      <c r="M683" s="195"/>
      <c r="N683" s="195"/>
      <c r="O683" s="195"/>
      <c r="P683" s="195"/>
      <c r="Q683" s="195"/>
      <c r="R683" s="195"/>
      <c r="S683" s="195"/>
      <c r="T683" s="195"/>
      <c r="U683" s="195"/>
      <c r="V683" s="195"/>
      <c r="W683" s="195"/>
      <c r="X683" s="195"/>
      <c r="Y683" s="195"/>
      <c r="Z683" s="195"/>
      <c r="AA683" s="195"/>
    </row>
    <row r="684" spans="1:27" ht="13.8">
      <c r="A684" s="195"/>
      <c r="B684" s="195"/>
      <c r="C684" s="195"/>
      <c r="D684" s="195"/>
      <c r="E684" s="198"/>
      <c r="F684" s="195"/>
      <c r="G684" s="195"/>
      <c r="H684" s="195"/>
      <c r="I684" s="195"/>
      <c r="J684" s="195"/>
      <c r="K684" s="195"/>
      <c r="L684" s="195"/>
      <c r="M684" s="195"/>
      <c r="N684" s="195"/>
      <c r="O684" s="195"/>
      <c r="P684" s="195"/>
      <c r="Q684" s="195"/>
      <c r="R684" s="195"/>
      <c r="S684" s="195"/>
      <c r="T684" s="195"/>
      <c r="U684" s="195"/>
      <c r="V684" s="195"/>
      <c r="W684" s="195"/>
      <c r="X684" s="195"/>
      <c r="Y684" s="195"/>
      <c r="Z684" s="195"/>
      <c r="AA684" s="195"/>
    </row>
    <row r="685" spans="1:27" ht="13.8">
      <c r="A685" s="195"/>
      <c r="B685" s="195"/>
      <c r="C685" s="195"/>
      <c r="D685" s="195"/>
      <c r="E685" s="198"/>
      <c r="F685" s="195"/>
      <c r="G685" s="195"/>
      <c r="H685" s="195"/>
      <c r="I685" s="195"/>
      <c r="J685" s="195"/>
      <c r="K685" s="195"/>
      <c r="L685" s="195"/>
      <c r="M685" s="195"/>
      <c r="N685" s="195"/>
      <c r="O685" s="195"/>
      <c r="P685" s="195"/>
      <c r="Q685" s="195"/>
      <c r="R685" s="195"/>
      <c r="S685" s="195"/>
      <c r="T685" s="195"/>
      <c r="U685" s="195"/>
      <c r="V685" s="195"/>
      <c r="W685" s="195"/>
      <c r="X685" s="195"/>
      <c r="Y685" s="195"/>
      <c r="Z685" s="195"/>
      <c r="AA685" s="195"/>
    </row>
    <row r="686" spans="1:27" ht="13.8">
      <c r="A686" s="195"/>
      <c r="B686" s="195"/>
      <c r="C686" s="195"/>
      <c r="D686" s="195"/>
      <c r="E686" s="198"/>
      <c r="F686" s="195"/>
      <c r="G686" s="195"/>
      <c r="H686" s="195"/>
      <c r="I686" s="195"/>
      <c r="J686" s="195"/>
      <c r="K686" s="195"/>
      <c r="L686" s="195"/>
      <c r="M686" s="195"/>
      <c r="N686" s="195"/>
      <c r="O686" s="195"/>
      <c r="P686" s="195"/>
      <c r="Q686" s="195"/>
      <c r="R686" s="195"/>
      <c r="S686" s="195"/>
      <c r="T686" s="195"/>
      <c r="U686" s="195"/>
      <c r="V686" s="195"/>
      <c r="W686" s="195"/>
      <c r="X686" s="195"/>
      <c r="Y686" s="195"/>
      <c r="Z686" s="195"/>
      <c r="AA686" s="195"/>
    </row>
    <row r="687" spans="1:27" ht="13.8">
      <c r="A687" s="195"/>
      <c r="B687" s="195"/>
      <c r="C687" s="195"/>
      <c r="D687" s="195"/>
      <c r="E687" s="198"/>
      <c r="F687" s="195"/>
      <c r="G687" s="195"/>
      <c r="H687" s="195"/>
      <c r="I687" s="195"/>
      <c r="J687" s="195"/>
      <c r="K687" s="195"/>
      <c r="L687" s="195"/>
      <c r="M687" s="195"/>
      <c r="N687" s="195"/>
      <c r="O687" s="195"/>
      <c r="P687" s="195"/>
      <c r="Q687" s="195"/>
      <c r="R687" s="195"/>
      <c r="S687" s="195"/>
      <c r="T687" s="195"/>
      <c r="U687" s="195"/>
      <c r="V687" s="195"/>
      <c r="W687" s="195"/>
      <c r="X687" s="195"/>
      <c r="Y687" s="195"/>
      <c r="Z687" s="195"/>
      <c r="AA687" s="195"/>
    </row>
    <row r="688" spans="1:27" ht="13.8">
      <c r="A688" s="195"/>
      <c r="B688" s="195"/>
      <c r="C688" s="195"/>
      <c r="D688" s="195"/>
      <c r="E688" s="198"/>
      <c r="F688" s="195"/>
      <c r="G688" s="195"/>
      <c r="H688" s="195"/>
      <c r="I688" s="195"/>
      <c r="J688" s="195"/>
      <c r="K688" s="195"/>
      <c r="L688" s="195"/>
      <c r="M688" s="195"/>
      <c r="N688" s="195"/>
      <c r="O688" s="195"/>
      <c r="P688" s="195"/>
      <c r="Q688" s="195"/>
      <c r="R688" s="195"/>
      <c r="S688" s="195"/>
      <c r="T688" s="195"/>
      <c r="U688" s="195"/>
      <c r="V688" s="195"/>
      <c r="W688" s="195"/>
      <c r="X688" s="195"/>
      <c r="Y688" s="195"/>
      <c r="Z688" s="195"/>
      <c r="AA688" s="195"/>
    </row>
    <row r="689" spans="1:27" ht="13.8">
      <c r="A689" s="195"/>
      <c r="B689" s="195"/>
      <c r="C689" s="195"/>
      <c r="D689" s="195"/>
      <c r="E689" s="198"/>
      <c r="F689" s="195"/>
      <c r="G689" s="195"/>
      <c r="H689" s="195"/>
      <c r="I689" s="195"/>
      <c r="J689" s="195"/>
      <c r="K689" s="195"/>
      <c r="L689" s="195"/>
      <c r="M689" s="195"/>
      <c r="N689" s="195"/>
      <c r="O689" s="195"/>
      <c r="P689" s="195"/>
      <c r="Q689" s="195"/>
      <c r="R689" s="195"/>
      <c r="S689" s="195"/>
      <c r="T689" s="195"/>
      <c r="U689" s="195"/>
      <c r="V689" s="195"/>
      <c r="W689" s="195"/>
      <c r="X689" s="195"/>
      <c r="Y689" s="195"/>
      <c r="Z689" s="195"/>
      <c r="AA689" s="195"/>
    </row>
    <row r="690" spans="1:27" ht="13.8">
      <c r="A690" s="195"/>
      <c r="B690" s="195"/>
      <c r="C690" s="195"/>
      <c r="D690" s="195"/>
      <c r="E690" s="198"/>
      <c r="F690" s="195"/>
      <c r="G690" s="195"/>
      <c r="H690" s="195"/>
      <c r="I690" s="195"/>
      <c r="J690" s="195"/>
      <c r="K690" s="195"/>
      <c r="L690" s="195"/>
      <c r="M690" s="195"/>
      <c r="N690" s="195"/>
      <c r="O690" s="195"/>
      <c r="P690" s="195"/>
      <c r="Q690" s="195"/>
      <c r="R690" s="195"/>
      <c r="S690" s="195"/>
      <c r="T690" s="195"/>
      <c r="U690" s="195"/>
      <c r="V690" s="195"/>
      <c r="W690" s="195"/>
      <c r="X690" s="195"/>
      <c r="Y690" s="195"/>
      <c r="Z690" s="195"/>
      <c r="AA690" s="195"/>
    </row>
    <row r="691" spans="1:27" ht="13.8">
      <c r="A691" s="195"/>
      <c r="B691" s="195"/>
      <c r="C691" s="195"/>
      <c r="D691" s="195"/>
      <c r="E691" s="198"/>
      <c r="F691" s="195"/>
      <c r="G691" s="195"/>
      <c r="H691" s="195"/>
      <c r="I691" s="195"/>
      <c r="J691" s="195"/>
      <c r="K691" s="195"/>
      <c r="L691" s="195"/>
      <c r="M691" s="195"/>
      <c r="N691" s="195"/>
      <c r="O691" s="195"/>
      <c r="P691" s="195"/>
      <c r="Q691" s="195"/>
      <c r="R691" s="195"/>
      <c r="S691" s="195"/>
      <c r="T691" s="195"/>
      <c r="U691" s="195"/>
      <c r="V691" s="195"/>
      <c r="W691" s="195"/>
      <c r="X691" s="195"/>
      <c r="Y691" s="195"/>
      <c r="Z691" s="195"/>
      <c r="AA691" s="195"/>
    </row>
    <row r="692" spans="1:27" ht="13.8">
      <c r="A692" s="195"/>
      <c r="B692" s="195"/>
      <c r="C692" s="195"/>
      <c r="D692" s="195"/>
      <c r="E692" s="198"/>
      <c r="F692" s="195"/>
      <c r="G692" s="195"/>
      <c r="H692" s="195"/>
      <c r="I692" s="195"/>
      <c r="J692" s="195"/>
      <c r="K692" s="195"/>
      <c r="L692" s="195"/>
      <c r="M692" s="195"/>
      <c r="N692" s="195"/>
      <c r="O692" s="195"/>
      <c r="P692" s="195"/>
      <c r="Q692" s="195"/>
      <c r="R692" s="195"/>
      <c r="S692" s="195"/>
      <c r="T692" s="195"/>
      <c r="U692" s="195"/>
      <c r="V692" s="195"/>
      <c r="W692" s="195"/>
      <c r="X692" s="195"/>
      <c r="Y692" s="195"/>
      <c r="Z692" s="195"/>
      <c r="AA692" s="195"/>
    </row>
    <row r="693" spans="1:27" ht="13.8">
      <c r="A693" s="195"/>
      <c r="B693" s="195"/>
      <c r="C693" s="195"/>
      <c r="D693" s="195"/>
      <c r="E693" s="198"/>
      <c r="F693" s="195"/>
      <c r="G693" s="195"/>
      <c r="H693" s="195"/>
      <c r="I693" s="195"/>
      <c r="J693" s="195"/>
      <c r="K693" s="195"/>
      <c r="L693" s="195"/>
      <c r="M693" s="195"/>
      <c r="N693" s="195"/>
      <c r="O693" s="195"/>
      <c r="P693" s="195"/>
      <c r="Q693" s="195"/>
      <c r="R693" s="195"/>
      <c r="S693" s="195"/>
      <c r="T693" s="195"/>
      <c r="U693" s="195"/>
      <c r="V693" s="195"/>
      <c r="W693" s="195"/>
      <c r="X693" s="195"/>
      <c r="Y693" s="195"/>
      <c r="Z693" s="195"/>
      <c r="AA693" s="195"/>
    </row>
    <row r="694" spans="1:27" ht="13.8">
      <c r="A694" s="195"/>
      <c r="B694" s="195"/>
      <c r="C694" s="195"/>
      <c r="D694" s="195"/>
      <c r="E694" s="198"/>
      <c r="F694" s="195"/>
      <c r="G694" s="195"/>
      <c r="H694" s="195"/>
      <c r="I694" s="195"/>
      <c r="J694" s="195"/>
      <c r="K694" s="195"/>
      <c r="L694" s="195"/>
      <c r="M694" s="195"/>
      <c r="N694" s="195"/>
      <c r="O694" s="195"/>
      <c r="P694" s="195"/>
      <c r="Q694" s="195"/>
      <c r="R694" s="195"/>
      <c r="S694" s="195"/>
      <c r="T694" s="195"/>
      <c r="U694" s="195"/>
      <c r="V694" s="195"/>
      <c r="W694" s="195"/>
      <c r="X694" s="195"/>
      <c r="Y694" s="195"/>
      <c r="Z694" s="195"/>
      <c r="AA694" s="195"/>
    </row>
    <row r="695" spans="1:27" ht="13.8">
      <c r="A695" s="195"/>
      <c r="B695" s="195"/>
      <c r="C695" s="195"/>
      <c r="D695" s="195"/>
      <c r="E695" s="198"/>
      <c r="F695" s="195"/>
      <c r="G695" s="195"/>
      <c r="H695" s="195"/>
      <c r="I695" s="195"/>
      <c r="J695" s="195"/>
      <c r="K695" s="195"/>
      <c r="L695" s="195"/>
      <c r="M695" s="195"/>
      <c r="N695" s="195"/>
      <c r="O695" s="195"/>
      <c r="P695" s="195"/>
      <c r="Q695" s="195"/>
      <c r="R695" s="195"/>
      <c r="S695" s="195"/>
      <c r="T695" s="195"/>
      <c r="U695" s="195"/>
      <c r="V695" s="195"/>
      <c r="W695" s="195"/>
      <c r="X695" s="195"/>
      <c r="Y695" s="195"/>
      <c r="Z695" s="195"/>
      <c r="AA695" s="195"/>
    </row>
    <row r="696" spans="1:27" ht="13.8">
      <c r="A696" s="195"/>
      <c r="B696" s="195"/>
      <c r="C696" s="195"/>
      <c r="D696" s="195"/>
      <c r="E696" s="198"/>
      <c r="F696" s="195"/>
      <c r="G696" s="195"/>
      <c r="H696" s="195"/>
      <c r="I696" s="195"/>
      <c r="J696" s="195"/>
      <c r="K696" s="195"/>
      <c r="L696" s="195"/>
      <c r="M696" s="195"/>
      <c r="N696" s="195"/>
      <c r="O696" s="195"/>
      <c r="P696" s="195"/>
      <c r="Q696" s="195"/>
      <c r="R696" s="195"/>
      <c r="S696" s="195"/>
      <c r="T696" s="195"/>
      <c r="U696" s="195"/>
      <c r="V696" s="195"/>
      <c r="W696" s="195"/>
      <c r="X696" s="195"/>
      <c r="Y696" s="195"/>
      <c r="Z696" s="195"/>
      <c r="AA696" s="195"/>
    </row>
    <row r="697" spans="1:27" ht="13.8">
      <c r="A697" s="195"/>
      <c r="B697" s="195"/>
      <c r="C697" s="195"/>
      <c r="D697" s="195"/>
      <c r="E697" s="198"/>
      <c r="F697" s="195"/>
      <c r="G697" s="195"/>
      <c r="H697" s="195"/>
      <c r="I697" s="195"/>
      <c r="J697" s="195"/>
      <c r="K697" s="195"/>
      <c r="L697" s="195"/>
      <c r="M697" s="195"/>
      <c r="N697" s="195"/>
      <c r="O697" s="195"/>
      <c r="P697" s="195"/>
      <c r="Q697" s="195"/>
      <c r="R697" s="195"/>
      <c r="S697" s="195"/>
      <c r="T697" s="195"/>
      <c r="U697" s="195"/>
      <c r="V697" s="195"/>
      <c r="W697" s="195"/>
      <c r="X697" s="195"/>
      <c r="Y697" s="195"/>
      <c r="Z697" s="195"/>
      <c r="AA697" s="195"/>
    </row>
    <row r="698" spans="1:27" ht="13.8">
      <c r="A698" s="195"/>
      <c r="B698" s="195"/>
      <c r="C698" s="195"/>
      <c r="D698" s="195"/>
      <c r="E698" s="198"/>
      <c r="F698" s="195"/>
      <c r="G698" s="195"/>
      <c r="H698" s="195"/>
      <c r="I698" s="195"/>
      <c r="J698" s="195"/>
      <c r="K698" s="195"/>
      <c r="L698" s="195"/>
      <c r="M698" s="195"/>
      <c r="N698" s="195"/>
      <c r="O698" s="195"/>
      <c r="P698" s="195"/>
      <c r="Q698" s="195"/>
      <c r="R698" s="195"/>
      <c r="S698" s="195"/>
      <c r="T698" s="195"/>
      <c r="U698" s="195"/>
      <c r="V698" s="195"/>
      <c r="W698" s="195"/>
      <c r="X698" s="195"/>
      <c r="Y698" s="195"/>
      <c r="Z698" s="195"/>
      <c r="AA698" s="195"/>
    </row>
    <row r="699" spans="1:27" ht="13.8">
      <c r="A699" s="195"/>
      <c r="B699" s="195"/>
      <c r="C699" s="195"/>
      <c r="D699" s="195"/>
      <c r="E699" s="198"/>
      <c r="F699" s="195"/>
      <c r="G699" s="195"/>
      <c r="H699" s="195"/>
      <c r="I699" s="195"/>
      <c r="J699" s="195"/>
      <c r="K699" s="195"/>
      <c r="L699" s="195"/>
      <c r="M699" s="195"/>
      <c r="N699" s="195"/>
      <c r="O699" s="195"/>
      <c r="P699" s="195"/>
      <c r="Q699" s="195"/>
      <c r="R699" s="195"/>
      <c r="S699" s="195"/>
      <c r="T699" s="195"/>
      <c r="U699" s="195"/>
      <c r="V699" s="195"/>
      <c r="W699" s="195"/>
      <c r="X699" s="195"/>
      <c r="Y699" s="195"/>
      <c r="Z699" s="195"/>
      <c r="AA699" s="195"/>
    </row>
    <row r="700" spans="1:27" ht="13.8">
      <c r="A700" s="195"/>
      <c r="B700" s="195"/>
      <c r="C700" s="195"/>
      <c r="D700" s="195"/>
      <c r="E700" s="198"/>
      <c r="F700" s="195"/>
      <c r="G700" s="195"/>
      <c r="H700" s="195"/>
      <c r="I700" s="195"/>
      <c r="J700" s="195"/>
      <c r="K700" s="195"/>
      <c r="L700" s="195"/>
      <c r="M700" s="195"/>
      <c r="N700" s="195"/>
      <c r="O700" s="195"/>
      <c r="P700" s="195"/>
      <c r="Q700" s="195"/>
      <c r="R700" s="195"/>
      <c r="S700" s="195"/>
      <c r="T700" s="195"/>
      <c r="U700" s="195"/>
      <c r="V700" s="195"/>
      <c r="W700" s="195"/>
      <c r="X700" s="195"/>
      <c r="Y700" s="195"/>
      <c r="Z700" s="195"/>
      <c r="AA700" s="195"/>
    </row>
    <row r="701" spans="1:27" ht="13.8">
      <c r="A701" s="195"/>
      <c r="B701" s="195"/>
      <c r="C701" s="195"/>
      <c r="D701" s="195"/>
      <c r="E701" s="198"/>
      <c r="F701" s="195"/>
      <c r="G701" s="195"/>
      <c r="H701" s="195"/>
      <c r="I701" s="195"/>
      <c r="J701" s="195"/>
      <c r="K701" s="195"/>
      <c r="L701" s="195"/>
      <c r="M701" s="195"/>
      <c r="N701" s="195"/>
      <c r="O701" s="195"/>
      <c r="P701" s="195"/>
      <c r="Q701" s="195"/>
      <c r="R701" s="195"/>
      <c r="S701" s="195"/>
      <c r="T701" s="195"/>
      <c r="U701" s="195"/>
      <c r="V701" s="195"/>
      <c r="W701" s="195"/>
      <c r="X701" s="195"/>
      <c r="Y701" s="195"/>
      <c r="Z701" s="195"/>
      <c r="AA701" s="195"/>
    </row>
    <row r="702" spans="1:27" ht="13.8">
      <c r="A702" s="195"/>
      <c r="B702" s="195"/>
      <c r="C702" s="195"/>
      <c r="D702" s="195"/>
      <c r="E702" s="198"/>
      <c r="F702" s="195"/>
      <c r="G702" s="195"/>
      <c r="H702" s="195"/>
      <c r="I702" s="195"/>
      <c r="J702" s="195"/>
      <c r="K702" s="195"/>
      <c r="L702" s="195"/>
      <c r="M702" s="195"/>
      <c r="N702" s="195"/>
      <c r="O702" s="195"/>
      <c r="P702" s="195"/>
      <c r="Q702" s="195"/>
      <c r="R702" s="195"/>
      <c r="S702" s="195"/>
      <c r="T702" s="195"/>
      <c r="U702" s="195"/>
      <c r="V702" s="195"/>
      <c r="W702" s="195"/>
      <c r="X702" s="195"/>
      <c r="Y702" s="195"/>
      <c r="Z702" s="195"/>
      <c r="AA702" s="195"/>
    </row>
    <row r="703" spans="1:27" ht="13.8">
      <c r="A703" s="195"/>
      <c r="B703" s="195"/>
      <c r="C703" s="195"/>
      <c r="D703" s="195"/>
      <c r="E703" s="198"/>
      <c r="F703" s="195"/>
      <c r="G703" s="195"/>
      <c r="H703" s="195"/>
      <c r="I703" s="195"/>
      <c r="J703" s="195"/>
      <c r="K703" s="195"/>
      <c r="L703" s="195"/>
      <c r="M703" s="195"/>
      <c r="N703" s="195"/>
      <c r="O703" s="195"/>
      <c r="P703" s="195"/>
      <c r="Q703" s="195"/>
      <c r="R703" s="195"/>
      <c r="S703" s="195"/>
      <c r="T703" s="195"/>
      <c r="U703" s="195"/>
      <c r="V703" s="195"/>
      <c r="W703" s="195"/>
      <c r="X703" s="195"/>
      <c r="Y703" s="195"/>
      <c r="Z703" s="195"/>
      <c r="AA703" s="195"/>
    </row>
    <row r="704" spans="1:27" ht="13.8">
      <c r="A704" s="195"/>
      <c r="B704" s="195"/>
      <c r="C704" s="195"/>
      <c r="D704" s="195"/>
      <c r="E704" s="198"/>
      <c r="F704" s="195"/>
      <c r="G704" s="195"/>
      <c r="H704" s="195"/>
      <c r="I704" s="195"/>
      <c r="J704" s="195"/>
      <c r="K704" s="195"/>
      <c r="L704" s="195"/>
      <c r="M704" s="195"/>
      <c r="N704" s="195"/>
      <c r="O704" s="195"/>
      <c r="P704" s="195"/>
      <c r="Q704" s="195"/>
      <c r="R704" s="195"/>
      <c r="S704" s="195"/>
      <c r="T704" s="195"/>
      <c r="U704" s="195"/>
      <c r="V704" s="195"/>
      <c r="W704" s="195"/>
      <c r="X704" s="195"/>
      <c r="Y704" s="195"/>
      <c r="Z704" s="195"/>
      <c r="AA704" s="195"/>
    </row>
    <row r="705" spans="1:27" ht="13.8">
      <c r="A705" s="195"/>
      <c r="B705" s="195"/>
      <c r="C705" s="195"/>
      <c r="D705" s="195"/>
      <c r="E705" s="198"/>
      <c r="F705" s="195"/>
      <c r="G705" s="195"/>
      <c r="H705" s="195"/>
      <c r="I705" s="195"/>
      <c r="J705" s="195"/>
      <c r="K705" s="195"/>
      <c r="L705" s="195"/>
      <c r="M705" s="195"/>
      <c r="N705" s="195"/>
      <c r="O705" s="195"/>
      <c r="P705" s="195"/>
      <c r="Q705" s="195"/>
      <c r="R705" s="195"/>
      <c r="S705" s="195"/>
      <c r="T705" s="195"/>
      <c r="U705" s="195"/>
      <c r="V705" s="195"/>
      <c r="W705" s="195"/>
      <c r="X705" s="195"/>
      <c r="Y705" s="195"/>
      <c r="Z705" s="195"/>
      <c r="AA705" s="195"/>
    </row>
    <row r="706" spans="1:27" ht="13.8">
      <c r="A706" s="195"/>
      <c r="B706" s="195"/>
      <c r="C706" s="195"/>
      <c r="D706" s="195"/>
      <c r="E706" s="198"/>
      <c r="F706" s="195"/>
      <c r="G706" s="195"/>
      <c r="H706" s="195"/>
      <c r="I706" s="195"/>
      <c r="J706" s="195"/>
      <c r="K706" s="195"/>
      <c r="L706" s="195"/>
      <c r="M706" s="195"/>
      <c r="N706" s="195"/>
      <c r="O706" s="195"/>
      <c r="P706" s="195"/>
      <c r="Q706" s="195"/>
      <c r="R706" s="195"/>
      <c r="S706" s="195"/>
      <c r="T706" s="195"/>
      <c r="U706" s="195"/>
      <c r="V706" s="195"/>
      <c r="W706" s="195"/>
      <c r="X706" s="195"/>
      <c r="Y706" s="195"/>
      <c r="Z706" s="195"/>
      <c r="AA706" s="195"/>
    </row>
    <row r="707" spans="1:27" ht="13.8">
      <c r="A707" s="195"/>
      <c r="B707" s="195"/>
      <c r="C707" s="195"/>
      <c r="D707" s="195"/>
      <c r="E707" s="198"/>
      <c r="F707" s="195"/>
      <c r="G707" s="195"/>
      <c r="H707" s="195"/>
      <c r="I707" s="195"/>
      <c r="J707" s="195"/>
      <c r="K707" s="195"/>
      <c r="L707" s="195"/>
      <c r="M707" s="195"/>
      <c r="N707" s="195"/>
      <c r="O707" s="195"/>
      <c r="P707" s="195"/>
      <c r="Q707" s="195"/>
      <c r="R707" s="195"/>
      <c r="S707" s="195"/>
      <c r="T707" s="195"/>
      <c r="U707" s="195"/>
      <c r="V707" s="195"/>
      <c r="W707" s="195"/>
      <c r="X707" s="195"/>
      <c r="Y707" s="195"/>
      <c r="Z707" s="195"/>
      <c r="AA707" s="195"/>
    </row>
    <row r="708" spans="1:27" ht="13.8">
      <c r="A708" s="195"/>
      <c r="B708" s="195"/>
      <c r="C708" s="195"/>
      <c r="D708" s="195"/>
      <c r="E708" s="198"/>
      <c r="F708" s="195"/>
      <c r="G708" s="195"/>
      <c r="H708" s="195"/>
      <c r="I708" s="195"/>
      <c r="J708" s="195"/>
      <c r="K708" s="195"/>
      <c r="L708" s="195"/>
      <c r="M708" s="195"/>
      <c r="N708" s="195"/>
      <c r="O708" s="195"/>
      <c r="P708" s="195"/>
      <c r="Q708" s="195"/>
      <c r="R708" s="195"/>
      <c r="S708" s="195"/>
      <c r="T708" s="195"/>
      <c r="U708" s="195"/>
      <c r="V708" s="195"/>
      <c r="W708" s="195"/>
      <c r="X708" s="195"/>
      <c r="Y708" s="195"/>
      <c r="Z708" s="195"/>
      <c r="AA708" s="195"/>
    </row>
    <row r="709" spans="1:27" ht="13.8">
      <c r="A709" s="195"/>
      <c r="B709" s="195"/>
      <c r="C709" s="195"/>
      <c r="D709" s="195"/>
      <c r="E709" s="198"/>
      <c r="F709" s="195"/>
      <c r="G709" s="195"/>
      <c r="H709" s="195"/>
      <c r="I709" s="195"/>
      <c r="J709" s="195"/>
      <c r="K709" s="195"/>
      <c r="L709" s="195"/>
      <c r="M709" s="195"/>
      <c r="N709" s="195"/>
      <c r="O709" s="195"/>
      <c r="P709" s="195"/>
      <c r="Q709" s="195"/>
      <c r="R709" s="195"/>
      <c r="S709" s="195"/>
      <c r="T709" s="195"/>
      <c r="U709" s="195"/>
      <c r="V709" s="195"/>
      <c r="W709" s="195"/>
      <c r="X709" s="195"/>
      <c r="Y709" s="195"/>
      <c r="Z709" s="195"/>
      <c r="AA709" s="195"/>
    </row>
    <row r="710" spans="1:27" ht="13.8">
      <c r="A710" s="195"/>
      <c r="B710" s="195"/>
      <c r="C710" s="195"/>
      <c r="D710" s="195"/>
      <c r="E710" s="198"/>
      <c r="F710" s="195"/>
      <c r="G710" s="195"/>
      <c r="H710" s="195"/>
      <c r="I710" s="195"/>
      <c r="J710" s="195"/>
      <c r="K710" s="195"/>
      <c r="L710" s="195"/>
      <c r="M710" s="195"/>
      <c r="N710" s="195"/>
      <c r="O710" s="195"/>
      <c r="P710" s="195"/>
      <c r="Q710" s="195"/>
      <c r="R710" s="195"/>
      <c r="S710" s="195"/>
      <c r="T710" s="195"/>
      <c r="U710" s="195"/>
      <c r="V710" s="195"/>
      <c r="W710" s="195"/>
      <c r="X710" s="195"/>
      <c r="Y710" s="195"/>
      <c r="Z710" s="195"/>
      <c r="AA710" s="195"/>
    </row>
    <row r="711" spans="1:27" ht="13.8">
      <c r="A711" s="195"/>
      <c r="B711" s="195"/>
      <c r="C711" s="195"/>
      <c r="D711" s="195"/>
      <c r="E711" s="198"/>
      <c r="F711" s="195"/>
      <c r="G711" s="195"/>
      <c r="H711" s="195"/>
      <c r="I711" s="195"/>
      <c r="J711" s="195"/>
      <c r="K711" s="195"/>
      <c r="L711" s="195"/>
      <c r="M711" s="195"/>
      <c r="N711" s="195"/>
      <c r="O711" s="195"/>
      <c r="P711" s="195"/>
      <c r="Q711" s="195"/>
      <c r="R711" s="195"/>
      <c r="S711" s="195"/>
      <c r="T711" s="195"/>
      <c r="U711" s="195"/>
      <c r="V711" s="195"/>
      <c r="W711" s="195"/>
      <c r="X711" s="195"/>
      <c r="Y711" s="195"/>
      <c r="Z711" s="195"/>
      <c r="AA711" s="195"/>
    </row>
    <row r="712" spans="1:27" ht="13.8">
      <c r="A712" s="195"/>
      <c r="B712" s="195"/>
      <c r="C712" s="195"/>
      <c r="D712" s="195"/>
      <c r="E712" s="198"/>
      <c r="F712" s="195"/>
      <c r="G712" s="195"/>
      <c r="H712" s="195"/>
      <c r="I712" s="195"/>
      <c r="J712" s="195"/>
      <c r="K712" s="195"/>
      <c r="L712" s="195"/>
      <c r="M712" s="195"/>
      <c r="N712" s="195"/>
      <c r="O712" s="195"/>
      <c r="P712" s="195"/>
      <c r="Q712" s="195"/>
      <c r="R712" s="195"/>
      <c r="S712" s="195"/>
      <c r="T712" s="195"/>
      <c r="U712" s="195"/>
      <c r="V712" s="195"/>
      <c r="W712" s="195"/>
      <c r="X712" s="195"/>
      <c r="Y712" s="195"/>
      <c r="Z712" s="195"/>
      <c r="AA712" s="195"/>
    </row>
    <row r="713" spans="1:27" ht="13.8">
      <c r="A713" s="195"/>
      <c r="B713" s="195"/>
      <c r="C713" s="195"/>
      <c r="D713" s="195"/>
      <c r="E713" s="198"/>
      <c r="F713" s="195"/>
      <c r="G713" s="195"/>
      <c r="H713" s="195"/>
      <c r="I713" s="195"/>
      <c r="J713" s="195"/>
      <c r="K713" s="195"/>
      <c r="L713" s="195"/>
      <c r="M713" s="195"/>
      <c r="N713" s="195"/>
      <c r="O713" s="195"/>
      <c r="P713" s="195"/>
      <c r="Q713" s="195"/>
      <c r="R713" s="195"/>
      <c r="S713" s="195"/>
      <c r="T713" s="195"/>
      <c r="U713" s="195"/>
      <c r="V713" s="195"/>
      <c r="W713" s="195"/>
      <c r="X713" s="195"/>
      <c r="Y713" s="195"/>
      <c r="Z713" s="195"/>
      <c r="AA713" s="195"/>
    </row>
    <row r="714" spans="1:27" ht="13.8">
      <c r="A714" s="195"/>
      <c r="B714" s="195"/>
      <c r="C714" s="195"/>
      <c r="D714" s="195"/>
      <c r="E714" s="198"/>
      <c r="F714" s="195"/>
      <c r="G714" s="195"/>
      <c r="H714" s="195"/>
      <c r="I714" s="195"/>
      <c r="J714" s="195"/>
      <c r="K714" s="195"/>
      <c r="L714" s="195"/>
      <c r="M714" s="195"/>
      <c r="N714" s="195"/>
      <c r="O714" s="195"/>
      <c r="P714" s="195"/>
      <c r="Q714" s="195"/>
      <c r="R714" s="195"/>
      <c r="S714" s="195"/>
      <c r="T714" s="195"/>
      <c r="U714" s="195"/>
      <c r="V714" s="195"/>
      <c r="W714" s="195"/>
      <c r="X714" s="195"/>
      <c r="Y714" s="195"/>
      <c r="Z714" s="195"/>
      <c r="AA714" s="195"/>
    </row>
    <row r="715" spans="1:27" ht="13.8">
      <c r="A715" s="195"/>
      <c r="B715" s="195"/>
      <c r="C715" s="195"/>
      <c r="D715" s="195"/>
      <c r="E715" s="198"/>
      <c r="F715" s="195"/>
      <c r="G715" s="195"/>
      <c r="H715" s="195"/>
      <c r="I715" s="195"/>
      <c r="J715" s="195"/>
      <c r="K715" s="195"/>
      <c r="L715" s="195"/>
      <c r="M715" s="195"/>
      <c r="N715" s="195"/>
      <c r="O715" s="195"/>
      <c r="P715" s="195"/>
      <c r="Q715" s="195"/>
      <c r="R715" s="195"/>
      <c r="S715" s="195"/>
      <c r="T715" s="195"/>
      <c r="U715" s="195"/>
      <c r="V715" s="195"/>
      <c r="W715" s="195"/>
      <c r="X715" s="195"/>
      <c r="Y715" s="195"/>
      <c r="Z715" s="195"/>
      <c r="AA715" s="195"/>
    </row>
    <row r="716" spans="1:27" ht="13.8">
      <c r="A716" s="195"/>
      <c r="B716" s="195"/>
      <c r="C716" s="195"/>
      <c r="D716" s="195"/>
      <c r="E716" s="198"/>
      <c r="F716" s="195"/>
      <c r="G716" s="195"/>
      <c r="H716" s="195"/>
      <c r="I716" s="195"/>
      <c r="J716" s="195"/>
      <c r="K716" s="195"/>
      <c r="L716" s="195"/>
      <c r="M716" s="195"/>
      <c r="N716" s="195"/>
      <c r="O716" s="195"/>
      <c r="P716" s="195"/>
      <c r="Q716" s="195"/>
      <c r="R716" s="195"/>
      <c r="S716" s="195"/>
      <c r="T716" s="195"/>
      <c r="U716" s="195"/>
      <c r="V716" s="195"/>
      <c r="W716" s="195"/>
      <c r="X716" s="195"/>
      <c r="Y716" s="195"/>
      <c r="Z716" s="195"/>
      <c r="AA716" s="195"/>
    </row>
    <row r="717" spans="1:27" ht="13.8">
      <c r="A717" s="195"/>
      <c r="B717" s="195"/>
      <c r="C717" s="195"/>
      <c r="D717" s="195"/>
      <c r="E717" s="198"/>
      <c r="F717" s="195"/>
      <c r="G717" s="195"/>
      <c r="H717" s="195"/>
      <c r="I717" s="195"/>
      <c r="J717" s="195"/>
      <c r="K717" s="195"/>
      <c r="L717" s="195"/>
      <c r="M717" s="195"/>
      <c r="N717" s="195"/>
      <c r="O717" s="195"/>
      <c r="P717" s="195"/>
      <c r="Q717" s="195"/>
      <c r="R717" s="195"/>
      <c r="S717" s="195"/>
      <c r="T717" s="195"/>
      <c r="U717" s="195"/>
      <c r="V717" s="195"/>
      <c r="W717" s="195"/>
      <c r="X717" s="195"/>
      <c r="Y717" s="195"/>
      <c r="Z717" s="195"/>
      <c r="AA717" s="195"/>
    </row>
    <row r="718" spans="1:27" ht="13.8">
      <c r="A718" s="195"/>
      <c r="B718" s="195"/>
      <c r="C718" s="195"/>
      <c r="D718" s="195"/>
      <c r="E718" s="198"/>
      <c r="F718" s="195"/>
      <c r="G718" s="195"/>
      <c r="H718" s="195"/>
      <c r="I718" s="195"/>
      <c r="J718" s="195"/>
      <c r="K718" s="195"/>
      <c r="L718" s="195"/>
      <c r="M718" s="195"/>
      <c r="N718" s="195"/>
      <c r="O718" s="195"/>
      <c r="P718" s="195"/>
      <c r="Q718" s="195"/>
      <c r="R718" s="195"/>
      <c r="S718" s="195"/>
      <c r="T718" s="195"/>
      <c r="U718" s="195"/>
      <c r="V718" s="195"/>
      <c r="W718" s="195"/>
      <c r="X718" s="195"/>
      <c r="Y718" s="195"/>
      <c r="Z718" s="195"/>
      <c r="AA718" s="195"/>
    </row>
    <row r="719" spans="1:27" ht="13.8">
      <c r="A719" s="195"/>
      <c r="B719" s="195"/>
      <c r="C719" s="195"/>
      <c r="D719" s="195"/>
      <c r="E719" s="198"/>
      <c r="F719" s="195"/>
      <c r="G719" s="195"/>
      <c r="H719" s="195"/>
      <c r="I719" s="195"/>
      <c r="J719" s="195"/>
      <c r="K719" s="195"/>
      <c r="L719" s="195"/>
      <c r="M719" s="195"/>
      <c r="N719" s="195"/>
      <c r="O719" s="195"/>
      <c r="P719" s="195"/>
      <c r="Q719" s="195"/>
      <c r="R719" s="195"/>
      <c r="S719" s="195"/>
      <c r="T719" s="195"/>
      <c r="U719" s="195"/>
      <c r="V719" s="195"/>
      <c r="W719" s="195"/>
      <c r="X719" s="195"/>
      <c r="Y719" s="195"/>
      <c r="Z719" s="195"/>
      <c r="AA719" s="195"/>
    </row>
    <row r="720" spans="1:27" ht="13.8">
      <c r="A720" s="195"/>
      <c r="B720" s="195"/>
      <c r="C720" s="195"/>
      <c r="D720" s="195"/>
      <c r="E720" s="198"/>
      <c r="F720" s="195"/>
      <c r="G720" s="195"/>
      <c r="H720" s="195"/>
      <c r="I720" s="195"/>
      <c r="J720" s="195"/>
      <c r="K720" s="195"/>
      <c r="L720" s="195"/>
      <c r="M720" s="195"/>
      <c r="N720" s="195"/>
      <c r="O720" s="195"/>
      <c r="P720" s="195"/>
      <c r="Q720" s="195"/>
      <c r="R720" s="195"/>
      <c r="S720" s="195"/>
      <c r="T720" s="195"/>
      <c r="U720" s="195"/>
      <c r="V720" s="195"/>
      <c r="W720" s="195"/>
      <c r="X720" s="195"/>
      <c r="Y720" s="195"/>
      <c r="Z720" s="195"/>
      <c r="AA720" s="195"/>
    </row>
    <row r="721" spans="1:27" ht="13.8">
      <c r="A721" s="195"/>
      <c r="B721" s="195"/>
      <c r="C721" s="195"/>
      <c r="D721" s="195"/>
      <c r="E721" s="198"/>
      <c r="F721" s="195"/>
      <c r="G721" s="195"/>
      <c r="H721" s="195"/>
      <c r="I721" s="195"/>
      <c r="J721" s="195"/>
      <c r="K721" s="195"/>
      <c r="L721" s="195"/>
      <c r="M721" s="195"/>
      <c r="N721" s="195"/>
      <c r="O721" s="195"/>
      <c r="P721" s="195"/>
      <c r="Q721" s="195"/>
      <c r="R721" s="195"/>
      <c r="S721" s="195"/>
      <c r="T721" s="195"/>
      <c r="U721" s="195"/>
      <c r="V721" s="195"/>
      <c r="W721" s="195"/>
      <c r="X721" s="195"/>
      <c r="Y721" s="195"/>
      <c r="Z721" s="195"/>
      <c r="AA721" s="195"/>
    </row>
    <row r="722" spans="1:27" ht="13.8">
      <c r="A722" s="195"/>
      <c r="B722" s="195"/>
      <c r="C722" s="195"/>
      <c r="D722" s="195"/>
      <c r="E722" s="198"/>
      <c r="F722" s="195"/>
      <c r="G722" s="195"/>
      <c r="H722" s="195"/>
      <c r="I722" s="195"/>
      <c r="J722" s="195"/>
      <c r="K722" s="195"/>
      <c r="L722" s="195"/>
      <c r="M722" s="195"/>
      <c r="N722" s="195"/>
      <c r="O722" s="195"/>
      <c r="P722" s="195"/>
      <c r="Q722" s="195"/>
      <c r="R722" s="195"/>
      <c r="S722" s="195"/>
      <c r="T722" s="195"/>
      <c r="U722" s="195"/>
      <c r="V722" s="195"/>
      <c r="W722" s="195"/>
      <c r="X722" s="195"/>
      <c r="Y722" s="195"/>
      <c r="Z722" s="195"/>
      <c r="AA722" s="195"/>
    </row>
    <row r="723" spans="1:27" ht="13.8">
      <c r="A723" s="195"/>
      <c r="B723" s="195"/>
      <c r="C723" s="195"/>
      <c r="D723" s="195"/>
      <c r="E723" s="198"/>
      <c r="F723" s="195"/>
      <c r="G723" s="195"/>
      <c r="H723" s="195"/>
      <c r="I723" s="195"/>
      <c r="J723" s="195"/>
      <c r="K723" s="195"/>
      <c r="L723" s="195"/>
      <c r="M723" s="195"/>
      <c r="N723" s="195"/>
      <c r="O723" s="195"/>
      <c r="P723" s="195"/>
      <c r="Q723" s="195"/>
      <c r="R723" s="195"/>
      <c r="S723" s="195"/>
      <c r="T723" s="195"/>
      <c r="U723" s="195"/>
      <c r="V723" s="195"/>
      <c r="W723" s="195"/>
      <c r="X723" s="195"/>
      <c r="Y723" s="195"/>
      <c r="Z723" s="195"/>
      <c r="AA723" s="195"/>
    </row>
    <row r="724" spans="1:27" ht="13.8">
      <c r="A724" s="195"/>
      <c r="B724" s="195"/>
      <c r="C724" s="195"/>
      <c r="D724" s="195"/>
      <c r="E724" s="198"/>
      <c r="F724" s="195"/>
      <c r="G724" s="195"/>
      <c r="H724" s="195"/>
      <c r="I724" s="195"/>
      <c r="J724" s="195"/>
      <c r="K724" s="195"/>
      <c r="L724" s="195"/>
      <c r="M724" s="195"/>
      <c r="N724" s="195"/>
      <c r="O724" s="195"/>
      <c r="P724" s="195"/>
      <c r="Q724" s="195"/>
      <c r="R724" s="195"/>
      <c r="S724" s="195"/>
      <c r="T724" s="195"/>
      <c r="U724" s="195"/>
      <c r="V724" s="195"/>
      <c r="W724" s="195"/>
      <c r="X724" s="195"/>
      <c r="Y724" s="195"/>
      <c r="Z724" s="195"/>
      <c r="AA724" s="195"/>
    </row>
    <row r="725" spans="1:27" ht="13.8">
      <c r="A725" s="195"/>
      <c r="B725" s="195"/>
      <c r="C725" s="195"/>
      <c r="D725" s="195"/>
      <c r="E725" s="198"/>
      <c r="F725" s="195"/>
      <c r="G725" s="195"/>
      <c r="H725" s="195"/>
      <c r="I725" s="195"/>
      <c r="J725" s="195"/>
      <c r="K725" s="195"/>
      <c r="L725" s="195"/>
      <c r="M725" s="195"/>
      <c r="N725" s="195"/>
      <c r="O725" s="195"/>
      <c r="P725" s="195"/>
      <c r="Q725" s="195"/>
      <c r="R725" s="195"/>
      <c r="S725" s="195"/>
      <c r="T725" s="195"/>
      <c r="U725" s="195"/>
      <c r="V725" s="195"/>
      <c r="W725" s="195"/>
      <c r="X725" s="195"/>
      <c r="Y725" s="195"/>
      <c r="Z725" s="195"/>
      <c r="AA725" s="195"/>
    </row>
    <row r="726" spans="1:27" ht="13.8">
      <c r="A726" s="195"/>
      <c r="B726" s="195"/>
      <c r="C726" s="195"/>
      <c r="D726" s="195"/>
      <c r="E726" s="198"/>
      <c r="F726" s="195"/>
      <c r="G726" s="195"/>
      <c r="H726" s="195"/>
      <c r="I726" s="195"/>
      <c r="J726" s="195"/>
      <c r="K726" s="195"/>
      <c r="L726" s="195"/>
      <c r="M726" s="195"/>
      <c r="N726" s="195"/>
      <c r="O726" s="195"/>
      <c r="P726" s="195"/>
      <c r="Q726" s="195"/>
      <c r="R726" s="195"/>
      <c r="S726" s="195"/>
      <c r="T726" s="195"/>
      <c r="U726" s="195"/>
      <c r="V726" s="195"/>
      <c r="W726" s="195"/>
      <c r="X726" s="195"/>
      <c r="Y726" s="195"/>
      <c r="Z726" s="195"/>
      <c r="AA726" s="195"/>
    </row>
    <row r="727" spans="1:27" ht="13.8">
      <c r="A727" s="195"/>
      <c r="B727" s="195"/>
      <c r="C727" s="195"/>
      <c r="D727" s="195"/>
      <c r="E727" s="198"/>
      <c r="F727" s="195"/>
      <c r="G727" s="195"/>
      <c r="H727" s="195"/>
      <c r="I727" s="195"/>
      <c r="J727" s="195"/>
      <c r="K727" s="195"/>
      <c r="L727" s="195"/>
      <c r="M727" s="195"/>
      <c r="N727" s="195"/>
      <c r="O727" s="195"/>
      <c r="P727" s="195"/>
      <c r="Q727" s="195"/>
      <c r="R727" s="195"/>
      <c r="S727" s="195"/>
      <c r="T727" s="195"/>
      <c r="U727" s="195"/>
      <c r="V727" s="195"/>
      <c r="W727" s="195"/>
      <c r="X727" s="195"/>
      <c r="Y727" s="195"/>
      <c r="Z727" s="195"/>
      <c r="AA727" s="195"/>
    </row>
    <row r="728" spans="1:27" ht="13.8">
      <c r="A728" s="195"/>
      <c r="B728" s="195"/>
      <c r="C728" s="195"/>
      <c r="D728" s="195"/>
      <c r="E728" s="198"/>
      <c r="F728" s="195"/>
      <c r="G728" s="195"/>
      <c r="H728" s="195"/>
      <c r="I728" s="195"/>
      <c r="J728" s="195"/>
      <c r="K728" s="195"/>
      <c r="L728" s="195"/>
      <c r="M728" s="195"/>
      <c r="N728" s="195"/>
      <c r="O728" s="195"/>
      <c r="P728" s="195"/>
      <c r="Q728" s="195"/>
      <c r="R728" s="195"/>
      <c r="S728" s="195"/>
      <c r="T728" s="195"/>
      <c r="U728" s="195"/>
      <c r="V728" s="195"/>
      <c r="W728" s="195"/>
      <c r="X728" s="195"/>
      <c r="Y728" s="195"/>
      <c r="Z728" s="195"/>
      <c r="AA728" s="195"/>
    </row>
    <row r="729" spans="1:27" ht="13.8">
      <c r="A729" s="195"/>
      <c r="B729" s="195"/>
      <c r="C729" s="195"/>
      <c r="D729" s="195"/>
      <c r="E729" s="198"/>
      <c r="F729" s="195"/>
      <c r="G729" s="195"/>
      <c r="H729" s="195"/>
      <c r="I729" s="195"/>
      <c r="J729" s="195"/>
      <c r="K729" s="195"/>
      <c r="L729" s="195"/>
      <c r="M729" s="195"/>
      <c r="N729" s="195"/>
      <c r="O729" s="195"/>
      <c r="P729" s="195"/>
      <c r="Q729" s="195"/>
      <c r="R729" s="195"/>
      <c r="S729" s="195"/>
      <c r="T729" s="195"/>
      <c r="U729" s="195"/>
      <c r="V729" s="195"/>
      <c r="W729" s="195"/>
      <c r="X729" s="195"/>
      <c r="Y729" s="195"/>
      <c r="Z729" s="195"/>
      <c r="AA729" s="195"/>
    </row>
    <row r="730" spans="1:27" ht="13.8">
      <c r="A730" s="195"/>
      <c r="B730" s="195"/>
      <c r="C730" s="195"/>
      <c r="D730" s="195"/>
      <c r="E730" s="198"/>
      <c r="F730" s="195"/>
      <c r="G730" s="195"/>
      <c r="H730" s="195"/>
      <c r="I730" s="195"/>
      <c r="J730" s="195"/>
      <c r="K730" s="195"/>
      <c r="L730" s="195"/>
      <c r="M730" s="195"/>
      <c r="N730" s="195"/>
      <c r="O730" s="195"/>
      <c r="P730" s="195"/>
      <c r="Q730" s="195"/>
      <c r="R730" s="195"/>
      <c r="S730" s="195"/>
      <c r="T730" s="195"/>
      <c r="U730" s="195"/>
      <c r="V730" s="195"/>
      <c r="W730" s="195"/>
      <c r="X730" s="195"/>
      <c r="Y730" s="195"/>
      <c r="Z730" s="195"/>
      <c r="AA730" s="195"/>
    </row>
    <row r="731" spans="1:27" ht="13.8">
      <c r="A731" s="195"/>
      <c r="B731" s="195"/>
      <c r="C731" s="195"/>
      <c r="D731" s="195"/>
      <c r="E731" s="198"/>
      <c r="F731" s="195"/>
      <c r="G731" s="195"/>
      <c r="H731" s="195"/>
      <c r="I731" s="195"/>
      <c r="J731" s="195"/>
      <c r="K731" s="195"/>
      <c r="L731" s="195"/>
      <c r="M731" s="195"/>
      <c r="N731" s="195"/>
      <c r="O731" s="195"/>
      <c r="P731" s="195"/>
      <c r="Q731" s="195"/>
      <c r="R731" s="195"/>
      <c r="S731" s="195"/>
      <c r="T731" s="195"/>
      <c r="U731" s="195"/>
      <c r="V731" s="195"/>
      <c r="W731" s="195"/>
      <c r="X731" s="195"/>
      <c r="Y731" s="195"/>
      <c r="Z731" s="195"/>
      <c r="AA731" s="195"/>
    </row>
    <row r="732" spans="1:27" ht="13.8">
      <c r="A732" s="195"/>
      <c r="B732" s="195"/>
      <c r="C732" s="195"/>
      <c r="D732" s="195"/>
      <c r="E732" s="198"/>
      <c r="F732" s="195"/>
      <c r="G732" s="195"/>
      <c r="H732" s="195"/>
      <c r="I732" s="195"/>
      <c r="J732" s="195"/>
      <c r="K732" s="195"/>
      <c r="L732" s="195"/>
      <c r="M732" s="195"/>
      <c r="N732" s="195"/>
      <c r="O732" s="195"/>
      <c r="P732" s="195"/>
      <c r="Q732" s="195"/>
      <c r="R732" s="195"/>
      <c r="S732" s="195"/>
      <c r="T732" s="195"/>
      <c r="U732" s="195"/>
      <c r="V732" s="195"/>
      <c r="W732" s="195"/>
      <c r="X732" s="195"/>
      <c r="Y732" s="195"/>
      <c r="Z732" s="195"/>
      <c r="AA732" s="195"/>
    </row>
    <row r="733" spans="1:27" ht="13.8">
      <c r="A733" s="195"/>
      <c r="B733" s="195"/>
      <c r="C733" s="195"/>
      <c r="D733" s="195"/>
      <c r="E733" s="198"/>
      <c r="F733" s="195"/>
      <c r="G733" s="195"/>
      <c r="H733" s="195"/>
      <c r="I733" s="195"/>
      <c r="J733" s="195"/>
      <c r="K733" s="195"/>
      <c r="L733" s="195"/>
      <c r="M733" s="195"/>
      <c r="N733" s="195"/>
      <c r="O733" s="195"/>
      <c r="P733" s="195"/>
      <c r="Q733" s="195"/>
      <c r="R733" s="195"/>
      <c r="S733" s="195"/>
      <c r="T733" s="195"/>
      <c r="U733" s="195"/>
      <c r="V733" s="195"/>
      <c r="W733" s="195"/>
      <c r="X733" s="195"/>
      <c r="Y733" s="195"/>
      <c r="Z733" s="195"/>
      <c r="AA733" s="195"/>
    </row>
    <row r="734" spans="1:27" ht="13.8">
      <c r="A734" s="195"/>
      <c r="B734" s="195"/>
      <c r="C734" s="195"/>
      <c r="D734" s="195"/>
      <c r="E734" s="198"/>
      <c r="F734" s="195"/>
      <c r="G734" s="195"/>
      <c r="H734" s="195"/>
      <c r="I734" s="195"/>
      <c r="J734" s="195"/>
      <c r="K734" s="195"/>
      <c r="L734" s="195"/>
      <c r="M734" s="195"/>
      <c r="N734" s="195"/>
      <c r="O734" s="195"/>
      <c r="P734" s="195"/>
      <c r="Q734" s="195"/>
      <c r="R734" s="195"/>
      <c r="S734" s="195"/>
      <c r="T734" s="195"/>
      <c r="U734" s="195"/>
      <c r="V734" s="195"/>
      <c r="W734" s="195"/>
      <c r="X734" s="195"/>
      <c r="Y734" s="195"/>
      <c r="Z734" s="195"/>
      <c r="AA734" s="195"/>
    </row>
    <row r="735" spans="1:27" ht="13.8">
      <c r="A735" s="195"/>
      <c r="B735" s="195"/>
      <c r="C735" s="195"/>
      <c r="D735" s="195"/>
      <c r="E735" s="198"/>
      <c r="F735" s="195"/>
      <c r="G735" s="195"/>
      <c r="H735" s="195"/>
      <c r="I735" s="195"/>
      <c r="J735" s="195"/>
      <c r="K735" s="195"/>
      <c r="L735" s="195"/>
      <c r="M735" s="195"/>
      <c r="N735" s="195"/>
      <c r="O735" s="195"/>
      <c r="P735" s="195"/>
      <c r="Q735" s="195"/>
      <c r="R735" s="195"/>
      <c r="S735" s="195"/>
      <c r="T735" s="195"/>
      <c r="U735" s="195"/>
      <c r="V735" s="195"/>
      <c r="W735" s="195"/>
      <c r="X735" s="195"/>
      <c r="Y735" s="195"/>
      <c r="Z735" s="195"/>
      <c r="AA735" s="195"/>
    </row>
    <row r="736" spans="1:27" ht="13.8">
      <c r="A736" s="195"/>
      <c r="B736" s="195"/>
      <c r="C736" s="195"/>
      <c r="D736" s="195"/>
      <c r="E736" s="198"/>
      <c r="F736" s="195"/>
      <c r="G736" s="195"/>
      <c r="H736" s="195"/>
      <c r="I736" s="195"/>
      <c r="J736" s="195"/>
      <c r="K736" s="195"/>
      <c r="L736" s="195"/>
      <c r="M736" s="195"/>
      <c r="N736" s="195"/>
      <c r="O736" s="195"/>
      <c r="P736" s="195"/>
      <c r="Q736" s="195"/>
      <c r="R736" s="195"/>
      <c r="S736" s="195"/>
      <c r="T736" s="195"/>
      <c r="U736" s="195"/>
      <c r="V736" s="195"/>
      <c r="W736" s="195"/>
      <c r="X736" s="195"/>
      <c r="Y736" s="195"/>
      <c r="Z736" s="195"/>
      <c r="AA736" s="195"/>
    </row>
    <row r="737" spans="1:27" ht="13.8">
      <c r="A737" s="195"/>
      <c r="B737" s="195"/>
      <c r="C737" s="195"/>
      <c r="D737" s="195"/>
      <c r="E737" s="198"/>
      <c r="F737" s="195"/>
      <c r="G737" s="195"/>
      <c r="H737" s="195"/>
      <c r="I737" s="195"/>
      <c r="J737" s="195"/>
      <c r="K737" s="195"/>
      <c r="L737" s="195"/>
      <c r="M737" s="195"/>
      <c r="N737" s="195"/>
      <c r="O737" s="195"/>
      <c r="P737" s="195"/>
      <c r="Q737" s="195"/>
      <c r="R737" s="195"/>
      <c r="S737" s="195"/>
      <c r="T737" s="195"/>
      <c r="U737" s="195"/>
      <c r="V737" s="195"/>
      <c r="W737" s="195"/>
      <c r="X737" s="195"/>
      <c r="Y737" s="195"/>
      <c r="Z737" s="195"/>
      <c r="AA737" s="195"/>
    </row>
    <row r="738" spans="1:27" ht="13.8">
      <c r="A738" s="195"/>
      <c r="B738" s="195"/>
      <c r="C738" s="195"/>
      <c r="D738" s="195"/>
      <c r="E738" s="198"/>
      <c r="F738" s="195"/>
      <c r="G738" s="195"/>
      <c r="H738" s="195"/>
      <c r="I738" s="195"/>
      <c r="J738" s="195"/>
      <c r="K738" s="195"/>
      <c r="L738" s="195"/>
      <c r="M738" s="195"/>
      <c r="N738" s="195"/>
      <c r="O738" s="195"/>
      <c r="P738" s="195"/>
      <c r="Q738" s="195"/>
      <c r="R738" s="195"/>
      <c r="S738" s="195"/>
      <c r="T738" s="195"/>
      <c r="U738" s="195"/>
      <c r="V738" s="195"/>
      <c r="W738" s="195"/>
      <c r="X738" s="195"/>
      <c r="Y738" s="195"/>
      <c r="Z738" s="195"/>
      <c r="AA738" s="195"/>
    </row>
    <row r="739" spans="1:27" ht="13.8">
      <c r="A739" s="195"/>
      <c r="B739" s="195"/>
      <c r="C739" s="195"/>
      <c r="D739" s="195"/>
      <c r="E739" s="198"/>
      <c r="F739" s="195"/>
      <c r="G739" s="195"/>
      <c r="H739" s="195"/>
      <c r="I739" s="195"/>
      <c r="J739" s="195"/>
      <c r="K739" s="195"/>
      <c r="L739" s="195"/>
      <c r="M739" s="195"/>
      <c r="N739" s="195"/>
      <c r="O739" s="195"/>
      <c r="P739" s="195"/>
      <c r="Q739" s="195"/>
      <c r="R739" s="195"/>
      <c r="S739" s="195"/>
      <c r="T739" s="195"/>
      <c r="U739" s="195"/>
      <c r="V739" s="195"/>
      <c r="W739" s="195"/>
      <c r="X739" s="195"/>
      <c r="Y739" s="195"/>
      <c r="Z739" s="195"/>
      <c r="AA739" s="195"/>
    </row>
    <row r="740" spans="1:27" ht="13.8">
      <c r="A740" s="195"/>
      <c r="B740" s="195"/>
      <c r="C740" s="195"/>
      <c r="D740" s="195"/>
      <c r="E740" s="198"/>
      <c r="F740" s="195"/>
      <c r="G740" s="195"/>
      <c r="H740" s="195"/>
      <c r="I740" s="195"/>
      <c r="J740" s="195"/>
      <c r="K740" s="195"/>
      <c r="L740" s="195"/>
      <c r="M740" s="195"/>
      <c r="N740" s="195"/>
      <c r="O740" s="195"/>
      <c r="P740" s="195"/>
      <c r="Q740" s="195"/>
      <c r="R740" s="195"/>
      <c r="S740" s="195"/>
      <c r="T740" s="195"/>
      <c r="U740" s="195"/>
      <c r="V740" s="195"/>
      <c r="W740" s="195"/>
      <c r="X740" s="195"/>
      <c r="Y740" s="195"/>
      <c r="Z740" s="195"/>
      <c r="AA740" s="195"/>
    </row>
    <row r="741" spans="1:27" ht="13.8">
      <c r="A741" s="195"/>
      <c r="B741" s="195"/>
      <c r="C741" s="195"/>
      <c r="D741" s="195"/>
      <c r="E741" s="198"/>
      <c r="F741" s="195"/>
      <c r="G741" s="195"/>
      <c r="H741" s="195"/>
      <c r="I741" s="195"/>
      <c r="J741" s="195"/>
      <c r="K741" s="195"/>
      <c r="L741" s="195"/>
      <c r="M741" s="195"/>
      <c r="N741" s="195"/>
      <c r="O741" s="195"/>
      <c r="P741" s="195"/>
      <c r="Q741" s="195"/>
      <c r="R741" s="195"/>
      <c r="S741" s="195"/>
      <c r="T741" s="195"/>
      <c r="U741" s="195"/>
      <c r="V741" s="195"/>
      <c r="W741" s="195"/>
      <c r="X741" s="195"/>
      <c r="Y741" s="195"/>
      <c r="Z741" s="195"/>
      <c r="AA741" s="195"/>
    </row>
    <row r="742" spans="1:27" ht="13.8">
      <c r="A742" s="195"/>
      <c r="B742" s="195"/>
      <c r="C742" s="195"/>
      <c r="D742" s="195"/>
      <c r="E742" s="198"/>
      <c r="F742" s="195"/>
      <c r="G742" s="195"/>
      <c r="H742" s="195"/>
      <c r="I742" s="195"/>
      <c r="J742" s="195"/>
      <c r="K742" s="195"/>
      <c r="L742" s="195"/>
      <c r="M742" s="195"/>
      <c r="N742" s="195"/>
      <c r="O742" s="195"/>
      <c r="P742" s="195"/>
      <c r="Q742" s="195"/>
      <c r="R742" s="195"/>
      <c r="S742" s="195"/>
      <c r="T742" s="195"/>
      <c r="U742" s="195"/>
      <c r="V742" s="195"/>
      <c r="W742" s="195"/>
      <c r="X742" s="195"/>
      <c r="Y742" s="195"/>
      <c r="Z742" s="195"/>
      <c r="AA742" s="195"/>
    </row>
    <row r="743" spans="1:27" ht="13.8">
      <c r="A743" s="195"/>
      <c r="B743" s="195"/>
      <c r="C743" s="195"/>
      <c r="D743" s="195"/>
      <c r="E743" s="198"/>
      <c r="F743" s="195"/>
      <c r="G743" s="195"/>
      <c r="H743" s="195"/>
      <c r="I743" s="195"/>
      <c r="J743" s="195"/>
      <c r="K743" s="195"/>
      <c r="L743" s="195"/>
      <c r="M743" s="195"/>
      <c r="N743" s="195"/>
      <c r="O743" s="195"/>
      <c r="P743" s="195"/>
      <c r="Q743" s="195"/>
      <c r="R743" s="195"/>
      <c r="S743" s="195"/>
      <c r="T743" s="195"/>
      <c r="U743" s="195"/>
      <c r="V743" s="195"/>
      <c r="W743" s="195"/>
      <c r="X743" s="195"/>
      <c r="Y743" s="195"/>
      <c r="Z743" s="195"/>
      <c r="AA743" s="195"/>
    </row>
    <row r="744" spans="1:27" ht="13.8">
      <c r="A744" s="195"/>
      <c r="B744" s="195"/>
      <c r="C744" s="195"/>
      <c r="D744" s="195"/>
      <c r="E744" s="198"/>
      <c r="F744" s="195"/>
      <c r="G744" s="195"/>
      <c r="H744" s="195"/>
      <c r="I744" s="195"/>
      <c r="J744" s="195"/>
      <c r="K744" s="195"/>
      <c r="L744" s="195"/>
      <c r="M744" s="195"/>
      <c r="N744" s="195"/>
      <c r="O744" s="195"/>
      <c r="P744" s="195"/>
      <c r="Q744" s="195"/>
      <c r="R744" s="195"/>
      <c r="S744" s="195"/>
      <c r="T744" s="195"/>
      <c r="U744" s="195"/>
      <c r="V744" s="195"/>
      <c r="W744" s="195"/>
      <c r="X744" s="195"/>
      <c r="Y744" s="195"/>
      <c r="Z744" s="195"/>
      <c r="AA744" s="195"/>
    </row>
    <row r="745" spans="1:27" ht="13.8">
      <c r="A745" s="195"/>
      <c r="B745" s="195"/>
      <c r="C745" s="195"/>
      <c r="D745" s="195"/>
      <c r="E745" s="198"/>
      <c r="F745" s="195"/>
      <c r="G745" s="195"/>
      <c r="H745" s="195"/>
      <c r="I745" s="195"/>
      <c r="J745" s="195"/>
      <c r="K745" s="195"/>
      <c r="L745" s="195"/>
      <c r="M745" s="195"/>
      <c r="N745" s="195"/>
      <c r="O745" s="195"/>
      <c r="P745" s="195"/>
      <c r="Q745" s="195"/>
      <c r="R745" s="195"/>
      <c r="S745" s="195"/>
      <c r="T745" s="195"/>
      <c r="U745" s="195"/>
      <c r="V745" s="195"/>
      <c r="W745" s="195"/>
      <c r="X745" s="195"/>
      <c r="Y745" s="195"/>
      <c r="Z745" s="195"/>
      <c r="AA745" s="195"/>
    </row>
    <row r="746" spans="1:27" ht="13.8">
      <c r="A746" s="195"/>
      <c r="B746" s="195"/>
      <c r="C746" s="195"/>
      <c r="D746" s="195"/>
      <c r="E746" s="198"/>
      <c r="F746" s="195"/>
      <c r="G746" s="195"/>
      <c r="H746" s="195"/>
      <c r="I746" s="195"/>
      <c r="J746" s="195"/>
      <c r="K746" s="195"/>
      <c r="L746" s="195"/>
      <c r="M746" s="195"/>
      <c r="N746" s="195"/>
      <c r="O746" s="195"/>
      <c r="P746" s="195"/>
      <c r="Q746" s="195"/>
      <c r="R746" s="195"/>
      <c r="S746" s="195"/>
      <c r="T746" s="195"/>
      <c r="U746" s="195"/>
      <c r="V746" s="195"/>
      <c r="W746" s="195"/>
      <c r="X746" s="195"/>
      <c r="Y746" s="195"/>
      <c r="Z746" s="195"/>
      <c r="AA746" s="195"/>
    </row>
    <row r="747" spans="1:27" ht="13.8">
      <c r="A747" s="195"/>
      <c r="B747" s="195"/>
      <c r="C747" s="195"/>
      <c r="D747" s="195"/>
      <c r="E747" s="198"/>
      <c r="F747" s="195"/>
      <c r="G747" s="195"/>
      <c r="H747" s="195"/>
      <c r="I747" s="195"/>
      <c r="J747" s="195"/>
      <c r="K747" s="195"/>
      <c r="L747" s="195"/>
      <c r="M747" s="195"/>
      <c r="N747" s="195"/>
      <c r="O747" s="195"/>
      <c r="P747" s="195"/>
      <c r="Q747" s="195"/>
      <c r="R747" s="195"/>
      <c r="S747" s="195"/>
      <c r="T747" s="195"/>
      <c r="U747" s="195"/>
      <c r="V747" s="195"/>
      <c r="W747" s="195"/>
      <c r="X747" s="195"/>
      <c r="Y747" s="195"/>
      <c r="Z747" s="195"/>
      <c r="AA747" s="195"/>
    </row>
    <row r="748" spans="1:27" ht="13.8">
      <c r="A748" s="195"/>
      <c r="B748" s="195"/>
      <c r="C748" s="195"/>
      <c r="D748" s="195"/>
      <c r="E748" s="198"/>
      <c r="F748" s="195"/>
      <c r="G748" s="195"/>
      <c r="H748" s="195"/>
      <c r="I748" s="195"/>
      <c r="J748" s="195"/>
      <c r="K748" s="195"/>
      <c r="L748" s="195"/>
      <c r="M748" s="195"/>
      <c r="N748" s="195"/>
      <c r="O748" s="195"/>
      <c r="P748" s="195"/>
      <c r="Q748" s="195"/>
      <c r="R748" s="195"/>
      <c r="S748" s="195"/>
      <c r="T748" s="195"/>
      <c r="U748" s="195"/>
      <c r="V748" s="195"/>
      <c r="W748" s="195"/>
      <c r="X748" s="195"/>
      <c r="Y748" s="195"/>
      <c r="Z748" s="195"/>
      <c r="AA748" s="195"/>
    </row>
    <row r="749" spans="1:27" ht="13.8">
      <c r="A749" s="195"/>
      <c r="B749" s="195"/>
      <c r="C749" s="195"/>
      <c r="D749" s="195"/>
      <c r="E749" s="198"/>
      <c r="F749" s="195"/>
      <c r="G749" s="195"/>
      <c r="H749" s="195"/>
      <c r="I749" s="195"/>
      <c r="J749" s="195"/>
      <c r="K749" s="195"/>
      <c r="L749" s="195"/>
      <c r="M749" s="195"/>
      <c r="N749" s="195"/>
      <c r="O749" s="195"/>
      <c r="P749" s="195"/>
      <c r="Q749" s="195"/>
      <c r="R749" s="195"/>
      <c r="S749" s="195"/>
      <c r="T749" s="195"/>
      <c r="U749" s="195"/>
      <c r="V749" s="195"/>
      <c r="W749" s="195"/>
      <c r="X749" s="195"/>
      <c r="Y749" s="195"/>
      <c r="Z749" s="195"/>
      <c r="AA749" s="195"/>
    </row>
    <row r="750" spans="1:27" ht="13.8">
      <c r="A750" s="195"/>
      <c r="B750" s="195"/>
      <c r="C750" s="195"/>
      <c r="D750" s="195"/>
      <c r="E750" s="198"/>
      <c r="F750" s="195"/>
      <c r="G750" s="195"/>
      <c r="H750" s="195"/>
      <c r="I750" s="195"/>
      <c r="J750" s="195"/>
      <c r="K750" s="195"/>
      <c r="L750" s="195"/>
      <c r="M750" s="195"/>
      <c r="N750" s="195"/>
      <c r="O750" s="195"/>
      <c r="P750" s="195"/>
      <c r="Q750" s="195"/>
      <c r="R750" s="195"/>
      <c r="S750" s="195"/>
      <c r="T750" s="195"/>
      <c r="U750" s="195"/>
      <c r="V750" s="195"/>
      <c r="W750" s="195"/>
      <c r="X750" s="195"/>
      <c r="Y750" s="195"/>
      <c r="Z750" s="195"/>
      <c r="AA750" s="195"/>
    </row>
    <row r="751" spans="1:27" ht="13.8">
      <c r="A751" s="195"/>
      <c r="B751" s="195"/>
      <c r="C751" s="195"/>
      <c r="D751" s="195"/>
      <c r="E751" s="198"/>
      <c r="F751" s="195"/>
      <c r="G751" s="195"/>
      <c r="H751" s="195"/>
      <c r="I751" s="195"/>
      <c r="J751" s="195"/>
      <c r="K751" s="195"/>
      <c r="L751" s="195"/>
      <c r="M751" s="195"/>
      <c r="N751" s="195"/>
      <c r="O751" s="195"/>
      <c r="P751" s="195"/>
      <c r="Q751" s="195"/>
      <c r="R751" s="195"/>
      <c r="S751" s="195"/>
      <c r="T751" s="195"/>
      <c r="U751" s="195"/>
      <c r="V751" s="195"/>
      <c r="W751" s="195"/>
      <c r="X751" s="195"/>
      <c r="Y751" s="195"/>
      <c r="Z751" s="195"/>
      <c r="AA751" s="195"/>
    </row>
    <row r="752" spans="1:27" ht="13.8">
      <c r="A752" s="195"/>
      <c r="B752" s="195"/>
      <c r="C752" s="195"/>
      <c r="D752" s="195"/>
      <c r="E752" s="198"/>
      <c r="F752" s="195"/>
      <c r="G752" s="195"/>
      <c r="H752" s="195"/>
      <c r="I752" s="195"/>
      <c r="J752" s="195"/>
      <c r="K752" s="195"/>
      <c r="L752" s="195"/>
      <c r="M752" s="195"/>
      <c r="N752" s="195"/>
      <c r="O752" s="195"/>
      <c r="P752" s="195"/>
      <c r="Q752" s="195"/>
      <c r="R752" s="195"/>
      <c r="S752" s="195"/>
      <c r="T752" s="195"/>
      <c r="U752" s="195"/>
      <c r="V752" s="195"/>
      <c r="W752" s="195"/>
      <c r="X752" s="195"/>
      <c r="Y752" s="195"/>
      <c r="Z752" s="195"/>
      <c r="AA752" s="195"/>
    </row>
    <row r="753" spans="1:27" ht="13.8">
      <c r="A753" s="195"/>
      <c r="B753" s="195"/>
      <c r="C753" s="195"/>
      <c r="D753" s="195"/>
      <c r="E753" s="198"/>
      <c r="F753" s="195"/>
      <c r="G753" s="195"/>
      <c r="H753" s="195"/>
      <c r="I753" s="195"/>
      <c r="J753" s="195"/>
      <c r="K753" s="195"/>
      <c r="L753" s="195"/>
      <c r="M753" s="195"/>
      <c r="N753" s="195"/>
      <c r="O753" s="195"/>
      <c r="P753" s="195"/>
      <c r="Q753" s="195"/>
      <c r="R753" s="195"/>
      <c r="S753" s="195"/>
      <c r="T753" s="195"/>
      <c r="U753" s="195"/>
      <c r="V753" s="195"/>
      <c r="W753" s="195"/>
      <c r="X753" s="195"/>
      <c r="Y753" s="195"/>
      <c r="Z753" s="195"/>
      <c r="AA753" s="195"/>
    </row>
    <row r="754" spans="1:27" ht="13.8">
      <c r="A754" s="195"/>
      <c r="B754" s="195"/>
      <c r="C754" s="195"/>
      <c r="D754" s="195"/>
      <c r="E754" s="198"/>
      <c r="F754" s="195"/>
      <c r="G754" s="195"/>
      <c r="H754" s="195"/>
      <c r="I754" s="195"/>
      <c r="J754" s="195"/>
      <c r="K754" s="195"/>
      <c r="L754" s="195"/>
      <c r="M754" s="195"/>
      <c r="N754" s="195"/>
      <c r="O754" s="195"/>
      <c r="P754" s="195"/>
      <c r="Q754" s="195"/>
      <c r="R754" s="195"/>
      <c r="S754" s="195"/>
      <c r="T754" s="195"/>
      <c r="U754" s="195"/>
      <c r="V754" s="195"/>
      <c r="W754" s="195"/>
      <c r="X754" s="195"/>
      <c r="Y754" s="195"/>
      <c r="Z754" s="195"/>
      <c r="AA754" s="195"/>
    </row>
    <row r="755" spans="1:27" ht="13.8">
      <c r="A755" s="195"/>
      <c r="B755" s="195"/>
      <c r="C755" s="195"/>
      <c r="D755" s="195"/>
      <c r="E755" s="198"/>
      <c r="F755" s="195"/>
      <c r="G755" s="195"/>
      <c r="H755" s="195"/>
      <c r="I755" s="195"/>
      <c r="J755" s="195"/>
      <c r="K755" s="195"/>
      <c r="L755" s="195"/>
      <c r="M755" s="195"/>
      <c r="N755" s="195"/>
      <c r="O755" s="195"/>
      <c r="P755" s="195"/>
      <c r="Q755" s="195"/>
      <c r="R755" s="195"/>
      <c r="S755" s="195"/>
      <c r="T755" s="195"/>
      <c r="U755" s="195"/>
      <c r="V755" s="195"/>
      <c r="W755" s="195"/>
      <c r="X755" s="195"/>
      <c r="Y755" s="195"/>
      <c r="Z755" s="195"/>
      <c r="AA755" s="195"/>
    </row>
    <row r="756" spans="1:27" ht="13.8">
      <c r="A756" s="195"/>
      <c r="B756" s="195"/>
      <c r="C756" s="195"/>
      <c r="D756" s="195"/>
      <c r="E756" s="198"/>
      <c r="F756" s="195"/>
      <c r="G756" s="195"/>
      <c r="H756" s="195"/>
      <c r="I756" s="195"/>
      <c r="J756" s="195"/>
      <c r="K756" s="195"/>
      <c r="L756" s="195"/>
      <c r="M756" s="195"/>
      <c r="N756" s="195"/>
      <c r="O756" s="195"/>
      <c r="P756" s="195"/>
      <c r="Q756" s="195"/>
      <c r="R756" s="195"/>
      <c r="S756" s="195"/>
      <c r="T756" s="195"/>
      <c r="U756" s="195"/>
      <c r="V756" s="195"/>
      <c r="W756" s="195"/>
      <c r="X756" s="195"/>
      <c r="Y756" s="195"/>
      <c r="Z756" s="195"/>
      <c r="AA756" s="195"/>
    </row>
    <row r="757" spans="1:27" ht="13.8">
      <c r="A757" s="195"/>
      <c r="B757" s="195"/>
      <c r="C757" s="195"/>
      <c r="D757" s="195"/>
      <c r="E757" s="198"/>
      <c r="F757" s="195"/>
      <c r="G757" s="195"/>
      <c r="H757" s="195"/>
      <c r="I757" s="195"/>
      <c r="J757" s="195"/>
      <c r="K757" s="195"/>
      <c r="L757" s="195"/>
      <c r="M757" s="195"/>
      <c r="N757" s="195"/>
      <c r="O757" s="195"/>
      <c r="P757" s="195"/>
      <c r="Q757" s="195"/>
      <c r="R757" s="195"/>
      <c r="S757" s="195"/>
      <c r="T757" s="195"/>
      <c r="U757" s="195"/>
      <c r="V757" s="195"/>
      <c r="W757" s="195"/>
      <c r="X757" s="195"/>
      <c r="Y757" s="195"/>
      <c r="Z757" s="195"/>
      <c r="AA757" s="195"/>
    </row>
    <row r="758" spans="1:27" ht="13.8">
      <c r="A758" s="195"/>
      <c r="B758" s="195"/>
      <c r="C758" s="195"/>
      <c r="D758" s="195"/>
      <c r="E758" s="198"/>
      <c r="F758" s="195"/>
      <c r="G758" s="195"/>
      <c r="H758" s="195"/>
      <c r="I758" s="195"/>
      <c r="J758" s="195"/>
      <c r="K758" s="195"/>
      <c r="L758" s="195"/>
      <c r="M758" s="195"/>
      <c r="N758" s="195"/>
      <c r="O758" s="195"/>
      <c r="P758" s="195"/>
      <c r="Q758" s="195"/>
      <c r="R758" s="195"/>
      <c r="S758" s="195"/>
      <c r="T758" s="195"/>
      <c r="U758" s="195"/>
      <c r="V758" s="195"/>
      <c r="W758" s="195"/>
      <c r="X758" s="195"/>
      <c r="Y758" s="195"/>
      <c r="Z758" s="195"/>
      <c r="AA758" s="195"/>
    </row>
    <row r="759" spans="1:27" ht="13.8">
      <c r="A759" s="195"/>
      <c r="B759" s="195"/>
      <c r="C759" s="195"/>
      <c r="D759" s="195"/>
      <c r="E759" s="198"/>
      <c r="F759" s="195"/>
      <c r="G759" s="195"/>
      <c r="H759" s="195"/>
      <c r="I759" s="195"/>
      <c r="J759" s="195"/>
      <c r="K759" s="195"/>
      <c r="L759" s="195"/>
      <c r="M759" s="195"/>
      <c r="N759" s="195"/>
      <c r="O759" s="195"/>
      <c r="P759" s="195"/>
      <c r="Q759" s="195"/>
      <c r="R759" s="195"/>
      <c r="S759" s="195"/>
      <c r="T759" s="195"/>
      <c r="U759" s="195"/>
      <c r="V759" s="195"/>
      <c r="W759" s="195"/>
      <c r="X759" s="195"/>
      <c r="Y759" s="195"/>
      <c r="Z759" s="195"/>
      <c r="AA759" s="195"/>
    </row>
    <row r="760" spans="1:27" ht="13.8">
      <c r="A760" s="195"/>
      <c r="B760" s="195"/>
      <c r="C760" s="195"/>
      <c r="D760" s="195"/>
      <c r="E760" s="198"/>
      <c r="F760" s="195"/>
      <c r="G760" s="195"/>
      <c r="H760" s="195"/>
      <c r="I760" s="195"/>
      <c r="J760" s="195"/>
      <c r="K760" s="195"/>
      <c r="L760" s="195"/>
      <c r="M760" s="195"/>
      <c r="N760" s="195"/>
      <c r="O760" s="195"/>
      <c r="P760" s="195"/>
      <c r="Q760" s="195"/>
      <c r="R760" s="195"/>
      <c r="S760" s="195"/>
      <c r="T760" s="195"/>
      <c r="U760" s="195"/>
      <c r="V760" s="195"/>
      <c r="W760" s="195"/>
      <c r="X760" s="195"/>
      <c r="Y760" s="195"/>
      <c r="Z760" s="195"/>
      <c r="AA760" s="195"/>
    </row>
    <row r="761" spans="1:27" ht="13.8">
      <c r="A761" s="195"/>
      <c r="B761" s="195"/>
      <c r="C761" s="195"/>
      <c r="D761" s="195"/>
      <c r="E761" s="198"/>
      <c r="F761" s="195"/>
      <c r="G761" s="195"/>
      <c r="H761" s="195"/>
      <c r="I761" s="195"/>
      <c r="J761" s="195"/>
      <c r="K761" s="195"/>
      <c r="L761" s="195"/>
      <c r="M761" s="195"/>
      <c r="N761" s="195"/>
      <c r="O761" s="195"/>
      <c r="P761" s="195"/>
      <c r="Q761" s="195"/>
      <c r="R761" s="195"/>
      <c r="S761" s="195"/>
      <c r="T761" s="195"/>
      <c r="U761" s="195"/>
      <c r="V761" s="195"/>
      <c r="W761" s="195"/>
      <c r="X761" s="195"/>
      <c r="Y761" s="195"/>
      <c r="Z761" s="195"/>
      <c r="AA761" s="195"/>
    </row>
    <row r="762" spans="1:27" ht="13.8">
      <c r="A762" s="195"/>
      <c r="B762" s="195"/>
      <c r="C762" s="195"/>
      <c r="D762" s="195"/>
      <c r="E762" s="198"/>
      <c r="F762" s="195"/>
      <c r="G762" s="195"/>
      <c r="H762" s="195"/>
      <c r="I762" s="195"/>
      <c r="J762" s="195"/>
      <c r="K762" s="195"/>
      <c r="L762" s="195"/>
      <c r="M762" s="195"/>
      <c r="N762" s="195"/>
      <c r="O762" s="195"/>
      <c r="P762" s="195"/>
      <c r="Q762" s="195"/>
      <c r="R762" s="195"/>
      <c r="S762" s="195"/>
      <c r="T762" s="195"/>
      <c r="U762" s="195"/>
      <c r="V762" s="195"/>
      <c r="W762" s="195"/>
      <c r="X762" s="195"/>
      <c r="Y762" s="195"/>
      <c r="Z762" s="195"/>
      <c r="AA762" s="195"/>
    </row>
    <row r="763" spans="1:27" ht="13.8">
      <c r="A763" s="195"/>
      <c r="B763" s="195"/>
      <c r="C763" s="195"/>
      <c r="D763" s="195"/>
      <c r="E763" s="198"/>
      <c r="F763" s="195"/>
      <c r="G763" s="195"/>
      <c r="H763" s="195"/>
      <c r="I763" s="195"/>
      <c r="J763" s="195"/>
      <c r="K763" s="195"/>
      <c r="L763" s="195"/>
      <c r="M763" s="195"/>
      <c r="N763" s="195"/>
      <c r="O763" s="195"/>
      <c r="P763" s="195"/>
      <c r="Q763" s="195"/>
      <c r="R763" s="195"/>
      <c r="S763" s="195"/>
      <c r="T763" s="195"/>
      <c r="U763" s="195"/>
      <c r="V763" s="195"/>
      <c r="W763" s="195"/>
      <c r="X763" s="195"/>
      <c r="Y763" s="195"/>
      <c r="Z763" s="195"/>
      <c r="AA763" s="195"/>
    </row>
    <row r="764" spans="1:27" ht="13.8">
      <c r="A764" s="195"/>
      <c r="B764" s="195"/>
      <c r="C764" s="195"/>
      <c r="D764" s="195"/>
      <c r="E764" s="198"/>
      <c r="F764" s="195"/>
      <c r="G764" s="195"/>
      <c r="H764" s="195"/>
      <c r="I764" s="195"/>
      <c r="J764" s="195"/>
      <c r="K764" s="195"/>
      <c r="L764" s="195"/>
      <c r="M764" s="195"/>
      <c r="N764" s="195"/>
      <c r="O764" s="195"/>
      <c r="P764" s="195"/>
      <c r="Q764" s="195"/>
      <c r="R764" s="195"/>
      <c r="S764" s="195"/>
      <c r="T764" s="195"/>
      <c r="U764" s="195"/>
      <c r="V764" s="195"/>
      <c r="W764" s="195"/>
      <c r="X764" s="195"/>
      <c r="Y764" s="195"/>
      <c r="Z764" s="195"/>
      <c r="AA764" s="195"/>
    </row>
    <row r="765" spans="1:27" ht="13.8">
      <c r="A765" s="195"/>
      <c r="B765" s="195"/>
      <c r="C765" s="195"/>
      <c r="D765" s="195"/>
      <c r="E765" s="198"/>
      <c r="F765" s="195"/>
      <c r="G765" s="195"/>
      <c r="H765" s="195"/>
      <c r="I765" s="195"/>
      <c r="J765" s="195"/>
      <c r="K765" s="195"/>
      <c r="L765" s="195"/>
      <c r="M765" s="195"/>
      <c r="N765" s="195"/>
      <c r="O765" s="195"/>
      <c r="P765" s="195"/>
      <c r="Q765" s="195"/>
      <c r="R765" s="195"/>
      <c r="S765" s="195"/>
      <c r="T765" s="195"/>
      <c r="U765" s="195"/>
      <c r="V765" s="195"/>
      <c r="W765" s="195"/>
      <c r="X765" s="195"/>
      <c r="Y765" s="195"/>
      <c r="Z765" s="195"/>
      <c r="AA765" s="195"/>
    </row>
    <row r="766" spans="1:27" ht="13.8">
      <c r="A766" s="195"/>
      <c r="B766" s="195"/>
      <c r="C766" s="195"/>
      <c r="D766" s="195"/>
      <c r="E766" s="198"/>
      <c r="F766" s="195"/>
      <c r="G766" s="195"/>
      <c r="H766" s="195"/>
      <c r="I766" s="195"/>
      <c r="J766" s="195"/>
      <c r="K766" s="195"/>
      <c r="L766" s="195"/>
      <c r="M766" s="195"/>
      <c r="N766" s="195"/>
      <c r="O766" s="195"/>
      <c r="P766" s="195"/>
      <c r="Q766" s="195"/>
      <c r="R766" s="195"/>
      <c r="S766" s="195"/>
      <c r="T766" s="195"/>
      <c r="U766" s="195"/>
      <c r="V766" s="195"/>
      <c r="W766" s="195"/>
      <c r="X766" s="195"/>
      <c r="Y766" s="195"/>
      <c r="Z766" s="195"/>
      <c r="AA766" s="195"/>
    </row>
    <row r="767" spans="1:27" ht="13.8">
      <c r="A767" s="195"/>
      <c r="B767" s="195"/>
      <c r="C767" s="195"/>
      <c r="D767" s="195"/>
      <c r="E767" s="198"/>
      <c r="F767" s="195"/>
      <c r="G767" s="195"/>
      <c r="H767" s="195"/>
      <c r="I767" s="195"/>
      <c r="J767" s="195"/>
      <c r="K767" s="195"/>
      <c r="L767" s="195"/>
      <c r="M767" s="195"/>
      <c r="N767" s="195"/>
      <c r="O767" s="195"/>
      <c r="P767" s="195"/>
      <c r="Q767" s="195"/>
      <c r="R767" s="195"/>
      <c r="S767" s="195"/>
      <c r="T767" s="195"/>
      <c r="U767" s="195"/>
      <c r="V767" s="195"/>
      <c r="W767" s="195"/>
      <c r="X767" s="195"/>
      <c r="Y767" s="195"/>
      <c r="Z767" s="195"/>
      <c r="AA767" s="195"/>
    </row>
    <row r="768" spans="1:27" ht="13.8">
      <c r="A768" s="195"/>
      <c r="B768" s="195"/>
      <c r="C768" s="195"/>
      <c r="D768" s="195"/>
      <c r="E768" s="198"/>
      <c r="F768" s="195"/>
      <c r="G768" s="195"/>
      <c r="H768" s="195"/>
      <c r="I768" s="195"/>
      <c r="J768" s="195"/>
      <c r="K768" s="195"/>
      <c r="L768" s="195"/>
      <c r="M768" s="195"/>
      <c r="N768" s="195"/>
      <c r="O768" s="195"/>
      <c r="P768" s="195"/>
      <c r="Q768" s="195"/>
      <c r="R768" s="195"/>
      <c r="S768" s="195"/>
      <c r="T768" s="195"/>
      <c r="U768" s="195"/>
      <c r="V768" s="195"/>
      <c r="W768" s="195"/>
      <c r="X768" s="195"/>
      <c r="Y768" s="195"/>
      <c r="Z768" s="195"/>
      <c r="AA768" s="195"/>
    </row>
    <row r="769" spans="1:27" ht="13.8">
      <c r="A769" s="195"/>
      <c r="B769" s="195"/>
      <c r="C769" s="195"/>
      <c r="D769" s="195"/>
      <c r="E769" s="198"/>
      <c r="F769" s="195"/>
      <c r="G769" s="195"/>
      <c r="H769" s="195"/>
      <c r="I769" s="195"/>
      <c r="J769" s="195"/>
      <c r="K769" s="195"/>
      <c r="L769" s="195"/>
      <c r="M769" s="195"/>
      <c r="N769" s="195"/>
      <c r="O769" s="195"/>
      <c r="P769" s="195"/>
      <c r="Q769" s="195"/>
      <c r="R769" s="195"/>
      <c r="S769" s="195"/>
      <c r="T769" s="195"/>
      <c r="U769" s="195"/>
      <c r="V769" s="195"/>
      <c r="W769" s="195"/>
      <c r="X769" s="195"/>
      <c r="Y769" s="195"/>
      <c r="Z769" s="195"/>
      <c r="AA769" s="195"/>
    </row>
    <row r="770" spans="1:27" ht="13.8">
      <c r="A770" s="195"/>
      <c r="B770" s="195"/>
      <c r="C770" s="195"/>
      <c r="D770" s="195"/>
      <c r="E770" s="198"/>
      <c r="F770" s="195"/>
      <c r="G770" s="195"/>
      <c r="H770" s="195"/>
      <c r="I770" s="195"/>
      <c r="J770" s="195"/>
      <c r="K770" s="195"/>
      <c r="L770" s="195"/>
      <c r="M770" s="195"/>
      <c r="N770" s="195"/>
      <c r="O770" s="195"/>
      <c r="P770" s="195"/>
      <c r="Q770" s="195"/>
      <c r="R770" s="195"/>
      <c r="S770" s="195"/>
      <c r="T770" s="195"/>
      <c r="U770" s="195"/>
      <c r="V770" s="195"/>
      <c r="W770" s="195"/>
      <c r="X770" s="195"/>
      <c r="Y770" s="195"/>
      <c r="Z770" s="195"/>
      <c r="AA770" s="195"/>
    </row>
    <row r="771" spans="1:27" ht="13.8">
      <c r="A771" s="195"/>
      <c r="B771" s="195"/>
      <c r="C771" s="195"/>
      <c r="D771" s="195"/>
      <c r="E771" s="198"/>
      <c r="F771" s="195"/>
      <c r="G771" s="195"/>
      <c r="H771" s="195"/>
      <c r="I771" s="195"/>
      <c r="J771" s="195"/>
      <c r="K771" s="195"/>
      <c r="L771" s="195"/>
      <c r="M771" s="195"/>
      <c r="N771" s="195"/>
      <c r="O771" s="195"/>
      <c r="P771" s="195"/>
      <c r="Q771" s="195"/>
      <c r="R771" s="195"/>
      <c r="S771" s="195"/>
      <c r="T771" s="195"/>
      <c r="U771" s="195"/>
      <c r="V771" s="195"/>
      <c r="W771" s="195"/>
      <c r="X771" s="195"/>
      <c r="Y771" s="195"/>
      <c r="Z771" s="195"/>
      <c r="AA771" s="195"/>
    </row>
    <row r="772" spans="1:27" ht="13.8">
      <c r="A772" s="195"/>
      <c r="B772" s="195"/>
      <c r="C772" s="195"/>
      <c r="D772" s="195"/>
      <c r="E772" s="198"/>
      <c r="F772" s="195"/>
      <c r="G772" s="195"/>
      <c r="H772" s="195"/>
      <c r="I772" s="195"/>
      <c r="J772" s="195"/>
      <c r="K772" s="195"/>
      <c r="L772" s="195"/>
      <c r="M772" s="195"/>
      <c r="N772" s="195"/>
      <c r="O772" s="195"/>
      <c r="P772" s="195"/>
      <c r="Q772" s="195"/>
      <c r="R772" s="195"/>
      <c r="S772" s="195"/>
      <c r="T772" s="195"/>
      <c r="U772" s="195"/>
      <c r="V772" s="195"/>
      <c r="W772" s="195"/>
      <c r="X772" s="195"/>
      <c r="Y772" s="195"/>
      <c r="Z772" s="195"/>
      <c r="AA772" s="195"/>
    </row>
    <row r="773" spans="1:27" ht="13.8">
      <c r="A773" s="195"/>
      <c r="B773" s="195"/>
      <c r="C773" s="195"/>
      <c r="D773" s="195"/>
      <c r="E773" s="198"/>
      <c r="F773" s="195"/>
      <c r="G773" s="195"/>
      <c r="H773" s="195"/>
      <c r="I773" s="195"/>
      <c r="J773" s="195"/>
      <c r="K773" s="195"/>
      <c r="L773" s="195"/>
      <c r="M773" s="195"/>
      <c r="N773" s="195"/>
      <c r="O773" s="195"/>
      <c r="P773" s="195"/>
      <c r="Q773" s="195"/>
      <c r="R773" s="195"/>
      <c r="S773" s="195"/>
      <c r="T773" s="195"/>
      <c r="U773" s="195"/>
      <c r="V773" s="195"/>
      <c r="W773" s="195"/>
      <c r="X773" s="195"/>
      <c r="Y773" s="195"/>
      <c r="Z773" s="195"/>
      <c r="AA773" s="195"/>
    </row>
    <row r="774" spans="1:27" ht="13.8">
      <c r="A774" s="195"/>
      <c r="B774" s="195"/>
      <c r="C774" s="195"/>
      <c r="D774" s="195"/>
      <c r="E774" s="198"/>
      <c r="F774" s="195"/>
      <c r="G774" s="195"/>
      <c r="H774" s="195"/>
      <c r="I774" s="195"/>
      <c r="J774" s="195"/>
      <c r="K774" s="195"/>
      <c r="L774" s="195"/>
      <c r="M774" s="195"/>
      <c r="N774" s="195"/>
      <c r="O774" s="195"/>
      <c r="P774" s="195"/>
      <c r="Q774" s="195"/>
      <c r="R774" s="195"/>
      <c r="S774" s="195"/>
      <c r="T774" s="195"/>
      <c r="U774" s="195"/>
      <c r="V774" s="195"/>
      <c r="W774" s="195"/>
      <c r="X774" s="195"/>
      <c r="Y774" s="195"/>
      <c r="Z774" s="195"/>
      <c r="AA774" s="195"/>
    </row>
    <row r="775" spans="1:27" ht="13.8">
      <c r="A775" s="195"/>
      <c r="B775" s="195"/>
      <c r="C775" s="195"/>
      <c r="D775" s="195"/>
      <c r="E775" s="198"/>
      <c r="F775" s="195"/>
      <c r="G775" s="195"/>
      <c r="H775" s="195"/>
      <c r="I775" s="195"/>
      <c r="J775" s="195"/>
      <c r="K775" s="195"/>
      <c r="L775" s="195"/>
      <c r="M775" s="195"/>
      <c r="N775" s="195"/>
      <c r="O775" s="195"/>
      <c r="P775" s="195"/>
      <c r="Q775" s="195"/>
      <c r="R775" s="195"/>
      <c r="S775" s="195"/>
      <c r="T775" s="195"/>
      <c r="U775" s="195"/>
      <c r="V775" s="195"/>
      <c r="W775" s="195"/>
      <c r="X775" s="195"/>
      <c r="Y775" s="195"/>
      <c r="Z775" s="195"/>
      <c r="AA775" s="195"/>
    </row>
    <row r="776" spans="1:27" ht="13.8">
      <c r="A776" s="195"/>
      <c r="B776" s="195"/>
      <c r="C776" s="195"/>
      <c r="D776" s="195"/>
      <c r="E776" s="198"/>
      <c r="F776" s="195"/>
      <c r="G776" s="195"/>
      <c r="H776" s="195"/>
      <c r="I776" s="195"/>
      <c r="J776" s="195"/>
      <c r="K776" s="195"/>
      <c r="L776" s="195"/>
      <c r="M776" s="195"/>
      <c r="N776" s="195"/>
      <c r="O776" s="195"/>
      <c r="P776" s="195"/>
      <c r="Q776" s="195"/>
      <c r="R776" s="195"/>
      <c r="S776" s="195"/>
      <c r="T776" s="195"/>
      <c r="U776" s="195"/>
      <c r="V776" s="195"/>
      <c r="W776" s="195"/>
      <c r="X776" s="195"/>
      <c r="Y776" s="195"/>
      <c r="Z776" s="195"/>
      <c r="AA776" s="195"/>
    </row>
    <row r="777" spans="1:27" ht="13.8">
      <c r="A777" s="195"/>
      <c r="B777" s="195"/>
      <c r="C777" s="195"/>
      <c r="D777" s="195"/>
      <c r="E777" s="198"/>
      <c r="F777" s="195"/>
      <c r="G777" s="195"/>
      <c r="H777" s="195"/>
      <c r="I777" s="195"/>
      <c r="J777" s="195"/>
      <c r="K777" s="195"/>
      <c r="L777" s="195"/>
      <c r="M777" s="195"/>
      <c r="N777" s="195"/>
      <c r="O777" s="195"/>
      <c r="P777" s="195"/>
      <c r="Q777" s="195"/>
      <c r="R777" s="195"/>
      <c r="S777" s="195"/>
      <c r="T777" s="195"/>
      <c r="U777" s="195"/>
      <c r="V777" s="195"/>
      <c r="W777" s="195"/>
      <c r="X777" s="195"/>
      <c r="Y777" s="195"/>
      <c r="Z777" s="195"/>
      <c r="AA777" s="195"/>
    </row>
    <row r="778" spans="1:27" ht="13.8">
      <c r="A778" s="195"/>
      <c r="B778" s="195"/>
      <c r="C778" s="195"/>
      <c r="D778" s="195"/>
      <c r="E778" s="198"/>
      <c r="F778" s="195"/>
      <c r="G778" s="195"/>
      <c r="H778" s="195"/>
      <c r="I778" s="195"/>
      <c r="J778" s="195"/>
      <c r="K778" s="195"/>
      <c r="L778" s="195"/>
      <c r="M778" s="195"/>
      <c r="N778" s="195"/>
      <c r="O778" s="195"/>
      <c r="P778" s="195"/>
      <c r="Q778" s="195"/>
      <c r="R778" s="195"/>
      <c r="S778" s="195"/>
      <c r="T778" s="195"/>
      <c r="U778" s="195"/>
      <c r="V778" s="195"/>
      <c r="W778" s="195"/>
      <c r="X778" s="195"/>
      <c r="Y778" s="195"/>
      <c r="Z778" s="195"/>
      <c r="AA778" s="195"/>
    </row>
    <row r="779" spans="1:27" ht="13.8">
      <c r="A779" s="195"/>
      <c r="B779" s="195"/>
      <c r="C779" s="195"/>
      <c r="D779" s="195"/>
      <c r="E779" s="198"/>
      <c r="F779" s="195"/>
      <c r="G779" s="195"/>
      <c r="H779" s="195"/>
      <c r="I779" s="195"/>
      <c r="J779" s="195"/>
      <c r="K779" s="195"/>
      <c r="L779" s="195"/>
      <c r="M779" s="195"/>
      <c r="N779" s="195"/>
      <c r="O779" s="195"/>
      <c r="P779" s="195"/>
      <c r="Q779" s="195"/>
      <c r="R779" s="195"/>
      <c r="S779" s="195"/>
      <c r="T779" s="195"/>
      <c r="U779" s="195"/>
      <c r="V779" s="195"/>
      <c r="W779" s="195"/>
      <c r="X779" s="195"/>
      <c r="Y779" s="195"/>
      <c r="Z779" s="195"/>
      <c r="AA779" s="195"/>
    </row>
    <row r="780" spans="1:27" ht="13.8">
      <c r="A780" s="195"/>
      <c r="B780" s="195"/>
      <c r="C780" s="195"/>
      <c r="D780" s="195"/>
      <c r="E780" s="198"/>
      <c r="F780" s="195"/>
      <c r="G780" s="195"/>
      <c r="H780" s="195"/>
      <c r="I780" s="195"/>
      <c r="J780" s="195"/>
      <c r="K780" s="195"/>
      <c r="L780" s="195"/>
      <c r="M780" s="195"/>
      <c r="N780" s="195"/>
      <c r="O780" s="195"/>
      <c r="P780" s="195"/>
      <c r="Q780" s="195"/>
      <c r="R780" s="195"/>
      <c r="S780" s="195"/>
      <c r="T780" s="195"/>
      <c r="U780" s="195"/>
      <c r="V780" s="195"/>
      <c r="W780" s="195"/>
      <c r="X780" s="195"/>
      <c r="Y780" s="195"/>
      <c r="Z780" s="195"/>
      <c r="AA780" s="195"/>
    </row>
    <row r="781" spans="1:27" ht="13.8">
      <c r="A781" s="195"/>
      <c r="B781" s="195"/>
      <c r="C781" s="195"/>
      <c r="D781" s="195"/>
      <c r="E781" s="198"/>
      <c r="F781" s="195"/>
      <c r="G781" s="195"/>
      <c r="H781" s="195"/>
      <c r="I781" s="195"/>
      <c r="J781" s="195"/>
      <c r="K781" s="195"/>
      <c r="L781" s="195"/>
      <c r="M781" s="195"/>
      <c r="N781" s="195"/>
      <c r="O781" s="195"/>
      <c r="P781" s="195"/>
      <c r="Q781" s="195"/>
      <c r="R781" s="195"/>
      <c r="S781" s="195"/>
      <c r="T781" s="195"/>
      <c r="U781" s="195"/>
      <c r="V781" s="195"/>
      <c r="W781" s="195"/>
      <c r="X781" s="195"/>
      <c r="Y781" s="195"/>
      <c r="Z781" s="195"/>
      <c r="AA781" s="195"/>
    </row>
    <row r="782" spans="1:27" ht="13.8">
      <c r="A782" s="195"/>
      <c r="B782" s="195"/>
      <c r="C782" s="195"/>
      <c r="D782" s="195"/>
      <c r="E782" s="198"/>
      <c r="F782" s="195"/>
      <c r="G782" s="195"/>
      <c r="H782" s="195"/>
      <c r="I782" s="195"/>
      <c r="J782" s="195"/>
      <c r="K782" s="195"/>
      <c r="L782" s="195"/>
      <c r="M782" s="195"/>
      <c r="N782" s="195"/>
      <c r="O782" s="195"/>
      <c r="P782" s="195"/>
      <c r="Q782" s="195"/>
      <c r="R782" s="195"/>
      <c r="S782" s="195"/>
      <c r="T782" s="195"/>
      <c r="U782" s="195"/>
      <c r="V782" s="195"/>
      <c r="W782" s="195"/>
      <c r="X782" s="195"/>
      <c r="Y782" s="195"/>
      <c r="Z782" s="195"/>
      <c r="AA782" s="195"/>
    </row>
    <row r="783" spans="1:27" ht="13.8">
      <c r="A783" s="195"/>
      <c r="B783" s="195"/>
      <c r="C783" s="195"/>
      <c r="D783" s="195"/>
      <c r="E783" s="198"/>
      <c r="F783" s="195"/>
      <c r="G783" s="195"/>
      <c r="H783" s="195"/>
      <c r="I783" s="195"/>
      <c r="J783" s="195"/>
      <c r="K783" s="195"/>
      <c r="L783" s="195"/>
      <c r="M783" s="195"/>
      <c r="N783" s="195"/>
      <c r="O783" s="195"/>
      <c r="P783" s="195"/>
      <c r="Q783" s="195"/>
      <c r="R783" s="195"/>
      <c r="S783" s="195"/>
      <c r="T783" s="195"/>
      <c r="U783" s="195"/>
      <c r="V783" s="195"/>
      <c r="W783" s="195"/>
      <c r="X783" s="195"/>
      <c r="Y783" s="195"/>
      <c r="Z783" s="195"/>
      <c r="AA783" s="195"/>
    </row>
    <row r="784" spans="1:27" ht="13.8">
      <c r="A784" s="195"/>
      <c r="B784" s="195"/>
      <c r="C784" s="195"/>
      <c r="D784" s="195"/>
      <c r="E784" s="198"/>
      <c r="F784" s="195"/>
      <c r="G784" s="195"/>
      <c r="H784" s="195"/>
      <c r="I784" s="195"/>
      <c r="J784" s="195"/>
      <c r="K784" s="195"/>
      <c r="L784" s="195"/>
      <c r="M784" s="195"/>
      <c r="N784" s="195"/>
      <c r="O784" s="195"/>
      <c r="P784" s="195"/>
      <c r="Q784" s="195"/>
      <c r="R784" s="195"/>
      <c r="S784" s="195"/>
      <c r="T784" s="195"/>
      <c r="U784" s="195"/>
      <c r="V784" s="195"/>
      <c r="W784" s="195"/>
      <c r="X784" s="195"/>
      <c r="Y784" s="195"/>
      <c r="Z784" s="195"/>
      <c r="AA784" s="195"/>
    </row>
    <row r="785" spans="1:27" ht="13.8">
      <c r="A785" s="195"/>
      <c r="B785" s="195"/>
      <c r="C785" s="195"/>
      <c r="D785" s="195"/>
      <c r="E785" s="198"/>
      <c r="F785" s="195"/>
      <c r="G785" s="195"/>
      <c r="H785" s="195"/>
      <c r="I785" s="195"/>
      <c r="J785" s="195"/>
      <c r="K785" s="195"/>
      <c r="L785" s="195"/>
      <c r="M785" s="195"/>
      <c r="N785" s="195"/>
      <c r="O785" s="195"/>
      <c r="P785" s="195"/>
      <c r="Q785" s="195"/>
      <c r="R785" s="195"/>
      <c r="S785" s="195"/>
      <c r="T785" s="195"/>
      <c r="U785" s="195"/>
      <c r="V785" s="195"/>
      <c r="W785" s="195"/>
      <c r="X785" s="195"/>
      <c r="Y785" s="195"/>
      <c r="Z785" s="195"/>
      <c r="AA785" s="195"/>
    </row>
    <row r="786" spans="1:27" ht="13.8">
      <c r="A786" s="195"/>
      <c r="B786" s="195"/>
      <c r="C786" s="195"/>
      <c r="D786" s="195"/>
      <c r="E786" s="198"/>
      <c r="F786" s="195"/>
      <c r="G786" s="195"/>
      <c r="H786" s="195"/>
      <c r="I786" s="195"/>
      <c r="J786" s="195"/>
      <c r="K786" s="195"/>
      <c r="L786" s="195"/>
      <c r="M786" s="195"/>
      <c r="N786" s="195"/>
      <c r="O786" s="195"/>
      <c r="P786" s="195"/>
      <c r="Q786" s="195"/>
      <c r="R786" s="195"/>
      <c r="S786" s="195"/>
      <c r="T786" s="195"/>
      <c r="U786" s="195"/>
      <c r="V786" s="195"/>
      <c r="W786" s="195"/>
      <c r="X786" s="195"/>
      <c r="Y786" s="195"/>
      <c r="Z786" s="195"/>
      <c r="AA786" s="195"/>
    </row>
    <row r="787" spans="1:27" ht="13.8">
      <c r="A787" s="195"/>
      <c r="B787" s="195"/>
      <c r="C787" s="195"/>
      <c r="D787" s="195"/>
      <c r="E787" s="198"/>
      <c r="F787" s="195"/>
      <c r="G787" s="195"/>
      <c r="H787" s="195"/>
      <c r="I787" s="195"/>
      <c r="J787" s="195"/>
      <c r="K787" s="195"/>
      <c r="L787" s="195"/>
      <c r="M787" s="195"/>
      <c r="N787" s="195"/>
      <c r="O787" s="195"/>
      <c r="P787" s="195"/>
      <c r="Q787" s="195"/>
      <c r="R787" s="195"/>
      <c r="S787" s="195"/>
      <c r="T787" s="195"/>
      <c r="U787" s="195"/>
      <c r="V787" s="195"/>
      <c r="W787" s="195"/>
      <c r="X787" s="195"/>
      <c r="Y787" s="195"/>
      <c r="Z787" s="195"/>
      <c r="AA787" s="195"/>
    </row>
    <row r="788" spans="1:27" ht="13.8">
      <c r="A788" s="195"/>
      <c r="B788" s="195"/>
      <c r="C788" s="195"/>
      <c r="D788" s="195"/>
      <c r="E788" s="198"/>
      <c r="F788" s="195"/>
      <c r="G788" s="195"/>
      <c r="H788" s="195"/>
      <c r="I788" s="195"/>
      <c r="J788" s="195"/>
      <c r="K788" s="195"/>
      <c r="L788" s="195"/>
      <c r="M788" s="195"/>
      <c r="N788" s="195"/>
      <c r="O788" s="195"/>
      <c r="P788" s="195"/>
      <c r="Q788" s="195"/>
      <c r="R788" s="195"/>
      <c r="S788" s="195"/>
      <c r="T788" s="195"/>
      <c r="U788" s="195"/>
      <c r="V788" s="195"/>
      <c r="W788" s="195"/>
      <c r="X788" s="195"/>
      <c r="Y788" s="195"/>
      <c r="Z788" s="195"/>
      <c r="AA788" s="195"/>
    </row>
    <row r="789" spans="1:27" ht="13.8">
      <c r="A789" s="195"/>
      <c r="B789" s="195"/>
      <c r="C789" s="195"/>
      <c r="D789" s="195"/>
      <c r="E789" s="198"/>
      <c r="F789" s="195"/>
      <c r="G789" s="195"/>
      <c r="H789" s="195"/>
      <c r="I789" s="195"/>
      <c r="J789" s="195"/>
      <c r="K789" s="195"/>
      <c r="L789" s="195"/>
      <c r="M789" s="195"/>
      <c r="N789" s="195"/>
      <c r="O789" s="195"/>
      <c r="P789" s="195"/>
      <c r="Q789" s="195"/>
      <c r="R789" s="195"/>
      <c r="S789" s="195"/>
      <c r="T789" s="195"/>
      <c r="U789" s="195"/>
      <c r="V789" s="195"/>
      <c r="W789" s="195"/>
      <c r="X789" s="195"/>
      <c r="Y789" s="195"/>
      <c r="Z789" s="195"/>
      <c r="AA789" s="195"/>
    </row>
    <row r="790" spans="1:27" ht="13.8">
      <c r="A790" s="195"/>
      <c r="B790" s="195"/>
      <c r="C790" s="195"/>
      <c r="D790" s="195"/>
      <c r="E790" s="198"/>
      <c r="F790" s="195"/>
      <c r="G790" s="195"/>
      <c r="H790" s="195"/>
      <c r="I790" s="195"/>
      <c r="J790" s="195"/>
      <c r="K790" s="195"/>
      <c r="L790" s="195"/>
      <c r="M790" s="195"/>
      <c r="N790" s="195"/>
      <c r="O790" s="195"/>
      <c r="P790" s="195"/>
      <c r="Q790" s="195"/>
      <c r="R790" s="195"/>
      <c r="S790" s="195"/>
      <c r="T790" s="195"/>
      <c r="U790" s="195"/>
      <c r="V790" s="195"/>
      <c r="W790" s="195"/>
      <c r="X790" s="195"/>
      <c r="Y790" s="195"/>
      <c r="Z790" s="195"/>
      <c r="AA790" s="195"/>
    </row>
    <row r="791" spans="1:27" ht="13.8">
      <c r="A791" s="195"/>
      <c r="B791" s="195"/>
      <c r="C791" s="195"/>
      <c r="D791" s="195"/>
      <c r="E791" s="198"/>
      <c r="F791" s="195"/>
      <c r="G791" s="195"/>
      <c r="H791" s="195"/>
      <c r="I791" s="195"/>
      <c r="J791" s="195"/>
      <c r="K791" s="195"/>
      <c r="L791" s="195"/>
      <c r="M791" s="195"/>
      <c r="N791" s="195"/>
      <c r="O791" s="195"/>
      <c r="P791" s="195"/>
      <c r="Q791" s="195"/>
      <c r="R791" s="195"/>
      <c r="S791" s="195"/>
      <c r="T791" s="195"/>
      <c r="U791" s="195"/>
      <c r="V791" s="195"/>
      <c r="W791" s="195"/>
      <c r="X791" s="195"/>
      <c r="Y791" s="195"/>
      <c r="Z791" s="195"/>
      <c r="AA791" s="195"/>
    </row>
    <row r="792" spans="1:27" ht="13.8">
      <c r="A792" s="195"/>
      <c r="B792" s="195"/>
      <c r="C792" s="195"/>
      <c r="D792" s="195"/>
      <c r="E792" s="198"/>
      <c r="F792" s="195"/>
      <c r="G792" s="195"/>
      <c r="H792" s="195"/>
      <c r="I792" s="195"/>
      <c r="J792" s="195"/>
      <c r="K792" s="195"/>
      <c r="L792" s="195"/>
      <c r="M792" s="195"/>
      <c r="N792" s="195"/>
      <c r="O792" s="195"/>
      <c r="P792" s="195"/>
      <c r="Q792" s="195"/>
      <c r="R792" s="195"/>
      <c r="S792" s="195"/>
      <c r="T792" s="195"/>
      <c r="U792" s="195"/>
      <c r="V792" s="195"/>
      <c r="W792" s="195"/>
      <c r="X792" s="195"/>
      <c r="Y792" s="195"/>
      <c r="Z792" s="195"/>
      <c r="AA792" s="195"/>
    </row>
    <row r="793" spans="1:27" ht="13.8">
      <c r="A793" s="195"/>
      <c r="B793" s="195"/>
      <c r="C793" s="195"/>
      <c r="D793" s="195"/>
      <c r="E793" s="198"/>
      <c r="F793" s="195"/>
      <c r="G793" s="195"/>
      <c r="H793" s="195"/>
      <c r="I793" s="195"/>
      <c r="J793" s="195"/>
      <c r="K793" s="195"/>
      <c r="L793" s="195"/>
      <c r="M793" s="195"/>
      <c r="N793" s="195"/>
      <c r="O793" s="195"/>
      <c r="P793" s="195"/>
      <c r="Q793" s="195"/>
      <c r="R793" s="195"/>
      <c r="S793" s="195"/>
      <c r="T793" s="195"/>
      <c r="U793" s="195"/>
      <c r="V793" s="195"/>
      <c r="W793" s="195"/>
      <c r="X793" s="195"/>
      <c r="Y793" s="195"/>
      <c r="Z793" s="195"/>
      <c r="AA793" s="195"/>
    </row>
    <row r="794" spans="1:27" ht="13.8">
      <c r="A794" s="195"/>
      <c r="B794" s="195"/>
      <c r="C794" s="195"/>
      <c r="D794" s="195"/>
      <c r="E794" s="198"/>
      <c r="F794" s="195"/>
      <c r="G794" s="195"/>
      <c r="H794" s="195"/>
      <c r="I794" s="195"/>
      <c r="J794" s="195"/>
      <c r="K794" s="195"/>
      <c r="L794" s="195"/>
      <c r="M794" s="195"/>
      <c r="N794" s="195"/>
      <c r="O794" s="195"/>
      <c r="P794" s="195"/>
      <c r="Q794" s="195"/>
      <c r="R794" s="195"/>
      <c r="S794" s="195"/>
      <c r="T794" s="195"/>
      <c r="U794" s="195"/>
      <c r="V794" s="195"/>
      <c r="W794" s="195"/>
      <c r="X794" s="195"/>
      <c r="Y794" s="195"/>
      <c r="Z794" s="195"/>
      <c r="AA794" s="195"/>
    </row>
    <row r="795" spans="1:27" ht="13.8">
      <c r="A795" s="195"/>
      <c r="B795" s="195"/>
      <c r="C795" s="195"/>
      <c r="D795" s="195"/>
      <c r="E795" s="198"/>
      <c r="F795" s="195"/>
      <c r="G795" s="195"/>
      <c r="H795" s="195"/>
      <c r="I795" s="195"/>
      <c r="J795" s="195"/>
      <c r="K795" s="195"/>
      <c r="L795" s="195"/>
      <c r="M795" s="195"/>
      <c r="N795" s="195"/>
      <c r="O795" s="195"/>
      <c r="P795" s="195"/>
      <c r="Q795" s="195"/>
      <c r="R795" s="195"/>
      <c r="S795" s="195"/>
      <c r="T795" s="195"/>
      <c r="U795" s="195"/>
      <c r="V795" s="195"/>
      <c r="W795" s="195"/>
      <c r="X795" s="195"/>
      <c r="Y795" s="195"/>
      <c r="Z795" s="195"/>
      <c r="AA795" s="195"/>
    </row>
    <row r="796" spans="1:27" ht="13.8">
      <c r="A796" s="195"/>
      <c r="B796" s="195"/>
      <c r="C796" s="195"/>
      <c r="D796" s="195"/>
      <c r="E796" s="198"/>
      <c r="F796" s="195"/>
      <c r="G796" s="195"/>
      <c r="H796" s="195"/>
      <c r="I796" s="195"/>
      <c r="J796" s="195"/>
      <c r="K796" s="195"/>
      <c r="L796" s="195"/>
      <c r="M796" s="195"/>
      <c r="N796" s="195"/>
      <c r="O796" s="195"/>
      <c r="P796" s="195"/>
      <c r="Q796" s="195"/>
      <c r="R796" s="195"/>
      <c r="S796" s="195"/>
      <c r="T796" s="195"/>
      <c r="U796" s="195"/>
      <c r="V796" s="195"/>
      <c r="W796" s="195"/>
      <c r="X796" s="195"/>
      <c r="Y796" s="195"/>
      <c r="Z796" s="195"/>
      <c r="AA796" s="195"/>
    </row>
    <row r="797" spans="1:27" ht="13.8">
      <c r="A797" s="195"/>
      <c r="B797" s="195"/>
      <c r="C797" s="195"/>
      <c r="D797" s="195"/>
      <c r="E797" s="198"/>
      <c r="F797" s="195"/>
      <c r="G797" s="195"/>
      <c r="H797" s="195"/>
      <c r="I797" s="195"/>
      <c r="J797" s="195"/>
      <c r="K797" s="195"/>
      <c r="L797" s="195"/>
      <c r="M797" s="195"/>
      <c r="N797" s="195"/>
      <c r="O797" s="195"/>
      <c r="P797" s="195"/>
      <c r="Q797" s="195"/>
      <c r="R797" s="195"/>
      <c r="S797" s="195"/>
      <c r="T797" s="195"/>
      <c r="U797" s="195"/>
      <c r="V797" s="195"/>
      <c r="W797" s="195"/>
      <c r="X797" s="195"/>
      <c r="Y797" s="195"/>
      <c r="Z797" s="195"/>
      <c r="AA797" s="195"/>
    </row>
    <row r="798" spans="1:27" ht="13.8">
      <c r="A798" s="195"/>
      <c r="B798" s="195"/>
      <c r="C798" s="195"/>
      <c r="D798" s="195"/>
      <c r="E798" s="198"/>
      <c r="F798" s="195"/>
      <c r="G798" s="195"/>
      <c r="H798" s="195"/>
      <c r="I798" s="195"/>
      <c r="J798" s="195"/>
      <c r="K798" s="195"/>
      <c r="L798" s="195"/>
      <c r="M798" s="195"/>
      <c r="N798" s="195"/>
      <c r="O798" s="195"/>
      <c r="P798" s="195"/>
      <c r="Q798" s="195"/>
      <c r="R798" s="195"/>
      <c r="S798" s="195"/>
      <c r="T798" s="195"/>
      <c r="U798" s="195"/>
      <c r="V798" s="195"/>
      <c r="W798" s="195"/>
      <c r="X798" s="195"/>
      <c r="Y798" s="195"/>
      <c r="Z798" s="195"/>
      <c r="AA798" s="195"/>
    </row>
    <row r="799" spans="1:27" ht="13.8">
      <c r="A799" s="195"/>
      <c r="B799" s="195"/>
      <c r="C799" s="195"/>
      <c r="D799" s="195"/>
      <c r="E799" s="198"/>
      <c r="F799" s="195"/>
      <c r="G799" s="195"/>
      <c r="H799" s="195"/>
      <c r="I799" s="195"/>
      <c r="J799" s="195"/>
      <c r="K799" s="195"/>
      <c r="L799" s="195"/>
      <c r="M799" s="195"/>
      <c r="N799" s="195"/>
      <c r="O799" s="195"/>
      <c r="P799" s="195"/>
      <c r="Q799" s="195"/>
      <c r="R799" s="195"/>
      <c r="S799" s="195"/>
      <c r="T799" s="195"/>
      <c r="U799" s="195"/>
      <c r="V799" s="195"/>
      <c r="W799" s="195"/>
      <c r="X799" s="195"/>
      <c r="Y799" s="195"/>
      <c r="Z799" s="195"/>
      <c r="AA799" s="195"/>
    </row>
    <row r="800" spans="1:27" ht="13.8">
      <c r="A800" s="195"/>
      <c r="B800" s="195"/>
      <c r="C800" s="195"/>
      <c r="D800" s="195"/>
      <c r="E800" s="198"/>
      <c r="F800" s="195"/>
      <c r="G800" s="195"/>
      <c r="H800" s="195"/>
      <c r="I800" s="195"/>
      <c r="J800" s="195"/>
      <c r="K800" s="195"/>
      <c r="L800" s="195"/>
      <c r="M800" s="195"/>
      <c r="N800" s="195"/>
      <c r="O800" s="195"/>
      <c r="P800" s="195"/>
      <c r="Q800" s="195"/>
      <c r="R800" s="195"/>
      <c r="S800" s="195"/>
      <c r="T800" s="195"/>
      <c r="U800" s="195"/>
      <c r="V800" s="195"/>
      <c r="W800" s="195"/>
      <c r="X800" s="195"/>
      <c r="Y800" s="195"/>
      <c r="Z800" s="195"/>
      <c r="AA800" s="195"/>
    </row>
    <row r="801" spans="1:27" ht="13.8">
      <c r="A801" s="195"/>
      <c r="B801" s="195"/>
      <c r="C801" s="195"/>
      <c r="D801" s="195"/>
      <c r="E801" s="198"/>
      <c r="F801" s="195"/>
      <c r="G801" s="195"/>
      <c r="H801" s="195"/>
      <c r="I801" s="195"/>
      <c r="J801" s="195"/>
      <c r="K801" s="195"/>
      <c r="L801" s="195"/>
      <c r="M801" s="195"/>
      <c r="N801" s="195"/>
      <c r="O801" s="195"/>
      <c r="P801" s="195"/>
      <c r="Q801" s="195"/>
      <c r="R801" s="195"/>
      <c r="S801" s="195"/>
      <c r="T801" s="195"/>
      <c r="U801" s="195"/>
      <c r="V801" s="195"/>
      <c r="W801" s="195"/>
      <c r="X801" s="195"/>
      <c r="Y801" s="195"/>
      <c r="Z801" s="195"/>
      <c r="AA801" s="195"/>
    </row>
    <row r="802" spans="1:27" ht="13.8">
      <c r="A802" s="195"/>
      <c r="B802" s="195"/>
      <c r="C802" s="195"/>
      <c r="D802" s="195"/>
      <c r="E802" s="198"/>
      <c r="F802" s="195"/>
      <c r="G802" s="195"/>
      <c r="H802" s="195"/>
      <c r="I802" s="195"/>
      <c r="J802" s="195"/>
      <c r="K802" s="195"/>
      <c r="L802" s="195"/>
      <c r="M802" s="195"/>
      <c r="N802" s="195"/>
      <c r="O802" s="195"/>
      <c r="P802" s="195"/>
      <c r="Q802" s="195"/>
      <c r="R802" s="195"/>
      <c r="S802" s="195"/>
      <c r="T802" s="195"/>
      <c r="U802" s="195"/>
      <c r="V802" s="195"/>
      <c r="W802" s="195"/>
      <c r="X802" s="195"/>
      <c r="Y802" s="195"/>
      <c r="Z802" s="195"/>
      <c r="AA802" s="195"/>
    </row>
    <row r="803" spans="1:27" ht="13.8">
      <c r="A803" s="195"/>
      <c r="B803" s="195"/>
      <c r="C803" s="195"/>
      <c r="D803" s="195"/>
      <c r="E803" s="198"/>
      <c r="F803" s="195"/>
      <c r="G803" s="195"/>
      <c r="H803" s="195"/>
      <c r="I803" s="195"/>
      <c r="J803" s="195"/>
      <c r="K803" s="195"/>
      <c r="L803" s="195"/>
      <c r="M803" s="195"/>
      <c r="N803" s="195"/>
      <c r="O803" s="195"/>
      <c r="P803" s="195"/>
      <c r="Q803" s="195"/>
      <c r="R803" s="195"/>
      <c r="S803" s="195"/>
      <c r="T803" s="195"/>
      <c r="U803" s="195"/>
      <c r="V803" s="195"/>
      <c r="W803" s="195"/>
      <c r="X803" s="195"/>
      <c r="Y803" s="195"/>
      <c r="Z803" s="195"/>
      <c r="AA803" s="195"/>
    </row>
    <row r="804" spans="1:27" ht="13.8">
      <c r="A804" s="195"/>
      <c r="B804" s="195"/>
      <c r="C804" s="195"/>
      <c r="D804" s="195"/>
      <c r="E804" s="198"/>
      <c r="F804" s="195"/>
      <c r="G804" s="195"/>
      <c r="H804" s="195"/>
      <c r="I804" s="195"/>
      <c r="J804" s="195"/>
      <c r="K804" s="195"/>
      <c r="L804" s="195"/>
      <c r="M804" s="195"/>
      <c r="N804" s="195"/>
      <c r="O804" s="195"/>
      <c r="P804" s="195"/>
      <c r="Q804" s="195"/>
      <c r="R804" s="195"/>
      <c r="S804" s="195"/>
      <c r="T804" s="195"/>
      <c r="U804" s="195"/>
      <c r="V804" s="195"/>
      <c r="W804" s="195"/>
      <c r="X804" s="195"/>
      <c r="Y804" s="195"/>
      <c r="Z804" s="195"/>
      <c r="AA804" s="195"/>
    </row>
    <row r="805" spans="1:27" ht="13.8">
      <c r="A805" s="195"/>
      <c r="B805" s="195"/>
      <c r="C805" s="195"/>
      <c r="D805" s="195"/>
      <c r="E805" s="198"/>
      <c r="F805" s="195"/>
      <c r="G805" s="195"/>
      <c r="H805" s="195"/>
      <c r="I805" s="195"/>
      <c r="J805" s="195"/>
      <c r="K805" s="195"/>
      <c r="L805" s="195"/>
      <c r="M805" s="195"/>
      <c r="N805" s="195"/>
      <c r="O805" s="195"/>
      <c r="P805" s="195"/>
      <c r="Q805" s="195"/>
      <c r="R805" s="195"/>
      <c r="S805" s="195"/>
      <c r="T805" s="195"/>
      <c r="U805" s="195"/>
      <c r="V805" s="195"/>
      <c r="W805" s="195"/>
      <c r="X805" s="195"/>
      <c r="Y805" s="195"/>
      <c r="Z805" s="195"/>
      <c r="AA805" s="195"/>
    </row>
    <row r="806" spans="1:27" ht="13.8">
      <c r="A806" s="195"/>
      <c r="B806" s="195"/>
      <c r="C806" s="195"/>
      <c r="D806" s="195"/>
      <c r="E806" s="198"/>
      <c r="F806" s="195"/>
      <c r="G806" s="195"/>
      <c r="H806" s="195"/>
      <c r="I806" s="195"/>
      <c r="J806" s="195"/>
      <c r="K806" s="195"/>
      <c r="L806" s="195"/>
      <c r="M806" s="195"/>
      <c r="N806" s="195"/>
      <c r="O806" s="195"/>
      <c r="P806" s="195"/>
      <c r="Q806" s="195"/>
      <c r="R806" s="195"/>
      <c r="S806" s="195"/>
      <c r="T806" s="195"/>
      <c r="U806" s="195"/>
      <c r="V806" s="195"/>
      <c r="W806" s="195"/>
      <c r="X806" s="195"/>
      <c r="Y806" s="195"/>
      <c r="Z806" s="195"/>
      <c r="AA806" s="195"/>
    </row>
    <row r="807" spans="1:27" ht="13.8">
      <c r="A807" s="195"/>
      <c r="B807" s="195"/>
      <c r="C807" s="195"/>
      <c r="D807" s="195"/>
      <c r="E807" s="198"/>
      <c r="F807" s="195"/>
      <c r="G807" s="195"/>
      <c r="H807" s="195"/>
      <c r="I807" s="195"/>
      <c r="J807" s="195"/>
      <c r="K807" s="195"/>
      <c r="L807" s="195"/>
      <c r="M807" s="195"/>
      <c r="N807" s="195"/>
      <c r="O807" s="195"/>
      <c r="P807" s="195"/>
      <c r="Q807" s="195"/>
      <c r="R807" s="195"/>
      <c r="S807" s="195"/>
      <c r="T807" s="195"/>
      <c r="U807" s="195"/>
      <c r="V807" s="195"/>
      <c r="W807" s="195"/>
      <c r="X807" s="195"/>
      <c r="Y807" s="195"/>
      <c r="Z807" s="195"/>
      <c r="AA807" s="195"/>
    </row>
    <row r="808" spans="1:27" ht="13.8">
      <c r="A808" s="195"/>
      <c r="B808" s="195"/>
      <c r="C808" s="195"/>
      <c r="D808" s="195"/>
      <c r="E808" s="198"/>
      <c r="F808" s="195"/>
      <c r="G808" s="195"/>
      <c r="H808" s="195"/>
      <c r="I808" s="195"/>
      <c r="J808" s="195"/>
      <c r="K808" s="195"/>
      <c r="L808" s="195"/>
      <c r="M808" s="195"/>
      <c r="N808" s="195"/>
      <c r="O808" s="195"/>
      <c r="P808" s="195"/>
      <c r="Q808" s="195"/>
      <c r="R808" s="195"/>
      <c r="S808" s="195"/>
      <c r="T808" s="195"/>
      <c r="U808" s="195"/>
      <c r="V808" s="195"/>
      <c r="W808" s="195"/>
      <c r="X808" s="195"/>
      <c r="Y808" s="195"/>
      <c r="Z808" s="195"/>
      <c r="AA808" s="195"/>
    </row>
    <row r="809" spans="1:27" ht="13.8">
      <c r="A809" s="195"/>
      <c r="B809" s="195"/>
      <c r="C809" s="195"/>
      <c r="D809" s="195"/>
      <c r="E809" s="198"/>
      <c r="F809" s="195"/>
      <c r="G809" s="195"/>
      <c r="H809" s="195"/>
      <c r="I809" s="195"/>
      <c r="J809" s="195"/>
      <c r="K809" s="195"/>
      <c r="L809" s="195"/>
      <c r="M809" s="195"/>
      <c r="N809" s="195"/>
      <c r="O809" s="195"/>
      <c r="P809" s="195"/>
      <c r="Q809" s="195"/>
      <c r="R809" s="195"/>
      <c r="S809" s="195"/>
      <c r="T809" s="195"/>
      <c r="U809" s="195"/>
      <c r="V809" s="195"/>
      <c r="W809" s="195"/>
      <c r="X809" s="195"/>
      <c r="Y809" s="195"/>
      <c r="Z809" s="195"/>
      <c r="AA809" s="195"/>
    </row>
    <row r="810" spans="1:27" ht="13.8">
      <c r="A810" s="195"/>
      <c r="B810" s="195"/>
      <c r="C810" s="195"/>
      <c r="D810" s="195"/>
      <c r="E810" s="198"/>
      <c r="F810" s="195"/>
      <c r="G810" s="195"/>
      <c r="H810" s="195"/>
      <c r="I810" s="195"/>
      <c r="J810" s="195"/>
      <c r="K810" s="195"/>
      <c r="L810" s="195"/>
      <c r="M810" s="195"/>
      <c r="N810" s="195"/>
      <c r="O810" s="195"/>
      <c r="P810" s="195"/>
      <c r="Q810" s="195"/>
      <c r="R810" s="195"/>
      <c r="S810" s="195"/>
      <c r="T810" s="195"/>
      <c r="U810" s="195"/>
      <c r="V810" s="195"/>
      <c r="W810" s="195"/>
      <c r="X810" s="195"/>
      <c r="Y810" s="195"/>
      <c r="Z810" s="195"/>
      <c r="AA810" s="195"/>
    </row>
    <row r="811" spans="1:27" ht="13.8">
      <c r="A811" s="195"/>
      <c r="B811" s="195"/>
      <c r="C811" s="195"/>
      <c r="D811" s="195"/>
      <c r="E811" s="198"/>
      <c r="F811" s="195"/>
      <c r="G811" s="195"/>
      <c r="H811" s="195"/>
      <c r="I811" s="195"/>
      <c r="J811" s="195"/>
      <c r="K811" s="195"/>
      <c r="L811" s="195"/>
      <c r="M811" s="195"/>
      <c r="N811" s="195"/>
      <c r="O811" s="195"/>
      <c r="P811" s="195"/>
      <c r="Q811" s="195"/>
      <c r="R811" s="195"/>
      <c r="S811" s="195"/>
      <c r="T811" s="195"/>
      <c r="U811" s="195"/>
      <c r="V811" s="195"/>
      <c r="W811" s="195"/>
      <c r="X811" s="195"/>
      <c r="Y811" s="195"/>
      <c r="Z811" s="195"/>
      <c r="AA811" s="195"/>
    </row>
    <row r="812" spans="1:27" ht="13.8">
      <c r="A812" s="195"/>
      <c r="B812" s="195"/>
      <c r="C812" s="195"/>
      <c r="D812" s="195"/>
      <c r="E812" s="198"/>
      <c r="F812" s="195"/>
      <c r="G812" s="195"/>
      <c r="H812" s="195"/>
      <c r="I812" s="195"/>
      <c r="J812" s="195"/>
      <c r="K812" s="195"/>
      <c r="L812" s="195"/>
      <c r="M812" s="195"/>
      <c r="N812" s="195"/>
      <c r="O812" s="195"/>
      <c r="P812" s="195"/>
      <c r="Q812" s="195"/>
      <c r="R812" s="195"/>
      <c r="S812" s="195"/>
      <c r="T812" s="195"/>
      <c r="U812" s="195"/>
      <c r="V812" s="195"/>
      <c r="W812" s="195"/>
      <c r="X812" s="195"/>
      <c r="Y812" s="195"/>
      <c r="Z812" s="195"/>
      <c r="AA812" s="195"/>
    </row>
    <row r="813" spans="1:27" ht="13.8">
      <c r="A813" s="195"/>
      <c r="B813" s="195"/>
      <c r="C813" s="195"/>
      <c r="D813" s="195"/>
      <c r="E813" s="198"/>
      <c r="F813" s="195"/>
      <c r="G813" s="195"/>
      <c r="H813" s="195"/>
      <c r="I813" s="195"/>
      <c r="J813" s="195"/>
      <c r="K813" s="195"/>
      <c r="L813" s="195"/>
      <c r="M813" s="195"/>
      <c r="N813" s="195"/>
      <c r="O813" s="195"/>
      <c r="P813" s="195"/>
      <c r="Q813" s="195"/>
      <c r="R813" s="195"/>
      <c r="S813" s="195"/>
      <c r="T813" s="195"/>
      <c r="U813" s="195"/>
      <c r="V813" s="195"/>
      <c r="W813" s="195"/>
      <c r="X813" s="195"/>
      <c r="Y813" s="195"/>
      <c r="Z813" s="195"/>
      <c r="AA813" s="195"/>
    </row>
    <row r="814" spans="1:27" ht="13.8">
      <c r="A814" s="195"/>
      <c r="B814" s="195"/>
      <c r="C814" s="195"/>
      <c r="D814" s="195"/>
      <c r="E814" s="198"/>
      <c r="F814" s="195"/>
      <c r="G814" s="195"/>
      <c r="H814" s="195"/>
      <c r="I814" s="195"/>
      <c r="J814" s="195"/>
      <c r="K814" s="195"/>
      <c r="L814" s="195"/>
      <c r="M814" s="195"/>
      <c r="N814" s="195"/>
      <c r="O814" s="195"/>
      <c r="P814" s="195"/>
      <c r="Q814" s="195"/>
      <c r="R814" s="195"/>
      <c r="S814" s="195"/>
      <c r="T814" s="195"/>
      <c r="U814" s="195"/>
      <c r="V814" s="195"/>
      <c r="W814" s="195"/>
      <c r="X814" s="195"/>
      <c r="Y814" s="195"/>
      <c r="Z814" s="195"/>
      <c r="AA814" s="195"/>
    </row>
    <row r="815" spans="1:27" ht="13.8">
      <c r="A815" s="195"/>
      <c r="B815" s="195"/>
      <c r="C815" s="195"/>
      <c r="D815" s="195"/>
      <c r="E815" s="198"/>
      <c r="F815" s="195"/>
      <c r="G815" s="195"/>
      <c r="H815" s="195"/>
      <c r="I815" s="195"/>
      <c r="J815" s="195"/>
      <c r="K815" s="195"/>
      <c r="L815" s="195"/>
      <c r="M815" s="195"/>
      <c r="N815" s="195"/>
      <c r="O815" s="195"/>
      <c r="P815" s="195"/>
      <c r="Q815" s="195"/>
      <c r="R815" s="195"/>
      <c r="S815" s="195"/>
      <c r="T815" s="195"/>
      <c r="U815" s="195"/>
      <c r="V815" s="195"/>
      <c r="W815" s="195"/>
      <c r="X815" s="195"/>
      <c r="Y815" s="195"/>
      <c r="Z815" s="195"/>
      <c r="AA815" s="195"/>
    </row>
    <row r="816" spans="1:27" ht="13.8">
      <c r="A816" s="195"/>
      <c r="B816" s="195"/>
      <c r="C816" s="195"/>
      <c r="D816" s="195"/>
      <c r="E816" s="198"/>
      <c r="F816" s="195"/>
      <c r="G816" s="195"/>
      <c r="H816" s="195"/>
      <c r="I816" s="195"/>
      <c r="J816" s="195"/>
      <c r="K816" s="195"/>
      <c r="L816" s="195"/>
      <c r="M816" s="195"/>
      <c r="N816" s="195"/>
      <c r="O816" s="195"/>
      <c r="P816" s="195"/>
      <c r="Q816" s="195"/>
      <c r="R816" s="195"/>
      <c r="S816" s="195"/>
      <c r="T816" s="195"/>
      <c r="U816" s="195"/>
      <c r="V816" s="195"/>
      <c r="W816" s="195"/>
      <c r="X816" s="195"/>
      <c r="Y816" s="195"/>
      <c r="Z816" s="195"/>
      <c r="AA816" s="195"/>
    </row>
    <row r="817" spans="1:27" ht="13.8">
      <c r="A817" s="195"/>
      <c r="B817" s="195"/>
      <c r="C817" s="195"/>
      <c r="D817" s="195"/>
      <c r="E817" s="198"/>
      <c r="F817" s="195"/>
      <c r="G817" s="195"/>
      <c r="H817" s="195"/>
      <c r="I817" s="195"/>
      <c r="J817" s="195"/>
      <c r="K817" s="195"/>
      <c r="L817" s="195"/>
      <c r="M817" s="195"/>
      <c r="N817" s="195"/>
      <c r="O817" s="195"/>
      <c r="P817" s="195"/>
      <c r="Q817" s="195"/>
      <c r="R817" s="195"/>
      <c r="S817" s="195"/>
      <c r="T817" s="195"/>
      <c r="U817" s="195"/>
      <c r="V817" s="195"/>
      <c r="W817" s="195"/>
      <c r="X817" s="195"/>
      <c r="Y817" s="195"/>
      <c r="Z817" s="195"/>
      <c r="AA817" s="195"/>
    </row>
    <row r="818" spans="1:27" ht="13.8">
      <c r="A818" s="195"/>
      <c r="B818" s="195"/>
      <c r="C818" s="195"/>
      <c r="D818" s="195"/>
      <c r="E818" s="198"/>
      <c r="F818" s="195"/>
      <c r="G818" s="195"/>
      <c r="H818" s="195"/>
      <c r="I818" s="195"/>
      <c r="J818" s="195"/>
      <c r="K818" s="195"/>
      <c r="L818" s="195"/>
      <c r="M818" s="195"/>
      <c r="N818" s="195"/>
      <c r="O818" s="195"/>
      <c r="P818" s="195"/>
      <c r="Q818" s="195"/>
      <c r="R818" s="195"/>
      <c r="S818" s="195"/>
      <c r="T818" s="195"/>
      <c r="U818" s="195"/>
      <c r="V818" s="195"/>
      <c r="W818" s="195"/>
      <c r="X818" s="195"/>
      <c r="Y818" s="195"/>
      <c r="Z818" s="195"/>
      <c r="AA818" s="195"/>
    </row>
    <row r="819" spans="1:27" ht="13.8">
      <c r="A819" s="195"/>
      <c r="B819" s="195"/>
      <c r="C819" s="195"/>
      <c r="D819" s="195"/>
      <c r="E819" s="198"/>
      <c r="F819" s="195"/>
      <c r="G819" s="195"/>
      <c r="H819" s="195"/>
      <c r="I819" s="195"/>
      <c r="J819" s="195"/>
      <c r="K819" s="195"/>
      <c r="L819" s="195"/>
      <c r="M819" s="195"/>
      <c r="N819" s="195"/>
      <c r="O819" s="195"/>
      <c r="P819" s="195"/>
      <c r="Q819" s="195"/>
      <c r="R819" s="195"/>
      <c r="S819" s="195"/>
      <c r="T819" s="195"/>
      <c r="U819" s="195"/>
      <c r="V819" s="195"/>
      <c r="W819" s="195"/>
      <c r="X819" s="195"/>
      <c r="Y819" s="195"/>
      <c r="Z819" s="195"/>
      <c r="AA819" s="195"/>
    </row>
    <row r="820" spans="1:27" ht="13.8">
      <c r="A820" s="195"/>
      <c r="B820" s="195"/>
      <c r="C820" s="195"/>
      <c r="D820" s="195"/>
      <c r="E820" s="198"/>
      <c r="F820" s="195"/>
      <c r="G820" s="195"/>
      <c r="H820" s="195"/>
      <c r="I820" s="195"/>
      <c r="J820" s="195"/>
      <c r="K820" s="195"/>
      <c r="L820" s="195"/>
      <c r="M820" s="195"/>
      <c r="N820" s="195"/>
      <c r="O820" s="195"/>
      <c r="P820" s="195"/>
      <c r="Q820" s="195"/>
      <c r="R820" s="195"/>
      <c r="S820" s="195"/>
      <c r="T820" s="195"/>
      <c r="U820" s="195"/>
      <c r="V820" s="195"/>
      <c r="W820" s="195"/>
      <c r="X820" s="195"/>
      <c r="Y820" s="195"/>
      <c r="Z820" s="195"/>
      <c r="AA820" s="195"/>
    </row>
    <row r="821" spans="1:27" ht="13.8">
      <c r="A821" s="195"/>
      <c r="B821" s="195"/>
      <c r="C821" s="195"/>
      <c r="D821" s="195"/>
      <c r="E821" s="198"/>
      <c r="F821" s="195"/>
      <c r="G821" s="195"/>
      <c r="H821" s="195"/>
      <c r="I821" s="195"/>
      <c r="J821" s="195"/>
      <c r="K821" s="195"/>
      <c r="L821" s="195"/>
      <c r="M821" s="195"/>
      <c r="N821" s="195"/>
      <c r="O821" s="195"/>
      <c r="P821" s="195"/>
      <c r="Q821" s="195"/>
      <c r="R821" s="195"/>
      <c r="S821" s="195"/>
      <c r="T821" s="195"/>
      <c r="U821" s="195"/>
      <c r="V821" s="195"/>
      <c r="W821" s="195"/>
      <c r="X821" s="195"/>
      <c r="Y821" s="195"/>
      <c r="Z821" s="195"/>
      <c r="AA821" s="195"/>
    </row>
    <row r="822" spans="1:27" ht="13.8">
      <c r="A822" s="195"/>
      <c r="B822" s="195"/>
      <c r="C822" s="195"/>
      <c r="D822" s="195"/>
      <c r="E822" s="198"/>
      <c r="F822" s="195"/>
      <c r="G822" s="195"/>
      <c r="H822" s="195"/>
      <c r="I822" s="195"/>
      <c r="J822" s="195"/>
      <c r="K822" s="195"/>
      <c r="L822" s="195"/>
      <c r="M822" s="195"/>
      <c r="N822" s="195"/>
      <c r="O822" s="195"/>
      <c r="P822" s="195"/>
      <c r="Q822" s="195"/>
      <c r="R822" s="195"/>
      <c r="S822" s="195"/>
      <c r="T822" s="195"/>
      <c r="U822" s="195"/>
      <c r="V822" s="195"/>
      <c r="W822" s="195"/>
      <c r="X822" s="195"/>
      <c r="Y822" s="195"/>
      <c r="Z822" s="195"/>
      <c r="AA822" s="195"/>
    </row>
    <row r="823" spans="1:27" ht="13.8">
      <c r="A823" s="195"/>
      <c r="B823" s="195"/>
      <c r="C823" s="195"/>
      <c r="D823" s="195"/>
      <c r="E823" s="198"/>
      <c r="F823" s="195"/>
      <c r="G823" s="195"/>
      <c r="H823" s="195"/>
      <c r="I823" s="195"/>
      <c r="J823" s="195"/>
      <c r="K823" s="195"/>
      <c r="L823" s="195"/>
      <c r="M823" s="195"/>
      <c r="N823" s="195"/>
      <c r="O823" s="195"/>
      <c r="P823" s="195"/>
      <c r="Q823" s="195"/>
      <c r="R823" s="195"/>
      <c r="S823" s="195"/>
      <c r="T823" s="195"/>
      <c r="U823" s="195"/>
      <c r="V823" s="195"/>
      <c r="W823" s="195"/>
      <c r="X823" s="195"/>
      <c r="Y823" s="195"/>
      <c r="Z823" s="195"/>
      <c r="AA823" s="195"/>
    </row>
    <row r="824" spans="1:27" ht="13.8">
      <c r="A824" s="195"/>
      <c r="B824" s="195"/>
      <c r="C824" s="195"/>
      <c r="D824" s="195"/>
      <c r="E824" s="198"/>
      <c r="F824" s="195"/>
      <c r="G824" s="195"/>
      <c r="H824" s="195"/>
      <c r="I824" s="195"/>
      <c r="J824" s="195"/>
      <c r="K824" s="195"/>
      <c r="L824" s="195"/>
      <c r="M824" s="195"/>
      <c r="N824" s="195"/>
      <c r="O824" s="195"/>
      <c r="P824" s="195"/>
      <c r="Q824" s="195"/>
      <c r="R824" s="195"/>
      <c r="S824" s="195"/>
      <c r="T824" s="195"/>
      <c r="U824" s="195"/>
      <c r="V824" s="195"/>
      <c r="W824" s="195"/>
      <c r="X824" s="195"/>
      <c r="Y824" s="195"/>
      <c r="Z824" s="195"/>
      <c r="AA824" s="195"/>
    </row>
    <row r="825" spans="1:27" ht="13.8">
      <c r="A825" s="195"/>
      <c r="B825" s="195"/>
      <c r="C825" s="195"/>
      <c r="D825" s="195"/>
      <c r="E825" s="198"/>
      <c r="F825" s="195"/>
      <c r="G825" s="195"/>
      <c r="H825" s="195"/>
      <c r="I825" s="195"/>
      <c r="J825" s="195"/>
      <c r="K825" s="195"/>
      <c r="L825" s="195"/>
      <c r="M825" s="195"/>
      <c r="N825" s="195"/>
      <c r="O825" s="195"/>
      <c r="P825" s="195"/>
      <c r="Q825" s="195"/>
      <c r="R825" s="195"/>
      <c r="S825" s="195"/>
      <c r="T825" s="195"/>
      <c r="U825" s="195"/>
      <c r="V825" s="195"/>
      <c r="W825" s="195"/>
      <c r="X825" s="195"/>
      <c r="Y825" s="195"/>
      <c r="Z825" s="195"/>
      <c r="AA825" s="195"/>
    </row>
    <row r="826" spans="1:27" ht="13.8">
      <c r="A826" s="195"/>
      <c r="B826" s="195"/>
      <c r="C826" s="195"/>
      <c r="D826" s="195"/>
      <c r="E826" s="198"/>
      <c r="F826" s="195"/>
      <c r="G826" s="195"/>
      <c r="H826" s="195"/>
      <c r="I826" s="195"/>
      <c r="J826" s="195"/>
      <c r="K826" s="195"/>
      <c r="L826" s="195"/>
      <c r="M826" s="195"/>
      <c r="N826" s="195"/>
      <c r="O826" s="195"/>
      <c r="P826" s="195"/>
      <c r="Q826" s="195"/>
      <c r="R826" s="195"/>
      <c r="S826" s="195"/>
      <c r="T826" s="195"/>
      <c r="U826" s="195"/>
      <c r="V826" s="195"/>
      <c r="W826" s="195"/>
      <c r="X826" s="195"/>
      <c r="Y826" s="195"/>
      <c r="Z826" s="195"/>
      <c r="AA826" s="195"/>
    </row>
    <row r="827" spans="1:27" ht="13.8">
      <c r="A827" s="195"/>
      <c r="B827" s="195"/>
      <c r="C827" s="195"/>
      <c r="D827" s="195"/>
      <c r="E827" s="198"/>
      <c r="F827" s="195"/>
      <c r="G827" s="195"/>
      <c r="H827" s="195"/>
      <c r="I827" s="195"/>
      <c r="J827" s="195"/>
      <c r="K827" s="195"/>
      <c r="L827" s="195"/>
      <c r="M827" s="195"/>
      <c r="N827" s="195"/>
      <c r="O827" s="195"/>
      <c r="P827" s="195"/>
      <c r="Q827" s="195"/>
      <c r="R827" s="195"/>
      <c r="S827" s="195"/>
      <c r="T827" s="195"/>
      <c r="U827" s="195"/>
      <c r="V827" s="195"/>
      <c r="W827" s="195"/>
      <c r="X827" s="195"/>
      <c r="Y827" s="195"/>
      <c r="Z827" s="195"/>
      <c r="AA827" s="195"/>
    </row>
    <row r="828" spans="1:27" ht="13.8">
      <c r="A828" s="195"/>
      <c r="B828" s="195"/>
      <c r="C828" s="195"/>
      <c r="D828" s="195"/>
      <c r="E828" s="198"/>
      <c r="F828" s="195"/>
      <c r="G828" s="195"/>
      <c r="H828" s="195"/>
      <c r="I828" s="195"/>
      <c r="J828" s="195"/>
      <c r="K828" s="195"/>
      <c r="L828" s="195"/>
      <c r="M828" s="195"/>
      <c r="N828" s="195"/>
      <c r="O828" s="195"/>
      <c r="P828" s="195"/>
      <c r="Q828" s="195"/>
      <c r="R828" s="195"/>
      <c r="S828" s="195"/>
      <c r="T828" s="195"/>
      <c r="U828" s="195"/>
      <c r="V828" s="195"/>
      <c r="W828" s="195"/>
      <c r="X828" s="195"/>
      <c r="Y828" s="195"/>
      <c r="Z828" s="195"/>
      <c r="AA828" s="195"/>
    </row>
    <row r="829" spans="1:27" ht="13.8">
      <c r="A829" s="195"/>
      <c r="B829" s="195"/>
      <c r="C829" s="195"/>
      <c r="D829" s="195"/>
      <c r="E829" s="198"/>
      <c r="F829" s="195"/>
      <c r="G829" s="195"/>
      <c r="H829" s="195"/>
      <c r="I829" s="195"/>
      <c r="J829" s="195"/>
      <c r="K829" s="195"/>
      <c r="L829" s="195"/>
      <c r="M829" s="195"/>
      <c r="N829" s="195"/>
      <c r="O829" s="195"/>
      <c r="P829" s="195"/>
      <c r="Q829" s="195"/>
      <c r="R829" s="195"/>
      <c r="S829" s="195"/>
      <c r="T829" s="195"/>
      <c r="U829" s="195"/>
      <c r="V829" s="195"/>
      <c r="W829" s="195"/>
      <c r="X829" s="195"/>
      <c r="Y829" s="195"/>
      <c r="Z829" s="195"/>
      <c r="AA829" s="195"/>
    </row>
    <row r="830" spans="1:27" ht="13.8">
      <c r="A830" s="195"/>
      <c r="B830" s="195"/>
      <c r="C830" s="195"/>
      <c r="D830" s="195"/>
      <c r="E830" s="198"/>
      <c r="F830" s="195"/>
      <c r="G830" s="195"/>
      <c r="H830" s="195"/>
      <c r="I830" s="195"/>
      <c r="J830" s="195"/>
      <c r="K830" s="195"/>
      <c r="L830" s="195"/>
      <c r="M830" s="195"/>
      <c r="N830" s="195"/>
      <c r="O830" s="195"/>
      <c r="P830" s="195"/>
      <c r="Q830" s="195"/>
      <c r="R830" s="195"/>
      <c r="S830" s="195"/>
      <c r="T830" s="195"/>
      <c r="U830" s="195"/>
      <c r="V830" s="195"/>
      <c r="W830" s="195"/>
      <c r="X830" s="195"/>
      <c r="Y830" s="195"/>
      <c r="Z830" s="195"/>
      <c r="AA830" s="195"/>
    </row>
    <row r="831" spans="1:27" ht="13.8">
      <c r="A831" s="195"/>
      <c r="B831" s="195"/>
      <c r="C831" s="195"/>
      <c r="D831" s="195"/>
      <c r="E831" s="198"/>
      <c r="F831" s="195"/>
      <c r="G831" s="195"/>
      <c r="H831" s="195"/>
      <c r="I831" s="195"/>
      <c r="J831" s="195"/>
      <c r="K831" s="195"/>
      <c r="L831" s="195"/>
      <c r="M831" s="195"/>
      <c r="N831" s="195"/>
      <c r="O831" s="195"/>
      <c r="P831" s="195"/>
      <c r="Q831" s="195"/>
      <c r="R831" s="195"/>
      <c r="S831" s="195"/>
      <c r="T831" s="195"/>
      <c r="U831" s="195"/>
      <c r="V831" s="195"/>
      <c r="W831" s="195"/>
      <c r="X831" s="195"/>
      <c r="Y831" s="195"/>
      <c r="Z831" s="195"/>
      <c r="AA831" s="195"/>
    </row>
    <row r="832" spans="1:27" ht="13.8">
      <c r="A832" s="195"/>
      <c r="B832" s="195"/>
      <c r="C832" s="195"/>
      <c r="D832" s="195"/>
      <c r="E832" s="198"/>
      <c r="F832" s="195"/>
      <c r="G832" s="195"/>
      <c r="H832" s="195"/>
      <c r="I832" s="195"/>
      <c r="J832" s="195"/>
      <c r="K832" s="195"/>
      <c r="L832" s="195"/>
      <c r="M832" s="195"/>
      <c r="N832" s="195"/>
      <c r="O832" s="195"/>
      <c r="P832" s="195"/>
      <c r="Q832" s="195"/>
      <c r="R832" s="195"/>
      <c r="S832" s="195"/>
      <c r="T832" s="195"/>
      <c r="U832" s="195"/>
      <c r="V832" s="195"/>
      <c r="W832" s="195"/>
      <c r="X832" s="195"/>
      <c r="Y832" s="195"/>
      <c r="Z832" s="195"/>
      <c r="AA832" s="195"/>
    </row>
    <row r="833" spans="1:27" ht="13.8">
      <c r="A833" s="195"/>
      <c r="B833" s="195"/>
      <c r="C833" s="195"/>
      <c r="D833" s="195"/>
      <c r="E833" s="198"/>
      <c r="F833" s="195"/>
      <c r="G833" s="195"/>
      <c r="H833" s="195"/>
      <c r="I833" s="195"/>
      <c r="J833" s="195"/>
      <c r="K833" s="195"/>
      <c r="L833" s="195"/>
      <c r="M833" s="195"/>
      <c r="N833" s="195"/>
      <c r="O833" s="195"/>
      <c r="P833" s="195"/>
      <c r="Q833" s="195"/>
      <c r="R833" s="195"/>
      <c r="S833" s="195"/>
      <c r="T833" s="195"/>
      <c r="U833" s="195"/>
      <c r="V833" s="195"/>
      <c r="W833" s="195"/>
      <c r="X833" s="195"/>
      <c r="Y833" s="195"/>
      <c r="Z833" s="195"/>
      <c r="AA833" s="195"/>
    </row>
    <row r="834" spans="1:27" ht="13.8">
      <c r="A834" s="195"/>
      <c r="B834" s="195"/>
      <c r="C834" s="195"/>
      <c r="D834" s="195"/>
      <c r="E834" s="198"/>
      <c r="F834" s="195"/>
      <c r="G834" s="195"/>
      <c r="H834" s="195"/>
      <c r="I834" s="195"/>
      <c r="J834" s="195"/>
      <c r="K834" s="195"/>
      <c r="L834" s="195"/>
      <c r="M834" s="195"/>
      <c r="N834" s="195"/>
      <c r="O834" s="195"/>
      <c r="P834" s="195"/>
      <c r="Q834" s="195"/>
      <c r="R834" s="195"/>
      <c r="S834" s="195"/>
      <c r="T834" s="195"/>
      <c r="U834" s="195"/>
      <c r="V834" s="195"/>
      <c r="W834" s="195"/>
      <c r="X834" s="195"/>
      <c r="Y834" s="195"/>
      <c r="Z834" s="195"/>
      <c r="AA834" s="195"/>
    </row>
    <row r="835" spans="1:27" ht="13.8">
      <c r="A835" s="195"/>
      <c r="B835" s="195"/>
      <c r="C835" s="195"/>
      <c r="D835" s="195"/>
      <c r="E835" s="198"/>
      <c r="F835" s="195"/>
      <c r="G835" s="195"/>
      <c r="H835" s="195"/>
      <c r="I835" s="195"/>
      <c r="J835" s="195"/>
      <c r="K835" s="195"/>
      <c r="L835" s="195"/>
      <c r="M835" s="195"/>
      <c r="N835" s="195"/>
      <c r="O835" s="195"/>
      <c r="P835" s="195"/>
      <c r="Q835" s="195"/>
      <c r="R835" s="195"/>
      <c r="S835" s="195"/>
      <c r="T835" s="195"/>
      <c r="U835" s="195"/>
      <c r="V835" s="195"/>
      <c r="W835" s="195"/>
      <c r="X835" s="195"/>
      <c r="Y835" s="195"/>
      <c r="Z835" s="195"/>
      <c r="AA835" s="195"/>
    </row>
    <row r="836" spans="1:27" ht="13.8">
      <c r="A836" s="195"/>
      <c r="B836" s="195"/>
      <c r="C836" s="195"/>
      <c r="D836" s="195"/>
      <c r="E836" s="198"/>
      <c r="F836" s="195"/>
      <c r="G836" s="195"/>
      <c r="H836" s="195"/>
      <c r="I836" s="195"/>
      <c r="J836" s="195"/>
      <c r="K836" s="195"/>
      <c r="L836" s="195"/>
      <c r="M836" s="195"/>
      <c r="N836" s="195"/>
      <c r="O836" s="195"/>
      <c r="P836" s="195"/>
      <c r="Q836" s="195"/>
      <c r="R836" s="195"/>
      <c r="S836" s="195"/>
      <c r="T836" s="195"/>
      <c r="U836" s="195"/>
      <c r="V836" s="195"/>
      <c r="W836" s="195"/>
      <c r="X836" s="195"/>
      <c r="Y836" s="195"/>
      <c r="Z836" s="195"/>
      <c r="AA836" s="195"/>
    </row>
    <row r="837" spans="1:27" ht="13.8">
      <c r="A837" s="195"/>
      <c r="B837" s="195"/>
      <c r="C837" s="195"/>
      <c r="D837" s="195"/>
      <c r="E837" s="198"/>
      <c r="F837" s="195"/>
      <c r="G837" s="195"/>
      <c r="H837" s="195"/>
      <c r="I837" s="195"/>
      <c r="J837" s="195"/>
      <c r="K837" s="195"/>
      <c r="L837" s="195"/>
      <c r="M837" s="195"/>
      <c r="N837" s="195"/>
      <c r="O837" s="195"/>
      <c r="P837" s="195"/>
      <c r="Q837" s="195"/>
      <c r="R837" s="195"/>
      <c r="S837" s="195"/>
      <c r="T837" s="195"/>
      <c r="U837" s="195"/>
      <c r="V837" s="195"/>
      <c r="W837" s="195"/>
      <c r="X837" s="195"/>
      <c r="Y837" s="195"/>
      <c r="Z837" s="195"/>
      <c r="AA837" s="195"/>
    </row>
    <row r="838" spans="1:27" ht="13.8">
      <c r="A838" s="195"/>
      <c r="B838" s="195"/>
      <c r="C838" s="195"/>
      <c r="D838" s="195"/>
      <c r="E838" s="198"/>
      <c r="F838" s="195"/>
      <c r="G838" s="195"/>
      <c r="H838" s="195"/>
      <c r="I838" s="195"/>
      <c r="J838" s="195"/>
      <c r="K838" s="195"/>
      <c r="L838" s="195"/>
      <c r="M838" s="195"/>
      <c r="N838" s="195"/>
      <c r="O838" s="195"/>
      <c r="P838" s="195"/>
      <c r="Q838" s="195"/>
      <c r="R838" s="195"/>
      <c r="S838" s="195"/>
      <c r="T838" s="195"/>
      <c r="U838" s="195"/>
      <c r="V838" s="195"/>
      <c r="W838" s="195"/>
      <c r="X838" s="195"/>
      <c r="Y838" s="195"/>
      <c r="Z838" s="195"/>
      <c r="AA838" s="195"/>
    </row>
    <row r="839" spans="1:27" ht="13.8">
      <c r="A839" s="195"/>
      <c r="B839" s="195"/>
      <c r="C839" s="195"/>
      <c r="D839" s="195"/>
      <c r="E839" s="198"/>
      <c r="F839" s="195"/>
      <c r="G839" s="195"/>
      <c r="H839" s="195"/>
      <c r="I839" s="195"/>
      <c r="J839" s="195"/>
      <c r="K839" s="195"/>
      <c r="L839" s="195"/>
      <c r="M839" s="195"/>
      <c r="N839" s="195"/>
      <c r="O839" s="195"/>
      <c r="P839" s="195"/>
      <c r="Q839" s="195"/>
      <c r="R839" s="195"/>
      <c r="S839" s="195"/>
      <c r="T839" s="195"/>
      <c r="U839" s="195"/>
      <c r="V839" s="195"/>
      <c r="W839" s="195"/>
      <c r="X839" s="195"/>
      <c r="Y839" s="195"/>
      <c r="Z839" s="195"/>
      <c r="AA839" s="195"/>
    </row>
    <row r="840" spans="1:27" ht="13.8">
      <c r="A840" s="195"/>
      <c r="B840" s="195"/>
      <c r="C840" s="195"/>
      <c r="D840" s="195"/>
      <c r="E840" s="198"/>
      <c r="F840" s="195"/>
      <c r="G840" s="195"/>
      <c r="H840" s="195"/>
      <c r="I840" s="195"/>
      <c r="J840" s="195"/>
      <c r="K840" s="195"/>
      <c r="L840" s="195"/>
      <c r="M840" s="195"/>
      <c r="N840" s="195"/>
      <c r="O840" s="195"/>
      <c r="P840" s="195"/>
      <c r="Q840" s="195"/>
      <c r="R840" s="195"/>
      <c r="S840" s="195"/>
      <c r="T840" s="195"/>
      <c r="U840" s="195"/>
      <c r="V840" s="195"/>
      <c r="W840" s="195"/>
      <c r="X840" s="195"/>
      <c r="Y840" s="195"/>
      <c r="Z840" s="195"/>
      <c r="AA840" s="195"/>
    </row>
    <row r="841" spans="1:27" ht="13.8">
      <c r="A841" s="195"/>
      <c r="B841" s="195"/>
      <c r="C841" s="195"/>
      <c r="D841" s="195"/>
      <c r="E841" s="198"/>
      <c r="F841" s="195"/>
      <c r="G841" s="195"/>
      <c r="H841" s="195"/>
      <c r="I841" s="195"/>
      <c r="J841" s="195"/>
      <c r="K841" s="195"/>
      <c r="L841" s="195"/>
      <c r="M841" s="195"/>
      <c r="N841" s="195"/>
      <c r="O841" s="195"/>
      <c r="P841" s="195"/>
      <c r="Q841" s="195"/>
      <c r="R841" s="195"/>
      <c r="S841" s="195"/>
      <c r="T841" s="195"/>
      <c r="U841" s="195"/>
      <c r="V841" s="195"/>
      <c r="W841" s="195"/>
      <c r="X841" s="195"/>
      <c r="Y841" s="195"/>
      <c r="Z841" s="195"/>
      <c r="AA841" s="195"/>
    </row>
    <row r="842" spans="1:27" ht="13.8">
      <c r="A842" s="195"/>
      <c r="B842" s="195"/>
      <c r="C842" s="195"/>
      <c r="D842" s="195"/>
      <c r="E842" s="198"/>
      <c r="F842" s="195"/>
      <c r="G842" s="195"/>
      <c r="H842" s="195"/>
      <c r="I842" s="195"/>
      <c r="J842" s="195"/>
      <c r="K842" s="195"/>
      <c r="L842" s="195"/>
      <c r="M842" s="195"/>
      <c r="N842" s="195"/>
      <c r="O842" s="195"/>
      <c r="P842" s="195"/>
      <c r="Q842" s="195"/>
      <c r="R842" s="195"/>
      <c r="S842" s="195"/>
      <c r="T842" s="195"/>
      <c r="U842" s="195"/>
      <c r="V842" s="195"/>
      <c r="W842" s="195"/>
      <c r="X842" s="195"/>
      <c r="Y842" s="195"/>
      <c r="Z842" s="195"/>
      <c r="AA842" s="195"/>
    </row>
    <row r="843" spans="1:27" ht="13.8">
      <c r="A843" s="195"/>
      <c r="B843" s="195"/>
      <c r="C843" s="195"/>
      <c r="D843" s="195"/>
      <c r="E843" s="198"/>
      <c r="F843" s="195"/>
      <c r="G843" s="195"/>
      <c r="H843" s="195"/>
      <c r="I843" s="195"/>
      <c r="J843" s="195"/>
      <c r="K843" s="195"/>
      <c r="L843" s="195"/>
      <c r="M843" s="195"/>
      <c r="N843" s="195"/>
      <c r="O843" s="195"/>
      <c r="P843" s="195"/>
      <c r="Q843" s="195"/>
      <c r="R843" s="195"/>
      <c r="S843" s="195"/>
      <c r="T843" s="195"/>
      <c r="U843" s="195"/>
      <c r="V843" s="195"/>
      <c r="W843" s="195"/>
      <c r="X843" s="195"/>
      <c r="Y843" s="195"/>
      <c r="Z843" s="195"/>
      <c r="AA843" s="195"/>
    </row>
    <row r="844" spans="1:27" ht="13.8">
      <c r="A844" s="195"/>
      <c r="B844" s="195"/>
      <c r="C844" s="195"/>
      <c r="D844" s="195"/>
      <c r="E844" s="198"/>
      <c r="F844" s="195"/>
      <c r="G844" s="195"/>
      <c r="H844" s="195"/>
      <c r="I844" s="195"/>
      <c r="J844" s="195"/>
      <c r="K844" s="195"/>
      <c r="L844" s="195"/>
      <c r="M844" s="195"/>
      <c r="N844" s="195"/>
      <c r="O844" s="195"/>
      <c r="P844" s="195"/>
      <c r="Q844" s="195"/>
      <c r="R844" s="195"/>
      <c r="S844" s="195"/>
      <c r="T844" s="195"/>
      <c r="U844" s="195"/>
      <c r="V844" s="195"/>
      <c r="W844" s="195"/>
      <c r="X844" s="195"/>
      <c r="Y844" s="195"/>
      <c r="Z844" s="195"/>
      <c r="AA844" s="195"/>
    </row>
    <row r="845" spans="1:27" ht="13.8">
      <c r="A845" s="195"/>
      <c r="B845" s="195"/>
      <c r="C845" s="195"/>
      <c r="D845" s="195"/>
      <c r="E845" s="198"/>
      <c r="F845" s="195"/>
      <c r="G845" s="195"/>
      <c r="H845" s="195"/>
      <c r="I845" s="195"/>
      <c r="J845" s="195"/>
      <c r="K845" s="195"/>
      <c r="L845" s="195"/>
      <c r="M845" s="195"/>
      <c r="N845" s="195"/>
      <c r="O845" s="195"/>
      <c r="P845" s="195"/>
      <c r="Q845" s="195"/>
      <c r="R845" s="195"/>
      <c r="S845" s="195"/>
      <c r="T845" s="195"/>
      <c r="U845" s="195"/>
      <c r="V845" s="195"/>
      <c r="W845" s="195"/>
      <c r="X845" s="195"/>
      <c r="Y845" s="195"/>
      <c r="Z845" s="195"/>
      <c r="AA845" s="195"/>
    </row>
    <row r="846" spans="1:27" ht="13.8">
      <c r="A846" s="195"/>
      <c r="B846" s="195"/>
      <c r="C846" s="195"/>
      <c r="D846" s="195"/>
      <c r="E846" s="198"/>
      <c r="F846" s="195"/>
      <c r="G846" s="195"/>
      <c r="H846" s="195"/>
      <c r="I846" s="195"/>
      <c r="J846" s="195"/>
      <c r="K846" s="195"/>
      <c r="L846" s="195"/>
      <c r="M846" s="195"/>
      <c r="N846" s="195"/>
      <c r="O846" s="195"/>
      <c r="P846" s="195"/>
      <c r="Q846" s="195"/>
      <c r="R846" s="195"/>
      <c r="S846" s="195"/>
      <c r="T846" s="195"/>
      <c r="U846" s="195"/>
      <c r="V846" s="195"/>
      <c r="W846" s="195"/>
      <c r="X846" s="195"/>
      <c r="Y846" s="195"/>
      <c r="Z846" s="195"/>
      <c r="AA846" s="195"/>
    </row>
    <row r="847" spans="1:27" ht="13.8">
      <c r="A847" s="195"/>
      <c r="B847" s="195"/>
      <c r="C847" s="195"/>
      <c r="D847" s="195"/>
      <c r="E847" s="198"/>
      <c r="F847" s="195"/>
      <c r="G847" s="195"/>
      <c r="H847" s="195"/>
      <c r="I847" s="195"/>
      <c r="J847" s="195"/>
      <c r="K847" s="195"/>
      <c r="L847" s="195"/>
      <c r="M847" s="195"/>
      <c r="N847" s="195"/>
      <c r="O847" s="195"/>
      <c r="P847" s="195"/>
      <c r="Q847" s="195"/>
      <c r="R847" s="195"/>
      <c r="S847" s="195"/>
      <c r="T847" s="195"/>
      <c r="U847" s="195"/>
      <c r="V847" s="195"/>
      <c r="W847" s="195"/>
      <c r="X847" s="195"/>
      <c r="Y847" s="195"/>
      <c r="Z847" s="195"/>
      <c r="AA847" s="195"/>
    </row>
    <row r="848" spans="1:27" ht="13.8">
      <c r="A848" s="195"/>
      <c r="B848" s="195"/>
      <c r="C848" s="195"/>
      <c r="D848" s="195"/>
      <c r="E848" s="198"/>
      <c r="F848" s="195"/>
      <c r="G848" s="195"/>
      <c r="H848" s="195"/>
      <c r="I848" s="195"/>
      <c r="J848" s="195"/>
      <c r="K848" s="195"/>
      <c r="L848" s="195"/>
      <c r="M848" s="195"/>
      <c r="N848" s="195"/>
      <c r="O848" s="195"/>
      <c r="P848" s="195"/>
      <c r="Q848" s="195"/>
      <c r="R848" s="195"/>
      <c r="S848" s="195"/>
      <c r="T848" s="195"/>
      <c r="U848" s="195"/>
      <c r="V848" s="195"/>
      <c r="W848" s="195"/>
      <c r="X848" s="195"/>
      <c r="Y848" s="195"/>
      <c r="Z848" s="195"/>
      <c r="AA848" s="195"/>
    </row>
    <row r="849" spans="1:27" ht="13.8">
      <c r="A849" s="195"/>
      <c r="B849" s="195"/>
      <c r="C849" s="195"/>
      <c r="D849" s="195"/>
      <c r="E849" s="198"/>
      <c r="F849" s="195"/>
      <c r="G849" s="195"/>
      <c r="H849" s="195"/>
      <c r="I849" s="195"/>
      <c r="J849" s="195"/>
      <c r="K849" s="195"/>
      <c r="L849" s="195"/>
      <c r="M849" s="195"/>
      <c r="N849" s="195"/>
      <c r="O849" s="195"/>
      <c r="P849" s="195"/>
      <c r="Q849" s="195"/>
      <c r="R849" s="195"/>
      <c r="S849" s="195"/>
      <c r="T849" s="195"/>
      <c r="U849" s="195"/>
      <c r="V849" s="195"/>
      <c r="W849" s="195"/>
      <c r="X849" s="195"/>
      <c r="Y849" s="195"/>
      <c r="Z849" s="195"/>
      <c r="AA849" s="195"/>
    </row>
    <row r="850" spans="1:27" ht="13.8">
      <c r="A850" s="195"/>
      <c r="B850" s="195"/>
      <c r="C850" s="195"/>
      <c r="D850" s="195"/>
      <c r="E850" s="198"/>
      <c r="F850" s="195"/>
      <c r="G850" s="195"/>
      <c r="H850" s="195"/>
      <c r="I850" s="195"/>
      <c r="J850" s="195"/>
      <c r="K850" s="195"/>
      <c r="L850" s="195"/>
      <c r="M850" s="195"/>
      <c r="N850" s="195"/>
      <c r="O850" s="195"/>
      <c r="P850" s="195"/>
      <c r="Q850" s="195"/>
      <c r="R850" s="195"/>
      <c r="S850" s="195"/>
      <c r="T850" s="195"/>
      <c r="U850" s="195"/>
      <c r="V850" s="195"/>
      <c r="W850" s="195"/>
      <c r="X850" s="195"/>
      <c r="Y850" s="195"/>
      <c r="Z850" s="195"/>
      <c r="AA850" s="195"/>
    </row>
    <row r="851" spans="1:27" ht="13.8">
      <c r="A851" s="195"/>
      <c r="B851" s="195"/>
      <c r="C851" s="195"/>
      <c r="D851" s="195"/>
      <c r="E851" s="198"/>
      <c r="F851" s="195"/>
      <c r="G851" s="195"/>
      <c r="H851" s="195"/>
      <c r="I851" s="195"/>
      <c r="J851" s="195"/>
      <c r="K851" s="195"/>
      <c r="L851" s="195"/>
      <c r="M851" s="195"/>
      <c r="N851" s="195"/>
      <c r="O851" s="195"/>
      <c r="P851" s="195"/>
      <c r="Q851" s="195"/>
      <c r="R851" s="195"/>
      <c r="S851" s="195"/>
      <c r="T851" s="195"/>
      <c r="U851" s="195"/>
      <c r="V851" s="195"/>
      <c r="W851" s="195"/>
      <c r="X851" s="195"/>
      <c r="Y851" s="195"/>
      <c r="Z851" s="195"/>
      <c r="AA851" s="195"/>
    </row>
    <row r="852" spans="1:27" ht="13.8">
      <c r="A852" s="195"/>
      <c r="B852" s="195"/>
      <c r="C852" s="195"/>
      <c r="D852" s="195"/>
      <c r="E852" s="198"/>
      <c r="F852" s="195"/>
      <c r="G852" s="195"/>
      <c r="H852" s="195"/>
      <c r="I852" s="195"/>
      <c r="J852" s="195"/>
      <c r="K852" s="195"/>
      <c r="L852" s="195"/>
      <c r="M852" s="195"/>
      <c r="N852" s="195"/>
      <c r="O852" s="195"/>
      <c r="P852" s="195"/>
      <c r="Q852" s="195"/>
      <c r="R852" s="195"/>
      <c r="S852" s="195"/>
      <c r="T852" s="195"/>
      <c r="U852" s="195"/>
      <c r="V852" s="195"/>
      <c r="W852" s="195"/>
      <c r="X852" s="195"/>
      <c r="Y852" s="195"/>
      <c r="Z852" s="195"/>
      <c r="AA852" s="195"/>
    </row>
    <row r="853" spans="1:27" ht="13.8">
      <c r="A853" s="195"/>
      <c r="B853" s="195"/>
      <c r="C853" s="195"/>
      <c r="D853" s="195"/>
      <c r="E853" s="198"/>
      <c r="F853" s="195"/>
      <c r="G853" s="195"/>
      <c r="H853" s="195"/>
      <c r="I853" s="195"/>
      <c r="J853" s="195"/>
      <c r="K853" s="195"/>
      <c r="L853" s="195"/>
      <c r="M853" s="195"/>
      <c r="N853" s="195"/>
      <c r="O853" s="195"/>
      <c r="P853" s="195"/>
      <c r="Q853" s="195"/>
      <c r="R853" s="195"/>
      <c r="S853" s="195"/>
      <c r="T853" s="195"/>
      <c r="U853" s="195"/>
      <c r="V853" s="195"/>
      <c r="W853" s="195"/>
      <c r="X853" s="195"/>
      <c r="Y853" s="195"/>
      <c r="Z853" s="195"/>
      <c r="AA853" s="195"/>
    </row>
    <row r="854" spans="1:27" ht="13.8">
      <c r="A854" s="195"/>
      <c r="B854" s="195"/>
      <c r="C854" s="195"/>
      <c r="D854" s="195"/>
      <c r="E854" s="198"/>
      <c r="F854" s="195"/>
      <c r="G854" s="195"/>
      <c r="H854" s="195"/>
      <c r="I854" s="195"/>
      <c r="J854" s="195"/>
      <c r="K854" s="195"/>
      <c r="L854" s="195"/>
      <c r="M854" s="195"/>
      <c r="N854" s="195"/>
      <c r="O854" s="195"/>
      <c r="P854" s="195"/>
      <c r="Q854" s="195"/>
      <c r="R854" s="195"/>
      <c r="S854" s="195"/>
      <c r="T854" s="195"/>
      <c r="U854" s="195"/>
      <c r="V854" s="195"/>
      <c r="W854" s="195"/>
      <c r="X854" s="195"/>
      <c r="Y854" s="195"/>
      <c r="Z854" s="195"/>
      <c r="AA854" s="195"/>
    </row>
    <row r="855" spans="1:27" ht="13.8">
      <c r="A855" s="195"/>
      <c r="B855" s="195"/>
      <c r="C855" s="195"/>
      <c r="D855" s="195"/>
      <c r="E855" s="198"/>
      <c r="F855" s="195"/>
      <c r="G855" s="195"/>
      <c r="H855" s="195"/>
      <c r="I855" s="195"/>
      <c r="J855" s="195"/>
      <c r="K855" s="195"/>
      <c r="L855" s="195"/>
      <c r="M855" s="195"/>
      <c r="N855" s="195"/>
      <c r="O855" s="195"/>
      <c r="P855" s="195"/>
      <c r="Q855" s="195"/>
      <c r="R855" s="195"/>
      <c r="S855" s="195"/>
      <c r="T855" s="195"/>
      <c r="U855" s="195"/>
      <c r="V855" s="195"/>
      <c r="W855" s="195"/>
      <c r="X855" s="195"/>
      <c r="Y855" s="195"/>
      <c r="Z855" s="195"/>
      <c r="AA855" s="195"/>
    </row>
    <row r="856" spans="1:27" ht="13.8">
      <c r="A856" s="195"/>
      <c r="B856" s="195"/>
      <c r="C856" s="195"/>
      <c r="D856" s="195"/>
      <c r="E856" s="198"/>
      <c r="F856" s="195"/>
      <c r="G856" s="195"/>
      <c r="H856" s="195"/>
      <c r="I856" s="195"/>
      <c r="J856" s="195"/>
      <c r="K856" s="195"/>
      <c r="L856" s="195"/>
      <c r="M856" s="195"/>
      <c r="N856" s="195"/>
      <c r="O856" s="195"/>
      <c r="P856" s="195"/>
      <c r="Q856" s="195"/>
      <c r="R856" s="195"/>
      <c r="S856" s="195"/>
      <c r="T856" s="195"/>
      <c r="U856" s="195"/>
      <c r="V856" s="195"/>
      <c r="W856" s="195"/>
      <c r="X856" s="195"/>
      <c r="Y856" s="195"/>
      <c r="Z856" s="195"/>
      <c r="AA856" s="195"/>
    </row>
    <row r="857" spans="1:27" ht="13.8">
      <c r="A857" s="195"/>
      <c r="B857" s="195"/>
      <c r="C857" s="195"/>
      <c r="D857" s="195"/>
      <c r="E857" s="198"/>
      <c r="F857" s="195"/>
      <c r="G857" s="195"/>
      <c r="H857" s="195"/>
      <c r="I857" s="195"/>
      <c r="J857" s="195"/>
      <c r="K857" s="195"/>
      <c r="L857" s="195"/>
      <c r="M857" s="195"/>
      <c r="N857" s="195"/>
      <c r="O857" s="195"/>
      <c r="P857" s="195"/>
      <c r="Q857" s="195"/>
      <c r="R857" s="195"/>
      <c r="S857" s="195"/>
      <c r="T857" s="195"/>
      <c r="U857" s="195"/>
      <c r="V857" s="195"/>
      <c r="W857" s="195"/>
      <c r="X857" s="195"/>
      <c r="Y857" s="195"/>
      <c r="Z857" s="195"/>
      <c r="AA857" s="195"/>
    </row>
    <row r="858" spans="1:27" ht="13.8">
      <c r="A858" s="195"/>
      <c r="B858" s="195"/>
      <c r="C858" s="195"/>
      <c r="D858" s="195"/>
      <c r="E858" s="198"/>
      <c r="F858" s="195"/>
      <c r="G858" s="195"/>
      <c r="H858" s="195"/>
      <c r="I858" s="195"/>
      <c r="J858" s="195"/>
      <c r="K858" s="195"/>
      <c r="L858" s="195"/>
      <c r="M858" s="195"/>
      <c r="N858" s="195"/>
      <c r="O858" s="195"/>
      <c r="P858" s="195"/>
      <c r="Q858" s="195"/>
      <c r="R858" s="195"/>
      <c r="S858" s="195"/>
      <c r="T858" s="195"/>
      <c r="U858" s="195"/>
      <c r="V858" s="195"/>
      <c r="W858" s="195"/>
      <c r="X858" s="195"/>
      <c r="Y858" s="195"/>
      <c r="Z858" s="195"/>
      <c r="AA858" s="195"/>
    </row>
    <row r="859" spans="1:27" ht="13.8">
      <c r="A859" s="195"/>
      <c r="B859" s="195"/>
      <c r="C859" s="195"/>
      <c r="D859" s="195"/>
      <c r="E859" s="198"/>
      <c r="F859" s="195"/>
      <c r="G859" s="195"/>
      <c r="H859" s="195"/>
      <c r="I859" s="195"/>
      <c r="J859" s="195"/>
      <c r="K859" s="195"/>
      <c r="L859" s="195"/>
      <c r="M859" s="195"/>
      <c r="N859" s="195"/>
      <c r="O859" s="195"/>
      <c r="P859" s="195"/>
      <c r="Q859" s="195"/>
      <c r="R859" s="195"/>
      <c r="S859" s="195"/>
      <c r="T859" s="195"/>
      <c r="U859" s="195"/>
      <c r="V859" s="195"/>
      <c r="W859" s="195"/>
      <c r="X859" s="195"/>
      <c r="Y859" s="195"/>
      <c r="Z859" s="195"/>
      <c r="AA859" s="195"/>
    </row>
    <row r="860" spans="1:27" ht="13.8">
      <c r="A860" s="195"/>
      <c r="B860" s="195"/>
      <c r="C860" s="195"/>
      <c r="D860" s="195"/>
      <c r="E860" s="198"/>
      <c r="F860" s="195"/>
      <c r="G860" s="195"/>
      <c r="H860" s="195"/>
      <c r="I860" s="195"/>
      <c r="J860" s="195"/>
      <c r="K860" s="195"/>
      <c r="L860" s="195"/>
      <c r="M860" s="195"/>
      <c r="N860" s="195"/>
      <c r="O860" s="195"/>
      <c r="P860" s="195"/>
      <c r="Q860" s="195"/>
      <c r="R860" s="195"/>
      <c r="S860" s="195"/>
      <c r="T860" s="195"/>
      <c r="U860" s="195"/>
      <c r="V860" s="195"/>
      <c r="W860" s="195"/>
      <c r="X860" s="195"/>
      <c r="Y860" s="195"/>
      <c r="Z860" s="195"/>
      <c r="AA860" s="195"/>
    </row>
    <row r="861" spans="1:27" ht="13.8">
      <c r="A861" s="195"/>
      <c r="B861" s="195"/>
      <c r="C861" s="195"/>
      <c r="D861" s="195"/>
      <c r="E861" s="198"/>
      <c r="F861" s="195"/>
      <c r="G861" s="195"/>
      <c r="H861" s="195"/>
      <c r="I861" s="195"/>
      <c r="J861" s="195"/>
      <c r="K861" s="195"/>
      <c r="L861" s="195"/>
      <c r="M861" s="195"/>
      <c r="N861" s="195"/>
      <c r="O861" s="195"/>
      <c r="P861" s="195"/>
      <c r="Q861" s="195"/>
      <c r="R861" s="195"/>
      <c r="S861" s="195"/>
      <c r="T861" s="195"/>
      <c r="U861" s="195"/>
      <c r="V861" s="195"/>
      <c r="W861" s="195"/>
      <c r="X861" s="195"/>
      <c r="Y861" s="195"/>
      <c r="Z861" s="195"/>
      <c r="AA861" s="195"/>
    </row>
    <row r="862" spans="1:27" ht="13.8">
      <c r="A862" s="195"/>
      <c r="B862" s="195"/>
      <c r="C862" s="195"/>
      <c r="D862" s="195"/>
      <c r="E862" s="198"/>
      <c r="F862" s="195"/>
      <c r="G862" s="195"/>
      <c r="H862" s="195"/>
      <c r="I862" s="195"/>
      <c r="J862" s="195"/>
      <c r="K862" s="195"/>
      <c r="L862" s="195"/>
      <c r="M862" s="195"/>
      <c r="N862" s="195"/>
      <c r="O862" s="195"/>
      <c r="P862" s="195"/>
      <c r="Q862" s="195"/>
      <c r="R862" s="195"/>
      <c r="S862" s="195"/>
      <c r="T862" s="195"/>
      <c r="U862" s="195"/>
      <c r="V862" s="195"/>
      <c r="W862" s="195"/>
      <c r="X862" s="195"/>
      <c r="Y862" s="195"/>
      <c r="Z862" s="195"/>
      <c r="AA862" s="195"/>
    </row>
    <row r="863" spans="1:27" ht="13.8">
      <c r="A863" s="195"/>
      <c r="B863" s="195"/>
      <c r="C863" s="195"/>
      <c r="D863" s="195"/>
      <c r="E863" s="198"/>
      <c r="F863" s="195"/>
      <c r="G863" s="195"/>
      <c r="H863" s="195"/>
      <c r="I863" s="195"/>
      <c r="J863" s="195"/>
      <c r="K863" s="195"/>
      <c r="L863" s="195"/>
      <c r="M863" s="195"/>
      <c r="N863" s="195"/>
      <c r="O863" s="195"/>
      <c r="P863" s="195"/>
      <c r="Q863" s="195"/>
      <c r="R863" s="195"/>
      <c r="S863" s="195"/>
      <c r="T863" s="195"/>
      <c r="U863" s="195"/>
      <c r="V863" s="195"/>
      <c r="W863" s="195"/>
      <c r="X863" s="195"/>
      <c r="Y863" s="195"/>
      <c r="Z863" s="195"/>
      <c r="AA863" s="195"/>
    </row>
    <row r="864" spans="1:27" ht="13.8">
      <c r="A864" s="195"/>
      <c r="B864" s="195"/>
      <c r="C864" s="195"/>
      <c r="D864" s="195"/>
      <c r="E864" s="198"/>
      <c r="F864" s="195"/>
      <c r="G864" s="195"/>
      <c r="H864" s="195"/>
      <c r="I864" s="195"/>
      <c r="J864" s="195"/>
      <c r="K864" s="195"/>
      <c r="L864" s="195"/>
      <c r="M864" s="195"/>
      <c r="N864" s="195"/>
      <c r="O864" s="195"/>
      <c r="P864" s="195"/>
      <c r="Q864" s="195"/>
      <c r="R864" s="195"/>
      <c r="S864" s="195"/>
      <c r="T864" s="195"/>
      <c r="U864" s="195"/>
      <c r="V864" s="195"/>
      <c r="W864" s="195"/>
      <c r="X864" s="195"/>
      <c r="Y864" s="195"/>
      <c r="Z864" s="195"/>
      <c r="AA864" s="195"/>
    </row>
    <row r="865" spans="1:27" ht="13.8">
      <c r="A865" s="195"/>
      <c r="B865" s="195"/>
      <c r="C865" s="195"/>
      <c r="D865" s="195"/>
      <c r="E865" s="198"/>
      <c r="F865" s="195"/>
      <c r="G865" s="195"/>
      <c r="H865" s="195"/>
      <c r="I865" s="195"/>
      <c r="J865" s="195"/>
      <c r="K865" s="195"/>
      <c r="L865" s="195"/>
      <c r="M865" s="195"/>
      <c r="N865" s="195"/>
      <c r="O865" s="195"/>
      <c r="P865" s="195"/>
      <c r="Q865" s="195"/>
      <c r="R865" s="195"/>
      <c r="S865" s="195"/>
      <c r="T865" s="195"/>
      <c r="U865" s="195"/>
      <c r="V865" s="195"/>
      <c r="W865" s="195"/>
      <c r="X865" s="195"/>
      <c r="Y865" s="195"/>
      <c r="Z865" s="195"/>
      <c r="AA865" s="195"/>
    </row>
    <row r="866" spans="1:27" ht="13.8">
      <c r="A866" s="195"/>
      <c r="B866" s="195"/>
      <c r="C866" s="195"/>
      <c r="D866" s="195"/>
      <c r="E866" s="198"/>
      <c r="F866" s="195"/>
      <c r="G866" s="195"/>
      <c r="H866" s="195"/>
      <c r="I866" s="195"/>
      <c r="J866" s="195"/>
      <c r="K866" s="195"/>
      <c r="L866" s="195"/>
      <c r="M866" s="195"/>
      <c r="N866" s="195"/>
      <c r="O866" s="195"/>
      <c r="P866" s="195"/>
      <c r="Q866" s="195"/>
      <c r="R866" s="195"/>
      <c r="S866" s="195"/>
      <c r="T866" s="195"/>
      <c r="U866" s="195"/>
      <c r="V866" s="195"/>
      <c r="W866" s="195"/>
      <c r="X866" s="195"/>
      <c r="Y866" s="195"/>
      <c r="Z866" s="195"/>
      <c r="AA866" s="195"/>
    </row>
    <row r="867" spans="1:27" ht="13.8">
      <c r="A867" s="195"/>
      <c r="B867" s="195"/>
      <c r="C867" s="195"/>
      <c r="D867" s="195"/>
      <c r="E867" s="198"/>
      <c r="F867" s="195"/>
      <c r="G867" s="195"/>
      <c r="H867" s="195"/>
      <c r="I867" s="195"/>
      <c r="J867" s="195"/>
      <c r="K867" s="195"/>
      <c r="L867" s="195"/>
      <c r="M867" s="195"/>
      <c r="N867" s="195"/>
      <c r="O867" s="195"/>
      <c r="P867" s="195"/>
      <c r="Q867" s="195"/>
      <c r="R867" s="195"/>
      <c r="S867" s="195"/>
      <c r="T867" s="195"/>
      <c r="U867" s="195"/>
      <c r="V867" s="195"/>
      <c r="W867" s="195"/>
      <c r="X867" s="195"/>
      <c r="Y867" s="195"/>
      <c r="Z867" s="195"/>
      <c r="AA867" s="195"/>
    </row>
    <row r="868" spans="1:27" ht="13.8">
      <c r="A868" s="195"/>
      <c r="B868" s="195"/>
      <c r="C868" s="195"/>
      <c r="D868" s="195"/>
      <c r="E868" s="198"/>
      <c r="F868" s="195"/>
      <c r="G868" s="195"/>
      <c r="H868" s="195"/>
      <c r="I868" s="195"/>
      <c r="J868" s="195"/>
      <c r="K868" s="195"/>
      <c r="L868" s="195"/>
      <c r="M868" s="195"/>
      <c r="N868" s="195"/>
      <c r="O868" s="195"/>
      <c r="P868" s="195"/>
      <c r="Q868" s="195"/>
      <c r="R868" s="195"/>
      <c r="S868" s="195"/>
      <c r="T868" s="195"/>
      <c r="U868" s="195"/>
      <c r="V868" s="195"/>
      <c r="W868" s="195"/>
      <c r="X868" s="195"/>
      <c r="Y868" s="195"/>
      <c r="Z868" s="195"/>
      <c r="AA868" s="195"/>
    </row>
    <row r="869" spans="1:27" ht="13.8">
      <c r="A869" s="195"/>
      <c r="B869" s="195"/>
      <c r="C869" s="195"/>
      <c r="D869" s="195"/>
      <c r="E869" s="198"/>
      <c r="F869" s="195"/>
      <c r="G869" s="195"/>
      <c r="H869" s="195"/>
      <c r="I869" s="195"/>
      <c r="J869" s="195"/>
      <c r="K869" s="195"/>
      <c r="L869" s="195"/>
      <c r="M869" s="195"/>
      <c r="N869" s="195"/>
      <c r="O869" s="195"/>
      <c r="P869" s="195"/>
      <c r="Q869" s="195"/>
      <c r="R869" s="195"/>
      <c r="S869" s="195"/>
      <c r="T869" s="195"/>
      <c r="U869" s="195"/>
      <c r="V869" s="195"/>
      <c r="W869" s="195"/>
      <c r="X869" s="195"/>
      <c r="Y869" s="195"/>
      <c r="Z869" s="195"/>
      <c r="AA869" s="195"/>
    </row>
    <row r="870" spans="1:27" ht="13.8">
      <c r="A870" s="195"/>
      <c r="B870" s="195"/>
      <c r="C870" s="195"/>
      <c r="D870" s="195"/>
      <c r="E870" s="198"/>
      <c r="F870" s="195"/>
      <c r="G870" s="195"/>
      <c r="H870" s="195"/>
      <c r="I870" s="195"/>
      <c r="J870" s="195"/>
      <c r="K870" s="195"/>
      <c r="L870" s="195"/>
      <c r="M870" s="195"/>
      <c r="N870" s="195"/>
      <c r="O870" s="195"/>
      <c r="P870" s="195"/>
      <c r="Q870" s="195"/>
      <c r="R870" s="195"/>
      <c r="S870" s="195"/>
      <c r="T870" s="195"/>
      <c r="U870" s="195"/>
      <c r="V870" s="195"/>
      <c r="W870" s="195"/>
      <c r="X870" s="195"/>
      <c r="Y870" s="195"/>
      <c r="Z870" s="195"/>
      <c r="AA870" s="195"/>
    </row>
    <row r="871" spans="1:27" ht="13.8">
      <c r="A871" s="195"/>
      <c r="B871" s="195"/>
      <c r="C871" s="195"/>
      <c r="D871" s="195"/>
      <c r="E871" s="198"/>
      <c r="F871" s="195"/>
      <c r="G871" s="195"/>
      <c r="H871" s="195"/>
      <c r="I871" s="195"/>
      <c r="J871" s="195"/>
      <c r="K871" s="195"/>
      <c r="L871" s="195"/>
      <c r="M871" s="195"/>
      <c r="N871" s="195"/>
      <c r="O871" s="195"/>
      <c r="P871" s="195"/>
      <c r="Q871" s="195"/>
      <c r="R871" s="195"/>
      <c r="S871" s="195"/>
      <c r="T871" s="195"/>
      <c r="U871" s="195"/>
      <c r="V871" s="195"/>
      <c r="W871" s="195"/>
      <c r="X871" s="195"/>
      <c r="Y871" s="195"/>
      <c r="Z871" s="195"/>
      <c r="AA871" s="195"/>
    </row>
    <row r="872" spans="1:27" ht="13.8">
      <c r="A872" s="195"/>
      <c r="B872" s="195"/>
      <c r="C872" s="195"/>
      <c r="D872" s="195"/>
      <c r="E872" s="198"/>
      <c r="F872" s="195"/>
      <c r="G872" s="195"/>
      <c r="H872" s="195"/>
      <c r="I872" s="195"/>
      <c r="J872" s="195"/>
      <c r="K872" s="195"/>
      <c r="L872" s="195"/>
      <c r="M872" s="195"/>
      <c r="N872" s="195"/>
      <c r="O872" s="195"/>
      <c r="P872" s="195"/>
      <c r="Q872" s="195"/>
      <c r="R872" s="195"/>
      <c r="S872" s="195"/>
      <c r="T872" s="195"/>
      <c r="U872" s="195"/>
      <c r="V872" s="195"/>
      <c r="W872" s="195"/>
      <c r="X872" s="195"/>
      <c r="Y872" s="195"/>
      <c r="Z872" s="195"/>
      <c r="AA872" s="195"/>
    </row>
    <row r="873" spans="1:27" ht="13.8">
      <c r="A873" s="195"/>
      <c r="B873" s="195"/>
      <c r="C873" s="195"/>
      <c r="D873" s="195"/>
      <c r="E873" s="198"/>
      <c r="F873" s="195"/>
      <c r="G873" s="195"/>
      <c r="H873" s="195"/>
      <c r="I873" s="195"/>
      <c r="J873" s="195"/>
      <c r="K873" s="195"/>
      <c r="L873" s="195"/>
      <c r="M873" s="195"/>
      <c r="N873" s="195"/>
      <c r="O873" s="195"/>
      <c r="P873" s="195"/>
      <c r="Q873" s="195"/>
      <c r="R873" s="195"/>
      <c r="S873" s="195"/>
      <c r="T873" s="195"/>
      <c r="U873" s="195"/>
      <c r="V873" s="195"/>
      <c r="W873" s="195"/>
      <c r="X873" s="195"/>
      <c r="Y873" s="195"/>
      <c r="Z873" s="195"/>
      <c r="AA873" s="195"/>
    </row>
    <row r="874" spans="1:27" ht="13.8">
      <c r="A874" s="195"/>
      <c r="B874" s="195"/>
      <c r="C874" s="195"/>
      <c r="D874" s="195"/>
      <c r="E874" s="198"/>
      <c r="F874" s="195"/>
      <c r="G874" s="195"/>
      <c r="H874" s="195"/>
      <c r="I874" s="195"/>
      <c r="J874" s="195"/>
      <c r="K874" s="195"/>
      <c r="L874" s="195"/>
      <c r="M874" s="195"/>
      <c r="N874" s="195"/>
      <c r="O874" s="195"/>
      <c r="P874" s="195"/>
      <c r="Q874" s="195"/>
      <c r="R874" s="195"/>
      <c r="S874" s="195"/>
      <c r="T874" s="195"/>
      <c r="U874" s="195"/>
      <c r="V874" s="195"/>
      <c r="W874" s="195"/>
      <c r="X874" s="195"/>
      <c r="Y874" s="195"/>
      <c r="Z874" s="195"/>
      <c r="AA874" s="195"/>
    </row>
    <row r="875" spans="1:27" ht="13.8">
      <c r="A875" s="195"/>
      <c r="B875" s="195"/>
      <c r="C875" s="195"/>
      <c r="D875" s="195"/>
      <c r="E875" s="198"/>
      <c r="F875" s="195"/>
      <c r="G875" s="195"/>
      <c r="H875" s="195"/>
      <c r="I875" s="195"/>
      <c r="J875" s="195"/>
      <c r="K875" s="195"/>
      <c r="L875" s="195"/>
      <c r="M875" s="195"/>
      <c r="N875" s="195"/>
      <c r="O875" s="195"/>
      <c r="P875" s="195"/>
      <c r="Q875" s="195"/>
      <c r="R875" s="195"/>
      <c r="S875" s="195"/>
      <c r="T875" s="195"/>
      <c r="U875" s="195"/>
      <c r="V875" s="195"/>
      <c r="W875" s="195"/>
      <c r="X875" s="195"/>
      <c r="Y875" s="195"/>
      <c r="Z875" s="195"/>
      <c r="AA875" s="195"/>
    </row>
    <row r="876" spans="1:27" ht="13.8">
      <c r="A876" s="195"/>
      <c r="B876" s="195"/>
      <c r="C876" s="195"/>
      <c r="D876" s="195"/>
      <c r="E876" s="198"/>
      <c r="F876" s="195"/>
      <c r="G876" s="195"/>
      <c r="H876" s="195"/>
      <c r="I876" s="195"/>
      <c r="J876" s="195"/>
      <c r="K876" s="195"/>
      <c r="L876" s="195"/>
      <c r="M876" s="195"/>
      <c r="N876" s="195"/>
      <c r="O876" s="195"/>
      <c r="P876" s="195"/>
      <c r="Q876" s="195"/>
      <c r="R876" s="195"/>
      <c r="S876" s="195"/>
      <c r="T876" s="195"/>
      <c r="U876" s="195"/>
      <c r="V876" s="195"/>
      <c r="W876" s="195"/>
      <c r="X876" s="195"/>
      <c r="Y876" s="195"/>
      <c r="Z876" s="195"/>
      <c r="AA876" s="195"/>
    </row>
    <row r="877" spans="1:27" ht="13.8">
      <c r="A877" s="195"/>
      <c r="B877" s="195"/>
      <c r="C877" s="195"/>
      <c r="D877" s="195"/>
      <c r="E877" s="198"/>
      <c r="F877" s="195"/>
      <c r="G877" s="195"/>
      <c r="H877" s="195"/>
      <c r="I877" s="195"/>
      <c r="J877" s="195"/>
      <c r="K877" s="195"/>
      <c r="L877" s="195"/>
      <c r="M877" s="195"/>
      <c r="N877" s="195"/>
      <c r="O877" s="195"/>
      <c r="P877" s="195"/>
      <c r="Q877" s="195"/>
      <c r="R877" s="195"/>
      <c r="S877" s="195"/>
      <c r="T877" s="195"/>
      <c r="U877" s="195"/>
      <c r="V877" s="195"/>
      <c r="W877" s="195"/>
      <c r="X877" s="195"/>
      <c r="Y877" s="195"/>
      <c r="Z877" s="195"/>
      <c r="AA877" s="195"/>
    </row>
    <row r="878" spans="1:27" ht="13.8">
      <c r="A878" s="195"/>
      <c r="B878" s="195"/>
      <c r="C878" s="195"/>
      <c r="D878" s="195"/>
      <c r="E878" s="198"/>
      <c r="F878" s="195"/>
      <c r="G878" s="195"/>
      <c r="H878" s="195"/>
      <c r="I878" s="195"/>
      <c r="J878" s="195"/>
      <c r="K878" s="195"/>
      <c r="L878" s="195"/>
      <c r="M878" s="195"/>
      <c r="N878" s="195"/>
      <c r="O878" s="195"/>
      <c r="P878" s="195"/>
      <c r="Q878" s="195"/>
      <c r="R878" s="195"/>
      <c r="S878" s="195"/>
      <c r="T878" s="195"/>
      <c r="U878" s="195"/>
      <c r="V878" s="195"/>
      <c r="W878" s="195"/>
      <c r="X878" s="195"/>
      <c r="Y878" s="195"/>
      <c r="Z878" s="195"/>
      <c r="AA878" s="195"/>
    </row>
    <row r="879" spans="1:27" ht="13.8">
      <c r="A879" s="195"/>
      <c r="B879" s="195"/>
      <c r="C879" s="195"/>
      <c r="D879" s="195"/>
      <c r="E879" s="198"/>
      <c r="F879" s="195"/>
      <c r="G879" s="195"/>
      <c r="H879" s="195"/>
      <c r="I879" s="195"/>
      <c r="J879" s="195"/>
      <c r="K879" s="195"/>
      <c r="L879" s="195"/>
      <c r="M879" s="195"/>
      <c r="N879" s="195"/>
      <c r="O879" s="195"/>
      <c r="P879" s="195"/>
      <c r="Q879" s="195"/>
      <c r="R879" s="195"/>
      <c r="S879" s="195"/>
      <c r="T879" s="195"/>
      <c r="U879" s="195"/>
      <c r="V879" s="195"/>
      <c r="W879" s="195"/>
      <c r="X879" s="195"/>
      <c r="Y879" s="195"/>
      <c r="Z879" s="195"/>
      <c r="AA879" s="195"/>
    </row>
    <row r="880" spans="1:27" ht="13.8">
      <c r="A880" s="195"/>
      <c r="B880" s="195"/>
      <c r="C880" s="195"/>
      <c r="D880" s="195"/>
      <c r="E880" s="198"/>
      <c r="F880" s="195"/>
      <c r="G880" s="195"/>
      <c r="H880" s="195"/>
      <c r="I880" s="195"/>
      <c r="J880" s="195"/>
      <c r="K880" s="195"/>
      <c r="L880" s="195"/>
      <c r="M880" s="195"/>
      <c r="N880" s="195"/>
      <c r="O880" s="195"/>
      <c r="P880" s="195"/>
      <c r="Q880" s="195"/>
      <c r="R880" s="195"/>
      <c r="S880" s="195"/>
      <c r="T880" s="195"/>
      <c r="U880" s="195"/>
      <c r="V880" s="195"/>
      <c r="W880" s="195"/>
      <c r="X880" s="195"/>
      <c r="Y880" s="195"/>
      <c r="Z880" s="195"/>
      <c r="AA880" s="195"/>
    </row>
    <row r="881" spans="1:27" ht="13.8">
      <c r="A881" s="195"/>
      <c r="B881" s="195"/>
      <c r="C881" s="195"/>
      <c r="D881" s="195"/>
      <c r="E881" s="198"/>
      <c r="F881" s="195"/>
      <c r="G881" s="195"/>
      <c r="H881" s="195"/>
      <c r="I881" s="195"/>
      <c r="J881" s="195"/>
      <c r="K881" s="195"/>
      <c r="L881" s="195"/>
      <c r="M881" s="195"/>
      <c r="N881" s="195"/>
      <c r="O881" s="195"/>
      <c r="P881" s="195"/>
      <c r="Q881" s="195"/>
      <c r="R881" s="195"/>
      <c r="S881" s="195"/>
      <c r="T881" s="195"/>
      <c r="U881" s="195"/>
      <c r="V881" s="195"/>
      <c r="W881" s="195"/>
      <c r="X881" s="195"/>
      <c r="Y881" s="195"/>
      <c r="Z881" s="195"/>
      <c r="AA881" s="195"/>
    </row>
    <row r="882" spans="1:27" ht="13.8">
      <c r="A882" s="195"/>
      <c r="B882" s="195"/>
      <c r="C882" s="195"/>
      <c r="D882" s="195"/>
      <c r="E882" s="198"/>
      <c r="F882" s="195"/>
      <c r="G882" s="195"/>
      <c r="H882" s="195"/>
      <c r="I882" s="195"/>
      <c r="J882" s="195"/>
      <c r="K882" s="195"/>
      <c r="L882" s="195"/>
      <c r="M882" s="195"/>
      <c r="N882" s="195"/>
      <c r="O882" s="195"/>
      <c r="P882" s="195"/>
      <c r="Q882" s="195"/>
      <c r="R882" s="195"/>
      <c r="S882" s="195"/>
      <c r="T882" s="195"/>
      <c r="U882" s="195"/>
      <c r="V882" s="195"/>
      <c r="W882" s="195"/>
      <c r="X882" s="195"/>
      <c r="Y882" s="195"/>
      <c r="Z882" s="195"/>
      <c r="AA882" s="195"/>
    </row>
    <row r="883" spans="1:27" ht="13.8">
      <c r="A883" s="195"/>
      <c r="B883" s="195"/>
      <c r="C883" s="195"/>
      <c r="D883" s="195"/>
      <c r="E883" s="198"/>
      <c r="F883" s="195"/>
      <c r="G883" s="195"/>
      <c r="H883" s="195"/>
      <c r="I883" s="195"/>
      <c r="J883" s="195"/>
      <c r="K883" s="195"/>
      <c r="L883" s="195"/>
      <c r="M883" s="195"/>
      <c r="N883" s="195"/>
      <c r="O883" s="195"/>
      <c r="P883" s="195"/>
      <c r="Q883" s="195"/>
      <c r="R883" s="195"/>
      <c r="S883" s="195"/>
      <c r="T883" s="195"/>
      <c r="U883" s="195"/>
      <c r="V883" s="195"/>
      <c r="W883" s="195"/>
      <c r="X883" s="195"/>
      <c r="Y883" s="195"/>
      <c r="Z883" s="195"/>
      <c r="AA883" s="195"/>
    </row>
    <row r="884" spans="1:27" ht="13.8">
      <c r="A884" s="195"/>
      <c r="B884" s="195"/>
      <c r="C884" s="195"/>
      <c r="D884" s="195"/>
      <c r="E884" s="198"/>
      <c r="F884" s="195"/>
      <c r="G884" s="195"/>
      <c r="H884" s="195"/>
      <c r="I884" s="195"/>
      <c r="J884" s="195"/>
      <c r="K884" s="195"/>
      <c r="L884" s="195"/>
      <c r="M884" s="195"/>
      <c r="N884" s="195"/>
      <c r="O884" s="195"/>
      <c r="P884" s="195"/>
      <c r="Q884" s="195"/>
      <c r="R884" s="195"/>
      <c r="S884" s="195"/>
      <c r="T884" s="195"/>
      <c r="U884" s="195"/>
      <c r="V884" s="195"/>
      <c r="W884" s="195"/>
      <c r="X884" s="195"/>
      <c r="Y884" s="195"/>
      <c r="Z884" s="195"/>
      <c r="AA884" s="195"/>
    </row>
    <row r="885" spans="1:27" ht="13.8">
      <c r="A885" s="195"/>
      <c r="B885" s="195"/>
      <c r="C885" s="195"/>
      <c r="D885" s="195"/>
      <c r="E885" s="198"/>
      <c r="F885" s="195"/>
      <c r="G885" s="195"/>
      <c r="H885" s="195"/>
      <c r="I885" s="195"/>
      <c r="J885" s="195"/>
      <c r="K885" s="195"/>
      <c r="L885" s="195"/>
      <c r="M885" s="195"/>
      <c r="N885" s="195"/>
      <c r="O885" s="195"/>
      <c r="P885" s="195"/>
      <c r="Q885" s="195"/>
      <c r="R885" s="195"/>
      <c r="S885" s="195"/>
      <c r="T885" s="195"/>
      <c r="U885" s="195"/>
      <c r="V885" s="195"/>
      <c r="W885" s="195"/>
      <c r="X885" s="195"/>
      <c r="Y885" s="195"/>
      <c r="Z885" s="195"/>
      <c r="AA885" s="195"/>
    </row>
    <row r="886" spans="1:27" ht="13.8">
      <c r="A886" s="195"/>
      <c r="B886" s="195"/>
      <c r="C886" s="195"/>
      <c r="D886" s="195"/>
      <c r="E886" s="198"/>
      <c r="F886" s="195"/>
      <c r="G886" s="195"/>
      <c r="H886" s="195"/>
      <c r="I886" s="195"/>
      <c r="J886" s="195"/>
      <c r="K886" s="195"/>
      <c r="L886" s="195"/>
      <c r="M886" s="195"/>
      <c r="N886" s="195"/>
      <c r="O886" s="195"/>
      <c r="P886" s="195"/>
      <c r="Q886" s="195"/>
      <c r="R886" s="195"/>
      <c r="S886" s="195"/>
      <c r="T886" s="195"/>
      <c r="U886" s="195"/>
      <c r="V886" s="195"/>
      <c r="W886" s="195"/>
      <c r="X886" s="195"/>
      <c r="Y886" s="195"/>
      <c r="Z886" s="195"/>
      <c r="AA886" s="195"/>
    </row>
    <row r="887" spans="1:27" ht="13.8">
      <c r="A887" s="195"/>
      <c r="B887" s="195"/>
      <c r="C887" s="195"/>
      <c r="D887" s="195"/>
      <c r="E887" s="198"/>
      <c r="F887" s="195"/>
      <c r="G887" s="195"/>
      <c r="H887" s="195"/>
      <c r="I887" s="195"/>
      <c r="J887" s="195"/>
      <c r="K887" s="195"/>
      <c r="L887" s="195"/>
      <c r="M887" s="195"/>
      <c r="N887" s="195"/>
      <c r="O887" s="195"/>
      <c r="P887" s="195"/>
      <c r="Q887" s="195"/>
      <c r="R887" s="195"/>
      <c r="S887" s="195"/>
      <c r="T887" s="195"/>
      <c r="U887" s="195"/>
      <c r="V887" s="195"/>
      <c r="W887" s="195"/>
      <c r="X887" s="195"/>
      <c r="Y887" s="195"/>
      <c r="Z887" s="195"/>
      <c r="AA887" s="195"/>
    </row>
    <row r="888" spans="1:27" ht="13.8">
      <c r="A888" s="195"/>
      <c r="B888" s="195"/>
      <c r="C888" s="195"/>
      <c r="D888" s="195"/>
      <c r="E888" s="198"/>
      <c r="F888" s="195"/>
      <c r="G888" s="195"/>
      <c r="H888" s="195"/>
      <c r="I888" s="195"/>
      <c r="J888" s="195"/>
      <c r="K888" s="195"/>
      <c r="L888" s="195"/>
      <c r="M888" s="195"/>
      <c r="N888" s="195"/>
      <c r="O888" s="195"/>
      <c r="P888" s="195"/>
      <c r="Q888" s="195"/>
      <c r="R888" s="195"/>
      <c r="S888" s="195"/>
      <c r="T888" s="195"/>
      <c r="U888" s="195"/>
      <c r="V888" s="195"/>
      <c r="W888" s="195"/>
      <c r="X888" s="195"/>
      <c r="Y888" s="195"/>
      <c r="Z888" s="195"/>
      <c r="AA888" s="195"/>
    </row>
    <row r="889" spans="1:27" ht="13.8">
      <c r="A889" s="195"/>
      <c r="B889" s="195"/>
      <c r="C889" s="195"/>
      <c r="D889" s="195"/>
      <c r="E889" s="198"/>
      <c r="F889" s="195"/>
      <c r="G889" s="195"/>
      <c r="H889" s="195"/>
      <c r="I889" s="195"/>
      <c r="J889" s="195"/>
      <c r="K889" s="195"/>
      <c r="L889" s="195"/>
      <c r="M889" s="195"/>
      <c r="N889" s="195"/>
      <c r="O889" s="195"/>
      <c r="P889" s="195"/>
      <c r="Q889" s="195"/>
      <c r="R889" s="195"/>
      <c r="S889" s="195"/>
      <c r="T889" s="195"/>
      <c r="U889" s="195"/>
      <c r="V889" s="195"/>
      <c r="W889" s="195"/>
      <c r="X889" s="195"/>
      <c r="Y889" s="195"/>
      <c r="Z889" s="195"/>
      <c r="AA889" s="195"/>
    </row>
    <row r="890" spans="1:27" ht="13.8">
      <c r="A890" s="195"/>
      <c r="B890" s="195"/>
      <c r="C890" s="195"/>
      <c r="D890" s="195"/>
      <c r="E890" s="198"/>
      <c r="F890" s="195"/>
      <c r="G890" s="195"/>
      <c r="H890" s="195"/>
      <c r="I890" s="195"/>
      <c r="J890" s="195"/>
      <c r="K890" s="195"/>
      <c r="L890" s="195"/>
      <c r="M890" s="195"/>
      <c r="N890" s="195"/>
      <c r="O890" s="195"/>
      <c r="P890" s="195"/>
      <c r="Q890" s="195"/>
      <c r="R890" s="195"/>
      <c r="S890" s="195"/>
      <c r="T890" s="195"/>
      <c r="U890" s="195"/>
      <c r="V890" s="195"/>
      <c r="W890" s="195"/>
      <c r="X890" s="195"/>
      <c r="Y890" s="195"/>
      <c r="Z890" s="195"/>
      <c r="AA890" s="195"/>
    </row>
    <row r="891" spans="1:27" ht="13.8">
      <c r="A891" s="195"/>
      <c r="B891" s="195"/>
      <c r="C891" s="195"/>
      <c r="D891" s="195"/>
      <c r="E891" s="198"/>
      <c r="F891" s="195"/>
      <c r="G891" s="195"/>
      <c r="H891" s="195"/>
      <c r="I891" s="195"/>
      <c r="J891" s="195"/>
      <c r="K891" s="195"/>
      <c r="L891" s="195"/>
      <c r="M891" s="195"/>
      <c r="N891" s="195"/>
      <c r="O891" s="195"/>
      <c r="P891" s="195"/>
      <c r="Q891" s="195"/>
      <c r="R891" s="195"/>
      <c r="S891" s="195"/>
      <c r="T891" s="195"/>
      <c r="U891" s="195"/>
      <c r="V891" s="195"/>
      <c r="W891" s="195"/>
      <c r="X891" s="195"/>
      <c r="Y891" s="195"/>
      <c r="Z891" s="195"/>
      <c r="AA891" s="195"/>
    </row>
    <row r="892" spans="1:27" ht="13.8">
      <c r="A892" s="195"/>
      <c r="B892" s="195"/>
      <c r="C892" s="195"/>
      <c r="D892" s="195"/>
      <c r="E892" s="198"/>
      <c r="F892" s="195"/>
      <c r="G892" s="195"/>
      <c r="H892" s="195"/>
      <c r="I892" s="195"/>
      <c r="J892" s="195"/>
      <c r="K892" s="195"/>
      <c r="L892" s="195"/>
      <c r="M892" s="195"/>
      <c r="N892" s="195"/>
      <c r="O892" s="195"/>
      <c r="P892" s="195"/>
      <c r="Q892" s="195"/>
      <c r="R892" s="195"/>
      <c r="S892" s="195"/>
      <c r="T892" s="195"/>
      <c r="U892" s="195"/>
      <c r="V892" s="195"/>
      <c r="W892" s="195"/>
      <c r="X892" s="195"/>
      <c r="Y892" s="195"/>
      <c r="Z892" s="195"/>
      <c r="AA892" s="195"/>
    </row>
    <row r="893" spans="1:27" ht="13.8">
      <c r="A893" s="195"/>
      <c r="B893" s="195"/>
      <c r="C893" s="195"/>
      <c r="D893" s="195"/>
      <c r="E893" s="198"/>
      <c r="F893" s="195"/>
      <c r="G893" s="195"/>
      <c r="H893" s="195"/>
      <c r="I893" s="195"/>
      <c r="J893" s="195"/>
      <c r="K893" s="195"/>
      <c r="L893" s="195"/>
      <c r="M893" s="195"/>
      <c r="N893" s="195"/>
      <c r="O893" s="195"/>
      <c r="P893" s="195"/>
      <c r="Q893" s="195"/>
      <c r="R893" s="195"/>
      <c r="S893" s="195"/>
      <c r="T893" s="195"/>
      <c r="U893" s="195"/>
      <c r="V893" s="195"/>
      <c r="W893" s="195"/>
      <c r="X893" s="195"/>
      <c r="Y893" s="195"/>
      <c r="Z893" s="195"/>
      <c r="AA893" s="195"/>
    </row>
    <row r="894" spans="1:27" ht="13.8">
      <c r="A894" s="195"/>
      <c r="B894" s="195"/>
      <c r="C894" s="195"/>
      <c r="D894" s="195"/>
      <c r="E894" s="198"/>
      <c r="F894" s="195"/>
      <c r="G894" s="195"/>
      <c r="H894" s="195"/>
      <c r="I894" s="195"/>
      <c r="J894" s="195"/>
      <c r="K894" s="195"/>
      <c r="L894" s="195"/>
      <c r="M894" s="195"/>
      <c r="N894" s="195"/>
      <c r="O894" s="195"/>
      <c r="P894" s="195"/>
      <c r="Q894" s="195"/>
      <c r="R894" s="195"/>
      <c r="S894" s="195"/>
      <c r="T894" s="195"/>
      <c r="U894" s="195"/>
      <c r="V894" s="195"/>
      <c r="W894" s="195"/>
      <c r="X894" s="195"/>
      <c r="Y894" s="195"/>
      <c r="Z894" s="195"/>
      <c r="AA894" s="195"/>
    </row>
    <row r="895" spans="1:27" ht="13.8">
      <c r="A895" s="195"/>
      <c r="B895" s="195"/>
      <c r="C895" s="195"/>
      <c r="D895" s="195"/>
      <c r="E895" s="198"/>
      <c r="F895" s="195"/>
      <c r="G895" s="195"/>
      <c r="H895" s="195"/>
      <c r="I895" s="195"/>
      <c r="J895" s="195"/>
      <c r="K895" s="195"/>
      <c r="L895" s="195"/>
      <c r="M895" s="195"/>
      <c r="N895" s="195"/>
      <c r="O895" s="195"/>
      <c r="P895" s="195"/>
      <c r="Q895" s="195"/>
      <c r="R895" s="195"/>
      <c r="S895" s="195"/>
      <c r="T895" s="195"/>
      <c r="U895" s="195"/>
      <c r="V895" s="195"/>
      <c r="W895" s="195"/>
      <c r="X895" s="195"/>
      <c r="Y895" s="195"/>
      <c r="Z895" s="195"/>
      <c r="AA895" s="195"/>
    </row>
    <row r="896" spans="1:27" ht="13.8">
      <c r="A896" s="195"/>
      <c r="B896" s="195"/>
      <c r="C896" s="195"/>
      <c r="D896" s="195"/>
      <c r="E896" s="198"/>
      <c r="F896" s="195"/>
      <c r="G896" s="195"/>
      <c r="H896" s="195"/>
      <c r="I896" s="195"/>
      <c r="J896" s="195"/>
      <c r="K896" s="195"/>
      <c r="L896" s="195"/>
      <c r="M896" s="195"/>
      <c r="N896" s="195"/>
      <c r="O896" s="195"/>
      <c r="P896" s="195"/>
      <c r="Q896" s="195"/>
      <c r="R896" s="195"/>
      <c r="S896" s="195"/>
      <c r="T896" s="195"/>
      <c r="U896" s="195"/>
      <c r="V896" s="195"/>
      <c r="W896" s="195"/>
      <c r="X896" s="195"/>
      <c r="Y896" s="195"/>
      <c r="Z896" s="195"/>
      <c r="AA896" s="195"/>
    </row>
    <row r="897" spans="1:27" ht="13.8">
      <c r="A897" s="195"/>
      <c r="B897" s="195"/>
      <c r="C897" s="195"/>
      <c r="D897" s="195"/>
      <c r="E897" s="198"/>
      <c r="F897" s="195"/>
      <c r="G897" s="195"/>
      <c r="H897" s="195"/>
      <c r="I897" s="195"/>
      <c r="J897" s="195"/>
      <c r="K897" s="195"/>
      <c r="L897" s="195"/>
      <c r="M897" s="195"/>
      <c r="N897" s="195"/>
      <c r="O897" s="195"/>
      <c r="P897" s="195"/>
      <c r="Q897" s="195"/>
      <c r="R897" s="195"/>
      <c r="S897" s="195"/>
      <c r="T897" s="195"/>
      <c r="U897" s="195"/>
      <c r="V897" s="195"/>
      <c r="W897" s="195"/>
      <c r="X897" s="195"/>
      <c r="Y897" s="195"/>
      <c r="Z897" s="195"/>
      <c r="AA897" s="195"/>
    </row>
    <row r="898" spans="1:27" ht="13.8">
      <c r="A898" s="195"/>
      <c r="B898" s="195"/>
      <c r="C898" s="195"/>
      <c r="D898" s="195"/>
      <c r="E898" s="198"/>
      <c r="F898" s="195"/>
      <c r="G898" s="195"/>
      <c r="H898" s="195"/>
      <c r="I898" s="195"/>
      <c r="J898" s="195"/>
      <c r="K898" s="195"/>
      <c r="L898" s="195"/>
      <c r="M898" s="195"/>
      <c r="N898" s="195"/>
      <c r="O898" s="195"/>
      <c r="P898" s="195"/>
      <c r="Q898" s="195"/>
      <c r="R898" s="195"/>
      <c r="S898" s="195"/>
      <c r="T898" s="195"/>
      <c r="U898" s="195"/>
      <c r="V898" s="195"/>
      <c r="W898" s="195"/>
      <c r="X898" s="195"/>
      <c r="Y898" s="195"/>
      <c r="Z898" s="195"/>
      <c r="AA898" s="195"/>
    </row>
    <row r="899" spans="1:27" ht="13.8">
      <c r="A899" s="195"/>
      <c r="B899" s="195"/>
      <c r="C899" s="195"/>
      <c r="D899" s="195"/>
      <c r="E899" s="198"/>
      <c r="F899" s="195"/>
      <c r="G899" s="195"/>
      <c r="H899" s="195"/>
      <c r="I899" s="195"/>
      <c r="J899" s="195"/>
      <c r="K899" s="195"/>
      <c r="L899" s="195"/>
      <c r="M899" s="195"/>
      <c r="N899" s="195"/>
      <c r="O899" s="195"/>
      <c r="P899" s="195"/>
      <c r="Q899" s="195"/>
      <c r="R899" s="195"/>
      <c r="S899" s="195"/>
      <c r="T899" s="195"/>
      <c r="U899" s="195"/>
      <c r="V899" s="195"/>
      <c r="W899" s="195"/>
      <c r="X899" s="195"/>
      <c r="Y899" s="195"/>
      <c r="Z899" s="195"/>
      <c r="AA899" s="195"/>
    </row>
    <row r="900" spans="1:27" ht="13.8">
      <c r="A900" s="195"/>
      <c r="B900" s="195"/>
      <c r="C900" s="195"/>
      <c r="D900" s="195"/>
      <c r="E900" s="198"/>
      <c r="F900" s="195"/>
      <c r="G900" s="195"/>
      <c r="H900" s="195"/>
      <c r="I900" s="195"/>
      <c r="J900" s="195"/>
      <c r="K900" s="195"/>
      <c r="L900" s="195"/>
      <c r="M900" s="195"/>
      <c r="N900" s="195"/>
      <c r="O900" s="195"/>
      <c r="P900" s="195"/>
      <c r="Q900" s="195"/>
      <c r="R900" s="195"/>
      <c r="S900" s="195"/>
      <c r="T900" s="195"/>
      <c r="U900" s="195"/>
      <c r="V900" s="195"/>
      <c r="W900" s="195"/>
      <c r="X900" s="195"/>
      <c r="Y900" s="195"/>
      <c r="Z900" s="195"/>
      <c r="AA900" s="195"/>
    </row>
    <row r="901" spans="1:27" ht="13.8">
      <c r="A901" s="195"/>
      <c r="B901" s="195"/>
      <c r="C901" s="195"/>
      <c r="D901" s="195"/>
      <c r="E901" s="198"/>
      <c r="F901" s="195"/>
      <c r="G901" s="195"/>
      <c r="H901" s="195"/>
      <c r="I901" s="195"/>
      <c r="J901" s="195"/>
      <c r="K901" s="195"/>
      <c r="L901" s="195"/>
      <c r="M901" s="195"/>
      <c r="N901" s="195"/>
      <c r="O901" s="195"/>
      <c r="P901" s="195"/>
      <c r="Q901" s="195"/>
      <c r="R901" s="195"/>
      <c r="S901" s="195"/>
      <c r="T901" s="195"/>
      <c r="U901" s="195"/>
      <c r="V901" s="195"/>
      <c r="W901" s="195"/>
      <c r="X901" s="195"/>
      <c r="Y901" s="195"/>
      <c r="Z901" s="195"/>
      <c r="AA901" s="195"/>
    </row>
    <row r="902" spans="1:27" ht="13.8">
      <c r="A902" s="195"/>
      <c r="B902" s="195"/>
      <c r="C902" s="195"/>
      <c r="D902" s="195"/>
      <c r="E902" s="198"/>
      <c r="F902" s="195"/>
      <c r="G902" s="195"/>
      <c r="H902" s="195"/>
      <c r="I902" s="195"/>
      <c r="J902" s="195"/>
      <c r="K902" s="195"/>
      <c r="L902" s="195"/>
      <c r="M902" s="195"/>
      <c r="N902" s="195"/>
      <c r="O902" s="195"/>
      <c r="P902" s="195"/>
      <c r="Q902" s="195"/>
      <c r="R902" s="195"/>
      <c r="S902" s="195"/>
      <c r="T902" s="195"/>
      <c r="U902" s="195"/>
      <c r="V902" s="195"/>
      <c r="W902" s="195"/>
      <c r="X902" s="195"/>
      <c r="Y902" s="195"/>
      <c r="Z902" s="195"/>
      <c r="AA902" s="195"/>
    </row>
    <row r="903" spans="1:27" ht="13.8">
      <c r="A903" s="195"/>
      <c r="B903" s="195"/>
      <c r="C903" s="195"/>
      <c r="D903" s="195"/>
      <c r="E903" s="198"/>
      <c r="F903" s="195"/>
      <c r="G903" s="195"/>
      <c r="H903" s="195"/>
      <c r="I903" s="195"/>
      <c r="J903" s="195"/>
      <c r="K903" s="195"/>
      <c r="L903" s="195"/>
      <c r="M903" s="195"/>
      <c r="N903" s="195"/>
      <c r="O903" s="195"/>
      <c r="P903" s="195"/>
      <c r="Q903" s="195"/>
      <c r="R903" s="195"/>
      <c r="S903" s="195"/>
      <c r="T903" s="195"/>
      <c r="U903" s="195"/>
      <c r="V903" s="195"/>
      <c r="W903" s="195"/>
      <c r="X903" s="195"/>
      <c r="Y903" s="195"/>
      <c r="Z903" s="195"/>
      <c r="AA903" s="195"/>
    </row>
    <row r="904" spans="1:27" ht="13.8">
      <c r="A904" s="195"/>
      <c r="B904" s="195"/>
      <c r="C904" s="195"/>
      <c r="D904" s="195"/>
      <c r="E904" s="198"/>
      <c r="F904" s="195"/>
      <c r="G904" s="195"/>
      <c r="H904" s="195"/>
      <c r="I904" s="195"/>
      <c r="J904" s="195"/>
      <c r="K904" s="195"/>
      <c r="L904" s="195"/>
      <c r="M904" s="195"/>
      <c r="N904" s="195"/>
      <c r="O904" s="195"/>
      <c r="P904" s="195"/>
      <c r="Q904" s="195"/>
      <c r="R904" s="195"/>
      <c r="S904" s="195"/>
      <c r="T904" s="195"/>
      <c r="U904" s="195"/>
      <c r="V904" s="195"/>
      <c r="W904" s="195"/>
      <c r="X904" s="195"/>
      <c r="Y904" s="195"/>
      <c r="Z904" s="195"/>
      <c r="AA904" s="195"/>
    </row>
    <row r="905" spans="1:27" ht="13.8">
      <c r="A905" s="195"/>
      <c r="B905" s="195"/>
      <c r="C905" s="195"/>
      <c r="D905" s="195"/>
      <c r="E905" s="198"/>
      <c r="F905" s="195"/>
      <c r="G905" s="195"/>
      <c r="H905" s="195"/>
      <c r="I905" s="195"/>
      <c r="J905" s="195"/>
      <c r="K905" s="195"/>
      <c r="L905" s="195"/>
      <c r="M905" s="195"/>
      <c r="N905" s="195"/>
      <c r="O905" s="195"/>
      <c r="P905" s="195"/>
      <c r="Q905" s="195"/>
      <c r="R905" s="195"/>
      <c r="S905" s="195"/>
      <c r="T905" s="195"/>
      <c r="U905" s="195"/>
      <c r="V905" s="195"/>
      <c r="W905" s="195"/>
      <c r="X905" s="195"/>
      <c r="Y905" s="195"/>
      <c r="Z905" s="195"/>
      <c r="AA905" s="195"/>
    </row>
    <row r="906" spans="1:27" ht="13.8">
      <c r="A906" s="195"/>
      <c r="B906" s="195"/>
      <c r="C906" s="195"/>
      <c r="D906" s="195"/>
      <c r="E906" s="198"/>
      <c r="F906" s="195"/>
      <c r="G906" s="195"/>
      <c r="H906" s="195"/>
      <c r="I906" s="195"/>
      <c r="J906" s="195"/>
      <c r="K906" s="195"/>
      <c r="L906" s="195"/>
      <c r="M906" s="195"/>
      <c r="N906" s="195"/>
      <c r="O906" s="195"/>
      <c r="P906" s="195"/>
      <c r="Q906" s="195"/>
      <c r="R906" s="195"/>
      <c r="S906" s="195"/>
      <c r="T906" s="195"/>
      <c r="U906" s="195"/>
      <c r="V906" s="195"/>
      <c r="W906" s="195"/>
      <c r="X906" s="195"/>
      <c r="Y906" s="195"/>
      <c r="Z906" s="195"/>
      <c r="AA906" s="195"/>
    </row>
    <row r="907" spans="1:27" ht="13.8">
      <c r="A907" s="195"/>
      <c r="B907" s="195"/>
      <c r="C907" s="195"/>
      <c r="D907" s="195"/>
      <c r="E907" s="198"/>
      <c r="F907" s="195"/>
      <c r="G907" s="195"/>
      <c r="H907" s="195"/>
      <c r="I907" s="195"/>
      <c r="J907" s="195"/>
      <c r="K907" s="195"/>
      <c r="L907" s="195"/>
      <c r="M907" s="195"/>
      <c r="N907" s="195"/>
      <c r="O907" s="195"/>
      <c r="P907" s="195"/>
      <c r="Q907" s="195"/>
      <c r="R907" s="195"/>
      <c r="S907" s="195"/>
      <c r="T907" s="195"/>
      <c r="U907" s="195"/>
      <c r="V907" s="195"/>
      <c r="W907" s="195"/>
      <c r="X907" s="195"/>
      <c r="Y907" s="195"/>
      <c r="Z907" s="195"/>
      <c r="AA907" s="195"/>
    </row>
    <row r="908" spans="1:27" ht="13.8">
      <c r="A908" s="195"/>
      <c r="B908" s="195"/>
      <c r="C908" s="195"/>
      <c r="D908" s="195"/>
      <c r="E908" s="198"/>
      <c r="F908" s="195"/>
      <c r="G908" s="195"/>
      <c r="H908" s="195"/>
      <c r="I908" s="195"/>
      <c r="J908" s="195"/>
      <c r="K908" s="195"/>
      <c r="L908" s="195"/>
      <c r="M908" s="195"/>
      <c r="N908" s="195"/>
      <c r="O908" s="195"/>
      <c r="P908" s="195"/>
      <c r="Q908" s="195"/>
      <c r="R908" s="195"/>
      <c r="S908" s="195"/>
      <c r="T908" s="195"/>
      <c r="U908" s="195"/>
      <c r="V908" s="195"/>
      <c r="W908" s="195"/>
      <c r="X908" s="195"/>
      <c r="Y908" s="195"/>
      <c r="Z908" s="195"/>
      <c r="AA908" s="195"/>
    </row>
    <row r="909" spans="1:27" ht="13.8">
      <c r="A909" s="195"/>
      <c r="B909" s="195"/>
      <c r="C909" s="195"/>
      <c r="D909" s="195"/>
      <c r="E909" s="198"/>
      <c r="F909" s="195"/>
      <c r="G909" s="195"/>
      <c r="H909" s="195"/>
      <c r="I909" s="195"/>
      <c r="J909" s="195"/>
      <c r="K909" s="195"/>
      <c r="L909" s="195"/>
      <c r="M909" s="195"/>
      <c r="N909" s="195"/>
      <c r="O909" s="195"/>
      <c r="P909" s="195"/>
      <c r="Q909" s="195"/>
      <c r="R909" s="195"/>
      <c r="S909" s="195"/>
      <c r="T909" s="195"/>
      <c r="U909" s="195"/>
      <c r="V909" s="195"/>
      <c r="W909" s="195"/>
      <c r="X909" s="195"/>
      <c r="Y909" s="195"/>
      <c r="Z909" s="195"/>
      <c r="AA909" s="195"/>
    </row>
    <row r="910" spans="1:27" ht="13.8">
      <c r="A910" s="195"/>
      <c r="B910" s="195"/>
      <c r="C910" s="195"/>
      <c r="D910" s="195"/>
      <c r="E910" s="198"/>
      <c r="F910" s="195"/>
      <c r="G910" s="195"/>
      <c r="H910" s="195"/>
      <c r="I910" s="195"/>
      <c r="J910" s="195"/>
      <c r="K910" s="195"/>
      <c r="L910" s="195"/>
      <c r="M910" s="195"/>
      <c r="N910" s="195"/>
      <c r="O910" s="195"/>
      <c r="P910" s="195"/>
      <c r="Q910" s="195"/>
      <c r="R910" s="195"/>
      <c r="S910" s="195"/>
      <c r="T910" s="195"/>
      <c r="U910" s="195"/>
      <c r="V910" s="195"/>
      <c r="W910" s="195"/>
      <c r="X910" s="195"/>
      <c r="Y910" s="195"/>
      <c r="Z910" s="195"/>
      <c r="AA910" s="195"/>
    </row>
    <row r="911" spans="1:27" ht="13.8">
      <c r="A911" s="195"/>
      <c r="B911" s="195"/>
      <c r="C911" s="195"/>
      <c r="D911" s="195"/>
      <c r="E911" s="198"/>
      <c r="F911" s="195"/>
      <c r="G911" s="195"/>
      <c r="H911" s="195"/>
      <c r="I911" s="195"/>
      <c r="J911" s="195"/>
      <c r="K911" s="195"/>
      <c r="L911" s="195"/>
      <c r="M911" s="195"/>
      <c r="N911" s="195"/>
      <c r="O911" s="195"/>
      <c r="P911" s="195"/>
      <c r="Q911" s="195"/>
      <c r="R911" s="195"/>
      <c r="S911" s="195"/>
      <c r="T911" s="195"/>
      <c r="U911" s="195"/>
      <c r="V911" s="195"/>
      <c r="W911" s="195"/>
      <c r="X911" s="195"/>
      <c r="Y911" s="195"/>
      <c r="Z911" s="195"/>
      <c r="AA911" s="195"/>
    </row>
    <row r="912" spans="1:27" ht="13.8">
      <c r="A912" s="195"/>
      <c r="B912" s="195"/>
      <c r="C912" s="195"/>
      <c r="D912" s="195"/>
      <c r="E912" s="198"/>
      <c r="F912" s="195"/>
      <c r="G912" s="195"/>
      <c r="H912" s="195"/>
      <c r="I912" s="195"/>
      <c r="J912" s="195"/>
      <c r="K912" s="195"/>
      <c r="L912" s="195"/>
      <c r="M912" s="195"/>
      <c r="N912" s="195"/>
      <c r="O912" s="195"/>
      <c r="P912" s="195"/>
      <c r="Q912" s="195"/>
      <c r="R912" s="195"/>
      <c r="S912" s="195"/>
      <c r="T912" s="195"/>
      <c r="U912" s="195"/>
      <c r="V912" s="195"/>
      <c r="W912" s="195"/>
      <c r="X912" s="195"/>
      <c r="Y912" s="195"/>
      <c r="Z912" s="195"/>
      <c r="AA912" s="195"/>
    </row>
    <row r="913" spans="1:27" ht="13.8">
      <c r="A913" s="195"/>
      <c r="B913" s="195"/>
      <c r="C913" s="195"/>
      <c r="D913" s="195"/>
      <c r="E913" s="198"/>
      <c r="F913" s="195"/>
      <c r="G913" s="195"/>
      <c r="H913" s="195"/>
      <c r="I913" s="195"/>
      <c r="J913" s="195"/>
      <c r="K913" s="195"/>
      <c r="L913" s="195"/>
      <c r="M913" s="195"/>
      <c r="N913" s="195"/>
      <c r="O913" s="195"/>
      <c r="P913" s="195"/>
      <c r="Q913" s="195"/>
      <c r="R913" s="195"/>
      <c r="S913" s="195"/>
      <c r="T913" s="195"/>
      <c r="U913" s="195"/>
      <c r="V913" s="195"/>
      <c r="W913" s="195"/>
      <c r="X913" s="195"/>
      <c r="Y913" s="195"/>
      <c r="Z913" s="195"/>
      <c r="AA913" s="195"/>
    </row>
    <row r="914" spans="1:27" ht="13.8">
      <c r="A914" s="195"/>
      <c r="B914" s="195"/>
      <c r="C914" s="195"/>
      <c r="D914" s="195"/>
      <c r="E914" s="198"/>
      <c r="F914" s="195"/>
      <c r="G914" s="195"/>
      <c r="H914" s="195"/>
      <c r="I914" s="195"/>
      <c r="J914" s="195"/>
      <c r="K914" s="195"/>
      <c r="L914" s="195"/>
      <c r="M914" s="195"/>
      <c r="N914" s="195"/>
      <c r="O914" s="195"/>
      <c r="P914" s="195"/>
      <c r="Q914" s="195"/>
      <c r="R914" s="195"/>
      <c r="S914" s="195"/>
      <c r="T914" s="195"/>
      <c r="U914" s="195"/>
      <c r="V914" s="195"/>
      <c r="W914" s="195"/>
      <c r="X914" s="195"/>
      <c r="Y914" s="195"/>
      <c r="Z914" s="195"/>
      <c r="AA914" s="195"/>
    </row>
    <row r="915" spans="1:27" ht="13.8">
      <c r="A915" s="195"/>
      <c r="B915" s="195"/>
      <c r="C915" s="195"/>
      <c r="D915" s="195"/>
      <c r="E915" s="198"/>
      <c r="F915" s="195"/>
      <c r="G915" s="195"/>
      <c r="H915" s="195"/>
      <c r="I915" s="195"/>
      <c r="J915" s="195"/>
      <c r="K915" s="195"/>
      <c r="L915" s="195"/>
      <c r="M915" s="195"/>
      <c r="N915" s="195"/>
      <c r="O915" s="195"/>
      <c r="P915" s="195"/>
      <c r="Q915" s="195"/>
      <c r="R915" s="195"/>
      <c r="S915" s="195"/>
      <c r="T915" s="195"/>
      <c r="U915" s="195"/>
      <c r="V915" s="195"/>
      <c r="W915" s="195"/>
      <c r="X915" s="195"/>
      <c r="Y915" s="195"/>
      <c r="Z915" s="195"/>
      <c r="AA915" s="195"/>
    </row>
    <row r="916" spans="1:27" ht="13.8">
      <c r="A916" s="195"/>
      <c r="B916" s="195"/>
      <c r="C916" s="195"/>
      <c r="D916" s="195"/>
      <c r="E916" s="198"/>
      <c r="F916" s="195"/>
      <c r="G916" s="195"/>
      <c r="H916" s="195"/>
      <c r="I916" s="195"/>
      <c r="J916" s="195"/>
      <c r="K916" s="195"/>
      <c r="L916" s="195"/>
      <c r="M916" s="195"/>
      <c r="N916" s="195"/>
      <c r="O916" s="195"/>
      <c r="P916" s="195"/>
      <c r="Q916" s="195"/>
      <c r="R916" s="195"/>
      <c r="S916" s="195"/>
      <c r="T916" s="195"/>
      <c r="U916" s="195"/>
      <c r="V916" s="195"/>
      <c r="W916" s="195"/>
      <c r="X916" s="195"/>
      <c r="Y916" s="195"/>
      <c r="Z916" s="195"/>
      <c r="AA916" s="195"/>
    </row>
    <row r="917" spans="1:27" ht="13.8">
      <c r="A917" s="195"/>
      <c r="B917" s="195"/>
      <c r="C917" s="195"/>
      <c r="D917" s="195"/>
      <c r="E917" s="198"/>
      <c r="F917" s="195"/>
      <c r="G917" s="195"/>
      <c r="H917" s="195"/>
      <c r="I917" s="195"/>
      <c r="J917" s="195"/>
      <c r="K917" s="195"/>
      <c r="L917" s="195"/>
      <c r="M917" s="195"/>
      <c r="N917" s="195"/>
      <c r="O917" s="195"/>
      <c r="P917" s="195"/>
      <c r="Q917" s="195"/>
      <c r="R917" s="195"/>
      <c r="S917" s="195"/>
      <c r="T917" s="195"/>
      <c r="U917" s="195"/>
      <c r="V917" s="195"/>
      <c r="W917" s="195"/>
      <c r="X917" s="195"/>
      <c r="Y917" s="195"/>
      <c r="Z917" s="195"/>
      <c r="AA917" s="195"/>
    </row>
    <row r="918" spans="1:27" ht="13.8">
      <c r="A918" s="195"/>
      <c r="B918" s="195"/>
      <c r="C918" s="195"/>
      <c r="D918" s="195"/>
      <c r="E918" s="198"/>
      <c r="F918" s="195"/>
      <c r="G918" s="195"/>
      <c r="H918" s="195"/>
      <c r="I918" s="195"/>
      <c r="J918" s="195"/>
      <c r="K918" s="195"/>
      <c r="L918" s="195"/>
      <c r="M918" s="195"/>
      <c r="N918" s="195"/>
      <c r="O918" s="195"/>
      <c r="P918" s="195"/>
      <c r="Q918" s="195"/>
      <c r="R918" s="195"/>
      <c r="S918" s="195"/>
      <c r="T918" s="195"/>
      <c r="U918" s="195"/>
      <c r="V918" s="195"/>
      <c r="W918" s="195"/>
      <c r="X918" s="195"/>
      <c r="Y918" s="195"/>
      <c r="Z918" s="195"/>
      <c r="AA918" s="195"/>
    </row>
    <row r="919" spans="1:27" ht="13.8">
      <c r="A919" s="195"/>
      <c r="B919" s="195"/>
      <c r="C919" s="195"/>
      <c r="D919" s="195"/>
      <c r="E919" s="198"/>
      <c r="F919" s="195"/>
      <c r="G919" s="195"/>
      <c r="H919" s="195"/>
      <c r="I919" s="195"/>
      <c r="J919" s="195"/>
      <c r="K919" s="195"/>
      <c r="L919" s="195"/>
      <c r="M919" s="195"/>
      <c r="N919" s="195"/>
      <c r="O919" s="195"/>
      <c r="P919" s="195"/>
      <c r="Q919" s="195"/>
      <c r="R919" s="195"/>
      <c r="S919" s="195"/>
      <c r="T919" s="195"/>
      <c r="U919" s="195"/>
      <c r="V919" s="195"/>
      <c r="W919" s="195"/>
      <c r="X919" s="195"/>
      <c r="Y919" s="195"/>
      <c r="Z919" s="195"/>
      <c r="AA919" s="195"/>
    </row>
    <row r="920" spans="1:27" ht="13.8">
      <c r="A920" s="195"/>
      <c r="B920" s="195"/>
      <c r="C920" s="195"/>
      <c r="D920" s="195"/>
      <c r="E920" s="198"/>
      <c r="F920" s="195"/>
      <c r="G920" s="195"/>
      <c r="H920" s="195"/>
      <c r="I920" s="195"/>
      <c r="J920" s="195"/>
      <c r="K920" s="195"/>
      <c r="L920" s="195"/>
      <c r="M920" s="195"/>
      <c r="N920" s="195"/>
      <c r="O920" s="195"/>
      <c r="P920" s="195"/>
      <c r="Q920" s="195"/>
      <c r="R920" s="195"/>
      <c r="S920" s="195"/>
      <c r="T920" s="195"/>
      <c r="U920" s="195"/>
      <c r="V920" s="195"/>
      <c r="W920" s="195"/>
      <c r="X920" s="195"/>
      <c r="Y920" s="195"/>
      <c r="Z920" s="195"/>
      <c r="AA920" s="195"/>
    </row>
    <row r="921" spans="1:27" ht="13.8">
      <c r="A921" s="195"/>
      <c r="B921" s="195"/>
      <c r="C921" s="195"/>
      <c r="D921" s="195"/>
      <c r="E921" s="198"/>
      <c r="F921" s="195"/>
      <c r="G921" s="195"/>
      <c r="H921" s="195"/>
      <c r="I921" s="195"/>
      <c r="J921" s="195"/>
      <c r="K921" s="195"/>
      <c r="L921" s="195"/>
      <c r="M921" s="195"/>
      <c r="N921" s="195"/>
      <c r="O921" s="195"/>
      <c r="P921" s="195"/>
      <c r="Q921" s="195"/>
      <c r="R921" s="195"/>
      <c r="S921" s="195"/>
      <c r="T921" s="195"/>
      <c r="U921" s="195"/>
      <c r="V921" s="195"/>
      <c r="W921" s="195"/>
      <c r="X921" s="195"/>
      <c r="Y921" s="195"/>
      <c r="Z921" s="195"/>
      <c r="AA921" s="195"/>
    </row>
    <row r="922" spans="1:27" ht="13.8">
      <c r="A922" s="195"/>
      <c r="B922" s="195"/>
      <c r="C922" s="195"/>
      <c r="D922" s="195"/>
      <c r="E922" s="198"/>
      <c r="F922" s="195"/>
      <c r="G922" s="195"/>
      <c r="H922" s="195"/>
      <c r="I922" s="195"/>
      <c r="J922" s="195"/>
      <c r="K922" s="195"/>
      <c r="L922" s="195"/>
      <c r="M922" s="195"/>
      <c r="N922" s="195"/>
      <c r="O922" s="195"/>
      <c r="P922" s="195"/>
      <c r="Q922" s="195"/>
      <c r="R922" s="195"/>
      <c r="S922" s="195"/>
      <c r="T922" s="195"/>
      <c r="U922" s="195"/>
      <c r="V922" s="195"/>
      <c r="W922" s="195"/>
      <c r="X922" s="195"/>
      <c r="Y922" s="195"/>
      <c r="Z922" s="195"/>
      <c r="AA922" s="195"/>
    </row>
    <row r="923" spans="1:27" ht="13.8">
      <c r="A923" s="195"/>
      <c r="B923" s="195"/>
      <c r="C923" s="195"/>
      <c r="D923" s="195"/>
      <c r="E923" s="198"/>
      <c r="F923" s="195"/>
      <c r="G923" s="195"/>
      <c r="H923" s="195"/>
      <c r="I923" s="195"/>
      <c r="J923" s="195"/>
      <c r="K923" s="195"/>
      <c r="L923" s="195"/>
      <c r="M923" s="195"/>
      <c r="N923" s="195"/>
      <c r="O923" s="195"/>
      <c r="P923" s="195"/>
      <c r="Q923" s="195"/>
      <c r="R923" s="195"/>
      <c r="S923" s="195"/>
      <c r="T923" s="195"/>
      <c r="U923" s="195"/>
      <c r="V923" s="195"/>
      <c r="W923" s="195"/>
      <c r="X923" s="195"/>
      <c r="Y923" s="195"/>
      <c r="Z923" s="195"/>
      <c r="AA923" s="195"/>
    </row>
    <row r="924" spans="1:27" ht="13.8">
      <c r="A924" s="195"/>
      <c r="B924" s="195"/>
      <c r="C924" s="195"/>
      <c r="D924" s="195"/>
      <c r="E924" s="198"/>
      <c r="F924" s="195"/>
      <c r="G924" s="195"/>
      <c r="H924" s="195"/>
      <c r="I924" s="195"/>
      <c r="J924" s="195"/>
      <c r="K924" s="195"/>
      <c r="L924" s="195"/>
      <c r="M924" s="195"/>
      <c r="N924" s="195"/>
      <c r="O924" s="195"/>
      <c r="P924" s="195"/>
      <c r="Q924" s="195"/>
      <c r="R924" s="195"/>
      <c r="S924" s="195"/>
      <c r="T924" s="195"/>
      <c r="U924" s="195"/>
      <c r="V924" s="195"/>
      <c r="W924" s="195"/>
      <c r="X924" s="195"/>
      <c r="Y924" s="195"/>
      <c r="Z924" s="195"/>
      <c r="AA924" s="195"/>
    </row>
    <row r="925" spans="1:27" ht="13.8">
      <c r="A925" s="195"/>
      <c r="B925" s="195"/>
      <c r="C925" s="195"/>
      <c r="D925" s="195"/>
      <c r="E925" s="198"/>
      <c r="F925" s="195"/>
      <c r="G925" s="195"/>
      <c r="H925" s="195"/>
      <c r="I925" s="195"/>
      <c r="J925" s="195"/>
      <c r="K925" s="195"/>
      <c r="L925" s="195"/>
      <c r="M925" s="195"/>
      <c r="N925" s="195"/>
      <c r="O925" s="195"/>
      <c r="P925" s="195"/>
      <c r="Q925" s="195"/>
      <c r="R925" s="195"/>
      <c r="S925" s="195"/>
      <c r="T925" s="195"/>
      <c r="U925" s="195"/>
      <c r="V925" s="195"/>
      <c r="W925" s="195"/>
      <c r="X925" s="195"/>
      <c r="Y925" s="195"/>
      <c r="Z925" s="195"/>
      <c r="AA925" s="195"/>
    </row>
    <row r="926" spans="1:27" ht="13.8">
      <c r="A926" s="195"/>
      <c r="B926" s="195"/>
      <c r="C926" s="195"/>
      <c r="D926" s="195"/>
      <c r="E926" s="198"/>
      <c r="F926" s="195"/>
      <c r="G926" s="195"/>
      <c r="H926" s="195"/>
      <c r="I926" s="195"/>
      <c r="J926" s="195"/>
      <c r="K926" s="195"/>
      <c r="L926" s="195"/>
      <c r="M926" s="195"/>
      <c r="N926" s="195"/>
      <c r="O926" s="195"/>
      <c r="P926" s="195"/>
      <c r="Q926" s="195"/>
      <c r="R926" s="195"/>
      <c r="S926" s="195"/>
      <c r="T926" s="195"/>
      <c r="U926" s="195"/>
      <c r="V926" s="195"/>
      <c r="W926" s="195"/>
      <c r="X926" s="195"/>
      <c r="Y926" s="195"/>
      <c r="Z926" s="195"/>
      <c r="AA926" s="195"/>
    </row>
    <row r="927" spans="1:27" ht="13.8">
      <c r="A927" s="195"/>
      <c r="B927" s="195"/>
      <c r="C927" s="195"/>
      <c r="D927" s="195"/>
      <c r="E927" s="198"/>
      <c r="F927" s="195"/>
      <c r="G927" s="195"/>
      <c r="H927" s="195"/>
      <c r="I927" s="195"/>
      <c r="J927" s="195"/>
      <c r="K927" s="195"/>
      <c r="L927" s="195"/>
      <c r="M927" s="195"/>
      <c r="N927" s="195"/>
      <c r="O927" s="195"/>
      <c r="P927" s="195"/>
      <c r="Q927" s="195"/>
      <c r="R927" s="195"/>
      <c r="S927" s="195"/>
      <c r="T927" s="195"/>
      <c r="U927" s="195"/>
      <c r="V927" s="195"/>
      <c r="W927" s="195"/>
      <c r="X927" s="195"/>
      <c r="Y927" s="195"/>
      <c r="Z927" s="195"/>
      <c r="AA927" s="195"/>
    </row>
    <row r="928" spans="1:27" ht="13.8">
      <c r="A928" s="195"/>
      <c r="B928" s="195"/>
      <c r="C928" s="195"/>
      <c r="D928" s="195"/>
      <c r="E928" s="198"/>
      <c r="F928" s="195"/>
      <c r="G928" s="195"/>
      <c r="H928" s="195"/>
      <c r="I928" s="195"/>
      <c r="J928" s="195"/>
      <c r="K928" s="195"/>
      <c r="L928" s="195"/>
      <c r="M928" s="195"/>
      <c r="N928" s="195"/>
      <c r="O928" s="195"/>
      <c r="P928" s="195"/>
      <c r="Q928" s="195"/>
      <c r="R928" s="195"/>
      <c r="S928" s="195"/>
      <c r="T928" s="195"/>
      <c r="U928" s="195"/>
      <c r="V928" s="195"/>
      <c r="W928" s="195"/>
      <c r="X928" s="195"/>
      <c r="Y928" s="195"/>
      <c r="Z928" s="195"/>
      <c r="AA928" s="195"/>
    </row>
    <row r="929" spans="1:27" ht="13.8">
      <c r="A929" s="195"/>
      <c r="B929" s="195"/>
      <c r="C929" s="195"/>
      <c r="D929" s="195"/>
      <c r="E929" s="198"/>
      <c r="F929" s="195"/>
      <c r="G929" s="195"/>
      <c r="H929" s="195"/>
      <c r="I929" s="195"/>
      <c r="J929" s="195"/>
      <c r="K929" s="195"/>
      <c r="L929" s="195"/>
      <c r="M929" s="195"/>
      <c r="N929" s="195"/>
      <c r="O929" s="195"/>
      <c r="P929" s="195"/>
      <c r="Q929" s="195"/>
      <c r="R929" s="195"/>
      <c r="S929" s="195"/>
      <c r="T929" s="195"/>
      <c r="U929" s="195"/>
      <c r="V929" s="195"/>
      <c r="W929" s="195"/>
      <c r="X929" s="195"/>
      <c r="Y929" s="195"/>
      <c r="Z929" s="195"/>
      <c r="AA929" s="195"/>
    </row>
    <row r="930" spans="1:27" ht="13.8">
      <c r="A930" s="195"/>
      <c r="B930" s="195"/>
      <c r="C930" s="195"/>
      <c r="D930" s="195"/>
      <c r="E930" s="198"/>
      <c r="F930" s="195"/>
      <c r="G930" s="195"/>
      <c r="H930" s="195"/>
      <c r="I930" s="195"/>
      <c r="J930" s="195"/>
      <c r="K930" s="195"/>
      <c r="L930" s="195"/>
      <c r="M930" s="195"/>
      <c r="N930" s="195"/>
      <c r="O930" s="195"/>
      <c r="P930" s="195"/>
      <c r="Q930" s="195"/>
      <c r="R930" s="195"/>
      <c r="S930" s="195"/>
      <c r="T930" s="195"/>
      <c r="U930" s="195"/>
      <c r="V930" s="195"/>
      <c r="W930" s="195"/>
      <c r="X930" s="195"/>
      <c r="Y930" s="195"/>
      <c r="Z930" s="195"/>
      <c r="AA930" s="195"/>
    </row>
    <row r="931" spans="1:27" ht="13.8">
      <c r="A931" s="195"/>
      <c r="B931" s="195"/>
      <c r="C931" s="195"/>
      <c r="D931" s="195"/>
      <c r="E931" s="198"/>
      <c r="F931" s="195"/>
      <c r="G931" s="195"/>
      <c r="H931" s="195"/>
      <c r="I931" s="195"/>
      <c r="J931" s="195"/>
      <c r="K931" s="195"/>
      <c r="L931" s="195"/>
      <c r="M931" s="195"/>
      <c r="N931" s="195"/>
      <c r="O931" s="195"/>
      <c r="P931" s="195"/>
      <c r="Q931" s="195"/>
      <c r="R931" s="195"/>
      <c r="S931" s="195"/>
      <c r="T931" s="195"/>
      <c r="U931" s="195"/>
      <c r="V931" s="195"/>
      <c r="W931" s="195"/>
      <c r="X931" s="195"/>
      <c r="Y931" s="195"/>
      <c r="Z931" s="195"/>
      <c r="AA931" s="195"/>
    </row>
    <row r="932" spans="1:27" ht="13.8">
      <c r="A932" s="195"/>
      <c r="B932" s="195"/>
      <c r="C932" s="195"/>
      <c r="D932" s="195"/>
      <c r="E932" s="198"/>
      <c r="F932" s="195"/>
      <c r="G932" s="195"/>
      <c r="H932" s="195"/>
      <c r="I932" s="195"/>
      <c r="J932" s="195"/>
      <c r="K932" s="195"/>
      <c r="L932" s="195"/>
      <c r="M932" s="195"/>
      <c r="N932" s="195"/>
      <c r="O932" s="195"/>
      <c r="P932" s="195"/>
      <c r="Q932" s="195"/>
      <c r="R932" s="195"/>
      <c r="S932" s="195"/>
      <c r="T932" s="195"/>
      <c r="U932" s="195"/>
      <c r="V932" s="195"/>
      <c r="W932" s="195"/>
      <c r="X932" s="195"/>
      <c r="Y932" s="195"/>
      <c r="Z932" s="195"/>
      <c r="AA932" s="195"/>
    </row>
    <row r="933" spans="1:27" ht="13.8">
      <c r="A933" s="195"/>
      <c r="B933" s="195"/>
      <c r="C933" s="195"/>
      <c r="D933" s="195"/>
      <c r="E933" s="198"/>
      <c r="F933" s="195"/>
      <c r="G933" s="195"/>
      <c r="H933" s="195"/>
      <c r="I933" s="195"/>
      <c r="J933" s="195"/>
      <c r="K933" s="195"/>
      <c r="L933" s="195"/>
      <c r="M933" s="195"/>
      <c r="N933" s="195"/>
      <c r="O933" s="195"/>
      <c r="P933" s="195"/>
      <c r="Q933" s="195"/>
      <c r="R933" s="195"/>
      <c r="S933" s="195"/>
      <c r="T933" s="195"/>
      <c r="U933" s="195"/>
      <c r="V933" s="195"/>
      <c r="W933" s="195"/>
      <c r="X933" s="195"/>
      <c r="Y933" s="195"/>
      <c r="Z933" s="195"/>
      <c r="AA933" s="195"/>
    </row>
    <row r="934" spans="1:27" ht="13.8">
      <c r="A934" s="195"/>
      <c r="B934" s="195"/>
      <c r="C934" s="195"/>
      <c r="D934" s="195"/>
      <c r="E934" s="198"/>
      <c r="F934" s="195"/>
      <c r="G934" s="195"/>
      <c r="H934" s="195"/>
      <c r="I934" s="195"/>
      <c r="J934" s="195"/>
      <c r="K934" s="195"/>
      <c r="L934" s="195"/>
      <c r="M934" s="195"/>
      <c r="N934" s="195"/>
      <c r="O934" s="195"/>
      <c r="P934" s="195"/>
      <c r="Q934" s="195"/>
      <c r="R934" s="195"/>
      <c r="S934" s="195"/>
      <c r="T934" s="195"/>
      <c r="U934" s="195"/>
      <c r="V934" s="195"/>
      <c r="W934" s="195"/>
      <c r="X934" s="195"/>
      <c r="Y934" s="195"/>
      <c r="Z934" s="195"/>
      <c r="AA934" s="195"/>
    </row>
    <row r="935" spans="1:27" ht="13.8">
      <c r="A935" s="195"/>
      <c r="B935" s="195"/>
      <c r="C935" s="195"/>
      <c r="D935" s="195"/>
      <c r="E935" s="198"/>
      <c r="F935" s="195"/>
      <c r="G935" s="195"/>
      <c r="H935" s="195"/>
      <c r="I935" s="195"/>
      <c r="J935" s="195"/>
      <c r="K935" s="195"/>
      <c r="L935" s="195"/>
      <c r="M935" s="195"/>
      <c r="N935" s="195"/>
      <c r="O935" s="195"/>
      <c r="P935" s="195"/>
      <c r="Q935" s="195"/>
      <c r="R935" s="195"/>
      <c r="S935" s="195"/>
      <c r="T935" s="195"/>
      <c r="U935" s="195"/>
      <c r="V935" s="195"/>
      <c r="W935" s="195"/>
      <c r="X935" s="195"/>
      <c r="Y935" s="195"/>
      <c r="Z935" s="195"/>
      <c r="AA935" s="195"/>
    </row>
    <row r="936" spans="1:27" ht="13.8">
      <c r="A936" s="195"/>
      <c r="B936" s="195"/>
      <c r="C936" s="195"/>
      <c r="D936" s="195"/>
      <c r="E936" s="198"/>
      <c r="F936" s="195"/>
      <c r="G936" s="195"/>
      <c r="H936" s="195"/>
      <c r="I936" s="195"/>
      <c r="J936" s="195"/>
      <c r="K936" s="195"/>
      <c r="L936" s="195"/>
      <c r="M936" s="195"/>
      <c r="N936" s="195"/>
      <c r="O936" s="195"/>
      <c r="P936" s="195"/>
      <c r="Q936" s="195"/>
      <c r="R936" s="195"/>
      <c r="S936" s="195"/>
      <c r="T936" s="195"/>
      <c r="U936" s="195"/>
      <c r="V936" s="195"/>
      <c r="W936" s="195"/>
      <c r="X936" s="195"/>
      <c r="Y936" s="195"/>
      <c r="Z936" s="195"/>
      <c r="AA936" s="195"/>
    </row>
    <row r="937" spans="1:27" ht="13.8">
      <c r="A937" s="195"/>
      <c r="B937" s="195"/>
      <c r="C937" s="195"/>
      <c r="D937" s="195"/>
      <c r="E937" s="198"/>
      <c r="F937" s="195"/>
      <c r="G937" s="195"/>
      <c r="H937" s="195"/>
      <c r="I937" s="195"/>
      <c r="J937" s="195"/>
      <c r="K937" s="195"/>
      <c r="L937" s="195"/>
      <c r="M937" s="195"/>
      <c r="N937" s="195"/>
      <c r="O937" s="195"/>
      <c r="P937" s="195"/>
      <c r="Q937" s="195"/>
      <c r="R937" s="195"/>
      <c r="S937" s="195"/>
      <c r="T937" s="195"/>
      <c r="U937" s="195"/>
      <c r="V937" s="195"/>
      <c r="W937" s="195"/>
      <c r="X937" s="195"/>
      <c r="Y937" s="195"/>
      <c r="Z937" s="195"/>
      <c r="AA937" s="195"/>
    </row>
    <row r="938" spans="1:27" ht="13.8">
      <c r="A938" s="195"/>
      <c r="B938" s="195"/>
      <c r="C938" s="195"/>
      <c r="D938" s="195"/>
      <c r="E938" s="198"/>
      <c r="F938" s="195"/>
      <c r="G938" s="195"/>
      <c r="H938" s="195"/>
      <c r="I938" s="195"/>
      <c r="J938" s="195"/>
      <c r="K938" s="195"/>
      <c r="L938" s="195"/>
      <c r="M938" s="195"/>
      <c r="N938" s="195"/>
      <c r="O938" s="195"/>
      <c r="P938" s="195"/>
      <c r="Q938" s="195"/>
      <c r="R938" s="195"/>
      <c r="S938" s="195"/>
      <c r="T938" s="195"/>
      <c r="U938" s="195"/>
      <c r="V938" s="195"/>
      <c r="W938" s="195"/>
      <c r="X938" s="195"/>
      <c r="Y938" s="195"/>
      <c r="Z938" s="195"/>
      <c r="AA938" s="195"/>
    </row>
    <row r="939" spans="1:27" ht="13.8">
      <c r="A939" s="195"/>
      <c r="B939" s="195"/>
      <c r="C939" s="195"/>
      <c r="D939" s="195"/>
      <c r="E939" s="198"/>
      <c r="F939" s="195"/>
      <c r="G939" s="195"/>
      <c r="H939" s="195"/>
      <c r="I939" s="195"/>
      <c r="J939" s="195"/>
      <c r="K939" s="195"/>
      <c r="L939" s="195"/>
      <c r="M939" s="195"/>
      <c r="N939" s="195"/>
      <c r="O939" s="195"/>
      <c r="P939" s="195"/>
      <c r="Q939" s="195"/>
      <c r="R939" s="195"/>
      <c r="S939" s="195"/>
      <c r="T939" s="195"/>
      <c r="U939" s="195"/>
      <c r="V939" s="195"/>
      <c r="W939" s="195"/>
      <c r="X939" s="195"/>
      <c r="Y939" s="195"/>
      <c r="Z939" s="195"/>
      <c r="AA939" s="195"/>
    </row>
    <row r="940" spans="1:27" ht="13.8">
      <c r="A940" s="195"/>
      <c r="B940" s="195"/>
      <c r="C940" s="195"/>
      <c r="D940" s="195"/>
      <c r="E940" s="198"/>
      <c r="F940" s="195"/>
      <c r="G940" s="195"/>
      <c r="H940" s="195"/>
      <c r="I940" s="195"/>
      <c r="J940" s="195"/>
      <c r="K940" s="195"/>
      <c r="L940" s="195"/>
      <c r="M940" s="195"/>
      <c r="N940" s="195"/>
      <c r="O940" s="195"/>
      <c r="P940" s="195"/>
      <c r="Q940" s="195"/>
      <c r="R940" s="195"/>
      <c r="S940" s="195"/>
      <c r="T940" s="195"/>
      <c r="U940" s="195"/>
      <c r="V940" s="195"/>
      <c r="W940" s="195"/>
      <c r="X940" s="195"/>
      <c r="Y940" s="195"/>
      <c r="Z940" s="195"/>
      <c r="AA940" s="195"/>
    </row>
    <row r="941" spans="1:27" ht="13.8">
      <c r="A941" s="195"/>
      <c r="B941" s="195"/>
      <c r="C941" s="195"/>
      <c r="D941" s="195"/>
      <c r="E941" s="198"/>
      <c r="F941" s="195"/>
      <c r="G941" s="195"/>
      <c r="H941" s="195"/>
      <c r="I941" s="195"/>
      <c r="J941" s="195"/>
      <c r="K941" s="195"/>
      <c r="L941" s="195"/>
      <c r="M941" s="195"/>
      <c r="N941" s="195"/>
      <c r="O941" s="195"/>
      <c r="P941" s="195"/>
      <c r="Q941" s="195"/>
      <c r="R941" s="195"/>
      <c r="S941" s="195"/>
      <c r="T941" s="195"/>
      <c r="U941" s="195"/>
      <c r="V941" s="195"/>
      <c r="W941" s="195"/>
      <c r="X941" s="195"/>
      <c r="Y941" s="195"/>
      <c r="Z941" s="195"/>
      <c r="AA941" s="195"/>
    </row>
    <row r="942" spans="1:27" ht="13.8">
      <c r="A942" s="195"/>
      <c r="B942" s="195"/>
      <c r="C942" s="195"/>
      <c r="D942" s="195"/>
      <c r="E942" s="198"/>
      <c r="F942" s="195"/>
      <c r="G942" s="195"/>
      <c r="H942" s="195"/>
      <c r="I942" s="195"/>
      <c r="J942" s="195"/>
      <c r="K942" s="195"/>
      <c r="L942" s="195"/>
      <c r="M942" s="195"/>
      <c r="N942" s="195"/>
      <c r="O942" s="195"/>
      <c r="P942" s="195"/>
      <c r="Q942" s="195"/>
      <c r="R942" s="195"/>
      <c r="S942" s="195"/>
      <c r="T942" s="195"/>
      <c r="U942" s="195"/>
      <c r="V942" s="195"/>
      <c r="W942" s="195"/>
      <c r="X942" s="195"/>
      <c r="Y942" s="195"/>
      <c r="Z942" s="195"/>
      <c r="AA942" s="195"/>
    </row>
    <row r="943" spans="1:27" ht="13.8">
      <c r="A943" s="195"/>
      <c r="B943" s="195"/>
      <c r="C943" s="195"/>
      <c r="D943" s="195"/>
      <c r="E943" s="198"/>
      <c r="F943" s="195"/>
      <c r="G943" s="195"/>
      <c r="H943" s="195"/>
      <c r="I943" s="195"/>
      <c r="J943" s="195"/>
      <c r="K943" s="195"/>
      <c r="L943" s="195"/>
      <c r="M943" s="195"/>
      <c r="N943" s="195"/>
      <c r="O943" s="195"/>
      <c r="P943" s="195"/>
      <c r="Q943" s="195"/>
      <c r="R943" s="195"/>
      <c r="S943" s="195"/>
      <c r="T943" s="195"/>
      <c r="U943" s="195"/>
      <c r="V943" s="195"/>
      <c r="W943" s="195"/>
      <c r="X943" s="195"/>
      <c r="Y943" s="195"/>
      <c r="Z943" s="195"/>
      <c r="AA943" s="195"/>
    </row>
    <row r="944" spans="1:27" ht="13.8">
      <c r="A944" s="195"/>
      <c r="B944" s="195"/>
      <c r="C944" s="195"/>
      <c r="D944" s="195"/>
      <c r="E944" s="198"/>
      <c r="F944" s="195"/>
      <c r="G944" s="195"/>
      <c r="H944" s="195"/>
      <c r="I944" s="195"/>
      <c r="J944" s="195"/>
      <c r="K944" s="195"/>
      <c r="L944" s="195"/>
      <c r="M944" s="195"/>
      <c r="N944" s="195"/>
      <c r="O944" s="195"/>
      <c r="P944" s="195"/>
      <c r="Q944" s="195"/>
      <c r="R944" s="195"/>
      <c r="S944" s="195"/>
      <c r="T944" s="195"/>
      <c r="U944" s="195"/>
      <c r="V944" s="195"/>
      <c r="W944" s="195"/>
      <c r="X944" s="195"/>
      <c r="Y944" s="195"/>
      <c r="Z944" s="195"/>
      <c r="AA944" s="195"/>
    </row>
    <row r="945" spans="1:27" ht="13.8">
      <c r="A945" s="195"/>
      <c r="B945" s="195"/>
      <c r="C945" s="195"/>
      <c r="D945" s="195"/>
      <c r="E945" s="198"/>
      <c r="F945" s="195"/>
      <c r="G945" s="195"/>
      <c r="H945" s="195"/>
      <c r="I945" s="195"/>
      <c r="J945" s="195"/>
      <c r="K945" s="195"/>
      <c r="L945" s="195"/>
      <c r="M945" s="195"/>
      <c r="N945" s="195"/>
      <c r="O945" s="195"/>
      <c r="P945" s="195"/>
      <c r="Q945" s="195"/>
      <c r="R945" s="195"/>
      <c r="S945" s="195"/>
      <c r="T945" s="195"/>
      <c r="U945" s="195"/>
      <c r="V945" s="195"/>
      <c r="W945" s="195"/>
      <c r="X945" s="195"/>
      <c r="Y945" s="195"/>
      <c r="Z945" s="195"/>
      <c r="AA945" s="195"/>
    </row>
    <row r="946" spans="1:27" ht="13.8">
      <c r="A946" s="195"/>
      <c r="B946" s="195"/>
      <c r="C946" s="195"/>
      <c r="D946" s="195"/>
      <c r="E946" s="198"/>
      <c r="F946" s="195"/>
      <c r="G946" s="195"/>
      <c r="H946" s="195"/>
      <c r="I946" s="195"/>
      <c r="J946" s="195"/>
      <c r="K946" s="195"/>
      <c r="L946" s="195"/>
      <c r="M946" s="195"/>
      <c r="N946" s="195"/>
      <c r="O946" s="195"/>
      <c r="P946" s="195"/>
      <c r="Q946" s="195"/>
      <c r="R946" s="195"/>
      <c r="S946" s="195"/>
      <c r="T946" s="195"/>
      <c r="U946" s="195"/>
      <c r="V946" s="195"/>
      <c r="W946" s="195"/>
      <c r="X946" s="195"/>
      <c r="Y946" s="195"/>
      <c r="Z946" s="195"/>
      <c r="AA946" s="195"/>
    </row>
    <row r="947" spans="1:27" ht="13.8">
      <c r="A947" s="195"/>
      <c r="B947" s="195"/>
      <c r="C947" s="195"/>
      <c r="D947" s="195"/>
      <c r="E947" s="198"/>
      <c r="F947" s="195"/>
      <c r="G947" s="195"/>
      <c r="H947" s="195"/>
      <c r="I947" s="195"/>
      <c r="J947" s="195"/>
      <c r="K947" s="195"/>
      <c r="L947" s="195"/>
      <c r="M947" s="195"/>
      <c r="N947" s="195"/>
      <c r="O947" s="195"/>
      <c r="P947" s="195"/>
      <c r="Q947" s="195"/>
      <c r="R947" s="195"/>
      <c r="S947" s="195"/>
      <c r="T947" s="195"/>
      <c r="U947" s="195"/>
      <c r="V947" s="195"/>
      <c r="W947" s="195"/>
      <c r="X947" s="195"/>
      <c r="Y947" s="195"/>
      <c r="Z947" s="195"/>
      <c r="AA947" s="195"/>
    </row>
    <row r="948" spans="1:27" ht="13.8">
      <c r="A948" s="195"/>
      <c r="B948" s="195"/>
      <c r="C948" s="195"/>
      <c r="D948" s="195"/>
      <c r="E948" s="198"/>
      <c r="F948" s="195"/>
      <c r="G948" s="195"/>
      <c r="H948" s="195"/>
      <c r="I948" s="195"/>
      <c r="J948" s="195"/>
      <c r="K948" s="195"/>
      <c r="L948" s="195"/>
      <c r="M948" s="195"/>
      <c r="N948" s="195"/>
      <c r="O948" s="195"/>
      <c r="P948" s="195"/>
      <c r="Q948" s="195"/>
      <c r="R948" s="195"/>
      <c r="S948" s="195"/>
      <c r="T948" s="195"/>
      <c r="U948" s="195"/>
      <c r="V948" s="195"/>
      <c r="W948" s="195"/>
      <c r="X948" s="195"/>
      <c r="Y948" s="195"/>
      <c r="Z948" s="195"/>
      <c r="AA948" s="195"/>
    </row>
    <row r="949" spans="1:27" ht="13.8">
      <c r="A949" s="195"/>
      <c r="B949" s="195"/>
      <c r="C949" s="195"/>
      <c r="D949" s="195"/>
      <c r="E949" s="198"/>
      <c r="F949" s="195"/>
      <c r="G949" s="195"/>
      <c r="H949" s="195"/>
      <c r="I949" s="195"/>
      <c r="J949" s="195"/>
      <c r="K949" s="195"/>
      <c r="L949" s="195"/>
      <c r="M949" s="195"/>
      <c r="N949" s="195"/>
      <c r="O949" s="195"/>
      <c r="P949" s="195"/>
      <c r="Q949" s="195"/>
      <c r="R949" s="195"/>
      <c r="S949" s="195"/>
      <c r="T949" s="195"/>
      <c r="U949" s="195"/>
      <c r="V949" s="195"/>
      <c r="W949" s="195"/>
      <c r="X949" s="195"/>
      <c r="Y949" s="195"/>
      <c r="Z949" s="195"/>
      <c r="AA949" s="195"/>
    </row>
    <row r="950" spans="1:27" ht="13.8">
      <c r="A950" s="195"/>
      <c r="B950" s="195"/>
      <c r="C950" s="195"/>
      <c r="D950" s="195"/>
      <c r="E950" s="198"/>
      <c r="F950" s="195"/>
      <c r="G950" s="195"/>
      <c r="H950" s="195"/>
      <c r="I950" s="195"/>
      <c r="J950" s="195"/>
      <c r="K950" s="195"/>
      <c r="L950" s="195"/>
      <c r="M950" s="195"/>
      <c r="N950" s="195"/>
      <c r="O950" s="195"/>
      <c r="P950" s="195"/>
      <c r="Q950" s="195"/>
      <c r="R950" s="195"/>
      <c r="S950" s="195"/>
      <c r="T950" s="195"/>
      <c r="U950" s="195"/>
      <c r="V950" s="195"/>
      <c r="W950" s="195"/>
      <c r="X950" s="195"/>
      <c r="Y950" s="195"/>
      <c r="Z950" s="195"/>
      <c r="AA950" s="195"/>
    </row>
    <row r="951" spans="1:27" ht="13.8">
      <c r="A951" s="195"/>
      <c r="B951" s="195"/>
      <c r="C951" s="195"/>
      <c r="D951" s="195"/>
      <c r="E951" s="198"/>
      <c r="F951" s="195"/>
      <c r="G951" s="195"/>
      <c r="H951" s="195"/>
      <c r="I951" s="195"/>
      <c r="J951" s="195"/>
      <c r="K951" s="195"/>
      <c r="L951" s="195"/>
      <c r="M951" s="195"/>
      <c r="N951" s="195"/>
      <c r="O951" s="195"/>
      <c r="P951" s="195"/>
      <c r="Q951" s="195"/>
      <c r="R951" s="195"/>
      <c r="S951" s="195"/>
      <c r="T951" s="195"/>
      <c r="U951" s="195"/>
      <c r="V951" s="195"/>
      <c r="W951" s="195"/>
      <c r="X951" s="195"/>
      <c r="Y951" s="195"/>
      <c r="Z951" s="195"/>
      <c r="AA951" s="195"/>
    </row>
    <row r="952" spans="1:27" ht="13.8">
      <c r="A952" s="195"/>
      <c r="B952" s="195"/>
      <c r="C952" s="195"/>
      <c r="D952" s="195"/>
      <c r="E952" s="198"/>
      <c r="F952" s="195"/>
      <c r="G952" s="195"/>
      <c r="H952" s="195"/>
      <c r="I952" s="195"/>
      <c r="J952" s="195"/>
      <c r="K952" s="195"/>
      <c r="L952" s="195"/>
      <c r="M952" s="195"/>
      <c r="N952" s="195"/>
      <c r="O952" s="195"/>
      <c r="P952" s="195"/>
      <c r="Q952" s="195"/>
      <c r="R952" s="195"/>
      <c r="S952" s="195"/>
      <c r="T952" s="195"/>
      <c r="U952" s="195"/>
      <c r="V952" s="195"/>
      <c r="W952" s="195"/>
      <c r="X952" s="195"/>
      <c r="Y952" s="195"/>
      <c r="Z952" s="195"/>
      <c r="AA952" s="195"/>
    </row>
    <row r="953" spans="1:27" ht="13.8">
      <c r="A953" s="195"/>
      <c r="B953" s="195"/>
      <c r="C953" s="195"/>
      <c r="D953" s="195"/>
      <c r="E953" s="198"/>
      <c r="F953" s="195"/>
      <c r="G953" s="195"/>
      <c r="H953" s="195"/>
      <c r="I953" s="195"/>
      <c r="J953" s="195"/>
      <c r="K953" s="195"/>
      <c r="L953" s="195"/>
      <c r="M953" s="195"/>
      <c r="N953" s="195"/>
      <c r="O953" s="195"/>
      <c r="P953" s="195"/>
      <c r="Q953" s="195"/>
      <c r="R953" s="195"/>
      <c r="S953" s="195"/>
      <c r="T953" s="195"/>
      <c r="U953" s="195"/>
      <c r="V953" s="195"/>
      <c r="W953" s="195"/>
      <c r="X953" s="195"/>
      <c r="Y953" s="195"/>
      <c r="Z953" s="195"/>
      <c r="AA953" s="195"/>
    </row>
    <row r="954" spans="1:27" ht="13.8">
      <c r="A954" s="195"/>
      <c r="B954" s="195"/>
      <c r="C954" s="195"/>
      <c r="D954" s="195"/>
      <c r="E954" s="198"/>
      <c r="F954" s="195"/>
      <c r="G954" s="195"/>
      <c r="H954" s="195"/>
      <c r="I954" s="195"/>
      <c r="J954" s="195"/>
      <c r="K954" s="195"/>
      <c r="L954" s="195"/>
      <c r="M954" s="195"/>
      <c r="N954" s="195"/>
      <c r="O954" s="195"/>
      <c r="P954" s="195"/>
      <c r="Q954" s="195"/>
      <c r="R954" s="195"/>
      <c r="S954" s="195"/>
      <c r="T954" s="195"/>
      <c r="U954" s="195"/>
      <c r="V954" s="195"/>
      <c r="W954" s="195"/>
      <c r="X954" s="195"/>
      <c r="Y954" s="195"/>
      <c r="Z954" s="195"/>
      <c r="AA954" s="195"/>
    </row>
    <row r="955" spans="1:27" ht="13.8">
      <c r="A955" s="195"/>
      <c r="B955" s="195"/>
      <c r="C955" s="195"/>
      <c r="D955" s="195"/>
      <c r="E955" s="198"/>
      <c r="F955" s="195"/>
      <c r="G955" s="195"/>
      <c r="H955" s="195"/>
      <c r="I955" s="195"/>
      <c r="J955" s="195"/>
      <c r="K955" s="195"/>
      <c r="L955" s="195"/>
      <c r="M955" s="195"/>
      <c r="N955" s="195"/>
      <c r="O955" s="195"/>
      <c r="P955" s="195"/>
      <c r="Q955" s="195"/>
      <c r="R955" s="195"/>
      <c r="S955" s="195"/>
      <c r="T955" s="195"/>
      <c r="U955" s="195"/>
      <c r="V955" s="195"/>
      <c r="W955" s="195"/>
      <c r="X955" s="195"/>
      <c r="Y955" s="195"/>
      <c r="Z955" s="195"/>
      <c r="AA955" s="195"/>
    </row>
    <row r="956" spans="1:27" ht="13.8">
      <c r="A956" s="195"/>
      <c r="B956" s="195"/>
      <c r="C956" s="195"/>
      <c r="D956" s="195"/>
      <c r="E956" s="198"/>
      <c r="F956" s="195"/>
      <c r="G956" s="195"/>
      <c r="H956" s="195"/>
      <c r="I956" s="195"/>
      <c r="J956" s="195"/>
      <c r="K956" s="195"/>
      <c r="L956" s="195"/>
      <c r="M956" s="195"/>
      <c r="N956" s="195"/>
      <c r="O956" s="195"/>
      <c r="P956" s="195"/>
      <c r="Q956" s="195"/>
      <c r="R956" s="195"/>
      <c r="S956" s="195"/>
      <c r="T956" s="195"/>
      <c r="U956" s="195"/>
      <c r="V956" s="195"/>
      <c r="W956" s="195"/>
      <c r="X956" s="195"/>
      <c r="Y956" s="195"/>
      <c r="Z956" s="195"/>
      <c r="AA956" s="195"/>
    </row>
    <row r="957" spans="1:27" ht="13.8">
      <c r="A957" s="195"/>
      <c r="B957" s="195"/>
      <c r="C957" s="195"/>
      <c r="D957" s="195"/>
      <c r="E957" s="198"/>
      <c r="F957" s="195"/>
      <c r="G957" s="195"/>
      <c r="H957" s="195"/>
      <c r="I957" s="195"/>
      <c r="J957" s="195"/>
      <c r="K957" s="195"/>
      <c r="L957" s="195"/>
      <c r="M957" s="195"/>
      <c r="N957" s="195"/>
      <c r="O957" s="195"/>
      <c r="P957" s="195"/>
      <c r="Q957" s="195"/>
      <c r="R957" s="195"/>
      <c r="S957" s="195"/>
      <c r="T957" s="195"/>
      <c r="U957" s="195"/>
      <c r="V957" s="195"/>
      <c r="W957" s="195"/>
      <c r="X957" s="195"/>
      <c r="Y957" s="195"/>
      <c r="Z957" s="195"/>
      <c r="AA957" s="195"/>
    </row>
    <row r="958" spans="1:27" ht="13.8">
      <c r="A958" s="195"/>
      <c r="B958" s="195"/>
      <c r="C958" s="195"/>
      <c r="D958" s="195"/>
      <c r="E958" s="198"/>
      <c r="F958" s="195"/>
      <c r="G958" s="195"/>
      <c r="H958" s="195"/>
      <c r="I958" s="195"/>
      <c r="J958" s="195"/>
      <c r="K958" s="195"/>
      <c r="L958" s="195"/>
      <c r="M958" s="195"/>
      <c r="N958" s="195"/>
      <c r="O958" s="195"/>
      <c r="P958" s="195"/>
      <c r="Q958" s="195"/>
      <c r="R958" s="195"/>
      <c r="S958" s="195"/>
      <c r="T958" s="195"/>
      <c r="U958" s="195"/>
      <c r="V958" s="195"/>
      <c r="W958" s="195"/>
      <c r="X958" s="195"/>
      <c r="Y958" s="195"/>
      <c r="Z958" s="195"/>
      <c r="AA958" s="195"/>
    </row>
    <row r="959" spans="1:27" ht="13.8">
      <c r="A959" s="195"/>
      <c r="B959" s="195"/>
      <c r="C959" s="195"/>
      <c r="D959" s="195"/>
      <c r="E959" s="198"/>
      <c r="F959" s="195"/>
      <c r="G959" s="195"/>
      <c r="H959" s="195"/>
      <c r="I959" s="195"/>
      <c r="J959" s="195"/>
      <c r="K959" s="195"/>
      <c r="L959" s="195"/>
      <c r="M959" s="195"/>
      <c r="N959" s="195"/>
      <c r="O959" s="195"/>
      <c r="P959" s="195"/>
      <c r="Q959" s="195"/>
      <c r="R959" s="195"/>
      <c r="S959" s="195"/>
      <c r="T959" s="195"/>
      <c r="U959" s="195"/>
      <c r="V959" s="195"/>
      <c r="W959" s="195"/>
      <c r="X959" s="195"/>
      <c r="Y959" s="195"/>
      <c r="Z959" s="195"/>
      <c r="AA959" s="195"/>
    </row>
    <row r="960" spans="1:27" ht="13.8">
      <c r="A960" s="195"/>
      <c r="B960" s="195"/>
      <c r="C960" s="195"/>
      <c r="D960" s="195"/>
      <c r="E960" s="198"/>
      <c r="F960" s="195"/>
      <c r="G960" s="195"/>
      <c r="H960" s="195"/>
      <c r="I960" s="195"/>
      <c r="J960" s="195"/>
      <c r="K960" s="195"/>
      <c r="L960" s="195"/>
      <c r="M960" s="195"/>
      <c r="N960" s="195"/>
      <c r="O960" s="195"/>
      <c r="P960" s="195"/>
      <c r="Q960" s="195"/>
      <c r="R960" s="195"/>
      <c r="S960" s="195"/>
      <c r="T960" s="195"/>
      <c r="U960" s="195"/>
      <c r="V960" s="195"/>
      <c r="W960" s="195"/>
      <c r="X960" s="195"/>
      <c r="Y960" s="195"/>
      <c r="Z960" s="195"/>
      <c r="AA960" s="195"/>
    </row>
    <row r="961" spans="1:27" ht="13.8">
      <c r="A961" s="195"/>
      <c r="B961" s="195"/>
      <c r="C961" s="195"/>
      <c r="D961" s="195"/>
      <c r="E961" s="198"/>
      <c r="F961" s="195"/>
      <c r="G961" s="195"/>
      <c r="H961" s="195"/>
      <c r="I961" s="195"/>
      <c r="J961" s="195"/>
      <c r="K961" s="195"/>
      <c r="L961" s="195"/>
      <c r="M961" s="195"/>
      <c r="N961" s="195"/>
      <c r="O961" s="195"/>
      <c r="P961" s="195"/>
      <c r="Q961" s="195"/>
      <c r="R961" s="195"/>
      <c r="S961" s="195"/>
      <c r="T961" s="195"/>
      <c r="U961" s="195"/>
      <c r="V961" s="195"/>
      <c r="W961" s="195"/>
      <c r="X961" s="195"/>
      <c r="Y961" s="195"/>
      <c r="Z961" s="195"/>
      <c r="AA961" s="195"/>
    </row>
    <row r="962" spans="1:27" ht="13.8">
      <c r="A962" s="195"/>
      <c r="B962" s="195"/>
      <c r="C962" s="195"/>
      <c r="D962" s="195"/>
      <c r="E962" s="198"/>
      <c r="F962" s="195"/>
      <c r="G962" s="195"/>
      <c r="H962" s="195"/>
      <c r="I962" s="195"/>
      <c r="J962" s="195"/>
      <c r="K962" s="195"/>
      <c r="L962" s="195"/>
      <c r="M962" s="195"/>
      <c r="N962" s="195"/>
      <c r="O962" s="195"/>
      <c r="P962" s="195"/>
      <c r="Q962" s="195"/>
      <c r="R962" s="195"/>
      <c r="S962" s="195"/>
      <c r="T962" s="195"/>
      <c r="U962" s="195"/>
      <c r="V962" s="195"/>
      <c r="W962" s="195"/>
      <c r="X962" s="195"/>
      <c r="Y962" s="195"/>
      <c r="Z962" s="195"/>
      <c r="AA962" s="195"/>
    </row>
    <row r="963" spans="1:27" ht="13.8">
      <c r="A963" s="195"/>
      <c r="B963" s="195"/>
      <c r="C963" s="195"/>
      <c r="D963" s="195"/>
      <c r="E963" s="198"/>
      <c r="F963" s="195"/>
      <c r="G963" s="195"/>
      <c r="H963" s="195"/>
      <c r="I963" s="195"/>
      <c r="J963" s="195"/>
      <c r="K963" s="195"/>
      <c r="L963" s="195"/>
      <c r="M963" s="195"/>
      <c r="N963" s="195"/>
      <c r="O963" s="195"/>
      <c r="P963" s="195"/>
      <c r="Q963" s="195"/>
      <c r="R963" s="195"/>
      <c r="S963" s="195"/>
      <c r="T963" s="195"/>
      <c r="U963" s="195"/>
      <c r="V963" s="195"/>
      <c r="W963" s="195"/>
      <c r="X963" s="195"/>
      <c r="Y963" s="195"/>
      <c r="Z963" s="195"/>
      <c r="AA963" s="195"/>
    </row>
    <row r="964" spans="1:27" ht="13.8">
      <c r="A964" s="195"/>
      <c r="B964" s="195"/>
      <c r="C964" s="195"/>
      <c r="D964" s="195"/>
      <c r="E964" s="198"/>
      <c r="F964" s="195"/>
      <c r="G964" s="195"/>
      <c r="H964" s="195"/>
      <c r="I964" s="195"/>
      <c r="J964" s="195"/>
      <c r="K964" s="195"/>
      <c r="L964" s="195"/>
      <c r="M964" s="195"/>
      <c r="N964" s="195"/>
      <c r="O964" s="195"/>
      <c r="P964" s="195"/>
      <c r="Q964" s="195"/>
      <c r="R964" s="195"/>
      <c r="S964" s="195"/>
      <c r="T964" s="195"/>
      <c r="U964" s="195"/>
      <c r="V964" s="195"/>
      <c r="W964" s="195"/>
      <c r="X964" s="195"/>
      <c r="Y964" s="195"/>
      <c r="Z964" s="195"/>
      <c r="AA964" s="195"/>
    </row>
    <row r="965" spans="1:27" ht="13.8">
      <c r="A965" s="195"/>
      <c r="B965" s="195"/>
      <c r="C965" s="195"/>
      <c r="D965" s="195"/>
      <c r="E965" s="198"/>
      <c r="F965" s="195"/>
      <c r="G965" s="195"/>
      <c r="H965" s="195"/>
      <c r="I965" s="195"/>
      <c r="J965" s="195"/>
      <c r="K965" s="195"/>
      <c r="L965" s="195"/>
      <c r="M965" s="195"/>
      <c r="N965" s="195"/>
      <c r="O965" s="195"/>
      <c r="P965" s="195"/>
      <c r="Q965" s="195"/>
      <c r="R965" s="195"/>
      <c r="S965" s="195"/>
      <c r="T965" s="195"/>
      <c r="U965" s="195"/>
      <c r="V965" s="195"/>
      <c r="W965" s="195"/>
      <c r="X965" s="195"/>
      <c r="Y965" s="195"/>
      <c r="Z965" s="195"/>
      <c r="AA965" s="195"/>
    </row>
    <row r="966" spans="1:27" ht="13.8">
      <c r="A966" s="195"/>
      <c r="B966" s="195"/>
      <c r="C966" s="195"/>
      <c r="D966" s="195"/>
      <c r="E966" s="198"/>
      <c r="F966" s="195"/>
      <c r="G966" s="195"/>
      <c r="H966" s="195"/>
      <c r="I966" s="195"/>
      <c r="J966" s="195"/>
      <c r="K966" s="195"/>
      <c r="L966" s="195"/>
      <c r="M966" s="195"/>
      <c r="N966" s="195"/>
      <c r="O966" s="195"/>
      <c r="P966" s="195"/>
      <c r="Q966" s="195"/>
      <c r="R966" s="195"/>
      <c r="S966" s="195"/>
      <c r="T966" s="195"/>
      <c r="U966" s="195"/>
      <c r="V966" s="195"/>
      <c r="W966" s="195"/>
      <c r="X966" s="195"/>
      <c r="Y966" s="195"/>
      <c r="Z966" s="195"/>
      <c r="AA966" s="195"/>
    </row>
    <row r="967" spans="1:27" ht="13.8">
      <c r="A967" s="195"/>
      <c r="B967" s="195"/>
      <c r="C967" s="195"/>
      <c r="D967" s="195"/>
      <c r="E967" s="198"/>
      <c r="F967" s="195"/>
      <c r="G967" s="195"/>
      <c r="H967" s="195"/>
      <c r="I967" s="195"/>
      <c r="J967" s="195"/>
      <c r="K967" s="195"/>
      <c r="L967" s="195"/>
      <c r="M967" s="195"/>
      <c r="N967" s="195"/>
      <c r="O967" s="195"/>
      <c r="P967" s="195"/>
      <c r="Q967" s="195"/>
      <c r="R967" s="195"/>
      <c r="S967" s="195"/>
      <c r="T967" s="195"/>
      <c r="U967" s="195"/>
      <c r="V967" s="195"/>
      <c r="W967" s="195"/>
      <c r="X967" s="195"/>
      <c r="Y967" s="195"/>
      <c r="Z967" s="195"/>
      <c r="AA967" s="195"/>
    </row>
    <row r="968" spans="1:27" ht="13.8">
      <c r="A968" s="195"/>
      <c r="B968" s="195"/>
      <c r="C968" s="195"/>
      <c r="D968" s="195"/>
      <c r="E968" s="198"/>
      <c r="F968" s="195"/>
      <c r="G968" s="195"/>
      <c r="H968" s="195"/>
      <c r="I968" s="195"/>
      <c r="J968" s="195"/>
      <c r="K968" s="195"/>
      <c r="L968" s="195"/>
      <c r="M968" s="195"/>
      <c r="N968" s="195"/>
      <c r="O968" s="195"/>
      <c r="P968" s="195"/>
      <c r="Q968" s="195"/>
      <c r="R968" s="195"/>
      <c r="S968" s="195"/>
      <c r="T968" s="195"/>
      <c r="U968" s="195"/>
      <c r="V968" s="195"/>
      <c r="W968" s="195"/>
      <c r="X968" s="195"/>
      <c r="Y968" s="195"/>
      <c r="Z968" s="195"/>
      <c r="AA968" s="195"/>
    </row>
    <row r="969" spans="1:27" ht="13.8">
      <c r="A969" s="195"/>
      <c r="B969" s="195"/>
      <c r="C969" s="195"/>
      <c r="D969" s="195"/>
      <c r="E969" s="198"/>
      <c r="F969" s="195"/>
      <c r="G969" s="195"/>
      <c r="H969" s="195"/>
      <c r="I969" s="195"/>
      <c r="J969" s="195"/>
      <c r="K969" s="195"/>
      <c r="L969" s="195"/>
      <c r="M969" s="195"/>
      <c r="N969" s="195"/>
      <c r="O969" s="195"/>
      <c r="P969" s="195"/>
      <c r="Q969" s="195"/>
      <c r="R969" s="195"/>
      <c r="S969" s="195"/>
      <c r="T969" s="195"/>
      <c r="U969" s="195"/>
      <c r="V969" s="195"/>
      <c r="W969" s="195"/>
      <c r="X969" s="195"/>
      <c r="Y969" s="195"/>
      <c r="Z969" s="195"/>
      <c r="AA969" s="195"/>
    </row>
    <row r="970" spans="1:27" ht="13.8">
      <c r="A970" s="195"/>
      <c r="B970" s="195"/>
      <c r="C970" s="195"/>
      <c r="D970" s="195"/>
      <c r="E970" s="198"/>
      <c r="F970" s="195"/>
      <c r="G970" s="195"/>
      <c r="H970" s="195"/>
      <c r="I970" s="195"/>
      <c r="J970" s="195"/>
      <c r="K970" s="195"/>
      <c r="L970" s="195"/>
      <c r="M970" s="195"/>
      <c r="N970" s="195"/>
      <c r="O970" s="195"/>
      <c r="P970" s="195"/>
      <c r="Q970" s="195"/>
      <c r="R970" s="195"/>
      <c r="S970" s="195"/>
      <c r="T970" s="195"/>
      <c r="U970" s="195"/>
      <c r="V970" s="195"/>
      <c r="W970" s="195"/>
      <c r="X970" s="195"/>
      <c r="Y970" s="195"/>
      <c r="Z970" s="195"/>
      <c r="AA970" s="195"/>
    </row>
    <row r="971" spans="1:27" ht="13.8">
      <c r="A971" s="195"/>
      <c r="B971" s="195"/>
      <c r="C971" s="195"/>
      <c r="D971" s="195"/>
      <c r="E971" s="198"/>
      <c r="F971" s="195"/>
      <c r="G971" s="195"/>
      <c r="H971" s="195"/>
      <c r="I971" s="195"/>
      <c r="J971" s="195"/>
      <c r="K971" s="195"/>
      <c r="L971" s="195"/>
      <c r="M971" s="195"/>
      <c r="N971" s="195"/>
      <c r="O971" s="195"/>
      <c r="P971" s="195"/>
      <c r="Q971" s="195"/>
      <c r="R971" s="195"/>
      <c r="S971" s="195"/>
      <c r="T971" s="195"/>
      <c r="U971" s="195"/>
      <c r="V971" s="195"/>
      <c r="W971" s="195"/>
      <c r="X971" s="195"/>
      <c r="Y971" s="195"/>
      <c r="Z971" s="195"/>
      <c r="AA971" s="195"/>
    </row>
    <row r="972" spans="1:27" ht="13.8">
      <c r="A972" s="195"/>
      <c r="B972" s="195"/>
      <c r="C972" s="195"/>
      <c r="D972" s="195"/>
      <c r="E972" s="198"/>
      <c r="F972" s="195"/>
      <c r="G972" s="195"/>
      <c r="H972" s="195"/>
      <c r="I972" s="195"/>
      <c r="J972" s="195"/>
      <c r="K972" s="195"/>
      <c r="L972" s="195"/>
      <c r="M972" s="195"/>
      <c r="N972" s="195"/>
      <c r="O972" s="195"/>
      <c r="P972" s="195"/>
      <c r="Q972" s="195"/>
      <c r="R972" s="195"/>
      <c r="S972" s="195"/>
      <c r="T972" s="195"/>
      <c r="U972" s="195"/>
      <c r="V972" s="195"/>
      <c r="W972" s="195"/>
      <c r="X972" s="195"/>
      <c r="Y972" s="195"/>
      <c r="Z972" s="195"/>
      <c r="AA972" s="195"/>
    </row>
    <row r="973" spans="1:27" ht="13.8">
      <c r="A973" s="195"/>
      <c r="B973" s="195"/>
      <c r="C973" s="195"/>
      <c r="D973" s="195"/>
      <c r="E973" s="198"/>
      <c r="F973" s="195"/>
      <c r="G973" s="195"/>
      <c r="H973" s="195"/>
      <c r="I973" s="195"/>
      <c r="J973" s="195"/>
      <c r="K973" s="195"/>
      <c r="L973" s="195"/>
      <c r="M973" s="195"/>
      <c r="N973" s="195"/>
      <c r="O973" s="195"/>
      <c r="P973" s="195"/>
      <c r="Q973" s="195"/>
      <c r="R973" s="195"/>
      <c r="S973" s="195"/>
      <c r="T973" s="195"/>
      <c r="U973" s="195"/>
      <c r="V973" s="195"/>
      <c r="W973" s="195"/>
      <c r="X973" s="195"/>
      <c r="Y973" s="195"/>
      <c r="Z973" s="195"/>
      <c r="AA973" s="195"/>
    </row>
    <row r="974" spans="1:27" ht="13.8">
      <c r="A974" s="195"/>
      <c r="B974" s="195"/>
      <c r="C974" s="195"/>
      <c r="D974" s="195"/>
      <c r="E974" s="198"/>
      <c r="F974" s="195"/>
      <c r="G974" s="195"/>
      <c r="H974" s="195"/>
      <c r="I974" s="195"/>
      <c r="J974" s="195"/>
      <c r="K974" s="195"/>
      <c r="L974" s="195"/>
      <c r="M974" s="195"/>
      <c r="N974" s="195"/>
      <c r="O974" s="195"/>
      <c r="P974" s="195"/>
      <c r="Q974" s="195"/>
      <c r="R974" s="195"/>
      <c r="S974" s="195"/>
      <c r="T974" s="195"/>
      <c r="U974" s="195"/>
      <c r="V974" s="195"/>
      <c r="W974" s="195"/>
      <c r="X974" s="195"/>
      <c r="Y974" s="195"/>
      <c r="Z974" s="195"/>
      <c r="AA974" s="195"/>
    </row>
    <row r="975" spans="1:27" ht="13.8">
      <c r="A975" s="195"/>
      <c r="B975" s="195"/>
      <c r="C975" s="195"/>
      <c r="D975" s="195"/>
      <c r="E975" s="198"/>
      <c r="F975" s="195"/>
      <c r="G975" s="195"/>
      <c r="H975" s="195"/>
      <c r="I975" s="195"/>
      <c r="J975" s="195"/>
      <c r="K975" s="195"/>
      <c r="L975" s="195"/>
      <c r="M975" s="195"/>
      <c r="N975" s="195"/>
      <c r="O975" s="195"/>
      <c r="P975" s="195"/>
      <c r="Q975" s="195"/>
      <c r="R975" s="195"/>
      <c r="S975" s="195"/>
      <c r="T975" s="195"/>
      <c r="U975" s="195"/>
      <c r="V975" s="195"/>
      <c r="W975" s="195"/>
      <c r="X975" s="195"/>
      <c r="Y975" s="195"/>
      <c r="Z975" s="195"/>
      <c r="AA975" s="195"/>
    </row>
    <row r="976" spans="1:27" ht="13.8">
      <c r="A976" s="195"/>
      <c r="B976" s="195"/>
      <c r="C976" s="195"/>
      <c r="D976" s="195"/>
      <c r="E976" s="198"/>
      <c r="F976" s="195"/>
      <c r="G976" s="195"/>
      <c r="H976" s="195"/>
      <c r="I976" s="195"/>
      <c r="J976" s="195"/>
      <c r="K976" s="195"/>
      <c r="L976" s="195"/>
      <c r="M976" s="195"/>
      <c r="N976" s="195"/>
      <c r="O976" s="195"/>
      <c r="P976" s="195"/>
      <c r="Q976" s="195"/>
      <c r="R976" s="195"/>
      <c r="S976" s="195"/>
      <c r="T976" s="195"/>
      <c r="U976" s="195"/>
      <c r="V976" s="195"/>
      <c r="W976" s="195"/>
      <c r="X976" s="195"/>
      <c r="Y976" s="195"/>
      <c r="Z976" s="195"/>
      <c r="AA976" s="195"/>
    </row>
    <row r="977" spans="1:27" ht="13.8">
      <c r="A977" s="195"/>
      <c r="B977" s="195"/>
      <c r="C977" s="195"/>
      <c r="D977" s="195"/>
      <c r="E977" s="198"/>
      <c r="F977" s="195"/>
      <c r="G977" s="195"/>
      <c r="H977" s="195"/>
      <c r="I977" s="195"/>
      <c r="J977" s="195"/>
      <c r="K977" s="195"/>
      <c r="L977" s="195"/>
      <c r="M977" s="195"/>
      <c r="N977" s="195"/>
      <c r="O977" s="195"/>
      <c r="P977" s="195"/>
      <c r="Q977" s="195"/>
      <c r="R977" s="195"/>
      <c r="S977" s="195"/>
      <c r="T977" s="195"/>
      <c r="U977" s="195"/>
      <c r="V977" s="195"/>
      <c r="W977" s="195"/>
      <c r="X977" s="195"/>
      <c r="Y977" s="195"/>
      <c r="Z977" s="195"/>
      <c r="AA977" s="195"/>
    </row>
    <row r="978" spans="1:27" ht="13.8">
      <c r="A978" s="195"/>
      <c r="B978" s="195"/>
      <c r="C978" s="195"/>
      <c r="D978" s="195"/>
      <c r="E978" s="198"/>
      <c r="F978" s="195"/>
      <c r="G978" s="195"/>
      <c r="H978" s="195"/>
      <c r="I978" s="195"/>
      <c r="J978" s="195"/>
      <c r="K978" s="195"/>
      <c r="L978" s="195"/>
      <c r="M978" s="195"/>
      <c r="N978" s="195"/>
      <c r="O978" s="195"/>
      <c r="P978" s="195"/>
      <c r="Q978" s="195"/>
      <c r="R978" s="195"/>
      <c r="S978" s="195"/>
      <c r="T978" s="195"/>
      <c r="U978" s="195"/>
      <c r="V978" s="195"/>
      <c r="W978" s="195"/>
      <c r="X978" s="195"/>
      <c r="Y978" s="195"/>
      <c r="Z978" s="195"/>
      <c r="AA978" s="195"/>
    </row>
    <row r="979" spans="1:27" ht="13.8">
      <c r="A979" s="195"/>
      <c r="B979" s="195"/>
      <c r="C979" s="195"/>
      <c r="D979" s="195"/>
      <c r="E979" s="198"/>
      <c r="F979" s="195"/>
      <c r="G979" s="195"/>
      <c r="H979" s="195"/>
      <c r="I979" s="195"/>
      <c r="J979" s="195"/>
      <c r="K979" s="195"/>
      <c r="L979" s="195"/>
      <c r="M979" s="195"/>
      <c r="N979" s="195"/>
      <c r="O979" s="195"/>
      <c r="P979" s="195"/>
      <c r="Q979" s="195"/>
      <c r="R979" s="195"/>
      <c r="S979" s="195"/>
      <c r="T979" s="195"/>
      <c r="U979" s="195"/>
      <c r="V979" s="195"/>
      <c r="W979" s="195"/>
      <c r="X979" s="195"/>
      <c r="Y979" s="195"/>
      <c r="Z979" s="195"/>
      <c r="AA979" s="195"/>
    </row>
    <row r="980" spans="1:27" ht="13.8">
      <c r="A980" s="195"/>
      <c r="B980" s="195"/>
      <c r="C980" s="195"/>
      <c r="D980" s="195"/>
      <c r="E980" s="198"/>
      <c r="F980" s="195"/>
      <c r="G980" s="195"/>
      <c r="H980" s="195"/>
      <c r="I980" s="195"/>
      <c r="J980" s="195"/>
      <c r="K980" s="195"/>
      <c r="L980" s="195"/>
      <c r="M980" s="195"/>
      <c r="N980" s="195"/>
      <c r="O980" s="195"/>
      <c r="P980" s="195"/>
      <c r="Q980" s="195"/>
      <c r="R980" s="195"/>
      <c r="S980" s="195"/>
      <c r="T980" s="195"/>
      <c r="U980" s="195"/>
      <c r="V980" s="195"/>
      <c r="W980" s="195"/>
      <c r="X980" s="195"/>
      <c r="Y980" s="195"/>
      <c r="Z980" s="195"/>
      <c r="AA980" s="195"/>
    </row>
    <row r="981" spans="1:27" ht="13.8">
      <c r="A981" s="195"/>
      <c r="B981" s="195"/>
      <c r="C981" s="195"/>
      <c r="D981" s="195"/>
      <c r="E981" s="198"/>
      <c r="F981" s="195"/>
      <c r="G981" s="195"/>
      <c r="H981" s="195"/>
      <c r="I981" s="195"/>
      <c r="J981" s="195"/>
      <c r="K981" s="195"/>
      <c r="L981" s="195"/>
      <c r="M981" s="195"/>
      <c r="N981" s="195"/>
      <c r="O981" s="195"/>
      <c r="P981" s="195"/>
      <c r="Q981" s="195"/>
      <c r="R981" s="195"/>
      <c r="S981" s="195"/>
      <c r="T981" s="195"/>
      <c r="U981" s="195"/>
      <c r="V981" s="195"/>
      <c r="W981" s="195"/>
      <c r="X981" s="195"/>
      <c r="Y981" s="195"/>
      <c r="Z981" s="195"/>
      <c r="AA981" s="195"/>
    </row>
    <row r="982" spans="1:27" ht="13.8">
      <c r="A982" s="195"/>
      <c r="B982" s="195"/>
      <c r="C982" s="195"/>
      <c r="D982" s="195"/>
      <c r="E982" s="198"/>
      <c r="F982" s="195"/>
      <c r="G982" s="195"/>
      <c r="H982" s="195"/>
      <c r="I982" s="195"/>
      <c r="J982" s="195"/>
      <c r="K982" s="195"/>
      <c r="L982" s="195"/>
      <c r="M982" s="195"/>
      <c r="N982" s="195"/>
      <c r="O982" s="195"/>
      <c r="P982" s="195"/>
      <c r="Q982" s="195"/>
      <c r="R982" s="195"/>
      <c r="S982" s="195"/>
      <c r="T982" s="195"/>
      <c r="U982" s="195"/>
      <c r="V982" s="195"/>
      <c r="W982" s="195"/>
      <c r="X982" s="195"/>
      <c r="Y982" s="195"/>
      <c r="Z982" s="195"/>
      <c r="AA982" s="195"/>
    </row>
    <row r="983" spans="1:27" ht="13.8">
      <c r="A983" s="195"/>
      <c r="B983" s="195"/>
      <c r="C983" s="195"/>
      <c r="D983" s="195"/>
      <c r="E983" s="198"/>
      <c r="F983" s="195"/>
      <c r="G983" s="195"/>
      <c r="H983" s="195"/>
      <c r="I983" s="195"/>
      <c r="J983" s="195"/>
      <c r="K983" s="195"/>
      <c r="L983" s="195"/>
      <c r="M983" s="195"/>
      <c r="N983" s="195"/>
      <c r="O983" s="195"/>
      <c r="P983" s="195"/>
      <c r="Q983" s="195"/>
      <c r="R983" s="195"/>
      <c r="S983" s="195"/>
      <c r="T983" s="195"/>
      <c r="U983" s="195"/>
      <c r="V983" s="195"/>
      <c r="W983" s="195"/>
      <c r="X983" s="195"/>
      <c r="Y983" s="195"/>
      <c r="Z983" s="195"/>
      <c r="AA983" s="195"/>
    </row>
    <row r="984" spans="1:27" ht="13.8">
      <c r="A984" s="195"/>
      <c r="B984" s="195"/>
      <c r="C984" s="195"/>
      <c r="D984" s="195"/>
      <c r="E984" s="198"/>
      <c r="F984" s="195"/>
      <c r="G984" s="195"/>
      <c r="H984" s="195"/>
      <c r="I984" s="195"/>
      <c r="J984" s="195"/>
      <c r="K984" s="195"/>
      <c r="L984" s="195"/>
      <c r="M984" s="195"/>
      <c r="N984" s="195"/>
      <c r="O984" s="195"/>
      <c r="P984" s="195"/>
      <c r="Q984" s="195"/>
      <c r="R984" s="195"/>
      <c r="S984" s="195"/>
      <c r="T984" s="195"/>
      <c r="U984" s="195"/>
      <c r="V984" s="195"/>
      <c r="W984" s="195"/>
      <c r="X984" s="195"/>
      <c r="Y984" s="195"/>
      <c r="Z984" s="195"/>
      <c r="AA984" s="195"/>
    </row>
    <row r="985" spans="1:27" ht="13.8">
      <c r="A985" s="195"/>
      <c r="B985" s="195"/>
      <c r="C985" s="195"/>
      <c r="D985" s="195"/>
      <c r="E985" s="198"/>
      <c r="F985" s="195"/>
      <c r="G985" s="195"/>
      <c r="H985" s="195"/>
      <c r="I985" s="195"/>
      <c r="J985" s="195"/>
      <c r="K985" s="195"/>
      <c r="L985" s="195"/>
      <c r="M985" s="195"/>
      <c r="N985" s="195"/>
      <c r="O985" s="195"/>
      <c r="P985" s="195"/>
      <c r="Q985" s="195"/>
      <c r="R985" s="195"/>
      <c r="S985" s="195"/>
      <c r="T985" s="195"/>
      <c r="U985" s="195"/>
      <c r="V985" s="195"/>
      <c r="W985" s="195"/>
      <c r="X985" s="195"/>
      <c r="Y985" s="195"/>
      <c r="Z985" s="195"/>
      <c r="AA985" s="195"/>
    </row>
    <row r="986" spans="1:27" ht="13.8">
      <c r="A986" s="195"/>
      <c r="B986" s="195"/>
      <c r="C986" s="195"/>
      <c r="D986" s="195"/>
      <c r="E986" s="198"/>
      <c r="F986" s="195"/>
      <c r="G986" s="195"/>
      <c r="H986" s="195"/>
      <c r="I986" s="195"/>
      <c r="J986" s="195"/>
      <c r="K986" s="195"/>
      <c r="L986" s="195"/>
      <c r="M986" s="195"/>
      <c r="N986" s="195"/>
      <c r="O986" s="195"/>
      <c r="P986" s="195"/>
      <c r="Q986" s="195"/>
      <c r="R986" s="195"/>
      <c r="S986" s="195"/>
      <c r="T986" s="195"/>
      <c r="U986" s="195"/>
      <c r="V986" s="195"/>
      <c r="W986" s="195"/>
      <c r="X986" s="195"/>
      <c r="Y986" s="195"/>
      <c r="Z986" s="195"/>
      <c r="AA986" s="195"/>
    </row>
    <row r="987" spans="1:27" ht="13.8">
      <c r="A987" s="195"/>
      <c r="B987" s="195"/>
      <c r="C987" s="195"/>
      <c r="D987" s="195"/>
      <c r="E987" s="198"/>
      <c r="F987" s="195"/>
      <c r="G987" s="195"/>
      <c r="H987" s="195"/>
      <c r="I987" s="195"/>
      <c r="J987" s="195"/>
      <c r="K987" s="195"/>
      <c r="L987" s="195"/>
      <c r="M987" s="195"/>
      <c r="N987" s="195"/>
      <c r="O987" s="195"/>
      <c r="P987" s="195"/>
      <c r="Q987" s="195"/>
      <c r="R987" s="195"/>
      <c r="S987" s="195"/>
      <c r="T987" s="195"/>
      <c r="U987" s="195"/>
      <c r="V987" s="195"/>
      <c r="W987" s="195"/>
      <c r="X987" s="195"/>
      <c r="Y987" s="195"/>
      <c r="Z987" s="195"/>
      <c r="AA987" s="195"/>
    </row>
    <row r="988" spans="1:27" ht="13.8">
      <c r="A988" s="195"/>
      <c r="B988" s="195"/>
      <c r="C988" s="195"/>
      <c r="D988" s="195"/>
      <c r="E988" s="198"/>
      <c r="F988" s="195"/>
      <c r="G988" s="195"/>
      <c r="H988" s="195"/>
      <c r="I988" s="195"/>
      <c r="J988" s="195"/>
      <c r="K988" s="195"/>
      <c r="L988" s="195"/>
      <c r="M988" s="195"/>
      <c r="N988" s="195"/>
      <c r="O988" s="195"/>
      <c r="P988" s="195"/>
      <c r="Q988" s="195"/>
      <c r="R988" s="195"/>
      <c r="S988" s="195"/>
      <c r="T988" s="195"/>
      <c r="U988" s="195"/>
      <c r="V988" s="195"/>
      <c r="W988" s="195"/>
      <c r="X988" s="195"/>
      <c r="Y988" s="195"/>
      <c r="Z988" s="195"/>
      <c r="AA988" s="195"/>
    </row>
    <row r="989" spans="1:27" ht="13.8">
      <c r="A989" s="195"/>
      <c r="B989" s="195"/>
      <c r="C989" s="195"/>
      <c r="D989" s="195"/>
      <c r="E989" s="198"/>
      <c r="F989" s="195"/>
      <c r="G989" s="195"/>
      <c r="H989" s="195"/>
      <c r="I989" s="195"/>
      <c r="J989" s="195"/>
      <c r="K989" s="195"/>
      <c r="L989" s="195"/>
      <c r="M989" s="195"/>
      <c r="N989" s="195"/>
      <c r="O989" s="195"/>
      <c r="P989" s="195"/>
      <c r="Q989" s="195"/>
      <c r="R989" s="195"/>
      <c r="S989" s="195"/>
      <c r="T989" s="195"/>
      <c r="U989" s="195"/>
      <c r="V989" s="195"/>
      <c r="W989" s="195"/>
      <c r="X989" s="195"/>
      <c r="Y989" s="195"/>
      <c r="Z989" s="195"/>
      <c r="AA989" s="195"/>
    </row>
    <row r="990" spans="1:27" ht="13.8">
      <c r="A990" s="195"/>
      <c r="B990" s="195"/>
      <c r="C990" s="195"/>
      <c r="D990" s="195"/>
      <c r="E990" s="198"/>
      <c r="F990" s="195"/>
      <c r="G990" s="195"/>
      <c r="H990" s="195"/>
      <c r="I990" s="195"/>
      <c r="J990" s="195"/>
      <c r="K990" s="195"/>
      <c r="L990" s="195"/>
      <c r="M990" s="195"/>
      <c r="N990" s="195"/>
      <c r="O990" s="195"/>
      <c r="P990" s="195"/>
      <c r="Q990" s="195"/>
      <c r="R990" s="195"/>
      <c r="S990" s="195"/>
      <c r="T990" s="195"/>
      <c r="U990" s="195"/>
      <c r="V990" s="195"/>
      <c r="W990" s="195"/>
      <c r="X990" s="195"/>
      <c r="Y990" s="195"/>
      <c r="Z990" s="195"/>
      <c r="AA990" s="195"/>
    </row>
    <row r="991" spans="1:27" ht="13.8">
      <c r="A991" s="195"/>
      <c r="B991" s="195"/>
      <c r="C991" s="195"/>
      <c r="D991" s="195"/>
      <c r="E991" s="198"/>
      <c r="F991" s="195"/>
      <c r="G991" s="195"/>
      <c r="H991" s="195"/>
      <c r="I991" s="195"/>
      <c r="J991" s="195"/>
      <c r="K991" s="195"/>
      <c r="L991" s="195"/>
      <c r="M991" s="195"/>
      <c r="N991" s="195"/>
      <c r="O991" s="195"/>
      <c r="P991" s="195"/>
      <c r="Q991" s="195"/>
      <c r="R991" s="195"/>
      <c r="S991" s="195"/>
      <c r="T991" s="195"/>
      <c r="U991" s="195"/>
      <c r="V991" s="195"/>
      <c r="W991" s="195"/>
      <c r="X991" s="195"/>
      <c r="Y991" s="195"/>
      <c r="Z991" s="195"/>
      <c r="AA991" s="195"/>
    </row>
    <row r="992" spans="1:27" ht="13.8">
      <c r="A992" s="195"/>
      <c r="B992" s="195"/>
      <c r="C992" s="195"/>
      <c r="D992" s="195"/>
      <c r="E992" s="198"/>
      <c r="F992" s="195"/>
      <c r="G992" s="195"/>
      <c r="H992" s="195"/>
      <c r="I992" s="195"/>
      <c r="J992" s="195"/>
      <c r="K992" s="195"/>
      <c r="L992" s="195"/>
      <c r="M992" s="195"/>
      <c r="N992" s="195"/>
      <c r="O992" s="195"/>
      <c r="P992" s="195"/>
      <c r="Q992" s="195"/>
      <c r="R992" s="195"/>
      <c r="S992" s="195"/>
      <c r="T992" s="195"/>
      <c r="U992" s="195"/>
      <c r="V992" s="195"/>
      <c r="W992" s="195"/>
      <c r="X992" s="195"/>
      <c r="Y992" s="195"/>
      <c r="Z992" s="195"/>
      <c r="AA992" s="195"/>
    </row>
    <row r="993" spans="1:27" ht="13.8">
      <c r="A993" s="195"/>
      <c r="B993" s="195"/>
      <c r="C993" s="195"/>
      <c r="D993" s="195"/>
      <c r="E993" s="198"/>
      <c r="F993" s="195"/>
      <c r="G993" s="195"/>
      <c r="H993" s="195"/>
      <c r="I993" s="195"/>
      <c r="J993" s="195"/>
      <c r="K993" s="195"/>
      <c r="L993" s="195"/>
      <c r="M993" s="195"/>
      <c r="N993" s="195"/>
      <c r="O993" s="195"/>
      <c r="P993" s="195"/>
      <c r="Q993" s="195"/>
      <c r="R993" s="195"/>
      <c r="S993" s="195"/>
      <c r="T993" s="195"/>
      <c r="U993" s="195"/>
      <c r="V993" s="195"/>
      <c r="W993" s="195"/>
      <c r="X993" s="195"/>
      <c r="Y993" s="195"/>
      <c r="Z993" s="195"/>
      <c r="AA993" s="195"/>
    </row>
    <row r="994" spans="1:27" ht="13.8">
      <c r="A994" s="195"/>
      <c r="B994" s="195"/>
      <c r="C994" s="195"/>
      <c r="D994" s="195"/>
      <c r="E994" s="198"/>
      <c r="F994" s="195"/>
      <c r="G994" s="195"/>
      <c r="H994" s="195"/>
      <c r="I994" s="195"/>
      <c r="J994" s="195"/>
      <c r="K994" s="195"/>
      <c r="L994" s="195"/>
      <c r="M994" s="195"/>
      <c r="N994" s="195"/>
      <c r="O994" s="195"/>
      <c r="P994" s="195"/>
      <c r="Q994" s="195"/>
      <c r="R994" s="195"/>
      <c r="S994" s="195"/>
      <c r="T994" s="195"/>
      <c r="U994" s="195"/>
      <c r="V994" s="195"/>
      <c r="W994" s="195"/>
      <c r="X994" s="195"/>
      <c r="Y994" s="195"/>
      <c r="Z994" s="195"/>
      <c r="AA994" s="195"/>
    </row>
    <row r="995" spans="1:27" ht="13.8">
      <c r="A995" s="195"/>
      <c r="B995" s="195"/>
      <c r="C995" s="195"/>
      <c r="D995" s="195"/>
      <c r="E995" s="198"/>
      <c r="F995" s="195"/>
      <c r="G995" s="195"/>
      <c r="H995" s="195"/>
      <c r="I995" s="195"/>
      <c r="J995" s="195"/>
      <c r="K995" s="195"/>
      <c r="L995" s="195"/>
      <c r="M995" s="195"/>
      <c r="N995" s="195"/>
      <c r="O995" s="195"/>
      <c r="P995" s="195"/>
      <c r="Q995" s="195"/>
      <c r="R995" s="195"/>
      <c r="S995" s="195"/>
      <c r="T995" s="195"/>
      <c r="U995" s="195"/>
      <c r="V995" s="195"/>
      <c r="W995" s="195"/>
      <c r="X995" s="195"/>
      <c r="Y995" s="195"/>
      <c r="Z995" s="195"/>
      <c r="AA995" s="195"/>
    </row>
    <row r="996" spans="1:27" ht="13.8">
      <c r="A996" s="195"/>
      <c r="B996" s="195"/>
      <c r="C996" s="195"/>
      <c r="D996" s="195"/>
      <c r="E996" s="198"/>
      <c r="F996" s="195"/>
      <c r="G996" s="195"/>
      <c r="H996" s="195"/>
      <c r="I996" s="195"/>
      <c r="J996" s="195"/>
      <c r="K996" s="195"/>
      <c r="L996" s="195"/>
      <c r="M996" s="195"/>
      <c r="N996" s="195"/>
      <c r="O996" s="195"/>
      <c r="P996" s="195"/>
      <c r="Q996" s="195"/>
      <c r="R996" s="195"/>
      <c r="S996" s="195"/>
      <c r="T996" s="195"/>
      <c r="U996" s="195"/>
      <c r="V996" s="195"/>
      <c r="W996" s="195"/>
      <c r="X996" s="195"/>
      <c r="Y996" s="195"/>
      <c r="Z996" s="195"/>
      <c r="AA996" s="195"/>
    </row>
    <row r="997" spans="1:27" ht="13.8">
      <c r="A997" s="195"/>
      <c r="B997" s="195"/>
      <c r="C997" s="195"/>
      <c r="D997" s="195"/>
      <c r="E997" s="198"/>
      <c r="F997" s="195"/>
      <c r="G997" s="195"/>
      <c r="H997" s="195"/>
      <c r="I997" s="195"/>
      <c r="J997" s="195"/>
      <c r="K997" s="195"/>
      <c r="L997" s="195"/>
      <c r="M997" s="195"/>
      <c r="N997" s="195"/>
      <c r="O997" s="195"/>
      <c r="P997" s="195"/>
      <c r="Q997" s="195"/>
      <c r="R997" s="195"/>
      <c r="S997" s="195"/>
      <c r="T997" s="195"/>
      <c r="U997" s="195"/>
      <c r="V997" s="195"/>
      <c r="W997" s="195"/>
      <c r="X997" s="195"/>
      <c r="Y997" s="195"/>
      <c r="Z997" s="195"/>
      <c r="AA997" s="195"/>
    </row>
    <row r="998" spans="1:27" ht="13.8">
      <c r="A998" s="195"/>
      <c r="B998" s="195"/>
      <c r="C998" s="195"/>
      <c r="D998" s="195"/>
      <c r="E998" s="198"/>
      <c r="F998" s="195"/>
      <c r="G998" s="195"/>
      <c r="H998" s="195"/>
      <c r="I998" s="195"/>
      <c r="J998" s="195"/>
      <c r="K998" s="195"/>
      <c r="L998" s="195"/>
      <c r="M998" s="195"/>
      <c r="N998" s="195"/>
      <c r="O998" s="195"/>
      <c r="P998" s="195"/>
      <c r="Q998" s="195"/>
      <c r="R998" s="195"/>
      <c r="S998" s="195"/>
      <c r="T998" s="195"/>
      <c r="U998" s="195"/>
      <c r="V998" s="195"/>
      <c r="W998" s="195"/>
      <c r="X998" s="195"/>
      <c r="Y998" s="195"/>
      <c r="Z998" s="195"/>
      <c r="AA998" s="195"/>
    </row>
    <row r="999" spans="1:27" ht="13.8">
      <c r="A999" s="195"/>
      <c r="B999" s="195"/>
      <c r="C999" s="195"/>
      <c r="D999" s="195"/>
      <c r="E999" s="198"/>
      <c r="F999" s="195"/>
      <c r="G999" s="195"/>
      <c r="H999" s="195"/>
      <c r="I999" s="195"/>
      <c r="J999" s="195"/>
      <c r="K999" s="195"/>
      <c r="L999" s="195"/>
      <c r="M999" s="195"/>
      <c r="N999" s="195"/>
      <c r="O999" s="195"/>
      <c r="P999" s="195"/>
      <c r="Q999" s="195"/>
      <c r="R999" s="195"/>
      <c r="S999" s="195"/>
      <c r="T999" s="195"/>
      <c r="U999" s="195"/>
      <c r="V999" s="195"/>
      <c r="W999" s="195"/>
      <c r="X999" s="195"/>
      <c r="Y999" s="195"/>
      <c r="Z999" s="195"/>
      <c r="AA999" s="195"/>
    </row>
    <row r="1000" spans="1:27" ht="13.8">
      <c r="A1000" s="195"/>
      <c r="B1000" s="195"/>
      <c r="C1000" s="195"/>
      <c r="D1000" s="195"/>
      <c r="E1000" s="198"/>
      <c r="F1000" s="195"/>
      <c r="G1000" s="195"/>
      <c r="H1000" s="195"/>
      <c r="I1000" s="195"/>
      <c r="J1000" s="195"/>
      <c r="K1000" s="195"/>
      <c r="L1000" s="195"/>
      <c r="M1000" s="195"/>
      <c r="N1000" s="195"/>
      <c r="O1000" s="195"/>
      <c r="P1000" s="195"/>
      <c r="Q1000" s="195"/>
      <c r="R1000" s="195"/>
      <c r="S1000" s="195"/>
      <c r="T1000" s="195"/>
      <c r="U1000" s="195"/>
      <c r="V1000" s="195"/>
      <c r="W1000" s="195"/>
      <c r="X1000" s="195"/>
      <c r="Y1000" s="195"/>
      <c r="Z1000" s="195"/>
      <c r="AA1000" s="195"/>
    </row>
    <row r="1001" spans="1:27" ht="13.8">
      <c r="A1001" s="195"/>
      <c r="B1001" s="195"/>
      <c r="C1001" s="195"/>
      <c r="D1001" s="195"/>
      <c r="E1001" s="198"/>
      <c r="F1001" s="195"/>
      <c r="G1001" s="195"/>
      <c r="H1001" s="195"/>
      <c r="I1001" s="195"/>
      <c r="J1001" s="195"/>
      <c r="K1001" s="195"/>
      <c r="L1001" s="195"/>
      <c r="M1001" s="195"/>
      <c r="N1001" s="195"/>
      <c r="O1001" s="195"/>
      <c r="P1001" s="195"/>
      <c r="Q1001" s="195"/>
      <c r="R1001" s="195"/>
      <c r="S1001" s="195"/>
      <c r="T1001" s="195"/>
      <c r="U1001" s="195"/>
      <c r="V1001" s="195"/>
      <c r="W1001" s="195"/>
      <c r="X1001" s="195"/>
      <c r="Y1001" s="195"/>
      <c r="Z1001" s="195"/>
      <c r="AA1001" s="195"/>
    </row>
    <row r="1002" spans="1:27" ht="13.8">
      <c r="A1002" s="195"/>
      <c r="B1002" s="195"/>
      <c r="C1002" s="195"/>
      <c r="D1002" s="195"/>
      <c r="E1002" s="198"/>
      <c r="F1002" s="195"/>
      <c r="G1002" s="195"/>
      <c r="H1002" s="195"/>
      <c r="I1002" s="195"/>
      <c r="J1002" s="195"/>
      <c r="K1002" s="195"/>
      <c r="L1002" s="195"/>
      <c r="M1002" s="195"/>
      <c r="N1002" s="195"/>
      <c r="O1002" s="195"/>
      <c r="P1002" s="195"/>
      <c r="Q1002" s="195"/>
      <c r="R1002" s="195"/>
      <c r="S1002" s="195"/>
      <c r="T1002" s="195"/>
      <c r="U1002" s="195"/>
      <c r="V1002" s="195"/>
      <c r="W1002" s="195"/>
      <c r="X1002" s="195"/>
      <c r="Y1002" s="195"/>
      <c r="Z1002" s="195"/>
      <c r="AA1002" s="195"/>
    </row>
    <row r="1003" spans="1:27" ht="13.8">
      <c r="A1003" s="195"/>
      <c r="B1003" s="195"/>
      <c r="C1003" s="195"/>
      <c r="D1003" s="195"/>
      <c r="E1003" s="198"/>
      <c r="F1003" s="195"/>
      <c r="G1003" s="195"/>
      <c r="H1003" s="195"/>
      <c r="I1003" s="195"/>
      <c r="J1003" s="195"/>
      <c r="K1003" s="195"/>
      <c r="L1003" s="195"/>
      <c r="M1003" s="195"/>
      <c r="N1003" s="195"/>
      <c r="O1003" s="195"/>
      <c r="P1003" s="195"/>
      <c r="Q1003" s="195"/>
      <c r="R1003" s="195"/>
      <c r="S1003" s="195"/>
      <c r="T1003" s="195"/>
      <c r="U1003" s="195"/>
      <c r="V1003" s="195"/>
      <c r="W1003" s="195"/>
      <c r="X1003" s="195"/>
      <c r="Y1003" s="195"/>
      <c r="Z1003" s="195"/>
      <c r="AA1003" s="195"/>
    </row>
    <row r="1004" spans="1:27" ht="13.8">
      <c r="A1004" s="195"/>
      <c r="B1004" s="195"/>
      <c r="C1004" s="195"/>
      <c r="D1004" s="195"/>
      <c r="E1004" s="198"/>
      <c r="F1004" s="195"/>
      <c r="G1004" s="195"/>
      <c r="H1004" s="195"/>
      <c r="I1004" s="195"/>
      <c r="J1004" s="195"/>
      <c r="K1004" s="195"/>
      <c r="L1004" s="195"/>
      <c r="M1004" s="195"/>
      <c r="N1004" s="195"/>
      <c r="O1004" s="195"/>
      <c r="P1004" s="195"/>
      <c r="Q1004" s="195"/>
      <c r="R1004" s="195"/>
      <c r="S1004" s="195"/>
      <c r="T1004" s="195"/>
      <c r="U1004" s="195"/>
      <c r="V1004" s="195"/>
      <c r="W1004" s="195"/>
      <c r="X1004" s="195"/>
      <c r="Y1004" s="195"/>
      <c r="Z1004" s="195"/>
      <c r="AA1004" s="195"/>
    </row>
    <row r="1005" spans="1:27" ht="13.8">
      <c r="A1005" s="195"/>
      <c r="B1005" s="195"/>
      <c r="C1005" s="195"/>
      <c r="D1005" s="195"/>
      <c r="E1005" s="198"/>
      <c r="F1005" s="195"/>
      <c r="G1005" s="195"/>
      <c r="H1005" s="195"/>
      <c r="I1005" s="195"/>
      <c r="J1005" s="195"/>
      <c r="K1005" s="195"/>
      <c r="L1005" s="195"/>
      <c r="M1005" s="195"/>
      <c r="N1005" s="195"/>
      <c r="O1005" s="195"/>
      <c r="P1005" s="195"/>
      <c r="Q1005" s="195"/>
      <c r="R1005" s="195"/>
      <c r="S1005" s="195"/>
      <c r="T1005" s="195"/>
      <c r="U1005" s="195"/>
      <c r="V1005" s="195"/>
      <c r="W1005" s="195"/>
      <c r="X1005" s="195"/>
      <c r="Y1005" s="195"/>
      <c r="Z1005" s="195"/>
      <c r="AA1005" s="195"/>
    </row>
    <row r="1006" spans="1:27" ht="13.8">
      <c r="A1006" s="195"/>
      <c r="B1006" s="195"/>
      <c r="C1006" s="195"/>
      <c r="D1006" s="195"/>
      <c r="E1006" s="198"/>
      <c r="F1006" s="195"/>
      <c r="G1006" s="195"/>
      <c r="H1006" s="195"/>
      <c r="I1006" s="195"/>
      <c r="J1006" s="195"/>
      <c r="K1006" s="195"/>
      <c r="L1006" s="195"/>
      <c r="M1006" s="195"/>
      <c r="N1006" s="195"/>
      <c r="O1006" s="195"/>
      <c r="P1006" s="195"/>
      <c r="Q1006" s="195"/>
      <c r="R1006" s="195"/>
      <c r="S1006" s="195"/>
      <c r="T1006" s="195"/>
      <c r="U1006" s="195"/>
      <c r="V1006" s="195"/>
      <c r="W1006" s="195"/>
      <c r="X1006" s="195"/>
      <c r="Y1006" s="195"/>
      <c r="Z1006" s="195"/>
      <c r="AA1006" s="195"/>
    </row>
    <row r="1007" spans="1:27" ht="13.8">
      <c r="A1007" s="195"/>
      <c r="B1007" s="195"/>
      <c r="C1007" s="195"/>
      <c r="D1007" s="195"/>
      <c r="E1007" s="198"/>
      <c r="F1007" s="195"/>
      <c r="G1007" s="195"/>
      <c r="H1007" s="195"/>
      <c r="I1007" s="195"/>
      <c r="J1007" s="195"/>
      <c r="K1007" s="195"/>
      <c r="L1007" s="195"/>
      <c r="M1007" s="195"/>
      <c r="N1007" s="195"/>
      <c r="O1007" s="195"/>
      <c r="P1007" s="195"/>
      <c r="Q1007" s="195"/>
      <c r="R1007" s="195"/>
      <c r="S1007" s="195"/>
      <c r="T1007" s="195"/>
      <c r="U1007" s="195"/>
      <c r="V1007" s="195"/>
      <c r="W1007" s="195"/>
      <c r="X1007" s="195"/>
      <c r="Y1007" s="195"/>
      <c r="Z1007" s="195"/>
      <c r="AA1007" s="195"/>
    </row>
    <row r="1008" spans="1:27" ht="13.8">
      <c r="A1008" s="195"/>
      <c r="B1008" s="195"/>
      <c r="C1008" s="195"/>
      <c r="D1008" s="195"/>
      <c r="E1008" s="198"/>
      <c r="F1008" s="195"/>
      <c r="G1008" s="195"/>
      <c r="H1008" s="195"/>
      <c r="I1008" s="195"/>
      <c r="J1008" s="195"/>
      <c r="K1008" s="195"/>
      <c r="L1008" s="195"/>
      <c r="M1008" s="195"/>
      <c r="N1008" s="195"/>
      <c r="O1008" s="195"/>
      <c r="P1008" s="195"/>
      <c r="Q1008" s="195"/>
      <c r="R1008" s="195"/>
      <c r="S1008" s="195"/>
      <c r="T1008" s="195"/>
      <c r="U1008" s="195"/>
      <c r="V1008" s="195"/>
      <c r="W1008" s="195"/>
      <c r="X1008" s="195"/>
      <c r="Y1008" s="195"/>
      <c r="Z1008" s="195"/>
      <c r="AA1008" s="195"/>
    </row>
    <row r="1009" spans="1:27" ht="13.8">
      <c r="A1009" s="195"/>
      <c r="B1009" s="195"/>
      <c r="C1009" s="195"/>
      <c r="D1009" s="195"/>
      <c r="E1009" s="198"/>
      <c r="F1009" s="195"/>
      <c r="G1009" s="195"/>
      <c r="H1009" s="195"/>
      <c r="I1009" s="195"/>
      <c r="J1009" s="195"/>
      <c r="K1009" s="195"/>
      <c r="L1009" s="195"/>
      <c r="M1009" s="195"/>
      <c r="N1009" s="195"/>
      <c r="O1009" s="195"/>
      <c r="P1009" s="195"/>
      <c r="Q1009" s="195"/>
      <c r="R1009" s="195"/>
      <c r="S1009" s="195"/>
      <c r="T1009" s="195"/>
      <c r="U1009" s="195"/>
      <c r="V1009" s="195"/>
      <c r="W1009" s="195"/>
      <c r="X1009" s="195"/>
      <c r="Y1009" s="195"/>
      <c r="Z1009" s="195"/>
      <c r="AA1009" s="195"/>
    </row>
    <row r="1010" spans="1:27" ht="13.8">
      <c r="A1010" s="195"/>
      <c r="B1010" s="195"/>
      <c r="C1010" s="195"/>
      <c r="D1010" s="195"/>
      <c r="E1010" s="198"/>
      <c r="F1010" s="195"/>
      <c r="G1010" s="195"/>
      <c r="H1010" s="195"/>
      <c r="I1010" s="195"/>
      <c r="J1010" s="195"/>
      <c r="K1010" s="195"/>
      <c r="L1010" s="195"/>
      <c r="M1010" s="195"/>
      <c r="N1010" s="195"/>
      <c r="O1010" s="195"/>
      <c r="P1010" s="195"/>
      <c r="Q1010" s="195"/>
      <c r="R1010" s="195"/>
      <c r="S1010" s="195"/>
      <c r="T1010" s="195"/>
      <c r="U1010" s="195"/>
      <c r="V1010" s="195"/>
      <c r="W1010" s="195"/>
      <c r="X1010" s="195"/>
      <c r="Y1010" s="195"/>
      <c r="Z1010" s="195"/>
      <c r="AA1010" s="195"/>
    </row>
    <row r="1011" spans="1:27" ht="13.8">
      <c r="A1011" s="195"/>
      <c r="B1011" s="195"/>
      <c r="C1011" s="195"/>
      <c r="D1011" s="195"/>
      <c r="E1011" s="198"/>
      <c r="F1011" s="195"/>
      <c r="G1011" s="195"/>
      <c r="H1011" s="195"/>
      <c r="I1011" s="195"/>
      <c r="J1011" s="195"/>
      <c r="K1011" s="195"/>
      <c r="L1011" s="195"/>
      <c r="M1011" s="195"/>
      <c r="N1011" s="195"/>
      <c r="O1011" s="195"/>
      <c r="P1011" s="195"/>
      <c r="Q1011" s="195"/>
      <c r="R1011" s="195"/>
      <c r="S1011" s="195"/>
      <c r="T1011" s="195"/>
      <c r="U1011" s="195"/>
      <c r="V1011" s="195"/>
      <c r="W1011" s="195"/>
      <c r="X1011" s="195"/>
      <c r="Y1011" s="195"/>
      <c r="Z1011" s="195"/>
      <c r="AA1011" s="195"/>
    </row>
    <row r="1012" spans="1:27" ht="13.8">
      <c r="A1012" s="195"/>
      <c r="B1012" s="195"/>
      <c r="C1012" s="195"/>
      <c r="D1012" s="195"/>
      <c r="E1012" s="198"/>
      <c r="F1012" s="195"/>
      <c r="G1012" s="195"/>
      <c r="H1012" s="195"/>
      <c r="I1012" s="195"/>
      <c r="J1012" s="195"/>
      <c r="K1012" s="195"/>
      <c r="L1012" s="195"/>
      <c r="M1012" s="195"/>
      <c r="N1012" s="195"/>
      <c r="O1012" s="195"/>
      <c r="P1012" s="195"/>
      <c r="Q1012" s="195"/>
      <c r="R1012" s="195"/>
      <c r="S1012" s="195"/>
      <c r="T1012" s="195"/>
      <c r="U1012" s="195"/>
      <c r="V1012" s="195"/>
      <c r="W1012" s="195"/>
      <c r="X1012" s="195"/>
      <c r="Y1012" s="195"/>
      <c r="Z1012" s="195"/>
      <c r="AA1012" s="195"/>
    </row>
    <row r="1013" spans="1:27" ht="13.8">
      <c r="A1013" s="195"/>
      <c r="B1013" s="195"/>
      <c r="C1013" s="195"/>
      <c r="D1013" s="195"/>
      <c r="E1013" s="198"/>
      <c r="F1013" s="195"/>
      <c r="G1013" s="195"/>
      <c r="H1013" s="195"/>
      <c r="I1013" s="195"/>
      <c r="J1013" s="195"/>
      <c r="K1013" s="195"/>
      <c r="L1013" s="195"/>
      <c r="M1013" s="195"/>
      <c r="N1013" s="195"/>
      <c r="O1013" s="195"/>
      <c r="P1013" s="195"/>
      <c r="Q1013" s="195"/>
      <c r="R1013" s="195"/>
      <c r="S1013" s="195"/>
      <c r="T1013" s="195"/>
      <c r="U1013" s="195"/>
      <c r="V1013" s="195"/>
      <c r="W1013" s="195"/>
      <c r="X1013" s="195"/>
      <c r="Y1013" s="195"/>
      <c r="Z1013" s="195"/>
      <c r="AA1013" s="195"/>
    </row>
    <row r="1014" spans="1:27" ht="13.8">
      <c r="A1014" s="195"/>
      <c r="B1014" s="195"/>
      <c r="C1014" s="195"/>
      <c r="D1014" s="195"/>
      <c r="E1014" s="198"/>
      <c r="F1014" s="195"/>
      <c r="G1014" s="195"/>
      <c r="H1014" s="195"/>
      <c r="I1014" s="195"/>
      <c r="J1014" s="195"/>
      <c r="K1014" s="195"/>
      <c r="L1014" s="195"/>
      <c r="M1014" s="195"/>
      <c r="N1014" s="195"/>
      <c r="O1014" s="195"/>
      <c r="P1014" s="195"/>
      <c r="Q1014" s="195"/>
      <c r="R1014" s="195"/>
      <c r="S1014" s="195"/>
      <c r="T1014" s="195"/>
      <c r="U1014" s="195"/>
      <c r="V1014" s="195"/>
      <c r="W1014" s="195"/>
      <c r="X1014" s="195"/>
      <c r="Y1014" s="195"/>
      <c r="Z1014" s="195"/>
      <c r="AA1014" s="195"/>
    </row>
    <row r="1015" spans="1:27" ht="13.8">
      <c r="A1015" s="195"/>
      <c r="B1015" s="195"/>
      <c r="C1015" s="195"/>
      <c r="D1015" s="195"/>
      <c r="E1015" s="198"/>
      <c r="F1015" s="195"/>
      <c r="G1015" s="195"/>
      <c r="H1015" s="195"/>
      <c r="I1015" s="195"/>
      <c r="J1015" s="195"/>
      <c r="K1015" s="195"/>
      <c r="L1015" s="195"/>
      <c r="M1015" s="195"/>
      <c r="N1015" s="195"/>
      <c r="O1015" s="195"/>
      <c r="P1015" s="195"/>
      <c r="Q1015" s="195"/>
      <c r="R1015" s="195"/>
      <c r="S1015" s="195"/>
      <c r="T1015" s="195"/>
      <c r="U1015" s="195"/>
      <c r="V1015" s="195"/>
      <c r="W1015" s="195"/>
      <c r="X1015" s="195"/>
      <c r="Y1015" s="195"/>
      <c r="Z1015" s="195"/>
      <c r="AA1015" s="195"/>
    </row>
    <row r="1016" spans="1:27" ht="13.8">
      <c r="A1016" s="195"/>
      <c r="B1016" s="195"/>
      <c r="C1016" s="195"/>
      <c r="D1016" s="195"/>
      <c r="E1016" s="198"/>
      <c r="F1016" s="195"/>
      <c r="G1016" s="195"/>
      <c r="H1016" s="195"/>
      <c r="I1016" s="195"/>
      <c r="J1016" s="195"/>
      <c r="K1016" s="195"/>
      <c r="L1016" s="195"/>
      <c r="M1016" s="195"/>
      <c r="N1016" s="195"/>
      <c r="O1016" s="195"/>
      <c r="P1016" s="195"/>
      <c r="Q1016" s="195"/>
      <c r="R1016" s="195"/>
      <c r="S1016" s="195"/>
      <c r="T1016" s="195"/>
      <c r="U1016" s="195"/>
      <c r="V1016" s="195"/>
      <c r="W1016" s="195"/>
      <c r="X1016" s="195"/>
      <c r="Y1016" s="195"/>
      <c r="Z1016" s="195"/>
      <c r="AA1016" s="195"/>
    </row>
    <row r="1017" spans="1:27" ht="13.8">
      <c r="A1017" s="195"/>
      <c r="B1017" s="195"/>
      <c r="C1017" s="195"/>
      <c r="D1017" s="195"/>
      <c r="E1017" s="198"/>
      <c r="F1017" s="195"/>
      <c r="G1017" s="195"/>
      <c r="H1017" s="195"/>
      <c r="I1017" s="195"/>
      <c r="J1017" s="195"/>
      <c r="K1017" s="195"/>
      <c r="L1017" s="195"/>
      <c r="M1017" s="195"/>
      <c r="N1017" s="195"/>
      <c r="O1017" s="195"/>
      <c r="P1017" s="195"/>
      <c r="Q1017" s="195"/>
      <c r="R1017" s="195"/>
      <c r="S1017" s="195"/>
      <c r="T1017" s="195"/>
      <c r="U1017" s="195"/>
      <c r="V1017" s="195"/>
      <c r="W1017" s="195"/>
      <c r="X1017" s="195"/>
      <c r="Y1017" s="195"/>
      <c r="Z1017" s="195"/>
      <c r="AA1017" s="195"/>
    </row>
    <row r="1018" spans="1:27" ht="13.8">
      <c r="A1018" s="195"/>
      <c r="B1018" s="195"/>
      <c r="C1018" s="195"/>
      <c r="D1018" s="195"/>
      <c r="E1018" s="198"/>
      <c r="F1018" s="195"/>
      <c r="G1018" s="195"/>
      <c r="H1018" s="195"/>
      <c r="I1018" s="195"/>
      <c r="J1018" s="195"/>
      <c r="K1018" s="195"/>
      <c r="L1018" s="195"/>
      <c r="M1018" s="195"/>
      <c r="N1018" s="195"/>
      <c r="O1018" s="195"/>
      <c r="P1018" s="195"/>
      <c r="Q1018" s="195"/>
      <c r="R1018" s="195"/>
      <c r="S1018" s="195"/>
      <c r="T1018" s="195"/>
      <c r="U1018" s="195"/>
      <c r="V1018" s="195"/>
      <c r="W1018" s="195"/>
      <c r="X1018" s="195"/>
      <c r="Y1018" s="195"/>
      <c r="Z1018" s="195"/>
      <c r="AA1018" s="195"/>
    </row>
    <row r="1019" spans="1:27" ht="13.8">
      <c r="A1019" s="195"/>
      <c r="B1019" s="195"/>
      <c r="C1019" s="195"/>
      <c r="D1019" s="195"/>
      <c r="E1019" s="198"/>
      <c r="F1019" s="195"/>
      <c r="G1019" s="195"/>
      <c r="H1019" s="195"/>
      <c r="I1019" s="195"/>
      <c r="J1019" s="195"/>
      <c r="K1019" s="195"/>
      <c r="L1019" s="195"/>
      <c r="M1019" s="195"/>
      <c r="N1019" s="195"/>
      <c r="O1019" s="195"/>
      <c r="P1019" s="195"/>
      <c r="Q1019" s="195"/>
      <c r="R1019" s="195"/>
      <c r="S1019" s="195"/>
      <c r="T1019" s="195"/>
      <c r="U1019" s="195"/>
      <c r="V1019" s="195"/>
      <c r="W1019" s="195"/>
      <c r="X1019" s="195"/>
      <c r="Y1019" s="195"/>
      <c r="Z1019" s="195"/>
      <c r="AA1019" s="195"/>
    </row>
    <row r="1020" spans="1:27" ht="13.8">
      <c r="A1020" s="195"/>
      <c r="B1020" s="195"/>
      <c r="C1020" s="195"/>
      <c r="D1020" s="195"/>
      <c r="E1020" s="198"/>
      <c r="F1020" s="195"/>
      <c r="G1020" s="195"/>
      <c r="H1020" s="195"/>
      <c r="I1020" s="195"/>
      <c r="J1020" s="195"/>
      <c r="K1020" s="195"/>
      <c r="L1020" s="195"/>
      <c r="M1020" s="195"/>
      <c r="N1020" s="195"/>
      <c r="O1020" s="195"/>
      <c r="P1020" s="195"/>
      <c r="Q1020" s="195"/>
      <c r="R1020" s="195"/>
      <c r="S1020" s="195"/>
      <c r="T1020" s="195"/>
      <c r="U1020" s="195"/>
      <c r="V1020" s="195"/>
      <c r="W1020" s="195"/>
      <c r="X1020" s="195"/>
      <c r="Y1020" s="195"/>
      <c r="Z1020" s="195"/>
      <c r="AA1020" s="195"/>
    </row>
    <row r="1021" spans="1:27" ht="13.8">
      <c r="A1021" s="195"/>
      <c r="B1021" s="195"/>
      <c r="C1021" s="195"/>
      <c r="D1021" s="195"/>
      <c r="E1021" s="198"/>
      <c r="F1021" s="195"/>
      <c r="G1021" s="195"/>
      <c r="H1021" s="195"/>
      <c r="I1021" s="195"/>
      <c r="J1021" s="195"/>
      <c r="K1021" s="195"/>
      <c r="L1021" s="195"/>
      <c r="M1021" s="195"/>
      <c r="N1021" s="195"/>
      <c r="O1021" s="195"/>
      <c r="P1021" s="195"/>
      <c r="Q1021" s="195"/>
      <c r="R1021" s="195"/>
      <c r="S1021" s="195"/>
      <c r="T1021" s="195"/>
      <c r="U1021" s="195"/>
      <c r="V1021" s="195"/>
      <c r="W1021" s="195"/>
      <c r="X1021" s="195"/>
      <c r="Y1021" s="195"/>
      <c r="Z1021" s="195"/>
      <c r="AA1021" s="195"/>
    </row>
    <row r="1022" spans="1:27" ht="13.8">
      <c r="A1022" s="195"/>
      <c r="B1022" s="202"/>
      <c r="C1022" s="195"/>
      <c r="D1022" s="195"/>
      <c r="E1022" s="198"/>
      <c r="F1022" s="195"/>
      <c r="G1022" s="195"/>
      <c r="H1022" s="195"/>
      <c r="I1022" s="195"/>
      <c r="J1022" s="195"/>
      <c r="K1022" s="195"/>
      <c r="L1022" s="195"/>
      <c r="M1022" s="195"/>
      <c r="N1022" s="195"/>
      <c r="O1022" s="195"/>
      <c r="P1022" s="195"/>
      <c r="Q1022" s="195"/>
      <c r="R1022" s="195"/>
      <c r="S1022" s="195"/>
      <c r="T1022" s="195"/>
      <c r="U1022" s="195"/>
      <c r="V1022" s="195"/>
      <c r="W1022" s="195"/>
      <c r="X1022" s="195"/>
      <c r="Y1022" s="195"/>
      <c r="Z1022" s="195"/>
      <c r="AA1022" s="195"/>
    </row>
    <row r="1023" spans="1:27" ht="13.8">
      <c r="A1023" s="195"/>
      <c r="B1023" s="195"/>
      <c r="C1023" s="195"/>
      <c r="D1023" s="195"/>
      <c r="E1023" s="198"/>
      <c r="F1023" s="195"/>
      <c r="G1023" s="195"/>
      <c r="H1023" s="195"/>
      <c r="I1023" s="195"/>
      <c r="J1023" s="195"/>
      <c r="K1023" s="195"/>
      <c r="L1023" s="195"/>
      <c r="M1023" s="195"/>
      <c r="N1023" s="195"/>
      <c r="O1023" s="195"/>
      <c r="P1023" s="195"/>
      <c r="Q1023" s="195"/>
      <c r="R1023" s="195"/>
      <c r="S1023" s="195"/>
      <c r="T1023" s="195"/>
      <c r="U1023" s="195"/>
      <c r="V1023" s="195"/>
      <c r="W1023" s="195"/>
      <c r="X1023" s="195"/>
      <c r="Y1023" s="195"/>
      <c r="Z1023" s="195"/>
      <c r="AA1023" s="195"/>
    </row>
    <row r="1024" spans="1:27" ht="13.8">
      <c r="A1024" s="195"/>
      <c r="B1024" s="195"/>
      <c r="C1024" s="195"/>
      <c r="D1024" s="195"/>
      <c r="E1024" s="198"/>
      <c r="F1024" s="195"/>
      <c r="G1024" s="195"/>
      <c r="H1024" s="195"/>
      <c r="I1024" s="195"/>
      <c r="J1024" s="195"/>
      <c r="K1024" s="195"/>
      <c r="L1024" s="195"/>
      <c r="M1024" s="195"/>
      <c r="N1024" s="195"/>
      <c r="O1024" s="195"/>
      <c r="P1024" s="195"/>
      <c r="Q1024" s="195"/>
      <c r="R1024" s="195"/>
      <c r="S1024" s="195"/>
      <c r="T1024" s="195"/>
      <c r="U1024" s="195"/>
      <c r="V1024" s="195"/>
      <c r="W1024" s="195"/>
      <c r="X1024" s="195"/>
      <c r="Y1024" s="195"/>
      <c r="Z1024" s="195"/>
      <c r="AA1024" s="195"/>
    </row>
    <row r="1025" spans="1:27" ht="13.8">
      <c r="A1025" s="195"/>
      <c r="B1025" s="195"/>
      <c r="C1025" s="195"/>
      <c r="D1025" s="195"/>
      <c r="E1025" s="198"/>
      <c r="F1025" s="195"/>
      <c r="G1025" s="195"/>
      <c r="H1025" s="195"/>
      <c r="I1025" s="195"/>
      <c r="J1025" s="195"/>
      <c r="K1025" s="195"/>
      <c r="L1025" s="195"/>
      <c r="M1025" s="195"/>
      <c r="N1025" s="195"/>
      <c r="O1025" s="195"/>
      <c r="P1025" s="195"/>
      <c r="Q1025" s="195"/>
      <c r="R1025" s="195"/>
      <c r="S1025" s="195"/>
      <c r="T1025" s="195"/>
      <c r="U1025" s="195"/>
      <c r="V1025" s="195"/>
      <c r="W1025" s="195"/>
      <c r="X1025" s="195"/>
      <c r="Y1025" s="195"/>
      <c r="Z1025" s="195"/>
      <c r="AA1025" s="195"/>
    </row>
    <row r="1026" spans="1:27" ht="13.8">
      <c r="A1026" s="195"/>
      <c r="B1026" s="195"/>
      <c r="C1026" s="195"/>
      <c r="D1026" s="195"/>
      <c r="E1026" s="198"/>
      <c r="F1026" s="195"/>
      <c r="G1026" s="195"/>
      <c r="H1026" s="195"/>
      <c r="I1026" s="195"/>
      <c r="J1026" s="195"/>
      <c r="K1026" s="195"/>
      <c r="L1026" s="195"/>
      <c r="M1026" s="195"/>
      <c r="N1026" s="195"/>
      <c r="O1026" s="195"/>
      <c r="P1026" s="195"/>
      <c r="Q1026" s="195"/>
      <c r="R1026" s="195"/>
      <c r="S1026" s="195"/>
      <c r="T1026" s="195"/>
      <c r="U1026" s="195"/>
      <c r="V1026" s="195"/>
      <c r="W1026" s="195"/>
      <c r="X1026" s="195"/>
      <c r="Y1026" s="195"/>
      <c r="Z1026" s="195"/>
      <c r="AA1026" s="195"/>
    </row>
    <row r="1027" spans="1:27" ht="13.8">
      <c r="A1027" s="195"/>
      <c r="B1027" s="195"/>
      <c r="C1027" s="195"/>
      <c r="D1027" s="195"/>
      <c r="E1027" s="198"/>
      <c r="F1027" s="195"/>
      <c r="G1027" s="195"/>
      <c r="H1027" s="195"/>
      <c r="I1027" s="195"/>
      <c r="J1027" s="195"/>
      <c r="K1027" s="195"/>
      <c r="L1027" s="195"/>
      <c r="M1027" s="195"/>
      <c r="N1027" s="195"/>
      <c r="O1027" s="195"/>
      <c r="P1027" s="195"/>
      <c r="Q1027" s="195"/>
      <c r="R1027" s="195"/>
      <c r="S1027" s="195"/>
      <c r="T1027" s="195"/>
      <c r="U1027" s="195"/>
      <c r="V1027" s="195"/>
      <c r="W1027" s="195"/>
      <c r="X1027" s="195"/>
      <c r="Y1027" s="195"/>
      <c r="Z1027" s="195"/>
      <c r="AA1027" s="195"/>
    </row>
    <row r="1028" spans="1:27" ht="13.8">
      <c r="A1028" s="195"/>
      <c r="B1028" s="195"/>
      <c r="C1028" s="195"/>
      <c r="D1028" s="195"/>
      <c r="E1028" s="198"/>
      <c r="F1028" s="195"/>
      <c r="G1028" s="195"/>
      <c r="H1028" s="195"/>
      <c r="I1028" s="195"/>
      <c r="J1028" s="195"/>
      <c r="K1028" s="195"/>
      <c r="L1028" s="195"/>
      <c r="M1028" s="195"/>
      <c r="N1028" s="195"/>
      <c r="O1028" s="195"/>
      <c r="P1028" s="195"/>
      <c r="Q1028" s="195"/>
      <c r="R1028" s="195"/>
      <c r="S1028" s="195"/>
      <c r="T1028" s="195"/>
      <c r="U1028" s="195"/>
      <c r="V1028" s="195"/>
      <c r="W1028" s="195"/>
      <c r="X1028" s="195"/>
      <c r="Y1028" s="195"/>
      <c r="Z1028" s="195"/>
      <c r="AA1028" s="195"/>
    </row>
    <row r="1029" spans="1:27" ht="13.8">
      <c r="A1029" s="195"/>
      <c r="B1029" s="195"/>
      <c r="C1029" s="195"/>
      <c r="D1029" s="195"/>
      <c r="E1029" s="198"/>
      <c r="F1029" s="195"/>
      <c r="G1029" s="195"/>
      <c r="H1029" s="195"/>
      <c r="I1029" s="195"/>
      <c r="J1029" s="195"/>
      <c r="K1029" s="195"/>
      <c r="L1029" s="195"/>
      <c r="M1029" s="195"/>
      <c r="N1029" s="195"/>
      <c r="O1029" s="195"/>
      <c r="P1029" s="195"/>
      <c r="Q1029" s="195"/>
      <c r="R1029" s="195"/>
      <c r="S1029" s="195"/>
      <c r="T1029" s="195"/>
      <c r="U1029" s="195"/>
      <c r="V1029" s="195"/>
      <c r="W1029" s="195"/>
      <c r="X1029" s="195"/>
      <c r="Y1029" s="195"/>
      <c r="Z1029" s="195"/>
      <c r="AA1029" s="195"/>
    </row>
    <row r="1030" spans="1:27" ht="13.8">
      <c r="A1030" s="195"/>
      <c r="B1030" s="195"/>
      <c r="C1030" s="195"/>
      <c r="D1030" s="195"/>
      <c r="E1030" s="198"/>
      <c r="F1030" s="195"/>
      <c r="G1030" s="195"/>
      <c r="H1030" s="195"/>
      <c r="I1030" s="195"/>
      <c r="J1030" s="195"/>
      <c r="K1030" s="195"/>
      <c r="L1030" s="195"/>
      <c r="M1030" s="195"/>
      <c r="N1030" s="195"/>
      <c r="O1030" s="195"/>
      <c r="P1030" s="195"/>
      <c r="Q1030" s="195"/>
      <c r="R1030" s="195"/>
      <c r="S1030" s="195"/>
      <c r="T1030" s="195"/>
      <c r="U1030" s="195"/>
      <c r="V1030" s="195"/>
      <c r="W1030" s="195"/>
      <c r="X1030" s="195"/>
      <c r="Y1030" s="195"/>
      <c r="Z1030" s="195"/>
      <c r="AA1030" s="195"/>
    </row>
    <row r="1031" spans="1:27" ht="13.8">
      <c r="A1031" s="195"/>
      <c r="B1031" s="195"/>
      <c r="C1031" s="195"/>
      <c r="D1031" s="195"/>
      <c r="E1031" s="198"/>
      <c r="F1031" s="195"/>
      <c r="G1031" s="195"/>
      <c r="H1031" s="195"/>
      <c r="I1031" s="195"/>
      <c r="J1031" s="195"/>
      <c r="K1031" s="195"/>
      <c r="L1031" s="195"/>
      <c r="M1031" s="195"/>
      <c r="N1031" s="195"/>
      <c r="O1031" s="195"/>
      <c r="P1031" s="195"/>
      <c r="Q1031" s="195"/>
      <c r="R1031" s="195"/>
      <c r="S1031" s="195"/>
      <c r="T1031" s="195"/>
      <c r="U1031" s="195"/>
      <c r="V1031" s="195"/>
      <c r="W1031" s="195"/>
      <c r="X1031" s="195"/>
      <c r="Y1031" s="195"/>
      <c r="Z1031" s="195"/>
      <c r="AA1031" s="195"/>
    </row>
    <row r="1032" spans="1:27" ht="13.8">
      <c r="A1032" s="195"/>
      <c r="B1032" s="195"/>
      <c r="C1032" s="195"/>
      <c r="D1032" s="195"/>
      <c r="E1032" s="198"/>
      <c r="F1032" s="195"/>
      <c r="G1032" s="195"/>
      <c r="H1032" s="195"/>
      <c r="I1032" s="195"/>
      <c r="J1032" s="195"/>
      <c r="K1032" s="195"/>
      <c r="L1032" s="195"/>
      <c r="M1032" s="195"/>
      <c r="N1032" s="195"/>
      <c r="O1032" s="195"/>
      <c r="P1032" s="195"/>
      <c r="Q1032" s="195"/>
      <c r="R1032" s="195"/>
      <c r="S1032" s="195"/>
      <c r="T1032" s="195"/>
      <c r="U1032" s="195"/>
      <c r="V1032" s="195"/>
      <c r="W1032" s="195"/>
      <c r="X1032" s="195"/>
      <c r="Y1032" s="195"/>
      <c r="Z1032" s="195"/>
      <c r="AA1032" s="195"/>
    </row>
    <row r="1033" spans="1:27" ht="13.8">
      <c r="A1033" s="195"/>
      <c r="B1033" s="195"/>
      <c r="C1033" s="195"/>
      <c r="D1033" s="195"/>
      <c r="E1033" s="198"/>
      <c r="F1033" s="195"/>
      <c r="G1033" s="195"/>
      <c r="H1033" s="195"/>
      <c r="I1033" s="195"/>
      <c r="J1033" s="195"/>
      <c r="K1033" s="195"/>
      <c r="L1033" s="195"/>
      <c r="M1033" s="195"/>
      <c r="N1033" s="195"/>
      <c r="O1033" s="195"/>
      <c r="P1033" s="195"/>
      <c r="Q1033" s="195"/>
      <c r="R1033" s="195"/>
      <c r="S1033" s="195"/>
      <c r="T1033" s="195"/>
      <c r="U1033" s="195"/>
      <c r="V1033" s="195"/>
      <c r="W1033" s="195"/>
      <c r="X1033" s="195"/>
      <c r="Y1033" s="195"/>
      <c r="Z1033" s="195"/>
      <c r="AA1033" s="195"/>
    </row>
    <row r="1034" spans="1:27" ht="13.8">
      <c r="A1034" s="195"/>
      <c r="B1034" s="195"/>
      <c r="C1034" s="195"/>
      <c r="D1034" s="195"/>
      <c r="E1034" s="198"/>
      <c r="F1034" s="195"/>
      <c r="G1034" s="195"/>
      <c r="H1034" s="195"/>
      <c r="I1034" s="195"/>
      <c r="J1034" s="195"/>
      <c r="K1034" s="195"/>
      <c r="L1034" s="195"/>
      <c r="M1034" s="195"/>
      <c r="N1034" s="195"/>
      <c r="O1034" s="195"/>
      <c r="P1034" s="195"/>
      <c r="Q1034" s="195"/>
      <c r="R1034" s="195"/>
      <c r="S1034" s="195"/>
      <c r="T1034" s="195"/>
      <c r="U1034" s="195"/>
      <c r="V1034" s="195"/>
      <c r="W1034" s="195"/>
      <c r="X1034" s="195"/>
      <c r="Y1034" s="195"/>
      <c r="Z1034" s="195"/>
      <c r="AA1034" s="195"/>
    </row>
    <row r="1035" spans="1:27" ht="13.8">
      <c r="A1035" s="195"/>
      <c r="B1035" s="195"/>
      <c r="C1035" s="195"/>
      <c r="D1035" s="195"/>
      <c r="E1035" s="198"/>
      <c r="F1035" s="195"/>
      <c r="G1035" s="195"/>
      <c r="H1035" s="195"/>
      <c r="I1035" s="195"/>
      <c r="J1035" s="195"/>
      <c r="K1035" s="195"/>
      <c r="L1035" s="195"/>
      <c r="M1035" s="195"/>
      <c r="N1035" s="195"/>
      <c r="O1035" s="195"/>
      <c r="P1035" s="195"/>
      <c r="Q1035" s="195"/>
      <c r="R1035" s="195"/>
      <c r="S1035" s="195"/>
      <c r="T1035" s="195"/>
      <c r="U1035" s="195"/>
      <c r="V1035" s="195"/>
      <c r="W1035" s="195"/>
      <c r="X1035" s="195"/>
      <c r="Y1035" s="195"/>
      <c r="Z1035" s="195"/>
      <c r="AA1035" s="195"/>
    </row>
    <row r="1036" spans="1:27" ht="13.8">
      <c r="A1036" s="195"/>
      <c r="B1036" s="195"/>
      <c r="C1036" s="195"/>
      <c r="D1036" s="195"/>
      <c r="E1036" s="198"/>
      <c r="F1036" s="195"/>
      <c r="G1036" s="195"/>
      <c r="H1036" s="195"/>
      <c r="I1036" s="195"/>
      <c r="J1036" s="195"/>
      <c r="K1036" s="195"/>
      <c r="L1036" s="195"/>
      <c r="M1036" s="195"/>
      <c r="N1036" s="195"/>
      <c r="O1036" s="195"/>
      <c r="P1036" s="195"/>
      <c r="Q1036" s="195"/>
      <c r="R1036" s="195"/>
      <c r="S1036" s="195"/>
      <c r="T1036" s="195"/>
      <c r="U1036" s="195"/>
      <c r="V1036" s="195"/>
      <c r="W1036" s="195"/>
      <c r="X1036" s="195"/>
      <c r="Y1036" s="195"/>
      <c r="Z1036" s="195"/>
      <c r="AA1036" s="195"/>
    </row>
    <row r="1037" spans="1:27" ht="13.8">
      <c r="A1037" s="195"/>
      <c r="B1037" s="195"/>
      <c r="C1037" s="195"/>
      <c r="D1037" s="195"/>
      <c r="E1037" s="198"/>
      <c r="F1037" s="195"/>
      <c r="G1037" s="195"/>
      <c r="H1037" s="195"/>
      <c r="I1037" s="195"/>
      <c r="J1037" s="195"/>
      <c r="K1037" s="195"/>
      <c r="L1037" s="195"/>
      <c r="M1037" s="195"/>
      <c r="N1037" s="195"/>
      <c r="O1037" s="195"/>
      <c r="P1037" s="195"/>
      <c r="Q1037" s="195"/>
      <c r="R1037" s="195"/>
      <c r="S1037" s="195"/>
      <c r="T1037" s="195"/>
      <c r="U1037" s="195"/>
      <c r="V1037" s="195"/>
      <c r="W1037" s="195"/>
      <c r="X1037" s="195"/>
      <c r="Y1037" s="195"/>
      <c r="Z1037" s="195"/>
      <c r="AA1037" s="195"/>
    </row>
    <row r="1038" spans="1:27" ht="13.8">
      <c r="A1038" s="195"/>
      <c r="B1038" s="195"/>
      <c r="C1038" s="195"/>
      <c r="D1038" s="195"/>
      <c r="E1038" s="198"/>
      <c r="F1038" s="195"/>
      <c r="G1038" s="195"/>
      <c r="H1038" s="195"/>
      <c r="I1038" s="195"/>
      <c r="J1038" s="195"/>
      <c r="K1038" s="195"/>
      <c r="L1038" s="195"/>
      <c r="M1038" s="195"/>
      <c r="N1038" s="195"/>
      <c r="O1038" s="195"/>
      <c r="P1038" s="195"/>
      <c r="Q1038" s="195"/>
      <c r="R1038" s="195"/>
      <c r="S1038" s="195"/>
      <c r="T1038" s="195"/>
      <c r="U1038" s="195"/>
      <c r="V1038" s="195"/>
      <c r="W1038" s="195"/>
      <c r="X1038" s="195"/>
      <c r="Y1038" s="195"/>
      <c r="Z1038" s="195"/>
      <c r="AA1038" s="195"/>
    </row>
    <row r="1039" spans="1:27" ht="13.8">
      <c r="A1039" s="195"/>
      <c r="B1039" s="195"/>
      <c r="C1039" s="195"/>
      <c r="D1039" s="195"/>
      <c r="E1039" s="198"/>
      <c r="F1039" s="195"/>
      <c r="G1039" s="195"/>
      <c r="H1039" s="195"/>
      <c r="I1039" s="195"/>
      <c r="J1039" s="195"/>
      <c r="K1039" s="195"/>
      <c r="L1039" s="195"/>
      <c r="M1039" s="195"/>
      <c r="N1039" s="195"/>
      <c r="O1039" s="195"/>
      <c r="P1039" s="195"/>
      <c r="Q1039" s="195"/>
      <c r="R1039" s="195"/>
      <c r="S1039" s="195"/>
      <c r="T1039" s="195"/>
      <c r="U1039" s="195"/>
      <c r="V1039" s="195"/>
      <c r="W1039" s="195"/>
      <c r="X1039" s="195"/>
      <c r="Y1039" s="195"/>
      <c r="Z1039" s="195"/>
      <c r="AA1039" s="195"/>
    </row>
    <row r="1040" spans="1:27" ht="13.8">
      <c r="A1040" s="195"/>
      <c r="B1040" s="195"/>
      <c r="C1040" s="195"/>
      <c r="D1040" s="195"/>
      <c r="E1040" s="198"/>
      <c r="F1040" s="195"/>
      <c r="G1040" s="195"/>
      <c r="H1040" s="195"/>
      <c r="I1040" s="195"/>
      <c r="J1040" s="195"/>
      <c r="K1040" s="195"/>
      <c r="L1040" s="195"/>
      <c r="M1040" s="195"/>
      <c r="N1040" s="195"/>
      <c r="O1040" s="195"/>
      <c r="P1040" s="195"/>
      <c r="Q1040" s="195"/>
      <c r="R1040" s="195"/>
      <c r="S1040" s="195"/>
      <c r="T1040" s="195"/>
      <c r="U1040" s="195"/>
      <c r="V1040" s="195"/>
      <c r="W1040" s="195"/>
      <c r="X1040" s="195"/>
      <c r="Y1040" s="195"/>
      <c r="Z1040" s="195"/>
      <c r="AA1040" s="195"/>
    </row>
    <row r="1041" spans="1:27" ht="13.8">
      <c r="A1041" s="195"/>
      <c r="B1041" s="195"/>
      <c r="C1041" s="195"/>
      <c r="D1041" s="195"/>
      <c r="E1041" s="198"/>
      <c r="F1041" s="195"/>
      <c r="G1041" s="195"/>
      <c r="H1041" s="195"/>
      <c r="I1041" s="195"/>
      <c r="J1041" s="195"/>
      <c r="K1041" s="195"/>
      <c r="L1041" s="195"/>
      <c r="M1041" s="195"/>
      <c r="N1041" s="195"/>
      <c r="O1041" s="195"/>
      <c r="P1041" s="195"/>
      <c r="Q1041" s="195"/>
      <c r="R1041" s="195"/>
      <c r="S1041" s="195"/>
      <c r="T1041" s="195"/>
      <c r="U1041" s="195"/>
      <c r="V1041" s="195"/>
      <c r="W1041" s="195"/>
      <c r="X1041" s="195"/>
      <c r="Y1041" s="195"/>
      <c r="Z1041" s="195"/>
      <c r="AA1041" s="195"/>
    </row>
    <row r="1042" spans="1:27" ht="13.8">
      <c r="A1042" s="195"/>
      <c r="B1042" s="195"/>
      <c r="C1042" s="195"/>
      <c r="D1042" s="195"/>
      <c r="E1042" s="198"/>
      <c r="F1042" s="195"/>
      <c r="G1042" s="195"/>
      <c r="H1042" s="195"/>
      <c r="I1042" s="195"/>
      <c r="J1042" s="195"/>
      <c r="K1042" s="195"/>
      <c r="L1042" s="195"/>
      <c r="M1042" s="195"/>
      <c r="N1042" s="195"/>
      <c r="O1042" s="195"/>
      <c r="P1042" s="195"/>
      <c r="Q1042" s="195"/>
      <c r="R1042" s="195"/>
      <c r="S1042" s="195"/>
      <c r="T1042" s="195"/>
      <c r="U1042" s="195"/>
      <c r="V1042" s="195"/>
      <c r="W1042" s="195"/>
      <c r="X1042" s="195"/>
      <c r="Y1042" s="195"/>
      <c r="Z1042" s="195"/>
      <c r="AA1042" s="195"/>
    </row>
    <row r="1043" spans="1:27" ht="13.8">
      <c r="A1043" s="195"/>
      <c r="B1043" s="195"/>
      <c r="C1043" s="195"/>
      <c r="D1043" s="195"/>
      <c r="E1043" s="198"/>
      <c r="F1043" s="195"/>
      <c r="G1043" s="195"/>
      <c r="H1043" s="195"/>
      <c r="I1043" s="195"/>
      <c r="J1043" s="195"/>
      <c r="K1043" s="195"/>
      <c r="L1043" s="195"/>
      <c r="M1043" s="195"/>
      <c r="N1043" s="195"/>
      <c r="O1043" s="195"/>
      <c r="P1043" s="195"/>
      <c r="Q1043" s="195"/>
      <c r="R1043" s="195"/>
      <c r="S1043" s="195"/>
      <c r="T1043" s="195"/>
      <c r="U1043" s="195"/>
      <c r="V1043" s="195"/>
      <c r="W1043" s="195"/>
      <c r="X1043" s="195"/>
      <c r="Y1043" s="195"/>
      <c r="Z1043" s="195"/>
      <c r="AA1043" s="195"/>
    </row>
    <row r="1044" spans="1:27" ht="13.8">
      <c r="A1044" s="195"/>
      <c r="B1044" s="195"/>
      <c r="C1044" s="195"/>
      <c r="D1044" s="195"/>
      <c r="E1044" s="198"/>
      <c r="F1044" s="195"/>
      <c r="G1044" s="195"/>
      <c r="H1044" s="195"/>
      <c r="I1044" s="195"/>
      <c r="J1044" s="195"/>
      <c r="K1044" s="195"/>
      <c r="L1044" s="195"/>
      <c r="M1044" s="195"/>
      <c r="N1044" s="195"/>
      <c r="O1044" s="195"/>
      <c r="P1044" s="195"/>
      <c r="Q1044" s="195"/>
      <c r="R1044" s="195"/>
      <c r="S1044" s="195"/>
      <c r="T1044" s="195"/>
      <c r="U1044" s="195"/>
      <c r="V1044" s="195"/>
      <c r="W1044" s="195"/>
      <c r="X1044" s="195"/>
      <c r="Y1044" s="195"/>
      <c r="Z1044" s="195"/>
      <c r="AA1044" s="195"/>
    </row>
    <row r="1045" spans="1:27" ht="13.8">
      <c r="A1045" s="195"/>
      <c r="B1045" s="195"/>
      <c r="C1045" s="195"/>
      <c r="D1045" s="195"/>
      <c r="E1045" s="198"/>
      <c r="F1045" s="195"/>
      <c r="G1045" s="195"/>
      <c r="H1045" s="195"/>
      <c r="I1045" s="195"/>
      <c r="J1045" s="195"/>
      <c r="K1045" s="195"/>
      <c r="L1045" s="195"/>
      <c r="M1045" s="195"/>
      <c r="N1045" s="195"/>
      <c r="O1045" s="195"/>
      <c r="P1045" s="195"/>
      <c r="Q1045" s="195"/>
      <c r="R1045" s="195"/>
      <c r="S1045" s="195"/>
      <c r="T1045" s="195"/>
      <c r="U1045" s="195"/>
      <c r="V1045" s="195"/>
      <c r="W1045" s="195"/>
      <c r="X1045" s="195"/>
      <c r="Y1045" s="195"/>
      <c r="Z1045" s="195"/>
      <c r="AA1045" s="195"/>
    </row>
    <row r="1046" spans="1:27" ht="13.8">
      <c r="A1046" s="195"/>
      <c r="B1046" s="195"/>
      <c r="C1046" s="195"/>
      <c r="D1046" s="195"/>
      <c r="E1046" s="198"/>
      <c r="F1046" s="195"/>
      <c r="G1046" s="195"/>
      <c r="H1046" s="195"/>
      <c r="I1046" s="195"/>
      <c r="J1046" s="195"/>
      <c r="K1046" s="195"/>
      <c r="L1046" s="195"/>
      <c r="M1046" s="195"/>
      <c r="N1046" s="195"/>
      <c r="O1046" s="195"/>
      <c r="P1046" s="195"/>
      <c r="Q1046" s="195"/>
      <c r="R1046" s="195"/>
      <c r="S1046" s="195"/>
      <c r="T1046" s="195"/>
      <c r="U1046" s="195"/>
      <c r="V1046" s="195"/>
      <c r="W1046" s="195"/>
      <c r="X1046" s="195"/>
      <c r="Y1046" s="195"/>
      <c r="Z1046" s="195"/>
      <c r="AA1046" s="195"/>
    </row>
    <row r="1047" spans="1:27" ht="13.8">
      <c r="A1047" s="195"/>
      <c r="B1047" s="195"/>
      <c r="C1047" s="195"/>
      <c r="D1047" s="195"/>
      <c r="E1047" s="198"/>
      <c r="F1047" s="195"/>
      <c r="G1047" s="195"/>
      <c r="H1047" s="195"/>
      <c r="I1047" s="195"/>
      <c r="J1047" s="195"/>
      <c r="K1047" s="195"/>
      <c r="L1047" s="195"/>
      <c r="M1047" s="195"/>
      <c r="N1047" s="195"/>
      <c r="O1047" s="195"/>
      <c r="P1047" s="195"/>
      <c r="Q1047" s="195"/>
      <c r="R1047" s="195"/>
      <c r="S1047" s="195"/>
      <c r="T1047" s="195"/>
      <c r="U1047" s="195"/>
      <c r="V1047" s="195"/>
      <c r="W1047" s="195"/>
      <c r="X1047" s="195"/>
      <c r="Y1047" s="195"/>
      <c r="Z1047" s="195"/>
      <c r="AA1047" s="195"/>
    </row>
    <row r="1048" spans="1:27" ht="13.8">
      <c r="A1048" s="195"/>
      <c r="B1048" s="195"/>
      <c r="C1048" s="195"/>
      <c r="D1048" s="195"/>
      <c r="E1048" s="198"/>
      <c r="F1048" s="195"/>
      <c r="G1048" s="195"/>
      <c r="H1048" s="195"/>
      <c r="I1048" s="195"/>
      <c r="J1048" s="195"/>
      <c r="K1048" s="195"/>
      <c r="L1048" s="195"/>
      <c r="M1048" s="195"/>
      <c r="N1048" s="195"/>
      <c r="O1048" s="195"/>
      <c r="P1048" s="195"/>
      <c r="Q1048" s="195"/>
      <c r="R1048" s="195"/>
      <c r="S1048" s="195"/>
      <c r="T1048" s="195"/>
      <c r="U1048" s="195"/>
      <c r="V1048" s="195"/>
      <c r="W1048" s="195"/>
      <c r="X1048" s="195"/>
      <c r="Y1048" s="195"/>
      <c r="Z1048" s="195"/>
      <c r="AA1048" s="195"/>
    </row>
    <row r="1049" spans="1:27" ht="13.8">
      <c r="A1049" s="195"/>
      <c r="B1049" s="195"/>
      <c r="C1049" s="195"/>
      <c r="D1049" s="195"/>
      <c r="E1049" s="198"/>
      <c r="F1049" s="195"/>
      <c r="G1049" s="195"/>
      <c r="H1049" s="195"/>
      <c r="I1049" s="195"/>
      <c r="J1049" s="195"/>
      <c r="K1049" s="195"/>
      <c r="L1049" s="195"/>
      <c r="M1049" s="195"/>
      <c r="N1049" s="195"/>
      <c r="O1049" s="195"/>
      <c r="P1049" s="195"/>
      <c r="Q1049" s="195"/>
      <c r="R1049" s="195"/>
      <c r="S1049" s="195"/>
      <c r="T1049" s="195"/>
      <c r="U1049" s="195"/>
      <c r="V1049" s="195"/>
      <c r="W1049" s="195"/>
      <c r="X1049" s="195"/>
      <c r="Y1049" s="195"/>
      <c r="Z1049" s="195"/>
      <c r="AA1049" s="195"/>
    </row>
    <row r="1050" spans="1:27" ht="13.8">
      <c r="A1050" s="195"/>
      <c r="B1050" s="195"/>
      <c r="C1050" s="195"/>
      <c r="D1050" s="195"/>
      <c r="E1050" s="198"/>
      <c r="F1050" s="195"/>
      <c r="G1050" s="195"/>
      <c r="H1050" s="195"/>
      <c r="I1050" s="195"/>
      <c r="J1050" s="195"/>
      <c r="K1050" s="195"/>
      <c r="L1050" s="195"/>
      <c r="M1050" s="195"/>
      <c r="N1050" s="195"/>
      <c r="O1050" s="195"/>
      <c r="P1050" s="195"/>
      <c r="Q1050" s="195"/>
      <c r="R1050" s="195"/>
      <c r="S1050" s="195"/>
      <c r="T1050" s="195"/>
      <c r="U1050" s="195"/>
      <c r="V1050" s="195"/>
      <c r="W1050" s="195"/>
      <c r="X1050" s="195"/>
      <c r="Y1050" s="195"/>
      <c r="Z1050" s="195"/>
      <c r="AA1050" s="195"/>
    </row>
    <row r="1051" spans="1:27" ht="13.8">
      <c r="A1051" s="195"/>
      <c r="B1051" s="195"/>
      <c r="C1051" s="195"/>
      <c r="D1051" s="195"/>
      <c r="E1051" s="198"/>
      <c r="F1051" s="195"/>
      <c r="G1051" s="195"/>
      <c r="H1051" s="195"/>
      <c r="I1051" s="195"/>
      <c r="J1051" s="195"/>
      <c r="K1051" s="195"/>
      <c r="L1051" s="195"/>
      <c r="M1051" s="195"/>
      <c r="N1051" s="195"/>
      <c r="O1051" s="195"/>
      <c r="P1051" s="195"/>
      <c r="Q1051" s="195"/>
      <c r="R1051" s="195"/>
      <c r="S1051" s="195"/>
      <c r="T1051" s="195"/>
      <c r="U1051" s="195"/>
      <c r="V1051" s="195"/>
      <c r="W1051" s="195"/>
      <c r="X1051" s="195"/>
      <c r="Y1051" s="195"/>
      <c r="Z1051" s="195"/>
      <c r="AA1051" s="195"/>
    </row>
    <row r="1052" spans="1:27" ht="13.8">
      <c r="A1052" s="195"/>
      <c r="B1052" s="195"/>
      <c r="C1052" s="195"/>
      <c r="D1052" s="195"/>
      <c r="E1052" s="198"/>
      <c r="F1052" s="195"/>
      <c r="G1052" s="195"/>
      <c r="H1052" s="195"/>
      <c r="I1052" s="195"/>
      <c r="J1052" s="195"/>
      <c r="K1052" s="195"/>
      <c r="L1052" s="195"/>
      <c r="M1052" s="195"/>
      <c r="N1052" s="195"/>
      <c r="O1052" s="195"/>
      <c r="P1052" s="195"/>
      <c r="Q1052" s="195"/>
      <c r="R1052" s="195"/>
      <c r="S1052" s="195"/>
      <c r="T1052" s="195"/>
      <c r="U1052" s="195"/>
      <c r="V1052" s="195"/>
      <c r="W1052" s="195"/>
      <c r="X1052" s="195"/>
      <c r="Y1052" s="195"/>
      <c r="Z1052" s="195"/>
      <c r="AA1052" s="195"/>
    </row>
    <row r="1053" spans="1:27" ht="13.8">
      <c r="A1053" s="195"/>
      <c r="B1053" s="195"/>
      <c r="C1053" s="195"/>
      <c r="D1053" s="195"/>
      <c r="E1053" s="198"/>
      <c r="F1053" s="195"/>
      <c r="G1053" s="195"/>
      <c r="H1053" s="195"/>
      <c r="I1053" s="195"/>
      <c r="J1053" s="195"/>
      <c r="K1053" s="195"/>
      <c r="L1053" s="195"/>
      <c r="M1053" s="195"/>
      <c r="N1053" s="195"/>
      <c r="O1053" s="195"/>
      <c r="P1053" s="195"/>
      <c r="Q1053" s="195"/>
      <c r="R1053" s="195"/>
      <c r="S1053" s="195"/>
      <c r="T1053" s="195"/>
      <c r="U1053" s="195"/>
      <c r="V1053" s="195"/>
      <c r="W1053" s="195"/>
      <c r="X1053" s="195"/>
      <c r="Y1053" s="195"/>
      <c r="Z1053" s="195"/>
      <c r="AA1053" s="195"/>
    </row>
    <row r="1054" spans="1:27" ht="13.8">
      <c r="A1054" s="195"/>
      <c r="B1054" s="195"/>
      <c r="C1054" s="195"/>
      <c r="D1054" s="195"/>
      <c r="E1054" s="198"/>
      <c r="F1054" s="195"/>
      <c r="G1054" s="195"/>
      <c r="H1054" s="195"/>
      <c r="I1054" s="195"/>
      <c r="J1054" s="195"/>
      <c r="K1054" s="195"/>
      <c r="L1054" s="195"/>
      <c r="M1054" s="195"/>
      <c r="N1054" s="195"/>
      <c r="O1054" s="195"/>
      <c r="P1054" s="195"/>
      <c r="Q1054" s="195"/>
      <c r="R1054" s="195"/>
      <c r="S1054" s="195"/>
      <c r="T1054" s="195"/>
      <c r="U1054" s="195"/>
      <c r="V1054" s="195"/>
      <c r="W1054" s="195"/>
      <c r="X1054" s="195"/>
      <c r="Y1054" s="195"/>
      <c r="Z1054" s="195"/>
      <c r="AA1054" s="195"/>
    </row>
    <row r="1055" spans="1:27" ht="13.8">
      <c r="A1055" s="195"/>
      <c r="B1055" s="195"/>
      <c r="C1055" s="195"/>
      <c r="D1055" s="195"/>
      <c r="E1055" s="198"/>
      <c r="F1055" s="195"/>
      <c r="G1055" s="195"/>
      <c r="H1055" s="195"/>
      <c r="I1055" s="195"/>
      <c r="J1055" s="195"/>
      <c r="K1055" s="195"/>
      <c r="L1055" s="195"/>
      <c r="M1055" s="195"/>
      <c r="N1055" s="195"/>
      <c r="O1055" s="195"/>
      <c r="P1055" s="195"/>
      <c r="Q1055" s="195"/>
      <c r="R1055" s="195"/>
      <c r="S1055" s="195"/>
      <c r="T1055" s="195"/>
      <c r="U1055" s="195"/>
      <c r="V1055" s="195"/>
      <c r="W1055" s="195"/>
      <c r="X1055" s="195"/>
      <c r="Y1055" s="195"/>
      <c r="Z1055" s="195"/>
      <c r="AA1055" s="195"/>
    </row>
    <row r="1056" spans="1:27" ht="13.8">
      <c r="A1056" s="195"/>
      <c r="B1056" s="195"/>
      <c r="C1056" s="195"/>
      <c r="D1056" s="195"/>
      <c r="E1056" s="198"/>
      <c r="F1056" s="195"/>
      <c r="G1056" s="195"/>
      <c r="H1056" s="195"/>
      <c r="I1056" s="195"/>
      <c r="J1056" s="195"/>
      <c r="K1056" s="195"/>
      <c r="L1056" s="195"/>
      <c r="M1056" s="195"/>
      <c r="N1056" s="195"/>
      <c r="O1056" s="195"/>
      <c r="P1056" s="195"/>
      <c r="Q1056" s="195"/>
      <c r="R1056" s="195"/>
      <c r="S1056" s="195"/>
      <c r="T1056" s="195"/>
      <c r="U1056" s="195"/>
      <c r="V1056" s="195"/>
      <c r="W1056" s="195"/>
      <c r="X1056" s="195"/>
      <c r="Y1056" s="195"/>
      <c r="Z1056" s="195"/>
      <c r="AA1056" s="195"/>
    </row>
    <row r="1057" spans="1:27" ht="13.8">
      <c r="A1057" s="195"/>
      <c r="B1057" s="195"/>
      <c r="C1057" s="195"/>
      <c r="D1057" s="195"/>
      <c r="E1057" s="198"/>
      <c r="F1057" s="195"/>
      <c r="G1057" s="195"/>
      <c r="H1057" s="195"/>
      <c r="I1057" s="195"/>
      <c r="J1057" s="195"/>
      <c r="K1057" s="195"/>
      <c r="L1057" s="195"/>
      <c r="M1057" s="195"/>
      <c r="N1057" s="195"/>
      <c r="O1057" s="195"/>
      <c r="P1057" s="195"/>
      <c r="Q1057" s="195"/>
      <c r="R1057" s="195"/>
      <c r="S1057" s="195"/>
      <c r="T1057" s="195"/>
      <c r="U1057" s="195"/>
      <c r="V1057" s="195"/>
      <c r="W1057" s="195"/>
      <c r="X1057" s="195"/>
      <c r="Y1057" s="195"/>
      <c r="Z1057" s="195"/>
      <c r="AA1057" s="195"/>
    </row>
    <row r="1058" spans="1:27" ht="13.8">
      <c r="A1058" s="195"/>
      <c r="B1058" s="195"/>
      <c r="C1058" s="195"/>
      <c r="D1058" s="195"/>
      <c r="E1058" s="198"/>
      <c r="F1058" s="195"/>
      <c r="G1058" s="195"/>
      <c r="H1058" s="195"/>
      <c r="I1058" s="195"/>
      <c r="J1058" s="195"/>
      <c r="K1058" s="195"/>
      <c r="L1058" s="195"/>
      <c r="M1058" s="195"/>
      <c r="N1058" s="195"/>
      <c r="O1058" s="195"/>
      <c r="P1058" s="195"/>
      <c r="Q1058" s="195"/>
      <c r="R1058" s="195"/>
      <c r="S1058" s="195"/>
      <c r="T1058" s="195"/>
      <c r="U1058" s="195"/>
      <c r="V1058" s="195"/>
      <c r="W1058" s="195"/>
      <c r="X1058" s="195"/>
      <c r="Y1058" s="195"/>
      <c r="Z1058" s="195"/>
      <c r="AA1058" s="195"/>
    </row>
    <row r="1059" spans="1:27" ht="13.8">
      <c r="A1059" s="195"/>
      <c r="B1059" s="195"/>
      <c r="C1059" s="195"/>
      <c r="D1059" s="195"/>
      <c r="E1059" s="198"/>
      <c r="F1059" s="195"/>
      <c r="G1059" s="195"/>
      <c r="H1059" s="195"/>
      <c r="I1059" s="195"/>
      <c r="J1059" s="195"/>
      <c r="K1059" s="195"/>
      <c r="L1059" s="195"/>
      <c r="M1059" s="195"/>
      <c r="N1059" s="195"/>
      <c r="O1059" s="195"/>
      <c r="P1059" s="195"/>
      <c r="Q1059" s="195"/>
      <c r="R1059" s="195"/>
      <c r="S1059" s="195"/>
      <c r="T1059" s="195"/>
      <c r="U1059" s="195"/>
      <c r="V1059" s="195"/>
      <c r="W1059" s="195"/>
      <c r="X1059" s="195"/>
      <c r="Y1059" s="195"/>
      <c r="Z1059" s="195"/>
      <c r="AA1059" s="195"/>
    </row>
    <row r="1060" spans="1:27" ht="13.8">
      <c r="A1060" s="195"/>
      <c r="B1060" s="195"/>
      <c r="C1060" s="195"/>
      <c r="D1060" s="195"/>
      <c r="E1060" s="198"/>
      <c r="F1060" s="195"/>
      <c r="G1060" s="195"/>
      <c r="H1060" s="195"/>
      <c r="I1060" s="195"/>
      <c r="J1060" s="195"/>
      <c r="K1060" s="195"/>
      <c r="L1060" s="195"/>
      <c r="M1060" s="195"/>
      <c r="N1060" s="195"/>
      <c r="O1060" s="195"/>
      <c r="P1060" s="195"/>
      <c r="Q1060" s="195"/>
      <c r="R1060" s="195"/>
      <c r="S1060" s="195"/>
      <c r="T1060" s="195"/>
      <c r="U1060" s="195"/>
      <c r="V1060" s="195"/>
      <c r="W1060" s="195"/>
      <c r="X1060" s="195"/>
      <c r="Y1060" s="195"/>
      <c r="Z1060" s="195"/>
      <c r="AA1060" s="195"/>
    </row>
    <row r="1061" spans="1:27" ht="13.8">
      <c r="A1061" s="195"/>
      <c r="B1061" s="195"/>
      <c r="C1061" s="195"/>
      <c r="D1061" s="195"/>
      <c r="E1061" s="198"/>
      <c r="F1061" s="195"/>
      <c r="G1061" s="195"/>
      <c r="H1061" s="195"/>
      <c r="I1061" s="195"/>
      <c r="J1061" s="195"/>
      <c r="K1061" s="195"/>
      <c r="L1061" s="195"/>
      <c r="M1061" s="195"/>
      <c r="N1061" s="195"/>
      <c r="O1061" s="195"/>
      <c r="P1061" s="195"/>
      <c r="Q1061" s="195"/>
      <c r="R1061" s="195"/>
      <c r="S1061" s="195"/>
      <c r="T1061" s="195"/>
      <c r="U1061" s="195"/>
      <c r="V1061" s="195"/>
      <c r="W1061" s="195"/>
      <c r="X1061" s="195"/>
      <c r="Y1061" s="195"/>
      <c r="Z1061" s="195"/>
      <c r="AA1061" s="195"/>
    </row>
    <row r="1062" spans="1:27" ht="13.8">
      <c r="A1062" s="195"/>
      <c r="B1062" s="195"/>
      <c r="C1062" s="195"/>
      <c r="D1062" s="195"/>
      <c r="E1062" s="198"/>
      <c r="F1062" s="195"/>
      <c r="G1062" s="195"/>
      <c r="H1062" s="195"/>
      <c r="I1062" s="195"/>
      <c r="J1062" s="195"/>
      <c r="K1062" s="195"/>
      <c r="L1062" s="195"/>
      <c r="M1062" s="195"/>
      <c r="N1062" s="195"/>
      <c r="O1062" s="195"/>
      <c r="P1062" s="195"/>
      <c r="Q1062" s="195"/>
      <c r="R1062" s="195"/>
      <c r="S1062" s="195"/>
      <c r="T1062" s="195"/>
      <c r="U1062" s="195"/>
      <c r="V1062" s="195"/>
      <c r="W1062" s="195"/>
      <c r="X1062" s="195"/>
      <c r="Y1062" s="195"/>
      <c r="Z1062" s="195"/>
      <c r="AA1062" s="195"/>
    </row>
    <row r="1063" spans="1:27" ht="13.8">
      <c r="A1063" s="195"/>
      <c r="B1063" s="195"/>
      <c r="C1063" s="195"/>
      <c r="D1063" s="195"/>
      <c r="E1063" s="198"/>
      <c r="F1063" s="195"/>
      <c r="G1063" s="195"/>
      <c r="H1063" s="195"/>
      <c r="I1063" s="195"/>
      <c r="J1063" s="195"/>
      <c r="K1063" s="195"/>
      <c r="L1063" s="195"/>
      <c r="M1063" s="195"/>
      <c r="N1063" s="195"/>
      <c r="O1063" s="195"/>
      <c r="P1063" s="195"/>
      <c r="Q1063" s="195"/>
      <c r="R1063" s="195"/>
      <c r="S1063" s="195"/>
      <c r="T1063" s="195"/>
      <c r="U1063" s="195"/>
      <c r="V1063" s="195"/>
      <c r="W1063" s="195"/>
      <c r="X1063" s="195"/>
      <c r="Y1063" s="195"/>
      <c r="Z1063" s="195"/>
      <c r="AA1063" s="195"/>
    </row>
    <row r="1064" spans="1:27" ht="13.8">
      <c r="A1064" s="195"/>
      <c r="B1064" s="195"/>
      <c r="C1064" s="195"/>
      <c r="D1064" s="195"/>
      <c r="E1064" s="198"/>
      <c r="F1064" s="195"/>
      <c r="G1064" s="195"/>
      <c r="H1064" s="195"/>
      <c r="I1064" s="195"/>
      <c r="J1064" s="195"/>
      <c r="K1064" s="195"/>
      <c r="L1064" s="195"/>
      <c r="M1064" s="195"/>
      <c r="N1064" s="195"/>
      <c r="O1064" s="195"/>
      <c r="P1064" s="195"/>
      <c r="Q1064" s="195"/>
      <c r="R1064" s="195"/>
      <c r="S1064" s="195"/>
      <c r="T1064" s="195"/>
      <c r="U1064" s="195"/>
      <c r="V1064" s="195"/>
      <c r="W1064" s="195"/>
      <c r="X1064" s="195"/>
      <c r="Y1064" s="195"/>
      <c r="Z1064" s="195"/>
      <c r="AA1064" s="195"/>
    </row>
    <row r="1065" spans="1:27" ht="13.8">
      <c r="A1065" s="195"/>
      <c r="B1065" s="195"/>
      <c r="C1065" s="195"/>
      <c r="D1065" s="195"/>
      <c r="E1065" s="198"/>
      <c r="F1065" s="195"/>
      <c r="G1065" s="195"/>
      <c r="H1065" s="195"/>
      <c r="I1065" s="195"/>
      <c r="J1065" s="195"/>
      <c r="K1065" s="195"/>
      <c r="L1065" s="195"/>
      <c r="M1065" s="195"/>
      <c r="N1065" s="195"/>
      <c r="O1065" s="195"/>
      <c r="P1065" s="195"/>
      <c r="Q1065" s="195"/>
      <c r="R1065" s="195"/>
      <c r="S1065" s="195"/>
      <c r="T1065" s="195"/>
      <c r="U1065" s="195"/>
      <c r="V1065" s="195"/>
      <c r="W1065" s="195"/>
      <c r="X1065" s="195"/>
      <c r="Y1065" s="195"/>
      <c r="Z1065" s="195"/>
      <c r="AA1065" s="195"/>
    </row>
    <row r="1066" spans="1:27" ht="13.8">
      <c r="A1066" s="195"/>
      <c r="B1066" s="195"/>
      <c r="C1066" s="195"/>
      <c r="D1066" s="195"/>
      <c r="E1066" s="198"/>
      <c r="F1066" s="195"/>
      <c r="G1066" s="195"/>
      <c r="H1066" s="195"/>
      <c r="I1066" s="195"/>
      <c r="J1066" s="195"/>
      <c r="K1066" s="195"/>
      <c r="L1066" s="195"/>
      <c r="M1066" s="195"/>
      <c r="N1066" s="195"/>
      <c r="O1066" s="195"/>
      <c r="P1066" s="195"/>
      <c r="Q1066" s="195"/>
      <c r="R1066" s="195"/>
      <c r="S1066" s="195"/>
      <c r="T1066" s="195"/>
      <c r="U1066" s="195"/>
      <c r="V1066" s="195"/>
      <c r="W1066" s="195"/>
      <c r="X1066" s="195"/>
      <c r="Y1066" s="195"/>
      <c r="Z1066" s="195"/>
      <c r="AA1066" s="195"/>
    </row>
    <row r="1067" spans="1:27" ht="13.8">
      <c r="A1067" s="195"/>
      <c r="B1067" s="195"/>
      <c r="C1067" s="195"/>
      <c r="D1067" s="195"/>
      <c r="E1067" s="198"/>
      <c r="F1067" s="195"/>
      <c r="G1067" s="195"/>
      <c r="H1067" s="195"/>
      <c r="I1067" s="195"/>
      <c r="J1067" s="195"/>
      <c r="K1067" s="195"/>
      <c r="L1067" s="195"/>
      <c r="M1067" s="195"/>
      <c r="N1067" s="195"/>
      <c r="O1067" s="195"/>
      <c r="P1067" s="195"/>
      <c r="Q1067" s="195"/>
      <c r="R1067" s="195"/>
      <c r="S1067" s="195"/>
      <c r="T1067" s="195"/>
      <c r="U1067" s="195"/>
      <c r="V1067" s="195"/>
      <c r="W1067" s="195"/>
      <c r="X1067" s="195"/>
      <c r="Y1067" s="195"/>
      <c r="Z1067" s="195"/>
      <c r="AA1067" s="195"/>
    </row>
    <row r="1068" spans="1:27" ht="13.8">
      <c r="A1068" s="195"/>
      <c r="B1068" s="195"/>
      <c r="C1068" s="195"/>
      <c r="D1068" s="195"/>
      <c r="E1068" s="198"/>
      <c r="F1068" s="195"/>
      <c r="G1068" s="195"/>
      <c r="H1068" s="195"/>
      <c r="I1068" s="195"/>
      <c r="J1068" s="195"/>
      <c r="K1068" s="195"/>
      <c r="L1068" s="195"/>
      <c r="M1068" s="195"/>
      <c r="N1068" s="195"/>
      <c r="O1068" s="195"/>
      <c r="P1068" s="195"/>
      <c r="Q1068" s="195"/>
      <c r="R1068" s="195"/>
      <c r="S1068" s="195"/>
      <c r="T1068" s="195"/>
      <c r="U1068" s="195"/>
      <c r="V1068" s="195"/>
      <c r="W1068" s="195"/>
      <c r="X1068" s="195"/>
      <c r="Y1068" s="195"/>
      <c r="Z1068" s="195"/>
      <c r="AA1068" s="195"/>
    </row>
    <row r="1069" spans="1:27" ht="13.8">
      <c r="A1069" s="195"/>
      <c r="B1069" s="195"/>
      <c r="C1069" s="195"/>
      <c r="D1069" s="195"/>
      <c r="E1069" s="198"/>
      <c r="F1069" s="195"/>
      <c r="G1069" s="195"/>
      <c r="H1069" s="195"/>
      <c r="I1069" s="195"/>
      <c r="J1069" s="195"/>
      <c r="K1069" s="195"/>
      <c r="L1069" s="195"/>
      <c r="M1069" s="195"/>
      <c r="N1069" s="195"/>
      <c r="O1069" s="195"/>
      <c r="P1069" s="195"/>
      <c r="Q1069" s="195"/>
      <c r="R1069" s="195"/>
      <c r="S1069" s="195"/>
      <c r="T1069" s="195"/>
      <c r="U1069" s="195"/>
      <c r="V1069" s="195"/>
      <c r="W1069" s="195"/>
      <c r="X1069" s="195"/>
      <c r="Y1069" s="195"/>
      <c r="Z1069" s="195"/>
      <c r="AA1069" s="195"/>
    </row>
    <row r="1070" spans="1:27" ht="13.8">
      <c r="A1070" s="195"/>
      <c r="B1070" s="195"/>
      <c r="C1070" s="195"/>
      <c r="D1070" s="195"/>
      <c r="E1070" s="198"/>
      <c r="F1070" s="195"/>
      <c r="G1070" s="195"/>
      <c r="H1070" s="195"/>
      <c r="I1070" s="195"/>
      <c r="J1070" s="195"/>
      <c r="K1070" s="195"/>
      <c r="L1070" s="195"/>
      <c r="M1070" s="195"/>
      <c r="N1070" s="195"/>
      <c r="O1070" s="195"/>
      <c r="P1070" s="195"/>
      <c r="Q1070" s="195"/>
      <c r="R1070" s="195"/>
      <c r="S1070" s="195"/>
      <c r="T1070" s="195"/>
      <c r="U1070" s="195"/>
      <c r="V1070" s="195"/>
      <c r="W1070" s="195"/>
      <c r="X1070" s="195"/>
      <c r="Y1070" s="195"/>
      <c r="Z1070" s="195"/>
      <c r="AA1070" s="195"/>
    </row>
    <row r="1071" spans="1:27" ht="13.8">
      <c r="A1071" s="195"/>
      <c r="B1071" s="195"/>
      <c r="C1071" s="195"/>
      <c r="D1071" s="195"/>
      <c r="E1071" s="198"/>
      <c r="F1071" s="195"/>
      <c r="G1071" s="195"/>
      <c r="H1071" s="195"/>
      <c r="I1071" s="195"/>
      <c r="J1071" s="195"/>
      <c r="K1071" s="195"/>
      <c r="L1071" s="195"/>
      <c r="M1071" s="195"/>
      <c r="N1071" s="195"/>
      <c r="O1071" s="195"/>
      <c r="P1071" s="195"/>
      <c r="Q1071" s="195"/>
      <c r="R1071" s="195"/>
      <c r="S1071" s="195"/>
      <c r="T1071" s="195"/>
      <c r="U1071" s="195"/>
      <c r="V1071" s="195"/>
      <c r="W1071" s="195"/>
      <c r="X1071" s="195"/>
      <c r="Y1071" s="195"/>
      <c r="Z1071" s="195"/>
      <c r="AA1071" s="195"/>
    </row>
    <row r="1072" spans="1:27" ht="13.8">
      <c r="A1072" s="195"/>
      <c r="B1072" s="195"/>
      <c r="C1072" s="195"/>
      <c r="D1072" s="195"/>
      <c r="E1072" s="198"/>
      <c r="F1072" s="195"/>
      <c r="G1072" s="195"/>
      <c r="H1072" s="195"/>
      <c r="I1072" s="195"/>
      <c r="J1072" s="195"/>
      <c r="K1072" s="195"/>
      <c r="L1072" s="195"/>
      <c r="M1072" s="195"/>
      <c r="N1072" s="195"/>
      <c r="O1072" s="195"/>
      <c r="P1072" s="195"/>
      <c r="Q1072" s="195"/>
      <c r="R1072" s="195"/>
      <c r="S1072" s="195"/>
      <c r="T1072" s="195"/>
      <c r="U1072" s="195"/>
      <c r="V1072" s="195"/>
      <c r="W1072" s="195"/>
      <c r="X1072" s="195"/>
      <c r="Y1072" s="195"/>
      <c r="Z1072" s="195"/>
      <c r="AA1072" s="195"/>
    </row>
    <row r="1073" spans="1:27" ht="13.8">
      <c r="A1073" s="195"/>
      <c r="B1073" s="195"/>
      <c r="C1073" s="195"/>
      <c r="D1073" s="195"/>
      <c r="E1073" s="198"/>
      <c r="F1073" s="195"/>
      <c r="G1073" s="195"/>
      <c r="H1073" s="195"/>
      <c r="I1073" s="195"/>
      <c r="J1073" s="195"/>
      <c r="K1073" s="195"/>
      <c r="L1073" s="195"/>
      <c r="M1073" s="195"/>
      <c r="N1073" s="195"/>
      <c r="O1073" s="195"/>
      <c r="P1073" s="195"/>
      <c r="Q1073" s="195"/>
      <c r="R1073" s="195"/>
      <c r="S1073" s="195"/>
      <c r="T1073" s="195"/>
      <c r="U1073" s="195"/>
      <c r="V1073" s="195"/>
      <c r="W1073" s="195"/>
      <c r="X1073" s="195"/>
      <c r="Y1073" s="195"/>
      <c r="Z1073" s="195"/>
      <c r="AA1073" s="195"/>
    </row>
    <row r="1074" spans="1:27" ht="13.8">
      <c r="A1074" s="195"/>
      <c r="B1074" s="195"/>
      <c r="C1074" s="195"/>
      <c r="D1074" s="195"/>
      <c r="E1074" s="198"/>
      <c r="F1074" s="195"/>
      <c r="G1074" s="195"/>
      <c r="H1074" s="195"/>
      <c r="I1074" s="195"/>
      <c r="J1074" s="195"/>
      <c r="K1074" s="195"/>
      <c r="L1074" s="195"/>
      <c r="M1074" s="195"/>
      <c r="N1074" s="195"/>
      <c r="O1074" s="195"/>
      <c r="P1074" s="195"/>
      <c r="Q1074" s="195"/>
      <c r="R1074" s="195"/>
      <c r="S1074" s="195"/>
      <c r="T1074" s="195"/>
      <c r="U1074" s="195"/>
      <c r="V1074" s="195"/>
      <c r="W1074" s="195"/>
      <c r="X1074" s="195"/>
      <c r="Y1074" s="195"/>
      <c r="Z1074" s="195"/>
      <c r="AA1074" s="195"/>
    </row>
    <row r="1075" spans="1:27" ht="13.8">
      <c r="A1075" s="195"/>
      <c r="B1075" s="195"/>
      <c r="C1075" s="195"/>
      <c r="D1075" s="195"/>
      <c r="E1075" s="198"/>
      <c r="F1075" s="195"/>
      <c r="G1075" s="195"/>
      <c r="H1075" s="195"/>
      <c r="I1075" s="195"/>
      <c r="J1075" s="195"/>
      <c r="K1075" s="195"/>
      <c r="L1075" s="195"/>
      <c r="M1075" s="195"/>
      <c r="N1075" s="195"/>
      <c r="O1075" s="195"/>
      <c r="P1075" s="195"/>
      <c r="Q1075" s="195"/>
      <c r="R1075" s="195"/>
      <c r="S1075" s="195"/>
      <c r="T1075" s="195"/>
      <c r="U1075" s="195"/>
      <c r="V1075" s="195"/>
      <c r="W1075" s="195"/>
      <c r="X1075" s="195"/>
      <c r="Y1075" s="195"/>
      <c r="Z1075" s="195"/>
      <c r="AA1075" s="195"/>
    </row>
    <row r="1076" spans="1:27" ht="13.8">
      <c r="A1076" s="195"/>
      <c r="B1076" s="195"/>
      <c r="C1076" s="195"/>
      <c r="D1076" s="195"/>
      <c r="E1076" s="198"/>
      <c r="F1076" s="195"/>
      <c r="G1076" s="195"/>
      <c r="H1076" s="195"/>
      <c r="I1076" s="195"/>
      <c r="J1076" s="195"/>
      <c r="K1076" s="195"/>
      <c r="L1076" s="195"/>
      <c r="M1076" s="195"/>
      <c r="N1076" s="195"/>
      <c r="O1076" s="195"/>
      <c r="P1076" s="195"/>
      <c r="Q1076" s="195"/>
      <c r="R1076" s="195"/>
      <c r="S1076" s="195"/>
      <c r="T1076" s="195"/>
      <c r="U1076" s="195"/>
      <c r="V1076" s="195"/>
      <c r="W1076" s="195"/>
      <c r="X1076" s="195"/>
      <c r="Y1076" s="195"/>
      <c r="Z1076" s="195"/>
      <c r="AA1076" s="195"/>
    </row>
    <row r="1077" spans="1:27" ht="13.8">
      <c r="A1077" s="195"/>
      <c r="B1077" s="195"/>
      <c r="C1077" s="195"/>
      <c r="D1077" s="195"/>
      <c r="E1077" s="198"/>
      <c r="F1077" s="195"/>
      <c r="G1077" s="195"/>
      <c r="H1077" s="195"/>
      <c r="I1077" s="195"/>
      <c r="J1077" s="195"/>
      <c r="K1077" s="195"/>
      <c r="L1077" s="195"/>
      <c r="M1077" s="195"/>
      <c r="N1077" s="195"/>
      <c r="O1077" s="195"/>
      <c r="P1077" s="195"/>
      <c r="Q1077" s="195"/>
      <c r="R1077" s="195"/>
      <c r="S1077" s="195"/>
      <c r="T1077" s="195"/>
      <c r="U1077" s="195"/>
      <c r="V1077" s="195"/>
      <c r="W1077" s="195"/>
      <c r="X1077" s="195"/>
      <c r="Y1077" s="195"/>
      <c r="Z1077" s="195"/>
      <c r="AA1077" s="195"/>
    </row>
    <row r="1078" spans="1:27" ht="13.8">
      <c r="A1078" s="195"/>
      <c r="B1078" s="195"/>
      <c r="C1078" s="195"/>
      <c r="D1078" s="195"/>
      <c r="E1078" s="198"/>
      <c r="F1078" s="195"/>
      <c r="G1078" s="195"/>
      <c r="H1078" s="195"/>
      <c r="I1078" s="195"/>
      <c r="J1078" s="195"/>
      <c r="K1078" s="195"/>
      <c r="L1078" s="195"/>
      <c r="M1078" s="195"/>
      <c r="N1078" s="195"/>
      <c r="O1078" s="195"/>
      <c r="P1078" s="195"/>
      <c r="Q1078" s="195"/>
      <c r="R1078" s="195"/>
      <c r="S1078" s="195"/>
      <c r="T1078" s="195"/>
      <c r="U1078" s="195"/>
      <c r="V1078" s="195"/>
      <c r="W1078" s="195"/>
      <c r="X1078" s="195"/>
      <c r="Y1078" s="195"/>
      <c r="Z1078" s="195"/>
      <c r="AA1078" s="195"/>
    </row>
    <row r="1079" spans="1:27" ht="13.8">
      <c r="A1079" s="195"/>
      <c r="B1079" s="195"/>
      <c r="C1079" s="195"/>
      <c r="D1079" s="195"/>
      <c r="E1079" s="198"/>
      <c r="F1079" s="195"/>
      <c r="G1079" s="195"/>
      <c r="H1079" s="195"/>
      <c r="I1079" s="195"/>
      <c r="J1079" s="195"/>
      <c r="K1079" s="195"/>
      <c r="L1079" s="195"/>
      <c r="M1079" s="195"/>
      <c r="N1079" s="195"/>
      <c r="O1079" s="195"/>
      <c r="P1079" s="195"/>
      <c r="Q1079" s="195"/>
      <c r="R1079" s="195"/>
      <c r="S1079" s="195"/>
      <c r="T1079" s="195"/>
      <c r="U1079" s="195"/>
      <c r="V1079" s="195"/>
      <c r="W1079" s="195"/>
      <c r="X1079" s="195"/>
      <c r="Y1079" s="195"/>
      <c r="Z1079" s="195"/>
      <c r="AA1079" s="195"/>
    </row>
    <row r="1080" spans="1:27" ht="13.8">
      <c r="A1080" s="195"/>
      <c r="B1080" s="195"/>
      <c r="C1080" s="195"/>
      <c r="D1080" s="195"/>
      <c r="E1080" s="198"/>
      <c r="F1080" s="195"/>
      <c r="G1080" s="195"/>
      <c r="H1080" s="195"/>
      <c r="I1080" s="195"/>
      <c r="J1080" s="195"/>
      <c r="K1080" s="195"/>
      <c r="L1080" s="195"/>
      <c r="M1080" s="195"/>
      <c r="N1080" s="195"/>
      <c r="O1080" s="195"/>
      <c r="P1080" s="195"/>
      <c r="Q1080" s="195"/>
      <c r="R1080" s="195"/>
      <c r="S1080" s="195"/>
      <c r="T1080" s="195"/>
      <c r="U1080" s="195"/>
      <c r="V1080" s="195"/>
      <c r="W1080" s="195"/>
      <c r="X1080" s="195"/>
      <c r="Y1080" s="195"/>
      <c r="Z1080" s="195"/>
      <c r="AA1080" s="195"/>
    </row>
    <row r="1081" spans="1:27" ht="13.8">
      <c r="A1081" s="195"/>
      <c r="B1081" s="195"/>
      <c r="C1081" s="195"/>
      <c r="D1081" s="195"/>
      <c r="E1081" s="198"/>
      <c r="F1081" s="195"/>
      <c r="G1081" s="195"/>
      <c r="H1081" s="195"/>
      <c r="I1081" s="195"/>
      <c r="J1081" s="195"/>
      <c r="K1081" s="195"/>
      <c r="L1081" s="195"/>
      <c r="M1081" s="195"/>
      <c r="N1081" s="195"/>
      <c r="O1081" s="195"/>
      <c r="P1081" s="195"/>
      <c r="Q1081" s="195"/>
      <c r="R1081" s="195"/>
      <c r="S1081" s="195"/>
      <c r="T1081" s="195"/>
      <c r="U1081" s="195"/>
      <c r="V1081" s="195"/>
      <c r="W1081" s="195"/>
      <c r="X1081" s="195"/>
      <c r="Y1081" s="195"/>
      <c r="Z1081" s="195"/>
      <c r="AA1081" s="195"/>
    </row>
    <row r="1082" spans="1:27" ht="13.8">
      <c r="A1082" s="195"/>
      <c r="B1082" s="195"/>
      <c r="C1082" s="195"/>
      <c r="D1082" s="195"/>
      <c r="E1082" s="198"/>
      <c r="F1082" s="195"/>
      <c r="G1082" s="195"/>
      <c r="H1082" s="195"/>
      <c r="I1082" s="195"/>
      <c r="J1082" s="195"/>
      <c r="K1082" s="195"/>
      <c r="L1082" s="195"/>
      <c r="M1082" s="195"/>
      <c r="N1082" s="195"/>
      <c r="O1082" s="195"/>
      <c r="P1082" s="195"/>
      <c r="Q1082" s="195"/>
      <c r="R1082" s="195"/>
      <c r="S1082" s="195"/>
      <c r="T1082" s="195"/>
      <c r="U1082" s="195"/>
      <c r="V1082" s="195"/>
      <c r="W1082" s="195"/>
      <c r="X1082" s="195"/>
      <c r="Y1082" s="195"/>
      <c r="Z1082" s="195"/>
      <c r="AA1082" s="195"/>
    </row>
    <row r="1083" spans="1:27" ht="13.8">
      <c r="A1083" s="195"/>
      <c r="B1083" s="195"/>
      <c r="C1083" s="195"/>
      <c r="D1083" s="195"/>
      <c r="E1083" s="198"/>
      <c r="F1083" s="195"/>
      <c r="G1083" s="195"/>
      <c r="H1083" s="195"/>
      <c r="I1083" s="195"/>
      <c r="J1083" s="195"/>
      <c r="K1083" s="195"/>
      <c r="L1083" s="195"/>
      <c r="M1083" s="195"/>
      <c r="N1083" s="195"/>
      <c r="O1083" s="195"/>
      <c r="P1083" s="195"/>
      <c r="Q1083" s="195"/>
      <c r="R1083" s="195"/>
      <c r="S1083" s="195"/>
      <c r="T1083" s="195"/>
      <c r="U1083" s="195"/>
      <c r="V1083" s="195"/>
      <c r="W1083" s="195"/>
      <c r="X1083" s="195"/>
      <c r="Y1083" s="195"/>
      <c r="Z1083" s="195"/>
      <c r="AA1083" s="195"/>
    </row>
    <row r="1084" spans="1:27" ht="13.8">
      <c r="A1084" s="195"/>
      <c r="B1084" s="195"/>
      <c r="C1084" s="195"/>
      <c r="D1084" s="195"/>
      <c r="E1084" s="198"/>
      <c r="F1084" s="195"/>
      <c r="G1084" s="195"/>
      <c r="H1084" s="195"/>
      <c r="I1084" s="195"/>
      <c r="J1084" s="195"/>
      <c r="K1084" s="195"/>
      <c r="L1084" s="195"/>
      <c r="M1084" s="195"/>
      <c r="N1084" s="195"/>
      <c r="O1084" s="195"/>
      <c r="P1084" s="195"/>
      <c r="Q1084" s="195"/>
      <c r="R1084" s="195"/>
      <c r="S1084" s="195"/>
      <c r="T1084" s="195"/>
      <c r="U1084" s="195"/>
      <c r="V1084" s="195"/>
      <c r="W1084" s="195"/>
      <c r="X1084" s="195"/>
      <c r="Y1084" s="195"/>
      <c r="Z1084" s="195"/>
      <c r="AA1084" s="195"/>
    </row>
    <row r="1085" spans="1:27" ht="13.8">
      <c r="A1085" s="195"/>
      <c r="B1085" s="195"/>
      <c r="C1085" s="195"/>
      <c r="D1085" s="195"/>
      <c r="E1085" s="198"/>
      <c r="F1085" s="195"/>
      <c r="G1085" s="195"/>
      <c r="H1085" s="195"/>
      <c r="I1085" s="195"/>
      <c r="J1085" s="195"/>
      <c r="K1085" s="195"/>
      <c r="L1085" s="195"/>
      <c r="M1085" s="195"/>
      <c r="N1085" s="195"/>
      <c r="O1085" s="195"/>
      <c r="P1085" s="195"/>
      <c r="Q1085" s="195"/>
      <c r="R1085" s="195"/>
      <c r="S1085" s="195"/>
      <c r="T1085" s="195"/>
      <c r="U1085" s="195"/>
      <c r="V1085" s="195"/>
      <c r="W1085" s="195"/>
      <c r="X1085" s="195"/>
      <c r="Y1085" s="195"/>
      <c r="Z1085" s="195"/>
      <c r="AA1085" s="195"/>
    </row>
    <row r="1086" spans="1:27" ht="13.8">
      <c r="A1086" s="195"/>
      <c r="B1086" s="195"/>
      <c r="C1086" s="195"/>
      <c r="D1086" s="195"/>
      <c r="E1086" s="198"/>
      <c r="F1086" s="195"/>
      <c r="G1086" s="195"/>
      <c r="H1086" s="195"/>
      <c r="I1086" s="195"/>
      <c r="J1086" s="195"/>
      <c r="K1086" s="195"/>
      <c r="L1086" s="195"/>
      <c r="M1086" s="195"/>
      <c r="N1086" s="195"/>
      <c r="O1086" s="195"/>
      <c r="P1086" s="195"/>
      <c r="Q1086" s="195"/>
      <c r="R1086" s="195"/>
      <c r="S1086" s="195"/>
      <c r="T1086" s="195"/>
      <c r="U1086" s="195"/>
      <c r="V1086" s="195"/>
      <c r="W1086" s="195"/>
      <c r="X1086" s="195"/>
      <c r="Y1086" s="195"/>
      <c r="Z1086" s="195"/>
      <c r="AA1086" s="195"/>
    </row>
    <row r="1087" spans="1:27" ht="13.8">
      <c r="A1087" s="195"/>
      <c r="B1087" s="195"/>
      <c r="C1087" s="195"/>
      <c r="D1087" s="195"/>
      <c r="E1087" s="198"/>
      <c r="F1087" s="195"/>
      <c r="G1087" s="195"/>
      <c r="H1087" s="195"/>
      <c r="I1087" s="195"/>
      <c r="J1087" s="195"/>
      <c r="K1087" s="195"/>
      <c r="L1087" s="195"/>
      <c r="M1087" s="195"/>
      <c r="N1087" s="195"/>
      <c r="O1087" s="195"/>
      <c r="P1087" s="195"/>
      <c r="Q1087" s="195"/>
      <c r="R1087" s="195"/>
      <c r="S1087" s="195"/>
      <c r="T1087" s="195"/>
      <c r="U1087" s="195"/>
      <c r="V1087" s="195"/>
      <c r="W1087" s="195"/>
      <c r="X1087" s="195"/>
      <c r="Y1087" s="195"/>
      <c r="Z1087" s="195"/>
      <c r="AA1087" s="195"/>
    </row>
    <row r="1088" spans="1:27" ht="13.8">
      <c r="A1088" s="195"/>
      <c r="B1088" s="195"/>
      <c r="C1088" s="195"/>
      <c r="D1088" s="195"/>
      <c r="E1088" s="198"/>
      <c r="F1088" s="195"/>
      <c r="G1088" s="195"/>
      <c r="H1088" s="195"/>
      <c r="I1088" s="195"/>
      <c r="J1088" s="195"/>
      <c r="K1088" s="195"/>
      <c r="L1088" s="195"/>
      <c r="M1088" s="195"/>
      <c r="N1088" s="195"/>
      <c r="O1088" s="195"/>
      <c r="P1088" s="195"/>
      <c r="Q1088" s="195"/>
      <c r="R1088" s="195"/>
      <c r="S1088" s="195"/>
      <c r="T1088" s="195"/>
      <c r="U1088" s="195"/>
      <c r="V1088" s="195"/>
      <c r="W1088" s="195"/>
      <c r="X1088" s="195"/>
      <c r="Y1088" s="195"/>
      <c r="Z1088" s="195"/>
      <c r="AA1088" s="195"/>
    </row>
    <row r="1089" spans="1:27" ht="13.8">
      <c r="A1089" s="195"/>
      <c r="B1089" s="195"/>
      <c r="C1089" s="195"/>
      <c r="D1089" s="195"/>
      <c r="E1089" s="198"/>
      <c r="F1089" s="195"/>
      <c r="G1089" s="195"/>
      <c r="H1089" s="195"/>
      <c r="I1089" s="195"/>
      <c r="J1089" s="195"/>
      <c r="K1089" s="195"/>
      <c r="L1089" s="195"/>
      <c r="M1089" s="195"/>
      <c r="N1089" s="195"/>
      <c r="O1089" s="195"/>
      <c r="P1089" s="195"/>
      <c r="Q1089" s="195"/>
      <c r="R1089" s="195"/>
      <c r="S1089" s="195"/>
      <c r="T1089" s="195"/>
      <c r="U1089" s="195"/>
      <c r="V1089" s="195"/>
      <c r="W1089" s="195"/>
      <c r="X1089" s="195"/>
      <c r="Y1089" s="195"/>
      <c r="Z1089" s="195"/>
      <c r="AA1089" s="195"/>
    </row>
    <row r="1090" spans="1:27" ht="13.8">
      <c r="A1090" s="195"/>
      <c r="B1090" s="195"/>
      <c r="C1090" s="195"/>
      <c r="D1090" s="195"/>
      <c r="E1090" s="198"/>
      <c r="F1090" s="195"/>
      <c r="G1090" s="195"/>
      <c r="H1090" s="195"/>
      <c r="I1090" s="195"/>
      <c r="J1090" s="195"/>
      <c r="K1090" s="195"/>
      <c r="L1090" s="195"/>
      <c r="M1090" s="195"/>
      <c r="N1090" s="195"/>
      <c r="O1090" s="195"/>
      <c r="P1090" s="195"/>
      <c r="Q1090" s="195"/>
      <c r="R1090" s="195"/>
      <c r="S1090" s="195"/>
      <c r="T1090" s="195"/>
      <c r="U1090" s="195"/>
      <c r="V1090" s="195"/>
      <c r="W1090" s="195"/>
      <c r="X1090" s="195"/>
      <c r="Y1090" s="195"/>
      <c r="Z1090" s="195"/>
      <c r="AA1090" s="195"/>
    </row>
    <row r="1091" spans="1:27" ht="13.8">
      <c r="A1091" s="195"/>
      <c r="B1091" s="195"/>
      <c r="C1091" s="195"/>
      <c r="D1091" s="195"/>
      <c r="E1091" s="198"/>
      <c r="F1091" s="195"/>
      <c r="G1091" s="195"/>
      <c r="H1091" s="195"/>
      <c r="I1091" s="195"/>
      <c r="J1091" s="195"/>
      <c r="K1091" s="195"/>
      <c r="L1091" s="195"/>
      <c r="M1091" s="195"/>
      <c r="N1091" s="195"/>
      <c r="O1091" s="195"/>
      <c r="P1091" s="195"/>
      <c r="Q1091" s="195"/>
      <c r="R1091" s="195"/>
      <c r="S1091" s="195"/>
      <c r="T1091" s="195"/>
      <c r="U1091" s="195"/>
      <c r="V1091" s="195"/>
      <c r="W1091" s="195"/>
      <c r="X1091" s="195"/>
      <c r="Y1091" s="195"/>
      <c r="Z1091" s="195"/>
      <c r="AA1091" s="195"/>
    </row>
    <row r="1092" spans="1:27" ht="13.8">
      <c r="A1092" s="195"/>
      <c r="B1092" s="195"/>
      <c r="C1092" s="195"/>
      <c r="D1092" s="195"/>
      <c r="E1092" s="198"/>
      <c r="F1092" s="195"/>
      <c r="G1092" s="195"/>
      <c r="H1092" s="195"/>
      <c r="I1092" s="195"/>
      <c r="J1092" s="195"/>
      <c r="K1092" s="195"/>
      <c r="L1092" s="195"/>
      <c r="M1092" s="195"/>
      <c r="N1092" s="195"/>
      <c r="O1092" s="195"/>
      <c r="P1092" s="195"/>
      <c r="Q1092" s="195"/>
      <c r="R1092" s="195"/>
      <c r="S1092" s="195"/>
      <c r="T1092" s="195"/>
      <c r="U1092" s="195"/>
      <c r="V1092" s="195"/>
      <c r="W1092" s="195"/>
      <c r="X1092" s="195"/>
      <c r="Y1092" s="195"/>
      <c r="Z1092" s="195"/>
      <c r="AA1092" s="195"/>
    </row>
    <row r="1093" spans="1:27" ht="13.8">
      <c r="A1093" s="195"/>
      <c r="B1093" s="195"/>
      <c r="C1093" s="195"/>
      <c r="D1093" s="195"/>
      <c r="E1093" s="198"/>
      <c r="F1093" s="195"/>
      <c r="G1093" s="195"/>
      <c r="H1093" s="195"/>
      <c r="I1093" s="195"/>
      <c r="J1093" s="195"/>
      <c r="K1093" s="195"/>
      <c r="L1093" s="195"/>
      <c r="M1093" s="195"/>
      <c r="N1093" s="195"/>
      <c r="O1093" s="195"/>
      <c r="P1093" s="195"/>
      <c r="Q1093" s="195"/>
      <c r="R1093" s="195"/>
      <c r="S1093" s="195"/>
      <c r="T1093" s="195"/>
      <c r="U1093" s="195"/>
      <c r="V1093" s="195"/>
      <c r="W1093" s="195"/>
      <c r="X1093" s="195"/>
      <c r="Y1093" s="195"/>
      <c r="Z1093" s="195"/>
      <c r="AA1093" s="195"/>
    </row>
    <row r="1094" spans="1:27" ht="13.8">
      <c r="A1094" s="195"/>
      <c r="B1094" s="195"/>
      <c r="C1094" s="195"/>
      <c r="D1094" s="195"/>
      <c r="E1094" s="198"/>
      <c r="F1094" s="195"/>
      <c r="G1094" s="195"/>
      <c r="H1094" s="195"/>
      <c r="I1094" s="195"/>
      <c r="J1094" s="195"/>
      <c r="K1094" s="195"/>
      <c r="L1094" s="195"/>
      <c r="M1094" s="195"/>
      <c r="N1094" s="195"/>
      <c r="O1094" s="195"/>
      <c r="P1094" s="195"/>
      <c r="Q1094" s="195"/>
      <c r="R1094" s="195"/>
      <c r="S1094" s="195"/>
      <c r="T1094" s="195"/>
      <c r="U1094" s="195"/>
      <c r="V1094" s="195"/>
      <c r="W1094" s="195"/>
      <c r="X1094" s="195"/>
      <c r="Y1094" s="195"/>
      <c r="Z1094" s="195"/>
      <c r="AA1094" s="195"/>
    </row>
    <row r="1095" spans="1:27" ht="13.8">
      <c r="A1095" s="195"/>
      <c r="B1095" s="195"/>
      <c r="C1095" s="195"/>
      <c r="D1095" s="195"/>
      <c r="E1095" s="198"/>
      <c r="F1095" s="195"/>
      <c r="G1095" s="195"/>
      <c r="H1095" s="195"/>
      <c r="I1095" s="195"/>
      <c r="J1095" s="195"/>
      <c r="K1095" s="195"/>
      <c r="L1095" s="195"/>
      <c r="M1095" s="195"/>
      <c r="N1095" s="195"/>
      <c r="O1095" s="195"/>
      <c r="P1095" s="195"/>
      <c r="Q1095" s="195"/>
      <c r="R1095" s="195"/>
      <c r="S1095" s="195"/>
      <c r="T1095" s="195"/>
      <c r="U1095" s="195"/>
      <c r="V1095" s="195"/>
      <c r="W1095" s="195"/>
      <c r="X1095" s="195"/>
      <c r="Y1095" s="195"/>
      <c r="Z1095" s="195"/>
      <c r="AA1095" s="195"/>
    </row>
    <row r="1096" spans="1:27" ht="13.8">
      <c r="A1096" s="195"/>
      <c r="B1096" s="195"/>
      <c r="C1096" s="195"/>
      <c r="D1096" s="195"/>
      <c r="E1096" s="198"/>
      <c r="F1096" s="195"/>
      <c r="G1096" s="195"/>
      <c r="H1096" s="195"/>
      <c r="I1096" s="195"/>
      <c r="J1096" s="195"/>
      <c r="K1096" s="195"/>
      <c r="L1096" s="195"/>
      <c r="M1096" s="195"/>
      <c r="N1096" s="195"/>
      <c r="O1096" s="195"/>
      <c r="P1096" s="195"/>
      <c r="Q1096" s="195"/>
      <c r="R1096" s="195"/>
      <c r="S1096" s="195"/>
      <c r="T1096" s="195"/>
      <c r="U1096" s="195"/>
      <c r="V1096" s="195"/>
      <c r="W1096" s="195"/>
      <c r="X1096" s="195"/>
      <c r="Y1096" s="195"/>
      <c r="Z1096" s="195"/>
      <c r="AA1096" s="195"/>
    </row>
    <row r="1097" spans="1:27" ht="13.8">
      <c r="A1097" s="195"/>
      <c r="B1097" s="195"/>
      <c r="C1097" s="195"/>
      <c r="D1097" s="195"/>
      <c r="E1097" s="198"/>
      <c r="F1097" s="195"/>
      <c r="G1097" s="195"/>
      <c r="H1097" s="195"/>
      <c r="I1097" s="195"/>
      <c r="J1097" s="195"/>
      <c r="K1097" s="195"/>
      <c r="L1097" s="195"/>
      <c r="M1097" s="195"/>
      <c r="N1097" s="195"/>
      <c r="O1097" s="195"/>
      <c r="P1097" s="195"/>
      <c r="Q1097" s="195"/>
      <c r="R1097" s="195"/>
      <c r="S1097" s="195"/>
      <c r="T1097" s="195"/>
      <c r="U1097" s="195"/>
      <c r="V1097" s="195"/>
      <c r="W1097" s="195"/>
      <c r="X1097" s="195"/>
      <c r="Y1097" s="195"/>
      <c r="Z1097" s="195"/>
      <c r="AA1097" s="195"/>
    </row>
    <row r="1098" spans="1:27" ht="13.8">
      <c r="A1098" s="195"/>
      <c r="B1098" s="195"/>
      <c r="C1098" s="195"/>
      <c r="D1098" s="195"/>
      <c r="E1098" s="198"/>
      <c r="F1098" s="195"/>
      <c r="G1098" s="195"/>
      <c r="H1098" s="195"/>
      <c r="I1098" s="195"/>
      <c r="J1098" s="195"/>
      <c r="K1098" s="195"/>
      <c r="L1098" s="195"/>
      <c r="M1098" s="195"/>
      <c r="N1098" s="195"/>
      <c r="O1098" s="195"/>
      <c r="P1098" s="195"/>
      <c r="Q1098" s="195"/>
      <c r="R1098" s="195"/>
      <c r="S1098" s="195"/>
      <c r="T1098" s="195"/>
      <c r="U1098" s="195"/>
      <c r="V1098" s="195"/>
      <c r="W1098" s="195"/>
      <c r="X1098" s="195"/>
      <c r="Y1098" s="195"/>
      <c r="Z1098" s="195"/>
      <c r="AA1098" s="195"/>
    </row>
    <row r="1099" spans="1:27" ht="13.8">
      <c r="A1099" s="195"/>
      <c r="B1099" s="195"/>
      <c r="C1099" s="195"/>
      <c r="D1099" s="195"/>
      <c r="E1099" s="198"/>
      <c r="F1099" s="195"/>
      <c r="G1099" s="195"/>
      <c r="H1099" s="195"/>
      <c r="I1099" s="195"/>
      <c r="J1099" s="195"/>
      <c r="K1099" s="195"/>
      <c r="L1099" s="195"/>
      <c r="M1099" s="195"/>
      <c r="N1099" s="195"/>
      <c r="O1099" s="195"/>
      <c r="P1099" s="195"/>
      <c r="Q1099" s="195"/>
      <c r="R1099" s="195"/>
      <c r="S1099" s="195"/>
      <c r="T1099" s="195"/>
      <c r="U1099" s="195"/>
      <c r="V1099" s="195"/>
      <c r="W1099" s="195"/>
      <c r="X1099" s="195"/>
      <c r="Y1099" s="195"/>
      <c r="Z1099" s="195"/>
      <c r="AA1099" s="195"/>
    </row>
    <row r="1100" spans="1:27" ht="13.8">
      <c r="A1100" s="195"/>
      <c r="B1100" s="195"/>
      <c r="C1100" s="195"/>
      <c r="D1100" s="195"/>
      <c r="E1100" s="198"/>
      <c r="F1100" s="195"/>
      <c r="G1100" s="195"/>
      <c r="H1100" s="195"/>
      <c r="I1100" s="195"/>
      <c r="J1100" s="195"/>
      <c r="K1100" s="195"/>
      <c r="L1100" s="195"/>
      <c r="M1100" s="195"/>
      <c r="N1100" s="195"/>
      <c r="O1100" s="195"/>
      <c r="P1100" s="195"/>
      <c r="Q1100" s="195"/>
      <c r="R1100" s="195"/>
      <c r="S1100" s="195"/>
      <c r="T1100" s="195"/>
      <c r="U1100" s="195"/>
      <c r="V1100" s="195"/>
      <c r="W1100" s="195"/>
      <c r="X1100" s="195"/>
      <c r="Y1100" s="195"/>
      <c r="Z1100" s="195"/>
      <c r="AA1100" s="195"/>
    </row>
    <row r="1101" spans="1:27" ht="13.8">
      <c r="A1101" s="195"/>
      <c r="B1101" s="195"/>
      <c r="C1101" s="195"/>
      <c r="D1101" s="195"/>
      <c r="E1101" s="198"/>
      <c r="F1101" s="195"/>
      <c r="G1101" s="195"/>
      <c r="H1101" s="195"/>
      <c r="I1101" s="195"/>
      <c r="J1101" s="195"/>
      <c r="K1101" s="195"/>
      <c r="L1101" s="195"/>
      <c r="M1101" s="195"/>
      <c r="N1101" s="195"/>
      <c r="O1101" s="195"/>
      <c r="P1101" s="195"/>
      <c r="Q1101" s="195"/>
      <c r="R1101" s="195"/>
      <c r="S1101" s="195"/>
      <c r="T1101" s="195"/>
      <c r="U1101" s="195"/>
      <c r="V1101" s="195"/>
      <c r="W1101" s="195"/>
      <c r="X1101" s="195"/>
      <c r="Y1101" s="195"/>
      <c r="Z1101" s="195"/>
      <c r="AA1101" s="195"/>
    </row>
    <row r="1102" spans="1:27" ht="13.8">
      <c r="A1102" s="195"/>
      <c r="B1102" s="195"/>
      <c r="C1102" s="195"/>
      <c r="D1102" s="195"/>
      <c r="E1102" s="198"/>
      <c r="F1102" s="195"/>
      <c r="G1102" s="195"/>
      <c r="H1102" s="195"/>
      <c r="I1102" s="195"/>
      <c r="J1102" s="195"/>
      <c r="K1102" s="195"/>
      <c r="L1102" s="195"/>
      <c r="M1102" s="195"/>
      <c r="N1102" s="195"/>
      <c r="O1102" s="195"/>
      <c r="P1102" s="195"/>
      <c r="Q1102" s="195"/>
      <c r="R1102" s="195"/>
      <c r="S1102" s="195"/>
      <c r="T1102" s="195"/>
      <c r="U1102" s="195"/>
      <c r="V1102" s="195"/>
      <c r="W1102" s="195"/>
      <c r="X1102" s="195"/>
      <c r="Y1102" s="195"/>
      <c r="Z1102" s="195"/>
      <c r="AA1102" s="195"/>
    </row>
    <row r="1103" spans="1:27" ht="13.8">
      <c r="A1103" s="195"/>
      <c r="B1103" s="195"/>
      <c r="C1103" s="195"/>
      <c r="D1103" s="195"/>
      <c r="E1103" s="198"/>
      <c r="F1103" s="195"/>
      <c r="G1103" s="195"/>
      <c r="H1103" s="195"/>
      <c r="I1103" s="195"/>
      <c r="J1103" s="195"/>
      <c r="K1103" s="195"/>
      <c r="L1103" s="195"/>
      <c r="M1103" s="195"/>
      <c r="N1103" s="195"/>
      <c r="O1103" s="195"/>
      <c r="P1103" s="195"/>
      <c r="Q1103" s="195"/>
      <c r="R1103" s="195"/>
      <c r="S1103" s="195"/>
      <c r="T1103" s="195"/>
      <c r="U1103" s="195"/>
      <c r="V1103" s="195"/>
      <c r="W1103" s="195"/>
      <c r="X1103" s="195"/>
      <c r="Y1103" s="195"/>
      <c r="Z1103" s="195"/>
      <c r="AA1103" s="195"/>
    </row>
    <row r="1104" spans="1:27" ht="13.8">
      <c r="A1104" s="195"/>
      <c r="B1104" s="195"/>
      <c r="C1104" s="195"/>
      <c r="D1104" s="195"/>
      <c r="E1104" s="198"/>
      <c r="F1104" s="195"/>
      <c r="G1104" s="195"/>
      <c r="H1104" s="195"/>
      <c r="I1104" s="195"/>
      <c r="J1104" s="195"/>
      <c r="K1104" s="195"/>
      <c r="L1104" s="195"/>
      <c r="M1104" s="195"/>
      <c r="N1104" s="195"/>
      <c r="O1104" s="195"/>
      <c r="P1104" s="195"/>
      <c r="Q1104" s="195"/>
      <c r="R1104" s="195"/>
      <c r="S1104" s="195"/>
      <c r="T1104" s="195"/>
      <c r="U1104" s="195"/>
      <c r="V1104" s="195"/>
      <c r="W1104" s="195"/>
      <c r="X1104" s="195"/>
      <c r="Y1104" s="195"/>
      <c r="Z1104" s="195"/>
      <c r="AA1104" s="195"/>
    </row>
    <row r="1105" spans="1:27" ht="13.8">
      <c r="A1105" s="195"/>
      <c r="B1105" s="195"/>
      <c r="C1105" s="195"/>
      <c r="D1105" s="195"/>
      <c r="E1105" s="198"/>
      <c r="F1105" s="195"/>
      <c r="G1105" s="195"/>
      <c r="H1105" s="195"/>
      <c r="I1105" s="195"/>
      <c r="J1105" s="195"/>
      <c r="K1105" s="195"/>
      <c r="L1105" s="195"/>
      <c r="M1105" s="195"/>
      <c r="N1105" s="195"/>
      <c r="O1105" s="195"/>
      <c r="P1105" s="195"/>
      <c r="Q1105" s="195"/>
      <c r="R1105" s="195"/>
      <c r="S1105" s="195"/>
      <c r="T1105" s="195"/>
      <c r="U1105" s="195"/>
      <c r="V1105" s="195"/>
      <c r="W1105" s="195"/>
      <c r="X1105" s="195"/>
      <c r="Y1105" s="195"/>
      <c r="Z1105" s="195"/>
      <c r="AA1105" s="195"/>
    </row>
    <row r="1106" spans="1:27" ht="13.8">
      <c r="A1106" s="195"/>
      <c r="B1106" s="195"/>
      <c r="C1106" s="195"/>
      <c r="D1106" s="195"/>
      <c r="E1106" s="198"/>
      <c r="F1106" s="195"/>
      <c r="G1106" s="195"/>
      <c r="H1106" s="195"/>
      <c r="I1106" s="195"/>
      <c r="J1106" s="195"/>
      <c r="K1106" s="195"/>
      <c r="L1106" s="195"/>
      <c r="M1106" s="195"/>
      <c r="N1106" s="195"/>
      <c r="O1106" s="195"/>
      <c r="P1106" s="195"/>
      <c r="Q1106" s="195"/>
      <c r="R1106" s="195"/>
      <c r="S1106" s="195"/>
      <c r="T1106" s="195"/>
      <c r="U1106" s="195"/>
      <c r="V1106" s="195"/>
      <c r="W1106" s="195"/>
      <c r="X1106" s="195"/>
      <c r="Y1106" s="195"/>
      <c r="Z1106" s="195"/>
      <c r="AA1106" s="195"/>
    </row>
    <row r="1107" spans="1:27" ht="13.8">
      <c r="A1107" s="195"/>
      <c r="B1107" s="195"/>
      <c r="C1107" s="195"/>
      <c r="D1107" s="195"/>
      <c r="E1107" s="198"/>
      <c r="F1107" s="195"/>
      <c r="G1107" s="195"/>
      <c r="H1107" s="195"/>
      <c r="I1107" s="195"/>
      <c r="J1107" s="195"/>
      <c r="K1107" s="195"/>
      <c r="L1107" s="195"/>
      <c r="M1107" s="195"/>
      <c r="N1107" s="195"/>
      <c r="O1107" s="195"/>
      <c r="P1107" s="195"/>
      <c r="Q1107" s="195"/>
      <c r="R1107" s="195"/>
      <c r="S1107" s="195"/>
      <c r="T1107" s="195"/>
      <c r="U1107" s="195"/>
      <c r="V1107" s="195"/>
      <c r="W1107" s="195"/>
      <c r="X1107" s="195"/>
      <c r="Y1107" s="195"/>
      <c r="Z1107" s="195"/>
      <c r="AA1107" s="195"/>
    </row>
    <row r="1108" spans="1:27" ht="13.8">
      <c r="A1108" s="195"/>
      <c r="B1108" s="195"/>
      <c r="C1108" s="195"/>
      <c r="D1108" s="195"/>
      <c r="E1108" s="198"/>
      <c r="F1108" s="195"/>
      <c r="G1108" s="195"/>
      <c r="H1108" s="195"/>
      <c r="I1108" s="195"/>
      <c r="J1108" s="195"/>
      <c r="K1108" s="195"/>
      <c r="L1108" s="195"/>
      <c r="M1108" s="195"/>
      <c r="N1108" s="195"/>
      <c r="O1108" s="195"/>
      <c r="P1108" s="195"/>
      <c r="Q1108" s="195"/>
      <c r="R1108" s="195"/>
      <c r="S1108" s="195"/>
      <c r="T1108" s="195"/>
      <c r="U1108" s="195"/>
      <c r="V1108" s="195"/>
      <c r="W1108" s="195"/>
      <c r="X1108" s="195"/>
      <c r="Y1108" s="195"/>
      <c r="Z1108" s="195"/>
      <c r="AA1108" s="195"/>
    </row>
    <row r="1109" spans="1:27" ht="13.8">
      <c r="A1109" s="195"/>
      <c r="B1109" s="195"/>
      <c r="C1109" s="195"/>
      <c r="D1109" s="195"/>
      <c r="E1109" s="198"/>
      <c r="F1109" s="195"/>
      <c r="G1109" s="195"/>
      <c r="H1109" s="195"/>
      <c r="I1109" s="195"/>
      <c r="J1109" s="195"/>
      <c r="K1109" s="195"/>
      <c r="L1109" s="195"/>
      <c r="M1109" s="195"/>
      <c r="N1109" s="195"/>
      <c r="O1109" s="195"/>
      <c r="P1109" s="195"/>
      <c r="Q1109" s="195"/>
      <c r="R1109" s="195"/>
      <c r="S1109" s="195"/>
      <c r="T1109" s="195"/>
      <c r="U1109" s="195"/>
      <c r="V1109" s="195"/>
      <c r="W1109" s="195"/>
      <c r="X1109" s="195"/>
      <c r="Y1109" s="195"/>
      <c r="Z1109" s="195"/>
      <c r="AA1109" s="195"/>
    </row>
    <row r="1110" spans="1:27" ht="13.8">
      <c r="A1110" s="195"/>
      <c r="B1110" s="195"/>
      <c r="C1110" s="195"/>
      <c r="D1110" s="195"/>
      <c r="E1110" s="198"/>
      <c r="F1110" s="195"/>
      <c r="G1110" s="195"/>
      <c r="H1110" s="195"/>
      <c r="I1110" s="195"/>
      <c r="J1110" s="195"/>
      <c r="K1110" s="195"/>
      <c r="L1110" s="195"/>
      <c r="M1110" s="195"/>
      <c r="N1110" s="195"/>
      <c r="O1110" s="195"/>
      <c r="P1110" s="195"/>
      <c r="Q1110" s="195"/>
      <c r="R1110" s="195"/>
      <c r="S1110" s="195"/>
      <c r="T1110" s="195"/>
      <c r="U1110" s="195"/>
      <c r="V1110" s="195"/>
      <c r="W1110" s="195"/>
      <c r="X1110" s="195"/>
      <c r="Y1110" s="195"/>
      <c r="Z1110" s="195"/>
      <c r="AA1110" s="195"/>
    </row>
    <row r="1111" spans="1:27" ht="13.8">
      <c r="A1111" s="195"/>
      <c r="B1111" s="195"/>
      <c r="C1111" s="195"/>
      <c r="D1111" s="195"/>
      <c r="E1111" s="198"/>
      <c r="F1111" s="195"/>
      <c r="G1111" s="195"/>
      <c r="H1111" s="195"/>
      <c r="I1111" s="195"/>
      <c r="J1111" s="195"/>
      <c r="K1111" s="195"/>
      <c r="L1111" s="195"/>
      <c r="M1111" s="195"/>
      <c r="N1111" s="195"/>
      <c r="O1111" s="195"/>
      <c r="P1111" s="195"/>
      <c r="Q1111" s="195"/>
      <c r="R1111" s="195"/>
      <c r="S1111" s="195"/>
      <c r="T1111" s="195"/>
      <c r="U1111" s="195"/>
      <c r="V1111" s="195"/>
      <c r="W1111" s="195"/>
      <c r="X1111" s="195"/>
      <c r="Y1111" s="195"/>
      <c r="Z1111" s="195"/>
      <c r="AA1111" s="195"/>
    </row>
    <row r="1112" spans="1:27" ht="13.8">
      <c r="A1112" s="195"/>
      <c r="B1112" s="195"/>
      <c r="C1112" s="195"/>
      <c r="D1112" s="195"/>
      <c r="E1112" s="198"/>
      <c r="F1112" s="195"/>
      <c r="G1112" s="195"/>
      <c r="H1112" s="195"/>
      <c r="I1112" s="195"/>
      <c r="J1112" s="195"/>
      <c r="K1112" s="195"/>
      <c r="L1112" s="195"/>
      <c r="M1112" s="195"/>
      <c r="N1112" s="195"/>
      <c r="O1112" s="195"/>
      <c r="P1112" s="195"/>
      <c r="Q1112" s="195"/>
      <c r="R1112" s="195"/>
      <c r="S1112" s="195"/>
      <c r="T1112" s="195"/>
      <c r="U1112" s="195"/>
      <c r="V1112" s="195"/>
      <c r="W1112" s="195"/>
      <c r="X1112" s="195"/>
      <c r="Y1112" s="195"/>
      <c r="Z1112" s="195"/>
      <c r="AA1112" s="195"/>
    </row>
    <row r="1113" spans="1:27" ht="13.8">
      <c r="A1113" s="195"/>
      <c r="B1113" s="195"/>
      <c r="C1113" s="195"/>
      <c r="D1113" s="195"/>
      <c r="E1113" s="198"/>
      <c r="F1113" s="195"/>
      <c r="G1113" s="195"/>
      <c r="H1113" s="195"/>
      <c r="I1113" s="195"/>
      <c r="J1113" s="195"/>
      <c r="K1113" s="195"/>
      <c r="L1113" s="195"/>
      <c r="M1113" s="195"/>
      <c r="N1113" s="195"/>
      <c r="O1113" s="195"/>
      <c r="P1113" s="195"/>
      <c r="Q1113" s="195"/>
      <c r="R1113" s="195"/>
      <c r="S1113" s="195"/>
      <c r="T1113" s="195"/>
      <c r="U1113" s="195"/>
      <c r="V1113" s="195"/>
      <c r="W1113" s="195"/>
      <c r="X1113" s="195"/>
      <c r="Y1113" s="195"/>
      <c r="Z1113" s="195"/>
      <c r="AA1113" s="195"/>
    </row>
    <row r="1114" spans="1:27" ht="13.8">
      <c r="A1114" s="195"/>
      <c r="B1114" s="195"/>
      <c r="C1114" s="195"/>
      <c r="D1114" s="195"/>
      <c r="E1114" s="198"/>
      <c r="F1114" s="195"/>
      <c r="G1114" s="195"/>
      <c r="H1114" s="195"/>
      <c r="I1114" s="195"/>
      <c r="J1114" s="195"/>
      <c r="K1114" s="195"/>
      <c r="L1114" s="195"/>
      <c r="M1114" s="195"/>
      <c r="N1114" s="195"/>
      <c r="O1114" s="195"/>
      <c r="P1114" s="195"/>
      <c r="Q1114" s="195"/>
      <c r="R1114" s="195"/>
      <c r="S1114" s="195"/>
      <c r="T1114" s="195"/>
      <c r="U1114" s="195"/>
      <c r="V1114" s="195"/>
      <c r="W1114" s="195"/>
      <c r="X1114" s="195"/>
      <c r="Y1114" s="195"/>
      <c r="Z1114" s="195"/>
      <c r="AA1114" s="195"/>
    </row>
    <row r="1115" spans="1:27" ht="13.8">
      <c r="A1115" s="195"/>
      <c r="B1115" s="195"/>
      <c r="C1115" s="195"/>
      <c r="D1115" s="195"/>
      <c r="E1115" s="198"/>
      <c r="F1115" s="195"/>
      <c r="G1115" s="195"/>
      <c r="H1115" s="195"/>
      <c r="I1115" s="195"/>
      <c r="J1115" s="195"/>
      <c r="K1115" s="195"/>
      <c r="L1115" s="195"/>
      <c r="M1115" s="195"/>
      <c r="N1115" s="195"/>
      <c r="O1115" s="195"/>
      <c r="P1115" s="195"/>
      <c r="Q1115" s="195"/>
      <c r="R1115" s="195"/>
      <c r="S1115" s="195"/>
      <c r="T1115" s="195"/>
      <c r="U1115" s="195"/>
      <c r="V1115" s="195"/>
      <c r="W1115" s="195"/>
      <c r="X1115" s="195"/>
      <c r="Y1115" s="195"/>
      <c r="Z1115" s="195"/>
      <c r="AA1115" s="195"/>
    </row>
    <row r="1116" spans="1:27" ht="13.8">
      <c r="A1116" s="195"/>
      <c r="B1116" s="195"/>
      <c r="C1116" s="195"/>
      <c r="D1116" s="195"/>
      <c r="E1116" s="198"/>
      <c r="F1116" s="195"/>
      <c r="G1116" s="195"/>
      <c r="H1116" s="195"/>
      <c r="I1116" s="195"/>
      <c r="J1116" s="195"/>
      <c r="K1116" s="195"/>
      <c r="L1116" s="195"/>
      <c r="M1116" s="195"/>
      <c r="N1116" s="195"/>
      <c r="O1116" s="195"/>
      <c r="P1116" s="195"/>
      <c r="Q1116" s="195"/>
      <c r="R1116" s="195"/>
      <c r="S1116" s="195"/>
      <c r="T1116" s="195"/>
      <c r="U1116" s="195"/>
      <c r="V1116" s="195"/>
      <c r="W1116" s="195"/>
      <c r="X1116" s="195"/>
      <c r="Y1116" s="195"/>
      <c r="Z1116" s="195"/>
      <c r="AA1116" s="195"/>
    </row>
    <row r="1117" spans="1:27" ht="13.8">
      <c r="A1117" s="195"/>
      <c r="B1117" s="195"/>
      <c r="C1117" s="195"/>
      <c r="D1117" s="195"/>
      <c r="E1117" s="198"/>
      <c r="F1117" s="195"/>
      <c r="G1117" s="195"/>
      <c r="H1117" s="195"/>
      <c r="I1117" s="195"/>
      <c r="J1117" s="195"/>
      <c r="K1117" s="195"/>
      <c r="L1117" s="195"/>
      <c r="M1117" s="195"/>
      <c r="N1117" s="195"/>
      <c r="O1117" s="195"/>
      <c r="P1117" s="195"/>
      <c r="Q1117" s="195"/>
      <c r="R1117" s="195"/>
      <c r="S1117" s="195"/>
      <c r="T1117" s="195"/>
      <c r="U1117" s="195"/>
      <c r="V1117" s="195"/>
      <c r="W1117" s="195"/>
      <c r="X1117" s="195"/>
      <c r="Y1117" s="195"/>
      <c r="Z1117" s="195"/>
      <c r="AA1117" s="195"/>
    </row>
    <row r="1118" spans="1:27" ht="13.8">
      <c r="A1118" s="195"/>
      <c r="B1118" s="195"/>
      <c r="C1118" s="195"/>
      <c r="D1118" s="195"/>
      <c r="E1118" s="198"/>
      <c r="F1118" s="195"/>
      <c r="G1118" s="195"/>
      <c r="H1118" s="195"/>
      <c r="I1118" s="195"/>
      <c r="J1118" s="195"/>
      <c r="K1118" s="195"/>
      <c r="L1118" s="195"/>
      <c r="M1118" s="195"/>
      <c r="N1118" s="195"/>
      <c r="O1118" s="195"/>
      <c r="P1118" s="195"/>
      <c r="Q1118" s="195"/>
      <c r="R1118" s="195"/>
      <c r="S1118" s="195"/>
      <c r="T1118" s="195"/>
      <c r="U1118" s="195"/>
      <c r="V1118" s="195"/>
      <c r="W1118" s="195"/>
      <c r="X1118" s="195"/>
      <c r="Y1118" s="195"/>
      <c r="Z1118" s="195"/>
      <c r="AA1118" s="195"/>
    </row>
    <row r="1119" spans="1:27" ht="13.8">
      <c r="A1119" s="195"/>
      <c r="B1119" s="195"/>
      <c r="C1119" s="195"/>
      <c r="D1119" s="195"/>
      <c r="E1119" s="198"/>
      <c r="F1119" s="195"/>
      <c r="G1119" s="195"/>
      <c r="H1119" s="195"/>
      <c r="I1119" s="195"/>
      <c r="J1119" s="195"/>
      <c r="K1119" s="195"/>
      <c r="L1119" s="195"/>
      <c r="M1119" s="195"/>
      <c r="N1119" s="195"/>
      <c r="O1119" s="195"/>
      <c r="P1119" s="195"/>
      <c r="Q1119" s="195"/>
      <c r="R1119" s="195"/>
      <c r="S1119" s="195"/>
      <c r="T1119" s="195"/>
      <c r="U1119" s="195"/>
      <c r="V1119" s="195"/>
      <c r="W1119" s="195"/>
      <c r="X1119" s="195"/>
      <c r="Y1119" s="195"/>
      <c r="Z1119" s="195"/>
      <c r="AA1119" s="195"/>
    </row>
    <row r="1120" spans="1:27" ht="13.8">
      <c r="A1120" s="195"/>
      <c r="B1120" s="195"/>
      <c r="C1120" s="195"/>
      <c r="D1120" s="195"/>
      <c r="E1120" s="198"/>
      <c r="F1120" s="195"/>
      <c r="G1120" s="195"/>
      <c r="H1120" s="195"/>
      <c r="I1120" s="195"/>
      <c r="J1120" s="195"/>
      <c r="K1120" s="195"/>
      <c r="L1120" s="195"/>
      <c r="M1120" s="195"/>
      <c r="N1120" s="195"/>
      <c r="O1120" s="195"/>
      <c r="P1120" s="195"/>
      <c r="Q1120" s="195"/>
      <c r="R1120" s="195"/>
      <c r="S1120" s="195"/>
      <c r="T1120" s="195"/>
      <c r="U1120" s="195"/>
      <c r="V1120" s="195"/>
      <c r="W1120" s="195"/>
      <c r="X1120" s="195"/>
      <c r="Y1120" s="195"/>
      <c r="Z1120" s="195"/>
      <c r="AA1120" s="195"/>
    </row>
    <row r="1121" spans="1:27" ht="13.8">
      <c r="A1121" s="195"/>
      <c r="B1121" s="195"/>
      <c r="C1121" s="195"/>
      <c r="D1121" s="195"/>
      <c r="E1121" s="198"/>
      <c r="F1121" s="195"/>
      <c r="G1121" s="195"/>
      <c r="H1121" s="195"/>
      <c r="I1121" s="195"/>
      <c r="J1121" s="195"/>
      <c r="K1121" s="195"/>
      <c r="L1121" s="195"/>
      <c r="M1121" s="195"/>
      <c r="N1121" s="195"/>
      <c r="O1121" s="195"/>
      <c r="P1121" s="195"/>
      <c r="Q1121" s="195"/>
      <c r="R1121" s="195"/>
      <c r="S1121" s="195"/>
      <c r="T1121" s="195"/>
      <c r="U1121" s="195"/>
      <c r="V1121" s="195"/>
      <c r="W1121" s="195"/>
      <c r="X1121" s="195"/>
      <c r="Y1121" s="195"/>
      <c r="Z1121" s="195"/>
      <c r="AA1121" s="195"/>
    </row>
    <row r="1122" spans="1:27" ht="13.8">
      <c r="A1122" s="195"/>
      <c r="B1122" s="195"/>
      <c r="C1122" s="195"/>
      <c r="D1122" s="195"/>
      <c r="E1122" s="198"/>
      <c r="F1122" s="195"/>
      <c r="G1122" s="195"/>
      <c r="H1122" s="195"/>
      <c r="I1122" s="195"/>
      <c r="J1122" s="195"/>
      <c r="K1122" s="195"/>
      <c r="L1122" s="195"/>
      <c r="M1122" s="195"/>
      <c r="N1122" s="195"/>
      <c r="O1122" s="195"/>
      <c r="P1122" s="195"/>
      <c r="Q1122" s="195"/>
      <c r="R1122" s="195"/>
      <c r="S1122" s="195"/>
      <c r="T1122" s="195"/>
      <c r="U1122" s="195"/>
      <c r="V1122" s="195"/>
      <c r="W1122" s="195"/>
      <c r="X1122" s="195"/>
      <c r="Y1122" s="195"/>
      <c r="Z1122" s="195"/>
      <c r="AA1122" s="195"/>
    </row>
    <row r="1123" spans="1:27" ht="13.8">
      <c r="A1123" s="195"/>
      <c r="B1123" s="195"/>
      <c r="C1123" s="195"/>
      <c r="D1123" s="195"/>
      <c r="E1123" s="198"/>
      <c r="F1123" s="195"/>
      <c r="G1123" s="195"/>
      <c r="H1123" s="195"/>
      <c r="I1123" s="195"/>
      <c r="J1123" s="195"/>
      <c r="K1123" s="195"/>
      <c r="L1123" s="195"/>
      <c r="M1123" s="195"/>
      <c r="N1123" s="195"/>
      <c r="O1123" s="195"/>
      <c r="P1123" s="195"/>
      <c r="Q1123" s="195"/>
      <c r="R1123" s="195"/>
      <c r="S1123" s="195"/>
      <c r="T1123" s="195"/>
      <c r="U1123" s="195"/>
      <c r="V1123" s="195"/>
      <c r="W1123" s="195"/>
      <c r="X1123" s="195"/>
      <c r="Y1123" s="195"/>
      <c r="Z1123" s="195"/>
      <c r="AA1123" s="195"/>
    </row>
    <row r="1124" spans="1:27" ht="13.8">
      <c r="A1124" s="195"/>
      <c r="B1124" s="195"/>
      <c r="C1124" s="195"/>
      <c r="D1124" s="195"/>
      <c r="E1124" s="198"/>
      <c r="F1124" s="195"/>
      <c r="G1124" s="195"/>
      <c r="H1124" s="195"/>
      <c r="I1124" s="195"/>
      <c r="J1124" s="195"/>
      <c r="K1124" s="195"/>
      <c r="L1124" s="195"/>
      <c r="M1124" s="195"/>
      <c r="N1124" s="195"/>
      <c r="O1124" s="195"/>
      <c r="P1124" s="195"/>
      <c r="Q1124" s="195"/>
      <c r="R1124" s="195"/>
      <c r="S1124" s="195"/>
      <c r="T1124" s="195"/>
      <c r="U1124" s="195"/>
      <c r="V1124" s="195"/>
      <c r="W1124" s="195"/>
      <c r="X1124" s="195"/>
      <c r="Y1124" s="195"/>
      <c r="Z1124" s="195"/>
      <c r="AA1124" s="195"/>
    </row>
    <row r="1125" spans="1:27" ht="13.8">
      <c r="A1125" s="195"/>
      <c r="B1125" s="195"/>
      <c r="C1125" s="195"/>
      <c r="D1125" s="195"/>
      <c r="E1125" s="198"/>
      <c r="F1125" s="195"/>
      <c r="G1125" s="195"/>
      <c r="H1125" s="195"/>
      <c r="I1125" s="195"/>
      <c r="J1125" s="195"/>
      <c r="K1125" s="195"/>
      <c r="L1125" s="195"/>
      <c r="M1125" s="195"/>
      <c r="N1125" s="195"/>
      <c r="O1125" s="195"/>
      <c r="P1125" s="195"/>
      <c r="Q1125" s="195"/>
      <c r="R1125" s="195"/>
      <c r="S1125" s="195"/>
      <c r="T1125" s="195"/>
      <c r="U1125" s="195"/>
      <c r="V1125" s="195"/>
      <c r="W1125" s="195"/>
      <c r="X1125" s="195"/>
      <c r="Y1125" s="195"/>
      <c r="Z1125" s="195"/>
      <c r="AA1125" s="195"/>
    </row>
    <row r="1126" spans="1:27" ht="13.8">
      <c r="A1126" s="195"/>
      <c r="B1126" s="195"/>
      <c r="C1126" s="195"/>
      <c r="D1126" s="195"/>
      <c r="E1126" s="198"/>
      <c r="F1126" s="195"/>
      <c r="G1126" s="195"/>
      <c r="H1126" s="195"/>
      <c r="I1126" s="195"/>
      <c r="J1126" s="195"/>
      <c r="K1126" s="195"/>
      <c r="L1126" s="195"/>
      <c r="M1126" s="195"/>
      <c r="N1126" s="195"/>
      <c r="O1126" s="195"/>
      <c r="P1126" s="195"/>
      <c r="Q1126" s="195"/>
      <c r="R1126" s="195"/>
      <c r="S1126" s="195"/>
      <c r="T1126" s="195"/>
      <c r="U1126" s="195"/>
      <c r="V1126" s="195"/>
      <c r="W1126" s="195"/>
      <c r="X1126" s="195"/>
      <c r="Y1126" s="195"/>
      <c r="Z1126" s="195"/>
      <c r="AA1126" s="195"/>
    </row>
    <row r="1127" spans="1:27" ht="13.8">
      <c r="A1127" s="195"/>
      <c r="B1127" s="195"/>
      <c r="C1127" s="195"/>
      <c r="D1127" s="195"/>
      <c r="E1127" s="198"/>
      <c r="F1127" s="195"/>
      <c r="G1127" s="195"/>
      <c r="H1127" s="195"/>
      <c r="I1127" s="195"/>
      <c r="J1127" s="195"/>
      <c r="K1127" s="195"/>
      <c r="L1127" s="195"/>
      <c r="M1127" s="195"/>
      <c r="N1127" s="195"/>
      <c r="O1127" s="195"/>
      <c r="P1127" s="195"/>
      <c r="Q1127" s="195"/>
      <c r="R1127" s="195"/>
      <c r="S1127" s="195"/>
      <c r="T1127" s="195"/>
      <c r="U1127" s="195"/>
      <c r="V1127" s="195"/>
      <c r="W1127" s="195"/>
      <c r="X1127" s="195"/>
      <c r="Y1127" s="195"/>
      <c r="Z1127" s="195"/>
      <c r="AA1127" s="195"/>
    </row>
    <row r="1128" spans="1:27" ht="13.8">
      <c r="A1128" s="195"/>
      <c r="B1128" s="195"/>
      <c r="C1128" s="195"/>
      <c r="D1128" s="195"/>
      <c r="E1128" s="198"/>
      <c r="F1128" s="195"/>
      <c r="G1128" s="195"/>
      <c r="H1128" s="195"/>
      <c r="I1128" s="195"/>
      <c r="J1128" s="195"/>
      <c r="K1128" s="195"/>
      <c r="L1128" s="195"/>
      <c r="M1128" s="195"/>
      <c r="N1128" s="195"/>
      <c r="O1128" s="195"/>
      <c r="P1128" s="195"/>
      <c r="Q1128" s="195"/>
      <c r="R1128" s="195"/>
      <c r="S1128" s="195"/>
      <c r="T1128" s="195"/>
      <c r="U1128" s="195"/>
      <c r="V1128" s="195"/>
      <c r="W1128" s="195"/>
      <c r="X1128" s="195"/>
      <c r="Y1128" s="195"/>
      <c r="Z1128" s="195"/>
      <c r="AA1128" s="195"/>
    </row>
    <row r="1129" spans="1:27" ht="13.8">
      <c r="A1129" s="195"/>
      <c r="B1129" s="195"/>
      <c r="C1129" s="195"/>
      <c r="D1129" s="195"/>
      <c r="E1129" s="198"/>
      <c r="F1129" s="195"/>
      <c r="G1129" s="195"/>
      <c r="H1129" s="195"/>
      <c r="I1129" s="195"/>
      <c r="J1129" s="195"/>
      <c r="K1129" s="195"/>
      <c r="L1129" s="195"/>
      <c r="M1129" s="195"/>
      <c r="N1129" s="195"/>
      <c r="O1129" s="195"/>
      <c r="P1129" s="195"/>
      <c r="Q1129" s="195"/>
      <c r="R1129" s="195"/>
      <c r="S1129" s="195"/>
      <c r="T1129" s="195"/>
      <c r="U1129" s="195"/>
      <c r="V1129" s="195"/>
      <c r="W1129" s="195"/>
      <c r="X1129" s="195"/>
      <c r="Y1129" s="195"/>
      <c r="Z1129" s="195"/>
      <c r="AA1129" s="195"/>
    </row>
    <row r="1130" spans="1:27" ht="13.8">
      <c r="A1130" s="195"/>
      <c r="B1130" s="195"/>
      <c r="C1130" s="195"/>
      <c r="D1130" s="195"/>
      <c r="E1130" s="198"/>
      <c r="F1130" s="195"/>
      <c r="G1130" s="195"/>
      <c r="H1130" s="195"/>
      <c r="I1130" s="195"/>
      <c r="J1130" s="195"/>
      <c r="K1130" s="195"/>
      <c r="L1130" s="195"/>
      <c r="M1130" s="195"/>
      <c r="N1130" s="195"/>
      <c r="O1130" s="195"/>
      <c r="P1130" s="195"/>
      <c r="Q1130" s="195"/>
      <c r="R1130" s="195"/>
      <c r="S1130" s="195"/>
      <c r="T1130" s="195"/>
      <c r="U1130" s="195"/>
      <c r="V1130" s="195"/>
      <c r="W1130" s="195"/>
      <c r="X1130" s="195"/>
      <c r="Y1130" s="195"/>
      <c r="Z1130" s="195"/>
      <c r="AA1130" s="195"/>
    </row>
    <row r="1131" spans="1:27" ht="13.8">
      <c r="A1131" s="195"/>
      <c r="B1131" s="195"/>
      <c r="C1131" s="195"/>
      <c r="D1131" s="195"/>
      <c r="E1131" s="198"/>
      <c r="F1131" s="195"/>
      <c r="G1131" s="195"/>
      <c r="H1131" s="195"/>
      <c r="I1131" s="195"/>
      <c r="J1131" s="195"/>
      <c r="K1131" s="195"/>
      <c r="L1131" s="195"/>
      <c r="M1131" s="195"/>
      <c r="N1131" s="195"/>
      <c r="O1131" s="195"/>
      <c r="P1131" s="195"/>
      <c r="Q1131" s="195"/>
      <c r="R1131" s="195"/>
      <c r="S1131" s="195"/>
      <c r="T1131" s="195"/>
      <c r="U1131" s="195"/>
      <c r="V1131" s="195"/>
      <c r="W1131" s="195"/>
      <c r="X1131" s="195"/>
      <c r="Y1131" s="195"/>
      <c r="Z1131" s="195"/>
      <c r="AA1131" s="195"/>
    </row>
    <row r="1132" spans="1:27" ht="13.8">
      <c r="A1132" s="195"/>
      <c r="B1132" s="195"/>
      <c r="C1132" s="195"/>
      <c r="D1132" s="195"/>
      <c r="E1132" s="198"/>
      <c r="F1132" s="195"/>
      <c r="G1132" s="195"/>
      <c r="H1132" s="195"/>
      <c r="I1132" s="195"/>
      <c r="J1132" s="195"/>
      <c r="K1132" s="195"/>
      <c r="L1132" s="195"/>
      <c r="M1132" s="195"/>
      <c r="N1132" s="195"/>
      <c r="O1132" s="195"/>
      <c r="P1132" s="195"/>
      <c r="Q1132" s="195"/>
      <c r="R1132" s="195"/>
      <c r="S1132" s="195"/>
      <c r="T1132" s="195"/>
      <c r="U1132" s="195"/>
      <c r="V1132" s="195"/>
      <c r="W1132" s="195"/>
      <c r="X1132" s="195"/>
      <c r="Y1132" s="195"/>
      <c r="Z1132" s="195"/>
      <c r="AA1132" s="195"/>
    </row>
    <row r="1133" spans="1:27" ht="13.8">
      <c r="A1133" s="195"/>
      <c r="B1133" s="195"/>
      <c r="C1133" s="195"/>
      <c r="D1133" s="195"/>
      <c r="E1133" s="198"/>
      <c r="F1133" s="195"/>
      <c r="G1133" s="195"/>
      <c r="H1133" s="195"/>
      <c r="I1133" s="195"/>
      <c r="J1133" s="195"/>
      <c r="K1133" s="195"/>
      <c r="L1133" s="195"/>
      <c r="M1133" s="195"/>
      <c r="N1133" s="195"/>
      <c r="O1133" s="195"/>
      <c r="P1133" s="195"/>
      <c r="Q1133" s="195"/>
      <c r="R1133" s="195"/>
      <c r="S1133" s="195"/>
      <c r="T1133" s="195"/>
      <c r="U1133" s="195"/>
      <c r="V1133" s="195"/>
      <c r="W1133" s="195"/>
      <c r="X1133" s="195"/>
      <c r="Y1133" s="195"/>
      <c r="Z1133" s="195"/>
      <c r="AA1133" s="195"/>
    </row>
    <row r="1134" spans="1:27" ht="13.8">
      <c r="A1134" s="195"/>
      <c r="B1134" s="195"/>
      <c r="C1134" s="195"/>
      <c r="D1134" s="195"/>
      <c r="E1134" s="198"/>
      <c r="F1134" s="195"/>
      <c r="G1134" s="195"/>
      <c r="H1134" s="195"/>
      <c r="I1134" s="195"/>
      <c r="J1134" s="195"/>
      <c r="K1134" s="195"/>
      <c r="L1134" s="195"/>
      <c r="M1134" s="195"/>
      <c r="N1134" s="195"/>
      <c r="O1134" s="195"/>
      <c r="P1134" s="195"/>
      <c r="Q1134" s="195"/>
      <c r="R1134" s="195"/>
      <c r="S1134" s="195"/>
      <c r="T1134" s="195"/>
      <c r="U1134" s="195"/>
      <c r="V1134" s="195"/>
      <c r="W1134" s="195"/>
      <c r="X1134" s="195"/>
      <c r="Y1134" s="195"/>
      <c r="Z1134" s="195"/>
      <c r="AA1134" s="195"/>
    </row>
    <row r="1135" spans="1:27" ht="13.8">
      <c r="A1135" s="195"/>
      <c r="B1135" s="195"/>
      <c r="C1135" s="195"/>
      <c r="D1135" s="195"/>
      <c r="E1135" s="198"/>
      <c r="F1135" s="195"/>
      <c r="G1135" s="195"/>
      <c r="H1135" s="195"/>
      <c r="I1135" s="195"/>
      <c r="J1135" s="195"/>
      <c r="K1135" s="195"/>
      <c r="L1135" s="195"/>
      <c r="M1135" s="195"/>
      <c r="N1135" s="195"/>
      <c r="O1135" s="195"/>
      <c r="P1135" s="195"/>
      <c r="Q1135" s="195"/>
      <c r="R1135" s="195"/>
      <c r="S1135" s="195"/>
      <c r="T1135" s="195"/>
      <c r="U1135" s="195"/>
      <c r="V1135" s="195"/>
      <c r="W1135" s="195"/>
      <c r="X1135" s="195"/>
      <c r="Y1135" s="195"/>
      <c r="Z1135" s="195"/>
      <c r="AA1135" s="195"/>
    </row>
    <row r="1136" spans="1:27" ht="13.8">
      <c r="A1136" s="195"/>
      <c r="B1136" s="195"/>
      <c r="C1136" s="195"/>
      <c r="D1136" s="195"/>
      <c r="E1136" s="198"/>
      <c r="F1136" s="195"/>
      <c r="G1136" s="195"/>
      <c r="H1136" s="195"/>
      <c r="I1136" s="195"/>
      <c r="J1136" s="195"/>
      <c r="K1136" s="195"/>
      <c r="L1136" s="195"/>
      <c r="M1136" s="195"/>
      <c r="N1136" s="195"/>
      <c r="O1136" s="195"/>
      <c r="P1136" s="195"/>
      <c r="Q1136" s="195"/>
      <c r="R1136" s="195"/>
      <c r="S1136" s="195"/>
      <c r="T1136" s="195"/>
      <c r="U1136" s="195"/>
      <c r="V1136" s="195"/>
      <c r="W1136" s="195"/>
      <c r="X1136" s="195"/>
      <c r="Y1136" s="195"/>
      <c r="Z1136" s="195"/>
      <c r="AA1136" s="195"/>
    </row>
    <row r="1137" spans="1:27" ht="13.8">
      <c r="A1137" s="195"/>
      <c r="B1137" s="195"/>
      <c r="C1137" s="195"/>
      <c r="D1137" s="195"/>
      <c r="E1137" s="198"/>
      <c r="F1137" s="195"/>
      <c r="G1137" s="195"/>
      <c r="H1137" s="195"/>
      <c r="I1137" s="195"/>
      <c r="J1137" s="195"/>
      <c r="K1137" s="195"/>
      <c r="L1137" s="195"/>
      <c r="M1137" s="195"/>
      <c r="N1137" s="195"/>
      <c r="O1137" s="195"/>
      <c r="P1137" s="195"/>
      <c r="Q1137" s="195"/>
      <c r="R1137" s="195"/>
      <c r="S1137" s="195"/>
      <c r="T1137" s="195"/>
      <c r="U1137" s="195"/>
      <c r="V1137" s="195"/>
      <c r="W1137" s="195"/>
      <c r="X1137" s="195"/>
      <c r="Y1137" s="195"/>
      <c r="Z1137" s="195"/>
      <c r="AA1137" s="195"/>
    </row>
    <row r="1138" spans="1:27" ht="13.8">
      <c r="A1138" s="195"/>
      <c r="B1138" s="195"/>
      <c r="C1138" s="195"/>
      <c r="D1138" s="195"/>
      <c r="E1138" s="198"/>
      <c r="F1138" s="195"/>
      <c r="G1138" s="195"/>
      <c r="H1138" s="195"/>
      <c r="I1138" s="195"/>
      <c r="J1138" s="195"/>
      <c r="K1138" s="195"/>
      <c r="L1138" s="195"/>
      <c r="M1138" s="195"/>
      <c r="N1138" s="195"/>
      <c r="O1138" s="195"/>
      <c r="P1138" s="195"/>
      <c r="Q1138" s="195"/>
      <c r="R1138" s="195"/>
      <c r="S1138" s="195"/>
      <c r="T1138" s="195"/>
      <c r="U1138" s="195"/>
      <c r="V1138" s="195"/>
      <c r="W1138" s="195"/>
      <c r="X1138" s="195"/>
      <c r="Y1138" s="195"/>
      <c r="Z1138" s="195"/>
      <c r="AA1138" s="195"/>
    </row>
    <row r="1139" spans="1:27" ht="13.8">
      <c r="A1139" s="195"/>
      <c r="B1139" s="195"/>
      <c r="C1139" s="195"/>
      <c r="D1139" s="195"/>
      <c r="E1139" s="198"/>
      <c r="F1139" s="195"/>
      <c r="G1139" s="195"/>
      <c r="H1139" s="195"/>
      <c r="I1139" s="195"/>
      <c r="J1139" s="195"/>
      <c r="K1139" s="195"/>
      <c r="L1139" s="195"/>
      <c r="M1139" s="195"/>
      <c r="N1139" s="195"/>
      <c r="O1139" s="195"/>
      <c r="P1139" s="195"/>
      <c r="Q1139" s="195"/>
      <c r="R1139" s="195"/>
      <c r="S1139" s="195"/>
      <c r="T1139" s="195"/>
      <c r="U1139" s="195"/>
      <c r="V1139" s="195"/>
      <c r="W1139" s="195"/>
      <c r="X1139" s="195"/>
      <c r="Y1139" s="195"/>
      <c r="Z1139" s="195"/>
      <c r="AA1139" s="195"/>
    </row>
    <row r="1140" spans="1:27" ht="13.8">
      <c r="A1140" s="195"/>
      <c r="B1140" s="195"/>
      <c r="C1140" s="195"/>
      <c r="D1140" s="195"/>
      <c r="E1140" s="198"/>
      <c r="F1140" s="195"/>
      <c r="G1140" s="195"/>
      <c r="H1140" s="195"/>
      <c r="I1140" s="195"/>
      <c r="J1140" s="195"/>
      <c r="K1140" s="195"/>
      <c r="L1140" s="195"/>
      <c r="M1140" s="195"/>
      <c r="N1140" s="195"/>
      <c r="O1140" s="195"/>
      <c r="P1140" s="195"/>
      <c r="Q1140" s="195"/>
      <c r="R1140" s="195"/>
      <c r="S1140" s="195"/>
      <c r="T1140" s="195"/>
      <c r="U1140" s="195"/>
      <c r="V1140" s="195"/>
      <c r="W1140" s="195"/>
      <c r="X1140" s="195"/>
      <c r="Y1140" s="195"/>
      <c r="Z1140" s="195"/>
      <c r="AA1140" s="195"/>
    </row>
    <row r="1141" spans="1:27" ht="13.8">
      <c r="A1141" s="195"/>
      <c r="B1141" s="195"/>
      <c r="C1141" s="195"/>
      <c r="D1141" s="195"/>
      <c r="E1141" s="198"/>
      <c r="F1141" s="195"/>
      <c r="G1141" s="195"/>
      <c r="H1141" s="195"/>
      <c r="I1141" s="195"/>
      <c r="J1141" s="195"/>
      <c r="K1141" s="195"/>
      <c r="L1141" s="195"/>
      <c r="M1141" s="195"/>
      <c r="N1141" s="195"/>
      <c r="O1141" s="195"/>
      <c r="P1141" s="195"/>
      <c r="Q1141" s="195"/>
      <c r="R1141" s="195"/>
      <c r="S1141" s="195"/>
      <c r="T1141" s="195"/>
      <c r="U1141" s="195"/>
      <c r="V1141" s="195"/>
      <c r="W1141" s="195"/>
      <c r="X1141" s="195"/>
      <c r="Y1141" s="195"/>
      <c r="Z1141" s="195"/>
      <c r="AA1141" s="195"/>
    </row>
    <row r="1142" spans="1:27" ht="13.8">
      <c r="A1142" s="195"/>
      <c r="B1142" s="195"/>
      <c r="C1142" s="195"/>
      <c r="D1142" s="195"/>
      <c r="E1142" s="198"/>
      <c r="F1142" s="195"/>
      <c r="G1142" s="195"/>
      <c r="H1142" s="195"/>
      <c r="I1142" s="195"/>
      <c r="J1142" s="195"/>
      <c r="K1142" s="195"/>
      <c r="L1142" s="195"/>
      <c r="M1142" s="195"/>
      <c r="N1142" s="195"/>
      <c r="O1142" s="195"/>
      <c r="P1142" s="195"/>
      <c r="Q1142" s="195"/>
      <c r="R1142" s="195"/>
      <c r="S1142" s="195"/>
      <c r="T1142" s="195"/>
      <c r="U1142" s="195"/>
      <c r="V1142" s="195"/>
      <c r="W1142" s="195"/>
      <c r="X1142" s="195"/>
      <c r="Y1142" s="195"/>
      <c r="Z1142" s="195"/>
      <c r="AA1142" s="195"/>
    </row>
    <row r="1143" spans="1:27" ht="13.8">
      <c r="A1143" s="195"/>
      <c r="B1143" s="195"/>
      <c r="C1143" s="195"/>
      <c r="D1143" s="195"/>
      <c r="E1143" s="198"/>
      <c r="F1143" s="195"/>
      <c r="G1143" s="195"/>
      <c r="H1143" s="195"/>
      <c r="I1143" s="195"/>
      <c r="J1143" s="195"/>
      <c r="K1143" s="195"/>
      <c r="L1143" s="195"/>
      <c r="M1143" s="195"/>
      <c r="N1143" s="195"/>
      <c r="O1143" s="195"/>
      <c r="P1143" s="195"/>
      <c r="Q1143" s="195"/>
      <c r="R1143" s="195"/>
      <c r="S1143" s="195"/>
      <c r="T1143" s="195"/>
      <c r="U1143" s="195"/>
      <c r="V1143" s="195"/>
      <c r="W1143" s="195"/>
      <c r="X1143" s="195"/>
      <c r="Y1143" s="195"/>
      <c r="Z1143" s="195"/>
      <c r="AA1143" s="195"/>
    </row>
    <row r="1144" spans="1:27" ht="13.8">
      <c r="A1144" s="195"/>
      <c r="B1144" s="195"/>
      <c r="C1144" s="195"/>
      <c r="D1144" s="195"/>
      <c r="E1144" s="198"/>
      <c r="F1144" s="195"/>
      <c r="G1144" s="195"/>
      <c r="H1144" s="195"/>
      <c r="I1144" s="195"/>
      <c r="J1144" s="195"/>
      <c r="K1144" s="195"/>
      <c r="L1144" s="195"/>
      <c r="M1144" s="195"/>
      <c r="N1144" s="195"/>
      <c r="O1144" s="195"/>
      <c r="P1144" s="195"/>
      <c r="Q1144" s="195"/>
      <c r="R1144" s="195"/>
      <c r="S1144" s="195"/>
      <c r="T1144" s="195"/>
      <c r="U1144" s="195"/>
      <c r="V1144" s="195"/>
      <c r="W1144" s="195"/>
      <c r="X1144" s="195"/>
      <c r="Y1144" s="195"/>
      <c r="Z1144" s="195"/>
      <c r="AA1144" s="195"/>
    </row>
    <row r="1145" spans="1:27" ht="13.8">
      <c r="A1145" s="195"/>
      <c r="B1145" s="195"/>
      <c r="C1145" s="195"/>
      <c r="D1145" s="195"/>
      <c r="E1145" s="198"/>
      <c r="F1145" s="195"/>
      <c r="G1145" s="195"/>
      <c r="H1145" s="195"/>
      <c r="I1145" s="195"/>
      <c r="J1145" s="195"/>
      <c r="K1145" s="195"/>
      <c r="L1145" s="195"/>
      <c r="M1145" s="195"/>
      <c r="N1145" s="195"/>
      <c r="O1145" s="195"/>
      <c r="P1145" s="195"/>
      <c r="Q1145" s="195"/>
      <c r="R1145" s="195"/>
      <c r="S1145" s="195"/>
      <c r="T1145" s="195"/>
      <c r="U1145" s="195"/>
      <c r="V1145" s="195"/>
      <c r="W1145" s="195"/>
      <c r="X1145" s="195"/>
      <c r="Y1145" s="195"/>
      <c r="Z1145" s="195"/>
      <c r="AA1145" s="195"/>
    </row>
    <row r="1146" spans="1:27" ht="13.8">
      <c r="A1146" s="195"/>
      <c r="B1146" s="195"/>
      <c r="C1146" s="195"/>
      <c r="D1146" s="195"/>
      <c r="E1146" s="198"/>
      <c r="F1146" s="195"/>
      <c r="G1146" s="195"/>
      <c r="H1146" s="195"/>
      <c r="I1146" s="195"/>
      <c r="J1146" s="195"/>
      <c r="K1146" s="195"/>
      <c r="L1146" s="195"/>
      <c r="M1146" s="195"/>
      <c r="N1146" s="195"/>
      <c r="O1146" s="195"/>
      <c r="P1146" s="195"/>
      <c r="Q1146" s="195"/>
      <c r="R1146" s="195"/>
      <c r="S1146" s="195"/>
      <c r="T1146" s="195"/>
      <c r="U1146" s="195"/>
      <c r="V1146" s="195"/>
      <c r="W1146" s="195"/>
      <c r="X1146" s="195"/>
      <c r="Y1146" s="195"/>
      <c r="Z1146" s="195"/>
      <c r="AA1146" s="195"/>
    </row>
    <row r="1147" spans="1:27" ht="13.8">
      <c r="A1147" s="195"/>
      <c r="B1147" s="195"/>
      <c r="C1147" s="195"/>
      <c r="D1147" s="195"/>
      <c r="E1147" s="198"/>
      <c r="F1147" s="195"/>
      <c r="G1147" s="195"/>
      <c r="H1147" s="195"/>
      <c r="I1147" s="195"/>
      <c r="J1147" s="195"/>
      <c r="K1147" s="195"/>
      <c r="L1147" s="195"/>
      <c r="M1147" s="195"/>
      <c r="N1147" s="195"/>
      <c r="O1147" s="195"/>
      <c r="P1147" s="195"/>
      <c r="Q1147" s="195"/>
      <c r="R1147" s="195"/>
      <c r="S1147" s="195"/>
      <c r="T1147" s="195"/>
      <c r="U1147" s="195"/>
      <c r="V1147" s="195"/>
      <c r="W1147" s="195"/>
      <c r="X1147" s="195"/>
      <c r="Y1147" s="195"/>
      <c r="Z1147" s="195"/>
      <c r="AA1147" s="195"/>
    </row>
    <row r="1148" spans="1:27" ht="13.8">
      <c r="A1148" s="195"/>
      <c r="B1148" s="195"/>
      <c r="C1148" s="195"/>
      <c r="D1148" s="195"/>
      <c r="E1148" s="198"/>
      <c r="F1148" s="195"/>
      <c r="G1148" s="195"/>
      <c r="H1148" s="195"/>
      <c r="I1148" s="195"/>
      <c r="J1148" s="195"/>
      <c r="K1148" s="195"/>
      <c r="L1148" s="195"/>
      <c r="M1148" s="195"/>
      <c r="N1148" s="195"/>
      <c r="O1148" s="195"/>
      <c r="P1148" s="195"/>
      <c r="Q1148" s="195"/>
      <c r="R1148" s="195"/>
      <c r="S1148" s="195"/>
      <c r="T1148" s="195"/>
      <c r="U1148" s="195"/>
      <c r="V1148" s="195"/>
      <c r="W1148" s="195"/>
      <c r="X1148" s="195"/>
      <c r="Y1148" s="195"/>
      <c r="Z1148" s="195"/>
      <c r="AA1148" s="195"/>
    </row>
    <row r="1149" spans="1:27" ht="13.8">
      <c r="A1149" s="195"/>
      <c r="B1149" s="195"/>
      <c r="C1149" s="195"/>
      <c r="D1149" s="195"/>
      <c r="E1149" s="198"/>
      <c r="F1149" s="195"/>
      <c r="G1149" s="195"/>
      <c r="H1149" s="195"/>
      <c r="I1149" s="195"/>
      <c r="J1149" s="195"/>
      <c r="K1149" s="195"/>
      <c r="L1149" s="195"/>
      <c r="M1149" s="195"/>
      <c r="N1149" s="195"/>
      <c r="O1149" s="195"/>
      <c r="P1149" s="195"/>
      <c r="Q1149" s="195"/>
      <c r="R1149" s="195"/>
      <c r="S1149" s="195"/>
      <c r="T1149" s="195"/>
      <c r="U1149" s="195"/>
      <c r="V1149" s="195"/>
      <c r="W1149" s="195"/>
      <c r="X1149" s="195"/>
      <c r="Y1149" s="195"/>
      <c r="Z1149" s="195"/>
      <c r="AA1149" s="195"/>
    </row>
    <row r="1150" spans="1:27" ht="13.8">
      <c r="A1150" s="195"/>
      <c r="B1150" s="195"/>
      <c r="C1150" s="195"/>
      <c r="D1150" s="195"/>
      <c r="E1150" s="198"/>
      <c r="F1150" s="195"/>
      <c r="G1150" s="195"/>
      <c r="H1150" s="195"/>
      <c r="I1150" s="195"/>
      <c r="J1150" s="195"/>
      <c r="K1150" s="195"/>
      <c r="L1150" s="195"/>
      <c r="M1150" s="195"/>
      <c r="N1150" s="195"/>
      <c r="O1150" s="195"/>
      <c r="P1150" s="195"/>
      <c r="Q1150" s="195"/>
      <c r="R1150" s="195"/>
      <c r="S1150" s="195"/>
      <c r="T1150" s="195"/>
      <c r="U1150" s="195"/>
      <c r="V1150" s="195"/>
      <c r="W1150" s="195"/>
      <c r="X1150" s="195"/>
      <c r="Y1150" s="195"/>
      <c r="Z1150" s="195"/>
      <c r="AA1150" s="195"/>
    </row>
    <row r="1151" spans="1:27" ht="13.8">
      <c r="A1151" s="195"/>
      <c r="B1151" s="195"/>
      <c r="C1151" s="195"/>
      <c r="D1151" s="195"/>
      <c r="E1151" s="198"/>
      <c r="F1151" s="195"/>
      <c r="G1151" s="195"/>
      <c r="H1151" s="195"/>
      <c r="I1151" s="195"/>
      <c r="J1151" s="195"/>
      <c r="K1151" s="195"/>
      <c r="L1151" s="195"/>
      <c r="M1151" s="195"/>
      <c r="N1151" s="195"/>
      <c r="O1151" s="195"/>
      <c r="P1151" s="195"/>
      <c r="Q1151" s="195"/>
      <c r="R1151" s="195"/>
      <c r="S1151" s="195"/>
      <c r="T1151" s="195"/>
      <c r="U1151" s="195"/>
      <c r="V1151" s="195"/>
      <c r="W1151" s="195"/>
      <c r="X1151" s="195"/>
      <c r="Y1151" s="195"/>
      <c r="Z1151" s="195"/>
      <c r="AA1151" s="195"/>
    </row>
    <row r="1152" spans="1:27" ht="13.8">
      <c r="A1152" s="195"/>
      <c r="B1152" s="195"/>
      <c r="C1152" s="195"/>
      <c r="D1152" s="195"/>
      <c r="E1152" s="198"/>
      <c r="F1152" s="195"/>
      <c r="G1152" s="195"/>
      <c r="H1152" s="195"/>
      <c r="I1152" s="195"/>
      <c r="J1152" s="195"/>
      <c r="K1152" s="195"/>
      <c r="L1152" s="195"/>
      <c r="M1152" s="195"/>
      <c r="N1152" s="195"/>
      <c r="O1152" s="195"/>
      <c r="P1152" s="195"/>
      <c r="Q1152" s="195"/>
      <c r="R1152" s="195"/>
      <c r="S1152" s="195"/>
      <c r="T1152" s="195"/>
      <c r="U1152" s="195"/>
      <c r="V1152" s="195"/>
      <c r="W1152" s="195"/>
      <c r="X1152" s="195"/>
      <c r="Y1152" s="195"/>
      <c r="Z1152" s="195"/>
      <c r="AA1152" s="195"/>
    </row>
    <row r="1153" spans="1:27" ht="13.8">
      <c r="A1153" s="195"/>
      <c r="B1153" s="195"/>
      <c r="C1153" s="195"/>
      <c r="D1153" s="195"/>
      <c r="E1153" s="198"/>
      <c r="F1153" s="195"/>
      <c r="G1153" s="195"/>
      <c r="H1153" s="195"/>
      <c r="I1153" s="195"/>
      <c r="J1153" s="195"/>
      <c r="K1153" s="195"/>
      <c r="L1153" s="195"/>
      <c r="M1153" s="195"/>
      <c r="N1153" s="195"/>
      <c r="O1153" s="195"/>
      <c r="P1153" s="195"/>
      <c r="Q1153" s="195"/>
      <c r="R1153" s="195"/>
      <c r="S1153" s="195"/>
      <c r="T1153" s="195"/>
      <c r="U1153" s="195"/>
      <c r="V1153" s="195"/>
      <c r="W1153" s="195"/>
      <c r="X1153" s="195"/>
      <c r="Y1153" s="195"/>
      <c r="Z1153" s="195"/>
      <c r="AA1153" s="195"/>
    </row>
    <row r="1154" spans="1:27" ht="13.8">
      <c r="A1154" s="195"/>
      <c r="B1154" s="195"/>
      <c r="C1154" s="195"/>
      <c r="D1154" s="195"/>
      <c r="E1154" s="198"/>
      <c r="F1154" s="195"/>
      <c r="G1154" s="195"/>
      <c r="H1154" s="195"/>
      <c r="I1154" s="195"/>
      <c r="J1154" s="195"/>
      <c r="K1154" s="195"/>
      <c r="L1154" s="195"/>
      <c r="M1154" s="195"/>
      <c r="N1154" s="195"/>
      <c r="O1154" s="195"/>
      <c r="P1154" s="195"/>
      <c r="Q1154" s="195"/>
      <c r="R1154" s="195"/>
      <c r="S1154" s="195"/>
      <c r="T1154" s="195"/>
      <c r="U1154" s="195"/>
      <c r="V1154" s="195"/>
      <c r="W1154" s="195"/>
      <c r="X1154" s="195"/>
      <c r="Y1154" s="195"/>
      <c r="Z1154" s="195"/>
      <c r="AA1154" s="195"/>
    </row>
    <row r="1155" spans="1:27" ht="13.8">
      <c r="A1155" s="195"/>
      <c r="B1155" s="195"/>
      <c r="C1155" s="195"/>
      <c r="D1155" s="195"/>
      <c r="E1155" s="198"/>
      <c r="F1155" s="195"/>
      <c r="G1155" s="195"/>
      <c r="H1155" s="195"/>
      <c r="I1155" s="195"/>
      <c r="J1155" s="195"/>
      <c r="K1155" s="195"/>
      <c r="L1155" s="195"/>
      <c r="M1155" s="195"/>
      <c r="N1155" s="195"/>
      <c r="O1155" s="195"/>
      <c r="P1155" s="195"/>
      <c r="Q1155" s="195"/>
      <c r="R1155" s="195"/>
      <c r="S1155" s="195"/>
      <c r="T1155" s="195"/>
      <c r="U1155" s="195"/>
      <c r="V1155" s="195"/>
      <c r="W1155" s="195"/>
      <c r="X1155" s="195"/>
      <c r="Y1155" s="195"/>
      <c r="Z1155" s="195"/>
      <c r="AA1155" s="195"/>
    </row>
    <row r="1156" spans="1:27" ht="13.8">
      <c r="A1156" s="195"/>
      <c r="B1156" s="195"/>
      <c r="C1156" s="195"/>
      <c r="D1156" s="195"/>
      <c r="E1156" s="198"/>
      <c r="F1156" s="195"/>
      <c r="G1156" s="195"/>
      <c r="H1156" s="195"/>
      <c r="I1156" s="195"/>
      <c r="J1156" s="195"/>
      <c r="K1156" s="195"/>
      <c r="L1156" s="195"/>
      <c r="M1156" s="195"/>
      <c r="N1156" s="195"/>
      <c r="O1156" s="195"/>
      <c r="P1156" s="195"/>
      <c r="Q1156" s="195"/>
      <c r="R1156" s="195"/>
      <c r="S1156" s="195"/>
      <c r="T1156" s="195"/>
      <c r="U1156" s="195"/>
      <c r="V1156" s="195"/>
      <c r="W1156" s="195"/>
      <c r="X1156" s="195"/>
      <c r="Y1156" s="195"/>
      <c r="Z1156" s="195"/>
      <c r="AA1156" s="195"/>
    </row>
    <row r="1157" spans="1:27" ht="13.8">
      <c r="A1157" s="195"/>
      <c r="B1157" s="195"/>
      <c r="C1157" s="195"/>
      <c r="D1157" s="195"/>
      <c r="E1157" s="198"/>
      <c r="F1157" s="195"/>
      <c r="G1157" s="195"/>
      <c r="H1157" s="195"/>
      <c r="I1157" s="195"/>
      <c r="J1157" s="195"/>
      <c r="K1157" s="195"/>
      <c r="L1157" s="195"/>
      <c r="M1157" s="195"/>
      <c r="N1157" s="195"/>
      <c r="O1157" s="195"/>
      <c r="P1157" s="195"/>
      <c r="Q1157" s="195"/>
      <c r="R1157" s="195"/>
      <c r="S1157" s="195"/>
      <c r="T1157" s="195"/>
      <c r="U1157" s="195"/>
      <c r="V1157" s="195"/>
      <c r="W1157" s="195"/>
      <c r="X1157" s="195"/>
      <c r="Y1157" s="195"/>
      <c r="Z1157" s="195"/>
      <c r="AA1157" s="195"/>
    </row>
    <row r="1158" spans="1:27" ht="13.8">
      <c r="A1158" s="195"/>
      <c r="B1158" s="195"/>
      <c r="C1158" s="195"/>
      <c r="D1158" s="195"/>
      <c r="E1158" s="198"/>
      <c r="F1158" s="195"/>
      <c r="G1158" s="195"/>
      <c r="H1158" s="195"/>
      <c r="I1158" s="195"/>
      <c r="J1158" s="195"/>
      <c r="K1158" s="195"/>
      <c r="L1158" s="195"/>
      <c r="M1158" s="195"/>
      <c r="N1158" s="195"/>
      <c r="O1158" s="195"/>
      <c r="P1158" s="195"/>
      <c r="Q1158" s="195"/>
      <c r="R1158" s="195"/>
      <c r="S1158" s="195"/>
      <c r="T1158" s="195"/>
      <c r="U1158" s="195"/>
      <c r="V1158" s="195"/>
      <c r="W1158" s="195"/>
      <c r="X1158" s="195"/>
      <c r="Y1158" s="195"/>
      <c r="Z1158" s="195"/>
      <c r="AA1158" s="195"/>
    </row>
    <row r="1159" spans="1:27" ht="13.8">
      <c r="A1159" s="195"/>
      <c r="B1159" s="195"/>
      <c r="C1159" s="195"/>
      <c r="D1159" s="195"/>
      <c r="E1159" s="198"/>
      <c r="F1159" s="195"/>
      <c r="G1159" s="195"/>
      <c r="H1159" s="195"/>
      <c r="I1159" s="195"/>
      <c r="J1159" s="195"/>
      <c r="K1159" s="195"/>
      <c r="L1159" s="195"/>
      <c r="M1159" s="195"/>
      <c r="N1159" s="195"/>
      <c r="O1159" s="195"/>
      <c r="P1159" s="195"/>
      <c r="Q1159" s="195"/>
      <c r="R1159" s="195"/>
      <c r="S1159" s="195"/>
      <c r="T1159" s="195"/>
      <c r="U1159" s="195"/>
      <c r="V1159" s="195"/>
      <c r="W1159" s="195"/>
      <c r="X1159" s="195"/>
      <c r="Y1159" s="195"/>
      <c r="Z1159" s="195"/>
      <c r="AA1159" s="195"/>
    </row>
    <row r="1160" spans="1:27" ht="13.8">
      <c r="A1160" s="195"/>
      <c r="B1160" s="195"/>
      <c r="C1160" s="195"/>
      <c r="D1160" s="195"/>
      <c r="E1160" s="198"/>
      <c r="F1160" s="195"/>
      <c r="G1160" s="195"/>
      <c r="H1160" s="195"/>
      <c r="I1160" s="195"/>
      <c r="J1160" s="195"/>
      <c r="K1160" s="195"/>
      <c r="L1160" s="195"/>
      <c r="M1160" s="195"/>
      <c r="N1160" s="195"/>
      <c r="O1160" s="195"/>
      <c r="P1160" s="195"/>
      <c r="Q1160" s="195"/>
      <c r="R1160" s="195"/>
      <c r="S1160" s="195"/>
      <c r="T1160" s="195"/>
      <c r="U1160" s="195"/>
      <c r="V1160" s="195"/>
      <c r="W1160" s="195"/>
      <c r="X1160" s="195"/>
      <c r="Y1160" s="195"/>
      <c r="Z1160" s="195"/>
      <c r="AA1160" s="195"/>
    </row>
    <row r="1161" spans="1:27" ht="13.8">
      <c r="A1161" s="195"/>
      <c r="B1161" s="195"/>
      <c r="C1161" s="195"/>
      <c r="D1161" s="195"/>
      <c r="E1161" s="198"/>
      <c r="F1161" s="195"/>
      <c r="G1161" s="195"/>
      <c r="H1161" s="195"/>
      <c r="I1161" s="195"/>
      <c r="J1161" s="195"/>
      <c r="K1161" s="195"/>
      <c r="L1161" s="195"/>
      <c r="M1161" s="195"/>
      <c r="N1161" s="195"/>
      <c r="O1161" s="195"/>
      <c r="P1161" s="195"/>
      <c r="Q1161" s="195"/>
      <c r="R1161" s="195"/>
      <c r="S1161" s="195"/>
      <c r="T1161" s="195"/>
      <c r="U1161" s="195"/>
      <c r="V1161" s="195"/>
      <c r="W1161" s="195"/>
      <c r="X1161" s="195"/>
      <c r="Y1161" s="195"/>
      <c r="Z1161" s="195"/>
      <c r="AA1161" s="195"/>
    </row>
    <row r="1162" spans="1:27" ht="13.8">
      <c r="A1162" s="195"/>
      <c r="B1162" s="195"/>
      <c r="C1162" s="195"/>
      <c r="D1162" s="195"/>
      <c r="E1162" s="198"/>
      <c r="F1162" s="195"/>
      <c r="G1162" s="195"/>
      <c r="H1162" s="195"/>
      <c r="I1162" s="195"/>
      <c r="J1162" s="195"/>
      <c r="K1162" s="195"/>
      <c r="L1162" s="195"/>
      <c r="M1162" s="195"/>
      <c r="N1162" s="195"/>
      <c r="O1162" s="195"/>
      <c r="P1162" s="195"/>
      <c r="Q1162" s="195"/>
      <c r="R1162" s="195"/>
      <c r="S1162" s="195"/>
      <c r="T1162" s="195"/>
      <c r="U1162" s="195"/>
      <c r="V1162" s="195"/>
      <c r="W1162" s="195"/>
      <c r="X1162" s="195"/>
      <c r="Y1162" s="195"/>
      <c r="Z1162" s="195"/>
      <c r="AA1162" s="195"/>
    </row>
    <row r="1163" spans="1:27" ht="13.8">
      <c r="A1163" s="195"/>
      <c r="B1163" s="195"/>
      <c r="C1163" s="195"/>
      <c r="D1163" s="195"/>
      <c r="E1163" s="198"/>
      <c r="F1163" s="195"/>
      <c r="G1163" s="195"/>
      <c r="H1163" s="195"/>
      <c r="I1163" s="195"/>
      <c r="J1163" s="195"/>
      <c r="K1163" s="195"/>
      <c r="L1163" s="195"/>
      <c r="M1163" s="195"/>
      <c r="N1163" s="195"/>
      <c r="O1163" s="195"/>
      <c r="P1163" s="195"/>
      <c r="Q1163" s="195"/>
      <c r="R1163" s="195"/>
      <c r="S1163" s="195"/>
      <c r="T1163" s="195"/>
      <c r="U1163" s="195"/>
      <c r="V1163" s="195"/>
      <c r="W1163" s="195"/>
      <c r="X1163" s="195"/>
      <c r="Y1163" s="195"/>
      <c r="Z1163" s="195"/>
      <c r="AA1163" s="195"/>
    </row>
    <row r="1164" spans="1:27" ht="13.8">
      <c r="A1164" s="195"/>
      <c r="B1164" s="195"/>
      <c r="C1164" s="195"/>
      <c r="D1164" s="195"/>
      <c r="E1164" s="198"/>
      <c r="F1164" s="195"/>
      <c r="G1164" s="195"/>
      <c r="H1164" s="195"/>
      <c r="I1164" s="195"/>
      <c r="J1164" s="195"/>
      <c r="K1164" s="195"/>
      <c r="L1164" s="195"/>
      <c r="M1164" s="195"/>
      <c r="N1164" s="195"/>
      <c r="O1164" s="195"/>
      <c r="P1164" s="195"/>
      <c r="Q1164" s="195"/>
      <c r="R1164" s="195"/>
      <c r="S1164" s="195"/>
      <c r="T1164" s="195"/>
      <c r="U1164" s="195"/>
      <c r="V1164" s="195"/>
      <c r="W1164" s="195"/>
      <c r="X1164" s="195"/>
      <c r="Y1164" s="195"/>
      <c r="Z1164" s="195"/>
      <c r="AA1164" s="195"/>
    </row>
    <row r="1165" spans="1:27" ht="13.8">
      <c r="A1165" s="195"/>
      <c r="B1165" s="195"/>
      <c r="C1165" s="195"/>
      <c r="D1165" s="195"/>
      <c r="E1165" s="198"/>
      <c r="F1165" s="195"/>
      <c r="G1165" s="195"/>
      <c r="H1165" s="195"/>
      <c r="I1165" s="195"/>
      <c r="J1165" s="195"/>
      <c r="K1165" s="195"/>
      <c r="L1165" s="195"/>
      <c r="M1165" s="195"/>
      <c r="N1165" s="195"/>
      <c r="O1165" s="195"/>
      <c r="P1165" s="195"/>
      <c r="Q1165" s="195"/>
      <c r="R1165" s="195"/>
      <c r="S1165" s="195"/>
      <c r="T1165" s="195"/>
      <c r="U1165" s="195"/>
      <c r="V1165" s="195"/>
      <c r="W1165" s="195"/>
      <c r="X1165" s="195"/>
      <c r="Y1165" s="195"/>
      <c r="Z1165" s="195"/>
      <c r="AA1165" s="195"/>
    </row>
    <row r="1166" spans="1:27" ht="13.8">
      <c r="A1166" s="195"/>
      <c r="B1166" s="195"/>
      <c r="C1166" s="195"/>
      <c r="D1166" s="195"/>
      <c r="E1166" s="198"/>
      <c r="F1166" s="195"/>
      <c r="G1166" s="195"/>
      <c r="H1166" s="195"/>
      <c r="I1166" s="195"/>
      <c r="J1166" s="195"/>
      <c r="K1166" s="195"/>
      <c r="L1166" s="195"/>
      <c r="M1166" s="195"/>
      <c r="N1166" s="195"/>
      <c r="O1166" s="195"/>
      <c r="P1166" s="195"/>
      <c r="Q1166" s="195"/>
      <c r="R1166" s="195"/>
      <c r="S1166" s="195"/>
      <c r="T1166" s="195"/>
      <c r="U1166" s="195"/>
      <c r="V1166" s="195"/>
      <c r="W1166" s="195"/>
      <c r="X1166" s="195"/>
      <c r="Y1166" s="195"/>
      <c r="Z1166" s="195"/>
      <c r="AA1166" s="195"/>
    </row>
    <row r="1167" spans="1:27" ht="13.8">
      <c r="A1167" s="195"/>
      <c r="B1167" s="195"/>
      <c r="C1167" s="195"/>
      <c r="D1167" s="195"/>
      <c r="E1167" s="198"/>
      <c r="F1167" s="195"/>
      <c r="G1167" s="195"/>
      <c r="H1167" s="195"/>
      <c r="I1167" s="195"/>
      <c r="J1167" s="195"/>
      <c r="K1167" s="195"/>
      <c r="L1167" s="195"/>
      <c r="M1167" s="195"/>
      <c r="N1167" s="195"/>
      <c r="O1167" s="195"/>
      <c r="P1167" s="195"/>
      <c r="Q1167" s="195"/>
      <c r="R1167" s="195"/>
      <c r="S1167" s="195"/>
      <c r="T1167" s="195"/>
      <c r="U1167" s="195"/>
      <c r="V1167" s="195"/>
      <c r="W1167" s="195"/>
      <c r="X1167" s="195"/>
      <c r="Y1167" s="195"/>
      <c r="Z1167" s="195"/>
      <c r="AA1167" s="195"/>
    </row>
    <row r="1168" spans="1:27" ht="13.8">
      <c r="A1168" s="195"/>
      <c r="B1168" s="195"/>
      <c r="C1168" s="195"/>
      <c r="D1168" s="195"/>
      <c r="E1168" s="198"/>
      <c r="F1168" s="195"/>
      <c r="G1168" s="195"/>
      <c r="H1168" s="195"/>
      <c r="I1168" s="195"/>
      <c r="J1168" s="195"/>
      <c r="K1168" s="195"/>
      <c r="L1168" s="195"/>
      <c r="M1168" s="195"/>
      <c r="N1168" s="195"/>
      <c r="O1168" s="195"/>
      <c r="P1168" s="195"/>
      <c r="Q1168" s="195"/>
      <c r="R1168" s="195"/>
      <c r="S1168" s="195"/>
      <c r="T1168" s="195"/>
      <c r="U1168" s="195"/>
      <c r="V1168" s="195"/>
      <c r="W1168" s="195"/>
      <c r="X1168" s="195"/>
      <c r="Y1168" s="195"/>
      <c r="Z1168" s="195"/>
      <c r="AA1168" s="195"/>
    </row>
    <row r="1169" spans="1:27" ht="13.8">
      <c r="A1169" s="195"/>
      <c r="B1169" s="195"/>
      <c r="C1169" s="195"/>
      <c r="D1169" s="195"/>
      <c r="E1169" s="198"/>
      <c r="F1169" s="195"/>
      <c r="G1169" s="195"/>
      <c r="H1169" s="195"/>
      <c r="I1169" s="195"/>
      <c r="J1169" s="195"/>
      <c r="K1169" s="195"/>
      <c r="L1169" s="195"/>
      <c r="M1169" s="195"/>
      <c r="N1169" s="195"/>
      <c r="O1169" s="195"/>
      <c r="P1169" s="195"/>
      <c r="Q1169" s="195"/>
      <c r="R1169" s="195"/>
      <c r="S1169" s="195"/>
      <c r="T1169" s="195"/>
      <c r="U1169" s="195"/>
      <c r="V1169" s="195"/>
      <c r="W1169" s="195"/>
      <c r="X1169" s="195"/>
      <c r="Y1169" s="195"/>
      <c r="Z1169" s="195"/>
      <c r="AA1169" s="195"/>
    </row>
    <row r="1170" spans="1:27" ht="13.8">
      <c r="A1170" s="195"/>
      <c r="B1170" s="195"/>
      <c r="C1170" s="195"/>
      <c r="D1170" s="195"/>
      <c r="E1170" s="198"/>
      <c r="F1170" s="195"/>
      <c r="G1170" s="195"/>
      <c r="H1170" s="195"/>
      <c r="I1170" s="195"/>
      <c r="J1170" s="195"/>
      <c r="K1170" s="195"/>
      <c r="L1170" s="195"/>
      <c r="M1170" s="195"/>
      <c r="N1170" s="195"/>
      <c r="O1170" s="195"/>
      <c r="P1170" s="195"/>
      <c r="Q1170" s="195"/>
      <c r="R1170" s="195"/>
      <c r="S1170" s="195"/>
      <c r="T1170" s="195"/>
      <c r="U1170" s="195"/>
      <c r="V1170" s="195"/>
      <c r="W1170" s="195"/>
      <c r="X1170" s="195"/>
      <c r="Y1170" s="195"/>
      <c r="Z1170" s="195"/>
      <c r="AA1170" s="195"/>
    </row>
    <row r="1171" spans="1:27" ht="13.8">
      <c r="A1171" s="195"/>
      <c r="B1171" s="195"/>
      <c r="C1171" s="195"/>
      <c r="D1171" s="195"/>
      <c r="E1171" s="198"/>
      <c r="F1171" s="195"/>
      <c r="G1171" s="195"/>
      <c r="H1171" s="195"/>
      <c r="I1171" s="195"/>
      <c r="J1171" s="195"/>
      <c r="K1171" s="195"/>
      <c r="L1171" s="195"/>
      <c r="M1171" s="195"/>
      <c r="N1171" s="195"/>
      <c r="O1171" s="195"/>
      <c r="P1171" s="195"/>
      <c r="Q1171" s="195"/>
      <c r="R1171" s="195"/>
      <c r="S1171" s="195"/>
      <c r="T1171" s="195"/>
      <c r="U1171" s="195"/>
      <c r="V1171" s="195"/>
      <c r="W1171" s="195"/>
      <c r="X1171" s="195"/>
      <c r="Y1171" s="195"/>
      <c r="Z1171" s="195"/>
      <c r="AA1171" s="195"/>
    </row>
    <row r="1172" spans="1:27" ht="13.8">
      <c r="A1172" s="195"/>
      <c r="B1172" s="195"/>
      <c r="C1172" s="195"/>
      <c r="D1172" s="195"/>
      <c r="E1172" s="198"/>
      <c r="F1172" s="195"/>
      <c r="G1172" s="195"/>
      <c r="H1172" s="195"/>
      <c r="I1172" s="195"/>
      <c r="J1172" s="195"/>
      <c r="K1172" s="195"/>
      <c r="L1172" s="195"/>
      <c r="M1172" s="195"/>
      <c r="N1172" s="195"/>
      <c r="O1172" s="195"/>
      <c r="P1172" s="195"/>
      <c r="Q1172" s="195"/>
      <c r="R1172" s="195"/>
      <c r="S1172" s="195"/>
      <c r="T1172" s="195"/>
      <c r="U1172" s="195"/>
      <c r="V1172" s="195"/>
      <c r="W1172" s="195"/>
      <c r="X1172" s="195"/>
      <c r="Y1172" s="195"/>
      <c r="Z1172" s="195"/>
      <c r="AA1172" s="195"/>
    </row>
    <row r="1173" spans="1:27" ht="13.8">
      <c r="A1173" s="195"/>
      <c r="B1173" s="195"/>
      <c r="C1173" s="195"/>
      <c r="D1173" s="195"/>
      <c r="E1173" s="198"/>
      <c r="F1173" s="195"/>
      <c r="G1173" s="195"/>
      <c r="H1173" s="195"/>
      <c r="I1173" s="195"/>
      <c r="J1173" s="195"/>
      <c r="K1173" s="195"/>
      <c r="L1173" s="195"/>
      <c r="M1173" s="195"/>
      <c r="N1173" s="195"/>
      <c r="O1173" s="195"/>
      <c r="P1173" s="195"/>
      <c r="Q1173" s="195"/>
      <c r="R1173" s="195"/>
      <c r="S1173" s="195"/>
      <c r="T1173" s="195"/>
      <c r="U1173" s="195"/>
      <c r="V1173" s="195"/>
      <c r="W1173" s="195"/>
      <c r="X1173" s="195"/>
      <c r="Y1173" s="195"/>
      <c r="Z1173" s="195"/>
      <c r="AA1173" s="195"/>
    </row>
    <row r="1174" spans="1:27" ht="13.8">
      <c r="A1174" s="195"/>
      <c r="B1174" s="195"/>
      <c r="C1174" s="195"/>
      <c r="D1174" s="195"/>
      <c r="E1174" s="198"/>
      <c r="F1174" s="195"/>
      <c r="G1174" s="195"/>
      <c r="H1174" s="195"/>
      <c r="I1174" s="195"/>
      <c r="J1174" s="195"/>
      <c r="K1174" s="195"/>
      <c r="L1174" s="195"/>
      <c r="M1174" s="195"/>
      <c r="N1174" s="195"/>
      <c r="O1174" s="195"/>
      <c r="P1174" s="195"/>
      <c r="Q1174" s="195"/>
      <c r="R1174" s="195"/>
      <c r="S1174" s="195"/>
      <c r="T1174" s="195"/>
      <c r="U1174" s="195"/>
      <c r="V1174" s="195"/>
      <c r="W1174" s="195"/>
      <c r="X1174" s="195"/>
      <c r="Y1174" s="195"/>
      <c r="Z1174" s="195"/>
      <c r="AA1174" s="195"/>
    </row>
    <row r="1175" spans="1:27" ht="13.8">
      <c r="A1175" s="195"/>
      <c r="B1175" s="195"/>
      <c r="C1175" s="195"/>
      <c r="D1175" s="195"/>
      <c r="E1175" s="198"/>
      <c r="F1175" s="195"/>
      <c r="G1175" s="195"/>
      <c r="H1175" s="195"/>
      <c r="I1175" s="195"/>
      <c r="J1175" s="195"/>
      <c r="K1175" s="195"/>
      <c r="L1175" s="195"/>
      <c r="M1175" s="195"/>
      <c r="N1175" s="195"/>
      <c r="O1175" s="195"/>
      <c r="P1175" s="195"/>
      <c r="Q1175" s="195"/>
      <c r="R1175" s="195"/>
      <c r="S1175" s="195"/>
      <c r="T1175" s="195"/>
      <c r="U1175" s="195"/>
      <c r="V1175" s="195"/>
      <c r="W1175" s="195"/>
      <c r="X1175" s="195"/>
      <c r="Y1175" s="195"/>
      <c r="Z1175" s="195"/>
      <c r="AA1175" s="195"/>
    </row>
    <row r="1176" spans="1:27" ht="13.8">
      <c r="A1176" s="195"/>
      <c r="B1176" s="195"/>
      <c r="C1176" s="195"/>
      <c r="D1176" s="195"/>
      <c r="E1176" s="198"/>
      <c r="F1176" s="195"/>
      <c r="G1176" s="195"/>
      <c r="H1176" s="195"/>
      <c r="I1176" s="195"/>
      <c r="J1176" s="195"/>
      <c r="K1176" s="195"/>
      <c r="L1176" s="195"/>
      <c r="M1176" s="195"/>
      <c r="N1176" s="195"/>
      <c r="O1176" s="195"/>
      <c r="P1176" s="195"/>
      <c r="Q1176" s="195"/>
      <c r="R1176" s="195"/>
      <c r="S1176" s="195"/>
      <c r="T1176" s="195"/>
      <c r="U1176" s="195"/>
      <c r="V1176" s="195"/>
      <c r="W1176" s="195"/>
      <c r="X1176" s="195"/>
      <c r="Y1176" s="195"/>
      <c r="Z1176" s="195"/>
      <c r="AA1176" s="195"/>
    </row>
    <row r="1177" spans="1:27" ht="13.8">
      <c r="A1177" s="195"/>
      <c r="B1177" s="195"/>
      <c r="C1177" s="195"/>
      <c r="D1177" s="195"/>
      <c r="E1177" s="198"/>
      <c r="F1177" s="195"/>
      <c r="G1177" s="195"/>
      <c r="H1177" s="195"/>
      <c r="I1177" s="195"/>
      <c r="J1177" s="195"/>
      <c r="K1177" s="195"/>
      <c r="L1177" s="195"/>
      <c r="M1177" s="195"/>
      <c r="N1177" s="195"/>
      <c r="O1177" s="195"/>
      <c r="P1177" s="195"/>
      <c r="Q1177" s="195"/>
      <c r="R1177" s="195"/>
      <c r="S1177" s="195"/>
      <c r="T1177" s="195"/>
      <c r="U1177" s="195"/>
      <c r="V1177" s="195"/>
      <c r="W1177" s="195"/>
      <c r="X1177" s="195"/>
      <c r="Y1177" s="195"/>
      <c r="Z1177" s="195"/>
      <c r="AA1177" s="195"/>
    </row>
    <row r="1178" spans="1:27" ht="13.8">
      <c r="A1178" s="195"/>
      <c r="B1178" s="195"/>
      <c r="C1178" s="195"/>
      <c r="D1178" s="195"/>
      <c r="E1178" s="198"/>
      <c r="F1178" s="195"/>
      <c r="G1178" s="195"/>
      <c r="H1178" s="195"/>
      <c r="I1178" s="195"/>
      <c r="J1178" s="195"/>
      <c r="K1178" s="195"/>
      <c r="L1178" s="195"/>
      <c r="M1178" s="195"/>
      <c r="N1178" s="195"/>
      <c r="O1178" s="195"/>
      <c r="P1178" s="195"/>
      <c r="Q1178" s="195"/>
      <c r="R1178" s="195"/>
      <c r="S1178" s="195"/>
      <c r="T1178" s="195"/>
      <c r="U1178" s="195"/>
      <c r="V1178" s="195"/>
      <c r="W1178" s="195"/>
      <c r="X1178" s="195"/>
      <c r="Y1178" s="195"/>
      <c r="Z1178" s="195"/>
      <c r="AA1178" s="195"/>
    </row>
    <row r="1179" spans="1:27" ht="13.8">
      <c r="A1179" s="195"/>
      <c r="B1179" s="195"/>
      <c r="C1179" s="195"/>
      <c r="D1179" s="195"/>
      <c r="E1179" s="198"/>
      <c r="F1179" s="195"/>
      <c r="G1179" s="195"/>
      <c r="H1179" s="195"/>
      <c r="I1179" s="195"/>
      <c r="J1179" s="195"/>
      <c r="K1179" s="195"/>
      <c r="L1179" s="195"/>
      <c r="M1179" s="195"/>
      <c r="N1179" s="195"/>
      <c r="O1179" s="195"/>
      <c r="P1179" s="195"/>
      <c r="Q1179" s="195"/>
      <c r="R1179" s="195"/>
      <c r="S1179" s="195"/>
      <c r="T1179" s="195"/>
      <c r="U1179" s="195"/>
      <c r="V1179" s="195"/>
      <c r="W1179" s="195"/>
      <c r="X1179" s="195"/>
      <c r="Y1179" s="195"/>
      <c r="Z1179" s="195"/>
      <c r="AA1179" s="195"/>
    </row>
    <row r="1180" spans="1:27" ht="13.8">
      <c r="A1180" s="195"/>
      <c r="B1180" s="195"/>
      <c r="C1180" s="195"/>
      <c r="D1180" s="195"/>
      <c r="E1180" s="198"/>
      <c r="F1180" s="195"/>
      <c r="G1180" s="195"/>
      <c r="H1180" s="195"/>
      <c r="I1180" s="195"/>
      <c r="J1180" s="195"/>
      <c r="K1180" s="195"/>
      <c r="L1180" s="195"/>
      <c r="M1180" s="195"/>
      <c r="N1180" s="195"/>
      <c r="O1180" s="195"/>
      <c r="P1180" s="195"/>
      <c r="Q1180" s="195"/>
      <c r="R1180" s="195"/>
      <c r="S1180" s="195"/>
      <c r="T1180" s="195"/>
      <c r="U1180" s="195"/>
      <c r="V1180" s="195"/>
      <c r="W1180" s="195"/>
      <c r="X1180" s="195"/>
      <c r="Y1180" s="195"/>
      <c r="Z1180" s="195"/>
      <c r="AA1180" s="195"/>
    </row>
    <row r="1181" spans="1:27" ht="13.8">
      <c r="A1181" s="195"/>
      <c r="B1181" s="195"/>
      <c r="C1181" s="195"/>
      <c r="D1181" s="195"/>
      <c r="E1181" s="198"/>
      <c r="F1181" s="195"/>
      <c r="G1181" s="195"/>
      <c r="H1181" s="195"/>
      <c r="I1181" s="195"/>
      <c r="J1181" s="195"/>
      <c r="K1181" s="195"/>
      <c r="L1181" s="195"/>
      <c r="M1181" s="195"/>
      <c r="N1181" s="195"/>
      <c r="O1181" s="195"/>
      <c r="P1181" s="195"/>
      <c r="Q1181" s="195"/>
      <c r="R1181" s="195"/>
      <c r="S1181" s="195"/>
      <c r="T1181" s="195"/>
      <c r="U1181" s="195"/>
      <c r="V1181" s="195"/>
      <c r="W1181" s="195"/>
      <c r="X1181" s="195"/>
      <c r="Y1181" s="195"/>
      <c r="Z1181" s="195"/>
      <c r="AA1181" s="195"/>
    </row>
    <row r="1182" spans="1:27" ht="13.8">
      <c r="A1182" s="195"/>
      <c r="B1182" s="195"/>
      <c r="C1182" s="195"/>
      <c r="D1182" s="195"/>
      <c r="E1182" s="198"/>
      <c r="F1182" s="195"/>
      <c r="G1182" s="195"/>
      <c r="H1182" s="195"/>
      <c r="I1182" s="195"/>
      <c r="J1182" s="195"/>
      <c r="K1182" s="195"/>
      <c r="L1182" s="195"/>
      <c r="M1182" s="195"/>
      <c r="N1182" s="195"/>
      <c r="O1182" s="195"/>
      <c r="P1182" s="195"/>
      <c r="Q1182" s="195"/>
      <c r="R1182" s="195"/>
      <c r="S1182" s="195"/>
      <c r="T1182" s="195"/>
      <c r="U1182" s="195"/>
      <c r="V1182" s="195"/>
      <c r="W1182" s="195"/>
      <c r="X1182" s="195"/>
      <c r="Y1182" s="195"/>
      <c r="Z1182" s="195"/>
      <c r="AA1182" s="195"/>
    </row>
    <row r="1183" spans="1:27" ht="13.8">
      <c r="A1183" s="195"/>
      <c r="B1183" s="195"/>
      <c r="C1183" s="195"/>
      <c r="D1183" s="195"/>
      <c r="E1183" s="198"/>
      <c r="F1183" s="195"/>
      <c r="G1183" s="195"/>
      <c r="H1183" s="195"/>
      <c r="I1183" s="195"/>
      <c r="J1183" s="195"/>
      <c r="K1183" s="195"/>
      <c r="L1183" s="195"/>
      <c r="M1183" s="195"/>
      <c r="N1183" s="195"/>
      <c r="O1183" s="195"/>
      <c r="P1183" s="195"/>
      <c r="Q1183" s="195"/>
      <c r="R1183" s="195"/>
      <c r="S1183" s="195"/>
      <c r="T1183" s="195"/>
      <c r="U1183" s="195"/>
      <c r="V1183" s="195"/>
      <c r="W1183" s="195"/>
      <c r="X1183" s="195"/>
      <c r="Y1183" s="195"/>
      <c r="Z1183" s="195"/>
      <c r="AA1183" s="195"/>
    </row>
    <row r="1184" spans="1:27" ht="13.8">
      <c r="A1184" s="195"/>
      <c r="B1184" s="195"/>
      <c r="C1184" s="195"/>
      <c r="D1184" s="195"/>
      <c r="E1184" s="198"/>
      <c r="F1184" s="195"/>
      <c r="G1184" s="195"/>
      <c r="H1184" s="195"/>
      <c r="I1184" s="195"/>
      <c r="J1184" s="195"/>
      <c r="K1184" s="195"/>
      <c r="L1184" s="195"/>
      <c r="M1184" s="195"/>
      <c r="N1184" s="195"/>
      <c r="O1184" s="195"/>
      <c r="P1184" s="195"/>
      <c r="Q1184" s="195"/>
      <c r="R1184" s="195"/>
      <c r="S1184" s="195"/>
      <c r="T1184" s="195"/>
      <c r="U1184" s="195"/>
      <c r="V1184" s="195"/>
      <c r="W1184" s="195"/>
      <c r="X1184" s="195"/>
      <c r="Y1184" s="195"/>
      <c r="Z1184" s="195"/>
      <c r="AA1184" s="195"/>
    </row>
    <row r="1185" spans="1:27" ht="13.8">
      <c r="A1185" s="195"/>
      <c r="B1185" s="195"/>
      <c r="C1185" s="195"/>
      <c r="D1185" s="195"/>
      <c r="E1185" s="198"/>
      <c r="F1185" s="195"/>
      <c r="G1185" s="195"/>
      <c r="H1185" s="195"/>
      <c r="I1185" s="195"/>
      <c r="J1185" s="195"/>
      <c r="K1185" s="195"/>
      <c r="L1185" s="195"/>
      <c r="M1185" s="195"/>
      <c r="N1185" s="195"/>
      <c r="O1185" s="195"/>
      <c r="P1185" s="195"/>
      <c r="Q1185" s="195"/>
      <c r="R1185" s="195"/>
      <c r="S1185" s="195"/>
      <c r="T1185" s="195"/>
      <c r="U1185" s="195"/>
      <c r="V1185" s="195"/>
      <c r="W1185" s="195"/>
      <c r="X1185" s="195"/>
      <c r="Y1185" s="195"/>
      <c r="Z1185" s="195"/>
      <c r="AA1185" s="195"/>
    </row>
    <row r="1186" spans="1:27" ht="13.8">
      <c r="A1186" s="195"/>
      <c r="B1186" s="195"/>
      <c r="C1186" s="195"/>
      <c r="D1186" s="195"/>
      <c r="E1186" s="198"/>
      <c r="F1186" s="195"/>
      <c r="G1186" s="195"/>
      <c r="H1186" s="195"/>
      <c r="I1186" s="195"/>
      <c r="J1186" s="195"/>
      <c r="K1186" s="195"/>
      <c r="L1186" s="195"/>
      <c r="M1186" s="195"/>
      <c r="N1186" s="195"/>
      <c r="O1186" s="195"/>
      <c r="P1186" s="195"/>
      <c r="Q1186" s="195"/>
      <c r="R1186" s="195"/>
      <c r="S1186" s="195"/>
      <c r="T1186" s="195"/>
      <c r="U1186" s="195"/>
      <c r="V1186" s="195"/>
      <c r="W1186" s="195"/>
      <c r="X1186" s="195"/>
      <c r="Y1186" s="195"/>
      <c r="Z1186" s="195"/>
      <c r="AA1186" s="195"/>
    </row>
    <row r="1187" spans="1:27" ht="13.8">
      <c r="A1187" s="195"/>
      <c r="B1187" s="195"/>
      <c r="C1187" s="195"/>
      <c r="D1187" s="195"/>
      <c r="E1187" s="198"/>
      <c r="F1187" s="195"/>
      <c r="G1187" s="195"/>
      <c r="H1187" s="195"/>
      <c r="I1187" s="195"/>
      <c r="J1187" s="195"/>
      <c r="K1187" s="195"/>
      <c r="L1187" s="195"/>
      <c r="M1187" s="195"/>
      <c r="N1187" s="195"/>
      <c r="O1187" s="195"/>
      <c r="P1187" s="195"/>
      <c r="Q1187" s="195"/>
      <c r="R1187" s="195"/>
      <c r="S1187" s="195"/>
      <c r="T1187" s="195"/>
      <c r="U1187" s="195"/>
      <c r="V1187" s="195"/>
      <c r="W1187" s="195"/>
      <c r="X1187" s="195"/>
      <c r="Y1187" s="195"/>
      <c r="Z1187" s="195"/>
      <c r="AA1187" s="195"/>
    </row>
    <row r="1188" spans="1:27" ht="13.8">
      <c r="A1188" s="195"/>
      <c r="B1188" s="195"/>
      <c r="C1188" s="195"/>
      <c r="D1188" s="195"/>
      <c r="E1188" s="198"/>
      <c r="F1188" s="195"/>
      <c r="G1188" s="195"/>
      <c r="H1188" s="195"/>
      <c r="I1188" s="195"/>
      <c r="J1188" s="195"/>
      <c r="K1188" s="195"/>
      <c r="L1188" s="195"/>
      <c r="M1188" s="195"/>
      <c r="N1188" s="195"/>
      <c r="O1188" s="195"/>
      <c r="P1188" s="195"/>
      <c r="Q1188" s="195"/>
      <c r="R1188" s="195"/>
      <c r="S1188" s="195"/>
      <c r="T1188" s="195"/>
      <c r="U1188" s="195"/>
      <c r="V1188" s="195"/>
      <c r="W1188" s="195"/>
      <c r="X1188" s="195"/>
      <c r="Y1188" s="195"/>
      <c r="Z1188" s="195"/>
      <c r="AA1188" s="195"/>
    </row>
    <row r="1189" spans="1:27" ht="13.8">
      <c r="A1189" s="195"/>
      <c r="B1189" s="195"/>
      <c r="C1189" s="195"/>
      <c r="D1189" s="195"/>
      <c r="E1189" s="198"/>
      <c r="F1189" s="195"/>
      <c r="G1189" s="195"/>
      <c r="H1189" s="195"/>
      <c r="I1189" s="195"/>
      <c r="J1189" s="195"/>
      <c r="K1189" s="195"/>
      <c r="L1189" s="195"/>
      <c r="M1189" s="195"/>
      <c r="N1189" s="195"/>
      <c r="O1189" s="195"/>
      <c r="P1189" s="195"/>
      <c r="Q1189" s="195"/>
      <c r="R1189" s="195"/>
      <c r="S1189" s="195"/>
      <c r="T1189" s="195"/>
      <c r="U1189" s="195"/>
      <c r="V1189" s="195"/>
      <c r="W1189" s="195"/>
      <c r="X1189" s="195"/>
      <c r="Y1189" s="195"/>
      <c r="Z1189" s="195"/>
      <c r="AA1189" s="195"/>
    </row>
    <row r="1190" spans="1:27" ht="13.8">
      <c r="A1190" s="195"/>
      <c r="B1190" s="195"/>
      <c r="C1190" s="195"/>
      <c r="D1190" s="195"/>
      <c r="E1190" s="198"/>
      <c r="F1190" s="195"/>
      <c r="G1190" s="195"/>
      <c r="H1190" s="195"/>
      <c r="I1190" s="195"/>
      <c r="J1190" s="195"/>
      <c r="K1190" s="195"/>
      <c r="L1190" s="195"/>
      <c r="M1190" s="195"/>
      <c r="N1190" s="195"/>
      <c r="O1190" s="195"/>
      <c r="P1190" s="195"/>
      <c r="Q1190" s="195"/>
      <c r="R1190" s="195"/>
      <c r="S1190" s="195"/>
      <c r="T1190" s="195"/>
      <c r="U1190" s="195"/>
      <c r="V1190" s="195"/>
      <c r="W1190" s="195"/>
      <c r="X1190" s="195"/>
      <c r="Y1190" s="195"/>
      <c r="Z1190" s="195"/>
      <c r="AA1190" s="195"/>
    </row>
    <row r="1191" spans="1:27" ht="13.8">
      <c r="A1191" s="195"/>
      <c r="B1191" s="195"/>
      <c r="C1191" s="195"/>
      <c r="D1191" s="195"/>
      <c r="E1191" s="198"/>
      <c r="F1191" s="195"/>
      <c r="G1191" s="195"/>
      <c r="H1191" s="195"/>
      <c r="I1191" s="195"/>
      <c r="J1191" s="195"/>
      <c r="K1191" s="195"/>
      <c r="L1191" s="195"/>
      <c r="M1191" s="195"/>
      <c r="N1191" s="195"/>
      <c r="O1191" s="195"/>
      <c r="P1191" s="195"/>
      <c r="Q1191" s="195"/>
      <c r="R1191" s="195"/>
      <c r="S1191" s="195"/>
      <c r="T1191" s="195"/>
      <c r="U1191" s="195"/>
      <c r="V1191" s="195"/>
      <c r="W1191" s="195"/>
      <c r="X1191" s="195"/>
      <c r="Y1191" s="195"/>
      <c r="Z1191" s="195"/>
      <c r="AA1191" s="195"/>
    </row>
    <row r="1192" spans="1:27" ht="13.8">
      <c r="A1192" s="195"/>
      <c r="B1192" s="195"/>
      <c r="C1192" s="195"/>
      <c r="D1192" s="195"/>
      <c r="E1192" s="198"/>
      <c r="F1192" s="195"/>
      <c r="G1192" s="195"/>
      <c r="H1192" s="195"/>
      <c r="I1192" s="195"/>
      <c r="J1192" s="195"/>
      <c r="K1192" s="195"/>
      <c r="L1192" s="195"/>
      <c r="M1192" s="195"/>
      <c r="N1192" s="195"/>
      <c r="O1192" s="195"/>
      <c r="P1192" s="195"/>
      <c r="Q1192" s="195"/>
      <c r="R1192" s="195"/>
      <c r="S1192" s="195"/>
      <c r="T1192" s="195"/>
      <c r="U1192" s="195"/>
      <c r="V1192" s="195"/>
      <c r="W1192" s="195"/>
      <c r="X1192" s="195"/>
      <c r="Y1192" s="195"/>
      <c r="Z1192" s="195"/>
      <c r="AA1192" s="195"/>
    </row>
    <row r="1193" spans="1:27" ht="13.8">
      <c r="A1193" s="195"/>
      <c r="B1193" s="195"/>
      <c r="C1193" s="195"/>
      <c r="D1193" s="195"/>
      <c r="E1193" s="198"/>
      <c r="F1193" s="195"/>
      <c r="G1193" s="195"/>
      <c r="H1193" s="195"/>
      <c r="I1193" s="195"/>
      <c r="J1193" s="195"/>
      <c r="K1193" s="195"/>
      <c r="L1193" s="195"/>
      <c r="M1193" s="195"/>
      <c r="N1193" s="195"/>
      <c r="O1193" s="195"/>
      <c r="P1193" s="195"/>
      <c r="Q1193" s="195"/>
      <c r="R1193" s="195"/>
      <c r="S1193" s="195"/>
      <c r="T1193" s="195"/>
      <c r="U1193" s="195"/>
      <c r="V1193" s="195"/>
      <c r="W1193" s="195"/>
      <c r="X1193" s="195"/>
      <c r="Y1193" s="195"/>
      <c r="Z1193" s="195"/>
      <c r="AA1193" s="195"/>
    </row>
    <row r="1194" spans="1:27" ht="13.8">
      <c r="A1194" s="195"/>
      <c r="B1194" s="195"/>
      <c r="C1194" s="195"/>
      <c r="D1194" s="195"/>
      <c r="E1194" s="198"/>
      <c r="F1194" s="195"/>
      <c r="G1194" s="195"/>
      <c r="H1194" s="195"/>
      <c r="I1194" s="195"/>
      <c r="J1194" s="195"/>
      <c r="K1194" s="195"/>
      <c r="L1194" s="195"/>
      <c r="M1194" s="195"/>
      <c r="N1194" s="195"/>
      <c r="O1194" s="195"/>
      <c r="P1194" s="195"/>
      <c r="Q1194" s="195"/>
      <c r="R1194" s="195"/>
      <c r="S1194" s="195"/>
      <c r="T1194" s="195"/>
      <c r="U1194" s="195"/>
      <c r="V1194" s="195"/>
      <c r="W1194" s="195"/>
      <c r="X1194" s="195"/>
      <c r="Y1194" s="195"/>
      <c r="Z1194" s="195"/>
      <c r="AA1194" s="195"/>
    </row>
    <row r="1195" spans="1:27" ht="13.8">
      <c r="A1195" s="195"/>
      <c r="B1195" s="195"/>
      <c r="C1195" s="195"/>
      <c r="D1195" s="195"/>
      <c r="E1195" s="198"/>
      <c r="F1195" s="195"/>
      <c r="G1195" s="195"/>
      <c r="H1195" s="195"/>
      <c r="I1195" s="195"/>
      <c r="J1195" s="195"/>
      <c r="K1195" s="195"/>
      <c r="L1195" s="195"/>
      <c r="M1195" s="195"/>
      <c r="N1195" s="195"/>
      <c r="O1195" s="195"/>
      <c r="P1195" s="195"/>
      <c r="Q1195" s="195"/>
      <c r="R1195" s="195"/>
      <c r="S1195" s="195"/>
      <c r="T1195" s="195"/>
      <c r="U1195" s="195"/>
      <c r="V1195" s="195"/>
      <c r="W1195" s="195"/>
      <c r="X1195" s="195"/>
      <c r="Y1195" s="195"/>
      <c r="Z1195" s="195"/>
      <c r="AA1195" s="195"/>
    </row>
    <row r="1196" spans="1:27" ht="13.8">
      <c r="A1196" s="195"/>
      <c r="B1196" s="195"/>
      <c r="C1196" s="195"/>
      <c r="D1196" s="195"/>
      <c r="E1196" s="198"/>
      <c r="F1196" s="195"/>
      <c r="G1196" s="195"/>
      <c r="H1196" s="195"/>
      <c r="I1196" s="195"/>
      <c r="J1196" s="195"/>
      <c r="K1196" s="195"/>
      <c r="L1196" s="195"/>
      <c r="M1196" s="195"/>
      <c r="N1196" s="195"/>
      <c r="O1196" s="195"/>
      <c r="P1196" s="195"/>
      <c r="Q1196" s="195"/>
      <c r="R1196" s="195"/>
      <c r="S1196" s="195"/>
      <c r="T1196" s="195"/>
      <c r="U1196" s="195"/>
      <c r="V1196" s="195"/>
      <c r="W1196" s="195"/>
      <c r="X1196" s="195"/>
      <c r="Y1196" s="195"/>
      <c r="Z1196" s="195"/>
      <c r="AA1196" s="195"/>
    </row>
    <row r="1197" spans="1:27" ht="13.8">
      <c r="A1197" s="195"/>
      <c r="B1197" s="195"/>
      <c r="C1197" s="195"/>
      <c r="D1197" s="195"/>
      <c r="E1197" s="198"/>
      <c r="F1197" s="195"/>
      <c r="G1197" s="195"/>
      <c r="H1197" s="195"/>
      <c r="I1197" s="195"/>
      <c r="J1197" s="195"/>
      <c r="K1197" s="195"/>
      <c r="L1197" s="195"/>
      <c r="M1197" s="195"/>
      <c r="N1197" s="195"/>
      <c r="O1197" s="195"/>
      <c r="P1197" s="195"/>
      <c r="Q1197" s="195"/>
      <c r="R1197" s="195"/>
      <c r="S1197" s="195"/>
      <c r="T1197" s="195"/>
      <c r="U1197" s="195"/>
      <c r="V1197" s="195"/>
      <c r="W1197" s="195"/>
      <c r="X1197" s="195"/>
      <c r="Y1197" s="195"/>
      <c r="Z1197" s="195"/>
      <c r="AA1197" s="195"/>
    </row>
    <row r="1198" spans="1:27" ht="13.8">
      <c r="A1198" s="195"/>
      <c r="B1198" s="195"/>
      <c r="C1198" s="195"/>
      <c r="D1198" s="195"/>
      <c r="E1198" s="198"/>
      <c r="F1198" s="195"/>
      <c r="G1198" s="195"/>
      <c r="H1198" s="195"/>
      <c r="I1198" s="195"/>
      <c r="J1198" s="195"/>
      <c r="K1198" s="195"/>
      <c r="L1198" s="195"/>
      <c r="M1198" s="195"/>
      <c r="N1198" s="195"/>
      <c r="O1198" s="195"/>
      <c r="P1198" s="195"/>
      <c r="Q1198" s="195"/>
      <c r="R1198" s="195"/>
      <c r="S1198" s="195"/>
      <c r="T1198" s="195"/>
      <c r="U1198" s="195"/>
      <c r="V1198" s="195"/>
      <c r="W1198" s="195"/>
      <c r="X1198" s="195"/>
      <c r="Y1198" s="195"/>
      <c r="Z1198" s="195"/>
      <c r="AA1198" s="195"/>
    </row>
    <row r="1199" spans="1:27" ht="13.8">
      <c r="A1199" s="195"/>
      <c r="B1199" s="195"/>
      <c r="C1199" s="195"/>
      <c r="D1199" s="195"/>
      <c r="E1199" s="198"/>
      <c r="F1199" s="195"/>
      <c r="G1199" s="195"/>
      <c r="H1199" s="195"/>
      <c r="I1199" s="195"/>
      <c r="J1199" s="195"/>
      <c r="K1199" s="195"/>
      <c r="L1199" s="195"/>
      <c r="M1199" s="195"/>
      <c r="N1199" s="195"/>
      <c r="O1199" s="195"/>
      <c r="P1199" s="195"/>
      <c r="Q1199" s="195"/>
      <c r="R1199" s="195"/>
      <c r="S1199" s="195"/>
      <c r="T1199" s="195"/>
      <c r="U1199" s="195"/>
      <c r="V1199" s="195"/>
      <c r="W1199" s="195"/>
      <c r="X1199" s="195"/>
      <c r="Y1199" s="195"/>
      <c r="Z1199" s="195"/>
      <c r="AA1199" s="195"/>
    </row>
    <row r="1200" spans="1:27" ht="13.8">
      <c r="A1200" s="195"/>
      <c r="B1200" s="195"/>
      <c r="C1200" s="195"/>
      <c r="D1200" s="195"/>
      <c r="E1200" s="198"/>
      <c r="F1200" s="195"/>
      <c r="G1200" s="195"/>
      <c r="H1200" s="195"/>
      <c r="I1200" s="195"/>
      <c r="J1200" s="195"/>
      <c r="K1200" s="195"/>
      <c r="L1200" s="195"/>
      <c r="M1200" s="195"/>
      <c r="N1200" s="195"/>
      <c r="O1200" s="195"/>
      <c r="P1200" s="195"/>
      <c r="Q1200" s="195"/>
      <c r="R1200" s="195"/>
      <c r="S1200" s="195"/>
      <c r="T1200" s="195"/>
      <c r="U1200" s="195"/>
      <c r="V1200" s="195"/>
      <c r="W1200" s="195"/>
      <c r="X1200" s="195"/>
      <c r="Y1200" s="195"/>
      <c r="Z1200" s="195"/>
      <c r="AA1200" s="195"/>
    </row>
    <row r="1201" spans="1:27" ht="13.8">
      <c r="A1201" s="195"/>
      <c r="B1201" s="195"/>
      <c r="C1201" s="195"/>
      <c r="D1201" s="195"/>
      <c r="E1201" s="198"/>
      <c r="F1201" s="195"/>
      <c r="G1201" s="195"/>
      <c r="H1201" s="195"/>
      <c r="I1201" s="195"/>
      <c r="J1201" s="195"/>
      <c r="K1201" s="195"/>
      <c r="L1201" s="195"/>
      <c r="M1201" s="195"/>
      <c r="N1201" s="195"/>
      <c r="O1201" s="195"/>
      <c r="P1201" s="195"/>
      <c r="Q1201" s="195"/>
      <c r="R1201" s="195"/>
      <c r="S1201" s="195"/>
      <c r="T1201" s="195"/>
      <c r="U1201" s="195"/>
      <c r="V1201" s="195"/>
      <c r="W1201" s="195"/>
      <c r="X1201" s="195"/>
      <c r="Y1201" s="195"/>
      <c r="Z1201" s="195"/>
      <c r="AA1201" s="195"/>
    </row>
    <row r="1202" spans="1:27" ht="13.8">
      <c r="A1202" s="195"/>
      <c r="B1202" s="195"/>
      <c r="C1202" s="195"/>
      <c r="D1202" s="195"/>
      <c r="E1202" s="198"/>
      <c r="F1202" s="195"/>
      <c r="G1202" s="195"/>
      <c r="H1202" s="195"/>
      <c r="I1202" s="195"/>
      <c r="J1202" s="195"/>
      <c r="K1202" s="195"/>
      <c r="L1202" s="195"/>
      <c r="M1202" s="195"/>
      <c r="N1202" s="195"/>
      <c r="O1202" s="195"/>
      <c r="P1202" s="195"/>
      <c r="Q1202" s="195"/>
      <c r="R1202" s="195"/>
      <c r="S1202" s="195"/>
      <c r="T1202" s="195"/>
      <c r="U1202" s="195"/>
      <c r="V1202" s="195"/>
      <c r="W1202" s="195"/>
      <c r="X1202" s="195"/>
      <c r="Y1202" s="195"/>
      <c r="Z1202" s="195"/>
      <c r="AA1202" s="195"/>
    </row>
    <row r="1203" spans="1:27" ht="13.8">
      <c r="A1203" s="195"/>
      <c r="B1203" s="195"/>
      <c r="C1203" s="195"/>
      <c r="D1203" s="195"/>
      <c r="E1203" s="198"/>
      <c r="F1203" s="195"/>
      <c r="G1203" s="195"/>
      <c r="H1203" s="195"/>
      <c r="I1203" s="195"/>
      <c r="J1203" s="195"/>
      <c r="K1203" s="195"/>
      <c r="L1203" s="195"/>
      <c r="M1203" s="195"/>
      <c r="N1203" s="195"/>
      <c r="O1203" s="195"/>
      <c r="P1203" s="195"/>
      <c r="Q1203" s="195"/>
      <c r="R1203" s="195"/>
      <c r="S1203" s="195"/>
      <c r="T1203" s="195"/>
      <c r="U1203" s="195"/>
      <c r="V1203" s="195"/>
      <c r="W1203" s="195"/>
      <c r="X1203" s="195"/>
      <c r="Y1203" s="195"/>
      <c r="Z1203" s="195"/>
      <c r="AA1203" s="195"/>
    </row>
    <row r="1204" spans="1:27" ht="13.8">
      <c r="A1204" s="195"/>
      <c r="B1204" s="195"/>
      <c r="C1204" s="195"/>
      <c r="D1204" s="195"/>
      <c r="E1204" s="198"/>
      <c r="F1204" s="195"/>
      <c r="G1204" s="195"/>
      <c r="H1204" s="195"/>
      <c r="I1204" s="195"/>
      <c r="J1204" s="195"/>
      <c r="K1204" s="195"/>
      <c r="L1204" s="195"/>
      <c r="M1204" s="195"/>
      <c r="N1204" s="195"/>
      <c r="O1204" s="195"/>
      <c r="P1204" s="195"/>
      <c r="Q1204" s="195"/>
      <c r="R1204" s="195"/>
      <c r="S1204" s="195"/>
      <c r="T1204" s="195"/>
      <c r="U1204" s="195"/>
      <c r="V1204" s="195"/>
      <c r="W1204" s="195"/>
      <c r="X1204" s="195"/>
      <c r="Y1204" s="195"/>
      <c r="Z1204" s="195"/>
      <c r="AA1204" s="195"/>
    </row>
    <row r="1205" spans="1:27" ht="13.8">
      <c r="A1205" s="195"/>
      <c r="B1205" s="195"/>
      <c r="C1205" s="195"/>
      <c r="D1205" s="195"/>
      <c r="E1205" s="198"/>
      <c r="F1205" s="195"/>
      <c r="G1205" s="195"/>
      <c r="H1205" s="195"/>
      <c r="I1205" s="195"/>
      <c r="J1205" s="195"/>
      <c r="K1205" s="195"/>
      <c r="L1205" s="195"/>
      <c r="M1205" s="195"/>
      <c r="N1205" s="195"/>
      <c r="O1205" s="195"/>
      <c r="P1205" s="195"/>
      <c r="Q1205" s="195"/>
      <c r="R1205" s="195"/>
      <c r="S1205" s="195"/>
      <c r="T1205" s="195"/>
      <c r="U1205" s="195"/>
      <c r="V1205" s="195"/>
      <c r="W1205" s="195"/>
      <c r="X1205" s="195"/>
      <c r="Y1205" s="195"/>
      <c r="Z1205" s="195"/>
      <c r="AA1205" s="195"/>
    </row>
    <row r="1206" spans="1:27" ht="13.8">
      <c r="A1206" s="195"/>
      <c r="B1206" s="195"/>
      <c r="C1206" s="195"/>
      <c r="D1206" s="195"/>
      <c r="E1206" s="198"/>
      <c r="F1206" s="195"/>
      <c r="G1206" s="195"/>
      <c r="H1206" s="195"/>
      <c r="I1206" s="195"/>
      <c r="J1206" s="195"/>
      <c r="K1206" s="195"/>
      <c r="L1206" s="195"/>
      <c r="M1206" s="195"/>
      <c r="N1206" s="195"/>
      <c r="O1206" s="195"/>
      <c r="P1206" s="195"/>
      <c r="Q1206" s="195"/>
      <c r="R1206" s="195"/>
      <c r="S1206" s="195"/>
      <c r="T1206" s="195"/>
      <c r="U1206" s="195"/>
      <c r="V1206" s="195"/>
      <c r="W1206" s="195"/>
      <c r="X1206" s="195"/>
      <c r="Y1206" s="195"/>
      <c r="Z1206" s="195"/>
      <c r="AA1206" s="195"/>
    </row>
    <row r="1207" spans="1:27" ht="13.8">
      <c r="A1207" s="195"/>
      <c r="B1207" s="195"/>
      <c r="C1207" s="195"/>
      <c r="D1207" s="195"/>
      <c r="E1207" s="198"/>
      <c r="F1207" s="195"/>
      <c r="G1207" s="195"/>
      <c r="H1207" s="195"/>
      <c r="I1207" s="195"/>
      <c r="J1207" s="195"/>
      <c r="K1207" s="195"/>
      <c r="L1207" s="195"/>
      <c r="M1207" s="195"/>
      <c r="N1207" s="195"/>
      <c r="O1207" s="195"/>
      <c r="P1207" s="195"/>
      <c r="Q1207" s="195"/>
      <c r="R1207" s="195"/>
      <c r="S1207" s="195"/>
      <c r="T1207" s="195"/>
      <c r="U1207" s="195"/>
      <c r="V1207" s="195"/>
      <c r="W1207" s="195"/>
      <c r="X1207" s="195"/>
      <c r="Y1207" s="195"/>
      <c r="Z1207" s="195"/>
      <c r="AA1207" s="195"/>
    </row>
    <row r="1208" spans="1:27" ht="13.8">
      <c r="A1208" s="195"/>
      <c r="B1208" s="195"/>
      <c r="C1208" s="195"/>
      <c r="D1208" s="195"/>
      <c r="E1208" s="198"/>
      <c r="F1208" s="195"/>
      <c r="G1208" s="195"/>
      <c r="H1208" s="195"/>
      <c r="I1208" s="195"/>
      <c r="J1208" s="195"/>
      <c r="K1208" s="195"/>
      <c r="L1208" s="195"/>
      <c r="M1208" s="195"/>
      <c r="N1208" s="195"/>
      <c r="O1208" s="195"/>
      <c r="P1208" s="195"/>
      <c r="Q1208" s="195"/>
      <c r="R1208" s="195"/>
      <c r="S1208" s="195"/>
      <c r="T1208" s="195"/>
      <c r="U1208" s="195"/>
      <c r="V1208" s="195"/>
      <c r="W1208" s="195"/>
      <c r="X1208" s="195"/>
      <c r="Y1208" s="195"/>
      <c r="Z1208" s="195"/>
      <c r="AA1208" s="195"/>
    </row>
    <row r="1209" spans="1:27" ht="13.8">
      <c r="A1209" s="195"/>
      <c r="B1209" s="195"/>
      <c r="C1209" s="195"/>
      <c r="D1209" s="195"/>
      <c r="E1209" s="198"/>
      <c r="F1209" s="195"/>
      <c r="G1209" s="195"/>
      <c r="H1209" s="195"/>
      <c r="I1209" s="195"/>
      <c r="J1209" s="195"/>
      <c r="K1209" s="195"/>
      <c r="L1209" s="195"/>
      <c r="M1209" s="195"/>
      <c r="N1209" s="195"/>
      <c r="O1209" s="195"/>
      <c r="P1209" s="195"/>
      <c r="Q1209" s="195"/>
      <c r="R1209" s="195"/>
      <c r="S1209" s="195"/>
      <c r="T1209" s="195"/>
      <c r="U1209" s="195"/>
      <c r="V1209" s="195"/>
      <c r="W1209" s="195"/>
      <c r="X1209" s="195"/>
      <c r="Y1209" s="195"/>
      <c r="Z1209" s="195"/>
      <c r="AA1209" s="195"/>
    </row>
    <row r="1210" spans="1:27" ht="13.8">
      <c r="A1210" s="195"/>
      <c r="B1210" s="195"/>
      <c r="C1210" s="195"/>
      <c r="D1210" s="195"/>
      <c r="E1210" s="198"/>
      <c r="F1210" s="195"/>
      <c r="G1210" s="195"/>
      <c r="H1210" s="195"/>
      <c r="I1210" s="195"/>
      <c r="J1210" s="195"/>
      <c r="K1210" s="195"/>
      <c r="L1210" s="195"/>
      <c r="M1210" s="195"/>
      <c r="N1210" s="195"/>
      <c r="O1210" s="195"/>
      <c r="P1210" s="195"/>
      <c r="Q1210" s="195"/>
      <c r="R1210" s="195"/>
      <c r="S1210" s="195"/>
      <c r="T1210" s="195"/>
      <c r="U1210" s="195"/>
      <c r="V1210" s="195"/>
      <c r="W1210" s="195"/>
      <c r="X1210" s="195"/>
      <c r="Y1210" s="195"/>
      <c r="Z1210" s="195"/>
      <c r="AA1210" s="195"/>
    </row>
    <row r="1211" spans="1:27" ht="13.8">
      <c r="A1211" s="195"/>
      <c r="B1211" s="195"/>
      <c r="C1211" s="195"/>
      <c r="D1211" s="195"/>
      <c r="E1211" s="198"/>
      <c r="F1211" s="195"/>
      <c r="G1211" s="195"/>
      <c r="H1211" s="195"/>
      <c r="I1211" s="195"/>
      <c r="J1211" s="195"/>
      <c r="K1211" s="195"/>
      <c r="L1211" s="195"/>
      <c r="M1211" s="195"/>
      <c r="N1211" s="195"/>
      <c r="O1211" s="195"/>
      <c r="P1211" s="195"/>
      <c r="Q1211" s="195"/>
      <c r="R1211" s="195"/>
      <c r="S1211" s="195"/>
      <c r="T1211" s="195"/>
      <c r="U1211" s="195"/>
      <c r="V1211" s="195"/>
      <c r="W1211" s="195"/>
      <c r="X1211" s="195"/>
      <c r="Y1211" s="195"/>
      <c r="Z1211" s="195"/>
      <c r="AA1211" s="195"/>
    </row>
    <row r="1212" spans="1:27" ht="13.8">
      <c r="A1212" s="195"/>
      <c r="B1212" s="195"/>
      <c r="C1212" s="195"/>
      <c r="D1212" s="195"/>
      <c r="E1212" s="198"/>
      <c r="F1212" s="195"/>
      <c r="G1212" s="195"/>
      <c r="H1212" s="195"/>
      <c r="I1212" s="195"/>
      <c r="J1212" s="195"/>
      <c r="K1212" s="195"/>
      <c r="L1212" s="195"/>
      <c r="M1212" s="195"/>
      <c r="N1212" s="195"/>
      <c r="O1212" s="195"/>
      <c r="P1212" s="195"/>
      <c r="Q1212" s="195"/>
      <c r="R1212" s="195"/>
      <c r="S1212" s="195"/>
      <c r="T1212" s="195"/>
      <c r="U1212" s="195"/>
      <c r="V1212" s="195"/>
      <c r="W1212" s="195"/>
      <c r="X1212" s="195"/>
      <c r="Y1212" s="195"/>
      <c r="Z1212" s="195"/>
      <c r="AA1212" s="195"/>
    </row>
    <row r="1213" spans="1:27" ht="13.8">
      <c r="A1213" s="195"/>
      <c r="B1213" s="195"/>
      <c r="C1213" s="195"/>
      <c r="D1213" s="195"/>
      <c r="E1213" s="198"/>
      <c r="F1213" s="195"/>
      <c r="G1213" s="195"/>
      <c r="H1213" s="195"/>
      <c r="I1213" s="195"/>
      <c r="J1213" s="195"/>
      <c r="K1213" s="195"/>
      <c r="L1213" s="195"/>
      <c r="M1213" s="195"/>
      <c r="N1213" s="195"/>
      <c r="O1213" s="195"/>
      <c r="P1213" s="195"/>
      <c r="Q1213" s="195"/>
      <c r="R1213" s="195"/>
      <c r="S1213" s="195"/>
      <c r="T1213" s="195"/>
      <c r="U1213" s="195"/>
      <c r="V1213" s="195"/>
      <c r="W1213" s="195"/>
      <c r="X1213" s="195"/>
      <c r="Y1213" s="195"/>
      <c r="Z1213" s="195"/>
      <c r="AA1213" s="195"/>
    </row>
    <row r="1214" spans="1:27" ht="13.8">
      <c r="A1214" s="195"/>
      <c r="B1214" s="195"/>
      <c r="C1214" s="195"/>
      <c r="D1214" s="195"/>
      <c r="E1214" s="198"/>
      <c r="F1214" s="195"/>
      <c r="G1214" s="195"/>
      <c r="H1214" s="195"/>
      <c r="I1214" s="195"/>
      <c r="J1214" s="195"/>
      <c r="K1214" s="195"/>
      <c r="L1214" s="195"/>
      <c r="M1214" s="195"/>
      <c r="N1214" s="195"/>
      <c r="O1214" s="195"/>
      <c r="P1214" s="195"/>
      <c r="Q1214" s="195"/>
      <c r="R1214" s="195"/>
      <c r="S1214" s="195"/>
      <c r="T1214" s="195"/>
      <c r="U1214" s="195"/>
      <c r="V1214" s="195"/>
      <c r="W1214" s="195"/>
      <c r="X1214" s="195"/>
      <c r="Y1214" s="195"/>
      <c r="Z1214" s="195"/>
      <c r="AA1214" s="195"/>
    </row>
    <row r="1215" spans="1:27" ht="13.8">
      <c r="A1215" s="195"/>
      <c r="B1215" s="195"/>
      <c r="C1215" s="195"/>
      <c r="D1215" s="195"/>
      <c r="E1215" s="198"/>
      <c r="F1215" s="195"/>
      <c r="G1215" s="195"/>
      <c r="H1215" s="195"/>
      <c r="I1215" s="195"/>
      <c r="J1215" s="195"/>
      <c r="K1215" s="195"/>
      <c r="L1215" s="195"/>
      <c r="M1215" s="195"/>
      <c r="N1215" s="195"/>
      <c r="O1215" s="195"/>
      <c r="P1215" s="195"/>
      <c r="Q1215" s="195"/>
      <c r="R1215" s="195"/>
      <c r="S1215" s="195"/>
      <c r="T1215" s="195"/>
      <c r="U1215" s="195"/>
      <c r="V1215" s="195"/>
      <c r="W1215" s="195"/>
      <c r="X1215" s="195"/>
      <c r="Y1215" s="195"/>
      <c r="Z1215" s="195"/>
      <c r="AA1215" s="195"/>
    </row>
    <row r="1216" spans="1:27" ht="13.8">
      <c r="A1216" s="195"/>
      <c r="B1216" s="195"/>
      <c r="C1216" s="195"/>
      <c r="D1216" s="195"/>
      <c r="E1216" s="198"/>
      <c r="F1216" s="195"/>
      <c r="G1216" s="195"/>
      <c r="H1216" s="195"/>
      <c r="I1216" s="195"/>
      <c r="J1216" s="195"/>
      <c r="K1216" s="195"/>
      <c r="L1216" s="195"/>
      <c r="M1216" s="195"/>
      <c r="N1216" s="195"/>
      <c r="O1216" s="195"/>
      <c r="P1216" s="195"/>
      <c r="Q1216" s="195"/>
      <c r="R1216" s="195"/>
      <c r="S1216" s="195"/>
      <c r="T1216" s="195"/>
      <c r="U1216" s="195"/>
      <c r="V1216" s="195"/>
      <c r="W1216" s="195"/>
      <c r="X1216" s="195"/>
      <c r="Y1216" s="195"/>
      <c r="Z1216" s="195"/>
      <c r="AA1216" s="195"/>
    </row>
    <row r="1217" spans="1:27" ht="13.8">
      <c r="A1217" s="195"/>
      <c r="B1217" s="195"/>
      <c r="C1217" s="195"/>
      <c r="D1217" s="195"/>
      <c r="E1217" s="198"/>
      <c r="F1217" s="195"/>
      <c r="G1217" s="195"/>
      <c r="H1217" s="195"/>
      <c r="I1217" s="195"/>
      <c r="J1217" s="195"/>
      <c r="K1217" s="195"/>
      <c r="L1217" s="195"/>
      <c r="M1217" s="195"/>
      <c r="N1217" s="195"/>
      <c r="O1217" s="195"/>
      <c r="P1217" s="195"/>
      <c r="Q1217" s="195"/>
      <c r="R1217" s="195"/>
      <c r="S1217" s="195"/>
      <c r="T1217" s="195"/>
      <c r="U1217" s="195"/>
      <c r="V1217" s="195"/>
      <c r="W1217" s="195"/>
      <c r="X1217" s="195"/>
      <c r="Y1217" s="195"/>
      <c r="Z1217" s="195"/>
      <c r="AA1217" s="195"/>
    </row>
    <row r="1218" spans="1:27" ht="13.8">
      <c r="A1218" s="195"/>
      <c r="B1218" s="195"/>
      <c r="C1218" s="195"/>
      <c r="D1218" s="195"/>
      <c r="E1218" s="198"/>
      <c r="F1218" s="195"/>
      <c r="G1218" s="195"/>
      <c r="H1218" s="195"/>
      <c r="I1218" s="195"/>
      <c r="J1218" s="195"/>
      <c r="K1218" s="195"/>
      <c r="L1218" s="195"/>
      <c r="M1218" s="195"/>
      <c r="N1218" s="195"/>
      <c r="O1218" s="195"/>
      <c r="P1218" s="195"/>
      <c r="Q1218" s="195"/>
      <c r="R1218" s="195"/>
      <c r="S1218" s="195"/>
      <c r="T1218" s="195"/>
      <c r="U1218" s="195"/>
      <c r="V1218" s="195"/>
      <c r="W1218" s="195"/>
      <c r="X1218" s="195"/>
      <c r="Y1218" s="195"/>
      <c r="Z1218" s="195"/>
      <c r="AA1218" s="195"/>
    </row>
    <row r="1219" spans="1:27" ht="13.8">
      <c r="A1219" s="195"/>
      <c r="B1219" s="195"/>
      <c r="C1219" s="195"/>
      <c r="D1219" s="195"/>
      <c r="E1219" s="198"/>
      <c r="F1219" s="195"/>
      <c r="G1219" s="195"/>
      <c r="H1219" s="195"/>
      <c r="I1219" s="195"/>
      <c r="J1219" s="195"/>
      <c r="K1219" s="195"/>
      <c r="L1219" s="195"/>
      <c r="M1219" s="195"/>
      <c r="N1219" s="195"/>
      <c r="O1219" s="195"/>
      <c r="P1219" s="195"/>
      <c r="Q1219" s="195"/>
      <c r="R1219" s="195"/>
      <c r="S1219" s="195"/>
      <c r="T1219" s="195"/>
      <c r="U1219" s="195"/>
      <c r="V1219" s="195"/>
      <c r="W1219" s="195"/>
      <c r="X1219" s="195"/>
      <c r="Y1219" s="195"/>
      <c r="Z1219" s="195"/>
      <c r="AA1219" s="195"/>
    </row>
    <row r="1220" spans="1:27" ht="13.8">
      <c r="A1220" s="195"/>
      <c r="B1220" s="195"/>
      <c r="C1220" s="195"/>
      <c r="D1220" s="195"/>
      <c r="E1220" s="198"/>
      <c r="F1220" s="195"/>
      <c r="G1220" s="195"/>
      <c r="H1220" s="195"/>
      <c r="I1220" s="195"/>
      <c r="J1220" s="195"/>
      <c r="K1220" s="195"/>
      <c r="L1220" s="195"/>
      <c r="M1220" s="195"/>
      <c r="N1220" s="195"/>
      <c r="O1220" s="195"/>
      <c r="P1220" s="195"/>
      <c r="Q1220" s="195"/>
      <c r="R1220" s="195"/>
      <c r="S1220" s="195"/>
      <c r="T1220" s="195"/>
      <c r="U1220" s="195"/>
      <c r="V1220" s="195"/>
      <c r="W1220" s="195"/>
      <c r="X1220" s="195"/>
      <c r="Y1220" s="195"/>
      <c r="Z1220" s="195"/>
      <c r="AA1220" s="195"/>
    </row>
    <row r="1221" spans="1:27" ht="13.8">
      <c r="A1221" s="195"/>
      <c r="B1221" s="195"/>
      <c r="C1221" s="195"/>
      <c r="D1221" s="195"/>
      <c r="E1221" s="198"/>
      <c r="F1221" s="195"/>
      <c r="G1221" s="195"/>
      <c r="H1221" s="195"/>
      <c r="I1221" s="195"/>
      <c r="J1221" s="195"/>
      <c r="K1221" s="195"/>
      <c r="L1221" s="195"/>
      <c r="M1221" s="195"/>
      <c r="N1221" s="195"/>
      <c r="O1221" s="195"/>
      <c r="P1221" s="195"/>
      <c r="Q1221" s="195"/>
      <c r="R1221" s="195"/>
      <c r="S1221" s="195"/>
      <c r="T1221" s="195"/>
      <c r="U1221" s="195"/>
      <c r="V1221" s="195"/>
      <c r="W1221" s="195"/>
      <c r="X1221" s="195"/>
      <c r="Y1221" s="195"/>
      <c r="Z1221" s="195"/>
      <c r="AA1221" s="195"/>
    </row>
    <row r="1222" spans="1:27" ht="13.8">
      <c r="A1222" s="195"/>
      <c r="B1222" s="195"/>
      <c r="C1222" s="195"/>
      <c r="D1222" s="195"/>
      <c r="E1222" s="198"/>
      <c r="F1222" s="195"/>
      <c r="G1222" s="195"/>
      <c r="H1222" s="195"/>
      <c r="I1222" s="195"/>
      <c r="J1222" s="195"/>
      <c r="K1222" s="195"/>
      <c r="L1222" s="195"/>
      <c r="M1222" s="195"/>
      <c r="N1222" s="195"/>
      <c r="O1222" s="195"/>
      <c r="P1222" s="195"/>
      <c r="Q1222" s="195"/>
      <c r="R1222" s="195"/>
      <c r="S1222" s="195"/>
      <c r="T1222" s="195"/>
      <c r="U1222" s="195"/>
      <c r="V1222" s="195"/>
      <c r="W1222" s="195"/>
      <c r="X1222" s="195"/>
      <c r="Y1222" s="195"/>
      <c r="Z1222" s="195"/>
      <c r="AA1222" s="195"/>
    </row>
    <row r="1223" spans="1:27" ht="13.8">
      <c r="A1223" s="195"/>
      <c r="B1223" s="195"/>
      <c r="C1223" s="195"/>
      <c r="D1223" s="195"/>
      <c r="E1223" s="198"/>
      <c r="F1223" s="195"/>
      <c r="G1223" s="195"/>
      <c r="H1223" s="195"/>
      <c r="I1223" s="195"/>
      <c r="J1223" s="195"/>
      <c r="K1223" s="195"/>
      <c r="L1223" s="195"/>
      <c r="M1223" s="195"/>
      <c r="N1223" s="195"/>
      <c r="O1223" s="195"/>
      <c r="P1223" s="195"/>
      <c r="Q1223" s="195"/>
      <c r="R1223" s="195"/>
      <c r="S1223" s="195"/>
      <c r="T1223" s="195"/>
      <c r="U1223" s="195"/>
      <c r="V1223" s="195"/>
      <c r="W1223" s="195"/>
      <c r="X1223" s="195"/>
      <c r="Y1223" s="195"/>
      <c r="Z1223" s="195"/>
      <c r="AA1223" s="195"/>
    </row>
    <row r="1224" spans="1:27" ht="13.8">
      <c r="A1224" s="195"/>
      <c r="B1224" s="195"/>
      <c r="C1224" s="195"/>
      <c r="D1224" s="195"/>
      <c r="E1224" s="198"/>
      <c r="F1224" s="195"/>
      <c r="G1224" s="195"/>
      <c r="H1224" s="195"/>
      <c r="I1224" s="195"/>
      <c r="J1224" s="195"/>
      <c r="K1224" s="195"/>
      <c r="L1224" s="195"/>
      <c r="M1224" s="195"/>
      <c r="N1224" s="195"/>
      <c r="O1224" s="195"/>
      <c r="P1224" s="195"/>
      <c r="Q1224" s="195"/>
      <c r="R1224" s="195"/>
      <c r="S1224" s="195"/>
      <c r="T1224" s="195"/>
      <c r="U1224" s="195"/>
      <c r="V1224" s="195"/>
      <c r="W1224" s="195"/>
      <c r="X1224" s="195"/>
      <c r="Y1224" s="195"/>
      <c r="Z1224" s="195"/>
      <c r="AA1224" s="195"/>
    </row>
    <row r="1225" spans="1:27" ht="13.8">
      <c r="A1225" s="195"/>
      <c r="B1225" s="195"/>
      <c r="C1225" s="195"/>
      <c r="D1225" s="195"/>
      <c r="E1225" s="198"/>
      <c r="F1225" s="195"/>
      <c r="G1225" s="195"/>
      <c r="H1225" s="195"/>
      <c r="I1225" s="195"/>
      <c r="J1225" s="195"/>
      <c r="K1225" s="195"/>
      <c r="L1225" s="195"/>
      <c r="M1225" s="195"/>
      <c r="N1225" s="195"/>
      <c r="O1225" s="195"/>
      <c r="P1225" s="195"/>
      <c r="Q1225" s="195"/>
      <c r="R1225" s="195"/>
      <c r="S1225" s="195"/>
      <c r="T1225" s="195"/>
      <c r="U1225" s="195"/>
      <c r="V1225" s="195"/>
      <c r="W1225" s="195"/>
      <c r="X1225" s="195"/>
      <c r="Y1225" s="195"/>
      <c r="Z1225" s="195"/>
      <c r="AA1225" s="195"/>
    </row>
    <row r="1226" spans="1:27" ht="13.8">
      <c r="A1226" s="195"/>
      <c r="B1226" s="195"/>
      <c r="C1226" s="195"/>
      <c r="D1226" s="195"/>
      <c r="E1226" s="198"/>
      <c r="F1226" s="195"/>
      <c r="G1226" s="195"/>
      <c r="H1226" s="195"/>
      <c r="I1226" s="195"/>
      <c r="J1226" s="195"/>
      <c r="K1226" s="195"/>
      <c r="L1226" s="195"/>
      <c r="M1226" s="195"/>
      <c r="N1226" s="195"/>
      <c r="O1226" s="195"/>
      <c r="P1226" s="195"/>
      <c r="Q1226" s="195"/>
      <c r="R1226" s="195"/>
      <c r="S1226" s="195"/>
      <c r="T1226" s="195"/>
      <c r="U1226" s="195"/>
      <c r="V1226" s="195"/>
      <c r="W1226" s="195"/>
      <c r="X1226" s="195"/>
      <c r="Y1226" s="195"/>
      <c r="Z1226" s="195"/>
      <c r="AA1226" s="195"/>
    </row>
    <row r="1227" spans="1:27" ht="13.8">
      <c r="A1227" s="195"/>
      <c r="B1227" s="195"/>
      <c r="C1227" s="195"/>
      <c r="D1227" s="195"/>
      <c r="E1227" s="198"/>
      <c r="F1227" s="195"/>
      <c r="G1227" s="195"/>
      <c r="H1227" s="195"/>
      <c r="I1227" s="195"/>
      <c r="J1227" s="195"/>
      <c r="K1227" s="195"/>
      <c r="L1227" s="195"/>
      <c r="M1227" s="195"/>
      <c r="N1227" s="195"/>
      <c r="O1227" s="195"/>
      <c r="P1227" s="195"/>
      <c r="Q1227" s="195"/>
      <c r="R1227" s="195"/>
      <c r="S1227" s="195"/>
      <c r="T1227" s="195"/>
      <c r="U1227" s="195"/>
      <c r="V1227" s="195"/>
      <c r="W1227" s="195"/>
      <c r="X1227" s="195"/>
      <c r="Y1227" s="195"/>
      <c r="Z1227" s="195"/>
      <c r="AA1227" s="195"/>
    </row>
    <row r="1228" spans="1:27" ht="13.8">
      <c r="A1228" s="195"/>
      <c r="B1228" s="195"/>
      <c r="C1228" s="195"/>
      <c r="D1228" s="195"/>
      <c r="E1228" s="198"/>
      <c r="F1228" s="195"/>
      <c r="G1228" s="195"/>
      <c r="H1228" s="195"/>
      <c r="I1228" s="195"/>
      <c r="J1228" s="195"/>
      <c r="K1228" s="195"/>
      <c r="L1228" s="195"/>
      <c r="M1228" s="195"/>
      <c r="N1228" s="195"/>
      <c r="O1228" s="195"/>
      <c r="P1228" s="195"/>
      <c r="Q1228" s="195"/>
      <c r="R1228" s="195"/>
      <c r="S1228" s="195"/>
      <c r="T1228" s="195"/>
      <c r="U1228" s="195"/>
      <c r="V1228" s="195"/>
      <c r="W1228" s="195"/>
      <c r="X1228" s="195"/>
      <c r="Y1228" s="195"/>
      <c r="Z1228" s="195"/>
      <c r="AA1228" s="195"/>
    </row>
    <row r="1229" spans="1:27" ht="13.8">
      <c r="A1229" s="195"/>
      <c r="B1229" s="195"/>
      <c r="C1229" s="195"/>
      <c r="D1229" s="195"/>
      <c r="E1229" s="198"/>
      <c r="F1229" s="195"/>
      <c r="G1229" s="195"/>
      <c r="H1229" s="195"/>
      <c r="I1229" s="195"/>
      <c r="J1229" s="195"/>
      <c r="K1229" s="195"/>
      <c r="L1229" s="195"/>
      <c r="M1229" s="195"/>
      <c r="N1229" s="195"/>
      <c r="O1229" s="195"/>
      <c r="P1229" s="195"/>
      <c r="Q1229" s="195"/>
      <c r="R1229" s="195"/>
      <c r="S1229" s="195"/>
      <c r="T1229" s="195"/>
      <c r="U1229" s="195"/>
      <c r="V1229" s="195"/>
      <c r="W1229" s="195"/>
      <c r="X1229" s="195"/>
      <c r="Y1229" s="195"/>
      <c r="Z1229" s="195"/>
      <c r="AA1229" s="195"/>
    </row>
    <row r="1230" spans="1:27" ht="13.8">
      <c r="A1230" s="195"/>
      <c r="B1230" s="195"/>
      <c r="C1230" s="195"/>
      <c r="D1230" s="195"/>
      <c r="E1230" s="198"/>
      <c r="F1230" s="195"/>
      <c r="G1230" s="195"/>
      <c r="H1230" s="195"/>
      <c r="I1230" s="195"/>
      <c r="J1230" s="195"/>
      <c r="K1230" s="195"/>
      <c r="L1230" s="195"/>
      <c r="M1230" s="195"/>
      <c r="N1230" s="195"/>
      <c r="O1230" s="195"/>
      <c r="P1230" s="195"/>
      <c r="Q1230" s="195"/>
      <c r="R1230" s="195"/>
      <c r="S1230" s="195"/>
      <c r="T1230" s="195"/>
      <c r="U1230" s="195"/>
      <c r="V1230" s="195"/>
      <c r="W1230" s="195"/>
      <c r="X1230" s="195"/>
      <c r="Y1230" s="195"/>
      <c r="Z1230" s="195"/>
      <c r="AA1230" s="195"/>
    </row>
    <row r="1231" spans="1:27" ht="13.8">
      <c r="A1231" s="195"/>
      <c r="B1231" s="195"/>
      <c r="C1231" s="195"/>
      <c r="D1231" s="195"/>
      <c r="E1231" s="198"/>
      <c r="F1231" s="195"/>
      <c r="G1231" s="195"/>
      <c r="H1231" s="195"/>
      <c r="I1231" s="195"/>
      <c r="J1231" s="195"/>
      <c r="K1231" s="195"/>
      <c r="L1231" s="195"/>
      <c r="M1231" s="195"/>
      <c r="N1231" s="195"/>
      <c r="O1231" s="195"/>
      <c r="P1231" s="195"/>
      <c r="Q1231" s="195"/>
      <c r="R1231" s="195"/>
      <c r="S1231" s="195"/>
      <c r="T1231" s="195"/>
      <c r="U1231" s="195"/>
      <c r="V1231" s="195"/>
      <c r="W1231" s="195"/>
      <c r="X1231" s="195"/>
      <c r="Y1231" s="195"/>
      <c r="Z1231" s="195"/>
      <c r="AA1231" s="195"/>
    </row>
    <row r="1232" spans="1:27" ht="13.8">
      <c r="A1232" s="195"/>
      <c r="B1232" s="195"/>
      <c r="C1232" s="195"/>
      <c r="D1232" s="195"/>
      <c r="E1232" s="198"/>
      <c r="F1232" s="195"/>
      <c r="G1232" s="195"/>
      <c r="H1232" s="195"/>
      <c r="I1232" s="195"/>
      <c r="J1232" s="195"/>
      <c r="K1232" s="195"/>
      <c r="L1232" s="195"/>
      <c r="M1232" s="195"/>
      <c r="N1232" s="195"/>
      <c r="O1232" s="195"/>
      <c r="P1232" s="195"/>
      <c r="Q1232" s="195"/>
      <c r="R1232" s="195"/>
      <c r="S1232" s="195"/>
      <c r="T1232" s="195"/>
      <c r="U1232" s="195"/>
      <c r="V1232" s="195"/>
      <c r="W1232" s="195"/>
      <c r="X1232" s="195"/>
      <c r="Y1232" s="195"/>
      <c r="Z1232" s="195"/>
      <c r="AA1232" s="195"/>
    </row>
    <row r="1233" spans="1:27" ht="13.8">
      <c r="A1233" s="195"/>
      <c r="B1233" s="195"/>
      <c r="C1233" s="195"/>
      <c r="D1233" s="195"/>
      <c r="E1233" s="198"/>
      <c r="F1233" s="195"/>
      <c r="G1233" s="195"/>
      <c r="H1233" s="195"/>
      <c r="I1233" s="195"/>
      <c r="J1233" s="195"/>
      <c r="K1233" s="195"/>
      <c r="L1233" s="195"/>
      <c r="M1233" s="195"/>
      <c r="N1233" s="195"/>
      <c r="O1233" s="195"/>
      <c r="P1233" s="195"/>
      <c r="Q1233" s="195"/>
      <c r="R1233" s="195"/>
      <c r="S1233" s="195"/>
      <c r="T1233" s="195"/>
      <c r="U1233" s="195"/>
      <c r="V1233" s="195"/>
      <c r="W1233" s="195"/>
      <c r="X1233" s="195"/>
      <c r="Y1233" s="195"/>
      <c r="Z1233" s="195"/>
      <c r="AA1233" s="195"/>
    </row>
    <row r="1234" spans="1:27" ht="13.8">
      <c r="A1234" s="195"/>
      <c r="B1234" s="195"/>
      <c r="C1234" s="195"/>
      <c r="D1234" s="195"/>
      <c r="E1234" s="198"/>
      <c r="F1234" s="195"/>
      <c r="G1234" s="195"/>
      <c r="H1234" s="195"/>
      <c r="I1234" s="195"/>
      <c r="J1234" s="195"/>
      <c r="K1234" s="195"/>
      <c r="L1234" s="195"/>
      <c r="M1234" s="195"/>
      <c r="N1234" s="195"/>
      <c r="O1234" s="195"/>
      <c r="P1234" s="195"/>
      <c r="Q1234" s="195"/>
      <c r="R1234" s="195"/>
      <c r="S1234" s="195"/>
      <c r="T1234" s="195"/>
      <c r="U1234" s="195"/>
      <c r="V1234" s="195"/>
      <c r="W1234" s="195"/>
      <c r="X1234" s="195"/>
      <c r="Y1234" s="195"/>
      <c r="Z1234" s="195"/>
      <c r="AA1234" s="195"/>
    </row>
    <row r="1235" spans="1:27" ht="13.8">
      <c r="A1235" s="195"/>
      <c r="B1235" s="195"/>
      <c r="C1235" s="195"/>
      <c r="D1235" s="195"/>
      <c r="E1235" s="198"/>
      <c r="F1235" s="195"/>
      <c r="G1235" s="195"/>
      <c r="H1235" s="195"/>
      <c r="I1235" s="195"/>
      <c r="J1235" s="195"/>
      <c r="K1235" s="195"/>
      <c r="L1235" s="195"/>
      <c r="M1235" s="195"/>
      <c r="N1235" s="195"/>
      <c r="O1235" s="195"/>
      <c r="P1235" s="195"/>
      <c r="Q1235" s="195"/>
      <c r="R1235" s="195"/>
      <c r="S1235" s="195"/>
      <c r="T1235" s="195"/>
      <c r="U1235" s="195"/>
      <c r="V1235" s="195"/>
      <c r="W1235" s="195"/>
      <c r="X1235" s="195"/>
      <c r="Y1235" s="195"/>
      <c r="Z1235" s="195"/>
      <c r="AA1235" s="195"/>
    </row>
    <row r="1236" spans="1:27" ht="13.8">
      <c r="A1236" s="195"/>
      <c r="B1236" s="195"/>
      <c r="C1236" s="195"/>
      <c r="D1236" s="195"/>
      <c r="E1236" s="198"/>
      <c r="F1236" s="195"/>
      <c r="G1236" s="195"/>
      <c r="H1236" s="195"/>
      <c r="I1236" s="195"/>
      <c r="J1236" s="195"/>
      <c r="K1236" s="195"/>
      <c r="L1236" s="195"/>
      <c r="M1236" s="195"/>
      <c r="N1236" s="195"/>
      <c r="O1236" s="195"/>
      <c r="P1236" s="195"/>
      <c r="Q1236" s="195"/>
      <c r="R1236" s="195"/>
      <c r="S1236" s="195"/>
      <c r="T1236" s="195"/>
      <c r="U1236" s="195"/>
      <c r="V1236" s="195"/>
      <c r="W1236" s="195"/>
      <c r="X1236" s="195"/>
      <c r="Y1236" s="195"/>
      <c r="Z1236" s="195"/>
      <c r="AA1236" s="195"/>
    </row>
    <row r="1237" spans="1:27" ht="13.8">
      <c r="A1237" s="195"/>
      <c r="B1237" s="195"/>
      <c r="C1237" s="195"/>
      <c r="D1237" s="195"/>
      <c r="E1237" s="198"/>
      <c r="F1237" s="195"/>
      <c r="G1237" s="195"/>
      <c r="H1237" s="195"/>
      <c r="I1237" s="195"/>
      <c r="J1237" s="195"/>
      <c r="K1237" s="195"/>
      <c r="L1237" s="195"/>
      <c r="M1237" s="195"/>
      <c r="N1237" s="195"/>
      <c r="O1237" s="195"/>
      <c r="P1237" s="195"/>
      <c r="Q1237" s="195"/>
      <c r="R1237" s="195"/>
      <c r="S1237" s="195"/>
      <c r="T1237" s="195"/>
      <c r="U1237" s="195"/>
      <c r="V1237" s="195"/>
      <c r="W1237" s="195"/>
      <c r="X1237" s="195"/>
      <c r="Y1237" s="195"/>
      <c r="Z1237" s="195"/>
      <c r="AA1237" s="195"/>
    </row>
  </sheetData>
  <mergeCells count="1">
    <mergeCell ref="A1:G1"/>
  </mergeCell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outlinePr summaryBelow="0" summaryRight="0"/>
  </sheetPr>
  <dimension ref="A1:AD1232"/>
  <sheetViews>
    <sheetView workbookViewId="0">
      <pane ySplit="2" topLeftCell="A3" activePane="bottomLeft" state="frozen"/>
      <selection pane="bottomLeft" activeCell="B4" sqref="B4"/>
    </sheetView>
  </sheetViews>
  <sheetFormatPr defaultColWidth="12.6640625" defaultRowHeight="15.75" customHeight="1"/>
  <cols>
    <col min="1" max="1" width="42.33203125" customWidth="1"/>
    <col min="2" max="2" width="12.88671875" customWidth="1"/>
    <col min="3" max="3" width="38.109375" customWidth="1"/>
    <col min="4" max="4" width="11.33203125" customWidth="1"/>
    <col min="5" max="5" width="18.6640625" customWidth="1"/>
    <col min="6" max="6" width="14.77734375" customWidth="1"/>
    <col min="7" max="7" width="14.88671875" customWidth="1"/>
    <col min="8" max="8" width="34" customWidth="1"/>
    <col min="9" max="9" width="22.6640625" customWidth="1"/>
    <col min="10" max="10" width="47.44140625" customWidth="1"/>
    <col min="11" max="30" width="7.6640625" customWidth="1"/>
  </cols>
  <sheetData>
    <row r="1" spans="1:30" ht="30.75" customHeight="1">
      <c r="A1" s="244" t="s">
        <v>11022</v>
      </c>
      <c r="B1" s="235"/>
      <c r="C1" s="235"/>
      <c r="D1" s="235"/>
      <c r="E1" s="235"/>
      <c r="F1" s="235"/>
      <c r="G1" s="235"/>
      <c r="H1" s="235"/>
      <c r="I1" s="235"/>
      <c r="J1" s="237"/>
      <c r="K1" s="201"/>
      <c r="L1" s="201"/>
      <c r="M1" s="201"/>
      <c r="N1" s="201"/>
      <c r="O1" s="201"/>
      <c r="P1" s="201"/>
      <c r="Q1" s="201"/>
      <c r="R1" s="201"/>
      <c r="S1" s="201"/>
      <c r="T1" s="201"/>
      <c r="U1" s="201"/>
      <c r="V1" s="201"/>
      <c r="W1" s="201"/>
      <c r="X1" s="201"/>
      <c r="Y1" s="201"/>
      <c r="Z1" s="201"/>
      <c r="AA1" s="201"/>
      <c r="AB1" s="201"/>
      <c r="AC1" s="201"/>
      <c r="AD1" s="201"/>
    </row>
    <row r="2" spans="1:30" ht="31.5" customHeight="1">
      <c r="A2" s="203" t="s">
        <v>10589</v>
      </c>
      <c r="B2" s="203" t="s">
        <v>11023</v>
      </c>
      <c r="C2" s="204" t="s">
        <v>3</v>
      </c>
      <c r="D2" s="204" t="s">
        <v>11024</v>
      </c>
      <c r="E2" s="204" t="s">
        <v>11025</v>
      </c>
      <c r="F2" s="204" t="s">
        <v>11026</v>
      </c>
      <c r="G2" s="204" t="s">
        <v>11027</v>
      </c>
      <c r="H2" s="204" t="s">
        <v>46</v>
      </c>
      <c r="I2" s="204"/>
      <c r="J2" s="204"/>
      <c r="K2" s="201"/>
      <c r="L2" s="201"/>
      <c r="M2" s="201"/>
      <c r="N2" s="201"/>
      <c r="O2" s="201"/>
      <c r="P2" s="201"/>
      <c r="Q2" s="201"/>
      <c r="R2" s="201"/>
      <c r="S2" s="201"/>
      <c r="T2" s="201"/>
      <c r="U2" s="201"/>
      <c r="V2" s="201"/>
      <c r="W2" s="201"/>
      <c r="X2" s="201"/>
      <c r="Y2" s="201"/>
      <c r="Z2" s="201"/>
      <c r="AA2" s="201"/>
      <c r="AB2" s="201"/>
      <c r="AC2" s="201"/>
      <c r="AD2" s="201"/>
    </row>
    <row r="3" spans="1:30" ht="32.25" customHeight="1">
      <c r="A3" s="205" t="s">
        <v>11028</v>
      </c>
      <c r="B3" s="206">
        <v>107028</v>
      </c>
      <c r="C3" s="207" t="str">
        <f t="shared" ref="C3:C88" si="0">HYPERLINK("https://www.epa.gov/wqc/national-recommended-water-quality-criteria-aquatic-life-criteria-table","National Recommended Aquatic Life Criteria table")</f>
        <v>National Recommended Aquatic Life Criteria table</v>
      </c>
      <c r="D3" s="206">
        <v>3</v>
      </c>
      <c r="E3" s="206">
        <v>3</v>
      </c>
      <c r="F3" s="206" t="s">
        <v>11029</v>
      </c>
      <c r="G3" s="206" t="s">
        <v>11029</v>
      </c>
      <c r="H3" s="206"/>
      <c r="I3" s="201"/>
      <c r="J3" s="201"/>
      <c r="K3" s="201"/>
      <c r="L3" s="201"/>
      <c r="M3" s="201"/>
      <c r="N3" s="201"/>
      <c r="O3" s="201"/>
      <c r="P3" s="201"/>
      <c r="Q3" s="201"/>
      <c r="R3" s="201"/>
      <c r="S3" s="201"/>
      <c r="T3" s="201"/>
      <c r="U3" s="201"/>
      <c r="V3" s="201"/>
      <c r="W3" s="201"/>
      <c r="X3" s="201"/>
      <c r="Y3" s="201"/>
      <c r="Z3" s="201"/>
      <c r="AA3" s="201"/>
      <c r="AB3" s="201"/>
      <c r="AC3" s="201"/>
      <c r="AD3" s="201"/>
    </row>
    <row r="4" spans="1:30" ht="19.5" customHeight="1">
      <c r="A4" s="205" t="s">
        <v>11030</v>
      </c>
      <c r="B4" s="206" t="s">
        <v>11029</v>
      </c>
      <c r="C4" s="207" t="str">
        <f t="shared" si="0"/>
        <v>National Recommended Aquatic Life Criteria table</v>
      </c>
      <c r="D4" s="206" t="s">
        <v>11029</v>
      </c>
      <c r="E4" s="206" t="s">
        <v>11029</v>
      </c>
      <c r="F4" s="206" t="s">
        <v>11029</v>
      </c>
      <c r="G4" s="206" t="s">
        <v>11029</v>
      </c>
      <c r="H4" s="208" t="s">
        <v>11031</v>
      </c>
      <c r="I4" s="201"/>
      <c r="J4" s="201"/>
      <c r="K4" s="201"/>
      <c r="L4" s="201"/>
      <c r="M4" s="201"/>
      <c r="N4" s="201"/>
      <c r="O4" s="201"/>
      <c r="P4" s="201"/>
      <c r="Q4" s="201"/>
      <c r="R4" s="201"/>
      <c r="S4" s="201"/>
      <c r="T4" s="201"/>
      <c r="U4" s="201"/>
      <c r="V4" s="201"/>
      <c r="W4" s="201"/>
      <c r="X4" s="201"/>
      <c r="Y4" s="201"/>
      <c r="Z4" s="201"/>
      <c r="AA4" s="201"/>
      <c r="AB4" s="201"/>
      <c r="AC4" s="201"/>
      <c r="AD4" s="201"/>
    </row>
    <row r="5" spans="1:30" ht="19.5" customHeight="1">
      <c r="A5" s="208" t="s">
        <v>11032</v>
      </c>
      <c r="B5" s="206">
        <v>309002</v>
      </c>
      <c r="C5" s="207" t="str">
        <f t="shared" si="0"/>
        <v>National Recommended Aquatic Life Criteria table</v>
      </c>
      <c r="D5" s="206">
        <v>3</v>
      </c>
      <c r="E5" s="206" t="s">
        <v>11029</v>
      </c>
      <c r="F5" s="206">
        <v>1.3</v>
      </c>
      <c r="G5" s="206" t="s">
        <v>11029</v>
      </c>
      <c r="H5" s="206" t="s">
        <v>11033</v>
      </c>
      <c r="I5" s="201"/>
      <c r="J5" s="201"/>
      <c r="K5" s="201"/>
      <c r="L5" s="201"/>
      <c r="M5" s="201"/>
      <c r="N5" s="201"/>
      <c r="O5" s="201"/>
      <c r="P5" s="201"/>
      <c r="Q5" s="201"/>
      <c r="R5" s="201"/>
      <c r="S5" s="201"/>
      <c r="T5" s="201"/>
      <c r="U5" s="201"/>
      <c r="V5" s="201"/>
      <c r="W5" s="201"/>
      <c r="X5" s="201"/>
      <c r="Y5" s="201"/>
      <c r="Z5" s="201"/>
      <c r="AA5" s="201"/>
      <c r="AB5" s="201"/>
      <c r="AC5" s="201"/>
      <c r="AD5" s="201"/>
    </row>
    <row r="6" spans="1:30" ht="19.5" customHeight="1">
      <c r="A6" s="206" t="s">
        <v>11034</v>
      </c>
      <c r="B6" s="206" t="s">
        <v>11029</v>
      </c>
      <c r="C6" s="207" t="str">
        <f t="shared" si="0"/>
        <v>National Recommended Aquatic Life Criteria table</v>
      </c>
      <c r="D6" s="206" t="s">
        <v>11029</v>
      </c>
      <c r="E6" s="206">
        <v>20000</v>
      </c>
      <c r="F6" s="206" t="s">
        <v>11029</v>
      </c>
      <c r="G6" s="206" t="s">
        <v>11029</v>
      </c>
      <c r="H6" s="206" t="s">
        <v>11035</v>
      </c>
      <c r="I6" s="201"/>
      <c r="J6" s="201"/>
      <c r="K6" s="201"/>
      <c r="L6" s="201"/>
      <c r="M6" s="201"/>
      <c r="N6" s="201"/>
      <c r="O6" s="201"/>
      <c r="P6" s="201"/>
      <c r="Q6" s="201"/>
      <c r="R6" s="201"/>
      <c r="S6" s="201"/>
      <c r="T6" s="201"/>
      <c r="U6" s="201"/>
      <c r="V6" s="201"/>
      <c r="W6" s="201"/>
      <c r="X6" s="201"/>
      <c r="Y6" s="201"/>
      <c r="Z6" s="201"/>
      <c r="AA6" s="201"/>
      <c r="AB6" s="201"/>
      <c r="AC6" s="201"/>
      <c r="AD6" s="201"/>
    </row>
    <row r="7" spans="1:30" ht="19.5" customHeight="1">
      <c r="A7" s="240" t="s">
        <v>11036</v>
      </c>
      <c r="B7" s="240">
        <v>959988</v>
      </c>
      <c r="C7" s="207" t="str">
        <f t="shared" si="0"/>
        <v>National Recommended Aquatic Life Criteria table</v>
      </c>
      <c r="D7" s="240">
        <v>0.22</v>
      </c>
      <c r="E7" s="240">
        <v>5.6000000000000001E-2</v>
      </c>
      <c r="F7" s="240">
        <v>3.4000000000000002E-2</v>
      </c>
      <c r="G7" s="240">
        <v>8.6999999999999994E-3</v>
      </c>
      <c r="H7" s="206" t="s">
        <v>11033</v>
      </c>
      <c r="I7" s="201"/>
      <c r="J7" s="201"/>
      <c r="K7" s="201"/>
      <c r="L7" s="201"/>
      <c r="M7" s="201"/>
      <c r="N7" s="201"/>
      <c r="O7" s="201"/>
      <c r="P7" s="201"/>
      <c r="Q7" s="201"/>
      <c r="R7" s="201"/>
      <c r="S7" s="201"/>
      <c r="T7" s="201"/>
      <c r="U7" s="201"/>
      <c r="V7" s="201"/>
      <c r="W7" s="201"/>
      <c r="X7" s="201"/>
      <c r="Y7" s="201"/>
      <c r="Z7" s="201"/>
      <c r="AA7" s="201"/>
      <c r="AB7" s="201"/>
      <c r="AC7" s="201"/>
      <c r="AD7" s="201"/>
    </row>
    <row r="8" spans="1:30" ht="19.5" customHeight="1">
      <c r="A8" s="241"/>
      <c r="B8" s="241"/>
      <c r="C8" s="207" t="str">
        <f t="shared" si="0"/>
        <v>National Recommended Aquatic Life Criteria table</v>
      </c>
      <c r="D8" s="241"/>
      <c r="E8" s="241"/>
      <c r="F8" s="241"/>
      <c r="G8" s="241"/>
      <c r="H8" s="206"/>
      <c r="I8" s="201"/>
      <c r="J8" s="201"/>
      <c r="K8" s="201"/>
      <c r="L8" s="201"/>
      <c r="M8" s="201"/>
      <c r="N8" s="201"/>
      <c r="O8" s="201"/>
      <c r="P8" s="201"/>
      <c r="Q8" s="201"/>
      <c r="R8" s="201"/>
      <c r="S8" s="201"/>
      <c r="T8" s="201"/>
      <c r="U8" s="201"/>
      <c r="V8" s="201"/>
      <c r="W8" s="201"/>
      <c r="X8" s="201"/>
      <c r="Y8" s="201"/>
      <c r="Z8" s="201"/>
      <c r="AA8" s="201"/>
      <c r="AB8" s="201"/>
      <c r="AC8" s="201"/>
      <c r="AD8" s="201"/>
    </row>
    <row r="9" spans="1:30" ht="19.5" customHeight="1">
      <c r="A9" s="242"/>
      <c r="B9" s="242"/>
      <c r="C9" s="207" t="str">
        <f t="shared" si="0"/>
        <v>National Recommended Aquatic Life Criteria table</v>
      </c>
      <c r="D9" s="242"/>
      <c r="E9" s="242"/>
      <c r="F9" s="242"/>
      <c r="G9" s="242"/>
      <c r="H9" s="206" t="s">
        <v>11037</v>
      </c>
      <c r="I9" s="201"/>
      <c r="J9" s="201"/>
      <c r="K9" s="201"/>
      <c r="L9" s="201"/>
      <c r="M9" s="201"/>
      <c r="N9" s="201"/>
      <c r="O9" s="201"/>
      <c r="P9" s="201"/>
      <c r="Q9" s="201"/>
      <c r="R9" s="201"/>
      <c r="S9" s="201"/>
      <c r="T9" s="201"/>
      <c r="U9" s="201"/>
      <c r="V9" s="201"/>
      <c r="W9" s="201"/>
      <c r="X9" s="201"/>
      <c r="Y9" s="201"/>
      <c r="Z9" s="201"/>
      <c r="AA9" s="201"/>
      <c r="AB9" s="201"/>
      <c r="AC9" s="201"/>
      <c r="AD9" s="201"/>
    </row>
    <row r="10" spans="1:30" ht="43.2">
      <c r="A10" s="208" t="s">
        <v>11038</v>
      </c>
      <c r="B10" s="206">
        <v>7429905</v>
      </c>
      <c r="C10" s="207" t="str">
        <f t="shared" si="0"/>
        <v>National Recommended Aquatic Life Criteria table</v>
      </c>
      <c r="D10" s="206">
        <v>750</v>
      </c>
      <c r="E10" s="206">
        <v>87</v>
      </c>
      <c r="F10" s="206" t="s">
        <v>11029</v>
      </c>
      <c r="G10" s="206" t="s">
        <v>11029</v>
      </c>
      <c r="H10" s="206" t="s">
        <v>11039</v>
      </c>
      <c r="I10" s="201"/>
      <c r="J10" s="201"/>
      <c r="K10" s="201"/>
      <c r="L10" s="201"/>
      <c r="M10" s="201"/>
      <c r="N10" s="201"/>
      <c r="O10" s="201"/>
      <c r="P10" s="201"/>
      <c r="Q10" s="201"/>
      <c r="R10" s="201"/>
      <c r="S10" s="201"/>
      <c r="T10" s="201"/>
      <c r="U10" s="201"/>
      <c r="V10" s="201"/>
      <c r="W10" s="201"/>
      <c r="X10" s="201"/>
      <c r="Y10" s="201"/>
      <c r="Z10" s="201"/>
      <c r="AA10" s="201"/>
      <c r="AB10" s="201"/>
      <c r="AC10" s="201"/>
      <c r="AD10" s="201"/>
    </row>
    <row r="11" spans="1:30" ht="26.4">
      <c r="A11" s="243" t="s">
        <v>11040</v>
      </c>
      <c r="B11" s="240">
        <v>7664417</v>
      </c>
      <c r="C11" s="207" t="str">
        <f t="shared" si="0"/>
        <v>National Recommended Aquatic Life Criteria table</v>
      </c>
      <c r="D11" s="240" t="s">
        <v>11029</v>
      </c>
      <c r="E11" s="240" t="s">
        <v>11029</v>
      </c>
      <c r="F11" s="240" t="s">
        <v>11029</v>
      </c>
      <c r="G11" s="240" t="s">
        <v>11029</v>
      </c>
      <c r="H11" s="240" t="s">
        <v>11041</v>
      </c>
      <c r="I11" s="201"/>
      <c r="J11" s="201"/>
      <c r="K11" s="201"/>
      <c r="L11" s="201"/>
      <c r="M11" s="201"/>
      <c r="N11" s="201"/>
      <c r="O11" s="201"/>
      <c r="P11" s="201"/>
      <c r="Q11" s="201"/>
      <c r="R11" s="201"/>
      <c r="S11" s="201"/>
      <c r="T11" s="201"/>
      <c r="U11" s="201"/>
      <c r="V11" s="201"/>
      <c r="W11" s="201"/>
      <c r="X11" s="201"/>
      <c r="Y11" s="201"/>
      <c r="Z11" s="201"/>
      <c r="AA11" s="201"/>
      <c r="AB11" s="201"/>
      <c r="AC11" s="201"/>
      <c r="AD11" s="201"/>
    </row>
    <row r="12" spans="1:30" ht="26.4">
      <c r="A12" s="242"/>
      <c r="B12" s="242"/>
      <c r="C12" s="207" t="str">
        <f t="shared" si="0"/>
        <v>National Recommended Aquatic Life Criteria table</v>
      </c>
      <c r="D12" s="242"/>
      <c r="E12" s="242"/>
      <c r="F12" s="242"/>
      <c r="G12" s="242"/>
      <c r="H12" s="242"/>
      <c r="I12" s="201"/>
      <c r="J12" s="201"/>
      <c r="K12" s="201"/>
      <c r="L12" s="201"/>
      <c r="M12" s="201"/>
      <c r="N12" s="201"/>
      <c r="O12" s="201"/>
      <c r="P12" s="201"/>
      <c r="Q12" s="201"/>
      <c r="R12" s="201"/>
      <c r="S12" s="201"/>
      <c r="T12" s="201"/>
      <c r="U12" s="201"/>
      <c r="V12" s="201"/>
      <c r="W12" s="201"/>
      <c r="X12" s="201"/>
      <c r="Y12" s="201"/>
      <c r="Z12" s="201"/>
      <c r="AA12" s="201"/>
      <c r="AB12" s="201"/>
      <c r="AC12" s="201"/>
      <c r="AD12" s="201"/>
    </row>
    <row r="13" spans="1:30" ht="57.6">
      <c r="A13" s="240" t="s">
        <v>10793</v>
      </c>
      <c r="B13" s="240">
        <v>7440382</v>
      </c>
      <c r="C13" s="207" t="str">
        <f t="shared" si="0"/>
        <v>National Recommended Aquatic Life Criteria table</v>
      </c>
      <c r="D13" s="240">
        <v>340</v>
      </c>
      <c r="E13" s="240">
        <v>150</v>
      </c>
      <c r="F13" s="240">
        <v>69</v>
      </c>
      <c r="G13" s="240">
        <v>36</v>
      </c>
      <c r="H13" s="206" t="s">
        <v>11042</v>
      </c>
      <c r="I13" s="201"/>
      <c r="J13" s="201"/>
      <c r="K13" s="201"/>
      <c r="L13" s="201"/>
      <c r="M13" s="201"/>
      <c r="N13" s="201"/>
      <c r="O13" s="201"/>
      <c r="P13" s="201"/>
      <c r="Q13" s="201"/>
      <c r="R13" s="201"/>
      <c r="S13" s="201"/>
      <c r="T13" s="201"/>
      <c r="U13" s="201"/>
      <c r="V13" s="201"/>
      <c r="W13" s="201"/>
      <c r="X13" s="201"/>
      <c r="Y13" s="201"/>
      <c r="Z13" s="201"/>
      <c r="AA13" s="201"/>
      <c r="AB13" s="201"/>
      <c r="AC13" s="201"/>
      <c r="AD13" s="201"/>
    </row>
    <row r="14" spans="1:30" ht="26.4">
      <c r="A14" s="241"/>
      <c r="B14" s="241"/>
      <c r="C14" s="207" t="str">
        <f t="shared" si="0"/>
        <v>National Recommended Aquatic Life Criteria table</v>
      </c>
      <c r="D14" s="241"/>
      <c r="E14" s="241"/>
      <c r="F14" s="241"/>
      <c r="G14" s="241"/>
      <c r="H14" s="206"/>
      <c r="I14" s="201"/>
      <c r="J14" s="201"/>
      <c r="K14" s="201"/>
      <c r="L14" s="201"/>
      <c r="M14" s="201"/>
      <c r="N14" s="201"/>
      <c r="O14" s="201"/>
      <c r="P14" s="201"/>
      <c r="Q14" s="201"/>
      <c r="R14" s="201"/>
      <c r="S14" s="201"/>
      <c r="T14" s="201"/>
      <c r="U14" s="201"/>
      <c r="V14" s="201"/>
      <c r="W14" s="201"/>
      <c r="X14" s="201"/>
      <c r="Y14" s="201"/>
      <c r="Z14" s="201"/>
      <c r="AA14" s="201"/>
      <c r="AB14" s="201"/>
      <c r="AC14" s="201"/>
      <c r="AD14" s="201"/>
    </row>
    <row r="15" spans="1:30" ht="100.8">
      <c r="A15" s="242"/>
      <c r="B15" s="242"/>
      <c r="C15" s="207" t="str">
        <f t="shared" si="0"/>
        <v>National Recommended Aquatic Life Criteria table</v>
      </c>
      <c r="D15" s="242"/>
      <c r="E15" s="242"/>
      <c r="F15" s="242"/>
      <c r="G15" s="242"/>
      <c r="H15" s="208" t="s">
        <v>11043</v>
      </c>
      <c r="I15" s="201"/>
      <c r="J15" s="201"/>
      <c r="K15" s="201"/>
      <c r="L15" s="201"/>
      <c r="M15" s="201"/>
      <c r="N15" s="201"/>
      <c r="O15" s="201"/>
      <c r="P15" s="201"/>
      <c r="Q15" s="201"/>
      <c r="R15" s="201"/>
      <c r="S15" s="201"/>
      <c r="T15" s="201"/>
      <c r="U15" s="201"/>
      <c r="V15" s="201"/>
      <c r="W15" s="201"/>
      <c r="X15" s="201"/>
      <c r="Y15" s="201"/>
      <c r="Z15" s="201"/>
      <c r="AA15" s="201"/>
      <c r="AB15" s="201"/>
      <c r="AC15" s="201"/>
      <c r="AD15" s="201"/>
    </row>
    <row r="16" spans="1:30" ht="26.4">
      <c r="A16" s="208" t="s">
        <v>10801</v>
      </c>
      <c r="B16" s="206">
        <v>1912249</v>
      </c>
      <c r="C16" s="207" t="str">
        <f t="shared" si="0"/>
        <v>National Recommended Aquatic Life Criteria table</v>
      </c>
      <c r="D16" s="206"/>
      <c r="E16" s="206"/>
      <c r="F16" s="206"/>
      <c r="G16" s="206"/>
      <c r="H16" s="206"/>
      <c r="I16" s="201"/>
      <c r="J16" s="201"/>
      <c r="K16" s="201"/>
      <c r="L16" s="201"/>
      <c r="M16" s="201"/>
      <c r="N16" s="201"/>
      <c r="O16" s="201"/>
      <c r="P16" s="201"/>
      <c r="Q16" s="201"/>
      <c r="R16" s="201"/>
      <c r="S16" s="201"/>
      <c r="T16" s="201"/>
      <c r="U16" s="201"/>
      <c r="V16" s="201"/>
      <c r="W16" s="201"/>
      <c r="X16" s="201"/>
      <c r="Y16" s="201"/>
      <c r="Z16" s="201"/>
      <c r="AA16" s="201"/>
      <c r="AB16" s="201"/>
      <c r="AC16" s="201"/>
      <c r="AD16" s="201"/>
    </row>
    <row r="17" spans="1:30" ht="28.8">
      <c r="A17" s="206" t="s">
        <v>10551</v>
      </c>
      <c r="B17" s="206" t="s">
        <v>11029</v>
      </c>
      <c r="C17" s="207" t="str">
        <f t="shared" si="0"/>
        <v>National Recommended Aquatic Life Criteria table</v>
      </c>
      <c r="D17" s="206" t="s">
        <v>11029</v>
      </c>
      <c r="E17" s="206" t="s">
        <v>11029</v>
      </c>
      <c r="F17" s="206" t="s">
        <v>11029</v>
      </c>
      <c r="G17" s="206" t="s">
        <v>11029</v>
      </c>
      <c r="H17" s="208" t="s">
        <v>11031</v>
      </c>
      <c r="I17" s="201"/>
      <c r="J17" s="201"/>
      <c r="K17" s="201"/>
      <c r="L17" s="201"/>
      <c r="M17" s="201"/>
      <c r="N17" s="201"/>
      <c r="O17" s="201"/>
      <c r="P17" s="201"/>
      <c r="Q17" s="201"/>
      <c r="R17" s="201"/>
      <c r="S17" s="201"/>
      <c r="T17" s="201"/>
      <c r="U17" s="201"/>
      <c r="V17" s="201"/>
      <c r="W17" s="201"/>
      <c r="X17" s="201"/>
      <c r="Y17" s="201"/>
      <c r="Z17" s="201"/>
      <c r="AA17" s="201"/>
      <c r="AB17" s="201"/>
      <c r="AC17" s="201"/>
      <c r="AD17" s="201"/>
    </row>
    <row r="18" spans="1:30" ht="144">
      <c r="A18" s="240" t="s">
        <v>11044</v>
      </c>
      <c r="B18" s="240">
        <v>33213659</v>
      </c>
      <c r="C18" s="207" t="str">
        <f t="shared" si="0"/>
        <v>National Recommended Aquatic Life Criteria table</v>
      </c>
      <c r="D18" s="240">
        <v>0.22</v>
      </c>
      <c r="E18" s="240">
        <v>5.6000000000000001E-2</v>
      </c>
      <c r="F18" s="240">
        <v>3.4000000000000002E-2</v>
      </c>
      <c r="G18" s="240">
        <v>8.6999999999999994E-3</v>
      </c>
      <c r="H18" s="206" t="s">
        <v>11033</v>
      </c>
      <c r="I18" s="201"/>
      <c r="J18" s="201"/>
      <c r="K18" s="201"/>
      <c r="L18" s="201"/>
      <c r="M18" s="201"/>
      <c r="N18" s="201"/>
      <c r="O18" s="201"/>
      <c r="P18" s="201"/>
      <c r="Q18" s="201"/>
      <c r="R18" s="201"/>
      <c r="S18" s="201"/>
      <c r="T18" s="201"/>
      <c r="U18" s="201"/>
      <c r="V18" s="201"/>
      <c r="W18" s="201"/>
      <c r="X18" s="201"/>
      <c r="Y18" s="201"/>
      <c r="Z18" s="201"/>
      <c r="AA18" s="201"/>
      <c r="AB18" s="201"/>
      <c r="AC18" s="201"/>
      <c r="AD18" s="201"/>
    </row>
    <row r="19" spans="1:30" ht="26.4">
      <c r="A19" s="241"/>
      <c r="B19" s="241"/>
      <c r="C19" s="207" t="str">
        <f t="shared" si="0"/>
        <v>National Recommended Aquatic Life Criteria table</v>
      </c>
      <c r="D19" s="241"/>
      <c r="E19" s="241"/>
      <c r="F19" s="241"/>
      <c r="G19" s="241"/>
      <c r="H19" s="206"/>
      <c r="I19" s="201"/>
      <c r="J19" s="201"/>
      <c r="K19" s="201"/>
      <c r="L19" s="201"/>
      <c r="M19" s="201"/>
      <c r="N19" s="201"/>
      <c r="O19" s="201"/>
      <c r="P19" s="201"/>
      <c r="Q19" s="201"/>
      <c r="R19" s="201"/>
      <c r="S19" s="201"/>
      <c r="T19" s="201"/>
      <c r="U19" s="201"/>
      <c r="V19" s="201"/>
      <c r="W19" s="201"/>
      <c r="X19" s="201"/>
      <c r="Y19" s="201"/>
      <c r="Z19" s="201"/>
      <c r="AA19" s="201"/>
      <c r="AB19" s="201"/>
      <c r="AC19" s="201"/>
      <c r="AD19" s="201"/>
    </row>
    <row r="20" spans="1:30" ht="57.6">
      <c r="A20" s="242"/>
      <c r="B20" s="242"/>
      <c r="C20" s="207" t="str">
        <f t="shared" si="0"/>
        <v>National Recommended Aquatic Life Criteria table</v>
      </c>
      <c r="D20" s="242"/>
      <c r="E20" s="242"/>
      <c r="F20" s="242"/>
      <c r="G20" s="242"/>
      <c r="H20" s="206" t="s">
        <v>11037</v>
      </c>
      <c r="I20" s="201"/>
      <c r="J20" s="201"/>
      <c r="K20" s="201"/>
      <c r="L20" s="201"/>
      <c r="M20" s="201"/>
      <c r="N20" s="201"/>
      <c r="O20" s="201"/>
      <c r="P20" s="201"/>
      <c r="Q20" s="201"/>
      <c r="R20" s="201"/>
      <c r="S20" s="201"/>
      <c r="T20" s="201"/>
      <c r="U20" s="201"/>
      <c r="V20" s="201"/>
      <c r="W20" s="201"/>
      <c r="X20" s="201"/>
      <c r="Y20" s="201"/>
      <c r="Z20" s="201"/>
      <c r="AA20" s="201"/>
      <c r="AB20" s="201"/>
      <c r="AC20" s="201"/>
      <c r="AD20" s="201"/>
    </row>
    <row r="21" spans="1:30" ht="28.8">
      <c r="A21" s="208" t="s">
        <v>10638</v>
      </c>
      <c r="B21" s="206" t="s">
        <v>11029</v>
      </c>
      <c r="C21" s="207" t="str">
        <f t="shared" si="0"/>
        <v>National Recommended Aquatic Life Criteria table</v>
      </c>
      <c r="D21" s="206" t="s">
        <v>11029</v>
      </c>
      <c r="E21" s="206" t="s">
        <v>11029</v>
      </c>
      <c r="F21" s="206" t="s">
        <v>11029</v>
      </c>
      <c r="G21" s="206" t="s">
        <v>11029</v>
      </c>
      <c r="H21" s="208" t="s">
        <v>11031</v>
      </c>
      <c r="I21" s="201"/>
      <c r="J21" s="201"/>
      <c r="K21" s="201"/>
      <c r="L21" s="201"/>
      <c r="M21" s="201"/>
      <c r="N21" s="201"/>
      <c r="O21" s="201"/>
      <c r="P21" s="201"/>
      <c r="Q21" s="201"/>
      <c r="R21" s="201"/>
      <c r="S21" s="201"/>
      <c r="T21" s="201"/>
      <c r="U21" s="201"/>
      <c r="V21" s="201"/>
      <c r="W21" s="201"/>
      <c r="X21" s="201"/>
      <c r="Y21" s="201"/>
      <c r="Z21" s="201"/>
      <c r="AA21" s="201"/>
      <c r="AB21" s="201"/>
      <c r="AC21" s="201"/>
      <c r="AD21" s="201"/>
    </row>
    <row r="22" spans="1:30" ht="72">
      <c r="A22" s="243" t="s">
        <v>11045</v>
      </c>
      <c r="B22" s="240">
        <v>7440439</v>
      </c>
      <c r="C22" s="207" t="str">
        <f t="shared" si="0"/>
        <v>National Recommended Aquatic Life Criteria table</v>
      </c>
      <c r="D22" s="240">
        <v>1.8</v>
      </c>
      <c r="E22" s="240">
        <v>0.72</v>
      </c>
      <c r="F22" s="240">
        <v>33</v>
      </c>
      <c r="G22" s="240">
        <v>7.9</v>
      </c>
      <c r="H22" s="206" t="s">
        <v>11046</v>
      </c>
      <c r="I22" s="201"/>
      <c r="J22" s="201"/>
      <c r="K22" s="201"/>
      <c r="L22" s="201"/>
      <c r="M22" s="201"/>
      <c r="N22" s="201"/>
      <c r="O22" s="201"/>
      <c r="P22" s="201"/>
      <c r="Q22" s="201"/>
      <c r="R22" s="201"/>
      <c r="S22" s="201"/>
      <c r="T22" s="201"/>
      <c r="U22" s="201"/>
      <c r="V22" s="201"/>
      <c r="W22" s="201"/>
      <c r="X22" s="201"/>
      <c r="Y22" s="201"/>
      <c r="Z22" s="201"/>
      <c r="AA22" s="201"/>
      <c r="AB22" s="201"/>
      <c r="AC22" s="201"/>
      <c r="AD22" s="201"/>
    </row>
    <row r="23" spans="1:30" ht="26.4">
      <c r="A23" s="241"/>
      <c r="B23" s="241"/>
      <c r="C23" s="207" t="str">
        <f t="shared" si="0"/>
        <v>National Recommended Aquatic Life Criteria table</v>
      </c>
      <c r="D23" s="241"/>
      <c r="E23" s="241"/>
      <c r="F23" s="241"/>
      <c r="G23" s="241"/>
      <c r="H23" s="206"/>
      <c r="I23" s="201"/>
      <c r="J23" s="201"/>
      <c r="K23" s="201"/>
      <c r="L23" s="201"/>
      <c r="M23" s="201"/>
      <c r="N23" s="201"/>
      <c r="O23" s="201"/>
      <c r="P23" s="201"/>
      <c r="Q23" s="201"/>
      <c r="R23" s="201"/>
      <c r="S23" s="201"/>
      <c r="T23" s="201"/>
      <c r="U23" s="201"/>
      <c r="V23" s="201"/>
      <c r="W23" s="201"/>
      <c r="X23" s="201"/>
      <c r="Y23" s="201"/>
      <c r="Z23" s="201"/>
      <c r="AA23" s="201"/>
      <c r="AB23" s="201"/>
      <c r="AC23" s="201"/>
      <c r="AD23" s="201"/>
    </row>
    <row r="24" spans="1:30" ht="100.8">
      <c r="A24" s="242"/>
      <c r="B24" s="242"/>
      <c r="C24" s="207" t="str">
        <f t="shared" si="0"/>
        <v>National Recommended Aquatic Life Criteria table</v>
      </c>
      <c r="D24" s="242"/>
      <c r="E24" s="242"/>
      <c r="F24" s="242"/>
      <c r="G24" s="242"/>
      <c r="H24" s="208" t="s">
        <v>11043</v>
      </c>
      <c r="I24" s="201"/>
      <c r="J24" s="201"/>
      <c r="K24" s="201"/>
      <c r="L24" s="201"/>
      <c r="M24" s="201"/>
      <c r="N24" s="201"/>
      <c r="O24" s="201"/>
      <c r="P24" s="201"/>
      <c r="Q24" s="201"/>
      <c r="R24" s="201"/>
      <c r="S24" s="201"/>
      <c r="T24" s="201"/>
      <c r="U24" s="201"/>
      <c r="V24" s="201"/>
      <c r="W24" s="201"/>
      <c r="X24" s="201"/>
      <c r="Y24" s="201"/>
      <c r="Z24" s="201"/>
      <c r="AA24" s="201"/>
      <c r="AB24" s="201"/>
      <c r="AC24" s="201"/>
      <c r="AD24" s="201"/>
    </row>
    <row r="25" spans="1:30" ht="26.4">
      <c r="A25" s="208" t="s">
        <v>11047</v>
      </c>
      <c r="B25" s="206">
        <v>63252</v>
      </c>
      <c r="C25" s="207" t="str">
        <f t="shared" si="0"/>
        <v>National Recommended Aquatic Life Criteria table</v>
      </c>
      <c r="D25" s="206">
        <v>2.1</v>
      </c>
      <c r="E25" s="206">
        <v>2.1</v>
      </c>
      <c r="F25" s="206">
        <v>1.6</v>
      </c>
      <c r="G25" s="206" t="s">
        <v>11029</v>
      </c>
      <c r="H25" s="206"/>
      <c r="I25" s="201"/>
      <c r="J25" s="201"/>
      <c r="K25" s="201"/>
      <c r="L25" s="201"/>
      <c r="M25" s="201"/>
      <c r="N25" s="201"/>
      <c r="O25" s="201"/>
      <c r="P25" s="201"/>
      <c r="Q25" s="201"/>
      <c r="R25" s="201"/>
      <c r="S25" s="201"/>
      <c r="T25" s="201"/>
      <c r="U25" s="201"/>
      <c r="V25" s="201"/>
      <c r="W25" s="201"/>
      <c r="X25" s="201"/>
      <c r="Y25" s="201"/>
      <c r="Z25" s="201"/>
      <c r="AA25" s="201"/>
      <c r="AB25" s="201"/>
      <c r="AC25" s="201"/>
      <c r="AD25" s="201"/>
    </row>
    <row r="26" spans="1:30" ht="144">
      <c r="A26" s="208" t="s">
        <v>11048</v>
      </c>
      <c r="B26" s="206">
        <v>57749</v>
      </c>
      <c r="C26" s="207" t="str">
        <f t="shared" si="0"/>
        <v>National Recommended Aquatic Life Criteria table</v>
      </c>
      <c r="D26" s="206">
        <v>2.4</v>
      </c>
      <c r="E26" s="206">
        <v>4.3E-3</v>
      </c>
      <c r="F26" s="206">
        <v>0.09</v>
      </c>
      <c r="G26" s="206">
        <v>4.0000000000000001E-3</v>
      </c>
      <c r="H26" s="206" t="s">
        <v>11033</v>
      </c>
      <c r="I26" s="201"/>
      <c r="J26" s="201"/>
      <c r="K26" s="201"/>
      <c r="L26" s="201"/>
      <c r="M26" s="201"/>
      <c r="N26" s="201"/>
      <c r="O26" s="201"/>
      <c r="P26" s="201"/>
      <c r="Q26" s="201"/>
      <c r="R26" s="201"/>
      <c r="S26" s="201"/>
      <c r="T26" s="201"/>
      <c r="U26" s="201"/>
      <c r="V26" s="201"/>
      <c r="W26" s="201"/>
      <c r="X26" s="201"/>
      <c r="Y26" s="201"/>
      <c r="Z26" s="201"/>
      <c r="AA26" s="201"/>
      <c r="AB26" s="201"/>
      <c r="AC26" s="201"/>
      <c r="AD26" s="201"/>
    </row>
    <row r="27" spans="1:30" ht="26.4">
      <c r="A27" s="208" t="s">
        <v>11049</v>
      </c>
      <c r="B27" s="206">
        <v>16887006</v>
      </c>
      <c r="C27" s="207" t="str">
        <f t="shared" si="0"/>
        <v>National Recommended Aquatic Life Criteria table</v>
      </c>
      <c r="D27" s="206">
        <v>860000</v>
      </c>
      <c r="E27" s="206">
        <v>230000</v>
      </c>
      <c r="F27" s="206" t="s">
        <v>11029</v>
      </c>
      <c r="G27" s="206" t="s">
        <v>11029</v>
      </c>
      <c r="H27" s="206"/>
      <c r="I27" s="201"/>
      <c r="J27" s="201"/>
      <c r="K27" s="201"/>
      <c r="L27" s="201"/>
      <c r="M27" s="201"/>
      <c r="N27" s="201"/>
      <c r="O27" s="201"/>
      <c r="P27" s="201"/>
      <c r="Q27" s="201"/>
      <c r="R27" s="201"/>
      <c r="S27" s="201"/>
      <c r="T27" s="201"/>
      <c r="U27" s="201"/>
      <c r="V27" s="201"/>
      <c r="W27" s="201"/>
      <c r="X27" s="201"/>
      <c r="Y27" s="201"/>
      <c r="Z27" s="201"/>
      <c r="AA27" s="201"/>
      <c r="AB27" s="201"/>
      <c r="AC27" s="201"/>
      <c r="AD27" s="201"/>
    </row>
    <row r="28" spans="1:30" ht="26.4">
      <c r="A28" s="208" t="s">
        <v>11050</v>
      </c>
      <c r="B28" s="206">
        <v>7782505</v>
      </c>
      <c r="C28" s="207" t="str">
        <f t="shared" si="0"/>
        <v>National Recommended Aquatic Life Criteria table</v>
      </c>
      <c r="D28" s="206">
        <v>19</v>
      </c>
      <c r="E28" s="206">
        <v>11</v>
      </c>
      <c r="F28" s="206">
        <v>13</v>
      </c>
      <c r="G28" s="206">
        <v>7.5</v>
      </c>
      <c r="H28" s="206"/>
      <c r="I28" s="201"/>
      <c r="J28" s="201"/>
      <c r="K28" s="201"/>
      <c r="L28" s="201"/>
      <c r="M28" s="201"/>
      <c r="N28" s="201"/>
      <c r="O28" s="201"/>
      <c r="P28" s="201"/>
      <c r="Q28" s="201"/>
      <c r="R28" s="201"/>
      <c r="S28" s="201"/>
      <c r="T28" s="201"/>
      <c r="U28" s="201"/>
      <c r="V28" s="201"/>
      <c r="W28" s="201"/>
      <c r="X28" s="201"/>
      <c r="Y28" s="201"/>
      <c r="Z28" s="201"/>
      <c r="AA28" s="201"/>
      <c r="AB28" s="201"/>
      <c r="AC28" s="201"/>
      <c r="AD28" s="201"/>
    </row>
    <row r="29" spans="1:30" ht="26.4">
      <c r="A29" s="208" t="s">
        <v>11051</v>
      </c>
      <c r="B29" s="206">
        <v>2921882</v>
      </c>
      <c r="C29" s="207" t="str">
        <f t="shared" si="0"/>
        <v>National Recommended Aquatic Life Criteria table</v>
      </c>
      <c r="D29" s="206">
        <v>8.3000000000000004E-2</v>
      </c>
      <c r="E29" s="206">
        <v>4.1000000000000002E-2</v>
      </c>
      <c r="F29" s="206">
        <v>1.0999999999999999E-2</v>
      </c>
      <c r="G29" s="206">
        <v>5.5999999999999999E-3</v>
      </c>
      <c r="H29" s="206"/>
      <c r="I29" s="201"/>
      <c r="J29" s="201"/>
      <c r="K29" s="201"/>
      <c r="L29" s="201"/>
      <c r="M29" s="201"/>
      <c r="N29" s="201"/>
      <c r="O29" s="201"/>
      <c r="P29" s="201"/>
      <c r="Q29" s="201"/>
      <c r="R29" s="201"/>
      <c r="S29" s="201"/>
      <c r="T29" s="201"/>
      <c r="U29" s="201"/>
      <c r="V29" s="201"/>
      <c r="W29" s="201"/>
      <c r="X29" s="201"/>
      <c r="Y29" s="201"/>
      <c r="Z29" s="201"/>
      <c r="AA29" s="201"/>
      <c r="AB29" s="201"/>
      <c r="AC29" s="201"/>
      <c r="AD29" s="201"/>
    </row>
    <row r="30" spans="1:30" ht="100.8">
      <c r="A30" s="243" t="s">
        <v>11052</v>
      </c>
      <c r="B30" s="240">
        <v>16065831</v>
      </c>
      <c r="C30" s="207" t="str">
        <f t="shared" si="0"/>
        <v>National Recommended Aquatic Life Criteria table</v>
      </c>
      <c r="D30" s="240">
        <v>570</v>
      </c>
      <c r="E30" s="240">
        <v>74</v>
      </c>
      <c r="F30" s="240" t="s">
        <v>11029</v>
      </c>
      <c r="G30" s="240" t="s">
        <v>11029</v>
      </c>
      <c r="H30" s="208" t="s">
        <v>11043</v>
      </c>
      <c r="I30" s="201"/>
      <c r="J30" s="201"/>
      <c r="K30" s="201"/>
      <c r="L30" s="201"/>
      <c r="M30" s="201"/>
      <c r="N30" s="201"/>
      <c r="O30" s="201"/>
      <c r="P30" s="201"/>
      <c r="Q30" s="201"/>
      <c r="R30" s="201"/>
      <c r="S30" s="201"/>
      <c r="T30" s="201"/>
      <c r="U30" s="201"/>
      <c r="V30" s="201"/>
      <c r="W30" s="201"/>
      <c r="X30" s="201"/>
      <c r="Y30" s="201"/>
      <c r="Z30" s="201"/>
      <c r="AA30" s="201"/>
      <c r="AB30" s="201"/>
      <c r="AC30" s="201"/>
      <c r="AD30" s="201"/>
    </row>
    <row r="31" spans="1:30" ht="26.4">
      <c r="A31" s="241"/>
      <c r="B31" s="241"/>
      <c r="C31" s="207" t="str">
        <f t="shared" si="0"/>
        <v>National Recommended Aquatic Life Criteria table</v>
      </c>
      <c r="D31" s="241"/>
      <c r="E31" s="241"/>
      <c r="F31" s="241"/>
      <c r="G31" s="241"/>
      <c r="H31" s="206"/>
      <c r="I31" s="201"/>
      <c r="J31" s="201"/>
      <c r="K31" s="201"/>
      <c r="L31" s="201"/>
      <c r="M31" s="201"/>
      <c r="N31" s="201"/>
      <c r="O31" s="201"/>
      <c r="P31" s="201"/>
      <c r="Q31" s="201"/>
      <c r="R31" s="201"/>
      <c r="S31" s="201"/>
      <c r="T31" s="201"/>
      <c r="U31" s="201"/>
      <c r="V31" s="201"/>
      <c r="W31" s="201"/>
      <c r="X31" s="201"/>
      <c r="Y31" s="201"/>
      <c r="Z31" s="201"/>
      <c r="AA31" s="201"/>
      <c r="AB31" s="201"/>
      <c r="AC31" s="201"/>
      <c r="AD31" s="201"/>
    </row>
    <row r="32" spans="1:30" ht="57.6">
      <c r="A32" s="242"/>
      <c r="B32" s="242"/>
      <c r="C32" s="207" t="str">
        <f t="shared" si="0"/>
        <v>National Recommended Aquatic Life Criteria table</v>
      </c>
      <c r="D32" s="242"/>
      <c r="E32" s="242"/>
      <c r="F32" s="242"/>
      <c r="G32" s="242"/>
      <c r="H32" s="206" t="s">
        <v>11053</v>
      </c>
      <c r="I32" s="201"/>
      <c r="J32" s="201"/>
      <c r="K32" s="201"/>
      <c r="L32" s="201"/>
      <c r="M32" s="201"/>
      <c r="N32" s="201"/>
      <c r="O32" s="201"/>
      <c r="P32" s="201"/>
      <c r="Q32" s="201"/>
      <c r="R32" s="201"/>
      <c r="S32" s="201"/>
      <c r="T32" s="201"/>
      <c r="U32" s="201"/>
      <c r="V32" s="201"/>
      <c r="W32" s="201"/>
      <c r="X32" s="201"/>
      <c r="Y32" s="201"/>
      <c r="Z32" s="201"/>
      <c r="AA32" s="201"/>
      <c r="AB32" s="201"/>
      <c r="AC32" s="201"/>
      <c r="AD32" s="201"/>
    </row>
    <row r="33" spans="1:30" ht="100.8">
      <c r="A33" s="208" t="s">
        <v>11054</v>
      </c>
      <c r="B33" s="206">
        <v>18540299</v>
      </c>
      <c r="C33" s="207" t="str">
        <f t="shared" si="0"/>
        <v>National Recommended Aquatic Life Criteria table</v>
      </c>
      <c r="D33" s="206">
        <v>16</v>
      </c>
      <c r="E33" s="206">
        <v>11</v>
      </c>
      <c r="F33" s="206" t="s">
        <v>11055</v>
      </c>
      <c r="G33" s="206">
        <v>50</v>
      </c>
      <c r="H33" s="208" t="s">
        <v>11043</v>
      </c>
      <c r="I33" s="201"/>
      <c r="J33" s="201"/>
      <c r="K33" s="201"/>
      <c r="L33" s="201"/>
      <c r="M33" s="201"/>
      <c r="N33" s="201"/>
      <c r="O33" s="201"/>
      <c r="P33" s="201"/>
      <c r="Q33" s="201"/>
      <c r="R33" s="201"/>
      <c r="S33" s="201"/>
      <c r="T33" s="201"/>
      <c r="U33" s="201"/>
      <c r="V33" s="201"/>
      <c r="W33" s="201"/>
      <c r="X33" s="201"/>
      <c r="Y33" s="201"/>
      <c r="Z33" s="201"/>
      <c r="AA33" s="201"/>
      <c r="AB33" s="201"/>
      <c r="AC33" s="201"/>
      <c r="AD33" s="201"/>
    </row>
    <row r="34" spans="1:30" ht="28.8">
      <c r="A34" s="208" t="s">
        <v>11056</v>
      </c>
      <c r="B34" s="206" t="s">
        <v>11029</v>
      </c>
      <c r="C34" s="207" t="str">
        <f t="shared" si="0"/>
        <v>National Recommended Aquatic Life Criteria table</v>
      </c>
      <c r="D34" s="206" t="s">
        <v>11029</v>
      </c>
      <c r="E34" s="206" t="s">
        <v>11029</v>
      </c>
      <c r="F34" s="206" t="s">
        <v>11029</v>
      </c>
      <c r="G34" s="206" t="s">
        <v>11029</v>
      </c>
      <c r="H34" s="208" t="s">
        <v>11031</v>
      </c>
      <c r="I34" s="201"/>
      <c r="J34" s="201"/>
      <c r="K34" s="201"/>
      <c r="L34" s="201"/>
      <c r="M34" s="201"/>
      <c r="N34" s="201"/>
      <c r="O34" s="201"/>
      <c r="P34" s="201"/>
      <c r="Q34" s="201"/>
      <c r="R34" s="201"/>
      <c r="S34" s="201"/>
      <c r="T34" s="201"/>
      <c r="U34" s="201"/>
      <c r="V34" s="201"/>
      <c r="W34" s="201"/>
      <c r="X34" s="201"/>
      <c r="Y34" s="201"/>
      <c r="Z34" s="201"/>
      <c r="AA34" s="201"/>
      <c r="AB34" s="201"/>
      <c r="AC34" s="201"/>
      <c r="AD34" s="201"/>
    </row>
    <row r="35" spans="1:30" ht="28.8">
      <c r="A35" s="243" t="s">
        <v>11057</v>
      </c>
      <c r="B35" s="240">
        <v>7440508</v>
      </c>
      <c r="C35" s="207" t="str">
        <f t="shared" si="0"/>
        <v>National Recommended Aquatic Life Criteria table</v>
      </c>
      <c r="D35" s="240" t="s">
        <v>11029</v>
      </c>
      <c r="E35" s="240" t="s">
        <v>11029</v>
      </c>
      <c r="F35" s="240">
        <v>4.8</v>
      </c>
      <c r="G35" s="240">
        <v>3.1</v>
      </c>
      <c r="H35" s="206" t="s">
        <v>11058</v>
      </c>
      <c r="I35" s="201"/>
      <c r="J35" s="201"/>
      <c r="K35" s="201"/>
      <c r="L35" s="201"/>
      <c r="M35" s="201"/>
      <c r="N35" s="201"/>
      <c r="O35" s="201"/>
      <c r="P35" s="201"/>
      <c r="Q35" s="201"/>
      <c r="R35" s="201"/>
      <c r="S35" s="201"/>
      <c r="T35" s="201"/>
      <c r="U35" s="201"/>
      <c r="V35" s="201"/>
      <c r="W35" s="201"/>
      <c r="X35" s="201"/>
      <c r="Y35" s="201"/>
      <c r="Z35" s="201"/>
      <c r="AA35" s="201"/>
      <c r="AB35" s="201"/>
      <c r="AC35" s="201"/>
      <c r="AD35" s="201"/>
    </row>
    <row r="36" spans="1:30" ht="26.4">
      <c r="A36" s="241"/>
      <c r="B36" s="241"/>
      <c r="C36" s="207" t="str">
        <f t="shared" si="0"/>
        <v>National Recommended Aquatic Life Criteria table</v>
      </c>
      <c r="D36" s="241"/>
      <c r="E36" s="241"/>
      <c r="F36" s="241"/>
      <c r="G36" s="241"/>
      <c r="H36" s="206"/>
      <c r="I36" s="201"/>
      <c r="J36" s="201"/>
      <c r="K36" s="201"/>
      <c r="L36" s="201"/>
      <c r="M36" s="201"/>
      <c r="N36" s="201"/>
      <c r="O36" s="201"/>
      <c r="P36" s="201"/>
      <c r="Q36" s="201"/>
      <c r="R36" s="201"/>
      <c r="S36" s="201"/>
      <c r="T36" s="201"/>
      <c r="U36" s="201"/>
      <c r="V36" s="201"/>
      <c r="W36" s="201"/>
      <c r="X36" s="201"/>
      <c r="Y36" s="201"/>
      <c r="Z36" s="201"/>
      <c r="AA36" s="201"/>
      <c r="AB36" s="201"/>
      <c r="AC36" s="201"/>
      <c r="AD36" s="201"/>
    </row>
    <row r="37" spans="1:30" ht="100.8">
      <c r="A37" s="242"/>
      <c r="B37" s="242"/>
      <c r="C37" s="207" t="str">
        <f t="shared" si="0"/>
        <v>National Recommended Aquatic Life Criteria table</v>
      </c>
      <c r="D37" s="242"/>
      <c r="E37" s="242"/>
      <c r="F37" s="242"/>
      <c r="G37" s="242"/>
      <c r="H37" s="208" t="s">
        <v>11043</v>
      </c>
      <c r="I37" s="201"/>
      <c r="J37" s="201"/>
      <c r="K37" s="201"/>
      <c r="L37" s="201"/>
      <c r="M37" s="201"/>
      <c r="N37" s="201"/>
      <c r="O37" s="201"/>
      <c r="P37" s="201"/>
      <c r="Q37" s="201"/>
      <c r="R37" s="201"/>
      <c r="S37" s="201"/>
      <c r="T37" s="201"/>
      <c r="U37" s="201"/>
      <c r="V37" s="201"/>
      <c r="W37" s="201"/>
      <c r="X37" s="201"/>
      <c r="Y37" s="201"/>
      <c r="Z37" s="201"/>
      <c r="AA37" s="201"/>
      <c r="AB37" s="201"/>
      <c r="AC37" s="201"/>
      <c r="AD37" s="201"/>
    </row>
    <row r="38" spans="1:30" ht="43.2">
      <c r="A38" s="208" t="s">
        <v>11059</v>
      </c>
      <c r="B38" s="206">
        <v>57125</v>
      </c>
      <c r="C38" s="207" t="str">
        <f t="shared" si="0"/>
        <v>National Recommended Aquatic Life Criteria table</v>
      </c>
      <c r="D38" s="206">
        <v>22</v>
      </c>
      <c r="E38" s="206">
        <v>5.2</v>
      </c>
      <c r="F38" s="206">
        <v>1</v>
      </c>
      <c r="G38" s="206">
        <v>1</v>
      </c>
      <c r="H38" s="206" t="s">
        <v>11060</v>
      </c>
      <c r="I38" s="201"/>
      <c r="J38" s="201"/>
      <c r="K38" s="201"/>
      <c r="L38" s="201"/>
      <c r="M38" s="201"/>
      <c r="N38" s="201"/>
      <c r="O38" s="201"/>
      <c r="P38" s="201"/>
      <c r="Q38" s="201"/>
      <c r="R38" s="201"/>
      <c r="S38" s="201"/>
      <c r="T38" s="201"/>
      <c r="U38" s="201"/>
      <c r="V38" s="201"/>
      <c r="W38" s="201"/>
      <c r="X38" s="201"/>
      <c r="Y38" s="201"/>
      <c r="Z38" s="201"/>
      <c r="AA38" s="201"/>
      <c r="AB38" s="201"/>
      <c r="AC38" s="201"/>
      <c r="AD38" s="201"/>
    </row>
    <row r="39" spans="1:30" ht="26.4">
      <c r="A39" s="208" t="s">
        <v>11061</v>
      </c>
      <c r="B39" s="206">
        <v>8065483</v>
      </c>
      <c r="C39" s="207" t="str">
        <f t="shared" si="0"/>
        <v>National Recommended Aquatic Life Criteria table</v>
      </c>
      <c r="D39" s="206" t="s">
        <v>11029</v>
      </c>
      <c r="E39" s="206">
        <v>0.1</v>
      </c>
      <c r="F39" s="206" t="s">
        <v>11029</v>
      </c>
      <c r="G39" s="206">
        <v>0.1</v>
      </c>
      <c r="H39" s="206"/>
      <c r="I39" s="201"/>
      <c r="J39" s="201"/>
      <c r="K39" s="201"/>
      <c r="L39" s="201"/>
      <c r="M39" s="201"/>
      <c r="N39" s="201"/>
      <c r="O39" s="201"/>
      <c r="P39" s="201"/>
      <c r="Q39" s="201"/>
      <c r="R39" s="201"/>
      <c r="S39" s="201"/>
      <c r="T39" s="201"/>
      <c r="U39" s="201"/>
      <c r="V39" s="201"/>
      <c r="W39" s="201"/>
      <c r="X39" s="201"/>
      <c r="Y39" s="201"/>
      <c r="Z39" s="201"/>
      <c r="AA39" s="201"/>
      <c r="AB39" s="201"/>
      <c r="AC39" s="201"/>
      <c r="AD39" s="201"/>
    </row>
    <row r="40" spans="1:30" ht="26.4">
      <c r="A40" s="208" t="s">
        <v>10645</v>
      </c>
      <c r="B40" s="206">
        <v>333415</v>
      </c>
      <c r="C40" s="207" t="str">
        <f t="shared" si="0"/>
        <v>National Recommended Aquatic Life Criteria table</v>
      </c>
      <c r="D40" s="206" t="s">
        <v>11062</v>
      </c>
      <c r="E40" s="206" t="s">
        <v>11062</v>
      </c>
      <c r="F40" s="206" t="s">
        <v>11063</v>
      </c>
      <c r="G40" s="206" t="s">
        <v>11063</v>
      </c>
      <c r="H40" s="206"/>
      <c r="I40" s="201"/>
      <c r="J40" s="201"/>
      <c r="K40" s="201"/>
      <c r="L40" s="201"/>
      <c r="M40" s="201"/>
      <c r="N40" s="201"/>
      <c r="O40" s="201"/>
      <c r="P40" s="201"/>
      <c r="Q40" s="201"/>
      <c r="R40" s="201"/>
      <c r="S40" s="201"/>
      <c r="T40" s="201"/>
      <c r="U40" s="201"/>
      <c r="V40" s="201"/>
      <c r="W40" s="201"/>
      <c r="X40" s="201"/>
      <c r="Y40" s="201"/>
      <c r="Z40" s="201"/>
      <c r="AA40" s="201"/>
      <c r="AB40" s="201"/>
      <c r="AC40" s="201"/>
      <c r="AD40" s="201"/>
    </row>
    <row r="41" spans="1:30" ht="158.4">
      <c r="A41" s="208" t="s">
        <v>11064</v>
      </c>
      <c r="B41" s="206">
        <v>60571</v>
      </c>
      <c r="C41" s="207" t="str">
        <f t="shared" si="0"/>
        <v>National Recommended Aquatic Life Criteria table</v>
      </c>
      <c r="D41" s="206">
        <v>0.24</v>
      </c>
      <c r="E41" s="206">
        <v>5.6000000000000001E-2</v>
      </c>
      <c r="F41" s="206">
        <v>0.71</v>
      </c>
      <c r="G41" s="206">
        <v>1.9E-3</v>
      </c>
      <c r="H41" s="206" t="s">
        <v>11065</v>
      </c>
      <c r="I41" s="201"/>
      <c r="J41" s="201"/>
      <c r="K41" s="201"/>
      <c r="L41" s="201"/>
      <c r="M41" s="201"/>
      <c r="N41" s="201"/>
      <c r="O41" s="201"/>
      <c r="P41" s="201"/>
      <c r="Q41" s="201"/>
      <c r="R41" s="201"/>
      <c r="S41" s="201"/>
      <c r="T41" s="201"/>
      <c r="U41" s="201"/>
      <c r="V41" s="201"/>
      <c r="W41" s="201"/>
      <c r="X41" s="201"/>
      <c r="Y41" s="201"/>
      <c r="Z41" s="201"/>
      <c r="AA41" s="201"/>
      <c r="AB41" s="201"/>
      <c r="AC41" s="201"/>
      <c r="AD41" s="201"/>
    </row>
    <row r="42" spans="1:30" ht="72">
      <c r="A42" s="208" t="s">
        <v>11066</v>
      </c>
      <c r="B42" s="206">
        <v>72208</v>
      </c>
      <c r="C42" s="207" t="str">
        <f t="shared" si="0"/>
        <v>National Recommended Aquatic Life Criteria table</v>
      </c>
      <c r="D42" s="206">
        <v>8.5999999999999993E-2</v>
      </c>
      <c r="E42" s="206">
        <v>3.5999999999999997E-2</v>
      </c>
      <c r="F42" s="206">
        <v>3.6999999999999998E-2</v>
      </c>
      <c r="G42" s="206">
        <v>2.3E-3</v>
      </c>
      <c r="H42" s="206" t="s">
        <v>11067</v>
      </c>
      <c r="I42" s="201"/>
      <c r="J42" s="201"/>
      <c r="K42" s="201"/>
      <c r="L42" s="201"/>
      <c r="M42" s="201"/>
      <c r="N42" s="201"/>
      <c r="O42" s="201"/>
      <c r="P42" s="201"/>
      <c r="Q42" s="201"/>
      <c r="R42" s="201"/>
      <c r="S42" s="201"/>
      <c r="T42" s="201"/>
      <c r="U42" s="201"/>
      <c r="V42" s="201"/>
      <c r="W42" s="201"/>
      <c r="X42" s="201"/>
      <c r="Y42" s="201"/>
      <c r="Z42" s="201"/>
      <c r="AA42" s="201"/>
      <c r="AB42" s="201"/>
      <c r="AC42" s="201"/>
      <c r="AD42" s="201"/>
    </row>
    <row r="43" spans="1:30" ht="144">
      <c r="A43" s="208" t="s">
        <v>11068</v>
      </c>
      <c r="B43" s="206">
        <v>58899</v>
      </c>
      <c r="C43" s="207" t="str">
        <f t="shared" si="0"/>
        <v>National Recommended Aquatic Life Criteria table</v>
      </c>
      <c r="D43" s="206">
        <v>0.95</v>
      </c>
      <c r="E43" s="206" t="s">
        <v>11029</v>
      </c>
      <c r="F43" s="206">
        <v>0.16</v>
      </c>
      <c r="G43" s="206" t="s">
        <v>11029</v>
      </c>
      <c r="H43" s="206" t="s">
        <v>11069</v>
      </c>
      <c r="I43" s="201"/>
      <c r="J43" s="201"/>
      <c r="K43" s="201"/>
      <c r="L43" s="201"/>
      <c r="M43" s="201"/>
      <c r="N43" s="201"/>
      <c r="O43" s="201"/>
      <c r="P43" s="201"/>
      <c r="Q43" s="201"/>
      <c r="R43" s="201"/>
      <c r="S43" s="201"/>
      <c r="T43" s="201"/>
      <c r="U43" s="201"/>
      <c r="V43" s="201"/>
      <c r="W43" s="201"/>
      <c r="X43" s="201"/>
      <c r="Y43" s="201"/>
      <c r="Z43" s="201"/>
      <c r="AA43" s="201"/>
      <c r="AB43" s="201"/>
      <c r="AC43" s="201"/>
      <c r="AD43" s="201"/>
    </row>
    <row r="44" spans="1:30" ht="28.8">
      <c r="A44" s="208" t="s">
        <v>11070</v>
      </c>
      <c r="B44" s="206" t="s">
        <v>11029</v>
      </c>
      <c r="C44" s="207" t="str">
        <f t="shared" si="0"/>
        <v>National Recommended Aquatic Life Criteria table</v>
      </c>
      <c r="D44" s="206" t="s">
        <v>11029</v>
      </c>
      <c r="E44" s="206" t="s">
        <v>11029</v>
      </c>
      <c r="F44" s="206" t="s">
        <v>11029</v>
      </c>
      <c r="G44" s="206" t="s">
        <v>11029</v>
      </c>
      <c r="H44" s="208" t="s">
        <v>11031</v>
      </c>
      <c r="I44" s="201"/>
      <c r="J44" s="201"/>
      <c r="K44" s="201"/>
      <c r="L44" s="201"/>
      <c r="M44" s="201"/>
      <c r="N44" s="201"/>
      <c r="O44" s="201"/>
      <c r="P44" s="201"/>
      <c r="Q44" s="201"/>
      <c r="R44" s="201"/>
      <c r="S44" s="201"/>
      <c r="T44" s="201"/>
      <c r="U44" s="201"/>
      <c r="V44" s="201"/>
      <c r="W44" s="201"/>
      <c r="X44" s="201"/>
      <c r="Y44" s="201"/>
      <c r="Z44" s="201"/>
      <c r="AA44" s="201"/>
      <c r="AB44" s="201"/>
      <c r="AC44" s="201"/>
      <c r="AD44" s="201"/>
    </row>
    <row r="45" spans="1:30" ht="28.8">
      <c r="A45" s="208" t="s">
        <v>11071</v>
      </c>
      <c r="B45" s="206">
        <v>86500</v>
      </c>
      <c r="C45" s="207" t="str">
        <f t="shared" si="0"/>
        <v>National Recommended Aquatic Life Criteria table</v>
      </c>
      <c r="D45" s="206" t="s">
        <v>11029</v>
      </c>
      <c r="E45" s="206">
        <v>0.01</v>
      </c>
      <c r="F45" s="206" t="s">
        <v>11029</v>
      </c>
      <c r="G45" s="206">
        <v>0.01</v>
      </c>
      <c r="H45" s="208" t="s">
        <v>11031</v>
      </c>
      <c r="I45" s="201"/>
      <c r="J45" s="201"/>
      <c r="K45" s="201"/>
      <c r="L45" s="201"/>
      <c r="M45" s="201"/>
      <c r="N45" s="201"/>
      <c r="O45" s="201"/>
      <c r="P45" s="201"/>
      <c r="Q45" s="201"/>
      <c r="R45" s="201"/>
      <c r="S45" s="201"/>
      <c r="T45" s="201"/>
      <c r="U45" s="201"/>
      <c r="V45" s="201"/>
      <c r="W45" s="201"/>
      <c r="X45" s="201"/>
      <c r="Y45" s="201"/>
      <c r="Z45" s="201"/>
      <c r="AA45" s="201"/>
      <c r="AB45" s="201"/>
      <c r="AC45" s="201"/>
      <c r="AD45" s="201"/>
    </row>
    <row r="46" spans="1:30" ht="28.8">
      <c r="A46" s="208" t="s">
        <v>11072</v>
      </c>
      <c r="B46" s="206" t="s">
        <v>11029</v>
      </c>
      <c r="C46" s="207" t="str">
        <f t="shared" si="0"/>
        <v>National Recommended Aquatic Life Criteria table</v>
      </c>
      <c r="D46" s="206" t="s">
        <v>11029</v>
      </c>
      <c r="E46" s="206" t="s">
        <v>11029</v>
      </c>
      <c r="F46" s="206" t="s">
        <v>11029</v>
      </c>
      <c r="G46" s="206" t="s">
        <v>11029</v>
      </c>
      <c r="H46" s="208" t="s">
        <v>11031</v>
      </c>
      <c r="I46" s="201"/>
      <c r="J46" s="201"/>
      <c r="K46" s="201"/>
      <c r="L46" s="201"/>
      <c r="M46" s="201"/>
      <c r="N46" s="201"/>
      <c r="O46" s="201"/>
      <c r="P46" s="201"/>
      <c r="Q46" s="201"/>
      <c r="R46" s="201"/>
      <c r="S46" s="201"/>
      <c r="T46" s="201"/>
      <c r="U46" s="201"/>
      <c r="V46" s="201"/>
      <c r="W46" s="201"/>
      <c r="X46" s="201"/>
      <c r="Y46" s="201"/>
      <c r="Z46" s="201"/>
      <c r="AA46" s="201"/>
      <c r="AB46" s="201"/>
      <c r="AC46" s="201"/>
      <c r="AD46" s="201"/>
    </row>
    <row r="47" spans="1:30" ht="144">
      <c r="A47" s="206" t="s">
        <v>11073</v>
      </c>
      <c r="B47" s="206">
        <v>76448</v>
      </c>
      <c r="C47" s="207" t="str">
        <f t="shared" si="0"/>
        <v>National Recommended Aquatic Life Criteria table</v>
      </c>
      <c r="D47" s="206">
        <v>0.52</v>
      </c>
      <c r="E47" s="206">
        <v>3.8E-3</v>
      </c>
      <c r="F47" s="206">
        <v>5.2999999999999999E-2</v>
      </c>
      <c r="G47" s="206">
        <v>3.5999999999999999E-3</v>
      </c>
      <c r="H47" s="206" t="s">
        <v>11033</v>
      </c>
      <c r="I47" s="201"/>
      <c r="J47" s="201"/>
      <c r="K47" s="201"/>
      <c r="L47" s="201"/>
      <c r="M47" s="201"/>
      <c r="N47" s="201"/>
      <c r="O47" s="201"/>
      <c r="P47" s="201"/>
      <c r="Q47" s="201"/>
      <c r="R47" s="201"/>
      <c r="S47" s="201"/>
      <c r="T47" s="201"/>
      <c r="U47" s="201"/>
      <c r="V47" s="201"/>
      <c r="W47" s="201"/>
      <c r="X47" s="201"/>
      <c r="Y47" s="201"/>
      <c r="Z47" s="201"/>
      <c r="AA47" s="201"/>
      <c r="AB47" s="201"/>
      <c r="AC47" s="201"/>
      <c r="AD47" s="201"/>
    </row>
    <row r="48" spans="1:30" ht="144">
      <c r="A48" s="243" t="s">
        <v>11074</v>
      </c>
      <c r="B48" s="240">
        <v>1024573</v>
      </c>
      <c r="C48" s="207" t="str">
        <f t="shared" si="0"/>
        <v>National Recommended Aquatic Life Criteria table</v>
      </c>
      <c r="D48" s="240">
        <v>0.52</v>
      </c>
      <c r="E48" s="240">
        <v>3.8E-3</v>
      </c>
      <c r="F48" s="240">
        <v>5.2999999999999999E-2</v>
      </c>
      <c r="G48" s="240">
        <v>3.5999999999999999E-3</v>
      </c>
      <c r="H48" s="206" t="s">
        <v>11033</v>
      </c>
      <c r="I48" s="201"/>
      <c r="J48" s="201"/>
      <c r="K48" s="201"/>
      <c r="L48" s="201"/>
      <c r="M48" s="201"/>
      <c r="N48" s="201"/>
      <c r="O48" s="201"/>
      <c r="P48" s="201"/>
      <c r="Q48" s="201"/>
      <c r="R48" s="201"/>
      <c r="S48" s="201"/>
      <c r="T48" s="201"/>
      <c r="U48" s="201"/>
      <c r="V48" s="201"/>
      <c r="W48" s="201"/>
      <c r="X48" s="201"/>
      <c r="Y48" s="201"/>
      <c r="Z48" s="201"/>
      <c r="AA48" s="201"/>
      <c r="AB48" s="201"/>
      <c r="AC48" s="201"/>
      <c r="AD48" s="201"/>
    </row>
    <row r="49" spans="1:30" ht="26.4">
      <c r="A49" s="241"/>
      <c r="B49" s="241"/>
      <c r="C49" s="207" t="str">
        <f t="shared" si="0"/>
        <v>National Recommended Aquatic Life Criteria table</v>
      </c>
      <c r="D49" s="241"/>
      <c r="E49" s="241"/>
      <c r="F49" s="241"/>
      <c r="G49" s="241"/>
      <c r="H49" s="206"/>
      <c r="I49" s="201"/>
      <c r="J49" s="201"/>
      <c r="K49" s="201"/>
      <c r="L49" s="201"/>
      <c r="M49" s="201"/>
      <c r="N49" s="201"/>
      <c r="O49" s="201"/>
      <c r="P49" s="201"/>
      <c r="Q49" s="201"/>
      <c r="R49" s="201"/>
      <c r="S49" s="201"/>
      <c r="T49" s="201"/>
      <c r="U49" s="201"/>
      <c r="V49" s="201"/>
      <c r="W49" s="201"/>
      <c r="X49" s="201"/>
      <c r="Y49" s="201"/>
      <c r="Z49" s="201"/>
      <c r="AA49" s="201"/>
      <c r="AB49" s="201"/>
      <c r="AC49" s="201"/>
      <c r="AD49" s="201"/>
    </row>
    <row r="50" spans="1:30" ht="57.6">
      <c r="A50" s="242"/>
      <c r="B50" s="242"/>
      <c r="C50" s="207" t="str">
        <f t="shared" si="0"/>
        <v>National Recommended Aquatic Life Criteria table</v>
      </c>
      <c r="D50" s="242"/>
      <c r="E50" s="242"/>
      <c r="F50" s="242"/>
      <c r="G50" s="242"/>
      <c r="H50" s="206" t="s">
        <v>11075</v>
      </c>
      <c r="I50" s="201"/>
      <c r="J50" s="201"/>
      <c r="K50" s="201"/>
      <c r="L50" s="201"/>
      <c r="M50" s="201"/>
      <c r="N50" s="201"/>
      <c r="O50" s="201"/>
      <c r="P50" s="201"/>
      <c r="Q50" s="201"/>
      <c r="R50" s="201"/>
      <c r="S50" s="201"/>
      <c r="T50" s="201"/>
      <c r="U50" s="201"/>
      <c r="V50" s="201"/>
      <c r="W50" s="201"/>
      <c r="X50" s="201"/>
      <c r="Y50" s="201"/>
      <c r="Z50" s="201"/>
      <c r="AA50" s="201"/>
      <c r="AB50" s="201"/>
      <c r="AC50" s="201"/>
      <c r="AD50" s="201"/>
    </row>
    <row r="51" spans="1:30" ht="28.8">
      <c r="A51" s="208" t="s">
        <v>11076</v>
      </c>
      <c r="B51" s="206">
        <v>7439896</v>
      </c>
      <c r="C51" s="207" t="str">
        <f t="shared" si="0"/>
        <v>National Recommended Aquatic Life Criteria table</v>
      </c>
      <c r="D51" s="206" t="s">
        <v>11029</v>
      </c>
      <c r="E51" s="206">
        <v>1000</v>
      </c>
      <c r="F51" s="206" t="s">
        <v>11029</v>
      </c>
      <c r="G51" s="206" t="s">
        <v>11029</v>
      </c>
      <c r="H51" s="208" t="s">
        <v>11031</v>
      </c>
      <c r="I51" s="201"/>
      <c r="J51" s="201"/>
      <c r="K51" s="201"/>
      <c r="L51" s="201"/>
      <c r="M51" s="201"/>
      <c r="N51" s="201"/>
      <c r="O51" s="201"/>
      <c r="P51" s="201"/>
      <c r="Q51" s="201"/>
      <c r="R51" s="201"/>
      <c r="S51" s="201"/>
      <c r="T51" s="201"/>
      <c r="U51" s="201"/>
      <c r="V51" s="201"/>
      <c r="W51" s="201"/>
      <c r="X51" s="201"/>
      <c r="Y51" s="201"/>
      <c r="Z51" s="201"/>
      <c r="AA51" s="201"/>
      <c r="AB51" s="201"/>
      <c r="AC51" s="201"/>
      <c r="AD51" s="201"/>
    </row>
    <row r="52" spans="1:30" ht="100.8">
      <c r="A52" s="243" t="s">
        <v>11077</v>
      </c>
      <c r="B52" s="240">
        <v>7439921</v>
      </c>
      <c r="C52" s="207" t="str">
        <f t="shared" si="0"/>
        <v>National Recommended Aquatic Life Criteria table</v>
      </c>
      <c r="D52" s="240">
        <v>65</v>
      </c>
      <c r="E52" s="240">
        <v>2.5</v>
      </c>
      <c r="F52" s="240">
        <v>210</v>
      </c>
      <c r="G52" s="240">
        <v>8.1</v>
      </c>
      <c r="H52" s="208" t="s">
        <v>11043</v>
      </c>
      <c r="I52" s="201"/>
      <c r="J52" s="201"/>
      <c r="K52" s="201"/>
      <c r="L52" s="201"/>
      <c r="M52" s="201"/>
      <c r="N52" s="201"/>
      <c r="O52" s="201"/>
      <c r="P52" s="201"/>
      <c r="Q52" s="201"/>
      <c r="R52" s="201"/>
      <c r="S52" s="201"/>
      <c r="T52" s="201"/>
      <c r="U52" s="201"/>
      <c r="V52" s="201"/>
      <c r="W52" s="201"/>
      <c r="X52" s="201"/>
      <c r="Y52" s="201"/>
      <c r="Z52" s="201"/>
      <c r="AA52" s="201"/>
      <c r="AB52" s="201"/>
      <c r="AC52" s="201"/>
      <c r="AD52" s="201"/>
    </row>
    <row r="53" spans="1:30" ht="26.4">
      <c r="A53" s="241"/>
      <c r="B53" s="241"/>
      <c r="C53" s="207" t="str">
        <f t="shared" si="0"/>
        <v>National Recommended Aquatic Life Criteria table</v>
      </c>
      <c r="D53" s="241"/>
      <c r="E53" s="241"/>
      <c r="F53" s="241"/>
      <c r="G53" s="241"/>
      <c r="H53" s="206"/>
      <c r="I53" s="201"/>
      <c r="J53" s="201"/>
      <c r="K53" s="201"/>
      <c r="L53" s="201"/>
      <c r="M53" s="201"/>
      <c r="N53" s="201"/>
      <c r="O53" s="201"/>
      <c r="P53" s="201"/>
      <c r="Q53" s="201"/>
      <c r="R53" s="201"/>
      <c r="S53" s="201"/>
      <c r="T53" s="201"/>
      <c r="U53" s="201"/>
      <c r="V53" s="201"/>
      <c r="W53" s="201"/>
      <c r="X53" s="201"/>
      <c r="Y53" s="201"/>
      <c r="Z53" s="201"/>
      <c r="AA53" s="201"/>
      <c r="AB53" s="201"/>
      <c r="AC53" s="201"/>
      <c r="AD53" s="201"/>
    </row>
    <row r="54" spans="1:30" ht="57.6">
      <c r="A54" s="242"/>
      <c r="B54" s="242"/>
      <c r="C54" s="207" t="str">
        <f t="shared" si="0"/>
        <v>National Recommended Aquatic Life Criteria table</v>
      </c>
      <c r="D54" s="242"/>
      <c r="E54" s="242"/>
      <c r="F54" s="242"/>
      <c r="G54" s="242"/>
      <c r="H54" s="206" t="s">
        <v>11053</v>
      </c>
      <c r="I54" s="201"/>
      <c r="J54" s="201"/>
      <c r="K54" s="201"/>
      <c r="L54" s="201"/>
      <c r="M54" s="201"/>
      <c r="N54" s="201"/>
      <c r="O54" s="201"/>
      <c r="P54" s="201"/>
      <c r="Q54" s="201"/>
      <c r="R54" s="201"/>
      <c r="S54" s="201"/>
      <c r="T54" s="201"/>
      <c r="U54" s="201"/>
      <c r="V54" s="201"/>
      <c r="W54" s="201"/>
      <c r="X54" s="201"/>
      <c r="Y54" s="201"/>
      <c r="Z54" s="201"/>
      <c r="AA54" s="201"/>
      <c r="AB54" s="201"/>
      <c r="AC54" s="201"/>
      <c r="AD54" s="201"/>
    </row>
    <row r="55" spans="1:30" ht="28.8">
      <c r="A55" s="208" t="s">
        <v>11078</v>
      </c>
      <c r="B55" s="206">
        <v>121755</v>
      </c>
      <c r="C55" s="207" t="str">
        <f t="shared" si="0"/>
        <v>National Recommended Aquatic Life Criteria table</v>
      </c>
      <c r="D55" s="206" t="s">
        <v>11029</v>
      </c>
      <c r="E55" s="206">
        <v>0.1</v>
      </c>
      <c r="F55" s="206" t="s">
        <v>11029</v>
      </c>
      <c r="G55" s="206">
        <v>0.1</v>
      </c>
      <c r="H55" s="208" t="s">
        <v>11031</v>
      </c>
      <c r="I55" s="201"/>
      <c r="J55" s="201"/>
      <c r="K55" s="201"/>
      <c r="L55" s="201"/>
      <c r="M55" s="201"/>
      <c r="N55" s="201"/>
      <c r="O55" s="201"/>
      <c r="P55" s="201"/>
      <c r="Q55" s="201"/>
      <c r="R55" s="201"/>
      <c r="S55" s="201"/>
      <c r="T55" s="201"/>
      <c r="U55" s="201"/>
      <c r="V55" s="201"/>
      <c r="W55" s="201"/>
      <c r="X55" s="201"/>
      <c r="Y55" s="201"/>
      <c r="Z55" s="201"/>
      <c r="AA55" s="201"/>
      <c r="AB55" s="201"/>
      <c r="AC55" s="201"/>
      <c r="AD55" s="201"/>
    </row>
    <row r="56" spans="1:30" ht="26.4">
      <c r="A56" s="243" t="s">
        <v>11079</v>
      </c>
      <c r="B56" s="206">
        <v>7439976</v>
      </c>
      <c r="C56" s="207" t="str">
        <f t="shared" si="0"/>
        <v>National Recommended Aquatic Life Criteria table</v>
      </c>
      <c r="D56" s="240">
        <v>1.4</v>
      </c>
      <c r="E56" s="240">
        <v>0.77</v>
      </c>
      <c r="F56" s="240">
        <v>1.8</v>
      </c>
      <c r="G56" s="240">
        <v>0.94</v>
      </c>
      <c r="H56" s="243" t="s">
        <v>11043</v>
      </c>
      <c r="I56" s="201"/>
      <c r="J56" s="201"/>
      <c r="K56" s="201"/>
      <c r="L56" s="201"/>
      <c r="M56" s="201"/>
      <c r="N56" s="201"/>
      <c r="O56" s="201"/>
      <c r="P56" s="201"/>
      <c r="Q56" s="201"/>
      <c r="R56" s="201"/>
      <c r="S56" s="201"/>
      <c r="T56" s="201"/>
      <c r="U56" s="201"/>
      <c r="V56" s="201"/>
      <c r="W56" s="201"/>
      <c r="X56" s="201"/>
      <c r="Y56" s="201"/>
      <c r="Z56" s="201"/>
      <c r="AA56" s="201"/>
      <c r="AB56" s="201"/>
      <c r="AC56" s="201"/>
      <c r="AD56" s="201"/>
    </row>
    <row r="57" spans="1:30" ht="26.4">
      <c r="A57" s="241"/>
      <c r="B57" s="206"/>
      <c r="C57" s="207" t="str">
        <f t="shared" si="0"/>
        <v>National Recommended Aquatic Life Criteria table</v>
      </c>
      <c r="D57" s="241"/>
      <c r="E57" s="241"/>
      <c r="F57" s="241"/>
      <c r="G57" s="241"/>
      <c r="H57" s="241"/>
      <c r="I57" s="201"/>
      <c r="J57" s="201"/>
      <c r="K57" s="201"/>
      <c r="L57" s="201"/>
      <c r="M57" s="201"/>
      <c r="N57" s="201"/>
      <c r="O57" s="201"/>
      <c r="P57" s="201"/>
      <c r="Q57" s="201"/>
      <c r="R57" s="201"/>
      <c r="S57" s="201"/>
      <c r="T57" s="201"/>
      <c r="U57" s="201"/>
      <c r="V57" s="201"/>
      <c r="W57" s="201"/>
      <c r="X57" s="201"/>
      <c r="Y57" s="201"/>
      <c r="Z57" s="201"/>
      <c r="AA57" s="201"/>
      <c r="AB57" s="201"/>
      <c r="AC57" s="201"/>
      <c r="AD57" s="201"/>
    </row>
    <row r="58" spans="1:30" ht="26.4">
      <c r="A58" s="242"/>
      <c r="B58" s="206">
        <v>22967926</v>
      </c>
      <c r="C58" s="207" t="str">
        <f t="shared" si="0"/>
        <v>National Recommended Aquatic Life Criteria table</v>
      </c>
      <c r="D58" s="242"/>
      <c r="E58" s="242"/>
      <c r="F58" s="242"/>
      <c r="G58" s="242"/>
      <c r="H58" s="242"/>
      <c r="I58" s="201"/>
      <c r="J58" s="201"/>
      <c r="K58" s="201"/>
      <c r="L58" s="201"/>
      <c r="M58" s="201"/>
      <c r="N58" s="201"/>
      <c r="O58" s="201"/>
      <c r="P58" s="201"/>
      <c r="Q58" s="201"/>
      <c r="R58" s="201"/>
      <c r="S58" s="201"/>
      <c r="T58" s="201"/>
      <c r="U58" s="201"/>
      <c r="V58" s="201"/>
      <c r="W58" s="201"/>
      <c r="X58" s="201"/>
      <c r="Y58" s="201"/>
      <c r="Z58" s="201"/>
      <c r="AA58" s="201"/>
      <c r="AB58" s="201"/>
      <c r="AC58" s="201"/>
      <c r="AD58" s="201"/>
    </row>
    <row r="59" spans="1:30" ht="28.8">
      <c r="A59" s="208" t="s">
        <v>10949</v>
      </c>
      <c r="B59" s="206">
        <v>72435</v>
      </c>
      <c r="C59" s="207" t="str">
        <f t="shared" si="0"/>
        <v>National Recommended Aquatic Life Criteria table</v>
      </c>
      <c r="D59" s="206" t="s">
        <v>11029</v>
      </c>
      <c r="E59" s="206">
        <v>0.03</v>
      </c>
      <c r="F59" s="206" t="s">
        <v>11029</v>
      </c>
      <c r="G59" s="206">
        <v>0.03</v>
      </c>
      <c r="H59" s="208" t="s">
        <v>11031</v>
      </c>
      <c r="I59" s="201"/>
      <c r="J59" s="201"/>
      <c r="K59" s="201"/>
      <c r="L59" s="201"/>
      <c r="M59" s="201"/>
      <c r="N59" s="201"/>
      <c r="O59" s="201"/>
      <c r="P59" s="201"/>
      <c r="Q59" s="201"/>
      <c r="R59" s="201"/>
      <c r="S59" s="201"/>
      <c r="T59" s="201"/>
      <c r="U59" s="201"/>
      <c r="V59" s="201"/>
      <c r="W59" s="201"/>
      <c r="X59" s="201"/>
      <c r="Y59" s="201"/>
      <c r="Z59" s="201"/>
      <c r="AA59" s="201"/>
      <c r="AB59" s="201"/>
      <c r="AC59" s="201"/>
      <c r="AD59" s="201"/>
    </row>
    <row r="60" spans="1:30" ht="26.4">
      <c r="A60" s="208" t="s">
        <v>11080</v>
      </c>
      <c r="B60" s="206"/>
      <c r="C60" s="207" t="str">
        <f t="shared" si="0"/>
        <v>National Recommended Aquatic Life Criteria table</v>
      </c>
      <c r="D60" s="206"/>
      <c r="E60" s="206"/>
      <c r="F60" s="206"/>
      <c r="G60" s="206"/>
      <c r="H60" s="206"/>
      <c r="I60" s="201"/>
      <c r="J60" s="201"/>
      <c r="K60" s="201"/>
      <c r="L60" s="201"/>
      <c r="M60" s="201"/>
      <c r="N60" s="201"/>
      <c r="O60" s="201"/>
      <c r="P60" s="201"/>
      <c r="Q60" s="201"/>
      <c r="R60" s="201"/>
      <c r="S60" s="201"/>
      <c r="T60" s="201"/>
      <c r="U60" s="201"/>
      <c r="V60" s="201"/>
      <c r="W60" s="201"/>
      <c r="X60" s="201"/>
      <c r="Y60" s="201"/>
      <c r="Z60" s="201"/>
      <c r="AA60" s="201"/>
      <c r="AB60" s="201"/>
      <c r="AC60" s="201"/>
      <c r="AD60" s="201"/>
    </row>
    <row r="61" spans="1:30" ht="28.8">
      <c r="A61" s="208" t="s">
        <v>11081</v>
      </c>
      <c r="B61" s="206">
        <v>2385855</v>
      </c>
      <c r="C61" s="207" t="str">
        <f t="shared" si="0"/>
        <v>National Recommended Aquatic Life Criteria table</v>
      </c>
      <c r="D61" s="206" t="s">
        <v>11029</v>
      </c>
      <c r="E61" s="206">
        <v>1E-3</v>
      </c>
      <c r="F61" s="206" t="s">
        <v>11029</v>
      </c>
      <c r="G61" s="206">
        <v>1E-3</v>
      </c>
      <c r="H61" s="208" t="s">
        <v>11031</v>
      </c>
      <c r="I61" s="201"/>
      <c r="J61" s="201"/>
      <c r="K61" s="201"/>
      <c r="L61" s="201"/>
      <c r="M61" s="201"/>
      <c r="N61" s="201"/>
      <c r="O61" s="201"/>
      <c r="P61" s="201"/>
      <c r="Q61" s="201"/>
      <c r="R61" s="201"/>
      <c r="S61" s="201"/>
      <c r="T61" s="201"/>
      <c r="U61" s="201"/>
      <c r="V61" s="201"/>
      <c r="W61" s="201"/>
      <c r="X61" s="201"/>
      <c r="Y61" s="201"/>
      <c r="Z61" s="201"/>
      <c r="AA61" s="201"/>
      <c r="AB61" s="201"/>
      <c r="AC61" s="201"/>
      <c r="AD61" s="201"/>
    </row>
    <row r="62" spans="1:30" ht="100.8">
      <c r="A62" s="243" t="s">
        <v>11082</v>
      </c>
      <c r="B62" s="240">
        <v>7440020</v>
      </c>
      <c r="C62" s="207" t="str">
        <f t="shared" si="0"/>
        <v>National Recommended Aquatic Life Criteria table</v>
      </c>
      <c r="D62" s="240">
        <v>470</v>
      </c>
      <c r="E62" s="240">
        <v>52</v>
      </c>
      <c r="F62" s="240">
        <v>74</v>
      </c>
      <c r="G62" s="240">
        <v>8.1999999999999993</v>
      </c>
      <c r="H62" s="208" t="s">
        <v>11043</v>
      </c>
      <c r="I62" s="201"/>
      <c r="J62" s="201"/>
      <c r="K62" s="201"/>
      <c r="L62" s="201"/>
      <c r="M62" s="201"/>
      <c r="N62" s="201"/>
      <c r="O62" s="201"/>
      <c r="P62" s="201"/>
      <c r="Q62" s="201"/>
      <c r="R62" s="201"/>
      <c r="S62" s="201"/>
      <c r="T62" s="201"/>
      <c r="U62" s="201"/>
      <c r="V62" s="201"/>
      <c r="W62" s="201"/>
      <c r="X62" s="201"/>
      <c r="Y62" s="201"/>
      <c r="Z62" s="201"/>
      <c r="AA62" s="201"/>
      <c r="AB62" s="201"/>
      <c r="AC62" s="201"/>
      <c r="AD62" s="201"/>
    </row>
    <row r="63" spans="1:30" ht="26.4">
      <c r="A63" s="241"/>
      <c r="B63" s="241"/>
      <c r="C63" s="207" t="str">
        <f t="shared" si="0"/>
        <v>National Recommended Aquatic Life Criteria table</v>
      </c>
      <c r="D63" s="241"/>
      <c r="E63" s="241"/>
      <c r="F63" s="241"/>
      <c r="G63" s="241"/>
      <c r="H63" s="206"/>
      <c r="I63" s="201"/>
      <c r="J63" s="201"/>
      <c r="K63" s="201"/>
      <c r="L63" s="201"/>
      <c r="M63" s="201"/>
      <c r="N63" s="201"/>
      <c r="O63" s="201"/>
      <c r="P63" s="201"/>
      <c r="Q63" s="201"/>
      <c r="R63" s="201"/>
      <c r="S63" s="201"/>
      <c r="T63" s="201"/>
      <c r="U63" s="201"/>
      <c r="V63" s="201"/>
      <c r="W63" s="201"/>
      <c r="X63" s="201"/>
      <c r="Y63" s="201"/>
      <c r="Z63" s="201"/>
      <c r="AA63" s="201"/>
      <c r="AB63" s="201"/>
      <c r="AC63" s="201"/>
      <c r="AD63" s="201"/>
    </row>
    <row r="64" spans="1:30" ht="57.6">
      <c r="A64" s="242"/>
      <c r="B64" s="242"/>
      <c r="C64" s="207" t="str">
        <f t="shared" si="0"/>
        <v>National Recommended Aquatic Life Criteria table</v>
      </c>
      <c r="D64" s="242"/>
      <c r="E64" s="242"/>
      <c r="F64" s="242"/>
      <c r="G64" s="242"/>
      <c r="H64" s="206" t="s">
        <v>11053</v>
      </c>
      <c r="I64" s="201"/>
      <c r="J64" s="201"/>
      <c r="K64" s="201"/>
      <c r="L64" s="201"/>
      <c r="M64" s="201"/>
      <c r="N64" s="201"/>
      <c r="O64" s="201"/>
      <c r="P64" s="201"/>
      <c r="Q64" s="201"/>
      <c r="R64" s="201"/>
      <c r="S64" s="201"/>
      <c r="T64" s="201"/>
      <c r="U64" s="201"/>
      <c r="V64" s="201"/>
      <c r="W64" s="201"/>
      <c r="X64" s="201"/>
      <c r="Y64" s="201"/>
      <c r="Z64" s="201"/>
      <c r="AA64" s="201"/>
      <c r="AB64" s="201"/>
      <c r="AC64" s="201"/>
      <c r="AD64" s="201"/>
    </row>
    <row r="65" spans="1:30" ht="26.4">
      <c r="A65" s="208" t="s">
        <v>10375</v>
      </c>
      <c r="B65" s="206">
        <v>84852153</v>
      </c>
      <c r="C65" s="207" t="str">
        <f t="shared" si="0"/>
        <v>National Recommended Aquatic Life Criteria table</v>
      </c>
      <c r="D65" s="206" t="s">
        <v>11083</v>
      </c>
      <c r="E65" s="206" t="s">
        <v>11084</v>
      </c>
      <c r="F65" s="206" t="s">
        <v>11085</v>
      </c>
      <c r="G65" s="206" t="s">
        <v>11086</v>
      </c>
      <c r="H65" s="206"/>
      <c r="I65" s="201"/>
      <c r="J65" s="201"/>
      <c r="K65" s="201"/>
      <c r="L65" s="201"/>
      <c r="M65" s="201"/>
      <c r="N65" s="201"/>
      <c r="O65" s="201"/>
      <c r="P65" s="201"/>
      <c r="Q65" s="201"/>
      <c r="R65" s="201"/>
      <c r="S65" s="201"/>
      <c r="T65" s="201"/>
      <c r="U65" s="201"/>
      <c r="V65" s="201"/>
      <c r="W65" s="201"/>
      <c r="X65" s="201"/>
      <c r="Y65" s="201"/>
      <c r="Z65" s="201"/>
      <c r="AA65" s="201"/>
      <c r="AB65" s="201"/>
      <c r="AC65" s="201"/>
      <c r="AD65" s="201"/>
    </row>
    <row r="66" spans="1:30" ht="72">
      <c r="A66" s="208" t="s">
        <v>11087</v>
      </c>
      <c r="B66" s="206" t="s">
        <v>11029</v>
      </c>
      <c r="C66" s="207" t="str">
        <f t="shared" si="0"/>
        <v>National Recommended Aquatic Life Criteria table</v>
      </c>
      <c r="D66" s="206" t="s">
        <v>11029</v>
      </c>
      <c r="E66" s="206" t="s">
        <v>11029</v>
      </c>
      <c r="F66" s="206" t="s">
        <v>11029</v>
      </c>
      <c r="G66" s="206" t="s">
        <v>11029</v>
      </c>
      <c r="H66" s="208" t="s">
        <v>11088</v>
      </c>
      <c r="I66" s="201"/>
      <c r="J66" s="201"/>
      <c r="K66" s="201"/>
      <c r="L66" s="201"/>
      <c r="M66" s="201"/>
      <c r="N66" s="201"/>
      <c r="O66" s="201"/>
      <c r="P66" s="201"/>
      <c r="Q66" s="201"/>
      <c r="R66" s="201"/>
      <c r="S66" s="201"/>
      <c r="T66" s="201"/>
      <c r="U66" s="201"/>
      <c r="V66" s="201"/>
      <c r="W66" s="201"/>
      <c r="X66" s="201"/>
      <c r="Y66" s="201"/>
      <c r="Z66" s="201"/>
      <c r="AA66" s="201"/>
      <c r="AB66" s="201"/>
      <c r="AC66" s="201"/>
      <c r="AD66" s="201"/>
    </row>
    <row r="67" spans="1:30" ht="28.8">
      <c r="A67" s="208" t="s">
        <v>11089</v>
      </c>
      <c r="B67" s="206" t="s">
        <v>11029</v>
      </c>
      <c r="C67" s="207" t="str">
        <f t="shared" si="0"/>
        <v>National Recommended Aquatic Life Criteria table</v>
      </c>
      <c r="D67" s="206" t="s">
        <v>11029</v>
      </c>
      <c r="E67" s="206" t="s">
        <v>11029</v>
      </c>
      <c r="F67" s="206" t="s">
        <v>11029</v>
      </c>
      <c r="G67" s="206" t="s">
        <v>11029</v>
      </c>
      <c r="H67" s="208" t="s">
        <v>11031</v>
      </c>
      <c r="I67" s="201"/>
      <c r="J67" s="201"/>
      <c r="K67" s="201"/>
      <c r="L67" s="201"/>
      <c r="M67" s="201"/>
      <c r="N67" s="201"/>
      <c r="O67" s="201"/>
      <c r="P67" s="201"/>
      <c r="Q67" s="201"/>
      <c r="R67" s="201"/>
      <c r="S67" s="201"/>
      <c r="T67" s="201"/>
      <c r="U67" s="201"/>
      <c r="V67" s="201"/>
      <c r="W67" s="201"/>
      <c r="X67" s="201"/>
      <c r="Y67" s="201"/>
      <c r="Z67" s="201"/>
      <c r="AA67" s="201"/>
      <c r="AB67" s="201"/>
      <c r="AC67" s="201"/>
      <c r="AD67" s="201"/>
    </row>
    <row r="68" spans="1:30" ht="26.4">
      <c r="A68" s="208" t="s">
        <v>11090</v>
      </c>
      <c r="B68" s="240">
        <v>7782447</v>
      </c>
      <c r="C68" s="207" t="str">
        <f t="shared" si="0"/>
        <v>National Recommended Aquatic Life Criteria table</v>
      </c>
      <c r="D68" s="240" t="s">
        <v>11029</v>
      </c>
      <c r="E68" s="240" t="s">
        <v>11029</v>
      </c>
      <c r="F68" s="240" t="s">
        <v>11029</v>
      </c>
      <c r="G68" s="240" t="s">
        <v>11029</v>
      </c>
      <c r="H68" s="240" t="s">
        <v>11091</v>
      </c>
      <c r="I68" s="201"/>
      <c r="J68" s="201"/>
      <c r="K68" s="201"/>
      <c r="L68" s="201"/>
      <c r="M68" s="201"/>
      <c r="N68" s="201"/>
      <c r="O68" s="201"/>
      <c r="P68" s="201"/>
      <c r="Q68" s="201"/>
      <c r="R68" s="201"/>
      <c r="S68" s="201"/>
      <c r="T68" s="201"/>
      <c r="U68" s="201"/>
      <c r="V68" s="201"/>
      <c r="W68" s="201"/>
      <c r="X68" s="201"/>
      <c r="Y68" s="201"/>
      <c r="Z68" s="201"/>
      <c r="AA68" s="201"/>
      <c r="AB68" s="201"/>
      <c r="AC68" s="201"/>
      <c r="AD68" s="201"/>
    </row>
    <row r="69" spans="1:30" ht="26.4">
      <c r="A69" s="208" t="s">
        <v>11092</v>
      </c>
      <c r="B69" s="242"/>
      <c r="C69" s="207" t="str">
        <f t="shared" si="0"/>
        <v>National Recommended Aquatic Life Criteria table</v>
      </c>
      <c r="D69" s="242"/>
      <c r="E69" s="242"/>
      <c r="F69" s="242"/>
      <c r="G69" s="242"/>
      <c r="H69" s="242"/>
      <c r="I69" s="201"/>
      <c r="J69" s="201"/>
      <c r="K69" s="201"/>
      <c r="L69" s="201"/>
      <c r="M69" s="201"/>
      <c r="N69" s="201"/>
      <c r="O69" s="201"/>
      <c r="P69" s="201"/>
      <c r="Q69" s="201"/>
      <c r="R69" s="201"/>
      <c r="S69" s="201"/>
      <c r="T69" s="201"/>
      <c r="U69" s="201"/>
      <c r="V69" s="201"/>
      <c r="W69" s="201"/>
      <c r="X69" s="201"/>
      <c r="Y69" s="201"/>
      <c r="Z69" s="201"/>
      <c r="AA69" s="201"/>
      <c r="AB69" s="201"/>
      <c r="AC69" s="201"/>
      <c r="AD69" s="201"/>
    </row>
    <row r="70" spans="1:30" ht="26.4">
      <c r="A70" s="208" t="s">
        <v>11093</v>
      </c>
      <c r="B70" s="206">
        <v>56382</v>
      </c>
      <c r="C70" s="207" t="str">
        <f t="shared" si="0"/>
        <v>National Recommended Aquatic Life Criteria table</v>
      </c>
      <c r="D70" s="206">
        <v>6.5000000000000002E-2</v>
      </c>
      <c r="E70" s="206">
        <v>1.2999999999999999E-2</v>
      </c>
      <c r="F70" s="206" t="s">
        <v>11029</v>
      </c>
      <c r="G70" s="206" t="s">
        <v>11029</v>
      </c>
      <c r="H70" s="206"/>
      <c r="I70" s="201"/>
      <c r="J70" s="201"/>
      <c r="K70" s="201"/>
      <c r="L70" s="201"/>
      <c r="M70" s="201"/>
      <c r="N70" s="201"/>
      <c r="O70" s="201"/>
      <c r="P70" s="201"/>
      <c r="Q70" s="201"/>
      <c r="R70" s="201"/>
      <c r="S70" s="201"/>
      <c r="T70" s="201"/>
      <c r="U70" s="201"/>
      <c r="V70" s="201"/>
      <c r="W70" s="201"/>
      <c r="X70" s="201"/>
      <c r="Y70" s="201"/>
      <c r="Z70" s="201"/>
      <c r="AA70" s="201"/>
      <c r="AB70" s="201"/>
      <c r="AC70" s="201"/>
      <c r="AD70" s="201"/>
    </row>
    <row r="71" spans="1:30" ht="57.6">
      <c r="A71" s="208" t="s">
        <v>11094</v>
      </c>
      <c r="B71" s="206">
        <v>87865</v>
      </c>
      <c r="C71" s="207" t="str">
        <f t="shared" si="0"/>
        <v>National Recommended Aquatic Life Criteria table</v>
      </c>
      <c r="D71" s="206">
        <v>19</v>
      </c>
      <c r="E71" s="206">
        <v>15</v>
      </c>
      <c r="F71" s="206">
        <v>13</v>
      </c>
      <c r="G71" s="206">
        <v>7.9</v>
      </c>
      <c r="H71" s="206" t="s">
        <v>11095</v>
      </c>
      <c r="I71" s="201"/>
      <c r="J71" s="201"/>
      <c r="K71" s="201"/>
      <c r="L71" s="201"/>
      <c r="M71" s="201"/>
      <c r="N71" s="201"/>
      <c r="O71" s="201"/>
      <c r="P71" s="201"/>
      <c r="Q71" s="201"/>
      <c r="R71" s="201"/>
      <c r="S71" s="201"/>
      <c r="T71" s="201"/>
      <c r="U71" s="201"/>
      <c r="V71" s="201"/>
      <c r="W71" s="201"/>
      <c r="X71" s="201"/>
      <c r="Y71" s="201"/>
      <c r="Z71" s="201"/>
      <c r="AA71" s="201"/>
      <c r="AB71" s="201"/>
      <c r="AC71" s="201"/>
      <c r="AD71" s="201"/>
    </row>
    <row r="72" spans="1:30" ht="28.8">
      <c r="A72" s="243" t="s">
        <v>11096</v>
      </c>
      <c r="B72" s="240" t="s">
        <v>11029</v>
      </c>
      <c r="C72" s="207" t="str">
        <f t="shared" si="0"/>
        <v>National Recommended Aquatic Life Criteria table</v>
      </c>
      <c r="D72" s="240" t="s">
        <v>11029</v>
      </c>
      <c r="E72" s="240" t="s">
        <v>11097</v>
      </c>
      <c r="F72" s="240" t="s">
        <v>11029</v>
      </c>
      <c r="G72" s="240" t="s">
        <v>11098</v>
      </c>
      <c r="H72" s="208" t="s">
        <v>11031</v>
      </c>
      <c r="I72" s="201"/>
      <c r="J72" s="201"/>
      <c r="K72" s="201"/>
      <c r="L72" s="201"/>
      <c r="M72" s="201"/>
      <c r="N72" s="201"/>
      <c r="O72" s="201"/>
      <c r="P72" s="201"/>
      <c r="Q72" s="201"/>
      <c r="R72" s="201"/>
      <c r="S72" s="201"/>
      <c r="T72" s="201"/>
      <c r="U72" s="201"/>
      <c r="V72" s="201"/>
      <c r="W72" s="201"/>
      <c r="X72" s="201"/>
      <c r="Y72" s="201"/>
      <c r="Z72" s="201"/>
      <c r="AA72" s="201"/>
      <c r="AB72" s="201"/>
      <c r="AC72" s="201"/>
      <c r="AD72" s="201"/>
    </row>
    <row r="73" spans="1:30" ht="26.4">
      <c r="A73" s="241"/>
      <c r="B73" s="241"/>
      <c r="C73" s="207" t="str">
        <f t="shared" si="0"/>
        <v>National Recommended Aquatic Life Criteria table</v>
      </c>
      <c r="D73" s="241"/>
      <c r="E73" s="241"/>
      <c r="F73" s="241"/>
      <c r="G73" s="241"/>
      <c r="H73" s="206"/>
      <c r="I73" s="201"/>
      <c r="J73" s="201"/>
      <c r="K73" s="201"/>
      <c r="L73" s="201"/>
      <c r="M73" s="201"/>
      <c r="N73" s="201"/>
      <c r="O73" s="201"/>
      <c r="P73" s="201"/>
      <c r="Q73" s="201"/>
      <c r="R73" s="201"/>
      <c r="S73" s="201"/>
      <c r="T73" s="201"/>
      <c r="U73" s="201"/>
      <c r="V73" s="201"/>
      <c r="W73" s="201"/>
      <c r="X73" s="201"/>
      <c r="Y73" s="201"/>
      <c r="Z73" s="201"/>
      <c r="AA73" s="201"/>
      <c r="AB73" s="201"/>
      <c r="AC73" s="201"/>
      <c r="AD73" s="201"/>
    </row>
    <row r="74" spans="1:30" ht="187.2">
      <c r="A74" s="242"/>
      <c r="B74" s="242"/>
      <c r="C74" s="207" t="str">
        <f t="shared" si="0"/>
        <v>National Recommended Aquatic Life Criteria table</v>
      </c>
      <c r="D74" s="242"/>
      <c r="E74" s="242"/>
      <c r="F74" s="242"/>
      <c r="G74" s="242"/>
      <c r="H74" s="206" t="s">
        <v>11099</v>
      </c>
      <c r="I74" s="201"/>
      <c r="J74" s="201"/>
      <c r="K74" s="201"/>
      <c r="L74" s="201"/>
      <c r="M74" s="201"/>
      <c r="N74" s="201"/>
      <c r="O74" s="201"/>
      <c r="P74" s="201"/>
      <c r="Q74" s="201"/>
      <c r="R74" s="201"/>
      <c r="S74" s="201"/>
      <c r="T74" s="201"/>
      <c r="U74" s="201"/>
      <c r="V74" s="201"/>
      <c r="W74" s="201"/>
      <c r="X74" s="201"/>
      <c r="Y74" s="201"/>
      <c r="Z74" s="201"/>
      <c r="AA74" s="201"/>
      <c r="AB74" s="201"/>
      <c r="AC74" s="201"/>
      <c r="AD74" s="201"/>
    </row>
    <row r="75" spans="1:30" ht="26.4">
      <c r="A75" s="208" t="s">
        <v>11100</v>
      </c>
      <c r="B75" s="206">
        <v>7723140</v>
      </c>
      <c r="C75" s="207" t="str">
        <f t="shared" si="0"/>
        <v>National Recommended Aquatic Life Criteria table</v>
      </c>
      <c r="D75" s="206" t="s">
        <v>11029</v>
      </c>
      <c r="E75" s="206" t="s">
        <v>11029</v>
      </c>
      <c r="F75" s="206" t="s">
        <v>11029</v>
      </c>
      <c r="G75" s="206" t="s">
        <v>11029</v>
      </c>
      <c r="H75" s="206"/>
      <c r="I75" s="201"/>
      <c r="J75" s="201"/>
      <c r="K75" s="201"/>
      <c r="L75" s="201"/>
      <c r="M75" s="201"/>
      <c r="N75" s="201"/>
      <c r="O75" s="201"/>
      <c r="P75" s="201"/>
      <c r="Q75" s="201"/>
      <c r="R75" s="201"/>
      <c r="S75" s="201"/>
      <c r="T75" s="201"/>
      <c r="U75" s="201"/>
      <c r="V75" s="201"/>
      <c r="W75" s="201"/>
      <c r="X75" s="201"/>
      <c r="Y75" s="201"/>
      <c r="Z75" s="201"/>
      <c r="AA75" s="201"/>
      <c r="AB75" s="201"/>
      <c r="AC75" s="201"/>
      <c r="AD75" s="201"/>
    </row>
    <row r="76" spans="1:30" ht="57.6">
      <c r="A76" s="206" t="s">
        <v>11101</v>
      </c>
      <c r="B76" s="206" t="s">
        <v>11029</v>
      </c>
      <c r="C76" s="207" t="str">
        <f t="shared" si="0"/>
        <v>National Recommended Aquatic Life Criteria table</v>
      </c>
      <c r="D76" s="206" t="s">
        <v>11029</v>
      </c>
      <c r="E76" s="206">
        <v>1.4E-2</v>
      </c>
      <c r="F76" s="206" t="s">
        <v>11029</v>
      </c>
      <c r="G76" s="206">
        <v>0.03</v>
      </c>
      <c r="H76" s="206" t="s">
        <v>11102</v>
      </c>
      <c r="I76" s="201"/>
      <c r="J76" s="201"/>
      <c r="K76" s="201"/>
      <c r="L76" s="201"/>
      <c r="M76" s="201"/>
      <c r="N76" s="201"/>
      <c r="O76" s="201"/>
      <c r="P76" s="201"/>
      <c r="Q76" s="201"/>
      <c r="R76" s="201"/>
      <c r="S76" s="201"/>
      <c r="T76" s="201"/>
      <c r="U76" s="201"/>
      <c r="V76" s="201"/>
      <c r="W76" s="201"/>
      <c r="X76" s="201"/>
      <c r="Y76" s="201"/>
      <c r="Z76" s="201"/>
      <c r="AA76" s="201"/>
      <c r="AB76" s="201"/>
      <c r="AC76" s="201"/>
      <c r="AD76" s="201"/>
    </row>
    <row r="77" spans="1:30" ht="26.4">
      <c r="A77" s="243" t="s">
        <v>11103</v>
      </c>
      <c r="B77" s="240">
        <v>7782492</v>
      </c>
      <c r="C77" s="207" t="str">
        <f t="shared" si="0"/>
        <v>National Recommended Aquatic Life Criteria table</v>
      </c>
      <c r="D77" s="240" t="s">
        <v>11029</v>
      </c>
      <c r="E77" s="240" t="s">
        <v>11104</v>
      </c>
      <c r="F77" s="240">
        <v>290</v>
      </c>
      <c r="G77" s="240">
        <v>71</v>
      </c>
      <c r="H77" s="243" t="s">
        <v>11105</v>
      </c>
      <c r="I77" s="201"/>
      <c r="J77" s="201"/>
      <c r="K77" s="201"/>
      <c r="L77" s="201"/>
      <c r="M77" s="201"/>
      <c r="N77" s="201"/>
      <c r="O77" s="201"/>
      <c r="P77" s="201"/>
      <c r="Q77" s="201"/>
      <c r="R77" s="201"/>
      <c r="S77" s="201"/>
      <c r="T77" s="201"/>
      <c r="U77" s="201"/>
      <c r="V77" s="201"/>
      <c r="W77" s="201"/>
      <c r="X77" s="201"/>
      <c r="Y77" s="201"/>
      <c r="Z77" s="201"/>
      <c r="AA77" s="201"/>
      <c r="AB77" s="201"/>
      <c r="AC77" s="201"/>
      <c r="AD77" s="201"/>
    </row>
    <row r="78" spans="1:30" ht="26.4">
      <c r="A78" s="241"/>
      <c r="B78" s="241"/>
      <c r="C78" s="207" t="str">
        <f t="shared" si="0"/>
        <v>National Recommended Aquatic Life Criteria table</v>
      </c>
      <c r="D78" s="241"/>
      <c r="E78" s="241"/>
      <c r="F78" s="241"/>
      <c r="G78" s="241"/>
      <c r="H78" s="241"/>
      <c r="I78" s="201"/>
      <c r="J78" s="201"/>
      <c r="K78" s="201"/>
      <c r="L78" s="201"/>
      <c r="M78" s="201"/>
      <c r="N78" s="201"/>
      <c r="O78" s="201"/>
      <c r="P78" s="201"/>
      <c r="Q78" s="201"/>
      <c r="R78" s="201"/>
      <c r="S78" s="201"/>
      <c r="T78" s="201"/>
      <c r="U78" s="201"/>
      <c r="V78" s="201"/>
      <c r="W78" s="201"/>
      <c r="X78" s="201"/>
      <c r="Y78" s="201"/>
      <c r="Z78" s="201"/>
      <c r="AA78" s="201"/>
      <c r="AB78" s="201"/>
      <c r="AC78" s="201"/>
      <c r="AD78" s="201"/>
    </row>
    <row r="79" spans="1:30" ht="26.4">
      <c r="A79" s="242"/>
      <c r="B79" s="242"/>
      <c r="C79" s="207" t="str">
        <f t="shared" si="0"/>
        <v>National Recommended Aquatic Life Criteria table</v>
      </c>
      <c r="D79" s="242"/>
      <c r="E79" s="242"/>
      <c r="F79" s="242"/>
      <c r="G79" s="242"/>
      <c r="H79" s="242"/>
      <c r="I79" s="201"/>
      <c r="J79" s="201"/>
      <c r="K79" s="201"/>
      <c r="L79" s="201"/>
      <c r="M79" s="201"/>
      <c r="N79" s="201"/>
      <c r="O79" s="201"/>
      <c r="P79" s="201"/>
      <c r="Q79" s="201"/>
      <c r="R79" s="201"/>
      <c r="S79" s="201"/>
      <c r="T79" s="201"/>
      <c r="U79" s="201"/>
      <c r="V79" s="201"/>
      <c r="W79" s="201"/>
      <c r="X79" s="201"/>
      <c r="Y79" s="201"/>
      <c r="Z79" s="201"/>
      <c r="AA79" s="201"/>
      <c r="AB79" s="201"/>
      <c r="AC79" s="201"/>
      <c r="AD79" s="201"/>
    </row>
    <row r="80" spans="1:30" ht="26.4">
      <c r="A80" s="208" t="s">
        <v>11106</v>
      </c>
      <c r="B80" s="206">
        <v>7440224</v>
      </c>
      <c r="C80" s="207" t="str">
        <f t="shared" si="0"/>
        <v>National Recommended Aquatic Life Criteria table</v>
      </c>
      <c r="D80" s="206">
        <v>3.2</v>
      </c>
      <c r="E80" s="206" t="s">
        <v>11029</v>
      </c>
      <c r="F80" s="206">
        <v>1.9</v>
      </c>
      <c r="G80" s="206" t="s">
        <v>11029</v>
      </c>
      <c r="H80" s="206"/>
      <c r="I80" s="201"/>
      <c r="J80" s="201"/>
      <c r="K80" s="201"/>
      <c r="L80" s="201"/>
      <c r="M80" s="201"/>
      <c r="N80" s="201"/>
      <c r="O80" s="201"/>
      <c r="P80" s="201"/>
      <c r="Q80" s="201"/>
      <c r="R80" s="201"/>
      <c r="S80" s="201"/>
      <c r="T80" s="201"/>
      <c r="U80" s="201"/>
      <c r="V80" s="201"/>
      <c r="W80" s="201"/>
      <c r="X80" s="201"/>
      <c r="Y80" s="201"/>
      <c r="Z80" s="201"/>
      <c r="AA80" s="201"/>
      <c r="AB80" s="201"/>
      <c r="AC80" s="201"/>
      <c r="AD80" s="201"/>
    </row>
    <row r="81" spans="1:30" ht="28.8">
      <c r="A81" s="208" t="s">
        <v>11107</v>
      </c>
      <c r="B81" s="206" t="s">
        <v>11029</v>
      </c>
      <c r="C81" s="207" t="str">
        <f t="shared" si="0"/>
        <v>National Recommended Aquatic Life Criteria table</v>
      </c>
      <c r="D81" s="206" t="s">
        <v>11029</v>
      </c>
      <c r="E81" s="206" t="s">
        <v>11029</v>
      </c>
      <c r="F81" s="206" t="s">
        <v>11029</v>
      </c>
      <c r="G81" s="206" t="s">
        <v>11029</v>
      </c>
      <c r="H81" s="208" t="s">
        <v>11031</v>
      </c>
      <c r="I81" s="201"/>
      <c r="J81" s="201"/>
      <c r="K81" s="201"/>
      <c r="L81" s="201"/>
      <c r="M81" s="201"/>
      <c r="N81" s="201"/>
      <c r="O81" s="201"/>
      <c r="P81" s="201"/>
      <c r="Q81" s="201"/>
      <c r="R81" s="201"/>
      <c r="S81" s="201"/>
      <c r="T81" s="201"/>
      <c r="U81" s="201"/>
      <c r="V81" s="201"/>
      <c r="W81" s="201"/>
      <c r="X81" s="201"/>
      <c r="Y81" s="201"/>
      <c r="Z81" s="201"/>
      <c r="AA81" s="201"/>
      <c r="AB81" s="201"/>
      <c r="AC81" s="201"/>
      <c r="AD81" s="201"/>
    </row>
    <row r="82" spans="1:30" ht="26.4">
      <c r="A82" s="208" t="s">
        <v>11108</v>
      </c>
      <c r="B82" s="206">
        <v>7783064</v>
      </c>
      <c r="C82" s="207" t="str">
        <f t="shared" si="0"/>
        <v>National Recommended Aquatic Life Criteria table</v>
      </c>
      <c r="D82" s="206" t="s">
        <v>11029</v>
      </c>
      <c r="E82" s="206">
        <v>2</v>
      </c>
      <c r="F82" s="206" t="s">
        <v>11029</v>
      </c>
      <c r="G82" s="206">
        <v>2</v>
      </c>
      <c r="H82" s="206"/>
      <c r="I82" s="201"/>
      <c r="J82" s="201"/>
      <c r="K82" s="201"/>
      <c r="L82" s="201"/>
      <c r="M82" s="201"/>
      <c r="N82" s="201"/>
      <c r="O82" s="201"/>
      <c r="P82" s="201"/>
      <c r="Q82" s="201"/>
      <c r="R82" s="201"/>
      <c r="S82" s="201"/>
      <c r="T82" s="201"/>
      <c r="U82" s="201"/>
      <c r="V82" s="201"/>
      <c r="W82" s="201"/>
      <c r="X82" s="201"/>
      <c r="Y82" s="201"/>
      <c r="Z82" s="201"/>
      <c r="AA82" s="201"/>
      <c r="AB82" s="201"/>
      <c r="AC82" s="201"/>
      <c r="AD82" s="201"/>
    </row>
    <row r="83" spans="1:30" ht="28.8">
      <c r="A83" s="208" t="s">
        <v>11109</v>
      </c>
      <c r="B83" s="206" t="s">
        <v>11029</v>
      </c>
      <c r="C83" s="207" t="str">
        <f t="shared" si="0"/>
        <v>National Recommended Aquatic Life Criteria table</v>
      </c>
      <c r="D83" s="206" t="s">
        <v>11029</v>
      </c>
      <c r="E83" s="206" t="s">
        <v>11029</v>
      </c>
      <c r="F83" s="206" t="s">
        <v>11029</v>
      </c>
      <c r="G83" s="206" t="s">
        <v>11029</v>
      </c>
      <c r="H83" s="208" t="s">
        <v>11031</v>
      </c>
      <c r="I83" s="201"/>
      <c r="J83" s="201"/>
      <c r="K83" s="201"/>
      <c r="L83" s="201"/>
      <c r="M83" s="201"/>
      <c r="N83" s="201"/>
      <c r="O83" s="201"/>
      <c r="P83" s="201"/>
      <c r="Q83" s="201"/>
      <c r="R83" s="201"/>
      <c r="S83" s="201"/>
      <c r="T83" s="201"/>
      <c r="U83" s="201"/>
      <c r="V83" s="201"/>
      <c r="W83" s="201"/>
      <c r="X83" s="201"/>
      <c r="Y83" s="201"/>
      <c r="Z83" s="201"/>
      <c r="AA83" s="201"/>
      <c r="AB83" s="201"/>
      <c r="AC83" s="201"/>
      <c r="AD83" s="201"/>
    </row>
    <row r="84" spans="1:30" ht="43.2">
      <c r="A84" s="208" t="s">
        <v>11110</v>
      </c>
      <c r="B84" s="206" t="s">
        <v>11029</v>
      </c>
      <c r="C84" s="207" t="str">
        <f t="shared" si="0"/>
        <v>National Recommended Aquatic Life Criteria table</v>
      </c>
      <c r="D84" s="206" t="s">
        <v>11029</v>
      </c>
      <c r="E84" s="206" t="s">
        <v>11029</v>
      </c>
      <c r="F84" s="206" t="s">
        <v>11029</v>
      </c>
      <c r="G84" s="206" t="s">
        <v>11029</v>
      </c>
      <c r="H84" s="208" t="s">
        <v>11111</v>
      </c>
      <c r="I84" s="201"/>
      <c r="J84" s="201"/>
      <c r="K84" s="201"/>
      <c r="L84" s="201"/>
      <c r="M84" s="201"/>
      <c r="N84" s="201"/>
      <c r="O84" s="201"/>
      <c r="P84" s="201"/>
      <c r="Q84" s="201"/>
      <c r="R84" s="201"/>
      <c r="S84" s="201"/>
      <c r="T84" s="201"/>
      <c r="U84" s="201"/>
      <c r="V84" s="201"/>
      <c r="W84" s="201"/>
      <c r="X84" s="201"/>
      <c r="Y84" s="201"/>
      <c r="Z84" s="201"/>
      <c r="AA84" s="201"/>
      <c r="AB84" s="201"/>
      <c r="AC84" s="201"/>
      <c r="AD84" s="201"/>
    </row>
    <row r="85" spans="1:30" ht="26.4">
      <c r="A85" s="208" t="s">
        <v>11112</v>
      </c>
      <c r="B85" s="206">
        <v>8001352</v>
      </c>
      <c r="C85" s="207" t="str">
        <f t="shared" si="0"/>
        <v>National Recommended Aquatic Life Criteria table</v>
      </c>
      <c r="D85" s="206">
        <v>0.73</v>
      </c>
      <c r="E85" s="206">
        <v>2.0000000000000001E-4</v>
      </c>
      <c r="F85" s="206">
        <v>0.21</v>
      </c>
      <c r="G85" s="206">
        <v>2.0000000000000001E-4</v>
      </c>
      <c r="H85" s="206"/>
      <c r="I85" s="201"/>
      <c r="J85" s="201"/>
      <c r="K85" s="201"/>
      <c r="L85" s="201"/>
      <c r="M85" s="201"/>
      <c r="N85" s="201"/>
      <c r="O85" s="201"/>
      <c r="P85" s="201"/>
      <c r="Q85" s="201"/>
      <c r="R85" s="201"/>
      <c r="S85" s="201"/>
      <c r="T85" s="201"/>
      <c r="U85" s="201"/>
      <c r="V85" s="201"/>
      <c r="W85" s="201"/>
      <c r="X85" s="201"/>
      <c r="Y85" s="201"/>
      <c r="Z85" s="201"/>
      <c r="AA85" s="201"/>
      <c r="AB85" s="201"/>
      <c r="AC85" s="201"/>
      <c r="AD85" s="201"/>
    </row>
    <row r="86" spans="1:30" ht="26.4">
      <c r="A86" s="208" t="s">
        <v>11113</v>
      </c>
      <c r="B86" s="206" t="s">
        <v>11029</v>
      </c>
      <c r="C86" s="207" t="str">
        <f t="shared" si="0"/>
        <v>National Recommended Aquatic Life Criteria table</v>
      </c>
      <c r="D86" s="206">
        <v>0.46</v>
      </c>
      <c r="E86" s="206">
        <v>7.1999999999999995E-2</v>
      </c>
      <c r="F86" s="206">
        <v>0.42</v>
      </c>
      <c r="G86" s="206">
        <v>7.4000000000000003E-3</v>
      </c>
      <c r="H86" s="206"/>
      <c r="I86" s="201"/>
      <c r="J86" s="201"/>
      <c r="K86" s="201"/>
      <c r="L86" s="201"/>
      <c r="M86" s="201"/>
      <c r="N86" s="201"/>
      <c r="O86" s="201"/>
      <c r="P86" s="201"/>
      <c r="Q86" s="201"/>
      <c r="R86" s="201"/>
      <c r="S86" s="201"/>
      <c r="T86" s="201"/>
      <c r="U86" s="201"/>
      <c r="V86" s="201"/>
      <c r="W86" s="201"/>
      <c r="X86" s="201"/>
      <c r="Y86" s="201"/>
      <c r="Z86" s="201"/>
      <c r="AA86" s="201"/>
      <c r="AB86" s="201"/>
      <c r="AC86" s="201"/>
      <c r="AD86" s="201"/>
    </row>
    <row r="87" spans="1:30" ht="26.4">
      <c r="A87" s="208" t="s">
        <v>11114</v>
      </c>
      <c r="B87" s="206">
        <v>7440666</v>
      </c>
      <c r="C87" s="207" t="str">
        <f t="shared" si="0"/>
        <v>National Recommended Aquatic Life Criteria table</v>
      </c>
      <c r="D87" s="206">
        <v>120</v>
      </c>
      <c r="E87" s="206">
        <v>120</v>
      </c>
      <c r="F87" s="206">
        <v>90</v>
      </c>
      <c r="G87" s="206">
        <v>81</v>
      </c>
      <c r="H87" s="206"/>
      <c r="I87" s="201"/>
      <c r="J87" s="201"/>
      <c r="K87" s="201"/>
      <c r="L87" s="201"/>
      <c r="M87" s="201"/>
      <c r="N87" s="201"/>
      <c r="O87" s="201"/>
      <c r="P87" s="201"/>
      <c r="Q87" s="201"/>
      <c r="R87" s="201"/>
      <c r="S87" s="201"/>
      <c r="T87" s="201"/>
      <c r="U87" s="201"/>
      <c r="V87" s="201"/>
      <c r="W87" s="201"/>
      <c r="X87" s="201"/>
      <c r="Y87" s="201"/>
      <c r="Z87" s="201"/>
      <c r="AA87" s="201"/>
      <c r="AB87" s="201"/>
      <c r="AC87" s="201"/>
      <c r="AD87" s="201"/>
    </row>
    <row r="88" spans="1:30" ht="26.4">
      <c r="A88" s="208" t="s">
        <v>11115</v>
      </c>
      <c r="B88" s="206">
        <v>50293</v>
      </c>
      <c r="C88" s="207" t="str">
        <f t="shared" si="0"/>
        <v>National Recommended Aquatic Life Criteria table</v>
      </c>
      <c r="D88" s="206">
        <v>1.1000000000000001</v>
      </c>
      <c r="E88" s="206">
        <v>1E-3</v>
      </c>
      <c r="F88" s="206">
        <v>0.13</v>
      </c>
      <c r="G88" s="206">
        <v>1E-3</v>
      </c>
      <c r="H88" s="206"/>
      <c r="I88" s="201"/>
      <c r="J88" s="201"/>
      <c r="K88" s="201"/>
      <c r="L88" s="201"/>
      <c r="M88" s="201"/>
      <c r="N88" s="201"/>
      <c r="O88" s="201"/>
      <c r="P88" s="201"/>
      <c r="Q88" s="201"/>
      <c r="R88" s="201"/>
      <c r="S88" s="201"/>
      <c r="T88" s="201"/>
      <c r="U88" s="201"/>
      <c r="V88" s="201"/>
      <c r="W88" s="201"/>
      <c r="X88" s="201"/>
      <c r="Y88" s="201"/>
      <c r="Z88" s="201"/>
      <c r="AA88" s="201"/>
      <c r="AB88" s="201"/>
      <c r="AC88" s="201"/>
      <c r="AD88" s="201"/>
    </row>
    <row r="89" spans="1:30" ht="15">
      <c r="A89" s="209"/>
      <c r="B89" s="209"/>
      <c r="C89" s="201"/>
      <c r="D89" s="201"/>
      <c r="E89" s="201"/>
      <c r="F89" s="201"/>
      <c r="G89" s="201"/>
      <c r="H89" s="210"/>
      <c r="I89" s="201"/>
      <c r="J89" s="201"/>
      <c r="K89" s="201"/>
      <c r="L89" s="201"/>
      <c r="M89" s="201"/>
      <c r="N89" s="201"/>
      <c r="O89" s="201"/>
      <c r="P89" s="201"/>
      <c r="Q89" s="201"/>
      <c r="R89" s="201"/>
      <c r="S89" s="201"/>
      <c r="T89" s="201"/>
      <c r="U89" s="201"/>
      <c r="V89" s="201"/>
      <c r="W89" s="201"/>
      <c r="X89" s="201"/>
      <c r="Y89" s="201"/>
      <c r="Z89" s="201"/>
      <c r="AA89" s="201"/>
      <c r="AB89" s="201"/>
      <c r="AC89" s="201"/>
      <c r="AD89" s="201"/>
    </row>
    <row r="90" spans="1:30" ht="15">
      <c r="A90" s="209"/>
      <c r="B90" s="209"/>
      <c r="C90" s="201"/>
      <c r="D90" s="201"/>
      <c r="E90" s="201"/>
      <c r="F90" s="201"/>
      <c r="G90" s="201"/>
      <c r="H90" s="210"/>
      <c r="I90" s="201"/>
      <c r="J90" s="201"/>
      <c r="K90" s="201"/>
      <c r="L90" s="201"/>
      <c r="M90" s="201"/>
      <c r="N90" s="201"/>
      <c r="O90" s="201"/>
      <c r="P90" s="201"/>
      <c r="Q90" s="201"/>
      <c r="R90" s="201"/>
      <c r="S90" s="201"/>
      <c r="T90" s="201"/>
      <c r="U90" s="201"/>
      <c r="V90" s="201"/>
      <c r="W90" s="201"/>
      <c r="X90" s="201"/>
      <c r="Y90" s="201"/>
      <c r="Z90" s="201"/>
      <c r="AA90" s="201"/>
      <c r="AB90" s="201"/>
      <c r="AC90" s="201"/>
      <c r="AD90" s="201"/>
    </row>
    <row r="91" spans="1:30" ht="15">
      <c r="A91" s="209"/>
      <c r="B91" s="209"/>
      <c r="C91" s="201"/>
      <c r="D91" s="201"/>
      <c r="E91" s="201"/>
      <c r="F91" s="201"/>
      <c r="G91" s="201"/>
      <c r="H91" s="210"/>
      <c r="I91" s="201"/>
      <c r="J91" s="201"/>
      <c r="K91" s="201"/>
      <c r="L91" s="201"/>
      <c r="M91" s="201"/>
      <c r="N91" s="201"/>
      <c r="O91" s="201"/>
      <c r="P91" s="201"/>
      <c r="Q91" s="201"/>
      <c r="R91" s="201"/>
      <c r="S91" s="201"/>
      <c r="T91" s="201"/>
      <c r="U91" s="201"/>
      <c r="V91" s="201"/>
      <c r="W91" s="201"/>
      <c r="X91" s="201"/>
      <c r="Y91" s="201"/>
      <c r="Z91" s="201"/>
      <c r="AA91" s="201"/>
      <c r="AB91" s="201"/>
      <c r="AC91" s="201"/>
      <c r="AD91" s="201"/>
    </row>
    <row r="92" spans="1:30" ht="15">
      <c r="A92" s="209"/>
      <c r="B92" s="209"/>
      <c r="C92" s="201"/>
      <c r="D92" s="201"/>
      <c r="E92" s="201"/>
      <c r="F92" s="201"/>
      <c r="G92" s="201"/>
      <c r="H92" s="210"/>
      <c r="I92" s="201"/>
      <c r="J92" s="201"/>
      <c r="K92" s="201"/>
      <c r="L92" s="201"/>
      <c r="M92" s="201"/>
      <c r="N92" s="201"/>
      <c r="O92" s="201"/>
      <c r="P92" s="201"/>
      <c r="Q92" s="201"/>
      <c r="R92" s="201"/>
      <c r="S92" s="201"/>
      <c r="T92" s="201"/>
      <c r="U92" s="201"/>
      <c r="V92" s="201"/>
      <c r="W92" s="201"/>
      <c r="X92" s="201"/>
      <c r="Y92" s="201"/>
      <c r="Z92" s="201"/>
      <c r="AA92" s="201"/>
      <c r="AB92" s="201"/>
      <c r="AC92" s="201"/>
      <c r="AD92" s="201"/>
    </row>
    <row r="93" spans="1:30" ht="15">
      <c r="A93" s="209"/>
      <c r="B93" s="209"/>
      <c r="C93" s="201"/>
      <c r="D93" s="201"/>
      <c r="E93" s="201"/>
      <c r="F93" s="201"/>
      <c r="G93" s="201"/>
      <c r="H93" s="210"/>
      <c r="I93" s="201"/>
      <c r="J93" s="201"/>
      <c r="K93" s="201"/>
      <c r="L93" s="201"/>
      <c r="M93" s="201"/>
      <c r="N93" s="201"/>
      <c r="O93" s="201"/>
      <c r="P93" s="201"/>
      <c r="Q93" s="201"/>
      <c r="R93" s="201"/>
      <c r="S93" s="201"/>
      <c r="T93" s="201"/>
      <c r="U93" s="201"/>
      <c r="V93" s="201"/>
      <c r="W93" s="201"/>
      <c r="X93" s="201"/>
      <c r="Y93" s="201"/>
      <c r="Z93" s="201"/>
      <c r="AA93" s="201"/>
      <c r="AB93" s="201"/>
      <c r="AC93" s="201"/>
      <c r="AD93" s="201"/>
    </row>
    <row r="94" spans="1:30" ht="15">
      <c r="A94" s="209"/>
      <c r="B94" s="209"/>
      <c r="C94" s="201"/>
      <c r="D94" s="201"/>
      <c r="E94" s="201"/>
      <c r="F94" s="201"/>
      <c r="G94" s="201"/>
      <c r="H94" s="210"/>
      <c r="I94" s="201"/>
      <c r="J94" s="201"/>
      <c r="K94" s="201"/>
      <c r="L94" s="201"/>
      <c r="M94" s="201"/>
      <c r="N94" s="201"/>
      <c r="O94" s="201"/>
      <c r="P94" s="201"/>
      <c r="Q94" s="201"/>
      <c r="R94" s="201"/>
      <c r="S94" s="201"/>
      <c r="T94" s="201"/>
      <c r="U94" s="201"/>
      <c r="V94" s="201"/>
      <c r="W94" s="201"/>
      <c r="X94" s="201"/>
      <c r="Y94" s="201"/>
      <c r="Z94" s="201"/>
      <c r="AA94" s="201"/>
      <c r="AB94" s="201"/>
      <c r="AC94" s="201"/>
      <c r="AD94" s="201"/>
    </row>
    <row r="95" spans="1:30" ht="15">
      <c r="A95" s="209"/>
      <c r="B95" s="209"/>
      <c r="C95" s="201"/>
      <c r="D95" s="201"/>
      <c r="E95" s="201"/>
      <c r="F95" s="201"/>
      <c r="G95" s="201"/>
      <c r="H95" s="210"/>
      <c r="I95" s="201"/>
      <c r="J95" s="201"/>
      <c r="K95" s="201"/>
      <c r="L95" s="201"/>
      <c r="M95" s="201"/>
      <c r="N95" s="201"/>
      <c r="O95" s="201"/>
      <c r="P95" s="201"/>
      <c r="Q95" s="201"/>
      <c r="R95" s="201"/>
      <c r="S95" s="201"/>
      <c r="T95" s="201"/>
      <c r="U95" s="201"/>
      <c r="V95" s="201"/>
      <c r="W95" s="201"/>
      <c r="X95" s="201"/>
      <c r="Y95" s="201"/>
      <c r="Z95" s="201"/>
      <c r="AA95" s="201"/>
      <c r="AB95" s="201"/>
      <c r="AC95" s="201"/>
      <c r="AD95" s="201"/>
    </row>
    <row r="96" spans="1:30" ht="15">
      <c r="A96" s="209"/>
      <c r="B96" s="209"/>
      <c r="C96" s="201"/>
      <c r="D96" s="201"/>
      <c r="E96" s="201"/>
      <c r="F96" s="201"/>
      <c r="G96" s="201"/>
      <c r="H96" s="210"/>
      <c r="I96" s="201"/>
      <c r="J96" s="201"/>
      <c r="K96" s="201"/>
      <c r="L96" s="201"/>
      <c r="M96" s="201"/>
      <c r="N96" s="201"/>
      <c r="O96" s="201"/>
      <c r="P96" s="201"/>
      <c r="Q96" s="201"/>
      <c r="R96" s="201"/>
      <c r="S96" s="201"/>
      <c r="T96" s="201"/>
      <c r="U96" s="201"/>
      <c r="V96" s="201"/>
      <c r="W96" s="201"/>
      <c r="X96" s="201"/>
      <c r="Y96" s="201"/>
      <c r="Z96" s="201"/>
      <c r="AA96" s="201"/>
      <c r="AB96" s="201"/>
      <c r="AC96" s="201"/>
      <c r="AD96" s="201"/>
    </row>
    <row r="97" spans="1:30" ht="15">
      <c r="A97" s="209"/>
      <c r="B97" s="209"/>
      <c r="C97" s="201"/>
      <c r="D97" s="201"/>
      <c r="E97" s="201"/>
      <c r="F97" s="201"/>
      <c r="G97" s="201"/>
      <c r="H97" s="210"/>
      <c r="I97" s="201"/>
      <c r="J97" s="201"/>
      <c r="K97" s="201"/>
      <c r="L97" s="201"/>
      <c r="M97" s="201"/>
      <c r="N97" s="201"/>
      <c r="O97" s="201"/>
      <c r="P97" s="201"/>
      <c r="Q97" s="201"/>
      <c r="R97" s="201"/>
      <c r="S97" s="201"/>
      <c r="T97" s="201"/>
      <c r="U97" s="201"/>
      <c r="V97" s="201"/>
      <c r="W97" s="201"/>
      <c r="X97" s="201"/>
      <c r="Y97" s="201"/>
      <c r="Z97" s="201"/>
      <c r="AA97" s="201"/>
      <c r="AB97" s="201"/>
      <c r="AC97" s="201"/>
      <c r="AD97" s="201"/>
    </row>
    <row r="98" spans="1:30" ht="15">
      <c r="A98" s="209"/>
      <c r="B98" s="209"/>
      <c r="C98" s="201"/>
      <c r="D98" s="201"/>
      <c r="E98" s="201"/>
      <c r="F98" s="201"/>
      <c r="G98" s="201"/>
      <c r="H98" s="210"/>
      <c r="I98" s="201"/>
      <c r="J98" s="201"/>
      <c r="K98" s="201"/>
      <c r="L98" s="201"/>
      <c r="M98" s="201"/>
      <c r="N98" s="201"/>
      <c r="O98" s="201"/>
      <c r="P98" s="201"/>
      <c r="Q98" s="201"/>
      <c r="R98" s="201"/>
      <c r="S98" s="201"/>
      <c r="T98" s="201"/>
      <c r="U98" s="201"/>
      <c r="V98" s="201"/>
      <c r="W98" s="201"/>
      <c r="X98" s="201"/>
      <c r="Y98" s="201"/>
      <c r="Z98" s="201"/>
      <c r="AA98" s="201"/>
      <c r="AB98" s="201"/>
      <c r="AC98" s="201"/>
      <c r="AD98" s="201"/>
    </row>
    <row r="99" spans="1:30" ht="15">
      <c r="A99" s="209"/>
      <c r="B99" s="209"/>
      <c r="C99" s="201"/>
      <c r="D99" s="201"/>
      <c r="E99" s="201"/>
      <c r="F99" s="201"/>
      <c r="G99" s="201"/>
      <c r="H99" s="210"/>
      <c r="I99" s="201"/>
      <c r="J99" s="201"/>
      <c r="K99" s="201"/>
      <c r="L99" s="201"/>
      <c r="M99" s="201"/>
      <c r="N99" s="201"/>
      <c r="O99" s="201"/>
      <c r="P99" s="201"/>
      <c r="Q99" s="201"/>
      <c r="R99" s="201"/>
      <c r="S99" s="201"/>
      <c r="T99" s="201"/>
      <c r="U99" s="201"/>
      <c r="V99" s="201"/>
      <c r="W99" s="201"/>
      <c r="X99" s="201"/>
      <c r="Y99" s="201"/>
      <c r="Z99" s="201"/>
      <c r="AA99" s="201"/>
      <c r="AB99" s="201"/>
      <c r="AC99" s="201"/>
      <c r="AD99" s="201"/>
    </row>
    <row r="100" spans="1:30" ht="15">
      <c r="A100" s="209"/>
      <c r="B100" s="209"/>
      <c r="C100" s="201"/>
      <c r="D100" s="201"/>
      <c r="E100" s="201"/>
      <c r="F100" s="201"/>
      <c r="G100" s="201"/>
      <c r="H100" s="210"/>
      <c r="I100" s="201"/>
      <c r="J100" s="201"/>
      <c r="K100" s="201"/>
      <c r="L100" s="201"/>
      <c r="M100" s="201"/>
      <c r="N100" s="201"/>
      <c r="O100" s="201"/>
      <c r="P100" s="201"/>
      <c r="Q100" s="201"/>
      <c r="R100" s="201"/>
      <c r="S100" s="201"/>
      <c r="T100" s="201"/>
      <c r="U100" s="201"/>
      <c r="V100" s="201"/>
      <c r="W100" s="201"/>
      <c r="X100" s="201"/>
      <c r="Y100" s="201"/>
      <c r="Z100" s="201"/>
      <c r="AA100" s="201"/>
      <c r="AB100" s="201"/>
      <c r="AC100" s="201"/>
      <c r="AD100" s="201"/>
    </row>
    <row r="101" spans="1:30" ht="15">
      <c r="A101" s="209"/>
      <c r="B101" s="209"/>
      <c r="C101" s="201"/>
      <c r="D101" s="201"/>
      <c r="E101" s="201"/>
      <c r="F101" s="201"/>
      <c r="G101" s="201"/>
      <c r="H101" s="210"/>
      <c r="I101" s="201"/>
      <c r="J101" s="201"/>
      <c r="K101" s="201"/>
      <c r="L101" s="201"/>
      <c r="M101" s="201"/>
      <c r="N101" s="201"/>
      <c r="O101" s="201"/>
      <c r="P101" s="201"/>
      <c r="Q101" s="201"/>
      <c r="R101" s="201"/>
      <c r="S101" s="201"/>
      <c r="T101" s="201"/>
      <c r="U101" s="201"/>
      <c r="V101" s="201"/>
      <c r="W101" s="201"/>
      <c r="X101" s="201"/>
      <c r="Y101" s="201"/>
      <c r="Z101" s="201"/>
      <c r="AA101" s="201"/>
      <c r="AB101" s="201"/>
      <c r="AC101" s="201"/>
      <c r="AD101" s="201"/>
    </row>
    <row r="102" spans="1:30" ht="15">
      <c r="A102" s="209"/>
      <c r="B102" s="209"/>
      <c r="C102" s="201"/>
      <c r="D102" s="201"/>
      <c r="E102" s="201"/>
      <c r="F102" s="201"/>
      <c r="G102" s="201"/>
      <c r="H102" s="210"/>
      <c r="I102" s="201"/>
      <c r="J102" s="201"/>
      <c r="K102" s="201"/>
      <c r="L102" s="201"/>
      <c r="M102" s="201"/>
      <c r="N102" s="201"/>
      <c r="O102" s="201"/>
      <c r="P102" s="201"/>
      <c r="Q102" s="201"/>
      <c r="R102" s="201"/>
      <c r="S102" s="201"/>
      <c r="T102" s="201"/>
      <c r="U102" s="201"/>
      <c r="V102" s="201"/>
      <c r="W102" s="201"/>
      <c r="X102" s="201"/>
      <c r="Y102" s="201"/>
      <c r="Z102" s="201"/>
      <c r="AA102" s="201"/>
      <c r="AB102" s="201"/>
      <c r="AC102" s="201"/>
      <c r="AD102" s="201"/>
    </row>
    <row r="103" spans="1:30" ht="15">
      <c r="A103" s="209"/>
      <c r="B103" s="209"/>
      <c r="C103" s="201"/>
      <c r="D103" s="201"/>
      <c r="E103" s="201"/>
      <c r="F103" s="201"/>
      <c r="G103" s="201"/>
      <c r="H103" s="210"/>
      <c r="I103" s="201"/>
      <c r="J103" s="201"/>
      <c r="K103" s="201"/>
      <c r="L103" s="201"/>
      <c r="M103" s="201"/>
      <c r="N103" s="201"/>
      <c r="O103" s="201"/>
      <c r="P103" s="201"/>
      <c r="Q103" s="201"/>
      <c r="R103" s="201"/>
      <c r="S103" s="201"/>
      <c r="T103" s="201"/>
      <c r="U103" s="201"/>
      <c r="V103" s="201"/>
      <c r="W103" s="201"/>
      <c r="X103" s="201"/>
      <c r="Y103" s="201"/>
      <c r="Z103" s="201"/>
      <c r="AA103" s="201"/>
      <c r="AB103" s="201"/>
      <c r="AC103" s="201"/>
      <c r="AD103" s="201"/>
    </row>
    <row r="104" spans="1:30" ht="15">
      <c r="A104" s="209"/>
      <c r="B104" s="209"/>
      <c r="C104" s="201"/>
      <c r="D104" s="201"/>
      <c r="E104" s="201"/>
      <c r="F104" s="201"/>
      <c r="G104" s="201"/>
      <c r="H104" s="210"/>
      <c r="I104" s="201"/>
      <c r="J104" s="201"/>
      <c r="K104" s="201"/>
      <c r="L104" s="201"/>
      <c r="M104" s="201"/>
      <c r="N104" s="201"/>
      <c r="O104" s="201"/>
      <c r="P104" s="201"/>
      <c r="Q104" s="201"/>
      <c r="R104" s="201"/>
      <c r="S104" s="201"/>
      <c r="T104" s="201"/>
      <c r="U104" s="201"/>
      <c r="V104" s="201"/>
      <c r="W104" s="201"/>
      <c r="X104" s="201"/>
      <c r="Y104" s="201"/>
      <c r="Z104" s="201"/>
      <c r="AA104" s="201"/>
      <c r="AB104" s="201"/>
      <c r="AC104" s="201"/>
      <c r="AD104" s="201"/>
    </row>
    <row r="105" spans="1:30" ht="15">
      <c r="A105" s="209"/>
      <c r="B105" s="209"/>
      <c r="C105" s="201"/>
      <c r="D105" s="201"/>
      <c r="E105" s="201"/>
      <c r="F105" s="201"/>
      <c r="G105" s="201"/>
      <c r="H105" s="210"/>
      <c r="I105" s="201"/>
      <c r="J105" s="201"/>
      <c r="K105" s="201"/>
      <c r="L105" s="201"/>
      <c r="M105" s="201"/>
      <c r="N105" s="201"/>
      <c r="O105" s="201"/>
      <c r="P105" s="201"/>
      <c r="Q105" s="201"/>
      <c r="R105" s="201"/>
      <c r="S105" s="201"/>
      <c r="T105" s="201"/>
      <c r="U105" s="201"/>
      <c r="V105" s="201"/>
      <c r="W105" s="201"/>
      <c r="X105" s="201"/>
      <c r="Y105" s="201"/>
      <c r="Z105" s="201"/>
      <c r="AA105" s="201"/>
      <c r="AB105" s="201"/>
      <c r="AC105" s="201"/>
      <c r="AD105" s="201"/>
    </row>
    <row r="106" spans="1:30" ht="15">
      <c r="A106" s="209"/>
      <c r="B106" s="209"/>
      <c r="C106" s="201"/>
      <c r="D106" s="201"/>
      <c r="E106" s="201"/>
      <c r="F106" s="201"/>
      <c r="G106" s="201"/>
      <c r="H106" s="210"/>
      <c r="I106" s="201"/>
      <c r="J106" s="201"/>
      <c r="K106" s="201"/>
      <c r="L106" s="201"/>
      <c r="M106" s="201"/>
      <c r="N106" s="201"/>
      <c r="O106" s="201"/>
      <c r="P106" s="201"/>
      <c r="Q106" s="201"/>
      <c r="R106" s="201"/>
      <c r="S106" s="201"/>
      <c r="T106" s="201"/>
      <c r="U106" s="201"/>
      <c r="V106" s="201"/>
      <c r="W106" s="201"/>
      <c r="X106" s="201"/>
      <c r="Y106" s="201"/>
      <c r="Z106" s="201"/>
      <c r="AA106" s="201"/>
      <c r="AB106" s="201"/>
      <c r="AC106" s="201"/>
      <c r="AD106" s="201"/>
    </row>
    <row r="107" spans="1:30" ht="15">
      <c r="A107" s="209"/>
      <c r="B107" s="209"/>
      <c r="C107" s="201"/>
      <c r="D107" s="201"/>
      <c r="E107" s="201"/>
      <c r="F107" s="201"/>
      <c r="G107" s="201"/>
      <c r="H107" s="210"/>
      <c r="I107" s="201"/>
      <c r="J107" s="201"/>
      <c r="K107" s="201"/>
      <c r="L107" s="201"/>
      <c r="M107" s="201"/>
      <c r="N107" s="201"/>
      <c r="O107" s="201"/>
      <c r="P107" s="201"/>
      <c r="Q107" s="201"/>
      <c r="R107" s="201"/>
      <c r="S107" s="201"/>
      <c r="T107" s="201"/>
      <c r="U107" s="201"/>
      <c r="V107" s="201"/>
      <c r="W107" s="201"/>
      <c r="X107" s="201"/>
      <c r="Y107" s="201"/>
      <c r="Z107" s="201"/>
      <c r="AA107" s="201"/>
      <c r="AB107" s="201"/>
      <c r="AC107" s="201"/>
      <c r="AD107" s="201"/>
    </row>
    <row r="108" spans="1:30" ht="15">
      <c r="A108" s="209"/>
      <c r="B108" s="209"/>
      <c r="C108" s="201"/>
      <c r="D108" s="201"/>
      <c r="E108" s="201"/>
      <c r="F108" s="201"/>
      <c r="G108" s="201"/>
      <c r="H108" s="210"/>
      <c r="I108" s="201"/>
      <c r="J108" s="201"/>
      <c r="K108" s="201"/>
      <c r="L108" s="201"/>
      <c r="M108" s="201"/>
      <c r="N108" s="201"/>
      <c r="O108" s="201"/>
      <c r="P108" s="201"/>
      <c r="Q108" s="201"/>
      <c r="R108" s="201"/>
      <c r="S108" s="201"/>
      <c r="T108" s="201"/>
      <c r="U108" s="201"/>
      <c r="V108" s="201"/>
      <c r="W108" s="201"/>
      <c r="X108" s="201"/>
      <c r="Y108" s="201"/>
      <c r="Z108" s="201"/>
      <c r="AA108" s="201"/>
      <c r="AB108" s="201"/>
      <c r="AC108" s="201"/>
      <c r="AD108" s="201"/>
    </row>
    <row r="109" spans="1:30" ht="15">
      <c r="A109" s="209"/>
      <c r="B109" s="209"/>
      <c r="C109" s="201"/>
      <c r="D109" s="201"/>
      <c r="E109" s="201"/>
      <c r="F109" s="201"/>
      <c r="G109" s="201"/>
      <c r="H109" s="210"/>
      <c r="I109" s="201"/>
      <c r="J109" s="201"/>
      <c r="K109" s="201"/>
      <c r="L109" s="201"/>
      <c r="M109" s="201"/>
      <c r="N109" s="201"/>
      <c r="O109" s="201"/>
      <c r="P109" s="201"/>
      <c r="Q109" s="201"/>
      <c r="R109" s="201"/>
      <c r="S109" s="201"/>
      <c r="T109" s="201"/>
      <c r="U109" s="201"/>
      <c r="V109" s="201"/>
      <c r="W109" s="201"/>
      <c r="X109" s="201"/>
      <c r="Y109" s="201"/>
      <c r="Z109" s="201"/>
      <c r="AA109" s="201"/>
      <c r="AB109" s="201"/>
      <c r="AC109" s="201"/>
      <c r="AD109" s="201"/>
    </row>
    <row r="110" spans="1:30" ht="15">
      <c r="A110" s="209"/>
      <c r="B110" s="209"/>
      <c r="C110" s="201"/>
      <c r="D110" s="201"/>
      <c r="E110" s="201"/>
      <c r="F110" s="201"/>
      <c r="G110" s="201"/>
      <c r="H110" s="210"/>
      <c r="I110" s="201"/>
      <c r="J110" s="201"/>
      <c r="K110" s="201"/>
      <c r="L110" s="201"/>
      <c r="M110" s="201"/>
      <c r="N110" s="201"/>
      <c r="O110" s="201"/>
      <c r="P110" s="201"/>
      <c r="Q110" s="201"/>
      <c r="R110" s="201"/>
      <c r="S110" s="201"/>
      <c r="T110" s="201"/>
      <c r="U110" s="201"/>
      <c r="V110" s="201"/>
      <c r="W110" s="201"/>
      <c r="X110" s="201"/>
      <c r="Y110" s="201"/>
      <c r="Z110" s="201"/>
      <c r="AA110" s="201"/>
      <c r="AB110" s="201"/>
      <c r="AC110" s="201"/>
      <c r="AD110" s="201"/>
    </row>
    <row r="111" spans="1:30" ht="15">
      <c r="A111" s="209"/>
      <c r="B111" s="209"/>
      <c r="C111" s="201"/>
      <c r="D111" s="201"/>
      <c r="E111" s="201"/>
      <c r="F111" s="201"/>
      <c r="G111" s="201"/>
      <c r="H111" s="210"/>
      <c r="I111" s="201"/>
      <c r="J111" s="201"/>
      <c r="K111" s="201"/>
      <c r="L111" s="201"/>
      <c r="M111" s="201"/>
      <c r="N111" s="201"/>
      <c r="O111" s="201"/>
      <c r="P111" s="201"/>
      <c r="Q111" s="201"/>
      <c r="R111" s="201"/>
      <c r="S111" s="201"/>
      <c r="T111" s="201"/>
      <c r="U111" s="201"/>
      <c r="V111" s="201"/>
      <c r="W111" s="201"/>
      <c r="X111" s="201"/>
      <c r="Y111" s="201"/>
      <c r="Z111" s="201"/>
      <c r="AA111" s="201"/>
      <c r="AB111" s="201"/>
      <c r="AC111" s="201"/>
      <c r="AD111" s="201"/>
    </row>
    <row r="112" spans="1:30" ht="15">
      <c r="A112" s="209"/>
      <c r="B112" s="209"/>
      <c r="C112" s="201"/>
      <c r="D112" s="201"/>
      <c r="E112" s="201"/>
      <c r="F112" s="201"/>
      <c r="G112" s="201"/>
      <c r="H112" s="210"/>
      <c r="I112" s="201"/>
      <c r="J112" s="201"/>
      <c r="K112" s="201"/>
      <c r="L112" s="201"/>
      <c r="M112" s="201"/>
      <c r="N112" s="201"/>
      <c r="O112" s="201"/>
      <c r="P112" s="201"/>
      <c r="Q112" s="201"/>
      <c r="R112" s="201"/>
      <c r="S112" s="201"/>
      <c r="T112" s="201"/>
      <c r="U112" s="201"/>
      <c r="V112" s="201"/>
      <c r="W112" s="201"/>
      <c r="X112" s="201"/>
      <c r="Y112" s="201"/>
      <c r="Z112" s="201"/>
      <c r="AA112" s="201"/>
      <c r="AB112" s="201"/>
      <c r="AC112" s="201"/>
      <c r="AD112" s="201"/>
    </row>
    <row r="113" spans="1:30" ht="15">
      <c r="A113" s="209"/>
      <c r="B113" s="209"/>
      <c r="C113" s="201"/>
      <c r="D113" s="201"/>
      <c r="E113" s="201"/>
      <c r="F113" s="201"/>
      <c r="G113" s="201"/>
      <c r="H113" s="210"/>
      <c r="I113" s="201"/>
      <c r="J113" s="201"/>
      <c r="K113" s="201"/>
      <c r="L113" s="201"/>
      <c r="M113" s="201"/>
      <c r="N113" s="201"/>
      <c r="O113" s="201"/>
      <c r="P113" s="201"/>
      <c r="Q113" s="201"/>
      <c r="R113" s="201"/>
      <c r="S113" s="201"/>
      <c r="T113" s="201"/>
      <c r="U113" s="201"/>
      <c r="V113" s="201"/>
      <c r="W113" s="201"/>
      <c r="X113" s="201"/>
      <c r="Y113" s="201"/>
      <c r="Z113" s="201"/>
      <c r="AA113" s="201"/>
      <c r="AB113" s="201"/>
      <c r="AC113" s="201"/>
      <c r="AD113" s="201"/>
    </row>
    <row r="114" spans="1:30" ht="15">
      <c r="A114" s="209"/>
      <c r="B114" s="209"/>
      <c r="C114" s="201"/>
      <c r="D114" s="201"/>
      <c r="E114" s="201"/>
      <c r="F114" s="201"/>
      <c r="G114" s="201"/>
      <c r="H114" s="210"/>
      <c r="I114" s="201"/>
      <c r="J114" s="201"/>
      <c r="K114" s="201"/>
      <c r="L114" s="201"/>
      <c r="M114" s="201"/>
      <c r="N114" s="201"/>
      <c r="O114" s="201"/>
      <c r="P114" s="201"/>
      <c r="Q114" s="201"/>
      <c r="R114" s="201"/>
      <c r="S114" s="201"/>
      <c r="T114" s="201"/>
      <c r="U114" s="201"/>
      <c r="V114" s="201"/>
      <c r="W114" s="201"/>
      <c r="X114" s="201"/>
      <c r="Y114" s="201"/>
      <c r="Z114" s="201"/>
      <c r="AA114" s="201"/>
      <c r="AB114" s="201"/>
      <c r="AC114" s="201"/>
      <c r="AD114" s="201"/>
    </row>
    <row r="115" spans="1:30" ht="15">
      <c r="A115" s="209"/>
      <c r="B115" s="209"/>
      <c r="C115" s="201"/>
      <c r="D115" s="201"/>
      <c r="E115" s="201"/>
      <c r="F115" s="201"/>
      <c r="G115" s="201"/>
      <c r="H115" s="210"/>
      <c r="I115" s="201"/>
      <c r="J115" s="201"/>
      <c r="K115" s="201"/>
      <c r="L115" s="201"/>
      <c r="M115" s="201"/>
      <c r="N115" s="201"/>
      <c r="O115" s="201"/>
      <c r="P115" s="201"/>
      <c r="Q115" s="201"/>
      <c r="R115" s="201"/>
      <c r="S115" s="201"/>
      <c r="T115" s="201"/>
      <c r="U115" s="201"/>
      <c r="V115" s="201"/>
      <c r="W115" s="201"/>
      <c r="X115" s="201"/>
      <c r="Y115" s="201"/>
      <c r="Z115" s="201"/>
      <c r="AA115" s="201"/>
      <c r="AB115" s="201"/>
      <c r="AC115" s="201"/>
      <c r="AD115" s="201"/>
    </row>
    <row r="116" spans="1:30" ht="15">
      <c r="A116" s="209"/>
      <c r="B116" s="209"/>
      <c r="C116" s="201"/>
      <c r="D116" s="201"/>
      <c r="E116" s="201"/>
      <c r="F116" s="201"/>
      <c r="G116" s="201"/>
      <c r="H116" s="210"/>
      <c r="I116" s="201"/>
      <c r="J116" s="201"/>
      <c r="K116" s="201"/>
      <c r="L116" s="201"/>
      <c r="M116" s="201"/>
      <c r="N116" s="201"/>
      <c r="O116" s="201"/>
      <c r="P116" s="201"/>
      <c r="Q116" s="201"/>
      <c r="R116" s="201"/>
      <c r="S116" s="201"/>
      <c r="T116" s="201"/>
      <c r="U116" s="201"/>
      <c r="V116" s="201"/>
      <c r="W116" s="201"/>
      <c r="X116" s="201"/>
      <c r="Y116" s="201"/>
      <c r="Z116" s="201"/>
      <c r="AA116" s="201"/>
      <c r="AB116" s="201"/>
      <c r="AC116" s="201"/>
      <c r="AD116" s="201"/>
    </row>
    <row r="117" spans="1:30" ht="15">
      <c r="A117" s="209"/>
      <c r="B117" s="209"/>
      <c r="C117" s="201"/>
      <c r="D117" s="201"/>
      <c r="E117" s="201"/>
      <c r="F117" s="201"/>
      <c r="G117" s="201"/>
      <c r="H117" s="210"/>
      <c r="I117" s="201"/>
      <c r="J117" s="201"/>
      <c r="K117" s="201"/>
      <c r="L117" s="201"/>
      <c r="M117" s="201"/>
      <c r="N117" s="201"/>
      <c r="O117" s="201"/>
      <c r="P117" s="201"/>
      <c r="Q117" s="201"/>
      <c r="R117" s="201"/>
      <c r="S117" s="201"/>
      <c r="T117" s="201"/>
      <c r="U117" s="201"/>
      <c r="V117" s="201"/>
      <c r="W117" s="201"/>
      <c r="X117" s="201"/>
      <c r="Y117" s="201"/>
      <c r="Z117" s="201"/>
      <c r="AA117" s="201"/>
      <c r="AB117" s="201"/>
      <c r="AC117" s="201"/>
      <c r="AD117" s="201"/>
    </row>
    <row r="118" spans="1:30" ht="15">
      <c r="A118" s="209"/>
      <c r="B118" s="209"/>
      <c r="C118" s="201"/>
      <c r="D118" s="201"/>
      <c r="E118" s="201"/>
      <c r="F118" s="201"/>
      <c r="G118" s="201"/>
      <c r="H118" s="210"/>
      <c r="I118" s="201"/>
      <c r="J118" s="201"/>
      <c r="K118" s="201"/>
      <c r="L118" s="201"/>
      <c r="M118" s="201"/>
      <c r="N118" s="201"/>
      <c r="O118" s="201"/>
      <c r="P118" s="201"/>
      <c r="Q118" s="201"/>
      <c r="R118" s="201"/>
      <c r="S118" s="201"/>
      <c r="T118" s="201"/>
      <c r="U118" s="201"/>
      <c r="V118" s="201"/>
      <c r="W118" s="201"/>
      <c r="X118" s="201"/>
      <c r="Y118" s="201"/>
      <c r="Z118" s="201"/>
      <c r="AA118" s="201"/>
      <c r="AB118" s="201"/>
      <c r="AC118" s="201"/>
      <c r="AD118" s="201"/>
    </row>
    <row r="119" spans="1:30" ht="15">
      <c r="A119" s="209"/>
      <c r="B119" s="209"/>
      <c r="C119" s="201"/>
      <c r="D119" s="201"/>
      <c r="E119" s="201"/>
      <c r="F119" s="201"/>
      <c r="G119" s="201"/>
      <c r="H119" s="210"/>
      <c r="I119" s="201"/>
      <c r="J119" s="201"/>
      <c r="K119" s="201"/>
      <c r="L119" s="201"/>
      <c r="M119" s="201"/>
      <c r="N119" s="201"/>
      <c r="O119" s="201"/>
      <c r="P119" s="201"/>
      <c r="Q119" s="201"/>
      <c r="R119" s="201"/>
      <c r="S119" s="201"/>
      <c r="T119" s="201"/>
      <c r="U119" s="201"/>
      <c r="V119" s="201"/>
      <c r="W119" s="201"/>
      <c r="X119" s="201"/>
      <c r="Y119" s="201"/>
      <c r="Z119" s="201"/>
      <c r="AA119" s="201"/>
      <c r="AB119" s="201"/>
      <c r="AC119" s="201"/>
      <c r="AD119" s="201"/>
    </row>
    <row r="120" spans="1:30" ht="15">
      <c r="A120" s="209"/>
      <c r="B120" s="209"/>
      <c r="C120" s="201"/>
      <c r="D120" s="201"/>
      <c r="E120" s="201"/>
      <c r="F120" s="201"/>
      <c r="G120" s="201"/>
      <c r="H120" s="210"/>
      <c r="I120" s="201"/>
      <c r="J120" s="201"/>
      <c r="K120" s="201"/>
      <c r="L120" s="201"/>
      <c r="M120" s="201"/>
      <c r="N120" s="201"/>
      <c r="O120" s="201"/>
      <c r="P120" s="201"/>
      <c r="Q120" s="201"/>
      <c r="R120" s="201"/>
      <c r="S120" s="201"/>
      <c r="T120" s="201"/>
      <c r="U120" s="201"/>
      <c r="V120" s="201"/>
      <c r="W120" s="201"/>
      <c r="X120" s="201"/>
      <c r="Y120" s="201"/>
      <c r="Z120" s="201"/>
      <c r="AA120" s="201"/>
      <c r="AB120" s="201"/>
      <c r="AC120" s="201"/>
      <c r="AD120" s="201"/>
    </row>
    <row r="121" spans="1:30" ht="15">
      <c r="A121" s="209"/>
      <c r="B121" s="209"/>
      <c r="C121" s="201"/>
      <c r="D121" s="201"/>
      <c r="E121" s="201"/>
      <c r="F121" s="201"/>
      <c r="G121" s="201"/>
      <c r="H121" s="210"/>
      <c r="I121" s="201"/>
      <c r="J121" s="201"/>
      <c r="K121" s="201"/>
      <c r="L121" s="201"/>
      <c r="M121" s="201"/>
      <c r="N121" s="201"/>
      <c r="O121" s="201"/>
      <c r="P121" s="201"/>
      <c r="Q121" s="201"/>
      <c r="R121" s="201"/>
      <c r="S121" s="201"/>
      <c r="T121" s="201"/>
      <c r="U121" s="201"/>
      <c r="V121" s="201"/>
      <c r="W121" s="201"/>
      <c r="X121" s="201"/>
      <c r="Y121" s="201"/>
      <c r="Z121" s="201"/>
      <c r="AA121" s="201"/>
      <c r="AB121" s="201"/>
      <c r="AC121" s="201"/>
      <c r="AD121" s="201"/>
    </row>
    <row r="122" spans="1:30" ht="15">
      <c r="A122" s="209"/>
      <c r="B122" s="209"/>
      <c r="C122" s="201"/>
      <c r="D122" s="201"/>
      <c r="E122" s="201"/>
      <c r="F122" s="201"/>
      <c r="G122" s="201"/>
      <c r="H122" s="210"/>
      <c r="I122" s="201"/>
      <c r="J122" s="201"/>
      <c r="K122" s="201"/>
      <c r="L122" s="201"/>
      <c r="M122" s="201"/>
      <c r="N122" s="201"/>
      <c r="O122" s="201"/>
      <c r="P122" s="201"/>
      <c r="Q122" s="201"/>
      <c r="R122" s="201"/>
      <c r="S122" s="201"/>
      <c r="T122" s="201"/>
      <c r="U122" s="201"/>
      <c r="V122" s="201"/>
      <c r="W122" s="201"/>
      <c r="X122" s="201"/>
      <c r="Y122" s="201"/>
      <c r="Z122" s="201"/>
      <c r="AA122" s="201"/>
      <c r="AB122" s="201"/>
      <c r="AC122" s="201"/>
      <c r="AD122" s="201"/>
    </row>
    <row r="123" spans="1:30" ht="15">
      <c r="A123" s="209"/>
      <c r="B123" s="209"/>
      <c r="C123" s="201"/>
      <c r="D123" s="201"/>
      <c r="E123" s="201"/>
      <c r="F123" s="201"/>
      <c r="G123" s="201"/>
      <c r="H123" s="210"/>
      <c r="I123" s="201"/>
      <c r="J123" s="201"/>
      <c r="K123" s="201"/>
      <c r="L123" s="201"/>
      <c r="M123" s="201"/>
      <c r="N123" s="201"/>
      <c r="O123" s="201"/>
      <c r="P123" s="201"/>
      <c r="Q123" s="201"/>
      <c r="R123" s="201"/>
      <c r="S123" s="201"/>
      <c r="T123" s="201"/>
      <c r="U123" s="201"/>
      <c r="V123" s="201"/>
      <c r="W123" s="201"/>
      <c r="X123" s="201"/>
      <c r="Y123" s="201"/>
      <c r="Z123" s="201"/>
      <c r="AA123" s="201"/>
      <c r="AB123" s="201"/>
      <c r="AC123" s="201"/>
      <c r="AD123" s="201"/>
    </row>
    <row r="124" spans="1:30" ht="15">
      <c r="A124" s="209"/>
      <c r="B124" s="209"/>
      <c r="C124" s="201"/>
      <c r="D124" s="201"/>
      <c r="E124" s="201"/>
      <c r="F124" s="201"/>
      <c r="G124" s="201"/>
      <c r="H124" s="210"/>
      <c r="I124" s="201"/>
      <c r="J124" s="201"/>
      <c r="K124" s="201"/>
      <c r="L124" s="201"/>
      <c r="M124" s="201"/>
      <c r="N124" s="201"/>
      <c r="O124" s="201"/>
      <c r="P124" s="201"/>
      <c r="Q124" s="201"/>
      <c r="R124" s="201"/>
      <c r="S124" s="201"/>
      <c r="T124" s="201"/>
      <c r="U124" s="201"/>
      <c r="V124" s="201"/>
      <c r="W124" s="201"/>
      <c r="X124" s="201"/>
      <c r="Y124" s="201"/>
      <c r="Z124" s="201"/>
      <c r="AA124" s="201"/>
      <c r="AB124" s="201"/>
      <c r="AC124" s="201"/>
      <c r="AD124" s="201"/>
    </row>
    <row r="125" spans="1:30" ht="15">
      <c r="A125" s="209"/>
      <c r="B125" s="209"/>
      <c r="C125" s="201"/>
      <c r="D125" s="201"/>
      <c r="E125" s="201"/>
      <c r="F125" s="201"/>
      <c r="G125" s="201"/>
      <c r="H125" s="210"/>
      <c r="I125" s="201"/>
      <c r="J125" s="201"/>
      <c r="K125" s="201"/>
      <c r="L125" s="201"/>
      <c r="M125" s="201"/>
      <c r="N125" s="201"/>
      <c r="O125" s="201"/>
      <c r="P125" s="201"/>
      <c r="Q125" s="201"/>
      <c r="R125" s="201"/>
      <c r="S125" s="201"/>
      <c r="T125" s="201"/>
      <c r="U125" s="201"/>
      <c r="V125" s="201"/>
      <c r="W125" s="201"/>
      <c r="X125" s="201"/>
      <c r="Y125" s="201"/>
      <c r="Z125" s="201"/>
      <c r="AA125" s="201"/>
      <c r="AB125" s="201"/>
      <c r="AC125" s="201"/>
      <c r="AD125" s="201"/>
    </row>
    <row r="126" spans="1:30" ht="15">
      <c r="A126" s="209"/>
      <c r="B126" s="209"/>
      <c r="C126" s="201"/>
      <c r="D126" s="201"/>
      <c r="E126" s="201"/>
      <c r="F126" s="201"/>
      <c r="G126" s="201"/>
      <c r="H126" s="210"/>
      <c r="I126" s="201"/>
      <c r="J126" s="201"/>
      <c r="K126" s="201"/>
      <c r="L126" s="201"/>
      <c r="M126" s="201"/>
      <c r="N126" s="201"/>
      <c r="O126" s="201"/>
      <c r="P126" s="201"/>
      <c r="Q126" s="201"/>
      <c r="R126" s="201"/>
      <c r="S126" s="201"/>
      <c r="T126" s="201"/>
      <c r="U126" s="201"/>
      <c r="V126" s="201"/>
      <c r="W126" s="201"/>
      <c r="X126" s="201"/>
      <c r="Y126" s="201"/>
      <c r="Z126" s="201"/>
      <c r="AA126" s="201"/>
      <c r="AB126" s="201"/>
      <c r="AC126" s="201"/>
      <c r="AD126" s="201"/>
    </row>
    <row r="127" spans="1:30" ht="15">
      <c r="A127" s="209"/>
      <c r="B127" s="209"/>
      <c r="C127" s="201"/>
      <c r="D127" s="201"/>
      <c r="E127" s="201"/>
      <c r="F127" s="201"/>
      <c r="G127" s="201"/>
      <c r="H127" s="210"/>
      <c r="I127" s="201"/>
      <c r="J127" s="201"/>
      <c r="K127" s="201"/>
      <c r="L127" s="201"/>
      <c r="M127" s="201"/>
      <c r="N127" s="201"/>
      <c r="O127" s="201"/>
      <c r="P127" s="201"/>
      <c r="Q127" s="201"/>
      <c r="R127" s="201"/>
      <c r="S127" s="201"/>
      <c r="T127" s="201"/>
      <c r="U127" s="201"/>
      <c r="V127" s="201"/>
      <c r="W127" s="201"/>
      <c r="X127" s="201"/>
      <c r="Y127" s="201"/>
      <c r="Z127" s="201"/>
      <c r="AA127" s="201"/>
      <c r="AB127" s="201"/>
      <c r="AC127" s="201"/>
      <c r="AD127" s="201"/>
    </row>
    <row r="128" spans="1:30" ht="15">
      <c r="A128" s="209"/>
      <c r="B128" s="209"/>
      <c r="C128" s="201"/>
      <c r="D128" s="201"/>
      <c r="E128" s="201"/>
      <c r="F128" s="201"/>
      <c r="G128" s="201"/>
      <c r="H128" s="210"/>
      <c r="I128" s="201"/>
      <c r="J128" s="201"/>
      <c r="K128" s="201"/>
      <c r="L128" s="201"/>
      <c r="M128" s="201"/>
      <c r="N128" s="201"/>
      <c r="O128" s="201"/>
      <c r="P128" s="201"/>
      <c r="Q128" s="201"/>
      <c r="R128" s="201"/>
      <c r="S128" s="201"/>
      <c r="T128" s="201"/>
      <c r="U128" s="201"/>
      <c r="V128" s="201"/>
      <c r="W128" s="201"/>
      <c r="X128" s="201"/>
      <c r="Y128" s="201"/>
      <c r="Z128" s="201"/>
      <c r="AA128" s="201"/>
      <c r="AB128" s="201"/>
      <c r="AC128" s="201"/>
      <c r="AD128" s="201"/>
    </row>
    <row r="129" spans="1:30" ht="15">
      <c r="A129" s="209"/>
      <c r="B129" s="209"/>
      <c r="C129" s="201"/>
      <c r="D129" s="201"/>
      <c r="E129" s="201"/>
      <c r="F129" s="201"/>
      <c r="G129" s="201"/>
      <c r="H129" s="210"/>
      <c r="I129" s="201"/>
      <c r="J129" s="201"/>
      <c r="K129" s="201"/>
      <c r="L129" s="201"/>
      <c r="M129" s="201"/>
      <c r="N129" s="201"/>
      <c r="O129" s="201"/>
      <c r="P129" s="201"/>
      <c r="Q129" s="201"/>
      <c r="R129" s="201"/>
      <c r="S129" s="201"/>
      <c r="T129" s="201"/>
      <c r="U129" s="201"/>
      <c r="V129" s="201"/>
      <c r="W129" s="201"/>
      <c r="X129" s="201"/>
      <c r="Y129" s="201"/>
      <c r="Z129" s="201"/>
      <c r="AA129" s="201"/>
      <c r="AB129" s="201"/>
      <c r="AC129" s="201"/>
      <c r="AD129" s="201"/>
    </row>
    <row r="130" spans="1:30" ht="15">
      <c r="A130" s="209"/>
      <c r="B130" s="209"/>
      <c r="C130" s="201"/>
      <c r="D130" s="201"/>
      <c r="E130" s="201"/>
      <c r="F130" s="201"/>
      <c r="G130" s="201"/>
      <c r="H130" s="210"/>
      <c r="I130" s="201"/>
      <c r="J130" s="201"/>
      <c r="K130" s="201"/>
      <c r="L130" s="201"/>
      <c r="M130" s="201"/>
      <c r="N130" s="201"/>
      <c r="O130" s="201"/>
      <c r="P130" s="201"/>
      <c r="Q130" s="201"/>
      <c r="R130" s="201"/>
      <c r="S130" s="201"/>
      <c r="T130" s="201"/>
      <c r="U130" s="201"/>
      <c r="V130" s="201"/>
      <c r="W130" s="201"/>
      <c r="X130" s="201"/>
      <c r="Y130" s="201"/>
      <c r="Z130" s="201"/>
      <c r="AA130" s="201"/>
      <c r="AB130" s="201"/>
      <c r="AC130" s="201"/>
      <c r="AD130" s="201"/>
    </row>
    <row r="131" spans="1:30" ht="15">
      <c r="A131" s="209"/>
      <c r="B131" s="209"/>
      <c r="C131" s="201"/>
      <c r="D131" s="201"/>
      <c r="E131" s="201"/>
      <c r="F131" s="201"/>
      <c r="G131" s="201"/>
      <c r="H131" s="210"/>
      <c r="I131" s="201"/>
      <c r="J131" s="201"/>
      <c r="K131" s="201"/>
      <c r="L131" s="201"/>
      <c r="M131" s="201"/>
      <c r="N131" s="201"/>
      <c r="O131" s="201"/>
      <c r="P131" s="201"/>
      <c r="Q131" s="201"/>
      <c r="R131" s="201"/>
      <c r="S131" s="201"/>
      <c r="T131" s="201"/>
      <c r="U131" s="201"/>
      <c r="V131" s="201"/>
      <c r="W131" s="201"/>
      <c r="X131" s="201"/>
      <c r="Y131" s="201"/>
      <c r="Z131" s="201"/>
      <c r="AA131" s="201"/>
      <c r="AB131" s="201"/>
      <c r="AC131" s="201"/>
      <c r="AD131" s="201"/>
    </row>
    <row r="132" spans="1:30" ht="15">
      <c r="A132" s="209"/>
      <c r="B132" s="209"/>
      <c r="C132" s="201"/>
      <c r="D132" s="201"/>
      <c r="E132" s="201"/>
      <c r="F132" s="201"/>
      <c r="G132" s="201"/>
      <c r="H132" s="210"/>
      <c r="I132" s="201"/>
      <c r="J132" s="201"/>
      <c r="K132" s="201"/>
      <c r="L132" s="201"/>
      <c r="M132" s="201"/>
      <c r="N132" s="201"/>
      <c r="O132" s="201"/>
      <c r="P132" s="201"/>
      <c r="Q132" s="201"/>
      <c r="R132" s="201"/>
      <c r="S132" s="201"/>
      <c r="T132" s="201"/>
      <c r="U132" s="201"/>
      <c r="V132" s="201"/>
      <c r="W132" s="201"/>
      <c r="X132" s="201"/>
      <c r="Y132" s="201"/>
      <c r="Z132" s="201"/>
      <c r="AA132" s="201"/>
      <c r="AB132" s="201"/>
      <c r="AC132" s="201"/>
      <c r="AD132" s="201"/>
    </row>
    <row r="133" spans="1:30" ht="15">
      <c r="A133" s="209"/>
      <c r="B133" s="209"/>
      <c r="C133" s="201"/>
      <c r="D133" s="201"/>
      <c r="E133" s="201"/>
      <c r="F133" s="201"/>
      <c r="G133" s="201"/>
      <c r="H133" s="210"/>
      <c r="I133" s="201"/>
      <c r="J133" s="201"/>
      <c r="K133" s="201"/>
      <c r="L133" s="201"/>
      <c r="M133" s="201"/>
      <c r="N133" s="201"/>
      <c r="O133" s="201"/>
      <c r="P133" s="201"/>
      <c r="Q133" s="201"/>
      <c r="R133" s="201"/>
      <c r="S133" s="201"/>
      <c r="T133" s="201"/>
      <c r="U133" s="201"/>
      <c r="V133" s="201"/>
      <c r="W133" s="201"/>
      <c r="X133" s="201"/>
      <c r="Y133" s="201"/>
      <c r="Z133" s="201"/>
      <c r="AA133" s="201"/>
      <c r="AB133" s="201"/>
      <c r="AC133" s="201"/>
      <c r="AD133" s="201"/>
    </row>
    <row r="134" spans="1:30" ht="15">
      <c r="A134" s="209"/>
      <c r="B134" s="209"/>
      <c r="C134" s="201"/>
      <c r="D134" s="201"/>
      <c r="E134" s="201"/>
      <c r="F134" s="201"/>
      <c r="G134" s="201"/>
      <c r="H134" s="210"/>
      <c r="I134" s="201"/>
      <c r="J134" s="201"/>
      <c r="K134" s="201"/>
      <c r="L134" s="201"/>
      <c r="M134" s="201"/>
      <c r="N134" s="201"/>
      <c r="O134" s="201"/>
      <c r="P134" s="201"/>
      <c r="Q134" s="201"/>
      <c r="R134" s="201"/>
      <c r="S134" s="201"/>
      <c r="T134" s="201"/>
      <c r="U134" s="201"/>
      <c r="V134" s="201"/>
      <c r="W134" s="201"/>
      <c r="X134" s="201"/>
      <c r="Y134" s="201"/>
      <c r="Z134" s="201"/>
      <c r="AA134" s="201"/>
      <c r="AB134" s="201"/>
      <c r="AC134" s="201"/>
      <c r="AD134" s="201"/>
    </row>
    <row r="135" spans="1:30" ht="15">
      <c r="A135" s="209"/>
      <c r="B135" s="209"/>
      <c r="C135" s="201"/>
      <c r="D135" s="201"/>
      <c r="E135" s="201"/>
      <c r="F135" s="201"/>
      <c r="G135" s="201"/>
      <c r="H135" s="210"/>
      <c r="I135" s="201"/>
      <c r="J135" s="201"/>
      <c r="K135" s="201"/>
      <c r="L135" s="201"/>
      <c r="M135" s="201"/>
      <c r="N135" s="201"/>
      <c r="O135" s="201"/>
      <c r="P135" s="201"/>
      <c r="Q135" s="201"/>
      <c r="R135" s="201"/>
      <c r="S135" s="201"/>
      <c r="T135" s="201"/>
      <c r="U135" s="201"/>
      <c r="V135" s="201"/>
      <c r="W135" s="201"/>
      <c r="X135" s="201"/>
      <c r="Y135" s="201"/>
      <c r="Z135" s="201"/>
      <c r="AA135" s="201"/>
      <c r="AB135" s="201"/>
      <c r="AC135" s="201"/>
      <c r="AD135" s="201"/>
    </row>
    <row r="136" spans="1:30" ht="15">
      <c r="A136" s="209"/>
      <c r="B136" s="209"/>
      <c r="C136" s="201"/>
      <c r="D136" s="201"/>
      <c r="E136" s="201"/>
      <c r="F136" s="201"/>
      <c r="G136" s="201"/>
      <c r="H136" s="210"/>
      <c r="I136" s="201"/>
      <c r="J136" s="201"/>
      <c r="K136" s="201"/>
      <c r="L136" s="201"/>
      <c r="M136" s="201"/>
      <c r="N136" s="201"/>
      <c r="O136" s="201"/>
      <c r="P136" s="201"/>
      <c r="Q136" s="201"/>
      <c r="R136" s="201"/>
      <c r="S136" s="201"/>
      <c r="T136" s="201"/>
      <c r="U136" s="201"/>
      <c r="V136" s="201"/>
      <c r="W136" s="201"/>
      <c r="X136" s="201"/>
      <c r="Y136" s="201"/>
      <c r="Z136" s="201"/>
      <c r="AA136" s="201"/>
      <c r="AB136" s="201"/>
      <c r="AC136" s="201"/>
      <c r="AD136" s="201"/>
    </row>
    <row r="137" spans="1:30" ht="15">
      <c r="A137" s="209"/>
      <c r="B137" s="209"/>
      <c r="C137" s="201"/>
      <c r="D137" s="201"/>
      <c r="E137" s="201"/>
      <c r="F137" s="201"/>
      <c r="G137" s="201"/>
      <c r="H137" s="210"/>
      <c r="I137" s="201"/>
      <c r="J137" s="201"/>
      <c r="K137" s="201"/>
      <c r="L137" s="201"/>
      <c r="M137" s="201"/>
      <c r="N137" s="201"/>
      <c r="O137" s="201"/>
      <c r="P137" s="201"/>
      <c r="Q137" s="201"/>
      <c r="R137" s="201"/>
      <c r="S137" s="201"/>
      <c r="T137" s="201"/>
      <c r="U137" s="201"/>
      <c r="V137" s="201"/>
      <c r="W137" s="201"/>
      <c r="X137" s="201"/>
      <c r="Y137" s="201"/>
      <c r="Z137" s="201"/>
      <c r="AA137" s="201"/>
      <c r="AB137" s="201"/>
      <c r="AC137" s="201"/>
      <c r="AD137" s="201"/>
    </row>
    <row r="138" spans="1:30" ht="15">
      <c r="A138" s="209"/>
      <c r="B138" s="209"/>
      <c r="C138" s="201"/>
      <c r="D138" s="201"/>
      <c r="E138" s="201"/>
      <c r="F138" s="201"/>
      <c r="G138" s="201"/>
      <c r="H138" s="210"/>
      <c r="I138" s="201"/>
      <c r="J138" s="201"/>
      <c r="K138" s="201"/>
      <c r="L138" s="201"/>
      <c r="M138" s="201"/>
      <c r="N138" s="201"/>
      <c r="O138" s="201"/>
      <c r="P138" s="201"/>
      <c r="Q138" s="201"/>
      <c r="R138" s="201"/>
      <c r="S138" s="201"/>
      <c r="T138" s="201"/>
      <c r="U138" s="201"/>
      <c r="V138" s="201"/>
      <c r="W138" s="201"/>
      <c r="X138" s="201"/>
      <c r="Y138" s="201"/>
      <c r="Z138" s="201"/>
      <c r="AA138" s="201"/>
      <c r="AB138" s="201"/>
      <c r="AC138" s="201"/>
      <c r="AD138" s="201"/>
    </row>
    <row r="139" spans="1:30" ht="15">
      <c r="A139" s="209"/>
      <c r="B139" s="209"/>
      <c r="C139" s="201"/>
      <c r="D139" s="201"/>
      <c r="E139" s="201"/>
      <c r="F139" s="201"/>
      <c r="G139" s="201"/>
      <c r="H139" s="210"/>
      <c r="I139" s="201"/>
      <c r="J139" s="201"/>
      <c r="K139" s="201"/>
      <c r="L139" s="201"/>
      <c r="M139" s="201"/>
      <c r="N139" s="201"/>
      <c r="O139" s="201"/>
      <c r="P139" s="201"/>
      <c r="Q139" s="201"/>
      <c r="R139" s="201"/>
      <c r="S139" s="201"/>
      <c r="T139" s="201"/>
      <c r="U139" s="201"/>
      <c r="V139" s="201"/>
      <c r="W139" s="201"/>
      <c r="X139" s="201"/>
      <c r="Y139" s="201"/>
      <c r="Z139" s="201"/>
      <c r="AA139" s="201"/>
      <c r="AB139" s="201"/>
      <c r="AC139" s="201"/>
      <c r="AD139" s="201"/>
    </row>
    <row r="140" spans="1:30" ht="15">
      <c r="A140" s="209"/>
      <c r="B140" s="209"/>
      <c r="C140" s="201"/>
      <c r="D140" s="201"/>
      <c r="E140" s="201"/>
      <c r="F140" s="201"/>
      <c r="G140" s="201"/>
      <c r="H140" s="210"/>
      <c r="I140" s="201"/>
      <c r="J140" s="201"/>
      <c r="K140" s="201"/>
      <c r="L140" s="201"/>
      <c r="M140" s="201"/>
      <c r="N140" s="201"/>
      <c r="O140" s="201"/>
      <c r="P140" s="201"/>
      <c r="Q140" s="201"/>
      <c r="R140" s="201"/>
      <c r="S140" s="201"/>
      <c r="T140" s="201"/>
      <c r="U140" s="201"/>
      <c r="V140" s="201"/>
      <c r="W140" s="201"/>
      <c r="X140" s="201"/>
      <c r="Y140" s="201"/>
      <c r="Z140" s="201"/>
      <c r="AA140" s="201"/>
      <c r="AB140" s="201"/>
      <c r="AC140" s="201"/>
      <c r="AD140" s="201"/>
    </row>
    <row r="141" spans="1:30" ht="15">
      <c r="A141" s="209"/>
      <c r="B141" s="209"/>
      <c r="C141" s="201"/>
      <c r="D141" s="201"/>
      <c r="E141" s="201"/>
      <c r="F141" s="201"/>
      <c r="G141" s="201"/>
      <c r="H141" s="210"/>
      <c r="I141" s="201"/>
      <c r="J141" s="201"/>
      <c r="K141" s="201"/>
      <c r="L141" s="201"/>
      <c r="M141" s="201"/>
      <c r="N141" s="201"/>
      <c r="O141" s="201"/>
      <c r="P141" s="201"/>
      <c r="Q141" s="201"/>
      <c r="R141" s="201"/>
      <c r="S141" s="201"/>
      <c r="T141" s="201"/>
      <c r="U141" s="201"/>
      <c r="V141" s="201"/>
      <c r="W141" s="201"/>
      <c r="X141" s="201"/>
      <c r="Y141" s="201"/>
      <c r="Z141" s="201"/>
      <c r="AA141" s="201"/>
      <c r="AB141" s="201"/>
      <c r="AC141" s="201"/>
      <c r="AD141" s="201"/>
    </row>
    <row r="142" spans="1:30" ht="15">
      <c r="A142" s="209"/>
      <c r="B142" s="209"/>
      <c r="C142" s="201"/>
      <c r="D142" s="201"/>
      <c r="E142" s="201"/>
      <c r="F142" s="201"/>
      <c r="G142" s="201"/>
      <c r="H142" s="210"/>
      <c r="I142" s="201"/>
      <c r="J142" s="201"/>
      <c r="K142" s="201"/>
      <c r="L142" s="201"/>
      <c r="M142" s="201"/>
      <c r="N142" s="201"/>
      <c r="O142" s="201"/>
      <c r="P142" s="201"/>
      <c r="Q142" s="201"/>
      <c r="R142" s="201"/>
      <c r="S142" s="201"/>
      <c r="T142" s="201"/>
      <c r="U142" s="201"/>
      <c r="V142" s="201"/>
      <c r="W142" s="201"/>
      <c r="X142" s="201"/>
      <c r="Y142" s="201"/>
      <c r="Z142" s="201"/>
      <c r="AA142" s="201"/>
      <c r="AB142" s="201"/>
      <c r="AC142" s="201"/>
      <c r="AD142" s="201"/>
    </row>
    <row r="143" spans="1:30" ht="15">
      <c r="A143" s="209"/>
      <c r="B143" s="209"/>
      <c r="C143" s="201"/>
      <c r="D143" s="201"/>
      <c r="E143" s="201"/>
      <c r="F143" s="201"/>
      <c r="G143" s="201"/>
      <c r="H143" s="210"/>
      <c r="I143" s="201"/>
      <c r="J143" s="201"/>
      <c r="K143" s="201"/>
      <c r="L143" s="201"/>
      <c r="M143" s="201"/>
      <c r="N143" s="201"/>
      <c r="O143" s="201"/>
      <c r="P143" s="201"/>
      <c r="Q143" s="201"/>
      <c r="R143" s="201"/>
      <c r="S143" s="201"/>
      <c r="T143" s="201"/>
      <c r="U143" s="201"/>
      <c r="V143" s="201"/>
      <c r="W143" s="201"/>
      <c r="X143" s="201"/>
      <c r="Y143" s="201"/>
      <c r="Z143" s="201"/>
      <c r="AA143" s="201"/>
      <c r="AB143" s="201"/>
      <c r="AC143" s="201"/>
      <c r="AD143" s="201"/>
    </row>
    <row r="144" spans="1:30" ht="15">
      <c r="A144" s="209"/>
      <c r="B144" s="209"/>
      <c r="C144" s="201"/>
      <c r="D144" s="201"/>
      <c r="E144" s="201"/>
      <c r="F144" s="201"/>
      <c r="G144" s="201"/>
      <c r="H144" s="210"/>
      <c r="I144" s="201"/>
      <c r="J144" s="201"/>
      <c r="K144" s="201"/>
      <c r="L144" s="201"/>
      <c r="M144" s="201"/>
      <c r="N144" s="201"/>
      <c r="O144" s="201"/>
      <c r="P144" s="201"/>
      <c r="Q144" s="201"/>
      <c r="R144" s="201"/>
      <c r="S144" s="201"/>
      <c r="T144" s="201"/>
      <c r="U144" s="201"/>
      <c r="V144" s="201"/>
      <c r="W144" s="201"/>
      <c r="X144" s="201"/>
      <c r="Y144" s="201"/>
      <c r="Z144" s="201"/>
      <c r="AA144" s="201"/>
      <c r="AB144" s="201"/>
      <c r="AC144" s="201"/>
      <c r="AD144" s="201"/>
    </row>
    <row r="145" spans="1:30" ht="15">
      <c r="A145" s="209"/>
      <c r="B145" s="209"/>
      <c r="C145" s="201"/>
      <c r="D145" s="201"/>
      <c r="E145" s="201"/>
      <c r="F145" s="201"/>
      <c r="G145" s="201"/>
      <c r="H145" s="210"/>
      <c r="I145" s="201"/>
      <c r="J145" s="201"/>
      <c r="K145" s="201"/>
      <c r="L145" s="201"/>
      <c r="M145" s="201"/>
      <c r="N145" s="201"/>
      <c r="O145" s="201"/>
      <c r="P145" s="201"/>
      <c r="Q145" s="201"/>
      <c r="R145" s="201"/>
      <c r="S145" s="201"/>
      <c r="T145" s="201"/>
      <c r="U145" s="201"/>
      <c r="V145" s="201"/>
      <c r="W145" s="201"/>
      <c r="X145" s="201"/>
      <c r="Y145" s="201"/>
      <c r="Z145" s="201"/>
      <c r="AA145" s="201"/>
      <c r="AB145" s="201"/>
      <c r="AC145" s="201"/>
      <c r="AD145" s="201"/>
    </row>
    <row r="146" spans="1:30" ht="15">
      <c r="A146" s="209"/>
      <c r="B146" s="209"/>
      <c r="C146" s="201"/>
      <c r="D146" s="201"/>
      <c r="E146" s="201"/>
      <c r="F146" s="201"/>
      <c r="G146" s="201"/>
      <c r="H146" s="210"/>
      <c r="I146" s="201"/>
      <c r="J146" s="201"/>
      <c r="K146" s="201"/>
      <c r="L146" s="201"/>
      <c r="M146" s="201"/>
      <c r="N146" s="201"/>
      <c r="O146" s="201"/>
      <c r="P146" s="201"/>
      <c r="Q146" s="201"/>
      <c r="R146" s="201"/>
      <c r="S146" s="201"/>
      <c r="T146" s="201"/>
      <c r="U146" s="201"/>
      <c r="V146" s="201"/>
      <c r="W146" s="201"/>
      <c r="X146" s="201"/>
      <c r="Y146" s="201"/>
      <c r="Z146" s="201"/>
      <c r="AA146" s="201"/>
      <c r="AB146" s="201"/>
      <c r="AC146" s="201"/>
      <c r="AD146" s="201"/>
    </row>
    <row r="147" spans="1:30" ht="15">
      <c r="A147" s="209"/>
      <c r="B147" s="209"/>
      <c r="C147" s="201"/>
      <c r="D147" s="201"/>
      <c r="E147" s="201"/>
      <c r="F147" s="201"/>
      <c r="G147" s="201"/>
      <c r="H147" s="210"/>
      <c r="I147" s="201"/>
      <c r="J147" s="201"/>
      <c r="K147" s="201"/>
      <c r="L147" s="201"/>
      <c r="M147" s="201"/>
      <c r="N147" s="201"/>
      <c r="O147" s="201"/>
      <c r="P147" s="201"/>
      <c r="Q147" s="201"/>
      <c r="R147" s="201"/>
      <c r="S147" s="201"/>
      <c r="T147" s="201"/>
      <c r="U147" s="201"/>
      <c r="V147" s="201"/>
      <c r="W147" s="201"/>
      <c r="X147" s="201"/>
      <c r="Y147" s="201"/>
      <c r="Z147" s="201"/>
      <c r="AA147" s="201"/>
      <c r="AB147" s="201"/>
      <c r="AC147" s="201"/>
      <c r="AD147" s="201"/>
    </row>
    <row r="148" spans="1:30" ht="15">
      <c r="A148" s="209"/>
      <c r="B148" s="209"/>
      <c r="C148" s="201"/>
      <c r="D148" s="201"/>
      <c r="E148" s="201"/>
      <c r="F148" s="201"/>
      <c r="G148" s="201"/>
      <c r="H148" s="210"/>
      <c r="I148" s="201"/>
      <c r="J148" s="201"/>
      <c r="K148" s="201"/>
      <c r="L148" s="201"/>
      <c r="M148" s="201"/>
      <c r="N148" s="201"/>
      <c r="O148" s="201"/>
      <c r="P148" s="201"/>
      <c r="Q148" s="201"/>
      <c r="R148" s="201"/>
      <c r="S148" s="201"/>
      <c r="T148" s="201"/>
      <c r="U148" s="201"/>
      <c r="V148" s="201"/>
      <c r="W148" s="201"/>
      <c r="X148" s="201"/>
      <c r="Y148" s="201"/>
      <c r="Z148" s="201"/>
      <c r="AA148" s="201"/>
      <c r="AB148" s="201"/>
      <c r="AC148" s="201"/>
      <c r="AD148" s="201"/>
    </row>
    <row r="149" spans="1:30" ht="15">
      <c r="A149" s="209"/>
      <c r="B149" s="209"/>
      <c r="C149" s="201"/>
      <c r="D149" s="201"/>
      <c r="E149" s="201"/>
      <c r="F149" s="201"/>
      <c r="G149" s="201"/>
      <c r="H149" s="210"/>
      <c r="I149" s="201"/>
      <c r="J149" s="201"/>
      <c r="K149" s="201"/>
      <c r="L149" s="201"/>
      <c r="M149" s="201"/>
      <c r="N149" s="201"/>
      <c r="O149" s="201"/>
      <c r="P149" s="201"/>
      <c r="Q149" s="201"/>
      <c r="R149" s="201"/>
      <c r="S149" s="201"/>
      <c r="T149" s="201"/>
      <c r="U149" s="201"/>
      <c r="V149" s="201"/>
      <c r="W149" s="201"/>
      <c r="X149" s="201"/>
      <c r="Y149" s="201"/>
      <c r="Z149" s="201"/>
      <c r="AA149" s="201"/>
      <c r="AB149" s="201"/>
      <c r="AC149" s="201"/>
      <c r="AD149" s="201"/>
    </row>
    <row r="150" spans="1:30" ht="15">
      <c r="A150" s="209"/>
      <c r="B150" s="209"/>
      <c r="C150" s="201"/>
      <c r="D150" s="201"/>
      <c r="E150" s="201"/>
      <c r="F150" s="201"/>
      <c r="G150" s="201"/>
      <c r="H150" s="210"/>
      <c r="I150" s="201"/>
      <c r="J150" s="201"/>
      <c r="K150" s="201"/>
      <c r="L150" s="201"/>
      <c r="M150" s="201"/>
      <c r="N150" s="201"/>
      <c r="O150" s="201"/>
      <c r="P150" s="201"/>
      <c r="Q150" s="201"/>
      <c r="R150" s="201"/>
      <c r="S150" s="201"/>
      <c r="T150" s="201"/>
      <c r="U150" s="201"/>
      <c r="V150" s="201"/>
      <c r="W150" s="201"/>
      <c r="X150" s="201"/>
      <c r="Y150" s="201"/>
      <c r="Z150" s="201"/>
      <c r="AA150" s="201"/>
      <c r="AB150" s="201"/>
      <c r="AC150" s="201"/>
      <c r="AD150" s="201"/>
    </row>
    <row r="151" spans="1:30" ht="15">
      <c r="A151" s="209"/>
      <c r="B151" s="209"/>
      <c r="C151" s="201"/>
      <c r="D151" s="201"/>
      <c r="E151" s="201"/>
      <c r="F151" s="201"/>
      <c r="G151" s="201"/>
      <c r="H151" s="210"/>
      <c r="I151" s="201"/>
      <c r="J151" s="201"/>
      <c r="K151" s="201"/>
      <c r="L151" s="201"/>
      <c r="M151" s="201"/>
      <c r="N151" s="201"/>
      <c r="O151" s="201"/>
      <c r="P151" s="201"/>
      <c r="Q151" s="201"/>
      <c r="R151" s="201"/>
      <c r="S151" s="201"/>
      <c r="T151" s="201"/>
      <c r="U151" s="201"/>
      <c r="V151" s="201"/>
      <c r="W151" s="201"/>
      <c r="X151" s="201"/>
      <c r="Y151" s="201"/>
      <c r="Z151" s="201"/>
      <c r="AA151" s="201"/>
      <c r="AB151" s="201"/>
      <c r="AC151" s="201"/>
      <c r="AD151" s="201"/>
    </row>
    <row r="152" spans="1:30" ht="15">
      <c r="A152" s="209"/>
      <c r="B152" s="209"/>
      <c r="C152" s="201"/>
      <c r="D152" s="201"/>
      <c r="E152" s="201"/>
      <c r="F152" s="201"/>
      <c r="G152" s="201"/>
      <c r="H152" s="210"/>
      <c r="I152" s="201"/>
      <c r="J152" s="201"/>
      <c r="K152" s="201"/>
      <c r="L152" s="201"/>
      <c r="M152" s="201"/>
      <c r="N152" s="201"/>
      <c r="O152" s="201"/>
      <c r="P152" s="201"/>
      <c r="Q152" s="201"/>
      <c r="R152" s="201"/>
      <c r="S152" s="201"/>
      <c r="T152" s="201"/>
      <c r="U152" s="201"/>
      <c r="V152" s="201"/>
      <c r="W152" s="201"/>
      <c r="X152" s="201"/>
      <c r="Y152" s="201"/>
      <c r="Z152" s="201"/>
      <c r="AA152" s="201"/>
      <c r="AB152" s="201"/>
      <c r="AC152" s="201"/>
      <c r="AD152" s="201"/>
    </row>
    <row r="153" spans="1:30" ht="15">
      <c r="A153" s="209"/>
      <c r="B153" s="209"/>
      <c r="C153" s="201"/>
      <c r="D153" s="201"/>
      <c r="E153" s="201"/>
      <c r="F153" s="201"/>
      <c r="G153" s="201"/>
      <c r="H153" s="210"/>
      <c r="I153" s="201"/>
      <c r="J153" s="201"/>
      <c r="K153" s="201"/>
      <c r="L153" s="201"/>
      <c r="M153" s="201"/>
      <c r="N153" s="201"/>
      <c r="O153" s="201"/>
      <c r="P153" s="201"/>
      <c r="Q153" s="201"/>
      <c r="R153" s="201"/>
      <c r="S153" s="201"/>
      <c r="T153" s="201"/>
      <c r="U153" s="201"/>
      <c r="V153" s="201"/>
      <c r="W153" s="201"/>
      <c r="X153" s="201"/>
      <c r="Y153" s="201"/>
      <c r="Z153" s="201"/>
      <c r="AA153" s="201"/>
      <c r="AB153" s="201"/>
      <c r="AC153" s="201"/>
      <c r="AD153" s="201"/>
    </row>
    <row r="154" spans="1:30" ht="15">
      <c r="A154" s="209"/>
      <c r="B154" s="209"/>
      <c r="C154" s="201"/>
      <c r="D154" s="201"/>
      <c r="E154" s="201"/>
      <c r="F154" s="201"/>
      <c r="G154" s="201"/>
      <c r="H154" s="210"/>
      <c r="I154" s="201"/>
      <c r="J154" s="201"/>
      <c r="K154" s="201"/>
      <c r="L154" s="201"/>
      <c r="M154" s="201"/>
      <c r="N154" s="201"/>
      <c r="O154" s="201"/>
      <c r="P154" s="201"/>
      <c r="Q154" s="201"/>
      <c r="R154" s="201"/>
      <c r="S154" s="201"/>
      <c r="T154" s="201"/>
      <c r="U154" s="201"/>
      <c r="V154" s="201"/>
      <c r="W154" s="201"/>
      <c r="X154" s="201"/>
      <c r="Y154" s="201"/>
      <c r="Z154" s="201"/>
      <c r="AA154" s="201"/>
      <c r="AB154" s="201"/>
      <c r="AC154" s="201"/>
      <c r="AD154" s="201"/>
    </row>
    <row r="155" spans="1:30" ht="15">
      <c r="A155" s="209"/>
      <c r="B155" s="209"/>
      <c r="C155" s="201"/>
      <c r="D155" s="201"/>
      <c r="E155" s="201"/>
      <c r="F155" s="201"/>
      <c r="G155" s="201"/>
      <c r="H155" s="210"/>
      <c r="I155" s="201"/>
      <c r="J155" s="201"/>
      <c r="K155" s="201"/>
      <c r="L155" s="201"/>
      <c r="M155" s="201"/>
      <c r="N155" s="201"/>
      <c r="O155" s="201"/>
      <c r="P155" s="201"/>
      <c r="Q155" s="201"/>
      <c r="R155" s="201"/>
      <c r="S155" s="201"/>
      <c r="T155" s="201"/>
      <c r="U155" s="201"/>
      <c r="V155" s="201"/>
      <c r="W155" s="201"/>
      <c r="X155" s="201"/>
      <c r="Y155" s="201"/>
      <c r="Z155" s="201"/>
      <c r="AA155" s="201"/>
      <c r="AB155" s="201"/>
      <c r="AC155" s="201"/>
      <c r="AD155" s="201"/>
    </row>
    <row r="156" spans="1:30" ht="15">
      <c r="A156" s="209"/>
      <c r="B156" s="209"/>
      <c r="C156" s="201"/>
      <c r="D156" s="201"/>
      <c r="E156" s="201"/>
      <c r="F156" s="201"/>
      <c r="G156" s="201"/>
      <c r="H156" s="210"/>
      <c r="I156" s="201"/>
      <c r="J156" s="201"/>
      <c r="K156" s="201"/>
      <c r="L156" s="201"/>
      <c r="M156" s="201"/>
      <c r="N156" s="201"/>
      <c r="O156" s="201"/>
      <c r="P156" s="201"/>
      <c r="Q156" s="201"/>
      <c r="R156" s="201"/>
      <c r="S156" s="201"/>
      <c r="T156" s="201"/>
      <c r="U156" s="201"/>
      <c r="V156" s="201"/>
      <c r="W156" s="201"/>
      <c r="X156" s="201"/>
      <c r="Y156" s="201"/>
      <c r="Z156" s="201"/>
      <c r="AA156" s="201"/>
      <c r="AB156" s="201"/>
      <c r="AC156" s="201"/>
      <c r="AD156" s="201"/>
    </row>
    <row r="157" spans="1:30" ht="15">
      <c r="A157" s="209"/>
      <c r="B157" s="209"/>
      <c r="C157" s="201"/>
      <c r="D157" s="201"/>
      <c r="E157" s="201"/>
      <c r="F157" s="201"/>
      <c r="G157" s="201"/>
      <c r="H157" s="210"/>
      <c r="I157" s="201"/>
      <c r="J157" s="201"/>
      <c r="K157" s="201"/>
      <c r="L157" s="201"/>
      <c r="M157" s="201"/>
      <c r="N157" s="201"/>
      <c r="O157" s="201"/>
      <c r="P157" s="201"/>
      <c r="Q157" s="201"/>
      <c r="R157" s="201"/>
      <c r="S157" s="201"/>
      <c r="T157" s="201"/>
      <c r="U157" s="201"/>
      <c r="V157" s="201"/>
      <c r="W157" s="201"/>
      <c r="X157" s="201"/>
      <c r="Y157" s="201"/>
      <c r="Z157" s="201"/>
      <c r="AA157" s="201"/>
      <c r="AB157" s="201"/>
      <c r="AC157" s="201"/>
      <c r="AD157" s="201"/>
    </row>
    <row r="158" spans="1:30" ht="15">
      <c r="A158" s="209"/>
      <c r="B158" s="209"/>
      <c r="C158" s="201"/>
      <c r="D158" s="201"/>
      <c r="E158" s="201"/>
      <c r="F158" s="201"/>
      <c r="G158" s="201"/>
      <c r="H158" s="210"/>
      <c r="I158" s="201"/>
      <c r="J158" s="201"/>
      <c r="K158" s="201"/>
      <c r="L158" s="201"/>
      <c r="M158" s="201"/>
      <c r="N158" s="201"/>
      <c r="O158" s="201"/>
      <c r="P158" s="201"/>
      <c r="Q158" s="201"/>
      <c r="R158" s="201"/>
      <c r="S158" s="201"/>
      <c r="T158" s="201"/>
      <c r="U158" s="201"/>
      <c r="V158" s="201"/>
      <c r="W158" s="201"/>
      <c r="X158" s="201"/>
      <c r="Y158" s="201"/>
      <c r="Z158" s="201"/>
      <c r="AA158" s="201"/>
      <c r="AB158" s="201"/>
      <c r="AC158" s="201"/>
      <c r="AD158" s="201"/>
    </row>
    <row r="159" spans="1:30" ht="15">
      <c r="A159" s="209"/>
      <c r="B159" s="209"/>
      <c r="C159" s="201"/>
      <c r="D159" s="201"/>
      <c r="E159" s="201"/>
      <c r="F159" s="201"/>
      <c r="G159" s="201"/>
      <c r="H159" s="210"/>
      <c r="I159" s="201"/>
      <c r="J159" s="201"/>
      <c r="K159" s="201"/>
      <c r="L159" s="201"/>
      <c r="M159" s="201"/>
      <c r="N159" s="201"/>
      <c r="O159" s="201"/>
      <c r="P159" s="201"/>
      <c r="Q159" s="201"/>
      <c r="R159" s="201"/>
      <c r="S159" s="201"/>
      <c r="T159" s="201"/>
      <c r="U159" s="201"/>
      <c r="V159" s="201"/>
      <c r="W159" s="201"/>
      <c r="X159" s="201"/>
      <c r="Y159" s="201"/>
      <c r="Z159" s="201"/>
      <c r="AA159" s="201"/>
      <c r="AB159" s="201"/>
      <c r="AC159" s="201"/>
      <c r="AD159" s="201"/>
    </row>
    <row r="160" spans="1:30" ht="15">
      <c r="A160" s="209"/>
      <c r="B160" s="209"/>
      <c r="C160" s="201"/>
      <c r="D160" s="201"/>
      <c r="E160" s="201"/>
      <c r="F160" s="201"/>
      <c r="G160" s="201"/>
      <c r="H160" s="210"/>
      <c r="I160" s="201"/>
      <c r="J160" s="201"/>
      <c r="K160" s="201"/>
      <c r="L160" s="201"/>
      <c r="M160" s="201"/>
      <c r="N160" s="201"/>
      <c r="O160" s="201"/>
      <c r="P160" s="201"/>
      <c r="Q160" s="201"/>
      <c r="R160" s="201"/>
      <c r="S160" s="201"/>
      <c r="T160" s="201"/>
      <c r="U160" s="201"/>
      <c r="V160" s="201"/>
      <c r="W160" s="201"/>
      <c r="X160" s="201"/>
      <c r="Y160" s="201"/>
      <c r="Z160" s="201"/>
      <c r="AA160" s="201"/>
      <c r="AB160" s="201"/>
      <c r="AC160" s="201"/>
      <c r="AD160" s="201"/>
    </row>
    <row r="161" spans="1:30" ht="15">
      <c r="A161" s="209"/>
      <c r="B161" s="209"/>
      <c r="C161" s="201"/>
      <c r="D161" s="201"/>
      <c r="E161" s="201"/>
      <c r="F161" s="201"/>
      <c r="G161" s="201"/>
      <c r="H161" s="210"/>
      <c r="I161" s="201"/>
      <c r="J161" s="201"/>
      <c r="K161" s="201"/>
      <c r="L161" s="201"/>
      <c r="M161" s="201"/>
      <c r="N161" s="201"/>
      <c r="O161" s="201"/>
      <c r="P161" s="201"/>
      <c r="Q161" s="201"/>
      <c r="R161" s="201"/>
      <c r="S161" s="201"/>
      <c r="T161" s="201"/>
      <c r="U161" s="201"/>
      <c r="V161" s="201"/>
      <c r="W161" s="201"/>
      <c r="X161" s="201"/>
      <c r="Y161" s="201"/>
      <c r="Z161" s="201"/>
      <c r="AA161" s="201"/>
      <c r="AB161" s="201"/>
      <c r="AC161" s="201"/>
      <c r="AD161" s="201"/>
    </row>
    <row r="162" spans="1:30" ht="15">
      <c r="A162" s="209"/>
      <c r="B162" s="209"/>
      <c r="C162" s="201"/>
      <c r="D162" s="201"/>
      <c r="E162" s="201"/>
      <c r="F162" s="201"/>
      <c r="G162" s="201"/>
      <c r="H162" s="210"/>
      <c r="I162" s="201"/>
      <c r="J162" s="201"/>
      <c r="K162" s="201"/>
      <c r="L162" s="201"/>
      <c r="M162" s="201"/>
      <c r="N162" s="201"/>
      <c r="O162" s="201"/>
      <c r="P162" s="201"/>
      <c r="Q162" s="201"/>
      <c r="R162" s="201"/>
      <c r="S162" s="201"/>
      <c r="T162" s="201"/>
      <c r="U162" s="201"/>
      <c r="V162" s="201"/>
      <c r="W162" s="201"/>
      <c r="X162" s="201"/>
      <c r="Y162" s="201"/>
      <c r="Z162" s="201"/>
      <c r="AA162" s="201"/>
      <c r="AB162" s="201"/>
      <c r="AC162" s="201"/>
      <c r="AD162" s="201"/>
    </row>
    <row r="163" spans="1:30" ht="15">
      <c r="A163" s="209"/>
      <c r="B163" s="209"/>
      <c r="C163" s="201"/>
      <c r="D163" s="201"/>
      <c r="E163" s="201"/>
      <c r="F163" s="201"/>
      <c r="G163" s="201"/>
      <c r="H163" s="210"/>
      <c r="I163" s="201"/>
      <c r="J163" s="201"/>
      <c r="K163" s="201"/>
      <c r="L163" s="201"/>
      <c r="M163" s="201"/>
      <c r="N163" s="201"/>
      <c r="O163" s="201"/>
      <c r="P163" s="201"/>
      <c r="Q163" s="201"/>
      <c r="R163" s="201"/>
      <c r="S163" s="201"/>
      <c r="T163" s="201"/>
      <c r="U163" s="201"/>
      <c r="V163" s="201"/>
      <c r="W163" s="201"/>
      <c r="X163" s="201"/>
      <c r="Y163" s="201"/>
      <c r="Z163" s="201"/>
      <c r="AA163" s="201"/>
      <c r="AB163" s="201"/>
      <c r="AC163" s="201"/>
      <c r="AD163" s="201"/>
    </row>
    <row r="164" spans="1:30" ht="15">
      <c r="A164" s="209"/>
      <c r="B164" s="211"/>
      <c r="C164" s="201"/>
      <c r="D164" s="201"/>
      <c r="E164" s="201"/>
      <c r="F164" s="201"/>
      <c r="G164" s="201"/>
      <c r="H164" s="210"/>
      <c r="I164" s="201"/>
      <c r="J164" s="201"/>
      <c r="K164" s="201"/>
      <c r="L164" s="201"/>
      <c r="M164" s="201"/>
      <c r="N164" s="201"/>
      <c r="O164" s="201"/>
      <c r="P164" s="201"/>
      <c r="Q164" s="201"/>
      <c r="R164" s="201"/>
      <c r="S164" s="201"/>
      <c r="T164" s="201"/>
      <c r="U164" s="201"/>
      <c r="V164" s="201"/>
      <c r="W164" s="201"/>
      <c r="X164" s="201"/>
      <c r="Y164" s="201"/>
      <c r="Z164" s="201"/>
      <c r="AA164" s="201"/>
      <c r="AB164" s="201"/>
      <c r="AC164" s="201"/>
      <c r="AD164" s="201"/>
    </row>
    <row r="165" spans="1:30" ht="15">
      <c r="A165" s="209"/>
      <c r="B165" s="209"/>
      <c r="C165" s="201"/>
      <c r="D165" s="201"/>
      <c r="E165" s="201"/>
      <c r="F165" s="201"/>
      <c r="G165" s="201"/>
      <c r="H165" s="210"/>
      <c r="I165" s="201"/>
      <c r="J165" s="201"/>
      <c r="K165" s="201"/>
      <c r="L165" s="201"/>
      <c r="M165" s="201"/>
      <c r="N165" s="201"/>
      <c r="O165" s="201"/>
      <c r="P165" s="201"/>
      <c r="Q165" s="201"/>
      <c r="R165" s="201"/>
      <c r="S165" s="201"/>
      <c r="T165" s="201"/>
      <c r="U165" s="201"/>
      <c r="V165" s="201"/>
      <c r="W165" s="201"/>
      <c r="X165" s="201"/>
      <c r="Y165" s="201"/>
      <c r="Z165" s="201"/>
      <c r="AA165" s="201"/>
      <c r="AB165" s="201"/>
      <c r="AC165" s="201"/>
      <c r="AD165" s="201"/>
    </row>
    <row r="166" spans="1:30" ht="15">
      <c r="A166" s="209"/>
      <c r="B166" s="209"/>
      <c r="C166" s="201"/>
      <c r="D166" s="201"/>
      <c r="E166" s="201"/>
      <c r="F166" s="201"/>
      <c r="G166" s="201"/>
      <c r="H166" s="210"/>
      <c r="I166" s="201"/>
      <c r="J166" s="201"/>
      <c r="K166" s="201"/>
      <c r="L166" s="201"/>
      <c r="M166" s="201"/>
      <c r="N166" s="201"/>
      <c r="O166" s="201"/>
      <c r="P166" s="201"/>
      <c r="Q166" s="201"/>
      <c r="R166" s="201"/>
      <c r="S166" s="201"/>
      <c r="T166" s="201"/>
      <c r="U166" s="201"/>
      <c r="V166" s="201"/>
      <c r="W166" s="201"/>
      <c r="X166" s="201"/>
      <c r="Y166" s="201"/>
      <c r="Z166" s="201"/>
      <c r="AA166" s="201"/>
      <c r="AB166" s="201"/>
      <c r="AC166" s="201"/>
      <c r="AD166" s="201"/>
    </row>
    <row r="167" spans="1:30" ht="15">
      <c r="A167" s="209"/>
      <c r="B167" s="209"/>
      <c r="C167" s="201"/>
      <c r="D167" s="201"/>
      <c r="E167" s="201"/>
      <c r="F167" s="201"/>
      <c r="G167" s="201"/>
      <c r="H167" s="210"/>
      <c r="I167" s="201"/>
      <c r="J167" s="201"/>
      <c r="K167" s="201"/>
      <c r="L167" s="201"/>
      <c r="M167" s="201"/>
      <c r="N167" s="201"/>
      <c r="O167" s="201"/>
      <c r="P167" s="201"/>
      <c r="Q167" s="201"/>
      <c r="R167" s="201"/>
      <c r="S167" s="201"/>
      <c r="T167" s="201"/>
      <c r="U167" s="201"/>
      <c r="V167" s="201"/>
      <c r="W167" s="201"/>
      <c r="X167" s="201"/>
      <c r="Y167" s="201"/>
      <c r="Z167" s="201"/>
      <c r="AA167" s="201"/>
      <c r="AB167" s="201"/>
      <c r="AC167" s="201"/>
      <c r="AD167" s="201"/>
    </row>
    <row r="168" spans="1:30" ht="15">
      <c r="A168" s="209"/>
      <c r="B168" s="209"/>
      <c r="C168" s="201"/>
      <c r="D168" s="201"/>
      <c r="E168" s="201"/>
      <c r="F168" s="201"/>
      <c r="G168" s="201"/>
      <c r="H168" s="210"/>
      <c r="I168" s="201"/>
      <c r="J168" s="201"/>
      <c r="K168" s="201"/>
      <c r="L168" s="201"/>
      <c r="M168" s="201"/>
      <c r="N168" s="201"/>
      <c r="O168" s="201"/>
      <c r="P168" s="201"/>
      <c r="Q168" s="201"/>
      <c r="R168" s="201"/>
      <c r="S168" s="201"/>
      <c r="T168" s="201"/>
      <c r="U168" s="201"/>
      <c r="V168" s="201"/>
      <c r="W168" s="201"/>
      <c r="X168" s="201"/>
      <c r="Y168" s="201"/>
      <c r="Z168" s="201"/>
      <c r="AA168" s="201"/>
      <c r="AB168" s="201"/>
      <c r="AC168" s="201"/>
      <c r="AD168" s="201"/>
    </row>
    <row r="169" spans="1:30" ht="15">
      <c r="A169" s="209"/>
      <c r="B169" s="209"/>
      <c r="C169" s="201"/>
      <c r="D169" s="201"/>
      <c r="E169" s="201"/>
      <c r="F169" s="201"/>
      <c r="G169" s="201"/>
      <c r="H169" s="210"/>
      <c r="I169" s="201"/>
      <c r="J169" s="201"/>
      <c r="K169" s="201"/>
      <c r="L169" s="201"/>
      <c r="M169" s="201"/>
      <c r="N169" s="201"/>
      <c r="O169" s="201"/>
      <c r="P169" s="201"/>
      <c r="Q169" s="201"/>
      <c r="R169" s="201"/>
      <c r="S169" s="201"/>
      <c r="T169" s="201"/>
      <c r="U169" s="201"/>
      <c r="V169" s="201"/>
      <c r="W169" s="201"/>
      <c r="X169" s="201"/>
      <c r="Y169" s="201"/>
      <c r="Z169" s="201"/>
      <c r="AA169" s="201"/>
      <c r="AB169" s="201"/>
      <c r="AC169" s="201"/>
      <c r="AD169" s="201"/>
    </row>
    <row r="170" spans="1:30" ht="15">
      <c r="A170" s="209"/>
      <c r="B170" s="209"/>
      <c r="C170" s="201"/>
      <c r="D170" s="201"/>
      <c r="E170" s="201"/>
      <c r="F170" s="201"/>
      <c r="G170" s="201"/>
      <c r="H170" s="210"/>
      <c r="I170" s="201"/>
      <c r="J170" s="201"/>
      <c r="K170" s="201"/>
      <c r="L170" s="201"/>
      <c r="M170" s="201"/>
      <c r="N170" s="201"/>
      <c r="O170" s="201"/>
      <c r="P170" s="201"/>
      <c r="Q170" s="201"/>
      <c r="R170" s="201"/>
      <c r="S170" s="201"/>
      <c r="T170" s="201"/>
      <c r="U170" s="201"/>
      <c r="V170" s="201"/>
      <c r="W170" s="201"/>
      <c r="X170" s="201"/>
      <c r="Y170" s="201"/>
      <c r="Z170" s="201"/>
      <c r="AA170" s="201"/>
      <c r="AB170" s="201"/>
      <c r="AC170" s="201"/>
      <c r="AD170" s="201"/>
    </row>
    <row r="171" spans="1:30" ht="15">
      <c r="A171" s="209"/>
      <c r="B171" s="209"/>
      <c r="C171" s="201"/>
      <c r="D171" s="201"/>
      <c r="E171" s="201"/>
      <c r="F171" s="201"/>
      <c r="G171" s="201"/>
      <c r="H171" s="210"/>
      <c r="I171" s="201"/>
      <c r="J171" s="201"/>
      <c r="K171" s="201"/>
      <c r="L171" s="201"/>
      <c r="M171" s="201"/>
      <c r="N171" s="201"/>
      <c r="O171" s="201"/>
      <c r="P171" s="201"/>
      <c r="Q171" s="201"/>
      <c r="R171" s="201"/>
      <c r="S171" s="201"/>
      <c r="T171" s="201"/>
      <c r="U171" s="201"/>
      <c r="V171" s="201"/>
      <c r="W171" s="201"/>
      <c r="X171" s="201"/>
      <c r="Y171" s="201"/>
      <c r="Z171" s="201"/>
      <c r="AA171" s="201"/>
      <c r="AB171" s="201"/>
      <c r="AC171" s="201"/>
      <c r="AD171" s="201"/>
    </row>
    <row r="172" spans="1:30" ht="15">
      <c r="A172" s="209"/>
      <c r="B172" s="209"/>
      <c r="C172" s="201"/>
      <c r="D172" s="201"/>
      <c r="E172" s="201"/>
      <c r="F172" s="201"/>
      <c r="G172" s="201"/>
      <c r="H172" s="210"/>
      <c r="I172" s="201"/>
      <c r="J172" s="201"/>
      <c r="K172" s="201"/>
      <c r="L172" s="201"/>
      <c r="M172" s="201"/>
      <c r="N172" s="201"/>
      <c r="O172" s="201"/>
      <c r="P172" s="201"/>
      <c r="Q172" s="201"/>
      <c r="R172" s="201"/>
      <c r="S172" s="201"/>
      <c r="T172" s="201"/>
      <c r="U172" s="201"/>
      <c r="V172" s="201"/>
      <c r="W172" s="201"/>
      <c r="X172" s="201"/>
      <c r="Y172" s="201"/>
      <c r="Z172" s="201"/>
      <c r="AA172" s="201"/>
      <c r="AB172" s="201"/>
      <c r="AC172" s="201"/>
      <c r="AD172" s="201"/>
    </row>
    <row r="173" spans="1:30" ht="15">
      <c r="A173" s="209"/>
      <c r="B173" s="209"/>
      <c r="C173" s="201"/>
      <c r="D173" s="201"/>
      <c r="E173" s="201"/>
      <c r="F173" s="201"/>
      <c r="G173" s="201"/>
      <c r="H173" s="210"/>
      <c r="I173" s="201"/>
      <c r="J173" s="201"/>
      <c r="K173" s="201"/>
      <c r="L173" s="201"/>
      <c r="M173" s="201"/>
      <c r="N173" s="201"/>
      <c r="O173" s="201"/>
      <c r="P173" s="201"/>
      <c r="Q173" s="201"/>
      <c r="R173" s="201"/>
      <c r="S173" s="201"/>
      <c r="T173" s="201"/>
      <c r="U173" s="201"/>
      <c r="V173" s="201"/>
      <c r="W173" s="201"/>
      <c r="X173" s="201"/>
      <c r="Y173" s="201"/>
      <c r="Z173" s="201"/>
      <c r="AA173" s="201"/>
      <c r="AB173" s="201"/>
      <c r="AC173" s="201"/>
      <c r="AD173" s="201"/>
    </row>
    <row r="174" spans="1:30" ht="15">
      <c r="A174" s="209"/>
      <c r="B174" s="209"/>
      <c r="C174" s="201"/>
      <c r="D174" s="201"/>
      <c r="E174" s="201"/>
      <c r="F174" s="201"/>
      <c r="G174" s="201"/>
      <c r="H174" s="210"/>
      <c r="I174" s="201"/>
      <c r="J174" s="201"/>
      <c r="K174" s="201"/>
      <c r="L174" s="201"/>
      <c r="M174" s="201"/>
      <c r="N174" s="201"/>
      <c r="O174" s="201"/>
      <c r="P174" s="201"/>
      <c r="Q174" s="201"/>
      <c r="R174" s="201"/>
      <c r="S174" s="201"/>
      <c r="T174" s="201"/>
      <c r="U174" s="201"/>
      <c r="V174" s="201"/>
      <c r="W174" s="201"/>
      <c r="X174" s="201"/>
      <c r="Y174" s="201"/>
      <c r="Z174" s="201"/>
      <c r="AA174" s="201"/>
      <c r="AB174" s="201"/>
      <c r="AC174" s="201"/>
      <c r="AD174" s="201"/>
    </row>
    <row r="175" spans="1:30" ht="15">
      <c r="A175" s="209"/>
      <c r="B175" s="209"/>
      <c r="C175" s="201"/>
      <c r="D175" s="201"/>
      <c r="E175" s="201"/>
      <c r="F175" s="201"/>
      <c r="G175" s="201"/>
      <c r="H175" s="210"/>
      <c r="I175" s="201"/>
      <c r="J175" s="201"/>
      <c r="K175" s="201"/>
      <c r="L175" s="201"/>
      <c r="M175" s="201"/>
      <c r="N175" s="201"/>
      <c r="O175" s="201"/>
      <c r="P175" s="201"/>
      <c r="Q175" s="201"/>
      <c r="R175" s="201"/>
      <c r="S175" s="201"/>
      <c r="T175" s="201"/>
      <c r="U175" s="201"/>
      <c r="V175" s="201"/>
      <c r="W175" s="201"/>
      <c r="X175" s="201"/>
      <c r="Y175" s="201"/>
      <c r="Z175" s="201"/>
      <c r="AA175" s="201"/>
      <c r="AB175" s="201"/>
      <c r="AC175" s="201"/>
      <c r="AD175" s="201"/>
    </row>
    <row r="176" spans="1:30" ht="15">
      <c r="A176" s="209"/>
      <c r="B176" s="209"/>
      <c r="C176" s="201"/>
      <c r="D176" s="201"/>
      <c r="E176" s="201"/>
      <c r="F176" s="201"/>
      <c r="G176" s="201"/>
      <c r="H176" s="210"/>
      <c r="I176" s="201"/>
      <c r="J176" s="201"/>
      <c r="K176" s="201"/>
      <c r="L176" s="201"/>
      <c r="M176" s="201"/>
      <c r="N176" s="201"/>
      <c r="O176" s="201"/>
      <c r="P176" s="201"/>
      <c r="Q176" s="201"/>
      <c r="R176" s="201"/>
      <c r="S176" s="201"/>
      <c r="T176" s="201"/>
      <c r="U176" s="201"/>
      <c r="V176" s="201"/>
      <c r="W176" s="201"/>
      <c r="X176" s="201"/>
      <c r="Y176" s="201"/>
      <c r="Z176" s="201"/>
      <c r="AA176" s="201"/>
      <c r="AB176" s="201"/>
      <c r="AC176" s="201"/>
      <c r="AD176" s="201"/>
    </row>
    <row r="177" spans="1:30" ht="15">
      <c r="A177" s="209"/>
      <c r="B177" s="209"/>
      <c r="C177" s="201"/>
      <c r="D177" s="201"/>
      <c r="E177" s="201"/>
      <c r="F177" s="201"/>
      <c r="G177" s="201"/>
      <c r="H177" s="210"/>
      <c r="I177" s="201"/>
      <c r="J177" s="201"/>
      <c r="K177" s="201"/>
      <c r="L177" s="201"/>
      <c r="M177" s="201"/>
      <c r="N177" s="201"/>
      <c r="O177" s="201"/>
      <c r="P177" s="201"/>
      <c r="Q177" s="201"/>
      <c r="R177" s="201"/>
      <c r="S177" s="201"/>
      <c r="T177" s="201"/>
      <c r="U177" s="201"/>
      <c r="V177" s="201"/>
      <c r="W177" s="201"/>
      <c r="X177" s="201"/>
      <c r="Y177" s="201"/>
      <c r="Z177" s="201"/>
      <c r="AA177" s="201"/>
      <c r="AB177" s="201"/>
      <c r="AC177" s="201"/>
      <c r="AD177" s="201"/>
    </row>
    <row r="178" spans="1:30" ht="15">
      <c r="A178" s="209"/>
      <c r="B178" s="209"/>
      <c r="C178" s="201"/>
      <c r="D178" s="201"/>
      <c r="E178" s="201"/>
      <c r="F178" s="201"/>
      <c r="G178" s="201"/>
      <c r="H178" s="210"/>
      <c r="I178" s="201"/>
      <c r="J178" s="201"/>
      <c r="K178" s="201"/>
      <c r="L178" s="201"/>
      <c r="M178" s="201"/>
      <c r="N178" s="201"/>
      <c r="O178" s="201"/>
      <c r="P178" s="201"/>
      <c r="Q178" s="201"/>
      <c r="R178" s="201"/>
      <c r="S178" s="201"/>
      <c r="T178" s="201"/>
      <c r="U178" s="201"/>
      <c r="V178" s="201"/>
      <c r="W178" s="201"/>
      <c r="X178" s="201"/>
      <c r="Y178" s="201"/>
      <c r="Z178" s="201"/>
      <c r="AA178" s="201"/>
      <c r="AB178" s="201"/>
      <c r="AC178" s="201"/>
      <c r="AD178" s="201"/>
    </row>
    <row r="179" spans="1:30" ht="15">
      <c r="A179" s="209"/>
      <c r="B179" s="209"/>
      <c r="C179" s="201"/>
      <c r="D179" s="201"/>
      <c r="E179" s="201"/>
      <c r="F179" s="201"/>
      <c r="G179" s="201"/>
      <c r="H179" s="210"/>
      <c r="I179" s="201"/>
      <c r="J179" s="201"/>
      <c r="K179" s="201"/>
      <c r="L179" s="201"/>
      <c r="M179" s="201"/>
      <c r="N179" s="201"/>
      <c r="O179" s="201"/>
      <c r="P179" s="201"/>
      <c r="Q179" s="201"/>
      <c r="R179" s="201"/>
      <c r="S179" s="201"/>
      <c r="T179" s="201"/>
      <c r="U179" s="201"/>
      <c r="V179" s="201"/>
      <c r="W179" s="201"/>
      <c r="X179" s="201"/>
      <c r="Y179" s="201"/>
      <c r="Z179" s="201"/>
      <c r="AA179" s="201"/>
      <c r="AB179" s="201"/>
      <c r="AC179" s="201"/>
      <c r="AD179" s="201"/>
    </row>
    <row r="180" spans="1:30" ht="15">
      <c r="A180" s="209"/>
      <c r="B180" s="209"/>
      <c r="C180" s="201"/>
      <c r="D180" s="201"/>
      <c r="E180" s="201"/>
      <c r="F180" s="201"/>
      <c r="G180" s="201"/>
      <c r="H180" s="210"/>
      <c r="I180" s="201"/>
      <c r="J180" s="201"/>
      <c r="K180" s="201"/>
      <c r="L180" s="201"/>
      <c r="M180" s="201"/>
      <c r="N180" s="201"/>
      <c r="O180" s="201"/>
      <c r="P180" s="201"/>
      <c r="Q180" s="201"/>
      <c r="R180" s="201"/>
      <c r="S180" s="201"/>
      <c r="T180" s="201"/>
      <c r="U180" s="201"/>
      <c r="V180" s="201"/>
      <c r="W180" s="201"/>
      <c r="X180" s="201"/>
      <c r="Y180" s="201"/>
      <c r="Z180" s="201"/>
      <c r="AA180" s="201"/>
      <c r="AB180" s="201"/>
      <c r="AC180" s="201"/>
      <c r="AD180" s="201"/>
    </row>
    <row r="181" spans="1:30" ht="15">
      <c r="A181" s="209"/>
      <c r="B181" s="209"/>
      <c r="C181" s="201"/>
      <c r="D181" s="201"/>
      <c r="E181" s="201"/>
      <c r="F181" s="201"/>
      <c r="G181" s="201"/>
      <c r="H181" s="210"/>
      <c r="I181" s="201"/>
      <c r="J181" s="201"/>
      <c r="K181" s="201"/>
      <c r="L181" s="201"/>
      <c r="M181" s="201"/>
      <c r="N181" s="201"/>
      <c r="O181" s="201"/>
      <c r="P181" s="201"/>
      <c r="Q181" s="201"/>
      <c r="R181" s="201"/>
      <c r="S181" s="201"/>
      <c r="T181" s="201"/>
      <c r="U181" s="201"/>
      <c r="V181" s="201"/>
      <c r="W181" s="201"/>
      <c r="X181" s="201"/>
      <c r="Y181" s="201"/>
      <c r="Z181" s="201"/>
      <c r="AA181" s="201"/>
      <c r="AB181" s="201"/>
      <c r="AC181" s="201"/>
      <c r="AD181" s="201"/>
    </row>
    <row r="182" spans="1:30" ht="15">
      <c r="A182" s="209"/>
      <c r="B182" s="209"/>
      <c r="C182" s="201"/>
      <c r="D182" s="201"/>
      <c r="E182" s="201"/>
      <c r="F182" s="201"/>
      <c r="G182" s="201"/>
      <c r="H182" s="210"/>
      <c r="I182" s="201"/>
      <c r="J182" s="201"/>
      <c r="K182" s="201"/>
      <c r="L182" s="201"/>
      <c r="M182" s="201"/>
      <c r="N182" s="201"/>
      <c r="O182" s="201"/>
      <c r="P182" s="201"/>
      <c r="Q182" s="201"/>
      <c r="R182" s="201"/>
      <c r="S182" s="201"/>
      <c r="T182" s="201"/>
      <c r="U182" s="201"/>
      <c r="V182" s="201"/>
      <c r="W182" s="201"/>
      <c r="X182" s="201"/>
      <c r="Y182" s="201"/>
      <c r="Z182" s="201"/>
      <c r="AA182" s="201"/>
      <c r="AB182" s="201"/>
      <c r="AC182" s="201"/>
      <c r="AD182" s="201"/>
    </row>
    <row r="183" spans="1:30" ht="15">
      <c r="A183" s="209"/>
      <c r="B183" s="209"/>
      <c r="C183" s="201"/>
      <c r="D183" s="201"/>
      <c r="E183" s="201"/>
      <c r="F183" s="201"/>
      <c r="G183" s="201"/>
      <c r="H183" s="210"/>
      <c r="I183" s="201"/>
      <c r="J183" s="201"/>
      <c r="K183" s="201"/>
      <c r="L183" s="201"/>
      <c r="M183" s="201"/>
      <c r="N183" s="201"/>
      <c r="O183" s="201"/>
      <c r="P183" s="201"/>
      <c r="Q183" s="201"/>
      <c r="R183" s="201"/>
      <c r="S183" s="201"/>
      <c r="T183" s="201"/>
      <c r="U183" s="201"/>
      <c r="V183" s="201"/>
      <c r="W183" s="201"/>
      <c r="X183" s="201"/>
      <c r="Y183" s="201"/>
      <c r="Z183" s="201"/>
      <c r="AA183" s="201"/>
      <c r="AB183" s="201"/>
      <c r="AC183" s="201"/>
      <c r="AD183" s="201"/>
    </row>
    <row r="184" spans="1:30" ht="15">
      <c r="A184" s="209"/>
      <c r="B184" s="209"/>
      <c r="C184" s="201"/>
      <c r="D184" s="201"/>
      <c r="E184" s="201"/>
      <c r="F184" s="201"/>
      <c r="G184" s="201"/>
      <c r="H184" s="210"/>
      <c r="I184" s="201"/>
      <c r="J184" s="201"/>
      <c r="K184" s="201"/>
      <c r="L184" s="201"/>
      <c r="M184" s="201"/>
      <c r="N184" s="201"/>
      <c r="O184" s="201"/>
      <c r="P184" s="201"/>
      <c r="Q184" s="201"/>
      <c r="R184" s="201"/>
      <c r="S184" s="201"/>
      <c r="T184" s="201"/>
      <c r="U184" s="201"/>
      <c r="V184" s="201"/>
      <c r="W184" s="201"/>
      <c r="X184" s="201"/>
      <c r="Y184" s="201"/>
      <c r="Z184" s="201"/>
      <c r="AA184" s="201"/>
      <c r="AB184" s="201"/>
      <c r="AC184" s="201"/>
      <c r="AD184" s="201"/>
    </row>
    <row r="185" spans="1:30" ht="15">
      <c r="A185" s="209"/>
      <c r="B185" s="209"/>
      <c r="C185" s="201"/>
      <c r="D185" s="201"/>
      <c r="E185" s="201"/>
      <c r="F185" s="201"/>
      <c r="G185" s="201"/>
      <c r="H185" s="210"/>
      <c r="I185" s="201"/>
      <c r="J185" s="201"/>
      <c r="K185" s="201"/>
      <c r="L185" s="201"/>
      <c r="M185" s="201"/>
      <c r="N185" s="201"/>
      <c r="O185" s="201"/>
      <c r="P185" s="201"/>
      <c r="Q185" s="201"/>
      <c r="R185" s="201"/>
      <c r="S185" s="201"/>
      <c r="T185" s="201"/>
      <c r="U185" s="201"/>
      <c r="V185" s="201"/>
      <c r="W185" s="201"/>
      <c r="X185" s="201"/>
      <c r="Y185" s="201"/>
      <c r="Z185" s="201"/>
      <c r="AA185" s="201"/>
      <c r="AB185" s="201"/>
      <c r="AC185" s="201"/>
      <c r="AD185" s="201"/>
    </row>
    <row r="186" spans="1:30" ht="15">
      <c r="A186" s="209"/>
      <c r="B186" s="209"/>
      <c r="C186" s="201"/>
      <c r="D186" s="201"/>
      <c r="E186" s="201"/>
      <c r="F186" s="201"/>
      <c r="G186" s="201"/>
      <c r="H186" s="210"/>
      <c r="I186" s="201"/>
      <c r="J186" s="201"/>
      <c r="K186" s="201"/>
      <c r="L186" s="201"/>
      <c r="M186" s="201"/>
      <c r="N186" s="201"/>
      <c r="O186" s="201"/>
      <c r="P186" s="201"/>
      <c r="Q186" s="201"/>
      <c r="R186" s="201"/>
      <c r="S186" s="201"/>
      <c r="T186" s="201"/>
      <c r="U186" s="201"/>
      <c r="V186" s="201"/>
      <c r="W186" s="201"/>
      <c r="X186" s="201"/>
      <c r="Y186" s="201"/>
      <c r="Z186" s="201"/>
      <c r="AA186" s="201"/>
      <c r="AB186" s="201"/>
      <c r="AC186" s="201"/>
      <c r="AD186" s="201"/>
    </row>
    <row r="187" spans="1:30" ht="15">
      <c r="A187" s="209"/>
      <c r="B187" s="209"/>
      <c r="C187" s="201"/>
      <c r="D187" s="201"/>
      <c r="E187" s="201"/>
      <c r="F187" s="201"/>
      <c r="G187" s="201"/>
      <c r="H187" s="210"/>
      <c r="I187" s="201"/>
      <c r="J187" s="201"/>
      <c r="K187" s="201"/>
      <c r="L187" s="201"/>
      <c r="M187" s="201"/>
      <c r="N187" s="201"/>
      <c r="O187" s="201"/>
      <c r="P187" s="201"/>
      <c r="Q187" s="201"/>
      <c r="R187" s="201"/>
      <c r="S187" s="201"/>
      <c r="T187" s="201"/>
      <c r="U187" s="201"/>
      <c r="V187" s="201"/>
      <c r="W187" s="201"/>
      <c r="X187" s="201"/>
      <c r="Y187" s="201"/>
      <c r="Z187" s="201"/>
      <c r="AA187" s="201"/>
      <c r="AB187" s="201"/>
      <c r="AC187" s="201"/>
      <c r="AD187" s="201"/>
    </row>
    <row r="188" spans="1:30" ht="15">
      <c r="A188" s="209"/>
      <c r="B188" s="209"/>
      <c r="C188" s="201"/>
      <c r="D188" s="201"/>
      <c r="E188" s="201"/>
      <c r="F188" s="201"/>
      <c r="G188" s="201"/>
      <c r="H188" s="210"/>
      <c r="I188" s="201"/>
      <c r="J188" s="201"/>
      <c r="K188" s="201"/>
      <c r="L188" s="201"/>
      <c r="M188" s="201"/>
      <c r="N188" s="201"/>
      <c r="O188" s="201"/>
      <c r="P188" s="201"/>
      <c r="Q188" s="201"/>
      <c r="R188" s="201"/>
      <c r="S188" s="201"/>
      <c r="T188" s="201"/>
      <c r="U188" s="201"/>
      <c r="V188" s="201"/>
      <c r="W188" s="201"/>
      <c r="X188" s="201"/>
      <c r="Y188" s="201"/>
      <c r="Z188" s="201"/>
      <c r="AA188" s="201"/>
      <c r="AB188" s="201"/>
      <c r="AC188" s="201"/>
      <c r="AD188" s="201"/>
    </row>
    <row r="189" spans="1:30" ht="15">
      <c r="A189" s="209"/>
      <c r="B189" s="209"/>
      <c r="C189" s="201"/>
      <c r="D189" s="201"/>
      <c r="E189" s="201"/>
      <c r="F189" s="201"/>
      <c r="G189" s="201"/>
      <c r="H189" s="210"/>
      <c r="I189" s="201"/>
      <c r="J189" s="201"/>
      <c r="K189" s="201"/>
      <c r="L189" s="201"/>
      <c r="M189" s="201"/>
      <c r="N189" s="201"/>
      <c r="O189" s="201"/>
      <c r="P189" s="201"/>
      <c r="Q189" s="201"/>
      <c r="R189" s="201"/>
      <c r="S189" s="201"/>
      <c r="T189" s="201"/>
      <c r="U189" s="201"/>
      <c r="V189" s="201"/>
      <c r="W189" s="201"/>
      <c r="X189" s="201"/>
      <c r="Y189" s="201"/>
      <c r="Z189" s="201"/>
      <c r="AA189" s="201"/>
      <c r="AB189" s="201"/>
      <c r="AC189" s="201"/>
      <c r="AD189" s="201"/>
    </row>
    <row r="190" spans="1:30" ht="15">
      <c r="A190" s="209"/>
      <c r="B190" s="209"/>
      <c r="C190" s="201"/>
      <c r="D190" s="201"/>
      <c r="E190" s="201"/>
      <c r="F190" s="201"/>
      <c r="G190" s="201"/>
      <c r="H190" s="210"/>
      <c r="I190" s="201"/>
      <c r="J190" s="201"/>
      <c r="K190" s="201"/>
      <c r="L190" s="201"/>
      <c r="M190" s="201"/>
      <c r="N190" s="201"/>
      <c r="O190" s="201"/>
      <c r="P190" s="201"/>
      <c r="Q190" s="201"/>
      <c r="R190" s="201"/>
      <c r="S190" s="201"/>
      <c r="T190" s="201"/>
      <c r="U190" s="201"/>
      <c r="V190" s="201"/>
      <c r="W190" s="201"/>
      <c r="X190" s="201"/>
      <c r="Y190" s="201"/>
      <c r="Z190" s="201"/>
      <c r="AA190" s="201"/>
      <c r="AB190" s="201"/>
      <c r="AC190" s="201"/>
      <c r="AD190" s="201"/>
    </row>
    <row r="191" spans="1:30" ht="15">
      <c r="A191" s="209"/>
      <c r="B191" s="209"/>
      <c r="C191" s="201"/>
      <c r="D191" s="201"/>
      <c r="E191" s="201"/>
      <c r="F191" s="201"/>
      <c r="G191" s="201"/>
      <c r="H191" s="210"/>
      <c r="I191" s="201"/>
      <c r="J191" s="201"/>
      <c r="K191" s="201"/>
      <c r="L191" s="201"/>
      <c r="M191" s="201"/>
      <c r="N191" s="201"/>
      <c r="O191" s="201"/>
      <c r="P191" s="201"/>
      <c r="Q191" s="201"/>
      <c r="R191" s="201"/>
      <c r="S191" s="201"/>
      <c r="T191" s="201"/>
      <c r="U191" s="201"/>
      <c r="V191" s="201"/>
      <c r="W191" s="201"/>
      <c r="X191" s="201"/>
      <c r="Y191" s="201"/>
      <c r="Z191" s="201"/>
      <c r="AA191" s="201"/>
      <c r="AB191" s="201"/>
      <c r="AC191" s="201"/>
      <c r="AD191" s="201"/>
    </row>
    <row r="192" spans="1:30" ht="15">
      <c r="A192" s="209"/>
      <c r="B192" s="209"/>
      <c r="C192" s="201"/>
      <c r="D192" s="201"/>
      <c r="E192" s="201"/>
      <c r="F192" s="201"/>
      <c r="G192" s="201"/>
      <c r="H192" s="210"/>
      <c r="I192" s="201"/>
      <c r="J192" s="201"/>
      <c r="K192" s="201"/>
      <c r="L192" s="201"/>
      <c r="M192" s="201"/>
      <c r="N192" s="201"/>
      <c r="O192" s="201"/>
      <c r="P192" s="201"/>
      <c r="Q192" s="201"/>
      <c r="R192" s="201"/>
      <c r="S192" s="201"/>
      <c r="T192" s="201"/>
      <c r="U192" s="201"/>
      <c r="V192" s="201"/>
      <c r="W192" s="201"/>
      <c r="X192" s="201"/>
      <c r="Y192" s="201"/>
      <c r="Z192" s="201"/>
      <c r="AA192" s="201"/>
      <c r="AB192" s="201"/>
      <c r="AC192" s="201"/>
      <c r="AD192" s="201"/>
    </row>
    <row r="193" spans="1:30" ht="15">
      <c r="A193" s="209"/>
      <c r="B193" s="209"/>
      <c r="C193" s="201"/>
      <c r="D193" s="201"/>
      <c r="E193" s="201"/>
      <c r="F193" s="201"/>
      <c r="G193" s="201"/>
      <c r="H193" s="210"/>
      <c r="I193" s="201"/>
      <c r="J193" s="201"/>
      <c r="K193" s="201"/>
      <c r="L193" s="201"/>
      <c r="M193" s="201"/>
      <c r="N193" s="201"/>
      <c r="O193" s="201"/>
      <c r="P193" s="201"/>
      <c r="Q193" s="201"/>
      <c r="R193" s="201"/>
      <c r="S193" s="201"/>
      <c r="T193" s="201"/>
      <c r="U193" s="201"/>
      <c r="V193" s="201"/>
      <c r="W193" s="201"/>
      <c r="X193" s="201"/>
      <c r="Y193" s="201"/>
      <c r="Z193" s="201"/>
      <c r="AA193" s="201"/>
      <c r="AB193" s="201"/>
      <c r="AC193" s="201"/>
      <c r="AD193" s="201"/>
    </row>
    <row r="194" spans="1:30" ht="15">
      <c r="A194" s="209"/>
      <c r="B194" s="209"/>
      <c r="C194" s="201"/>
      <c r="D194" s="201"/>
      <c r="E194" s="201"/>
      <c r="F194" s="201"/>
      <c r="G194" s="201"/>
      <c r="H194" s="210"/>
      <c r="I194" s="201"/>
      <c r="J194" s="201"/>
      <c r="K194" s="201"/>
      <c r="L194" s="201"/>
      <c r="M194" s="201"/>
      <c r="N194" s="201"/>
      <c r="O194" s="201"/>
      <c r="P194" s="201"/>
      <c r="Q194" s="201"/>
      <c r="R194" s="201"/>
      <c r="S194" s="201"/>
      <c r="T194" s="201"/>
      <c r="U194" s="201"/>
      <c r="V194" s="201"/>
      <c r="W194" s="201"/>
      <c r="X194" s="201"/>
      <c r="Y194" s="201"/>
      <c r="Z194" s="201"/>
      <c r="AA194" s="201"/>
      <c r="AB194" s="201"/>
      <c r="AC194" s="201"/>
      <c r="AD194" s="201"/>
    </row>
    <row r="195" spans="1:30" ht="15">
      <c r="A195" s="209"/>
      <c r="B195" s="209"/>
      <c r="C195" s="201"/>
      <c r="D195" s="201"/>
      <c r="E195" s="201"/>
      <c r="F195" s="201"/>
      <c r="G195" s="201"/>
      <c r="H195" s="210"/>
      <c r="I195" s="201"/>
      <c r="J195" s="201"/>
      <c r="K195" s="201"/>
      <c r="L195" s="201"/>
      <c r="M195" s="201"/>
      <c r="N195" s="201"/>
      <c r="O195" s="201"/>
      <c r="P195" s="201"/>
      <c r="Q195" s="201"/>
      <c r="R195" s="201"/>
      <c r="S195" s="201"/>
      <c r="T195" s="201"/>
      <c r="U195" s="201"/>
      <c r="V195" s="201"/>
      <c r="W195" s="201"/>
      <c r="X195" s="201"/>
      <c r="Y195" s="201"/>
      <c r="Z195" s="201"/>
      <c r="AA195" s="201"/>
      <c r="AB195" s="201"/>
      <c r="AC195" s="201"/>
      <c r="AD195" s="201"/>
    </row>
    <row r="196" spans="1:30" ht="15">
      <c r="A196" s="209"/>
      <c r="B196" s="209"/>
      <c r="C196" s="201"/>
      <c r="D196" s="201"/>
      <c r="E196" s="201"/>
      <c r="F196" s="201"/>
      <c r="G196" s="201"/>
      <c r="H196" s="210"/>
      <c r="I196" s="201"/>
      <c r="J196" s="201"/>
      <c r="K196" s="201"/>
      <c r="L196" s="201"/>
      <c r="M196" s="201"/>
      <c r="N196" s="201"/>
      <c r="O196" s="201"/>
      <c r="P196" s="201"/>
      <c r="Q196" s="201"/>
      <c r="R196" s="201"/>
      <c r="S196" s="201"/>
      <c r="T196" s="201"/>
      <c r="U196" s="201"/>
      <c r="V196" s="201"/>
      <c r="W196" s="201"/>
      <c r="X196" s="201"/>
      <c r="Y196" s="201"/>
      <c r="Z196" s="201"/>
      <c r="AA196" s="201"/>
      <c r="AB196" s="201"/>
      <c r="AC196" s="201"/>
      <c r="AD196" s="201"/>
    </row>
    <row r="197" spans="1:30" ht="15">
      <c r="A197" s="209"/>
      <c r="B197" s="209"/>
      <c r="C197" s="201"/>
      <c r="D197" s="201"/>
      <c r="E197" s="201"/>
      <c r="F197" s="201"/>
      <c r="G197" s="201"/>
      <c r="H197" s="210"/>
      <c r="I197" s="201"/>
      <c r="J197" s="201"/>
      <c r="K197" s="201"/>
      <c r="L197" s="201"/>
      <c r="M197" s="201"/>
      <c r="N197" s="201"/>
      <c r="O197" s="201"/>
      <c r="P197" s="201"/>
      <c r="Q197" s="201"/>
      <c r="R197" s="201"/>
      <c r="S197" s="201"/>
      <c r="T197" s="201"/>
      <c r="U197" s="201"/>
      <c r="V197" s="201"/>
      <c r="W197" s="201"/>
      <c r="X197" s="201"/>
      <c r="Y197" s="201"/>
      <c r="Z197" s="201"/>
      <c r="AA197" s="201"/>
      <c r="AB197" s="201"/>
      <c r="AC197" s="201"/>
      <c r="AD197" s="201"/>
    </row>
    <row r="198" spans="1:30" ht="15">
      <c r="A198" s="209"/>
      <c r="B198" s="209"/>
      <c r="C198" s="201"/>
      <c r="D198" s="201"/>
      <c r="E198" s="201"/>
      <c r="F198" s="201"/>
      <c r="G198" s="201"/>
      <c r="H198" s="210"/>
      <c r="I198" s="201"/>
      <c r="J198" s="201"/>
      <c r="K198" s="201"/>
      <c r="L198" s="201"/>
      <c r="M198" s="201"/>
      <c r="N198" s="201"/>
      <c r="O198" s="201"/>
      <c r="P198" s="201"/>
      <c r="Q198" s="201"/>
      <c r="R198" s="201"/>
      <c r="S198" s="201"/>
      <c r="T198" s="201"/>
      <c r="U198" s="201"/>
      <c r="V198" s="201"/>
      <c r="W198" s="201"/>
      <c r="X198" s="201"/>
      <c r="Y198" s="201"/>
      <c r="Z198" s="201"/>
      <c r="AA198" s="201"/>
      <c r="AB198" s="201"/>
      <c r="AC198" s="201"/>
      <c r="AD198" s="201"/>
    </row>
    <row r="199" spans="1:30" ht="15">
      <c r="A199" s="209"/>
      <c r="B199" s="209"/>
      <c r="C199" s="201"/>
      <c r="D199" s="201"/>
      <c r="E199" s="201"/>
      <c r="F199" s="201"/>
      <c r="G199" s="201"/>
      <c r="H199" s="210"/>
      <c r="I199" s="201"/>
      <c r="J199" s="201"/>
      <c r="K199" s="201"/>
      <c r="L199" s="201"/>
      <c r="M199" s="201"/>
      <c r="N199" s="201"/>
      <c r="O199" s="201"/>
      <c r="P199" s="201"/>
      <c r="Q199" s="201"/>
      <c r="R199" s="201"/>
      <c r="S199" s="201"/>
      <c r="T199" s="201"/>
      <c r="U199" s="201"/>
      <c r="V199" s="201"/>
      <c r="W199" s="201"/>
      <c r="X199" s="201"/>
      <c r="Y199" s="201"/>
      <c r="Z199" s="201"/>
      <c r="AA199" s="201"/>
      <c r="AB199" s="201"/>
      <c r="AC199" s="201"/>
      <c r="AD199" s="201"/>
    </row>
    <row r="200" spans="1:30" ht="15">
      <c r="A200" s="209"/>
      <c r="B200" s="209"/>
      <c r="C200" s="201"/>
      <c r="D200" s="201"/>
      <c r="E200" s="201"/>
      <c r="F200" s="201"/>
      <c r="G200" s="201"/>
      <c r="H200" s="210"/>
      <c r="I200" s="201"/>
      <c r="J200" s="201"/>
      <c r="K200" s="201"/>
      <c r="L200" s="201"/>
      <c r="M200" s="201"/>
      <c r="N200" s="201"/>
      <c r="O200" s="201"/>
      <c r="P200" s="201"/>
      <c r="Q200" s="201"/>
      <c r="R200" s="201"/>
      <c r="S200" s="201"/>
      <c r="T200" s="201"/>
      <c r="U200" s="201"/>
      <c r="V200" s="201"/>
      <c r="W200" s="201"/>
      <c r="X200" s="201"/>
      <c r="Y200" s="201"/>
      <c r="Z200" s="201"/>
      <c r="AA200" s="201"/>
      <c r="AB200" s="201"/>
      <c r="AC200" s="201"/>
      <c r="AD200" s="201"/>
    </row>
    <row r="201" spans="1:30" ht="15">
      <c r="A201" s="209"/>
      <c r="B201" s="209"/>
      <c r="C201" s="201"/>
      <c r="D201" s="201"/>
      <c r="E201" s="201"/>
      <c r="F201" s="201"/>
      <c r="G201" s="201"/>
      <c r="H201" s="210"/>
      <c r="I201" s="201"/>
      <c r="J201" s="201"/>
      <c r="K201" s="201"/>
      <c r="L201" s="201"/>
      <c r="M201" s="201"/>
      <c r="N201" s="201"/>
      <c r="O201" s="201"/>
      <c r="P201" s="201"/>
      <c r="Q201" s="201"/>
      <c r="R201" s="201"/>
      <c r="S201" s="201"/>
      <c r="T201" s="201"/>
      <c r="U201" s="201"/>
      <c r="V201" s="201"/>
      <c r="W201" s="201"/>
      <c r="X201" s="201"/>
      <c r="Y201" s="201"/>
      <c r="Z201" s="201"/>
      <c r="AA201" s="201"/>
      <c r="AB201" s="201"/>
      <c r="AC201" s="201"/>
      <c r="AD201" s="201"/>
    </row>
    <row r="202" spans="1:30" ht="15">
      <c r="A202" s="209"/>
      <c r="B202" s="209"/>
      <c r="C202" s="201"/>
      <c r="D202" s="201"/>
      <c r="E202" s="201"/>
      <c r="F202" s="201"/>
      <c r="G202" s="201"/>
      <c r="H202" s="210"/>
      <c r="I202" s="201"/>
      <c r="J202" s="201"/>
      <c r="K202" s="201"/>
      <c r="L202" s="201"/>
      <c r="M202" s="201"/>
      <c r="N202" s="201"/>
      <c r="O202" s="201"/>
      <c r="P202" s="201"/>
      <c r="Q202" s="201"/>
      <c r="R202" s="201"/>
      <c r="S202" s="201"/>
      <c r="T202" s="201"/>
      <c r="U202" s="201"/>
      <c r="V202" s="201"/>
      <c r="W202" s="201"/>
      <c r="X202" s="201"/>
      <c r="Y202" s="201"/>
      <c r="Z202" s="201"/>
      <c r="AA202" s="201"/>
      <c r="AB202" s="201"/>
      <c r="AC202" s="201"/>
      <c r="AD202" s="201"/>
    </row>
    <row r="203" spans="1:30" ht="15">
      <c r="A203" s="209"/>
      <c r="B203" s="209"/>
      <c r="C203" s="201"/>
      <c r="D203" s="201"/>
      <c r="E203" s="201"/>
      <c r="F203" s="201"/>
      <c r="G203" s="201"/>
      <c r="H203" s="210"/>
      <c r="I203" s="201"/>
      <c r="J203" s="201"/>
      <c r="K203" s="201"/>
      <c r="L203" s="201"/>
      <c r="M203" s="201"/>
      <c r="N203" s="201"/>
      <c r="O203" s="201"/>
      <c r="P203" s="201"/>
      <c r="Q203" s="201"/>
      <c r="R203" s="201"/>
      <c r="S203" s="201"/>
      <c r="T203" s="201"/>
      <c r="U203" s="201"/>
      <c r="V203" s="201"/>
      <c r="W203" s="201"/>
      <c r="X203" s="201"/>
      <c r="Y203" s="201"/>
      <c r="Z203" s="201"/>
      <c r="AA203" s="201"/>
      <c r="AB203" s="201"/>
      <c r="AC203" s="201"/>
      <c r="AD203" s="201"/>
    </row>
    <row r="204" spans="1:30" ht="15">
      <c r="A204" s="209"/>
      <c r="B204" s="209"/>
      <c r="C204" s="201"/>
      <c r="D204" s="201"/>
      <c r="E204" s="201"/>
      <c r="F204" s="201"/>
      <c r="G204" s="201"/>
      <c r="H204" s="210"/>
      <c r="I204" s="201"/>
      <c r="J204" s="201"/>
      <c r="K204" s="201"/>
      <c r="L204" s="201"/>
      <c r="M204" s="201"/>
      <c r="N204" s="201"/>
      <c r="O204" s="201"/>
      <c r="P204" s="201"/>
      <c r="Q204" s="201"/>
      <c r="R204" s="201"/>
      <c r="S204" s="201"/>
      <c r="T204" s="201"/>
      <c r="U204" s="201"/>
      <c r="V204" s="201"/>
      <c r="W204" s="201"/>
      <c r="X204" s="201"/>
      <c r="Y204" s="201"/>
      <c r="Z204" s="201"/>
      <c r="AA204" s="201"/>
      <c r="AB204" s="201"/>
      <c r="AC204" s="201"/>
      <c r="AD204" s="201"/>
    </row>
    <row r="205" spans="1:30" ht="15">
      <c r="A205" s="209"/>
      <c r="B205" s="209"/>
      <c r="C205" s="201"/>
      <c r="D205" s="201"/>
      <c r="E205" s="201"/>
      <c r="F205" s="201"/>
      <c r="G205" s="201"/>
      <c r="H205" s="210"/>
      <c r="I205" s="201"/>
      <c r="J205" s="201"/>
      <c r="K205" s="201"/>
      <c r="L205" s="201"/>
      <c r="M205" s="201"/>
      <c r="N205" s="201"/>
      <c r="O205" s="201"/>
      <c r="P205" s="201"/>
      <c r="Q205" s="201"/>
      <c r="R205" s="201"/>
      <c r="S205" s="201"/>
      <c r="T205" s="201"/>
      <c r="U205" s="201"/>
      <c r="V205" s="201"/>
      <c r="W205" s="201"/>
      <c r="X205" s="201"/>
      <c r="Y205" s="201"/>
      <c r="Z205" s="201"/>
      <c r="AA205" s="201"/>
      <c r="AB205" s="201"/>
      <c r="AC205" s="201"/>
      <c r="AD205" s="201"/>
    </row>
    <row r="206" spans="1:30" ht="15">
      <c r="A206" s="209"/>
      <c r="B206" s="209"/>
      <c r="C206" s="201"/>
      <c r="D206" s="201"/>
      <c r="E206" s="201"/>
      <c r="F206" s="201"/>
      <c r="G206" s="201"/>
      <c r="H206" s="210"/>
      <c r="I206" s="201"/>
      <c r="J206" s="201"/>
      <c r="K206" s="201"/>
      <c r="L206" s="201"/>
      <c r="M206" s="201"/>
      <c r="N206" s="201"/>
      <c r="O206" s="201"/>
      <c r="P206" s="201"/>
      <c r="Q206" s="201"/>
      <c r="R206" s="201"/>
      <c r="S206" s="201"/>
      <c r="T206" s="201"/>
      <c r="U206" s="201"/>
      <c r="V206" s="201"/>
      <c r="W206" s="201"/>
      <c r="X206" s="201"/>
      <c r="Y206" s="201"/>
      <c r="Z206" s="201"/>
      <c r="AA206" s="201"/>
      <c r="AB206" s="201"/>
      <c r="AC206" s="201"/>
      <c r="AD206" s="201"/>
    </row>
    <row r="207" spans="1:30" ht="15">
      <c r="A207" s="209"/>
      <c r="B207" s="209"/>
      <c r="C207" s="201"/>
      <c r="D207" s="201"/>
      <c r="E207" s="201"/>
      <c r="F207" s="201"/>
      <c r="G207" s="201"/>
      <c r="H207" s="210"/>
      <c r="I207" s="201"/>
      <c r="J207" s="201"/>
      <c r="K207" s="201"/>
      <c r="L207" s="201"/>
      <c r="M207" s="201"/>
      <c r="N207" s="201"/>
      <c r="O207" s="201"/>
      <c r="P207" s="201"/>
      <c r="Q207" s="201"/>
      <c r="R207" s="201"/>
      <c r="S207" s="201"/>
      <c r="T207" s="201"/>
      <c r="U207" s="201"/>
      <c r="V207" s="201"/>
      <c r="W207" s="201"/>
      <c r="X207" s="201"/>
      <c r="Y207" s="201"/>
      <c r="Z207" s="201"/>
      <c r="AA207" s="201"/>
      <c r="AB207" s="201"/>
      <c r="AC207" s="201"/>
      <c r="AD207" s="201"/>
    </row>
    <row r="208" spans="1:30" ht="15">
      <c r="A208" s="209"/>
      <c r="B208" s="209"/>
      <c r="C208" s="201"/>
      <c r="D208" s="201"/>
      <c r="E208" s="201"/>
      <c r="F208" s="201"/>
      <c r="G208" s="201"/>
      <c r="H208" s="210"/>
      <c r="I208" s="201"/>
      <c r="J208" s="201"/>
      <c r="K208" s="201"/>
      <c r="L208" s="201"/>
      <c r="M208" s="201"/>
      <c r="N208" s="201"/>
      <c r="O208" s="201"/>
      <c r="P208" s="201"/>
      <c r="Q208" s="201"/>
      <c r="R208" s="201"/>
      <c r="S208" s="201"/>
      <c r="T208" s="201"/>
      <c r="U208" s="201"/>
      <c r="V208" s="201"/>
      <c r="W208" s="201"/>
      <c r="X208" s="201"/>
      <c r="Y208" s="201"/>
      <c r="Z208" s="201"/>
      <c r="AA208" s="201"/>
      <c r="AB208" s="201"/>
      <c r="AC208" s="201"/>
      <c r="AD208" s="201"/>
    </row>
    <row r="209" spans="1:30" ht="15">
      <c r="A209" s="209"/>
      <c r="B209" s="209"/>
      <c r="C209" s="201"/>
      <c r="D209" s="201"/>
      <c r="E209" s="201"/>
      <c r="F209" s="201"/>
      <c r="G209" s="201"/>
      <c r="H209" s="210"/>
      <c r="I209" s="201"/>
      <c r="J209" s="201"/>
      <c r="K209" s="201"/>
      <c r="L209" s="201"/>
      <c r="M209" s="201"/>
      <c r="N209" s="201"/>
      <c r="O209" s="201"/>
      <c r="P209" s="201"/>
      <c r="Q209" s="201"/>
      <c r="R209" s="201"/>
      <c r="S209" s="201"/>
      <c r="T209" s="201"/>
      <c r="U209" s="201"/>
      <c r="V209" s="201"/>
      <c r="W209" s="201"/>
      <c r="X209" s="201"/>
      <c r="Y209" s="201"/>
      <c r="Z209" s="201"/>
      <c r="AA209" s="201"/>
      <c r="AB209" s="201"/>
      <c r="AC209" s="201"/>
      <c r="AD209" s="201"/>
    </row>
    <row r="210" spans="1:30" ht="15">
      <c r="A210" s="209"/>
      <c r="B210" s="209"/>
      <c r="C210" s="201"/>
      <c r="D210" s="201"/>
      <c r="E210" s="201"/>
      <c r="F210" s="201"/>
      <c r="G210" s="201"/>
      <c r="H210" s="210"/>
      <c r="I210" s="201"/>
      <c r="J210" s="201"/>
      <c r="K210" s="201"/>
      <c r="L210" s="201"/>
      <c r="M210" s="201"/>
      <c r="N210" s="201"/>
      <c r="O210" s="201"/>
      <c r="P210" s="201"/>
      <c r="Q210" s="201"/>
      <c r="R210" s="201"/>
      <c r="S210" s="201"/>
      <c r="T210" s="201"/>
      <c r="U210" s="201"/>
      <c r="V210" s="201"/>
      <c r="W210" s="201"/>
      <c r="X210" s="201"/>
      <c r="Y210" s="201"/>
      <c r="Z210" s="201"/>
      <c r="AA210" s="201"/>
      <c r="AB210" s="201"/>
      <c r="AC210" s="201"/>
      <c r="AD210" s="201"/>
    </row>
    <row r="211" spans="1:30" ht="15">
      <c r="A211" s="209"/>
      <c r="B211" s="209"/>
      <c r="C211" s="201"/>
      <c r="D211" s="201"/>
      <c r="E211" s="201"/>
      <c r="F211" s="201"/>
      <c r="G211" s="201"/>
      <c r="H211" s="210"/>
      <c r="I211" s="201"/>
      <c r="J211" s="201"/>
      <c r="K211" s="201"/>
      <c r="L211" s="201"/>
      <c r="M211" s="201"/>
      <c r="N211" s="201"/>
      <c r="O211" s="201"/>
      <c r="P211" s="201"/>
      <c r="Q211" s="201"/>
      <c r="R211" s="201"/>
      <c r="S211" s="201"/>
      <c r="T211" s="201"/>
      <c r="U211" s="201"/>
      <c r="V211" s="201"/>
      <c r="W211" s="201"/>
      <c r="X211" s="201"/>
      <c r="Y211" s="201"/>
      <c r="Z211" s="201"/>
      <c r="AA211" s="201"/>
      <c r="AB211" s="201"/>
      <c r="AC211" s="201"/>
      <c r="AD211" s="201"/>
    </row>
    <row r="212" spans="1:30" ht="15">
      <c r="A212" s="209"/>
      <c r="B212" s="209"/>
      <c r="C212" s="201"/>
      <c r="D212" s="201"/>
      <c r="E212" s="201"/>
      <c r="F212" s="201"/>
      <c r="G212" s="201"/>
      <c r="H212" s="210"/>
      <c r="I212" s="201"/>
      <c r="J212" s="201"/>
      <c r="K212" s="201"/>
      <c r="L212" s="201"/>
      <c r="M212" s="201"/>
      <c r="N212" s="201"/>
      <c r="O212" s="201"/>
      <c r="P212" s="201"/>
      <c r="Q212" s="201"/>
      <c r="R212" s="201"/>
      <c r="S212" s="201"/>
      <c r="T212" s="201"/>
      <c r="U212" s="201"/>
      <c r="V212" s="201"/>
      <c r="W212" s="201"/>
      <c r="X212" s="201"/>
      <c r="Y212" s="201"/>
      <c r="Z212" s="201"/>
      <c r="AA212" s="201"/>
      <c r="AB212" s="201"/>
      <c r="AC212" s="201"/>
      <c r="AD212" s="201"/>
    </row>
    <row r="213" spans="1:30" ht="15">
      <c r="A213" s="209"/>
      <c r="B213" s="209"/>
      <c r="C213" s="201"/>
      <c r="D213" s="201"/>
      <c r="E213" s="201"/>
      <c r="F213" s="201"/>
      <c r="G213" s="201"/>
      <c r="H213" s="210"/>
      <c r="I213" s="201"/>
      <c r="J213" s="201"/>
      <c r="K213" s="201"/>
      <c r="L213" s="201"/>
      <c r="M213" s="201"/>
      <c r="N213" s="201"/>
      <c r="O213" s="201"/>
      <c r="P213" s="201"/>
      <c r="Q213" s="201"/>
      <c r="R213" s="201"/>
      <c r="S213" s="201"/>
      <c r="T213" s="201"/>
      <c r="U213" s="201"/>
      <c r="V213" s="201"/>
      <c r="W213" s="201"/>
      <c r="X213" s="201"/>
      <c r="Y213" s="201"/>
      <c r="Z213" s="201"/>
      <c r="AA213" s="201"/>
      <c r="AB213" s="201"/>
      <c r="AC213" s="201"/>
      <c r="AD213" s="201"/>
    </row>
    <row r="214" spans="1:30" ht="15">
      <c r="A214" s="209"/>
      <c r="B214" s="209"/>
      <c r="C214" s="201"/>
      <c r="D214" s="201"/>
      <c r="E214" s="201"/>
      <c r="F214" s="201"/>
      <c r="G214" s="201"/>
      <c r="H214" s="210"/>
      <c r="I214" s="201"/>
      <c r="J214" s="201"/>
      <c r="K214" s="201"/>
      <c r="L214" s="201"/>
      <c r="M214" s="201"/>
      <c r="N214" s="201"/>
      <c r="O214" s="201"/>
      <c r="P214" s="201"/>
      <c r="Q214" s="201"/>
      <c r="R214" s="201"/>
      <c r="S214" s="201"/>
      <c r="T214" s="201"/>
      <c r="U214" s="201"/>
      <c r="V214" s="201"/>
      <c r="W214" s="201"/>
      <c r="X214" s="201"/>
      <c r="Y214" s="201"/>
      <c r="Z214" s="201"/>
      <c r="AA214" s="201"/>
      <c r="AB214" s="201"/>
      <c r="AC214" s="201"/>
      <c r="AD214" s="201"/>
    </row>
    <row r="215" spans="1:30" ht="15">
      <c r="A215" s="209"/>
      <c r="B215" s="209"/>
      <c r="C215" s="201"/>
      <c r="D215" s="201"/>
      <c r="E215" s="201"/>
      <c r="F215" s="201"/>
      <c r="G215" s="201"/>
      <c r="H215" s="210"/>
      <c r="I215" s="201"/>
      <c r="J215" s="201"/>
      <c r="K215" s="201"/>
      <c r="L215" s="201"/>
      <c r="M215" s="201"/>
      <c r="N215" s="201"/>
      <c r="O215" s="201"/>
      <c r="P215" s="201"/>
      <c r="Q215" s="201"/>
      <c r="R215" s="201"/>
      <c r="S215" s="201"/>
      <c r="T215" s="201"/>
      <c r="U215" s="201"/>
      <c r="V215" s="201"/>
      <c r="W215" s="201"/>
      <c r="X215" s="201"/>
      <c r="Y215" s="201"/>
      <c r="Z215" s="201"/>
      <c r="AA215" s="201"/>
      <c r="AB215" s="201"/>
      <c r="AC215" s="201"/>
      <c r="AD215" s="201"/>
    </row>
    <row r="216" spans="1:30" ht="15">
      <c r="A216" s="209"/>
      <c r="B216" s="209"/>
      <c r="C216" s="201"/>
      <c r="D216" s="201"/>
      <c r="E216" s="201"/>
      <c r="F216" s="201"/>
      <c r="G216" s="201"/>
      <c r="H216" s="210"/>
      <c r="I216" s="201"/>
      <c r="J216" s="201"/>
      <c r="K216" s="201"/>
      <c r="L216" s="201"/>
      <c r="M216" s="201"/>
      <c r="N216" s="201"/>
      <c r="O216" s="201"/>
      <c r="P216" s="201"/>
      <c r="Q216" s="201"/>
      <c r="R216" s="201"/>
      <c r="S216" s="201"/>
      <c r="T216" s="201"/>
      <c r="U216" s="201"/>
      <c r="V216" s="201"/>
      <c r="W216" s="201"/>
      <c r="X216" s="201"/>
      <c r="Y216" s="201"/>
      <c r="Z216" s="201"/>
      <c r="AA216" s="201"/>
      <c r="AB216" s="201"/>
      <c r="AC216" s="201"/>
      <c r="AD216" s="201"/>
    </row>
    <row r="217" spans="1:30" ht="15">
      <c r="A217" s="209"/>
      <c r="B217" s="209"/>
      <c r="C217" s="201"/>
      <c r="D217" s="201"/>
      <c r="E217" s="201"/>
      <c r="F217" s="201"/>
      <c r="G217" s="201"/>
      <c r="H217" s="210"/>
      <c r="I217" s="201"/>
      <c r="J217" s="201"/>
      <c r="K217" s="201"/>
      <c r="L217" s="201"/>
      <c r="M217" s="201"/>
      <c r="N217" s="201"/>
      <c r="O217" s="201"/>
      <c r="P217" s="201"/>
      <c r="Q217" s="201"/>
      <c r="R217" s="201"/>
      <c r="S217" s="201"/>
      <c r="T217" s="201"/>
      <c r="U217" s="201"/>
      <c r="V217" s="201"/>
      <c r="W217" s="201"/>
      <c r="X217" s="201"/>
      <c r="Y217" s="201"/>
      <c r="Z217" s="201"/>
      <c r="AA217" s="201"/>
      <c r="AB217" s="201"/>
      <c r="AC217" s="201"/>
      <c r="AD217" s="201"/>
    </row>
    <row r="218" spans="1:30" ht="15">
      <c r="A218" s="209"/>
      <c r="B218" s="209"/>
      <c r="C218" s="201"/>
      <c r="D218" s="201"/>
      <c r="E218" s="201"/>
      <c r="F218" s="201"/>
      <c r="G218" s="201"/>
      <c r="H218" s="210"/>
      <c r="I218" s="201"/>
      <c r="J218" s="201"/>
      <c r="K218" s="201"/>
      <c r="L218" s="201"/>
      <c r="M218" s="201"/>
      <c r="N218" s="201"/>
      <c r="O218" s="201"/>
      <c r="P218" s="201"/>
      <c r="Q218" s="201"/>
      <c r="R218" s="201"/>
      <c r="S218" s="201"/>
      <c r="T218" s="201"/>
      <c r="U218" s="201"/>
      <c r="V218" s="201"/>
      <c r="W218" s="201"/>
      <c r="X218" s="201"/>
      <c r="Y218" s="201"/>
      <c r="Z218" s="201"/>
      <c r="AA218" s="201"/>
      <c r="AB218" s="201"/>
      <c r="AC218" s="201"/>
      <c r="AD218" s="201"/>
    </row>
    <row r="219" spans="1:30" ht="15">
      <c r="A219" s="209"/>
      <c r="B219" s="209"/>
      <c r="C219" s="201"/>
      <c r="D219" s="201"/>
      <c r="E219" s="201"/>
      <c r="F219" s="201"/>
      <c r="G219" s="201"/>
      <c r="H219" s="210"/>
      <c r="I219" s="201"/>
      <c r="J219" s="201"/>
      <c r="K219" s="201"/>
      <c r="L219" s="201"/>
      <c r="M219" s="201"/>
      <c r="N219" s="201"/>
      <c r="O219" s="201"/>
      <c r="P219" s="201"/>
      <c r="Q219" s="201"/>
      <c r="R219" s="201"/>
      <c r="S219" s="201"/>
      <c r="T219" s="201"/>
      <c r="U219" s="201"/>
      <c r="V219" s="201"/>
      <c r="W219" s="201"/>
      <c r="X219" s="201"/>
      <c r="Y219" s="201"/>
      <c r="Z219" s="201"/>
      <c r="AA219" s="201"/>
      <c r="AB219" s="201"/>
      <c r="AC219" s="201"/>
      <c r="AD219" s="201"/>
    </row>
    <row r="220" spans="1:30" ht="15">
      <c r="A220" s="209"/>
      <c r="B220" s="209"/>
      <c r="C220" s="201"/>
      <c r="D220" s="201"/>
      <c r="E220" s="201"/>
      <c r="F220" s="201"/>
      <c r="G220" s="201"/>
      <c r="H220" s="210"/>
      <c r="I220" s="201"/>
      <c r="J220" s="201"/>
      <c r="K220" s="201"/>
      <c r="L220" s="201"/>
      <c r="M220" s="201"/>
      <c r="N220" s="201"/>
      <c r="O220" s="201"/>
      <c r="P220" s="201"/>
      <c r="Q220" s="201"/>
      <c r="R220" s="201"/>
      <c r="S220" s="201"/>
      <c r="T220" s="201"/>
      <c r="U220" s="201"/>
      <c r="V220" s="201"/>
      <c r="W220" s="201"/>
      <c r="X220" s="201"/>
      <c r="Y220" s="201"/>
      <c r="Z220" s="201"/>
      <c r="AA220" s="201"/>
      <c r="AB220" s="201"/>
      <c r="AC220" s="201"/>
      <c r="AD220" s="201"/>
    </row>
    <row r="221" spans="1:30" ht="15">
      <c r="A221" s="209"/>
      <c r="B221" s="209"/>
      <c r="C221" s="201"/>
      <c r="D221" s="201"/>
      <c r="E221" s="201"/>
      <c r="F221" s="201"/>
      <c r="G221" s="201"/>
      <c r="H221" s="210"/>
      <c r="I221" s="201"/>
      <c r="J221" s="201"/>
      <c r="K221" s="201"/>
      <c r="L221" s="201"/>
      <c r="M221" s="201"/>
      <c r="N221" s="201"/>
      <c r="O221" s="201"/>
      <c r="P221" s="201"/>
      <c r="Q221" s="201"/>
      <c r="R221" s="201"/>
      <c r="S221" s="201"/>
      <c r="T221" s="201"/>
      <c r="U221" s="201"/>
      <c r="V221" s="201"/>
      <c r="W221" s="201"/>
      <c r="X221" s="201"/>
      <c r="Y221" s="201"/>
      <c r="Z221" s="201"/>
      <c r="AA221" s="201"/>
      <c r="AB221" s="201"/>
      <c r="AC221" s="201"/>
      <c r="AD221" s="201"/>
    </row>
    <row r="222" spans="1:30" ht="15">
      <c r="A222" s="209"/>
      <c r="B222" s="209"/>
      <c r="C222" s="201"/>
      <c r="D222" s="201"/>
      <c r="E222" s="201"/>
      <c r="F222" s="201"/>
      <c r="G222" s="201"/>
      <c r="H222" s="210"/>
      <c r="I222" s="201"/>
      <c r="J222" s="201"/>
      <c r="K222" s="201"/>
      <c r="L222" s="201"/>
      <c r="M222" s="201"/>
      <c r="N222" s="201"/>
      <c r="O222" s="201"/>
      <c r="P222" s="201"/>
      <c r="Q222" s="201"/>
      <c r="R222" s="201"/>
      <c r="S222" s="201"/>
      <c r="T222" s="201"/>
      <c r="U222" s="201"/>
      <c r="V222" s="201"/>
      <c r="W222" s="201"/>
      <c r="X222" s="201"/>
      <c r="Y222" s="201"/>
      <c r="Z222" s="201"/>
      <c r="AA222" s="201"/>
      <c r="AB222" s="201"/>
      <c r="AC222" s="201"/>
      <c r="AD222" s="201"/>
    </row>
    <row r="223" spans="1:30" ht="15">
      <c r="A223" s="209"/>
      <c r="B223" s="209"/>
      <c r="C223" s="201"/>
      <c r="D223" s="201"/>
      <c r="E223" s="201"/>
      <c r="F223" s="201"/>
      <c r="G223" s="201"/>
      <c r="H223" s="210"/>
      <c r="I223" s="201"/>
      <c r="J223" s="201"/>
      <c r="K223" s="201"/>
      <c r="L223" s="201"/>
      <c r="M223" s="201"/>
      <c r="N223" s="201"/>
      <c r="O223" s="201"/>
      <c r="P223" s="201"/>
      <c r="Q223" s="201"/>
      <c r="R223" s="201"/>
      <c r="S223" s="201"/>
      <c r="T223" s="201"/>
      <c r="U223" s="201"/>
      <c r="V223" s="201"/>
      <c r="W223" s="201"/>
      <c r="X223" s="201"/>
      <c r="Y223" s="201"/>
      <c r="Z223" s="201"/>
      <c r="AA223" s="201"/>
      <c r="AB223" s="201"/>
      <c r="AC223" s="201"/>
      <c r="AD223" s="201"/>
    </row>
    <row r="224" spans="1:30" ht="15">
      <c r="A224" s="209"/>
      <c r="B224" s="209"/>
      <c r="C224" s="201"/>
      <c r="D224" s="201"/>
      <c r="E224" s="201"/>
      <c r="F224" s="201"/>
      <c r="G224" s="201"/>
      <c r="H224" s="210"/>
      <c r="I224" s="201"/>
      <c r="J224" s="201"/>
      <c r="K224" s="201"/>
      <c r="L224" s="201"/>
      <c r="M224" s="201"/>
      <c r="N224" s="201"/>
      <c r="O224" s="201"/>
      <c r="P224" s="201"/>
      <c r="Q224" s="201"/>
      <c r="R224" s="201"/>
      <c r="S224" s="201"/>
      <c r="T224" s="201"/>
      <c r="U224" s="201"/>
      <c r="V224" s="201"/>
      <c r="W224" s="201"/>
      <c r="X224" s="201"/>
      <c r="Y224" s="201"/>
      <c r="Z224" s="201"/>
      <c r="AA224" s="201"/>
      <c r="AB224" s="201"/>
      <c r="AC224" s="201"/>
      <c r="AD224" s="201"/>
    </row>
    <row r="225" spans="1:30" ht="15">
      <c r="A225" s="209"/>
      <c r="B225" s="209"/>
      <c r="C225" s="201"/>
      <c r="D225" s="201"/>
      <c r="E225" s="201"/>
      <c r="F225" s="201"/>
      <c r="G225" s="201"/>
      <c r="H225" s="210"/>
      <c r="I225" s="201"/>
      <c r="J225" s="201"/>
      <c r="K225" s="201"/>
      <c r="L225" s="201"/>
      <c r="M225" s="201"/>
      <c r="N225" s="201"/>
      <c r="O225" s="201"/>
      <c r="P225" s="201"/>
      <c r="Q225" s="201"/>
      <c r="R225" s="201"/>
      <c r="S225" s="201"/>
      <c r="T225" s="201"/>
      <c r="U225" s="201"/>
      <c r="V225" s="201"/>
      <c r="W225" s="201"/>
      <c r="X225" s="201"/>
      <c r="Y225" s="201"/>
      <c r="Z225" s="201"/>
      <c r="AA225" s="201"/>
      <c r="AB225" s="201"/>
      <c r="AC225" s="201"/>
      <c r="AD225" s="201"/>
    </row>
    <row r="226" spans="1:30" ht="15">
      <c r="A226" s="209"/>
      <c r="B226" s="209"/>
      <c r="C226" s="201"/>
      <c r="D226" s="201"/>
      <c r="E226" s="201"/>
      <c r="F226" s="201"/>
      <c r="G226" s="201"/>
      <c r="H226" s="210"/>
      <c r="I226" s="201"/>
      <c r="J226" s="201"/>
      <c r="K226" s="201"/>
      <c r="L226" s="201"/>
      <c r="M226" s="201"/>
      <c r="N226" s="201"/>
      <c r="O226" s="201"/>
      <c r="P226" s="201"/>
      <c r="Q226" s="201"/>
      <c r="R226" s="201"/>
      <c r="S226" s="201"/>
      <c r="T226" s="201"/>
      <c r="U226" s="201"/>
      <c r="V226" s="201"/>
      <c r="W226" s="201"/>
      <c r="X226" s="201"/>
      <c r="Y226" s="201"/>
      <c r="Z226" s="201"/>
      <c r="AA226" s="201"/>
      <c r="AB226" s="201"/>
      <c r="AC226" s="201"/>
      <c r="AD226" s="201"/>
    </row>
    <row r="227" spans="1:30" ht="15">
      <c r="A227" s="209"/>
      <c r="B227" s="209"/>
      <c r="C227" s="201"/>
      <c r="D227" s="201"/>
      <c r="E227" s="201"/>
      <c r="F227" s="201"/>
      <c r="G227" s="201"/>
      <c r="H227" s="210"/>
      <c r="I227" s="201"/>
      <c r="J227" s="201"/>
      <c r="K227" s="201"/>
      <c r="L227" s="201"/>
      <c r="M227" s="201"/>
      <c r="N227" s="201"/>
      <c r="O227" s="201"/>
      <c r="P227" s="201"/>
      <c r="Q227" s="201"/>
      <c r="R227" s="201"/>
      <c r="S227" s="201"/>
      <c r="T227" s="201"/>
      <c r="U227" s="201"/>
      <c r="V227" s="201"/>
      <c r="W227" s="201"/>
      <c r="X227" s="201"/>
      <c r="Y227" s="201"/>
      <c r="Z227" s="201"/>
      <c r="AA227" s="201"/>
      <c r="AB227" s="201"/>
      <c r="AC227" s="201"/>
      <c r="AD227" s="201"/>
    </row>
    <row r="228" spans="1:30" ht="15">
      <c r="A228" s="209"/>
      <c r="B228" s="209"/>
      <c r="C228" s="201"/>
      <c r="D228" s="201"/>
      <c r="E228" s="201"/>
      <c r="F228" s="201"/>
      <c r="G228" s="201"/>
      <c r="H228" s="210"/>
      <c r="I228" s="201"/>
      <c r="J228" s="201"/>
      <c r="K228" s="201"/>
      <c r="L228" s="201"/>
      <c r="M228" s="201"/>
      <c r="N228" s="201"/>
      <c r="O228" s="201"/>
      <c r="P228" s="201"/>
      <c r="Q228" s="201"/>
      <c r="R228" s="201"/>
      <c r="S228" s="201"/>
      <c r="T228" s="201"/>
      <c r="U228" s="201"/>
      <c r="V228" s="201"/>
      <c r="W228" s="201"/>
      <c r="X228" s="201"/>
      <c r="Y228" s="201"/>
      <c r="Z228" s="201"/>
      <c r="AA228" s="201"/>
      <c r="AB228" s="201"/>
      <c r="AC228" s="201"/>
      <c r="AD228" s="201"/>
    </row>
    <row r="229" spans="1:30" ht="15">
      <c r="A229" s="209"/>
      <c r="B229" s="211"/>
      <c r="C229" s="201"/>
      <c r="D229" s="201"/>
      <c r="E229" s="201"/>
      <c r="F229" s="201"/>
      <c r="G229" s="201"/>
      <c r="H229" s="210"/>
      <c r="I229" s="201"/>
      <c r="J229" s="201"/>
      <c r="K229" s="201"/>
      <c r="L229" s="201"/>
      <c r="M229" s="201"/>
      <c r="N229" s="201"/>
      <c r="O229" s="201"/>
      <c r="P229" s="201"/>
      <c r="Q229" s="201"/>
      <c r="R229" s="201"/>
      <c r="S229" s="201"/>
      <c r="T229" s="201"/>
      <c r="U229" s="201"/>
      <c r="V229" s="201"/>
      <c r="W229" s="201"/>
      <c r="X229" s="201"/>
      <c r="Y229" s="201"/>
      <c r="Z229" s="201"/>
      <c r="AA229" s="201"/>
      <c r="AB229" s="201"/>
      <c r="AC229" s="201"/>
      <c r="AD229" s="201"/>
    </row>
    <row r="230" spans="1:30" ht="15">
      <c r="A230" s="209"/>
      <c r="B230" s="209"/>
      <c r="C230" s="201"/>
      <c r="D230" s="201"/>
      <c r="E230" s="201"/>
      <c r="F230" s="201"/>
      <c r="G230" s="201"/>
      <c r="H230" s="210"/>
      <c r="I230" s="201"/>
      <c r="J230" s="201"/>
      <c r="K230" s="201"/>
      <c r="L230" s="201"/>
      <c r="M230" s="201"/>
      <c r="N230" s="201"/>
      <c r="O230" s="201"/>
      <c r="P230" s="201"/>
      <c r="Q230" s="201"/>
      <c r="R230" s="201"/>
      <c r="S230" s="201"/>
      <c r="T230" s="201"/>
      <c r="U230" s="201"/>
      <c r="V230" s="201"/>
      <c r="W230" s="201"/>
      <c r="X230" s="201"/>
      <c r="Y230" s="201"/>
      <c r="Z230" s="201"/>
      <c r="AA230" s="201"/>
      <c r="AB230" s="201"/>
      <c r="AC230" s="201"/>
      <c r="AD230" s="201"/>
    </row>
    <row r="231" spans="1:30" ht="15">
      <c r="A231" s="209"/>
      <c r="B231" s="209"/>
      <c r="C231" s="201"/>
      <c r="D231" s="201"/>
      <c r="E231" s="201"/>
      <c r="F231" s="201"/>
      <c r="G231" s="201"/>
      <c r="H231" s="210"/>
      <c r="I231" s="201"/>
      <c r="J231" s="201"/>
      <c r="K231" s="201"/>
      <c r="L231" s="201"/>
      <c r="M231" s="201"/>
      <c r="N231" s="201"/>
      <c r="O231" s="201"/>
      <c r="P231" s="201"/>
      <c r="Q231" s="201"/>
      <c r="R231" s="201"/>
      <c r="S231" s="201"/>
      <c r="T231" s="201"/>
      <c r="U231" s="201"/>
      <c r="V231" s="201"/>
      <c r="W231" s="201"/>
      <c r="X231" s="201"/>
      <c r="Y231" s="201"/>
      <c r="Z231" s="201"/>
      <c r="AA231" s="201"/>
      <c r="AB231" s="201"/>
      <c r="AC231" s="201"/>
      <c r="AD231" s="201"/>
    </row>
    <row r="232" spans="1:30" ht="15">
      <c r="A232" s="209"/>
      <c r="B232" s="209"/>
      <c r="C232" s="201"/>
      <c r="D232" s="201"/>
      <c r="E232" s="201"/>
      <c r="F232" s="201"/>
      <c r="G232" s="201"/>
      <c r="H232" s="210"/>
      <c r="I232" s="201"/>
      <c r="J232" s="201"/>
      <c r="K232" s="201"/>
      <c r="L232" s="201"/>
      <c r="M232" s="201"/>
      <c r="N232" s="201"/>
      <c r="O232" s="201"/>
      <c r="P232" s="201"/>
      <c r="Q232" s="201"/>
      <c r="R232" s="201"/>
      <c r="S232" s="201"/>
      <c r="T232" s="201"/>
      <c r="U232" s="201"/>
      <c r="V232" s="201"/>
      <c r="W232" s="201"/>
      <c r="X232" s="201"/>
      <c r="Y232" s="201"/>
      <c r="Z232" s="201"/>
      <c r="AA232" s="201"/>
      <c r="AB232" s="201"/>
      <c r="AC232" s="201"/>
      <c r="AD232" s="201"/>
    </row>
    <row r="233" spans="1:30" ht="15">
      <c r="A233" s="209"/>
      <c r="B233" s="209"/>
      <c r="C233" s="201"/>
      <c r="D233" s="201"/>
      <c r="E233" s="201"/>
      <c r="F233" s="201"/>
      <c r="G233" s="201"/>
      <c r="H233" s="210"/>
      <c r="I233" s="201"/>
      <c r="J233" s="201"/>
      <c r="K233" s="201"/>
      <c r="L233" s="201"/>
      <c r="M233" s="201"/>
      <c r="N233" s="201"/>
      <c r="O233" s="201"/>
      <c r="P233" s="201"/>
      <c r="Q233" s="201"/>
      <c r="R233" s="201"/>
      <c r="S233" s="201"/>
      <c r="T233" s="201"/>
      <c r="U233" s="201"/>
      <c r="V233" s="201"/>
      <c r="W233" s="201"/>
      <c r="X233" s="201"/>
      <c r="Y233" s="201"/>
      <c r="Z233" s="201"/>
      <c r="AA233" s="201"/>
      <c r="AB233" s="201"/>
      <c r="AC233" s="201"/>
      <c r="AD233" s="201"/>
    </row>
    <row r="234" spans="1:30" ht="15">
      <c r="A234" s="209"/>
      <c r="B234" s="209"/>
      <c r="C234" s="201"/>
      <c r="D234" s="201"/>
      <c r="E234" s="201"/>
      <c r="F234" s="201"/>
      <c r="G234" s="201"/>
      <c r="H234" s="210"/>
      <c r="I234" s="201"/>
      <c r="J234" s="201"/>
      <c r="K234" s="201"/>
      <c r="L234" s="201"/>
      <c r="M234" s="201"/>
      <c r="N234" s="201"/>
      <c r="O234" s="201"/>
      <c r="P234" s="201"/>
      <c r="Q234" s="201"/>
      <c r="R234" s="201"/>
      <c r="S234" s="201"/>
      <c r="T234" s="201"/>
      <c r="U234" s="201"/>
      <c r="V234" s="201"/>
      <c r="W234" s="201"/>
      <c r="X234" s="201"/>
      <c r="Y234" s="201"/>
      <c r="Z234" s="201"/>
      <c r="AA234" s="201"/>
      <c r="AB234" s="201"/>
      <c r="AC234" s="201"/>
      <c r="AD234" s="201"/>
    </row>
    <row r="235" spans="1:30" ht="15">
      <c r="A235" s="209"/>
      <c r="B235" s="209"/>
      <c r="C235" s="201"/>
      <c r="D235" s="201"/>
      <c r="E235" s="201"/>
      <c r="F235" s="201"/>
      <c r="G235" s="201"/>
      <c r="H235" s="210"/>
      <c r="I235" s="201"/>
      <c r="J235" s="201"/>
      <c r="K235" s="201"/>
      <c r="L235" s="201"/>
      <c r="M235" s="201"/>
      <c r="N235" s="201"/>
      <c r="O235" s="201"/>
      <c r="P235" s="201"/>
      <c r="Q235" s="201"/>
      <c r="R235" s="201"/>
      <c r="S235" s="201"/>
      <c r="T235" s="201"/>
      <c r="U235" s="201"/>
      <c r="V235" s="201"/>
      <c r="W235" s="201"/>
      <c r="X235" s="201"/>
      <c r="Y235" s="201"/>
      <c r="Z235" s="201"/>
      <c r="AA235" s="201"/>
      <c r="AB235" s="201"/>
      <c r="AC235" s="201"/>
      <c r="AD235" s="201"/>
    </row>
    <row r="236" spans="1:30" ht="15">
      <c r="A236" s="209"/>
      <c r="B236" s="209"/>
      <c r="C236" s="201"/>
      <c r="D236" s="201"/>
      <c r="E236" s="201"/>
      <c r="F236" s="201"/>
      <c r="G236" s="201"/>
      <c r="H236" s="210"/>
      <c r="I236" s="201"/>
      <c r="J236" s="201"/>
      <c r="K236" s="201"/>
      <c r="L236" s="201"/>
      <c r="M236" s="201"/>
      <c r="N236" s="201"/>
      <c r="O236" s="201"/>
      <c r="P236" s="201"/>
      <c r="Q236" s="201"/>
      <c r="R236" s="201"/>
      <c r="S236" s="201"/>
      <c r="T236" s="201"/>
      <c r="U236" s="201"/>
      <c r="V236" s="201"/>
      <c r="W236" s="201"/>
      <c r="X236" s="201"/>
      <c r="Y236" s="201"/>
      <c r="Z236" s="201"/>
      <c r="AA236" s="201"/>
      <c r="AB236" s="201"/>
      <c r="AC236" s="201"/>
      <c r="AD236" s="201"/>
    </row>
    <row r="237" spans="1:30" ht="15">
      <c r="A237" s="209"/>
      <c r="B237" s="209"/>
      <c r="C237" s="201"/>
      <c r="D237" s="201"/>
      <c r="E237" s="201"/>
      <c r="F237" s="201"/>
      <c r="G237" s="201"/>
      <c r="H237" s="210"/>
      <c r="I237" s="201"/>
      <c r="J237" s="201"/>
      <c r="K237" s="201"/>
      <c r="L237" s="201"/>
      <c r="M237" s="201"/>
      <c r="N237" s="201"/>
      <c r="O237" s="201"/>
      <c r="P237" s="201"/>
      <c r="Q237" s="201"/>
      <c r="R237" s="201"/>
      <c r="S237" s="201"/>
      <c r="T237" s="201"/>
      <c r="U237" s="201"/>
      <c r="V237" s="201"/>
      <c r="W237" s="201"/>
      <c r="X237" s="201"/>
      <c r="Y237" s="201"/>
      <c r="Z237" s="201"/>
      <c r="AA237" s="201"/>
      <c r="AB237" s="201"/>
      <c r="AC237" s="201"/>
      <c r="AD237" s="201"/>
    </row>
    <row r="238" spans="1:30" ht="15">
      <c r="A238" s="209"/>
      <c r="B238" s="209"/>
      <c r="C238" s="201"/>
      <c r="D238" s="201"/>
      <c r="E238" s="201"/>
      <c r="F238" s="201"/>
      <c r="G238" s="201"/>
      <c r="H238" s="210"/>
      <c r="I238" s="201"/>
      <c r="J238" s="201"/>
      <c r="K238" s="201"/>
      <c r="L238" s="201"/>
      <c r="M238" s="201"/>
      <c r="N238" s="201"/>
      <c r="O238" s="201"/>
      <c r="P238" s="201"/>
      <c r="Q238" s="201"/>
      <c r="R238" s="201"/>
      <c r="S238" s="201"/>
      <c r="T238" s="201"/>
      <c r="U238" s="201"/>
      <c r="V238" s="201"/>
      <c r="W238" s="201"/>
      <c r="X238" s="201"/>
      <c r="Y238" s="201"/>
      <c r="Z238" s="201"/>
      <c r="AA238" s="201"/>
      <c r="AB238" s="201"/>
      <c r="AC238" s="201"/>
      <c r="AD238" s="201"/>
    </row>
    <row r="239" spans="1:30" ht="15">
      <c r="A239" s="209"/>
      <c r="B239" s="209"/>
      <c r="C239" s="201"/>
      <c r="D239" s="201"/>
      <c r="E239" s="201"/>
      <c r="F239" s="201"/>
      <c r="G239" s="201"/>
      <c r="H239" s="210"/>
      <c r="I239" s="201"/>
      <c r="J239" s="201"/>
      <c r="K239" s="201"/>
      <c r="L239" s="201"/>
      <c r="M239" s="201"/>
      <c r="N239" s="201"/>
      <c r="O239" s="201"/>
      <c r="P239" s="201"/>
      <c r="Q239" s="201"/>
      <c r="R239" s="201"/>
      <c r="S239" s="201"/>
      <c r="T239" s="201"/>
      <c r="U239" s="201"/>
      <c r="V239" s="201"/>
      <c r="W239" s="201"/>
      <c r="X239" s="201"/>
      <c r="Y239" s="201"/>
      <c r="Z239" s="201"/>
      <c r="AA239" s="201"/>
      <c r="AB239" s="201"/>
      <c r="AC239" s="201"/>
      <c r="AD239" s="201"/>
    </row>
    <row r="240" spans="1:30" ht="15">
      <c r="A240" s="209"/>
      <c r="B240" s="209"/>
      <c r="C240" s="201"/>
      <c r="D240" s="201"/>
      <c r="E240" s="201"/>
      <c r="F240" s="201"/>
      <c r="G240" s="201"/>
      <c r="H240" s="210"/>
      <c r="I240" s="201"/>
      <c r="J240" s="201"/>
      <c r="K240" s="201"/>
      <c r="L240" s="201"/>
      <c r="M240" s="201"/>
      <c r="N240" s="201"/>
      <c r="O240" s="201"/>
      <c r="P240" s="201"/>
      <c r="Q240" s="201"/>
      <c r="R240" s="201"/>
      <c r="S240" s="201"/>
      <c r="T240" s="201"/>
      <c r="U240" s="201"/>
      <c r="V240" s="201"/>
      <c r="W240" s="201"/>
      <c r="X240" s="201"/>
      <c r="Y240" s="201"/>
      <c r="Z240" s="201"/>
      <c r="AA240" s="201"/>
      <c r="AB240" s="201"/>
      <c r="AC240" s="201"/>
      <c r="AD240" s="201"/>
    </row>
    <row r="241" spans="1:30" ht="15">
      <c r="A241" s="209"/>
      <c r="B241" s="209"/>
      <c r="C241" s="201"/>
      <c r="D241" s="201"/>
      <c r="E241" s="201"/>
      <c r="F241" s="201"/>
      <c r="G241" s="201"/>
      <c r="H241" s="210"/>
      <c r="I241" s="201"/>
      <c r="J241" s="201"/>
      <c r="K241" s="201"/>
      <c r="L241" s="201"/>
      <c r="M241" s="201"/>
      <c r="N241" s="201"/>
      <c r="O241" s="201"/>
      <c r="P241" s="201"/>
      <c r="Q241" s="201"/>
      <c r="R241" s="201"/>
      <c r="S241" s="201"/>
      <c r="T241" s="201"/>
      <c r="U241" s="201"/>
      <c r="V241" s="201"/>
      <c r="W241" s="201"/>
      <c r="X241" s="201"/>
      <c r="Y241" s="201"/>
      <c r="Z241" s="201"/>
      <c r="AA241" s="201"/>
      <c r="AB241" s="201"/>
      <c r="AC241" s="201"/>
      <c r="AD241" s="201"/>
    </row>
    <row r="242" spans="1:30" ht="15">
      <c r="A242" s="209"/>
      <c r="B242" s="209"/>
      <c r="C242" s="201"/>
      <c r="D242" s="201"/>
      <c r="E242" s="201"/>
      <c r="F242" s="201"/>
      <c r="G242" s="201"/>
      <c r="H242" s="210"/>
      <c r="I242" s="201"/>
      <c r="J242" s="201"/>
      <c r="K242" s="201"/>
      <c r="L242" s="201"/>
      <c r="M242" s="201"/>
      <c r="N242" s="201"/>
      <c r="O242" s="201"/>
      <c r="P242" s="201"/>
      <c r="Q242" s="201"/>
      <c r="R242" s="201"/>
      <c r="S242" s="201"/>
      <c r="T242" s="201"/>
      <c r="U242" s="201"/>
      <c r="V242" s="201"/>
      <c r="W242" s="201"/>
      <c r="X242" s="201"/>
      <c r="Y242" s="201"/>
      <c r="Z242" s="201"/>
      <c r="AA242" s="201"/>
      <c r="AB242" s="201"/>
      <c r="AC242" s="201"/>
      <c r="AD242" s="201"/>
    </row>
    <row r="243" spans="1:30" ht="15">
      <c r="A243" s="209"/>
      <c r="B243" s="209"/>
      <c r="C243" s="201"/>
      <c r="D243" s="201"/>
      <c r="E243" s="201"/>
      <c r="F243" s="201"/>
      <c r="G243" s="201"/>
      <c r="H243" s="210"/>
      <c r="I243" s="201"/>
      <c r="J243" s="201"/>
      <c r="K243" s="201"/>
      <c r="L243" s="201"/>
      <c r="M243" s="201"/>
      <c r="N243" s="201"/>
      <c r="O243" s="201"/>
      <c r="P243" s="201"/>
      <c r="Q243" s="201"/>
      <c r="R243" s="201"/>
      <c r="S243" s="201"/>
      <c r="T243" s="201"/>
      <c r="U243" s="201"/>
      <c r="V243" s="201"/>
      <c r="W243" s="201"/>
      <c r="X243" s="201"/>
      <c r="Y243" s="201"/>
      <c r="Z243" s="201"/>
      <c r="AA243" s="201"/>
      <c r="AB243" s="201"/>
      <c r="AC243" s="201"/>
      <c r="AD243" s="201"/>
    </row>
    <row r="244" spans="1:30" ht="15">
      <c r="A244" s="209"/>
      <c r="B244" s="209"/>
      <c r="C244" s="201"/>
      <c r="D244" s="201"/>
      <c r="E244" s="201"/>
      <c r="F244" s="201"/>
      <c r="G244" s="201"/>
      <c r="H244" s="210"/>
      <c r="I244" s="201"/>
      <c r="J244" s="201"/>
      <c r="K244" s="201"/>
      <c r="L244" s="201"/>
      <c r="M244" s="201"/>
      <c r="N244" s="201"/>
      <c r="O244" s="201"/>
      <c r="P244" s="201"/>
      <c r="Q244" s="201"/>
      <c r="R244" s="201"/>
      <c r="S244" s="201"/>
      <c r="T244" s="201"/>
      <c r="U244" s="201"/>
      <c r="V244" s="201"/>
      <c r="W244" s="201"/>
      <c r="X244" s="201"/>
      <c r="Y244" s="201"/>
      <c r="Z244" s="201"/>
      <c r="AA244" s="201"/>
      <c r="AB244" s="201"/>
      <c r="AC244" s="201"/>
      <c r="AD244" s="201"/>
    </row>
    <row r="245" spans="1:30" ht="15">
      <c r="A245" s="209"/>
      <c r="B245" s="209"/>
      <c r="C245" s="201"/>
      <c r="D245" s="201"/>
      <c r="E245" s="201"/>
      <c r="F245" s="201"/>
      <c r="G245" s="201"/>
      <c r="H245" s="210"/>
      <c r="I245" s="201"/>
      <c r="J245" s="201"/>
      <c r="K245" s="201"/>
      <c r="L245" s="201"/>
      <c r="M245" s="201"/>
      <c r="N245" s="201"/>
      <c r="O245" s="201"/>
      <c r="P245" s="201"/>
      <c r="Q245" s="201"/>
      <c r="R245" s="201"/>
      <c r="S245" s="201"/>
      <c r="T245" s="201"/>
      <c r="U245" s="201"/>
      <c r="V245" s="201"/>
      <c r="W245" s="201"/>
      <c r="X245" s="201"/>
      <c r="Y245" s="201"/>
      <c r="Z245" s="201"/>
      <c r="AA245" s="201"/>
      <c r="AB245" s="201"/>
      <c r="AC245" s="201"/>
      <c r="AD245" s="201"/>
    </row>
    <row r="246" spans="1:30" ht="15">
      <c r="A246" s="209"/>
      <c r="B246" s="209"/>
      <c r="C246" s="201"/>
      <c r="D246" s="201"/>
      <c r="E246" s="201"/>
      <c r="F246" s="201"/>
      <c r="G246" s="201"/>
      <c r="H246" s="210"/>
      <c r="I246" s="201"/>
      <c r="J246" s="201"/>
      <c r="K246" s="201"/>
      <c r="L246" s="201"/>
      <c r="M246" s="201"/>
      <c r="N246" s="201"/>
      <c r="O246" s="201"/>
      <c r="P246" s="201"/>
      <c r="Q246" s="201"/>
      <c r="R246" s="201"/>
      <c r="S246" s="201"/>
      <c r="T246" s="201"/>
      <c r="U246" s="201"/>
      <c r="V246" s="201"/>
      <c r="W246" s="201"/>
      <c r="X246" s="201"/>
      <c r="Y246" s="201"/>
      <c r="Z246" s="201"/>
      <c r="AA246" s="201"/>
      <c r="AB246" s="201"/>
      <c r="AC246" s="201"/>
      <c r="AD246" s="201"/>
    </row>
    <row r="247" spans="1:30" ht="15">
      <c r="A247" s="209"/>
      <c r="B247" s="209"/>
      <c r="C247" s="201"/>
      <c r="D247" s="201"/>
      <c r="E247" s="201"/>
      <c r="F247" s="201"/>
      <c r="G247" s="201"/>
      <c r="H247" s="210"/>
      <c r="I247" s="201"/>
      <c r="J247" s="201"/>
      <c r="K247" s="201"/>
      <c r="L247" s="201"/>
      <c r="M247" s="201"/>
      <c r="N247" s="201"/>
      <c r="O247" s="201"/>
      <c r="P247" s="201"/>
      <c r="Q247" s="201"/>
      <c r="R247" s="201"/>
      <c r="S247" s="201"/>
      <c r="T247" s="201"/>
      <c r="U247" s="201"/>
      <c r="V247" s="201"/>
      <c r="W247" s="201"/>
      <c r="X247" s="201"/>
      <c r="Y247" s="201"/>
      <c r="Z247" s="201"/>
      <c r="AA247" s="201"/>
      <c r="AB247" s="201"/>
      <c r="AC247" s="201"/>
      <c r="AD247" s="201"/>
    </row>
    <row r="248" spans="1:30" ht="15">
      <c r="A248" s="209"/>
      <c r="B248" s="209"/>
      <c r="C248" s="201"/>
      <c r="D248" s="201"/>
      <c r="E248" s="201"/>
      <c r="F248" s="201"/>
      <c r="G248" s="201"/>
      <c r="H248" s="210"/>
      <c r="I248" s="201"/>
      <c r="J248" s="201"/>
      <c r="K248" s="201"/>
      <c r="L248" s="201"/>
      <c r="M248" s="201"/>
      <c r="N248" s="201"/>
      <c r="O248" s="201"/>
      <c r="P248" s="201"/>
      <c r="Q248" s="201"/>
      <c r="R248" s="201"/>
      <c r="S248" s="201"/>
      <c r="T248" s="201"/>
      <c r="U248" s="201"/>
      <c r="V248" s="201"/>
      <c r="W248" s="201"/>
      <c r="X248" s="201"/>
      <c r="Y248" s="201"/>
      <c r="Z248" s="201"/>
      <c r="AA248" s="201"/>
      <c r="AB248" s="201"/>
      <c r="AC248" s="201"/>
      <c r="AD248" s="201"/>
    </row>
    <row r="249" spans="1:30" ht="15">
      <c r="A249" s="209"/>
      <c r="B249" s="209"/>
      <c r="C249" s="201"/>
      <c r="D249" s="201"/>
      <c r="E249" s="201"/>
      <c r="F249" s="201"/>
      <c r="G249" s="201"/>
      <c r="H249" s="210"/>
      <c r="I249" s="201"/>
      <c r="J249" s="201"/>
      <c r="K249" s="201"/>
      <c r="L249" s="201"/>
      <c r="M249" s="201"/>
      <c r="N249" s="201"/>
      <c r="O249" s="201"/>
      <c r="P249" s="201"/>
      <c r="Q249" s="201"/>
      <c r="R249" s="201"/>
      <c r="S249" s="201"/>
      <c r="T249" s="201"/>
      <c r="U249" s="201"/>
      <c r="V249" s="201"/>
      <c r="W249" s="201"/>
      <c r="X249" s="201"/>
      <c r="Y249" s="201"/>
      <c r="Z249" s="201"/>
      <c r="AA249" s="201"/>
      <c r="AB249" s="201"/>
      <c r="AC249" s="201"/>
      <c r="AD249" s="201"/>
    </row>
    <row r="250" spans="1:30" ht="15">
      <c r="A250" s="209"/>
      <c r="B250" s="209"/>
      <c r="C250" s="201"/>
      <c r="D250" s="201"/>
      <c r="E250" s="201"/>
      <c r="F250" s="201"/>
      <c r="G250" s="201"/>
      <c r="H250" s="210"/>
      <c r="I250" s="201"/>
      <c r="J250" s="201"/>
      <c r="K250" s="201"/>
      <c r="L250" s="201"/>
      <c r="M250" s="201"/>
      <c r="N250" s="201"/>
      <c r="O250" s="201"/>
      <c r="P250" s="201"/>
      <c r="Q250" s="201"/>
      <c r="R250" s="201"/>
      <c r="S250" s="201"/>
      <c r="T250" s="201"/>
      <c r="U250" s="201"/>
      <c r="V250" s="201"/>
      <c r="W250" s="201"/>
      <c r="X250" s="201"/>
      <c r="Y250" s="201"/>
      <c r="Z250" s="201"/>
      <c r="AA250" s="201"/>
      <c r="AB250" s="201"/>
      <c r="AC250" s="201"/>
      <c r="AD250" s="201"/>
    </row>
    <row r="251" spans="1:30" ht="15">
      <c r="A251" s="209"/>
      <c r="B251" s="209"/>
      <c r="C251" s="201"/>
      <c r="D251" s="201"/>
      <c r="E251" s="201"/>
      <c r="F251" s="201"/>
      <c r="G251" s="201"/>
      <c r="H251" s="210"/>
      <c r="I251" s="201"/>
      <c r="J251" s="201"/>
      <c r="K251" s="201"/>
      <c r="L251" s="201"/>
      <c r="M251" s="201"/>
      <c r="N251" s="201"/>
      <c r="O251" s="201"/>
      <c r="P251" s="201"/>
      <c r="Q251" s="201"/>
      <c r="R251" s="201"/>
      <c r="S251" s="201"/>
      <c r="T251" s="201"/>
      <c r="U251" s="201"/>
      <c r="V251" s="201"/>
      <c r="W251" s="201"/>
      <c r="X251" s="201"/>
      <c r="Y251" s="201"/>
      <c r="Z251" s="201"/>
      <c r="AA251" s="201"/>
      <c r="AB251" s="201"/>
      <c r="AC251" s="201"/>
      <c r="AD251" s="201"/>
    </row>
    <row r="252" spans="1:30" ht="15">
      <c r="A252" s="209"/>
      <c r="B252" s="209"/>
      <c r="C252" s="201"/>
      <c r="D252" s="201"/>
      <c r="E252" s="201"/>
      <c r="F252" s="201"/>
      <c r="G252" s="201"/>
      <c r="H252" s="210"/>
      <c r="I252" s="201"/>
      <c r="J252" s="201"/>
      <c r="K252" s="201"/>
      <c r="L252" s="201"/>
      <c r="M252" s="201"/>
      <c r="N252" s="201"/>
      <c r="O252" s="201"/>
      <c r="P252" s="201"/>
      <c r="Q252" s="201"/>
      <c r="R252" s="201"/>
      <c r="S252" s="201"/>
      <c r="T252" s="201"/>
      <c r="U252" s="201"/>
      <c r="V252" s="201"/>
      <c r="W252" s="201"/>
      <c r="X252" s="201"/>
      <c r="Y252" s="201"/>
      <c r="Z252" s="201"/>
      <c r="AA252" s="201"/>
      <c r="AB252" s="201"/>
      <c r="AC252" s="201"/>
      <c r="AD252" s="201"/>
    </row>
    <row r="253" spans="1:30" ht="15">
      <c r="A253" s="209"/>
      <c r="B253" s="209"/>
      <c r="C253" s="201"/>
      <c r="D253" s="201"/>
      <c r="E253" s="201"/>
      <c r="F253" s="201"/>
      <c r="G253" s="201"/>
      <c r="H253" s="210"/>
      <c r="I253" s="201"/>
      <c r="J253" s="201"/>
      <c r="K253" s="201"/>
      <c r="L253" s="201"/>
      <c r="M253" s="201"/>
      <c r="N253" s="201"/>
      <c r="O253" s="201"/>
      <c r="P253" s="201"/>
      <c r="Q253" s="201"/>
      <c r="R253" s="201"/>
      <c r="S253" s="201"/>
      <c r="T253" s="201"/>
      <c r="U253" s="201"/>
      <c r="V253" s="201"/>
      <c r="W253" s="201"/>
      <c r="X253" s="201"/>
      <c r="Y253" s="201"/>
      <c r="Z253" s="201"/>
      <c r="AA253" s="201"/>
      <c r="AB253" s="201"/>
      <c r="AC253" s="201"/>
      <c r="AD253" s="201"/>
    </row>
    <row r="254" spans="1:30" ht="15">
      <c r="A254" s="209"/>
      <c r="B254" s="209"/>
      <c r="C254" s="201"/>
      <c r="D254" s="201"/>
      <c r="E254" s="201"/>
      <c r="F254" s="201"/>
      <c r="G254" s="201"/>
      <c r="H254" s="210"/>
      <c r="I254" s="201"/>
      <c r="J254" s="201"/>
      <c r="K254" s="201"/>
      <c r="L254" s="201"/>
      <c r="M254" s="201"/>
      <c r="N254" s="201"/>
      <c r="O254" s="201"/>
      <c r="P254" s="201"/>
      <c r="Q254" s="201"/>
      <c r="R254" s="201"/>
      <c r="S254" s="201"/>
      <c r="T254" s="201"/>
      <c r="U254" s="201"/>
      <c r="V254" s="201"/>
      <c r="W254" s="201"/>
      <c r="X254" s="201"/>
      <c r="Y254" s="201"/>
      <c r="Z254" s="201"/>
      <c r="AA254" s="201"/>
      <c r="AB254" s="201"/>
      <c r="AC254" s="201"/>
      <c r="AD254" s="201"/>
    </row>
    <row r="255" spans="1:30" ht="15">
      <c r="A255" s="209"/>
      <c r="B255" s="209"/>
      <c r="C255" s="201"/>
      <c r="D255" s="201"/>
      <c r="E255" s="201"/>
      <c r="F255" s="201"/>
      <c r="G255" s="201"/>
      <c r="H255" s="210"/>
      <c r="I255" s="201"/>
      <c r="J255" s="201"/>
      <c r="K255" s="201"/>
      <c r="L255" s="201"/>
      <c r="M255" s="201"/>
      <c r="N255" s="201"/>
      <c r="O255" s="201"/>
      <c r="P255" s="201"/>
      <c r="Q255" s="201"/>
      <c r="R255" s="201"/>
      <c r="S255" s="201"/>
      <c r="T255" s="201"/>
      <c r="U255" s="201"/>
      <c r="V255" s="201"/>
      <c r="W255" s="201"/>
      <c r="X255" s="201"/>
      <c r="Y255" s="201"/>
      <c r="Z255" s="201"/>
      <c r="AA255" s="201"/>
      <c r="AB255" s="201"/>
      <c r="AC255" s="201"/>
      <c r="AD255" s="201"/>
    </row>
    <row r="256" spans="1:30" ht="15">
      <c r="A256" s="209"/>
      <c r="B256" s="209"/>
      <c r="C256" s="201"/>
      <c r="D256" s="201"/>
      <c r="E256" s="201"/>
      <c r="F256" s="201"/>
      <c r="G256" s="201"/>
      <c r="H256" s="210"/>
      <c r="I256" s="201"/>
      <c r="J256" s="201"/>
      <c r="K256" s="201"/>
      <c r="L256" s="201"/>
      <c r="M256" s="201"/>
      <c r="N256" s="201"/>
      <c r="O256" s="201"/>
      <c r="P256" s="201"/>
      <c r="Q256" s="201"/>
      <c r="R256" s="201"/>
      <c r="S256" s="201"/>
      <c r="T256" s="201"/>
      <c r="U256" s="201"/>
      <c r="V256" s="201"/>
      <c r="W256" s="201"/>
      <c r="X256" s="201"/>
      <c r="Y256" s="201"/>
      <c r="Z256" s="201"/>
      <c r="AA256" s="201"/>
      <c r="AB256" s="201"/>
      <c r="AC256" s="201"/>
      <c r="AD256" s="201"/>
    </row>
    <row r="257" spans="1:30" ht="15">
      <c r="A257" s="209"/>
      <c r="B257" s="209"/>
      <c r="C257" s="201"/>
      <c r="D257" s="201"/>
      <c r="E257" s="201"/>
      <c r="F257" s="201"/>
      <c r="G257" s="201"/>
      <c r="H257" s="210"/>
      <c r="I257" s="201"/>
      <c r="J257" s="201"/>
      <c r="K257" s="201"/>
      <c r="L257" s="201"/>
      <c r="M257" s="201"/>
      <c r="N257" s="201"/>
      <c r="O257" s="201"/>
      <c r="P257" s="201"/>
      <c r="Q257" s="201"/>
      <c r="R257" s="201"/>
      <c r="S257" s="201"/>
      <c r="T257" s="201"/>
      <c r="U257" s="201"/>
      <c r="V257" s="201"/>
      <c r="W257" s="201"/>
      <c r="X257" s="201"/>
      <c r="Y257" s="201"/>
      <c r="Z257" s="201"/>
      <c r="AA257" s="201"/>
      <c r="AB257" s="201"/>
      <c r="AC257" s="201"/>
      <c r="AD257" s="201"/>
    </row>
    <row r="258" spans="1:30" ht="15">
      <c r="A258" s="209"/>
      <c r="B258" s="209"/>
      <c r="C258" s="201"/>
      <c r="D258" s="201"/>
      <c r="E258" s="201"/>
      <c r="F258" s="201"/>
      <c r="G258" s="201"/>
      <c r="H258" s="210"/>
      <c r="I258" s="201"/>
      <c r="J258" s="201"/>
      <c r="K258" s="201"/>
      <c r="L258" s="201"/>
      <c r="M258" s="201"/>
      <c r="N258" s="201"/>
      <c r="O258" s="201"/>
      <c r="P258" s="201"/>
      <c r="Q258" s="201"/>
      <c r="R258" s="201"/>
      <c r="S258" s="201"/>
      <c r="T258" s="201"/>
      <c r="U258" s="201"/>
      <c r="V258" s="201"/>
      <c r="W258" s="201"/>
      <c r="X258" s="201"/>
      <c r="Y258" s="201"/>
      <c r="Z258" s="201"/>
      <c r="AA258" s="201"/>
      <c r="AB258" s="201"/>
      <c r="AC258" s="201"/>
      <c r="AD258" s="201"/>
    </row>
    <row r="259" spans="1:30" ht="15">
      <c r="A259" s="209"/>
      <c r="B259" s="209"/>
      <c r="C259" s="201"/>
      <c r="D259" s="201"/>
      <c r="E259" s="201"/>
      <c r="F259" s="201"/>
      <c r="G259" s="201"/>
      <c r="H259" s="210"/>
      <c r="I259" s="201"/>
      <c r="J259" s="201"/>
      <c r="K259" s="201"/>
      <c r="L259" s="201"/>
      <c r="M259" s="201"/>
      <c r="N259" s="201"/>
      <c r="O259" s="201"/>
      <c r="P259" s="201"/>
      <c r="Q259" s="201"/>
      <c r="R259" s="201"/>
      <c r="S259" s="201"/>
      <c r="T259" s="201"/>
      <c r="U259" s="201"/>
      <c r="V259" s="201"/>
      <c r="W259" s="201"/>
      <c r="X259" s="201"/>
      <c r="Y259" s="201"/>
      <c r="Z259" s="201"/>
      <c r="AA259" s="201"/>
      <c r="AB259" s="201"/>
      <c r="AC259" s="201"/>
      <c r="AD259" s="201"/>
    </row>
    <row r="260" spans="1:30" ht="15">
      <c r="A260" s="209"/>
      <c r="B260" s="209"/>
      <c r="C260" s="201"/>
      <c r="D260" s="201"/>
      <c r="E260" s="201"/>
      <c r="F260" s="201"/>
      <c r="G260" s="201"/>
      <c r="H260" s="210"/>
      <c r="I260" s="201"/>
      <c r="J260" s="201"/>
      <c r="K260" s="201"/>
      <c r="L260" s="201"/>
      <c r="M260" s="201"/>
      <c r="N260" s="201"/>
      <c r="O260" s="201"/>
      <c r="P260" s="201"/>
      <c r="Q260" s="201"/>
      <c r="R260" s="201"/>
      <c r="S260" s="201"/>
      <c r="T260" s="201"/>
      <c r="U260" s="201"/>
      <c r="V260" s="201"/>
      <c r="W260" s="201"/>
      <c r="X260" s="201"/>
      <c r="Y260" s="201"/>
      <c r="Z260" s="201"/>
      <c r="AA260" s="201"/>
      <c r="AB260" s="201"/>
      <c r="AC260" s="201"/>
      <c r="AD260" s="201"/>
    </row>
    <row r="261" spans="1:30" ht="15">
      <c r="A261" s="209"/>
      <c r="B261" s="209"/>
      <c r="C261" s="201"/>
      <c r="D261" s="201"/>
      <c r="E261" s="201"/>
      <c r="F261" s="201"/>
      <c r="G261" s="201"/>
      <c r="H261" s="210"/>
      <c r="I261" s="201"/>
      <c r="J261" s="201"/>
      <c r="K261" s="201"/>
      <c r="L261" s="201"/>
      <c r="M261" s="201"/>
      <c r="N261" s="201"/>
      <c r="O261" s="201"/>
      <c r="P261" s="201"/>
      <c r="Q261" s="201"/>
      <c r="R261" s="201"/>
      <c r="S261" s="201"/>
      <c r="T261" s="201"/>
      <c r="U261" s="201"/>
      <c r="V261" s="201"/>
      <c r="W261" s="201"/>
      <c r="X261" s="201"/>
      <c r="Y261" s="201"/>
      <c r="Z261" s="201"/>
      <c r="AA261" s="201"/>
      <c r="AB261" s="201"/>
      <c r="AC261" s="201"/>
      <c r="AD261" s="201"/>
    </row>
    <row r="262" spans="1:30" ht="15">
      <c r="A262" s="209"/>
      <c r="B262" s="209"/>
      <c r="C262" s="201"/>
      <c r="D262" s="201"/>
      <c r="E262" s="201"/>
      <c r="F262" s="201"/>
      <c r="G262" s="201"/>
      <c r="H262" s="210"/>
      <c r="I262" s="201"/>
      <c r="J262" s="201"/>
      <c r="K262" s="201"/>
      <c r="L262" s="201"/>
      <c r="M262" s="201"/>
      <c r="N262" s="201"/>
      <c r="O262" s="201"/>
      <c r="P262" s="201"/>
      <c r="Q262" s="201"/>
      <c r="R262" s="201"/>
      <c r="S262" s="201"/>
      <c r="T262" s="201"/>
      <c r="U262" s="201"/>
      <c r="V262" s="201"/>
      <c r="W262" s="201"/>
      <c r="X262" s="201"/>
      <c r="Y262" s="201"/>
      <c r="Z262" s="201"/>
      <c r="AA262" s="201"/>
      <c r="AB262" s="201"/>
      <c r="AC262" s="201"/>
      <c r="AD262" s="201"/>
    </row>
    <row r="263" spans="1:30" ht="15">
      <c r="A263" s="209"/>
      <c r="B263" s="209"/>
      <c r="C263" s="201"/>
      <c r="D263" s="201"/>
      <c r="E263" s="201"/>
      <c r="F263" s="201"/>
      <c r="G263" s="201"/>
      <c r="H263" s="210"/>
      <c r="I263" s="201"/>
      <c r="J263" s="201"/>
      <c r="K263" s="201"/>
      <c r="L263" s="201"/>
      <c r="M263" s="201"/>
      <c r="N263" s="201"/>
      <c r="O263" s="201"/>
      <c r="P263" s="201"/>
      <c r="Q263" s="201"/>
      <c r="R263" s="201"/>
      <c r="S263" s="201"/>
      <c r="T263" s="201"/>
      <c r="U263" s="201"/>
      <c r="V263" s="201"/>
      <c r="W263" s="201"/>
      <c r="X263" s="201"/>
      <c r="Y263" s="201"/>
      <c r="Z263" s="201"/>
      <c r="AA263" s="201"/>
      <c r="AB263" s="201"/>
      <c r="AC263" s="201"/>
      <c r="AD263" s="201"/>
    </row>
    <row r="264" spans="1:30" ht="15">
      <c r="A264" s="209"/>
      <c r="B264" s="209"/>
      <c r="C264" s="201"/>
      <c r="D264" s="201"/>
      <c r="E264" s="201"/>
      <c r="F264" s="201"/>
      <c r="G264" s="201"/>
      <c r="H264" s="210"/>
      <c r="I264" s="201"/>
      <c r="J264" s="201"/>
      <c r="K264" s="201"/>
      <c r="L264" s="201"/>
      <c r="M264" s="201"/>
      <c r="N264" s="201"/>
      <c r="O264" s="201"/>
      <c r="P264" s="201"/>
      <c r="Q264" s="201"/>
      <c r="R264" s="201"/>
      <c r="S264" s="201"/>
      <c r="T264" s="201"/>
      <c r="U264" s="201"/>
      <c r="V264" s="201"/>
      <c r="W264" s="201"/>
      <c r="X264" s="201"/>
      <c r="Y264" s="201"/>
      <c r="Z264" s="201"/>
      <c r="AA264" s="201"/>
      <c r="AB264" s="201"/>
      <c r="AC264" s="201"/>
      <c r="AD264" s="201"/>
    </row>
    <row r="265" spans="1:30" ht="15">
      <c r="A265" s="209"/>
      <c r="B265" s="209"/>
      <c r="C265" s="201"/>
      <c r="D265" s="201"/>
      <c r="E265" s="201"/>
      <c r="F265" s="201"/>
      <c r="G265" s="201"/>
      <c r="H265" s="210"/>
      <c r="I265" s="201"/>
      <c r="J265" s="201"/>
      <c r="K265" s="201"/>
      <c r="L265" s="201"/>
      <c r="M265" s="201"/>
      <c r="N265" s="201"/>
      <c r="O265" s="201"/>
      <c r="P265" s="201"/>
      <c r="Q265" s="201"/>
      <c r="R265" s="201"/>
      <c r="S265" s="201"/>
      <c r="T265" s="201"/>
      <c r="U265" s="201"/>
      <c r="V265" s="201"/>
      <c r="W265" s="201"/>
      <c r="X265" s="201"/>
      <c r="Y265" s="201"/>
      <c r="Z265" s="201"/>
      <c r="AA265" s="201"/>
      <c r="AB265" s="201"/>
      <c r="AC265" s="201"/>
      <c r="AD265" s="201"/>
    </row>
    <row r="266" spans="1:30" ht="15">
      <c r="A266" s="209"/>
      <c r="B266" s="209"/>
      <c r="C266" s="201"/>
      <c r="D266" s="201"/>
      <c r="E266" s="201"/>
      <c r="F266" s="201"/>
      <c r="G266" s="201"/>
      <c r="H266" s="210"/>
      <c r="I266" s="201"/>
      <c r="J266" s="201"/>
      <c r="K266" s="201"/>
      <c r="L266" s="201"/>
      <c r="M266" s="201"/>
      <c r="N266" s="201"/>
      <c r="O266" s="201"/>
      <c r="P266" s="201"/>
      <c r="Q266" s="201"/>
      <c r="R266" s="201"/>
      <c r="S266" s="201"/>
      <c r="T266" s="201"/>
      <c r="U266" s="201"/>
      <c r="V266" s="201"/>
      <c r="W266" s="201"/>
      <c r="X266" s="201"/>
      <c r="Y266" s="201"/>
      <c r="Z266" s="201"/>
      <c r="AA266" s="201"/>
      <c r="AB266" s="201"/>
      <c r="AC266" s="201"/>
      <c r="AD266" s="201"/>
    </row>
    <row r="267" spans="1:30" ht="15">
      <c r="A267" s="209"/>
      <c r="B267" s="209"/>
      <c r="C267" s="201"/>
      <c r="D267" s="201"/>
      <c r="E267" s="201"/>
      <c r="F267" s="201"/>
      <c r="G267" s="201"/>
      <c r="H267" s="210"/>
      <c r="I267" s="201"/>
      <c r="J267" s="201"/>
      <c r="K267" s="201"/>
      <c r="L267" s="201"/>
      <c r="M267" s="201"/>
      <c r="N267" s="201"/>
      <c r="O267" s="201"/>
      <c r="P267" s="201"/>
      <c r="Q267" s="201"/>
      <c r="R267" s="201"/>
      <c r="S267" s="201"/>
      <c r="T267" s="201"/>
      <c r="U267" s="201"/>
      <c r="V267" s="201"/>
      <c r="W267" s="201"/>
      <c r="X267" s="201"/>
      <c r="Y267" s="201"/>
      <c r="Z267" s="201"/>
      <c r="AA267" s="201"/>
      <c r="AB267" s="201"/>
      <c r="AC267" s="201"/>
      <c r="AD267" s="201"/>
    </row>
    <row r="268" spans="1:30" ht="15">
      <c r="A268" s="209"/>
      <c r="B268" s="209"/>
      <c r="C268" s="201"/>
      <c r="D268" s="201"/>
      <c r="E268" s="201"/>
      <c r="F268" s="201"/>
      <c r="G268" s="201"/>
      <c r="H268" s="210"/>
      <c r="I268" s="201"/>
      <c r="J268" s="201"/>
      <c r="K268" s="201"/>
      <c r="L268" s="201"/>
      <c r="M268" s="201"/>
      <c r="N268" s="201"/>
      <c r="O268" s="201"/>
      <c r="P268" s="201"/>
      <c r="Q268" s="201"/>
      <c r="R268" s="201"/>
      <c r="S268" s="201"/>
      <c r="T268" s="201"/>
      <c r="U268" s="201"/>
      <c r="V268" s="201"/>
      <c r="W268" s="201"/>
      <c r="X268" s="201"/>
      <c r="Y268" s="201"/>
      <c r="Z268" s="201"/>
      <c r="AA268" s="201"/>
      <c r="AB268" s="201"/>
      <c r="AC268" s="201"/>
      <c r="AD268" s="201"/>
    </row>
    <row r="269" spans="1:30" ht="15">
      <c r="A269" s="209"/>
      <c r="B269" s="209"/>
      <c r="C269" s="201"/>
      <c r="D269" s="201"/>
      <c r="E269" s="201"/>
      <c r="F269" s="201"/>
      <c r="G269" s="201"/>
      <c r="H269" s="210"/>
      <c r="I269" s="201"/>
      <c r="J269" s="201"/>
      <c r="K269" s="201"/>
      <c r="L269" s="201"/>
      <c r="M269" s="201"/>
      <c r="N269" s="201"/>
      <c r="O269" s="201"/>
      <c r="P269" s="201"/>
      <c r="Q269" s="201"/>
      <c r="R269" s="201"/>
      <c r="S269" s="201"/>
      <c r="T269" s="201"/>
      <c r="U269" s="201"/>
      <c r="V269" s="201"/>
      <c r="W269" s="201"/>
      <c r="X269" s="201"/>
      <c r="Y269" s="201"/>
      <c r="Z269" s="201"/>
      <c r="AA269" s="201"/>
      <c r="AB269" s="201"/>
      <c r="AC269" s="201"/>
      <c r="AD269" s="201"/>
    </row>
    <row r="270" spans="1:30" ht="15">
      <c r="A270" s="209"/>
      <c r="B270" s="209"/>
      <c r="C270" s="201"/>
      <c r="D270" s="201"/>
      <c r="E270" s="201"/>
      <c r="F270" s="201"/>
      <c r="G270" s="201"/>
      <c r="H270" s="210"/>
      <c r="I270" s="201"/>
      <c r="J270" s="201"/>
      <c r="K270" s="201"/>
      <c r="L270" s="201"/>
      <c r="M270" s="201"/>
      <c r="N270" s="201"/>
      <c r="O270" s="201"/>
      <c r="P270" s="201"/>
      <c r="Q270" s="201"/>
      <c r="R270" s="201"/>
      <c r="S270" s="201"/>
      <c r="T270" s="201"/>
      <c r="U270" s="201"/>
      <c r="V270" s="201"/>
      <c r="W270" s="201"/>
      <c r="X270" s="201"/>
      <c r="Y270" s="201"/>
      <c r="Z270" s="201"/>
      <c r="AA270" s="201"/>
      <c r="AB270" s="201"/>
      <c r="AC270" s="201"/>
      <c r="AD270" s="201"/>
    </row>
    <row r="271" spans="1:30" ht="15">
      <c r="A271" s="209"/>
      <c r="B271" s="209"/>
      <c r="C271" s="201"/>
      <c r="D271" s="201"/>
      <c r="E271" s="201"/>
      <c r="F271" s="201"/>
      <c r="G271" s="201"/>
      <c r="H271" s="210"/>
      <c r="I271" s="201"/>
      <c r="J271" s="201"/>
      <c r="K271" s="201"/>
      <c r="L271" s="201"/>
      <c r="M271" s="201"/>
      <c r="N271" s="201"/>
      <c r="O271" s="201"/>
      <c r="P271" s="201"/>
      <c r="Q271" s="201"/>
      <c r="R271" s="201"/>
      <c r="S271" s="201"/>
      <c r="T271" s="201"/>
      <c r="U271" s="201"/>
      <c r="V271" s="201"/>
      <c r="W271" s="201"/>
      <c r="X271" s="201"/>
      <c r="Y271" s="201"/>
      <c r="Z271" s="201"/>
      <c r="AA271" s="201"/>
      <c r="AB271" s="201"/>
      <c r="AC271" s="201"/>
      <c r="AD271" s="201"/>
    </row>
    <row r="272" spans="1:30" ht="15">
      <c r="A272" s="209"/>
      <c r="B272" s="209"/>
      <c r="C272" s="201"/>
      <c r="D272" s="201"/>
      <c r="E272" s="201"/>
      <c r="F272" s="201"/>
      <c r="G272" s="201"/>
      <c r="H272" s="210"/>
      <c r="I272" s="201"/>
      <c r="J272" s="201"/>
      <c r="K272" s="201"/>
      <c r="L272" s="201"/>
      <c r="M272" s="201"/>
      <c r="N272" s="201"/>
      <c r="O272" s="201"/>
      <c r="P272" s="201"/>
      <c r="Q272" s="201"/>
      <c r="R272" s="201"/>
      <c r="S272" s="201"/>
      <c r="T272" s="201"/>
      <c r="U272" s="201"/>
      <c r="V272" s="201"/>
      <c r="W272" s="201"/>
      <c r="X272" s="201"/>
      <c r="Y272" s="201"/>
      <c r="Z272" s="201"/>
      <c r="AA272" s="201"/>
      <c r="AB272" s="201"/>
      <c r="AC272" s="201"/>
      <c r="AD272" s="201"/>
    </row>
    <row r="273" spans="1:30" ht="15">
      <c r="A273" s="209"/>
      <c r="B273" s="209"/>
      <c r="C273" s="201"/>
      <c r="D273" s="201"/>
      <c r="E273" s="201"/>
      <c r="F273" s="201"/>
      <c r="G273" s="201"/>
      <c r="H273" s="210"/>
      <c r="I273" s="201"/>
      <c r="J273" s="201"/>
      <c r="K273" s="201"/>
      <c r="L273" s="201"/>
      <c r="M273" s="201"/>
      <c r="N273" s="201"/>
      <c r="O273" s="201"/>
      <c r="P273" s="201"/>
      <c r="Q273" s="201"/>
      <c r="R273" s="201"/>
      <c r="S273" s="201"/>
      <c r="T273" s="201"/>
      <c r="U273" s="201"/>
      <c r="V273" s="201"/>
      <c r="W273" s="201"/>
      <c r="X273" s="201"/>
      <c r="Y273" s="201"/>
      <c r="Z273" s="201"/>
      <c r="AA273" s="201"/>
      <c r="AB273" s="201"/>
      <c r="AC273" s="201"/>
      <c r="AD273" s="201"/>
    </row>
    <row r="274" spans="1:30" ht="15">
      <c r="A274" s="209"/>
      <c r="B274" s="209"/>
      <c r="C274" s="201"/>
      <c r="D274" s="201"/>
      <c r="E274" s="201"/>
      <c r="F274" s="201"/>
      <c r="G274" s="201"/>
      <c r="H274" s="210"/>
      <c r="I274" s="201"/>
      <c r="J274" s="201"/>
      <c r="K274" s="201"/>
      <c r="L274" s="201"/>
      <c r="M274" s="201"/>
      <c r="N274" s="201"/>
      <c r="O274" s="201"/>
      <c r="P274" s="201"/>
      <c r="Q274" s="201"/>
      <c r="R274" s="201"/>
      <c r="S274" s="201"/>
      <c r="T274" s="201"/>
      <c r="U274" s="201"/>
      <c r="V274" s="201"/>
      <c r="W274" s="201"/>
      <c r="X274" s="201"/>
      <c r="Y274" s="201"/>
      <c r="Z274" s="201"/>
      <c r="AA274" s="201"/>
      <c r="AB274" s="201"/>
      <c r="AC274" s="201"/>
      <c r="AD274" s="201"/>
    </row>
    <row r="275" spans="1:30" ht="15">
      <c r="A275" s="209"/>
      <c r="B275" s="209"/>
      <c r="C275" s="201"/>
      <c r="D275" s="201"/>
      <c r="E275" s="201"/>
      <c r="F275" s="201"/>
      <c r="G275" s="201"/>
      <c r="H275" s="210"/>
      <c r="I275" s="201"/>
      <c r="J275" s="201"/>
      <c r="K275" s="201"/>
      <c r="L275" s="201"/>
      <c r="M275" s="201"/>
      <c r="N275" s="201"/>
      <c r="O275" s="201"/>
      <c r="P275" s="201"/>
      <c r="Q275" s="201"/>
      <c r="R275" s="201"/>
      <c r="S275" s="201"/>
      <c r="T275" s="201"/>
      <c r="U275" s="201"/>
      <c r="V275" s="201"/>
      <c r="W275" s="201"/>
      <c r="X275" s="201"/>
      <c r="Y275" s="201"/>
      <c r="Z275" s="201"/>
      <c r="AA275" s="201"/>
      <c r="AB275" s="201"/>
      <c r="AC275" s="201"/>
      <c r="AD275" s="201"/>
    </row>
    <row r="276" spans="1:30" ht="15">
      <c r="A276" s="209"/>
      <c r="B276" s="209"/>
      <c r="C276" s="201"/>
      <c r="D276" s="201"/>
      <c r="E276" s="201"/>
      <c r="F276" s="201"/>
      <c r="G276" s="201"/>
      <c r="H276" s="210"/>
      <c r="I276" s="201"/>
      <c r="J276" s="201"/>
      <c r="K276" s="201"/>
      <c r="L276" s="201"/>
      <c r="M276" s="201"/>
      <c r="N276" s="201"/>
      <c r="O276" s="201"/>
      <c r="P276" s="201"/>
      <c r="Q276" s="201"/>
      <c r="R276" s="201"/>
      <c r="S276" s="201"/>
      <c r="T276" s="201"/>
      <c r="U276" s="201"/>
      <c r="V276" s="201"/>
      <c r="W276" s="201"/>
      <c r="X276" s="201"/>
      <c r="Y276" s="201"/>
      <c r="Z276" s="201"/>
      <c r="AA276" s="201"/>
      <c r="AB276" s="201"/>
      <c r="AC276" s="201"/>
      <c r="AD276" s="201"/>
    </row>
    <row r="277" spans="1:30" ht="15">
      <c r="A277" s="209"/>
      <c r="B277" s="209"/>
      <c r="C277" s="201"/>
      <c r="D277" s="201"/>
      <c r="E277" s="201"/>
      <c r="F277" s="201"/>
      <c r="G277" s="201"/>
      <c r="H277" s="210"/>
      <c r="I277" s="201"/>
      <c r="J277" s="201"/>
      <c r="K277" s="201"/>
      <c r="L277" s="201"/>
      <c r="M277" s="201"/>
      <c r="N277" s="201"/>
      <c r="O277" s="201"/>
      <c r="P277" s="201"/>
      <c r="Q277" s="201"/>
      <c r="R277" s="201"/>
      <c r="S277" s="201"/>
      <c r="T277" s="201"/>
      <c r="U277" s="201"/>
      <c r="V277" s="201"/>
      <c r="W277" s="201"/>
      <c r="X277" s="201"/>
      <c r="Y277" s="201"/>
      <c r="Z277" s="201"/>
      <c r="AA277" s="201"/>
      <c r="AB277" s="201"/>
      <c r="AC277" s="201"/>
      <c r="AD277" s="201"/>
    </row>
    <row r="278" spans="1:30" ht="15">
      <c r="A278" s="209"/>
      <c r="B278" s="209"/>
      <c r="C278" s="201"/>
      <c r="D278" s="201"/>
      <c r="E278" s="201"/>
      <c r="F278" s="201"/>
      <c r="G278" s="201"/>
      <c r="H278" s="210"/>
      <c r="I278" s="201"/>
      <c r="J278" s="201"/>
      <c r="K278" s="201"/>
      <c r="L278" s="201"/>
      <c r="M278" s="201"/>
      <c r="N278" s="201"/>
      <c r="O278" s="201"/>
      <c r="P278" s="201"/>
      <c r="Q278" s="201"/>
      <c r="R278" s="201"/>
      <c r="S278" s="201"/>
      <c r="T278" s="201"/>
      <c r="U278" s="201"/>
      <c r="V278" s="201"/>
      <c r="W278" s="201"/>
      <c r="X278" s="201"/>
      <c r="Y278" s="201"/>
      <c r="Z278" s="201"/>
      <c r="AA278" s="201"/>
      <c r="AB278" s="201"/>
      <c r="AC278" s="201"/>
      <c r="AD278" s="201"/>
    </row>
    <row r="279" spans="1:30" ht="15">
      <c r="A279" s="209"/>
      <c r="B279" s="209"/>
      <c r="C279" s="201"/>
      <c r="D279" s="201"/>
      <c r="E279" s="201"/>
      <c r="F279" s="201"/>
      <c r="G279" s="201"/>
      <c r="H279" s="210"/>
      <c r="I279" s="201"/>
      <c r="J279" s="201"/>
      <c r="K279" s="201"/>
      <c r="L279" s="201"/>
      <c r="M279" s="201"/>
      <c r="N279" s="201"/>
      <c r="O279" s="201"/>
      <c r="P279" s="201"/>
      <c r="Q279" s="201"/>
      <c r="R279" s="201"/>
      <c r="S279" s="201"/>
      <c r="T279" s="201"/>
      <c r="U279" s="201"/>
      <c r="V279" s="201"/>
      <c r="W279" s="201"/>
      <c r="X279" s="201"/>
      <c r="Y279" s="201"/>
      <c r="Z279" s="201"/>
      <c r="AA279" s="201"/>
      <c r="AB279" s="201"/>
      <c r="AC279" s="201"/>
      <c r="AD279" s="201"/>
    </row>
    <row r="280" spans="1:30" ht="15">
      <c r="A280" s="209"/>
      <c r="B280" s="209"/>
      <c r="C280" s="201"/>
      <c r="D280" s="201"/>
      <c r="E280" s="201"/>
      <c r="F280" s="201"/>
      <c r="G280" s="201"/>
      <c r="H280" s="210"/>
      <c r="I280" s="201"/>
      <c r="J280" s="201"/>
      <c r="K280" s="201"/>
      <c r="L280" s="201"/>
      <c r="M280" s="201"/>
      <c r="N280" s="201"/>
      <c r="O280" s="201"/>
      <c r="P280" s="201"/>
      <c r="Q280" s="201"/>
      <c r="R280" s="201"/>
      <c r="S280" s="201"/>
      <c r="T280" s="201"/>
      <c r="U280" s="201"/>
      <c r="V280" s="201"/>
      <c r="W280" s="201"/>
      <c r="X280" s="201"/>
      <c r="Y280" s="201"/>
      <c r="Z280" s="201"/>
      <c r="AA280" s="201"/>
      <c r="AB280" s="201"/>
      <c r="AC280" s="201"/>
      <c r="AD280" s="201"/>
    </row>
    <row r="281" spans="1:30" ht="15">
      <c r="A281" s="209"/>
      <c r="B281" s="209"/>
      <c r="C281" s="201"/>
      <c r="D281" s="201"/>
      <c r="E281" s="201"/>
      <c r="F281" s="201"/>
      <c r="G281" s="201"/>
      <c r="H281" s="210"/>
      <c r="I281" s="201"/>
      <c r="J281" s="201"/>
      <c r="K281" s="201"/>
      <c r="L281" s="201"/>
      <c r="M281" s="201"/>
      <c r="N281" s="201"/>
      <c r="O281" s="201"/>
      <c r="P281" s="201"/>
      <c r="Q281" s="201"/>
      <c r="R281" s="201"/>
      <c r="S281" s="201"/>
      <c r="T281" s="201"/>
      <c r="U281" s="201"/>
      <c r="V281" s="201"/>
      <c r="W281" s="201"/>
      <c r="X281" s="201"/>
      <c r="Y281" s="201"/>
      <c r="Z281" s="201"/>
      <c r="AA281" s="201"/>
      <c r="AB281" s="201"/>
      <c r="AC281" s="201"/>
      <c r="AD281" s="201"/>
    </row>
    <row r="282" spans="1:30" ht="15">
      <c r="A282" s="209"/>
      <c r="B282" s="209"/>
      <c r="C282" s="201"/>
      <c r="D282" s="201"/>
      <c r="E282" s="201"/>
      <c r="F282" s="201"/>
      <c r="G282" s="201"/>
      <c r="H282" s="210"/>
      <c r="I282" s="201"/>
      <c r="J282" s="201"/>
      <c r="K282" s="201"/>
      <c r="L282" s="201"/>
      <c r="M282" s="201"/>
      <c r="N282" s="201"/>
      <c r="O282" s="201"/>
      <c r="P282" s="201"/>
      <c r="Q282" s="201"/>
      <c r="R282" s="201"/>
      <c r="S282" s="201"/>
      <c r="T282" s="201"/>
      <c r="U282" s="201"/>
      <c r="V282" s="201"/>
      <c r="W282" s="201"/>
      <c r="X282" s="201"/>
      <c r="Y282" s="201"/>
      <c r="Z282" s="201"/>
      <c r="AA282" s="201"/>
      <c r="AB282" s="201"/>
      <c r="AC282" s="201"/>
      <c r="AD282" s="201"/>
    </row>
    <row r="283" spans="1:30" ht="15">
      <c r="A283" s="209"/>
      <c r="B283" s="209"/>
      <c r="C283" s="201"/>
      <c r="D283" s="201"/>
      <c r="E283" s="201"/>
      <c r="F283" s="201"/>
      <c r="G283" s="201"/>
      <c r="H283" s="210"/>
      <c r="I283" s="201"/>
      <c r="J283" s="201"/>
      <c r="K283" s="201"/>
      <c r="L283" s="201"/>
      <c r="M283" s="201"/>
      <c r="N283" s="201"/>
      <c r="O283" s="201"/>
      <c r="P283" s="201"/>
      <c r="Q283" s="201"/>
      <c r="R283" s="201"/>
      <c r="S283" s="201"/>
      <c r="T283" s="201"/>
      <c r="U283" s="201"/>
      <c r="V283" s="201"/>
      <c r="W283" s="201"/>
      <c r="X283" s="201"/>
      <c r="Y283" s="201"/>
      <c r="Z283" s="201"/>
      <c r="AA283" s="201"/>
      <c r="AB283" s="201"/>
      <c r="AC283" s="201"/>
      <c r="AD283" s="201"/>
    </row>
    <row r="284" spans="1:30" ht="15">
      <c r="A284" s="209"/>
      <c r="B284" s="209"/>
      <c r="C284" s="201"/>
      <c r="D284" s="201"/>
      <c r="E284" s="201"/>
      <c r="F284" s="201"/>
      <c r="G284" s="201"/>
      <c r="H284" s="210"/>
      <c r="I284" s="201"/>
      <c r="J284" s="201"/>
      <c r="K284" s="201"/>
      <c r="L284" s="201"/>
      <c r="M284" s="201"/>
      <c r="N284" s="201"/>
      <c r="O284" s="201"/>
      <c r="P284" s="201"/>
      <c r="Q284" s="201"/>
      <c r="R284" s="201"/>
      <c r="S284" s="201"/>
      <c r="T284" s="201"/>
      <c r="U284" s="201"/>
      <c r="V284" s="201"/>
      <c r="W284" s="201"/>
      <c r="X284" s="201"/>
      <c r="Y284" s="201"/>
      <c r="Z284" s="201"/>
      <c r="AA284" s="201"/>
      <c r="AB284" s="201"/>
      <c r="AC284" s="201"/>
      <c r="AD284" s="201"/>
    </row>
    <row r="285" spans="1:30" ht="15">
      <c r="A285" s="209"/>
      <c r="B285" s="209"/>
      <c r="C285" s="201"/>
      <c r="D285" s="201"/>
      <c r="E285" s="201"/>
      <c r="F285" s="201"/>
      <c r="G285" s="201"/>
      <c r="H285" s="210"/>
      <c r="I285" s="201"/>
      <c r="J285" s="201"/>
      <c r="K285" s="201"/>
      <c r="L285" s="201"/>
      <c r="M285" s="201"/>
      <c r="N285" s="201"/>
      <c r="O285" s="201"/>
      <c r="P285" s="201"/>
      <c r="Q285" s="201"/>
      <c r="R285" s="201"/>
      <c r="S285" s="201"/>
      <c r="T285" s="201"/>
      <c r="U285" s="201"/>
      <c r="V285" s="201"/>
      <c r="W285" s="201"/>
      <c r="X285" s="201"/>
      <c r="Y285" s="201"/>
      <c r="Z285" s="201"/>
      <c r="AA285" s="201"/>
      <c r="AB285" s="201"/>
      <c r="AC285" s="201"/>
      <c r="AD285" s="201"/>
    </row>
    <row r="286" spans="1:30" ht="15">
      <c r="A286" s="209"/>
      <c r="B286" s="211"/>
      <c r="C286" s="201"/>
      <c r="D286" s="201"/>
      <c r="E286" s="201"/>
      <c r="F286" s="201"/>
      <c r="G286" s="201"/>
      <c r="H286" s="210"/>
      <c r="I286" s="201"/>
      <c r="J286" s="201"/>
      <c r="K286" s="201"/>
      <c r="L286" s="201"/>
      <c r="M286" s="201"/>
      <c r="N286" s="201"/>
      <c r="O286" s="201"/>
      <c r="P286" s="201"/>
      <c r="Q286" s="201"/>
      <c r="R286" s="201"/>
      <c r="S286" s="201"/>
      <c r="T286" s="201"/>
      <c r="U286" s="201"/>
      <c r="V286" s="201"/>
      <c r="W286" s="201"/>
      <c r="X286" s="201"/>
      <c r="Y286" s="201"/>
      <c r="Z286" s="201"/>
      <c r="AA286" s="201"/>
      <c r="AB286" s="201"/>
      <c r="AC286" s="201"/>
      <c r="AD286" s="201"/>
    </row>
    <row r="287" spans="1:30" ht="15">
      <c r="A287" s="209"/>
      <c r="B287" s="209"/>
      <c r="C287" s="201"/>
      <c r="D287" s="201"/>
      <c r="E287" s="201"/>
      <c r="F287" s="201"/>
      <c r="G287" s="201"/>
      <c r="H287" s="210"/>
      <c r="I287" s="201"/>
      <c r="J287" s="201"/>
      <c r="K287" s="201"/>
      <c r="L287" s="201"/>
      <c r="M287" s="201"/>
      <c r="N287" s="201"/>
      <c r="O287" s="201"/>
      <c r="P287" s="201"/>
      <c r="Q287" s="201"/>
      <c r="R287" s="201"/>
      <c r="S287" s="201"/>
      <c r="T287" s="201"/>
      <c r="U287" s="201"/>
      <c r="V287" s="201"/>
      <c r="W287" s="201"/>
      <c r="X287" s="201"/>
      <c r="Y287" s="201"/>
      <c r="Z287" s="201"/>
      <c r="AA287" s="201"/>
      <c r="AB287" s="201"/>
      <c r="AC287" s="201"/>
      <c r="AD287" s="201"/>
    </row>
    <row r="288" spans="1:30" ht="15">
      <c r="A288" s="209"/>
      <c r="B288" s="209"/>
      <c r="C288" s="201"/>
      <c r="D288" s="201"/>
      <c r="E288" s="201"/>
      <c r="F288" s="201"/>
      <c r="G288" s="201"/>
      <c r="H288" s="210"/>
      <c r="I288" s="201"/>
      <c r="J288" s="201"/>
      <c r="K288" s="201"/>
      <c r="L288" s="201"/>
      <c r="M288" s="201"/>
      <c r="N288" s="201"/>
      <c r="O288" s="201"/>
      <c r="P288" s="201"/>
      <c r="Q288" s="201"/>
      <c r="R288" s="201"/>
      <c r="S288" s="201"/>
      <c r="T288" s="201"/>
      <c r="U288" s="201"/>
      <c r="V288" s="201"/>
      <c r="W288" s="201"/>
      <c r="X288" s="201"/>
      <c r="Y288" s="201"/>
      <c r="Z288" s="201"/>
      <c r="AA288" s="201"/>
      <c r="AB288" s="201"/>
      <c r="AC288" s="201"/>
      <c r="AD288" s="201"/>
    </row>
    <row r="289" spans="1:30" ht="15">
      <c r="A289" s="209"/>
      <c r="B289" s="209"/>
      <c r="C289" s="201"/>
      <c r="D289" s="201"/>
      <c r="E289" s="201"/>
      <c r="F289" s="201"/>
      <c r="G289" s="201"/>
      <c r="H289" s="210"/>
      <c r="I289" s="201"/>
      <c r="J289" s="201"/>
      <c r="K289" s="201"/>
      <c r="L289" s="201"/>
      <c r="M289" s="201"/>
      <c r="N289" s="201"/>
      <c r="O289" s="201"/>
      <c r="P289" s="201"/>
      <c r="Q289" s="201"/>
      <c r="R289" s="201"/>
      <c r="S289" s="201"/>
      <c r="T289" s="201"/>
      <c r="U289" s="201"/>
      <c r="V289" s="201"/>
      <c r="W289" s="201"/>
      <c r="X289" s="201"/>
      <c r="Y289" s="201"/>
      <c r="Z289" s="201"/>
      <c r="AA289" s="201"/>
      <c r="AB289" s="201"/>
      <c r="AC289" s="201"/>
      <c r="AD289" s="201"/>
    </row>
    <row r="290" spans="1:30" ht="15">
      <c r="A290" s="209"/>
      <c r="B290" s="209"/>
      <c r="C290" s="201"/>
      <c r="D290" s="201"/>
      <c r="E290" s="201"/>
      <c r="F290" s="201"/>
      <c r="G290" s="201"/>
      <c r="H290" s="210"/>
      <c r="I290" s="201"/>
      <c r="J290" s="201"/>
      <c r="K290" s="201"/>
      <c r="L290" s="201"/>
      <c r="M290" s="201"/>
      <c r="N290" s="201"/>
      <c r="O290" s="201"/>
      <c r="P290" s="201"/>
      <c r="Q290" s="201"/>
      <c r="R290" s="201"/>
      <c r="S290" s="201"/>
      <c r="T290" s="201"/>
      <c r="U290" s="201"/>
      <c r="V290" s="201"/>
      <c r="W290" s="201"/>
      <c r="X290" s="201"/>
      <c r="Y290" s="201"/>
      <c r="Z290" s="201"/>
      <c r="AA290" s="201"/>
      <c r="AB290" s="201"/>
      <c r="AC290" s="201"/>
      <c r="AD290" s="201"/>
    </row>
    <row r="291" spans="1:30" ht="15">
      <c r="A291" s="209"/>
      <c r="B291" s="209"/>
      <c r="C291" s="201"/>
      <c r="D291" s="201"/>
      <c r="E291" s="201"/>
      <c r="F291" s="201"/>
      <c r="G291" s="201"/>
      <c r="H291" s="210"/>
      <c r="I291" s="201"/>
      <c r="J291" s="201"/>
      <c r="K291" s="201"/>
      <c r="L291" s="201"/>
      <c r="M291" s="201"/>
      <c r="N291" s="201"/>
      <c r="O291" s="201"/>
      <c r="P291" s="201"/>
      <c r="Q291" s="201"/>
      <c r="R291" s="201"/>
      <c r="S291" s="201"/>
      <c r="T291" s="201"/>
      <c r="U291" s="201"/>
      <c r="V291" s="201"/>
      <c r="W291" s="201"/>
      <c r="X291" s="201"/>
      <c r="Y291" s="201"/>
      <c r="Z291" s="201"/>
      <c r="AA291" s="201"/>
      <c r="AB291" s="201"/>
      <c r="AC291" s="201"/>
      <c r="AD291" s="201"/>
    </row>
    <row r="292" spans="1:30" ht="15">
      <c r="A292" s="209"/>
      <c r="B292" s="209"/>
      <c r="C292" s="201"/>
      <c r="D292" s="201"/>
      <c r="E292" s="201"/>
      <c r="F292" s="201"/>
      <c r="G292" s="201"/>
      <c r="H292" s="210"/>
      <c r="I292" s="201"/>
      <c r="J292" s="201"/>
      <c r="K292" s="201"/>
      <c r="L292" s="201"/>
      <c r="M292" s="201"/>
      <c r="N292" s="201"/>
      <c r="O292" s="201"/>
      <c r="P292" s="201"/>
      <c r="Q292" s="201"/>
      <c r="R292" s="201"/>
      <c r="S292" s="201"/>
      <c r="T292" s="201"/>
      <c r="U292" s="201"/>
      <c r="V292" s="201"/>
      <c r="W292" s="201"/>
      <c r="X292" s="201"/>
      <c r="Y292" s="201"/>
      <c r="Z292" s="201"/>
      <c r="AA292" s="201"/>
      <c r="AB292" s="201"/>
      <c r="AC292" s="201"/>
      <c r="AD292" s="201"/>
    </row>
    <row r="293" spans="1:30" ht="15">
      <c r="A293" s="209"/>
      <c r="B293" s="209"/>
      <c r="C293" s="201"/>
      <c r="D293" s="201"/>
      <c r="E293" s="201"/>
      <c r="F293" s="201"/>
      <c r="G293" s="201"/>
      <c r="H293" s="210"/>
      <c r="I293" s="201"/>
      <c r="J293" s="201"/>
      <c r="K293" s="201"/>
      <c r="L293" s="201"/>
      <c r="M293" s="201"/>
      <c r="N293" s="201"/>
      <c r="O293" s="201"/>
      <c r="P293" s="201"/>
      <c r="Q293" s="201"/>
      <c r="R293" s="201"/>
      <c r="S293" s="201"/>
      <c r="T293" s="201"/>
      <c r="U293" s="201"/>
      <c r="V293" s="201"/>
      <c r="W293" s="201"/>
      <c r="X293" s="201"/>
      <c r="Y293" s="201"/>
      <c r="Z293" s="201"/>
      <c r="AA293" s="201"/>
      <c r="AB293" s="201"/>
      <c r="AC293" s="201"/>
      <c r="AD293" s="201"/>
    </row>
    <row r="294" spans="1:30" ht="15">
      <c r="A294" s="209"/>
      <c r="B294" s="209"/>
      <c r="C294" s="201"/>
      <c r="D294" s="201"/>
      <c r="E294" s="201"/>
      <c r="F294" s="201"/>
      <c r="G294" s="201"/>
      <c r="H294" s="210"/>
      <c r="I294" s="201"/>
      <c r="J294" s="201"/>
      <c r="K294" s="201"/>
      <c r="L294" s="201"/>
      <c r="M294" s="201"/>
      <c r="N294" s="201"/>
      <c r="O294" s="201"/>
      <c r="P294" s="201"/>
      <c r="Q294" s="201"/>
      <c r="R294" s="201"/>
      <c r="S294" s="201"/>
      <c r="T294" s="201"/>
      <c r="U294" s="201"/>
      <c r="V294" s="201"/>
      <c r="W294" s="201"/>
      <c r="X294" s="201"/>
      <c r="Y294" s="201"/>
      <c r="Z294" s="201"/>
      <c r="AA294" s="201"/>
      <c r="AB294" s="201"/>
      <c r="AC294" s="201"/>
      <c r="AD294" s="201"/>
    </row>
    <row r="295" spans="1:30" ht="15">
      <c r="A295" s="209"/>
      <c r="B295" s="209"/>
      <c r="C295" s="201"/>
      <c r="D295" s="201"/>
      <c r="E295" s="201"/>
      <c r="F295" s="201"/>
      <c r="G295" s="201"/>
      <c r="H295" s="210"/>
      <c r="I295" s="201"/>
      <c r="J295" s="201"/>
      <c r="K295" s="201"/>
      <c r="L295" s="201"/>
      <c r="M295" s="201"/>
      <c r="N295" s="201"/>
      <c r="O295" s="201"/>
      <c r="P295" s="201"/>
      <c r="Q295" s="201"/>
      <c r="R295" s="201"/>
      <c r="S295" s="201"/>
      <c r="T295" s="201"/>
      <c r="U295" s="201"/>
      <c r="V295" s="201"/>
      <c r="W295" s="201"/>
      <c r="X295" s="201"/>
      <c r="Y295" s="201"/>
      <c r="Z295" s="201"/>
      <c r="AA295" s="201"/>
      <c r="AB295" s="201"/>
      <c r="AC295" s="201"/>
      <c r="AD295" s="201"/>
    </row>
    <row r="296" spans="1:30" ht="15">
      <c r="A296" s="209"/>
      <c r="B296" s="209"/>
      <c r="C296" s="201"/>
      <c r="D296" s="201"/>
      <c r="E296" s="201"/>
      <c r="F296" s="201"/>
      <c r="G296" s="201"/>
      <c r="H296" s="210"/>
      <c r="I296" s="201"/>
      <c r="J296" s="201"/>
      <c r="K296" s="201"/>
      <c r="L296" s="201"/>
      <c r="M296" s="201"/>
      <c r="N296" s="201"/>
      <c r="O296" s="201"/>
      <c r="P296" s="201"/>
      <c r="Q296" s="201"/>
      <c r="R296" s="201"/>
      <c r="S296" s="201"/>
      <c r="T296" s="201"/>
      <c r="U296" s="201"/>
      <c r="V296" s="201"/>
      <c r="W296" s="201"/>
      <c r="X296" s="201"/>
      <c r="Y296" s="201"/>
      <c r="Z296" s="201"/>
      <c r="AA296" s="201"/>
      <c r="AB296" s="201"/>
      <c r="AC296" s="201"/>
      <c r="AD296" s="201"/>
    </row>
    <row r="297" spans="1:30" ht="15">
      <c r="A297" s="209"/>
      <c r="B297" s="209"/>
      <c r="C297" s="201"/>
      <c r="D297" s="201"/>
      <c r="E297" s="201"/>
      <c r="F297" s="201"/>
      <c r="G297" s="201"/>
      <c r="H297" s="210"/>
      <c r="I297" s="201"/>
      <c r="J297" s="201"/>
      <c r="K297" s="201"/>
      <c r="L297" s="201"/>
      <c r="M297" s="201"/>
      <c r="N297" s="201"/>
      <c r="O297" s="201"/>
      <c r="P297" s="201"/>
      <c r="Q297" s="201"/>
      <c r="R297" s="201"/>
      <c r="S297" s="201"/>
      <c r="T297" s="201"/>
      <c r="U297" s="201"/>
      <c r="V297" s="201"/>
      <c r="W297" s="201"/>
      <c r="X297" s="201"/>
      <c r="Y297" s="201"/>
      <c r="Z297" s="201"/>
      <c r="AA297" s="201"/>
      <c r="AB297" s="201"/>
      <c r="AC297" s="201"/>
      <c r="AD297" s="201"/>
    </row>
    <row r="298" spans="1:30" ht="15">
      <c r="A298" s="209"/>
      <c r="B298" s="209"/>
      <c r="C298" s="201"/>
      <c r="D298" s="201"/>
      <c r="E298" s="201"/>
      <c r="F298" s="201"/>
      <c r="G298" s="201"/>
      <c r="H298" s="210"/>
      <c r="I298" s="201"/>
      <c r="J298" s="201"/>
      <c r="K298" s="201"/>
      <c r="L298" s="201"/>
      <c r="M298" s="201"/>
      <c r="N298" s="201"/>
      <c r="O298" s="201"/>
      <c r="P298" s="201"/>
      <c r="Q298" s="201"/>
      <c r="R298" s="201"/>
      <c r="S298" s="201"/>
      <c r="T298" s="201"/>
      <c r="U298" s="201"/>
      <c r="V298" s="201"/>
      <c r="W298" s="201"/>
      <c r="X298" s="201"/>
      <c r="Y298" s="201"/>
      <c r="Z298" s="201"/>
      <c r="AA298" s="201"/>
      <c r="AB298" s="201"/>
      <c r="AC298" s="201"/>
      <c r="AD298" s="201"/>
    </row>
    <row r="299" spans="1:30" ht="15">
      <c r="A299" s="209"/>
      <c r="B299" s="209"/>
      <c r="C299" s="201"/>
      <c r="D299" s="201"/>
      <c r="E299" s="201"/>
      <c r="F299" s="201"/>
      <c r="G299" s="201"/>
      <c r="H299" s="210"/>
      <c r="I299" s="201"/>
      <c r="J299" s="201"/>
      <c r="K299" s="201"/>
      <c r="L299" s="201"/>
      <c r="M299" s="201"/>
      <c r="N299" s="201"/>
      <c r="O299" s="201"/>
      <c r="P299" s="201"/>
      <c r="Q299" s="201"/>
      <c r="R299" s="201"/>
      <c r="S299" s="201"/>
      <c r="T299" s="201"/>
      <c r="U299" s="201"/>
      <c r="V299" s="201"/>
      <c r="W299" s="201"/>
      <c r="X299" s="201"/>
      <c r="Y299" s="201"/>
      <c r="Z299" s="201"/>
      <c r="AA299" s="201"/>
      <c r="AB299" s="201"/>
      <c r="AC299" s="201"/>
      <c r="AD299" s="201"/>
    </row>
    <row r="300" spans="1:30" ht="15">
      <c r="A300" s="209"/>
      <c r="B300" s="209"/>
      <c r="C300" s="201"/>
      <c r="D300" s="201"/>
      <c r="E300" s="201"/>
      <c r="F300" s="201"/>
      <c r="G300" s="201"/>
      <c r="H300" s="210"/>
      <c r="I300" s="201"/>
      <c r="J300" s="201"/>
      <c r="K300" s="201"/>
      <c r="L300" s="201"/>
      <c r="M300" s="201"/>
      <c r="N300" s="201"/>
      <c r="O300" s="201"/>
      <c r="P300" s="201"/>
      <c r="Q300" s="201"/>
      <c r="R300" s="201"/>
      <c r="S300" s="201"/>
      <c r="T300" s="201"/>
      <c r="U300" s="201"/>
      <c r="V300" s="201"/>
      <c r="W300" s="201"/>
      <c r="X300" s="201"/>
      <c r="Y300" s="201"/>
      <c r="Z300" s="201"/>
      <c r="AA300" s="201"/>
      <c r="AB300" s="201"/>
      <c r="AC300" s="201"/>
      <c r="AD300" s="201"/>
    </row>
    <row r="301" spans="1:30" ht="15">
      <c r="A301" s="209"/>
      <c r="B301" s="209"/>
      <c r="C301" s="201"/>
      <c r="D301" s="201"/>
      <c r="E301" s="201"/>
      <c r="F301" s="201"/>
      <c r="G301" s="201"/>
      <c r="H301" s="210"/>
      <c r="I301" s="201"/>
      <c r="J301" s="201"/>
      <c r="K301" s="201"/>
      <c r="L301" s="201"/>
      <c r="M301" s="201"/>
      <c r="N301" s="201"/>
      <c r="O301" s="201"/>
      <c r="P301" s="201"/>
      <c r="Q301" s="201"/>
      <c r="R301" s="201"/>
      <c r="S301" s="201"/>
      <c r="T301" s="201"/>
      <c r="U301" s="201"/>
      <c r="V301" s="201"/>
      <c r="W301" s="201"/>
      <c r="X301" s="201"/>
      <c r="Y301" s="201"/>
      <c r="Z301" s="201"/>
      <c r="AA301" s="201"/>
      <c r="AB301" s="201"/>
      <c r="AC301" s="201"/>
      <c r="AD301" s="201"/>
    </row>
    <row r="302" spans="1:30" ht="15">
      <c r="A302" s="209"/>
      <c r="B302" s="209"/>
      <c r="C302" s="201"/>
      <c r="D302" s="201"/>
      <c r="E302" s="201"/>
      <c r="F302" s="201"/>
      <c r="G302" s="201"/>
      <c r="H302" s="210"/>
      <c r="I302" s="201"/>
      <c r="J302" s="201"/>
      <c r="K302" s="201"/>
      <c r="L302" s="201"/>
      <c r="M302" s="201"/>
      <c r="N302" s="201"/>
      <c r="O302" s="201"/>
      <c r="P302" s="201"/>
      <c r="Q302" s="201"/>
      <c r="R302" s="201"/>
      <c r="S302" s="201"/>
      <c r="T302" s="201"/>
      <c r="U302" s="201"/>
      <c r="V302" s="201"/>
      <c r="W302" s="201"/>
      <c r="X302" s="201"/>
      <c r="Y302" s="201"/>
      <c r="Z302" s="201"/>
      <c r="AA302" s="201"/>
      <c r="AB302" s="201"/>
      <c r="AC302" s="201"/>
      <c r="AD302" s="201"/>
    </row>
    <row r="303" spans="1:30" ht="15">
      <c r="A303" s="209"/>
      <c r="B303" s="209"/>
      <c r="C303" s="201"/>
      <c r="D303" s="201"/>
      <c r="E303" s="201"/>
      <c r="F303" s="201"/>
      <c r="G303" s="201"/>
      <c r="H303" s="210"/>
      <c r="I303" s="201"/>
      <c r="J303" s="201"/>
      <c r="K303" s="201"/>
      <c r="L303" s="201"/>
      <c r="M303" s="201"/>
      <c r="N303" s="201"/>
      <c r="O303" s="201"/>
      <c r="P303" s="201"/>
      <c r="Q303" s="201"/>
      <c r="R303" s="201"/>
      <c r="S303" s="201"/>
      <c r="T303" s="201"/>
      <c r="U303" s="201"/>
      <c r="V303" s="201"/>
      <c r="W303" s="201"/>
      <c r="X303" s="201"/>
      <c r="Y303" s="201"/>
      <c r="Z303" s="201"/>
      <c r="AA303" s="201"/>
      <c r="AB303" s="201"/>
      <c r="AC303" s="201"/>
      <c r="AD303" s="201"/>
    </row>
    <row r="304" spans="1:30" ht="15">
      <c r="A304" s="209"/>
      <c r="B304" s="209"/>
      <c r="C304" s="201"/>
      <c r="D304" s="201"/>
      <c r="E304" s="201"/>
      <c r="F304" s="201"/>
      <c r="G304" s="201"/>
      <c r="H304" s="210"/>
      <c r="I304" s="201"/>
      <c r="J304" s="201"/>
      <c r="K304" s="201"/>
      <c r="L304" s="201"/>
      <c r="M304" s="201"/>
      <c r="N304" s="201"/>
      <c r="O304" s="201"/>
      <c r="P304" s="201"/>
      <c r="Q304" s="201"/>
      <c r="R304" s="201"/>
      <c r="S304" s="201"/>
      <c r="T304" s="201"/>
      <c r="U304" s="201"/>
      <c r="V304" s="201"/>
      <c r="W304" s="201"/>
      <c r="X304" s="201"/>
      <c r="Y304" s="201"/>
      <c r="Z304" s="201"/>
      <c r="AA304" s="201"/>
      <c r="AB304" s="201"/>
      <c r="AC304" s="201"/>
      <c r="AD304" s="201"/>
    </row>
    <row r="305" spans="1:30" ht="15">
      <c r="A305" s="209"/>
      <c r="B305" s="209"/>
      <c r="C305" s="201"/>
      <c r="D305" s="201"/>
      <c r="E305" s="201"/>
      <c r="F305" s="201"/>
      <c r="G305" s="201"/>
      <c r="H305" s="210"/>
      <c r="I305" s="201"/>
      <c r="J305" s="201"/>
      <c r="K305" s="201"/>
      <c r="L305" s="201"/>
      <c r="M305" s="201"/>
      <c r="N305" s="201"/>
      <c r="O305" s="201"/>
      <c r="P305" s="201"/>
      <c r="Q305" s="201"/>
      <c r="R305" s="201"/>
      <c r="S305" s="201"/>
      <c r="T305" s="201"/>
      <c r="U305" s="201"/>
      <c r="V305" s="201"/>
      <c r="W305" s="201"/>
      <c r="X305" s="201"/>
      <c r="Y305" s="201"/>
      <c r="Z305" s="201"/>
      <c r="AA305" s="201"/>
      <c r="AB305" s="201"/>
      <c r="AC305" s="201"/>
      <c r="AD305" s="201"/>
    </row>
    <row r="306" spans="1:30" ht="15">
      <c r="A306" s="209"/>
      <c r="B306" s="209"/>
      <c r="C306" s="201"/>
      <c r="D306" s="201"/>
      <c r="E306" s="201"/>
      <c r="F306" s="201"/>
      <c r="G306" s="201"/>
      <c r="H306" s="210"/>
      <c r="I306" s="201"/>
      <c r="J306" s="201"/>
      <c r="K306" s="201"/>
      <c r="L306" s="201"/>
      <c r="M306" s="201"/>
      <c r="N306" s="201"/>
      <c r="O306" s="201"/>
      <c r="P306" s="201"/>
      <c r="Q306" s="201"/>
      <c r="R306" s="201"/>
      <c r="S306" s="201"/>
      <c r="T306" s="201"/>
      <c r="U306" s="201"/>
      <c r="V306" s="201"/>
      <c r="W306" s="201"/>
      <c r="X306" s="201"/>
      <c r="Y306" s="201"/>
      <c r="Z306" s="201"/>
      <c r="AA306" s="201"/>
      <c r="AB306" s="201"/>
      <c r="AC306" s="201"/>
      <c r="AD306" s="201"/>
    </row>
    <row r="307" spans="1:30" ht="15">
      <c r="A307" s="209"/>
      <c r="B307" s="209"/>
      <c r="C307" s="201"/>
      <c r="D307" s="201"/>
      <c r="E307" s="201"/>
      <c r="F307" s="201"/>
      <c r="G307" s="201"/>
      <c r="H307" s="210"/>
      <c r="I307" s="201"/>
      <c r="J307" s="201"/>
      <c r="K307" s="201"/>
      <c r="L307" s="201"/>
      <c r="M307" s="201"/>
      <c r="N307" s="201"/>
      <c r="O307" s="201"/>
      <c r="P307" s="201"/>
      <c r="Q307" s="201"/>
      <c r="R307" s="201"/>
      <c r="S307" s="201"/>
      <c r="T307" s="201"/>
      <c r="U307" s="201"/>
      <c r="V307" s="201"/>
      <c r="W307" s="201"/>
      <c r="X307" s="201"/>
      <c r="Y307" s="201"/>
      <c r="Z307" s="201"/>
      <c r="AA307" s="201"/>
      <c r="AB307" s="201"/>
      <c r="AC307" s="201"/>
      <c r="AD307" s="201"/>
    </row>
    <row r="308" spans="1:30" ht="15">
      <c r="A308" s="209"/>
      <c r="B308" s="209"/>
      <c r="C308" s="201"/>
      <c r="D308" s="201"/>
      <c r="E308" s="201"/>
      <c r="F308" s="201"/>
      <c r="G308" s="201"/>
      <c r="H308" s="210"/>
      <c r="I308" s="201"/>
      <c r="J308" s="201"/>
      <c r="K308" s="201"/>
      <c r="L308" s="201"/>
      <c r="M308" s="201"/>
      <c r="N308" s="201"/>
      <c r="O308" s="201"/>
      <c r="P308" s="201"/>
      <c r="Q308" s="201"/>
      <c r="R308" s="201"/>
      <c r="S308" s="201"/>
      <c r="T308" s="201"/>
      <c r="U308" s="201"/>
      <c r="V308" s="201"/>
      <c r="W308" s="201"/>
      <c r="X308" s="201"/>
      <c r="Y308" s="201"/>
      <c r="Z308" s="201"/>
      <c r="AA308" s="201"/>
      <c r="AB308" s="201"/>
      <c r="AC308" s="201"/>
      <c r="AD308" s="201"/>
    </row>
    <row r="309" spans="1:30" ht="15">
      <c r="A309" s="209"/>
      <c r="B309" s="209"/>
      <c r="C309" s="201"/>
      <c r="D309" s="201"/>
      <c r="E309" s="201"/>
      <c r="F309" s="201"/>
      <c r="G309" s="201"/>
      <c r="H309" s="210"/>
      <c r="I309" s="201"/>
      <c r="J309" s="201"/>
      <c r="K309" s="201"/>
      <c r="L309" s="201"/>
      <c r="M309" s="201"/>
      <c r="N309" s="201"/>
      <c r="O309" s="201"/>
      <c r="P309" s="201"/>
      <c r="Q309" s="201"/>
      <c r="R309" s="201"/>
      <c r="S309" s="201"/>
      <c r="T309" s="201"/>
      <c r="U309" s="201"/>
      <c r="V309" s="201"/>
      <c r="W309" s="201"/>
      <c r="X309" s="201"/>
      <c r="Y309" s="201"/>
      <c r="Z309" s="201"/>
      <c r="AA309" s="201"/>
      <c r="AB309" s="201"/>
      <c r="AC309" s="201"/>
      <c r="AD309" s="201"/>
    </row>
    <row r="310" spans="1:30" ht="15">
      <c r="A310" s="209"/>
      <c r="B310" s="209"/>
      <c r="C310" s="201"/>
      <c r="D310" s="201"/>
      <c r="E310" s="201"/>
      <c r="F310" s="201"/>
      <c r="G310" s="201"/>
      <c r="H310" s="210"/>
      <c r="I310" s="201"/>
      <c r="J310" s="201"/>
      <c r="K310" s="201"/>
      <c r="L310" s="201"/>
      <c r="M310" s="201"/>
      <c r="N310" s="201"/>
      <c r="O310" s="201"/>
      <c r="P310" s="201"/>
      <c r="Q310" s="201"/>
      <c r="R310" s="201"/>
      <c r="S310" s="201"/>
      <c r="T310" s="201"/>
      <c r="U310" s="201"/>
      <c r="V310" s="201"/>
      <c r="W310" s="201"/>
      <c r="X310" s="201"/>
      <c r="Y310" s="201"/>
      <c r="Z310" s="201"/>
      <c r="AA310" s="201"/>
      <c r="AB310" s="201"/>
      <c r="AC310" s="201"/>
      <c r="AD310" s="201"/>
    </row>
    <row r="311" spans="1:30" ht="15">
      <c r="A311" s="209"/>
      <c r="B311" s="209"/>
      <c r="C311" s="201"/>
      <c r="D311" s="201"/>
      <c r="E311" s="201"/>
      <c r="F311" s="201"/>
      <c r="G311" s="201"/>
      <c r="H311" s="210"/>
      <c r="I311" s="201"/>
      <c r="J311" s="201"/>
      <c r="K311" s="201"/>
      <c r="L311" s="201"/>
      <c r="M311" s="201"/>
      <c r="N311" s="201"/>
      <c r="O311" s="201"/>
      <c r="P311" s="201"/>
      <c r="Q311" s="201"/>
      <c r="R311" s="201"/>
      <c r="S311" s="201"/>
      <c r="T311" s="201"/>
      <c r="U311" s="201"/>
      <c r="V311" s="201"/>
      <c r="W311" s="201"/>
      <c r="X311" s="201"/>
      <c r="Y311" s="201"/>
      <c r="Z311" s="201"/>
      <c r="AA311" s="201"/>
      <c r="AB311" s="201"/>
      <c r="AC311" s="201"/>
      <c r="AD311" s="201"/>
    </row>
    <row r="312" spans="1:30" ht="15">
      <c r="A312" s="209"/>
      <c r="B312" s="209"/>
      <c r="C312" s="201"/>
      <c r="D312" s="201"/>
      <c r="E312" s="201"/>
      <c r="F312" s="201"/>
      <c r="G312" s="201"/>
      <c r="H312" s="210"/>
      <c r="I312" s="201"/>
      <c r="J312" s="201"/>
      <c r="K312" s="201"/>
      <c r="L312" s="201"/>
      <c r="M312" s="201"/>
      <c r="N312" s="201"/>
      <c r="O312" s="201"/>
      <c r="P312" s="201"/>
      <c r="Q312" s="201"/>
      <c r="R312" s="201"/>
      <c r="S312" s="201"/>
      <c r="T312" s="201"/>
      <c r="U312" s="201"/>
      <c r="V312" s="201"/>
      <c r="W312" s="201"/>
      <c r="X312" s="201"/>
      <c r="Y312" s="201"/>
      <c r="Z312" s="201"/>
      <c r="AA312" s="201"/>
      <c r="AB312" s="201"/>
      <c r="AC312" s="201"/>
      <c r="AD312" s="201"/>
    </row>
    <row r="313" spans="1:30" ht="15">
      <c r="A313" s="209"/>
      <c r="B313" s="209"/>
      <c r="C313" s="201"/>
      <c r="D313" s="201"/>
      <c r="E313" s="201"/>
      <c r="F313" s="201"/>
      <c r="G313" s="201"/>
      <c r="H313" s="210"/>
      <c r="I313" s="201"/>
      <c r="J313" s="201"/>
      <c r="K313" s="201"/>
      <c r="L313" s="201"/>
      <c r="M313" s="201"/>
      <c r="N313" s="201"/>
      <c r="O313" s="201"/>
      <c r="P313" s="201"/>
      <c r="Q313" s="201"/>
      <c r="R313" s="201"/>
      <c r="S313" s="201"/>
      <c r="T313" s="201"/>
      <c r="U313" s="201"/>
      <c r="V313" s="201"/>
      <c r="W313" s="201"/>
      <c r="X313" s="201"/>
      <c r="Y313" s="201"/>
      <c r="Z313" s="201"/>
      <c r="AA313" s="201"/>
      <c r="AB313" s="201"/>
      <c r="AC313" s="201"/>
      <c r="AD313" s="201"/>
    </row>
    <row r="314" spans="1:30" ht="15">
      <c r="A314" s="209"/>
      <c r="B314" s="209"/>
      <c r="C314" s="201"/>
      <c r="D314" s="201"/>
      <c r="E314" s="201"/>
      <c r="F314" s="201"/>
      <c r="G314" s="201"/>
      <c r="H314" s="210"/>
      <c r="I314" s="201"/>
      <c r="J314" s="201"/>
      <c r="K314" s="201"/>
      <c r="L314" s="201"/>
      <c r="M314" s="201"/>
      <c r="N314" s="201"/>
      <c r="O314" s="201"/>
      <c r="P314" s="201"/>
      <c r="Q314" s="201"/>
      <c r="R314" s="201"/>
      <c r="S314" s="201"/>
      <c r="T314" s="201"/>
      <c r="U314" s="201"/>
      <c r="V314" s="201"/>
      <c r="W314" s="201"/>
      <c r="X314" s="201"/>
      <c r="Y314" s="201"/>
      <c r="Z314" s="201"/>
      <c r="AA314" s="201"/>
      <c r="AB314" s="201"/>
      <c r="AC314" s="201"/>
      <c r="AD314" s="201"/>
    </row>
    <row r="315" spans="1:30" ht="15">
      <c r="A315" s="209"/>
      <c r="B315" s="209"/>
      <c r="C315" s="201"/>
      <c r="D315" s="201"/>
      <c r="E315" s="201"/>
      <c r="F315" s="201"/>
      <c r="G315" s="201"/>
      <c r="H315" s="210"/>
      <c r="I315" s="201"/>
      <c r="J315" s="201"/>
      <c r="K315" s="201"/>
      <c r="L315" s="201"/>
      <c r="M315" s="201"/>
      <c r="N315" s="201"/>
      <c r="O315" s="201"/>
      <c r="P315" s="201"/>
      <c r="Q315" s="201"/>
      <c r="R315" s="201"/>
      <c r="S315" s="201"/>
      <c r="T315" s="201"/>
      <c r="U315" s="201"/>
      <c r="V315" s="201"/>
      <c r="W315" s="201"/>
      <c r="X315" s="201"/>
      <c r="Y315" s="201"/>
      <c r="Z315" s="201"/>
      <c r="AA315" s="201"/>
      <c r="AB315" s="201"/>
      <c r="AC315" s="201"/>
      <c r="AD315" s="201"/>
    </row>
    <row r="316" spans="1:30" ht="15">
      <c r="A316" s="209"/>
      <c r="B316" s="209"/>
      <c r="C316" s="201"/>
      <c r="D316" s="201"/>
      <c r="E316" s="201"/>
      <c r="F316" s="201"/>
      <c r="G316" s="201"/>
      <c r="H316" s="210"/>
      <c r="I316" s="201"/>
      <c r="J316" s="201"/>
      <c r="K316" s="201"/>
      <c r="L316" s="201"/>
      <c r="M316" s="201"/>
      <c r="N316" s="201"/>
      <c r="O316" s="201"/>
      <c r="P316" s="201"/>
      <c r="Q316" s="201"/>
      <c r="R316" s="201"/>
      <c r="S316" s="201"/>
      <c r="T316" s="201"/>
      <c r="U316" s="201"/>
      <c r="V316" s="201"/>
      <c r="W316" s="201"/>
      <c r="X316" s="201"/>
      <c r="Y316" s="201"/>
      <c r="Z316" s="201"/>
      <c r="AA316" s="201"/>
      <c r="AB316" s="201"/>
      <c r="AC316" s="201"/>
      <c r="AD316" s="201"/>
    </row>
    <row r="317" spans="1:30" ht="15">
      <c r="A317" s="209"/>
      <c r="B317" s="209"/>
      <c r="C317" s="201"/>
      <c r="D317" s="201"/>
      <c r="E317" s="201"/>
      <c r="F317" s="201"/>
      <c r="G317" s="201"/>
      <c r="H317" s="210"/>
      <c r="I317" s="201"/>
      <c r="J317" s="201"/>
      <c r="K317" s="201"/>
      <c r="L317" s="201"/>
      <c r="M317" s="201"/>
      <c r="N317" s="201"/>
      <c r="O317" s="201"/>
      <c r="P317" s="201"/>
      <c r="Q317" s="201"/>
      <c r="R317" s="201"/>
      <c r="S317" s="201"/>
      <c r="T317" s="201"/>
      <c r="U317" s="201"/>
      <c r="V317" s="201"/>
      <c r="W317" s="201"/>
      <c r="X317" s="201"/>
      <c r="Y317" s="201"/>
      <c r="Z317" s="201"/>
      <c r="AA317" s="201"/>
      <c r="AB317" s="201"/>
      <c r="AC317" s="201"/>
      <c r="AD317" s="201"/>
    </row>
    <row r="318" spans="1:30" ht="15">
      <c r="A318" s="209"/>
      <c r="B318" s="209"/>
      <c r="C318" s="201"/>
      <c r="D318" s="201"/>
      <c r="E318" s="201"/>
      <c r="F318" s="201"/>
      <c r="G318" s="201"/>
      <c r="H318" s="210"/>
      <c r="I318" s="201"/>
      <c r="J318" s="201"/>
      <c r="K318" s="201"/>
      <c r="L318" s="201"/>
      <c r="M318" s="201"/>
      <c r="N318" s="201"/>
      <c r="O318" s="201"/>
      <c r="P318" s="201"/>
      <c r="Q318" s="201"/>
      <c r="R318" s="201"/>
      <c r="S318" s="201"/>
      <c r="T318" s="201"/>
      <c r="U318" s="201"/>
      <c r="V318" s="201"/>
      <c r="W318" s="201"/>
      <c r="X318" s="201"/>
      <c r="Y318" s="201"/>
      <c r="Z318" s="201"/>
      <c r="AA318" s="201"/>
      <c r="AB318" s="201"/>
      <c r="AC318" s="201"/>
      <c r="AD318" s="201"/>
    </row>
    <row r="319" spans="1:30" ht="15">
      <c r="A319" s="209"/>
      <c r="B319" s="209"/>
      <c r="C319" s="201"/>
      <c r="D319" s="201"/>
      <c r="E319" s="201"/>
      <c r="F319" s="201"/>
      <c r="G319" s="201"/>
      <c r="H319" s="210"/>
      <c r="I319" s="201"/>
      <c r="J319" s="201"/>
      <c r="K319" s="201"/>
      <c r="L319" s="201"/>
      <c r="M319" s="201"/>
      <c r="N319" s="201"/>
      <c r="O319" s="201"/>
      <c r="P319" s="201"/>
      <c r="Q319" s="201"/>
      <c r="R319" s="201"/>
      <c r="S319" s="201"/>
      <c r="T319" s="201"/>
      <c r="U319" s="201"/>
      <c r="V319" s="201"/>
      <c r="W319" s="201"/>
      <c r="X319" s="201"/>
      <c r="Y319" s="201"/>
      <c r="Z319" s="201"/>
      <c r="AA319" s="201"/>
      <c r="AB319" s="201"/>
      <c r="AC319" s="201"/>
      <c r="AD319" s="201"/>
    </row>
    <row r="320" spans="1:30" ht="15">
      <c r="A320" s="209"/>
      <c r="B320" s="209"/>
      <c r="C320" s="201"/>
      <c r="D320" s="201"/>
      <c r="E320" s="201"/>
      <c r="F320" s="201"/>
      <c r="G320" s="201"/>
      <c r="H320" s="210"/>
      <c r="I320" s="201"/>
      <c r="J320" s="201"/>
      <c r="K320" s="201"/>
      <c r="L320" s="201"/>
      <c r="M320" s="201"/>
      <c r="N320" s="201"/>
      <c r="O320" s="201"/>
      <c r="P320" s="201"/>
      <c r="Q320" s="201"/>
      <c r="R320" s="201"/>
      <c r="S320" s="201"/>
      <c r="T320" s="201"/>
      <c r="U320" s="201"/>
      <c r="V320" s="201"/>
      <c r="W320" s="201"/>
      <c r="X320" s="201"/>
      <c r="Y320" s="201"/>
      <c r="Z320" s="201"/>
      <c r="AA320" s="201"/>
      <c r="AB320" s="201"/>
      <c r="AC320" s="201"/>
      <c r="AD320" s="201"/>
    </row>
    <row r="321" spans="1:30" ht="15">
      <c r="A321" s="209"/>
      <c r="B321" s="209"/>
      <c r="C321" s="201"/>
      <c r="D321" s="201"/>
      <c r="E321" s="201"/>
      <c r="F321" s="201"/>
      <c r="G321" s="201"/>
      <c r="H321" s="210"/>
      <c r="I321" s="201"/>
      <c r="J321" s="201"/>
      <c r="K321" s="201"/>
      <c r="L321" s="201"/>
      <c r="M321" s="201"/>
      <c r="N321" s="201"/>
      <c r="O321" s="201"/>
      <c r="P321" s="201"/>
      <c r="Q321" s="201"/>
      <c r="R321" s="201"/>
      <c r="S321" s="201"/>
      <c r="T321" s="201"/>
      <c r="U321" s="201"/>
      <c r="V321" s="201"/>
      <c r="W321" s="201"/>
      <c r="X321" s="201"/>
      <c r="Y321" s="201"/>
      <c r="Z321" s="201"/>
      <c r="AA321" s="201"/>
      <c r="AB321" s="201"/>
      <c r="AC321" s="201"/>
      <c r="AD321" s="201"/>
    </row>
    <row r="322" spans="1:30" ht="15">
      <c r="A322" s="209"/>
      <c r="B322" s="209"/>
      <c r="C322" s="201"/>
      <c r="D322" s="201"/>
      <c r="E322" s="201"/>
      <c r="F322" s="201"/>
      <c r="G322" s="201"/>
      <c r="H322" s="210"/>
      <c r="I322" s="201"/>
      <c r="J322" s="201"/>
      <c r="K322" s="201"/>
      <c r="L322" s="201"/>
      <c r="M322" s="201"/>
      <c r="N322" s="201"/>
      <c r="O322" s="201"/>
      <c r="P322" s="201"/>
      <c r="Q322" s="201"/>
      <c r="R322" s="201"/>
      <c r="S322" s="201"/>
      <c r="T322" s="201"/>
      <c r="U322" s="201"/>
      <c r="V322" s="201"/>
      <c r="W322" s="201"/>
      <c r="X322" s="201"/>
      <c r="Y322" s="201"/>
      <c r="Z322" s="201"/>
      <c r="AA322" s="201"/>
      <c r="AB322" s="201"/>
      <c r="AC322" s="201"/>
      <c r="AD322" s="201"/>
    </row>
    <row r="323" spans="1:30" ht="15">
      <c r="A323" s="209"/>
      <c r="B323" s="209"/>
      <c r="C323" s="201"/>
      <c r="D323" s="201"/>
      <c r="E323" s="201"/>
      <c r="F323" s="201"/>
      <c r="G323" s="201"/>
      <c r="H323" s="210"/>
      <c r="I323" s="201"/>
      <c r="J323" s="201"/>
      <c r="K323" s="201"/>
      <c r="L323" s="201"/>
      <c r="M323" s="201"/>
      <c r="N323" s="201"/>
      <c r="O323" s="201"/>
      <c r="P323" s="201"/>
      <c r="Q323" s="201"/>
      <c r="R323" s="201"/>
      <c r="S323" s="201"/>
      <c r="T323" s="201"/>
      <c r="U323" s="201"/>
      <c r="V323" s="201"/>
      <c r="W323" s="201"/>
      <c r="X323" s="201"/>
      <c r="Y323" s="201"/>
      <c r="Z323" s="201"/>
      <c r="AA323" s="201"/>
      <c r="AB323" s="201"/>
      <c r="AC323" s="201"/>
      <c r="AD323" s="201"/>
    </row>
    <row r="324" spans="1:30" ht="15">
      <c r="A324" s="209"/>
      <c r="B324" s="209"/>
      <c r="C324" s="201"/>
      <c r="D324" s="201"/>
      <c r="E324" s="201"/>
      <c r="F324" s="201"/>
      <c r="G324" s="201"/>
      <c r="H324" s="210"/>
      <c r="I324" s="201"/>
      <c r="J324" s="201"/>
      <c r="K324" s="201"/>
      <c r="L324" s="201"/>
      <c r="M324" s="201"/>
      <c r="N324" s="201"/>
      <c r="O324" s="201"/>
      <c r="P324" s="201"/>
      <c r="Q324" s="201"/>
      <c r="R324" s="201"/>
      <c r="S324" s="201"/>
      <c r="T324" s="201"/>
      <c r="U324" s="201"/>
      <c r="V324" s="201"/>
      <c r="W324" s="201"/>
      <c r="X324" s="201"/>
      <c r="Y324" s="201"/>
      <c r="Z324" s="201"/>
      <c r="AA324" s="201"/>
      <c r="AB324" s="201"/>
      <c r="AC324" s="201"/>
      <c r="AD324" s="201"/>
    </row>
    <row r="325" spans="1:30" ht="15">
      <c r="A325" s="209"/>
      <c r="B325" s="209"/>
      <c r="C325" s="201"/>
      <c r="D325" s="201"/>
      <c r="E325" s="201"/>
      <c r="F325" s="201"/>
      <c r="G325" s="201"/>
      <c r="H325" s="210"/>
      <c r="I325" s="201"/>
      <c r="J325" s="201"/>
      <c r="K325" s="201"/>
      <c r="L325" s="201"/>
      <c r="M325" s="201"/>
      <c r="N325" s="201"/>
      <c r="O325" s="201"/>
      <c r="P325" s="201"/>
      <c r="Q325" s="201"/>
      <c r="R325" s="201"/>
      <c r="S325" s="201"/>
      <c r="T325" s="201"/>
      <c r="U325" s="201"/>
      <c r="V325" s="201"/>
      <c r="W325" s="201"/>
      <c r="X325" s="201"/>
      <c r="Y325" s="201"/>
      <c r="Z325" s="201"/>
      <c r="AA325" s="201"/>
      <c r="AB325" s="201"/>
      <c r="AC325" s="201"/>
      <c r="AD325" s="201"/>
    </row>
    <row r="326" spans="1:30" ht="15">
      <c r="A326" s="209"/>
      <c r="B326" s="209"/>
      <c r="C326" s="201"/>
      <c r="D326" s="201"/>
      <c r="E326" s="201"/>
      <c r="F326" s="201"/>
      <c r="G326" s="201"/>
      <c r="H326" s="210"/>
      <c r="I326" s="201"/>
      <c r="J326" s="201"/>
      <c r="K326" s="201"/>
      <c r="L326" s="201"/>
      <c r="M326" s="201"/>
      <c r="N326" s="201"/>
      <c r="O326" s="201"/>
      <c r="P326" s="201"/>
      <c r="Q326" s="201"/>
      <c r="R326" s="201"/>
      <c r="S326" s="201"/>
      <c r="T326" s="201"/>
      <c r="U326" s="201"/>
      <c r="V326" s="201"/>
      <c r="W326" s="201"/>
      <c r="X326" s="201"/>
      <c r="Y326" s="201"/>
      <c r="Z326" s="201"/>
      <c r="AA326" s="201"/>
      <c r="AB326" s="201"/>
      <c r="AC326" s="201"/>
      <c r="AD326" s="201"/>
    </row>
    <row r="327" spans="1:30" ht="15">
      <c r="A327" s="209"/>
      <c r="B327" s="209"/>
      <c r="C327" s="201"/>
      <c r="D327" s="201"/>
      <c r="E327" s="201"/>
      <c r="F327" s="201"/>
      <c r="G327" s="201"/>
      <c r="H327" s="210"/>
      <c r="I327" s="201"/>
      <c r="J327" s="201"/>
      <c r="K327" s="201"/>
      <c r="L327" s="201"/>
      <c r="M327" s="201"/>
      <c r="N327" s="201"/>
      <c r="O327" s="201"/>
      <c r="P327" s="201"/>
      <c r="Q327" s="201"/>
      <c r="R327" s="201"/>
      <c r="S327" s="201"/>
      <c r="T327" s="201"/>
      <c r="U327" s="201"/>
      <c r="V327" s="201"/>
      <c r="W327" s="201"/>
      <c r="X327" s="201"/>
      <c r="Y327" s="201"/>
      <c r="Z327" s="201"/>
      <c r="AA327" s="201"/>
      <c r="AB327" s="201"/>
      <c r="AC327" s="201"/>
      <c r="AD327" s="201"/>
    </row>
    <row r="328" spans="1:30" ht="15">
      <c r="A328" s="209"/>
      <c r="B328" s="209"/>
      <c r="C328" s="201"/>
      <c r="D328" s="201"/>
      <c r="E328" s="201"/>
      <c r="F328" s="201"/>
      <c r="G328" s="201"/>
      <c r="H328" s="210"/>
      <c r="I328" s="201"/>
      <c r="J328" s="201"/>
      <c r="K328" s="201"/>
      <c r="L328" s="201"/>
      <c r="M328" s="201"/>
      <c r="N328" s="201"/>
      <c r="O328" s="201"/>
      <c r="P328" s="201"/>
      <c r="Q328" s="201"/>
      <c r="R328" s="201"/>
      <c r="S328" s="201"/>
      <c r="T328" s="201"/>
      <c r="U328" s="201"/>
      <c r="V328" s="201"/>
      <c r="W328" s="201"/>
      <c r="X328" s="201"/>
      <c r="Y328" s="201"/>
      <c r="Z328" s="201"/>
      <c r="AA328" s="201"/>
      <c r="AB328" s="201"/>
      <c r="AC328" s="201"/>
      <c r="AD328" s="201"/>
    </row>
    <row r="329" spans="1:30" ht="15">
      <c r="A329" s="209"/>
      <c r="B329" s="209"/>
      <c r="C329" s="201"/>
      <c r="D329" s="201"/>
      <c r="E329" s="201"/>
      <c r="F329" s="201"/>
      <c r="G329" s="201"/>
      <c r="H329" s="210"/>
      <c r="I329" s="201"/>
      <c r="J329" s="201"/>
      <c r="K329" s="201"/>
      <c r="L329" s="201"/>
      <c r="M329" s="201"/>
      <c r="N329" s="201"/>
      <c r="O329" s="201"/>
      <c r="P329" s="201"/>
      <c r="Q329" s="201"/>
      <c r="R329" s="201"/>
      <c r="S329" s="201"/>
      <c r="T329" s="201"/>
      <c r="U329" s="201"/>
      <c r="V329" s="201"/>
      <c r="W329" s="201"/>
      <c r="X329" s="201"/>
      <c r="Y329" s="201"/>
      <c r="Z329" s="201"/>
      <c r="AA329" s="201"/>
      <c r="AB329" s="201"/>
      <c r="AC329" s="201"/>
      <c r="AD329" s="201"/>
    </row>
    <row r="330" spans="1:30" ht="15">
      <c r="A330" s="209"/>
      <c r="B330" s="209"/>
      <c r="C330" s="201"/>
      <c r="D330" s="201"/>
      <c r="E330" s="201"/>
      <c r="F330" s="201"/>
      <c r="G330" s="201"/>
      <c r="H330" s="210"/>
      <c r="I330" s="201"/>
      <c r="J330" s="201"/>
      <c r="K330" s="201"/>
      <c r="L330" s="201"/>
      <c r="M330" s="201"/>
      <c r="N330" s="201"/>
      <c r="O330" s="201"/>
      <c r="P330" s="201"/>
      <c r="Q330" s="201"/>
      <c r="R330" s="201"/>
      <c r="S330" s="201"/>
      <c r="T330" s="201"/>
      <c r="U330" s="201"/>
      <c r="V330" s="201"/>
      <c r="W330" s="201"/>
      <c r="X330" s="201"/>
      <c r="Y330" s="201"/>
      <c r="Z330" s="201"/>
      <c r="AA330" s="201"/>
      <c r="AB330" s="201"/>
      <c r="AC330" s="201"/>
      <c r="AD330" s="201"/>
    </row>
    <row r="331" spans="1:30" ht="15">
      <c r="A331" s="209"/>
      <c r="B331" s="209"/>
      <c r="C331" s="201"/>
      <c r="D331" s="201"/>
      <c r="E331" s="201"/>
      <c r="F331" s="201"/>
      <c r="G331" s="201"/>
      <c r="H331" s="210"/>
      <c r="I331" s="201"/>
      <c r="J331" s="201"/>
      <c r="K331" s="201"/>
      <c r="L331" s="201"/>
      <c r="M331" s="201"/>
      <c r="N331" s="201"/>
      <c r="O331" s="201"/>
      <c r="P331" s="201"/>
      <c r="Q331" s="201"/>
      <c r="R331" s="201"/>
      <c r="S331" s="201"/>
      <c r="T331" s="201"/>
      <c r="U331" s="201"/>
      <c r="V331" s="201"/>
      <c r="W331" s="201"/>
      <c r="X331" s="201"/>
      <c r="Y331" s="201"/>
      <c r="Z331" s="201"/>
      <c r="AA331" s="201"/>
      <c r="AB331" s="201"/>
      <c r="AC331" s="201"/>
      <c r="AD331" s="201"/>
    </row>
    <row r="332" spans="1:30" ht="15">
      <c r="A332" s="209"/>
      <c r="B332" s="209"/>
      <c r="C332" s="201"/>
      <c r="D332" s="201"/>
      <c r="E332" s="201"/>
      <c r="F332" s="201"/>
      <c r="G332" s="201"/>
      <c r="H332" s="210"/>
      <c r="I332" s="201"/>
      <c r="J332" s="201"/>
      <c r="K332" s="201"/>
      <c r="L332" s="201"/>
      <c r="M332" s="201"/>
      <c r="N332" s="201"/>
      <c r="O332" s="201"/>
      <c r="P332" s="201"/>
      <c r="Q332" s="201"/>
      <c r="R332" s="201"/>
      <c r="S332" s="201"/>
      <c r="T332" s="201"/>
      <c r="U332" s="201"/>
      <c r="V332" s="201"/>
      <c r="W332" s="201"/>
      <c r="X332" s="201"/>
      <c r="Y332" s="201"/>
      <c r="Z332" s="201"/>
      <c r="AA332" s="201"/>
      <c r="AB332" s="201"/>
      <c r="AC332" s="201"/>
      <c r="AD332" s="201"/>
    </row>
    <row r="333" spans="1:30" ht="15">
      <c r="A333" s="209"/>
      <c r="B333" s="209"/>
      <c r="C333" s="201"/>
      <c r="D333" s="201"/>
      <c r="E333" s="201"/>
      <c r="F333" s="201"/>
      <c r="G333" s="201"/>
      <c r="H333" s="210"/>
      <c r="I333" s="201"/>
      <c r="J333" s="201"/>
      <c r="K333" s="201"/>
      <c r="L333" s="201"/>
      <c r="M333" s="201"/>
      <c r="N333" s="201"/>
      <c r="O333" s="201"/>
      <c r="P333" s="201"/>
      <c r="Q333" s="201"/>
      <c r="R333" s="201"/>
      <c r="S333" s="201"/>
      <c r="T333" s="201"/>
      <c r="U333" s="201"/>
      <c r="V333" s="201"/>
      <c r="W333" s="201"/>
      <c r="X333" s="201"/>
      <c r="Y333" s="201"/>
      <c r="Z333" s="201"/>
      <c r="AA333" s="201"/>
      <c r="AB333" s="201"/>
      <c r="AC333" s="201"/>
      <c r="AD333" s="201"/>
    </row>
    <row r="334" spans="1:30" ht="15">
      <c r="A334" s="209"/>
      <c r="B334" s="209"/>
      <c r="C334" s="201"/>
      <c r="D334" s="201"/>
      <c r="E334" s="201"/>
      <c r="F334" s="201"/>
      <c r="G334" s="201"/>
      <c r="H334" s="210"/>
      <c r="I334" s="201"/>
      <c r="J334" s="201"/>
      <c r="K334" s="201"/>
      <c r="L334" s="201"/>
      <c r="M334" s="201"/>
      <c r="N334" s="201"/>
      <c r="O334" s="201"/>
      <c r="P334" s="201"/>
      <c r="Q334" s="201"/>
      <c r="R334" s="201"/>
      <c r="S334" s="201"/>
      <c r="T334" s="201"/>
      <c r="U334" s="201"/>
      <c r="V334" s="201"/>
      <c r="W334" s="201"/>
      <c r="X334" s="201"/>
      <c r="Y334" s="201"/>
      <c r="Z334" s="201"/>
      <c r="AA334" s="201"/>
      <c r="AB334" s="201"/>
      <c r="AC334" s="201"/>
      <c r="AD334" s="201"/>
    </row>
    <row r="335" spans="1:30" ht="15">
      <c r="A335" s="209"/>
      <c r="B335" s="209"/>
      <c r="C335" s="201"/>
      <c r="D335" s="201"/>
      <c r="E335" s="201"/>
      <c r="F335" s="201"/>
      <c r="G335" s="201"/>
      <c r="H335" s="210"/>
      <c r="I335" s="201"/>
      <c r="J335" s="201"/>
      <c r="K335" s="201"/>
      <c r="L335" s="201"/>
      <c r="M335" s="201"/>
      <c r="N335" s="201"/>
      <c r="O335" s="201"/>
      <c r="P335" s="201"/>
      <c r="Q335" s="201"/>
      <c r="R335" s="201"/>
      <c r="S335" s="201"/>
      <c r="T335" s="201"/>
      <c r="U335" s="201"/>
      <c r="V335" s="201"/>
      <c r="W335" s="201"/>
      <c r="X335" s="201"/>
      <c r="Y335" s="201"/>
      <c r="Z335" s="201"/>
      <c r="AA335" s="201"/>
      <c r="AB335" s="201"/>
      <c r="AC335" s="201"/>
      <c r="AD335" s="201"/>
    </row>
    <row r="336" spans="1:30" ht="15">
      <c r="A336" s="209"/>
      <c r="B336" s="209"/>
      <c r="C336" s="201"/>
      <c r="D336" s="201"/>
      <c r="E336" s="201"/>
      <c r="F336" s="201"/>
      <c r="G336" s="201"/>
      <c r="H336" s="210"/>
      <c r="I336" s="201"/>
      <c r="J336" s="201"/>
      <c r="K336" s="201"/>
      <c r="L336" s="201"/>
      <c r="M336" s="201"/>
      <c r="N336" s="201"/>
      <c r="O336" s="201"/>
      <c r="P336" s="201"/>
      <c r="Q336" s="201"/>
      <c r="R336" s="201"/>
      <c r="S336" s="201"/>
      <c r="T336" s="201"/>
      <c r="U336" s="201"/>
      <c r="V336" s="201"/>
      <c r="W336" s="201"/>
      <c r="X336" s="201"/>
      <c r="Y336" s="201"/>
      <c r="Z336" s="201"/>
      <c r="AA336" s="201"/>
      <c r="AB336" s="201"/>
      <c r="AC336" s="201"/>
      <c r="AD336" s="201"/>
    </row>
    <row r="337" spans="1:30" ht="15">
      <c r="A337" s="209"/>
      <c r="B337" s="209"/>
      <c r="C337" s="201"/>
      <c r="D337" s="201"/>
      <c r="E337" s="201"/>
      <c r="F337" s="201"/>
      <c r="G337" s="201"/>
      <c r="H337" s="210"/>
      <c r="I337" s="201"/>
      <c r="J337" s="201"/>
      <c r="K337" s="201"/>
      <c r="L337" s="201"/>
      <c r="M337" s="201"/>
      <c r="N337" s="201"/>
      <c r="O337" s="201"/>
      <c r="P337" s="201"/>
      <c r="Q337" s="201"/>
      <c r="R337" s="201"/>
      <c r="S337" s="201"/>
      <c r="T337" s="201"/>
      <c r="U337" s="201"/>
      <c r="V337" s="201"/>
      <c r="W337" s="201"/>
      <c r="X337" s="201"/>
      <c r="Y337" s="201"/>
      <c r="Z337" s="201"/>
      <c r="AA337" s="201"/>
      <c r="AB337" s="201"/>
      <c r="AC337" s="201"/>
      <c r="AD337" s="201"/>
    </row>
    <row r="338" spans="1:30" ht="15">
      <c r="A338" s="209"/>
      <c r="B338" s="209"/>
      <c r="C338" s="201"/>
      <c r="D338" s="201"/>
      <c r="E338" s="201"/>
      <c r="F338" s="201"/>
      <c r="G338" s="201"/>
      <c r="H338" s="210"/>
      <c r="I338" s="201"/>
      <c r="J338" s="201"/>
      <c r="K338" s="201"/>
      <c r="L338" s="201"/>
      <c r="M338" s="201"/>
      <c r="N338" s="201"/>
      <c r="O338" s="201"/>
      <c r="P338" s="201"/>
      <c r="Q338" s="201"/>
      <c r="R338" s="201"/>
      <c r="S338" s="201"/>
      <c r="T338" s="201"/>
      <c r="U338" s="201"/>
      <c r="V338" s="201"/>
      <c r="W338" s="201"/>
      <c r="X338" s="201"/>
      <c r="Y338" s="201"/>
      <c r="Z338" s="201"/>
      <c r="AA338" s="201"/>
      <c r="AB338" s="201"/>
      <c r="AC338" s="201"/>
      <c r="AD338" s="201"/>
    </row>
    <row r="339" spans="1:30" ht="15">
      <c r="A339" s="209"/>
      <c r="B339" s="209"/>
      <c r="C339" s="201"/>
      <c r="D339" s="201"/>
      <c r="E339" s="201"/>
      <c r="F339" s="201"/>
      <c r="G339" s="201"/>
      <c r="H339" s="210"/>
      <c r="I339" s="201"/>
      <c r="J339" s="201"/>
      <c r="K339" s="201"/>
      <c r="L339" s="201"/>
      <c r="M339" s="201"/>
      <c r="N339" s="201"/>
      <c r="O339" s="201"/>
      <c r="P339" s="201"/>
      <c r="Q339" s="201"/>
      <c r="R339" s="201"/>
      <c r="S339" s="201"/>
      <c r="T339" s="201"/>
      <c r="U339" s="201"/>
      <c r="V339" s="201"/>
      <c r="W339" s="201"/>
      <c r="X339" s="201"/>
      <c r="Y339" s="201"/>
      <c r="Z339" s="201"/>
      <c r="AA339" s="201"/>
      <c r="AB339" s="201"/>
      <c r="AC339" s="201"/>
      <c r="AD339" s="201"/>
    </row>
    <row r="340" spans="1:30" ht="15">
      <c r="A340" s="209"/>
      <c r="B340" s="209"/>
      <c r="C340" s="201"/>
      <c r="D340" s="201"/>
      <c r="E340" s="201"/>
      <c r="F340" s="201"/>
      <c r="G340" s="201"/>
      <c r="H340" s="210"/>
      <c r="I340" s="201"/>
      <c r="J340" s="201"/>
      <c r="K340" s="201"/>
      <c r="L340" s="201"/>
      <c r="M340" s="201"/>
      <c r="N340" s="201"/>
      <c r="O340" s="201"/>
      <c r="P340" s="201"/>
      <c r="Q340" s="201"/>
      <c r="R340" s="201"/>
      <c r="S340" s="201"/>
      <c r="T340" s="201"/>
      <c r="U340" s="201"/>
      <c r="V340" s="201"/>
      <c r="W340" s="201"/>
      <c r="X340" s="201"/>
      <c r="Y340" s="201"/>
      <c r="Z340" s="201"/>
      <c r="AA340" s="201"/>
      <c r="AB340" s="201"/>
      <c r="AC340" s="201"/>
      <c r="AD340" s="201"/>
    </row>
    <row r="341" spans="1:30" ht="15">
      <c r="A341" s="209"/>
      <c r="B341" s="209"/>
      <c r="C341" s="201"/>
      <c r="D341" s="201"/>
      <c r="E341" s="201"/>
      <c r="F341" s="201"/>
      <c r="G341" s="201"/>
      <c r="H341" s="210"/>
      <c r="I341" s="201"/>
      <c r="J341" s="201"/>
      <c r="K341" s="201"/>
      <c r="L341" s="201"/>
      <c r="M341" s="201"/>
      <c r="N341" s="201"/>
      <c r="O341" s="201"/>
      <c r="P341" s="201"/>
      <c r="Q341" s="201"/>
      <c r="R341" s="201"/>
      <c r="S341" s="201"/>
      <c r="T341" s="201"/>
      <c r="U341" s="201"/>
      <c r="V341" s="201"/>
      <c r="W341" s="201"/>
      <c r="X341" s="201"/>
      <c r="Y341" s="201"/>
      <c r="Z341" s="201"/>
      <c r="AA341" s="201"/>
      <c r="AB341" s="201"/>
      <c r="AC341" s="201"/>
      <c r="AD341" s="201"/>
    </row>
    <row r="342" spans="1:30" ht="15">
      <c r="A342" s="209"/>
      <c r="B342" s="209"/>
      <c r="C342" s="201"/>
      <c r="D342" s="201"/>
      <c r="E342" s="201"/>
      <c r="F342" s="201"/>
      <c r="G342" s="201"/>
      <c r="H342" s="210"/>
      <c r="I342" s="201"/>
      <c r="J342" s="201"/>
      <c r="K342" s="201"/>
      <c r="L342" s="201"/>
      <c r="M342" s="201"/>
      <c r="N342" s="201"/>
      <c r="O342" s="201"/>
      <c r="P342" s="201"/>
      <c r="Q342" s="201"/>
      <c r="R342" s="201"/>
      <c r="S342" s="201"/>
      <c r="T342" s="201"/>
      <c r="U342" s="201"/>
      <c r="V342" s="201"/>
      <c r="W342" s="201"/>
      <c r="X342" s="201"/>
      <c r="Y342" s="201"/>
      <c r="Z342" s="201"/>
      <c r="AA342" s="201"/>
      <c r="AB342" s="201"/>
      <c r="AC342" s="201"/>
      <c r="AD342" s="201"/>
    </row>
    <row r="343" spans="1:30" ht="15">
      <c r="A343" s="209"/>
      <c r="B343" s="209"/>
      <c r="C343" s="201"/>
      <c r="D343" s="201"/>
      <c r="E343" s="201"/>
      <c r="F343" s="201"/>
      <c r="G343" s="201"/>
      <c r="H343" s="210"/>
      <c r="I343" s="201"/>
      <c r="J343" s="201"/>
      <c r="K343" s="201"/>
      <c r="L343" s="201"/>
      <c r="M343" s="201"/>
      <c r="N343" s="201"/>
      <c r="O343" s="201"/>
      <c r="P343" s="201"/>
      <c r="Q343" s="201"/>
      <c r="R343" s="201"/>
      <c r="S343" s="201"/>
      <c r="T343" s="201"/>
      <c r="U343" s="201"/>
      <c r="V343" s="201"/>
      <c r="W343" s="201"/>
      <c r="X343" s="201"/>
      <c r="Y343" s="201"/>
      <c r="Z343" s="201"/>
      <c r="AA343" s="201"/>
      <c r="AB343" s="201"/>
      <c r="AC343" s="201"/>
      <c r="AD343" s="201"/>
    </row>
    <row r="344" spans="1:30" ht="15">
      <c r="A344" s="209"/>
      <c r="B344" s="209"/>
      <c r="C344" s="201"/>
      <c r="D344" s="201"/>
      <c r="E344" s="201"/>
      <c r="F344" s="201"/>
      <c r="G344" s="201"/>
      <c r="H344" s="210"/>
      <c r="I344" s="201"/>
      <c r="J344" s="201"/>
      <c r="K344" s="201"/>
      <c r="L344" s="201"/>
      <c r="M344" s="201"/>
      <c r="N344" s="201"/>
      <c r="O344" s="201"/>
      <c r="P344" s="201"/>
      <c r="Q344" s="201"/>
      <c r="R344" s="201"/>
      <c r="S344" s="201"/>
      <c r="T344" s="201"/>
      <c r="U344" s="201"/>
      <c r="V344" s="201"/>
      <c r="W344" s="201"/>
      <c r="X344" s="201"/>
      <c r="Y344" s="201"/>
      <c r="Z344" s="201"/>
      <c r="AA344" s="201"/>
      <c r="AB344" s="201"/>
      <c r="AC344" s="201"/>
      <c r="AD344" s="201"/>
    </row>
    <row r="345" spans="1:30" ht="15">
      <c r="A345" s="209"/>
      <c r="B345" s="209"/>
      <c r="C345" s="201"/>
      <c r="D345" s="201"/>
      <c r="E345" s="201"/>
      <c r="F345" s="201"/>
      <c r="G345" s="201"/>
      <c r="H345" s="210"/>
      <c r="I345" s="201"/>
      <c r="J345" s="201"/>
      <c r="K345" s="201"/>
      <c r="L345" s="201"/>
      <c r="M345" s="201"/>
      <c r="N345" s="201"/>
      <c r="O345" s="201"/>
      <c r="P345" s="201"/>
      <c r="Q345" s="201"/>
      <c r="R345" s="201"/>
      <c r="S345" s="201"/>
      <c r="T345" s="201"/>
      <c r="U345" s="201"/>
      <c r="V345" s="201"/>
      <c r="W345" s="201"/>
      <c r="X345" s="201"/>
      <c r="Y345" s="201"/>
      <c r="Z345" s="201"/>
      <c r="AA345" s="201"/>
      <c r="AB345" s="201"/>
      <c r="AC345" s="201"/>
      <c r="AD345" s="201"/>
    </row>
    <row r="346" spans="1:30" ht="15">
      <c r="A346" s="209"/>
      <c r="B346" s="209"/>
      <c r="C346" s="201"/>
      <c r="D346" s="201"/>
      <c r="E346" s="201"/>
      <c r="F346" s="201"/>
      <c r="G346" s="201"/>
      <c r="H346" s="210"/>
      <c r="I346" s="201"/>
      <c r="J346" s="201"/>
      <c r="K346" s="201"/>
      <c r="L346" s="201"/>
      <c r="M346" s="201"/>
      <c r="N346" s="201"/>
      <c r="O346" s="201"/>
      <c r="P346" s="201"/>
      <c r="Q346" s="201"/>
      <c r="R346" s="201"/>
      <c r="S346" s="201"/>
      <c r="T346" s="201"/>
      <c r="U346" s="201"/>
      <c r="V346" s="201"/>
      <c r="W346" s="201"/>
      <c r="X346" s="201"/>
      <c r="Y346" s="201"/>
      <c r="Z346" s="201"/>
      <c r="AA346" s="201"/>
      <c r="AB346" s="201"/>
      <c r="AC346" s="201"/>
      <c r="AD346" s="201"/>
    </row>
    <row r="347" spans="1:30" ht="15">
      <c r="A347" s="209"/>
      <c r="B347" s="209"/>
      <c r="C347" s="201"/>
      <c r="D347" s="201"/>
      <c r="E347" s="201"/>
      <c r="F347" s="201"/>
      <c r="G347" s="201"/>
      <c r="H347" s="210"/>
      <c r="I347" s="201"/>
      <c r="J347" s="201"/>
      <c r="K347" s="201"/>
      <c r="L347" s="201"/>
      <c r="M347" s="201"/>
      <c r="N347" s="201"/>
      <c r="O347" s="201"/>
      <c r="P347" s="201"/>
      <c r="Q347" s="201"/>
      <c r="R347" s="201"/>
      <c r="S347" s="201"/>
      <c r="T347" s="201"/>
      <c r="U347" s="201"/>
      <c r="V347" s="201"/>
      <c r="W347" s="201"/>
      <c r="X347" s="201"/>
      <c r="Y347" s="201"/>
      <c r="Z347" s="201"/>
      <c r="AA347" s="201"/>
      <c r="AB347" s="201"/>
      <c r="AC347" s="201"/>
      <c r="AD347" s="201"/>
    </row>
    <row r="348" spans="1:30" ht="15">
      <c r="A348" s="209"/>
      <c r="B348" s="209"/>
      <c r="C348" s="201"/>
      <c r="D348" s="201"/>
      <c r="E348" s="201"/>
      <c r="F348" s="201"/>
      <c r="G348" s="201"/>
      <c r="H348" s="210"/>
      <c r="I348" s="201"/>
      <c r="J348" s="201"/>
      <c r="K348" s="201"/>
      <c r="L348" s="201"/>
      <c r="M348" s="201"/>
      <c r="N348" s="201"/>
      <c r="O348" s="201"/>
      <c r="P348" s="201"/>
      <c r="Q348" s="201"/>
      <c r="R348" s="201"/>
      <c r="S348" s="201"/>
      <c r="T348" s="201"/>
      <c r="U348" s="201"/>
      <c r="V348" s="201"/>
      <c r="W348" s="201"/>
      <c r="X348" s="201"/>
      <c r="Y348" s="201"/>
      <c r="Z348" s="201"/>
      <c r="AA348" s="201"/>
      <c r="AB348" s="201"/>
      <c r="AC348" s="201"/>
      <c r="AD348" s="201"/>
    </row>
    <row r="349" spans="1:30" ht="15">
      <c r="A349" s="209"/>
      <c r="B349" s="209"/>
      <c r="C349" s="201"/>
      <c r="D349" s="201"/>
      <c r="E349" s="201"/>
      <c r="F349" s="201"/>
      <c r="G349" s="201"/>
      <c r="H349" s="210"/>
      <c r="I349" s="201"/>
      <c r="J349" s="201"/>
      <c r="K349" s="201"/>
      <c r="L349" s="201"/>
      <c r="M349" s="201"/>
      <c r="N349" s="201"/>
      <c r="O349" s="201"/>
      <c r="P349" s="201"/>
      <c r="Q349" s="201"/>
      <c r="R349" s="201"/>
      <c r="S349" s="201"/>
      <c r="T349" s="201"/>
      <c r="U349" s="201"/>
      <c r="V349" s="201"/>
      <c r="W349" s="201"/>
      <c r="X349" s="201"/>
      <c r="Y349" s="201"/>
      <c r="Z349" s="201"/>
      <c r="AA349" s="201"/>
      <c r="AB349" s="201"/>
      <c r="AC349" s="201"/>
      <c r="AD349" s="201"/>
    </row>
    <row r="350" spans="1:30" ht="15">
      <c r="A350" s="209"/>
      <c r="B350" s="209"/>
      <c r="C350" s="201"/>
      <c r="D350" s="201"/>
      <c r="E350" s="201"/>
      <c r="F350" s="201"/>
      <c r="G350" s="201"/>
      <c r="H350" s="210"/>
      <c r="I350" s="201"/>
      <c r="J350" s="201"/>
      <c r="K350" s="201"/>
      <c r="L350" s="201"/>
      <c r="M350" s="201"/>
      <c r="N350" s="201"/>
      <c r="O350" s="201"/>
      <c r="P350" s="201"/>
      <c r="Q350" s="201"/>
      <c r="R350" s="201"/>
      <c r="S350" s="201"/>
      <c r="T350" s="201"/>
      <c r="U350" s="201"/>
      <c r="V350" s="201"/>
      <c r="W350" s="201"/>
      <c r="X350" s="201"/>
      <c r="Y350" s="201"/>
      <c r="Z350" s="201"/>
      <c r="AA350" s="201"/>
      <c r="AB350" s="201"/>
      <c r="AC350" s="201"/>
      <c r="AD350" s="201"/>
    </row>
    <row r="351" spans="1:30" ht="15">
      <c r="A351" s="209"/>
      <c r="B351" s="209"/>
      <c r="C351" s="201"/>
      <c r="D351" s="201"/>
      <c r="E351" s="201"/>
      <c r="F351" s="201"/>
      <c r="G351" s="201"/>
      <c r="H351" s="210"/>
      <c r="I351" s="201"/>
      <c r="J351" s="201"/>
      <c r="K351" s="201"/>
      <c r="L351" s="201"/>
      <c r="M351" s="201"/>
      <c r="N351" s="201"/>
      <c r="O351" s="201"/>
      <c r="P351" s="201"/>
      <c r="Q351" s="201"/>
      <c r="R351" s="201"/>
      <c r="S351" s="201"/>
      <c r="T351" s="201"/>
      <c r="U351" s="201"/>
      <c r="V351" s="201"/>
      <c r="W351" s="201"/>
      <c r="X351" s="201"/>
      <c r="Y351" s="201"/>
      <c r="Z351" s="201"/>
      <c r="AA351" s="201"/>
      <c r="AB351" s="201"/>
      <c r="AC351" s="201"/>
      <c r="AD351" s="201"/>
    </row>
    <row r="352" spans="1:30" ht="15">
      <c r="A352" s="209"/>
      <c r="B352" s="209"/>
      <c r="C352" s="201"/>
      <c r="D352" s="201"/>
      <c r="E352" s="201"/>
      <c r="F352" s="201"/>
      <c r="G352" s="201"/>
      <c r="H352" s="210"/>
      <c r="I352" s="201"/>
      <c r="J352" s="201"/>
      <c r="K352" s="201"/>
      <c r="L352" s="201"/>
      <c r="M352" s="201"/>
      <c r="N352" s="201"/>
      <c r="O352" s="201"/>
      <c r="P352" s="201"/>
      <c r="Q352" s="201"/>
      <c r="R352" s="201"/>
      <c r="S352" s="201"/>
      <c r="T352" s="201"/>
      <c r="U352" s="201"/>
      <c r="V352" s="201"/>
      <c r="W352" s="201"/>
      <c r="X352" s="201"/>
      <c r="Y352" s="201"/>
      <c r="Z352" s="201"/>
      <c r="AA352" s="201"/>
      <c r="AB352" s="201"/>
      <c r="AC352" s="201"/>
      <c r="AD352" s="201"/>
    </row>
    <row r="353" spans="1:30" ht="15">
      <c r="A353" s="209"/>
      <c r="B353" s="209"/>
      <c r="C353" s="201"/>
      <c r="D353" s="201"/>
      <c r="E353" s="201"/>
      <c r="F353" s="201"/>
      <c r="G353" s="201"/>
      <c r="H353" s="210"/>
      <c r="I353" s="201"/>
      <c r="J353" s="201"/>
      <c r="K353" s="201"/>
      <c r="L353" s="201"/>
      <c r="M353" s="201"/>
      <c r="N353" s="201"/>
      <c r="O353" s="201"/>
      <c r="P353" s="201"/>
      <c r="Q353" s="201"/>
      <c r="R353" s="201"/>
      <c r="S353" s="201"/>
      <c r="T353" s="201"/>
      <c r="U353" s="201"/>
      <c r="V353" s="201"/>
      <c r="W353" s="201"/>
      <c r="X353" s="201"/>
      <c r="Y353" s="201"/>
      <c r="Z353" s="201"/>
      <c r="AA353" s="201"/>
      <c r="AB353" s="201"/>
      <c r="AC353" s="201"/>
      <c r="AD353" s="201"/>
    </row>
    <row r="354" spans="1:30" ht="15">
      <c r="A354" s="209"/>
      <c r="B354" s="209"/>
      <c r="C354" s="201"/>
      <c r="D354" s="201"/>
      <c r="E354" s="201"/>
      <c r="F354" s="201"/>
      <c r="G354" s="201"/>
      <c r="H354" s="210"/>
      <c r="I354" s="201"/>
      <c r="J354" s="201"/>
      <c r="K354" s="201"/>
      <c r="L354" s="201"/>
      <c r="M354" s="201"/>
      <c r="N354" s="201"/>
      <c r="O354" s="201"/>
      <c r="P354" s="201"/>
      <c r="Q354" s="201"/>
      <c r="R354" s="201"/>
      <c r="S354" s="201"/>
      <c r="T354" s="201"/>
      <c r="U354" s="201"/>
      <c r="V354" s="201"/>
      <c r="W354" s="201"/>
      <c r="X354" s="201"/>
      <c r="Y354" s="201"/>
      <c r="Z354" s="201"/>
      <c r="AA354" s="201"/>
      <c r="AB354" s="201"/>
      <c r="AC354" s="201"/>
      <c r="AD354" s="201"/>
    </row>
    <row r="355" spans="1:30" ht="15">
      <c r="A355" s="209"/>
      <c r="B355" s="209"/>
      <c r="C355" s="201"/>
      <c r="D355" s="201"/>
      <c r="E355" s="201"/>
      <c r="F355" s="201"/>
      <c r="G355" s="201"/>
      <c r="H355" s="210"/>
      <c r="I355" s="201"/>
      <c r="J355" s="201"/>
      <c r="K355" s="201"/>
      <c r="L355" s="201"/>
      <c r="M355" s="201"/>
      <c r="N355" s="201"/>
      <c r="O355" s="201"/>
      <c r="P355" s="201"/>
      <c r="Q355" s="201"/>
      <c r="R355" s="201"/>
      <c r="S355" s="201"/>
      <c r="T355" s="201"/>
      <c r="U355" s="201"/>
      <c r="V355" s="201"/>
      <c r="W355" s="201"/>
      <c r="X355" s="201"/>
      <c r="Y355" s="201"/>
      <c r="Z355" s="201"/>
      <c r="AA355" s="201"/>
      <c r="AB355" s="201"/>
      <c r="AC355" s="201"/>
      <c r="AD355" s="201"/>
    </row>
    <row r="356" spans="1:30" ht="15">
      <c r="A356" s="209"/>
      <c r="B356" s="209"/>
      <c r="C356" s="201"/>
      <c r="D356" s="201"/>
      <c r="E356" s="201"/>
      <c r="F356" s="201"/>
      <c r="G356" s="201"/>
      <c r="H356" s="210"/>
      <c r="I356" s="201"/>
      <c r="J356" s="201"/>
      <c r="K356" s="201"/>
      <c r="L356" s="201"/>
      <c r="M356" s="201"/>
      <c r="N356" s="201"/>
      <c r="O356" s="201"/>
      <c r="P356" s="201"/>
      <c r="Q356" s="201"/>
      <c r="R356" s="201"/>
      <c r="S356" s="201"/>
      <c r="T356" s="201"/>
      <c r="U356" s="201"/>
      <c r="V356" s="201"/>
      <c r="W356" s="201"/>
      <c r="X356" s="201"/>
      <c r="Y356" s="201"/>
      <c r="Z356" s="201"/>
      <c r="AA356" s="201"/>
      <c r="AB356" s="201"/>
      <c r="AC356" s="201"/>
      <c r="AD356" s="201"/>
    </row>
    <row r="357" spans="1:30" ht="15">
      <c r="A357" s="209"/>
      <c r="B357" s="209"/>
      <c r="C357" s="201"/>
      <c r="D357" s="201"/>
      <c r="E357" s="201"/>
      <c r="F357" s="201"/>
      <c r="G357" s="201"/>
      <c r="H357" s="210"/>
      <c r="I357" s="201"/>
      <c r="J357" s="201"/>
      <c r="K357" s="201"/>
      <c r="L357" s="201"/>
      <c r="M357" s="201"/>
      <c r="N357" s="201"/>
      <c r="O357" s="201"/>
      <c r="P357" s="201"/>
      <c r="Q357" s="201"/>
      <c r="R357" s="201"/>
      <c r="S357" s="201"/>
      <c r="T357" s="201"/>
      <c r="U357" s="201"/>
      <c r="V357" s="201"/>
      <c r="W357" s="201"/>
      <c r="X357" s="201"/>
      <c r="Y357" s="201"/>
      <c r="Z357" s="201"/>
      <c r="AA357" s="201"/>
      <c r="AB357" s="201"/>
      <c r="AC357" s="201"/>
      <c r="AD357" s="201"/>
    </row>
    <row r="358" spans="1:30" ht="15">
      <c r="A358" s="209"/>
      <c r="B358" s="209"/>
      <c r="C358" s="201"/>
      <c r="D358" s="201"/>
      <c r="E358" s="201"/>
      <c r="F358" s="201"/>
      <c r="G358" s="201"/>
      <c r="H358" s="210"/>
      <c r="I358" s="201"/>
      <c r="J358" s="201"/>
      <c r="K358" s="201"/>
      <c r="L358" s="201"/>
      <c r="M358" s="201"/>
      <c r="N358" s="201"/>
      <c r="O358" s="201"/>
      <c r="P358" s="201"/>
      <c r="Q358" s="201"/>
      <c r="R358" s="201"/>
      <c r="S358" s="201"/>
      <c r="T358" s="201"/>
      <c r="U358" s="201"/>
      <c r="V358" s="201"/>
      <c r="W358" s="201"/>
      <c r="X358" s="201"/>
      <c r="Y358" s="201"/>
      <c r="Z358" s="201"/>
      <c r="AA358" s="201"/>
      <c r="AB358" s="201"/>
      <c r="AC358" s="201"/>
      <c r="AD358" s="201"/>
    </row>
    <row r="359" spans="1:30" ht="15">
      <c r="A359" s="209"/>
      <c r="B359" s="209"/>
      <c r="C359" s="201"/>
      <c r="D359" s="201"/>
      <c r="E359" s="201"/>
      <c r="F359" s="201"/>
      <c r="G359" s="201"/>
      <c r="H359" s="210"/>
      <c r="I359" s="201"/>
      <c r="J359" s="201"/>
      <c r="K359" s="201"/>
      <c r="L359" s="201"/>
      <c r="M359" s="201"/>
      <c r="N359" s="201"/>
      <c r="O359" s="201"/>
      <c r="P359" s="201"/>
      <c r="Q359" s="201"/>
      <c r="R359" s="201"/>
      <c r="S359" s="201"/>
      <c r="T359" s="201"/>
      <c r="U359" s="201"/>
      <c r="V359" s="201"/>
      <c r="W359" s="201"/>
      <c r="X359" s="201"/>
      <c r="Y359" s="201"/>
      <c r="Z359" s="201"/>
      <c r="AA359" s="201"/>
      <c r="AB359" s="201"/>
      <c r="AC359" s="201"/>
      <c r="AD359" s="201"/>
    </row>
    <row r="360" spans="1:30" ht="15">
      <c r="A360" s="209"/>
      <c r="B360" s="209"/>
      <c r="C360" s="201"/>
      <c r="D360" s="201"/>
      <c r="E360" s="201"/>
      <c r="F360" s="201"/>
      <c r="G360" s="201"/>
      <c r="H360" s="210"/>
      <c r="I360" s="201"/>
      <c r="J360" s="201"/>
      <c r="K360" s="201"/>
      <c r="L360" s="201"/>
      <c r="M360" s="201"/>
      <c r="N360" s="201"/>
      <c r="O360" s="201"/>
      <c r="P360" s="201"/>
      <c r="Q360" s="201"/>
      <c r="R360" s="201"/>
      <c r="S360" s="201"/>
      <c r="T360" s="201"/>
      <c r="U360" s="201"/>
      <c r="V360" s="201"/>
      <c r="W360" s="201"/>
      <c r="X360" s="201"/>
      <c r="Y360" s="201"/>
      <c r="Z360" s="201"/>
      <c r="AA360" s="201"/>
      <c r="AB360" s="201"/>
      <c r="AC360" s="201"/>
      <c r="AD360" s="201"/>
    </row>
    <row r="361" spans="1:30" ht="15">
      <c r="A361" s="209"/>
      <c r="B361" s="209"/>
      <c r="C361" s="201"/>
      <c r="D361" s="201"/>
      <c r="E361" s="201"/>
      <c r="F361" s="201"/>
      <c r="G361" s="201"/>
      <c r="H361" s="210"/>
      <c r="I361" s="201"/>
      <c r="J361" s="201"/>
      <c r="K361" s="201"/>
      <c r="L361" s="201"/>
      <c r="M361" s="201"/>
      <c r="N361" s="201"/>
      <c r="O361" s="201"/>
      <c r="P361" s="201"/>
      <c r="Q361" s="201"/>
      <c r="R361" s="201"/>
      <c r="S361" s="201"/>
      <c r="T361" s="201"/>
      <c r="U361" s="201"/>
      <c r="V361" s="201"/>
      <c r="W361" s="201"/>
      <c r="X361" s="201"/>
      <c r="Y361" s="201"/>
      <c r="Z361" s="201"/>
      <c r="AA361" s="201"/>
      <c r="AB361" s="201"/>
      <c r="AC361" s="201"/>
      <c r="AD361" s="201"/>
    </row>
    <row r="362" spans="1:30" ht="15">
      <c r="A362" s="209"/>
      <c r="B362" s="209"/>
      <c r="C362" s="201"/>
      <c r="D362" s="201"/>
      <c r="E362" s="201"/>
      <c r="F362" s="201"/>
      <c r="G362" s="201"/>
      <c r="H362" s="210"/>
      <c r="I362" s="201"/>
      <c r="J362" s="201"/>
      <c r="K362" s="201"/>
      <c r="L362" s="201"/>
      <c r="M362" s="201"/>
      <c r="N362" s="201"/>
      <c r="O362" s="201"/>
      <c r="P362" s="201"/>
      <c r="Q362" s="201"/>
      <c r="R362" s="201"/>
      <c r="S362" s="201"/>
      <c r="T362" s="201"/>
      <c r="U362" s="201"/>
      <c r="V362" s="201"/>
      <c r="W362" s="201"/>
      <c r="X362" s="201"/>
      <c r="Y362" s="201"/>
      <c r="Z362" s="201"/>
      <c r="AA362" s="201"/>
      <c r="AB362" s="201"/>
      <c r="AC362" s="201"/>
      <c r="AD362" s="201"/>
    </row>
    <row r="363" spans="1:30" ht="15">
      <c r="A363" s="209"/>
      <c r="B363" s="209"/>
      <c r="C363" s="201"/>
      <c r="D363" s="201"/>
      <c r="E363" s="201"/>
      <c r="F363" s="201"/>
      <c r="G363" s="201"/>
      <c r="H363" s="210"/>
      <c r="I363" s="201"/>
      <c r="J363" s="201"/>
      <c r="K363" s="201"/>
      <c r="L363" s="201"/>
      <c r="M363" s="201"/>
      <c r="N363" s="201"/>
      <c r="O363" s="201"/>
      <c r="P363" s="201"/>
      <c r="Q363" s="201"/>
      <c r="R363" s="201"/>
      <c r="S363" s="201"/>
      <c r="T363" s="201"/>
      <c r="U363" s="201"/>
      <c r="V363" s="201"/>
      <c r="W363" s="201"/>
      <c r="X363" s="201"/>
      <c r="Y363" s="201"/>
      <c r="Z363" s="201"/>
      <c r="AA363" s="201"/>
      <c r="AB363" s="201"/>
      <c r="AC363" s="201"/>
      <c r="AD363" s="201"/>
    </row>
    <row r="364" spans="1:30" ht="15">
      <c r="A364" s="209"/>
      <c r="B364" s="209"/>
      <c r="C364" s="201"/>
      <c r="D364" s="201"/>
      <c r="E364" s="201"/>
      <c r="F364" s="201"/>
      <c r="G364" s="201"/>
      <c r="H364" s="210"/>
      <c r="I364" s="201"/>
      <c r="J364" s="201"/>
      <c r="K364" s="201"/>
      <c r="L364" s="201"/>
      <c r="M364" s="201"/>
      <c r="N364" s="201"/>
      <c r="O364" s="201"/>
      <c r="P364" s="201"/>
      <c r="Q364" s="201"/>
      <c r="R364" s="201"/>
      <c r="S364" s="201"/>
      <c r="T364" s="201"/>
      <c r="U364" s="201"/>
      <c r="V364" s="201"/>
      <c r="W364" s="201"/>
      <c r="X364" s="201"/>
      <c r="Y364" s="201"/>
      <c r="Z364" s="201"/>
      <c r="AA364" s="201"/>
      <c r="AB364" s="201"/>
      <c r="AC364" s="201"/>
      <c r="AD364" s="201"/>
    </row>
    <row r="365" spans="1:30" ht="15">
      <c r="A365" s="209"/>
      <c r="B365" s="209"/>
      <c r="C365" s="201"/>
      <c r="D365" s="201"/>
      <c r="E365" s="201"/>
      <c r="F365" s="201"/>
      <c r="G365" s="201"/>
      <c r="H365" s="210"/>
      <c r="I365" s="201"/>
      <c r="J365" s="201"/>
      <c r="K365" s="201"/>
      <c r="L365" s="201"/>
      <c r="M365" s="201"/>
      <c r="N365" s="201"/>
      <c r="O365" s="201"/>
      <c r="P365" s="201"/>
      <c r="Q365" s="201"/>
      <c r="R365" s="201"/>
      <c r="S365" s="201"/>
      <c r="T365" s="201"/>
      <c r="U365" s="201"/>
      <c r="V365" s="201"/>
      <c r="W365" s="201"/>
      <c r="X365" s="201"/>
      <c r="Y365" s="201"/>
      <c r="Z365" s="201"/>
      <c r="AA365" s="201"/>
      <c r="AB365" s="201"/>
      <c r="AC365" s="201"/>
      <c r="AD365" s="201"/>
    </row>
    <row r="366" spans="1:30" ht="15">
      <c r="A366" s="209"/>
      <c r="B366" s="209"/>
      <c r="C366" s="201"/>
      <c r="D366" s="201"/>
      <c r="E366" s="201"/>
      <c r="F366" s="201"/>
      <c r="G366" s="201"/>
      <c r="H366" s="210"/>
      <c r="I366" s="201"/>
      <c r="J366" s="201"/>
      <c r="K366" s="201"/>
      <c r="L366" s="201"/>
      <c r="M366" s="201"/>
      <c r="N366" s="201"/>
      <c r="O366" s="201"/>
      <c r="P366" s="201"/>
      <c r="Q366" s="201"/>
      <c r="R366" s="201"/>
      <c r="S366" s="201"/>
      <c r="T366" s="201"/>
      <c r="U366" s="201"/>
      <c r="V366" s="201"/>
      <c r="W366" s="201"/>
      <c r="X366" s="201"/>
      <c r="Y366" s="201"/>
      <c r="Z366" s="201"/>
      <c r="AA366" s="201"/>
      <c r="AB366" s="201"/>
      <c r="AC366" s="201"/>
      <c r="AD366" s="201"/>
    </row>
    <row r="367" spans="1:30" ht="15">
      <c r="A367" s="209"/>
      <c r="B367" s="209"/>
      <c r="C367" s="201"/>
      <c r="D367" s="201"/>
      <c r="E367" s="201"/>
      <c r="F367" s="201"/>
      <c r="G367" s="201"/>
      <c r="H367" s="210"/>
      <c r="I367" s="201"/>
      <c r="J367" s="201"/>
      <c r="K367" s="201"/>
      <c r="L367" s="201"/>
      <c r="M367" s="201"/>
      <c r="N367" s="201"/>
      <c r="O367" s="201"/>
      <c r="P367" s="201"/>
      <c r="Q367" s="201"/>
      <c r="R367" s="201"/>
      <c r="S367" s="201"/>
      <c r="T367" s="201"/>
      <c r="U367" s="201"/>
      <c r="V367" s="201"/>
      <c r="W367" s="201"/>
      <c r="X367" s="201"/>
      <c r="Y367" s="201"/>
      <c r="Z367" s="201"/>
      <c r="AA367" s="201"/>
      <c r="AB367" s="201"/>
      <c r="AC367" s="201"/>
      <c r="AD367" s="201"/>
    </row>
    <row r="368" spans="1:30" ht="15">
      <c r="A368" s="209"/>
      <c r="B368" s="209"/>
      <c r="C368" s="201"/>
      <c r="D368" s="201"/>
      <c r="E368" s="201"/>
      <c r="F368" s="201"/>
      <c r="G368" s="201"/>
      <c r="H368" s="210"/>
      <c r="I368" s="201"/>
      <c r="J368" s="201"/>
      <c r="K368" s="201"/>
      <c r="L368" s="201"/>
      <c r="M368" s="201"/>
      <c r="N368" s="201"/>
      <c r="O368" s="201"/>
      <c r="P368" s="201"/>
      <c r="Q368" s="201"/>
      <c r="R368" s="201"/>
      <c r="S368" s="201"/>
      <c r="T368" s="201"/>
      <c r="U368" s="201"/>
      <c r="V368" s="201"/>
      <c r="W368" s="201"/>
      <c r="X368" s="201"/>
      <c r="Y368" s="201"/>
      <c r="Z368" s="201"/>
      <c r="AA368" s="201"/>
      <c r="AB368" s="201"/>
      <c r="AC368" s="201"/>
      <c r="AD368" s="201"/>
    </row>
    <row r="369" spans="1:30" ht="15">
      <c r="A369" s="209"/>
      <c r="B369" s="209"/>
      <c r="C369" s="201"/>
      <c r="D369" s="201"/>
      <c r="E369" s="201"/>
      <c r="F369" s="201"/>
      <c r="G369" s="201"/>
      <c r="H369" s="210"/>
      <c r="I369" s="201"/>
      <c r="J369" s="201"/>
      <c r="K369" s="201"/>
      <c r="L369" s="201"/>
      <c r="M369" s="201"/>
      <c r="N369" s="201"/>
      <c r="O369" s="201"/>
      <c r="P369" s="201"/>
      <c r="Q369" s="201"/>
      <c r="R369" s="201"/>
      <c r="S369" s="201"/>
      <c r="T369" s="201"/>
      <c r="U369" s="201"/>
      <c r="V369" s="201"/>
      <c r="W369" s="201"/>
      <c r="X369" s="201"/>
      <c r="Y369" s="201"/>
      <c r="Z369" s="201"/>
      <c r="AA369" s="201"/>
      <c r="AB369" s="201"/>
      <c r="AC369" s="201"/>
      <c r="AD369" s="201"/>
    </row>
    <row r="370" spans="1:30" ht="15">
      <c r="A370" s="209"/>
      <c r="B370" s="209"/>
      <c r="C370" s="201"/>
      <c r="D370" s="201"/>
      <c r="E370" s="201"/>
      <c r="F370" s="201"/>
      <c r="G370" s="201"/>
      <c r="H370" s="210"/>
      <c r="I370" s="201"/>
      <c r="J370" s="201"/>
      <c r="K370" s="201"/>
      <c r="L370" s="201"/>
      <c r="M370" s="201"/>
      <c r="N370" s="201"/>
      <c r="O370" s="201"/>
      <c r="P370" s="201"/>
      <c r="Q370" s="201"/>
      <c r="R370" s="201"/>
      <c r="S370" s="201"/>
      <c r="T370" s="201"/>
      <c r="U370" s="201"/>
      <c r="V370" s="201"/>
      <c r="W370" s="201"/>
      <c r="X370" s="201"/>
      <c r="Y370" s="201"/>
      <c r="Z370" s="201"/>
      <c r="AA370" s="201"/>
      <c r="AB370" s="201"/>
      <c r="AC370" s="201"/>
      <c r="AD370" s="201"/>
    </row>
    <row r="371" spans="1:30" ht="15">
      <c r="A371" s="209"/>
      <c r="B371" s="209"/>
      <c r="C371" s="201"/>
      <c r="D371" s="201"/>
      <c r="E371" s="201"/>
      <c r="F371" s="201"/>
      <c r="G371" s="201"/>
      <c r="H371" s="210"/>
      <c r="I371" s="201"/>
      <c r="J371" s="201"/>
      <c r="K371" s="201"/>
      <c r="L371" s="201"/>
      <c r="M371" s="201"/>
      <c r="N371" s="201"/>
      <c r="O371" s="201"/>
      <c r="P371" s="201"/>
      <c r="Q371" s="201"/>
      <c r="R371" s="201"/>
      <c r="S371" s="201"/>
      <c r="T371" s="201"/>
      <c r="U371" s="201"/>
      <c r="V371" s="201"/>
      <c r="W371" s="201"/>
      <c r="X371" s="201"/>
      <c r="Y371" s="201"/>
      <c r="Z371" s="201"/>
      <c r="AA371" s="201"/>
      <c r="AB371" s="201"/>
      <c r="AC371" s="201"/>
      <c r="AD371" s="201"/>
    </row>
    <row r="372" spans="1:30" ht="15">
      <c r="A372" s="209"/>
      <c r="B372" s="209"/>
      <c r="C372" s="201"/>
      <c r="D372" s="201"/>
      <c r="E372" s="201"/>
      <c r="F372" s="201"/>
      <c r="G372" s="201"/>
      <c r="H372" s="210"/>
      <c r="I372" s="201"/>
      <c r="J372" s="201"/>
      <c r="K372" s="201"/>
      <c r="L372" s="201"/>
      <c r="M372" s="201"/>
      <c r="N372" s="201"/>
      <c r="O372" s="201"/>
      <c r="P372" s="201"/>
      <c r="Q372" s="201"/>
      <c r="R372" s="201"/>
      <c r="S372" s="201"/>
      <c r="T372" s="201"/>
      <c r="U372" s="201"/>
      <c r="V372" s="201"/>
      <c r="W372" s="201"/>
      <c r="X372" s="201"/>
      <c r="Y372" s="201"/>
      <c r="Z372" s="201"/>
      <c r="AA372" s="201"/>
      <c r="AB372" s="201"/>
      <c r="AC372" s="201"/>
      <c r="AD372" s="201"/>
    </row>
    <row r="373" spans="1:30" ht="15">
      <c r="A373" s="209"/>
      <c r="B373" s="209"/>
      <c r="C373" s="201"/>
      <c r="D373" s="201"/>
      <c r="E373" s="201"/>
      <c r="F373" s="201"/>
      <c r="G373" s="201"/>
      <c r="H373" s="210"/>
      <c r="I373" s="201"/>
      <c r="J373" s="201"/>
      <c r="K373" s="201"/>
      <c r="L373" s="201"/>
      <c r="M373" s="201"/>
      <c r="N373" s="201"/>
      <c r="O373" s="201"/>
      <c r="P373" s="201"/>
      <c r="Q373" s="201"/>
      <c r="R373" s="201"/>
      <c r="S373" s="201"/>
      <c r="T373" s="201"/>
      <c r="U373" s="201"/>
      <c r="V373" s="201"/>
      <c r="W373" s="201"/>
      <c r="X373" s="201"/>
      <c r="Y373" s="201"/>
      <c r="Z373" s="201"/>
      <c r="AA373" s="201"/>
      <c r="AB373" s="201"/>
      <c r="AC373" s="201"/>
      <c r="AD373" s="201"/>
    </row>
    <row r="374" spans="1:30" ht="15">
      <c r="A374" s="209"/>
      <c r="B374" s="209"/>
      <c r="C374" s="201"/>
      <c r="D374" s="201"/>
      <c r="E374" s="201"/>
      <c r="F374" s="201"/>
      <c r="G374" s="201"/>
      <c r="H374" s="210"/>
      <c r="I374" s="201"/>
      <c r="J374" s="201"/>
      <c r="K374" s="201"/>
      <c r="L374" s="201"/>
      <c r="M374" s="201"/>
      <c r="N374" s="201"/>
      <c r="O374" s="201"/>
      <c r="P374" s="201"/>
      <c r="Q374" s="201"/>
      <c r="R374" s="201"/>
      <c r="S374" s="201"/>
      <c r="T374" s="201"/>
      <c r="U374" s="201"/>
      <c r="V374" s="201"/>
      <c r="W374" s="201"/>
      <c r="X374" s="201"/>
      <c r="Y374" s="201"/>
      <c r="Z374" s="201"/>
      <c r="AA374" s="201"/>
      <c r="AB374" s="201"/>
      <c r="AC374" s="201"/>
      <c r="AD374" s="201"/>
    </row>
    <row r="375" spans="1:30" ht="15">
      <c r="A375" s="209"/>
      <c r="B375" s="209"/>
      <c r="C375" s="201"/>
      <c r="D375" s="201"/>
      <c r="E375" s="201"/>
      <c r="F375" s="201"/>
      <c r="G375" s="201"/>
      <c r="H375" s="210"/>
      <c r="I375" s="201"/>
      <c r="J375" s="201"/>
      <c r="K375" s="201"/>
      <c r="L375" s="201"/>
      <c r="M375" s="201"/>
      <c r="N375" s="201"/>
      <c r="O375" s="201"/>
      <c r="P375" s="201"/>
      <c r="Q375" s="201"/>
      <c r="R375" s="201"/>
      <c r="S375" s="201"/>
      <c r="T375" s="201"/>
      <c r="U375" s="201"/>
      <c r="V375" s="201"/>
      <c r="W375" s="201"/>
      <c r="X375" s="201"/>
      <c r="Y375" s="201"/>
      <c r="Z375" s="201"/>
      <c r="AA375" s="201"/>
      <c r="AB375" s="201"/>
      <c r="AC375" s="201"/>
      <c r="AD375" s="201"/>
    </row>
    <row r="376" spans="1:30" ht="15">
      <c r="A376" s="209"/>
      <c r="B376" s="209"/>
      <c r="C376" s="201"/>
      <c r="D376" s="201"/>
      <c r="E376" s="201"/>
      <c r="F376" s="201"/>
      <c r="G376" s="201"/>
      <c r="H376" s="210"/>
      <c r="I376" s="201"/>
      <c r="J376" s="201"/>
      <c r="K376" s="201"/>
      <c r="L376" s="201"/>
      <c r="M376" s="201"/>
      <c r="N376" s="201"/>
      <c r="O376" s="201"/>
      <c r="P376" s="201"/>
      <c r="Q376" s="201"/>
      <c r="R376" s="201"/>
      <c r="S376" s="201"/>
      <c r="T376" s="201"/>
      <c r="U376" s="201"/>
      <c r="V376" s="201"/>
      <c r="W376" s="201"/>
      <c r="X376" s="201"/>
      <c r="Y376" s="201"/>
      <c r="Z376" s="201"/>
      <c r="AA376" s="201"/>
      <c r="AB376" s="201"/>
      <c r="AC376" s="201"/>
      <c r="AD376" s="201"/>
    </row>
    <row r="377" spans="1:30" ht="15">
      <c r="A377" s="209"/>
      <c r="B377" s="209"/>
      <c r="C377" s="201"/>
      <c r="D377" s="201"/>
      <c r="E377" s="201"/>
      <c r="F377" s="201"/>
      <c r="G377" s="201"/>
      <c r="H377" s="210"/>
      <c r="I377" s="201"/>
      <c r="J377" s="201"/>
      <c r="K377" s="201"/>
      <c r="L377" s="201"/>
      <c r="M377" s="201"/>
      <c r="N377" s="201"/>
      <c r="O377" s="201"/>
      <c r="P377" s="201"/>
      <c r="Q377" s="201"/>
      <c r="R377" s="201"/>
      <c r="S377" s="201"/>
      <c r="T377" s="201"/>
      <c r="U377" s="201"/>
      <c r="V377" s="201"/>
      <c r="W377" s="201"/>
      <c r="X377" s="201"/>
      <c r="Y377" s="201"/>
      <c r="Z377" s="201"/>
      <c r="AA377" s="201"/>
      <c r="AB377" s="201"/>
      <c r="AC377" s="201"/>
      <c r="AD377" s="201"/>
    </row>
    <row r="378" spans="1:30" ht="15">
      <c r="A378" s="209"/>
      <c r="B378" s="209"/>
      <c r="C378" s="201"/>
      <c r="D378" s="201"/>
      <c r="E378" s="201"/>
      <c r="F378" s="201"/>
      <c r="G378" s="201"/>
      <c r="H378" s="210"/>
      <c r="I378" s="201"/>
      <c r="J378" s="201"/>
      <c r="K378" s="201"/>
      <c r="L378" s="201"/>
      <c r="M378" s="201"/>
      <c r="N378" s="201"/>
      <c r="O378" s="201"/>
      <c r="P378" s="201"/>
      <c r="Q378" s="201"/>
      <c r="R378" s="201"/>
      <c r="S378" s="201"/>
      <c r="T378" s="201"/>
      <c r="U378" s="201"/>
      <c r="V378" s="201"/>
      <c r="W378" s="201"/>
      <c r="X378" s="201"/>
      <c r="Y378" s="201"/>
      <c r="Z378" s="201"/>
      <c r="AA378" s="201"/>
      <c r="AB378" s="201"/>
      <c r="AC378" s="201"/>
      <c r="AD378" s="201"/>
    </row>
    <row r="379" spans="1:30" ht="15">
      <c r="A379" s="209"/>
      <c r="B379" s="209"/>
      <c r="C379" s="201"/>
      <c r="D379" s="201"/>
      <c r="E379" s="201"/>
      <c r="F379" s="201"/>
      <c r="G379" s="201"/>
      <c r="H379" s="210"/>
      <c r="I379" s="201"/>
      <c r="J379" s="201"/>
      <c r="K379" s="201"/>
      <c r="L379" s="201"/>
      <c r="M379" s="201"/>
      <c r="N379" s="201"/>
      <c r="O379" s="201"/>
      <c r="P379" s="201"/>
      <c r="Q379" s="201"/>
      <c r="R379" s="201"/>
      <c r="S379" s="201"/>
      <c r="T379" s="201"/>
      <c r="U379" s="201"/>
      <c r="V379" s="201"/>
      <c r="W379" s="201"/>
      <c r="X379" s="201"/>
      <c r="Y379" s="201"/>
      <c r="Z379" s="201"/>
      <c r="AA379" s="201"/>
      <c r="AB379" s="201"/>
      <c r="AC379" s="201"/>
      <c r="AD379" s="201"/>
    </row>
    <row r="380" spans="1:30" ht="15">
      <c r="A380" s="209"/>
      <c r="B380" s="209"/>
      <c r="C380" s="201"/>
      <c r="D380" s="201"/>
      <c r="E380" s="201"/>
      <c r="F380" s="201"/>
      <c r="G380" s="201"/>
      <c r="H380" s="210"/>
      <c r="I380" s="201"/>
      <c r="J380" s="201"/>
      <c r="K380" s="201"/>
      <c r="L380" s="201"/>
      <c r="M380" s="201"/>
      <c r="N380" s="201"/>
      <c r="O380" s="201"/>
      <c r="P380" s="201"/>
      <c r="Q380" s="201"/>
      <c r="R380" s="201"/>
      <c r="S380" s="201"/>
      <c r="T380" s="201"/>
      <c r="U380" s="201"/>
      <c r="V380" s="201"/>
      <c r="W380" s="201"/>
      <c r="X380" s="201"/>
      <c r="Y380" s="201"/>
      <c r="Z380" s="201"/>
      <c r="AA380" s="201"/>
      <c r="AB380" s="201"/>
      <c r="AC380" s="201"/>
      <c r="AD380" s="201"/>
    </row>
    <row r="381" spans="1:30" ht="15">
      <c r="A381" s="209"/>
      <c r="B381" s="209"/>
      <c r="C381" s="201"/>
      <c r="D381" s="201"/>
      <c r="E381" s="201"/>
      <c r="F381" s="201"/>
      <c r="G381" s="201"/>
      <c r="H381" s="210"/>
      <c r="I381" s="201"/>
      <c r="J381" s="201"/>
      <c r="K381" s="201"/>
      <c r="L381" s="201"/>
      <c r="M381" s="201"/>
      <c r="N381" s="201"/>
      <c r="O381" s="201"/>
      <c r="P381" s="201"/>
      <c r="Q381" s="201"/>
      <c r="R381" s="201"/>
      <c r="S381" s="201"/>
      <c r="T381" s="201"/>
      <c r="U381" s="201"/>
      <c r="V381" s="201"/>
      <c r="W381" s="201"/>
      <c r="X381" s="201"/>
      <c r="Y381" s="201"/>
      <c r="Z381" s="201"/>
      <c r="AA381" s="201"/>
      <c r="AB381" s="201"/>
      <c r="AC381" s="201"/>
      <c r="AD381" s="201"/>
    </row>
    <row r="382" spans="1:30" ht="15">
      <c r="A382" s="209"/>
      <c r="B382" s="209"/>
      <c r="C382" s="201"/>
      <c r="D382" s="201"/>
      <c r="E382" s="201"/>
      <c r="F382" s="201"/>
      <c r="G382" s="201"/>
      <c r="H382" s="210"/>
      <c r="I382" s="201"/>
      <c r="J382" s="201"/>
      <c r="K382" s="201"/>
      <c r="L382" s="201"/>
      <c r="M382" s="201"/>
      <c r="N382" s="201"/>
      <c r="O382" s="201"/>
      <c r="P382" s="201"/>
      <c r="Q382" s="201"/>
      <c r="R382" s="201"/>
      <c r="S382" s="201"/>
      <c r="T382" s="201"/>
      <c r="U382" s="201"/>
      <c r="V382" s="201"/>
      <c r="W382" s="201"/>
      <c r="X382" s="201"/>
      <c r="Y382" s="201"/>
      <c r="Z382" s="201"/>
      <c r="AA382" s="201"/>
      <c r="AB382" s="201"/>
      <c r="AC382" s="201"/>
      <c r="AD382" s="201"/>
    </row>
    <row r="383" spans="1:30" ht="15">
      <c r="A383" s="209"/>
      <c r="B383" s="209"/>
      <c r="C383" s="201"/>
      <c r="D383" s="201"/>
      <c r="E383" s="201"/>
      <c r="F383" s="201"/>
      <c r="G383" s="201"/>
      <c r="H383" s="210"/>
      <c r="I383" s="201"/>
      <c r="J383" s="201"/>
      <c r="K383" s="201"/>
      <c r="L383" s="201"/>
      <c r="M383" s="201"/>
      <c r="N383" s="201"/>
      <c r="O383" s="201"/>
      <c r="P383" s="201"/>
      <c r="Q383" s="201"/>
      <c r="R383" s="201"/>
      <c r="S383" s="201"/>
      <c r="T383" s="201"/>
      <c r="U383" s="201"/>
      <c r="V383" s="201"/>
      <c r="W383" s="201"/>
      <c r="X383" s="201"/>
      <c r="Y383" s="201"/>
      <c r="Z383" s="201"/>
      <c r="AA383" s="201"/>
      <c r="AB383" s="201"/>
      <c r="AC383" s="201"/>
      <c r="AD383" s="201"/>
    </row>
    <row r="384" spans="1:30" ht="15">
      <c r="A384" s="209"/>
      <c r="B384" s="209"/>
      <c r="C384" s="201"/>
      <c r="D384" s="201"/>
      <c r="E384" s="201"/>
      <c r="F384" s="201"/>
      <c r="G384" s="201"/>
      <c r="H384" s="210"/>
      <c r="I384" s="201"/>
      <c r="J384" s="201"/>
      <c r="K384" s="201"/>
      <c r="L384" s="201"/>
      <c r="M384" s="201"/>
      <c r="N384" s="201"/>
      <c r="O384" s="201"/>
      <c r="P384" s="201"/>
      <c r="Q384" s="201"/>
      <c r="R384" s="201"/>
      <c r="S384" s="201"/>
      <c r="T384" s="201"/>
      <c r="U384" s="201"/>
      <c r="V384" s="201"/>
      <c r="W384" s="201"/>
      <c r="X384" s="201"/>
      <c r="Y384" s="201"/>
      <c r="Z384" s="201"/>
      <c r="AA384" s="201"/>
      <c r="AB384" s="201"/>
      <c r="AC384" s="201"/>
      <c r="AD384" s="201"/>
    </row>
    <row r="385" spans="1:30" ht="15">
      <c r="A385" s="209"/>
      <c r="B385" s="209"/>
      <c r="C385" s="201"/>
      <c r="D385" s="201"/>
      <c r="E385" s="201"/>
      <c r="F385" s="201"/>
      <c r="G385" s="201"/>
      <c r="H385" s="210"/>
      <c r="I385" s="201"/>
      <c r="J385" s="201"/>
      <c r="K385" s="201"/>
      <c r="L385" s="201"/>
      <c r="M385" s="201"/>
      <c r="N385" s="201"/>
      <c r="O385" s="201"/>
      <c r="P385" s="201"/>
      <c r="Q385" s="201"/>
      <c r="R385" s="201"/>
      <c r="S385" s="201"/>
      <c r="T385" s="201"/>
      <c r="U385" s="201"/>
      <c r="V385" s="201"/>
      <c r="W385" s="201"/>
      <c r="X385" s="201"/>
      <c r="Y385" s="201"/>
      <c r="Z385" s="201"/>
      <c r="AA385" s="201"/>
      <c r="AB385" s="201"/>
      <c r="AC385" s="201"/>
      <c r="AD385" s="201"/>
    </row>
    <row r="386" spans="1:30" ht="15">
      <c r="A386" s="209"/>
      <c r="B386" s="209"/>
      <c r="C386" s="201"/>
      <c r="D386" s="201"/>
      <c r="E386" s="201"/>
      <c r="F386" s="201"/>
      <c r="G386" s="201"/>
      <c r="H386" s="210"/>
      <c r="I386" s="201"/>
      <c r="J386" s="201"/>
      <c r="K386" s="201"/>
      <c r="L386" s="201"/>
      <c r="M386" s="201"/>
      <c r="N386" s="201"/>
      <c r="O386" s="201"/>
      <c r="P386" s="201"/>
      <c r="Q386" s="201"/>
      <c r="R386" s="201"/>
      <c r="S386" s="201"/>
      <c r="T386" s="201"/>
      <c r="U386" s="201"/>
      <c r="V386" s="201"/>
      <c r="W386" s="201"/>
      <c r="X386" s="201"/>
      <c r="Y386" s="201"/>
      <c r="Z386" s="201"/>
      <c r="AA386" s="201"/>
      <c r="AB386" s="201"/>
      <c r="AC386" s="201"/>
      <c r="AD386" s="201"/>
    </row>
    <row r="387" spans="1:30" ht="15">
      <c r="A387" s="209"/>
      <c r="B387" s="209"/>
      <c r="C387" s="201"/>
      <c r="D387" s="201"/>
      <c r="E387" s="201"/>
      <c r="F387" s="201"/>
      <c r="G387" s="201"/>
      <c r="H387" s="210"/>
      <c r="I387" s="201"/>
      <c r="J387" s="201"/>
      <c r="K387" s="201"/>
      <c r="L387" s="201"/>
      <c r="M387" s="201"/>
      <c r="N387" s="201"/>
      <c r="O387" s="201"/>
      <c r="P387" s="201"/>
      <c r="Q387" s="201"/>
      <c r="R387" s="201"/>
      <c r="S387" s="201"/>
      <c r="T387" s="201"/>
      <c r="U387" s="201"/>
      <c r="V387" s="201"/>
      <c r="W387" s="201"/>
      <c r="X387" s="201"/>
      <c r="Y387" s="201"/>
      <c r="Z387" s="201"/>
      <c r="AA387" s="201"/>
      <c r="AB387" s="201"/>
      <c r="AC387" s="201"/>
      <c r="AD387" s="201"/>
    </row>
    <row r="388" spans="1:30" ht="15">
      <c r="A388" s="209"/>
      <c r="B388" s="209"/>
      <c r="C388" s="201"/>
      <c r="D388" s="201"/>
      <c r="E388" s="201"/>
      <c r="F388" s="201"/>
      <c r="G388" s="201"/>
      <c r="H388" s="210"/>
      <c r="I388" s="201"/>
      <c r="J388" s="201"/>
      <c r="K388" s="201"/>
      <c r="L388" s="201"/>
      <c r="M388" s="201"/>
      <c r="N388" s="201"/>
      <c r="O388" s="201"/>
      <c r="P388" s="201"/>
      <c r="Q388" s="201"/>
      <c r="R388" s="201"/>
      <c r="S388" s="201"/>
      <c r="T388" s="201"/>
      <c r="U388" s="201"/>
      <c r="V388" s="201"/>
      <c r="W388" s="201"/>
      <c r="X388" s="201"/>
      <c r="Y388" s="201"/>
      <c r="Z388" s="201"/>
      <c r="AA388" s="201"/>
      <c r="AB388" s="201"/>
      <c r="AC388" s="201"/>
      <c r="AD388" s="201"/>
    </row>
    <row r="389" spans="1:30" ht="15">
      <c r="A389" s="209"/>
      <c r="B389" s="209"/>
      <c r="C389" s="201"/>
      <c r="D389" s="201"/>
      <c r="E389" s="201"/>
      <c r="F389" s="201"/>
      <c r="G389" s="201"/>
      <c r="H389" s="210"/>
      <c r="I389" s="201"/>
      <c r="J389" s="201"/>
      <c r="K389" s="201"/>
      <c r="L389" s="201"/>
      <c r="M389" s="201"/>
      <c r="N389" s="201"/>
      <c r="O389" s="201"/>
      <c r="P389" s="201"/>
      <c r="Q389" s="201"/>
      <c r="R389" s="201"/>
      <c r="S389" s="201"/>
      <c r="T389" s="201"/>
      <c r="U389" s="201"/>
      <c r="V389" s="201"/>
      <c r="W389" s="201"/>
      <c r="X389" s="201"/>
      <c r="Y389" s="201"/>
      <c r="Z389" s="201"/>
      <c r="AA389" s="201"/>
      <c r="AB389" s="201"/>
      <c r="AC389" s="201"/>
      <c r="AD389" s="201"/>
    </row>
    <row r="390" spans="1:30" ht="15">
      <c r="A390" s="209"/>
      <c r="B390" s="209"/>
      <c r="C390" s="201"/>
      <c r="D390" s="201"/>
      <c r="E390" s="201"/>
      <c r="F390" s="201"/>
      <c r="G390" s="201"/>
      <c r="H390" s="210"/>
      <c r="I390" s="201"/>
      <c r="J390" s="201"/>
      <c r="K390" s="201"/>
      <c r="L390" s="201"/>
      <c r="M390" s="201"/>
      <c r="N390" s="201"/>
      <c r="O390" s="201"/>
      <c r="P390" s="201"/>
      <c r="Q390" s="201"/>
      <c r="R390" s="201"/>
      <c r="S390" s="201"/>
      <c r="T390" s="201"/>
      <c r="U390" s="201"/>
      <c r="V390" s="201"/>
      <c r="W390" s="201"/>
      <c r="X390" s="201"/>
      <c r="Y390" s="201"/>
      <c r="Z390" s="201"/>
      <c r="AA390" s="201"/>
      <c r="AB390" s="201"/>
      <c r="AC390" s="201"/>
      <c r="AD390" s="201"/>
    </row>
    <row r="391" spans="1:30" ht="15">
      <c r="A391" s="209"/>
      <c r="B391" s="209"/>
      <c r="C391" s="201"/>
      <c r="D391" s="201"/>
      <c r="E391" s="201"/>
      <c r="F391" s="201"/>
      <c r="G391" s="201"/>
      <c r="H391" s="210"/>
      <c r="I391" s="201"/>
      <c r="J391" s="201"/>
      <c r="K391" s="201"/>
      <c r="L391" s="201"/>
      <c r="M391" s="201"/>
      <c r="N391" s="201"/>
      <c r="O391" s="201"/>
      <c r="P391" s="201"/>
      <c r="Q391" s="201"/>
      <c r="R391" s="201"/>
      <c r="S391" s="201"/>
      <c r="T391" s="201"/>
      <c r="U391" s="201"/>
      <c r="V391" s="201"/>
      <c r="W391" s="201"/>
      <c r="X391" s="201"/>
      <c r="Y391" s="201"/>
      <c r="Z391" s="201"/>
      <c r="AA391" s="201"/>
      <c r="AB391" s="201"/>
      <c r="AC391" s="201"/>
      <c r="AD391" s="201"/>
    </row>
    <row r="392" spans="1:30" ht="15">
      <c r="A392" s="209"/>
      <c r="B392" s="209"/>
      <c r="C392" s="201"/>
      <c r="D392" s="201"/>
      <c r="E392" s="201"/>
      <c r="F392" s="201"/>
      <c r="G392" s="201"/>
      <c r="H392" s="210"/>
      <c r="I392" s="201"/>
      <c r="J392" s="201"/>
      <c r="K392" s="201"/>
      <c r="L392" s="201"/>
      <c r="M392" s="201"/>
      <c r="N392" s="201"/>
      <c r="O392" s="201"/>
      <c r="P392" s="201"/>
      <c r="Q392" s="201"/>
      <c r="R392" s="201"/>
      <c r="S392" s="201"/>
      <c r="T392" s="201"/>
      <c r="U392" s="201"/>
      <c r="V392" s="201"/>
      <c r="W392" s="201"/>
      <c r="X392" s="201"/>
      <c r="Y392" s="201"/>
      <c r="Z392" s="201"/>
      <c r="AA392" s="201"/>
      <c r="AB392" s="201"/>
      <c r="AC392" s="201"/>
      <c r="AD392" s="201"/>
    </row>
    <row r="393" spans="1:30" ht="15">
      <c r="A393" s="209"/>
      <c r="B393" s="209"/>
      <c r="C393" s="201"/>
      <c r="D393" s="201"/>
      <c r="E393" s="201"/>
      <c r="F393" s="201"/>
      <c r="G393" s="201"/>
      <c r="H393" s="210"/>
      <c r="I393" s="201"/>
      <c r="J393" s="201"/>
      <c r="K393" s="201"/>
      <c r="L393" s="201"/>
      <c r="M393" s="201"/>
      <c r="N393" s="201"/>
      <c r="O393" s="201"/>
      <c r="P393" s="201"/>
      <c r="Q393" s="201"/>
      <c r="R393" s="201"/>
      <c r="S393" s="201"/>
      <c r="T393" s="201"/>
      <c r="U393" s="201"/>
      <c r="V393" s="201"/>
      <c r="W393" s="201"/>
      <c r="X393" s="201"/>
      <c r="Y393" s="201"/>
      <c r="Z393" s="201"/>
      <c r="AA393" s="201"/>
      <c r="AB393" s="201"/>
      <c r="AC393" s="201"/>
      <c r="AD393" s="201"/>
    </row>
    <row r="394" spans="1:30" ht="15">
      <c r="A394" s="209"/>
      <c r="B394" s="209"/>
      <c r="C394" s="201"/>
      <c r="D394" s="201"/>
      <c r="E394" s="201"/>
      <c r="F394" s="201"/>
      <c r="G394" s="201"/>
      <c r="H394" s="210"/>
      <c r="I394" s="201"/>
      <c r="J394" s="201"/>
      <c r="K394" s="201"/>
      <c r="L394" s="201"/>
      <c r="M394" s="201"/>
      <c r="N394" s="201"/>
      <c r="O394" s="201"/>
      <c r="P394" s="201"/>
      <c r="Q394" s="201"/>
      <c r="R394" s="201"/>
      <c r="S394" s="201"/>
      <c r="T394" s="201"/>
      <c r="U394" s="201"/>
      <c r="V394" s="201"/>
      <c r="W394" s="201"/>
      <c r="X394" s="201"/>
      <c r="Y394" s="201"/>
      <c r="Z394" s="201"/>
      <c r="AA394" s="201"/>
      <c r="AB394" s="201"/>
      <c r="AC394" s="201"/>
      <c r="AD394" s="201"/>
    </row>
    <row r="395" spans="1:30" ht="15">
      <c r="A395" s="209"/>
      <c r="B395" s="209"/>
      <c r="C395" s="201"/>
      <c r="D395" s="201"/>
      <c r="E395" s="201"/>
      <c r="F395" s="201"/>
      <c r="G395" s="201"/>
      <c r="H395" s="210"/>
      <c r="I395" s="201"/>
      <c r="J395" s="201"/>
      <c r="K395" s="201"/>
      <c r="L395" s="201"/>
      <c r="M395" s="201"/>
      <c r="N395" s="201"/>
      <c r="O395" s="201"/>
      <c r="P395" s="201"/>
      <c r="Q395" s="201"/>
      <c r="R395" s="201"/>
      <c r="S395" s="201"/>
      <c r="T395" s="201"/>
      <c r="U395" s="201"/>
      <c r="V395" s="201"/>
      <c r="W395" s="201"/>
      <c r="X395" s="201"/>
      <c r="Y395" s="201"/>
      <c r="Z395" s="201"/>
      <c r="AA395" s="201"/>
      <c r="AB395" s="201"/>
      <c r="AC395" s="201"/>
      <c r="AD395" s="201"/>
    </row>
    <row r="396" spans="1:30" ht="15">
      <c r="A396" s="209"/>
      <c r="B396" s="209"/>
      <c r="C396" s="201"/>
      <c r="D396" s="201"/>
      <c r="E396" s="201"/>
      <c r="F396" s="201"/>
      <c r="G396" s="201"/>
      <c r="H396" s="210"/>
      <c r="I396" s="201"/>
      <c r="J396" s="201"/>
      <c r="K396" s="201"/>
      <c r="L396" s="201"/>
      <c r="M396" s="201"/>
      <c r="N396" s="201"/>
      <c r="O396" s="201"/>
      <c r="P396" s="201"/>
      <c r="Q396" s="201"/>
      <c r="R396" s="201"/>
      <c r="S396" s="201"/>
      <c r="T396" s="201"/>
      <c r="U396" s="201"/>
      <c r="V396" s="201"/>
      <c r="W396" s="201"/>
      <c r="X396" s="201"/>
      <c r="Y396" s="201"/>
      <c r="Z396" s="201"/>
      <c r="AA396" s="201"/>
      <c r="AB396" s="201"/>
      <c r="AC396" s="201"/>
      <c r="AD396" s="201"/>
    </row>
    <row r="397" spans="1:30" ht="15">
      <c r="A397" s="209"/>
      <c r="B397" s="209"/>
      <c r="C397" s="201"/>
      <c r="D397" s="201"/>
      <c r="E397" s="201"/>
      <c r="F397" s="201"/>
      <c r="G397" s="201"/>
      <c r="H397" s="210"/>
      <c r="I397" s="201"/>
      <c r="J397" s="201"/>
      <c r="K397" s="201"/>
      <c r="L397" s="201"/>
      <c r="M397" s="201"/>
      <c r="N397" s="201"/>
      <c r="O397" s="201"/>
      <c r="P397" s="201"/>
      <c r="Q397" s="201"/>
      <c r="R397" s="201"/>
      <c r="S397" s="201"/>
      <c r="T397" s="201"/>
      <c r="U397" s="201"/>
      <c r="V397" s="201"/>
      <c r="W397" s="201"/>
      <c r="X397" s="201"/>
      <c r="Y397" s="201"/>
      <c r="Z397" s="201"/>
      <c r="AA397" s="201"/>
      <c r="AB397" s="201"/>
      <c r="AC397" s="201"/>
      <c r="AD397" s="201"/>
    </row>
    <row r="398" spans="1:30" ht="15">
      <c r="A398" s="209"/>
      <c r="B398" s="209"/>
      <c r="C398" s="201"/>
      <c r="D398" s="201"/>
      <c r="E398" s="201"/>
      <c r="F398" s="201"/>
      <c r="G398" s="201"/>
      <c r="H398" s="210"/>
      <c r="I398" s="201"/>
      <c r="J398" s="201"/>
      <c r="K398" s="201"/>
      <c r="L398" s="201"/>
      <c r="M398" s="201"/>
      <c r="N398" s="201"/>
      <c r="O398" s="201"/>
      <c r="P398" s="201"/>
      <c r="Q398" s="201"/>
      <c r="R398" s="201"/>
      <c r="S398" s="201"/>
      <c r="T398" s="201"/>
      <c r="U398" s="201"/>
      <c r="V398" s="201"/>
      <c r="W398" s="201"/>
      <c r="X398" s="201"/>
      <c r="Y398" s="201"/>
      <c r="Z398" s="201"/>
      <c r="AA398" s="201"/>
      <c r="AB398" s="201"/>
      <c r="AC398" s="201"/>
      <c r="AD398" s="201"/>
    </row>
    <row r="399" spans="1:30" ht="15">
      <c r="A399" s="209"/>
      <c r="B399" s="209"/>
      <c r="C399" s="201"/>
      <c r="D399" s="201"/>
      <c r="E399" s="201"/>
      <c r="F399" s="201"/>
      <c r="G399" s="201"/>
      <c r="H399" s="210"/>
      <c r="I399" s="201"/>
      <c r="J399" s="201"/>
      <c r="K399" s="201"/>
      <c r="L399" s="201"/>
      <c r="M399" s="201"/>
      <c r="N399" s="201"/>
      <c r="O399" s="201"/>
      <c r="P399" s="201"/>
      <c r="Q399" s="201"/>
      <c r="R399" s="201"/>
      <c r="S399" s="201"/>
      <c r="T399" s="201"/>
      <c r="U399" s="201"/>
      <c r="V399" s="201"/>
      <c r="W399" s="201"/>
      <c r="X399" s="201"/>
      <c r="Y399" s="201"/>
      <c r="Z399" s="201"/>
      <c r="AA399" s="201"/>
      <c r="AB399" s="201"/>
      <c r="AC399" s="201"/>
      <c r="AD399" s="201"/>
    </row>
    <row r="400" spans="1:30" ht="15">
      <c r="A400" s="209"/>
      <c r="B400" s="209"/>
      <c r="C400" s="201"/>
      <c r="D400" s="201"/>
      <c r="E400" s="201"/>
      <c r="F400" s="201"/>
      <c r="G400" s="201"/>
      <c r="H400" s="210"/>
      <c r="I400" s="201"/>
      <c r="J400" s="201"/>
      <c r="K400" s="201"/>
      <c r="L400" s="201"/>
      <c r="M400" s="201"/>
      <c r="N400" s="201"/>
      <c r="O400" s="201"/>
      <c r="P400" s="201"/>
      <c r="Q400" s="201"/>
      <c r="R400" s="201"/>
      <c r="S400" s="201"/>
      <c r="T400" s="201"/>
      <c r="U400" s="201"/>
      <c r="V400" s="201"/>
      <c r="W400" s="201"/>
      <c r="X400" s="201"/>
      <c r="Y400" s="201"/>
      <c r="Z400" s="201"/>
      <c r="AA400" s="201"/>
      <c r="AB400" s="201"/>
      <c r="AC400" s="201"/>
      <c r="AD400" s="201"/>
    </row>
    <row r="401" spans="1:30" ht="15">
      <c r="A401" s="209"/>
      <c r="B401" s="209"/>
      <c r="C401" s="201"/>
      <c r="D401" s="201"/>
      <c r="E401" s="201"/>
      <c r="F401" s="201"/>
      <c r="G401" s="201"/>
      <c r="H401" s="210"/>
      <c r="I401" s="201"/>
      <c r="J401" s="201"/>
      <c r="K401" s="201"/>
      <c r="L401" s="201"/>
      <c r="M401" s="201"/>
      <c r="N401" s="201"/>
      <c r="O401" s="201"/>
      <c r="P401" s="201"/>
      <c r="Q401" s="201"/>
      <c r="R401" s="201"/>
      <c r="S401" s="201"/>
      <c r="T401" s="201"/>
      <c r="U401" s="201"/>
      <c r="V401" s="201"/>
      <c r="W401" s="201"/>
      <c r="X401" s="201"/>
      <c r="Y401" s="201"/>
      <c r="Z401" s="201"/>
      <c r="AA401" s="201"/>
      <c r="AB401" s="201"/>
      <c r="AC401" s="201"/>
      <c r="AD401" s="201"/>
    </row>
    <row r="402" spans="1:30" ht="15">
      <c r="A402" s="209"/>
      <c r="B402" s="209"/>
      <c r="C402" s="201"/>
      <c r="D402" s="201"/>
      <c r="E402" s="201"/>
      <c r="F402" s="201"/>
      <c r="G402" s="201"/>
      <c r="H402" s="210"/>
      <c r="I402" s="201"/>
      <c r="J402" s="201"/>
      <c r="K402" s="201"/>
      <c r="L402" s="201"/>
      <c r="M402" s="201"/>
      <c r="N402" s="201"/>
      <c r="O402" s="201"/>
      <c r="P402" s="201"/>
      <c r="Q402" s="201"/>
      <c r="R402" s="201"/>
      <c r="S402" s="201"/>
      <c r="T402" s="201"/>
      <c r="U402" s="201"/>
      <c r="V402" s="201"/>
      <c r="W402" s="201"/>
      <c r="X402" s="201"/>
      <c r="Y402" s="201"/>
      <c r="Z402" s="201"/>
      <c r="AA402" s="201"/>
      <c r="AB402" s="201"/>
      <c r="AC402" s="201"/>
      <c r="AD402" s="201"/>
    </row>
    <row r="403" spans="1:30" ht="15">
      <c r="A403" s="209"/>
      <c r="B403" s="209"/>
      <c r="C403" s="201"/>
      <c r="D403" s="201"/>
      <c r="E403" s="201"/>
      <c r="F403" s="201"/>
      <c r="G403" s="201"/>
      <c r="H403" s="210"/>
      <c r="I403" s="201"/>
      <c r="J403" s="201"/>
      <c r="K403" s="201"/>
      <c r="L403" s="201"/>
      <c r="M403" s="201"/>
      <c r="N403" s="201"/>
      <c r="O403" s="201"/>
      <c r="P403" s="201"/>
      <c r="Q403" s="201"/>
      <c r="R403" s="201"/>
      <c r="S403" s="201"/>
      <c r="T403" s="201"/>
      <c r="U403" s="201"/>
      <c r="V403" s="201"/>
      <c r="W403" s="201"/>
      <c r="X403" s="201"/>
      <c r="Y403" s="201"/>
      <c r="Z403" s="201"/>
      <c r="AA403" s="201"/>
      <c r="AB403" s="201"/>
      <c r="AC403" s="201"/>
      <c r="AD403" s="201"/>
    </row>
    <row r="404" spans="1:30" ht="15">
      <c r="A404" s="209"/>
      <c r="B404" s="209"/>
      <c r="C404" s="201"/>
      <c r="D404" s="201"/>
      <c r="E404" s="201"/>
      <c r="F404" s="201"/>
      <c r="G404" s="201"/>
      <c r="H404" s="210"/>
      <c r="I404" s="201"/>
      <c r="J404" s="201"/>
      <c r="K404" s="201"/>
      <c r="L404" s="201"/>
      <c r="M404" s="201"/>
      <c r="N404" s="201"/>
      <c r="O404" s="201"/>
      <c r="P404" s="201"/>
      <c r="Q404" s="201"/>
      <c r="R404" s="201"/>
      <c r="S404" s="201"/>
      <c r="T404" s="201"/>
      <c r="U404" s="201"/>
      <c r="V404" s="201"/>
      <c r="W404" s="201"/>
      <c r="X404" s="201"/>
      <c r="Y404" s="201"/>
      <c r="Z404" s="201"/>
      <c r="AA404" s="201"/>
      <c r="AB404" s="201"/>
      <c r="AC404" s="201"/>
      <c r="AD404" s="201"/>
    </row>
    <row r="405" spans="1:30" ht="15">
      <c r="A405" s="209"/>
      <c r="B405" s="209"/>
      <c r="C405" s="201"/>
      <c r="D405" s="201"/>
      <c r="E405" s="201"/>
      <c r="F405" s="201"/>
      <c r="G405" s="201"/>
      <c r="H405" s="210"/>
      <c r="I405" s="201"/>
      <c r="J405" s="201"/>
      <c r="K405" s="201"/>
      <c r="L405" s="201"/>
      <c r="M405" s="201"/>
      <c r="N405" s="201"/>
      <c r="O405" s="201"/>
      <c r="P405" s="201"/>
      <c r="Q405" s="201"/>
      <c r="R405" s="201"/>
      <c r="S405" s="201"/>
      <c r="T405" s="201"/>
      <c r="U405" s="201"/>
      <c r="V405" s="201"/>
      <c r="W405" s="201"/>
      <c r="X405" s="201"/>
      <c r="Y405" s="201"/>
      <c r="Z405" s="201"/>
      <c r="AA405" s="201"/>
      <c r="AB405" s="201"/>
      <c r="AC405" s="201"/>
      <c r="AD405" s="201"/>
    </row>
    <row r="406" spans="1:30" ht="15">
      <c r="A406" s="209"/>
      <c r="B406" s="209"/>
      <c r="C406" s="201"/>
      <c r="D406" s="201"/>
      <c r="E406" s="201"/>
      <c r="F406" s="201"/>
      <c r="G406" s="201"/>
      <c r="H406" s="210"/>
      <c r="I406" s="201"/>
      <c r="J406" s="201"/>
      <c r="K406" s="201"/>
      <c r="L406" s="201"/>
      <c r="M406" s="201"/>
      <c r="N406" s="201"/>
      <c r="O406" s="201"/>
      <c r="P406" s="201"/>
      <c r="Q406" s="201"/>
      <c r="R406" s="201"/>
      <c r="S406" s="201"/>
      <c r="T406" s="201"/>
      <c r="U406" s="201"/>
      <c r="V406" s="201"/>
      <c r="W406" s="201"/>
      <c r="X406" s="201"/>
      <c r="Y406" s="201"/>
      <c r="Z406" s="201"/>
      <c r="AA406" s="201"/>
      <c r="AB406" s="201"/>
      <c r="AC406" s="201"/>
      <c r="AD406" s="201"/>
    </row>
    <row r="407" spans="1:30" ht="15">
      <c r="A407" s="209"/>
      <c r="B407" s="209"/>
      <c r="C407" s="201"/>
      <c r="D407" s="201"/>
      <c r="E407" s="201"/>
      <c r="F407" s="201"/>
      <c r="G407" s="201"/>
      <c r="H407" s="210"/>
      <c r="I407" s="201"/>
      <c r="J407" s="201"/>
      <c r="K407" s="201"/>
      <c r="L407" s="201"/>
      <c r="M407" s="201"/>
      <c r="N407" s="201"/>
      <c r="O407" s="201"/>
      <c r="P407" s="201"/>
      <c r="Q407" s="201"/>
      <c r="R407" s="201"/>
      <c r="S407" s="201"/>
      <c r="T407" s="201"/>
      <c r="U407" s="201"/>
      <c r="V407" s="201"/>
      <c r="W407" s="201"/>
      <c r="X407" s="201"/>
      <c r="Y407" s="201"/>
      <c r="Z407" s="201"/>
      <c r="AA407" s="201"/>
      <c r="AB407" s="201"/>
      <c r="AC407" s="201"/>
      <c r="AD407" s="201"/>
    </row>
    <row r="408" spans="1:30" ht="15">
      <c r="A408" s="209"/>
      <c r="B408" s="209"/>
      <c r="C408" s="201"/>
      <c r="D408" s="201"/>
      <c r="E408" s="201"/>
      <c r="F408" s="201"/>
      <c r="G408" s="201"/>
      <c r="H408" s="210"/>
      <c r="I408" s="201"/>
      <c r="J408" s="201"/>
      <c r="K408" s="201"/>
      <c r="L408" s="201"/>
      <c r="M408" s="201"/>
      <c r="N408" s="201"/>
      <c r="O408" s="201"/>
      <c r="P408" s="201"/>
      <c r="Q408" s="201"/>
      <c r="R408" s="201"/>
      <c r="S408" s="201"/>
      <c r="T408" s="201"/>
      <c r="U408" s="201"/>
      <c r="V408" s="201"/>
      <c r="W408" s="201"/>
      <c r="X408" s="201"/>
      <c r="Y408" s="201"/>
      <c r="Z408" s="201"/>
      <c r="AA408" s="201"/>
      <c r="AB408" s="201"/>
      <c r="AC408" s="201"/>
      <c r="AD408" s="201"/>
    </row>
    <row r="409" spans="1:30" ht="15">
      <c r="A409" s="209"/>
      <c r="B409" s="209"/>
      <c r="C409" s="201"/>
      <c r="D409" s="201"/>
      <c r="E409" s="201"/>
      <c r="F409" s="201"/>
      <c r="G409" s="201"/>
      <c r="H409" s="210"/>
      <c r="I409" s="201"/>
      <c r="J409" s="201"/>
      <c r="K409" s="201"/>
      <c r="L409" s="201"/>
      <c r="M409" s="201"/>
      <c r="N409" s="201"/>
      <c r="O409" s="201"/>
      <c r="P409" s="201"/>
      <c r="Q409" s="201"/>
      <c r="R409" s="201"/>
      <c r="S409" s="201"/>
      <c r="T409" s="201"/>
      <c r="U409" s="201"/>
      <c r="V409" s="201"/>
      <c r="W409" s="201"/>
      <c r="X409" s="201"/>
      <c r="Y409" s="201"/>
      <c r="Z409" s="201"/>
      <c r="AA409" s="201"/>
      <c r="AB409" s="201"/>
      <c r="AC409" s="201"/>
      <c r="AD409" s="201"/>
    </row>
    <row r="410" spans="1:30" ht="15">
      <c r="A410" s="209"/>
      <c r="B410" s="209"/>
      <c r="C410" s="201"/>
      <c r="D410" s="201"/>
      <c r="E410" s="201"/>
      <c r="F410" s="201"/>
      <c r="G410" s="201"/>
      <c r="H410" s="210"/>
      <c r="I410" s="201"/>
      <c r="J410" s="201"/>
      <c r="K410" s="201"/>
      <c r="L410" s="201"/>
      <c r="M410" s="201"/>
      <c r="N410" s="201"/>
      <c r="O410" s="201"/>
      <c r="P410" s="201"/>
      <c r="Q410" s="201"/>
      <c r="R410" s="201"/>
      <c r="S410" s="201"/>
      <c r="T410" s="201"/>
      <c r="U410" s="201"/>
      <c r="V410" s="201"/>
      <c r="W410" s="201"/>
      <c r="X410" s="201"/>
      <c r="Y410" s="201"/>
      <c r="Z410" s="201"/>
      <c r="AA410" s="201"/>
      <c r="AB410" s="201"/>
      <c r="AC410" s="201"/>
      <c r="AD410" s="201"/>
    </row>
    <row r="411" spans="1:30" ht="15">
      <c r="A411" s="209"/>
      <c r="B411" s="209"/>
      <c r="C411" s="201"/>
      <c r="D411" s="201"/>
      <c r="E411" s="201"/>
      <c r="F411" s="201"/>
      <c r="G411" s="201"/>
      <c r="H411" s="210"/>
      <c r="I411" s="201"/>
      <c r="J411" s="201"/>
      <c r="K411" s="201"/>
      <c r="L411" s="201"/>
      <c r="M411" s="201"/>
      <c r="N411" s="201"/>
      <c r="O411" s="201"/>
      <c r="P411" s="201"/>
      <c r="Q411" s="201"/>
      <c r="R411" s="201"/>
      <c r="S411" s="201"/>
      <c r="T411" s="201"/>
      <c r="U411" s="201"/>
      <c r="V411" s="201"/>
      <c r="W411" s="201"/>
      <c r="X411" s="201"/>
      <c r="Y411" s="201"/>
      <c r="Z411" s="201"/>
      <c r="AA411" s="201"/>
      <c r="AB411" s="201"/>
      <c r="AC411" s="201"/>
      <c r="AD411" s="201"/>
    </row>
    <row r="412" spans="1:30" ht="15">
      <c r="A412" s="209"/>
      <c r="B412" s="209"/>
      <c r="C412" s="201"/>
      <c r="D412" s="201"/>
      <c r="E412" s="201"/>
      <c r="F412" s="201"/>
      <c r="G412" s="201"/>
      <c r="H412" s="210"/>
      <c r="I412" s="201"/>
      <c r="J412" s="201"/>
      <c r="K412" s="201"/>
      <c r="L412" s="201"/>
      <c r="M412" s="201"/>
      <c r="N412" s="201"/>
      <c r="O412" s="201"/>
      <c r="P412" s="201"/>
      <c r="Q412" s="201"/>
      <c r="R412" s="201"/>
      <c r="S412" s="201"/>
      <c r="T412" s="201"/>
      <c r="U412" s="201"/>
      <c r="V412" s="201"/>
      <c r="W412" s="201"/>
      <c r="X412" s="201"/>
      <c r="Y412" s="201"/>
      <c r="Z412" s="201"/>
      <c r="AA412" s="201"/>
      <c r="AB412" s="201"/>
      <c r="AC412" s="201"/>
      <c r="AD412" s="201"/>
    </row>
    <row r="413" spans="1:30" ht="15">
      <c r="A413" s="209"/>
      <c r="B413" s="209"/>
      <c r="C413" s="201"/>
      <c r="D413" s="201"/>
      <c r="E413" s="201"/>
      <c r="F413" s="201"/>
      <c r="G413" s="201"/>
      <c r="H413" s="210"/>
      <c r="I413" s="201"/>
      <c r="J413" s="201"/>
      <c r="K413" s="201"/>
      <c r="L413" s="201"/>
      <c r="M413" s="201"/>
      <c r="N413" s="201"/>
      <c r="O413" s="201"/>
      <c r="P413" s="201"/>
      <c r="Q413" s="201"/>
      <c r="R413" s="201"/>
      <c r="S413" s="201"/>
      <c r="T413" s="201"/>
      <c r="U413" s="201"/>
      <c r="V413" s="201"/>
      <c r="W413" s="201"/>
      <c r="X413" s="201"/>
      <c r="Y413" s="201"/>
      <c r="Z413" s="201"/>
      <c r="AA413" s="201"/>
      <c r="AB413" s="201"/>
      <c r="AC413" s="201"/>
      <c r="AD413" s="201"/>
    </row>
    <row r="414" spans="1:30" ht="15">
      <c r="A414" s="209"/>
      <c r="B414" s="209"/>
      <c r="C414" s="201"/>
      <c r="D414" s="201"/>
      <c r="E414" s="201"/>
      <c r="F414" s="201"/>
      <c r="G414" s="201"/>
      <c r="H414" s="210"/>
      <c r="I414" s="201"/>
      <c r="J414" s="201"/>
      <c r="K414" s="201"/>
      <c r="L414" s="201"/>
      <c r="M414" s="201"/>
      <c r="N414" s="201"/>
      <c r="O414" s="201"/>
      <c r="P414" s="201"/>
      <c r="Q414" s="201"/>
      <c r="R414" s="201"/>
      <c r="S414" s="201"/>
      <c r="T414" s="201"/>
      <c r="U414" s="201"/>
      <c r="V414" s="201"/>
      <c r="W414" s="201"/>
      <c r="X414" s="201"/>
      <c r="Y414" s="201"/>
      <c r="Z414" s="201"/>
      <c r="AA414" s="201"/>
      <c r="AB414" s="201"/>
      <c r="AC414" s="201"/>
      <c r="AD414" s="201"/>
    </row>
    <row r="415" spans="1:30" ht="15">
      <c r="A415" s="209"/>
      <c r="B415" s="209"/>
      <c r="C415" s="201"/>
      <c r="D415" s="201"/>
      <c r="E415" s="201"/>
      <c r="F415" s="201"/>
      <c r="G415" s="201"/>
      <c r="H415" s="210"/>
      <c r="I415" s="201"/>
      <c r="J415" s="201"/>
      <c r="K415" s="201"/>
      <c r="L415" s="201"/>
      <c r="M415" s="201"/>
      <c r="N415" s="201"/>
      <c r="O415" s="201"/>
      <c r="P415" s="201"/>
      <c r="Q415" s="201"/>
      <c r="R415" s="201"/>
      <c r="S415" s="201"/>
      <c r="T415" s="201"/>
      <c r="U415" s="201"/>
      <c r="V415" s="201"/>
      <c r="W415" s="201"/>
      <c r="X415" s="201"/>
      <c r="Y415" s="201"/>
      <c r="Z415" s="201"/>
      <c r="AA415" s="201"/>
      <c r="AB415" s="201"/>
      <c r="AC415" s="201"/>
      <c r="AD415" s="201"/>
    </row>
    <row r="416" spans="1:30" ht="15">
      <c r="A416" s="209"/>
      <c r="B416" s="209"/>
      <c r="C416" s="201"/>
      <c r="D416" s="201"/>
      <c r="E416" s="201"/>
      <c r="F416" s="201"/>
      <c r="G416" s="201"/>
      <c r="H416" s="210"/>
      <c r="I416" s="201"/>
      <c r="J416" s="201"/>
      <c r="K416" s="201"/>
      <c r="L416" s="201"/>
      <c r="M416" s="201"/>
      <c r="N416" s="201"/>
      <c r="O416" s="201"/>
      <c r="P416" s="201"/>
      <c r="Q416" s="201"/>
      <c r="R416" s="201"/>
      <c r="S416" s="201"/>
      <c r="T416" s="201"/>
      <c r="U416" s="201"/>
      <c r="V416" s="201"/>
      <c r="W416" s="201"/>
      <c r="X416" s="201"/>
      <c r="Y416" s="201"/>
      <c r="Z416" s="201"/>
      <c r="AA416" s="201"/>
      <c r="AB416" s="201"/>
      <c r="AC416" s="201"/>
      <c r="AD416" s="201"/>
    </row>
    <row r="417" spans="1:30" ht="15">
      <c r="A417" s="209"/>
      <c r="B417" s="209"/>
      <c r="C417" s="201"/>
      <c r="D417" s="201"/>
      <c r="E417" s="201"/>
      <c r="F417" s="201"/>
      <c r="G417" s="201"/>
      <c r="H417" s="210"/>
      <c r="I417" s="201"/>
      <c r="J417" s="201"/>
      <c r="K417" s="201"/>
      <c r="L417" s="201"/>
      <c r="M417" s="201"/>
      <c r="N417" s="201"/>
      <c r="O417" s="201"/>
      <c r="P417" s="201"/>
      <c r="Q417" s="201"/>
      <c r="R417" s="201"/>
      <c r="S417" s="201"/>
      <c r="T417" s="201"/>
      <c r="U417" s="201"/>
      <c r="V417" s="201"/>
      <c r="W417" s="201"/>
      <c r="X417" s="201"/>
      <c r="Y417" s="201"/>
      <c r="Z417" s="201"/>
      <c r="AA417" s="201"/>
      <c r="AB417" s="201"/>
      <c r="AC417" s="201"/>
      <c r="AD417" s="201"/>
    </row>
    <row r="418" spans="1:30" ht="15">
      <c r="A418" s="209"/>
      <c r="B418" s="209"/>
      <c r="C418" s="201"/>
      <c r="D418" s="201"/>
      <c r="E418" s="201"/>
      <c r="F418" s="201"/>
      <c r="G418" s="201"/>
      <c r="H418" s="210"/>
      <c r="I418" s="201"/>
      <c r="J418" s="201"/>
      <c r="K418" s="201"/>
      <c r="L418" s="201"/>
      <c r="M418" s="201"/>
      <c r="N418" s="201"/>
      <c r="O418" s="201"/>
      <c r="P418" s="201"/>
      <c r="Q418" s="201"/>
      <c r="R418" s="201"/>
      <c r="S418" s="201"/>
      <c r="T418" s="201"/>
      <c r="U418" s="201"/>
      <c r="V418" s="201"/>
      <c r="W418" s="201"/>
      <c r="X418" s="201"/>
      <c r="Y418" s="201"/>
      <c r="Z418" s="201"/>
      <c r="AA418" s="201"/>
      <c r="AB418" s="201"/>
      <c r="AC418" s="201"/>
      <c r="AD418" s="201"/>
    </row>
    <row r="419" spans="1:30" ht="15">
      <c r="A419" s="209"/>
      <c r="B419" s="209"/>
      <c r="C419" s="201"/>
      <c r="D419" s="201"/>
      <c r="E419" s="201"/>
      <c r="F419" s="201"/>
      <c r="G419" s="201"/>
      <c r="H419" s="210"/>
      <c r="I419" s="201"/>
      <c r="J419" s="201"/>
      <c r="K419" s="201"/>
      <c r="L419" s="201"/>
      <c r="M419" s="201"/>
      <c r="N419" s="201"/>
      <c r="O419" s="201"/>
      <c r="P419" s="201"/>
      <c r="Q419" s="201"/>
      <c r="R419" s="201"/>
      <c r="S419" s="201"/>
      <c r="T419" s="201"/>
      <c r="U419" s="201"/>
      <c r="V419" s="201"/>
      <c r="W419" s="201"/>
      <c r="X419" s="201"/>
      <c r="Y419" s="201"/>
      <c r="Z419" s="201"/>
      <c r="AA419" s="201"/>
      <c r="AB419" s="201"/>
      <c r="AC419" s="201"/>
      <c r="AD419" s="201"/>
    </row>
    <row r="420" spans="1:30" ht="15">
      <c r="A420" s="209"/>
      <c r="B420" s="209"/>
      <c r="C420" s="201"/>
      <c r="D420" s="201"/>
      <c r="E420" s="201"/>
      <c r="F420" s="201"/>
      <c r="G420" s="201"/>
      <c r="H420" s="210"/>
      <c r="I420" s="201"/>
      <c r="J420" s="201"/>
      <c r="K420" s="201"/>
      <c r="L420" s="201"/>
      <c r="M420" s="201"/>
      <c r="N420" s="201"/>
      <c r="O420" s="201"/>
      <c r="P420" s="201"/>
      <c r="Q420" s="201"/>
      <c r="R420" s="201"/>
      <c r="S420" s="201"/>
      <c r="T420" s="201"/>
      <c r="U420" s="201"/>
      <c r="V420" s="201"/>
      <c r="W420" s="201"/>
      <c r="X420" s="201"/>
      <c r="Y420" s="201"/>
      <c r="Z420" s="201"/>
      <c r="AA420" s="201"/>
      <c r="AB420" s="201"/>
      <c r="AC420" s="201"/>
      <c r="AD420" s="201"/>
    </row>
    <row r="421" spans="1:30" ht="15">
      <c r="A421" s="209"/>
      <c r="B421" s="209"/>
      <c r="C421" s="201"/>
      <c r="D421" s="201"/>
      <c r="E421" s="201"/>
      <c r="F421" s="201"/>
      <c r="G421" s="201"/>
      <c r="H421" s="210"/>
      <c r="I421" s="201"/>
      <c r="J421" s="201"/>
      <c r="K421" s="201"/>
      <c r="L421" s="201"/>
      <c r="M421" s="201"/>
      <c r="N421" s="201"/>
      <c r="O421" s="201"/>
      <c r="P421" s="201"/>
      <c r="Q421" s="201"/>
      <c r="R421" s="201"/>
      <c r="S421" s="201"/>
      <c r="T421" s="201"/>
      <c r="U421" s="201"/>
      <c r="V421" s="201"/>
      <c r="W421" s="201"/>
      <c r="X421" s="201"/>
      <c r="Y421" s="201"/>
      <c r="Z421" s="201"/>
      <c r="AA421" s="201"/>
      <c r="AB421" s="201"/>
      <c r="AC421" s="201"/>
      <c r="AD421" s="201"/>
    </row>
    <row r="422" spans="1:30" ht="15">
      <c r="A422" s="209"/>
      <c r="B422" s="209"/>
      <c r="C422" s="201"/>
      <c r="D422" s="201"/>
      <c r="E422" s="201"/>
      <c r="F422" s="201"/>
      <c r="G422" s="201"/>
      <c r="H422" s="210"/>
      <c r="I422" s="201"/>
      <c r="J422" s="201"/>
      <c r="K422" s="201"/>
      <c r="L422" s="201"/>
      <c r="M422" s="201"/>
      <c r="N422" s="201"/>
      <c r="O422" s="201"/>
      <c r="P422" s="201"/>
      <c r="Q422" s="201"/>
      <c r="R422" s="201"/>
      <c r="S422" s="201"/>
      <c r="T422" s="201"/>
      <c r="U422" s="201"/>
      <c r="V422" s="201"/>
      <c r="W422" s="201"/>
      <c r="X422" s="201"/>
      <c r="Y422" s="201"/>
      <c r="Z422" s="201"/>
      <c r="AA422" s="201"/>
      <c r="AB422" s="201"/>
      <c r="AC422" s="201"/>
      <c r="AD422" s="201"/>
    </row>
    <row r="423" spans="1:30" ht="15">
      <c r="A423" s="209"/>
      <c r="B423" s="209"/>
      <c r="C423" s="201"/>
      <c r="D423" s="201"/>
      <c r="E423" s="201"/>
      <c r="F423" s="201"/>
      <c r="G423" s="201"/>
      <c r="H423" s="210"/>
      <c r="I423" s="201"/>
      <c r="J423" s="201"/>
      <c r="K423" s="201"/>
      <c r="L423" s="201"/>
      <c r="M423" s="201"/>
      <c r="N423" s="201"/>
      <c r="O423" s="201"/>
      <c r="P423" s="201"/>
      <c r="Q423" s="201"/>
      <c r="R423" s="201"/>
      <c r="S423" s="201"/>
      <c r="T423" s="201"/>
      <c r="U423" s="201"/>
      <c r="V423" s="201"/>
      <c r="W423" s="201"/>
      <c r="X423" s="201"/>
      <c r="Y423" s="201"/>
      <c r="Z423" s="201"/>
      <c r="AA423" s="201"/>
      <c r="AB423" s="201"/>
      <c r="AC423" s="201"/>
      <c r="AD423" s="201"/>
    </row>
    <row r="424" spans="1:30" ht="15">
      <c r="A424" s="209"/>
      <c r="B424" s="209"/>
      <c r="C424" s="201"/>
      <c r="D424" s="201"/>
      <c r="E424" s="201"/>
      <c r="F424" s="201"/>
      <c r="G424" s="201"/>
      <c r="H424" s="210"/>
      <c r="I424" s="201"/>
      <c r="J424" s="201"/>
      <c r="K424" s="201"/>
      <c r="L424" s="201"/>
      <c r="M424" s="201"/>
      <c r="N424" s="201"/>
      <c r="O424" s="201"/>
      <c r="P424" s="201"/>
      <c r="Q424" s="201"/>
      <c r="R424" s="201"/>
      <c r="S424" s="201"/>
      <c r="T424" s="201"/>
      <c r="U424" s="201"/>
      <c r="V424" s="201"/>
      <c r="W424" s="201"/>
      <c r="X424" s="201"/>
      <c r="Y424" s="201"/>
      <c r="Z424" s="201"/>
      <c r="AA424" s="201"/>
      <c r="AB424" s="201"/>
      <c r="AC424" s="201"/>
      <c r="AD424" s="201"/>
    </row>
    <row r="425" spans="1:30" ht="15">
      <c r="A425" s="209"/>
      <c r="B425" s="209"/>
      <c r="C425" s="201"/>
      <c r="D425" s="201"/>
      <c r="E425" s="201"/>
      <c r="F425" s="201"/>
      <c r="G425" s="201"/>
      <c r="H425" s="210"/>
      <c r="I425" s="201"/>
      <c r="J425" s="201"/>
      <c r="K425" s="201"/>
      <c r="L425" s="201"/>
      <c r="M425" s="201"/>
      <c r="N425" s="201"/>
      <c r="O425" s="201"/>
      <c r="P425" s="201"/>
      <c r="Q425" s="201"/>
      <c r="R425" s="201"/>
      <c r="S425" s="201"/>
      <c r="T425" s="201"/>
      <c r="U425" s="201"/>
      <c r="V425" s="201"/>
      <c r="W425" s="201"/>
      <c r="X425" s="201"/>
      <c r="Y425" s="201"/>
      <c r="Z425" s="201"/>
      <c r="AA425" s="201"/>
      <c r="AB425" s="201"/>
      <c r="AC425" s="201"/>
      <c r="AD425" s="201"/>
    </row>
    <row r="426" spans="1:30" ht="15">
      <c r="A426" s="209"/>
      <c r="B426" s="209"/>
      <c r="C426" s="201"/>
      <c r="D426" s="201"/>
      <c r="E426" s="201"/>
      <c r="F426" s="201"/>
      <c r="G426" s="201"/>
      <c r="H426" s="210"/>
      <c r="I426" s="201"/>
      <c r="J426" s="201"/>
      <c r="K426" s="201"/>
      <c r="L426" s="201"/>
      <c r="M426" s="201"/>
      <c r="N426" s="201"/>
      <c r="O426" s="201"/>
      <c r="P426" s="201"/>
      <c r="Q426" s="201"/>
      <c r="R426" s="201"/>
      <c r="S426" s="201"/>
      <c r="T426" s="201"/>
      <c r="U426" s="201"/>
      <c r="V426" s="201"/>
      <c r="W426" s="201"/>
      <c r="X426" s="201"/>
      <c r="Y426" s="201"/>
      <c r="Z426" s="201"/>
      <c r="AA426" s="201"/>
      <c r="AB426" s="201"/>
      <c r="AC426" s="201"/>
      <c r="AD426" s="201"/>
    </row>
    <row r="427" spans="1:30" ht="15">
      <c r="A427" s="209"/>
      <c r="B427" s="209"/>
      <c r="C427" s="201"/>
      <c r="D427" s="201"/>
      <c r="E427" s="201"/>
      <c r="F427" s="201"/>
      <c r="G427" s="201"/>
      <c r="H427" s="210"/>
      <c r="I427" s="201"/>
      <c r="J427" s="201"/>
      <c r="K427" s="201"/>
      <c r="L427" s="201"/>
      <c r="M427" s="201"/>
      <c r="N427" s="201"/>
      <c r="O427" s="201"/>
      <c r="P427" s="201"/>
      <c r="Q427" s="201"/>
      <c r="R427" s="201"/>
      <c r="S427" s="201"/>
      <c r="T427" s="201"/>
      <c r="U427" s="201"/>
      <c r="V427" s="201"/>
      <c r="W427" s="201"/>
      <c r="X427" s="201"/>
      <c r="Y427" s="201"/>
      <c r="Z427" s="201"/>
      <c r="AA427" s="201"/>
      <c r="AB427" s="201"/>
      <c r="AC427" s="201"/>
      <c r="AD427" s="201"/>
    </row>
    <row r="428" spans="1:30" ht="15">
      <c r="A428" s="209"/>
      <c r="B428" s="209"/>
      <c r="C428" s="201"/>
      <c r="D428" s="201"/>
      <c r="E428" s="201"/>
      <c r="F428" s="201"/>
      <c r="G428" s="201"/>
      <c r="H428" s="210"/>
      <c r="I428" s="201"/>
      <c r="J428" s="201"/>
      <c r="K428" s="201"/>
      <c r="L428" s="201"/>
      <c r="M428" s="201"/>
      <c r="N428" s="201"/>
      <c r="O428" s="201"/>
      <c r="P428" s="201"/>
      <c r="Q428" s="201"/>
      <c r="R428" s="201"/>
      <c r="S428" s="201"/>
      <c r="T428" s="201"/>
      <c r="U428" s="201"/>
      <c r="V428" s="201"/>
      <c r="W428" s="201"/>
      <c r="X428" s="201"/>
      <c r="Y428" s="201"/>
      <c r="Z428" s="201"/>
      <c r="AA428" s="201"/>
      <c r="AB428" s="201"/>
      <c r="AC428" s="201"/>
      <c r="AD428" s="201"/>
    </row>
    <row r="429" spans="1:30" ht="15">
      <c r="A429" s="209"/>
      <c r="B429" s="209"/>
      <c r="C429" s="201"/>
      <c r="D429" s="201"/>
      <c r="E429" s="201"/>
      <c r="F429" s="201"/>
      <c r="G429" s="201"/>
      <c r="H429" s="210"/>
      <c r="I429" s="201"/>
      <c r="J429" s="201"/>
      <c r="K429" s="201"/>
      <c r="L429" s="201"/>
      <c r="M429" s="201"/>
      <c r="N429" s="201"/>
      <c r="O429" s="201"/>
      <c r="P429" s="201"/>
      <c r="Q429" s="201"/>
      <c r="R429" s="201"/>
      <c r="S429" s="201"/>
      <c r="T429" s="201"/>
      <c r="U429" s="201"/>
      <c r="V429" s="201"/>
      <c r="W429" s="201"/>
      <c r="X429" s="201"/>
      <c r="Y429" s="201"/>
      <c r="Z429" s="201"/>
      <c r="AA429" s="201"/>
      <c r="AB429" s="201"/>
      <c r="AC429" s="201"/>
      <c r="AD429" s="201"/>
    </row>
    <row r="430" spans="1:30" ht="15">
      <c r="A430" s="209"/>
      <c r="B430" s="209"/>
      <c r="C430" s="201"/>
      <c r="D430" s="201"/>
      <c r="E430" s="201"/>
      <c r="F430" s="201"/>
      <c r="G430" s="201"/>
      <c r="H430" s="210"/>
      <c r="I430" s="201"/>
      <c r="J430" s="201"/>
      <c r="K430" s="201"/>
      <c r="L430" s="201"/>
      <c r="M430" s="201"/>
      <c r="N430" s="201"/>
      <c r="O430" s="201"/>
      <c r="P430" s="201"/>
      <c r="Q430" s="201"/>
      <c r="R430" s="201"/>
      <c r="S430" s="201"/>
      <c r="T430" s="201"/>
      <c r="U430" s="201"/>
      <c r="V430" s="201"/>
      <c r="W430" s="201"/>
      <c r="X430" s="201"/>
      <c r="Y430" s="201"/>
      <c r="Z430" s="201"/>
      <c r="AA430" s="201"/>
      <c r="AB430" s="201"/>
      <c r="AC430" s="201"/>
      <c r="AD430" s="201"/>
    </row>
    <row r="431" spans="1:30" ht="15">
      <c r="A431" s="209"/>
      <c r="B431" s="209"/>
      <c r="C431" s="201"/>
      <c r="D431" s="201"/>
      <c r="E431" s="201"/>
      <c r="F431" s="201"/>
      <c r="G431" s="201"/>
      <c r="H431" s="210"/>
      <c r="I431" s="201"/>
      <c r="J431" s="201"/>
      <c r="K431" s="201"/>
      <c r="L431" s="201"/>
      <c r="M431" s="201"/>
      <c r="N431" s="201"/>
      <c r="O431" s="201"/>
      <c r="P431" s="201"/>
      <c r="Q431" s="201"/>
      <c r="R431" s="201"/>
      <c r="S431" s="201"/>
      <c r="T431" s="201"/>
      <c r="U431" s="201"/>
      <c r="V431" s="201"/>
      <c r="W431" s="201"/>
      <c r="X431" s="201"/>
      <c r="Y431" s="201"/>
      <c r="Z431" s="201"/>
      <c r="AA431" s="201"/>
      <c r="AB431" s="201"/>
      <c r="AC431" s="201"/>
      <c r="AD431" s="201"/>
    </row>
    <row r="432" spans="1:30" ht="15">
      <c r="A432" s="209"/>
      <c r="B432" s="209"/>
      <c r="C432" s="201"/>
      <c r="D432" s="201"/>
      <c r="E432" s="201"/>
      <c r="F432" s="201"/>
      <c r="G432" s="201"/>
      <c r="H432" s="210"/>
      <c r="I432" s="201"/>
      <c r="J432" s="201"/>
      <c r="K432" s="201"/>
      <c r="L432" s="201"/>
      <c r="M432" s="201"/>
      <c r="N432" s="201"/>
      <c r="O432" s="201"/>
      <c r="P432" s="201"/>
      <c r="Q432" s="201"/>
      <c r="R432" s="201"/>
      <c r="S432" s="201"/>
      <c r="T432" s="201"/>
      <c r="U432" s="201"/>
      <c r="V432" s="201"/>
      <c r="W432" s="201"/>
      <c r="X432" s="201"/>
      <c r="Y432" s="201"/>
      <c r="Z432" s="201"/>
      <c r="AA432" s="201"/>
      <c r="AB432" s="201"/>
      <c r="AC432" s="201"/>
      <c r="AD432" s="201"/>
    </row>
    <row r="433" spans="1:30" ht="15">
      <c r="A433" s="209"/>
      <c r="B433" s="209"/>
      <c r="C433" s="201"/>
      <c r="D433" s="201"/>
      <c r="E433" s="201"/>
      <c r="F433" s="201"/>
      <c r="G433" s="201"/>
      <c r="H433" s="210"/>
      <c r="I433" s="201"/>
      <c r="J433" s="201"/>
      <c r="K433" s="201"/>
      <c r="L433" s="201"/>
      <c r="M433" s="201"/>
      <c r="N433" s="201"/>
      <c r="O433" s="201"/>
      <c r="P433" s="201"/>
      <c r="Q433" s="201"/>
      <c r="R433" s="201"/>
      <c r="S433" s="201"/>
      <c r="T433" s="201"/>
      <c r="U433" s="201"/>
      <c r="V433" s="201"/>
      <c r="W433" s="201"/>
      <c r="X433" s="201"/>
      <c r="Y433" s="201"/>
      <c r="Z433" s="201"/>
      <c r="AA433" s="201"/>
      <c r="AB433" s="201"/>
      <c r="AC433" s="201"/>
      <c r="AD433" s="201"/>
    </row>
    <row r="434" spans="1:30" ht="15">
      <c r="A434" s="209"/>
      <c r="B434" s="209"/>
      <c r="C434" s="201"/>
      <c r="D434" s="201"/>
      <c r="E434" s="201"/>
      <c r="F434" s="201"/>
      <c r="G434" s="201"/>
      <c r="H434" s="210"/>
      <c r="I434" s="201"/>
      <c r="J434" s="201"/>
      <c r="K434" s="201"/>
      <c r="L434" s="201"/>
      <c r="M434" s="201"/>
      <c r="N434" s="201"/>
      <c r="O434" s="201"/>
      <c r="P434" s="201"/>
      <c r="Q434" s="201"/>
      <c r="R434" s="201"/>
      <c r="S434" s="201"/>
      <c r="T434" s="201"/>
      <c r="U434" s="201"/>
      <c r="V434" s="201"/>
      <c r="W434" s="201"/>
      <c r="X434" s="201"/>
      <c r="Y434" s="201"/>
      <c r="Z434" s="201"/>
      <c r="AA434" s="201"/>
      <c r="AB434" s="201"/>
      <c r="AC434" s="201"/>
      <c r="AD434" s="201"/>
    </row>
    <row r="435" spans="1:30" ht="15">
      <c r="A435" s="209"/>
      <c r="B435" s="209"/>
      <c r="C435" s="201"/>
      <c r="D435" s="201"/>
      <c r="E435" s="201"/>
      <c r="F435" s="201"/>
      <c r="G435" s="201"/>
      <c r="H435" s="210"/>
      <c r="I435" s="201"/>
      <c r="J435" s="201"/>
      <c r="K435" s="201"/>
      <c r="L435" s="201"/>
      <c r="M435" s="201"/>
      <c r="N435" s="201"/>
      <c r="O435" s="201"/>
      <c r="P435" s="201"/>
      <c r="Q435" s="201"/>
      <c r="R435" s="201"/>
      <c r="S435" s="201"/>
      <c r="T435" s="201"/>
      <c r="U435" s="201"/>
      <c r="V435" s="201"/>
      <c r="W435" s="201"/>
      <c r="X435" s="201"/>
      <c r="Y435" s="201"/>
      <c r="Z435" s="201"/>
      <c r="AA435" s="201"/>
      <c r="AB435" s="201"/>
      <c r="AC435" s="201"/>
      <c r="AD435" s="201"/>
    </row>
    <row r="436" spans="1:30" ht="15">
      <c r="A436" s="209"/>
      <c r="B436" s="209"/>
      <c r="C436" s="201"/>
      <c r="D436" s="201"/>
      <c r="E436" s="201"/>
      <c r="F436" s="201"/>
      <c r="G436" s="201"/>
      <c r="H436" s="210"/>
      <c r="I436" s="201"/>
      <c r="J436" s="201"/>
      <c r="K436" s="201"/>
      <c r="L436" s="201"/>
      <c r="M436" s="201"/>
      <c r="N436" s="201"/>
      <c r="O436" s="201"/>
      <c r="P436" s="201"/>
      <c r="Q436" s="201"/>
      <c r="R436" s="201"/>
      <c r="S436" s="201"/>
      <c r="T436" s="201"/>
      <c r="U436" s="201"/>
      <c r="V436" s="201"/>
      <c r="W436" s="201"/>
      <c r="X436" s="201"/>
      <c r="Y436" s="201"/>
      <c r="Z436" s="201"/>
      <c r="AA436" s="201"/>
      <c r="AB436" s="201"/>
      <c r="AC436" s="201"/>
      <c r="AD436" s="201"/>
    </row>
    <row r="437" spans="1:30" ht="15">
      <c r="A437" s="209"/>
      <c r="B437" s="209"/>
      <c r="C437" s="201"/>
      <c r="D437" s="201"/>
      <c r="E437" s="201"/>
      <c r="F437" s="201"/>
      <c r="G437" s="201"/>
      <c r="H437" s="210"/>
      <c r="I437" s="201"/>
      <c r="J437" s="201"/>
      <c r="K437" s="201"/>
      <c r="L437" s="201"/>
      <c r="M437" s="201"/>
      <c r="N437" s="201"/>
      <c r="O437" s="201"/>
      <c r="P437" s="201"/>
      <c r="Q437" s="201"/>
      <c r="R437" s="201"/>
      <c r="S437" s="201"/>
      <c r="T437" s="201"/>
      <c r="U437" s="201"/>
      <c r="V437" s="201"/>
      <c r="W437" s="201"/>
      <c r="X437" s="201"/>
      <c r="Y437" s="201"/>
      <c r="Z437" s="201"/>
      <c r="AA437" s="201"/>
      <c r="AB437" s="201"/>
      <c r="AC437" s="201"/>
      <c r="AD437" s="201"/>
    </row>
    <row r="438" spans="1:30" ht="15">
      <c r="A438" s="209"/>
      <c r="B438" s="209"/>
      <c r="C438" s="201"/>
      <c r="D438" s="201"/>
      <c r="E438" s="201"/>
      <c r="F438" s="201"/>
      <c r="G438" s="201"/>
      <c r="H438" s="210"/>
      <c r="I438" s="201"/>
      <c r="J438" s="201"/>
      <c r="K438" s="201"/>
      <c r="L438" s="201"/>
      <c r="M438" s="201"/>
      <c r="N438" s="201"/>
      <c r="O438" s="201"/>
      <c r="P438" s="201"/>
      <c r="Q438" s="201"/>
      <c r="R438" s="201"/>
      <c r="S438" s="201"/>
      <c r="T438" s="201"/>
      <c r="U438" s="201"/>
      <c r="V438" s="201"/>
      <c r="W438" s="201"/>
      <c r="X438" s="201"/>
      <c r="Y438" s="201"/>
      <c r="Z438" s="201"/>
      <c r="AA438" s="201"/>
      <c r="AB438" s="201"/>
      <c r="AC438" s="201"/>
      <c r="AD438" s="201"/>
    </row>
    <row r="439" spans="1:30" ht="15">
      <c r="A439" s="209"/>
      <c r="B439" s="209"/>
      <c r="C439" s="201"/>
      <c r="D439" s="201"/>
      <c r="E439" s="201"/>
      <c r="F439" s="201"/>
      <c r="G439" s="201"/>
      <c r="H439" s="210"/>
      <c r="I439" s="201"/>
      <c r="J439" s="201"/>
      <c r="K439" s="201"/>
      <c r="L439" s="201"/>
      <c r="M439" s="201"/>
      <c r="N439" s="201"/>
      <c r="O439" s="201"/>
      <c r="P439" s="201"/>
      <c r="Q439" s="201"/>
      <c r="R439" s="201"/>
      <c r="S439" s="201"/>
      <c r="T439" s="201"/>
      <c r="U439" s="201"/>
      <c r="V439" s="201"/>
      <c r="W439" s="201"/>
      <c r="X439" s="201"/>
      <c r="Y439" s="201"/>
      <c r="Z439" s="201"/>
      <c r="AA439" s="201"/>
      <c r="AB439" s="201"/>
      <c r="AC439" s="201"/>
      <c r="AD439" s="201"/>
    </row>
    <row r="440" spans="1:30" ht="15">
      <c r="A440" s="209"/>
      <c r="B440" s="209"/>
      <c r="C440" s="201"/>
      <c r="D440" s="201"/>
      <c r="E440" s="201"/>
      <c r="F440" s="201"/>
      <c r="G440" s="201"/>
      <c r="H440" s="210"/>
      <c r="I440" s="201"/>
      <c r="J440" s="201"/>
      <c r="K440" s="201"/>
      <c r="L440" s="201"/>
      <c r="M440" s="201"/>
      <c r="N440" s="201"/>
      <c r="O440" s="201"/>
      <c r="P440" s="201"/>
      <c r="Q440" s="201"/>
      <c r="R440" s="201"/>
      <c r="S440" s="201"/>
      <c r="T440" s="201"/>
      <c r="U440" s="201"/>
      <c r="V440" s="201"/>
      <c r="W440" s="201"/>
      <c r="X440" s="201"/>
      <c r="Y440" s="201"/>
      <c r="Z440" s="201"/>
      <c r="AA440" s="201"/>
      <c r="AB440" s="201"/>
      <c r="AC440" s="201"/>
      <c r="AD440" s="201"/>
    </row>
    <row r="441" spans="1:30" ht="15">
      <c r="A441" s="209"/>
      <c r="B441" s="209"/>
      <c r="C441" s="201"/>
      <c r="D441" s="201"/>
      <c r="E441" s="201"/>
      <c r="F441" s="201"/>
      <c r="G441" s="201"/>
      <c r="H441" s="210"/>
      <c r="I441" s="201"/>
      <c r="J441" s="201"/>
      <c r="K441" s="201"/>
      <c r="L441" s="201"/>
      <c r="M441" s="201"/>
      <c r="N441" s="201"/>
      <c r="O441" s="201"/>
      <c r="P441" s="201"/>
      <c r="Q441" s="201"/>
      <c r="R441" s="201"/>
      <c r="S441" s="201"/>
      <c r="T441" s="201"/>
      <c r="U441" s="201"/>
      <c r="V441" s="201"/>
      <c r="W441" s="201"/>
      <c r="X441" s="201"/>
      <c r="Y441" s="201"/>
      <c r="Z441" s="201"/>
      <c r="AA441" s="201"/>
      <c r="AB441" s="201"/>
      <c r="AC441" s="201"/>
      <c r="AD441" s="201"/>
    </row>
    <row r="442" spans="1:30" ht="15">
      <c r="A442" s="209"/>
      <c r="B442" s="209"/>
      <c r="C442" s="201"/>
      <c r="D442" s="201"/>
      <c r="E442" s="201"/>
      <c r="F442" s="201"/>
      <c r="G442" s="201"/>
      <c r="H442" s="210"/>
      <c r="I442" s="201"/>
      <c r="J442" s="201"/>
      <c r="K442" s="201"/>
      <c r="L442" s="201"/>
      <c r="M442" s="201"/>
      <c r="N442" s="201"/>
      <c r="O442" s="201"/>
      <c r="P442" s="201"/>
      <c r="Q442" s="201"/>
      <c r="R442" s="201"/>
      <c r="S442" s="201"/>
      <c r="T442" s="201"/>
      <c r="U442" s="201"/>
      <c r="V442" s="201"/>
      <c r="W442" s="201"/>
      <c r="X442" s="201"/>
      <c r="Y442" s="201"/>
      <c r="Z442" s="201"/>
      <c r="AA442" s="201"/>
      <c r="AB442" s="201"/>
      <c r="AC442" s="201"/>
      <c r="AD442" s="201"/>
    </row>
    <row r="443" spans="1:30" ht="15">
      <c r="A443" s="209"/>
      <c r="B443" s="209"/>
      <c r="C443" s="201"/>
      <c r="D443" s="201"/>
      <c r="E443" s="201"/>
      <c r="F443" s="201"/>
      <c r="G443" s="201"/>
      <c r="H443" s="210"/>
      <c r="I443" s="201"/>
      <c r="J443" s="201"/>
      <c r="K443" s="201"/>
      <c r="L443" s="201"/>
      <c r="M443" s="201"/>
      <c r="N443" s="201"/>
      <c r="O443" s="201"/>
      <c r="P443" s="201"/>
      <c r="Q443" s="201"/>
      <c r="R443" s="201"/>
      <c r="S443" s="201"/>
      <c r="T443" s="201"/>
      <c r="U443" s="201"/>
      <c r="V443" s="201"/>
      <c r="W443" s="201"/>
      <c r="X443" s="201"/>
      <c r="Y443" s="201"/>
      <c r="Z443" s="201"/>
      <c r="AA443" s="201"/>
      <c r="AB443" s="201"/>
      <c r="AC443" s="201"/>
      <c r="AD443" s="201"/>
    </row>
    <row r="444" spans="1:30" ht="15">
      <c r="A444" s="209"/>
      <c r="B444" s="209"/>
      <c r="C444" s="201"/>
      <c r="D444" s="201"/>
      <c r="E444" s="201"/>
      <c r="F444" s="201"/>
      <c r="G444" s="201"/>
      <c r="H444" s="210"/>
      <c r="I444" s="201"/>
      <c r="J444" s="201"/>
      <c r="K444" s="201"/>
      <c r="L444" s="201"/>
      <c r="M444" s="201"/>
      <c r="N444" s="201"/>
      <c r="O444" s="201"/>
      <c r="P444" s="201"/>
      <c r="Q444" s="201"/>
      <c r="R444" s="201"/>
      <c r="S444" s="201"/>
      <c r="T444" s="201"/>
      <c r="U444" s="201"/>
      <c r="V444" s="201"/>
      <c r="W444" s="201"/>
      <c r="X444" s="201"/>
      <c r="Y444" s="201"/>
      <c r="Z444" s="201"/>
      <c r="AA444" s="201"/>
      <c r="AB444" s="201"/>
      <c r="AC444" s="201"/>
      <c r="AD444" s="201"/>
    </row>
    <row r="445" spans="1:30" ht="15">
      <c r="A445" s="209"/>
      <c r="B445" s="209"/>
      <c r="C445" s="201"/>
      <c r="D445" s="201"/>
      <c r="E445" s="201"/>
      <c r="F445" s="201"/>
      <c r="G445" s="201"/>
      <c r="H445" s="210"/>
      <c r="I445" s="201"/>
      <c r="J445" s="201"/>
      <c r="K445" s="201"/>
      <c r="L445" s="201"/>
      <c r="M445" s="201"/>
      <c r="N445" s="201"/>
      <c r="O445" s="201"/>
      <c r="P445" s="201"/>
      <c r="Q445" s="201"/>
      <c r="R445" s="201"/>
      <c r="S445" s="201"/>
      <c r="T445" s="201"/>
      <c r="U445" s="201"/>
      <c r="V445" s="201"/>
      <c r="W445" s="201"/>
      <c r="X445" s="201"/>
      <c r="Y445" s="201"/>
      <c r="Z445" s="201"/>
      <c r="AA445" s="201"/>
      <c r="AB445" s="201"/>
      <c r="AC445" s="201"/>
      <c r="AD445" s="201"/>
    </row>
    <row r="446" spans="1:30" ht="15">
      <c r="A446" s="209"/>
      <c r="B446" s="209"/>
      <c r="C446" s="201"/>
      <c r="D446" s="201"/>
      <c r="E446" s="201"/>
      <c r="F446" s="201"/>
      <c r="G446" s="201"/>
      <c r="H446" s="210"/>
      <c r="I446" s="201"/>
      <c r="J446" s="201"/>
      <c r="K446" s="201"/>
      <c r="L446" s="201"/>
      <c r="M446" s="201"/>
      <c r="N446" s="201"/>
      <c r="O446" s="201"/>
      <c r="P446" s="201"/>
      <c r="Q446" s="201"/>
      <c r="R446" s="201"/>
      <c r="S446" s="201"/>
      <c r="T446" s="201"/>
      <c r="U446" s="201"/>
      <c r="V446" s="201"/>
      <c r="W446" s="201"/>
      <c r="X446" s="201"/>
      <c r="Y446" s="201"/>
      <c r="Z446" s="201"/>
      <c r="AA446" s="201"/>
      <c r="AB446" s="201"/>
      <c r="AC446" s="201"/>
      <c r="AD446" s="201"/>
    </row>
    <row r="447" spans="1:30" ht="15">
      <c r="A447" s="209"/>
      <c r="B447" s="209"/>
      <c r="C447" s="201"/>
      <c r="D447" s="201"/>
      <c r="E447" s="201"/>
      <c r="F447" s="201"/>
      <c r="G447" s="201"/>
      <c r="H447" s="210"/>
      <c r="I447" s="201"/>
      <c r="J447" s="201"/>
      <c r="K447" s="201"/>
      <c r="L447" s="201"/>
      <c r="M447" s="201"/>
      <c r="N447" s="201"/>
      <c r="O447" s="201"/>
      <c r="P447" s="201"/>
      <c r="Q447" s="201"/>
      <c r="R447" s="201"/>
      <c r="S447" s="201"/>
      <c r="T447" s="201"/>
      <c r="U447" s="201"/>
      <c r="V447" s="201"/>
      <c r="W447" s="201"/>
      <c r="X447" s="201"/>
      <c r="Y447" s="201"/>
      <c r="Z447" s="201"/>
      <c r="AA447" s="201"/>
      <c r="AB447" s="201"/>
      <c r="AC447" s="201"/>
      <c r="AD447" s="201"/>
    </row>
    <row r="448" spans="1:30" ht="15">
      <c r="A448" s="209"/>
      <c r="B448" s="209"/>
      <c r="C448" s="201"/>
      <c r="D448" s="201"/>
      <c r="E448" s="201"/>
      <c r="F448" s="201"/>
      <c r="G448" s="201"/>
      <c r="H448" s="210"/>
      <c r="I448" s="201"/>
      <c r="J448" s="201"/>
      <c r="K448" s="201"/>
      <c r="L448" s="201"/>
      <c r="M448" s="201"/>
      <c r="N448" s="201"/>
      <c r="O448" s="201"/>
      <c r="P448" s="201"/>
      <c r="Q448" s="201"/>
      <c r="R448" s="201"/>
      <c r="S448" s="201"/>
      <c r="T448" s="201"/>
      <c r="U448" s="201"/>
      <c r="V448" s="201"/>
      <c r="W448" s="201"/>
      <c r="X448" s="201"/>
      <c r="Y448" s="201"/>
      <c r="Z448" s="201"/>
      <c r="AA448" s="201"/>
      <c r="AB448" s="201"/>
      <c r="AC448" s="201"/>
      <c r="AD448" s="201"/>
    </row>
    <row r="449" spans="1:30" ht="15">
      <c r="A449" s="209"/>
      <c r="B449" s="209"/>
      <c r="C449" s="201"/>
      <c r="D449" s="201"/>
      <c r="E449" s="201"/>
      <c r="F449" s="201"/>
      <c r="G449" s="201"/>
      <c r="H449" s="210"/>
      <c r="I449" s="201"/>
      <c r="J449" s="201"/>
      <c r="K449" s="201"/>
      <c r="L449" s="201"/>
      <c r="M449" s="201"/>
      <c r="N449" s="201"/>
      <c r="O449" s="201"/>
      <c r="P449" s="201"/>
      <c r="Q449" s="201"/>
      <c r="R449" s="201"/>
      <c r="S449" s="201"/>
      <c r="T449" s="201"/>
      <c r="U449" s="201"/>
      <c r="V449" s="201"/>
      <c r="W449" s="201"/>
      <c r="X449" s="201"/>
      <c r="Y449" s="201"/>
      <c r="Z449" s="201"/>
      <c r="AA449" s="201"/>
      <c r="AB449" s="201"/>
      <c r="AC449" s="201"/>
      <c r="AD449" s="201"/>
    </row>
    <row r="450" spans="1:30" ht="15">
      <c r="A450" s="209"/>
      <c r="B450" s="209"/>
      <c r="C450" s="201"/>
      <c r="D450" s="201"/>
      <c r="E450" s="201"/>
      <c r="F450" s="201"/>
      <c r="G450" s="201"/>
      <c r="H450" s="210"/>
      <c r="I450" s="201"/>
      <c r="J450" s="201"/>
      <c r="K450" s="201"/>
      <c r="L450" s="201"/>
      <c r="M450" s="201"/>
      <c r="N450" s="201"/>
      <c r="O450" s="201"/>
      <c r="P450" s="201"/>
      <c r="Q450" s="201"/>
      <c r="R450" s="201"/>
      <c r="S450" s="201"/>
      <c r="T450" s="201"/>
      <c r="U450" s="201"/>
      <c r="V450" s="201"/>
      <c r="W450" s="201"/>
      <c r="X450" s="201"/>
      <c r="Y450" s="201"/>
      <c r="Z450" s="201"/>
      <c r="AA450" s="201"/>
      <c r="AB450" s="201"/>
      <c r="AC450" s="201"/>
      <c r="AD450" s="201"/>
    </row>
    <row r="451" spans="1:30" ht="15">
      <c r="A451" s="209"/>
      <c r="B451" s="209"/>
      <c r="C451" s="201"/>
      <c r="D451" s="201"/>
      <c r="E451" s="201"/>
      <c r="F451" s="201"/>
      <c r="G451" s="201"/>
      <c r="H451" s="210"/>
      <c r="I451" s="201"/>
      <c r="J451" s="201"/>
      <c r="K451" s="201"/>
      <c r="L451" s="201"/>
      <c r="M451" s="201"/>
      <c r="N451" s="201"/>
      <c r="O451" s="201"/>
      <c r="P451" s="201"/>
      <c r="Q451" s="201"/>
      <c r="R451" s="201"/>
      <c r="S451" s="201"/>
      <c r="T451" s="201"/>
      <c r="U451" s="201"/>
      <c r="V451" s="201"/>
      <c r="W451" s="201"/>
      <c r="X451" s="201"/>
      <c r="Y451" s="201"/>
      <c r="Z451" s="201"/>
      <c r="AA451" s="201"/>
      <c r="AB451" s="201"/>
      <c r="AC451" s="201"/>
      <c r="AD451" s="201"/>
    </row>
    <row r="452" spans="1:30" ht="15">
      <c r="A452" s="209"/>
      <c r="B452" s="209"/>
      <c r="C452" s="201"/>
      <c r="D452" s="201"/>
      <c r="E452" s="201"/>
      <c r="F452" s="201"/>
      <c r="G452" s="201"/>
      <c r="H452" s="210"/>
      <c r="I452" s="201"/>
      <c r="J452" s="201"/>
      <c r="K452" s="201"/>
      <c r="L452" s="201"/>
      <c r="M452" s="201"/>
      <c r="N452" s="201"/>
      <c r="O452" s="201"/>
      <c r="P452" s="201"/>
      <c r="Q452" s="201"/>
      <c r="R452" s="201"/>
      <c r="S452" s="201"/>
      <c r="T452" s="201"/>
      <c r="U452" s="201"/>
      <c r="V452" s="201"/>
      <c r="W452" s="201"/>
      <c r="X452" s="201"/>
      <c r="Y452" s="201"/>
      <c r="Z452" s="201"/>
      <c r="AA452" s="201"/>
      <c r="AB452" s="201"/>
      <c r="AC452" s="201"/>
      <c r="AD452" s="201"/>
    </row>
    <row r="453" spans="1:30" ht="15">
      <c r="A453" s="209"/>
      <c r="B453" s="209"/>
      <c r="C453" s="201"/>
      <c r="D453" s="201"/>
      <c r="E453" s="201"/>
      <c r="F453" s="201"/>
      <c r="G453" s="201"/>
      <c r="H453" s="210"/>
      <c r="I453" s="201"/>
      <c r="J453" s="201"/>
      <c r="K453" s="201"/>
      <c r="L453" s="201"/>
      <c r="M453" s="201"/>
      <c r="N453" s="201"/>
      <c r="O453" s="201"/>
      <c r="P453" s="201"/>
      <c r="Q453" s="201"/>
      <c r="R453" s="201"/>
      <c r="S453" s="201"/>
      <c r="T453" s="201"/>
      <c r="U453" s="201"/>
      <c r="V453" s="201"/>
      <c r="W453" s="201"/>
      <c r="X453" s="201"/>
      <c r="Y453" s="201"/>
      <c r="Z453" s="201"/>
      <c r="AA453" s="201"/>
      <c r="AB453" s="201"/>
      <c r="AC453" s="201"/>
      <c r="AD453" s="201"/>
    </row>
    <row r="454" spans="1:30" ht="15">
      <c r="A454" s="209"/>
      <c r="B454" s="209"/>
      <c r="C454" s="201"/>
      <c r="D454" s="201"/>
      <c r="E454" s="201"/>
      <c r="F454" s="201"/>
      <c r="G454" s="201"/>
      <c r="H454" s="210"/>
      <c r="I454" s="201"/>
      <c r="J454" s="201"/>
      <c r="K454" s="201"/>
      <c r="L454" s="201"/>
      <c r="M454" s="201"/>
      <c r="N454" s="201"/>
      <c r="O454" s="201"/>
      <c r="P454" s="201"/>
      <c r="Q454" s="201"/>
      <c r="R454" s="201"/>
      <c r="S454" s="201"/>
      <c r="T454" s="201"/>
      <c r="U454" s="201"/>
      <c r="V454" s="201"/>
      <c r="W454" s="201"/>
      <c r="X454" s="201"/>
      <c r="Y454" s="201"/>
      <c r="Z454" s="201"/>
      <c r="AA454" s="201"/>
      <c r="AB454" s="201"/>
      <c r="AC454" s="201"/>
      <c r="AD454" s="201"/>
    </row>
    <row r="455" spans="1:30" ht="15">
      <c r="A455" s="209"/>
      <c r="B455" s="209"/>
      <c r="C455" s="201"/>
      <c r="D455" s="201"/>
      <c r="E455" s="201"/>
      <c r="F455" s="201"/>
      <c r="G455" s="201"/>
      <c r="H455" s="210"/>
      <c r="I455" s="201"/>
      <c r="J455" s="201"/>
      <c r="K455" s="201"/>
      <c r="L455" s="201"/>
      <c r="M455" s="201"/>
      <c r="N455" s="201"/>
      <c r="O455" s="201"/>
      <c r="P455" s="201"/>
      <c r="Q455" s="201"/>
      <c r="R455" s="201"/>
      <c r="S455" s="201"/>
      <c r="T455" s="201"/>
      <c r="U455" s="201"/>
      <c r="V455" s="201"/>
      <c r="W455" s="201"/>
      <c r="X455" s="201"/>
      <c r="Y455" s="201"/>
      <c r="Z455" s="201"/>
      <c r="AA455" s="201"/>
      <c r="AB455" s="201"/>
      <c r="AC455" s="201"/>
      <c r="AD455" s="201"/>
    </row>
    <row r="456" spans="1:30" ht="15">
      <c r="A456" s="209"/>
      <c r="B456" s="209"/>
      <c r="C456" s="201"/>
      <c r="D456" s="201"/>
      <c r="E456" s="201"/>
      <c r="F456" s="201"/>
      <c r="G456" s="201"/>
      <c r="H456" s="210"/>
      <c r="I456" s="201"/>
      <c r="J456" s="201"/>
      <c r="K456" s="201"/>
      <c r="L456" s="201"/>
      <c r="M456" s="201"/>
      <c r="N456" s="201"/>
      <c r="O456" s="201"/>
      <c r="P456" s="201"/>
      <c r="Q456" s="201"/>
      <c r="R456" s="201"/>
      <c r="S456" s="201"/>
      <c r="T456" s="201"/>
      <c r="U456" s="201"/>
      <c r="V456" s="201"/>
      <c r="W456" s="201"/>
      <c r="X456" s="201"/>
      <c r="Y456" s="201"/>
      <c r="Z456" s="201"/>
      <c r="AA456" s="201"/>
      <c r="AB456" s="201"/>
      <c r="AC456" s="201"/>
      <c r="AD456" s="201"/>
    </row>
    <row r="457" spans="1:30" ht="15">
      <c r="A457" s="209"/>
      <c r="B457" s="209"/>
      <c r="C457" s="201"/>
      <c r="D457" s="201"/>
      <c r="E457" s="201"/>
      <c r="F457" s="201"/>
      <c r="G457" s="201"/>
      <c r="H457" s="210"/>
      <c r="I457" s="201"/>
      <c r="J457" s="201"/>
      <c r="K457" s="201"/>
      <c r="L457" s="201"/>
      <c r="M457" s="201"/>
      <c r="N457" s="201"/>
      <c r="O457" s="201"/>
      <c r="P457" s="201"/>
      <c r="Q457" s="201"/>
      <c r="R457" s="201"/>
      <c r="S457" s="201"/>
      <c r="T457" s="201"/>
      <c r="U457" s="201"/>
      <c r="V457" s="201"/>
      <c r="W457" s="201"/>
      <c r="X457" s="201"/>
      <c r="Y457" s="201"/>
      <c r="Z457" s="201"/>
      <c r="AA457" s="201"/>
      <c r="AB457" s="201"/>
      <c r="AC457" s="201"/>
      <c r="AD457" s="201"/>
    </row>
    <row r="458" spans="1:30" ht="15">
      <c r="A458" s="209"/>
      <c r="B458" s="209"/>
      <c r="C458" s="201"/>
      <c r="D458" s="201"/>
      <c r="E458" s="201"/>
      <c r="F458" s="201"/>
      <c r="G458" s="201"/>
      <c r="H458" s="210"/>
      <c r="I458" s="201"/>
      <c r="J458" s="201"/>
      <c r="K458" s="201"/>
      <c r="L458" s="201"/>
      <c r="M458" s="201"/>
      <c r="N458" s="201"/>
      <c r="O458" s="201"/>
      <c r="P458" s="201"/>
      <c r="Q458" s="201"/>
      <c r="R458" s="201"/>
      <c r="S458" s="201"/>
      <c r="T458" s="201"/>
      <c r="U458" s="201"/>
      <c r="V458" s="201"/>
      <c r="W458" s="201"/>
      <c r="X458" s="201"/>
      <c r="Y458" s="201"/>
      <c r="Z458" s="201"/>
      <c r="AA458" s="201"/>
      <c r="AB458" s="201"/>
      <c r="AC458" s="201"/>
      <c r="AD458" s="201"/>
    </row>
    <row r="459" spans="1:30" ht="15">
      <c r="A459" s="209"/>
      <c r="B459" s="209"/>
      <c r="C459" s="201"/>
      <c r="D459" s="201"/>
      <c r="E459" s="201"/>
      <c r="F459" s="201"/>
      <c r="G459" s="201"/>
      <c r="H459" s="210"/>
      <c r="I459" s="201"/>
      <c r="J459" s="201"/>
      <c r="K459" s="201"/>
      <c r="L459" s="201"/>
      <c r="M459" s="201"/>
      <c r="N459" s="201"/>
      <c r="O459" s="201"/>
      <c r="P459" s="201"/>
      <c r="Q459" s="201"/>
      <c r="R459" s="201"/>
      <c r="S459" s="201"/>
      <c r="T459" s="201"/>
      <c r="U459" s="201"/>
      <c r="V459" s="201"/>
      <c r="W459" s="201"/>
      <c r="X459" s="201"/>
      <c r="Y459" s="201"/>
      <c r="Z459" s="201"/>
      <c r="AA459" s="201"/>
      <c r="AB459" s="201"/>
      <c r="AC459" s="201"/>
      <c r="AD459" s="201"/>
    </row>
    <row r="460" spans="1:30" ht="15">
      <c r="A460" s="209"/>
      <c r="B460" s="209"/>
      <c r="C460" s="201"/>
      <c r="D460" s="201"/>
      <c r="E460" s="201"/>
      <c r="F460" s="201"/>
      <c r="G460" s="201"/>
      <c r="H460" s="210"/>
      <c r="I460" s="201"/>
      <c r="J460" s="201"/>
      <c r="K460" s="201"/>
      <c r="L460" s="201"/>
      <c r="M460" s="201"/>
      <c r="N460" s="201"/>
      <c r="O460" s="201"/>
      <c r="P460" s="201"/>
      <c r="Q460" s="201"/>
      <c r="R460" s="201"/>
      <c r="S460" s="201"/>
      <c r="T460" s="201"/>
      <c r="U460" s="201"/>
      <c r="V460" s="201"/>
      <c r="W460" s="201"/>
      <c r="X460" s="201"/>
      <c r="Y460" s="201"/>
      <c r="Z460" s="201"/>
      <c r="AA460" s="201"/>
      <c r="AB460" s="201"/>
      <c r="AC460" s="201"/>
      <c r="AD460" s="201"/>
    </row>
    <row r="461" spans="1:30" ht="15">
      <c r="A461" s="209"/>
      <c r="B461" s="209"/>
      <c r="C461" s="201"/>
      <c r="D461" s="201"/>
      <c r="E461" s="201"/>
      <c r="F461" s="201"/>
      <c r="G461" s="201"/>
      <c r="H461" s="210"/>
      <c r="I461" s="201"/>
      <c r="J461" s="201"/>
      <c r="K461" s="201"/>
      <c r="L461" s="201"/>
      <c r="M461" s="201"/>
      <c r="N461" s="201"/>
      <c r="O461" s="201"/>
      <c r="P461" s="201"/>
      <c r="Q461" s="201"/>
      <c r="R461" s="201"/>
      <c r="S461" s="201"/>
      <c r="T461" s="201"/>
      <c r="U461" s="201"/>
      <c r="V461" s="201"/>
      <c r="W461" s="201"/>
      <c r="X461" s="201"/>
      <c r="Y461" s="201"/>
      <c r="Z461" s="201"/>
      <c r="AA461" s="201"/>
      <c r="AB461" s="201"/>
      <c r="AC461" s="201"/>
      <c r="AD461" s="201"/>
    </row>
    <row r="462" spans="1:30" ht="15">
      <c r="A462" s="209"/>
      <c r="B462" s="209"/>
      <c r="C462" s="201"/>
      <c r="D462" s="201"/>
      <c r="E462" s="201"/>
      <c r="F462" s="201"/>
      <c r="G462" s="201"/>
      <c r="H462" s="210"/>
      <c r="I462" s="201"/>
      <c r="J462" s="201"/>
      <c r="K462" s="201"/>
      <c r="L462" s="201"/>
      <c r="M462" s="201"/>
      <c r="N462" s="201"/>
      <c r="O462" s="201"/>
      <c r="P462" s="201"/>
      <c r="Q462" s="201"/>
      <c r="R462" s="201"/>
      <c r="S462" s="201"/>
      <c r="T462" s="201"/>
      <c r="U462" s="201"/>
      <c r="V462" s="201"/>
      <c r="W462" s="201"/>
      <c r="X462" s="201"/>
      <c r="Y462" s="201"/>
      <c r="Z462" s="201"/>
      <c r="AA462" s="201"/>
      <c r="AB462" s="201"/>
      <c r="AC462" s="201"/>
      <c r="AD462" s="201"/>
    </row>
    <row r="463" spans="1:30" ht="15">
      <c r="A463" s="209"/>
      <c r="B463" s="209"/>
      <c r="C463" s="201"/>
      <c r="D463" s="201"/>
      <c r="E463" s="201"/>
      <c r="F463" s="201"/>
      <c r="G463" s="201"/>
      <c r="H463" s="210"/>
      <c r="I463" s="201"/>
      <c r="J463" s="201"/>
      <c r="K463" s="201"/>
      <c r="L463" s="201"/>
      <c r="M463" s="201"/>
      <c r="N463" s="201"/>
      <c r="O463" s="201"/>
      <c r="P463" s="201"/>
      <c r="Q463" s="201"/>
      <c r="R463" s="201"/>
      <c r="S463" s="201"/>
      <c r="T463" s="201"/>
      <c r="U463" s="201"/>
      <c r="V463" s="201"/>
      <c r="W463" s="201"/>
      <c r="X463" s="201"/>
      <c r="Y463" s="201"/>
      <c r="Z463" s="201"/>
      <c r="AA463" s="201"/>
      <c r="AB463" s="201"/>
      <c r="AC463" s="201"/>
      <c r="AD463" s="201"/>
    </row>
    <row r="464" spans="1:30" ht="15">
      <c r="A464" s="209"/>
      <c r="B464" s="209"/>
      <c r="C464" s="201"/>
      <c r="D464" s="201"/>
      <c r="E464" s="201"/>
      <c r="F464" s="201"/>
      <c r="G464" s="201"/>
      <c r="H464" s="210"/>
      <c r="I464" s="201"/>
      <c r="J464" s="201"/>
      <c r="K464" s="201"/>
      <c r="L464" s="201"/>
      <c r="M464" s="201"/>
      <c r="N464" s="201"/>
      <c r="O464" s="201"/>
      <c r="P464" s="201"/>
      <c r="Q464" s="201"/>
      <c r="R464" s="201"/>
      <c r="S464" s="201"/>
      <c r="T464" s="201"/>
      <c r="U464" s="201"/>
      <c r="V464" s="201"/>
      <c r="W464" s="201"/>
      <c r="X464" s="201"/>
      <c r="Y464" s="201"/>
      <c r="Z464" s="201"/>
      <c r="AA464" s="201"/>
      <c r="AB464" s="201"/>
      <c r="AC464" s="201"/>
      <c r="AD464" s="201"/>
    </row>
    <row r="465" spans="1:30" ht="15">
      <c r="A465" s="209"/>
      <c r="B465" s="209"/>
      <c r="C465" s="201"/>
      <c r="D465" s="201"/>
      <c r="E465" s="201"/>
      <c r="F465" s="201"/>
      <c r="G465" s="201"/>
      <c r="H465" s="210"/>
      <c r="I465" s="201"/>
      <c r="J465" s="201"/>
      <c r="K465" s="201"/>
      <c r="L465" s="201"/>
      <c r="M465" s="201"/>
      <c r="N465" s="201"/>
      <c r="O465" s="201"/>
      <c r="P465" s="201"/>
      <c r="Q465" s="201"/>
      <c r="R465" s="201"/>
      <c r="S465" s="201"/>
      <c r="T465" s="201"/>
      <c r="U465" s="201"/>
      <c r="V465" s="201"/>
      <c r="W465" s="201"/>
      <c r="X465" s="201"/>
      <c r="Y465" s="201"/>
      <c r="Z465" s="201"/>
      <c r="AA465" s="201"/>
      <c r="AB465" s="201"/>
      <c r="AC465" s="201"/>
      <c r="AD465" s="201"/>
    </row>
    <row r="466" spans="1:30" ht="15">
      <c r="A466" s="209"/>
      <c r="B466" s="209"/>
      <c r="C466" s="201"/>
      <c r="D466" s="201"/>
      <c r="E466" s="201"/>
      <c r="F466" s="201"/>
      <c r="G466" s="201"/>
      <c r="H466" s="210"/>
      <c r="I466" s="201"/>
      <c r="J466" s="201"/>
      <c r="K466" s="201"/>
      <c r="L466" s="201"/>
      <c r="M466" s="201"/>
      <c r="N466" s="201"/>
      <c r="O466" s="201"/>
      <c r="P466" s="201"/>
      <c r="Q466" s="201"/>
      <c r="R466" s="201"/>
      <c r="S466" s="201"/>
      <c r="T466" s="201"/>
      <c r="U466" s="201"/>
      <c r="V466" s="201"/>
      <c r="W466" s="201"/>
      <c r="X466" s="201"/>
      <c r="Y466" s="201"/>
      <c r="Z466" s="201"/>
      <c r="AA466" s="201"/>
      <c r="AB466" s="201"/>
      <c r="AC466" s="201"/>
      <c r="AD466" s="201"/>
    </row>
    <row r="467" spans="1:30" ht="15">
      <c r="A467" s="209"/>
      <c r="B467" s="209"/>
      <c r="C467" s="201"/>
      <c r="D467" s="201"/>
      <c r="E467" s="201"/>
      <c r="F467" s="201"/>
      <c r="G467" s="201"/>
      <c r="H467" s="210"/>
      <c r="I467" s="201"/>
      <c r="J467" s="201"/>
      <c r="K467" s="201"/>
      <c r="L467" s="201"/>
      <c r="M467" s="201"/>
      <c r="N467" s="201"/>
      <c r="O467" s="201"/>
      <c r="P467" s="201"/>
      <c r="Q467" s="201"/>
      <c r="R467" s="201"/>
      <c r="S467" s="201"/>
      <c r="T467" s="201"/>
      <c r="U467" s="201"/>
      <c r="V467" s="201"/>
      <c r="W467" s="201"/>
      <c r="X467" s="201"/>
      <c r="Y467" s="201"/>
      <c r="Z467" s="201"/>
      <c r="AA467" s="201"/>
      <c r="AB467" s="201"/>
      <c r="AC467" s="201"/>
      <c r="AD467" s="201"/>
    </row>
    <row r="468" spans="1:30" ht="15">
      <c r="A468" s="209"/>
      <c r="B468" s="209"/>
      <c r="C468" s="201"/>
      <c r="D468" s="201"/>
      <c r="E468" s="201"/>
      <c r="F468" s="201"/>
      <c r="G468" s="201"/>
      <c r="H468" s="210"/>
      <c r="I468" s="201"/>
      <c r="J468" s="201"/>
      <c r="K468" s="201"/>
      <c r="L468" s="201"/>
      <c r="M468" s="201"/>
      <c r="N468" s="201"/>
      <c r="O468" s="201"/>
      <c r="P468" s="201"/>
      <c r="Q468" s="201"/>
      <c r="R468" s="201"/>
      <c r="S468" s="201"/>
      <c r="T468" s="201"/>
      <c r="U468" s="201"/>
      <c r="V468" s="201"/>
      <c r="W468" s="201"/>
      <c r="X468" s="201"/>
      <c r="Y468" s="201"/>
      <c r="Z468" s="201"/>
      <c r="AA468" s="201"/>
      <c r="AB468" s="201"/>
      <c r="AC468" s="201"/>
      <c r="AD468" s="201"/>
    </row>
    <row r="469" spans="1:30" ht="15">
      <c r="A469" s="209"/>
      <c r="B469" s="209"/>
      <c r="C469" s="201"/>
      <c r="D469" s="201"/>
      <c r="E469" s="201"/>
      <c r="F469" s="201"/>
      <c r="G469" s="201"/>
      <c r="H469" s="210"/>
      <c r="I469" s="201"/>
      <c r="J469" s="201"/>
      <c r="K469" s="201"/>
      <c r="L469" s="201"/>
      <c r="M469" s="201"/>
      <c r="N469" s="201"/>
      <c r="O469" s="201"/>
      <c r="P469" s="201"/>
      <c r="Q469" s="201"/>
      <c r="R469" s="201"/>
      <c r="S469" s="201"/>
      <c r="T469" s="201"/>
      <c r="U469" s="201"/>
      <c r="V469" s="201"/>
      <c r="W469" s="201"/>
      <c r="X469" s="201"/>
      <c r="Y469" s="201"/>
      <c r="Z469" s="201"/>
      <c r="AA469" s="201"/>
      <c r="AB469" s="201"/>
      <c r="AC469" s="201"/>
      <c r="AD469" s="201"/>
    </row>
    <row r="470" spans="1:30" ht="15">
      <c r="A470" s="209"/>
      <c r="B470" s="209"/>
      <c r="C470" s="201"/>
      <c r="D470" s="201"/>
      <c r="E470" s="201"/>
      <c r="F470" s="201"/>
      <c r="G470" s="201"/>
      <c r="H470" s="210"/>
      <c r="I470" s="201"/>
      <c r="J470" s="201"/>
      <c r="K470" s="201"/>
      <c r="L470" s="201"/>
      <c r="M470" s="201"/>
      <c r="N470" s="201"/>
      <c r="O470" s="201"/>
      <c r="P470" s="201"/>
      <c r="Q470" s="201"/>
      <c r="R470" s="201"/>
      <c r="S470" s="201"/>
      <c r="T470" s="201"/>
      <c r="U470" s="201"/>
      <c r="V470" s="201"/>
      <c r="W470" s="201"/>
      <c r="X470" s="201"/>
      <c r="Y470" s="201"/>
      <c r="Z470" s="201"/>
      <c r="AA470" s="201"/>
      <c r="AB470" s="201"/>
      <c r="AC470" s="201"/>
      <c r="AD470" s="201"/>
    </row>
    <row r="471" spans="1:30" ht="15">
      <c r="A471" s="209"/>
      <c r="B471" s="209"/>
      <c r="C471" s="201"/>
      <c r="D471" s="201"/>
      <c r="E471" s="201"/>
      <c r="F471" s="201"/>
      <c r="G471" s="201"/>
      <c r="H471" s="210"/>
      <c r="I471" s="201"/>
      <c r="J471" s="201"/>
      <c r="K471" s="201"/>
      <c r="L471" s="201"/>
      <c r="M471" s="201"/>
      <c r="N471" s="201"/>
      <c r="O471" s="201"/>
      <c r="P471" s="201"/>
      <c r="Q471" s="201"/>
      <c r="R471" s="201"/>
      <c r="S471" s="201"/>
      <c r="T471" s="201"/>
      <c r="U471" s="201"/>
      <c r="V471" s="201"/>
      <c r="W471" s="201"/>
      <c r="X471" s="201"/>
      <c r="Y471" s="201"/>
      <c r="Z471" s="201"/>
      <c r="AA471" s="201"/>
      <c r="AB471" s="201"/>
      <c r="AC471" s="201"/>
      <c r="AD471" s="201"/>
    </row>
    <row r="472" spans="1:30" ht="15">
      <c r="A472" s="209"/>
      <c r="B472" s="209"/>
      <c r="C472" s="201"/>
      <c r="D472" s="201"/>
      <c r="E472" s="201"/>
      <c r="F472" s="201"/>
      <c r="G472" s="201"/>
      <c r="H472" s="210"/>
      <c r="I472" s="201"/>
      <c r="J472" s="201"/>
      <c r="K472" s="201"/>
      <c r="L472" s="201"/>
      <c r="M472" s="201"/>
      <c r="N472" s="201"/>
      <c r="O472" s="201"/>
      <c r="P472" s="201"/>
      <c r="Q472" s="201"/>
      <c r="R472" s="201"/>
      <c r="S472" s="201"/>
      <c r="T472" s="201"/>
      <c r="U472" s="201"/>
      <c r="V472" s="201"/>
      <c r="W472" s="201"/>
      <c r="X472" s="201"/>
      <c r="Y472" s="201"/>
      <c r="Z472" s="201"/>
      <c r="AA472" s="201"/>
      <c r="AB472" s="201"/>
      <c r="AC472" s="201"/>
      <c r="AD472" s="201"/>
    </row>
    <row r="473" spans="1:30" ht="15">
      <c r="A473" s="209"/>
      <c r="B473" s="209"/>
      <c r="C473" s="201"/>
      <c r="D473" s="201"/>
      <c r="E473" s="201"/>
      <c r="F473" s="201"/>
      <c r="G473" s="201"/>
      <c r="H473" s="210"/>
      <c r="I473" s="201"/>
      <c r="J473" s="201"/>
      <c r="K473" s="201"/>
      <c r="L473" s="201"/>
      <c r="M473" s="201"/>
      <c r="N473" s="201"/>
      <c r="O473" s="201"/>
      <c r="P473" s="201"/>
      <c r="Q473" s="201"/>
      <c r="R473" s="201"/>
      <c r="S473" s="201"/>
      <c r="T473" s="201"/>
      <c r="U473" s="201"/>
      <c r="V473" s="201"/>
      <c r="W473" s="201"/>
      <c r="X473" s="201"/>
      <c r="Y473" s="201"/>
      <c r="Z473" s="201"/>
      <c r="AA473" s="201"/>
      <c r="AB473" s="201"/>
      <c r="AC473" s="201"/>
      <c r="AD473" s="201"/>
    </row>
    <row r="474" spans="1:30" ht="15">
      <c r="A474" s="209"/>
      <c r="B474" s="209"/>
      <c r="C474" s="201"/>
      <c r="D474" s="201"/>
      <c r="E474" s="201"/>
      <c r="F474" s="201"/>
      <c r="G474" s="201"/>
      <c r="H474" s="210"/>
      <c r="I474" s="201"/>
      <c r="J474" s="201"/>
      <c r="K474" s="201"/>
      <c r="L474" s="201"/>
      <c r="M474" s="201"/>
      <c r="N474" s="201"/>
      <c r="O474" s="201"/>
      <c r="P474" s="201"/>
      <c r="Q474" s="201"/>
      <c r="R474" s="201"/>
      <c r="S474" s="201"/>
      <c r="T474" s="201"/>
      <c r="U474" s="201"/>
      <c r="V474" s="201"/>
      <c r="W474" s="201"/>
      <c r="X474" s="201"/>
      <c r="Y474" s="201"/>
      <c r="Z474" s="201"/>
      <c r="AA474" s="201"/>
      <c r="AB474" s="201"/>
      <c r="AC474" s="201"/>
      <c r="AD474" s="201"/>
    </row>
    <row r="475" spans="1:30" ht="15">
      <c r="A475" s="209"/>
      <c r="B475" s="209"/>
      <c r="C475" s="201"/>
      <c r="D475" s="201"/>
      <c r="E475" s="201"/>
      <c r="F475" s="201"/>
      <c r="G475" s="201"/>
      <c r="H475" s="210"/>
      <c r="I475" s="201"/>
      <c r="J475" s="201"/>
      <c r="K475" s="201"/>
      <c r="L475" s="201"/>
      <c r="M475" s="201"/>
      <c r="N475" s="201"/>
      <c r="O475" s="201"/>
      <c r="P475" s="201"/>
      <c r="Q475" s="201"/>
      <c r="R475" s="201"/>
      <c r="S475" s="201"/>
      <c r="T475" s="201"/>
      <c r="U475" s="201"/>
      <c r="V475" s="201"/>
      <c r="W475" s="201"/>
      <c r="X475" s="201"/>
      <c r="Y475" s="201"/>
      <c r="Z475" s="201"/>
      <c r="AA475" s="201"/>
      <c r="AB475" s="201"/>
      <c r="AC475" s="201"/>
      <c r="AD475" s="201"/>
    </row>
    <row r="476" spans="1:30" ht="15">
      <c r="A476" s="209"/>
      <c r="B476" s="209"/>
      <c r="C476" s="201"/>
      <c r="D476" s="201"/>
      <c r="E476" s="201"/>
      <c r="F476" s="201"/>
      <c r="G476" s="201"/>
      <c r="H476" s="210"/>
      <c r="I476" s="201"/>
      <c r="J476" s="201"/>
      <c r="K476" s="201"/>
      <c r="L476" s="201"/>
      <c r="M476" s="201"/>
      <c r="N476" s="201"/>
      <c r="O476" s="201"/>
      <c r="P476" s="201"/>
      <c r="Q476" s="201"/>
      <c r="R476" s="201"/>
      <c r="S476" s="201"/>
      <c r="T476" s="201"/>
      <c r="U476" s="201"/>
      <c r="V476" s="201"/>
      <c r="W476" s="201"/>
      <c r="X476" s="201"/>
      <c r="Y476" s="201"/>
      <c r="Z476" s="201"/>
      <c r="AA476" s="201"/>
      <c r="AB476" s="201"/>
      <c r="AC476" s="201"/>
      <c r="AD476" s="201"/>
    </row>
    <row r="477" spans="1:30" ht="15">
      <c r="A477" s="209"/>
      <c r="B477" s="209"/>
      <c r="C477" s="201"/>
      <c r="D477" s="201"/>
      <c r="E477" s="201"/>
      <c r="F477" s="201"/>
      <c r="G477" s="201"/>
      <c r="H477" s="210"/>
      <c r="I477" s="201"/>
      <c r="J477" s="201"/>
      <c r="K477" s="201"/>
      <c r="L477" s="201"/>
      <c r="M477" s="201"/>
      <c r="N477" s="201"/>
      <c r="O477" s="201"/>
      <c r="P477" s="201"/>
      <c r="Q477" s="201"/>
      <c r="R477" s="201"/>
      <c r="S477" s="201"/>
      <c r="T477" s="201"/>
      <c r="U477" s="201"/>
      <c r="V477" s="201"/>
      <c r="W477" s="201"/>
      <c r="X477" s="201"/>
      <c r="Y477" s="201"/>
      <c r="Z477" s="201"/>
      <c r="AA477" s="201"/>
      <c r="AB477" s="201"/>
      <c r="AC477" s="201"/>
      <c r="AD477" s="201"/>
    </row>
    <row r="478" spans="1:30" ht="15">
      <c r="A478" s="209"/>
      <c r="B478" s="209"/>
      <c r="C478" s="201"/>
      <c r="D478" s="201"/>
      <c r="E478" s="201"/>
      <c r="F478" s="201"/>
      <c r="G478" s="201"/>
      <c r="H478" s="210"/>
      <c r="I478" s="201"/>
      <c r="J478" s="201"/>
      <c r="K478" s="201"/>
      <c r="L478" s="201"/>
      <c r="M478" s="201"/>
      <c r="N478" s="201"/>
      <c r="O478" s="201"/>
      <c r="P478" s="201"/>
      <c r="Q478" s="201"/>
      <c r="R478" s="201"/>
      <c r="S478" s="201"/>
      <c r="T478" s="201"/>
      <c r="U478" s="201"/>
      <c r="V478" s="201"/>
      <c r="W478" s="201"/>
      <c r="X478" s="201"/>
      <c r="Y478" s="201"/>
      <c r="Z478" s="201"/>
      <c r="AA478" s="201"/>
      <c r="AB478" s="201"/>
      <c r="AC478" s="201"/>
      <c r="AD478" s="201"/>
    </row>
    <row r="479" spans="1:30" ht="15">
      <c r="A479" s="209"/>
      <c r="B479" s="209"/>
      <c r="C479" s="201"/>
      <c r="D479" s="201"/>
      <c r="E479" s="201"/>
      <c r="F479" s="201"/>
      <c r="G479" s="201"/>
      <c r="H479" s="210"/>
      <c r="I479" s="201"/>
      <c r="J479" s="201"/>
      <c r="K479" s="201"/>
      <c r="L479" s="201"/>
      <c r="M479" s="201"/>
      <c r="N479" s="201"/>
      <c r="O479" s="201"/>
      <c r="P479" s="201"/>
      <c r="Q479" s="201"/>
      <c r="R479" s="201"/>
      <c r="S479" s="201"/>
      <c r="T479" s="201"/>
      <c r="U479" s="201"/>
      <c r="V479" s="201"/>
      <c r="W479" s="201"/>
      <c r="X479" s="201"/>
      <c r="Y479" s="201"/>
      <c r="Z479" s="201"/>
      <c r="AA479" s="201"/>
      <c r="AB479" s="201"/>
      <c r="AC479" s="201"/>
      <c r="AD479" s="201"/>
    </row>
    <row r="480" spans="1:30" ht="15">
      <c r="A480" s="209"/>
      <c r="B480" s="209"/>
      <c r="C480" s="201"/>
      <c r="D480" s="201"/>
      <c r="E480" s="201"/>
      <c r="F480" s="201"/>
      <c r="G480" s="201"/>
      <c r="H480" s="210"/>
      <c r="I480" s="201"/>
      <c r="J480" s="201"/>
      <c r="K480" s="201"/>
      <c r="L480" s="201"/>
      <c r="M480" s="201"/>
      <c r="N480" s="201"/>
      <c r="O480" s="201"/>
      <c r="P480" s="201"/>
      <c r="Q480" s="201"/>
      <c r="R480" s="201"/>
      <c r="S480" s="201"/>
      <c r="T480" s="201"/>
      <c r="U480" s="201"/>
      <c r="V480" s="201"/>
      <c r="W480" s="201"/>
      <c r="X480" s="201"/>
      <c r="Y480" s="201"/>
      <c r="Z480" s="201"/>
      <c r="AA480" s="201"/>
      <c r="AB480" s="201"/>
      <c r="AC480" s="201"/>
      <c r="AD480" s="201"/>
    </row>
    <row r="481" spans="1:30" ht="15">
      <c r="A481" s="209"/>
      <c r="B481" s="209"/>
      <c r="C481" s="201"/>
      <c r="D481" s="201"/>
      <c r="E481" s="201"/>
      <c r="F481" s="201"/>
      <c r="G481" s="201"/>
      <c r="H481" s="210"/>
      <c r="I481" s="201"/>
      <c r="J481" s="201"/>
      <c r="K481" s="201"/>
      <c r="L481" s="201"/>
      <c r="M481" s="201"/>
      <c r="N481" s="201"/>
      <c r="O481" s="201"/>
      <c r="P481" s="201"/>
      <c r="Q481" s="201"/>
      <c r="R481" s="201"/>
      <c r="S481" s="201"/>
      <c r="T481" s="201"/>
      <c r="U481" s="201"/>
      <c r="V481" s="201"/>
      <c r="W481" s="201"/>
      <c r="X481" s="201"/>
      <c r="Y481" s="201"/>
      <c r="Z481" s="201"/>
      <c r="AA481" s="201"/>
      <c r="AB481" s="201"/>
      <c r="AC481" s="201"/>
      <c r="AD481" s="201"/>
    </row>
    <row r="482" spans="1:30" ht="15">
      <c r="A482" s="209"/>
      <c r="B482" s="209"/>
      <c r="C482" s="201"/>
      <c r="D482" s="201"/>
      <c r="E482" s="201"/>
      <c r="F482" s="201"/>
      <c r="G482" s="201"/>
      <c r="H482" s="210"/>
      <c r="I482" s="201"/>
      <c r="J482" s="201"/>
      <c r="K482" s="201"/>
      <c r="L482" s="201"/>
      <c r="M482" s="201"/>
      <c r="N482" s="201"/>
      <c r="O482" s="201"/>
      <c r="P482" s="201"/>
      <c r="Q482" s="201"/>
      <c r="R482" s="201"/>
      <c r="S482" s="201"/>
      <c r="T482" s="201"/>
      <c r="U482" s="201"/>
      <c r="V482" s="201"/>
      <c r="W482" s="201"/>
      <c r="X482" s="201"/>
      <c r="Y482" s="201"/>
      <c r="Z482" s="201"/>
      <c r="AA482" s="201"/>
      <c r="AB482" s="201"/>
      <c r="AC482" s="201"/>
      <c r="AD482" s="201"/>
    </row>
    <row r="483" spans="1:30" ht="15">
      <c r="A483" s="209"/>
      <c r="B483" s="209"/>
      <c r="C483" s="201"/>
      <c r="D483" s="201"/>
      <c r="E483" s="201"/>
      <c r="F483" s="201"/>
      <c r="G483" s="201"/>
      <c r="H483" s="210"/>
      <c r="I483" s="201"/>
      <c r="J483" s="201"/>
      <c r="K483" s="201"/>
      <c r="L483" s="201"/>
      <c r="M483" s="201"/>
      <c r="N483" s="201"/>
      <c r="O483" s="201"/>
      <c r="P483" s="201"/>
      <c r="Q483" s="201"/>
      <c r="R483" s="201"/>
      <c r="S483" s="201"/>
      <c r="T483" s="201"/>
      <c r="U483" s="201"/>
      <c r="V483" s="201"/>
      <c r="W483" s="201"/>
      <c r="X483" s="201"/>
      <c r="Y483" s="201"/>
      <c r="Z483" s="201"/>
      <c r="AA483" s="201"/>
      <c r="AB483" s="201"/>
      <c r="AC483" s="201"/>
      <c r="AD483" s="201"/>
    </row>
    <row r="484" spans="1:30" ht="15">
      <c r="A484" s="209"/>
      <c r="B484" s="209"/>
      <c r="C484" s="201"/>
      <c r="D484" s="201"/>
      <c r="E484" s="201"/>
      <c r="F484" s="201"/>
      <c r="G484" s="201"/>
      <c r="H484" s="210"/>
      <c r="I484" s="201"/>
      <c r="J484" s="201"/>
      <c r="K484" s="201"/>
      <c r="L484" s="201"/>
      <c r="M484" s="201"/>
      <c r="N484" s="201"/>
      <c r="O484" s="201"/>
      <c r="P484" s="201"/>
      <c r="Q484" s="201"/>
      <c r="R484" s="201"/>
      <c r="S484" s="201"/>
      <c r="T484" s="201"/>
      <c r="U484" s="201"/>
      <c r="V484" s="201"/>
      <c r="W484" s="201"/>
      <c r="X484" s="201"/>
      <c r="Y484" s="201"/>
      <c r="Z484" s="201"/>
      <c r="AA484" s="201"/>
      <c r="AB484" s="201"/>
      <c r="AC484" s="201"/>
      <c r="AD484" s="201"/>
    </row>
    <row r="485" spans="1:30" ht="15">
      <c r="A485" s="209"/>
      <c r="B485" s="209"/>
      <c r="C485" s="201"/>
      <c r="D485" s="201"/>
      <c r="E485" s="201"/>
      <c r="F485" s="201"/>
      <c r="G485" s="201"/>
      <c r="H485" s="210"/>
      <c r="I485" s="201"/>
      <c r="J485" s="201"/>
      <c r="K485" s="201"/>
      <c r="L485" s="201"/>
      <c r="M485" s="201"/>
      <c r="N485" s="201"/>
      <c r="O485" s="201"/>
      <c r="P485" s="201"/>
      <c r="Q485" s="201"/>
      <c r="R485" s="201"/>
      <c r="S485" s="201"/>
      <c r="T485" s="201"/>
      <c r="U485" s="201"/>
      <c r="V485" s="201"/>
      <c r="W485" s="201"/>
      <c r="X485" s="201"/>
      <c r="Y485" s="201"/>
      <c r="Z485" s="201"/>
      <c r="AA485" s="201"/>
      <c r="AB485" s="201"/>
      <c r="AC485" s="201"/>
      <c r="AD485" s="201"/>
    </row>
    <row r="486" spans="1:30" ht="15">
      <c r="A486" s="209"/>
      <c r="B486" s="209"/>
      <c r="C486" s="201"/>
      <c r="D486" s="201"/>
      <c r="E486" s="201"/>
      <c r="F486" s="201"/>
      <c r="G486" s="201"/>
      <c r="H486" s="210"/>
      <c r="I486" s="201"/>
      <c r="J486" s="201"/>
      <c r="K486" s="201"/>
      <c r="L486" s="201"/>
      <c r="M486" s="201"/>
      <c r="N486" s="201"/>
      <c r="O486" s="201"/>
      <c r="P486" s="201"/>
      <c r="Q486" s="201"/>
      <c r="R486" s="201"/>
      <c r="S486" s="201"/>
      <c r="T486" s="201"/>
      <c r="U486" s="201"/>
      <c r="V486" s="201"/>
      <c r="W486" s="201"/>
      <c r="X486" s="201"/>
      <c r="Y486" s="201"/>
      <c r="Z486" s="201"/>
      <c r="AA486" s="201"/>
      <c r="AB486" s="201"/>
      <c r="AC486" s="201"/>
      <c r="AD486" s="201"/>
    </row>
    <row r="487" spans="1:30" ht="15">
      <c r="A487" s="209"/>
      <c r="B487" s="209"/>
      <c r="C487" s="201"/>
      <c r="D487" s="201"/>
      <c r="E487" s="201"/>
      <c r="F487" s="201"/>
      <c r="G487" s="201"/>
      <c r="H487" s="210"/>
      <c r="I487" s="201"/>
      <c r="J487" s="201"/>
      <c r="K487" s="201"/>
      <c r="L487" s="201"/>
      <c r="M487" s="201"/>
      <c r="N487" s="201"/>
      <c r="O487" s="201"/>
      <c r="P487" s="201"/>
      <c r="Q487" s="201"/>
      <c r="R487" s="201"/>
      <c r="S487" s="201"/>
      <c r="T487" s="201"/>
      <c r="U487" s="201"/>
      <c r="V487" s="201"/>
      <c r="W487" s="201"/>
      <c r="X487" s="201"/>
      <c r="Y487" s="201"/>
      <c r="Z487" s="201"/>
      <c r="AA487" s="201"/>
      <c r="AB487" s="201"/>
      <c r="AC487" s="201"/>
      <c r="AD487" s="201"/>
    </row>
    <row r="488" spans="1:30" ht="15">
      <c r="A488" s="209"/>
      <c r="B488" s="209"/>
      <c r="C488" s="201"/>
      <c r="D488" s="201"/>
      <c r="E488" s="201"/>
      <c r="F488" s="201"/>
      <c r="G488" s="201"/>
      <c r="H488" s="210"/>
      <c r="I488" s="201"/>
      <c r="J488" s="201"/>
      <c r="K488" s="201"/>
      <c r="L488" s="201"/>
      <c r="M488" s="201"/>
      <c r="N488" s="201"/>
      <c r="O488" s="201"/>
      <c r="P488" s="201"/>
      <c r="Q488" s="201"/>
      <c r="R488" s="201"/>
      <c r="S488" s="201"/>
      <c r="T488" s="201"/>
      <c r="U488" s="201"/>
      <c r="V488" s="201"/>
      <c r="W488" s="201"/>
      <c r="X488" s="201"/>
      <c r="Y488" s="201"/>
      <c r="Z488" s="201"/>
      <c r="AA488" s="201"/>
      <c r="AB488" s="201"/>
      <c r="AC488" s="201"/>
      <c r="AD488" s="201"/>
    </row>
    <row r="489" spans="1:30" ht="15">
      <c r="A489" s="209"/>
      <c r="B489" s="209"/>
      <c r="C489" s="201"/>
      <c r="D489" s="201"/>
      <c r="E489" s="201"/>
      <c r="F489" s="201"/>
      <c r="G489" s="201"/>
      <c r="H489" s="210"/>
      <c r="I489" s="201"/>
      <c r="J489" s="201"/>
      <c r="K489" s="201"/>
      <c r="L489" s="201"/>
      <c r="M489" s="201"/>
      <c r="N489" s="201"/>
      <c r="O489" s="201"/>
      <c r="P489" s="201"/>
      <c r="Q489" s="201"/>
      <c r="R489" s="201"/>
      <c r="S489" s="201"/>
      <c r="T489" s="201"/>
      <c r="U489" s="201"/>
      <c r="V489" s="201"/>
      <c r="W489" s="201"/>
      <c r="X489" s="201"/>
      <c r="Y489" s="201"/>
      <c r="Z489" s="201"/>
      <c r="AA489" s="201"/>
      <c r="AB489" s="201"/>
      <c r="AC489" s="201"/>
      <c r="AD489" s="201"/>
    </row>
    <row r="490" spans="1:30" ht="15">
      <c r="A490" s="209"/>
      <c r="B490" s="209"/>
      <c r="C490" s="201"/>
      <c r="D490" s="201"/>
      <c r="E490" s="201"/>
      <c r="F490" s="201"/>
      <c r="G490" s="201"/>
      <c r="H490" s="210"/>
      <c r="I490" s="201"/>
      <c r="J490" s="201"/>
      <c r="K490" s="201"/>
      <c r="L490" s="201"/>
      <c r="M490" s="201"/>
      <c r="N490" s="201"/>
      <c r="O490" s="201"/>
      <c r="P490" s="201"/>
      <c r="Q490" s="201"/>
      <c r="R490" s="201"/>
      <c r="S490" s="201"/>
      <c r="T490" s="201"/>
      <c r="U490" s="201"/>
      <c r="V490" s="201"/>
      <c r="W490" s="201"/>
      <c r="X490" s="201"/>
      <c r="Y490" s="201"/>
      <c r="Z490" s="201"/>
      <c r="AA490" s="201"/>
      <c r="AB490" s="201"/>
      <c r="AC490" s="201"/>
      <c r="AD490" s="201"/>
    </row>
    <row r="491" spans="1:30" ht="15">
      <c r="A491" s="209"/>
      <c r="B491" s="209"/>
      <c r="C491" s="201"/>
      <c r="D491" s="201"/>
      <c r="E491" s="201"/>
      <c r="F491" s="201"/>
      <c r="G491" s="201"/>
      <c r="H491" s="210"/>
      <c r="I491" s="201"/>
      <c r="J491" s="201"/>
      <c r="K491" s="201"/>
      <c r="L491" s="201"/>
      <c r="M491" s="201"/>
      <c r="N491" s="201"/>
      <c r="O491" s="201"/>
      <c r="P491" s="201"/>
      <c r="Q491" s="201"/>
      <c r="R491" s="201"/>
      <c r="S491" s="201"/>
      <c r="T491" s="201"/>
      <c r="U491" s="201"/>
      <c r="V491" s="201"/>
      <c r="W491" s="201"/>
      <c r="X491" s="201"/>
      <c r="Y491" s="201"/>
      <c r="Z491" s="201"/>
      <c r="AA491" s="201"/>
      <c r="AB491" s="201"/>
      <c r="AC491" s="201"/>
      <c r="AD491" s="201"/>
    </row>
    <row r="492" spans="1:30" ht="15">
      <c r="A492" s="209"/>
      <c r="B492" s="209"/>
      <c r="C492" s="201"/>
      <c r="D492" s="201"/>
      <c r="E492" s="201"/>
      <c r="F492" s="201"/>
      <c r="G492" s="201"/>
      <c r="H492" s="210"/>
      <c r="I492" s="201"/>
      <c r="J492" s="201"/>
      <c r="K492" s="201"/>
      <c r="L492" s="201"/>
      <c r="M492" s="201"/>
      <c r="N492" s="201"/>
      <c r="O492" s="201"/>
      <c r="P492" s="201"/>
      <c r="Q492" s="201"/>
      <c r="R492" s="201"/>
      <c r="S492" s="201"/>
      <c r="T492" s="201"/>
      <c r="U492" s="201"/>
      <c r="V492" s="201"/>
      <c r="W492" s="201"/>
      <c r="X492" s="201"/>
      <c r="Y492" s="201"/>
      <c r="Z492" s="201"/>
      <c r="AA492" s="201"/>
      <c r="AB492" s="201"/>
      <c r="AC492" s="201"/>
      <c r="AD492" s="201"/>
    </row>
    <row r="493" spans="1:30" ht="15">
      <c r="A493" s="209"/>
      <c r="B493" s="209"/>
      <c r="C493" s="201"/>
      <c r="D493" s="201"/>
      <c r="E493" s="201"/>
      <c r="F493" s="201"/>
      <c r="G493" s="201"/>
      <c r="H493" s="210"/>
      <c r="I493" s="201"/>
      <c r="J493" s="201"/>
      <c r="K493" s="201"/>
      <c r="L493" s="201"/>
      <c r="M493" s="201"/>
      <c r="N493" s="201"/>
      <c r="O493" s="201"/>
      <c r="P493" s="201"/>
      <c r="Q493" s="201"/>
      <c r="R493" s="201"/>
      <c r="S493" s="201"/>
      <c r="T493" s="201"/>
      <c r="U493" s="201"/>
      <c r="V493" s="201"/>
      <c r="W493" s="201"/>
      <c r="X493" s="201"/>
      <c r="Y493" s="201"/>
      <c r="Z493" s="201"/>
      <c r="AA493" s="201"/>
      <c r="AB493" s="201"/>
      <c r="AC493" s="201"/>
      <c r="AD493" s="201"/>
    </row>
    <row r="494" spans="1:30" ht="15">
      <c r="A494" s="209"/>
      <c r="B494" s="209"/>
      <c r="C494" s="201"/>
      <c r="D494" s="201"/>
      <c r="E494" s="201"/>
      <c r="F494" s="201"/>
      <c r="G494" s="201"/>
      <c r="H494" s="210"/>
      <c r="I494" s="201"/>
      <c r="J494" s="201"/>
      <c r="K494" s="201"/>
      <c r="L494" s="201"/>
      <c r="M494" s="201"/>
      <c r="N494" s="201"/>
      <c r="O494" s="201"/>
      <c r="P494" s="201"/>
      <c r="Q494" s="201"/>
      <c r="R494" s="201"/>
      <c r="S494" s="201"/>
      <c r="T494" s="201"/>
      <c r="U494" s="201"/>
      <c r="V494" s="201"/>
      <c r="W494" s="201"/>
      <c r="X494" s="201"/>
      <c r="Y494" s="201"/>
      <c r="Z494" s="201"/>
      <c r="AA494" s="201"/>
      <c r="AB494" s="201"/>
      <c r="AC494" s="201"/>
      <c r="AD494" s="201"/>
    </row>
    <row r="495" spans="1:30" ht="15">
      <c r="A495" s="209"/>
      <c r="B495" s="209"/>
      <c r="C495" s="201"/>
      <c r="D495" s="201"/>
      <c r="E495" s="201"/>
      <c r="F495" s="201"/>
      <c r="G495" s="201"/>
      <c r="H495" s="210"/>
      <c r="I495" s="201"/>
      <c r="J495" s="201"/>
      <c r="K495" s="201"/>
      <c r="L495" s="201"/>
      <c r="M495" s="201"/>
      <c r="N495" s="201"/>
      <c r="O495" s="201"/>
      <c r="P495" s="201"/>
      <c r="Q495" s="201"/>
      <c r="R495" s="201"/>
      <c r="S495" s="201"/>
      <c r="T495" s="201"/>
      <c r="U495" s="201"/>
      <c r="V495" s="201"/>
      <c r="W495" s="201"/>
      <c r="X495" s="201"/>
      <c r="Y495" s="201"/>
      <c r="Z495" s="201"/>
      <c r="AA495" s="201"/>
      <c r="AB495" s="201"/>
      <c r="AC495" s="201"/>
      <c r="AD495" s="201"/>
    </row>
    <row r="496" spans="1:30" ht="15">
      <c r="A496" s="209"/>
      <c r="B496" s="209"/>
      <c r="C496" s="201"/>
      <c r="D496" s="201"/>
      <c r="E496" s="201"/>
      <c r="F496" s="201"/>
      <c r="G496" s="201"/>
      <c r="H496" s="210"/>
      <c r="I496" s="201"/>
      <c r="J496" s="201"/>
      <c r="K496" s="201"/>
      <c r="L496" s="201"/>
      <c r="M496" s="201"/>
      <c r="N496" s="201"/>
      <c r="O496" s="201"/>
      <c r="P496" s="201"/>
      <c r="Q496" s="201"/>
      <c r="R496" s="201"/>
      <c r="S496" s="201"/>
      <c r="T496" s="201"/>
      <c r="U496" s="201"/>
      <c r="V496" s="201"/>
      <c r="W496" s="201"/>
      <c r="X496" s="201"/>
      <c r="Y496" s="201"/>
      <c r="Z496" s="201"/>
      <c r="AA496" s="201"/>
      <c r="AB496" s="201"/>
      <c r="AC496" s="201"/>
      <c r="AD496" s="201"/>
    </row>
    <row r="497" spans="1:30" ht="15">
      <c r="A497" s="209"/>
      <c r="B497" s="209"/>
      <c r="C497" s="201"/>
      <c r="D497" s="201"/>
      <c r="E497" s="201"/>
      <c r="F497" s="201"/>
      <c r="G497" s="201"/>
      <c r="H497" s="210"/>
      <c r="I497" s="201"/>
      <c r="J497" s="201"/>
      <c r="K497" s="201"/>
      <c r="L497" s="201"/>
      <c r="M497" s="201"/>
      <c r="N497" s="201"/>
      <c r="O497" s="201"/>
      <c r="P497" s="201"/>
      <c r="Q497" s="201"/>
      <c r="R497" s="201"/>
      <c r="S497" s="201"/>
      <c r="T497" s="201"/>
      <c r="U497" s="201"/>
      <c r="V497" s="201"/>
      <c r="W497" s="201"/>
      <c r="X497" s="201"/>
      <c r="Y497" s="201"/>
      <c r="Z497" s="201"/>
      <c r="AA497" s="201"/>
      <c r="AB497" s="201"/>
      <c r="AC497" s="201"/>
      <c r="AD497" s="201"/>
    </row>
    <row r="498" spans="1:30" ht="15">
      <c r="A498" s="209"/>
      <c r="B498" s="209"/>
      <c r="C498" s="201"/>
      <c r="D498" s="201"/>
      <c r="E498" s="201"/>
      <c r="F498" s="201"/>
      <c r="G498" s="201"/>
      <c r="H498" s="210"/>
      <c r="I498" s="201"/>
      <c r="J498" s="201"/>
      <c r="K498" s="201"/>
      <c r="L498" s="201"/>
      <c r="M498" s="201"/>
      <c r="N498" s="201"/>
      <c r="O498" s="201"/>
      <c r="P498" s="201"/>
      <c r="Q498" s="201"/>
      <c r="R498" s="201"/>
      <c r="S498" s="201"/>
      <c r="T498" s="201"/>
      <c r="U498" s="201"/>
      <c r="V498" s="201"/>
      <c r="W498" s="201"/>
      <c r="X498" s="201"/>
      <c r="Y498" s="201"/>
      <c r="Z498" s="201"/>
      <c r="AA498" s="201"/>
      <c r="AB498" s="201"/>
      <c r="AC498" s="201"/>
      <c r="AD498" s="201"/>
    </row>
    <row r="499" spans="1:30" ht="15">
      <c r="A499" s="209"/>
      <c r="B499" s="209"/>
      <c r="C499" s="201"/>
      <c r="D499" s="201"/>
      <c r="E499" s="201"/>
      <c r="F499" s="201"/>
      <c r="G499" s="201"/>
      <c r="H499" s="210"/>
      <c r="I499" s="201"/>
      <c r="J499" s="201"/>
      <c r="K499" s="201"/>
      <c r="L499" s="201"/>
      <c r="M499" s="201"/>
      <c r="N499" s="201"/>
      <c r="O499" s="201"/>
      <c r="P499" s="201"/>
      <c r="Q499" s="201"/>
      <c r="R499" s="201"/>
      <c r="S499" s="201"/>
      <c r="T499" s="201"/>
      <c r="U499" s="201"/>
      <c r="V499" s="201"/>
      <c r="W499" s="201"/>
      <c r="X499" s="201"/>
      <c r="Y499" s="201"/>
      <c r="Z499" s="201"/>
      <c r="AA499" s="201"/>
      <c r="AB499" s="201"/>
      <c r="AC499" s="201"/>
      <c r="AD499" s="201"/>
    </row>
    <row r="500" spans="1:30" ht="15">
      <c r="A500" s="209"/>
      <c r="B500" s="209"/>
      <c r="C500" s="201"/>
      <c r="D500" s="201"/>
      <c r="E500" s="201"/>
      <c r="F500" s="201"/>
      <c r="G500" s="201"/>
      <c r="H500" s="210"/>
      <c r="I500" s="201"/>
      <c r="J500" s="201"/>
      <c r="K500" s="201"/>
      <c r="L500" s="201"/>
      <c r="M500" s="201"/>
      <c r="N500" s="201"/>
      <c r="O500" s="201"/>
      <c r="P500" s="201"/>
      <c r="Q500" s="201"/>
      <c r="R500" s="201"/>
      <c r="S500" s="201"/>
      <c r="T500" s="201"/>
      <c r="U500" s="201"/>
      <c r="V500" s="201"/>
      <c r="W500" s="201"/>
      <c r="X500" s="201"/>
      <c r="Y500" s="201"/>
      <c r="Z500" s="201"/>
      <c r="AA500" s="201"/>
      <c r="AB500" s="201"/>
      <c r="AC500" s="201"/>
      <c r="AD500" s="201"/>
    </row>
    <row r="501" spans="1:30" ht="15">
      <c r="A501" s="209"/>
      <c r="B501" s="209"/>
      <c r="C501" s="201"/>
      <c r="D501" s="201"/>
      <c r="E501" s="201"/>
      <c r="F501" s="201"/>
      <c r="G501" s="201"/>
      <c r="H501" s="210"/>
      <c r="I501" s="201"/>
      <c r="J501" s="201"/>
      <c r="K501" s="201"/>
      <c r="L501" s="201"/>
      <c r="M501" s="201"/>
      <c r="N501" s="201"/>
      <c r="O501" s="201"/>
      <c r="P501" s="201"/>
      <c r="Q501" s="201"/>
      <c r="R501" s="201"/>
      <c r="S501" s="201"/>
      <c r="T501" s="201"/>
      <c r="U501" s="201"/>
      <c r="V501" s="201"/>
      <c r="W501" s="201"/>
      <c r="X501" s="201"/>
      <c r="Y501" s="201"/>
      <c r="Z501" s="201"/>
      <c r="AA501" s="201"/>
      <c r="AB501" s="201"/>
      <c r="AC501" s="201"/>
      <c r="AD501" s="201"/>
    </row>
    <row r="502" spans="1:30" ht="15">
      <c r="A502" s="209"/>
      <c r="B502" s="209"/>
      <c r="C502" s="201"/>
      <c r="D502" s="201"/>
      <c r="E502" s="201"/>
      <c r="F502" s="201"/>
      <c r="G502" s="201"/>
      <c r="H502" s="210"/>
      <c r="I502" s="201"/>
      <c r="J502" s="201"/>
      <c r="K502" s="201"/>
      <c r="L502" s="201"/>
      <c r="M502" s="201"/>
      <c r="N502" s="201"/>
      <c r="O502" s="201"/>
      <c r="P502" s="201"/>
      <c r="Q502" s="201"/>
      <c r="R502" s="201"/>
      <c r="S502" s="201"/>
      <c r="T502" s="201"/>
      <c r="U502" s="201"/>
      <c r="V502" s="201"/>
      <c r="W502" s="201"/>
      <c r="X502" s="201"/>
      <c r="Y502" s="201"/>
      <c r="Z502" s="201"/>
      <c r="AA502" s="201"/>
      <c r="AB502" s="201"/>
      <c r="AC502" s="201"/>
      <c r="AD502" s="201"/>
    </row>
    <row r="503" spans="1:30" ht="15">
      <c r="A503" s="209"/>
      <c r="B503" s="209"/>
      <c r="C503" s="201"/>
      <c r="D503" s="201"/>
      <c r="E503" s="201"/>
      <c r="F503" s="201"/>
      <c r="G503" s="201"/>
      <c r="H503" s="210"/>
      <c r="I503" s="201"/>
      <c r="J503" s="201"/>
      <c r="K503" s="201"/>
      <c r="L503" s="201"/>
      <c r="M503" s="201"/>
      <c r="N503" s="201"/>
      <c r="O503" s="201"/>
      <c r="P503" s="201"/>
      <c r="Q503" s="201"/>
      <c r="R503" s="201"/>
      <c r="S503" s="201"/>
      <c r="T503" s="201"/>
      <c r="U503" s="201"/>
      <c r="V503" s="201"/>
      <c r="W503" s="201"/>
      <c r="X503" s="201"/>
      <c r="Y503" s="201"/>
      <c r="Z503" s="201"/>
      <c r="AA503" s="201"/>
      <c r="AB503" s="201"/>
      <c r="AC503" s="201"/>
      <c r="AD503" s="201"/>
    </row>
    <row r="504" spans="1:30" ht="15">
      <c r="A504" s="209"/>
      <c r="B504" s="209"/>
      <c r="C504" s="201"/>
      <c r="D504" s="201"/>
      <c r="E504" s="201"/>
      <c r="F504" s="201"/>
      <c r="G504" s="201"/>
      <c r="H504" s="210"/>
      <c r="I504" s="201"/>
      <c r="J504" s="201"/>
      <c r="K504" s="201"/>
      <c r="L504" s="201"/>
      <c r="M504" s="201"/>
      <c r="N504" s="201"/>
      <c r="O504" s="201"/>
      <c r="P504" s="201"/>
      <c r="Q504" s="201"/>
      <c r="R504" s="201"/>
      <c r="S504" s="201"/>
      <c r="T504" s="201"/>
      <c r="U504" s="201"/>
      <c r="V504" s="201"/>
      <c r="W504" s="201"/>
      <c r="X504" s="201"/>
      <c r="Y504" s="201"/>
      <c r="Z504" s="201"/>
      <c r="AA504" s="201"/>
      <c r="AB504" s="201"/>
      <c r="AC504" s="201"/>
      <c r="AD504" s="201"/>
    </row>
    <row r="505" spans="1:30" ht="15">
      <c r="A505" s="209"/>
      <c r="B505" s="209"/>
      <c r="C505" s="201"/>
      <c r="D505" s="201"/>
      <c r="E505" s="201"/>
      <c r="F505" s="201"/>
      <c r="G505" s="201"/>
      <c r="H505" s="210"/>
      <c r="I505" s="201"/>
      <c r="J505" s="201"/>
      <c r="K505" s="201"/>
      <c r="L505" s="201"/>
      <c r="M505" s="201"/>
      <c r="N505" s="201"/>
      <c r="O505" s="201"/>
      <c r="P505" s="201"/>
      <c r="Q505" s="201"/>
      <c r="R505" s="201"/>
      <c r="S505" s="201"/>
      <c r="T505" s="201"/>
      <c r="U505" s="201"/>
      <c r="V505" s="201"/>
      <c r="W505" s="201"/>
      <c r="X505" s="201"/>
      <c r="Y505" s="201"/>
      <c r="Z505" s="201"/>
      <c r="AA505" s="201"/>
      <c r="AB505" s="201"/>
      <c r="AC505" s="201"/>
      <c r="AD505" s="201"/>
    </row>
    <row r="506" spans="1:30" ht="15">
      <c r="A506" s="209"/>
      <c r="B506" s="209"/>
      <c r="C506" s="201"/>
      <c r="D506" s="201"/>
      <c r="E506" s="201"/>
      <c r="F506" s="201"/>
      <c r="G506" s="201"/>
      <c r="H506" s="210"/>
      <c r="I506" s="201"/>
      <c r="J506" s="201"/>
      <c r="K506" s="201"/>
      <c r="L506" s="201"/>
      <c r="M506" s="201"/>
      <c r="N506" s="201"/>
      <c r="O506" s="201"/>
      <c r="P506" s="201"/>
      <c r="Q506" s="201"/>
      <c r="R506" s="201"/>
      <c r="S506" s="201"/>
      <c r="T506" s="201"/>
      <c r="U506" s="201"/>
      <c r="V506" s="201"/>
      <c r="W506" s="201"/>
      <c r="X506" s="201"/>
      <c r="Y506" s="201"/>
      <c r="Z506" s="201"/>
      <c r="AA506" s="201"/>
      <c r="AB506" s="201"/>
      <c r="AC506" s="201"/>
      <c r="AD506" s="201"/>
    </row>
    <row r="507" spans="1:30" ht="15">
      <c r="A507" s="209"/>
      <c r="B507" s="209"/>
      <c r="C507" s="201"/>
      <c r="D507" s="201"/>
      <c r="E507" s="201"/>
      <c r="F507" s="201"/>
      <c r="G507" s="201"/>
      <c r="H507" s="210"/>
      <c r="I507" s="201"/>
      <c r="J507" s="201"/>
      <c r="K507" s="201"/>
      <c r="L507" s="201"/>
      <c r="M507" s="201"/>
      <c r="N507" s="201"/>
      <c r="O507" s="201"/>
      <c r="P507" s="201"/>
      <c r="Q507" s="201"/>
      <c r="R507" s="201"/>
      <c r="S507" s="201"/>
      <c r="T507" s="201"/>
      <c r="U507" s="201"/>
      <c r="V507" s="201"/>
      <c r="W507" s="201"/>
      <c r="X507" s="201"/>
      <c r="Y507" s="201"/>
      <c r="Z507" s="201"/>
      <c r="AA507" s="201"/>
      <c r="AB507" s="201"/>
      <c r="AC507" s="201"/>
      <c r="AD507" s="201"/>
    </row>
    <row r="508" spans="1:30" ht="15">
      <c r="A508" s="209"/>
      <c r="B508" s="209"/>
      <c r="C508" s="201"/>
      <c r="D508" s="201"/>
      <c r="E508" s="201"/>
      <c r="F508" s="201"/>
      <c r="G508" s="201"/>
      <c r="H508" s="210"/>
      <c r="I508" s="201"/>
      <c r="J508" s="201"/>
      <c r="K508" s="201"/>
      <c r="L508" s="201"/>
      <c r="M508" s="201"/>
      <c r="N508" s="201"/>
      <c r="O508" s="201"/>
      <c r="P508" s="201"/>
      <c r="Q508" s="201"/>
      <c r="R508" s="201"/>
      <c r="S508" s="201"/>
      <c r="T508" s="201"/>
      <c r="U508" s="201"/>
      <c r="V508" s="201"/>
      <c r="W508" s="201"/>
      <c r="X508" s="201"/>
      <c r="Y508" s="201"/>
      <c r="Z508" s="201"/>
      <c r="AA508" s="201"/>
      <c r="AB508" s="201"/>
      <c r="AC508" s="201"/>
      <c r="AD508" s="201"/>
    </row>
    <row r="509" spans="1:30" ht="15">
      <c r="A509" s="209"/>
      <c r="B509" s="209"/>
      <c r="C509" s="201"/>
      <c r="D509" s="201"/>
      <c r="E509" s="201"/>
      <c r="F509" s="201"/>
      <c r="G509" s="201"/>
      <c r="H509" s="210"/>
      <c r="I509" s="201"/>
      <c r="J509" s="201"/>
      <c r="K509" s="201"/>
      <c r="L509" s="201"/>
      <c r="M509" s="201"/>
      <c r="N509" s="201"/>
      <c r="O509" s="201"/>
      <c r="P509" s="201"/>
      <c r="Q509" s="201"/>
      <c r="R509" s="201"/>
      <c r="S509" s="201"/>
      <c r="T509" s="201"/>
      <c r="U509" s="201"/>
      <c r="V509" s="201"/>
      <c r="W509" s="201"/>
      <c r="X509" s="201"/>
      <c r="Y509" s="201"/>
      <c r="Z509" s="201"/>
      <c r="AA509" s="201"/>
      <c r="AB509" s="201"/>
      <c r="AC509" s="201"/>
      <c r="AD509" s="201"/>
    </row>
    <row r="510" spans="1:30" ht="15">
      <c r="A510" s="209"/>
      <c r="B510" s="209"/>
      <c r="C510" s="201"/>
      <c r="D510" s="201"/>
      <c r="E510" s="201"/>
      <c r="F510" s="201"/>
      <c r="G510" s="201"/>
      <c r="H510" s="210"/>
      <c r="I510" s="201"/>
      <c r="J510" s="201"/>
      <c r="K510" s="201"/>
      <c r="L510" s="201"/>
      <c r="M510" s="201"/>
      <c r="N510" s="201"/>
      <c r="O510" s="201"/>
      <c r="P510" s="201"/>
      <c r="Q510" s="201"/>
      <c r="R510" s="201"/>
      <c r="S510" s="201"/>
      <c r="T510" s="201"/>
      <c r="U510" s="201"/>
      <c r="V510" s="201"/>
      <c r="W510" s="201"/>
      <c r="X510" s="201"/>
      <c r="Y510" s="201"/>
      <c r="Z510" s="201"/>
      <c r="AA510" s="201"/>
      <c r="AB510" s="201"/>
      <c r="AC510" s="201"/>
      <c r="AD510" s="201"/>
    </row>
    <row r="511" spans="1:30" ht="15">
      <c r="A511" s="209"/>
      <c r="B511" s="209"/>
      <c r="C511" s="201"/>
      <c r="D511" s="201"/>
      <c r="E511" s="201"/>
      <c r="F511" s="201"/>
      <c r="G511" s="201"/>
      <c r="H511" s="210"/>
      <c r="I511" s="201"/>
      <c r="J511" s="201"/>
      <c r="K511" s="201"/>
      <c r="L511" s="201"/>
      <c r="M511" s="201"/>
      <c r="N511" s="201"/>
      <c r="O511" s="201"/>
      <c r="P511" s="201"/>
      <c r="Q511" s="201"/>
      <c r="R511" s="201"/>
      <c r="S511" s="201"/>
      <c r="T511" s="201"/>
      <c r="U511" s="201"/>
      <c r="V511" s="201"/>
      <c r="W511" s="201"/>
      <c r="X511" s="201"/>
      <c r="Y511" s="201"/>
      <c r="Z511" s="201"/>
      <c r="AA511" s="201"/>
      <c r="AB511" s="201"/>
      <c r="AC511" s="201"/>
      <c r="AD511" s="201"/>
    </row>
    <row r="512" spans="1:30" ht="15">
      <c r="A512" s="209"/>
      <c r="B512" s="209"/>
      <c r="C512" s="201"/>
      <c r="D512" s="201"/>
      <c r="E512" s="201"/>
      <c r="F512" s="201"/>
      <c r="G512" s="201"/>
      <c r="H512" s="210"/>
      <c r="I512" s="201"/>
      <c r="J512" s="201"/>
      <c r="K512" s="201"/>
      <c r="L512" s="201"/>
      <c r="M512" s="201"/>
      <c r="N512" s="201"/>
      <c r="O512" s="201"/>
      <c r="P512" s="201"/>
      <c r="Q512" s="201"/>
      <c r="R512" s="201"/>
      <c r="S512" s="201"/>
      <c r="T512" s="201"/>
      <c r="U512" s="201"/>
      <c r="V512" s="201"/>
      <c r="W512" s="201"/>
      <c r="X512" s="201"/>
      <c r="Y512" s="201"/>
      <c r="Z512" s="201"/>
      <c r="AA512" s="201"/>
      <c r="AB512" s="201"/>
      <c r="AC512" s="201"/>
      <c r="AD512" s="201"/>
    </row>
    <row r="513" spans="1:30" ht="15">
      <c r="A513" s="209"/>
      <c r="B513" s="209"/>
      <c r="C513" s="201"/>
      <c r="D513" s="201"/>
      <c r="E513" s="201"/>
      <c r="F513" s="201"/>
      <c r="G513" s="201"/>
      <c r="H513" s="210"/>
      <c r="I513" s="201"/>
      <c r="J513" s="201"/>
      <c r="K513" s="201"/>
      <c r="L513" s="201"/>
      <c r="M513" s="201"/>
      <c r="N513" s="201"/>
      <c r="O513" s="201"/>
      <c r="P513" s="201"/>
      <c r="Q513" s="201"/>
      <c r="R513" s="201"/>
      <c r="S513" s="201"/>
      <c r="T513" s="201"/>
      <c r="U513" s="201"/>
      <c r="V513" s="201"/>
      <c r="W513" s="201"/>
      <c r="X513" s="201"/>
      <c r="Y513" s="201"/>
      <c r="Z513" s="201"/>
      <c r="AA513" s="201"/>
      <c r="AB513" s="201"/>
      <c r="AC513" s="201"/>
      <c r="AD513" s="201"/>
    </row>
    <row r="514" spans="1:30" ht="15">
      <c r="A514" s="209"/>
      <c r="B514" s="209"/>
      <c r="C514" s="201"/>
      <c r="D514" s="201"/>
      <c r="E514" s="201"/>
      <c r="F514" s="201"/>
      <c r="G514" s="201"/>
      <c r="H514" s="210"/>
      <c r="I514" s="201"/>
      <c r="J514" s="201"/>
      <c r="K514" s="201"/>
      <c r="L514" s="201"/>
      <c r="M514" s="201"/>
      <c r="N514" s="201"/>
      <c r="O514" s="201"/>
      <c r="P514" s="201"/>
      <c r="Q514" s="201"/>
      <c r="R514" s="201"/>
      <c r="S514" s="201"/>
      <c r="T514" s="201"/>
      <c r="U514" s="201"/>
      <c r="V514" s="201"/>
      <c r="W514" s="201"/>
      <c r="X514" s="201"/>
      <c r="Y514" s="201"/>
      <c r="Z514" s="201"/>
      <c r="AA514" s="201"/>
      <c r="AB514" s="201"/>
      <c r="AC514" s="201"/>
      <c r="AD514" s="201"/>
    </row>
    <row r="515" spans="1:30" ht="15">
      <c r="A515" s="209"/>
      <c r="B515" s="209"/>
      <c r="C515" s="201"/>
      <c r="D515" s="201"/>
      <c r="E515" s="201"/>
      <c r="F515" s="201"/>
      <c r="G515" s="201"/>
      <c r="H515" s="210"/>
      <c r="I515" s="201"/>
      <c r="J515" s="201"/>
      <c r="K515" s="201"/>
      <c r="L515" s="201"/>
      <c r="M515" s="201"/>
      <c r="N515" s="201"/>
      <c r="O515" s="201"/>
      <c r="P515" s="201"/>
      <c r="Q515" s="201"/>
      <c r="R515" s="201"/>
      <c r="S515" s="201"/>
      <c r="T515" s="201"/>
      <c r="U515" s="201"/>
      <c r="V515" s="201"/>
      <c r="W515" s="201"/>
      <c r="X515" s="201"/>
      <c r="Y515" s="201"/>
      <c r="Z515" s="201"/>
      <c r="AA515" s="201"/>
      <c r="AB515" s="201"/>
      <c r="AC515" s="201"/>
      <c r="AD515" s="201"/>
    </row>
    <row r="516" spans="1:30" ht="15">
      <c r="A516" s="209"/>
      <c r="B516" s="209"/>
      <c r="C516" s="201"/>
      <c r="D516" s="201"/>
      <c r="E516" s="201"/>
      <c r="F516" s="201"/>
      <c r="G516" s="201"/>
      <c r="H516" s="210"/>
      <c r="I516" s="201"/>
      <c r="J516" s="201"/>
      <c r="K516" s="201"/>
      <c r="L516" s="201"/>
      <c r="M516" s="201"/>
      <c r="N516" s="201"/>
      <c r="O516" s="201"/>
      <c r="P516" s="201"/>
      <c r="Q516" s="201"/>
      <c r="R516" s="201"/>
      <c r="S516" s="201"/>
      <c r="T516" s="201"/>
      <c r="U516" s="201"/>
      <c r="V516" s="201"/>
      <c r="W516" s="201"/>
      <c r="X516" s="201"/>
      <c r="Y516" s="201"/>
      <c r="Z516" s="201"/>
      <c r="AA516" s="201"/>
      <c r="AB516" s="201"/>
      <c r="AC516" s="201"/>
      <c r="AD516" s="201"/>
    </row>
    <row r="517" spans="1:30" ht="15">
      <c r="A517" s="209"/>
      <c r="B517" s="209"/>
      <c r="C517" s="201"/>
      <c r="D517" s="201"/>
      <c r="E517" s="201"/>
      <c r="F517" s="201"/>
      <c r="G517" s="201"/>
      <c r="H517" s="210"/>
      <c r="I517" s="201"/>
      <c r="J517" s="201"/>
      <c r="K517" s="201"/>
      <c r="L517" s="201"/>
      <c r="M517" s="201"/>
      <c r="N517" s="201"/>
      <c r="O517" s="201"/>
      <c r="P517" s="201"/>
      <c r="Q517" s="201"/>
      <c r="R517" s="201"/>
      <c r="S517" s="201"/>
      <c r="T517" s="201"/>
      <c r="U517" s="201"/>
      <c r="V517" s="201"/>
      <c r="W517" s="201"/>
      <c r="X517" s="201"/>
      <c r="Y517" s="201"/>
      <c r="Z517" s="201"/>
      <c r="AA517" s="201"/>
      <c r="AB517" s="201"/>
      <c r="AC517" s="201"/>
      <c r="AD517" s="201"/>
    </row>
    <row r="518" spans="1:30" ht="15">
      <c r="A518" s="209"/>
      <c r="B518" s="209"/>
      <c r="C518" s="201"/>
      <c r="D518" s="201"/>
      <c r="E518" s="201"/>
      <c r="F518" s="201"/>
      <c r="G518" s="201"/>
      <c r="H518" s="210"/>
      <c r="I518" s="201"/>
      <c r="J518" s="201"/>
      <c r="K518" s="201"/>
      <c r="L518" s="201"/>
      <c r="M518" s="201"/>
      <c r="N518" s="201"/>
      <c r="O518" s="201"/>
      <c r="P518" s="201"/>
      <c r="Q518" s="201"/>
      <c r="R518" s="201"/>
      <c r="S518" s="201"/>
      <c r="T518" s="201"/>
      <c r="U518" s="201"/>
      <c r="V518" s="201"/>
      <c r="W518" s="201"/>
      <c r="X518" s="201"/>
      <c r="Y518" s="201"/>
      <c r="Z518" s="201"/>
      <c r="AA518" s="201"/>
      <c r="AB518" s="201"/>
      <c r="AC518" s="201"/>
      <c r="AD518" s="201"/>
    </row>
    <row r="519" spans="1:30" ht="15">
      <c r="A519" s="209"/>
      <c r="B519" s="209"/>
      <c r="C519" s="201"/>
      <c r="D519" s="201"/>
      <c r="E519" s="201"/>
      <c r="F519" s="201"/>
      <c r="G519" s="201"/>
      <c r="H519" s="210"/>
      <c r="I519" s="201"/>
      <c r="J519" s="201"/>
      <c r="K519" s="201"/>
      <c r="L519" s="201"/>
      <c r="M519" s="201"/>
      <c r="N519" s="201"/>
      <c r="O519" s="201"/>
      <c r="P519" s="201"/>
      <c r="Q519" s="201"/>
      <c r="R519" s="201"/>
      <c r="S519" s="201"/>
      <c r="T519" s="201"/>
      <c r="U519" s="201"/>
      <c r="V519" s="201"/>
      <c r="W519" s="201"/>
      <c r="X519" s="201"/>
      <c r="Y519" s="201"/>
      <c r="Z519" s="201"/>
      <c r="AA519" s="201"/>
      <c r="AB519" s="201"/>
      <c r="AC519" s="201"/>
      <c r="AD519" s="201"/>
    </row>
    <row r="520" spans="1:30" ht="15">
      <c r="A520" s="209"/>
      <c r="B520" s="209"/>
      <c r="C520" s="201"/>
      <c r="D520" s="201"/>
      <c r="E520" s="201"/>
      <c r="F520" s="201"/>
      <c r="G520" s="201"/>
      <c r="H520" s="210"/>
      <c r="I520" s="201"/>
      <c r="J520" s="201"/>
      <c r="K520" s="201"/>
      <c r="L520" s="201"/>
      <c r="M520" s="201"/>
      <c r="N520" s="201"/>
      <c r="O520" s="201"/>
      <c r="P520" s="201"/>
      <c r="Q520" s="201"/>
      <c r="R520" s="201"/>
      <c r="S520" s="201"/>
      <c r="T520" s="201"/>
      <c r="U520" s="201"/>
      <c r="V520" s="201"/>
      <c r="W520" s="201"/>
      <c r="X520" s="201"/>
      <c r="Y520" s="201"/>
      <c r="Z520" s="201"/>
      <c r="AA520" s="201"/>
      <c r="AB520" s="201"/>
      <c r="AC520" s="201"/>
      <c r="AD520" s="201"/>
    </row>
    <row r="521" spans="1:30" ht="15">
      <c r="A521" s="209"/>
      <c r="B521" s="209"/>
      <c r="C521" s="201"/>
      <c r="D521" s="201"/>
      <c r="E521" s="201"/>
      <c r="F521" s="201"/>
      <c r="G521" s="201"/>
      <c r="H521" s="210"/>
      <c r="I521" s="201"/>
      <c r="J521" s="201"/>
      <c r="K521" s="201"/>
      <c r="L521" s="201"/>
      <c r="M521" s="201"/>
      <c r="N521" s="201"/>
      <c r="O521" s="201"/>
      <c r="P521" s="201"/>
      <c r="Q521" s="201"/>
      <c r="R521" s="201"/>
      <c r="S521" s="201"/>
      <c r="T521" s="201"/>
      <c r="U521" s="201"/>
      <c r="V521" s="201"/>
      <c r="W521" s="201"/>
      <c r="X521" s="201"/>
      <c r="Y521" s="201"/>
      <c r="Z521" s="201"/>
      <c r="AA521" s="201"/>
      <c r="AB521" s="201"/>
      <c r="AC521" s="201"/>
      <c r="AD521" s="201"/>
    </row>
    <row r="522" spans="1:30" ht="15">
      <c r="A522" s="209"/>
      <c r="B522" s="209"/>
      <c r="C522" s="201"/>
      <c r="D522" s="201"/>
      <c r="E522" s="201"/>
      <c r="F522" s="201"/>
      <c r="G522" s="201"/>
      <c r="H522" s="210"/>
      <c r="I522" s="201"/>
      <c r="J522" s="201"/>
      <c r="K522" s="201"/>
      <c r="L522" s="201"/>
      <c r="M522" s="201"/>
      <c r="N522" s="201"/>
      <c r="O522" s="201"/>
      <c r="P522" s="201"/>
      <c r="Q522" s="201"/>
      <c r="R522" s="201"/>
      <c r="S522" s="201"/>
      <c r="T522" s="201"/>
      <c r="U522" s="201"/>
      <c r="V522" s="201"/>
      <c r="W522" s="201"/>
      <c r="X522" s="201"/>
      <c r="Y522" s="201"/>
      <c r="Z522" s="201"/>
      <c r="AA522" s="201"/>
      <c r="AB522" s="201"/>
      <c r="AC522" s="201"/>
      <c r="AD522" s="201"/>
    </row>
    <row r="523" spans="1:30" ht="15">
      <c r="A523" s="209"/>
      <c r="B523" s="209"/>
      <c r="C523" s="201"/>
      <c r="D523" s="201"/>
      <c r="E523" s="201"/>
      <c r="F523" s="201"/>
      <c r="G523" s="201"/>
      <c r="H523" s="210"/>
      <c r="I523" s="201"/>
      <c r="J523" s="201"/>
      <c r="K523" s="201"/>
      <c r="L523" s="201"/>
      <c r="M523" s="201"/>
      <c r="N523" s="201"/>
      <c r="O523" s="201"/>
      <c r="P523" s="201"/>
      <c r="Q523" s="201"/>
      <c r="R523" s="201"/>
      <c r="S523" s="201"/>
      <c r="T523" s="201"/>
      <c r="U523" s="201"/>
      <c r="V523" s="201"/>
      <c r="W523" s="201"/>
      <c r="X523" s="201"/>
      <c r="Y523" s="201"/>
      <c r="Z523" s="201"/>
      <c r="AA523" s="201"/>
      <c r="AB523" s="201"/>
      <c r="AC523" s="201"/>
      <c r="AD523" s="201"/>
    </row>
    <row r="524" spans="1:30" ht="15">
      <c r="A524" s="209"/>
      <c r="B524" s="209"/>
      <c r="C524" s="201"/>
      <c r="D524" s="201"/>
      <c r="E524" s="201"/>
      <c r="F524" s="201"/>
      <c r="G524" s="201"/>
      <c r="H524" s="210"/>
      <c r="I524" s="201"/>
      <c r="J524" s="201"/>
      <c r="K524" s="201"/>
      <c r="L524" s="201"/>
      <c r="M524" s="201"/>
      <c r="N524" s="201"/>
      <c r="O524" s="201"/>
      <c r="P524" s="201"/>
      <c r="Q524" s="201"/>
      <c r="R524" s="201"/>
      <c r="S524" s="201"/>
      <c r="T524" s="201"/>
      <c r="U524" s="201"/>
      <c r="V524" s="201"/>
      <c r="W524" s="201"/>
      <c r="X524" s="201"/>
      <c r="Y524" s="201"/>
      <c r="Z524" s="201"/>
      <c r="AA524" s="201"/>
      <c r="AB524" s="201"/>
      <c r="AC524" s="201"/>
      <c r="AD524" s="201"/>
    </row>
    <row r="525" spans="1:30" ht="15">
      <c r="A525" s="209"/>
      <c r="B525" s="209"/>
      <c r="C525" s="201"/>
      <c r="D525" s="201"/>
      <c r="E525" s="201"/>
      <c r="F525" s="201"/>
      <c r="G525" s="201"/>
      <c r="H525" s="210"/>
      <c r="I525" s="201"/>
      <c r="J525" s="201"/>
      <c r="K525" s="201"/>
      <c r="L525" s="201"/>
      <c r="M525" s="201"/>
      <c r="N525" s="201"/>
      <c r="O525" s="201"/>
      <c r="P525" s="201"/>
      <c r="Q525" s="201"/>
      <c r="R525" s="201"/>
      <c r="S525" s="201"/>
      <c r="T525" s="201"/>
      <c r="U525" s="201"/>
      <c r="V525" s="201"/>
      <c r="W525" s="201"/>
      <c r="X525" s="201"/>
      <c r="Y525" s="201"/>
      <c r="Z525" s="201"/>
      <c r="AA525" s="201"/>
      <c r="AB525" s="201"/>
      <c r="AC525" s="201"/>
      <c r="AD525" s="201"/>
    </row>
    <row r="526" spans="1:30" ht="15">
      <c r="A526" s="209"/>
      <c r="B526" s="209"/>
      <c r="C526" s="201"/>
      <c r="D526" s="201"/>
      <c r="E526" s="201"/>
      <c r="F526" s="201"/>
      <c r="G526" s="201"/>
      <c r="H526" s="210"/>
      <c r="I526" s="201"/>
      <c r="J526" s="201"/>
      <c r="K526" s="201"/>
      <c r="L526" s="201"/>
      <c r="M526" s="201"/>
      <c r="N526" s="201"/>
      <c r="O526" s="201"/>
      <c r="P526" s="201"/>
      <c r="Q526" s="201"/>
      <c r="R526" s="201"/>
      <c r="S526" s="201"/>
      <c r="T526" s="201"/>
      <c r="U526" s="201"/>
      <c r="V526" s="201"/>
      <c r="W526" s="201"/>
      <c r="X526" s="201"/>
      <c r="Y526" s="201"/>
      <c r="Z526" s="201"/>
      <c r="AA526" s="201"/>
      <c r="AB526" s="201"/>
      <c r="AC526" s="201"/>
      <c r="AD526" s="201"/>
    </row>
    <row r="527" spans="1:30" ht="15">
      <c r="A527" s="209"/>
      <c r="B527" s="209"/>
      <c r="C527" s="201"/>
      <c r="D527" s="201"/>
      <c r="E527" s="201"/>
      <c r="F527" s="201"/>
      <c r="G527" s="201"/>
      <c r="H527" s="210"/>
      <c r="I527" s="201"/>
      <c r="J527" s="201"/>
      <c r="K527" s="201"/>
      <c r="L527" s="201"/>
      <c r="M527" s="201"/>
      <c r="N527" s="201"/>
      <c r="O527" s="201"/>
      <c r="P527" s="201"/>
      <c r="Q527" s="201"/>
      <c r="R527" s="201"/>
      <c r="S527" s="201"/>
      <c r="T527" s="201"/>
      <c r="U527" s="201"/>
      <c r="V527" s="201"/>
      <c r="W527" s="201"/>
      <c r="X527" s="201"/>
      <c r="Y527" s="201"/>
      <c r="Z527" s="201"/>
      <c r="AA527" s="201"/>
      <c r="AB527" s="201"/>
      <c r="AC527" s="201"/>
      <c r="AD527" s="201"/>
    </row>
    <row r="528" spans="1:30" ht="15">
      <c r="A528" s="209"/>
      <c r="B528" s="209"/>
      <c r="C528" s="201"/>
      <c r="D528" s="201"/>
      <c r="E528" s="201"/>
      <c r="F528" s="201"/>
      <c r="G528" s="201"/>
      <c r="H528" s="210"/>
      <c r="I528" s="201"/>
      <c r="J528" s="201"/>
      <c r="K528" s="201"/>
      <c r="L528" s="201"/>
      <c r="M528" s="201"/>
      <c r="N528" s="201"/>
      <c r="O528" s="201"/>
      <c r="P528" s="201"/>
      <c r="Q528" s="201"/>
      <c r="R528" s="201"/>
      <c r="S528" s="201"/>
      <c r="T528" s="201"/>
      <c r="U528" s="201"/>
      <c r="V528" s="201"/>
      <c r="W528" s="201"/>
      <c r="X528" s="201"/>
      <c r="Y528" s="201"/>
      <c r="Z528" s="201"/>
      <c r="AA528" s="201"/>
      <c r="AB528" s="201"/>
      <c r="AC528" s="201"/>
      <c r="AD528" s="201"/>
    </row>
    <row r="529" spans="1:30" ht="15">
      <c r="A529" s="209"/>
      <c r="B529" s="209"/>
      <c r="C529" s="201"/>
      <c r="D529" s="201"/>
      <c r="E529" s="201"/>
      <c r="F529" s="201"/>
      <c r="G529" s="201"/>
      <c r="H529" s="210"/>
      <c r="I529" s="201"/>
      <c r="J529" s="201"/>
      <c r="K529" s="201"/>
      <c r="L529" s="201"/>
      <c r="M529" s="201"/>
      <c r="N529" s="201"/>
      <c r="O529" s="201"/>
      <c r="P529" s="201"/>
      <c r="Q529" s="201"/>
      <c r="R529" s="201"/>
      <c r="S529" s="201"/>
      <c r="T529" s="201"/>
      <c r="U529" s="201"/>
      <c r="V529" s="201"/>
      <c r="W529" s="201"/>
      <c r="X529" s="201"/>
      <c r="Y529" s="201"/>
      <c r="Z529" s="201"/>
      <c r="AA529" s="201"/>
      <c r="AB529" s="201"/>
      <c r="AC529" s="201"/>
      <c r="AD529" s="201"/>
    </row>
    <row r="530" spans="1:30" ht="15">
      <c r="A530" s="209"/>
      <c r="B530" s="209"/>
      <c r="C530" s="201"/>
      <c r="D530" s="201"/>
      <c r="E530" s="201"/>
      <c r="F530" s="201"/>
      <c r="G530" s="201"/>
      <c r="H530" s="210"/>
      <c r="I530" s="201"/>
      <c r="J530" s="201"/>
      <c r="K530" s="201"/>
      <c r="L530" s="201"/>
      <c r="M530" s="201"/>
      <c r="N530" s="201"/>
      <c r="O530" s="201"/>
      <c r="P530" s="201"/>
      <c r="Q530" s="201"/>
      <c r="R530" s="201"/>
      <c r="S530" s="201"/>
      <c r="T530" s="201"/>
      <c r="U530" s="201"/>
      <c r="V530" s="201"/>
      <c r="W530" s="201"/>
      <c r="X530" s="201"/>
      <c r="Y530" s="201"/>
      <c r="Z530" s="201"/>
      <c r="AA530" s="201"/>
      <c r="AB530" s="201"/>
      <c r="AC530" s="201"/>
      <c r="AD530" s="201"/>
    </row>
    <row r="531" spans="1:30" ht="15">
      <c r="A531" s="209"/>
      <c r="B531" s="209"/>
      <c r="C531" s="201"/>
      <c r="D531" s="201"/>
      <c r="E531" s="201"/>
      <c r="F531" s="201"/>
      <c r="G531" s="201"/>
      <c r="H531" s="210"/>
      <c r="I531" s="201"/>
      <c r="J531" s="201"/>
      <c r="K531" s="201"/>
      <c r="L531" s="201"/>
      <c r="M531" s="201"/>
      <c r="N531" s="201"/>
      <c r="O531" s="201"/>
      <c r="P531" s="201"/>
      <c r="Q531" s="201"/>
      <c r="R531" s="201"/>
      <c r="S531" s="201"/>
      <c r="T531" s="201"/>
      <c r="U531" s="201"/>
      <c r="V531" s="201"/>
      <c r="W531" s="201"/>
      <c r="X531" s="201"/>
      <c r="Y531" s="201"/>
      <c r="Z531" s="201"/>
      <c r="AA531" s="201"/>
      <c r="AB531" s="201"/>
      <c r="AC531" s="201"/>
      <c r="AD531" s="201"/>
    </row>
    <row r="532" spans="1:30" ht="15">
      <c r="A532" s="209"/>
      <c r="B532" s="209"/>
      <c r="C532" s="201"/>
      <c r="D532" s="201"/>
      <c r="E532" s="201"/>
      <c r="F532" s="201"/>
      <c r="G532" s="201"/>
      <c r="H532" s="210"/>
      <c r="I532" s="201"/>
      <c r="J532" s="201"/>
      <c r="K532" s="201"/>
      <c r="L532" s="201"/>
      <c r="M532" s="201"/>
      <c r="N532" s="201"/>
      <c r="O532" s="201"/>
      <c r="P532" s="201"/>
      <c r="Q532" s="201"/>
      <c r="R532" s="201"/>
      <c r="S532" s="201"/>
      <c r="T532" s="201"/>
      <c r="U532" s="201"/>
      <c r="V532" s="201"/>
      <c r="W532" s="201"/>
      <c r="X532" s="201"/>
      <c r="Y532" s="201"/>
      <c r="Z532" s="201"/>
      <c r="AA532" s="201"/>
      <c r="AB532" s="201"/>
      <c r="AC532" s="201"/>
      <c r="AD532" s="201"/>
    </row>
    <row r="533" spans="1:30" ht="15">
      <c r="A533" s="209"/>
      <c r="B533" s="209"/>
      <c r="C533" s="201"/>
      <c r="D533" s="201"/>
      <c r="E533" s="201"/>
      <c r="F533" s="201"/>
      <c r="G533" s="201"/>
      <c r="H533" s="210"/>
      <c r="I533" s="201"/>
      <c r="J533" s="201"/>
      <c r="K533" s="201"/>
      <c r="L533" s="201"/>
      <c r="M533" s="201"/>
      <c r="N533" s="201"/>
      <c r="O533" s="201"/>
      <c r="P533" s="201"/>
      <c r="Q533" s="201"/>
      <c r="R533" s="201"/>
      <c r="S533" s="201"/>
      <c r="T533" s="201"/>
      <c r="U533" s="201"/>
      <c r="V533" s="201"/>
      <c r="W533" s="201"/>
      <c r="X533" s="201"/>
      <c r="Y533" s="201"/>
      <c r="Z533" s="201"/>
      <c r="AA533" s="201"/>
      <c r="AB533" s="201"/>
      <c r="AC533" s="201"/>
      <c r="AD533" s="201"/>
    </row>
    <row r="534" spans="1:30" ht="15">
      <c r="A534" s="209"/>
      <c r="B534" s="209"/>
      <c r="C534" s="201"/>
      <c r="D534" s="201"/>
      <c r="E534" s="201"/>
      <c r="F534" s="201"/>
      <c r="G534" s="201"/>
      <c r="H534" s="210"/>
      <c r="I534" s="201"/>
      <c r="J534" s="201"/>
      <c r="K534" s="201"/>
      <c r="L534" s="201"/>
      <c r="M534" s="201"/>
      <c r="N534" s="201"/>
      <c r="O534" s="201"/>
      <c r="P534" s="201"/>
      <c r="Q534" s="201"/>
      <c r="R534" s="201"/>
      <c r="S534" s="201"/>
      <c r="T534" s="201"/>
      <c r="U534" s="201"/>
      <c r="V534" s="201"/>
      <c r="W534" s="201"/>
      <c r="X534" s="201"/>
      <c r="Y534" s="201"/>
      <c r="Z534" s="201"/>
      <c r="AA534" s="201"/>
      <c r="AB534" s="201"/>
      <c r="AC534" s="201"/>
      <c r="AD534" s="201"/>
    </row>
    <row r="535" spans="1:30" ht="15">
      <c r="A535" s="209"/>
      <c r="B535" s="209"/>
      <c r="C535" s="201"/>
      <c r="D535" s="201"/>
      <c r="E535" s="201"/>
      <c r="F535" s="201"/>
      <c r="G535" s="201"/>
      <c r="H535" s="210"/>
      <c r="I535" s="201"/>
      <c r="J535" s="201"/>
      <c r="K535" s="201"/>
      <c r="L535" s="201"/>
      <c r="M535" s="201"/>
      <c r="N535" s="201"/>
      <c r="O535" s="201"/>
      <c r="P535" s="201"/>
      <c r="Q535" s="201"/>
      <c r="R535" s="201"/>
      <c r="S535" s="201"/>
      <c r="T535" s="201"/>
      <c r="U535" s="201"/>
      <c r="V535" s="201"/>
      <c r="W535" s="201"/>
      <c r="X535" s="201"/>
      <c r="Y535" s="201"/>
      <c r="Z535" s="201"/>
      <c r="AA535" s="201"/>
      <c r="AB535" s="201"/>
      <c r="AC535" s="201"/>
      <c r="AD535" s="201"/>
    </row>
    <row r="536" spans="1:30" ht="15">
      <c r="A536" s="209"/>
      <c r="B536" s="209"/>
      <c r="C536" s="201"/>
      <c r="D536" s="201"/>
      <c r="E536" s="201"/>
      <c r="F536" s="201"/>
      <c r="G536" s="201"/>
      <c r="H536" s="210"/>
      <c r="I536" s="201"/>
      <c r="J536" s="201"/>
      <c r="K536" s="201"/>
      <c r="L536" s="201"/>
      <c r="M536" s="201"/>
      <c r="N536" s="201"/>
      <c r="O536" s="201"/>
      <c r="P536" s="201"/>
      <c r="Q536" s="201"/>
      <c r="R536" s="201"/>
      <c r="S536" s="201"/>
      <c r="T536" s="201"/>
      <c r="U536" s="201"/>
      <c r="V536" s="201"/>
      <c r="W536" s="201"/>
      <c r="X536" s="201"/>
      <c r="Y536" s="201"/>
      <c r="Z536" s="201"/>
      <c r="AA536" s="201"/>
      <c r="AB536" s="201"/>
      <c r="AC536" s="201"/>
      <c r="AD536" s="201"/>
    </row>
    <row r="537" spans="1:30" ht="15">
      <c r="A537" s="209"/>
      <c r="B537" s="209"/>
      <c r="C537" s="201"/>
      <c r="D537" s="201"/>
      <c r="E537" s="201"/>
      <c r="F537" s="201"/>
      <c r="G537" s="201"/>
      <c r="H537" s="210"/>
      <c r="I537" s="201"/>
      <c r="J537" s="201"/>
      <c r="K537" s="201"/>
      <c r="L537" s="201"/>
      <c r="M537" s="201"/>
      <c r="N537" s="201"/>
      <c r="O537" s="201"/>
      <c r="P537" s="201"/>
      <c r="Q537" s="201"/>
      <c r="R537" s="201"/>
      <c r="S537" s="201"/>
      <c r="T537" s="201"/>
      <c r="U537" s="201"/>
      <c r="V537" s="201"/>
      <c r="W537" s="201"/>
      <c r="X537" s="201"/>
      <c r="Y537" s="201"/>
      <c r="Z537" s="201"/>
      <c r="AA537" s="201"/>
      <c r="AB537" s="201"/>
      <c r="AC537" s="201"/>
      <c r="AD537" s="201"/>
    </row>
    <row r="538" spans="1:30" ht="15">
      <c r="A538" s="209"/>
      <c r="B538" s="209"/>
      <c r="C538" s="201"/>
      <c r="D538" s="201"/>
      <c r="E538" s="201"/>
      <c r="F538" s="201"/>
      <c r="G538" s="201"/>
      <c r="H538" s="210"/>
      <c r="I538" s="201"/>
      <c r="J538" s="201"/>
      <c r="K538" s="201"/>
      <c r="L538" s="201"/>
      <c r="M538" s="201"/>
      <c r="N538" s="201"/>
      <c r="O538" s="201"/>
      <c r="P538" s="201"/>
      <c r="Q538" s="201"/>
      <c r="R538" s="201"/>
      <c r="S538" s="201"/>
      <c r="T538" s="201"/>
      <c r="U538" s="201"/>
      <c r="V538" s="201"/>
      <c r="W538" s="201"/>
      <c r="X538" s="201"/>
      <c r="Y538" s="201"/>
      <c r="Z538" s="201"/>
      <c r="AA538" s="201"/>
      <c r="AB538" s="201"/>
      <c r="AC538" s="201"/>
      <c r="AD538" s="201"/>
    </row>
    <row r="539" spans="1:30" ht="15">
      <c r="A539" s="209"/>
      <c r="B539" s="209"/>
      <c r="C539" s="201"/>
      <c r="D539" s="201"/>
      <c r="E539" s="201"/>
      <c r="F539" s="201"/>
      <c r="G539" s="201"/>
      <c r="H539" s="210"/>
      <c r="I539" s="201"/>
      <c r="J539" s="201"/>
      <c r="K539" s="201"/>
      <c r="L539" s="201"/>
      <c r="M539" s="201"/>
      <c r="N539" s="201"/>
      <c r="O539" s="201"/>
      <c r="P539" s="201"/>
      <c r="Q539" s="201"/>
      <c r="R539" s="201"/>
      <c r="S539" s="201"/>
      <c r="T539" s="201"/>
      <c r="U539" s="201"/>
      <c r="V539" s="201"/>
      <c r="W539" s="201"/>
      <c r="X539" s="201"/>
      <c r="Y539" s="201"/>
      <c r="Z539" s="201"/>
      <c r="AA539" s="201"/>
      <c r="AB539" s="201"/>
      <c r="AC539" s="201"/>
      <c r="AD539" s="201"/>
    </row>
    <row r="540" spans="1:30" ht="15">
      <c r="A540" s="209"/>
      <c r="B540" s="209"/>
      <c r="C540" s="201"/>
      <c r="D540" s="201"/>
      <c r="E540" s="201"/>
      <c r="F540" s="201"/>
      <c r="G540" s="201"/>
      <c r="H540" s="210"/>
      <c r="I540" s="201"/>
      <c r="J540" s="201"/>
      <c r="K540" s="201"/>
      <c r="L540" s="201"/>
      <c r="M540" s="201"/>
      <c r="N540" s="201"/>
      <c r="O540" s="201"/>
      <c r="P540" s="201"/>
      <c r="Q540" s="201"/>
      <c r="R540" s="201"/>
      <c r="S540" s="201"/>
      <c r="T540" s="201"/>
      <c r="U540" s="201"/>
      <c r="V540" s="201"/>
      <c r="W540" s="201"/>
      <c r="X540" s="201"/>
      <c r="Y540" s="201"/>
      <c r="Z540" s="201"/>
      <c r="AA540" s="201"/>
      <c r="AB540" s="201"/>
      <c r="AC540" s="201"/>
      <c r="AD540" s="201"/>
    </row>
    <row r="541" spans="1:30" ht="15">
      <c r="A541" s="209"/>
      <c r="B541" s="209"/>
      <c r="C541" s="201"/>
      <c r="D541" s="201"/>
      <c r="E541" s="201"/>
      <c r="F541" s="201"/>
      <c r="G541" s="201"/>
      <c r="H541" s="210"/>
      <c r="I541" s="201"/>
      <c r="J541" s="201"/>
      <c r="K541" s="201"/>
      <c r="L541" s="201"/>
      <c r="M541" s="201"/>
      <c r="N541" s="201"/>
      <c r="O541" s="201"/>
      <c r="P541" s="201"/>
      <c r="Q541" s="201"/>
      <c r="R541" s="201"/>
      <c r="S541" s="201"/>
      <c r="T541" s="201"/>
      <c r="U541" s="201"/>
      <c r="V541" s="201"/>
      <c r="W541" s="201"/>
      <c r="X541" s="201"/>
      <c r="Y541" s="201"/>
      <c r="Z541" s="201"/>
      <c r="AA541" s="201"/>
      <c r="AB541" s="201"/>
      <c r="AC541" s="201"/>
      <c r="AD541" s="201"/>
    </row>
    <row r="542" spans="1:30" ht="15">
      <c r="A542" s="209"/>
      <c r="B542" s="209"/>
      <c r="C542" s="201"/>
      <c r="D542" s="201"/>
      <c r="E542" s="201"/>
      <c r="F542" s="201"/>
      <c r="G542" s="201"/>
      <c r="H542" s="210"/>
      <c r="I542" s="201"/>
      <c r="J542" s="201"/>
      <c r="K542" s="201"/>
      <c r="L542" s="201"/>
      <c r="M542" s="201"/>
      <c r="N542" s="201"/>
      <c r="O542" s="201"/>
      <c r="P542" s="201"/>
      <c r="Q542" s="201"/>
      <c r="R542" s="201"/>
      <c r="S542" s="201"/>
      <c r="T542" s="201"/>
      <c r="U542" s="201"/>
      <c r="V542" s="201"/>
      <c r="W542" s="201"/>
      <c r="X542" s="201"/>
      <c r="Y542" s="201"/>
      <c r="Z542" s="201"/>
      <c r="AA542" s="201"/>
      <c r="AB542" s="201"/>
      <c r="AC542" s="201"/>
      <c r="AD542" s="201"/>
    </row>
    <row r="543" spans="1:30" ht="15">
      <c r="A543" s="209"/>
      <c r="B543" s="209"/>
      <c r="C543" s="201"/>
      <c r="D543" s="201"/>
      <c r="E543" s="201"/>
      <c r="F543" s="201"/>
      <c r="G543" s="201"/>
      <c r="H543" s="210"/>
      <c r="I543" s="201"/>
      <c r="J543" s="201"/>
      <c r="K543" s="201"/>
      <c r="L543" s="201"/>
      <c r="M543" s="201"/>
      <c r="N543" s="201"/>
      <c r="O543" s="201"/>
      <c r="P543" s="201"/>
      <c r="Q543" s="201"/>
      <c r="R543" s="201"/>
      <c r="S543" s="201"/>
      <c r="T543" s="201"/>
      <c r="U543" s="201"/>
      <c r="V543" s="201"/>
      <c r="W543" s="201"/>
      <c r="X543" s="201"/>
      <c r="Y543" s="201"/>
      <c r="Z543" s="201"/>
      <c r="AA543" s="201"/>
      <c r="AB543" s="201"/>
      <c r="AC543" s="201"/>
      <c r="AD543" s="201"/>
    </row>
    <row r="544" spans="1:30" ht="15">
      <c r="A544" s="209"/>
      <c r="B544" s="209"/>
      <c r="C544" s="201"/>
      <c r="D544" s="201"/>
      <c r="E544" s="201"/>
      <c r="F544" s="201"/>
      <c r="G544" s="201"/>
      <c r="H544" s="210"/>
      <c r="I544" s="201"/>
      <c r="J544" s="201"/>
      <c r="K544" s="201"/>
      <c r="L544" s="201"/>
      <c r="M544" s="201"/>
      <c r="N544" s="201"/>
      <c r="O544" s="201"/>
      <c r="P544" s="201"/>
      <c r="Q544" s="201"/>
      <c r="R544" s="201"/>
      <c r="S544" s="201"/>
      <c r="T544" s="201"/>
      <c r="U544" s="201"/>
      <c r="V544" s="201"/>
      <c r="W544" s="201"/>
      <c r="X544" s="201"/>
      <c r="Y544" s="201"/>
      <c r="Z544" s="201"/>
      <c r="AA544" s="201"/>
      <c r="AB544" s="201"/>
      <c r="AC544" s="201"/>
      <c r="AD544" s="201"/>
    </row>
    <row r="545" spans="1:30" ht="15">
      <c r="A545" s="209"/>
      <c r="B545" s="209"/>
      <c r="C545" s="201"/>
      <c r="D545" s="201"/>
      <c r="E545" s="201"/>
      <c r="F545" s="201"/>
      <c r="G545" s="201"/>
      <c r="H545" s="210"/>
      <c r="I545" s="201"/>
      <c r="J545" s="201"/>
      <c r="K545" s="201"/>
      <c r="L545" s="201"/>
      <c r="M545" s="201"/>
      <c r="N545" s="201"/>
      <c r="O545" s="201"/>
      <c r="P545" s="201"/>
      <c r="Q545" s="201"/>
      <c r="R545" s="201"/>
      <c r="S545" s="201"/>
      <c r="T545" s="201"/>
      <c r="U545" s="201"/>
      <c r="V545" s="201"/>
      <c r="W545" s="201"/>
      <c r="X545" s="201"/>
      <c r="Y545" s="201"/>
      <c r="Z545" s="201"/>
      <c r="AA545" s="201"/>
      <c r="AB545" s="201"/>
      <c r="AC545" s="201"/>
      <c r="AD545" s="201"/>
    </row>
    <row r="546" spans="1:30" ht="15">
      <c r="A546" s="209"/>
      <c r="B546" s="209"/>
      <c r="C546" s="201"/>
      <c r="D546" s="201"/>
      <c r="E546" s="201"/>
      <c r="F546" s="201"/>
      <c r="G546" s="201"/>
      <c r="H546" s="210"/>
      <c r="I546" s="201"/>
      <c r="J546" s="201"/>
      <c r="K546" s="201"/>
      <c r="L546" s="201"/>
      <c r="M546" s="201"/>
      <c r="N546" s="201"/>
      <c r="O546" s="201"/>
      <c r="P546" s="201"/>
      <c r="Q546" s="201"/>
      <c r="R546" s="201"/>
      <c r="S546" s="201"/>
      <c r="T546" s="201"/>
      <c r="U546" s="201"/>
      <c r="V546" s="201"/>
      <c r="W546" s="201"/>
      <c r="X546" s="201"/>
      <c r="Y546" s="201"/>
      <c r="Z546" s="201"/>
      <c r="AA546" s="201"/>
      <c r="AB546" s="201"/>
      <c r="AC546" s="201"/>
      <c r="AD546" s="201"/>
    </row>
    <row r="547" spans="1:30" ht="15">
      <c r="A547" s="209"/>
      <c r="B547" s="209"/>
      <c r="C547" s="201"/>
      <c r="D547" s="201"/>
      <c r="E547" s="201"/>
      <c r="F547" s="201"/>
      <c r="G547" s="201"/>
      <c r="H547" s="210"/>
      <c r="I547" s="201"/>
      <c r="J547" s="201"/>
      <c r="K547" s="201"/>
      <c r="L547" s="201"/>
      <c r="M547" s="201"/>
      <c r="N547" s="201"/>
      <c r="O547" s="201"/>
      <c r="P547" s="201"/>
      <c r="Q547" s="201"/>
      <c r="R547" s="201"/>
      <c r="S547" s="201"/>
      <c r="T547" s="201"/>
      <c r="U547" s="201"/>
      <c r="V547" s="201"/>
      <c r="W547" s="201"/>
      <c r="X547" s="201"/>
      <c r="Y547" s="201"/>
      <c r="Z547" s="201"/>
      <c r="AA547" s="201"/>
      <c r="AB547" s="201"/>
      <c r="AC547" s="201"/>
      <c r="AD547" s="201"/>
    </row>
    <row r="548" spans="1:30" ht="15">
      <c r="A548" s="209"/>
      <c r="B548" s="209"/>
      <c r="C548" s="201"/>
      <c r="D548" s="201"/>
      <c r="E548" s="201"/>
      <c r="F548" s="201"/>
      <c r="G548" s="201"/>
      <c r="H548" s="210"/>
      <c r="I548" s="201"/>
      <c r="J548" s="201"/>
      <c r="K548" s="201"/>
      <c r="L548" s="201"/>
      <c r="M548" s="201"/>
      <c r="N548" s="201"/>
      <c r="O548" s="201"/>
      <c r="P548" s="201"/>
      <c r="Q548" s="201"/>
      <c r="R548" s="201"/>
      <c r="S548" s="201"/>
      <c r="T548" s="201"/>
      <c r="U548" s="201"/>
      <c r="V548" s="201"/>
      <c r="W548" s="201"/>
      <c r="X548" s="201"/>
      <c r="Y548" s="201"/>
      <c r="Z548" s="201"/>
      <c r="AA548" s="201"/>
      <c r="AB548" s="201"/>
      <c r="AC548" s="201"/>
      <c r="AD548" s="201"/>
    </row>
    <row r="549" spans="1:30" ht="15">
      <c r="A549" s="209"/>
      <c r="B549" s="209"/>
      <c r="C549" s="201"/>
      <c r="D549" s="201"/>
      <c r="E549" s="201"/>
      <c r="F549" s="201"/>
      <c r="G549" s="201"/>
      <c r="H549" s="210"/>
      <c r="I549" s="201"/>
      <c r="J549" s="201"/>
      <c r="K549" s="201"/>
      <c r="L549" s="201"/>
      <c r="M549" s="201"/>
      <c r="N549" s="201"/>
      <c r="O549" s="201"/>
      <c r="P549" s="201"/>
      <c r="Q549" s="201"/>
      <c r="R549" s="201"/>
      <c r="S549" s="201"/>
      <c r="T549" s="201"/>
      <c r="U549" s="201"/>
      <c r="V549" s="201"/>
      <c r="W549" s="201"/>
      <c r="X549" s="201"/>
      <c r="Y549" s="201"/>
      <c r="Z549" s="201"/>
      <c r="AA549" s="201"/>
      <c r="AB549" s="201"/>
      <c r="AC549" s="201"/>
      <c r="AD549" s="201"/>
    </row>
    <row r="550" spans="1:30" ht="15">
      <c r="A550" s="209"/>
      <c r="B550" s="209"/>
      <c r="C550" s="201"/>
      <c r="D550" s="201"/>
      <c r="E550" s="201"/>
      <c r="F550" s="201"/>
      <c r="G550" s="201"/>
      <c r="H550" s="210"/>
      <c r="I550" s="201"/>
      <c r="J550" s="201"/>
      <c r="K550" s="201"/>
      <c r="L550" s="201"/>
      <c r="M550" s="201"/>
      <c r="N550" s="201"/>
      <c r="O550" s="201"/>
      <c r="P550" s="201"/>
      <c r="Q550" s="201"/>
      <c r="R550" s="201"/>
      <c r="S550" s="201"/>
      <c r="T550" s="201"/>
      <c r="U550" s="201"/>
      <c r="V550" s="201"/>
      <c r="W550" s="201"/>
      <c r="X550" s="201"/>
      <c r="Y550" s="201"/>
      <c r="Z550" s="201"/>
      <c r="AA550" s="201"/>
      <c r="AB550" s="201"/>
      <c r="AC550" s="201"/>
      <c r="AD550" s="201"/>
    </row>
    <row r="551" spans="1:30" ht="15">
      <c r="A551" s="209"/>
      <c r="B551" s="209"/>
      <c r="C551" s="201"/>
      <c r="D551" s="201"/>
      <c r="E551" s="201"/>
      <c r="F551" s="201"/>
      <c r="G551" s="201"/>
      <c r="H551" s="210"/>
      <c r="I551" s="201"/>
      <c r="J551" s="201"/>
      <c r="K551" s="201"/>
      <c r="L551" s="201"/>
      <c r="M551" s="201"/>
      <c r="N551" s="201"/>
      <c r="O551" s="201"/>
      <c r="P551" s="201"/>
      <c r="Q551" s="201"/>
      <c r="R551" s="201"/>
      <c r="S551" s="201"/>
      <c r="T551" s="201"/>
      <c r="U551" s="201"/>
      <c r="V551" s="201"/>
      <c r="W551" s="201"/>
      <c r="X551" s="201"/>
      <c r="Y551" s="201"/>
      <c r="Z551" s="201"/>
      <c r="AA551" s="201"/>
      <c r="AB551" s="201"/>
      <c r="AC551" s="201"/>
      <c r="AD551" s="201"/>
    </row>
    <row r="552" spans="1:30" ht="15">
      <c r="A552" s="209"/>
      <c r="B552" s="209"/>
      <c r="C552" s="201"/>
      <c r="D552" s="201"/>
      <c r="E552" s="201"/>
      <c r="F552" s="201"/>
      <c r="G552" s="201"/>
      <c r="H552" s="210"/>
      <c r="I552" s="201"/>
      <c r="J552" s="201"/>
      <c r="K552" s="201"/>
      <c r="L552" s="201"/>
      <c r="M552" s="201"/>
      <c r="N552" s="201"/>
      <c r="O552" s="201"/>
      <c r="P552" s="201"/>
      <c r="Q552" s="201"/>
      <c r="R552" s="201"/>
      <c r="S552" s="201"/>
      <c r="T552" s="201"/>
      <c r="U552" s="201"/>
      <c r="V552" s="201"/>
      <c r="W552" s="201"/>
      <c r="X552" s="201"/>
      <c r="Y552" s="201"/>
      <c r="Z552" s="201"/>
      <c r="AA552" s="201"/>
      <c r="AB552" s="201"/>
      <c r="AC552" s="201"/>
      <c r="AD552" s="201"/>
    </row>
    <row r="553" spans="1:30" ht="15">
      <c r="A553" s="209"/>
      <c r="B553" s="209"/>
      <c r="C553" s="201"/>
      <c r="D553" s="201"/>
      <c r="E553" s="201"/>
      <c r="F553" s="201"/>
      <c r="G553" s="201"/>
      <c r="H553" s="210"/>
      <c r="I553" s="201"/>
      <c r="J553" s="201"/>
      <c r="K553" s="201"/>
      <c r="L553" s="201"/>
      <c r="M553" s="201"/>
      <c r="N553" s="201"/>
      <c r="O553" s="201"/>
      <c r="P553" s="201"/>
      <c r="Q553" s="201"/>
      <c r="R553" s="201"/>
      <c r="S553" s="201"/>
      <c r="T553" s="201"/>
      <c r="U553" s="201"/>
      <c r="V553" s="201"/>
      <c r="W553" s="201"/>
      <c r="X553" s="201"/>
      <c r="Y553" s="201"/>
      <c r="Z553" s="201"/>
      <c r="AA553" s="201"/>
      <c r="AB553" s="201"/>
      <c r="AC553" s="201"/>
      <c r="AD553" s="201"/>
    </row>
    <row r="554" spans="1:30" ht="15">
      <c r="A554" s="209"/>
      <c r="B554" s="209"/>
      <c r="C554" s="201"/>
      <c r="D554" s="201"/>
      <c r="E554" s="201"/>
      <c r="F554" s="201"/>
      <c r="G554" s="201"/>
      <c r="H554" s="210"/>
      <c r="I554" s="201"/>
      <c r="J554" s="201"/>
      <c r="K554" s="201"/>
      <c r="L554" s="201"/>
      <c r="M554" s="201"/>
      <c r="N554" s="201"/>
      <c r="O554" s="201"/>
      <c r="P554" s="201"/>
      <c r="Q554" s="201"/>
      <c r="R554" s="201"/>
      <c r="S554" s="201"/>
      <c r="T554" s="201"/>
      <c r="U554" s="201"/>
      <c r="V554" s="201"/>
      <c r="W554" s="201"/>
      <c r="X554" s="201"/>
      <c r="Y554" s="201"/>
      <c r="Z554" s="201"/>
      <c r="AA554" s="201"/>
      <c r="AB554" s="201"/>
      <c r="AC554" s="201"/>
      <c r="AD554" s="201"/>
    </row>
    <row r="555" spans="1:30" ht="15">
      <c r="A555" s="209"/>
      <c r="B555" s="209"/>
      <c r="C555" s="201"/>
      <c r="D555" s="201"/>
      <c r="E555" s="201"/>
      <c r="F555" s="201"/>
      <c r="G555" s="201"/>
      <c r="H555" s="210"/>
      <c r="I555" s="201"/>
      <c r="J555" s="201"/>
      <c r="K555" s="201"/>
      <c r="L555" s="201"/>
      <c r="M555" s="201"/>
      <c r="N555" s="201"/>
      <c r="O555" s="201"/>
      <c r="P555" s="201"/>
      <c r="Q555" s="201"/>
      <c r="R555" s="201"/>
      <c r="S555" s="201"/>
      <c r="T555" s="201"/>
      <c r="U555" s="201"/>
      <c r="V555" s="201"/>
      <c r="W555" s="201"/>
      <c r="X555" s="201"/>
      <c r="Y555" s="201"/>
      <c r="Z555" s="201"/>
      <c r="AA555" s="201"/>
      <c r="AB555" s="201"/>
      <c r="AC555" s="201"/>
      <c r="AD555" s="201"/>
    </row>
    <row r="556" spans="1:30" ht="15">
      <c r="A556" s="209"/>
      <c r="B556" s="209"/>
      <c r="C556" s="201"/>
      <c r="D556" s="201"/>
      <c r="E556" s="201"/>
      <c r="F556" s="201"/>
      <c r="G556" s="201"/>
      <c r="H556" s="210"/>
      <c r="I556" s="201"/>
      <c r="J556" s="201"/>
      <c r="K556" s="201"/>
      <c r="L556" s="201"/>
      <c r="M556" s="201"/>
      <c r="N556" s="201"/>
      <c r="O556" s="201"/>
      <c r="P556" s="201"/>
      <c r="Q556" s="201"/>
      <c r="R556" s="201"/>
      <c r="S556" s="201"/>
      <c r="T556" s="201"/>
      <c r="U556" s="201"/>
      <c r="V556" s="201"/>
      <c r="W556" s="201"/>
      <c r="X556" s="201"/>
      <c r="Y556" s="201"/>
      <c r="Z556" s="201"/>
      <c r="AA556" s="201"/>
      <c r="AB556" s="201"/>
      <c r="AC556" s="201"/>
      <c r="AD556" s="201"/>
    </row>
    <row r="557" spans="1:30" ht="15">
      <c r="A557" s="209"/>
      <c r="B557" s="209"/>
      <c r="C557" s="201"/>
      <c r="D557" s="201"/>
      <c r="E557" s="201"/>
      <c r="F557" s="201"/>
      <c r="G557" s="201"/>
      <c r="H557" s="210"/>
      <c r="I557" s="201"/>
      <c r="J557" s="201"/>
      <c r="K557" s="201"/>
      <c r="L557" s="201"/>
      <c r="M557" s="201"/>
      <c r="N557" s="201"/>
      <c r="O557" s="201"/>
      <c r="P557" s="201"/>
      <c r="Q557" s="201"/>
      <c r="R557" s="201"/>
      <c r="S557" s="201"/>
      <c r="T557" s="201"/>
      <c r="U557" s="201"/>
      <c r="V557" s="201"/>
      <c r="W557" s="201"/>
      <c r="X557" s="201"/>
      <c r="Y557" s="201"/>
      <c r="Z557" s="201"/>
      <c r="AA557" s="201"/>
      <c r="AB557" s="201"/>
      <c r="AC557" s="201"/>
      <c r="AD557" s="201"/>
    </row>
    <row r="558" spans="1:30" ht="15">
      <c r="A558" s="209"/>
      <c r="B558" s="209"/>
      <c r="C558" s="201"/>
      <c r="D558" s="201"/>
      <c r="E558" s="201"/>
      <c r="F558" s="201"/>
      <c r="G558" s="201"/>
      <c r="H558" s="210"/>
      <c r="I558" s="201"/>
      <c r="J558" s="201"/>
      <c r="K558" s="201"/>
      <c r="L558" s="201"/>
      <c r="M558" s="201"/>
      <c r="N558" s="201"/>
      <c r="O558" s="201"/>
      <c r="P558" s="201"/>
      <c r="Q558" s="201"/>
      <c r="R558" s="201"/>
      <c r="S558" s="201"/>
      <c r="T558" s="201"/>
      <c r="U558" s="201"/>
      <c r="V558" s="201"/>
      <c r="W558" s="201"/>
      <c r="X558" s="201"/>
      <c r="Y558" s="201"/>
      <c r="Z558" s="201"/>
      <c r="AA558" s="201"/>
      <c r="AB558" s="201"/>
      <c r="AC558" s="201"/>
      <c r="AD558" s="201"/>
    </row>
    <row r="559" spans="1:30" ht="15">
      <c r="A559" s="209"/>
      <c r="B559" s="209"/>
      <c r="C559" s="201"/>
      <c r="D559" s="201"/>
      <c r="E559" s="201"/>
      <c r="F559" s="201"/>
      <c r="G559" s="201"/>
      <c r="H559" s="210"/>
      <c r="I559" s="201"/>
      <c r="J559" s="201"/>
      <c r="K559" s="201"/>
      <c r="L559" s="201"/>
      <c r="M559" s="201"/>
      <c r="N559" s="201"/>
      <c r="O559" s="201"/>
      <c r="P559" s="201"/>
      <c r="Q559" s="201"/>
      <c r="R559" s="201"/>
      <c r="S559" s="201"/>
      <c r="T559" s="201"/>
      <c r="U559" s="201"/>
      <c r="V559" s="201"/>
      <c r="W559" s="201"/>
      <c r="X559" s="201"/>
      <c r="Y559" s="201"/>
      <c r="Z559" s="201"/>
      <c r="AA559" s="201"/>
      <c r="AB559" s="201"/>
      <c r="AC559" s="201"/>
      <c r="AD559" s="201"/>
    </row>
    <row r="560" spans="1:30" ht="15">
      <c r="A560" s="209"/>
      <c r="B560" s="209"/>
      <c r="C560" s="201"/>
      <c r="D560" s="201"/>
      <c r="E560" s="201"/>
      <c r="F560" s="201"/>
      <c r="G560" s="201"/>
      <c r="H560" s="210"/>
      <c r="I560" s="201"/>
      <c r="J560" s="201"/>
      <c r="K560" s="201"/>
      <c r="L560" s="201"/>
      <c r="M560" s="201"/>
      <c r="N560" s="201"/>
      <c r="O560" s="201"/>
      <c r="P560" s="201"/>
      <c r="Q560" s="201"/>
      <c r="R560" s="201"/>
      <c r="S560" s="201"/>
      <c r="T560" s="201"/>
      <c r="U560" s="201"/>
      <c r="V560" s="201"/>
      <c r="W560" s="201"/>
      <c r="X560" s="201"/>
      <c r="Y560" s="201"/>
      <c r="Z560" s="201"/>
      <c r="AA560" s="201"/>
      <c r="AB560" s="201"/>
      <c r="AC560" s="201"/>
      <c r="AD560" s="201"/>
    </row>
    <row r="561" spans="1:30" ht="15">
      <c r="A561" s="209"/>
      <c r="B561" s="209"/>
      <c r="C561" s="201"/>
      <c r="D561" s="201"/>
      <c r="E561" s="201"/>
      <c r="F561" s="201"/>
      <c r="G561" s="201"/>
      <c r="H561" s="210"/>
      <c r="I561" s="201"/>
      <c r="J561" s="201"/>
      <c r="K561" s="201"/>
      <c r="L561" s="201"/>
      <c r="M561" s="201"/>
      <c r="N561" s="201"/>
      <c r="O561" s="201"/>
      <c r="P561" s="201"/>
      <c r="Q561" s="201"/>
      <c r="R561" s="201"/>
      <c r="S561" s="201"/>
      <c r="T561" s="201"/>
      <c r="U561" s="201"/>
      <c r="V561" s="201"/>
      <c r="W561" s="201"/>
      <c r="X561" s="201"/>
      <c r="Y561" s="201"/>
      <c r="Z561" s="201"/>
      <c r="AA561" s="201"/>
      <c r="AB561" s="201"/>
      <c r="AC561" s="201"/>
      <c r="AD561" s="201"/>
    </row>
    <row r="562" spans="1:30" ht="15">
      <c r="A562" s="209"/>
      <c r="B562" s="209"/>
      <c r="C562" s="201"/>
      <c r="D562" s="201"/>
      <c r="E562" s="201"/>
      <c r="F562" s="201"/>
      <c r="G562" s="201"/>
      <c r="H562" s="210"/>
      <c r="I562" s="201"/>
      <c r="J562" s="201"/>
      <c r="K562" s="201"/>
      <c r="L562" s="201"/>
      <c r="M562" s="201"/>
      <c r="N562" s="201"/>
      <c r="O562" s="201"/>
      <c r="P562" s="201"/>
      <c r="Q562" s="201"/>
      <c r="R562" s="201"/>
      <c r="S562" s="201"/>
      <c r="T562" s="201"/>
      <c r="U562" s="201"/>
      <c r="V562" s="201"/>
      <c r="W562" s="201"/>
      <c r="X562" s="201"/>
      <c r="Y562" s="201"/>
      <c r="Z562" s="201"/>
      <c r="AA562" s="201"/>
      <c r="AB562" s="201"/>
      <c r="AC562" s="201"/>
      <c r="AD562" s="201"/>
    </row>
    <row r="563" spans="1:30" ht="15">
      <c r="A563" s="209"/>
      <c r="B563" s="209"/>
      <c r="C563" s="201"/>
      <c r="D563" s="201"/>
      <c r="E563" s="201"/>
      <c r="F563" s="201"/>
      <c r="G563" s="201"/>
      <c r="H563" s="210"/>
      <c r="I563" s="201"/>
      <c r="J563" s="201"/>
      <c r="K563" s="201"/>
      <c r="L563" s="201"/>
      <c r="M563" s="201"/>
      <c r="N563" s="201"/>
      <c r="O563" s="201"/>
      <c r="P563" s="201"/>
      <c r="Q563" s="201"/>
      <c r="R563" s="201"/>
      <c r="S563" s="201"/>
      <c r="T563" s="201"/>
      <c r="U563" s="201"/>
      <c r="V563" s="201"/>
      <c r="W563" s="201"/>
      <c r="X563" s="201"/>
      <c r="Y563" s="201"/>
      <c r="Z563" s="201"/>
      <c r="AA563" s="201"/>
      <c r="AB563" s="201"/>
      <c r="AC563" s="201"/>
      <c r="AD563" s="201"/>
    </row>
    <row r="564" spans="1:30" ht="15">
      <c r="A564" s="209"/>
      <c r="B564" s="209"/>
      <c r="C564" s="201"/>
      <c r="D564" s="201"/>
      <c r="E564" s="201"/>
      <c r="F564" s="201"/>
      <c r="G564" s="201"/>
      <c r="H564" s="210"/>
      <c r="I564" s="201"/>
      <c r="J564" s="201"/>
      <c r="K564" s="201"/>
      <c r="L564" s="201"/>
      <c r="M564" s="201"/>
      <c r="N564" s="201"/>
      <c r="O564" s="201"/>
      <c r="P564" s="201"/>
      <c r="Q564" s="201"/>
      <c r="R564" s="201"/>
      <c r="S564" s="201"/>
      <c r="T564" s="201"/>
      <c r="U564" s="201"/>
      <c r="V564" s="201"/>
      <c r="W564" s="201"/>
      <c r="X564" s="201"/>
      <c r="Y564" s="201"/>
      <c r="Z564" s="201"/>
      <c r="AA564" s="201"/>
      <c r="AB564" s="201"/>
      <c r="AC564" s="201"/>
      <c r="AD564" s="201"/>
    </row>
    <row r="565" spans="1:30" ht="15">
      <c r="A565" s="209"/>
      <c r="B565" s="209"/>
      <c r="C565" s="201"/>
      <c r="D565" s="201"/>
      <c r="E565" s="201"/>
      <c r="F565" s="201"/>
      <c r="G565" s="201"/>
      <c r="H565" s="210"/>
      <c r="I565" s="201"/>
      <c r="J565" s="201"/>
      <c r="K565" s="201"/>
      <c r="L565" s="201"/>
      <c r="M565" s="201"/>
      <c r="N565" s="201"/>
      <c r="O565" s="201"/>
      <c r="P565" s="201"/>
      <c r="Q565" s="201"/>
      <c r="R565" s="201"/>
      <c r="S565" s="201"/>
      <c r="T565" s="201"/>
      <c r="U565" s="201"/>
      <c r="V565" s="201"/>
      <c r="W565" s="201"/>
      <c r="X565" s="201"/>
      <c r="Y565" s="201"/>
      <c r="Z565" s="201"/>
      <c r="AA565" s="201"/>
      <c r="AB565" s="201"/>
      <c r="AC565" s="201"/>
      <c r="AD565" s="201"/>
    </row>
    <row r="566" spans="1:30" ht="15">
      <c r="A566" s="209"/>
      <c r="B566" s="209"/>
      <c r="C566" s="201"/>
      <c r="D566" s="201"/>
      <c r="E566" s="201"/>
      <c r="F566" s="201"/>
      <c r="G566" s="201"/>
      <c r="H566" s="210"/>
      <c r="I566" s="201"/>
      <c r="J566" s="201"/>
      <c r="K566" s="201"/>
      <c r="L566" s="201"/>
      <c r="M566" s="201"/>
      <c r="N566" s="201"/>
      <c r="O566" s="201"/>
      <c r="P566" s="201"/>
      <c r="Q566" s="201"/>
      <c r="R566" s="201"/>
      <c r="S566" s="201"/>
      <c r="T566" s="201"/>
      <c r="U566" s="201"/>
      <c r="V566" s="201"/>
      <c r="W566" s="201"/>
      <c r="X566" s="201"/>
      <c r="Y566" s="201"/>
      <c r="Z566" s="201"/>
      <c r="AA566" s="201"/>
      <c r="AB566" s="201"/>
      <c r="AC566" s="201"/>
      <c r="AD566" s="201"/>
    </row>
    <row r="567" spans="1:30" ht="15">
      <c r="A567" s="209"/>
      <c r="B567" s="209"/>
      <c r="C567" s="201"/>
      <c r="D567" s="201"/>
      <c r="E567" s="201"/>
      <c r="F567" s="201"/>
      <c r="G567" s="201"/>
      <c r="H567" s="210"/>
      <c r="I567" s="201"/>
      <c r="J567" s="201"/>
      <c r="K567" s="201"/>
      <c r="L567" s="201"/>
      <c r="M567" s="201"/>
      <c r="N567" s="201"/>
      <c r="O567" s="201"/>
      <c r="P567" s="201"/>
      <c r="Q567" s="201"/>
      <c r="R567" s="201"/>
      <c r="S567" s="201"/>
      <c r="T567" s="201"/>
      <c r="U567" s="201"/>
      <c r="V567" s="201"/>
      <c r="W567" s="201"/>
      <c r="X567" s="201"/>
      <c r="Y567" s="201"/>
      <c r="Z567" s="201"/>
      <c r="AA567" s="201"/>
      <c r="AB567" s="201"/>
      <c r="AC567" s="201"/>
      <c r="AD567" s="201"/>
    </row>
    <row r="568" spans="1:30" ht="15">
      <c r="A568" s="209"/>
      <c r="B568" s="209"/>
      <c r="C568" s="201"/>
      <c r="D568" s="201"/>
      <c r="E568" s="201"/>
      <c r="F568" s="201"/>
      <c r="G568" s="201"/>
      <c r="H568" s="210"/>
      <c r="I568" s="201"/>
      <c r="J568" s="201"/>
      <c r="K568" s="201"/>
      <c r="L568" s="201"/>
      <c r="M568" s="201"/>
      <c r="N568" s="201"/>
      <c r="O568" s="201"/>
      <c r="P568" s="201"/>
      <c r="Q568" s="201"/>
      <c r="R568" s="201"/>
      <c r="S568" s="201"/>
      <c r="T568" s="201"/>
      <c r="U568" s="201"/>
      <c r="V568" s="201"/>
      <c r="W568" s="201"/>
      <c r="X568" s="201"/>
      <c r="Y568" s="201"/>
      <c r="Z568" s="201"/>
      <c r="AA568" s="201"/>
      <c r="AB568" s="201"/>
      <c r="AC568" s="201"/>
      <c r="AD568" s="201"/>
    </row>
    <row r="569" spans="1:30" ht="15">
      <c r="A569" s="209"/>
      <c r="B569" s="209"/>
      <c r="C569" s="201"/>
      <c r="D569" s="201"/>
      <c r="E569" s="201"/>
      <c r="F569" s="201"/>
      <c r="G569" s="201"/>
      <c r="H569" s="210"/>
      <c r="I569" s="201"/>
      <c r="J569" s="201"/>
      <c r="K569" s="201"/>
      <c r="L569" s="201"/>
      <c r="M569" s="201"/>
      <c r="N569" s="201"/>
      <c r="O569" s="201"/>
      <c r="P569" s="201"/>
      <c r="Q569" s="201"/>
      <c r="R569" s="201"/>
      <c r="S569" s="201"/>
      <c r="T569" s="201"/>
      <c r="U569" s="201"/>
      <c r="V569" s="201"/>
      <c r="W569" s="201"/>
      <c r="X569" s="201"/>
      <c r="Y569" s="201"/>
      <c r="Z569" s="201"/>
      <c r="AA569" s="201"/>
      <c r="AB569" s="201"/>
      <c r="AC569" s="201"/>
      <c r="AD569" s="201"/>
    </row>
    <row r="570" spans="1:30" ht="15">
      <c r="A570" s="209"/>
      <c r="B570" s="209"/>
      <c r="C570" s="201"/>
      <c r="D570" s="201"/>
      <c r="E570" s="201"/>
      <c r="F570" s="201"/>
      <c r="G570" s="201"/>
      <c r="H570" s="210"/>
      <c r="I570" s="201"/>
      <c r="J570" s="201"/>
      <c r="K570" s="201"/>
      <c r="L570" s="201"/>
      <c r="M570" s="201"/>
      <c r="N570" s="201"/>
      <c r="O570" s="201"/>
      <c r="P570" s="201"/>
      <c r="Q570" s="201"/>
      <c r="R570" s="201"/>
      <c r="S570" s="201"/>
      <c r="T570" s="201"/>
      <c r="U570" s="201"/>
      <c r="V570" s="201"/>
      <c r="W570" s="201"/>
      <c r="X570" s="201"/>
      <c r="Y570" s="201"/>
      <c r="Z570" s="201"/>
      <c r="AA570" s="201"/>
      <c r="AB570" s="201"/>
      <c r="AC570" s="201"/>
      <c r="AD570" s="201"/>
    </row>
    <row r="571" spans="1:30" ht="15">
      <c r="A571" s="209"/>
      <c r="B571" s="209"/>
      <c r="C571" s="201"/>
      <c r="D571" s="201"/>
      <c r="E571" s="201"/>
      <c r="F571" s="201"/>
      <c r="G571" s="201"/>
      <c r="H571" s="210"/>
      <c r="I571" s="201"/>
      <c r="J571" s="201"/>
      <c r="K571" s="201"/>
      <c r="L571" s="201"/>
      <c r="M571" s="201"/>
      <c r="N571" s="201"/>
      <c r="O571" s="201"/>
      <c r="P571" s="201"/>
      <c r="Q571" s="201"/>
      <c r="R571" s="201"/>
      <c r="S571" s="201"/>
      <c r="T571" s="201"/>
      <c r="U571" s="201"/>
      <c r="V571" s="201"/>
      <c r="W571" s="201"/>
      <c r="X571" s="201"/>
      <c r="Y571" s="201"/>
      <c r="Z571" s="201"/>
      <c r="AA571" s="201"/>
      <c r="AB571" s="201"/>
      <c r="AC571" s="201"/>
      <c r="AD571" s="201"/>
    </row>
    <row r="572" spans="1:30" ht="15">
      <c r="A572" s="209"/>
      <c r="B572" s="209"/>
      <c r="C572" s="201"/>
      <c r="D572" s="201"/>
      <c r="E572" s="201"/>
      <c r="F572" s="201"/>
      <c r="G572" s="201"/>
      <c r="H572" s="210"/>
      <c r="I572" s="201"/>
      <c r="J572" s="201"/>
      <c r="K572" s="201"/>
      <c r="L572" s="201"/>
      <c r="M572" s="201"/>
      <c r="N572" s="201"/>
      <c r="O572" s="201"/>
      <c r="P572" s="201"/>
      <c r="Q572" s="201"/>
      <c r="R572" s="201"/>
      <c r="S572" s="201"/>
      <c r="T572" s="201"/>
      <c r="U572" s="201"/>
      <c r="V572" s="201"/>
      <c r="W572" s="201"/>
      <c r="X572" s="201"/>
      <c r="Y572" s="201"/>
      <c r="Z572" s="201"/>
      <c r="AA572" s="201"/>
      <c r="AB572" s="201"/>
      <c r="AC572" s="201"/>
      <c r="AD572" s="201"/>
    </row>
    <row r="573" spans="1:30" ht="15">
      <c r="A573" s="209"/>
      <c r="B573" s="209"/>
      <c r="C573" s="201"/>
      <c r="D573" s="201"/>
      <c r="E573" s="201"/>
      <c r="F573" s="201"/>
      <c r="G573" s="201"/>
      <c r="H573" s="210"/>
      <c r="I573" s="201"/>
      <c r="J573" s="201"/>
      <c r="K573" s="201"/>
      <c r="L573" s="201"/>
      <c r="M573" s="201"/>
      <c r="N573" s="201"/>
      <c r="O573" s="201"/>
      <c r="P573" s="201"/>
      <c r="Q573" s="201"/>
      <c r="R573" s="201"/>
      <c r="S573" s="201"/>
      <c r="T573" s="201"/>
      <c r="U573" s="201"/>
      <c r="V573" s="201"/>
      <c r="W573" s="201"/>
      <c r="X573" s="201"/>
      <c r="Y573" s="201"/>
      <c r="Z573" s="201"/>
      <c r="AA573" s="201"/>
      <c r="AB573" s="201"/>
      <c r="AC573" s="201"/>
      <c r="AD573" s="201"/>
    </row>
    <row r="574" spans="1:30" ht="15">
      <c r="A574" s="209"/>
      <c r="B574" s="209"/>
      <c r="C574" s="201"/>
      <c r="D574" s="201"/>
      <c r="E574" s="201"/>
      <c r="F574" s="201"/>
      <c r="G574" s="201"/>
      <c r="H574" s="210"/>
      <c r="I574" s="201"/>
      <c r="J574" s="201"/>
      <c r="K574" s="201"/>
      <c r="L574" s="201"/>
      <c r="M574" s="201"/>
      <c r="N574" s="201"/>
      <c r="O574" s="201"/>
      <c r="P574" s="201"/>
      <c r="Q574" s="201"/>
      <c r="R574" s="201"/>
      <c r="S574" s="201"/>
      <c r="T574" s="201"/>
      <c r="U574" s="201"/>
      <c r="V574" s="201"/>
      <c r="W574" s="201"/>
      <c r="X574" s="201"/>
      <c r="Y574" s="201"/>
      <c r="Z574" s="201"/>
      <c r="AA574" s="201"/>
      <c r="AB574" s="201"/>
      <c r="AC574" s="201"/>
      <c r="AD574" s="201"/>
    </row>
    <row r="575" spans="1:30" ht="15">
      <c r="A575" s="209"/>
      <c r="B575" s="209"/>
      <c r="C575" s="201"/>
      <c r="D575" s="201"/>
      <c r="E575" s="201"/>
      <c r="F575" s="201"/>
      <c r="G575" s="201"/>
      <c r="H575" s="210"/>
      <c r="I575" s="201"/>
      <c r="J575" s="201"/>
      <c r="K575" s="201"/>
      <c r="L575" s="201"/>
      <c r="M575" s="201"/>
      <c r="N575" s="201"/>
      <c r="O575" s="201"/>
      <c r="P575" s="201"/>
      <c r="Q575" s="201"/>
      <c r="R575" s="201"/>
      <c r="S575" s="201"/>
      <c r="T575" s="201"/>
      <c r="U575" s="201"/>
      <c r="V575" s="201"/>
      <c r="W575" s="201"/>
      <c r="X575" s="201"/>
      <c r="Y575" s="201"/>
      <c r="Z575" s="201"/>
      <c r="AA575" s="201"/>
      <c r="AB575" s="201"/>
      <c r="AC575" s="201"/>
      <c r="AD575" s="201"/>
    </row>
    <row r="576" spans="1:30" ht="15">
      <c r="A576" s="209"/>
      <c r="B576" s="209"/>
      <c r="C576" s="201"/>
      <c r="D576" s="201"/>
      <c r="E576" s="201"/>
      <c r="F576" s="201"/>
      <c r="G576" s="201"/>
      <c r="H576" s="210"/>
      <c r="I576" s="201"/>
      <c r="J576" s="201"/>
      <c r="K576" s="201"/>
      <c r="L576" s="201"/>
      <c r="M576" s="201"/>
      <c r="N576" s="201"/>
      <c r="O576" s="201"/>
      <c r="P576" s="201"/>
      <c r="Q576" s="201"/>
      <c r="R576" s="201"/>
      <c r="S576" s="201"/>
      <c r="T576" s="201"/>
      <c r="U576" s="201"/>
      <c r="V576" s="201"/>
      <c r="W576" s="201"/>
      <c r="X576" s="201"/>
      <c r="Y576" s="201"/>
      <c r="Z576" s="201"/>
      <c r="AA576" s="201"/>
      <c r="AB576" s="201"/>
      <c r="AC576" s="201"/>
      <c r="AD576" s="201"/>
    </row>
    <row r="577" spans="1:30" ht="15">
      <c r="A577" s="209"/>
      <c r="B577" s="209"/>
      <c r="C577" s="201"/>
      <c r="D577" s="201"/>
      <c r="E577" s="201"/>
      <c r="F577" s="201"/>
      <c r="G577" s="201"/>
      <c r="H577" s="210"/>
      <c r="I577" s="201"/>
      <c r="J577" s="201"/>
      <c r="K577" s="201"/>
      <c r="L577" s="201"/>
      <c r="M577" s="201"/>
      <c r="N577" s="201"/>
      <c r="O577" s="201"/>
      <c r="P577" s="201"/>
      <c r="Q577" s="201"/>
      <c r="R577" s="201"/>
      <c r="S577" s="201"/>
      <c r="T577" s="201"/>
      <c r="U577" s="201"/>
      <c r="V577" s="201"/>
      <c r="W577" s="201"/>
      <c r="X577" s="201"/>
      <c r="Y577" s="201"/>
      <c r="Z577" s="201"/>
      <c r="AA577" s="201"/>
      <c r="AB577" s="201"/>
      <c r="AC577" s="201"/>
      <c r="AD577" s="201"/>
    </row>
    <row r="578" spans="1:30" ht="15">
      <c r="A578" s="209"/>
      <c r="B578" s="209"/>
      <c r="C578" s="201"/>
      <c r="D578" s="201"/>
      <c r="E578" s="201"/>
      <c r="F578" s="201"/>
      <c r="G578" s="201"/>
      <c r="H578" s="210"/>
      <c r="I578" s="201"/>
      <c r="J578" s="201"/>
      <c r="K578" s="201"/>
      <c r="L578" s="201"/>
      <c r="M578" s="201"/>
      <c r="N578" s="201"/>
      <c r="O578" s="201"/>
      <c r="P578" s="201"/>
      <c r="Q578" s="201"/>
      <c r="R578" s="201"/>
      <c r="S578" s="201"/>
      <c r="T578" s="201"/>
      <c r="U578" s="201"/>
      <c r="V578" s="201"/>
      <c r="W578" s="201"/>
      <c r="X578" s="201"/>
      <c r="Y578" s="201"/>
      <c r="Z578" s="201"/>
      <c r="AA578" s="201"/>
      <c r="AB578" s="201"/>
      <c r="AC578" s="201"/>
      <c r="AD578" s="201"/>
    </row>
    <row r="579" spans="1:30" ht="15">
      <c r="A579" s="209"/>
      <c r="B579" s="209"/>
      <c r="C579" s="201"/>
      <c r="D579" s="201"/>
      <c r="E579" s="201"/>
      <c r="F579" s="201"/>
      <c r="G579" s="201"/>
      <c r="H579" s="210"/>
      <c r="I579" s="201"/>
      <c r="J579" s="201"/>
      <c r="K579" s="201"/>
      <c r="L579" s="201"/>
      <c r="M579" s="201"/>
      <c r="N579" s="201"/>
      <c r="O579" s="201"/>
      <c r="P579" s="201"/>
      <c r="Q579" s="201"/>
      <c r="R579" s="201"/>
      <c r="S579" s="201"/>
      <c r="T579" s="201"/>
      <c r="U579" s="201"/>
      <c r="V579" s="201"/>
      <c r="W579" s="201"/>
      <c r="X579" s="201"/>
      <c r="Y579" s="201"/>
      <c r="Z579" s="201"/>
      <c r="AA579" s="201"/>
      <c r="AB579" s="201"/>
      <c r="AC579" s="201"/>
      <c r="AD579" s="201"/>
    </row>
    <row r="580" spans="1:30" ht="15">
      <c r="A580" s="209"/>
      <c r="B580" s="209"/>
      <c r="C580" s="201"/>
      <c r="D580" s="201"/>
      <c r="E580" s="201"/>
      <c r="F580" s="201"/>
      <c r="G580" s="201"/>
      <c r="H580" s="210"/>
      <c r="I580" s="201"/>
      <c r="J580" s="201"/>
      <c r="K580" s="201"/>
      <c r="L580" s="201"/>
      <c r="M580" s="201"/>
      <c r="N580" s="201"/>
      <c r="O580" s="201"/>
      <c r="P580" s="201"/>
      <c r="Q580" s="201"/>
      <c r="R580" s="201"/>
      <c r="S580" s="201"/>
      <c r="T580" s="201"/>
      <c r="U580" s="201"/>
      <c r="V580" s="201"/>
      <c r="W580" s="201"/>
      <c r="X580" s="201"/>
      <c r="Y580" s="201"/>
      <c r="Z580" s="201"/>
      <c r="AA580" s="201"/>
      <c r="AB580" s="201"/>
      <c r="AC580" s="201"/>
      <c r="AD580" s="201"/>
    </row>
    <row r="581" spans="1:30" ht="15">
      <c r="A581" s="209"/>
      <c r="B581" s="209"/>
      <c r="C581" s="201"/>
      <c r="D581" s="201"/>
      <c r="E581" s="201"/>
      <c r="F581" s="201"/>
      <c r="G581" s="201"/>
      <c r="H581" s="210"/>
      <c r="I581" s="201"/>
      <c r="J581" s="201"/>
      <c r="K581" s="201"/>
      <c r="L581" s="201"/>
      <c r="M581" s="201"/>
      <c r="N581" s="201"/>
      <c r="O581" s="201"/>
      <c r="P581" s="201"/>
      <c r="Q581" s="201"/>
      <c r="R581" s="201"/>
      <c r="S581" s="201"/>
      <c r="T581" s="201"/>
      <c r="U581" s="201"/>
      <c r="V581" s="201"/>
      <c r="W581" s="201"/>
      <c r="X581" s="201"/>
      <c r="Y581" s="201"/>
      <c r="Z581" s="201"/>
      <c r="AA581" s="201"/>
      <c r="AB581" s="201"/>
      <c r="AC581" s="201"/>
      <c r="AD581" s="201"/>
    </row>
    <row r="582" spans="1:30" ht="15">
      <c r="A582" s="209"/>
      <c r="B582" s="209"/>
      <c r="C582" s="201"/>
      <c r="D582" s="201"/>
      <c r="E582" s="201"/>
      <c r="F582" s="201"/>
      <c r="G582" s="201"/>
      <c r="H582" s="210"/>
      <c r="I582" s="201"/>
      <c r="J582" s="201"/>
      <c r="K582" s="201"/>
      <c r="L582" s="201"/>
      <c r="M582" s="201"/>
      <c r="N582" s="201"/>
      <c r="O582" s="201"/>
      <c r="P582" s="201"/>
      <c r="Q582" s="201"/>
      <c r="R582" s="201"/>
      <c r="S582" s="201"/>
      <c r="T582" s="201"/>
      <c r="U582" s="201"/>
      <c r="V582" s="201"/>
      <c r="W582" s="201"/>
      <c r="X582" s="201"/>
      <c r="Y582" s="201"/>
      <c r="Z582" s="201"/>
      <c r="AA582" s="201"/>
      <c r="AB582" s="201"/>
      <c r="AC582" s="201"/>
      <c r="AD582" s="201"/>
    </row>
    <row r="583" spans="1:30" ht="15">
      <c r="A583" s="209"/>
      <c r="B583" s="209"/>
      <c r="C583" s="201"/>
      <c r="D583" s="201"/>
      <c r="E583" s="201"/>
      <c r="F583" s="201"/>
      <c r="G583" s="201"/>
      <c r="H583" s="210"/>
      <c r="I583" s="201"/>
      <c r="J583" s="201"/>
      <c r="K583" s="201"/>
      <c r="L583" s="201"/>
      <c r="M583" s="201"/>
      <c r="N583" s="201"/>
      <c r="O583" s="201"/>
      <c r="P583" s="201"/>
      <c r="Q583" s="201"/>
      <c r="R583" s="201"/>
      <c r="S583" s="201"/>
      <c r="T583" s="201"/>
      <c r="U583" s="201"/>
      <c r="V583" s="201"/>
      <c r="W583" s="201"/>
      <c r="X583" s="201"/>
      <c r="Y583" s="201"/>
      <c r="Z583" s="201"/>
      <c r="AA583" s="201"/>
      <c r="AB583" s="201"/>
      <c r="AC583" s="201"/>
      <c r="AD583" s="201"/>
    </row>
    <row r="584" spans="1:30" ht="15">
      <c r="A584" s="209"/>
      <c r="B584" s="209"/>
      <c r="C584" s="201"/>
      <c r="D584" s="201"/>
      <c r="E584" s="201"/>
      <c r="F584" s="201"/>
      <c r="G584" s="201"/>
      <c r="H584" s="210"/>
      <c r="I584" s="201"/>
      <c r="J584" s="201"/>
      <c r="K584" s="201"/>
      <c r="L584" s="201"/>
      <c r="M584" s="201"/>
      <c r="N584" s="201"/>
      <c r="O584" s="201"/>
      <c r="P584" s="201"/>
      <c r="Q584" s="201"/>
      <c r="R584" s="201"/>
      <c r="S584" s="201"/>
      <c r="T584" s="201"/>
      <c r="U584" s="201"/>
      <c r="V584" s="201"/>
      <c r="W584" s="201"/>
      <c r="X584" s="201"/>
      <c r="Y584" s="201"/>
      <c r="Z584" s="201"/>
      <c r="AA584" s="201"/>
      <c r="AB584" s="201"/>
      <c r="AC584" s="201"/>
      <c r="AD584" s="201"/>
    </row>
    <row r="585" spans="1:30" ht="15">
      <c r="A585" s="209"/>
      <c r="B585" s="209"/>
      <c r="C585" s="201"/>
      <c r="D585" s="201"/>
      <c r="E585" s="201"/>
      <c r="F585" s="201"/>
      <c r="G585" s="201"/>
      <c r="H585" s="210"/>
      <c r="I585" s="201"/>
      <c r="J585" s="201"/>
      <c r="K585" s="201"/>
      <c r="L585" s="201"/>
      <c r="M585" s="201"/>
      <c r="N585" s="201"/>
      <c r="O585" s="201"/>
      <c r="P585" s="201"/>
      <c r="Q585" s="201"/>
      <c r="R585" s="201"/>
      <c r="S585" s="201"/>
      <c r="T585" s="201"/>
      <c r="U585" s="201"/>
      <c r="V585" s="201"/>
      <c r="W585" s="201"/>
      <c r="X585" s="201"/>
      <c r="Y585" s="201"/>
      <c r="Z585" s="201"/>
      <c r="AA585" s="201"/>
      <c r="AB585" s="201"/>
      <c r="AC585" s="201"/>
      <c r="AD585" s="201"/>
    </row>
    <row r="586" spans="1:30" ht="15">
      <c r="A586" s="209"/>
      <c r="B586" s="209"/>
      <c r="C586" s="201"/>
      <c r="D586" s="201"/>
      <c r="E586" s="201"/>
      <c r="F586" s="201"/>
      <c r="G586" s="201"/>
      <c r="H586" s="210"/>
      <c r="I586" s="201"/>
      <c r="J586" s="201"/>
      <c r="K586" s="201"/>
      <c r="L586" s="201"/>
      <c r="M586" s="201"/>
      <c r="N586" s="201"/>
      <c r="O586" s="201"/>
      <c r="P586" s="201"/>
      <c r="Q586" s="201"/>
      <c r="R586" s="201"/>
      <c r="S586" s="201"/>
      <c r="T586" s="201"/>
      <c r="U586" s="201"/>
      <c r="V586" s="201"/>
      <c r="W586" s="201"/>
      <c r="X586" s="201"/>
      <c r="Y586" s="201"/>
      <c r="Z586" s="201"/>
      <c r="AA586" s="201"/>
      <c r="AB586" s="201"/>
      <c r="AC586" s="201"/>
      <c r="AD586" s="201"/>
    </row>
    <row r="587" spans="1:30" ht="15">
      <c r="A587" s="209"/>
      <c r="B587" s="209"/>
      <c r="C587" s="201"/>
      <c r="D587" s="201"/>
      <c r="E587" s="201"/>
      <c r="F587" s="201"/>
      <c r="G587" s="201"/>
      <c r="H587" s="210"/>
      <c r="I587" s="201"/>
      <c r="J587" s="201"/>
      <c r="K587" s="201"/>
      <c r="L587" s="201"/>
      <c r="M587" s="201"/>
      <c r="N587" s="201"/>
      <c r="O587" s="201"/>
      <c r="P587" s="201"/>
      <c r="Q587" s="201"/>
      <c r="R587" s="201"/>
      <c r="S587" s="201"/>
      <c r="T587" s="201"/>
      <c r="U587" s="201"/>
      <c r="V587" s="201"/>
      <c r="W587" s="201"/>
      <c r="X587" s="201"/>
      <c r="Y587" s="201"/>
      <c r="Z587" s="201"/>
      <c r="AA587" s="201"/>
      <c r="AB587" s="201"/>
      <c r="AC587" s="201"/>
      <c r="AD587" s="201"/>
    </row>
    <row r="588" spans="1:30" ht="15">
      <c r="A588" s="209"/>
      <c r="B588" s="209"/>
      <c r="C588" s="201"/>
      <c r="D588" s="201"/>
      <c r="E588" s="201"/>
      <c r="F588" s="201"/>
      <c r="G588" s="201"/>
      <c r="H588" s="210"/>
      <c r="I588" s="201"/>
      <c r="J588" s="201"/>
      <c r="K588" s="201"/>
      <c r="L588" s="201"/>
      <c r="M588" s="201"/>
      <c r="N588" s="201"/>
      <c r="O588" s="201"/>
      <c r="P588" s="201"/>
      <c r="Q588" s="201"/>
      <c r="R588" s="201"/>
      <c r="S588" s="201"/>
      <c r="T588" s="201"/>
      <c r="U588" s="201"/>
      <c r="V588" s="201"/>
      <c r="W588" s="201"/>
      <c r="X588" s="201"/>
      <c r="Y588" s="201"/>
      <c r="Z588" s="201"/>
      <c r="AA588" s="201"/>
      <c r="AB588" s="201"/>
      <c r="AC588" s="201"/>
      <c r="AD588" s="201"/>
    </row>
    <row r="589" spans="1:30" ht="15">
      <c r="A589" s="209"/>
      <c r="B589" s="209"/>
      <c r="C589" s="201"/>
      <c r="D589" s="201"/>
      <c r="E589" s="201"/>
      <c r="F589" s="201"/>
      <c r="G589" s="201"/>
      <c r="H589" s="210"/>
      <c r="I589" s="201"/>
      <c r="J589" s="201"/>
      <c r="K589" s="201"/>
      <c r="L589" s="201"/>
      <c r="M589" s="201"/>
      <c r="N589" s="201"/>
      <c r="O589" s="201"/>
      <c r="P589" s="201"/>
      <c r="Q589" s="201"/>
      <c r="R589" s="201"/>
      <c r="S589" s="201"/>
      <c r="T589" s="201"/>
      <c r="U589" s="201"/>
      <c r="V589" s="201"/>
      <c r="W589" s="201"/>
      <c r="X589" s="201"/>
      <c r="Y589" s="201"/>
      <c r="Z589" s="201"/>
      <c r="AA589" s="201"/>
      <c r="AB589" s="201"/>
      <c r="AC589" s="201"/>
      <c r="AD589" s="201"/>
    </row>
    <row r="590" spans="1:30" ht="15">
      <c r="A590" s="209"/>
      <c r="B590" s="209"/>
      <c r="C590" s="201"/>
      <c r="D590" s="201"/>
      <c r="E590" s="201"/>
      <c r="F590" s="201"/>
      <c r="G590" s="201"/>
      <c r="H590" s="210"/>
      <c r="I590" s="201"/>
      <c r="J590" s="201"/>
      <c r="K590" s="201"/>
      <c r="L590" s="201"/>
      <c r="M590" s="201"/>
      <c r="N590" s="201"/>
      <c r="O590" s="201"/>
      <c r="P590" s="201"/>
      <c r="Q590" s="201"/>
      <c r="R590" s="201"/>
      <c r="S590" s="201"/>
      <c r="T590" s="201"/>
      <c r="U590" s="201"/>
      <c r="V590" s="201"/>
      <c r="W590" s="201"/>
      <c r="X590" s="201"/>
      <c r="Y590" s="201"/>
      <c r="Z590" s="201"/>
      <c r="AA590" s="201"/>
      <c r="AB590" s="201"/>
      <c r="AC590" s="201"/>
      <c r="AD590" s="201"/>
    </row>
    <row r="591" spans="1:30" ht="15">
      <c r="A591" s="209"/>
      <c r="B591" s="209"/>
      <c r="C591" s="201"/>
      <c r="D591" s="201"/>
      <c r="E591" s="201"/>
      <c r="F591" s="201"/>
      <c r="G591" s="201"/>
      <c r="H591" s="210"/>
      <c r="I591" s="201"/>
      <c r="J591" s="201"/>
      <c r="K591" s="201"/>
      <c r="L591" s="201"/>
      <c r="M591" s="201"/>
      <c r="N591" s="201"/>
      <c r="O591" s="201"/>
      <c r="P591" s="201"/>
      <c r="Q591" s="201"/>
      <c r="R591" s="201"/>
      <c r="S591" s="201"/>
      <c r="T591" s="201"/>
      <c r="U591" s="201"/>
      <c r="V591" s="201"/>
      <c r="W591" s="201"/>
      <c r="X591" s="201"/>
      <c r="Y591" s="201"/>
      <c r="Z591" s="201"/>
      <c r="AA591" s="201"/>
      <c r="AB591" s="201"/>
      <c r="AC591" s="201"/>
      <c r="AD591" s="201"/>
    </row>
    <row r="592" spans="1:30" ht="15">
      <c r="A592" s="209"/>
      <c r="B592" s="209"/>
      <c r="C592" s="201"/>
      <c r="D592" s="201"/>
      <c r="E592" s="201"/>
      <c r="F592" s="201"/>
      <c r="G592" s="201"/>
      <c r="H592" s="210"/>
      <c r="I592" s="201"/>
      <c r="J592" s="201"/>
      <c r="K592" s="201"/>
      <c r="L592" s="201"/>
      <c r="M592" s="201"/>
      <c r="N592" s="201"/>
      <c r="O592" s="201"/>
      <c r="P592" s="201"/>
      <c r="Q592" s="201"/>
      <c r="R592" s="201"/>
      <c r="S592" s="201"/>
      <c r="T592" s="201"/>
      <c r="U592" s="201"/>
      <c r="V592" s="201"/>
      <c r="W592" s="201"/>
      <c r="X592" s="201"/>
      <c r="Y592" s="201"/>
      <c r="Z592" s="201"/>
      <c r="AA592" s="201"/>
      <c r="AB592" s="201"/>
      <c r="AC592" s="201"/>
      <c r="AD592" s="201"/>
    </row>
    <row r="593" spans="1:30" ht="15">
      <c r="A593" s="209"/>
      <c r="B593" s="209"/>
      <c r="C593" s="201"/>
      <c r="D593" s="201"/>
      <c r="E593" s="201"/>
      <c r="F593" s="201"/>
      <c r="G593" s="201"/>
      <c r="H593" s="210"/>
      <c r="I593" s="201"/>
      <c r="J593" s="201"/>
      <c r="K593" s="201"/>
      <c r="L593" s="201"/>
      <c r="M593" s="201"/>
      <c r="N593" s="201"/>
      <c r="O593" s="201"/>
      <c r="P593" s="201"/>
      <c r="Q593" s="201"/>
      <c r="R593" s="201"/>
      <c r="S593" s="201"/>
      <c r="T593" s="201"/>
      <c r="U593" s="201"/>
      <c r="V593" s="201"/>
      <c r="W593" s="201"/>
      <c r="X593" s="201"/>
      <c r="Y593" s="201"/>
      <c r="Z593" s="201"/>
      <c r="AA593" s="201"/>
      <c r="AB593" s="201"/>
      <c r="AC593" s="201"/>
      <c r="AD593" s="201"/>
    </row>
    <row r="594" spans="1:30" ht="15">
      <c r="A594" s="209"/>
      <c r="B594" s="209"/>
      <c r="C594" s="201"/>
      <c r="D594" s="201"/>
      <c r="E594" s="201"/>
      <c r="F594" s="201"/>
      <c r="G594" s="201"/>
      <c r="H594" s="210"/>
      <c r="I594" s="201"/>
      <c r="J594" s="201"/>
      <c r="K594" s="201"/>
      <c r="L594" s="201"/>
      <c r="M594" s="201"/>
      <c r="N594" s="201"/>
      <c r="O594" s="201"/>
      <c r="P594" s="201"/>
      <c r="Q594" s="201"/>
      <c r="R594" s="201"/>
      <c r="S594" s="201"/>
      <c r="T594" s="201"/>
      <c r="U594" s="201"/>
      <c r="V594" s="201"/>
      <c r="W594" s="201"/>
      <c r="X594" s="201"/>
      <c r="Y594" s="201"/>
      <c r="Z594" s="201"/>
      <c r="AA594" s="201"/>
      <c r="AB594" s="201"/>
      <c r="AC594" s="201"/>
      <c r="AD594" s="201"/>
    </row>
    <row r="595" spans="1:30" ht="15">
      <c r="A595" s="209"/>
      <c r="B595" s="209"/>
      <c r="C595" s="201"/>
      <c r="D595" s="201"/>
      <c r="E595" s="201"/>
      <c r="F595" s="201"/>
      <c r="G595" s="201"/>
      <c r="H595" s="210"/>
      <c r="I595" s="201"/>
      <c r="J595" s="201"/>
      <c r="K595" s="201"/>
      <c r="L595" s="201"/>
      <c r="M595" s="201"/>
      <c r="N595" s="201"/>
      <c r="O595" s="201"/>
      <c r="P595" s="201"/>
      <c r="Q595" s="201"/>
      <c r="R595" s="201"/>
      <c r="S595" s="201"/>
      <c r="T595" s="201"/>
      <c r="U595" s="201"/>
      <c r="V595" s="201"/>
      <c r="W595" s="201"/>
      <c r="X595" s="201"/>
      <c r="Y595" s="201"/>
      <c r="Z595" s="201"/>
      <c r="AA595" s="201"/>
      <c r="AB595" s="201"/>
      <c r="AC595" s="201"/>
      <c r="AD595" s="201"/>
    </row>
    <row r="596" spans="1:30" ht="15">
      <c r="A596" s="209"/>
      <c r="B596" s="209"/>
      <c r="C596" s="201"/>
      <c r="D596" s="201"/>
      <c r="E596" s="201"/>
      <c r="F596" s="201"/>
      <c r="G596" s="201"/>
      <c r="H596" s="210"/>
      <c r="I596" s="201"/>
      <c r="J596" s="201"/>
      <c r="K596" s="201"/>
      <c r="L596" s="201"/>
      <c r="M596" s="201"/>
      <c r="N596" s="201"/>
      <c r="O596" s="201"/>
      <c r="P596" s="201"/>
      <c r="Q596" s="201"/>
      <c r="R596" s="201"/>
      <c r="S596" s="201"/>
      <c r="T596" s="201"/>
      <c r="U596" s="201"/>
      <c r="V596" s="201"/>
      <c r="W596" s="201"/>
      <c r="X596" s="201"/>
      <c r="Y596" s="201"/>
      <c r="Z596" s="201"/>
      <c r="AA596" s="201"/>
      <c r="AB596" s="201"/>
      <c r="AC596" s="201"/>
      <c r="AD596" s="201"/>
    </row>
    <row r="597" spans="1:30" ht="15">
      <c r="A597" s="209"/>
      <c r="B597" s="209"/>
      <c r="C597" s="201"/>
      <c r="D597" s="201"/>
      <c r="E597" s="201"/>
      <c r="F597" s="201"/>
      <c r="G597" s="201"/>
      <c r="H597" s="210"/>
      <c r="I597" s="201"/>
      <c r="J597" s="201"/>
      <c r="K597" s="201"/>
      <c r="L597" s="201"/>
      <c r="M597" s="201"/>
      <c r="N597" s="201"/>
      <c r="O597" s="201"/>
      <c r="P597" s="201"/>
      <c r="Q597" s="201"/>
      <c r="R597" s="201"/>
      <c r="S597" s="201"/>
      <c r="T597" s="201"/>
      <c r="U597" s="201"/>
      <c r="V597" s="201"/>
      <c r="W597" s="201"/>
      <c r="X597" s="201"/>
      <c r="Y597" s="201"/>
      <c r="Z597" s="201"/>
      <c r="AA597" s="201"/>
      <c r="AB597" s="201"/>
      <c r="AC597" s="201"/>
      <c r="AD597" s="201"/>
    </row>
    <row r="598" spans="1:30" ht="15">
      <c r="A598" s="209"/>
      <c r="B598" s="209"/>
      <c r="C598" s="201"/>
      <c r="D598" s="201"/>
      <c r="E598" s="201"/>
      <c r="F598" s="201"/>
      <c r="G598" s="201"/>
      <c r="H598" s="210"/>
      <c r="I598" s="201"/>
      <c r="J598" s="201"/>
      <c r="K598" s="201"/>
      <c r="L598" s="201"/>
      <c r="M598" s="201"/>
      <c r="N598" s="201"/>
      <c r="O598" s="201"/>
      <c r="P598" s="201"/>
      <c r="Q598" s="201"/>
      <c r="R598" s="201"/>
      <c r="S598" s="201"/>
      <c r="T598" s="201"/>
      <c r="U598" s="201"/>
      <c r="V598" s="201"/>
      <c r="W598" s="201"/>
      <c r="X598" s="201"/>
      <c r="Y598" s="201"/>
      <c r="Z598" s="201"/>
      <c r="AA598" s="201"/>
      <c r="AB598" s="201"/>
      <c r="AC598" s="201"/>
      <c r="AD598" s="201"/>
    </row>
    <row r="599" spans="1:30" ht="15">
      <c r="A599" s="209"/>
      <c r="B599" s="209"/>
      <c r="C599" s="201"/>
      <c r="D599" s="201"/>
      <c r="E599" s="201"/>
      <c r="F599" s="201"/>
      <c r="G599" s="201"/>
      <c r="H599" s="210"/>
      <c r="I599" s="201"/>
      <c r="J599" s="201"/>
      <c r="K599" s="201"/>
      <c r="L599" s="201"/>
      <c r="M599" s="201"/>
      <c r="N599" s="201"/>
      <c r="O599" s="201"/>
      <c r="P599" s="201"/>
      <c r="Q599" s="201"/>
      <c r="R599" s="201"/>
      <c r="S599" s="201"/>
      <c r="T599" s="201"/>
      <c r="U599" s="201"/>
      <c r="V599" s="201"/>
      <c r="W599" s="201"/>
      <c r="X599" s="201"/>
      <c r="Y599" s="201"/>
      <c r="Z599" s="201"/>
      <c r="AA599" s="201"/>
      <c r="AB599" s="201"/>
      <c r="AC599" s="201"/>
      <c r="AD599" s="201"/>
    </row>
    <row r="600" spans="1:30" ht="15">
      <c r="A600" s="209"/>
      <c r="B600" s="209"/>
      <c r="C600" s="201"/>
      <c r="D600" s="201"/>
      <c r="E600" s="201"/>
      <c r="F600" s="201"/>
      <c r="G600" s="201"/>
      <c r="H600" s="210"/>
      <c r="I600" s="201"/>
      <c r="J600" s="201"/>
      <c r="K600" s="201"/>
      <c r="L600" s="201"/>
      <c r="M600" s="201"/>
      <c r="N600" s="201"/>
      <c r="O600" s="201"/>
      <c r="P600" s="201"/>
      <c r="Q600" s="201"/>
      <c r="R600" s="201"/>
      <c r="S600" s="201"/>
      <c r="T600" s="201"/>
      <c r="U600" s="201"/>
      <c r="V600" s="201"/>
      <c r="W600" s="201"/>
      <c r="X600" s="201"/>
      <c r="Y600" s="201"/>
      <c r="Z600" s="201"/>
      <c r="AA600" s="201"/>
      <c r="AB600" s="201"/>
      <c r="AC600" s="201"/>
      <c r="AD600" s="201"/>
    </row>
    <row r="601" spans="1:30" ht="15">
      <c r="A601" s="209"/>
      <c r="B601" s="209"/>
      <c r="C601" s="201"/>
      <c r="D601" s="201"/>
      <c r="E601" s="201"/>
      <c r="F601" s="201"/>
      <c r="G601" s="201"/>
      <c r="H601" s="210"/>
      <c r="I601" s="201"/>
      <c r="J601" s="201"/>
      <c r="K601" s="201"/>
      <c r="L601" s="201"/>
      <c r="M601" s="201"/>
      <c r="N601" s="201"/>
      <c r="O601" s="201"/>
      <c r="P601" s="201"/>
      <c r="Q601" s="201"/>
      <c r="R601" s="201"/>
      <c r="S601" s="201"/>
      <c r="T601" s="201"/>
      <c r="U601" s="201"/>
      <c r="V601" s="201"/>
      <c r="W601" s="201"/>
      <c r="X601" s="201"/>
      <c r="Y601" s="201"/>
      <c r="Z601" s="201"/>
      <c r="AA601" s="201"/>
      <c r="AB601" s="201"/>
      <c r="AC601" s="201"/>
      <c r="AD601" s="201"/>
    </row>
    <row r="602" spans="1:30" ht="15">
      <c r="A602" s="209"/>
      <c r="B602" s="209"/>
      <c r="C602" s="201"/>
      <c r="D602" s="201"/>
      <c r="E602" s="201"/>
      <c r="F602" s="201"/>
      <c r="G602" s="201"/>
      <c r="H602" s="210"/>
      <c r="I602" s="201"/>
      <c r="J602" s="201"/>
      <c r="K602" s="201"/>
      <c r="L602" s="201"/>
      <c r="M602" s="201"/>
      <c r="N602" s="201"/>
      <c r="O602" s="201"/>
      <c r="P602" s="201"/>
      <c r="Q602" s="201"/>
      <c r="R602" s="201"/>
      <c r="S602" s="201"/>
      <c r="T602" s="201"/>
      <c r="U602" s="201"/>
      <c r="V602" s="201"/>
      <c r="W602" s="201"/>
      <c r="X602" s="201"/>
      <c r="Y602" s="201"/>
      <c r="Z602" s="201"/>
      <c r="AA602" s="201"/>
      <c r="AB602" s="201"/>
      <c r="AC602" s="201"/>
      <c r="AD602" s="201"/>
    </row>
    <row r="603" spans="1:30" ht="15">
      <c r="A603" s="209"/>
      <c r="B603" s="209"/>
      <c r="C603" s="201"/>
      <c r="D603" s="201"/>
      <c r="E603" s="201"/>
      <c r="F603" s="201"/>
      <c r="G603" s="201"/>
      <c r="H603" s="210"/>
      <c r="I603" s="201"/>
      <c r="J603" s="201"/>
      <c r="K603" s="201"/>
      <c r="L603" s="201"/>
      <c r="M603" s="201"/>
      <c r="N603" s="201"/>
      <c r="O603" s="201"/>
      <c r="P603" s="201"/>
      <c r="Q603" s="201"/>
      <c r="R603" s="201"/>
      <c r="S603" s="201"/>
      <c r="T603" s="201"/>
      <c r="U603" s="201"/>
      <c r="V603" s="201"/>
      <c r="W603" s="201"/>
      <c r="X603" s="201"/>
      <c r="Y603" s="201"/>
      <c r="Z603" s="201"/>
      <c r="AA603" s="201"/>
      <c r="AB603" s="201"/>
      <c r="AC603" s="201"/>
      <c r="AD603" s="201"/>
    </row>
    <row r="604" spans="1:30" ht="15">
      <c r="A604" s="209"/>
      <c r="B604" s="209"/>
      <c r="C604" s="201"/>
      <c r="D604" s="201"/>
      <c r="E604" s="201"/>
      <c r="F604" s="201"/>
      <c r="G604" s="201"/>
      <c r="H604" s="210"/>
      <c r="I604" s="201"/>
      <c r="J604" s="201"/>
      <c r="K604" s="201"/>
      <c r="L604" s="201"/>
      <c r="M604" s="201"/>
      <c r="N604" s="201"/>
      <c r="O604" s="201"/>
      <c r="P604" s="201"/>
      <c r="Q604" s="201"/>
      <c r="R604" s="201"/>
      <c r="S604" s="201"/>
      <c r="T604" s="201"/>
      <c r="U604" s="201"/>
      <c r="V604" s="201"/>
      <c r="W604" s="201"/>
      <c r="X604" s="201"/>
      <c r="Y604" s="201"/>
      <c r="Z604" s="201"/>
      <c r="AA604" s="201"/>
      <c r="AB604" s="201"/>
      <c r="AC604" s="201"/>
      <c r="AD604" s="201"/>
    </row>
    <row r="605" spans="1:30" ht="15">
      <c r="A605" s="209"/>
      <c r="B605" s="209"/>
      <c r="C605" s="201"/>
      <c r="D605" s="201"/>
      <c r="E605" s="201"/>
      <c r="F605" s="201"/>
      <c r="G605" s="201"/>
      <c r="H605" s="210"/>
      <c r="I605" s="201"/>
      <c r="J605" s="201"/>
      <c r="K605" s="201"/>
      <c r="L605" s="201"/>
      <c r="M605" s="201"/>
      <c r="N605" s="201"/>
      <c r="O605" s="201"/>
      <c r="P605" s="201"/>
      <c r="Q605" s="201"/>
      <c r="R605" s="201"/>
      <c r="S605" s="201"/>
      <c r="T605" s="201"/>
      <c r="U605" s="201"/>
      <c r="V605" s="201"/>
      <c r="W605" s="201"/>
      <c r="X605" s="201"/>
      <c r="Y605" s="201"/>
      <c r="Z605" s="201"/>
      <c r="AA605" s="201"/>
      <c r="AB605" s="201"/>
      <c r="AC605" s="201"/>
      <c r="AD605" s="201"/>
    </row>
    <row r="606" spans="1:30" ht="15">
      <c r="A606" s="209"/>
      <c r="B606" s="209"/>
      <c r="C606" s="201"/>
      <c r="D606" s="201"/>
      <c r="E606" s="201"/>
      <c r="F606" s="201"/>
      <c r="G606" s="201"/>
      <c r="H606" s="210"/>
      <c r="I606" s="201"/>
      <c r="J606" s="201"/>
      <c r="K606" s="201"/>
      <c r="L606" s="201"/>
      <c r="M606" s="201"/>
      <c r="N606" s="201"/>
      <c r="O606" s="201"/>
      <c r="P606" s="201"/>
      <c r="Q606" s="201"/>
      <c r="R606" s="201"/>
      <c r="S606" s="201"/>
      <c r="T606" s="201"/>
      <c r="U606" s="201"/>
      <c r="V606" s="201"/>
      <c r="W606" s="201"/>
      <c r="X606" s="201"/>
      <c r="Y606" s="201"/>
      <c r="Z606" s="201"/>
      <c r="AA606" s="201"/>
      <c r="AB606" s="201"/>
      <c r="AC606" s="201"/>
      <c r="AD606" s="201"/>
    </row>
    <row r="607" spans="1:30" ht="15">
      <c r="A607" s="209"/>
      <c r="B607" s="209"/>
      <c r="C607" s="201"/>
      <c r="D607" s="201"/>
      <c r="E607" s="201"/>
      <c r="F607" s="201"/>
      <c r="G607" s="201"/>
      <c r="H607" s="210"/>
      <c r="I607" s="201"/>
      <c r="J607" s="201"/>
      <c r="K607" s="201"/>
      <c r="L607" s="201"/>
      <c r="M607" s="201"/>
      <c r="N607" s="201"/>
      <c r="O607" s="201"/>
      <c r="P607" s="201"/>
      <c r="Q607" s="201"/>
      <c r="R607" s="201"/>
      <c r="S607" s="201"/>
      <c r="T607" s="201"/>
      <c r="U607" s="201"/>
      <c r="V607" s="201"/>
      <c r="W607" s="201"/>
      <c r="X607" s="201"/>
      <c r="Y607" s="201"/>
      <c r="Z607" s="201"/>
      <c r="AA607" s="201"/>
      <c r="AB607" s="201"/>
      <c r="AC607" s="201"/>
      <c r="AD607" s="201"/>
    </row>
    <row r="608" spans="1:30" ht="15">
      <c r="A608" s="209"/>
      <c r="B608" s="209"/>
      <c r="C608" s="201"/>
      <c r="D608" s="201"/>
      <c r="E608" s="201"/>
      <c r="F608" s="201"/>
      <c r="G608" s="201"/>
      <c r="H608" s="210"/>
      <c r="I608" s="201"/>
      <c r="J608" s="201"/>
      <c r="K608" s="201"/>
      <c r="L608" s="201"/>
      <c r="M608" s="201"/>
      <c r="N608" s="201"/>
      <c r="O608" s="201"/>
      <c r="P608" s="201"/>
      <c r="Q608" s="201"/>
      <c r="R608" s="201"/>
      <c r="S608" s="201"/>
      <c r="T608" s="201"/>
      <c r="U608" s="201"/>
      <c r="V608" s="201"/>
      <c r="W608" s="201"/>
      <c r="X608" s="201"/>
      <c r="Y608" s="201"/>
      <c r="Z608" s="201"/>
      <c r="AA608" s="201"/>
      <c r="AB608" s="201"/>
      <c r="AC608" s="201"/>
      <c r="AD608" s="201"/>
    </row>
    <row r="609" spans="1:30" ht="15">
      <c r="A609" s="209"/>
      <c r="B609" s="209"/>
      <c r="C609" s="201"/>
      <c r="D609" s="201"/>
      <c r="E609" s="201"/>
      <c r="F609" s="201"/>
      <c r="G609" s="201"/>
      <c r="H609" s="210"/>
      <c r="I609" s="201"/>
      <c r="J609" s="201"/>
      <c r="K609" s="201"/>
      <c r="L609" s="201"/>
      <c r="M609" s="201"/>
      <c r="N609" s="201"/>
      <c r="O609" s="201"/>
      <c r="P609" s="201"/>
      <c r="Q609" s="201"/>
      <c r="R609" s="201"/>
      <c r="S609" s="201"/>
      <c r="T609" s="201"/>
      <c r="U609" s="201"/>
      <c r="V609" s="201"/>
      <c r="W609" s="201"/>
      <c r="X609" s="201"/>
      <c r="Y609" s="201"/>
      <c r="Z609" s="201"/>
      <c r="AA609" s="201"/>
      <c r="AB609" s="201"/>
      <c r="AC609" s="201"/>
      <c r="AD609" s="201"/>
    </row>
    <row r="610" spans="1:30" ht="15">
      <c r="A610" s="209"/>
      <c r="B610" s="209"/>
      <c r="C610" s="201"/>
      <c r="D610" s="201"/>
      <c r="E610" s="201"/>
      <c r="F610" s="201"/>
      <c r="G610" s="201"/>
      <c r="H610" s="210"/>
      <c r="I610" s="201"/>
      <c r="J610" s="201"/>
      <c r="K610" s="201"/>
      <c r="L610" s="201"/>
      <c r="M610" s="201"/>
      <c r="N610" s="201"/>
      <c r="O610" s="201"/>
      <c r="P610" s="201"/>
      <c r="Q610" s="201"/>
      <c r="R610" s="201"/>
      <c r="S610" s="201"/>
      <c r="T610" s="201"/>
      <c r="U610" s="201"/>
      <c r="V610" s="201"/>
      <c r="W610" s="201"/>
      <c r="X610" s="201"/>
      <c r="Y610" s="201"/>
      <c r="Z610" s="201"/>
      <c r="AA610" s="201"/>
      <c r="AB610" s="201"/>
      <c r="AC610" s="201"/>
      <c r="AD610" s="201"/>
    </row>
    <row r="611" spans="1:30" ht="15">
      <c r="A611" s="209"/>
      <c r="B611" s="209"/>
      <c r="C611" s="201"/>
      <c r="D611" s="201"/>
      <c r="E611" s="201"/>
      <c r="F611" s="201"/>
      <c r="G611" s="201"/>
      <c r="H611" s="210"/>
      <c r="I611" s="201"/>
      <c r="J611" s="201"/>
      <c r="K611" s="201"/>
      <c r="L611" s="201"/>
      <c r="M611" s="201"/>
      <c r="N611" s="201"/>
      <c r="O611" s="201"/>
      <c r="P611" s="201"/>
      <c r="Q611" s="201"/>
      <c r="R611" s="201"/>
      <c r="S611" s="201"/>
      <c r="T611" s="201"/>
      <c r="U611" s="201"/>
      <c r="V611" s="201"/>
      <c r="W611" s="201"/>
      <c r="X611" s="201"/>
      <c r="Y611" s="201"/>
      <c r="Z611" s="201"/>
      <c r="AA611" s="201"/>
      <c r="AB611" s="201"/>
      <c r="AC611" s="201"/>
      <c r="AD611" s="201"/>
    </row>
    <row r="612" spans="1:30" ht="15">
      <c r="A612" s="209"/>
      <c r="B612" s="209"/>
      <c r="C612" s="201"/>
      <c r="D612" s="201"/>
      <c r="E612" s="201"/>
      <c r="F612" s="201"/>
      <c r="G612" s="201"/>
      <c r="H612" s="210"/>
      <c r="I612" s="201"/>
      <c r="J612" s="201"/>
      <c r="K612" s="201"/>
      <c r="L612" s="201"/>
      <c r="M612" s="201"/>
      <c r="N612" s="201"/>
      <c r="O612" s="201"/>
      <c r="P612" s="201"/>
      <c r="Q612" s="201"/>
      <c r="R612" s="201"/>
      <c r="S612" s="201"/>
      <c r="T612" s="201"/>
      <c r="U612" s="201"/>
      <c r="V612" s="201"/>
      <c r="W612" s="201"/>
      <c r="X612" s="201"/>
      <c r="Y612" s="201"/>
      <c r="Z612" s="201"/>
      <c r="AA612" s="201"/>
      <c r="AB612" s="201"/>
      <c r="AC612" s="201"/>
      <c r="AD612" s="201"/>
    </row>
    <row r="613" spans="1:30" ht="15">
      <c r="A613" s="209"/>
      <c r="B613" s="209"/>
      <c r="C613" s="201"/>
      <c r="D613" s="201"/>
      <c r="E613" s="201"/>
      <c r="F613" s="201"/>
      <c r="G613" s="201"/>
      <c r="H613" s="210"/>
      <c r="I613" s="201"/>
      <c r="J613" s="201"/>
      <c r="K613" s="201"/>
      <c r="L613" s="201"/>
      <c r="M613" s="201"/>
      <c r="N613" s="201"/>
      <c r="O613" s="201"/>
      <c r="P613" s="201"/>
      <c r="Q613" s="201"/>
      <c r="R613" s="201"/>
      <c r="S613" s="201"/>
      <c r="T613" s="201"/>
      <c r="U613" s="201"/>
      <c r="V613" s="201"/>
      <c r="W613" s="201"/>
      <c r="X613" s="201"/>
      <c r="Y613" s="201"/>
      <c r="Z613" s="201"/>
      <c r="AA613" s="201"/>
      <c r="AB613" s="201"/>
      <c r="AC613" s="201"/>
      <c r="AD613" s="201"/>
    </row>
    <row r="614" spans="1:30" ht="15">
      <c r="A614" s="209"/>
      <c r="B614" s="209"/>
      <c r="C614" s="201"/>
      <c r="D614" s="201"/>
      <c r="E614" s="201"/>
      <c r="F614" s="201"/>
      <c r="G614" s="201"/>
      <c r="H614" s="210"/>
      <c r="I614" s="201"/>
      <c r="J614" s="201"/>
      <c r="K614" s="201"/>
      <c r="L614" s="201"/>
      <c r="M614" s="201"/>
      <c r="N614" s="201"/>
      <c r="O614" s="201"/>
      <c r="P614" s="201"/>
      <c r="Q614" s="201"/>
      <c r="R614" s="201"/>
      <c r="S614" s="201"/>
      <c r="T614" s="201"/>
      <c r="U614" s="201"/>
      <c r="V614" s="201"/>
      <c r="W614" s="201"/>
      <c r="X614" s="201"/>
      <c r="Y614" s="201"/>
      <c r="Z614" s="201"/>
      <c r="AA614" s="201"/>
      <c r="AB614" s="201"/>
      <c r="AC614" s="201"/>
      <c r="AD614" s="201"/>
    </row>
    <row r="615" spans="1:30" ht="15">
      <c r="A615" s="209"/>
      <c r="B615" s="209"/>
      <c r="C615" s="201"/>
      <c r="D615" s="201"/>
      <c r="E615" s="201"/>
      <c r="F615" s="201"/>
      <c r="G615" s="201"/>
      <c r="H615" s="210"/>
      <c r="I615" s="201"/>
      <c r="J615" s="201"/>
      <c r="K615" s="201"/>
      <c r="L615" s="201"/>
      <c r="M615" s="201"/>
      <c r="N615" s="201"/>
      <c r="O615" s="201"/>
      <c r="P615" s="201"/>
      <c r="Q615" s="201"/>
      <c r="R615" s="201"/>
      <c r="S615" s="201"/>
      <c r="T615" s="201"/>
      <c r="U615" s="201"/>
      <c r="V615" s="201"/>
      <c r="W615" s="201"/>
      <c r="X615" s="201"/>
      <c r="Y615" s="201"/>
      <c r="Z615" s="201"/>
      <c r="AA615" s="201"/>
      <c r="AB615" s="201"/>
      <c r="AC615" s="201"/>
      <c r="AD615" s="201"/>
    </row>
    <row r="616" spans="1:30" ht="15">
      <c r="A616" s="209"/>
      <c r="B616" s="209"/>
      <c r="C616" s="201"/>
      <c r="D616" s="201"/>
      <c r="E616" s="201"/>
      <c r="F616" s="201"/>
      <c r="G616" s="201"/>
      <c r="H616" s="210"/>
      <c r="I616" s="201"/>
      <c r="J616" s="201"/>
      <c r="K616" s="201"/>
      <c r="L616" s="201"/>
      <c r="M616" s="201"/>
      <c r="N616" s="201"/>
      <c r="O616" s="201"/>
      <c r="P616" s="201"/>
      <c r="Q616" s="201"/>
      <c r="R616" s="201"/>
      <c r="S616" s="201"/>
      <c r="T616" s="201"/>
      <c r="U616" s="201"/>
      <c r="V616" s="201"/>
      <c r="W616" s="201"/>
      <c r="X616" s="201"/>
      <c r="Y616" s="201"/>
      <c r="Z616" s="201"/>
      <c r="AA616" s="201"/>
      <c r="AB616" s="201"/>
      <c r="AC616" s="201"/>
      <c r="AD616" s="201"/>
    </row>
    <row r="617" spans="1:30" ht="15">
      <c r="A617" s="209"/>
      <c r="B617" s="209"/>
      <c r="C617" s="201"/>
      <c r="D617" s="201"/>
      <c r="E617" s="201"/>
      <c r="F617" s="201"/>
      <c r="G617" s="201"/>
      <c r="H617" s="210"/>
      <c r="I617" s="201"/>
      <c r="J617" s="201"/>
      <c r="K617" s="201"/>
      <c r="L617" s="201"/>
      <c r="M617" s="201"/>
      <c r="N617" s="201"/>
      <c r="O617" s="201"/>
      <c r="P617" s="201"/>
      <c r="Q617" s="201"/>
      <c r="R617" s="201"/>
      <c r="S617" s="201"/>
      <c r="T617" s="201"/>
      <c r="U617" s="201"/>
      <c r="V617" s="201"/>
      <c r="W617" s="201"/>
      <c r="X617" s="201"/>
      <c r="Y617" s="201"/>
      <c r="Z617" s="201"/>
      <c r="AA617" s="201"/>
      <c r="AB617" s="201"/>
      <c r="AC617" s="201"/>
      <c r="AD617" s="201"/>
    </row>
    <row r="618" spans="1:30" ht="15">
      <c r="A618" s="209"/>
      <c r="B618" s="209"/>
      <c r="C618" s="201"/>
      <c r="D618" s="201"/>
      <c r="E618" s="201"/>
      <c r="F618" s="201"/>
      <c r="G618" s="201"/>
      <c r="H618" s="210"/>
      <c r="I618" s="201"/>
      <c r="J618" s="201"/>
      <c r="K618" s="201"/>
      <c r="L618" s="201"/>
      <c r="M618" s="201"/>
      <c r="N618" s="201"/>
      <c r="O618" s="201"/>
      <c r="P618" s="201"/>
      <c r="Q618" s="201"/>
      <c r="R618" s="201"/>
      <c r="S618" s="201"/>
      <c r="T618" s="201"/>
      <c r="U618" s="201"/>
      <c r="V618" s="201"/>
      <c r="W618" s="201"/>
      <c r="X618" s="201"/>
      <c r="Y618" s="201"/>
      <c r="Z618" s="201"/>
      <c r="AA618" s="201"/>
      <c r="AB618" s="201"/>
      <c r="AC618" s="201"/>
      <c r="AD618" s="201"/>
    </row>
    <row r="619" spans="1:30" ht="15">
      <c r="A619" s="209"/>
      <c r="B619" s="209"/>
      <c r="C619" s="201"/>
      <c r="D619" s="201"/>
      <c r="E619" s="201"/>
      <c r="F619" s="201"/>
      <c r="G619" s="201"/>
      <c r="H619" s="210"/>
      <c r="I619" s="201"/>
      <c r="J619" s="201"/>
      <c r="K619" s="201"/>
      <c r="L619" s="201"/>
      <c r="M619" s="201"/>
      <c r="N619" s="201"/>
      <c r="O619" s="201"/>
      <c r="P619" s="201"/>
      <c r="Q619" s="201"/>
      <c r="R619" s="201"/>
      <c r="S619" s="201"/>
      <c r="T619" s="201"/>
      <c r="U619" s="201"/>
      <c r="V619" s="201"/>
      <c r="W619" s="201"/>
      <c r="X619" s="201"/>
      <c r="Y619" s="201"/>
      <c r="Z619" s="201"/>
      <c r="AA619" s="201"/>
      <c r="AB619" s="201"/>
      <c r="AC619" s="201"/>
      <c r="AD619" s="201"/>
    </row>
    <row r="620" spans="1:30" ht="15">
      <c r="A620" s="209"/>
      <c r="B620" s="209"/>
      <c r="C620" s="201"/>
      <c r="D620" s="201"/>
      <c r="E620" s="201"/>
      <c r="F620" s="201"/>
      <c r="G620" s="201"/>
      <c r="H620" s="210"/>
      <c r="I620" s="201"/>
      <c r="J620" s="201"/>
      <c r="K620" s="201"/>
      <c r="L620" s="201"/>
      <c r="M620" s="201"/>
      <c r="N620" s="201"/>
      <c r="O620" s="201"/>
      <c r="P620" s="201"/>
      <c r="Q620" s="201"/>
      <c r="R620" s="201"/>
      <c r="S620" s="201"/>
      <c r="T620" s="201"/>
      <c r="U620" s="201"/>
      <c r="V620" s="201"/>
      <c r="W620" s="201"/>
      <c r="X620" s="201"/>
      <c r="Y620" s="201"/>
      <c r="Z620" s="201"/>
      <c r="AA620" s="201"/>
      <c r="AB620" s="201"/>
      <c r="AC620" s="201"/>
      <c r="AD620" s="201"/>
    </row>
    <row r="621" spans="1:30" ht="15">
      <c r="A621" s="209"/>
      <c r="B621" s="209"/>
      <c r="C621" s="201"/>
      <c r="D621" s="201"/>
      <c r="E621" s="201"/>
      <c r="F621" s="201"/>
      <c r="G621" s="201"/>
      <c r="H621" s="210"/>
      <c r="I621" s="201"/>
      <c r="J621" s="201"/>
      <c r="K621" s="201"/>
      <c r="L621" s="201"/>
      <c r="M621" s="201"/>
      <c r="N621" s="201"/>
      <c r="O621" s="201"/>
      <c r="P621" s="201"/>
      <c r="Q621" s="201"/>
      <c r="R621" s="201"/>
      <c r="S621" s="201"/>
      <c r="T621" s="201"/>
      <c r="U621" s="201"/>
      <c r="V621" s="201"/>
      <c r="W621" s="201"/>
      <c r="X621" s="201"/>
      <c r="Y621" s="201"/>
      <c r="Z621" s="201"/>
      <c r="AA621" s="201"/>
      <c r="AB621" s="201"/>
      <c r="AC621" s="201"/>
      <c r="AD621" s="201"/>
    </row>
    <row r="622" spans="1:30" ht="15">
      <c r="A622" s="209"/>
      <c r="B622" s="209"/>
      <c r="C622" s="201"/>
      <c r="D622" s="201"/>
      <c r="E622" s="201"/>
      <c r="F622" s="201"/>
      <c r="G622" s="201"/>
      <c r="H622" s="210"/>
      <c r="I622" s="201"/>
      <c r="J622" s="201"/>
      <c r="K622" s="201"/>
      <c r="L622" s="201"/>
      <c r="M622" s="201"/>
      <c r="N622" s="201"/>
      <c r="O622" s="201"/>
      <c r="P622" s="201"/>
      <c r="Q622" s="201"/>
      <c r="R622" s="201"/>
      <c r="S622" s="201"/>
      <c r="T622" s="201"/>
      <c r="U622" s="201"/>
      <c r="V622" s="201"/>
      <c r="W622" s="201"/>
      <c r="X622" s="201"/>
      <c r="Y622" s="201"/>
      <c r="Z622" s="201"/>
      <c r="AA622" s="201"/>
      <c r="AB622" s="201"/>
      <c r="AC622" s="201"/>
      <c r="AD622" s="201"/>
    </row>
    <row r="623" spans="1:30" ht="15">
      <c r="A623" s="209"/>
      <c r="B623" s="209"/>
      <c r="C623" s="201"/>
      <c r="D623" s="201"/>
      <c r="E623" s="201"/>
      <c r="F623" s="201"/>
      <c r="G623" s="201"/>
      <c r="H623" s="210"/>
      <c r="I623" s="201"/>
      <c r="J623" s="201"/>
      <c r="K623" s="201"/>
      <c r="L623" s="201"/>
      <c r="M623" s="201"/>
      <c r="N623" s="201"/>
      <c r="O623" s="201"/>
      <c r="P623" s="201"/>
      <c r="Q623" s="201"/>
      <c r="R623" s="201"/>
      <c r="S623" s="201"/>
      <c r="T623" s="201"/>
      <c r="U623" s="201"/>
      <c r="V623" s="201"/>
      <c r="W623" s="201"/>
      <c r="X623" s="201"/>
      <c r="Y623" s="201"/>
      <c r="Z623" s="201"/>
      <c r="AA623" s="201"/>
      <c r="AB623" s="201"/>
      <c r="AC623" s="201"/>
      <c r="AD623" s="201"/>
    </row>
    <row r="624" spans="1:30" ht="15">
      <c r="A624" s="209"/>
      <c r="B624" s="209"/>
      <c r="C624" s="201"/>
      <c r="D624" s="201"/>
      <c r="E624" s="201"/>
      <c r="F624" s="201"/>
      <c r="G624" s="201"/>
      <c r="H624" s="210"/>
      <c r="I624" s="201"/>
      <c r="J624" s="201"/>
      <c r="K624" s="201"/>
      <c r="L624" s="201"/>
      <c r="M624" s="201"/>
      <c r="N624" s="201"/>
      <c r="O624" s="201"/>
      <c r="P624" s="201"/>
      <c r="Q624" s="201"/>
      <c r="R624" s="201"/>
      <c r="S624" s="201"/>
      <c r="T624" s="201"/>
      <c r="U624" s="201"/>
      <c r="V624" s="201"/>
      <c r="W624" s="201"/>
      <c r="X624" s="201"/>
      <c r="Y624" s="201"/>
      <c r="Z624" s="201"/>
      <c r="AA624" s="201"/>
      <c r="AB624" s="201"/>
      <c r="AC624" s="201"/>
      <c r="AD624" s="201"/>
    </row>
    <row r="625" spans="1:30" ht="15">
      <c r="A625" s="209"/>
      <c r="B625" s="209"/>
      <c r="C625" s="201"/>
      <c r="D625" s="201"/>
      <c r="E625" s="201"/>
      <c r="F625" s="201"/>
      <c r="G625" s="201"/>
      <c r="H625" s="210"/>
      <c r="I625" s="201"/>
      <c r="J625" s="201"/>
      <c r="K625" s="201"/>
      <c r="L625" s="201"/>
      <c r="M625" s="201"/>
      <c r="N625" s="201"/>
      <c r="O625" s="201"/>
      <c r="P625" s="201"/>
      <c r="Q625" s="201"/>
      <c r="R625" s="201"/>
      <c r="S625" s="201"/>
      <c r="T625" s="201"/>
      <c r="U625" s="201"/>
      <c r="V625" s="201"/>
      <c r="W625" s="201"/>
      <c r="X625" s="201"/>
      <c r="Y625" s="201"/>
      <c r="Z625" s="201"/>
      <c r="AA625" s="201"/>
      <c r="AB625" s="201"/>
      <c r="AC625" s="201"/>
      <c r="AD625" s="201"/>
    </row>
    <row r="626" spans="1:30" ht="15">
      <c r="A626" s="209"/>
      <c r="B626" s="209"/>
      <c r="C626" s="201"/>
      <c r="D626" s="201"/>
      <c r="E626" s="201"/>
      <c r="F626" s="201"/>
      <c r="G626" s="201"/>
      <c r="H626" s="210"/>
      <c r="I626" s="201"/>
      <c r="J626" s="201"/>
      <c r="K626" s="201"/>
      <c r="L626" s="201"/>
      <c r="M626" s="201"/>
      <c r="N626" s="201"/>
      <c r="O626" s="201"/>
      <c r="P626" s="201"/>
      <c r="Q626" s="201"/>
      <c r="R626" s="201"/>
      <c r="S626" s="201"/>
      <c r="T626" s="201"/>
      <c r="U626" s="201"/>
      <c r="V626" s="201"/>
      <c r="W626" s="201"/>
      <c r="X626" s="201"/>
      <c r="Y626" s="201"/>
      <c r="Z626" s="201"/>
      <c r="AA626" s="201"/>
      <c r="AB626" s="201"/>
      <c r="AC626" s="201"/>
      <c r="AD626" s="201"/>
    </row>
    <row r="627" spans="1:30" ht="15">
      <c r="A627" s="209"/>
      <c r="B627" s="209"/>
      <c r="C627" s="201"/>
      <c r="D627" s="201"/>
      <c r="E627" s="201"/>
      <c r="F627" s="201"/>
      <c r="G627" s="201"/>
      <c r="H627" s="210"/>
      <c r="I627" s="201"/>
      <c r="J627" s="201"/>
      <c r="K627" s="201"/>
      <c r="L627" s="201"/>
      <c r="M627" s="201"/>
      <c r="N627" s="201"/>
      <c r="O627" s="201"/>
      <c r="P627" s="201"/>
      <c r="Q627" s="201"/>
      <c r="R627" s="201"/>
      <c r="S627" s="201"/>
      <c r="T627" s="201"/>
      <c r="U627" s="201"/>
      <c r="V627" s="201"/>
      <c r="W627" s="201"/>
      <c r="X627" s="201"/>
      <c r="Y627" s="201"/>
      <c r="Z627" s="201"/>
      <c r="AA627" s="201"/>
      <c r="AB627" s="201"/>
      <c r="AC627" s="201"/>
      <c r="AD627" s="201"/>
    </row>
    <row r="628" spans="1:30" ht="15">
      <c r="A628" s="209"/>
      <c r="B628" s="209"/>
      <c r="C628" s="201"/>
      <c r="D628" s="201"/>
      <c r="E628" s="201"/>
      <c r="F628" s="201"/>
      <c r="G628" s="201"/>
      <c r="H628" s="210"/>
      <c r="I628" s="201"/>
      <c r="J628" s="201"/>
      <c r="K628" s="201"/>
      <c r="L628" s="201"/>
      <c r="M628" s="201"/>
      <c r="N628" s="201"/>
      <c r="O628" s="201"/>
      <c r="P628" s="201"/>
      <c r="Q628" s="201"/>
      <c r="R628" s="201"/>
      <c r="S628" s="201"/>
      <c r="T628" s="201"/>
      <c r="U628" s="201"/>
      <c r="V628" s="201"/>
      <c r="W628" s="201"/>
      <c r="X628" s="201"/>
      <c r="Y628" s="201"/>
      <c r="Z628" s="201"/>
      <c r="AA628" s="201"/>
      <c r="AB628" s="201"/>
      <c r="AC628" s="201"/>
      <c r="AD628" s="201"/>
    </row>
    <row r="629" spans="1:30" ht="15">
      <c r="A629" s="209"/>
      <c r="B629" s="209"/>
      <c r="C629" s="201"/>
      <c r="D629" s="201"/>
      <c r="E629" s="201"/>
      <c r="F629" s="201"/>
      <c r="G629" s="201"/>
      <c r="H629" s="210"/>
      <c r="I629" s="201"/>
      <c r="J629" s="201"/>
      <c r="K629" s="201"/>
      <c r="L629" s="201"/>
      <c r="M629" s="201"/>
      <c r="N629" s="201"/>
      <c r="O629" s="201"/>
      <c r="P629" s="201"/>
      <c r="Q629" s="201"/>
      <c r="R629" s="201"/>
      <c r="S629" s="201"/>
      <c r="T629" s="201"/>
      <c r="U629" s="201"/>
      <c r="V629" s="201"/>
      <c r="W629" s="201"/>
      <c r="X629" s="201"/>
      <c r="Y629" s="201"/>
      <c r="Z629" s="201"/>
      <c r="AA629" s="201"/>
      <c r="AB629" s="201"/>
      <c r="AC629" s="201"/>
      <c r="AD629" s="201"/>
    </row>
    <row r="630" spans="1:30" ht="15">
      <c r="A630" s="209"/>
      <c r="B630" s="209"/>
      <c r="C630" s="201"/>
      <c r="D630" s="201"/>
      <c r="E630" s="201"/>
      <c r="F630" s="201"/>
      <c r="G630" s="201"/>
      <c r="H630" s="210"/>
      <c r="I630" s="201"/>
      <c r="J630" s="201"/>
      <c r="K630" s="201"/>
      <c r="L630" s="201"/>
      <c r="M630" s="201"/>
      <c r="N630" s="201"/>
      <c r="O630" s="201"/>
      <c r="P630" s="201"/>
      <c r="Q630" s="201"/>
      <c r="R630" s="201"/>
      <c r="S630" s="201"/>
      <c r="T630" s="201"/>
      <c r="U630" s="201"/>
      <c r="V630" s="201"/>
      <c r="W630" s="201"/>
      <c r="X630" s="201"/>
      <c r="Y630" s="201"/>
      <c r="Z630" s="201"/>
      <c r="AA630" s="201"/>
      <c r="AB630" s="201"/>
      <c r="AC630" s="201"/>
      <c r="AD630" s="201"/>
    </row>
    <row r="631" spans="1:30" ht="15">
      <c r="A631" s="209"/>
      <c r="B631" s="209"/>
      <c r="C631" s="201"/>
      <c r="D631" s="201"/>
      <c r="E631" s="201"/>
      <c r="F631" s="201"/>
      <c r="G631" s="201"/>
      <c r="H631" s="210"/>
      <c r="I631" s="201"/>
      <c r="J631" s="201"/>
      <c r="K631" s="201"/>
      <c r="L631" s="201"/>
      <c r="M631" s="201"/>
      <c r="N631" s="201"/>
      <c r="O631" s="201"/>
      <c r="P631" s="201"/>
      <c r="Q631" s="201"/>
      <c r="R631" s="201"/>
      <c r="S631" s="201"/>
      <c r="T631" s="201"/>
      <c r="U631" s="201"/>
      <c r="V631" s="201"/>
      <c r="W631" s="201"/>
      <c r="X631" s="201"/>
      <c r="Y631" s="201"/>
      <c r="Z631" s="201"/>
      <c r="AA631" s="201"/>
      <c r="AB631" s="201"/>
      <c r="AC631" s="201"/>
      <c r="AD631" s="201"/>
    </row>
    <row r="632" spans="1:30" ht="15">
      <c r="A632" s="209"/>
      <c r="B632" s="209"/>
      <c r="C632" s="201"/>
      <c r="D632" s="201"/>
      <c r="E632" s="201"/>
      <c r="F632" s="201"/>
      <c r="G632" s="201"/>
      <c r="H632" s="210"/>
      <c r="I632" s="201"/>
      <c r="J632" s="201"/>
      <c r="K632" s="201"/>
      <c r="L632" s="201"/>
      <c r="M632" s="201"/>
      <c r="N632" s="201"/>
      <c r="O632" s="201"/>
      <c r="P632" s="201"/>
      <c r="Q632" s="201"/>
      <c r="R632" s="201"/>
      <c r="S632" s="201"/>
      <c r="T632" s="201"/>
      <c r="U632" s="201"/>
      <c r="V632" s="201"/>
      <c r="W632" s="201"/>
      <c r="X632" s="201"/>
      <c r="Y632" s="201"/>
      <c r="Z632" s="201"/>
      <c r="AA632" s="201"/>
      <c r="AB632" s="201"/>
      <c r="AC632" s="201"/>
      <c r="AD632" s="201"/>
    </row>
    <row r="633" spans="1:30" ht="15">
      <c r="A633" s="209"/>
      <c r="B633" s="209"/>
      <c r="C633" s="201"/>
      <c r="D633" s="201"/>
      <c r="E633" s="201"/>
      <c r="F633" s="201"/>
      <c r="G633" s="201"/>
      <c r="H633" s="210"/>
      <c r="I633" s="201"/>
      <c r="J633" s="201"/>
      <c r="K633" s="201"/>
      <c r="L633" s="201"/>
      <c r="M633" s="201"/>
      <c r="N633" s="201"/>
      <c r="O633" s="201"/>
      <c r="P633" s="201"/>
      <c r="Q633" s="201"/>
      <c r="R633" s="201"/>
      <c r="S633" s="201"/>
      <c r="T633" s="201"/>
      <c r="U633" s="201"/>
      <c r="V633" s="201"/>
      <c r="W633" s="201"/>
      <c r="X633" s="201"/>
      <c r="Y633" s="201"/>
      <c r="Z633" s="201"/>
      <c r="AA633" s="201"/>
      <c r="AB633" s="201"/>
      <c r="AC633" s="201"/>
      <c r="AD633" s="201"/>
    </row>
    <row r="634" spans="1:30" ht="15">
      <c r="A634" s="209"/>
      <c r="B634" s="209"/>
      <c r="C634" s="201"/>
      <c r="D634" s="201"/>
      <c r="E634" s="201"/>
      <c r="F634" s="201"/>
      <c r="G634" s="201"/>
      <c r="H634" s="210"/>
      <c r="I634" s="201"/>
      <c r="J634" s="201"/>
      <c r="K634" s="201"/>
      <c r="L634" s="201"/>
      <c r="M634" s="201"/>
      <c r="N634" s="201"/>
      <c r="O634" s="201"/>
      <c r="P634" s="201"/>
      <c r="Q634" s="201"/>
      <c r="R634" s="201"/>
      <c r="S634" s="201"/>
      <c r="T634" s="201"/>
      <c r="U634" s="201"/>
      <c r="V634" s="201"/>
      <c r="W634" s="201"/>
      <c r="X634" s="201"/>
      <c r="Y634" s="201"/>
      <c r="Z634" s="201"/>
      <c r="AA634" s="201"/>
      <c r="AB634" s="201"/>
      <c r="AC634" s="201"/>
      <c r="AD634" s="201"/>
    </row>
    <row r="635" spans="1:30" ht="15">
      <c r="A635" s="209"/>
      <c r="B635" s="209"/>
      <c r="C635" s="201"/>
      <c r="D635" s="201"/>
      <c r="E635" s="201"/>
      <c r="F635" s="201"/>
      <c r="G635" s="201"/>
      <c r="H635" s="210"/>
      <c r="I635" s="201"/>
      <c r="J635" s="201"/>
      <c r="K635" s="201"/>
      <c r="L635" s="201"/>
      <c r="M635" s="201"/>
      <c r="N635" s="201"/>
      <c r="O635" s="201"/>
      <c r="P635" s="201"/>
      <c r="Q635" s="201"/>
      <c r="R635" s="201"/>
      <c r="S635" s="201"/>
      <c r="T635" s="201"/>
      <c r="U635" s="201"/>
      <c r="V635" s="201"/>
      <c r="W635" s="201"/>
      <c r="X635" s="201"/>
      <c r="Y635" s="201"/>
      <c r="Z635" s="201"/>
      <c r="AA635" s="201"/>
      <c r="AB635" s="201"/>
      <c r="AC635" s="201"/>
      <c r="AD635" s="201"/>
    </row>
    <row r="636" spans="1:30" ht="15">
      <c r="A636" s="209"/>
      <c r="B636" s="209"/>
      <c r="C636" s="201"/>
      <c r="D636" s="201"/>
      <c r="E636" s="201"/>
      <c r="F636" s="201"/>
      <c r="G636" s="201"/>
      <c r="H636" s="210"/>
      <c r="I636" s="201"/>
      <c r="J636" s="201"/>
      <c r="K636" s="201"/>
      <c r="L636" s="201"/>
      <c r="M636" s="201"/>
      <c r="N636" s="201"/>
      <c r="O636" s="201"/>
      <c r="P636" s="201"/>
      <c r="Q636" s="201"/>
      <c r="R636" s="201"/>
      <c r="S636" s="201"/>
      <c r="T636" s="201"/>
      <c r="U636" s="201"/>
      <c r="V636" s="201"/>
      <c r="W636" s="201"/>
      <c r="X636" s="201"/>
      <c r="Y636" s="201"/>
      <c r="Z636" s="201"/>
      <c r="AA636" s="201"/>
      <c r="AB636" s="201"/>
      <c r="AC636" s="201"/>
      <c r="AD636" s="201"/>
    </row>
    <row r="637" spans="1:30" ht="15">
      <c r="A637" s="209"/>
      <c r="B637" s="209"/>
      <c r="C637" s="201"/>
      <c r="D637" s="201"/>
      <c r="E637" s="201"/>
      <c r="F637" s="201"/>
      <c r="G637" s="201"/>
      <c r="H637" s="210"/>
      <c r="I637" s="201"/>
      <c r="J637" s="201"/>
      <c r="K637" s="201"/>
      <c r="L637" s="201"/>
      <c r="M637" s="201"/>
      <c r="N637" s="201"/>
      <c r="O637" s="201"/>
      <c r="P637" s="201"/>
      <c r="Q637" s="201"/>
      <c r="R637" s="201"/>
      <c r="S637" s="201"/>
      <c r="T637" s="201"/>
      <c r="U637" s="201"/>
      <c r="V637" s="201"/>
      <c r="W637" s="201"/>
      <c r="X637" s="201"/>
      <c r="Y637" s="201"/>
      <c r="Z637" s="201"/>
      <c r="AA637" s="201"/>
      <c r="AB637" s="201"/>
      <c r="AC637" s="201"/>
      <c r="AD637" s="201"/>
    </row>
    <row r="638" spans="1:30" ht="15">
      <c r="A638" s="209"/>
      <c r="B638" s="209"/>
      <c r="C638" s="201"/>
      <c r="D638" s="201"/>
      <c r="E638" s="201"/>
      <c r="F638" s="201"/>
      <c r="G638" s="201"/>
      <c r="H638" s="210"/>
      <c r="I638" s="201"/>
      <c r="J638" s="201"/>
      <c r="K638" s="201"/>
      <c r="L638" s="201"/>
      <c r="M638" s="201"/>
      <c r="N638" s="201"/>
      <c r="O638" s="201"/>
      <c r="P638" s="201"/>
      <c r="Q638" s="201"/>
      <c r="R638" s="201"/>
      <c r="S638" s="201"/>
      <c r="T638" s="201"/>
      <c r="U638" s="201"/>
      <c r="V638" s="201"/>
      <c r="W638" s="201"/>
      <c r="X638" s="201"/>
      <c r="Y638" s="201"/>
      <c r="Z638" s="201"/>
      <c r="AA638" s="201"/>
      <c r="AB638" s="201"/>
      <c r="AC638" s="201"/>
      <c r="AD638" s="201"/>
    </row>
    <row r="639" spans="1:30" ht="15">
      <c r="A639" s="209"/>
      <c r="B639" s="209"/>
      <c r="C639" s="201"/>
      <c r="D639" s="201"/>
      <c r="E639" s="201"/>
      <c r="F639" s="201"/>
      <c r="G639" s="201"/>
      <c r="H639" s="210"/>
      <c r="I639" s="201"/>
      <c r="J639" s="201"/>
      <c r="K639" s="201"/>
      <c r="L639" s="201"/>
      <c r="M639" s="201"/>
      <c r="N639" s="201"/>
      <c r="O639" s="201"/>
      <c r="P639" s="201"/>
      <c r="Q639" s="201"/>
      <c r="R639" s="201"/>
      <c r="S639" s="201"/>
      <c r="T639" s="201"/>
      <c r="U639" s="201"/>
      <c r="V639" s="201"/>
      <c r="W639" s="201"/>
      <c r="X639" s="201"/>
      <c r="Y639" s="201"/>
      <c r="Z639" s="201"/>
      <c r="AA639" s="201"/>
      <c r="AB639" s="201"/>
      <c r="AC639" s="201"/>
      <c r="AD639" s="201"/>
    </row>
    <row r="640" spans="1:30" ht="15">
      <c r="A640" s="209"/>
      <c r="B640" s="209"/>
      <c r="C640" s="201"/>
      <c r="D640" s="201"/>
      <c r="E640" s="201"/>
      <c r="F640" s="201"/>
      <c r="G640" s="201"/>
      <c r="H640" s="210"/>
      <c r="I640" s="201"/>
      <c r="J640" s="201"/>
      <c r="K640" s="201"/>
      <c r="L640" s="201"/>
      <c r="M640" s="201"/>
      <c r="N640" s="201"/>
      <c r="O640" s="201"/>
      <c r="P640" s="201"/>
      <c r="Q640" s="201"/>
      <c r="R640" s="201"/>
      <c r="S640" s="201"/>
      <c r="T640" s="201"/>
      <c r="U640" s="201"/>
      <c r="V640" s="201"/>
      <c r="W640" s="201"/>
      <c r="X640" s="201"/>
      <c r="Y640" s="201"/>
      <c r="Z640" s="201"/>
      <c r="AA640" s="201"/>
      <c r="AB640" s="201"/>
      <c r="AC640" s="201"/>
      <c r="AD640" s="201"/>
    </row>
    <row r="641" spans="1:30" ht="15">
      <c r="A641" s="209"/>
      <c r="B641" s="209"/>
      <c r="C641" s="201"/>
      <c r="D641" s="201"/>
      <c r="E641" s="201"/>
      <c r="F641" s="201"/>
      <c r="G641" s="201"/>
      <c r="H641" s="210"/>
      <c r="I641" s="201"/>
      <c r="J641" s="201"/>
      <c r="K641" s="201"/>
      <c r="L641" s="201"/>
      <c r="M641" s="201"/>
      <c r="N641" s="201"/>
      <c r="O641" s="201"/>
      <c r="P641" s="201"/>
      <c r="Q641" s="201"/>
      <c r="R641" s="201"/>
      <c r="S641" s="201"/>
      <c r="T641" s="201"/>
      <c r="U641" s="201"/>
      <c r="V641" s="201"/>
      <c r="W641" s="201"/>
      <c r="X641" s="201"/>
      <c r="Y641" s="201"/>
      <c r="Z641" s="201"/>
      <c r="AA641" s="201"/>
      <c r="AB641" s="201"/>
      <c r="AC641" s="201"/>
      <c r="AD641" s="201"/>
    </row>
    <row r="642" spans="1:30" ht="15">
      <c r="A642" s="209"/>
      <c r="B642" s="209"/>
      <c r="C642" s="201"/>
      <c r="D642" s="201"/>
      <c r="E642" s="201"/>
      <c r="F642" s="201"/>
      <c r="G642" s="201"/>
      <c r="H642" s="210"/>
      <c r="I642" s="201"/>
      <c r="J642" s="201"/>
      <c r="K642" s="201"/>
      <c r="L642" s="201"/>
      <c r="M642" s="201"/>
      <c r="N642" s="201"/>
      <c r="O642" s="201"/>
      <c r="P642" s="201"/>
      <c r="Q642" s="201"/>
      <c r="R642" s="201"/>
      <c r="S642" s="201"/>
      <c r="T642" s="201"/>
      <c r="U642" s="201"/>
      <c r="V642" s="201"/>
      <c r="W642" s="201"/>
      <c r="X642" s="201"/>
      <c r="Y642" s="201"/>
      <c r="Z642" s="201"/>
      <c r="AA642" s="201"/>
      <c r="AB642" s="201"/>
      <c r="AC642" s="201"/>
      <c r="AD642" s="201"/>
    </row>
    <row r="643" spans="1:30" ht="15">
      <c r="A643" s="209"/>
      <c r="B643" s="209"/>
      <c r="C643" s="201"/>
      <c r="D643" s="201"/>
      <c r="E643" s="201"/>
      <c r="F643" s="201"/>
      <c r="G643" s="201"/>
      <c r="H643" s="210"/>
      <c r="I643" s="201"/>
      <c r="J643" s="201"/>
      <c r="K643" s="201"/>
      <c r="L643" s="201"/>
      <c r="M643" s="201"/>
      <c r="N643" s="201"/>
      <c r="O643" s="201"/>
      <c r="P643" s="201"/>
      <c r="Q643" s="201"/>
      <c r="R643" s="201"/>
      <c r="S643" s="201"/>
      <c r="T643" s="201"/>
      <c r="U643" s="201"/>
      <c r="V643" s="201"/>
      <c r="W643" s="201"/>
      <c r="X643" s="201"/>
      <c r="Y643" s="201"/>
      <c r="Z643" s="201"/>
      <c r="AA643" s="201"/>
      <c r="AB643" s="201"/>
      <c r="AC643" s="201"/>
      <c r="AD643" s="201"/>
    </row>
    <row r="644" spans="1:30" ht="15">
      <c r="A644" s="209"/>
      <c r="B644" s="209"/>
      <c r="C644" s="201"/>
      <c r="D644" s="201"/>
      <c r="E644" s="201"/>
      <c r="F644" s="201"/>
      <c r="G644" s="201"/>
      <c r="H644" s="210"/>
      <c r="I644" s="201"/>
      <c r="J644" s="201"/>
      <c r="K644" s="201"/>
      <c r="L644" s="201"/>
      <c r="M644" s="201"/>
      <c r="N644" s="201"/>
      <c r="O644" s="201"/>
      <c r="P644" s="201"/>
      <c r="Q644" s="201"/>
      <c r="R644" s="201"/>
      <c r="S644" s="201"/>
      <c r="T644" s="201"/>
      <c r="U644" s="201"/>
      <c r="V644" s="201"/>
      <c r="W644" s="201"/>
      <c r="X644" s="201"/>
      <c r="Y644" s="201"/>
      <c r="Z644" s="201"/>
      <c r="AA644" s="201"/>
      <c r="AB644" s="201"/>
      <c r="AC644" s="201"/>
      <c r="AD644" s="201"/>
    </row>
    <row r="645" spans="1:30" ht="15">
      <c r="A645" s="209"/>
      <c r="B645" s="209"/>
      <c r="C645" s="201"/>
      <c r="D645" s="201"/>
      <c r="E645" s="201"/>
      <c r="F645" s="201"/>
      <c r="G645" s="201"/>
      <c r="H645" s="210"/>
      <c r="I645" s="201"/>
      <c r="J645" s="201"/>
      <c r="K645" s="201"/>
      <c r="L645" s="201"/>
      <c r="M645" s="201"/>
      <c r="N645" s="201"/>
      <c r="O645" s="201"/>
      <c r="P645" s="201"/>
      <c r="Q645" s="201"/>
      <c r="R645" s="201"/>
      <c r="S645" s="201"/>
      <c r="T645" s="201"/>
      <c r="U645" s="201"/>
      <c r="V645" s="201"/>
      <c r="W645" s="201"/>
      <c r="X645" s="201"/>
      <c r="Y645" s="201"/>
      <c r="Z645" s="201"/>
      <c r="AA645" s="201"/>
      <c r="AB645" s="201"/>
      <c r="AC645" s="201"/>
      <c r="AD645" s="201"/>
    </row>
    <row r="646" spans="1:30" ht="15">
      <c r="A646" s="209"/>
      <c r="B646" s="209"/>
      <c r="C646" s="201"/>
      <c r="D646" s="201"/>
      <c r="E646" s="201"/>
      <c r="F646" s="201"/>
      <c r="G646" s="201"/>
      <c r="H646" s="210"/>
      <c r="I646" s="201"/>
      <c r="J646" s="201"/>
      <c r="K646" s="201"/>
      <c r="L646" s="201"/>
      <c r="M646" s="201"/>
      <c r="N646" s="201"/>
      <c r="O646" s="201"/>
      <c r="P646" s="201"/>
      <c r="Q646" s="201"/>
      <c r="R646" s="201"/>
      <c r="S646" s="201"/>
      <c r="T646" s="201"/>
      <c r="U646" s="201"/>
      <c r="V646" s="201"/>
      <c r="W646" s="201"/>
      <c r="X646" s="201"/>
      <c r="Y646" s="201"/>
      <c r="Z646" s="201"/>
      <c r="AA646" s="201"/>
      <c r="AB646" s="201"/>
      <c r="AC646" s="201"/>
      <c r="AD646" s="201"/>
    </row>
    <row r="647" spans="1:30" ht="15">
      <c r="A647" s="209"/>
      <c r="B647" s="209"/>
      <c r="C647" s="201"/>
      <c r="D647" s="201"/>
      <c r="E647" s="201"/>
      <c r="F647" s="201"/>
      <c r="G647" s="201"/>
      <c r="H647" s="210"/>
      <c r="I647" s="201"/>
      <c r="J647" s="201"/>
      <c r="K647" s="201"/>
      <c r="L647" s="201"/>
      <c r="M647" s="201"/>
      <c r="N647" s="201"/>
      <c r="O647" s="201"/>
      <c r="P647" s="201"/>
      <c r="Q647" s="201"/>
      <c r="R647" s="201"/>
      <c r="S647" s="201"/>
      <c r="T647" s="201"/>
      <c r="U647" s="201"/>
      <c r="V647" s="201"/>
      <c r="W647" s="201"/>
      <c r="X647" s="201"/>
      <c r="Y647" s="201"/>
      <c r="Z647" s="201"/>
      <c r="AA647" s="201"/>
      <c r="AB647" s="201"/>
      <c r="AC647" s="201"/>
      <c r="AD647" s="201"/>
    </row>
    <row r="648" spans="1:30" ht="15">
      <c r="A648" s="209"/>
      <c r="B648" s="209"/>
      <c r="C648" s="201"/>
      <c r="D648" s="201"/>
      <c r="E648" s="201"/>
      <c r="F648" s="201"/>
      <c r="G648" s="201"/>
      <c r="H648" s="210"/>
      <c r="I648" s="201"/>
      <c r="J648" s="201"/>
      <c r="K648" s="201"/>
      <c r="L648" s="201"/>
      <c r="M648" s="201"/>
      <c r="N648" s="201"/>
      <c r="O648" s="201"/>
      <c r="P648" s="201"/>
      <c r="Q648" s="201"/>
      <c r="R648" s="201"/>
      <c r="S648" s="201"/>
      <c r="T648" s="201"/>
      <c r="U648" s="201"/>
      <c r="V648" s="201"/>
      <c r="W648" s="201"/>
      <c r="X648" s="201"/>
      <c r="Y648" s="201"/>
      <c r="Z648" s="201"/>
      <c r="AA648" s="201"/>
      <c r="AB648" s="201"/>
      <c r="AC648" s="201"/>
      <c r="AD648" s="201"/>
    </row>
    <row r="649" spans="1:30" ht="15">
      <c r="A649" s="209"/>
      <c r="B649" s="209"/>
      <c r="C649" s="201"/>
      <c r="D649" s="201"/>
      <c r="E649" s="201"/>
      <c r="F649" s="201"/>
      <c r="G649" s="201"/>
      <c r="H649" s="210"/>
      <c r="I649" s="201"/>
      <c r="J649" s="201"/>
      <c r="K649" s="201"/>
      <c r="L649" s="201"/>
      <c r="M649" s="201"/>
      <c r="N649" s="201"/>
      <c r="O649" s="201"/>
      <c r="P649" s="201"/>
      <c r="Q649" s="201"/>
      <c r="R649" s="201"/>
      <c r="S649" s="201"/>
      <c r="T649" s="201"/>
      <c r="U649" s="201"/>
      <c r="V649" s="201"/>
      <c r="W649" s="201"/>
      <c r="X649" s="201"/>
      <c r="Y649" s="201"/>
      <c r="Z649" s="201"/>
      <c r="AA649" s="201"/>
      <c r="AB649" s="201"/>
      <c r="AC649" s="201"/>
      <c r="AD649" s="201"/>
    </row>
    <row r="650" spans="1:30" ht="15">
      <c r="A650" s="209"/>
      <c r="B650" s="209"/>
      <c r="C650" s="201"/>
      <c r="D650" s="201"/>
      <c r="E650" s="201"/>
      <c r="F650" s="201"/>
      <c r="G650" s="201"/>
      <c r="H650" s="210"/>
      <c r="I650" s="201"/>
      <c r="J650" s="201"/>
      <c r="K650" s="201"/>
      <c r="L650" s="201"/>
      <c r="M650" s="201"/>
      <c r="N650" s="201"/>
      <c r="O650" s="201"/>
      <c r="P650" s="201"/>
      <c r="Q650" s="201"/>
      <c r="R650" s="201"/>
      <c r="S650" s="201"/>
      <c r="T650" s="201"/>
      <c r="U650" s="201"/>
      <c r="V650" s="201"/>
      <c r="W650" s="201"/>
      <c r="X650" s="201"/>
      <c r="Y650" s="201"/>
      <c r="Z650" s="201"/>
      <c r="AA650" s="201"/>
      <c r="AB650" s="201"/>
      <c r="AC650" s="201"/>
      <c r="AD650" s="201"/>
    </row>
    <row r="651" spans="1:30" ht="15">
      <c r="A651" s="209"/>
      <c r="B651" s="209"/>
      <c r="C651" s="201"/>
      <c r="D651" s="201"/>
      <c r="E651" s="201"/>
      <c r="F651" s="201"/>
      <c r="G651" s="201"/>
      <c r="H651" s="210"/>
      <c r="I651" s="201"/>
      <c r="J651" s="201"/>
      <c r="K651" s="201"/>
      <c r="L651" s="201"/>
      <c r="M651" s="201"/>
      <c r="N651" s="201"/>
      <c r="O651" s="201"/>
      <c r="P651" s="201"/>
      <c r="Q651" s="201"/>
      <c r="R651" s="201"/>
      <c r="S651" s="201"/>
      <c r="T651" s="201"/>
      <c r="U651" s="201"/>
      <c r="V651" s="201"/>
      <c r="W651" s="201"/>
      <c r="X651" s="201"/>
      <c r="Y651" s="201"/>
      <c r="Z651" s="201"/>
      <c r="AA651" s="201"/>
      <c r="AB651" s="201"/>
      <c r="AC651" s="201"/>
      <c r="AD651" s="201"/>
    </row>
    <row r="652" spans="1:30" ht="15">
      <c r="A652" s="209"/>
      <c r="B652" s="209"/>
      <c r="C652" s="201"/>
      <c r="D652" s="201"/>
      <c r="E652" s="201"/>
      <c r="F652" s="201"/>
      <c r="G652" s="201"/>
      <c r="H652" s="210"/>
      <c r="I652" s="201"/>
      <c r="J652" s="201"/>
      <c r="K652" s="201"/>
      <c r="L652" s="201"/>
      <c r="M652" s="201"/>
      <c r="N652" s="201"/>
      <c r="O652" s="201"/>
      <c r="P652" s="201"/>
      <c r="Q652" s="201"/>
      <c r="R652" s="201"/>
      <c r="S652" s="201"/>
      <c r="T652" s="201"/>
      <c r="U652" s="201"/>
      <c r="V652" s="201"/>
      <c r="W652" s="201"/>
      <c r="X652" s="201"/>
      <c r="Y652" s="201"/>
      <c r="Z652" s="201"/>
      <c r="AA652" s="201"/>
      <c r="AB652" s="201"/>
      <c r="AC652" s="201"/>
      <c r="AD652" s="201"/>
    </row>
    <row r="653" spans="1:30" ht="15">
      <c r="A653" s="209"/>
      <c r="B653" s="209"/>
      <c r="C653" s="201"/>
      <c r="D653" s="201"/>
      <c r="E653" s="201"/>
      <c r="F653" s="201"/>
      <c r="G653" s="201"/>
      <c r="H653" s="210"/>
      <c r="I653" s="201"/>
      <c r="J653" s="201"/>
      <c r="K653" s="201"/>
      <c r="L653" s="201"/>
      <c r="M653" s="201"/>
      <c r="N653" s="201"/>
      <c r="O653" s="201"/>
      <c r="P653" s="201"/>
      <c r="Q653" s="201"/>
      <c r="R653" s="201"/>
      <c r="S653" s="201"/>
      <c r="T653" s="201"/>
      <c r="U653" s="201"/>
      <c r="V653" s="201"/>
      <c r="W653" s="201"/>
      <c r="X653" s="201"/>
      <c r="Y653" s="201"/>
      <c r="Z653" s="201"/>
      <c r="AA653" s="201"/>
      <c r="AB653" s="201"/>
      <c r="AC653" s="201"/>
      <c r="AD653" s="201"/>
    </row>
    <row r="654" spans="1:30" ht="15">
      <c r="A654" s="209"/>
      <c r="B654" s="209"/>
      <c r="C654" s="201"/>
      <c r="D654" s="201"/>
      <c r="E654" s="201"/>
      <c r="F654" s="201"/>
      <c r="G654" s="201"/>
      <c r="H654" s="210"/>
      <c r="I654" s="201"/>
      <c r="J654" s="201"/>
      <c r="K654" s="201"/>
      <c r="L654" s="201"/>
      <c r="M654" s="201"/>
      <c r="N654" s="201"/>
      <c r="O654" s="201"/>
      <c r="P654" s="201"/>
      <c r="Q654" s="201"/>
      <c r="R654" s="201"/>
      <c r="S654" s="201"/>
      <c r="T654" s="201"/>
      <c r="U654" s="201"/>
      <c r="V654" s="201"/>
      <c r="W654" s="201"/>
      <c r="X654" s="201"/>
      <c r="Y654" s="201"/>
      <c r="Z654" s="201"/>
      <c r="AA654" s="201"/>
      <c r="AB654" s="201"/>
      <c r="AC654" s="201"/>
      <c r="AD654" s="201"/>
    </row>
    <row r="655" spans="1:30" ht="15">
      <c r="A655" s="209"/>
      <c r="B655" s="209"/>
      <c r="C655" s="201"/>
      <c r="D655" s="201"/>
      <c r="E655" s="201"/>
      <c r="F655" s="201"/>
      <c r="G655" s="201"/>
      <c r="H655" s="210"/>
      <c r="I655" s="201"/>
      <c r="J655" s="201"/>
      <c r="K655" s="201"/>
      <c r="L655" s="201"/>
      <c r="M655" s="201"/>
      <c r="N655" s="201"/>
      <c r="O655" s="201"/>
      <c r="P655" s="201"/>
      <c r="Q655" s="201"/>
      <c r="R655" s="201"/>
      <c r="S655" s="201"/>
      <c r="T655" s="201"/>
      <c r="U655" s="201"/>
      <c r="V655" s="201"/>
      <c r="W655" s="201"/>
      <c r="X655" s="201"/>
      <c r="Y655" s="201"/>
      <c r="Z655" s="201"/>
      <c r="AA655" s="201"/>
      <c r="AB655" s="201"/>
      <c r="AC655" s="201"/>
      <c r="AD655" s="201"/>
    </row>
    <row r="656" spans="1:30" ht="15">
      <c r="A656" s="209"/>
      <c r="B656" s="209"/>
      <c r="C656" s="201"/>
      <c r="D656" s="201"/>
      <c r="E656" s="201"/>
      <c r="F656" s="201"/>
      <c r="G656" s="201"/>
      <c r="H656" s="210"/>
      <c r="I656" s="201"/>
      <c r="J656" s="201"/>
      <c r="K656" s="201"/>
      <c r="L656" s="201"/>
      <c r="M656" s="201"/>
      <c r="N656" s="201"/>
      <c r="O656" s="201"/>
      <c r="P656" s="201"/>
      <c r="Q656" s="201"/>
      <c r="R656" s="201"/>
      <c r="S656" s="201"/>
      <c r="T656" s="201"/>
      <c r="U656" s="201"/>
      <c r="V656" s="201"/>
      <c r="W656" s="201"/>
      <c r="X656" s="201"/>
      <c r="Y656" s="201"/>
      <c r="Z656" s="201"/>
      <c r="AA656" s="201"/>
      <c r="AB656" s="201"/>
      <c r="AC656" s="201"/>
      <c r="AD656" s="201"/>
    </row>
    <row r="657" spans="1:30" ht="15">
      <c r="A657" s="209"/>
      <c r="B657" s="209"/>
      <c r="C657" s="201"/>
      <c r="D657" s="201"/>
      <c r="E657" s="201"/>
      <c r="F657" s="201"/>
      <c r="G657" s="201"/>
      <c r="H657" s="210"/>
      <c r="I657" s="201"/>
      <c r="J657" s="201"/>
      <c r="K657" s="201"/>
      <c r="L657" s="201"/>
      <c r="M657" s="201"/>
      <c r="N657" s="201"/>
      <c r="O657" s="201"/>
      <c r="P657" s="201"/>
      <c r="Q657" s="201"/>
      <c r="R657" s="201"/>
      <c r="S657" s="201"/>
      <c r="T657" s="201"/>
      <c r="U657" s="201"/>
      <c r="V657" s="201"/>
      <c r="W657" s="201"/>
      <c r="X657" s="201"/>
      <c r="Y657" s="201"/>
      <c r="Z657" s="201"/>
      <c r="AA657" s="201"/>
      <c r="AB657" s="201"/>
      <c r="AC657" s="201"/>
      <c r="AD657" s="201"/>
    </row>
    <row r="658" spans="1:30" ht="15">
      <c r="A658" s="209"/>
      <c r="B658" s="209"/>
      <c r="C658" s="201"/>
      <c r="D658" s="201"/>
      <c r="E658" s="201"/>
      <c r="F658" s="201"/>
      <c r="G658" s="201"/>
      <c r="H658" s="210"/>
      <c r="I658" s="201"/>
      <c r="J658" s="201"/>
      <c r="K658" s="201"/>
      <c r="L658" s="201"/>
      <c r="M658" s="201"/>
      <c r="N658" s="201"/>
      <c r="O658" s="201"/>
      <c r="P658" s="201"/>
      <c r="Q658" s="201"/>
      <c r="R658" s="201"/>
      <c r="S658" s="201"/>
      <c r="T658" s="201"/>
      <c r="U658" s="201"/>
      <c r="V658" s="201"/>
      <c r="W658" s="201"/>
      <c r="X658" s="201"/>
      <c r="Y658" s="201"/>
      <c r="Z658" s="201"/>
      <c r="AA658" s="201"/>
      <c r="AB658" s="201"/>
      <c r="AC658" s="201"/>
      <c r="AD658" s="201"/>
    </row>
    <row r="659" spans="1:30" ht="15">
      <c r="A659" s="209"/>
      <c r="B659" s="209"/>
      <c r="C659" s="201"/>
      <c r="D659" s="201"/>
      <c r="E659" s="201"/>
      <c r="F659" s="201"/>
      <c r="G659" s="201"/>
      <c r="H659" s="210"/>
      <c r="I659" s="201"/>
      <c r="J659" s="201"/>
      <c r="K659" s="201"/>
      <c r="L659" s="201"/>
      <c r="M659" s="201"/>
      <c r="N659" s="201"/>
      <c r="O659" s="201"/>
      <c r="P659" s="201"/>
      <c r="Q659" s="201"/>
      <c r="R659" s="201"/>
      <c r="S659" s="201"/>
      <c r="T659" s="201"/>
      <c r="U659" s="201"/>
      <c r="V659" s="201"/>
      <c r="W659" s="201"/>
      <c r="X659" s="201"/>
      <c r="Y659" s="201"/>
      <c r="Z659" s="201"/>
      <c r="AA659" s="201"/>
      <c r="AB659" s="201"/>
      <c r="AC659" s="201"/>
      <c r="AD659" s="201"/>
    </row>
    <row r="660" spans="1:30" ht="15">
      <c r="A660" s="209"/>
      <c r="B660" s="209"/>
      <c r="C660" s="201"/>
      <c r="D660" s="201"/>
      <c r="E660" s="201"/>
      <c r="F660" s="201"/>
      <c r="G660" s="201"/>
      <c r="H660" s="210"/>
      <c r="I660" s="201"/>
      <c r="J660" s="201"/>
      <c r="K660" s="201"/>
      <c r="L660" s="201"/>
      <c r="M660" s="201"/>
      <c r="N660" s="201"/>
      <c r="O660" s="201"/>
      <c r="P660" s="201"/>
      <c r="Q660" s="201"/>
      <c r="R660" s="201"/>
      <c r="S660" s="201"/>
      <c r="T660" s="201"/>
      <c r="U660" s="201"/>
      <c r="V660" s="201"/>
      <c r="W660" s="201"/>
      <c r="X660" s="201"/>
      <c r="Y660" s="201"/>
      <c r="Z660" s="201"/>
      <c r="AA660" s="201"/>
      <c r="AB660" s="201"/>
      <c r="AC660" s="201"/>
      <c r="AD660" s="201"/>
    </row>
    <row r="661" spans="1:30" ht="15">
      <c r="A661" s="209"/>
      <c r="B661" s="209"/>
      <c r="C661" s="201"/>
      <c r="D661" s="201"/>
      <c r="E661" s="201"/>
      <c r="F661" s="201"/>
      <c r="G661" s="201"/>
      <c r="H661" s="210"/>
      <c r="I661" s="201"/>
      <c r="J661" s="201"/>
      <c r="K661" s="201"/>
      <c r="L661" s="201"/>
      <c r="M661" s="201"/>
      <c r="N661" s="201"/>
      <c r="O661" s="201"/>
      <c r="P661" s="201"/>
      <c r="Q661" s="201"/>
      <c r="R661" s="201"/>
      <c r="S661" s="201"/>
      <c r="T661" s="201"/>
      <c r="U661" s="201"/>
      <c r="V661" s="201"/>
      <c r="W661" s="201"/>
      <c r="X661" s="201"/>
      <c r="Y661" s="201"/>
      <c r="Z661" s="201"/>
      <c r="AA661" s="201"/>
      <c r="AB661" s="201"/>
      <c r="AC661" s="201"/>
      <c r="AD661" s="201"/>
    </row>
    <row r="662" spans="1:30" ht="15">
      <c r="A662" s="209"/>
      <c r="B662" s="209"/>
      <c r="C662" s="201"/>
      <c r="D662" s="201"/>
      <c r="E662" s="201"/>
      <c r="F662" s="201"/>
      <c r="G662" s="201"/>
      <c r="H662" s="210"/>
      <c r="I662" s="201"/>
      <c r="J662" s="201"/>
      <c r="K662" s="201"/>
      <c r="L662" s="201"/>
      <c r="M662" s="201"/>
      <c r="N662" s="201"/>
      <c r="O662" s="201"/>
      <c r="P662" s="201"/>
      <c r="Q662" s="201"/>
      <c r="R662" s="201"/>
      <c r="S662" s="201"/>
      <c r="T662" s="201"/>
      <c r="U662" s="201"/>
      <c r="V662" s="201"/>
      <c r="W662" s="201"/>
      <c r="X662" s="201"/>
      <c r="Y662" s="201"/>
      <c r="Z662" s="201"/>
      <c r="AA662" s="201"/>
      <c r="AB662" s="201"/>
      <c r="AC662" s="201"/>
      <c r="AD662" s="201"/>
    </row>
    <row r="663" spans="1:30" ht="15">
      <c r="A663" s="209"/>
      <c r="B663" s="209"/>
      <c r="C663" s="201"/>
      <c r="D663" s="201"/>
      <c r="E663" s="201"/>
      <c r="F663" s="201"/>
      <c r="G663" s="201"/>
      <c r="H663" s="210"/>
      <c r="I663" s="201"/>
      <c r="J663" s="201"/>
      <c r="K663" s="201"/>
      <c r="L663" s="201"/>
      <c r="M663" s="201"/>
      <c r="N663" s="201"/>
      <c r="O663" s="201"/>
      <c r="P663" s="201"/>
      <c r="Q663" s="201"/>
      <c r="R663" s="201"/>
      <c r="S663" s="201"/>
      <c r="T663" s="201"/>
      <c r="U663" s="201"/>
      <c r="V663" s="201"/>
      <c r="W663" s="201"/>
      <c r="X663" s="201"/>
      <c r="Y663" s="201"/>
      <c r="Z663" s="201"/>
      <c r="AA663" s="201"/>
      <c r="AB663" s="201"/>
      <c r="AC663" s="201"/>
      <c r="AD663" s="201"/>
    </row>
    <row r="664" spans="1:30" ht="15">
      <c r="A664" s="209"/>
      <c r="B664" s="209"/>
      <c r="C664" s="201"/>
      <c r="D664" s="201"/>
      <c r="E664" s="201"/>
      <c r="F664" s="201"/>
      <c r="G664" s="201"/>
      <c r="H664" s="210"/>
      <c r="I664" s="201"/>
      <c r="J664" s="201"/>
      <c r="K664" s="201"/>
      <c r="L664" s="201"/>
      <c r="M664" s="201"/>
      <c r="N664" s="201"/>
      <c r="O664" s="201"/>
      <c r="P664" s="201"/>
      <c r="Q664" s="201"/>
      <c r="R664" s="201"/>
      <c r="S664" s="201"/>
      <c r="T664" s="201"/>
      <c r="U664" s="201"/>
      <c r="V664" s="201"/>
      <c r="W664" s="201"/>
      <c r="X664" s="201"/>
      <c r="Y664" s="201"/>
      <c r="Z664" s="201"/>
      <c r="AA664" s="201"/>
      <c r="AB664" s="201"/>
      <c r="AC664" s="201"/>
      <c r="AD664" s="201"/>
    </row>
    <row r="665" spans="1:30" ht="15">
      <c r="A665" s="209"/>
      <c r="B665" s="209"/>
      <c r="C665" s="201"/>
      <c r="D665" s="201"/>
      <c r="E665" s="201"/>
      <c r="F665" s="201"/>
      <c r="G665" s="201"/>
      <c r="H665" s="210"/>
      <c r="I665" s="201"/>
      <c r="J665" s="201"/>
      <c r="K665" s="201"/>
      <c r="L665" s="201"/>
      <c r="M665" s="201"/>
      <c r="N665" s="201"/>
      <c r="O665" s="201"/>
      <c r="P665" s="201"/>
      <c r="Q665" s="201"/>
      <c r="R665" s="201"/>
      <c r="S665" s="201"/>
      <c r="T665" s="201"/>
      <c r="U665" s="201"/>
      <c r="V665" s="201"/>
      <c r="W665" s="201"/>
      <c r="X665" s="201"/>
      <c r="Y665" s="201"/>
      <c r="Z665" s="201"/>
      <c r="AA665" s="201"/>
      <c r="AB665" s="201"/>
      <c r="AC665" s="201"/>
      <c r="AD665" s="201"/>
    </row>
    <row r="666" spans="1:30" ht="15">
      <c r="A666" s="209"/>
      <c r="B666" s="209"/>
      <c r="C666" s="201"/>
      <c r="D666" s="201"/>
      <c r="E666" s="201"/>
      <c r="F666" s="201"/>
      <c r="G666" s="201"/>
      <c r="H666" s="210"/>
      <c r="I666" s="201"/>
      <c r="J666" s="201"/>
      <c r="K666" s="201"/>
      <c r="L666" s="201"/>
      <c r="M666" s="201"/>
      <c r="N666" s="201"/>
      <c r="O666" s="201"/>
      <c r="P666" s="201"/>
      <c r="Q666" s="201"/>
      <c r="R666" s="201"/>
      <c r="S666" s="201"/>
      <c r="T666" s="201"/>
      <c r="U666" s="201"/>
      <c r="V666" s="201"/>
      <c r="W666" s="201"/>
      <c r="X666" s="201"/>
      <c r="Y666" s="201"/>
      <c r="Z666" s="201"/>
      <c r="AA666" s="201"/>
      <c r="AB666" s="201"/>
      <c r="AC666" s="201"/>
      <c r="AD666" s="201"/>
    </row>
    <row r="667" spans="1:30" ht="15">
      <c r="A667" s="209"/>
      <c r="B667" s="209"/>
      <c r="C667" s="201"/>
      <c r="D667" s="201"/>
      <c r="E667" s="201"/>
      <c r="F667" s="201"/>
      <c r="G667" s="201"/>
      <c r="H667" s="210"/>
      <c r="I667" s="201"/>
      <c r="J667" s="201"/>
      <c r="K667" s="201"/>
      <c r="L667" s="201"/>
      <c r="M667" s="201"/>
      <c r="N667" s="201"/>
      <c r="O667" s="201"/>
      <c r="P667" s="201"/>
      <c r="Q667" s="201"/>
      <c r="R667" s="201"/>
      <c r="S667" s="201"/>
      <c r="T667" s="201"/>
      <c r="U667" s="201"/>
      <c r="V667" s="201"/>
      <c r="W667" s="201"/>
      <c r="X667" s="201"/>
      <c r="Y667" s="201"/>
      <c r="Z667" s="201"/>
      <c r="AA667" s="201"/>
      <c r="AB667" s="201"/>
      <c r="AC667" s="201"/>
      <c r="AD667" s="201"/>
    </row>
    <row r="668" spans="1:30" ht="15">
      <c r="A668" s="209"/>
      <c r="B668" s="209"/>
      <c r="C668" s="201"/>
      <c r="D668" s="201"/>
      <c r="E668" s="201"/>
      <c r="F668" s="201"/>
      <c r="G668" s="201"/>
      <c r="H668" s="210"/>
      <c r="I668" s="201"/>
      <c r="J668" s="201"/>
      <c r="K668" s="201"/>
      <c r="L668" s="201"/>
      <c r="M668" s="201"/>
      <c r="N668" s="201"/>
      <c r="O668" s="201"/>
      <c r="P668" s="201"/>
      <c r="Q668" s="201"/>
      <c r="R668" s="201"/>
      <c r="S668" s="201"/>
      <c r="T668" s="201"/>
      <c r="U668" s="201"/>
      <c r="V668" s="201"/>
      <c r="W668" s="201"/>
      <c r="X668" s="201"/>
      <c r="Y668" s="201"/>
      <c r="Z668" s="201"/>
      <c r="AA668" s="201"/>
      <c r="AB668" s="201"/>
      <c r="AC668" s="201"/>
      <c r="AD668" s="201"/>
    </row>
    <row r="669" spans="1:30" ht="15">
      <c r="A669" s="209"/>
      <c r="B669" s="209"/>
      <c r="C669" s="201"/>
      <c r="D669" s="201"/>
      <c r="E669" s="201"/>
      <c r="F669" s="201"/>
      <c r="G669" s="201"/>
      <c r="H669" s="210"/>
      <c r="I669" s="201"/>
      <c r="J669" s="201"/>
      <c r="K669" s="201"/>
      <c r="L669" s="201"/>
      <c r="M669" s="201"/>
      <c r="N669" s="201"/>
      <c r="O669" s="201"/>
      <c r="P669" s="201"/>
      <c r="Q669" s="201"/>
      <c r="R669" s="201"/>
      <c r="S669" s="201"/>
      <c r="T669" s="201"/>
      <c r="U669" s="201"/>
      <c r="V669" s="201"/>
      <c r="W669" s="201"/>
      <c r="X669" s="201"/>
      <c r="Y669" s="201"/>
      <c r="Z669" s="201"/>
      <c r="AA669" s="201"/>
      <c r="AB669" s="201"/>
      <c r="AC669" s="201"/>
      <c r="AD669" s="201"/>
    </row>
    <row r="670" spans="1:30" ht="15">
      <c r="A670" s="209"/>
      <c r="B670" s="209"/>
      <c r="C670" s="201"/>
      <c r="D670" s="201"/>
      <c r="E670" s="201"/>
      <c r="F670" s="201"/>
      <c r="G670" s="201"/>
      <c r="H670" s="210"/>
      <c r="I670" s="201"/>
      <c r="J670" s="201"/>
      <c r="K670" s="201"/>
      <c r="L670" s="201"/>
      <c r="M670" s="201"/>
      <c r="N670" s="201"/>
      <c r="O670" s="201"/>
      <c r="P670" s="201"/>
      <c r="Q670" s="201"/>
      <c r="R670" s="201"/>
      <c r="S670" s="201"/>
      <c r="T670" s="201"/>
      <c r="U670" s="201"/>
      <c r="V670" s="201"/>
      <c r="W670" s="201"/>
      <c r="X670" s="201"/>
      <c r="Y670" s="201"/>
      <c r="Z670" s="201"/>
      <c r="AA670" s="201"/>
      <c r="AB670" s="201"/>
      <c r="AC670" s="201"/>
      <c r="AD670" s="201"/>
    </row>
    <row r="671" spans="1:30" ht="15">
      <c r="A671" s="209"/>
      <c r="B671" s="209"/>
      <c r="C671" s="201"/>
      <c r="D671" s="201"/>
      <c r="E671" s="201"/>
      <c r="F671" s="201"/>
      <c r="G671" s="201"/>
      <c r="H671" s="210"/>
      <c r="I671" s="201"/>
      <c r="J671" s="201"/>
      <c r="K671" s="201"/>
      <c r="L671" s="201"/>
      <c r="M671" s="201"/>
      <c r="N671" s="201"/>
      <c r="O671" s="201"/>
      <c r="P671" s="201"/>
      <c r="Q671" s="201"/>
      <c r="R671" s="201"/>
      <c r="S671" s="201"/>
      <c r="T671" s="201"/>
      <c r="U671" s="201"/>
      <c r="V671" s="201"/>
      <c r="W671" s="201"/>
      <c r="X671" s="201"/>
      <c r="Y671" s="201"/>
      <c r="Z671" s="201"/>
      <c r="AA671" s="201"/>
      <c r="AB671" s="201"/>
      <c r="AC671" s="201"/>
      <c r="AD671" s="201"/>
    </row>
    <row r="672" spans="1:30" ht="15">
      <c r="A672" s="209"/>
      <c r="B672" s="209"/>
      <c r="C672" s="201"/>
      <c r="D672" s="201"/>
      <c r="E672" s="201"/>
      <c r="F672" s="201"/>
      <c r="G672" s="201"/>
      <c r="H672" s="210"/>
      <c r="I672" s="201"/>
      <c r="J672" s="201"/>
      <c r="K672" s="201"/>
      <c r="L672" s="201"/>
      <c r="M672" s="201"/>
      <c r="N672" s="201"/>
      <c r="O672" s="201"/>
      <c r="P672" s="201"/>
      <c r="Q672" s="201"/>
      <c r="R672" s="201"/>
      <c r="S672" s="201"/>
      <c r="T672" s="201"/>
      <c r="U672" s="201"/>
      <c r="V672" s="201"/>
      <c r="W672" s="201"/>
      <c r="X672" s="201"/>
      <c r="Y672" s="201"/>
      <c r="Z672" s="201"/>
      <c r="AA672" s="201"/>
      <c r="AB672" s="201"/>
      <c r="AC672" s="201"/>
      <c r="AD672" s="201"/>
    </row>
    <row r="673" spans="1:30" ht="15">
      <c r="A673" s="209"/>
      <c r="B673" s="209"/>
      <c r="C673" s="201"/>
      <c r="D673" s="201"/>
      <c r="E673" s="201"/>
      <c r="F673" s="201"/>
      <c r="G673" s="201"/>
      <c r="H673" s="210"/>
      <c r="I673" s="201"/>
      <c r="J673" s="201"/>
      <c r="K673" s="201"/>
      <c r="L673" s="201"/>
      <c r="M673" s="201"/>
      <c r="N673" s="201"/>
      <c r="O673" s="201"/>
      <c r="P673" s="201"/>
      <c r="Q673" s="201"/>
      <c r="R673" s="201"/>
      <c r="S673" s="201"/>
      <c r="T673" s="201"/>
      <c r="U673" s="201"/>
      <c r="V673" s="201"/>
      <c r="W673" s="201"/>
      <c r="X673" s="201"/>
      <c r="Y673" s="201"/>
      <c r="Z673" s="201"/>
      <c r="AA673" s="201"/>
      <c r="AB673" s="201"/>
      <c r="AC673" s="201"/>
      <c r="AD673" s="201"/>
    </row>
    <row r="674" spans="1:30" ht="15">
      <c r="A674" s="209"/>
      <c r="B674" s="209"/>
      <c r="C674" s="201"/>
      <c r="D674" s="201"/>
      <c r="E674" s="201"/>
      <c r="F674" s="201"/>
      <c r="G674" s="201"/>
      <c r="H674" s="210"/>
      <c r="I674" s="201"/>
      <c r="J674" s="201"/>
      <c r="K674" s="201"/>
      <c r="L674" s="201"/>
      <c r="M674" s="201"/>
      <c r="N674" s="201"/>
      <c r="O674" s="201"/>
      <c r="P674" s="201"/>
      <c r="Q674" s="201"/>
      <c r="R674" s="201"/>
      <c r="S674" s="201"/>
      <c r="T674" s="201"/>
      <c r="U674" s="201"/>
      <c r="V674" s="201"/>
      <c r="W674" s="201"/>
      <c r="X674" s="201"/>
      <c r="Y674" s="201"/>
      <c r="Z674" s="201"/>
      <c r="AA674" s="201"/>
      <c r="AB674" s="201"/>
      <c r="AC674" s="201"/>
      <c r="AD674" s="201"/>
    </row>
    <row r="675" spans="1:30" ht="15">
      <c r="A675" s="209"/>
      <c r="B675" s="209"/>
      <c r="C675" s="201"/>
      <c r="D675" s="201"/>
      <c r="E675" s="201"/>
      <c r="F675" s="201"/>
      <c r="G675" s="201"/>
      <c r="H675" s="210"/>
      <c r="I675" s="201"/>
      <c r="J675" s="201"/>
      <c r="K675" s="201"/>
      <c r="L675" s="201"/>
      <c r="M675" s="201"/>
      <c r="N675" s="201"/>
      <c r="O675" s="201"/>
      <c r="P675" s="201"/>
      <c r="Q675" s="201"/>
      <c r="R675" s="201"/>
      <c r="S675" s="201"/>
      <c r="T675" s="201"/>
      <c r="U675" s="201"/>
      <c r="V675" s="201"/>
      <c r="W675" s="201"/>
      <c r="X675" s="201"/>
      <c r="Y675" s="201"/>
      <c r="Z675" s="201"/>
      <c r="AA675" s="201"/>
      <c r="AB675" s="201"/>
      <c r="AC675" s="201"/>
      <c r="AD675" s="201"/>
    </row>
    <row r="676" spans="1:30" ht="15">
      <c r="A676" s="209"/>
      <c r="B676" s="209"/>
      <c r="C676" s="201"/>
      <c r="D676" s="201"/>
      <c r="E676" s="201"/>
      <c r="F676" s="201"/>
      <c r="G676" s="201"/>
      <c r="H676" s="210"/>
      <c r="I676" s="201"/>
      <c r="J676" s="201"/>
      <c r="K676" s="201"/>
      <c r="L676" s="201"/>
      <c r="M676" s="201"/>
      <c r="N676" s="201"/>
      <c r="O676" s="201"/>
      <c r="P676" s="201"/>
      <c r="Q676" s="201"/>
      <c r="R676" s="201"/>
      <c r="S676" s="201"/>
      <c r="T676" s="201"/>
      <c r="U676" s="201"/>
      <c r="V676" s="201"/>
      <c r="W676" s="201"/>
      <c r="X676" s="201"/>
      <c r="Y676" s="201"/>
      <c r="Z676" s="201"/>
      <c r="AA676" s="201"/>
      <c r="AB676" s="201"/>
      <c r="AC676" s="201"/>
      <c r="AD676" s="201"/>
    </row>
    <row r="677" spans="1:30" ht="15">
      <c r="A677" s="209"/>
      <c r="B677" s="209"/>
      <c r="C677" s="201"/>
      <c r="D677" s="201"/>
      <c r="E677" s="201"/>
      <c r="F677" s="201"/>
      <c r="G677" s="201"/>
      <c r="H677" s="210"/>
      <c r="I677" s="201"/>
      <c r="J677" s="201"/>
      <c r="K677" s="201"/>
      <c r="L677" s="201"/>
      <c r="M677" s="201"/>
      <c r="N677" s="201"/>
      <c r="O677" s="201"/>
      <c r="P677" s="201"/>
      <c r="Q677" s="201"/>
      <c r="R677" s="201"/>
      <c r="S677" s="201"/>
      <c r="T677" s="201"/>
      <c r="U677" s="201"/>
      <c r="V677" s="201"/>
      <c r="W677" s="201"/>
      <c r="X677" s="201"/>
      <c r="Y677" s="201"/>
      <c r="Z677" s="201"/>
      <c r="AA677" s="201"/>
      <c r="AB677" s="201"/>
      <c r="AC677" s="201"/>
      <c r="AD677" s="201"/>
    </row>
    <row r="678" spans="1:30" ht="15">
      <c r="A678" s="209"/>
      <c r="B678" s="209"/>
      <c r="C678" s="201"/>
      <c r="D678" s="201"/>
      <c r="E678" s="201"/>
      <c r="F678" s="201"/>
      <c r="G678" s="201"/>
      <c r="H678" s="210"/>
      <c r="I678" s="201"/>
      <c r="J678" s="201"/>
      <c r="K678" s="201"/>
      <c r="L678" s="201"/>
      <c r="M678" s="201"/>
      <c r="N678" s="201"/>
      <c r="O678" s="201"/>
      <c r="P678" s="201"/>
      <c r="Q678" s="201"/>
      <c r="R678" s="201"/>
      <c r="S678" s="201"/>
      <c r="T678" s="201"/>
      <c r="U678" s="201"/>
      <c r="V678" s="201"/>
      <c r="W678" s="201"/>
      <c r="X678" s="201"/>
      <c r="Y678" s="201"/>
      <c r="Z678" s="201"/>
      <c r="AA678" s="201"/>
      <c r="AB678" s="201"/>
      <c r="AC678" s="201"/>
      <c r="AD678" s="201"/>
    </row>
    <row r="679" spans="1:30" ht="15">
      <c r="A679" s="209"/>
      <c r="B679" s="209"/>
      <c r="C679" s="201"/>
      <c r="D679" s="201"/>
      <c r="E679" s="201"/>
      <c r="F679" s="201"/>
      <c r="G679" s="201"/>
      <c r="H679" s="210"/>
      <c r="I679" s="201"/>
      <c r="J679" s="201"/>
      <c r="K679" s="201"/>
      <c r="L679" s="201"/>
      <c r="M679" s="201"/>
      <c r="N679" s="201"/>
      <c r="O679" s="201"/>
      <c r="P679" s="201"/>
      <c r="Q679" s="201"/>
      <c r="R679" s="201"/>
      <c r="S679" s="201"/>
      <c r="T679" s="201"/>
      <c r="U679" s="201"/>
      <c r="V679" s="201"/>
      <c r="W679" s="201"/>
      <c r="X679" s="201"/>
      <c r="Y679" s="201"/>
      <c r="Z679" s="201"/>
      <c r="AA679" s="201"/>
      <c r="AB679" s="201"/>
      <c r="AC679" s="201"/>
      <c r="AD679" s="201"/>
    </row>
    <row r="680" spans="1:30" ht="15">
      <c r="A680" s="209"/>
      <c r="B680" s="209"/>
      <c r="C680" s="201"/>
      <c r="D680" s="201"/>
      <c r="E680" s="201"/>
      <c r="F680" s="201"/>
      <c r="G680" s="201"/>
      <c r="H680" s="210"/>
      <c r="I680" s="201"/>
      <c r="J680" s="201"/>
      <c r="K680" s="201"/>
      <c r="L680" s="201"/>
      <c r="M680" s="201"/>
      <c r="N680" s="201"/>
      <c r="O680" s="201"/>
      <c r="P680" s="201"/>
      <c r="Q680" s="201"/>
      <c r="R680" s="201"/>
      <c r="S680" s="201"/>
      <c r="T680" s="201"/>
      <c r="U680" s="201"/>
      <c r="V680" s="201"/>
      <c r="W680" s="201"/>
      <c r="X680" s="201"/>
      <c r="Y680" s="201"/>
      <c r="Z680" s="201"/>
      <c r="AA680" s="201"/>
      <c r="AB680" s="201"/>
      <c r="AC680" s="201"/>
      <c r="AD680" s="201"/>
    </row>
    <row r="681" spans="1:30" ht="15">
      <c r="A681" s="209"/>
      <c r="B681" s="209"/>
      <c r="C681" s="201"/>
      <c r="D681" s="201"/>
      <c r="E681" s="201"/>
      <c r="F681" s="201"/>
      <c r="G681" s="201"/>
      <c r="H681" s="210"/>
      <c r="I681" s="201"/>
      <c r="J681" s="201"/>
      <c r="K681" s="201"/>
      <c r="L681" s="201"/>
      <c r="M681" s="201"/>
      <c r="N681" s="201"/>
      <c r="O681" s="201"/>
      <c r="P681" s="201"/>
      <c r="Q681" s="201"/>
      <c r="R681" s="201"/>
      <c r="S681" s="201"/>
      <c r="T681" s="201"/>
      <c r="U681" s="201"/>
      <c r="V681" s="201"/>
      <c r="W681" s="201"/>
      <c r="X681" s="201"/>
      <c r="Y681" s="201"/>
      <c r="Z681" s="201"/>
      <c r="AA681" s="201"/>
      <c r="AB681" s="201"/>
      <c r="AC681" s="201"/>
      <c r="AD681" s="201"/>
    </row>
    <row r="682" spans="1:30" ht="15">
      <c r="A682" s="209"/>
      <c r="B682" s="209"/>
      <c r="C682" s="201"/>
      <c r="D682" s="201"/>
      <c r="E682" s="201"/>
      <c r="F682" s="201"/>
      <c r="G682" s="201"/>
      <c r="H682" s="210"/>
      <c r="I682" s="201"/>
      <c r="J682" s="201"/>
      <c r="K682" s="201"/>
      <c r="L682" s="201"/>
      <c r="M682" s="201"/>
      <c r="N682" s="201"/>
      <c r="O682" s="201"/>
      <c r="P682" s="201"/>
      <c r="Q682" s="201"/>
      <c r="R682" s="201"/>
      <c r="S682" s="201"/>
      <c r="T682" s="201"/>
      <c r="U682" s="201"/>
      <c r="V682" s="201"/>
      <c r="W682" s="201"/>
      <c r="X682" s="201"/>
      <c r="Y682" s="201"/>
      <c r="Z682" s="201"/>
      <c r="AA682" s="201"/>
      <c r="AB682" s="201"/>
      <c r="AC682" s="201"/>
      <c r="AD682" s="201"/>
    </row>
    <row r="683" spans="1:30" ht="15">
      <c r="A683" s="209"/>
      <c r="B683" s="209"/>
      <c r="C683" s="201"/>
      <c r="D683" s="201"/>
      <c r="E683" s="201"/>
      <c r="F683" s="201"/>
      <c r="G683" s="201"/>
      <c r="H683" s="210"/>
      <c r="I683" s="201"/>
      <c r="J683" s="201"/>
      <c r="K683" s="201"/>
      <c r="L683" s="201"/>
      <c r="M683" s="201"/>
      <c r="N683" s="201"/>
      <c r="O683" s="201"/>
      <c r="P683" s="201"/>
      <c r="Q683" s="201"/>
      <c r="R683" s="201"/>
      <c r="S683" s="201"/>
      <c r="T683" s="201"/>
      <c r="U683" s="201"/>
      <c r="V683" s="201"/>
      <c r="W683" s="201"/>
      <c r="X683" s="201"/>
      <c r="Y683" s="201"/>
      <c r="Z683" s="201"/>
      <c r="AA683" s="201"/>
      <c r="AB683" s="201"/>
      <c r="AC683" s="201"/>
      <c r="AD683" s="201"/>
    </row>
    <row r="684" spans="1:30" ht="15">
      <c r="A684" s="209"/>
      <c r="B684" s="209"/>
      <c r="C684" s="201"/>
      <c r="D684" s="201"/>
      <c r="E684" s="201"/>
      <c r="F684" s="201"/>
      <c r="G684" s="201"/>
      <c r="H684" s="210"/>
      <c r="I684" s="201"/>
      <c r="J684" s="201"/>
      <c r="K684" s="201"/>
      <c r="L684" s="201"/>
      <c r="M684" s="201"/>
      <c r="N684" s="201"/>
      <c r="O684" s="201"/>
      <c r="P684" s="201"/>
      <c r="Q684" s="201"/>
      <c r="R684" s="201"/>
      <c r="S684" s="201"/>
      <c r="T684" s="201"/>
      <c r="U684" s="201"/>
      <c r="V684" s="201"/>
      <c r="W684" s="201"/>
      <c r="X684" s="201"/>
      <c r="Y684" s="201"/>
      <c r="Z684" s="201"/>
      <c r="AA684" s="201"/>
      <c r="AB684" s="201"/>
      <c r="AC684" s="201"/>
      <c r="AD684" s="201"/>
    </row>
    <row r="685" spans="1:30" ht="15">
      <c r="A685" s="209"/>
      <c r="B685" s="209"/>
      <c r="C685" s="201"/>
      <c r="D685" s="201"/>
      <c r="E685" s="201"/>
      <c r="F685" s="201"/>
      <c r="G685" s="201"/>
      <c r="H685" s="210"/>
      <c r="I685" s="201"/>
      <c r="J685" s="201"/>
      <c r="K685" s="201"/>
      <c r="L685" s="201"/>
      <c r="M685" s="201"/>
      <c r="N685" s="201"/>
      <c r="O685" s="201"/>
      <c r="P685" s="201"/>
      <c r="Q685" s="201"/>
      <c r="R685" s="201"/>
      <c r="S685" s="201"/>
      <c r="T685" s="201"/>
      <c r="U685" s="201"/>
      <c r="V685" s="201"/>
      <c r="W685" s="201"/>
      <c r="X685" s="201"/>
      <c r="Y685" s="201"/>
      <c r="Z685" s="201"/>
      <c r="AA685" s="201"/>
      <c r="AB685" s="201"/>
      <c r="AC685" s="201"/>
      <c r="AD685" s="201"/>
    </row>
    <row r="686" spans="1:30" ht="15">
      <c r="A686" s="209"/>
      <c r="B686" s="209"/>
      <c r="C686" s="201"/>
      <c r="D686" s="201"/>
      <c r="E686" s="201"/>
      <c r="F686" s="201"/>
      <c r="G686" s="201"/>
      <c r="H686" s="210"/>
      <c r="I686" s="201"/>
      <c r="J686" s="201"/>
      <c r="K686" s="201"/>
      <c r="L686" s="201"/>
      <c r="M686" s="201"/>
      <c r="N686" s="201"/>
      <c r="O686" s="201"/>
      <c r="P686" s="201"/>
      <c r="Q686" s="201"/>
      <c r="R686" s="201"/>
      <c r="S686" s="201"/>
      <c r="T686" s="201"/>
      <c r="U686" s="201"/>
      <c r="V686" s="201"/>
      <c r="W686" s="201"/>
      <c r="X686" s="201"/>
      <c r="Y686" s="201"/>
      <c r="Z686" s="201"/>
      <c r="AA686" s="201"/>
      <c r="AB686" s="201"/>
      <c r="AC686" s="201"/>
      <c r="AD686" s="201"/>
    </row>
    <row r="687" spans="1:30" ht="15">
      <c r="A687" s="209"/>
      <c r="B687" s="209"/>
      <c r="C687" s="201"/>
      <c r="D687" s="201"/>
      <c r="E687" s="201"/>
      <c r="F687" s="201"/>
      <c r="G687" s="201"/>
      <c r="H687" s="210"/>
      <c r="I687" s="201"/>
      <c r="J687" s="201"/>
      <c r="K687" s="201"/>
      <c r="L687" s="201"/>
      <c r="M687" s="201"/>
      <c r="N687" s="201"/>
      <c r="O687" s="201"/>
      <c r="P687" s="201"/>
      <c r="Q687" s="201"/>
      <c r="R687" s="201"/>
      <c r="S687" s="201"/>
      <c r="T687" s="201"/>
      <c r="U687" s="201"/>
      <c r="V687" s="201"/>
      <c r="W687" s="201"/>
      <c r="X687" s="201"/>
      <c r="Y687" s="201"/>
      <c r="Z687" s="201"/>
      <c r="AA687" s="201"/>
      <c r="AB687" s="201"/>
      <c r="AC687" s="201"/>
      <c r="AD687" s="201"/>
    </row>
    <row r="688" spans="1:30" ht="15">
      <c r="A688" s="209"/>
      <c r="B688" s="209"/>
      <c r="C688" s="201"/>
      <c r="D688" s="201"/>
      <c r="E688" s="201"/>
      <c r="F688" s="201"/>
      <c r="G688" s="201"/>
      <c r="H688" s="210"/>
      <c r="I688" s="201"/>
      <c r="J688" s="201"/>
      <c r="K688" s="201"/>
      <c r="L688" s="201"/>
      <c r="M688" s="201"/>
      <c r="N688" s="201"/>
      <c r="O688" s="201"/>
      <c r="P688" s="201"/>
      <c r="Q688" s="201"/>
      <c r="R688" s="201"/>
      <c r="S688" s="201"/>
      <c r="T688" s="201"/>
      <c r="U688" s="201"/>
      <c r="V688" s="201"/>
      <c r="W688" s="201"/>
      <c r="X688" s="201"/>
      <c r="Y688" s="201"/>
      <c r="Z688" s="201"/>
      <c r="AA688" s="201"/>
      <c r="AB688" s="201"/>
      <c r="AC688" s="201"/>
      <c r="AD688" s="201"/>
    </row>
    <row r="689" spans="1:30" ht="15">
      <c r="A689" s="209"/>
      <c r="B689" s="209"/>
      <c r="C689" s="201"/>
      <c r="D689" s="201"/>
      <c r="E689" s="201"/>
      <c r="F689" s="201"/>
      <c r="G689" s="201"/>
      <c r="H689" s="210"/>
      <c r="I689" s="201"/>
      <c r="J689" s="201"/>
      <c r="K689" s="201"/>
      <c r="L689" s="201"/>
      <c r="M689" s="201"/>
      <c r="N689" s="201"/>
      <c r="O689" s="201"/>
      <c r="P689" s="201"/>
      <c r="Q689" s="201"/>
      <c r="R689" s="201"/>
      <c r="S689" s="201"/>
      <c r="T689" s="201"/>
      <c r="U689" s="201"/>
      <c r="V689" s="201"/>
      <c r="W689" s="201"/>
      <c r="X689" s="201"/>
      <c r="Y689" s="201"/>
      <c r="Z689" s="201"/>
      <c r="AA689" s="201"/>
      <c r="AB689" s="201"/>
      <c r="AC689" s="201"/>
      <c r="AD689" s="201"/>
    </row>
    <row r="690" spans="1:30" ht="15">
      <c r="A690" s="209"/>
      <c r="B690" s="209"/>
      <c r="C690" s="201"/>
      <c r="D690" s="201"/>
      <c r="E690" s="201"/>
      <c r="F690" s="201"/>
      <c r="G690" s="201"/>
      <c r="H690" s="210"/>
      <c r="I690" s="201"/>
      <c r="J690" s="201"/>
      <c r="K690" s="201"/>
      <c r="L690" s="201"/>
      <c r="M690" s="201"/>
      <c r="N690" s="201"/>
      <c r="O690" s="201"/>
      <c r="P690" s="201"/>
      <c r="Q690" s="201"/>
      <c r="R690" s="201"/>
      <c r="S690" s="201"/>
      <c r="T690" s="201"/>
      <c r="U690" s="201"/>
      <c r="V690" s="201"/>
      <c r="W690" s="201"/>
      <c r="X690" s="201"/>
      <c r="Y690" s="201"/>
      <c r="Z690" s="201"/>
      <c r="AA690" s="201"/>
      <c r="AB690" s="201"/>
      <c r="AC690" s="201"/>
      <c r="AD690" s="201"/>
    </row>
    <row r="691" spans="1:30" ht="15">
      <c r="A691" s="209"/>
      <c r="B691" s="209"/>
      <c r="C691" s="201"/>
      <c r="D691" s="201"/>
      <c r="E691" s="201"/>
      <c r="F691" s="201"/>
      <c r="G691" s="201"/>
      <c r="H691" s="210"/>
      <c r="I691" s="201"/>
      <c r="J691" s="201"/>
      <c r="K691" s="201"/>
      <c r="L691" s="201"/>
      <c r="M691" s="201"/>
      <c r="N691" s="201"/>
      <c r="O691" s="201"/>
      <c r="P691" s="201"/>
      <c r="Q691" s="201"/>
      <c r="R691" s="201"/>
      <c r="S691" s="201"/>
      <c r="T691" s="201"/>
      <c r="U691" s="201"/>
      <c r="V691" s="201"/>
      <c r="W691" s="201"/>
      <c r="X691" s="201"/>
      <c r="Y691" s="201"/>
      <c r="Z691" s="201"/>
      <c r="AA691" s="201"/>
      <c r="AB691" s="201"/>
      <c r="AC691" s="201"/>
      <c r="AD691" s="201"/>
    </row>
    <row r="692" spans="1:30" ht="15">
      <c r="A692" s="209"/>
      <c r="B692" s="209"/>
      <c r="C692" s="201"/>
      <c r="D692" s="201"/>
      <c r="E692" s="201"/>
      <c r="F692" s="201"/>
      <c r="G692" s="201"/>
      <c r="H692" s="210"/>
      <c r="I692" s="201"/>
      <c r="J692" s="201"/>
      <c r="K692" s="201"/>
      <c r="L692" s="201"/>
      <c r="M692" s="201"/>
      <c r="N692" s="201"/>
      <c r="O692" s="201"/>
      <c r="P692" s="201"/>
      <c r="Q692" s="201"/>
      <c r="R692" s="201"/>
      <c r="S692" s="201"/>
      <c r="T692" s="201"/>
      <c r="U692" s="201"/>
      <c r="V692" s="201"/>
      <c r="W692" s="201"/>
      <c r="X692" s="201"/>
      <c r="Y692" s="201"/>
      <c r="Z692" s="201"/>
      <c r="AA692" s="201"/>
      <c r="AB692" s="201"/>
      <c r="AC692" s="201"/>
      <c r="AD692" s="201"/>
    </row>
    <row r="693" spans="1:30" ht="15">
      <c r="A693" s="209"/>
      <c r="B693" s="209"/>
      <c r="C693" s="201"/>
      <c r="D693" s="201"/>
      <c r="E693" s="201"/>
      <c r="F693" s="201"/>
      <c r="G693" s="201"/>
      <c r="H693" s="210"/>
      <c r="I693" s="201"/>
      <c r="J693" s="201"/>
      <c r="K693" s="201"/>
      <c r="L693" s="201"/>
      <c r="M693" s="201"/>
      <c r="N693" s="201"/>
      <c r="O693" s="201"/>
      <c r="P693" s="201"/>
      <c r="Q693" s="201"/>
      <c r="R693" s="201"/>
      <c r="S693" s="201"/>
      <c r="T693" s="201"/>
      <c r="U693" s="201"/>
      <c r="V693" s="201"/>
      <c r="W693" s="201"/>
      <c r="X693" s="201"/>
      <c r="Y693" s="201"/>
      <c r="Z693" s="201"/>
      <c r="AA693" s="201"/>
      <c r="AB693" s="201"/>
      <c r="AC693" s="201"/>
      <c r="AD693" s="201"/>
    </row>
    <row r="694" spans="1:30" ht="15">
      <c r="A694" s="209"/>
      <c r="B694" s="209"/>
      <c r="C694" s="201"/>
      <c r="D694" s="201"/>
      <c r="E694" s="201"/>
      <c r="F694" s="201"/>
      <c r="G694" s="201"/>
      <c r="H694" s="210"/>
      <c r="I694" s="201"/>
      <c r="J694" s="201"/>
      <c r="K694" s="201"/>
      <c r="L694" s="201"/>
      <c r="M694" s="201"/>
      <c r="N694" s="201"/>
      <c r="O694" s="201"/>
      <c r="P694" s="201"/>
      <c r="Q694" s="201"/>
      <c r="R694" s="201"/>
      <c r="S694" s="201"/>
      <c r="T694" s="201"/>
      <c r="U694" s="201"/>
      <c r="V694" s="201"/>
      <c r="W694" s="201"/>
      <c r="X694" s="201"/>
      <c r="Y694" s="201"/>
      <c r="Z694" s="201"/>
      <c r="AA694" s="201"/>
      <c r="AB694" s="201"/>
      <c r="AC694" s="201"/>
      <c r="AD694" s="201"/>
    </row>
    <row r="695" spans="1:30" ht="15">
      <c r="A695" s="209"/>
      <c r="B695" s="209"/>
      <c r="C695" s="201"/>
      <c r="D695" s="201"/>
      <c r="E695" s="201"/>
      <c r="F695" s="201"/>
      <c r="G695" s="201"/>
      <c r="H695" s="210"/>
      <c r="I695" s="201"/>
      <c r="J695" s="201"/>
      <c r="K695" s="201"/>
      <c r="L695" s="201"/>
      <c r="M695" s="201"/>
      <c r="N695" s="201"/>
      <c r="O695" s="201"/>
      <c r="P695" s="201"/>
      <c r="Q695" s="201"/>
      <c r="R695" s="201"/>
      <c r="S695" s="201"/>
      <c r="T695" s="201"/>
      <c r="U695" s="201"/>
      <c r="V695" s="201"/>
      <c r="W695" s="201"/>
      <c r="X695" s="201"/>
      <c r="Y695" s="201"/>
      <c r="Z695" s="201"/>
      <c r="AA695" s="201"/>
      <c r="AB695" s="201"/>
      <c r="AC695" s="201"/>
      <c r="AD695" s="201"/>
    </row>
    <row r="696" spans="1:30" ht="15">
      <c r="A696" s="209"/>
      <c r="B696" s="209"/>
      <c r="C696" s="201"/>
      <c r="D696" s="201"/>
      <c r="E696" s="201"/>
      <c r="F696" s="201"/>
      <c r="G696" s="201"/>
      <c r="H696" s="210"/>
      <c r="I696" s="201"/>
      <c r="J696" s="201"/>
      <c r="K696" s="201"/>
      <c r="L696" s="201"/>
      <c r="M696" s="201"/>
      <c r="N696" s="201"/>
      <c r="O696" s="201"/>
      <c r="P696" s="201"/>
      <c r="Q696" s="201"/>
      <c r="R696" s="201"/>
      <c r="S696" s="201"/>
      <c r="T696" s="201"/>
      <c r="U696" s="201"/>
      <c r="V696" s="201"/>
      <c r="W696" s="201"/>
      <c r="X696" s="201"/>
      <c r="Y696" s="201"/>
      <c r="Z696" s="201"/>
      <c r="AA696" s="201"/>
      <c r="AB696" s="201"/>
      <c r="AC696" s="201"/>
      <c r="AD696" s="201"/>
    </row>
    <row r="697" spans="1:30" ht="15">
      <c r="A697" s="209"/>
      <c r="B697" s="209"/>
      <c r="C697" s="201"/>
      <c r="D697" s="201"/>
      <c r="E697" s="201"/>
      <c r="F697" s="201"/>
      <c r="G697" s="201"/>
      <c r="H697" s="210"/>
      <c r="I697" s="201"/>
      <c r="J697" s="201"/>
      <c r="K697" s="201"/>
      <c r="L697" s="201"/>
      <c r="M697" s="201"/>
      <c r="N697" s="201"/>
      <c r="O697" s="201"/>
      <c r="P697" s="201"/>
      <c r="Q697" s="201"/>
      <c r="R697" s="201"/>
      <c r="S697" s="201"/>
      <c r="T697" s="201"/>
      <c r="U697" s="201"/>
      <c r="V697" s="201"/>
      <c r="W697" s="201"/>
      <c r="X697" s="201"/>
      <c r="Y697" s="201"/>
      <c r="Z697" s="201"/>
      <c r="AA697" s="201"/>
      <c r="AB697" s="201"/>
      <c r="AC697" s="201"/>
      <c r="AD697" s="201"/>
    </row>
    <row r="698" spans="1:30" ht="15">
      <c r="A698" s="209"/>
      <c r="B698" s="209"/>
      <c r="C698" s="201"/>
      <c r="D698" s="201"/>
      <c r="E698" s="201"/>
      <c r="F698" s="201"/>
      <c r="G698" s="201"/>
      <c r="H698" s="210"/>
      <c r="I698" s="201"/>
      <c r="J698" s="201"/>
      <c r="K698" s="201"/>
      <c r="L698" s="201"/>
      <c r="M698" s="201"/>
      <c r="N698" s="201"/>
      <c r="O698" s="201"/>
      <c r="P698" s="201"/>
      <c r="Q698" s="201"/>
      <c r="R698" s="201"/>
      <c r="S698" s="201"/>
      <c r="T698" s="201"/>
      <c r="U698" s="201"/>
      <c r="V698" s="201"/>
      <c r="W698" s="201"/>
      <c r="X698" s="201"/>
      <c r="Y698" s="201"/>
      <c r="Z698" s="201"/>
      <c r="AA698" s="201"/>
      <c r="AB698" s="201"/>
      <c r="AC698" s="201"/>
      <c r="AD698" s="201"/>
    </row>
    <row r="699" spans="1:30" ht="15">
      <c r="A699" s="209"/>
      <c r="B699" s="209"/>
      <c r="C699" s="201"/>
      <c r="D699" s="201"/>
      <c r="E699" s="201"/>
      <c r="F699" s="201"/>
      <c r="G699" s="201"/>
      <c r="H699" s="210"/>
      <c r="I699" s="201"/>
      <c r="J699" s="201"/>
      <c r="K699" s="201"/>
      <c r="L699" s="201"/>
      <c r="M699" s="201"/>
      <c r="N699" s="201"/>
      <c r="O699" s="201"/>
      <c r="P699" s="201"/>
      <c r="Q699" s="201"/>
      <c r="R699" s="201"/>
      <c r="S699" s="201"/>
      <c r="T699" s="201"/>
      <c r="U699" s="201"/>
      <c r="V699" s="201"/>
      <c r="W699" s="201"/>
      <c r="X699" s="201"/>
      <c r="Y699" s="201"/>
      <c r="Z699" s="201"/>
      <c r="AA699" s="201"/>
      <c r="AB699" s="201"/>
      <c r="AC699" s="201"/>
      <c r="AD699" s="201"/>
    </row>
    <row r="700" spans="1:30" ht="15">
      <c r="A700" s="209"/>
      <c r="B700" s="209"/>
      <c r="C700" s="201"/>
      <c r="D700" s="201"/>
      <c r="E700" s="201"/>
      <c r="F700" s="201"/>
      <c r="G700" s="201"/>
      <c r="H700" s="210"/>
      <c r="I700" s="201"/>
      <c r="J700" s="201"/>
      <c r="K700" s="201"/>
      <c r="L700" s="201"/>
      <c r="M700" s="201"/>
      <c r="N700" s="201"/>
      <c r="O700" s="201"/>
      <c r="P700" s="201"/>
      <c r="Q700" s="201"/>
      <c r="R700" s="201"/>
      <c r="S700" s="201"/>
      <c r="T700" s="201"/>
      <c r="U700" s="201"/>
      <c r="V700" s="201"/>
      <c r="W700" s="201"/>
      <c r="X700" s="201"/>
      <c r="Y700" s="201"/>
      <c r="Z700" s="201"/>
      <c r="AA700" s="201"/>
      <c r="AB700" s="201"/>
      <c r="AC700" s="201"/>
      <c r="AD700" s="201"/>
    </row>
    <row r="701" spans="1:30" ht="15">
      <c r="A701" s="209"/>
      <c r="B701" s="209"/>
      <c r="C701" s="201"/>
      <c r="D701" s="201"/>
      <c r="E701" s="201"/>
      <c r="F701" s="201"/>
      <c r="G701" s="201"/>
      <c r="H701" s="210"/>
      <c r="I701" s="201"/>
      <c r="J701" s="201"/>
      <c r="K701" s="201"/>
      <c r="L701" s="201"/>
      <c r="M701" s="201"/>
      <c r="N701" s="201"/>
      <c r="O701" s="201"/>
      <c r="P701" s="201"/>
      <c r="Q701" s="201"/>
      <c r="R701" s="201"/>
      <c r="S701" s="201"/>
      <c r="T701" s="201"/>
      <c r="U701" s="201"/>
      <c r="V701" s="201"/>
      <c r="W701" s="201"/>
      <c r="X701" s="201"/>
      <c r="Y701" s="201"/>
      <c r="Z701" s="201"/>
      <c r="AA701" s="201"/>
      <c r="AB701" s="201"/>
      <c r="AC701" s="201"/>
      <c r="AD701" s="201"/>
    </row>
    <row r="702" spans="1:30" ht="15">
      <c r="A702" s="209"/>
      <c r="B702" s="209"/>
      <c r="C702" s="201"/>
      <c r="D702" s="201"/>
      <c r="E702" s="201"/>
      <c r="F702" s="201"/>
      <c r="G702" s="201"/>
      <c r="H702" s="210"/>
      <c r="I702" s="201"/>
      <c r="J702" s="201"/>
      <c r="K702" s="201"/>
      <c r="L702" s="201"/>
      <c r="M702" s="201"/>
      <c r="N702" s="201"/>
      <c r="O702" s="201"/>
      <c r="P702" s="201"/>
      <c r="Q702" s="201"/>
      <c r="R702" s="201"/>
      <c r="S702" s="201"/>
      <c r="T702" s="201"/>
      <c r="U702" s="201"/>
      <c r="V702" s="201"/>
      <c r="W702" s="201"/>
      <c r="X702" s="201"/>
      <c r="Y702" s="201"/>
      <c r="Z702" s="201"/>
      <c r="AA702" s="201"/>
      <c r="AB702" s="201"/>
      <c r="AC702" s="201"/>
      <c r="AD702" s="201"/>
    </row>
    <row r="703" spans="1:30" ht="15">
      <c r="A703" s="209"/>
      <c r="B703" s="209"/>
      <c r="C703" s="201"/>
      <c r="D703" s="201"/>
      <c r="E703" s="201"/>
      <c r="F703" s="201"/>
      <c r="G703" s="201"/>
      <c r="H703" s="210"/>
      <c r="I703" s="201"/>
      <c r="J703" s="201"/>
      <c r="K703" s="201"/>
      <c r="L703" s="201"/>
      <c r="M703" s="201"/>
      <c r="N703" s="201"/>
      <c r="O703" s="201"/>
      <c r="P703" s="201"/>
      <c r="Q703" s="201"/>
      <c r="R703" s="201"/>
      <c r="S703" s="201"/>
      <c r="T703" s="201"/>
      <c r="U703" s="201"/>
      <c r="V703" s="201"/>
      <c r="W703" s="201"/>
      <c r="X703" s="201"/>
      <c r="Y703" s="201"/>
      <c r="Z703" s="201"/>
      <c r="AA703" s="201"/>
      <c r="AB703" s="201"/>
      <c r="AC703" s="201"/>
      <c r="AD703" s="201"/>
    </row>
    <row r="704" spans="1:30" ht="15">
      <c r="A704" s="209"/>
      <c r="B704" s="209"/>
      <c r="C704" s="201"/>
      <c r="D704" s="201"/>
      <c r="E704" s="201"/>
      <c r="F704" s="201"/>
      <c r="G704" s="201"/>
      <c r="H704" s="210"/>
      <c r="I704" s="201"/>
      <c r="J704" s="201"/>
      <c r="K704" s="201"/>
      <c r="L704" s="201"/>
      <c r="M704" s="201"/>
      <c r="N704" s="201"/>
      <c r="O704" s="201"/>
      <c r="P704" s="201"/>
      <c r="Q704" s="201"/>
      <c r="R704" s="201"/>
      <c r="S704" s="201"/>
      <c r="T704" s="201"/>
      <c r="U704" s="201"/>
      <c r="V704" s="201"/>
      <c r="W704" s="201"/>
      <c r="X704" s="201"/>
      <c r="Y704" s="201"/>
      <c r="Z704" s="201"/>
      <c r="AA704" s="201"/>
      <c r="AB704" s="201"/>
      <c r="AC704" s="201"/>
      <c r="AD704" s="201"/>
    </row>
    <row r="705" spans="1:30" ht="15">
      <c r="A705" s="209"/>
      <c r="B705" s="209"/>
      <c r="C705" s="201"/>
      <c r="D705" s="201"/>
      <c r="E705" s="201"/>
      <c r="F705" s="201"/>
      <c r="G705" s="201"/>
      <c r="H705" s="210"/>
      <c r="I705" s="201"/>
      <c r="J705" s="201"/>
      <c r="K705" s="201"/>
      <c r="L705" s="201"/>
      <c r="M705" s="201"/>
      <c r="N705" s="201"/>
      <c r="O705" s="201"/>
      <c r="P705" s="201"/>
      <c r="Q705" s="201"/>
      <c r="R705" s="201"/>
      <c r="S705" s="201"/>
      <c r="T705" s="201"/>
      <c r="U705" s="201"/>
      <c r="V705" s="201"/>
      <c r="W705" s="201"/>
      <c r="X705" s="201"/>
      <c r="Y705" s="201"/>
      <c r="Z705" s="201"/>
      <c r="AA705" s="201"/>
      <c r="AB705" s="201"/>
      <c r="AC705" s="201"/>
      <c r="AD705" s="201"/>
    </row>
    <row r="706" spans="1:30" ht="15">
      <c r="A706" s="209"/>
      <c r="B706" s="209"/>
      <c r="C706" s="201"/>
      <c r="D706" s="201"/>
      <c r="E706" s="201"/>
      <c r="F706" s="201"/>
      <c r="G706" s="201"/>
      <c r="H706" s="210"/>
      <c r="I706" s="201"/>
      <c r="J706" s="201"/>
      <c r="K706" s="201"/>
      <c r="L706" s="201"/>
      <c r="M706" s="201"/>
      <c r="N706" s="201"/>
      <c r="O706" s="201"/>
      <c r="P706" s="201"/>
      <c r="Q706" s="201"/>
      <c r="R706" s="201"/>
      <c r="S706" s="201"/>
      <c r="T706" s="201"/>
      <c r="U706" s="201"/>
      <c r="V706" s="201"/>
      <c r="W706" s="201"/>
      <c r="X706" s="201"/>
      <c r="Y706" s="201"/>
      <c r="Z706" s="201"/>
      <c r="AA706" s="201"/>
      <c r="AB706" s="201"/>
      <c r="AC706" s="201"/>
      <c r="AD706" s="201"/>
    </row>
    <row r="707" spans="1:30" ht="15">
      <c r="A707" s="209"/>
      <c r="B707" s="209"/>
      <c r="C707" s="201"/>
      <c r="D707" s="201"/>
      <c r="E707" s="201"/>
      <c r="F707" s="201"/>
      <c r="G707" s="201"/>
      <c r="H707" s="210"/>
      <c r="I707" s="201"/>
      <c r="J707" s="201"/>
      <c r="K707" s="201"/>
      <c r="L707" s="201"/>
      <c r="M707" s="201"/>
      <c r="N707" s="201"/>
      <c r="O707" s="201"/>
      <c r="P707" s="201"/>
      <c r="Q707" s="201"/>
      <c r="R707" s="201"/>
      <c r="S707" s="201"/>
      <c r="T707" s="201"/>
      <c r="U707" s="201"/>
      <c r="V707" s="201"/>
      <c r="W707" s="201"/>
      <c r="X707" s="201"/>
      <c r="Y707" s="201"/>
      <c r="Z707" s="201"/>
      <c r="AA707" s="201"/>
      <c r="AB707" s="201"/>
      <c r="AC707" s="201"/>
      <c r="AD707" s="201"/>
    </row>
    <row r="708" spans="1:30" ht="15">
      <c r="A708" s="209"/>
      <c r="B708" s="209"/>
      <c r="C708" s="201"/>
      <c r="D708" s="201"/>
      <c r="E708" s="201"/>
      <c r="F708" s="201"/>
      <c r="G708" s="201"/>
      <c r="H708" s="210"/>
      <c r="I708" s="201"/>
      <c r="J708" s="201"/>
      <c r="K708" s="201"/>
      <c r="L708" s="201"/>
      <c r="M708" s="201"/>
      <c r="N708" s="201"/>
      <c r="O708" s="201"/>
      <c r="P708" s="201"/>
      <c r="Q708" s="201"/>
      <c r="R708" s="201"/>
      <c r="S708" s="201"/>
      <c r="T708" s="201"/>
      <c r="U708" s="201"/>
      <c r="V708" s="201"/>
      <c r="W708" s="201"/>
      <c r="X708" s="201"/>
      <c r="Y708" s="201"/>
      <c r="Z708" s="201"/>
      <c r="AA708" s="201"/>
      <c r="AB708" s="201"/>
      <c r="AC708" s="201"/>
      <c r="AD708" s="201"/>
    </row>
    <row r="709" spans="1:30" ht="15">
      <c r="A709" s="209"/>
      <c r="B709" s="209"/>
      <c r="C709" s="201"/>
      <c r="D709" s="201"/>
      <c r="E709" s="201"/>
      <c r="F709" s="201"/>
      <c r="G709" s="201"/>
      <c r="H709" s="210"/>
      <c r="I709" s="201"/>
      <c r="J709" s="201"/>
      <c r="K709" s="201"/>
      <c r="L709" s="201"/>
      <c r="M709" s="201"/>
      <c r="N709" s="201"/>
      <c r="O709" s="201"/>
      <c r="P709" s="201"/>
      <c r="Q709" s="201"/>
      <c r="R709" s="201"/>
      <c r="S709" s="201"/>
      <c r="T709" s="201"/>
      <c r="U709" s="201"/>
      <c r="V709" s="201"/>
      <c r="W709" s="201"/>
      <c r="X709" s="201"/>
      <c r="Y709" s="201"/>
      <c r="Z709" s="201"/>
      <c r="AA709" s="201"/>
      <c r="AB709" s="201"/>
      <c r="AC709" s="201"/>
      <c r="AD709" s="201"/>
    </row>
    <row r="710" spans="1:30" ht="15">
      <c r="A710" s="209"/>
      <c r="B710" s="209"/>
      <c r="C710" s="201"/>
      <c r="D710" s="201"/>
      <c r="E710" s="201"/>
      <c r="F710" s="201"/>
      <c r="G710" s="201"/>
      <c r="H710" s="210"/>
      <c r="I710" s="201"/>
      <c r="J710" s="201"/>
      <c r="K710" s="201"/>
      <c r="L710" s="201"/>
      <c r="M710" s="201"/>
      <c r="N710" s="201"/>
      <c r="O710" s="201"/>
      <c r="P710" s="201"/>
      <c r="Q710" s="201"/>
      <c r="R710" s="201"/>
      <c r="S710" s="201"/>
      <c r="T710" s="201"/>
      <c r="U710" s="201"/>
      <c r="V710" s="201"/>
      <c r="W710" s="201"/>
      <c r="X710" s="201"/>
      <c r="Y710" s="201"/>
      <c r="Z710" s="201"/>
      <c r="AA710" s="201"/>
      <c r="AB710" s="201"/>
      <c r="AC710" s="201"/>
      <c r="AD710" s="201"/>
    </row>
    <row r="711" spans="1:30" ht="15">
      <c r="A711" s="209"/>
      <c r="B711" s="209"/>
      <c r="C711" s="201"/>
      <c r="D711" s="201"/>
      <c r="E711" s="201"/>
      <c r="F711" s="201"/>
      <c r="G711" s="201"/>
      <c r="H711" s="210"/>
      <c r="I711" s="201"/>
      <c r="J711" s="201"/>
      <c r="K711" s="201"/>
      <c r="L711" s="201"/>
      <c r="M711" s="201"/>
      <c r="N711" s="201"/>
      <c r="O711" s="201"/>
      <c r="P711" s="201"/>
      <c r="Q711" s="201"/>
      <c r="R711" s="201"/>
      <c r="S711" s="201"/>
      <c r="T711" s="201"/>
      <c r="U711" s="201"/>
      <c r="V711" s="201"/>
      <c r="W711" s="201"/>
      <c r="X711" s="201"/>
      <c r="Y711" s="201"/>
      <c r="Z711" s="201"/>
      <c r="AA711" s="201"/>
      <c r="AB711" s="201"/>
      <c r="AC711" s="201"/>
      <c r="AD711" s="201"/>
    </row>
    <row r="712" spans="1:30" ht="15">
      <c r="A712" s="209"/>
      <c r="B712" s="209"/>
      <c r="C712" s="201"/>
      <c r="D712" s="201"/>
      <c r="E712" s="201"/>
      <c r="F712" s="201"/>
      <c r="G712" s="201"/>
      <c r="H712" s="210"/>
      <c r="I712" s="201"/>
      <c r="J712" s="201"/>
      <c r="K712" s="201"/>
      <c r="L712" s="201"/>
      <c r="M712" s="201"/>
      <c r="N712" s="201"/>
      <c r="O712" s="201"/>
      <c r="P712" s="201"/>
      <c r="Q712" s="201"/>
      <c r="R712" s="201"/>
      <c r="S712" s="201"/>
      <c r="T712" s="201"/>
      <c r="U712" s="201"/>
      <c r="V712" s="201"/>
      <c r="W712" s="201"/>
      <c r="X712" s="201"/>
      <c r="Y712" s="201"/>
      <c r="Z712" s="201"/>
      <c r="AA712" s="201"/>
      <c r="AB712" s="201"/>
      <c r="AC712" s="201"/>
      <c r="AD712" s="201"/>
    </row>
    <row r="713" spans="1:30" ht="15">
      <c r="A713" s="209"/>
      <c r="B713" s="209"/>
      <c r="C713" s="201"/>
      <c r="D713" s="201"/>
      <c r="E713" s="201"/>
      <c r="F713" s="201"/>
      <c r="G713" s="201"/>
      <c r="H713" s="210"/>
      <c r="I713" s="201"/>
      <c r="J713" s="201"/>
      <c r="K713" s="201"/>
      <c r="L713" s="201"/>
      <c r="M713" s="201"/>
      <c r="N713" s="201"/>
      <c r="O713" s="201"/>
      <c r="P713" s="201"/>
      <c r="Q713" s="201"/>
      <c r="R713" s="201"/>
      <c r="S713" s="201"/>
      <c r="T713" s="201"/>
      <c r="U713" s="201"/>
      <c r="V713" s="201"/>
      <c r="W713" s="201"/>
      <c r="X713" s="201"/>
      <c r="Y713" s="201"/>
      <c r="Z713" s="201"/>
      <c r="AA713" s="201"/>
      <c r="AB713" s="201"/>
      <c r="AC713" s="201"/>
      <c r="AD713" s="201"/>
    </row>
    <row r="714" spans="1:30" ht="15">
      <c r="A714" s="209"/>
      <c r="B714" s="209"/>
      <c r="C714" s="201"/>
      <c r="D714" s="201"/>
      <c r="E714" s="201"/>
      <c r="F714" s="201"/>
      <c r="G714" s="201"/>
      <c r="H714" s="210"/>
      <c r="I714" s="201"/>
      <c r="J714" s="201"/>
      <c r="K714" s="201"/>
      <c r="L714" s="201"/>
      <c r="M714" s="201"/>
      <c r="N714" s="201"/>
      <c r="O714" s="201"/>
      <c r="P714" s="201"/>
      <c r="Q714" s="201"/>
      <c r="R714" s="201"/>
      <c r="S714" s="201"/>
      <c r="T714" s="201"/>
      <c r="U714" s="201"/>
      <c r="V714" s="201"/>
      <c r="W714" s="201"/>
      <c r="X714" s="201"/>
      <c r="Y714" s="201"/>
      <c r="Z714" s="201"/>
      <c r="AA714" s="201"/>
      <c r="AB714" s="201"/>
      <c r="AC714" s="201"/>
      <c r="AD714" s="201"/>
    </row>
    <row r="715" spans="1:30" ht="15">
      <c r="A715" s="209"/>
      <c r="B715" s="209"/>
      <c r="C715" s="201"/>
      <c r="D715" s="201"/>
      <c r="E715" s="201"/>
      <c r="F715" s="201"/>
      <c r="G715" s="201"/>
      <c r="H715" s="210"/>
      <c r="I715" s="201"/>
      <c r="J715" s="201"/>
      <c r="K715" s="201"/>
      <c r="L715" s="201"/>
      <c r="M715" s="201"/>
      <c r="N715" s="201"/>
      <c r="O715" s="201"/>
      <c r="P715" s="201"/>
      <c r="Q715" s="201"/>
      <c r="R715" s="201"/>
      <c r="S715" s="201"/>
      <c r="T715" s="201"/>
      <c r="U715" s="201"/>
      <c r="V715" s="201"/>
      <c r="W715" s="201"/>
      <c r="X715" s="201"/>
      <c r="Y715" s="201"/>
      <c r="Z715" s="201"/>
      <c r="AA715" s="201"/>
      <c r="AB715" s="201"/>
      <c r="AC715" s="201"/>
      <c r="AD715" s="201"/>
    </row>
    <row r="716" spans="1:30" ht="15">
      <c r="A716" s="209"/>
      <c r="B716" s="209"/>
      <c r="C716" s="201"/>
      <c r="D716" s="201"/>
      <c r="E716" s="201"/>
      <c r="F716" s="201"/>
      <c r="G716" s="201"/>
      <c r="H716" s="210"/>
      <c r="I716" s="201"/>
      <c r="J716" s="201"/>
      <c r="K716" s="201"/>
      <c r="L716" s="201"/>
      <c r="M716" s="201"/>
      <c r="N716" s="201"/>
      <c r="O716" s="201"/>
      <c r="P716" s="201"/>
      <c r="Q716" s="201"/>
      <c r="R716" s="201"/>
      <c r="S716" s="201"/>
      <c r="T716" s="201"/>
      <c r="U716" s="201"/>
      <c r="V716" s="201"/>
      <c r="W716" s="201"/>
      <c r="X716" s="201"/>
      <c r="Y716" s="201"/>
      <c r="Z716" s="201"/>
      <c r="AA716" s="201"/>
      <c r="AB716" s="201"/>
      <c r="AC716" s="201"/>
      <c r="AD716" s="201"/>
    </row>
    <row r="717" spans="1:30" ht="15">
      <c r="A717" s="209"/>
      <c r="B717" s="209"/>
      <c r="C717" s="201"/>
      <c r="D717" s="201"/>
      <c r="E717" s="201"/>
      <c r="F717" s="201"/>
      <c r="G717" s="201"/>
      <c r="H717" s="210"/>
      <c r="I717" s="201"/>
      <c r="J717" s="201"/>
      <c r="K717" s="201"/>
      <c r="L717" s="201"/>
      <c r="M717" s="201"/>
      <c r="N717" s="201"/>
      <c r="O717" s="201"/>
      <c r="P717" s="201"/>
      <c r="Q717" s="201"/>
      <c r="R717" s="201"/>
      <c r="S717" s="201"/>
      <c r="T717" s="201"/>
      <c r="U717" s="201"/>
      <c r="V717" s="201"/>
      <c r="W717" s="201"/>
      <c r="X717" s="201"/>
      <c r="Y717" s="201"/>
      <c r="Z717" s="201"/>
      <c r="AA717" s="201"/>
      <c r="AB717" s="201"/>
      <c r="AC717" s="201"/>
      <c r="AD717" s="201"/>
    </row>
    <row r="718" spans="1:30" ht="15">
      <c r="A718" s="209"/>
      <c r="B718" s="209"/>
      <c r="C718" s="201"/>
      <c r="D718" s="201"/>
      <c r="E718" s="201"/>
      <c r="F718" s="201"/>
      <c r="G718" s="201"/>
      <c r="H718" s="210"/>
      <c r="I718" s="201"/>
      <c r="J718" s="201"/>
      <c r="K718" s="201"/>
      <c r="L718" s="201"/>
      <c r="M718" s="201"/>
      <c r="N718" s="201"/>
      <c r="O718" s="201"/>
      <c r="P718" s="201"/>
      <c r="Q718" s="201"/>
      <c r="R718" s="201"/>
      <c r="S718" s="201"/>
      <c r="T718" s="201"/>
      <c r="U718" s="201"/>
      <c r="V718" s="201"/>
      <c r="W718" s="201"/>
      <c r="X718" s="201"/>
      <c r="Y718" s="201"/>
      <c r="Z718" s="201"/>
      <c r="AA718" s="201"/>
      <c r="AB718" s="201"/>
      <c r="AC718" s="201"/>
      <c r="AD718" s="201"/>
    </row>
    <row r="719" spans="1:30" ht="15">
      <c r="A719" s="209"/>
      <c r="B719" s="209"/>
      <c r="C719" s="201"/>
      <c r="D719" s="201"/>
      <c r="E719" s="201"/>
      <c r="F719" s="201"/>
      <c r="G719" s="201"/>
      <c r="H719" s="210"/>
      <c r="I719" s="201"/>
      <c r="J719" s="201"/>
      <c r="K719" s="201"/>
      <c r="L719" s="201"/>
      <c r="M719" s="201"/>
      <c r="N719" s="201"/>
      <c r="O719" s="201"/>
      <c r="P719" s="201"/>
      <c r="Q719" s="201"/>
      <c r="R719" s="201"/>
      <c r="S719" s="201"/>
      <c r="T719" s="201"/>
      <c r="U719" s="201"/>
      <c r="V719" s="201"/>
      <c r="W719" s="201"/>
      <c r="X719" s="201"/>
      <c r="Y719" s="201"/>
      <c r="Z719" s="201"/>
      <c r="AA719" s="201"/>
      <c r="AB719" s="201"/>
      <c r="AC719" s="201"/>
      <c r="AD719" s="201"/>
    </row>
    <row r="720" spans="1:30" ht="15">
      <c r="A720" s="209"/>
      <c r="B720" s="209"/>
      <c r="C720" s="201"/>
      <c r="D720" s="201"/>
      <c r="E720" s="201"/>
      <c r="F720" s="201"/>
      <c r="G720" s="201"/>
      <c r="H720" s="210"/>
      <c r="I720" s="201"/>
      <c r="J720" s="201"/>
      <c r="K720" s="201"/>
      <c r="L720" s="201"/>
      <c r="M720" s="201"/>
      <c r="N720" s="201"/>
      <c r="O720" s="201"/>
      <c r="P720" s="201"/>
      <c r="Q720" s="201"/>
      <c r="R720" s="201"/>
      <c r="S720" s="201"/>
      <c r="T720" s="201"/>
      <c r="U720" s="201"/>
      <c r="V720" s="201"/>
      <c r="W720" s="201"/>
      <c r="X720" s="201"/>
      <c r="Y720" s="201"/>
      <c r="Z720" s="201"/>
      <c r="AA720" s="201"/>
      <c r="AB720" s="201"/>
      <c r="AC720" s="201"/>
      <c r="AD720" s="201"/>
    </row>
    <row r="721" spans="1:30" ht="15">
      <c r="A721" s="209"/>
      <c r="B721" s="209"/>
      <c r="C721" s="201"/>
      <c r="D721" s="201"/>
      <c r="E721" s="201"/>
      <c r="F721" s="201"/>
      <c r="G721" s="201"/>
      <c r="H721" s="210"/>
      <c r="I721" s="201"/>
      <c r="J721" s="201"/>
      <c r="K721" s="201"/>
      <c r="L721" s="201"/>
      <c r="M721" s="201"/>
      <c r="N721" s="201"/>
      <c r="O721" s="201"/>
      <c r="P721" s="201"/>
      <c r="Q721" s="201"/>
      <c r="R721" s="201"/>
      <c r="S721" s="201"/>
      <c r="T721" s="201"/>
      <c r="U721" s="201"/>
      <c r="V721" s="201"/>
      <c r="W721" s="201"/>
      <c r="X721" s="201"/>
      <c r="Y721" s="201"/>
      <c r="Z721" s="201"/>
      <c r="AA721" s="201"/>
      <c r="AB721" s="201"/>
      <c r="AC721" s="201"/>
      <c r="AD721" s="201"/>
    </row>
    <row r="722" spans="1:30" ht="15">
      <c r="A722" s="209"/>
      <c r="B722" s="209"/>
      <c r="C722" s="201"/>
      <c r="D722" s="201"/>
      <c r="E722" s="201"/>
      <c r="F722" s="201"/>
      <c r="G722" s="201"/>
      <c r="H722" s="210"/>
      <c r="I722" s="201"/>
      <c r="J722" s="201"/>
      <c r="K722" s="201"/>
      <c r="L722" s="201"/>
      <c r="M722" s="201"/>
      <c r="N722" s="201"/>
      <c r="O722" s="201"/>
      <c r="P722" s="201"/>
      <c r="Q722" s="201"/>
      <c r="R722" s="201"/>
      <c r="S722" s="201"/>
      <c r="T722" s="201"/>
      <c r="U722" s="201"/>
      <c r="V722" s="201"/>
      <c r="W722" s="201"/>
      <c r="X722" s="201"/>
      <c r="Y722" s="201"/>
      <c r="Z722" s="201"/>
      <c r="AA722" s="201"/>
      <c r="AB722" s="201"/>
      <c r="AC722" s="201"/>
      <c r="AD722" s="201"/>
    </row>
    <row r="723" spans="1:30" ht="15">
      <c r="A723" s="209"/>
      <c r="B723" s="209"/>
      <c r="C723" s="201"/>
      <c r="D723" s="201"/>
      <c r="E723" s="201"/>
      <c r="F723" s="201"/>
      <c r="G723" s="201"/>
      <c r="H723" s="210"/>
      <c r="I723" s="201"/>
      <c r="J723" s="201"/>
      <c r="K723" s="201"/>
      <c r="L723" s="201"/>
      <c r="M723" s="201"/>
      <c r="N723" s="201"/>
      <c r="O723" s="201"/>
      <c r="P723" s="201"/>
      <c r="Q723" s="201"/>
      <c r="R723" s="201"/>
      <c r="S723" s="201"/>
      <c r="T723" s="201"/>
      <c r="U723" s="201"/>
      <c r="V723" s="201"/>
      <c r="W723" s="201"/>
      <c r="X723" s="201"/>
      <c r="Y723" s="201"/>
      <c r="Z723" s="201"/>
      <c r="AA723" s="201"/>
      <c r="AB723" s="201"/>
      <c r="AC723" s="201"/>
      <c r="AD723" s="201"/>
    </row>
    <row r="724" spans="1:30" ht="15">
      <c r="A724" s="209"/>
      <c r="B724" s="209"/>
      <c r="C724" s="201"/>
      <c r="D724" s="201"/>
      <c r="E724" s="201"/>
      <c r="F724" s="201"/>
      <c r="G724" s="201"/>
      <c r="H724" s="210"/>
      <c r="I724" s="201"/>
      <c r="J724" s="201"/>
      <c r="K724" s="201"/>
      <c r="L724" s="201"/>
      <c r="M724" s="201"/>
      <c r="N724" s="201"/>
      <c r="O724" s="201"/>
      <c r="P724" s="201"/>
      <c r="Q724" s="201"/>
      <c r="R724" s="201"/>
      <c r="S724" s="201"/>
      <c r="T724" s="201"/>
      <c r="U724" s="201"/>
      <c r="V724" s="201"/>
      <c r="W724" s="201"/>
      <c r="X724" s="201"/>
      <c r="Y724" s="201"/>
      <c r="Z724" s="201"/>
      <c r="AA724" s="201"/>
      <c r="AB724" s="201"/>
      <c r="AC724" s="201"/>
      <c r="AD724" s="201"/>
    </row>
    <row r="725" spans="1:30" ht="15">
      <c r="A725" s="209"/>
      <c r="B725" s="209"/>
      <c r="C725" s="201"/>
      <c r="D725" s="201"/>
      <c r="E725" s="201"/>
      <c r="F725" s="201"/>
      <c r="G725" s="201"/>
      <c r="H725" s="210"/>
      <c r="I725" s="201"/>
      <c r="J725" s="201"/>
      <c r="K725" s="201"/>
      <c r="L725" s="201"/>
      <c r="M725" s="201"/>
      <c r="N725" s="201"/>
      <c r="O725" s="201"/>
      <c r="P725" s="201"/>
      <c r="Q725" s="201"/>
      <c r="R725" s="201"/>
      <c r="S725" s="201"/>
      <c r="T725" s="201"/>
      <c r="U725" s="201"/>
      <c r="V725" s="201"/>
      <c r="W725" s="201"/>
      <c r="X725" s="201"/>
      <c r="Y725" s="201"/>
      <c r="Z725" s="201"/>
      <c r="AA725" s="201"/>
      <c r="AB725" s="201"/>
      <c r="AC725" s="201"/>
      <c r="AD725" s="201"/>
    </row>
    <row r="726" spans="1:30" ht="15">
      <c r="A726" s="209"/>
      <c r="B726" s="209"/>
      <c r="C726" s="201"/>
      <c r="D726" s="201"/>
      <c r="E726" s="201"/>
      <c r="F726" s="201"/>
      <c r="G726" s="201"/>
      <c r="H726" s="210"/>
      <c r="I726" s="201"/>
      <c r="J726" s="201"/>
      <c r="K726" s="201"/>
      <c r="L726" s="201"/>
      <c r="M726" s="201"/>
      <c r="N726" s="201"/>
      <c r="O726" s="201"/>
      <c r="P726" s="201"/>
      <c r="Q726" s="201"/>
      <c r="R726" s="201"/>
      <c r="S726" s="201"/>
      <c r="T726" s="201"/>
      <c r="U726" s="201"/>
      <c r="V726" s="201"/>
      <c r="W726" s="201"/>
      <c r="X726" s="201"/>
      <c r="Y726" s="201"/>
      <c r="Z726" s="201"/>
      <c r="AA726" s="201"/>
      <c r="AB726" s="201"/>
      <c r="AC726" s="201"/>
      <c r="AD726" s="201"/>
    </row>
    <row r="727" spans="1:30" ht="15">
      <c r="A727" s="209"/>
      <c r="B727" s="209"/>
      <c r="C727" s="201"/>
      <c r="D727" s="201"/>
      <c r="E727" s="201"/>
      <c r="F727" s="201"/>
      <c r="G727" s="201"/>
      <c r="H727" s="210"/>
      <c r="I727" s="201"/>
      <c r="J727" s="201"/>
      <c r="K727" s="201"/>
      <c r="L727" s="201"/>
      <c r="M727" s="201"/>
      <c r="N727" s="201"/>
      <c r="O727" s="201"/>
      <c r="P727" s="201"/>
      <c r="Q727" s="201"/>
      <c r="R727" s="201"/>
      <c r="S727" s="201"/>
      <c r="T727" s="201"/>
      <c r="U727" s="201"/>
      <c r="V727" s="201"/>
      <c r="W727" s="201"/>
      <c r="X727" s="201"/>
      <c r="Y727" s="201"/>
      <c r="Z727" s="201"/>
      <c r="AA727" s="201"/>
      <c r="AB727" s="201"/>
      <c r="AC727" s="201"/>
      <c r="AD727" s="201"/>
    </row>
    <row r="728" spans="1:30" ht="15">
      <c r="A728" s="209"/>
      <c r="B728" s="209"/>
      <c r="C728" s="201"/>
      <c r="D728" s="201"/>
      <c r="E728" s="201"/>
      <c r="F728" s="201"/>
      <c r="G728" s="201"/>
      <c r="H728" s="210"/>
      <c r="I728" s="201"/>
      <c r="J728" s="201"/>
      <c r="K728" s="201"/>
      <c r="L728" s="201"/>
      <c r="M728" s="201"/>
      <c r="N728" s="201"/>
      <c r="O728" s="201"/>
      <c r="P728" s="201"/>
      <c r="Q728" s="201"/>
      <c r="R728" s="201"/>
      <c r="S728" s="201"/>
      <c r="T728" s="201"/>
      <c r="U728" s="201"/>
      <c r="V728" s="201"/>
      <c r="W728" s="201"/>
      <c r="X728" s="201"/>
      <c r="Y728" s="201"/>
      <c r="Z728" s="201"/>
      <c r="AA728" s="201"/>
      <c r="AB728" s="201"/>
      <c r="AC728" s="201"/>
      <c r="AD728" s="201"/>
    </row>
    <row r="729" spans="1:30" ht="15">
      <c r="A729" s="209"/>
      <c r="B729" s="209"/>
      <c r="C729" s="201"/>
      <c r="D729" s="201"/>
      <c r="E729" s="201"/>
      <c r="F729" s="201"/>
      <c r="G729" s="201"/>
      <c r="H729" s="210"/>
      <c r="I729" s="201"/>
      <c r="J729" s="201"/>
      <c r="K729" s="201"/>
      <c r="L729" s="201"/>
      <c r="M729" s="201"/>
      <c r="N729" s="201"/>
      <c r="O729" s="201"/>
      <c r="P729" s="201"/>
      <c r="Q729" s="201"/>
      <c r="R729" s="201"/>
      <c r="S729" s="201"/>
      <c r="T729" s="201"/>
      <c r="U729" s="201"/>
      <c r="V729" s="201"/>
      <c r="W729" s="201"/>
      <c r="X729" s="201"/>
      <c r="Y729" s="201"/>
      <c r="Z729" s="201"/>
      <c r="AA729" s="201"/>
      <c r="AB729" s="201"/>
      <c r="AC729" s="201"/>
      <c r="AD729" s="201"/>
    </row>
    <row r="730" spans="1:30" ht="15">
      <c r="A730" s="209"/>
      <c r="B730" s="209"/>
      <c r="C730" s="201"/>
      <c r="D730" s="201"/>
      <c r="E730" s="201"/>
      <c r="F730" s="201"/>
      <c r="G730" s="201"/>
      <c r="H730" s="210"/>
      <c r="I730" s="201"/>
      <c r="J730" s="201"/>
      <c r="K730" s="201"/>
      <c r="L730" s="201"/>
      <c r="M730" s="201"/>
      <c r="N730" s="201"/>
      <c r="O730" s="201"/>
      <c r="P730" s="201"/>
      <c r="Q730" s="201"/>
      <c r="R730" s="201"/>
      <c r="S730" s="201"/>
      <c r="T730" s="201"/>
      <c r="U730" s="201"/>
      <c r="V730" s="201"/>
      <c r="W730" s="201"/>
      <c r="X730" s="201"/>
      <c r="Y730" s="201"/>
      <c r="Z730" s="201"/>
      <c r="AA730" s="201"/>
      <c r="AB730" s="201"/>
      <c r="AC730" s="201"/>
      <c r="AD730" s="201"/>
    </row>
    <row r="731" spans="1:30" ht="15">
      <c r="A731" s="209"/>
      <c r="B731" s="209"/>
      <c r="C731" s="201"/>
      <c r="D731" s="201"/>
      <c r="E731" s="201"/>
      <c r="F731" s="201"/>
      <c r="G731" s="201"/>
      <c r="H731" s="210"/>
      <c r="I731" s="201"/>
      <c r="J731" s="201"/>
      <c r="K731" s="201"/>
      <c r="L731" s="201"/>
      <c r="M731" s="201"/>
      <c r="N731" s="201"/>
      <c r="O731" s="201"/>
      <c r="P731" s="201"/>
      <c r="Q731" s="201"/>
      <c r="R731" s="201"/>
      <c r="S731" s="201"/>
      <c r="T731" s="201"/>
      <c r="U731" s="201"/>
      <c r="V731" s="201"/>
      <c r="W731" s="201"/>
      <c r="X731" s="201"/>
      <c r="Y731" s="201"/>
      <c r="Z731" s="201"/>
      <c r="AA731" s="201"/>
      <c r="AB731" s="201"/>
      <c r="AC731" s="201"/>
      <c r="AD731" s="201"/>
    </row>
    <row r="732" spans="1:30" ht="15">
      <c r="A732" s="209"/>
      <c r="B732" s="209"/>
      <c r="C732" s="201"/>
      <c r="D732" s="201"/>
      <c r="E732" s="201"/>
      <c r="F732" s="201"/>
      <c r="G732" s="201"/>
      <c r="H732" s="210"/>
      <c r="I732" s="201"/>
      <c r="J732" s="201"/>
      <c r="K732" s="201"/>
      <c r="L732" s="201"/>
      <c r="M732" s="201"/>
      <c r="N732" s="201"/>
      <c r="O732" s="201"/>
      <c r="P732" s="201"/>
      <c r="Q732" s="201"/>
      <c r="R732" s="201"/>
      <c r="S732" s="201"/>
      <c r="T732" s="201"/>
      <c r="U732" s="201"/>
      <c r="V732" s="201"/>
      <c r="W732" s="201"/>
      <c r="X732" s="201"/>
      <c r="Y732" s="201"/>
      <c r="Z732" s="201"/>
      <c r="AA732" s="201"/>
      <c r="AB732" s="201"/>
      <c r="AC732" s="201"/>
      <c r="AD732" s="201"/>
    </row>
    <row r="733" spans="1:30" ht="15">
      <c r="A733" s="209"/>
      <c r="B733" s="209"/>
      <c r="C733" s="201"/>
      <c r="D733" s="201"/>
      <c r="E733" s="201"/>
      <c r="F733" s="201"/>
      <c r="G733" s="201"/>
      <c r="H733" s="210"/>
      <c r="I733" s="201"/>
      <c r="J733" s="201"/>
      <c r="K733" s="201"/>
      <c r="L733" s="201"/>
      <c r="M733" s="201"/>
      <c r="N733" s="201"/>
      <c r="O733" s="201"/>
      <c r="P733" s="201"/>
      <c r="Q733" s="201"/>
      <c r="R733" s="201"/>
      <c r="S733" s="201"/>
      <c r="T733" s="201"/>
      <c r="U733" s="201"/>
      <c r="V733" s="201"/>
      <c r="W733" s="201"/>
      <c r="X733" s="201"/>
      <c r="Y733" s="201"/>
      <c r="Z733" s="201"/>
      <c r="AA733" s="201"/>
      <c r="AB733" s="201"/>
      <c r="AC733" s="201"/>
      <c r="AD733" s="201"/>
    </row>
    <row r="734" spans="1:30" ht="15">
      <c r="A734" s="209"/>
      <c r="B734" s="209"/>
      <c r="C734" s="201"/>
      <c r="D734" s="201"/>
      <c r="E734" s="201"/>
      <c r="F734" s="201"/>
      <c r="G734" s="201"/>
      <c r="H734" s="210"/>
      <c r="I734" s="201"/>
      <c r="J734" s="201"/>
      <c r="K734" s="201"/>
      <c r="L734" s="201"/>
      <c r="M734" s="201"/>
      <c r="N734" s="201"/>
      <c r="O734" s="201"/>
      <c r="P734" s="201"/>
      <c r="Q734" s="201"/>
      <c r="R734" s="201"/>
      <c r="S734" s="201"/>
      <c r="T734" s="201"/>
      <c r="U734" s="201"/>
      <c r="V734" s="201"/>
      <c r="W734" s="201"/>
      <c r="X734" s="201"/>
      <c r="Y734" s="201"/>
      <c r="Z734" s="201"/>
      <c r="AA734" s="201"/>
      <c r="AB734" s="201"/>
      <c r="AC734" s="201"/>
      <c r="AD734" s="201"/>
    </row>
    <row r="735" spans="1:30" ht="15">
      <c r="A735" s="209"/>
      <c r="B735" s="209"/>
      <c r="C735" s="201"/>
      <c r="D735" s="201"/>
      <c r="E735" s="201"/>
      <c r="F735" s="201"/>
      <c r="G735" s="201"/>
      <c r="H735" s="210"/>
      <c r="I735" s="201"/>
      <c r="J735" s="201"/>
      <c r="K735" s="201"/>
      <c r="L735" s="201"/>
      <c r="M735" s="201"/>
      <c r="N735" s="201"/>
      <c r="O735" s="201"/>
      <c r="P735" s="201"/>
      <c r="Q735" s="201"/>
      <c r="R735" s="201"/>
      <c r="S735" s="201"/>
      <c r="T735" s="201"/>
      <c r="U735" s="201"/>
      <c r="V735" s="201"/>
      <c r="W735" s="201"/>
      <c r="X735" s="201"/>
      <c r="Y735" s="201"/>
      <c r="Z735" s="201"/>
      <c r="AA735" s="201"/>
      <c r="AB735" s="201"/>
      <c r="AC735" s="201"/>
      <c r="AD735" s="201"/>
    </row>
    <row r="736" spans="1:30" ht="15">
      <c r="A736" s="209"/>
      <c r="B736" s="209"/>
      <c r="C736" s="201"/>
      <c r="D736" s="201"/>
      <c r="E736" s="201"/>
      <c r="F736" s="201"/>
      <c r="G736" s="201"/>
      <c r="H736" s="210"/>
      <c r="I736" s="201"/>
      <c r="J736" s="201"/>
      <c r="K736" s="201"/>
      <c r="L736" s="201"/>
      <c r="M736" s="201"/>
      <c r="N736" s="201"/>
      <c r="O736" s="201"/>
      <c r="P736" s="201"/>
      <c r="Q736" s="201"/>
      <c r="R736" s="201"/>
      <c r="S736" s="201"/>
      <c r="T736" s="201"/>
      <c r="U736" s="201"/>
      <c r="V736" s="201"/>
      <c r="W736" s="201"/>
      <c r="X736" s="201"/>
      <c r="Y736" s="201"/>
      <c r="Z736" s="201"/>
      <c r="AA736" s="201"/>
      <c r="AB736" s="201"/>
      <c r="AC736" s="201"/>
      <c r="AD736" s="201"/>
    </row>
    <row r="737" spans="1:30" ht="15">
      <c r="A737" s="209"/>
      <c r="B737" s="209"/>
      <c r="C737" s="201"/>
      <c r="D737" s="201"/>
      <c r="E737" s="201"/>
      <c r="F737" s="201"/>
      <c r="G737" s="201"/>
      <c r="H737" s="210"/>
      <c r="I737" s="201"/>
      <c r="J737" s="201"/>
      <c r="K737" s="201"/>
      <c r="L737" s="201"/>
      <c r="M737" s="201"/>
      <c r="N737" s="201"/>
      <c r="O737" s="201"/>
      <c r="P737" s="201"/>
      <c r="Q737" s="201"/>
      <c r="R737" s="201"/>
      <c r="S737" s="201"/>
      <c r="T737" s="201"/>
      <c r="U737" s="201"/>
      <c r="V737" s="201"/>
      <c r="W737" s="201"/>
      <c r="X737" s="201"/>
      <c r="Y737" s="201"/>
      <c r="Z737" s="201"/>
      <c r="AA737" s="201"/>
      <c r="AB737" s="201"/>
      <c r="AC737" s="201"/>
      <c r="AD737" s="201"/>
    </row>
    <row r="738" spans="1:30" ht="15">
      <c r="A738" s="209"/>
      <c r="B738" s="209"/>
      <c r="C738" s="201"/>
      <c r="D738" s="201"/>
      <c r="E738" s="201"/>
      <c r="F738" s="201"/>
      <c r="G738" s="201"/>
      <c r="H738" s="210"/>
      <c r="I738" s="201"/>
      <c r="J738" s="201"/>
      <c r="K738" s="201"/>
      <c r="L738" s="201"/>
      <c r="M738" s="201"/>
      <c r="N738" s="201"/>
      <c r="O738" s="201"/>
      <c r="P738" s="201"/>
      <c r="Q738" s="201"/>
      <c r="R738" s="201"/>
      <c r="S738" s="201"/>
      <c r="T738" s="201"/>
      <c r="U738" s="201"/>
      <c r="V738" s="201"/>
      <c r="W738" s="201"/>
      <c r="X738" s="201"/>
      <c r="Y738" s="201"/>
      <c r="Z738" s="201"/>
      <c r="AA738" s="201"/>
      <c r="AB738" s="201"/>
      <c r="AC738" s="201"/>
      <c r="AD738" s="201"/>
    </row>
    <row r="739" spans="1:30" ht="15">
      <c r="A739" s="209"/>
      <c r="B739" s="209"/>
      <c r="C739" s="201"/>
      <c r="D739" s="201"/>
      <c r="E739" s="201"/>
      <c r="F739" s="201"/>
      <c r="G739" s="201"/>
      <c r="H739" s="210"/>
      <c r="I739" s="201"/>
      <c r="J739" s="201"/>
      <c r="K739" s="201"/>
      <c r="L739" s="201"/>
      <c r="M739" s="201"/>
      <c r="N739" s="201"/>
      <c r="O739" s="201"/>
      <c r="P739" s="201"/>
      <c r="Q739" s="201"/>
      <c r="R739" s="201"/>
      <c r="S739" s="201"/>
      <c r="T739" s="201"/>
      <c r="U739" s="201"/>
      <c r="V739" s="201"/>
      <c r="W739" s="201"/>
      <c r="X739" s="201"/>
      <c r="Y739" s="201"/>
      <c r="Z739" s="201"/>
      <c r="AA739" s="201"/>
      <c r="AB739" s="201"/>
      <c r="AC739" s="201"/>
      <c r="AD739" s="201"/>
    </row>
    <row r="740" spans="1:30" ht="15">
      <c r="A740" s="209"/>
      <c r="B740" s="209"/>
      <c r="C740" s="201"/>
      <c r="D740" s="201"/>
      <c r="E740" s="201"/>
      <c r="F740" s="201"/>
      <c r="G740" s="201"/>
      <c r="H740" s="210"/>
      <c r="I740" s="201"/>
      <c r="J740" s="201"/>
      <c r="K740" s="201"/>
      <c r="L740" s="201"/>
      <c r="M740" s="201"/>
      <c r="N740" s="201"/>
      <c r="O740" s="201"/>
      <c r="P740" s="201"/>
      <c r="Q740" s="201"/>
      <c r="R740" s="201"/>
      <c r="S740" s="201"/>
      <c r="T740" s="201"/>
      <c r="U740" s="201"/>
      <c r="V740" s="201"/>
      <c r="W740" s="201"/>
      <c r="X740" s="201"/>
      <c r="Y740" s="201"/>
      <c r="Z740" s="201"/>
      <c r="AA740" s="201"/>
      <c r="AB740" s="201"/>
      <c r="AC740" s="201"/>
      <c r="AD740" s="201"/>
    </row>
    <row r="741" spans="1:30" ht="15">
      <c r="A741" s="209"/>
      <c r="B741" s="209"/>
      <c r="C741" s="201"/>
      <c r="D741" s="201"/>
      <c r="E741" s="201"/>
      <c r="F741" s="201"/>
      <c r="G741" s="201"/>
      <c r="H741" s="210"/>
      <c r="I741" s="201"/>
      <c r="J741" s="201"/>
      <c r="K741" s="201"/>
      <c r="L741" s="201"/>
      <c r="M741" s="201"/>
      <c r="N741" s="201"/>
      <c r="O741" s="201"/>
      <c r="P741" s="201"/>
      <c r="Q741" s="201"/>
      <c r="R741" s="201"/>
      <c r="S741" s="201"/>
      <c r="T741" s="201"/>
      <c r="U741" s="201"/>
      <c r="V741" s="201"/>
      <c r="W741" s="201"/>
      <c r="X741" s="201"/>
      <c r="Y741" s="201"/>
      <c r="Z741" s="201"/>
      <c r="AA741" s="201"/>
      <c r="AB741" s="201"/>
      <c r="AC741" s="201"/>
      <c r="AD741" s="201"/>
    </row>
    <row r="742" spans="1:30" ht="15">
      <c r="A742" s="209"/>
      <c r="B742" s="209"/>
      <c r="C742" s="201"/>
      <c r="D742" s="201"/>
      <c r="E742" s="201"/>
      <c r="F742" s="201"/>
      <c r="G742" s="201"/>
      <c r="H742" s="210"/>
      <c r="I742" s="201"/>
      <c r="J742" s="201"/>
      <c r="K742" s="201"/>
      <c r="L742" s="201"/>
      <c r="M742" s="201"/>
      <c r="N742" s="201"/>
      <c r="O742" s="201"/>
      <c r="P742" s="201"/>
      <c r="Q742" s="201"/>
      <c r="R742" s="201"/>
      <c r="S742" s="201"/>
      <c r="T742" s="201"/>
      <c r="U742" s="201"/>
      <c r="V742" s="201"/>
      <c r="W742" s="201"/>
      <c r="X742" s="201"/>
      <c r="Y742" s="201"/>
      <c r="Z742" s="201"/>
      <c r="AA742" s="201"/>
      <c r="AB742" s="201"/>
      <c r="AC742" s="201"/>
      <c r="AD742" s="201"/>
    </row>
    <row r="743" spans="1:30" ht="15">
      <c r="A743" s="209"/>
      <c r="B743" s="209"/>
      <c r="C743" s="201"/>
      <c r="D743" s="201"/>
      <c r="E743" s="201"/>
      <c r="F743" s="201"/>
      <c r="G743" s="201"/>
      <c r="H743" s="210"/>
      <c r="I743" s="201"/>
      <c r="J743" s="201"/>
      <c r="K743" s="201"/>
      <c r="L743" s="201"/>
      <c r="M743" s="201"/>
      <c r="N743" s="201"/>
      <c r="O743" s="201"/>
      <c r="P743" s="201"/>
      <c r="Q743" s="201"/>
      <c r="R743" s="201"/>
      <c r="S743" s="201"/>
      <c r="T743" s="201"/>
      <c r="U743" s="201"/>
      <c r="V743" s="201"/>
      <c r="W743" s="201"/>
      <c r="X743" s="201"/>
      <c r="Y743" s="201"/>
      <c r="Z743" s="201"/>
      <c r="AA743" s="201"/>
      <c r="AB743" s="201"/>
      <c r="AC743" s="201"/>
      <c r="AD743" s="201"/>
    </row>
    <row r="744" spans="1:30" ht="15">
      <c r="A744" s="209"/>
      <c r="B744" s="209"/>
      <c r="C744" s="201"/>
      <c r="D744" s="201"/>
      <c r="E744" s="201"/>
      <c r="F744" s="201"/>
      <c r="G744" s="201"/>
      <c r="H744" s="210"/>
      <c r="I744" s="201"/>
      <c r="J744" s="201"/>
      <c r="K744" s="201"/>
      <c r="L744" s="201"/>
      <c r="M744" s="201"/>
      <c r="N744" s="201"/>
      <c r="O744" s="201"/>
      <c r="P744" s="201"/>
      <c r="Q744" s="201"/>
      <c r="R744" s="201"/>
      <c r="S744" s="201"/>
      <c r="T744" s="201"/>
      <c r="U744" s="201"/>
      <c r="V744" s="201"/>
      <c r="W744" s="201"/>
      <c r="X744" s="201"/>
      <c r="Y744" s="201"/>
      <c r="Z744" s="201"/>
      <c r="AA744" s="201"/>
      <c r="AB744" s="201"/>
      <c r="AC744" s="201"/>
      <c r="AD744" s="201"/>
    </row>
    <row r="745" spans="1:30" ht="15">
      <c r="A745" s="209"/>
      <c r="B745" s="209"/>
      <c r="C745" s="201"/>
      <c r="D745" s="201"/>
      <c r="E745" s="201"/>
      <c r="F745" s="201"/>
      <c r="G745" s="201"/>
      <c r="H745" s="210"/>
      <c r="I745" s="201"/>
      <c r="J745" s="201"/>
      <c r="K745" s="201"/>
      <c r="L745" s="201"/>
      <c r="M745" s="201"/>
      <c r="N745" s="201"/>
      <c r="O745" s="201"/>
      <c r="P745" s="201"/>
      <c r="Q745" s="201"/>
      <c r="R745" s="201"/>
      <c r="S745" s="201"/>
      <c r="T745" s="201"/>
      <c r="U745" s="201"/>
      <c r="V745" s="201"/>
      <c r="W745" s="201"/>
      <c r="X745" s="201"/>
      <c r="Y745" s="201"/>
      <c r="Z745" s="201"/>
      <c r="AA745" s="201"/>
      <c r="AB745" s="201"/>
      <c r="AC745" s="201"/>
      <c r="AD745" s="201"/>
    </row>
    <row r="746" spans="1:30" ht="15">
      <c r="A746" s="209"/>
      <c r="B746" s="209"/>
      <c r="C746" s="201"/>
      <c r="D746" s="201"/>
      <c r="E746" s="201"/>
      <c r="F746" s="201"/>
      <c r="G746" s="201"/>
      <c r="H746" s="210"/>
      <c r="I746" s="201"/>
      <c r="J746" s="201"/>
      <c r="K746" s="201"/>
      <c r="L746" s="201"/>
      <c r="M746" s="201"/>
      <c r="N746" s="201"/>
      <c r="O746" s="201"/>
      <c r="P746" s="201"/>
      <c r="Q746" s="201"/>
      <c r="R746" s="201"/>
      <c r="S746" s="201"/>
      <c r="T746" s="201"/>
      <c r="U746" s="201"/>
      <c r="V746" s="201"/>
      <c r="W746" s="201"/>
      <c r="X746" s="201"/>
      <c r="Y746" s="201"/>
      <c r="Z746" s="201"/>
      <c r="AA746" s="201"/>
      <c r="AB746" s="201"/>
      <c r="AC746" s="201"/>
      <c r="AD746" s="201"/>
    </row>
    <row r="747" spans="1:30" ht="15">
      <c r="A747" s="209"/>
      <c r="B747" s="209"/>
      <c r="C747" s="201"/>
      <c r="D747" s="201"/>
      <c r="E747" s="201"/>
      <c r="F747" s="201"/>
      <c r="G747" s="201"/>
      <c r="H747" s="210"/>
      <c r="I747" s="201"/>
      <c r="J747" s="201"/>
      <c r="K747" s="201"/>
      <c r="L747" s="201"/>
      <c r="M747" s="201"/>
      <c r="N747" s="201"/>
      <c r="O747" s="201"/>
      <c r="P747" s="201"/>
      <c r="Q747" s="201"/>
      <c r="R747" s="201"/>
      <c r="S747" s="201"/>
      <c r="T747" s="201"/>
      <c r="U747" s="201"/>
      <c r="V747" s="201"/>
      <c r="W747" s="201"/>
      <c r="X747" s="201"/>
      <c r="Y747" s="201"/>
      <c r="Z747" s="201"/>
      <c r="AA747" s="201"/>
      <c r="AB747" s="201"/>
      <c r="AC747" s="201"/>
      <c r="AD747" s="201"/>
    </row>
    <row r="748" spans="1:30" ht="15">
      <c r="A748" s="209"/>
      <c r="B748" s="209"/>
      <c r="C748" s="201"/>
      <c r="D748" s="201"/>
      <c r="E748" s="201"/>
      <c r="F748" s="201"/>
      <c r="G748" s="201"/>
      <c r="H748" s="210"/>
      <c r="I748" s="201"/>
      <c r="J748" s="201"/>
      <c r="K748" s="201"/>
      <c r="L748" s="201"/>
      <c r="M748" s="201"/>
      <c r="N748" s="201"/>
      <c r="O748" s="201"/>
      <c r="P748" s="201"/>
      <c r="Q748" s="201"/>
      <c r="R748" s="201"/>
      <c r="S748" s="201"/>
      <c r="T748" s="201"/>
      <c r="U748" s="201"/>
      <c r="V748" s="201"/>
      <c r="W748" s="201"/>
      <c r="X748" s="201"/>
      <c r="Y748" s="201"/>
      <c r="Z748" s="201"/>
      <c r="AA748" s="201"/>
      <c r="AB748" s="201"/>
      <c r="AC748" s="201"/>
      <c r="AD748" s="201"/>
    </row>
    <row r="749" spans="1:30" ht="15">
      <c r="A749" s="209"/>
      <c r="B749" s="209"/>
      <c r="C749" s="201"/>
      <c r="D749" s="201"/>
      <c r="E749" s="201"/>
      <c r="F749" s="201"/>
      <c r="G749" s="201"/>
      <c r="H749" s="210"/>
      <c r="I749" s="201"/>
      <c r="J749" s="201"/>
      <c r="K749" s="201"/>
      <c r="L749" s="201"/>
      <c r="M749" s="201"/>
      <c r="N749" s="201"/>
      <c r="O749" s="201"/>
      <c r="P749" s="201"/>
      <c r="Q749" s="201"/>
      <c r="R749" s="201"/>
      <c r="S749" s="201"/>
      <c r="T749" s="201"/>
      <c r="U749" s="201"/>
      <c r="V749" s="201"/>
      <c r="W749" s="201"/>
      <c r="X749" s="201"/>
      <c r="Y749" s="201"/>
      <c r="Z749" s="201"/>
      <c r="AA749" s="201"/>
      <c r="AB749" s="201"/>
      <c r="AC749" s="201"/>
      <c r="AD749" s="201"/>
    </row>
    <row r="750" spans="1:30" ht="15">
      <c r="A750" s="209"/>
      <c r="B750" s="209"/>
      <c r="C750" s="201"/>
      <c r="D750" s="201"/>
      <c r="E750" s="201"/>
      <c r="F750" s="201"/>
      <c r="G750" s="201"/>
      <c r="H750" s="210"/>
      <c r="I750" s="201"/>
      <c r="J750" s="201"/>
      <c r="K750" s="201"/>
      <c r="L750" s="201"/>
      <c r="M750" s="201"/>
      <c r="N750" s="201"/>
      <c r="O750" s="201"/>
      <c r="P750" s="201"/>
      <c r="Q750" s="201"/>
      <c r="R750" s="201"/>
      <c r="S750" s="201"/>
      <c r="T750" s="201"/>
      <c r="U750" s="201"/>
      <c r="V750" s="201"/>
      <c r="W750" s="201"/>
      <c r="X750" s="201"/>
      <c r="Y750" s="201"/>
      <c r="Z750" s="201"/>
      <c r="AA750" s="201"/>
      <c r="AB750" s="201"/>
      <c r="AC750" s="201"/>
      <c r="AD750" s="201"/>
    </row>
    <row r="751" spans="1:30" ht="15">
      <c r="A751" s="209"/>
      <c r="B751" s="209"/>
      <c r="C751" s="201"/>
      <c r="D751" s="201"/>
      <c r="E751" s="201"/>
      <c r="F751" s="201"/>
      <c r="G751" s="201"/>
      <c r="H751" s="210"/>
      <c r="I751" s="201"/>
      <c r="J751" s="201"/>
      <c r="K751" s="201"/>
      <c r="L751" s="201"/>
      <c r="M751" s="201"/>
      <c r="N751" s="201"/>
      <c r="O751" s="201"/>
      <c r="P751" s="201"/>
      <c r="Q751" s="201"/>
      <c r="R751" s="201"/>
      <c r="S751" s="201"/>
      <c r="T751" s="201"/>
      <c r="U751" s="201"/>
      <c r="V751" s="201"/>
      <c r="W751" s="201"/>
      <c r="X751" s="201"/>
      <c r="Y751" s="201"/>
      <c r="Z751" s="201"/>
      <c r="AA751" s="201"/>
      <c r="AB751" s="201"/>
      <c r="AC751" s="201"/>
      <c r="AD751" s="201"/>
    </row>
    <row r="752" spans="1:30" ht="15">
      <c r="A752" s="209"/>
      <c r="B752" s="209"/>
      <c r="C752" s="201"/>
      <c r="D752" s="201"/>
      <c r="E752" s="201"/>
      <c r="F752" s="201"/>
      <c r="G752" s="201"/>
      <c r="H752" s="210"/>
      <c r="I752" s="201"/>
      <c r="J752" s="201"/>
      <c r="K752" s="201"/>
      <c r="L752" s="201"/>
      <c r="M752" s="201"/>
      <c r="N752" s="201"/>
      <c r="O752" s="201"/>
      <c r="P752" s="201"/>
      <c r="Q752" s="201"/>
      <c r="R752" s="201"/>
      <c r="S752" s="201"/>
      <c r="T752" s="201"/>
      <c r="U752" s="201"/>
      <c r="V752" s="201"/>
      <c r="W752" s="201"/>
      <c r="X752" s="201"/>
      <c r="Y752" s="201"/>
      <c r="Z752" s="201"/>
      <c r="AA752" s="201"/>
      <c r="AB752" s="201"/>
      <c r="AC752" s="201"/>
      <c r="AD752" s="201"/>
    </row>
    <row r="753" spans="1:30" ht="15">
      <c r="A753" s="209"/>
      <c r="B753" s="209"/>
      <c r="C753" s="201"/>
      <c r="D753" s="201"/>
      <c r="E753" s="201"/>
      <c r="F753" s="201"/>
      <c r="G753" s="201"/>
      <c r="H753" s="210"/>
      <c r="I753" s="201"/>
      <c r="J753" s="201"/>
      <c r="K753" s="201"/>
      <c r="L753" s="201"/>
      <c r="M753" s="201"/>
      <c r="N753" s="201"/>
      <c r="O753" s="201"/>
      <c r="P753" s="201"/>
      <c r="Q753" s="201"/>
      <c r="R753" s="201"/>
      <c r="S753" s="201"/>
      <c r="T753" s="201"/>
      <c r="U753" s="201"/>
      <c r="V753" s="201"/>
      <c r="W753" s="201"/>
      <c r="X753" s="201"/>
      <c r="Y753" s="201"/>
      <c r="Z753" s="201"/>
      <c r="AA753" s="201"/>
      <c r="AB753" s="201"/>
      <c r="AC753" s="201"/>
      <c r="AD753" s="201"/>
    </row>
    <row r="754" spans="1:30" ht="15">
      <c r="A754" s="209"/>
      <c r="B754" s="209"/>
      <c r="C754" s="201"/>
      <c r="D754" s="201"/>
      <c r="E754" s="201"/>
      <c r="F754" s="201"/>
      <c r="G754" s="201"/>
      <c r="H754" s="210"/>
      <c r="I754" s="201"/>
      <c r="J754" s="201"/>
      <c r="K754" s="201"/>
      <c r="L754" s="201"/>
      <c r="M754" s="201"/>
      <c r="N754" s="201"/>
      <c r="O754" s="201"/>
      <c r="P754" s="201"/>
      <c r="Q754" s="201"/>
      <c r="R754" s="201"/>
      <c r="S754" s="201"/>
      <c r="T754" s="201"/>
      <c r="U754" s="201"/>
      <c r="V754" s="201"/>
      <c r="W754" s="201"/>
      <c r="X754" s="201"/>
      <c r="Y754" s="201"/>
      <c r="Z754" s="201"/>
      <c r="AA754" s="201"/>
      <c r="AB754" s="201"/>
      <c r="AC754" s="201"/>
      <c r="AD754" s="201"/>
    </row>
    <row r="755" spans="1:30" ht="15">
      <c r="A755" s="209"/>
      <c r="B755" s="209"/>
      <c r="C755" s="201"/>
      <c r="D755" s="201"/>
      <c r="E755" s="201"/>
      <c r="F755" s="201"/>
      <c r="G755" s="201"/>
      <c r="H755" s="210"/>
      <c r="I755" s="201"/>
      <c r="J755" s="201"/>
      <c r="K755" s="201"/>
      <c r="L755" s="201"/>
      <c r="M755" s="201"/>
      <c r="N755" s="201"/>
      <c r="O755" s="201"/>
      <c r="P755" s="201"/>
      <c r="Q755" s="201"/>
      <c r="R755" s="201"/>
      <c r="S755" s="201"/>
      <c r="T755" s="201"/>
      <c r="U755" s="201"/>
      <c r="V755" s="201"/>
      <c r="W755" s="201"/>
      <c r="X755" s="201"/>
      <c r="Y755" s="201"/>
      <c r="Z755" s="201"/>
      <c r="AA755" s="201"/>
      <c r="AB755" s="201"/>
      <c r="AC755" s="201"/>
      <c r="AD755" s="201"/>
    </row>
    <row r="756" spans="1:30" ht="15">
      <c r="A756" s="209"/>
      <c r="B756" s="209"/>
      <c r="C756" s="201"/>
      <c r="D756" s="201"/>
      <c r="E756" s="201"/>
      <c r="F756" s="201"/>
      <c r="G756" s="201"/>
      <c r="H756" s="210"/>
      <c r="I756" s="201"/>
      <c r="J756" s="201"/>
      <c r="K756" s="201"/>
      <c r="L756" s="201"/>
      <c r="M756" s="201"/>
      <c r="N756" s="201"/>
      <c r="O756" s="201"/>
      <c r="P756" s="201"/>
      <c r="Q756" s="201"/>
      <c r="R756" s="201"/>
      <c r="S756" s="201"/>
      <c r="T756" s="201"/>
      <c r="U756" s="201"/>
      <c r="V756" s="201"/>
      <c r="W756" s="201"/>
      <c r="X756" s="201"/>
      <c r="Y756" s="201"/>
      <c r="Z756" s="201"/>
      <c r="AA756" s="201"/>
      <c r="AB756" s="201"/>
      <c r="AC756" s="201"/>
      <c r="AD756" s="201"/>
    </row>
    <row r="757" spans="1:30" ht="15">
      <c r="A757" s="209"/>
      <c r="B757" s="209"/>
      <c r="C757" s="201"/>
      <c r="D757" s="201"/>
      <c r="E757" s="201"/>
      <c r="F757" s="201"/>
      <c r="G757" s="201"/>
      <c r="H757" s="210"/>
      <c r="I757" s="201"/>
      <c r="J757" s="201"/>
      <c r="K757" s="201"/>
      <c r="L757" s="201"/>
      <c r="M757" s="201"/>
      <c r="N757" s="201"/>
      <c r="O757" s="201"/>
      <c r="P757" s="201"/>
      <c r="Q757" s="201"/>
      <c r="R757" s="201"/>
      <c r="S757" s="201"/>
      <c r="T757" s="201"/>
      <c r="U757" s="201"/>
      <c r="V757" s="201"/>
      <c r="W757" s="201"/>
      <c r="X757" s="201"/>
      <c r="Y757" s="201"/>
      <c r="Z757" s="201"/>
      <c r="AA757" s="201"/>
      <c r="AB757" s="201"/>
      <c r="AC757" s="201"/>
      <c r="AD757" s="201"/>
    </row>
    <row r="758" spans="1:30" ht="15">
      <c r="A758" s="209"/>
      <c r="B758" s="209"/>
      <c r="C758" s="201"/>
      <c r="D758" s="201"/>
      <c r="E758" s="201"/>
      <c r="F758" s="201"/>
      <c r="G758" s="201"/>
      <c r="H758" s="210"/>
      <c r="I758" s="201"/>
      <c r="J758" s="201"/>
      <c r="K758" s="201"/>
      <c r="L758" s="201"/>
      <c r="M758" s="201"/>
      <c r="N758" s="201"/>
      <c r="O758" s="201"/>
      <c r="P758" s="201"/>
      <c r="Q758" s="201"/>
      <c r="R758" s="201"/>
      <c r="S758" s="201"/>
      <c r="T758" s="201"/>
      <c r="U758" s="201"/>
      <c r="V758" s="201"/>
      <c r="W758" s="201"/>
      <c r="X758" s="201"/>
      <c r="Y758" s="201"/>
      <c r="Z758" s="201"/>
      <c r="AA758" s="201"/>
      <c r="AB758" s="201"/>
      <c r="AC758" s="201"/>
      <c r="AD758" s="201"/>
    </row>
    <row r="759" spans="1:30" ht="15">
      <c r="A759" s="209"/>
      <c r="B759" s="209"/>
      <c r="C759" s="201"/>
      <c r="D759" s="201"/>
      <c r="E759" s="201"/>
      <c r="F759" s="201"/>
      <c r="G759" s="201"/>
      <c r="H759" s="210"/>
      <c r="I759" s="201"/>
      <c r="J759" s="201"/>
      <c r="K759" s="201"/>
      <c r="L759" s="201"/>
      <c r="M759" s="201"/>
      <c r="N759" s="201"/>
      <c r="O759" s="201"/>
      <c r="P759" s="201"/>
      <c r="Q759" s="201"/>
      <c r="R759" s="201"/>
      <c r="S759" s="201"/>
      <c r="T759" s="201"/>
      <c r="U759" s="201"/>
      <c r="V759" s="201"/>
      <c r="W759" s="201"/>
      <c r="X759" s="201"/>
      <c r="Y759" s="201"/>
      <c r="Z759" s="201"/>
      <c r="AA759" s="201"/>
      <c r="AB759" s="201"/>
      <c r="AC759" s="201"/>
      <c r="AD759" s="201"/>
    </row>
    <row r="760" spans="1:30" ht="15">
      <c r="A760" s="209"/>
      <c r="B760" s="209"/>
      <c r="C760" s="201"/>
      <c r="D760" s="201"/>
      <c r="E760" s="201"/>
      <c r="F760" s="201"/>
      <c r="G760" s="201"/>
      <c r="H760" s="210"/>
      <c r="I760" s="201"/>
      <c r="J760" s="201"/>
      <c r="K760" s="201"/>
      <c r="L760" s="201"/>
      <c r="M760" s="201"/>
      <c r="N760" s="201"/>
      <c r="O760" s="201"/>
      <c r="P760" s="201"/>
      <c r="Q760" s="201"/>
      <c r="R760" s="201"/>
      <c r="S760" s="201"/>
      <c r="T760" s="201"/>
      <c r="U760" s="201"/>
      <c r="V760" s="201"/>
      <c r="W760" s="201"/>
      <c r="X760" s="201"/>
      <c r="Y760" s="201"/>
      <c r="Z760" s="201"/>
      <c r="AA760" s="201"/>
      <c r="AB760" s="201"/>
      <c r="AC760" s="201"/>
      <c r="AD760" s="201"/>
    </row>
    <row r="761" spans="1:30" ht="15">
      <c r="A761" s="209"/>
      <c r="B761" s="209"/>
      <c r="C761" s="201"/>
      <c r="D761" s="201"/>
      <c r="E761" s="201"/>
      <c r="F761" s="201"/>
      <c r="G761" s="201"/>
      <c r="H761" s="210"/>
      <c r="I761" s="201"/>
      <c r="J761" s="201"/>
      <c r="K761" s="201"/>
      <c r="L761" s="201"/>
      <c r="M761" s="201"/>
      <c r="N761" s="201"/>
      <c r="O761" s="201"/>
      <c r="P761" s="201"/>
      <c r="Q761" s="201"/>
      <c r="R761" s="201"/>
      <c r="S761" s="201"/>
      <c r="T761" s="201"/>
      <c r="U761" s="201"/>
      <c r="V761" s="201"/>
      <c r="W761" s="201"/>
      <c r="X761" s="201"/>
      <c r="Y761" s="201"/>
      <c r="Z761" s="201"/>
      <c r="AA761" s="201"/>
      <c r="AB761" s="201"/>
      <c r="AC761" s="201"/>
      <c r="AD761" s="201"/>
    </row>
    <row r="762" spans="1:30" ht="15">
      <c r="A762" s="209"/>
      <c r="B762" s="209"/>
      <c r="C762" s="201"/>
      <c r="D762" s="201"/>
      <c r="E762" s="201"/>
      <c r="F762" s="201"/>
      <c r="G762" s="201"/>
      <c r="H762" s="210"/>
      <c r="I762" s="201"/>
      <c r="J762" s="201"/>
      <c r="K762" s="201"/>
      <c r="L762" s="201"/>
      <c r="M762" s="201"/>
      <c r="N762" s="201"/>
      <c r="O762" s="201"/>
      <c r="P762" s="201"/>
      <c r="Q762" s="201"/>
      <c r="R762" s="201"/>
      <c r="S762" s="201"/>
      <c r="T762" s="201"/>
      <c r="U762" s="201"/>
      <c r="V762" s="201"/>
      <c r="W762" s="201"/>
      <c r="X762" s="201"/>
      <c r="Y762" s="201"/>
      <c r="Z762" s="201"/>
      <c r="AA762" s="201"/>
      <c r="AB762" s="201"/>
      <c r="AC762" s="201"/>
      <c r="AD762" s="201"/>
    </row>
    <row r="763" spans="1:30" ht="15">
      <c r="A763" s="209"/>
      <c r="B763" s="209"/>
      <c r="C763" s="201"/>
      <c r="D763" s="201"/>
      <c r="E763" s="201"/>
      <c r="F763" s="201"/>
      <c r="G763" s="201"/>
      <c r="H763" s="210"/>
      <c r="I763" s="201"/>
      <c r="J763" s="201"/>
      <c r="K763" s="201"/>
      <c r="L763" s="201"/>
      <c r="M763" s="201"/>
      <c r="N763" s="201"/>
      <c r="O763" s="201"/>
      <c r="P763" s="201"/>
      <c r="Q763" s="201"/>
      <c r="R763" s="201"/>
      <c r="S763" s="201"/>
      <c r="T763" s="201"/>
      <c r="U763" s="201"/>
      <c r="V763" s="201"/>
      <c r="W763" s="201"/>
      <c r="X763" s="201"/>
      <c r="Y763" s="201"/>
      <c r="Z763" s="201"/>
      <c r="AA763" s="201"/>
      <c r="AB763" s="201"/>
      <c r="AC763" s="201"/>
      <c r="AD763" s="201"/>
    </row>
    <row r="764" spans="1:30" ht="15">
      <c r="A764" s="209"/>
      <c r="B764" s="209"/>
      <c r="C764" s="201"/>
      <c r="D764" s="201"/>
      <c r="E764" s="201"/>
      <c r="F764" s="201"/>
      <c r="G764" s="201"/>
      <c r="H764" s="210"/>
      <c r="I764" s="201"/>
      <c r="J764" s="201"/>
      <c r="K764" s="201"/>
      <c r="L764" s="201"/>
      <c r="M764" s="201"/>
      <c r="N764" s="201"/>
      <c r="O764" s="201"/>
      <c r="P764" s="201"/>
      <c r="Q764" s="201"/>
      <c r="R764" s="201"/>
      <c r="S764" s="201"/>
      <c r="T764" s="201"/>
      <c r="U764" s="201"/>
      <c r="V764" s="201"/>
      <c r="W764" s="201"/>
      <c r="X764" s="201"/>
      <c r="Y764" s="201"/>
      <c r="Z764" s="201"/>
      <c r="AA764" s="201"/>
      <c r="AB764" s="201"/>
      <c r="AC764" s="201"/>
      <c r="AD764" s="201"/>
    </row>
    <row r="765" spans="1:30" ht="15">
      <c r="A765" s="209"/>
      <c r="B765" s="209"/>
      <c r="C765" s="201"/>
      <c r="D765" s="201"/>
      <c r="E765" s="201"/>
      <c r="F765" s="201"/>
      <c r="G765" s="201"/>
      <c r="H765" s="210"/>
      <c r="I765" s="201"/>
      <c r="J765" s="201"/>
      <c r="K765" s="201"/>
      <c r="L765" s="201"/>
      <c r="M765" s="201"/>
      <c r="N765" s="201"/>
      <c r="O765" s="201"/>
      <c r="P765" s="201"/>
      <c r="Q765" s="201"/>
      <c r="R765" s="201"/>
      <c r="S765" s="201"/>
      <c r="T765" s="201"/>
      <c r="U765" s="201"/>
      <c r="V765" s="201"/>
      <c r="W765" s="201"/>
      <c r="X765" s="201"/>
      <c r="Y765" s="201"/>
      <c r="Z765" s="201"/>
      <c r="AA765" s="201"/>
      <c r="AB765" s="201"/>
      <c r="AC765" s="201"/>
      <c r="AD765" s="201"/>
    </row>
    <row r="766" spans="1:30" ht="15">
      <c r="A766" s="209"/>
      <c r="B766" s="209"/>
      <c r="C766" s="201"/>
      <c r="D766" s="201"/>
      <c r="E766" s="201"/>
      <c r="F766" s="201"/>
      <c r="G766" s="201"/>
      <c r="H766" s="210"/>
      <c r="I766" s="201"/>
      <c r="J766" s="201"/>
      <c r="K766" s="201"/>
      <c r="L766" s="201"/>
      <c r="M766" s="201"/>
      <c r="N766" s="201"/>
      <c r="O766" s="201"/>
      <c r="P766" s="201"/>
      <c r="Q766" s="201"/>
      <c r="R766" s="201"/>
      <c r="S766" s="201"/>
      <c r="T766" s="201"/>
      <c r="U766" s="201"/>
      <c r="V766" s="201"/>
      <c r="W766" s="201"/>
      <c r="X766" s="201"/>
      <c r="Y766" s="201"/>
      <c r="Z766" s="201"/>
      <c r="AA766" s="201"/>
      <c r="AB766" s="201"/>
      <c r="AC766" s="201"/>
      <c r="AD766" s="201"/>
    </row>
    <row r="767" spans="1:30" ht="15">
      <c r="A767" s="209"/>
      <c r="B767" s="209"/>
      <c r="C767" s="201"/>
      <c r="D767" s="201"/>
      <c r="E767" s="201"/>
      <c r="F767" s="201"/>
      <c r="G767" s="201"/>
      <c r="H767" s="210"/>
      <c r="I767" s="201"/>
      <c r="J767" s="201"/>
      <c r="K767" s="201"/>
      <c r="L767" s="201"/>
      <c r="M767" s="201"/>
      <c r="N767" s="201"/>
      <c r="O767" s="201"/>
      <c r="P767" s="201"/>
      <c r="Q767" s="201"/>
      <c r="R767" s="201"/>
      <c r="S767" s="201"/>
      <c r="T767" s="201"/>
      <c r="U767" s="201"/>
      <c r="V767" s="201"/>
      <c r="W767" s="201"/>
      <c r="X767" s="201"/>
      <c r="Y767" s="201"/>
      <c r="Z767" s="201"/>
      <c r="AA767" s="201"/>
      <c r="AB767" s="201"/>
      <c r="AC767" s="201"/>
      <c r="AD767" s="201"/>
    </row>
    <row r="768" spans="1:30" ht="15">
      <c r="A768" s="209"/>
      <c r="B768" s="209"/>
      <c r="C768" s="201"/>
      <c r="D768" s="201"/>
      <c r="E768" s="201"/>
      <c r="F768" s="201"/>
      <c r="G768" s="201"/>
      <c r="H768" s="210"/>
      <c r="I768" s="201"/>
      <c r="J768" s="201"/>
      <c r="K768" s="201"/>
      <c r="L768" s="201"/>
      <c r="M768" s="201"/>
      <c r="N768" s="201"/>
      <c r="O768" s="201"/>
      <c r="P768" s="201"/>
      <c r="Q768" s="201"/>
      <c r="R768" s="201"/>
      <c r="S768" s="201"/>
      <c r="T768" s="201"/>
      <c r="U768" s="201"/>
      <c r="V768" s="201"/>
      <c r="W768" s="201"/>
      <c r="X768" s="201"/>
      <c r="Y768" s="201"/>
      <c r="Z768" s="201"/>
      <c r="AA768" s="201"/>
      <c r="AB768" s="201"/>
      <c r="AC768" s="201"/>
      <c r="AD768" s="201"/>
    </row>
    <row r="769" spans="1:30" ht="15">
      <c r="A769" s="209"/>
      <c r="B769" s="209"/>
      <c r="C769" s="201"/>
      <c r="D769" s="201"/>
      <c r="E769" s="201"/>
      <c r="F769" s="201"/>
      <c r="G769" s="201"/>
      <c r="H769" s="210"/>
      <c r="I769" s="201"/>
      <c r="J769" s="201"/>
      <c r="K769" s="201"/>
      <c r="L769" s="201"/>
      <c r="M769" s="201"/>
      <c r="N769" s="201"/>
      <c r="O769" s="201"/>
      <c r="P769" s="201"/>
      <c r="Q769" s="201"/>
      <c r="R769" s="201"/>
      <c r="S769" s="201"/>
      <c r="T769" s="201"/>
      <c r="U769" s="201"/>
      <c r="V769" s="201"/>
      <c r="W769" s="201"/>
      <c r="X769" s="201"/>
      <c r="Y769" s="201"/>
      <c r="Z769" s="201"/>
      <c r="AA769" s="201"/>
      <c r="AB769" s="201"/>
      <c r="AC769" s="201"/>
      <c r="AD769" s="201"/>
    </row>
    <row r="770" spans="1:30" ht="15">
      <c r="A770" s="209"/>
      <c r="B770" s="209"/>
      <c r="C770" s="201"/>
      <c r="D770" s="201"/>
      <c r="E770" s="201"/>
      <c r="F770" s="201"/>
      <c r="G770" s="201"/>
      <c r="H770" s="210"/>
      <c r="I770" s="201"/>
      <c r="J770" s="201"/>
      <c r="K770" s="201"/>
      <c r="L770" s="201"/>
      <c r="M770" s="201"/>
      <c r="N770" s="201"/>
      <c r="O770" s="201"/>
      <c r="P770" s="201"/>
      <c r="Q770" s="201"/>
      <c r="R770" s="201"/>
      <c r="S770" s="201"/>
      <c r="T770" s="201"/>
      <c r="U770" s="201"/>
      <c r="V770" s="201"/>
      <c r="W770" s="201"/>
      <c r="X770" s="201"/>
      <c r="Y770" s="201"/>
      <c r="Z770" s="201"/>
      <c r="AA770" s="201"/>
      <c r="AB770" s="201"/>
      <c r="AC770" s="201"/>
      <c r="AD770" s="201"/>
    </row>
    <row r="771" spans="1:30" ht="15">
      <c r="A771" s="209"/>
      <c r="B771" s="209"/>
      <c r="C771" s="201"/>
      <c r="D771" s="201"/>
      <c r="E771" s="201"/>
      <c r="F771" s="201"/>
      <c r="G771" s="201"/>
      <c r="H771" s="210"/>
      <c r="I771" s="201"/>
      <c r="J771" s="201"/>
      <c r="K771" s="201"/>
      <c r="L771" s="201"/>
      <c r="M771" s="201"/>
      <c r="N771" s="201"/>
      <c r="O771" s="201"/>
      <c r="P771" s="201"/>
      <c r="Q771" s="201"/>
      <c r="R771" s="201"/>
      <c r="S771" s="201"/>
      <c r="T771" s="201"/>
      <c r="U771" s="201"/>
      <c r="V771" s="201"/>
      <c r="W771" s="201"/>
      <c r="X771" s="201"/>
      <c r="Y771" s="201"/>
      <c r="Z771" s="201"/>
      <c r="AA771" s="201"/>
      <c r="AB771" s="201"/>
      <c r="AC771" s="201"/>
      <c r="AD771" s="201"/>
    </row>
    <row r="772" spans="1:30" ht="15">
      <c r="A772" s="209"/>
      <c r="B772" s="209"/>
      <c r="C772" s="201"/>
      <c r="D772" s="201"/>
      <c r="E772" s="201"/>
      <c r="F772" s="201"/>
      <c r="G772" s="201"/>
      <c r="H772" s="210"/>
      <c r="I772" s="201"/>
      <c r="J772" s="201"/>
      <c r="K772" s="201"/>
      <c r="L772" s="201"/>
      <c r="M772" s="201"/>
      <c r="N772" s="201"/>
      <c r="O772" s="201"/>
      <c r="P772" s="201"/>
      <c r="Q772" s="201"/>
      <c r="R772" s="201"/>
      <c r="S772" s="201"/>
      <c r="T772" s="201"/>
      <c r="U772" s="201"/>
      <c r="V772" s="201"/>
      <c r="W772" s="201"/>
      <c r="X772" s="201"/>
      <c r="Y772" s="201"/>
      <c r="Z772" s="201"/>
      <c r="AA772" s="201"/>
      <c r="AB772" s="201"/>
      <c r="AC772" s="201"/>
      <c r="AD772" s="201"/>
    </row>
    <row r="773" spans="1:30" ht="15">
      <c r="A773" s="209"/>
      <c r="B773" s="209"/>
      <c r="C773" s="201"/>
      <c r="D773" s="201"/>
      <c r="E773" s="201"/>
      <c r="F773" s="201"/>
      <c r="G773" s="201"/>
      <c r="H773" s="210"/>
      <c r="I773" s="201"/>
      <c r="J773" s="201"/>
      <c r="K773" s="201"/>
      <c r="L773" s="201"/>
      <c r="M773" s="201"/>
      <c r="N773" s="201"/>
      <c r="O773" s="201"/>
      <c r="P773" s="201"/>
      <c r="Q773" s="201"/>
      <c r="R773" s="201"/>
      <c r="S773" s="201"/>
      <c r="T773" s="201"/>
      <c r="U773" s="201"/>
      <c r="V773" s="201"/>
      <c r="W773" s="201"/>
      <c r="X773" s="201"/>
      <c r="Y773" s="201"/>
      <c r="Z773" s="201"/>
      <c r="AA773" s="201"/>
      <c r="AB773" s="201"/>
      <c r="AC773" s="201"/>
      <c r="AD773" s="201"/>
    </row>
    <row r="774" spans="1:30" ht="15">
      <c r="A774" s="209"/>
      <c r="B774" s="209"/>
      <c r="C774" s="201"/>
      <c r="D774" s="201"/>
      <c r="E774" s="201"/>
      <c r="F774" s="201"/>
      <c r="G774" s="201"/>
      <c r="H774" s="210"/>
      <c r="I774" s="201"/>
      <c r="J774" s="201"/>
      <c r="K774" s="201"/>
      <c r="L774" s="201"/>
      <c r="M774" s="201"/>
      <c r="N774" s="201"/>
      <c r="O774" s="201"/>
      <c r="P774" s="201"/>
      <c r="Q774" s="201"/>
      <c r="R774" s="201"/>
      <c r="S774" s="201"/>
      <c r="T774" s="201"/>
      <c r="U774" s="201"/>
      <c r="V774" s="201"/>
      <c r="W774" s="201"/>
      <c r="X774" s="201"/>
      <c r="Y774" s="201"/>
      <c r="Z774" s="201"/>
      <c r="AA774" s="201"/>
      <c r="AB774" s="201"/>
      <c r="AC774" s="201"/>
      <c r="AD774" s="201"/>
    </row>
    <row r="775" spans="1:30" ht="15">
      <c r="A775" s="209"/>
      <c r="B775" s="209"/>
      <c r="C775" s="201"/>
      <c r="D775" s="201"/>
      <c r="E775" s="201"/>
      <c r="F775" s="201"/>
      <c r="G775" s="201"/>
      <c r="H775" s="210"/>
      <c r="I775" s="201"/>
      <c r="J775" s="201"/>
      <c r="K775" s="201"/>
      <c r="L775" s="201"/>
      <c r="M775" s="201"/>
      <c r="N775" s="201"/>
      <c r="O775" s="201"/>
      <c r="P775" s="201"/>
      <c r="Q775" s="201"/>
      <c r="R775" s="201"/>
      <c r="S775" s="201"/>
      <c r="T775" s="201"/>
      <c r="U775" s="201"/>
      <c r="V775" s="201"/>
      <c r="W775" s="201"/>
      <c r="X775" s="201"/>
      <c r="Y775" s="201"/>
      <c r="Z775" s="201"/>
      <c r="AA775" s="201"/>
      <c r="AB775" s="201"/>
      <c r="AC775" s="201"/>
      <c r="AD775" s="201"/>
    </row>
    <row r="776" spans="1:30" ht="15">
      <c r="A776" s="209"/>
      <c r="B776" s="209"/>
      <c r="C776" s="201"/>
      <c r="D776" s="201"/>
      <c r="E776" s="201"/>
      <c r="F776" s="201"/>
      <c r="G776" s="201"/>
      <c r="H776" s="210"/>
      <c r="I776" s="201"/>
      <c r="J776" s="201"/>
      <c r="K776" s="201"/>
      <c r="L776" s="201"/>
      <c r="M776" s="201"/>
      <c r="N776" s="201"/>
      <c r="O776" s="201"/>
      <c r="P776" s="201"/>
      <c r="Q776" s="201"/>
      <c r="R776" s="201"/>
      <c r="S776" s="201"/>
      <c r="T776" s="201"/>
      <c r="U776" s="201"/>
      <c r="V776" s="201"/>
      <c r="W776" s="201"/>
      <c r="X776" s="201"/>
      <c r="Y776" s="201"/>
      <c r="Z776" s="201"/>
      <c r="AA776" s="201"/>
      <c r="AB776" s="201"/>
      <c r="AC776" s="201"/>
      <c r="AD776" s="201"/>
    </row>
    <row r="777" spans="1:30" ht="15">
      <c r="A777" s="209"/>
      <c r="B777" s="209"/>
      <c r="C777" s="201"/>
      <c r="D777" s="201"/>
      <c r="E777" s="201"/>
      <c r="F777" s="201"/>
      <c r="G777" s="201"/>
      <c r="H777" s="210"/>
      <c r="I777" s="201"/>
      <c r="J777" s="201"/>
      <c r="K777" s="201"/>
      <c r="L777" s="201"/>
      <c r="M777" s="201"/>
      <c r="N777" s="201"/>
      <c r="O777" s="201"/>
      <c r="P777" s="201"/>
      <c r="Q777" s="201"/>
      <c r="R777" s="201"/>
      <c r="S777" s="201"/>
      <c r="T777" s="201"/>
      <c r="U777" s="201"/>
      <c r="V777" s="201"/>
      <c r="W777" s="201"/>
      <c r="X777" s="201"/>
      <c r="Y777" s="201"/>
      <c r="Z777" s="201"/>
      <c r="AA777" s="201"/>
      <c r="AB777" s="201"/>
      <c r="AC777" s="201"/>
      <c r="AD777" s="201"/>
    </row>
    <row r="778" spans="1:30" ht="15">
      <c r="A778" s="209"/>
      <c r="B778" s="209"/>
      <c r="C778" s="201"/>
      <c r="D778" s="201"/>
      <c r="E778" s="201"/>
      <c r="F778" s="201"/>
      <c r="G778" s="201"/>
      <c r="H778" s="210"/>
      <c r="I778" s="201"/>
      <c r="J778" s="201"/>
      <c r="K778" s="201"/>
      <c r="L778" s="201"/>
      <c r="M778" s="201"/>
      <c r="N778" s="201"/>
      <c r="O778" s="201"/>
      <c r="P778" s="201"/>
      <c r="Q778" s="201"/>
      <c r="R778" s="201"/>
      <c r="S778" s="201"/>
      <c r="T778" s="201"/>
      <c r="U778" s="201"/>
      <c r="V778" s="201"/>
      <c r="W778" s="201"/>
      <c r="X778" s="201"/>
      <c r="Y778" s="201"/>
      <c r="Z778" s="201"/>
      <c r="AA778" s="201"/>
      <c r="AB778" s="201"/>
      <c r="AC778" s="201"/>
      <c r="AD778" s="201"/>
    </row>
    <row r="779" spans="1:30" ht="15">
      <c r="A779" s="209"/>
      <c r="B779" s="209"/>
      <c r="C779" s="201"/>
      <c r="D779" s="201"/>
      <c r="E779" s="201"/>
      <c r="F779" s="201"/>
      <c r="G779" s="201"/>
      <c r="H779" s="210"/>
      <c r="I779" s="201"/>
      <c r="J779" s="201"/>
      <c r="K779" s="201"/>
      <c r="L779" s="201"/>
      <c r="M779" s="201"/>
      <c r="N779" s="201"/>
      <c r="O779" s="201"/>
      <c r="P779" s="201"/>
      <c r="Q779" s="201"/>
      <c r="R779" s="201"/>
      <c r="S779" s="201"/>
      <c r="T779" s="201"/>
      <c r="U779" s="201"/>
      <c r="V779" s="201"/>
      <c r="W779" s="201"/>
      <c r="X779" s="201"/>
      <c r="Y779" s="201"/>
      <c r="Z779" s="201"/>
      <c r="AA779" s="201"/>
      <c r="AB779" s="201"/>
      <c r="AC779" s="201"/>
      <c r="AD779" s="201"/>
    </row>
    <row r="780" spans="1:30" ht="15">
      <c r="A780" s="209"/>
      <c r="B780" s="209"/>
      <c r="C780" s="201"/>
      <c r="D780" s="201"/>
      <c r="E780" s="201"/>
      <c r="F780" s="201"/>
      <c r="G780" s="201"/>
      <c r="H780" s="210"/>
      <c r="I780" s="201"/>
      <c r="J780" s="201"/>
      <c r="K780" s="201"/>
      <c r="L780" s="201"/>
      <c r="M780" s="201"/>
      <c r="N780" s="201"/>
      <c r="O780" s="201"/>
      <c r="P780" s="201"/>
      <c r="Q780" s="201"/>
      <c r="R780" s="201"/>
      <c r="S780" s="201"/>
      <c r="T780" s="201"/>
      <c r="U780" s="201"/>
      <c r="V780" s="201"/>
      <c r="W780" s="201"/>
      <c r="X780" s="201"/>
      <c r="Y780" s="201"/>
      <c r="Z780" s="201"/>
      <c r="AA780" s="201"/>
      <c r="AB780" s="201"/>
      <c r="AC780" s="201"/>
      <c r="AD780" s="201"/>
    </row>
    <row r="781" spans="1:30" ht="15">
      <c r="A781" s="209"/>
      <c r="B781" s="209"/>
      <c r="C781" s="201"/>
      <c r="D781" s="201"/>
      <c r="E781" s="201"/>
      <c r="F781" s="201"/>
      <c r="G781" s="201"/>
      <c r="H781" s="210"/>
      <c r="I781" s="201"/>
      <c r="J781" s="201"/>
      <c r="K781" s="201"/>
      <c r="L781" s="201"/>
      <c r="M781" s="201"/>
      <c r="N781" s="201"/>
      <c r="O781" s="201"/>
      <c r="P781" s="201"/>
      <c r="Q781" s="201"/>
      <c r="R781" s="201"/>
      <c r="S781" s="201"/>
      <c r="T781" s="201"/>
      <c r="U781" s="201"/>
      <c r="V781" s="201"/>
      <c r="W781" s="201"/>
      <c r="X781" s="201"/>
      <c r="Y781" s="201"/>
      <c r="Z781" s="201"/>
      <c r="AA781" s="201"/>
      <c r="AB781" s="201"/>
      <c r="AC781" s="201"/>
      <c r="AD781" s="201"/>
    </row>
    <row r="782" spans="1:30" ht="15">
      <c r="A782" s="209"/>
      <c r="B782" s="209"/>
      <c r="C782" s="201"/>
      <c r="D782" s="201"/>
      <c r="E782" s="201"/>
      <c r="F782" s="201"/>
      <c r="G782" s="201"/>
      <c r="H782" s="210"/>
      <c r="I782" s="201"/>
      <c r="J782" s="201"/>
      <c r="K782" s="201"/>
      <c r="L782" s="201"/>
      <c r="M782" s="201"/>
      <c r="N782" s="201"/>
      <c r="O782" s="201"/>
      <c r="P782" s="201"/>
      <c r="Q782" s="201"/>
      <c r="R782" s="201"/>
      <c r="S782" s="201"/>
      <c r="T782" s="201"/>
      <c r="U782" s="201"/>
      <c r="V782" s="201"/>
      <c r="W782" s="201"/>
      <c r="X782" s="201"/>
      <c r="Y782" s="201"/>
      <c r="Z782" s="201"/>
      <c r="AA782" s="201"/>
      <c r="AB782" s="201"/>
      <c r="AC782" s="201"/>
      <c r="AD782" s="201"/>
    </row>
    <row r="783" spans="1:30" ht="15">
      <c r="A783" s="209"/>
      <c r="B783" s="209"/>
      <c r="C783" s="201"/>
      <c r="D783" s="201"/>
      <c r="E783" s="201"/>
      <c r="F783" s="201"/>
      <c r="G783" s="201"/>
      <c r="H783" s="210"/>
      <c r="I783" s="201"/>
      <c r="J783" s="201"/>
      <c r="K783" s="201"/>
      <c r="L783" s="201"/>
      <c r="M783" s="201"/>
      <c r="N783" s="201"/>
      <c r="O783" s="201"/>
      <c r="P783" s="201"/>
      <c r="Q783" s="201"/>
      <c r="R783" s="201"/>
      <c r="S783" s="201"/>
      <c r="T783" s="201"/>
      <c r="U783" s="201"/>
      <c r="V783" s="201"/>
      <c r="W783" s="201"/>
      <c r="X783" s="201"/>
      <c r="Y783" s="201"/>
      <c r="Z783" s="201"/>
      <c r="AA783" s="201"/>
      <c r="AB783" s="201"/>
      <c r="AC783" s="201"/>
      <c r="AD783" s="201"/>
    </row>
    <row r="784" spans="1:30" ht="15">
      <c r="A784" s="209"/>
      <c r="B784" s="209"/>
      <c r="C784" s="201"/>
      <c r="D784" s="201"/>
      <c r="E784" s="201"/>
      <c r="F784" s="201"/>
      <c r="G784" s="201"/>
      <c r="H784" s="210"/>
      <c r="I784" s="201"/>
      <c r="J784" s="201"/>
      <c r="K784" s="201"/>
      <c r="L784" s="201"/>
      <c r="M784" s="201"/>
      <c r="N784" s="201"/>
      <c r="O784" s="201"/>
      <c r="P784" s="201"/>
      <c r="Q784" s="201"/>
      <c r="R784" s="201"/>
      <c r="S784" s="201"/>
      <c r="T784" s="201"/>
      <c r="U784" s="201"/>
      <c r="V784" s="201"/>
      <c r="W784" s="201"/>
      <c r="X784" s="201"/>
      <c r="Y784" s="201"/>
      <c r="Z784" s="201"/>
      <c r="AA784" s="201"/>
      <c r="AB784" s="201"/>
      <c r="AC784" s="201"/>
      <c r="AD784" s="201"/>
    </row>
    <row r="785" spans="1:30" ht="15">
      <c r="A785" s="209"/>
      <c r="B785" s="209"/>
      <c r="C785" s="201"/>
      <c r="D785" s="201"/>
      <c r="E785" s="201"/>
      <c r="F785" s="201"/>
      <c r="G785" s="201"/>
      <c r="H785" s="210"/>
      <c r="I785" s="201"/>
      <c r="J785" s="201"/>
      <c r="K785" s="201"/>
      <c r="L785" s="201"/>
      <c r="M785" s="201"/>
      <c r="N785" s="201"/>
      <c r="O785" s="201"/>
      <c r="P785" s="201"/>
      <c r="Q785" s="201"/>
      <c r="R785" s="201"/>
      <c r="S785" s="201"/>
      <c r="T785" s="201"/>
      <c r="U785" s="201"/>
      <c r="V785" s="201"/>
      <c r="W785" s="201"/>
      <c r="X785" s="201"/>
      <c r="Y785" s="201"/>
      <c r="Z785" s="201"/>
      <c r="AA785" s="201"/>
      <c r="AB785" s="201"/>
      <c r="AC785" s="201"/>
      <c r="AD785" s="201"/>
    </row>
    <row r="786" spans="1:30" ht="15">
      <c r="A786" s="209"/>
      <c r="B786" s="209"/>
      <c r="C786" s="201"/>
      <c r="D786" s="201"/>
      <c r="E786" s="201"/>
      <c r="F786" s="201"/>
      <c r="G786" s="201"/>
      <c r="H786" s="210"/>
      <c r="I786" s="201"/>
      <c r="J786" s="201"/>
      <c r="K786" s="201"/>
      <c r="L786" s="201"/>
      <c r="M786" s="201"/>
      <c r="N786" s="201"/>
      <c r="O786" s="201"/>
      <c r="P786" s="201"/>
      <c r="Q786" s="201"/>
      <c r="R786" s="201"/>
      <c r="S786" s="201"/>
      <c r="T786" s="201"/>
      <c r="U786" s="201"/>
      <c r="V786" s="201"/>
      <c r="W786" s="201"/>
      <c r="X786" s="201"/>
      <c r="Y786" s="201"/>
      <c r="Z786" s="201"/>
      <c r="AA786" s="201"/>
      <c r="AB786" s="201"/>
      <c r="AC786" s="201"/>
      <c r="AD786" s="201"/>
    </row>
    <row r="787" spans="1:30" ht="15">
      <c r="A787" s="209"/>
      <c r="B787" s="209"/>
      <c r="C787" s="201"/>
      <c r="D787" s="201"/>
      <c r="E787" s="201"/>
      <c r="F787" s="201"/>
      <c r="G787" s="201"/>
      <c r="H787" s="210"/>
      <c r="I787" s="201"/>
      <c r="J787" s="201"/>
      <c r="K787" s="201"/>
      <c r="L787" s="201"/>
      <c r="M787" s="201"/>
      <c r="N787" s="201"/>
      <c r="O787" s="201"/>
      <c r="P787" s="201"/>
      <c r="Q787" s="201"/>
      <c r="R787" s="201"/>
      <c r="S787" s="201"/>
      <c r="T787" s="201"/>
      <c r="U787" s="201"/>
      <c r="V787" s="201"/>
      <c r="W787" s="201"/>
      <c r="X787" s="201"/>
      <c r="Y787" s="201"/>
      <c r="Z787" s="201"/>
      <c r="AA787" s="201"/>
      <c r="AB787" s="201"/>
      <c r="AC787" s="201"/>
      <c r="AD787" s="201"/>
    </row>
    <row r="788" spans="1:30" ht="15">
      <c r="A788" s="209"/>
      <c r="B788" s="209"/>
      <c r="C788" s="201"/>
      <c r="D788" s="201"/>
      <c r="E788" s="201"/>
      <c r="F788" s="201"/>
      <c r="G788" s="201"/>
      <c r="H788" s="210"/>
      <c r="I788" s="201"/>
      <c r="J788" s="201"/>
      <c r="K788" s="201"/>
      <c r="L788" s="201"/>
      <c r="M788" s="201"/>
      <c r="N788" s="201"/>
      <c r="O788" s="201"/>
      <c r="P788" s="201"/>
      <c r="Q788" s="201"/>
      <c r="R788" s="201"/>
      <c r="S788" s="201"/>
      <c r="T788" s="201"/>
      <c r="U788" s="201"/>
      <c r="V788" s="201"/>
      <c r="W788" s="201"/>
      <c r="X788" s="201"/>
      <c r="Y788" s="201"/>
      <c r="Z788" s="201"/>
      <c r="AA788" s="201"/>
      <c r="AB788" s="201"/>
      <c r="AC788" s="201"/>
      <c r="AD788" s="201"/>
    </row>
    <row r="789" spans="1:30" ht="15">
      <c r="A789" s="209"/>
      <c r="B789" s="209"/>
      <c r="C789" s="201"/>
      <c r="D789" s="201"/>
      <c r="E789" s="201"/>
      <c r="F789" s="201"/>
      <c r="G789" s="201"/>
      <c r="H789" s="210"/>
      <c r="I789" s="201"/>
      <c r="J789" s="201"/>
      <c r="K789" s="201"/>
      <c r="L789" s="201"/>
      <c r="M789" s="201"/>
      <c r="N789" s="201"/>
      <c r="O789" s="201"/>
      <c r="P789" s="201"/>
      <c r="Q789" s="201"/>
      <c r="R789" s="201"/>
      <c r="S789" s="201"/>
      <c r="T789" s="201"/>
      <c r="U789" s="201"/>
      <c r="V789" s="201"/>
      <c r="W789" s="201"/>
      <c r="X789" s="201"/>
      <c r="Y789" s="201"/>
      <c r="Z789" s="201"/>
      <c r="AA789" s="201"/>
      <c r="AB789" s="201"/>
      <c r="AC789" s="201"/>
      <c r="AD789" s="201"/>
    </row>
    <row r="790" spans="1:30" ht="15">
      <c r="A790" s="209"/>
      <c r="B790" s="209"/>
      <c r="C790" s="201"/>
      <c r="D790" s="201"/>
      <c r="E790" s="201"/>
      <c r="F790" s="201"/>
      <c r="G790" s="201"/>
      <c r="H790" s="210"/>
      <c r="I790" s="201"/>
      <c r="J790" s="201"/>
      <c r="K790" s="201"/>
      <c r="L790" s="201"/>
      <c r="M790" s="201"/>
      <c r="N790" s="201"/>
      <c r="O790" s="201"/>
      <c r="P790" s="201"/>
      <c r="Q790" s="201"/>
      <c r="R790" s="201"/>
      <c r="S790" s="201"/>
      <c r="T790" s="201"/>
      <c r="U790" s="201"/>
      <c r="V790" s="201"/>
      <c r="W790" s="201"/>
      <c r="X790" s="201"/>
      <c r="Y790" s="201"/>
      <c r="Z790" s="201"/>
      <c r="AA790" s="201"/>
      <c r="AB790" s="201"/>
      <c r="AC790" s="201"/>
      <c r="AD790" s="201"/>
    </row>
    <row r="791" spans="1:30" ht="15">
      <c r="A791" s="209"/>
      <c r="B791" s="209"/>
      <c r="C791" s="201"/>
      <c r="D791" s="201"/>
      <c r="E791" s="201"/>
      <c r="F791" s="201"/>
      <c r="G791" s="201"/>
      <c r="H791" s="210"/>
      <c r="I791" s="201"/>
      <c r="J791" s="201"/>
      <c r="K791" s="201"/>
      <c r="L791" s="201"/>
      <c r="M791" s="201"/>
      <c r="N791" s="201"/>
      <c r="O791" s="201"/>
      <c r="P791" s="201"/>
      <c r="Q791" s="201"/>
      <c r="R791" s="201"/>
      <c r="S791" s="201"/>
      <c r="T791" s="201"/>
      <c r="U791" s="201"/>
      <c r="V791" s="201"/>
      <c r="W791" s="201"/>
      <c r="X791" s="201"/>
      <c r="Y791" s="201"/>
      <c r="Z791" s="201"/>
      <c r="AA791" s="201"/>
      <c r="AB791" s="201"/>
      <c r="AC791" s="201"/>
      <c r="AD791" s="201"/>
    </row>
    <row r="792" spans="1:30" ht="15">
      <c r="A792" s="209"/>
      <c r="B792" s="209"/>
      <c r="C792" s="201"/>
      <c r="D792" s="201"/>
      <c r="E792" s="201"/>
      <c r="F792" s="201"/>
      <c r="G792" s="201"/>
      <c r="H792" s="210"/>
      <c r="I792" s="201"/>
      <c r="J792" s="201"/>
      <c r="K792" s="201"/>
      <c r="L792" s="201"/>
      <c r="M792" s="201"/>
      <c r="N792" s="201"/>
      <c r="O792" s="201"/>
      <c r="P792" s="201"/>
      <c r="Q792" s="201"/>
      <c r="R792" s="201"/>
      <c r="S792" s="201"/>
      <c r="T792" s="201"/>
      <c r="U792" s="201"/>
      <c r="V792" s="201"/>
      <c r="W792" s="201"/>
      <c r="X792" s="201"/>
      <c r="Y792" s="201"/>
      <c r="Z792" s="201"/>
      <c r="AA792" s="201"/>
      <c r="AB792" s="201"/>
      <c r="AC792" s="201"/>
      <c r="AD792" s="201"/>
    </row>
    <row r="793" spans="1:30" ht="15">
      <c r="A793" s="209"/>
      <c r="B793" s="209"/>
      <c r="C793" s="201"/>
      <c r="D793" s="201"/>
      <c r="E793" s="201"/>
      <c r="F793" s="201"/>
      <c r="G793" s="201"/>
      <c r="H793" s="210"/>
      <c r="I793" s="201"/>
      <c r="J793" s="201"/>
      <c r="K793" s="201"/>
      <c r="L793" s="201"/>
      <c r="M793" s="201"/>
      <c r="N793" s="201"/>
      <c r="O793" s="201"/>
      <c r="P793" s="201"/>
      <c r="Q793" s="201"/>
      <c r="R793" s="201"/>
      <c r="S793" s="201"/>
      <c r="T793" s="201"/>
      <c r="U793" s="201"/>
      <c r="V793" s="201"/>
      <c r="W793" s="201"/>
      <c r="X793" s="201"/>
      <c r="Y793" s="201"/>
      <c r="Z793" s="201"/>
      <c r="AA793" s="201"/>
      <c r="AB793" s="201"/>
      <c r="AC793" s="201"/>
      <c r="AD793" s="201"/>
    </row>
    <row r="794" spans="1:30" ht="15">
      <c r="A794" s="209"/>
      <c r="B794" s="209"/>
      <c r="C794" s="201"/>
      <c r="D794" s="201"/>
      <c r="E794" s="201"/>
      <c r="F794" s="201"/>
      <c r="G794" s="201"/>
      <c r="H794" s="210"/>
      <c r="I794" s="201"/>
      <c r="J794" s="201"/>
      <c r="K794" s="201"/>
      <c r="L794" s="201"/>
      <c r="M794" s="201"/>
      <c r="N794" s="201"/>
      <c r="O794" s="201"/>
      <c r="P794" s="201"/>
      <c r="Q794" s="201"/>
      <c r="R794" s="201"/>
      <c r="S794" s="201"/>
      <c r="T794" s="201"/>
      <c r="U794" s="201"/>
      <c r="V794" s="201"/>
      <c r="W794" s="201"/>
      <c r="X794" s="201"/>
      <c r="Y794" s="201"/>
      <c r="Z794" s="201"/>
      <c r="AA794" s="201"/>
      <c r="AB794" s="201"/>
      <c r="AC794" s="201"/>
      <c r="AD794" s="201"/>
    </row>
    <row r="795" spans="1:30" ht="15">
      <c r="A795" s="209"/>
      <c r="B795" s="209"/>
      <c r="C795" s="201"/>
      <c r="D795" s="201"/>
      <c r="E795" s="201"/>
      <c r="F795" s="201"/>
      <c r="G795" s="201"/>
      <c r="H795" s="210"/>
      <c r="I795" s="201"/>
      <c r="J795" s="201"/>
      <c r="K795" s="201"/>
      <c r="L795" s="201"/>
      <c r="M795" s="201"/>
      <c r="N795" s="201"/>
      <c r="O795" s="201"/>
      <c r="P795" s="201"/>
      <c r="Q795" s="201"/>
      <c r="R795" s="201"/>
      <c r="S795" s="201"/>
      <c r="T795" s="201"/>
      <c r="U795" s="201"/>
      <c r="V795" s="201"/>
      <c r="W795" s="201"/>
      <c r="X795" s="201"/>
      <c r="Y795" s="201"/>
      <c r="Z795" s="201"/>
      <c r="AA795" s="201"/>
      <c r="AB795" s="201"/>
      <c r="AC795" s="201"/>
      <c r="AD795" s="201"/>
    </row>
    <row r="796" spans="1:30" ht="15">
      <c r="A796" s="209"/>
      <c r="B796" s="209"/>
      <c r="C796" s="201"/>
      <c r="D796" s="201"/>
      <c r="E796" s="201"/>
      <c r="F796" s="201"/>
      <c r="G796" s="201"/>
      <c r="H796" s="210"/>
      <c r="I796" s="201"/>
      <c r="J796" s="201"/>
      <c r="K796" s="201"/>
      <c r="L796" s="201"/>
      <c r="M796" s="201"/>
      <c r="N796" s="201"/>
      <c r="O796" s="201"/>
      <c r="P796" s="201"/>
      <c r="Q796" s="201"/>
      <c r="R796" s="201"/>
      <c r="S796" s="201"/>
      <c r="T796" s="201"/>
      <c r="U796" s="201"/>
      <c r="V796" s="201"/>
      <c r="W796" s="201"/>
      <c r="X796" s="201"/>
      <c r="Y796" s="201"/>
      <c r="Z796" s="201"/>
      <c r="AA796" s="201"/>
      <c r="AB796" s="201"/>
      <c r="AC796" s="201"/>
      <c r="AD796" s="201"/>
    </row>
    <row r="797" spans="1:30" ht="15">
      <c r="A797" s="209"/>
      <c r="B797" s="209"/>
      <c r="C797" s="201"/>
      <c r="D797" s="201"/>
      <c r="E797" s="201"/>
      <c r="F797" s="201"/>
      <c r="G797" s="201"/>
      <c r="H797" s="210"/>
      <c r="I797" s="201"/>
      <c r="J797" s="201"/>
      <c r="K797" s="201"/>
      <c r="L797" s="201"/>
      <c r="M797" s="201"/>
      <c r="N797" s="201"/>
      <c r="O797" s="201"/>
      <c r="P797" s="201"/>
      <c r="Q797" s="201"/>
      <c r="R797" s="201"/>
      <c r="S797" s="201"/>
      <c r="T797" s="201"/>
      <c r="U797" s="201"/>
      <c r="V797" s="201"/>
      <c r="W797" s="201"/>
      <c r="X797" s="201"/>
      <c r="Y797" s="201"/>
      <c r="Z797" s="201"/>
      <c r="AA797" s="201"/>
      <c r="AB797" s="201"/>
      <c r="AC797" s="201"/>
      <c r="AD797" s="201"/>
    </row>
    <row r="798" spans="1:30" ht="15">
      <c r="A798" s="209"/>
      <c r="B798" s="209"/>
      <c r="C798" s="201"/>
      <c r="D798" s="201"/>
      <c r="E798" s="201"/>
      <c r="F798" s="201"/>
      <c r="G798" s="201"/>
      <c r="H798" s="210"/>
      <c r="I798" s="201"/>
      <c r="J798" s="201"/>
      <c r="K798" s="201"/>
      <c r="L798" s="201"/>
      <c r="M798" s="201"/>
      <c r="N798" s="201"/>
      <c r="O798" s="201"/>
      <c r="P798" s="201"/>
      <c r="Q798" s="201"/>
      <c r="R798" s="201"/>
      <c r="S798" s="201"/>
      <c r="T798" s="201"/>
      <c r="U798" s="201"/>
      <c r="V798" s="201"/>
      <c r="W798" s="201"/>
      <c r="X798" s="201"/>
      <c r="Y798" s="201"/>
      <c r="Z798" s="201"/>
      <c r="AA798" s="201"/>
      <c r="AB798" s="201"/>
      <c r="AC798" s="201"/>
      <c r="AD798" s="201"/>
    </row>
    <row r="799" spans="1:30" ht="15">
      <c r="A799" s="209"/>
      <c r="B799" s="209"/>
      <c r="C799" s="201"/>
      <c r="D799" s="201"/>
      <c r="E799" s="201"/>
      <c r="F799" s="201"/>
      <c r="G799" s="201"/>
      <c r="H799" s="210"/>
      <c r="I799" s="201"/>
      <c r="J799" s="201"/>
      <c r="K799" s="201"/>
      <c r="L799" s="201"/>
      <c r="M799" s="201"/>
      <c r="N799" s="201"/>
      <c r="O799" s="201"/>
      <c r="P799" s="201"/>
      <c r="Q799" s="201"/>
      <c r="R799" s="201"/>
      <c r="S799" s="201"/>
      <c r="T799" s="201"/>
      <c r="U799" s="201"/>
      <c r="V799" s="201"/>
      <c r="W799" s="201"/>
      <c r="X799" s="201"/>
      <c r="Y799" s="201"/>
      <c r="Z799" s="201"/>
      <c r="AA799" s="201"/>
      <c r="AB799" s="201"/>
      <c r="AC799" s="201"/>
      <c r="AD799" s="201"/>
    </row>
    <row r="800" spans="1:30" ht="15">
      <c r="A800" s="209"/>
      <c r="B800" s="209"/>
      <c r="C800" s="201"/>
      <c r="D800" s="201"/>
      <c r="E800" s="201"/>
      <c r="F800" s="201"/>
      <c r="G800" s="201"/>
      <c r="H800" s="210"/>
      <c r="I800" s="201"/>
      <c r="J800" s="201"/>
      <c r="K800" s="201"/>
      <c r="L800" s="201"/>
      <c r="M800" s="201"/>
      <c r="N800" s="201"/>
      <c r="O800" s="201"/>
      <c r="P800" s="201"/>
      <c r="Q800" s="201"/>
      <c r="R800" s="201"/>
      <c r="S800" s="201"/>
      <c r="T800" s="201"/>
      <c r="U800" s="201"/>
      <c r="V800" s="201"/>
      <c r="W800" s="201"/>
      <c r="X800" s="201"/>
      <c r="Y800" s="201"/>
      <c r="Z800" s="201"/>
      <c r="AA800" s="201"/>
      <c r="AB800" s="201"/>
      <c r="AC800" s="201"/>
      <c r="AD800" s="201"/>
    </row>
    <row r="801" spans="1:30" ht="15">
      <c r="A801" s="209"/>
      <c r="B801" s="209"/>
      <c r="C801" s="201"/>
      <c r="D801" s="201"/>
      <c r="E801" s="201"/>
      <c r="F801" s="201"/>
      <c r="G801" s="201"/>
      <c r="H801" s="210"/>
      <c r="I801" s="201"/>
      <c r="J801" s="201"/>
      <c r="K801" s="201"/>
      <c r="L801" s="201"/>
      <c r="M801" s="201"/>
      <c r="N801" s="201"/>
      <c r="O801" s="201"/>
      <c r="P801" s="201"/>
      <c r="Q801" s="201"/>
      <c r="R801" s="201"/>
      <c r="S801" s="201"/>
      <c r="T801" s="201"/>
      <c r="U801" s="201"/>
      <c r="V801" s="201"/>
      <c r="W801" s="201"/>
      <c r="X801" s="201"/>
      <c r="Y801" s="201"/>
      <c r="Z801" s="201"/>
      <c r="AA801" s="201"/>
      <c r="AB801" s="201"/>
      <c r="AC801" s="201"/>
      <c r="AD801" s="201"/>
    </row>
    <row r="802" spans="1:30" ht="15">
      <c r="A802" s="209"/>
      <c r="B802" s="209"/>
      <c r="C802" s="201"/>
      <c r="D802" s="201"/>
      <c r="E802" s="201"/>
      <c r="F802" s="201"/>
      <c r="G802" s="201"/>
      <c r="H802" s="210"/>
      <c r="I802" s="201"/>
      <c r="J802" s="201"/>
      <c r="K802" s="201"/>
      <c r="L802" s="201"/>
      <c r="M802" s="201"/>
      <c r="N802" s="201"/>
      <c r="O802" s="201"/>
      <c r="P802" s="201"/>
      <c r="Q802" s="201"/>
      <c r="R802" s="201"/>
      <c r="S802" s="201"/>
      <c r="T802" s="201"/>
      <c r="U802" s="201"/>
      <c r="V802" s="201"/>
      <c r="W802" s="201"/>
      <c r="X802" s="201"/>
      <c r="Y802" s="201"/>
      <c r="Z802" s="201"/>
      <c r="AA802" s="201"/>
      <c r="AB802" s="201"/>
      <c r="AC802" s="201"/>
      <c r="AD802" s="201"/>
    </row>
    <row r="803" spans="1:30" ht="15">
      <c r="A803" s="209"/>
      <c r="B803" s="209"/>
      <c r="C803" s="201"/>
      <c r="D803" s="201"/>
      <c r="E803" s="201"/>
      <c r="F803" s="201"/>
      <c r="G803" s="201"/>
      <c r="H803" s="210"/>
      <c r="I803" s="201"/>
      <c r="J803" s="201"/>
      <c r="K803" s="201"/>
      <c r="L803" s="201"/>
      <c r="M803" s="201"/>
      <c r="N803" s="201"/>
      <c r="O803" s="201"/>
      <c r="P803" s="201"/>
      <c r="Q803" s="201"/>
      <c r="R803" s="201"/>
      <c r="S803" s="201"/>
      <c r="T803" s="201"/>
      <c r="U803" s="201"/>
      <c r="V803" s="201"/>
      <c r="W803" s="201"/>
      <c r="X803" s="201"/>
      <c r="Y803" s="201"/>
      <c r="Z803" s="201"/>
      <c r="AA803" s="201"/>
      <c r="AB803" s="201"/>
      <c r="AC803" s="201"/>
      <c r="AD803" s="201"/>
    </row>
    <row r="804" spans="1:30" ht="15">
      <c r="A804" s="209"/>
      <c r="B804" s="209"/>
      <c r="C804" s="201"/>
      <c r="D804" s="201"/>
      <c r="E804" s="201"/>
      <c r="F804" s="201"/>
      <c r="G804" s="201"/>
      <c r="H804" s="210"/>
      <c r="I804" s="201"/>
      <c r="J804" s="201"/>
      <c r="K804" s="201"/>
      <c r="L804" s="201"/>
      <c r="M804" s="201"/>
      <c r="N804" s="201"/>
      <c r="O804" s="201"/>
      <c r="P804" s="201"/>
      <c r="Q804" s="201"/>
      <c r="R804" s="201"/>
      <c r="S804" s="201"/>
      <c r="T804" s="201"/>
      <c r="U804" s="201"/>
      <c r="V804" s="201"/>
      <c r="W804" s="201"/>
      <c r="X804" s="201"/>
      <c r="Y804" s="201"/>
      <c r="Z804" s="201"/>
      <c r="AA804" s="201"/>
      <c r="AB804" s="201"/>
      <c r="AC804" s="201"/>
      <c r="AD804" s="201"/>
    </row>
    <row r="805" spans="1:30" ht="15">
      <c r="A805" s="209"/>
      <c r="B805" s="209"/>
      <c r="C805" s="201"/>
      <c r="D805" s="201"/>
      <c r="E805" s="201"/>
      <c r="F805" s="201"/>
      <c r="G805" s="201"/>
      <c r="H805" s="210"/>
      <c r="I805" s="201"/>
      <c r="J805" s="201"/>
      <c r="K805" s="201"/>
      <c r="L805" s="201"/>
      <c r="M805" s="201"/>
      <c r="N805" s="201"/>
      <c r="O805" s="201"/>
      <c r="P805" s="201"/>
      <c r="Q805" s="201"/>
      <c r="R805" s="201"/>
      <c r="S805" s="201"/>
      <c r="T805" s="201"/>
      <c r="U805" s="201"/>
      <c r="V805" s="201"/>
      <c r="W805" s="201"/>
      <c r="X805" s="201"/>
      <c r="Y805" s="201"/>
      <c r="Z805" s="201"/>
      <c r="AA805" s="201"/>
      <c r="AB805" s="201"/>
      <c r="AC805" s="201"/>
      <c r="AD805" s="201"/>
    </row>
    <row r="806" spans="1:30" ht="15">
      <c r="A806" s="209"/>
      <c r="B806" s="209"/>
      <c r="C806" s="201"/>
      <c r="D806" s="201"/>
      <c r="E806" s="201"/>
      <c r="F806" s="201"/>
      <c r="G806" s="201"/>
      <c r="H806" s="210"/>
      <c r="I806" s="201"/>
      <c r="J806" s="201"/>
      <c r="K806" s="201"/>
      <c r="L806" s="201"/>
      <c r="M806" s="201"/>
      <c r="N806" s="201"/>
      <c r="O806" s="201"/>
      <c r="P806" s="201"/>
      <c r="Q806" s="201"/>
      <c r="R806" s="201"/>
      <c r="S806" s="201"/>
      <c r="T806" s="201"/>
      <c r="U806" s="201"/>
      <c r="V806" s="201"/>
      <c r="W806" s="201"/>
      <c r="X806" s="201"/>
      <c r="Y806" s="201"/>
      <c r="Z806" s="201"/>
      <c r="AA806" s="201"/>
      <c r="AB806" s="201"/>
      <c r="AC806" s="201"/>
      <c r="AD806" s="201"/>
    </row>
    <row r="807" spans="1:30" ht="15">
      <c r="A807" s="209"/>
      <c r="B807" s="209"/>
      <c r="C807" s="201"/>
      <c r="D807" s="201"/>
      <c r="E807" s="201"/>
      <c r="F807" s="201"/>
      <c r="G807" s="201"/>
      <c r="H807" s="210"/>
      <c r="I807" s="201"/>
      <c r="J807" s="201"/>
      <c r="K807" s="201"/>
      <c r="L807" s="201"/>
      <c r="M807" s="201"/>
      <c r="N807" s="201"/>
      <c r="O807" s="201"/>
      <c r="P807" s="201"/>
      <c r="Q807" s="201"/>
      <c r="R807" s="201"/>
      <c r="S807" s="201"/>
      <c r="T807" s="201"/>
      <c r="U807" s="201"/>
      <c r="V807" s="201"/>
      <c r="W807" s="201"/>
      <c r="X807" s="201"/>
      <c r="Y807" s="201"/>
      <c r="Z807" s="201"/>
      <c r="AA807" s="201"/>
      <c r="AB807" s="201"/>
      <c r="AC807" s="201"/>
      <c r="AD807" s="201"/>
    </row>
    <row r="808" spans="1:30" ht="15">
      <c r="A808" s="209"/>
      <c r="B808" s="209"/>
      <c r="C808" s="201"/>
      <c r="D808" s="201"/>
      <c r="E808" s="201"/>
      <c r="F808" s="201"/>
      <c r="G808" s="201"/>
      <c r="H808" s="210"/>
      <c r="I808" s="201"/>
      <c r="J808" s="201"/>
      <c r="K808" s="201"/>
      <c r="L808" s="201"/>
      <c r="M808" s="201"/>
      <c r="N808" s="201"/>
      <c r="O808" s="201"/>
      <c r="P808" s="201"/>
      <c r="Q808" s="201"/>
      <c r="R808" s="201"/>
      <c r="S808" s="201"/>
      <c r="T808" s="201"/>
      <c r="U808" s="201"/>
      <c r="V808" s="201"/>
      <c r="W808" s="201"/>
      <c r="X808" s="201"/>
      <c r="Y808" s="201"/>
      <c r="Z808" s="201"/>
      <c r="AA808" s="201"/>
      <c r="AB808" s="201"/>
      <c r="AC808" s="201"/>
      <c r="AD808" s="201"/>
    </row>
    <row r="809" spans="1:30" ht="15">
      <c r="A809" s="209"/>
      <c r="B809" s="209"/>
      <c r="C809" s="201"/>
      <c r="D809" s="201"/>
      <c r="E809" s="201"/>
      <c r="F809" s="201"/>
      <c r="G809" s="201"/>
      <c r="H809" s="210"/>
      <c r="I809" s="201"/>
      <c r="J809" s="201"/>
      <c r="K809" s="201"/>
      <c r="L809" s="201"/>
      <c r="M809" s="201"/>
      <c r="N809" s="201"/>
      <c r="O809" s="201"/>
      <c r="P809" s="201"/>
      <c r="Q809" s="201"/>
      <c r="R809" s="201"/>
      <c r="S809" s="201"/>
      <c r="T809" s="201"/>
      <c r="U809" s="201"/>
      <c r="V809" s="201"/>
      <c r="W809" s="201"/>
      <c r="X809" s="201"/>
      <c r="Y809" s="201"/>
      <c r="Z809" s="201"/>
      <c r="AA809" s="201"/>
      <c r="AB809" s="201"/>
      <c r="AC809" s="201"/>
      <c r="AD809" s="201"/>
    </row>
    <row r="810" spans="1:30" ht="15">
      <c r="A810" s="209"/>
      <c r="B810" s="209"/>
      <c r="C810" s="201"/>
      <c r="D810" s="201"/>
      <c r="E810" s="201"/>
      <c r="F810" s="201"/>
      <c r="G810" s="201"/>
      <c r="H810" s="210"/>
      <c r="I810" s="201"/>
      <c r="J810" s="201"/>
      <c r="K810" s="201"/>
      <c r="L810" s="201"/>
      <c r="M810" s="201"/>
      <c r="N810" s="201"/>
      <c r="O810" s="201"/>
      <c r="P810" s="201"/>
      <c r="Q810" s="201"/>
      <c r="R810" s="201"/>
      <c r="S810" s="201"/>
      <c r="T810" s="201"/>
      <c r="U810" s="201"/>
      <c r="V810" s="201"/>
      <c r="W810" s="201"/>
      <c r="X810" s="201"/>
      <c r="Y810" s="201"/>
      <c r="Z810" s="201"/>
      <c r="AA810" s="201"/>
      <c r="AB810" s="201"/>
      <c r="AC810" s="201"/>
      <c r="AD810" s="201"/>
    </row>
    <row r="811" spans="1:30" ht="15">
      <c r="A811" s="209"/>
      <c r="B811" s="209"/>
      <c r="C811" s="201"/>
      <c r="D811" s="201"/>
      <c r="E811" s="201"/>
      <c r="F811" s="201"/>
      <c r="G811" s="201"/>
      <c r="H811" s="210"/>
      <c r="I811" s="201"/>
      <c r="J811" s="201"/>
      <c r="K811" s="201"/>
      <c r="L811" s="201"/>
      <c r="M811" s="201"/>
      <c r="N811" s="201"/>
      <c r="O811" s="201"/>
      <c r="P811" s="201"/>
      <c r="Q811" s="201"/>
      <c r="R811" s="201"/>
      <c r="S811" s="201"/>
      <c r="T811" s="201"/>
      <c r="U811" s="201"/>
      <c r="V811" s="201"/>
      <c r="W811" s="201"/>
      <c r="X811" s="201"/>
      <c r="Y811" s="201"/>
      <c r="Z811" s="201"/>
      <c r="AA811" s="201"/>
      <c r="AB811" s="201"/>
      <c r="AC811" s="201"/>
      <c r="AD811" s="201"/>
    </row>
    <row r="812" spans="1:30" ht="15">
      <c r="A812" s="209"/>
      <c r="B812" s="209"/>
      <c r="C812" s="201"/>
      <c r="D812" s="201"/>
      <c r="E812" s="201"/>
      <c r="F812" s="201"/>
      <c r="G812" s="201"/>
      <c r="H812" s="210"/>
      <c r="I812" s="201"/>
      <c r="J812" s="201"/>
      <c r="K812" s="201"/>
      <c r="L812" s="201"/>
      <c r="M812" s="201"/>
      <c r="N812" s="201"/>
      <c r="O812" s="201"/>
      <c r="P812" s="201"/>
      <c r="Q812" s="201"/>
      <c r="R812" s="201"/>
      <c r="S812" s="201"/>
      <c r="T812" s="201"/>
      <c r="U812" s="201"/>
      <c r="V812" s="201"/>
      <c r="W812" s="201"/>
      <c r="X812" s="201"/>
      <c r="Y812" s="201"/>
      <c r="Z812" s="201"/>
      <c r="AA812" s="201"/>
      <c r="AB812" s="201"/>
      <c r="AC812" s="201"/>
      <c r="AD812" s="201"/>
    </row>
    <row r="813" spans="1:30" ht="15">
      <c r="A813" s="209"/>
      <c r="B813" s="209"/>
      <c r="C813" s="201"/>
      <c r="D813" s="201"/>
      <c r="E813" s="201"/>
      <c r="F813" s="201"/>
      <c r="G813" s="201"/>
      <c r="H813" s="210"/>
      <c r="I813" s="201"/>
      <c r="J813" s="201"/>
      <c r="K813" s="201"/>
      <c r="L813" s="201"/>
      <c r="M813" s="201"/>
      <c r="N813" s="201"/>
      <c r="O813" s="201"/>
      <c r="P813" s="201"/>
      <c r="Q813" s="201"/>
      <c r="R813" s="201"/>
      <c r="S813" s="201"/>
      <c r="T813" s="201"/>
      <c r="U813" s="201"/>
      <c r="V813" s="201"/>
      <c r="W813" s="201"/>
      <c r="X813" s="201"/>
      <c r="Y813" s="201"/>
      <c r="Z813" s="201"/>
      <c r="AA813" s="201"/>
      <c r="AB813" s="201"/>
      <c r="AC813" s="201"/>
      <c r="AD813" s="201"/>
    </row>
    <row r="814" spans="1:30" ht="15">
      <c r="A814" s="209"/>
      <c r="B814" s="209"/>
      <c r="C814" s="201"/>
      <c r="D814" s="201"/>
      <c r="E814" s="201"/>
      <c r="F814" s="201"/>
      <c r="G814" s="201"/>
      <c r="H814" s="210"/>
      <c r="I814" s="201"/>
      <c r="J814" s="201"/>
      <c r="K814" s="201"/>
      <c r="L814" s="201"/>
      <c r="M814" s="201"/>
      <c r="N814" s="201"/>
      <c r="O814" s="201"/>
      <c r="P814" s="201"/>
      <c r="Q814" s="201"/>
      <c r="R814" s="201"/>
      <c r="S814" s="201"/>
      <c r="T814" s="201"/>
      <c r="U814" s="201"/>
      <c r="V814" s="201"/>
      <c r="W814" s="201"/>
      <c r="X814" s="201"/>
      <c r="Y814" s="201"/>
      <c r="Z814" s="201"/>
      <c r="AA814" s="201"/>
      <c r="AB814" s="201"/>
      <c r="AC814" s="201"/>
      <c r="AD814" s="201"/>
    </row>
    <row r="815" spans="1:30" ht="15">
      <c r="A815" s="209"/>
      <c r="B815" s="209"/>
      <c r="C815" s="201"/>
      <c r="D815" s="201"/>
      <c r="E815" s="201"/>
      <c r="F815" s="201"/>
      <c r="G815" s="201"/>
      <c r="H815" s="210"/>
      <c r="I815" s="201"/>
      <c r="J815" s="201"/>
      <c r="K815" s="201"/>
      <c r="L815" s="201"/>
      <c r="M815" s="201"/>
      <c r="N815" s="201"/>
      <c r="O815" s="201"/>
      <c r="P815" s="201"/>
      <c r="Q815" s="201"/>
      <c r="R815" s="201"/>
      <c r="S815" s="201"/>
      <c r="T815" s="201"/>
      <c r="U815" s="201"/>
      <c r="V815" s="201"/>
      <c r="W815" s="201"/>
      <c r="X815" s="201"/>
      <c r="Y815" s="201"/>
      <c r="Z815" s="201"/>
      <c r="AA815" s="201"/>
      <c r="AB815" s="201"/>
      <c r="AC815" s="201"/>
      <c r="AD815" s="201"/>
    </row>
    <row r="816" spans="1:30" ht="15">
      <c r="A816" s="209"/>
      <c r="B816" s="209"/>
      <c r="C816" s="201"/>
      <c r="D816" s="201"/>
      <c r="E816" s="201"/>
      <c r="F816" s="201"/>
      <c r="G816" s="201"/>
      <c r="H816" s="210"/>
      <c r="I816" s="201"/>
      <c r="J816" s="201"/>
      <c r="K816" s="201"/>
      <c r="L816" s="201"/>
      <c r="M816" s="201"/>
      <c r="N816" s="201"/>
      <c r="O816" s="201"/>
      <c r="P816" s="201"/>
      <c r="Q816" s="201"/>
      <c r="R816" s="201"/>
      <c r="S816" s="201"/>
      <c r="T816" s="201"/>
      <c r="U816" s="201"/>
      <c r="V816" s="201"/>
      <c r="W816" s="201"/>
      <c r="X816" s="201"/>
      <c r="Y816" s="201"/>
      <c r="Z816" s="201"/>
      <c r="AA816" s="201"/>
      <c r="AB816" s="201"/>
      <c r="AC816" s="201"/>
      <c r="AD816" s="201"/>
    </row>
    <row r="817" spans="1:30" ht="15">
      <c r="A817" s="209"/>
      <c r="B817" s="209"/>
      <c r="C817" s="201"/>
      <c r="D817" s="201"/>
      <c r="E817" s="201"/>
      <c r="F817" s="201"/>
      <c r="G817" s="201"/>
      <c r="H817" s="210"/>
      <c r="I817" s="201"/>
      <c r="J817" s="201"/>
      <c r="K817" s="201"/>
      <c r="L817" s="201"/>
      <c r="M817" s="201"/>
      <c r="N817" s="201"/>
      <c r="O817" s="201"/>
      <c r="P817" s="201"/>
      <c r="Q817" s="201"/>
      <c r="R817" s="201"/>
      <c r="S817" s="201"/>
      <c r="T817" s="201"/>
      <c r="U817" s="201"/>
      <c r="V817" s="201"/>
      <c r="W817" s="201"/>
      <c r="X817" s="201"/>
      <c r="Y817" s="201"/>
      <c r="Z817" s="201"/>
      <c r="AA817" s="201"/>
      <c r="AB817" s="201"/>
      <c r="AC817" s="201"/>
      <c r="AD817" s="201"/>
    </row>
    <row r="818" spans="1:30" ht="15">
      <c r="A818" s="209"/>
      <c r="B818" s="209"/>
      <c r="C818" s="201"/>
      <c r="D818" s="201"/>
      <c r="E818" s="201"/>
      <c r="F818" s="201"/>
      <c r="G818" s="201"/>
      <c r="H818" s="210"/>
      <c r="I818" s="201"/>
      <c r="J818" s="201"/>
      <c r="K818" s="201"/>
      <c r="L818" s="201"/>
      <c r="M818" s="201"/>
      <c r="N818" s="201"/>
      <c r="O818" s="201"/>
      <c r="P818" s="201"/>
      <c r="Q818" s="201"/>
      <c r="R818" s="201"/>
      <c r="S818" s="201"/>
      <c r="T818" s="201"/>
      <c r="U818" s="201"/>
      <c r="V818" s="201"/>
      <c r="W818" s="201"/>
      <c r="X818" s="201"/>
      <c r="Y818" s="201"/>
      <c r="Z818" s="201"/>
      <c r="AA818" s="201"/>
      <c r="AB818" s="201"/>
      <c r="AC818" s="201"/>
      <c r="AD818" s="201"/>
    </row>
    <row r="819" spans="1:30" ht="15">
      <c r="A819" s="209"/>
      <c r="B819" s="209"/>
      <c r="C819" s="201"/>
      <c r="D819" s="201"/>
      <c r="E819" s="201"/>
      <c r="F819" s="201"/>
      <c r="G819" s="201"/>
      <c r="H819" s="210"/>
      <c r="I819" s="201"/>
      <c r="J819" s="201"/>
      <c r="K819" s="201"/>
      <c r="L819" s="201"/>
      <c r="M819" s="201"/>
      <c r="N819" s="201"/>
      <c r="O819" s="201"/>
      <c r="P819" s="201"/>
      <c r="Q819" s="201"/>
      <c r="R819" s="201"/>
      <c r="S819" s="201"/>
      <c r="T819" s="201"/>
      <c r="U819" s="201"/>
      <c r="V819" s="201"/>
      <c r="W819" s="201"/>
      <c r="X819" s="201"/>
      <c r="Y819" s="201"/>
      <c r="Z819" s="201"/>
      <c r="AA819" s="201"/>
      <c r="AB819" s="201"/>
      <c r="AC819" s="201"/>
      <c r="AD819" s="201"/>
    </row>
    <row r="820" spans="1:30" ht="15">
      <c r="A820" s="209"/>
      <c r="B820" s="209"/>
      <c r="C820" s="201"/>
      <c r="D820" s="201"/>
      <c r="E820" s="201"/>
      <c r="F820" s="201"/>
      <c r="G820" s="201"/>
      <c r="H820" s="210"/>
      <c r="I820" s="201"/>
      <c r="J820" s="201"/>
      <c r="K820" s="201"/>
      <c r="L820" s="201"/>
      <c r="M820" s="201"/>
      <c r="N820" s="201"/>
      <c r="O820" s="201"/>
      <c r="P820" s="201"/>
      <c r="Q820" s="201"/>
      <c r="R820" s="201"/>
      <c r="S820" s="201"/>
      <c r="T820" s="201"/>
      <c r="U820" s="201"/>
      <c r="V820" s="201"/>
      <c r="W820" s="201"/>
      <c r="X820" s="201"/>
      <c r="Y820" s="201"/>
      <c r="Z820" s="201"/>
      <c r="AA820" s="201"/>
      <c r="AB820" s="201"/>
      <c r="AC820" s="201"/>
      <c r="AD820" s="201"/>
    </row>
    <row r="821" spans="1:30" ht="15">
      <c r="A821" s="209"/>
      <c r="B821" s="209"/>
      <c r="C821" s="201"/>
      <c r="D821" s="201"/>
      <c r="E821" s="201"/>
      <c r="F821" s="201"/>
      <c r="G821" s="201"/>
      <c r="H821" s="210"/>
      <c r="I821" s="201"/>
      <c r="J821" s="201"/>
      <c r="K821" s="201"/>
      <c r="L821" s="201"/>
      <c r="M821" s="201"/>
      <c r="N821" s="201"/>
      <c r="O821" s="201"/>
      <c r="P821" s="201"/>
      <c r="Q821" s="201"/>
      <c r="R821" s="201"/>
      <c r="S821" s="201"/>
      <c r="T821" s="201"/>
      <c r="U821" s="201"/>
      <c r="V821" s="201"/>
      <c r="W821" s="201"/>
      <c r="X821" s="201"/>
      <c r="Y821" s="201"/>
      <c r="Z821" s="201"/>
      <c r="AA821" s="201"/>
      <c r="AB821" s="201"/>
      <c r="AC821" s="201"/>
      <c r="AD821" s="201"/>
    </row>
    <row r="822" spans="1:30" ht="15">
      <c r="A822" s="209"/>
      <c r="B822" s="209"/>
      <c r="C822" s="201"/>
      <c r="D822" s="201"/>
      <c r="E822" s="201"/>
      <c r="F822" s="201"/>
      <c r="G822" s="201"/>
      <c r="H822" s="210"/>
      <c r="I822" s="201"/>
      <c r="J822" s="201"/>
      <c r="K822" s="201"/>
      <c r="L822" s="201"/>
      <c r="M822" s="201"/>
      <c r="N822" s="201"/>
      <c r="O822" s="201"/>
      <c r="P822" s="201"/>
      <c r="Q822" s="201"/>
      <c r="R822" s="201"/>
      <c r="S822" s="201"/>
      <c r="T822" s="201"/>
      <c r="U822" s="201"/>
      <c r="V822" s="201"/>
      <c r="W822" s="201"/>
      <c r="X822" s="201"/>
      <c r="Y822" s="201"/>
      <c r="Z822" s="201"/>
      <c r="AA822" s="201"/>
      <c r="AB822" s="201"/>
      <c r="AC822" s="201"/>
      <c r="AD822" s="201"/>
    </row>
    <row r="823" spans="1:30" ht="15">
      <c r="A823" s="209"/>
      <c r="B823" s="209"/>
      <c r="C823" s="201"/>
      <c r="D823" s="201"/>
      <c r="E823" s="201"/>
      <c r="F823" s="201"/>
      <c r="G823" s="201"/>
      <c r="H823" s="210"/>
      <c r="I823" s="201"/>
      <c r="J823" s="201"/>
      <c r="K823" s="201"/>
      <c r="L823" s="201"/>
      <c r="M823" s="201"/>
      <c r="N823" s="201"/>
      <c r="O823" s="201"/>
      <c r="P823" s="201"/>
      <c r="Q823" s="201"/>
      <c r="R823" s="201"/>
      <c r="S823" s="201"/>
      <c r="T823" s="201"/>
      <c r="U823" s="201"/>
      <c r="V823" s="201"/>
      <c r="W823" s="201"/>
      <c r="X823" s="201"/>
      <c r="Y823" s="201"/>
      <c r="Z823" s="201"/>
      <c r="AA823" s="201"/>
      <c r="AB823" s="201"/>
      <c r="AC823" s="201"/>
      <c r="AD823" s="201"/>
    </row>
    <row r="824" spans="1:30" ht="15">
      <c r="A824" s="209"/>
      <c r="B824" s="209"/>
      <c r="C824" s="201"/>
      <c r="D824" s="201"/>
      <c r="E824" s="201"/>
      <c r="F824" s="201"/>
      <c r="G824" s="201"/>
      <c r="H824" s="210"/>
      <c r="I824" s="201"/>
      <c r="J824" s="201"/>
      <c r="K824" s="201"/>
      <c r="L824" s="201"/>
      <c r="M824" s="201"/>
      <c r="N824" s="201"/>
      <c r="O824" s="201"/>
      <c r="P824" s="201"/>
      <c r="Q824" s="201"/>
      <c r="R824" s="201"/>
      <c r="S824" s="201"/>
      <c r="T824" s="201"/>
      <c r="U824" s="201"/>
      <c r="V824" s="201"/>
      <c r="W824" s="201"/>
      <c r="X824" s="201"/>
      <c r="Y824" s="201"/>
      <c r="Z824" s="201"/>
      <c r="AA824" s="201"/>
      <c r="AB824" s="201"/>
      <c r="AC824" s="201"/>
      <c r="AD824" s="201"/>
    </row>
    <row r="825" spans="1:30" ht="15">
      <c r="A825" s="209"/>
      <c r="B825" s="209"/>
      <c r="C825" s="201"/>
      <c r="D825" s="201"/>
      <c r="E825" s="201"/>
      <c r="F825" s="201"/>
      <c r="G825" s="201"/>
      <c r="H825" s="210"/>
      <c r="I825" s="201"/>
      <c r="J825" s="201"/>
      <c r="K825" s="201"/>
      <c r="L825" s="201"/>
      <c r="M825" s="201"/>
      <c r="N825" s="201"/>
      <c r="O825" s="201"/>
      <c r="P825" s="201"/>
      <c r="Q825" s="201"/>
      <c r="R825" s="201"/>
      <c r="S825" s="201"/>
      <c r="T825" s="201"/>
      <c r="U825" s="201"/>
      <c r="V825" s="201"/>
      <c r="W825" s="201"/>
      <c r="X825" s="201"/>
      <c r="Y825" s="201"/>
      <c r="Z825" s="201"/>
      <c r="AA825" s="201"/>
      <c r="AB825" s="201"/>
      <c r="AC825" s="201"/>
      <c r="AD825" s="201"/>
    </row>
    <row r="826" spans="1:30" ht="15">
      <c r="A826" s="209"/>
      <c r="B826" s="209"/>
      <c r="C826" s="201"/>
      <c r="D826" s="201"/>
      <c r="E826" s="201"/>
      <c r="F826" s="201"/>
      <c r="G826" s="201"/>
      <c r="H826" s="210"/>
      <c r="I826" s="201"/>
      <c r="J826" s="201"/>
      <c r="K826" s="201"/>
      <c r="L826" s="201"/>
      <c r="M826" s="201"/>
      <c r="N826" s="201"/>
      <c r="O826" s="201"/>
      <c r="P826" s="201"/>
      <c r="Q826" s="201"/>
      <c r="R826" s="201"/>
      <c r="S826" s="201"/>
      <c r="T826" s="201"/>
      <c r="U826" s="201"/>
      <c r="V826" s="201"/>
      <c r="W826" s="201"/>
      <c r="X826" s="201"/>
      <c r="Y826" s="201"/>
      <c r="Z826" s="201"/>
      <c r="AA826" s="201"/>
      <c r="AB826" s="201"/>
      <c r="AC826" s="201"/>
      <c r="AD826" s="201"/>
    </row>
    <row r="827" spans="1:30" ht="15">
      <c r="A827" s="209"/>
      <c r="B827" s="209"/>
      <c r="C827" s="201"/>
      <c r="D827" s="201"/>
      <c r="E827" s="201"/>
      <c r="F827" s="201"/>
      <c r="G827" s="201"/>
      <c r="H827" s="210"/>
      <c r="I827" s="201"/>
      <c r="J827" s="201"/>
      <c r="K827" s="201"/>
      <c r="L827" s="201"/>
      <c r="M827" s="201"/>
      <c r="N827" s="201"/>
      <c r="O827" s="201"/>
      <c r="P827" s="201"/>
      <c r="Q827" s="201"/>
      <c r="R827" s="201"/>
      <c r="S827" s="201"/>
      <c r="T827" s="201"/>
      <c r="U827" s="201"/>
      <c r="V827" s="201"/>
      <c r="W827" s="201"/>
      <c r="X827" s="201"/>
      <c r="Y827" s="201"/>
      <c r="Z827" s="201"/>
      <c r="AA827" s="201"/>
      <c r="AB827" s="201"/>
      <c r="AC827" s="201"/>
      <c r="AD827" s="201"/>
    </row>
    <row r="828" spans="1:30" ht="15">
      <c r="A828" s="209"/>
      <c r="B828" s="209"/>
      <c r="C828" s="201"/>
      <c r="D828" s="201"/>
      <c r="E828" s="201"/>
      <c r="F828" s="201"/>
      <c r="G828" s="201"/>
      <c r="H828" s="210"/>
      <c r="I828" s="201"/>
      <c r="J828" s="201"/>
      <c r="K828" s="201"/>
      <c r="L828" s="201"/>
      <c r="M828" s="201"/>
      <c r="N828" s="201"/>
      <c r="O828" s="201"/>
      <c r="P828" s="201"/>
      <c r="Q828" s="201"/>
      <c r="R828" s="201"/>
      <c r="S828" s="201"/>
      <c r="T828" s="201"/>
      <c r="U828" s="201"/>
      <c r="V828" s="201"/>
      <c r="W828" s="201"/>
      <c r="X828" s="201"/>
      <c r="Y828" s="201"/>
      <c r="Z828" s="201"/>
      <c r="AA828" s="201"/>
      <c r="AB828" s="201"/>
      <c r="AC828" s="201"/>
      <c r="AD828" s="201"/>
    </row>
    <row r="829" spans="1:30" ht="15">
      <c r="A829" s="209"/>
      <c r="B829" s="209"/>
      <c r="C829" s="201"/>
      <c r="D829" s="201"/>
      <c r="E829" s="201"/>
      <c r="F829" s="201"/>
      <c r="G829" s="201"/>
      <c r="H829" s="210"/>
      <c r="I829" s="201"/>
      <c r="J829" s="201"/>
      <c r="K829" s="201"/>
      <c r="L829" s="201"/>
      <c r="M829" s="201"/>
      <c r="N829" s="201"/>
      <c r="O829" s="201"/>
      <c r="P829" s="201"/>
      <c r="Q829" s="201"/>
      <c r="R829" s="201"/>
      <c r="S829" s="201"/>
      <c r="T829" s="201"/>
      <c r="U829" s="201"/>
      <c r="V829" s="201"/>
      <c r="W829" s="201"/>
      <c r="X829" s="201"/>
      <c r="Y829" s="201"/>
      <c r="Z829" s="201"/>
      <c r="AA829" s="201"/>
      <c r="AB829" s="201"/>
      <c r="AC829" s="201"/>
      <c r="AD829" s="201"/>
    </row>
    <row r="830" spans="1:30" ht="15">
      <c r="A830" s="209"/>
      <c r="B830" s="209"/>
      <c r="C830" s="201"/>
      <c r="D830" s="201"/>
      <c r="E830" s="201"/>
      <c r="F830" s="201"/>
      <c r="G830" s="201"/>
      <c r="H830" s="210"/>
      <c r="I830" s="201"/>
      <c r="J830" s="201"/>
      <c r="K830" s="201"/>
      <c r="L830" s="201"/>
      <c r="M830" s="201"/>
      <c r="N830" s="201"/>
      <c r="O830" s="201"/>
      <c r="P830" s="201"/>
      <c r="Q830" s="201"/>
      <c r="R830" s="201"/>
      <c r="S830" s="201"/>
      <c r="T830" s="201"/>
      <c r="U830" s="201"/>
      <c r="V830" s="201"/>
      <c r="W830" s="201"/>
      <c r="X830" s="201"/>
      <c r="Y830" s="201"/>
      <c r="Z830" s="201"/>
      <c r="AA830" s="201"/>
      <c r="AB830" s="201"/>
      <c r="AC830" s="201"/>
      <c r="AD830" s="201"/>
    </row>
    <row r="831" spans="1:30" ht="15">
      <c r="A831" s="209"/>
      <c r="B831" s="209"/>
      <c r="C831" s="201"/>
      <c r="D831" s="201"/>
      <c r="E831" s="201"/>
      <c r="F831" s="201"/>
      <c r="G831" s="201"/>
      <c r="H831" s="210"/>
      <c r="I831" s="201"/>
      <c r="J831" s="201"/>
      <c r="K831" s="201"/>
      <c r="L831" s="201"/>
      <c r="M831" s="201"/>
      <c r="N831" s="201"/>
      <c r="O831" s="201"/>
      <c r="P831" s="201"/>
      <c r="Q831" s="201"/>
      <c r="R831" s="201"/>
      <c r="S831" s="201"/>
      <c r="T831" s="201"/>
      <c r="U831" s="201"/>
      <c r="V831" s="201"/>
      <c r="W831" s="201"/>
      <c r="X831" s="201"/>
      <c r="Y831" s="201"/>
      <c r="Z831" s="201"/>
      <c r="AA831" s="201"/>
      <c r="AB831" s="201"/>
      <c r="AC831" s="201"/>
      <c r="AD831" s="201"/>
    </row>
    <row r="832" spans="1:30" ht="15">
      <c r="A832" s="209"/>
      <c r="B832" s="209"/>
      <c r="C832" s="201"/>
      <c r="D832" s="201"/>
      <c r="E832" s="201"/>
      <c r="F832" s="201"/>
      <c r="G832" s="201"/>
      <c r="H832" s="210"/>
      <c r="I832" s="201"/>
      <c r="J832" s="201"/>
      <c r="K832" s="201"/>
      <c r="L832" s="201"/>
      <c r="M832" s="201"/>
      <c r="N832" s="201"/>
      <c r="O832" s="201"/>
      <c r="P832" s="201"/>
      <c r="Q832" s="201"/>
      <c r="R832" s="201"/>
      <c r="S832" s="201"/>
      <c r="T832" s="201"/>
      <c r="U832" s="201"/>
      <c r="V832" s="201"/>
      <c r="W832" s="201"/>
      <c r="X832" s="201"/>
      <c r="Y832" s="201"/>
      <c r="Z832" s="201"/>
      <c r="AA832" s="201"/>
      <c r="AB832" s="201"/>
      <c r="AC832" s="201"/>
      <c r="AD832" s="201"/>
    </row>
    <row r="833" spans="1:30" ht="15">
      <c r="A833" s="209"/>
      <c r="B833" s="209"/>
      <c r="C833" s="201"/>
      <c r="D833" s="201"/>
      <c r="E833" s="201"/>
      <c r="F833" s="201"/>
      <c r="G833" s="201"/>
      <c r="H833" s="210"/>
      <c r="I833" s="201"/>
      <c r="J833" s="201"/>
      <c r="K833" s="201"/>
      <c r="L833" s="201"/>
      <c r="M833" s="201"/>
      <c r="N833" s="201"/>
      <c r="O833" s="201"/>
      <c r="P833" s="201"/>
      <c r="Q833" s="201"/>
      <c r="R833" s="201"/>
      <c r="S833" s="201"/>
      <c r="T833" s="201"/>
      <c r="U833" s="201"/>
      <c r="V833" s="201"/>
      <c r="W833" s="201"/>
      <c r="X833" s="201"/>
      <c r="Y833" s="201"/>
      <c r="Z833" s="201"/>
      <c r="AA833" s="201"/>
      <c r="AB833" s="201"/>
      <c r="AC833" s="201"/>
      <c r="AD833" s="201"/>
    </row>
    <row r="834" spans="1:30" ht="15">
      <c r="A834" s="209"/>
      <c r="B834" s="209"/>
      <c r="C834" s="201"/>
      <c r="D834" s="201"/>
      <c r="E834" s="201"/>
      <c r="F834" s="201"/>
      <c r="G834" s="201"/>
      <c r="H834" s="210"/>
      <c r="I834" s="201"/>
      <c r="J834" s="201"/>
      <c r="K834" s="201"/>
      <c r="L834" s="201"/>
      <c r="M834" s="201"/>
      <c r="N834" s="201"/>
      <c r="O834" s="201"/>
      <c r="P834" s="201"/>
      <c r="Q834" s="201"/>
      <c r="R834" s="201"/>
      <c r="S834" s="201"/>
      <c r="T834" s="201"/>
      <c r="U834" s="201"/>
      <c r="V834" s="201"/>
      <c r="W834" s="201"/>
      <c r="X834" s="201"/>
      <c r="Y834" s="201"/>
      <c r="Z834" s="201"/>
      <c r="AA834" s="201"/>
      <c r="AB834" s="201"/>
      <c r="AC834" s="201"/>
      <c r="AD834" s="201"/>
    </row>
    <row r="835" spans="1:30" ht="15">
      <c r="A835" s="209"/>
      <c r="B835" s="209"/>
      <c r="C835" s="201"/>
      <c r="D835" s="201"/>
      <c r="E835" s="201"/>
      <c r="F835" s="201"/>
      <c r="G835" s="201"/>
      <c r="H835" s="210"/>
      <c r="I835" s="201"/>
      <c r="J835" s="201"/>
      <c r="K835" s="201"/>
      <c r="L835" s="201"/>
      <c r="M835" s="201"/>
      <c r="N835" s="201"/>
      <c r="O835" s="201"/>
      <c r="P835" s="201"/>
      <c r="Q835" s="201"/>
      <c r="R835" s="201"/>
      <c r="S835" s="201"/>
      <c r="T835" s="201"/>
      <c r="U835" s="201"/>
      <c r="V835" s="201"/>
      <c r="W835" s="201"/>
      <c r="X835" s="201"/>
      <c r="Y835" s="201"/>
      <c r="Z835" s="201"/>
      <c r="AA835" s="201"/>
      <c r="AB835" s="201"/>
      <c r="AC835" s="201"/>
      <c r="AD835" s="201"/>
    </row>
    <row r="836" spans="1:30" ht="15">
      <c r="A836" s="209"/>
      <c r="B836" s="209"/>
      <c r="C836" s="201"/>
      <c r="D836" s="201"/>
      <c r="E836" s="201"/>
      <c r="F836" s="201"/>
      <c r="G836" s="201"/>
      <c r="H836" s="210"/>
      <c r="I836" s="201"/>
      <c r="J836" s="201"/>
      <c r="K836" s="201"/>
      <c r="L836" s="201"/>
      <c r="M836" s="201"/>
      <c r="N836" s="201"/>
      <c r="O836" s="201"/>
      <c r="P836" s="201"/>
      <c r="Q836" s="201"/>
      <c r="R836" s="201"/>
      <c r="S836" s="201"/>
      <c r="T836" s="201"/>
      <c r="U836" s="201"/>
      <c r="V836" s="201"/>
      <c r="W836" s="201"/>
      <c r="X836" s="201"/>
      <c r="Y836" s="201"/>
      <c r="Z836" s="201"/>
      <c r="AA836" s="201"/>
      <c r="AB836" s="201"/>
      <c r="AC836" s="201"/>
      <c r="AD836" s="201"/>
    </row>
    <row r="837" spans="1:30" ht="15">
      <c r="A837" s="209"/>
      <c r="B837" s="209"/>
      <c r="C837" s="201"/>
      <c r="D837" s="201"/>
      <c r="E837" s="201"/>
      <c r="F837" s="201"/>
      <c r="G837" s="201"/>
      <c r="H837" s="210"/>
      <c r="I837" s="201"/>
      <c r="J837" s="201"/>
      <c r="K837" s="201"/>
      <c r="L837" s="201"/>
      <c r="M837" s="201"/>
      <c r="N837" s="201"/>
      <c r="O837" s="201"/>
      <c r="P837" s="201"/>
      <c r="Q837" s="201"/>
      <c r="R837" s="201"/>
      <c r="S837" s="201"/>
      <c r="T837" s="201"/>
      <c r="U837" s="201"/>
      <c r="V837" s="201"/>
      <c r="W837" s="201"/>
      <c r="X837" s="201"/>
      <c r="Y837" s="201"/>
      <c r="Z837" s="201"/>
      <c r="AA837" s="201"/>
      <c r="AB837" s="201"/>
      <c r="AC837" s="201"/>
      <c r="AD837" s="201"/>
    </row>
    <row r="838" spans="1:30" ht="15">
      <c r="A838" s="209"/>
      <c r="B838" s="209"/>
      <c r="C838" s="201"/>
      <c r="D838" s="201"/>
      <c r="E838" s="201"/>
      <c r="F838" s="201"/>
      <c r="G838" s="201"/>
      <c r="H838" s="210"/>
      <c r="I838" s="201"/>
      <c r="J838" s="201"/>
      <c r="K838" s="201"/>
      <c r="L838" s="201"/>
      <c r="M838" s="201"/>
      <c r="N838" s="201"/>
      <c r="O838" s="201"/>
      <c r="P838" s="201"/>
      <c r="Q838" s="201"/>
      <c r="R838" s="201"/>
      <c r="S838" s="201"/>
      <c r="T838" s="201"/>
      <c r="U838" s="201"/>
      <c r="V838" s="201"/>
      <c r="W838" s="201"/>
      <c r="X838" s="201"/>
      <c r="Y838" s="201"/>
      <c r="Z838" s="201"/>
      <c r="AA838" s="201"/>
      <c r="AB838" s="201"/>
      <c r="AC838" s="201"/>
      <c r="AD838" s="201"/>
    </row>
    <row r="839" spans="1:30" ht="15">
      <c r="A839" s="209"/>
      <c r="B839" s="209"/>
      <c r="C839" s="201"/>
      <c r="D839" s="201"/>
      <c r="E839" s="201"/>
      <c r="F839" s="201"/>
      <c r="G839" s="201"/>
      <c r="H839" s="210"/>
      <c r="I839" s="201"/>
      <c r="J839" s="201"/>
      <c r="K839" s="201"/>
      <c r="L839" s="201"/>
      <c r="M839" s="201"/>
      <c r="N839" s="201"/>
      <c r="O839" s="201"/>
      <c r="P839" s="201"/>
      <c r="Q839" s="201"/>
      <c r="R839" s="201"/>
      <c r="S839" s="201"/>
      <c r="T839" s="201"/>
      <c r="U839" s="201"/>
      <c r="V839" s="201"/>
      <c r="W839" s="201"/>
      <c r="X839" s="201"/>
      <c r="Y839" s="201"/>
      <c r="Z839" s="201"/>
      <c r="AA839" s="201"/>
      <c r="AB839" s="201"/>
      <c r="AC839" s="201"/>
      <c r="AD839" s="201"/>
    </row>
    <row r="840" spans="1:30" ht="15">
      <c r="A840" s="209"/>
      <c r="B840" s="209"/>
      <c r="C840" s="201"/>
      <c r="D840" s="201"/>
      <c r="E840" s="201"/>
      <c r="F840" s="201"/>
      <c r="G840" s="201"/>
      <c r="H840" s="210"/>
      <c r="I840" s="201"/>
      <c r="J840" s="201"/>
      <c r="K840" s="201"/>
      <c r="L840" s="201"/>
      <c r="M840" s="201"/>
      <c r="N840" s="201"/>
      <c r="O840" s="201"/>
      <c r="P840" s="201"/>
      <c r="Q840" s="201"/>
      <c r="R840" s="201"/>
      <c r="S840" s="201"/>
      <c r="T840" s="201"/>
      <c r="U840" s="201"/>
      <c r="V840" s="201"/>
      <c r="W840" s="201"/>
      <c r="X840" s="201"/>
      <c r="Y840" s="201"/>
      <c r="Z840" s="201"/>
      <c r="AA840" s="201"/>
      <c r="AB840" s="201"/>
      <c r="AC840" s="201"/>
      <c r="AD840" s="201"/>
    </row>
    <row r="841" spans="1:30" ht="15">
      <c r="A841" s="209"/>
      <c r="B841" s="209"/>
      <c r="C841" s="201"/>
      <c r="D841" s="201"/>
      <c r="E841" s="201"/>
      <c r="F841" s="201"/>
      <c r="G841" s="201"/>
      <c r="H841" s="210"/>
      <c r="I841" s="201"/>
      <c r="J841" s="201"/>
      <c r="K841" s="201"/>
      <c r="L841" s="201"/>
      <c r="M841" s="201"/>
      <c r="N841" s="201"/>
      <c r="O841" s="201"/>
      <c r="P841" s="201"/>
      <c r="Q841" s="201"/>
      <c r="R841" s="201"/>
      <c r="S841" s="201"/>
      <c r="T841" s="201"/>
      <c r="U841" s="201"/>
      <c r="V841" s="201"/>
      <c r="W841" s="201"/>
      <c r="X841" s="201"/>
      <c r="Y841" s="201"/>
      <c r="Z841" s="201"/>
      <c r="AA841" s="201"/>
      <c r="AB841" s="201"/>
      <c r="AC841" s="201"/>
      <c r="AD841" s="201"/>
    </row>
    <row r="842" spans="1:30" ht="15">
      <c r="A842" s="209"/>
      <c r="B842" s="209"/>
      <c r="C842" s="201"/>
      <c r="D842" s="201"/>
      <c r="E842" s="201"/>
      <c r="F842" s="201"/>
      <c r="G842" s="201"/>
      <c r="H842" s="210"/>
      <c r="I842" s="201"/>
      <c r="J842" s="201"/>
      <c r="K842" s="201"/>
      <c r="L842" s="201"/>
      <c r="M842" s="201"/>
      <c r="N842" s="201"/>
      <c r="O842" s="201"/>
      <c r="P842" s="201"/>
      <c r="Q842" s="201"/>
      <c r="R842" s="201"/>
      <c r="S842" s="201"/>
      <c r="T842" s="201"/>
      <c r="U842" s="201"/>
      <c r="V842" s="201"/>
      <c r="W842" s="201"/>
      <c r="X842" s="201"/>
      <c r="Y842" s="201"/>
      <c r="Z842" s="201"/>
      <c r="AA842" s="201"/>
      <c r="AB842" s="201"/>
      <c r="AC842" s="201"/>
      <c r="AD842" s="201"/>
    </row>
    <row r="843" spans="1:30" ht="15">
      <c r="A843" s="209"/>
      <c r="B843" s="209"/>
      <c r="C843" s="201"/>
      <c r="D843" s="201"/>
      <c r="E843" s="201"/>
      <c r="F843" s="201"/>
      <c r="G843" s="201"/>
      <c r="H843" s="210"/>
      <c r="I843" s="201"/>
      <c r="J843" s="201"/>
      <c r="K843" s="201"/>
      <c r="L843" s="201"/>
      <c r="M843" s="201"/>
      <c r="N843" s="201"/>
      <c r="O843" s="201"/>
      <c r="P843" s="201"/>
      <c r="Q843" s="201"/>
      <c r="R843" s="201"/>
      <c r="S843" s="201"/>
      <c r="T843" s="201"/>
      <c r="U843" s="201"/>
      <c r="V843" s="201"/>
      <c r="W843" s="201"/>
      <c r="X843" s="201"/>
      <c r="Y843" s="201"/>
      <c r="Z843" s="201"/>
      <c r="AA843" s="201"/>
      <c r="AB843" s="201"/>
      <c r="AC843" s="201"/>
      <c r="AD843" s="201"/>
    </row>
    <row r="844" spans="1:30" ht="15">
      <c r="A844" s="209"/>
      <c r="B844" s="209"/>
      <c r="C844" s="201"/>
      <c r="D844" s="201"/>
      <c r="E844" s="201"/>
      <c r="F844" s="201"/>
      <c r="G844" s="201"/>
      <c r="H844" s="210"/>
      <c r="I844" s="201"/>
      <c r="J844" s="201"/>
      <c r="K844" s="201"/>
      <c r="L844" s="201"/>
      <c r="M844" s="201"/>
      <c r="N844" s="201"/>
      <c r="O844" s="201"/>
      <c r="P844" s="201"/>
      <c r="Q844" s="201"/>
      <c r="R844" s="201"/>
      <c r="S844" s="201"/>
      <c r="T844" s="201"/>
      <c r="U844" s="201"/>
      <c r="V844" s="201"/>
      <c r="W844" s="201"/>
      <c r="X844" s="201"/>
      <c r="Y844" s="201"/>
      <c r="Z844" s="201"/>
      <c r="AA844" s="201"/>
      <c r="AB844" s="201"/>
      <c r="AC844" s="201"/>
      <c r="AD844" s="201"/>
    </row>
    <row r="845" spans="1:30" ht="15">
      <c r="A845" s="209"/>
      <c r="B845" s="209"/>
      <c r="C845" s="201"/>
      <c r="D845" s="201"/>
      <c r="E845" s="201"/>
      <c r="F845" s="201"/>
      <c r="G845" s="201"/>
      <c r="H845" s="210"/>
      <c r="I845" s="201"/>
      <c r="J845" s="201"/>
      <c r="K845" s="201"/>
      <c r="L845" s="201"/>
      <c r="M845" s="201"/>
      <c r="N845" s="201"/>
      <c r="O845" s="201"/>
      <c r="P845" s="201"/>
      <c r="Q845" s="201"/>
      <c r="R845" s="201"/>
      <c r="S845" s="201"/>
      <c r="T845" s="201"/>
      <c r="U845" s="201"/>
      <c r="V845" s="201"/>
      <c r="W845" s="201"/>
      <c r="X845" s="201"/>
      <c r="Y845" s="201"/>
      <c r="Z845" s="201"/>
      <c r="AA845" s="201"/>
      <c r="AB845" s="201"/>
      <c r="AC845" s="201"/>
      <c r="AD845" s="201"/>
    </row>
    <row r="846" spans="1:30" ht="15">
      <c r="A846" s="209"/>
      <c r="B846" s="209"/>
      <c r="C846" s="201"/>
      <c r="D846" s="201"/>
      <c r="E846" s="201"/>
      <c r="F846" s="201"/>
      <c r="G846" s="201"/>
      <c r="H846" s="210"/>
      <c r="I846" s="201"/>
      <c r="J846" s="201"/>
      <c r="K846" s="201"/>
      <c r="L846" s="201"/>
      <c r="M846" s="201"/>
      <c r="N846" s="201"/>
      <c r="O846" s="201"/>
      <c r="P846" s="201"/>
      <c r="Q846" s="201"/>
      <c r="R846" s="201"/>
      <c r="S846" s="201"/>
      <c r="T846" s="201"/>
      <c r="U846" s="201"/>
      <c r="V846" s="201"/>
      <c r="W846" s="201"/>
      <c r="X846" s="201"/>
      <c r="Y846" s="201"/>
      <c r="Z846" s="201"/>
      <c r="AA846" s="201"/>
      <c r="AB846" s="201"/>
      <c r="AC846" s="201"/>
      <c r="AD846" s="201"/>
    </row>
    <row r="847" spans="1:30" ht="15">
      <c r="A847" s="209"/>
      <c r="B847" s="209"/>
      <c r="C847" s="201"/>
      <c r="D847" s="201"/>
      <c r="E847" s="201"/>
      <c r="F847" s="201"/>
      <c r="G847" s="201"/>
      <c r="H847" s="210"/>
      <c r="I847" s="201"/>
      <c r="J847" s="201"/>
      <c r="K847" s="201"/>
      <c r="L847" s="201"/>
      <c r="M847" s="201"/>
      <c r="N847" s="201"/>
      <c r="O847" s="201"/>
      <c r="P847" s="201"/>
      <c r="Q847" s="201"/>
      <c r="R847" s="201"/>
      <c r="S847" s="201"/>
      <c r="T847" s="201"/>
      <c r="U847" s="201"/>
      <c r="V847" s="201"/>
      <c r="W847" s="201"/>
      <c r="X847" s="201"/>
      <c r="Y847" s="201"/>
      <c r="Z847" s="201"/>
      <c r="AA847" s="201"/>
      <c r="AB847" s="201"/>
      <c r="AC847" s="201"/>
      <c r="AD847" s="201"/>
    </row>
    <row r="848" spans="1:30" ht="15">
      <c r="A848" s="209"/>
      <c r="B848" s="209"/>
      <c r="C848" s="201"/>
      <c r="D848" s="201"/>
      <c r="E848" s="201"/>
      <c r="F848" s="201"/>
      <c r="G848" s="201"/>
      <c r="H848" s="210"/>
      <c r="I848" s="201"/>
      <c r="J848" s="201"/>
      <c r="K848" s="201"/>
      <c r="L848" s="201"/>
      <c r="M848" s="201"/>
      <c r="N848" s="201"/>
      <c r="O848" s="201"/>
      <c r="P848" s="201"/>
      <c r="Q848" s="201"/>
      <c r="R848" s="201"/>
      <c r="S848" s="201"/>
      <c r="T848" s="201"/>
      <c r="U848" s="201"/>
      <c r="V848" s="201"/>
      <c r="W848" s="201"/>
      <c r="X848" s="201"/>
      <c r="Y848" s="201"/>
      <c r="Z848" s="201"/>
      <c r="AA848" s="201"/>
      <c r="AB848" s="201"/>
      <c r="AC848" s="201"/>
      <c r="AD848" s="201"/>
    </row>
    <row r="849" spans="1:30" ht="15">
      <c r="A849" s="209"/>
      <c r="B849" s="209"/>
      <c r="C849" s="201"/>
      <c r="D849" s="201"/>
      <c r="E849" s="201"/>
      <c r="F849" s="201"/>
      <c r="G849" s="201"/>
      <c r="H849" s="210"/>
      <c r="I849" s="201"/>
      <c r="J849" s="201"/>
      <c r="K849" s="201"/>
      <c r="L849" s="201"/>
      <c r="M849" s="201"/>
      <c r="N849" s="201"/>
      <c r="O849" s="201"/>
      <c r="P849" s="201"/>
      <c r="Q849" s="201"/>
      <c r="R849" s="201"/>
      <c r="S849" s="201"/>
      <c r="T849" s="201"/>
      <c r="U849" s="201"/>
      <c r="V849" s="201"/>
      <c r="W849" s="201"/>
      <c r="X849" s="201"/>
      <c r="Y849" s="201"/>
      <c r="Z849" s="201"/>
      <c r="AA849" s="201"/>
      <c r="AB849" s="201"/>
      <c r="AC849" s="201"/>
      <c r="AD849" s="201"/>
    </row>
    <row r="850" spans="1:30" ht="15">
      <c r="A850" s="209"/>
      <c r="B850" s="209"/>
      <c r="C850" s="201"/>
      <c r="D850" s="201"/>
      <c r="E850" s="201"/>
      <c r="F850" s="201"/>
      <c r="G850" s="201"/>
      <c r="H850" s="210"/>
      <c r="I850" s="201"/>
      <c r="J850" s="201"/>
      <c r="K850" s="201"/>
      <c r="L850" s="201"/>
      <c r="M850" s="201"/>
      <c r="N850" s="201"/>
      <c r="O850" s="201"/>
      <c r="P850" s="201"/>
      <c r="Q850" s="201"/>
      <c r="R850" s="201"/>
      <c r="S850" s="201"/>
      <c r="T850" s="201"/>
      <c r="U850" s="201"/>
      <c r="V850" s="201"/>
      <c r="W850" s="201"/>
      <c r="X850" s="201"/>
      <c r="Y850" s="201"/>
      <c r="Z850" s="201"/>
      <c r="AA850" s="201"/>
      <c r="AB850" s="201"/>
      <c r="AC850" s="201"/>
      <c r="AD850" s="201"/>
    </row>
    <row r="851" spans="1:30" ht="15">
      <c r="A851" s="209"/>
      <c r="B851" s="209"/>
      <c r="C851" s="201"/>
      <c r="D851" s="201"/>
      <c r="E851" s="201"/>
      <c r="F851" s="201"/>
      <c r="G851" s="201"/>
      <c r="H851" s="210"/>
      <c r="I851" s="201"/>
      <c r="J851" s="201"/>
      <c r="K851" s="201"/>
      <c r="L851" s="201"/>
      <c r="M851" s="201"/>
      <c r="N851" s="201"/>
      <c r="O851" s="201"/>
      <c r="P851" s="201"/>
      <c r="Q851" s="201"/>
      <c r="R851" s="201"/>
      <c r="S851" s="201"/>
      <c r="T851" s="201"/>
      <c r="U851" s="201"/>
      <c r="V851" s="201"/>
      <c r="W851" s="201"/>
      <c r="X851" s="201"/>
      <c r="Y851" s="201"/>
      <c r="Z851" s="201"/>
      <c r="AA851" s="201"/>
      <c r="AB851" s="201"/>
      <c r="AC851" s="201"/>
      <c r="AD851" s="201"/>
    </row>
    <row r="852" spans="1:30" ht="15">
      <c r="A852" s="209"/>
      <c r="B852" s="209"/>
      <c r="C852" s="201"/>
      <c r="D852" s="201"/>
      <c r="E852" s="201"/>
      <c r="F852" s="201"/>
      <c r="G852" s="201"/>
      <c r="H852" s="210"/>
      <c r="I852" s="201"/>
      <c r="J852" s="201"/>
      <c r="K852" s="201"/>
      <c r="L852" s="201"/>
      <c r="M852" s="201"/>
      <c r="N852" s="201"/>
      <c r="O852" s="201"/>
      <c r="P852" s="201"/>
      <c r="Q852" s="201"/>
      <c r="R852" s="201"/>
      <c r="S852" s="201"/>
      <c r="T852" s="201"/>
      <c r="U852" s="201"/>
      <c r="V852" s="201"/>
      <c r="W852" s="201"/>
      <c r="X852" s="201"/>
      <c r="Y852" s="201"/>
      <c r="Z852" s="201"/>
      <c r="AA852" s="201"/>
      <c r="AB852" s="201"/>
      <c r="AC852" s="201"/>
      <c r="AD852" s="201"/>
    </row>
    <row r="853" spans="1:30" ht="15">
      <c r="A853" s="209"/>
      <c r="B853" s="209"/>
      <c r="C853" s="201"/>
      <c r="D853" s="201"/>
      <c r="E853" s="201"/>
      <c r="F853" s="201"/>
      <c r="G853" s="201"/>
      <c r="H853" s="210"/>
      <c r="I853" s="201"/>
      <c r="J853" s="201"/>
      <c r="K853" s="201"/>
      <c r="L853" s="201"/>
      <c r="M853" s="201"/>
      <c r="N853" s="201"/>
      <c r="O853" s="201"/>
      <c r="P853" s="201"/>
      <c r="Q853" s="201"/>
      <c r="R853" s="201"/>
      <c r="S853" s="201"/>
      <c r="T853" s="201"/>
      <c r="U853" s="201"/>
      <c r="V853" s="201"/>
      <c r="W853" s="201"/>
      <c r="X853" s="201"/>
      <c r="Y853" s="201"/>
      <c r="Z853" s="201"/>
      <c r="AA853" s="201"/>
      <c r="AB853" s="201"/>
      <c r="AC853" s="201"/>
      <c r="AD853" s="201"/>
    </row>
    <row r="854" spans="1:30" ht="15">
      <c r="A854" s="209"/>
      <c r="B854" s="209"/>
      <c r="C854" s="201"/>
      <c r="D854" s="201"/>
      <c r="E854" s="201"/>
      <c r="F854" s="201"/>
      <c r="G854" s="201"/>
      <c r="H854" s="210"/>
      <c r="I854" s="201"/>
      <c r="J854" s="201"/>
      <c r="K854" s="201"/>
      <c r="L854" s="201"/>
      <c r="M854" s="201"/>
      <c r="N854" s="201"/>
      <c r="O854" s="201"/>
      <c r="P854" s="201"/>
      <c r="Q854" s="201"/>
      <c r="R854" s="201"/>
      <c r="S854" s="201"/>
      <c r="T854" s="201"/>
      <c r="U854" s="201"/>
      <c r="V854" s="201"/>
      <c r="W854" s="201"/>
      <c r="X854" s="201"/>
      <c r="Y854" s="201"/>
      <c r="Z854" s="201"/>
      <c r="AA854" s="201"/>
      <c r="AB854" s="201"/>
      <c r="AC854" s="201"/>
      <c r="AD854" s="201"/>
    </row>
    <row r="855" spans="1:30" ht="15">
      <c r="A855" s="209"/>
      <c r="B855" s="209"/>
      <c r="C855" s="201"/>
      <c r="D855" s="201"/>
      <c r="E855" s="201"/>
      <c r="F855" s="201"/>
      <c r="G855" s="201"/>
      <c r="H855" s="210"/>
      <c r="I855" s="201"/>
      <c r="J855" s="201"/>
      <c r="K855" s="201"/>
      <c r="L855" s="201"/>
      <c r="M855" s="201"/>
      <c r="N855" s="201"/>
      <c r="O855" s="201"/>
      <c r="P855" s="201"/>
      <c r="Q855" s="201"/>
      <c r="R855" s="201"/>
      <c r="S855" s="201"/>
      <c r="T855" s="201"/>
      <c r="U855" s="201"/>
      <c r="V855" s="201"/>
      <c r="W855" s="201"/>
      <c r="X855" s="201"/>
      <c r="Y855" s="201"/>
      <c r="Z855" s="201"/>
      <c r="AA855" s="201"/>
      <c r="AB855" s="201"/>
      <c r="AC855" s="201"/>
      <c r="AD855" s="201"/>
    </row>
    <row r="856" spans="1:30" ht="15">
      <c r="A856" s="209"/>
      <c r="B856" s="209"/>
      <c r="C856" s="201"/>
      <c r="D856" s="201"/>
      <c r="E856" s="201"/>
      <c r="F856" s="201"/>
      <c r="G856" s="201"/>
      <c r="H856" s="210"/>
      <c r="I856" s="201"/>
      <c r="J856" s="201"/>
      <c r="K856" s="201"/>
      <c r="L856" s="201"/>
      <c r="M856" s="201"/>
      <c r="N856" s="201"/>
      <c r="O856" s="201"/>
      <c r="P856" s="201"/>
      <c r="Q856" s="201"/>
      <c r="R856" s="201"/>
      <c r="S856" s="201"/>
      <c r="T856" s="201"/>
      <c r="U856" s="201"/>
      <c r="V856" s="201"/>
      <c r="W856" s="201"/>
      <c r="X856" s="201"/>
      <c r="Y856" s="201"/>
      <c r="Z856" s="201"/>
      <c r="AA856" s="201"/>
      <c r="AB856" s="201"/>
      <c r="AC856" s="201"/>
      <c r="AD856" s="201"/>
    </row>
    <row r="857" spans="1:30" ht="15">
      <c r="A857" s="209"/>
      <c r="B857" s="209"/>
      <c r="C857" s="201"/>
      <c r="D857" s="201"/>
      <c r="E857" s="201"/>
      <c r="F857" s="201"/>
      <c r="G857" s="201"/>
      <c r="H857" s="210"/>
      <c r="I857" s="201"/>
      <c r="J857" s="201"/>
      <c r="K857" s="201"/>
      <c r="L857" s="201"/>
      <c r="M857" s="201"/>
      <c r="N857" s="201"/>
      <c r="O857" s="201"/>
      <c r="P857" s="201"/>
      <c r="Q857" s="201"/>
      <c r="R857" s="201"/>
      <c r="S857" s="201"/>
      <c r="T857" s="201"/>
      <c r="U857" s="201"/>
      <c r="V857" s="201"/>
      <c r="W857" s="201"/>
      <c r="X857" s="201"/>
      <c r="Y857" s="201"/>
      <c r="Z857" s="201"/>
      <c r="AA857" s="201"/>
      <c r="AB857" s="201"/>
      <c r="AC857" s="201"/>
      <c r="AD857" s="201"/>
    </row>
    <row r="858" spans="1:30" ht="15">
      <c r="A858" s="209"/>
      <c r="B858" s="209"/>
      <c r="C858" s="201"/>
      <c r="D858" s="201"/>
      <c r="E858" s="201"/>
      <c r="F858" s="201"/>
      <c r="G858" s="201"/>
      <c r="H858" s="210"/>
      <c r="I858" s="201"/>
      <c r="J858" s="201"/>
      <c r="K858" s="201"/>
      <c r="L858" s="201"/>
      <c r="M858" s="201"/>
      <c r="N858" s="201"/>
      <c r="O858" s="201"/>
      <c r="P858" s="201"/>
      <c r="Q858" s="201"/>
      <c r="R858" s="201"/>
      <c r="S858" s="201"/>
      <c r="T858" s="201"/>
      <c r="U858" s="201"/>
      <c r="V858" s="201"/>
      <c r="W858" s="201"/>
      <c r="X858" s="201"/>
      <c r="Y858" s="201"/>
      <c r="Z858" s="201"/>
      <c r="AA858" s="201"/>
      <c r="AB858" s="201"/>
      <c r="AC858" s="201"/>
      <c r="AD858" s="201"/>
    </row>
    <row r="859" spans="1:30" ht="15">
      <c r="A859" s="209"/>
      <c r="B859" s="209"/>
      <c r="C859" s="201"/>
      <c r="D859" s="201"/>
      <c r="E859" s="201"/>
      <c r="F859" s="201"/>
      <c r="G859" s="201"/>
      <c r="H859" s="210"/>
      <c r="I859" s="201"/>
      <c r="J859" s="201"/>
      <c r="K859" s="201"/>
      <c r="L859" s="201"/>
      <c r="M859" s="201"/>
      <c r="N859" s="201"/>
      <c r="O859" s="201"/>
      <c r="P859" s="201"/>
      <c r="Q859" s="201"/>
      <c r="R859" s="201"/>
      <c r="S859" s="201"/>
      <c r="T859" s="201"/>
      <c r="U859" s="201"/>
      <c r="V859" s="201"/>
      <c r="W859" s="201"/>
      <c r="X859" s="201"/>
      <c r="Y859" s="201"/>
      <c r="Z859" s="201"/>
      <c r="AA859" s="201"/>
      <c r="AB859" s="201"/>
      <c r="AC859" s="201"/>
      <c r="AD859" s="201"/>
    </row>
    <row r="860" spans="1:30" ht="15">
      <c r="A860" s="209"/>
      <c r="B860" s="209"/>
      <c r="C860" s="201"/>
      <c r="D860" s="201"/>
      <c r="E860" s="201"/>
      <c r="F860" s="201"/>
      <c r="G860" s="201"/>
      <c r="H860" s="210"/>
      <c r="I860" s="201"/>
      <c r="J860" s="201"/>
      <c r="K860" s="201"/>
      <c r="L860" s="201"/>
      <c r="M860" s="201"/>
      <c r="N860" s="201"/>
      <c r="O860" s="201"/>
      <c r="P860" s="201"/>
      <c r="Q860" s="201"/>
      <c r="R860" s="201"/>
      <c r="S860" s="201"/>
      <c r="T860" s="201"/>
      <c r="U860" s="201"/>
      <c r="V860" s="201"/>
      <c r="W860" s="201"/>
      <c r="X860" s="201"/>
      <c r="Y860" s="201"/>
      <c r="Z860" s="201"/>
      <c r="AA860" s="201"/>
      <c r="AB860" s="201"/>
      <c r="AC860" s="201"/>
      <c r="AD860" s="201"/>
    </row>
    <row r="861" spans="1:30" ht="15">
      <c r="A861" s="209"/>
      <c r="B861" s="209"/>
      <c r="C861" s="201"/>
      <c r="D861" s="201"/>
      <c r="E861" s="201"/>
      <c r="F861" s="201"/>
      <c r="G861" s="201"/>
      <c r="H861" s="210"/>
      <c r="I861" s="201"/>
      <c r="J861" s="201"/>
      <c r="K861" s="201"/>
      <c r="L861" s="201"/>
      <c r="M861" s="201"/>
      <c r="N861" s="201"/>
      <c r="O861" s="201"/>
      <c r="P861" s="201"/>
      <c r="Q861" s="201"/>
      <c r="R861" s="201"/>
      <c r="S861" s="201"/>
      <c r="T861" s="201"/>
      <c r="U861" s="201"/>
      <c r="V861" s="201"/>
      <c r="W861" s="201"/>
      <c r="X861" s="201"/>
      <c r="Y861" s="201"/>
      <c r="Z861" s="201"/>
      <c r="AA861" s="201"/>
      <c r="AB861" s="201"/>
      <c r="AC861" s="201"/>
      <c r="AD861" s="201"/>
    </row>
    <row r="862" spans="1:30" ht="15">
      <c r="A862" s="209"/>
      <c r="B862" s="209"/>
      <c r="C862" s="201"/>
      <c r="D862" s="201"/>
      <c r="E862" s="201"/>
      <c r="F862" s="201"/>
      <c r="G862" s="201"/>
      <c r="H862" s="210"/>
      <c r="I862" s="201"/>
      <c r="J862" s="201"/>
      <c r="K862" s="201"/>
      <c r="L862" s="201"/>
      <c r="M862" s="201"/>
      <c r="N862" s="201"/>
      <c r="O862" s="201"/>
      <c r="P862" s="201"/>
      <c r="Q862" s="201"/>
      <c r="R862" s="201"/>
      <c r="S862" s="201"/>
      <c r="T862" s="201"/>
      <c r="U862" s="201"/>
      <c r="V862" s="201"/>
      <c r="W862" s="201"/>
      <c r="X862" s="201"/>
      <c r="Y862" s="201"/>
      <c r="Z862" s="201"/>
      <c r="AA862" s="201"/>
      <c r="AB862" s="201"/>
      <c r="AC862" s="201"/>
      <c r="AD862" s="201"/>
    </row>
    <row r="863" spans="1:30" ht="15">
      <c r="A863" s="209"/>
      <c r="B863" s="209"/>
      <c r="C863" s="201"/>
      <c r="D863" s="201"/>
      <c r="E863" s="201"/>
      <c r="F863" s="201"/>
      <c r="G863" s="201"/>
      <c r="H863" s="210"/>
      <c r="I863" s="201"/>
      <c r="J863" s="201"/>
      <c r="K863" s="201"/>
      <c r="L863" s="201"/>
      <c r="M863" s="201"/>
      <c r="N863" s="201"/>
      <c r="O863" s="201"/>
      <c r="P863" s="201"/>
      <c r="Q863" s="201"/>
      <c r="R863" s="201"/>
      <c r="S863" s="201"/>
      <c r="T863" s="201"/>
      <c r="U863" s="201"/>
      <c r="V863" s="201"/>
      <c r="W863" s="201"/>
      <c r="X863" s="201"/>
      <c r="Y863" s="201"/>
      <c r="Z863" s="201"/>
      <c r="AA863" s="201"/>
      <c r="AB863" s="201"/>
      <c r="AC863" s="201"/>
      <c r="AD863" s="201"/>
    </row>
    <row r="864" spans="1:30" ht="15">
      <c r="A864" s="209"/>
      <c r="B864" s="209"/>
      <c r="C864" s="201"/>
      <c r="D864" s="201"/>
      <c r="E864" s="201"/>
      <c r="F864" s="201"/>
      <c r="G864" s="201"/>
      <c r="H864" s="210"/>
      <c r="I864" s="201"/>
      <c r="J864" s="201"/>
      <c r="K864" s="201"/>
      <c r="L864" s="201"/>
      <c r="M864" s="201"/>
      <c r="N864" s="201"/>
      <c r="O864" s="201"/>
      <c r="P864" s="201"/>
      <c r="Q864" s="201"/>
      <c r="R864" s="201"/>
      <c r="S864" s="201"/>
      <c r="T864" s="201"/>
      <c r="U864" s="201"/>
      <c r="V864" s="201"/>
      <c r="W864" s="201"/>
      <c r="X864" s="201"/>
      <c r="Y864" s="201"/>
      <c r="Z864" s="201"/>
      <c r="AA864" s="201"/>
      <c r="AB864" s="201"/>
      <c r="AC864" s="201"/>
      <c r="AD864" s="201"/>
    </row>
    <row r="865" spans="1:30" ht="15">
      <c r="A865" s="209"/>
      <c r="B865" s="209"/>
      <c r="C865" s="201"/>
      <c r="D865" s="201"/>
      <c r="E865" s="201"/>
      <c r="F865" s="201"/>
      <c r="G865" s="201"/>
      <c r="H865" s="210"/>
      <c r="I865" s="201"/>
      <c r="J865" s="201"/>
      <c r="K865" s="201"/>
      <c r="L865" s="201"/>
      <c r="M865" s="201"/>
      <c r="N865" s="201"/>
      <c r="O865" s="201"/>
      <c r="P865" s="201"/>
      <c r="Q865" s="201"/>
      <c r="R865" s="201"/>
      <c r="S865" s="201"/>
      <c r="T865" s="201"/>
      <c r="U865" s="201"/>
      <c r="V865" s="201"/>
      <c r="W865" s="201"/>
      <c r="X865" s="201"/>
      <c r="Y865" s="201"/>
      <c r="Z865" s="201"/>
      <c r="AA865" s="201"/>
      <c r="AB865" s="201"/>
      <c r="AC865" s="201"/>
      <c r="AD865" s="201"/>
    </row>
    <row r="866" spans="1:30" ht="15">
      <c r="A866" s="209"/>
      <c r="B866" s="209"/>
      <c r="C866" s="201"/>
      <c r="D866" s="201"/>
      <c r="E866" s="201"/>
      <c r="F866" s="201"/>
      <c r="G866" s="201"/>
      <c r="H866" s="210"/>
      <c r="I866" s="201"/>
      <c r="J866" s="201"/>
      <c r="K866" s="201"/>
      <c r="L866" s="201"/>
      <c r="M866" s="201"/>
      <c r="N866" s="201"/>
      <c r="O866" s="201"/>
      <c r="P866" s="201"/>
      <c r="Q866" s="201"/>
      <c r="R866" s="201"/>
      <c r="S866" s="201"/>
      <c r="T866" s="201"/>
      <c r="U866" s="201"/>
      <c r="V866" s="201"/>
      <c r="W866" s="201"/>
      <c r="X866" s="201"/>
      <c r="Y866" s="201"/>
      <c r="Z866" s="201"/>
      <c r="AA866" s="201"/>
      <c r="AB866" s="201"/>
      <c r="AC866" s="201"/>
      <c r="AD866" s="201"/>
    </row>
    <row r="867" spans="1:30" ht="15">
      <c r="A867" s="209"/>
      <c r="B867" s="209"/>
      <c r="C867" s="201"/>
      <c r="D867" s="201"/>
      <c r="E867" s="201"/>
      <c r="F867" s="201"/>
      <c r="G867" s="201"/>
      <c r="H867" s="210"/>
      <c r="I867" s="201"/>
      <c r="J867" s="201"/>
      <c r="K867" s="201"/>
      <c r="L867" s="201"/>
      <c r="M867" s="201"/>
      <c r="N867" s="201"/>
      <c r="O867" s="201"/>
      <c r="P867" s="201"/>
      <c r="Q867" s="201"/>
      <c r="R867" s="201"/>
      <c r="S867" s="201"/>
      <c r="T867" s="201"/>
      <c r="U867" s="201"/>
      <c r="V867" s="201"/>
      <c r="W867" s="201"/>
      <c r="X867" s="201"/>
      <c r="Y867" s="201"/>
      <c r="Z867" s="201"/>
      <c r="AA867" s="201"/>
      <c r="AB867" s="201"/>
      <c r="AC867" s="201"/>
      <c r="AD867" s="201"/>
    </row>
    <row r="868" spans="1:30" ht="15">
      <c r="A868" s="209"/>
      <c r="B868" s="209"/>
      <c r="C868" s="201"/>
      <c r="D868" s="201"/>
      <c r="E868" s="201"/>
      <c r="F868" s="201"/>
      <c r="G868" s="201"/>
      <c r="H868" s="210"/>
      <c r="I868" s="201"/>
      <c r="J868" s="201"/>
      <c r="K868" s="201"/>
      <c r="L868" s="201"/>
      <c r="M868" s="201"/>
      <c r="N868" s="201"/>
      <c r="O868" s="201"/>
      <c r="P868" s="201"/>
      <c r="Q868" s="201"/>
      <c r="R868" s="201"/>
      <c r="S868" s="201"/>
      <c r="T868" s="201"/>
      <c r="U868" s="201"/>
      <c r="V868" s="201"/>
      <c r="W868" s="201"/>
      <c r="X868" s="201"/>
      <c r="Y868" s="201"/>
      <c r="Z868" s="201"/>
      <c r="AA868" s="201"/>
      <c r="AB868" s="201"/>
      <c r="AC868" s="201"/>
      <c r="AD868" s="201"/>
    </row>
    <row r="869" spans="1:30" ht="15">
      <c r="A869" s="209"/>
      <c r="B869" s="209"/>
      <c r="C869" s="201"/>
      <c r="D869" s="201"/>
      <c r="E869" s="201"/>
      <c r="F869" s="201"/>
      <c r="G869" s="201"/>
      <c r="H869" s="210"/>
      <c r="I869" s="201"/>
      <c r="J869" s="201"/>
      <c r="K869" s="201"/>
      <c r="L869" s="201"/>
      <c r="M869" s="201"/>
      <c r="N869" s="201"/>
      <c r="O869" s="201"/>
      <c r="P869" s="201"/>
      <c r="Q869" s="201"/>
      <c r="R869" s="201"/>
      <c r="S869" s="201"/>
      <c r="T869" s="201"/>
      <c r="U869" s="201"/>
      <c r="V869" s="201"/>
      <c r="W869" s="201"/>
      <c r="X869" s="201"/>
      <c r="Y869" s="201"/>
      <c r="Z869" s="201"/>
      <c r="AA869" s="201"/>
      <c r="AB869" s="201"/>
      <c r="AC869" s="201"/>
      <c r="AD869" s="201"/>
    </row>
    <row r="870" spans="1:30" ht="15">
      <c r="A870" s="209"/>
      <c r="B870" s="209"/>
      <c r="C870" s="201"/>
      <c r="D870" s="201"/>
      <c r="E870" s="201"/>
      <c r="F870" s="201"/>
      <c r="G870" s="201"/>
      <c r="H870" s="210"/>
      <c r="I870" s="201"/>
      <c r="J870" s="201"/>
      <c r="K870" s="201"/>
      <c r="L870" s="201"/>
      <c r="M870" s="201"/>
      <c r="N870" s="201"/>
      <c r="O870" s="201"/>
      <c r="P870" s="201"/>
      <c r="Q870" s="201"/>
      <c r="R870" s="201"/>
      <c r="S870" s="201"/>
      <c r="T870" s="201"/>
      <c r="U870" s="201"/>
      <c r="V870" s="201"/>
      <c r="W870" s="201"/>
      <c r="X870" s="201"/>
      <c r="Y870" s="201"/>
      <c r="Z870" s="201"/>
      <c r="AA870" s="201"/>
      <c r="AB870" s="201"/>
      <c r="AC870" s="201"/>
      <c r="AD870" s="201"/>
    </row>
    <row r="871" spans="1:30" ht="15">
      <c r="A871" s="209"/>
      <c r="B871" s="209"/>
      <c r="C871" s="201"/>
      <c r="D871" s="201"/>
      <c r="E871" s="201"/>
      <c r="F871" s="201"/>
      <c r="G871" s="201"/>
      <c r="H871" s="210"/>
      <c r="I871" s="201"/>
      <c r="J871" s="201"/>
      <c r="K871" s="201"/>
      <c r="L871" s="201"/>
      <c r="M871" s="201"/>
      <c r="N871" s="201"/>
      <c r="O871" s="201"/>
      <c r="P871" s="201"/>
      <c r="Q871" s="201"/>
      <c r="R871" s="201"/>
      <c r="S871" s="201"/>
      <c r="T871" s="201"/>
      <c r="U871" s="201"/>
      <c r="V871" s="201"/>
      <c r="W871" s="201"/>
      <c r="X871" s="201"/>
      <c r="Y871" s="201"/>
      <c r="Z871" s="201"/>
      <c r="AA871" s="201"/>
      <c r="AB871" s="201"/>
      <c r="AC871" s="201"/>
      <c r="AD871" s="201"/>
    </row>
    <row r="872" spans="1:30" ht="15">
      <c r="A872" s="209"/>
      <c r="B872" s="209"/>
      <c r="C872" s="201"/>
      <c r="D872" s="201"/>
      <c r="E872" s="201"/>
      <c r="F872" s="201"/>
      <c r="G872" s="201"/>
      <c r="H872" s="210"/>
      <c r="I872" s="201"/>
      <c r="J872" s="201"/>
      <c r="K872" s="201"/>
      <c r="L872" s="201"/>
      <c r="M872" s="201"/>
      <c r="N872" s="201"/>
      <c r="O872" s="201"/>
      <c r="P872" s="201"/>
      <c r="Q872" s="201"/>
      <c r="R872" s="201"/>
      <c r="S872" s="201"/>
      <c r="T872" s="201"/>
      <c r="U872" s="201"/>
      <c r="V872" s="201"/>
      <c r="W872" s="201"/>
      <c r="X872" s="201"/>
      <c r="Y872" s="201"/>
      <c r="Z872" s="201"/>
      <c r="AA872" s="201"/>
      <c r="AB872" s="201"/>
      <c r="AC872" s="201"/>
      <c r="AD872" s="201"/>
    </row>
    <row r="873" spans="1:30" ht="15">
      <c r="A873" s="209"/>
      <c r="B873" s="209"/>
      <c r="C873" s="201"/>
      <c r="D873" s="201"/>
      <c r="E873" s="201"/>
      <c r="F873" s="201"/>
      <c r="G873" s="201"/>
      <c r="H873" s="210"/>
      <c r="I873" s="201"/>
      <c r="J873" s="201"/>
      <c r="K873" s="201"/>
      <c r="L873" s="201"/>
      <c r="M873" s="201"/>
      <c r="N873" s="201"/>
      <c r="O873" s="201"/>
      <c r="P873" s="201"/>
      <c r="Q873" s="201"/>
      <c r="R873" s="201"/>
      <c r="S873" s="201"/>
      <c r="T873" s="201"/>
      <c r="U873" s="201"/>
      <c r="V873" s="201"/>
      <c r="W873" s="201"/>
      <c r="X873" s="201"/>
      <c r="Y873" s="201"/>
      <c r="Z873" s="201"/>
      <c r="AA873" s="201"/>
      <c r="AB873" s="201"/>
      <c r="AC873" s="201"/>
      <c r="AD873" s="201"/>
    </row>
    <row r="874" spans="1:30" ht="15">
      <c r="A874" s="209"/>
      <c r="B874" s="209"/>
      <c r="C874" s="201"/>
      <c r="D874" s="201"/>
      <c r="E874" s="201"/>
      <c r="F874" s="201"/>
      <c r="G874" s="201"/>
      <c r="H874" s="210"/>
      <c r="I874" s="201"/>
      <c r="J874" s="201"/>
      <c r="K874" s="201"/>
      <c r="L874" s="201"/>
      <c r="M874" s="201"/>
      <c r="N874" s="201"/>
      <c r="O874" s="201"/>
      <c r="P874" s="201"/>
      <c r="Q874" s="201"/>
      <c r="R874" s="201"/>
      <c r="S874" s="201"/>
      <c r="T874" s="201"/>
      <c r="U874" s="201"/>
      <c r="V874" s="201"/>
      <c r="W874" s="201"/>
      <c r="X874" s="201"/>
      <c r="Y874" s="201"/>
      <c r="Z874" s="201"/>
      <c r="AA874" s="201"/>
      <c r="AB874" s="201"/>
      <c r="AC874" s="201"/>
      <c r="AD874" s="201"/>
    </row>
    <row r="875" spans="1:30" ht="15">
      <c r="A875" s="209"/>
      <c r="B875" s="209"/>
      <c r="C875" s="201"/>
      <c r="D875" s="201"/>
      <c r="E875" s="201"/>
      <c r="F875" s="201"/>
      <c r="G875" s="201"/>
      <c r="H875" s="210"/>
      <c r="I875" s="201"/>
      <c r="J875" s="201"/>
      <c r="K875" s="201"/>
      <c r="L875" s="201"/>
      <c r="M875" s="201"/>
      <c r="N875" s="201"/>
      <c r="O875" s="201"/>
      <c r="P875" s="201"/>
      <c r="Q875" s="201"/>
      <c r="R875" s="201"/>
      <c r="S875" s="201"/>
      <c r="T875" s="201"/>
      <c r="U875" s="201"/>
      <c r="V875" s="201"/>
      <c r="W875" s="201"/>
      <c r="X875" s="201"/>
      <c r="Y875" s="201"/>
      <c r="Z875" s="201"/>
      <c r="AA875" s="201"/>
      <c r="AB875" s="201"/>
      <c r="AC875" s="201"/>
      <c r="AD875" s="201"/>
    </row>
    <row r="876" spans="1:30" ht="15">
      <c r="A876" s="209"/>
      <c r="B876" s="209"/>
      <c r="C876" s="201"/>
      <c r="D876" s="201"/>
      <c r="E876" s="201"/>
      <c r="F876" s="201"/>
      <c r="G876" s="201"/>
      <c r="H876" s="210"/>
      <c r="I876" s="201"/>
      <c r="J876" s="201"/>
      <c r="K876" s="201"/>
      <c r="L876" s="201"/>
      <c r="M876" s="201"/>
      <c r="N876" s="201"/>
      <c r="O876" s="201"/>
      <c r="P876" s="201"/>
      <c r="Q876" s="201"/>
      <c r="R876" s="201"/>
      <c r="S876" s="201"/>
      <c r="T876" s="201"/>
      <c r="U876" s="201"/>
      <c r="V876" s="201"/>
      <c r="W876" s="201"/>
      <c r="X876" s="201"/>
      <c r="Y876" s="201"/>
      <c r="Z876" s="201"/>
      <c r="AA876" s="201"/>
      <c r="AB876" s="201"/>
      <c r="AC876" s="201"/>
      <c r="AD876" s="201"/>
    </row>
    <row r="877" spans="1:30" ht="15">
      <c r="A877" s="209"/>
      <c r="B877" s="209"/>
      <c r="C877" s="201"/>
      <c r="D877" s="201"/>
      <c r="E877" s="201"/>
      <c r="F877" s="201"/>
      <c r="G877" s="201"/>
      <c r="H877" s="210"/>
      <c r="I877" s="201"/>
      <c r="J877" s="201"/>
      <c r="K877" s="201"/>
      <c r="L877" s="201"/>
      <c r="M877" s="201"/>
      <c r="N877" s="201"/>
      <c r="O877" s="201"/>
      <c r="P877" s="201"/>
      <c r="Q877" s="201"/>
      <c r="R877" s="201"/>
      <c r="S877" s="201"/>
      <c r="T877" s="201"/>
      <c r="U877" s="201"/>
      <c r="V877" s="201"/>
      <c r="W877" s="201"/>
      <c r="X877" s="201"/>
      <c r="Y877" s="201"/>
      <c r="Z877" s="201"/>
      <c r="AA877" s="201"/>
      <c r="AB877" s="201"/>
      <c r="AC877" s="201"/>
      <c r="AD877" s="201"/>
    </row>
    <row r="878" spans="1:30" ht="15">
      <c r="A878" s="209"/>
      <c r="B878" s="209"/>
      <c r="C878" s="201"/>
      <c r="D878" s="201"/>
      <c r="E878" s="201"/>
      <c r="F878" s="201"/>
      <c r="G878" s="201"/>
      <c r="H878" s="210"/>
      <c r="I878" s="201"/>
      <c r="J878" s="201"/>
      <c r="K878" s="201"/>
      <c r="L878" s="201"/>
      <c r="M878" s="201"/>
      <c r="N878" s="201"/>
      <c r="O878" s="201"/>
      <c r="P878" s="201"/>
      <c r="Q878" s="201"/>
      <c r="R878" s="201"/>
      <c r="S878" s="201"/>
      <c r="T878" s="201"/>
      <c r="U878" s="201"/>
      <c r="V878" s="201"/>
      <c r="W878" s="201"/>
      <c r="X878" s="201"/>
      <c r="Y878" s="201"/>
      <c r="Z878" s="201"/>
      <c r="AA878" s="201"/>
      <c r="AB878" s="201"/>
      <c r="AC878" s="201"/>
      <c r="AD878" s="201"/>
    </row>
    <row r="879" spans="1:30" ht="15">
      <c r="A879" s="209"/>
      <c r="B879" s="209"/>
      <c r="C879" s="201"/>
      <c r="D879" s="201"/>
      <c r="E879" s="201"/>
      <c r="F879" s="201"/>
      <c r="G879" s="201"/>
      <c r="H879" s="210"/>
      <c r="I879" s="201"/>
      <c r="J879" s="201"/>
      <c r="K879" s="201"/>
      <c r="L879" s="201"/>
      <c r="M879" s="201"/>
      <c r="N879" s="201"/>
      <c r="O879" s="201"/>
      <c r="P879" s="201"/>
      <c r="Q879" s="201"/>
      <c r="R879" s="201"/>
      <c r="S879" s="201"/>
      <c r="T879" s="201"/>
      <c r="U879" s="201"/>
      <c r="V879" s="201"/>
      <c r="W879" s="201"/>
      <c r="X879" s="201"/>
      <c r="Y879" s="201"/>
      <c r="Z879" s="201"/>
      <c r="AA879" s="201"/>
      <c r="AB879" s="201"/>
      <c r="AC879" s="201"/>
      <c r="AD879" s="201"/>
    </row>
    <row r="880" spans="1:30" ht="15">
      <c r="A880" s="209"/>
      <c r="B880" s="209"/>
      <c r="C880" s="201"/>
      <c r="D880" s="201"/>
      <c r="E880" s="201"/>
      <c r="F880" s="201"/>
      <c r="G880" s="201"/>
      <c r="H880" s="210"/>
      <c r="I880" s="201"/>
      <c r="J880" s="201"/>
      <c r="K880" s="201"/>
      <c r="L880" s="201"/>
      <c r="M880" s="201"/>
      <c r="N880" s="201"/>
      <c r="O880" s="201"/>
      <c r="P880" s="201"/>
      <c r="Q880" s="201"/>
      <c r="R880" s="201"/>
      <c r="S880" s="201"/>
      <c r="T880" s="201"/>
      <c r="U880" s="201"/>
      <c r="V880" s="201"/>
      <c r="W880" s="201"/>
      <c r="X880" s="201"/>
      <c r="Y880" s="201"/>
      <c r="Z880" s="201"/>
      <c r="AA880" s="201"/>
      <c r="AB880" s="201"/>
      <c r="AC880" s="201"/>
      <c r="AD880" s="201"/>
    </row>
    <row r="881" spans="1:30" ht="15">
      <c r="A881" s="209"/>
      <c r="B881" s="209"/>
      <c r="C881" s="201"/>
      <c r="D881" s="201"/>
      <c r="E881" s="201"/>
      <c r="F881" s="201"/>
      <c r="G881" s="201"/>
      <c r="H881" s="210"/>
      <c r="I881" s="201"/>
      <c r="J881" s="201"/>
      <c r="K881" s="201"/>
      <c r="L881" s="201"/>
      <c r="M881" s="201"/>
      <c r="N881" s="201"/>
      <c r="O881" s="201"/>
      <c r="P881" s="201"/>
      <c r="Q881" s="201"/>
      <c r="R881" s="201"/>
      <c r="S881" s="201"/>
      <c r="T881" s="201"/>
      <c r="U881" s="201"/>
      <c r="V881" s="201"/>
      <c r="W881" s="201"/>
      <c r="X881" s="201"/>
      <c r="Y881" s="201"/>
      <c r="Z881" s="201"/>
      <c r="AA881" s="201"/>
      <c r="AB881" s="201"/>
      <c r="AC881" s="201"/>
      <c r="AD881" s="201"/>
    </row>
    <row r="882" spans="1:30" ht="15">
      <c r="A882" s="209"/>
      <c r="B882" s="209"/>
      <c r="C882" s="201"/>
      <c r="D882" s="201"/>
      <c r="E882" s="201"/>
      <c r="F882" s="201"/>
      <c r="G882" s="201"/>
      <c r="H882" s="210"/>
      <c r="I882" s="201"/>
      <c r="J882" s="201"/>
      <c r="K882" s="201"/>
      <c r="L882" s="201"/>
      <c r="M882" s="201"/>
      <c r="N882" s="201"/>
      <c r="O882" s="201"/>
      <c r="P882" s="201"/>
      <c r="Q882" s="201"/>
      <c r="R882" s="201"/>
      <c r="S882" s="201"/>
      <c r="T882" s="201"/>
      <c r="U882" s="201"/>
      <c r="V882" s="201"/>
      <c r="W882" s="201"/>
      <c r="X882" s="201"/>
      <c r="Y882" s="201"/>
      <c r="Z882" s="201"/>
      <c r="AA882" s="201"/>
      <c r="AB882" s="201"/>
      <c r="AC882" s="201"/>
      <c r="AD882" s="201"/>
    </row>
    <row r="883" spans="1:30" ht="15">
      <c r="A883" s="209"/>
      <c r="B883" s="209"/>
      <c r="C883" s="201"/>
      <c r="D883" s="201"/>
      <c r="E883" s="201"/>
      <c r="F883" s="201"/>
      <c r="G883" s="201"/>
      <c r="H883" s="210"/>
      <c r="I883" s="201"/>
      <c r="J883" s="201"/>
      <c r="K883" s="201"/>
      <c r="L883" s="201"/>
      <c r="M883" s="201"/>
      <c r="N883" s="201"/>
      <c r="O883" s="201"/>
      <c r="P883" s="201"/>
      <c r="Q883" s="201"/>
      <c r="R883" s="201"/>
      <c r="S883" s="201"/>
      <c r="T883" s="201"/>
      <c r="U883" s="201"/>
      <c r="V883" s="201"/>
      <c r="W883" s="201"/>
      <c r="X883" s="201"/>
      <c r="Y883" s="201"/>
      <c r="Z883" s="201"/>
      <c r="AA883" s="201"/>
      <c r="AB883" s="201"/>
      <c r="AC883" s="201"/>
      <c r="AD883" s="201"/>
    </row>
    <row r="884" spans="1:30" ht="15">
      <c r="A884" s="209"/>
      <c r="B884" s="209"/>
      <c r="C884" s="201"/>
      <c r="D884" s="201"/>
      <c r="E884" s="201"/>
      <c r="F884" s="201"/>
      <c r="G884" s="201"/>
      <c r="H884" s="210"/>
      <c r="I884" s="201"/>
      <c r="J884" s="201"/>
      <c r="K884" s="201"/>
      <c r="L884" s="201"/>
      <c r="M884" s="201"/>
      <c r="N884" s="201"/>
      <c r="O884" s="201"/>
      <c r="P884" s="201"/>
      <c r="Q884" s="201"/>
      <c r="R884" s="201"/>
      <c r="S884" s="201"/>
      <c r="T884" s="201"/>
      <c r="U884" s="201"/>
      <c r="V884" s="201"/>
      <c r="W884" s="201"/>
      <c r="X884" s="201"/>
      <c r="Y884" s="201"/>
      <c r="Z884" s="201"/>
      <c r="AA884" s="201"/>
      <c r="AB884" s="201"/>
      <c r="AC884" s="201"/>
      <c r="AD884" s="201"/>
    </row>
    <row r="885" spans="1:30" ht="15">
      <c r="A885" s="209"/>
      <c r="B885" s="209"/>
      <c r="C885" s="201"/>
      <c r="D885" s="201"/>
      <c r="E885" s="201"/>
      <c r="F885" s="201"/>
      <c r="G885" s="201"/>
      <c r="H885" s="210"/>
      <c r="I885" s="201"/>
      <c r="J885" s="201"/>
      <c r="K885" s="201"/>
      <c r="L885" s="201"/>
      <c r="M885" s="201"/>
      <c r="N885" s="201"/>
      <c r="O885" s="201"/>
      <c r="P885" s="201"/>
      <c r="Q885" s="201"/>
      <c r="R885" s="201"/>
      <c r="S885" s="201"/>
      <c r="T885" s="201"/>
      <c r="U885" s="201"/>
      <c r="V885" s="201"/>
      <c r="W885" s="201"/>
      <c r="X885" s="201"/>
      <c r="Y885" s="201"/>
      <c r="Z885" s="201"/>
      <c r="AA885" s="201"/>
      <c r="AB885" s="201"/>
      <c r="AC885" s="201"/>
      <c r="AD885" s="201"/>
    </row>
    <row r="886" spans="1:30" ht="15">
      <c r="A886" s="209"/>
      <c r="B886" s="209"/>
      <c r="C886" s="201"/>
      <c r="D886" s="201"/>
      <c r="E886" s="201"/>
      <c r="F886" s="201"/>
      <c r="G886" s="201"/>
      <c r="H886" s="210"/>
      <c r="I886" s="201"/>
      <c r="J886" s="201"/>
      <c r="K886" s="201"/>
      <c r="L886" s="201"/>
      <c r="M886" s="201"/>
      <c r="N886" s="201"/>
      <c r="O886" s="201"/>
      <c r="P886" s="201"/>
      <c r="Q886" s="201"/>
      <c r="R886" s="201"/>
      <c r="S886" s="201"/>
      <c r="T886" s="201"/>
      <c r="U886" s="201"/>
      <c r="V886" s="201"/>
      <c r="W886" s="201"/>
      <c r="X886" s="201"/>
      <c r="Y886" s="201"/>
      <c r="Z886" s="201"/>
      <c r="AA886" s="201"/>
      <c r="AB886" s="201"/>
      <c r="AC886" s="201"/>
      <c r="AD886" s="201"/>
    </row>
    <row r="887" spans="1:30" ht="15">
      <c r="A887" s="209"/>
      <c r="B887" s="209"/>
      <c r="C887" s="201"/>
      <c r="D887" s="201"/>
      <c r="E887" s="201"/>
      <c r="F887" s="201"/>
      <c r="G887" s="201"/>
      <c r="H887" s="210"/>
      <c r="I887" s="201"/>
      <c r="J887" s="201"/>
      <c r="K887" s="201"/>
      <c r="L887" s="201"/>
      <c r="M887" s="201"/>
      <c r="N887" s="201"/>
      <c r="O887" s="201"/>
      <c r="P887" s="201"/>
      <c r="Q887" s="201"/>
      <c r="R887" s="201"/>
      <c r="S887" s="201"/>
      <c r="T887" s="201"/>
      <c r="U887" s="201"/>
      <c r="V887" s="201"/>
      <c r="W887" s="201"/>
      <c r="X887" s="201"/>
      <c r="Y887" s="201"/>
      <c r="Z887" s="201"/>
      <c r="AA887" s="201"/>
      <c r="AB887" s="201"/>
      <c r="AC887" s="201"/>
      <c r="AD887" s="201"/>
    </row>
    <row r="888" spans="1:30" ht="15">
      <c r="A888" s="209"/>
      <c r="B888" s="209"/>
      <c r="C888" s="201"/>
      <c r="D888" s="201"/>
      <c r="E888" s="201"/>
      <c r="F888" s="201"/>
      <c r="G888" s="201"/>
      <c r="H888" s="210"/>
      <c r="I888" s="201"/>
      <c r="J888" s="201"/>
      <c r="K888" s="201"/>
      <c r="L888" s="201"/>
      <c r="M888" s="201"/>
      <c r="N888" s="201"/>
      <c r="O888" s="201"/>
      <c r="P888" s="201"/>
      <c r="Q888" s="201"/>
      <c r="R888" s="201"/>
      <c r="S888" s="201"/>
      <c r="T888" s="201"/>
      <c r="U888" s="201"/>
      <c r="V888" s="201"/>
      <c r="W888" s="201"/>
      <c r="X888" s="201"/>
      <c r="Y888" s="201"/>
      <c r="Z888" s="201"/>
      <c r="AA888" s="201"/>
      <c r="AB888" s="201"/>
      <c r="AC888" s="201"/>
      <c r="AD888" s="201"/>
    </row>
    <row r="889" spans="1:30" ht="15">
      <c r="A889" s="209"/>
      <c r="B889" s="209"/>
      <c r="C889" s="201"/>
      <c r="D889" s="201"/>
      <c r="E889" s="201"/>
      <c r="F889" s="201"/>
      <c r="G889" s="201"/>
      <c r="H889" s="210"/>
      <c r="I889" s="201"/>
      <c r="J889" s="201"/>
      <c r="K889" s="201"/>
      <c r="L889" s="201"/>
      <c r="M889" s="201"/>
      <c r="N889" s="201"/>
      <c r="O889" s="201"/>
      <c r="P889" s="201"/>
      <c r="Q889" s="201"/>
      <c r="R889" s="201"/>
      <c r="S889" s="201"/>
      <c r="T889" s="201"/>
      <c r="U889" s="201"/>
      <c r="V889" s="201"/>
      <c r="W889" s="201"/>
      <c r="X889" s="201"/>
      <c r="Y889" s="201"/>
      <c r="Z889" s="201"/>
      <c r="AA889" s="201"/>
      <c r="AB889" s="201"/>
      <c r="AC889" s="201"/>
      <c r="AD889" s="201"/>
    </row>
    <row r="890" spans="1:30" ht="15">
      <c r="A890" s="209"/>
      <c r="B890" s="209"/>
      <c r="C890" s="201"/>
      <c r="D890" s="201"/>
      <c r="E890" s="201"/>
      <c r="F890" s="201"/>
      <c r="G890" s="201"/>
      <c r="H890" s="210"/>
      <c r="I890" s="201"/>
      <c r="J890" s="201"/>
      <c r="K890" s="201"/>
      <c r="L890" s="201"/>
      <c r="M890" s="201"/>
      <c r="N890" s="201"/>
      <c r="O890" s="201"/>
      <c r="P890" s="201"/>
      <c r="Q890" s="201"/>
      <c r="R890" s="201"/>
      <c r="S890" s="201"/>
      <c r="T890" s="201"/>
      <c r="U890" s="201"/>
      <c r="V890" s="201"/>
      <c r="W890" s="201"/>
      <c r="X890" s="201"/>
      <c r="Y890" s="201"/>
      <c r="Z890" s="201"/>
      <c r="AA890" s="201"/>
      <c r="AB890" s="201"/>
      <c r="AC890" s="201"/>
      <c r="AD890" s="201"/>
    </row>
    <row r="891" spans="1:30" ht="15">
      <c r="A891" s="209"/>
      <c r="B891" s="209"/>
      <c r="C891" s="201"/>
      <c r="D891" s="201"/>
      <c r="E891" s="201"/>
      <c r="F891" s="201"/>
      <c r="G891" s="201"/>
      <c r="H891" s="210"/>
      <c r="I891" s="201"/>
      <c r="J891" s="201"/>
      <c r="K891" s="201"/>
      <c r="L891" s="201"/>
      <c r="M891" s="201"/>
      <c r="N891" s="201"/>
      <c r="O891" s="201"/>
      <c r="P891" s="201"/>
      <c r="Q891" s="201"/>
      <c r="R891" s="201"/>
      <c r="S891" s="201"/>
      <c r="T891" s="201"/>
      <c r="U891" s="201"/>
      <c r="V891" s="201"/>
      <c r="W891" s="201"/>
      <c r="X891" s="201"/>
      <c r="Y891" s="201"/>
      <c r="Z891" s="201"/>
      <c r="AA891" s="201"/>
      <c r="AB891" s="201"/>
      <c r="AC891" s="201"/>
      <c r="AD891" s="201"/>
    </row>
    <row r="892" spans="1:30" ht="15">
      <c r="A892" s="209"/>
      <c r="B892" s="209"/>
      <c r="C892" s="201"/>
      <c r="D892" s="201"/>
      <c r="E892" s="201"/>
      <c r="F892" s="201"/>
      <c r="G892" s="201"/>
      <c r="H892" s="210"/>
      <c r="I892" s="201"/>
      <c r="J892" s="201"/>
      <c r="K892" s="201"/>
      <c r="L892" s="201"/>
      <c r="M892" s="201"/>
      <c r="N892" s="201"/>
      <c r="O892" s="201"/>
      <c r="P892" s="201"/>
      <c r="Q892" s="201"/>
      <c r="R892" s="201"/>
      <c r="S892" s="201"/>
      <c r="T892" s="201"/>
      <c r="U892" s="201"/>
      <c r="V892" s="201"/>
      <c r="W892" s="201"/>
      <c r="X892" s="201"/>
      <c r="Y892" s="201"/>
      <c r="Z892" s="201"/>
      <c r="AA892" s="201"/>
      <c r="AB892" s="201"/>
      <c r="AC892" s="201"/>
      <c r="AD892" s="201"/>
    </row>
    <row r="893" spans="1:30" ht="15">
      <c r="A893" s="209"/>
      <c r="B893" s="209"/>
      <c r="C893" s="201"/>
      <c r="D893" s="201"/>
      <c r="E893" s="201"/>
      <c r="F893" s="201"/>
      <c r="G893" s="201"/>
      <c r="H893" s="210"/>
      <c r="I893" s="201"/>
      <c r="J893" s="201"/>
      <c r="K893" s="201"/>
      <c r="L893" s="201"/>
      <c r="M893" s="201"/>
      <c r="N893" s="201"/>
      <c r="O893" s="201"/>
      <c r="P893" s="201"/>
      <c r="Q893" s="201"/>
      <c r="R893" s="201"/>
      <c r="S893" s="201"/>
      <c r="T893" s="201"/>
      <c r="U893" s="201"/>
      <c r="V893" s="201"/>
      <c r="W893" s="201"/>
      <c r="X893" s="201"/>
      <c r="Y893" s="201"/>
      <c r="Z893" s="201"/>
      <c r="AA893" s="201"/>
      <c r="AB893" s="201"/>
      <c r="AC893" s="201"/>
      <c r="AD893" s="201"/>
    </row>
    <row r="894" spans="1:30" ht="15">
      <c r="A894" s="209"/>
      <c r="B894" s="209"/>
      <c r="C894" s="201"/>
      <c r="D894" s="201"/>
      <c r="E894" s="201"/>
      <c r="F894" s="201"/>
      <c r="G894" s="201"/>
      <c r="H894" s="210"/>
      <c r="I894" s="201"/>
      <c r="J894" s="201"/>
      <c r="K894" s="201"/>
      <c r="L894" s="201"/>
      <c r="M894" s="201"/>
      <c r="N894" s="201"/>
      <c r="O894" s="201"/>
      <c r="P894" s="201"/>
      <c r="Q894" s="201"/>
      <c r="R894" s="201"/>
      <c r="S894" s="201"/>
      <c r="T894" s="201"/>
      <c r="U894" s="201"/>
      <c r="V894" s="201"/>
      <c r="W894" s="201"/>
      <c r="X894" s="201"/>
      <c r="Y894" s="201"/>
      <c r="Z894" s="201"/>
      <c r="AA894" s="201"/>
      <c r="AB894" s="201"/>
      <c r="AC894" s="201"/>
      <c r="AD894" s="201"/>
    </row>
    <row r="895" spans="1:30" ht="15">
      <c r="A895" s="209"/>
      <c r="B895" s="209"/>
      <c r="C895" s="201"/>
      <c r="D895" s="201"/>
      <c r="E895" s="201"/>
      <c r="F895" s="201"/>
      <c r="G895" s="201"/>
      <c r="H895" s="210"/>
      <c r="I895" s="201"/>
      <c r="J895" s="201"/>
      <c r="K895" s="201"/>
      <c r="L895" s="201"/>
      <c r="M895" s="201"/>
      <c r="N895" s="201"/>
      <c r="O895" s="201"/>
      <c r="P895" s="201"/>
      <c r="Q895" s="201"/>
      <c r="R895" s="201"/>
      <c r="S895" s="201"/>
      <c r="T895" s="201"/>
      <c r="U895" s="201"/>
      <c r="V895" s="201"/>
      <c r="W895" s="201"/>
      <c r="X895" s="201"/>
      <c r="Y895" s="201"/>
      <c r="Z895" s="201"/>
      <c r="AA895" s="201"/>
      <c r="AB895" s="201"/>
      <c r="AC895" s="201"/>
      <c r="AD895" s="201"/>
    </row>
    <row r="896" spans="1:30" ht="15">
      <c r="A896" s="209"/>
      <c r="B896" s="209"/>
      <c r="C896" s="201"/>
      <c r="D896" s="201"/>
      <c r="E896" s="201"/>
      <c r="F896" s="201"/>
      <c r="G896" s="201"/>
      <c r="H896" s="210"/>
      <c r="I896" s="201"/>
      <c r="J896" s="201"/>
      <c r="K896" s="201"/>
      <c r="L896" s="201"/>
      <c r="M896" s="201"/>
      <c r="N896" s="201"/>
      <c r="O896" s="201"/>
      <c r="P896" s="201"/>
      <c r="Q896" s="201"/>
      <c r="R896" s="201"/>
      <c r="S896" s="201"/>
      <c r="T896" s="201"/>
      <c r="U896" s="201"/>
      <c r="V896" s="201"/>
      <c r="W896" s="201"/>
      <c r="X896" s="201"/>
      <c r="Y896" s="201"/>
      <c r="Z896" s="201"/>
      <c r="AA896" s="201"/>
      <c r="AB896" s="201"/>
      <c r="AC896" s="201"/>
      <c r="AD896" s="201"/>
    </row>
    <row r="897" spans="1:30" ht="15">
      <c r="A897" s="209"/>
      <c r="B897" s="209"/>
      <c r="C897" s="201"/>
      <c r="D897" s="201"/>
      <c r="E897" s="201"/>
      <c r="F897" s="201"/>
      <c r="G897" s="201"/>
      <c r="H897" s="210"/>
      <c r="I897" s="201"/>
      <c r="J897" s="201"/>
      <c r="K897" s="201"/>
      <c r="L897" s="201"/>
      <c r="M897" s="201"/>
      <c r="N897" s="201"/>
      <c r="O897" s="201"/>
      <c r="P897" s="201"/>
      <c r="Q897" s="201"/>
      <c r="R897" s="201"/>
      <c r="S897" s="201"/>
      <c r="T897" s="201"/>
      <c r="U897" s="201"/>
      <c r="V897" s="201"/>
      <c r="W897" s="201"/>
      <c r="X897" s="201"/>
      <c r="Y897" s="201"/>
      <c r="Z897" s="201"/>
      <c r="AA897" s="201"/>
      <c r="AB897" s="201"/>
      <c r="AC897" s="201"/>
      <c r="AD897" s="201"/>
    </row>
    <row r="898" spans="1:30" ht="15">
      <c r="A898" s="209"/>
      <c r="B898" s="209"/>
      <c r="C898" s="201"/>
      <c r="D898" s="201"/>
      <c r="E898" s="201"/>
      <c r="F898" s="201"/>
      <c r="G898" s="201"/>
      <c r="H898" s="210"/>
      <c r="I898" s="201"/>
      <c r="J898" s="201"/>
      <c r="K898" s="201"/>
      <c r="L898" s="201"/>
      <c r="M898" s="201"/>
      <c r="N898" s="201"/>
      <c r="O898" s="201"/>
      <c r="P898" s="201"/>
      <c r="Q898" s="201"/>
      <c r="R898" s="201"/>
      <c r="S898" s="201"/>
      <c r="T898" s="201"/>
      <c r="U898" s="201"/>
      <c r="V898" s="201"/>
      <c r="W898" s="201"/>
      <c r="X898" s="201"/>
      <c r="Y898" s="201"/>
      <c r="Z898" s="201"/>
      <c r="AA898" s="201"/>
      <c r="AB898" s="201"/>
      <c r="AC898" s="201"/>
      <c r="AD898" s="201"/>
    </row>
    <row r="899" spans="1:30" ht="15">
      <c r="A899" s="209"/>
      <c r="B899" s="209"/>
      <c r="C899" s="201"/>
      <c r="D899" s="201"/>
      <c r="E899" s="201"/>
      <c r="F899" s="201"/>
      <c r="G899" s="201"/>
      <c r="H899" s="210"/>
      <c r="I899" s="201"/>
      <c r="J899" s="201"/>
      <c r="K899" s="201"/>
      <c r="L899" s="201"/>
      <c r="M899" s="201"/>
      <c r="N899" s="201"/>
      <c r="O899" s="201"/>
      <c r="P899" s="201"/>
      <c r="Q899" s="201"/>
      <c r="R899" s="201"/>
      <c r="S899" s="201"/>
      <c r="T899" s="201"/>
      <c r="U899" s="201"/>
      <c r="V899" s="201"/>
      <c r="W899" s="201"/>
      <c r="X899" s="201"/>
      <c r="Y899" s="201"/>
      <c r="Z899" s="201"/>
      <c r="AA899" s="201"/>
      <c r="AB899" s="201"/>
      <c r="AC899" s="201"/>
      <c r="AD899" s="201"/>
    </row>
    <row r="900" spans="1:30" ht="15">
      <c r="A900" s="209"/>
      <c r="B900" s="209"/>
      <c r="C900" s="201"/>
      <c r="D900" s="201"/>
      <c r="E900" s="201"/>
      <c r="F900" s="201"/>
      <c r="G900" s="201"/>
      <c r="H900" s="210"/>
      <c r="I900" s="201"/>
      <c r="J900" s="201"/>
      <c r="K900" s="201"/>
      <c r="L900" s="201"/>
      <c r="M900" s="201"/>
      <c r="N900" s="201"/>
      <c r="O900" s="201"/>
      <c r="P900" s="201"/>
      <c r="Q900" s="201"/>
      <c r="R900" s="201"/>
      <c r="S900" s="201"/>
      <c r="T900" s="201"/>
      <c r="U900" s="201"/>
      <c r="V900" s="201"/>
      <c r="W900" s="201"/>
      <c r="X900" s="201"/>
      <c r="Y900" s="201"/>
      <c r="Z900" s="201"/>
      <c r="AA900" s="201"/>
      <c r="AB900" s="201"/>
      <c r="AC900" s="201"/>
      <c r="AD900" s="201"/>
    </row>
    <row r="901" spans="1:30" ht="15">
      <c r="A901" s="209"/>
      <c r="B901" s="209"/>
      <c r="C901" s="201"/>
      <c r="D901" s="201"/>
      <c r="E901" s="201"/>
      <c r="F901" s="201"/>
      <c r="G901" s="201"/>
      <c r="H901" s="210"/>
      <c r="I901" s="201"/>
      <c r="J901" s="201"/>
      <c r="K901" s="201"/>
      <c r="L901" s="201"/>
      <c r="M901" s="201"/>
      <c r="N901" s="201"/>
      <c r="O901" s="201"/>
      <c r="P901" s="201"/>
      <c r="Q901" s="201"/>
      <c r="R901" s="201"/>
      <c r="S901" s="201"/>
      <c r="T901" s="201"/>
      <c r="U901" s="201"/>
      <c r="V901" s="201"/>
      <c r="W901" s="201"/>
      <c r="X901" s="201"/>
      <c r="Y901" s="201"/>
      <c r="Z901" s="201"/>
      <c r="AA901" s="201"/>
      <c r="AB901" s="201"/>
      <c r="AC901" s="201"/>
      <c r="AD901" s="201"/>
    </row>
    <row r="902" spans="1:30" ht="15">
      <c r="A902" s="209"/>
      <c r="B902" s="209"/>
      <c r="C902" s="201"/>
      <c r="D902" s="201"/>
      <c r="E902" s="201"/>
      <c r="F902" s="201"/>
      <c r="G902" s="201"/>
      <c r="H902" s="210"/>
      <c r="I902" s="201"/>
      <c r="J902" s="201"/>
      <c r="K902" s="201"/>
      <c r="L902" s="201"/>
      <c r="M902" s="201"/>
      <c r="N902" s="201"/>
      <c r="O902" s="201"/>
      <c r="P902" s="201"/>
      <c r="Q902" s="201"/>
      <c r="R902" s="201"/>
      <c r="S902" s="201"/>
      <c r="T902" s="201"/>
      <c r="U902" s="201"/>
      <c r="V902" s="201"/>
      <c r="W902" s="201"/>
      <c r="X902" s="201"/>
      <c r="Y902" s="201"/>
      <c r="Z902" s="201"/>
      <c r="AA902" s="201"/>
      <c r="AB902" s="201"/>
      <c r="AC902" s="201"/>
      <c r="AD902" s="201"/>
    </row>
    <row r="903" spans="1:30" ht="15">
      <c r="A903" s="209"/>
      <c r="B903" s="209"/>
      <c r="C903" s="201"/>
      <c r="D903" s="201"/>
      <c r="E903" s="201"/>
      <c r="F903" s="201"/>
      <c r="G903" s="201"/>
      <c r="H903" s="210"/>
      <c r="I903" s="201"/>
      <c r="J903" s="201"/>
      <c r="K903" s="201"/>
      <c r="L903" s="201"/>
      <c r="M903" s="201"/>
      <c r="N903" s="201"/>
      <c r="O903" s="201"/>
      <c r="P903" s="201"/>
      <c r="Q903" s="201"/>
      <c r="R903" s="201"/>
      <c r="S903" s="201"/>
      <c r="T903" s="201"/>
      <c r="U903" s="201"/>
      <c r="V903" s="201"/>
      <c r="W903" s="201"/>
      <c r="X903" s="201"/>
      <c r="Y903" s="201"/>
      <c r="Z903" s="201"/>
      <c r="AA903" s="201"/>
      <c r="AB903" s="201"/>
      <c r="AC903" s="201"/>
      <c r="AD903" s="201"/>
    </row>
    <row r="904" spans="1:30" ht="15">
      <c r="A904" s="209"/>
      <c r="B904" s="209"/>
      <c r="C904" s="201"/>
      <c r="D904" s="201"/>
      <c r="E904" s="201"/>
      <c r="F904" s="201"/>
      <c r="G904" s="201"/>
      <c r="H904" s="210"/>
      <c r="I904" s="201"/>
      <c r="J904" s="201"/>
      <c r="K904" s="201"/>
      <c r="L904" s="201"/>
      <c r="M904" s="201"/>
      <c r="N904" s="201"/>
      <c r="O904" s="201"/>
      <c r="P904" s="201"/>
      <c r="Q904" s="201"/>
      <c r="R904" s="201"/>
      <c r="S904" s="201"/>
      <c r="T904" s="201"/>
      <c r="U904" s="201"/>
      <c r="V904" s="201"/>
      <c r="W904" s="201"/>
      <c r="X904" s="201"/>
      <c r="Y904" s="201"/>
      <c r="Z904" s="201"/>
      <c r="AA904" s="201"/>
      <c r="AB904" s="201"/>
      <c r="AC904" s="201"/>
      <c r="AD904" s="201"/>
    </row>
    <row r="905" spans="1:30" ht="15">
      <c r="A905" s="209"/>
      <c r="B905" s="209"/>
      <c r="C905" s="201"/>
      <c r="D905" s="201"/>
      <c r="E905" s="201"/>
      <c r="F905" s="201"/>
      <c r="G905" s="201"/>
      <c r="H905" s="210"/>
      <c r="I905" s="201"/>
      <c r="J905" s="201"/>
      <c r="K905" s="201"/>
      <c r="L905" s="201"/>
      <c r="M905" s="201"/>
      <c r="N905" s="201"/>
      <c r="O905" s="201"/>
      <c r="P905" s="201"/>
      <c r="Q905" s="201"/>
      <c r="R905" s="201"/>
      <c r="S905" s="201"/>
      <c r="T905" s="201"/>
      <c r="U905" s="201"/>
      <c r="V905" s="201"/>
      <c r="W905" s="201"/>
      <c r="X905" s="201"/>
      <c r="Y905" s="201"/>
      <c r="Z905" s="201"/>
      <c r="AA905" s="201"/>
      <c r="AB905" s="201"/>
      <c r="AC905" s="201"/>
      <c r="AD905" s="201"/>
    </row>
    <row r="906" spans="1:30" ht="15">
      <c r="A906" s="209"/>
      <c r="B906" s="209"/>
      <c r="C906" s="201"/>
      <c r="D906" s="201"/>
      <c r="E906" s="201"/>
      <c r="F906" s="201"/>
      <c r="G906" s="201"/>
      <c r="H906" s="210"/>
      <c r="I906" s="201"/>
      <c r="J906" s="201"/>
      <c r="K906" s="201"/>
      <c r="L906" s="201"/>
      <c r="M906" s="201"/>
      <c r="N906" s="201"/>
      <c r="O906" s="201"/>
      <c r="P906" s="201"/>
      <c r="Q906" s="201"/>
      <c r="R906" s="201"/>
      <c r="S906" s="201"/>
      <c r="T906" s="201"/>
      <c r="U906" s="201"/>
      <c r="V906" s="201"/>
      <c r="W906" s="201"/>
      <c r="X906" s="201"/>
      <c r="Y906" s="201"/>
      <c r="Z906" s="201"/>
      <c r="AA906" s="201"/>
      <c r="AB906" s="201"/>
      <c r="AC906" s="201"/>
      <c r="AD906" s="201"/>
    </row>
    <row r="907" spans="1:30" ht="15">
      <c r="A907" s="209"/>
      <c r="B907" s="209"/>
      <c r="C907" s="201"/>
      <c r="D907" s="201"/>
      <c r="E907" s="201"/>
      <c r="F907" s="201"/>
      <c r="G907" s="201"/>
      <c r="H907" s="210"/>
      <c r="I907" s="201"/>
      <c r="J907" s="201"/>
      <c r="K907" s="201"/>
      <c r="L907" s="201"/>
      <c r="M907" s="201"/>
      <c r="N907" s="201"/>
      <c r="O907" s="201"/>
      <c r="P907" s="201"/>
      <c r="Q907" s="201"/>
      <c r="R907" s="201"/>
      <c r="S907" s="201"/>
      <c r="T907" s="201"/>
      <c r="U907" s="201"/>
      <c r="V907" s="201"/>
      <c r="W907" s="201"/>
      <c r="X907" s="201"/>
      <c r="Y907" s="201"/>
      <c r="Z907" s="201"/>
      <c r="AA907" s="201"/>
      <c r="AB907" s="201"/>
      <c r="AC907" s="201"/>
      <c r="AD907" s="201"/>
    </row>
    <row r="908" spans="1:30" ht="15">
      <c r="A908" s="209"/>
      <c r="B908" s="209"/>
      <c r="C908" s="201"/>
      <c r="D908" s="201"/>
      <c r="E908" s="201"/>
      <c r="F908" s="201"/>
      <c r="G908" s="201"/>
      <c r="H908" s="210"/>
      <c r="I908" s="201"/>
      <c r="J908" s="201"/>
      <c r="K908" s="201"/>
      <c r="L908" s="201"/>
      <c r="M908" s="201"/>
      <c r="N908" s="201"/>
      <c r="O908" s="201"/>
      <c r="P908" s="201"/>
      <c r="Q908" s="201"/>
      <c r="R908" s="201"/>
      <c r="S908" s="201"/>
      <c r="T908" s="201"/>
      <c r="U908" s="201"/>
      <c r="V908" s="201"/>
      <c r="W908" s="201"/>
      <c r="X908" s="201"/>
      <c r="Y908" s="201"/>
      <c r="Z908" s="201"/>
      <c r="AA908" s="201"/>
      <c r="AB908" s="201"/>
      <c r="AC908" s="201"/>
      <c r="AD908" s="201"/>
    </row>
    <row r="909" spans="1:30" ht="15">
      <c r="A909" s="209"/>
      <c r="B909" s="209"/>
      <c r="C909" s="201"/>
      <c r="D909" s="201"/>
      <c r="E909" s="201"/>
      <c r="F909" s="201"/>
      <c r="G909" s="201"/>
      <c r="H909" s="210"/>
      <c r="I909" s="201"/>
      <c r="J909" s="201"/>
      <c r="K909" s="201"/>
      <c r="L909" s="201"/>
      <c r="M909" s="201"/>
      <c r="N909" s="201"/>
      <c r="O909" s="201"/>
      <c r="P909" s="201"/>
      <c r="Q909" s="201"/>
      <c r="R909" s="201"/>
      <c r="S909" s="201"/>
      <c r="T909" s="201"/>
      <c r="U909" s="201"/>
      <c r="V909" s="201"/>
      <c r="W909" s="201"/>
      <c r="X909" s="201"/>
      <c r="Y909" s="201"/>
      <c r="Z909" s="201"/>
      <c r="AA909" s="201"/>
      <c r="AB909" s="201"/>
      <c r="AC909" s="201"/>
      <c r="AD909" s="201"/>
    </row>
    <row r="910" spans="1:30" ht="15">
      <c r="A910" s="209"/>
      <c r="B910" s="209"/>
      <c r="C910" s="201"/>
      <c r="D910" s="201"/>
      <c r="E910" s="201"/>
      <c r="F910" s="201"/>
      <c r="G910" s="201"/>
      <c r="H910" s="210"/>
      <c r="I910" s="201"/>
      <c r="J910" s="201"/>
      <c r="K910" s="201"/>
      <c r="L910" s="201"/>
      <c r="M910" s="201"/>
      <c r="N910" s="201"/>
      <c r="O910" s="201"/>
      <c r="P910" s="201"/>
      <c r="Q910" s="201"/>
      <c r="R910" s="201"/>
      <c r="S910" s="201"/>
      <c r="T910" s="201"/>
      <c r="U910" s="201"/>
      <c r="V910" s="201"/>
      <c r="W910" s="201"/>
      <c r="X910" s="201"/>
      <c r="Y910" s="201"/>
      <c r="Z910" s="201"/>
      <c r="AA910" s="201"/>
      <c r="AB910" s="201"/>
      <c r="AC910" s="201"/>
      <c r="AD910" s="201"/>
    </row>
    <row r="911" spans="1:30" ht="15">
      <c r="A911" s="209"/>
      <c r="B911" s="209"/>
      <c r="C911" s="201"/>
      <c r="D911" s="201"/>
      <c r="E911" s="201"/>
      <c r="F911" s="201"/>
      <c r="G911" s="201"/>
      <c r="H911" s="210"/>
      <c r="I911" s="201"/>
      <c r="J911" s="201"/>
      <c r="K911" s="201"/>
      <c r="L911" s="201"/>
      <c r="M911" s="201"/>
      <c r="N911" s="201"/>
      <c r="O911" s="201"/>
      <c r="P911" s="201"/>
      <c r="Q911" s="201"/>
      <c r="R911" s="201"/>
      <c r="S911" s="201"/>
      <c r="T911" s="201"/>
      <c r="U911" s="201"/>
      <c r="V911" s="201"/>
      <c r="W911" s="201"/>
      <c r="X911" s="201"/>
      <c r="Y911" s="201"/>
      <c r="Z911" s="201"/>
      <c r="AA911" s="201"/>
      <c r="AB911" s="201"/>
      <c r="AC911" s="201"/>
      <c r="AD911" s="201"/>
    </row>
    <row r="912" spans="1:30" ht="15">
      <c r="A912" s="209"/>
      <c r="B912" s="209"/>
      <c r="C912" s="201"/>
      <c r="D912" s="201"/>
      <c r="E912" s="201"/>
      <c r="F912" s="201"/>
      <c r="G912" s="201"/>
      <c r="H912" s="210"/>
      <c r="I912" s="201"/>
      <c r="J912" s="201"/>
      <c r="K912" s="201"/>
      <c r="L912" s="201"/>
      <c r="M912" s="201"/>
      <c r="N912" s="201"/>
      <c r="O912" s="201"/>
      <c r="P912" s="201"/>
      <c r="Q912" s="201"/>
      <c r="R912" s="201"/>
      <c r="S912" s="201"/>
      <c r="T912" s="201"/>
      <c r="U912" s="201"/>
      <c r="V912" s="201"/>
      <c r="W912" s="201"/>
      <c r="X912" s="201"/>
      <c r="Y912" s="201"/>
      <c r="Z912" s="201"/>
      <c r="AA912" s="201"/>
      <c r="AB912" s="201"/>
      <c r="AC912" s="201"/>
      <c r="AD912" s="201"/>
    </row>
    <row r="913" spans="1:30" ht="15">
      <c r="A913" s="209"/>
      <c r="B913" s="209"/>
      <c r="C913" s="201"/>
      <c r="D913" s="201"/>
      <c r="E913" s="201"/>
      <c r="F913" s="201"/>
      <c r="G913" s="201"/>
      <c r="H913" s="210"/>
      <c r="I913" s="201"/>
      <c r="J913" s="201"/>
      <c r="K913" s="201"/>
      <c r="L913" s="201"/>
      <c r="M913" s="201"/>
      <c r="N913" s="201"/>
      <c r="O913" s="201"/>
      <c r="P913" s="201"/>
      <c r="Q913" s="201"/>
      <c r="R913" s="201"/>
      <c r="S913" s="201"/>
      <c r="T913" s="201"/>
      <c r="U913" s="201"/>
      <c r="V913" s="201"/>
      <c r="W913" s="201"/>
      <c r="X913" s="201"/>
      <c r="Y913" s="201"/>
      <c r="Z913" s="201"/>
      <c r="AA913" s="201"/>
      <c r="AB913" s="201"/>
      <c r="AC913" s="201"/>
      <c r="AD913" s="201"/>
    </row>
    <row r="914" spans="1:30" ht="15">
      <c r="A914" s="209"/>
      <c r="B914" s="209"/>
      <c r="C914" s="201"/>
      <c r="D914" s="201"/>
      <c r="E914" s="201"/>
      <c r="F914" s="201"/>
      <c r="G914" s="201"/>
      <c r="H914" s="210"/>
      <c r="I914" s="201"/>
      <c r="J914" s="201"/>
      <c r="K914" s="201"/>
      <c r="L914" s="201"/>
      <c r="M914" s="201"/>
      <c r="N914" s="201"/>
      <c r="O914" s="201"/>
      <c r="P914" s="201"/>
      <c r="Q914" s="201"/>
      <c r="R914" s="201"/>
      <c r="S914" s="201"/>
      <c r="T914" s="201"/>
      <c r="U914" s="201"/>
      <c r="V914" s="201"/>
      <c r="W914" s="201"/>
      <c r="X914" s="201"/>
      <c r="Y914" s="201"/>
      <c r="Z914" s="201"/>
      <c r="AA914" s="201"/>
      <c r="AB914" s="201"/>
      <c r="AC914" s="201"/>
      <c r="AD914" s="201"/>
    </row>
    <row r="915" spans="1:30" ht="15">
      <c r="A915" s="209"/>
      <c r="B915" s="209"/>
      <c r="C915" s="201"/>
      <c r="D915" s="201"/>
      <c r="E915" s="201"/>
      <c r="F915" s="201"/>
      <c r="G915" s="201"/>
      <c r="H915" s="210"/>
      <c r="I915" s="201"/>
      <c r="J915" s="201"/>
      <c r="K915" s="201"/>
      <c r="L915" s="201"/>
      <c r="M915" s="201"/>
      <c r="N915" s="201"/>
      <c r="O915" s="201"/>
      <c r="P915" s="201"/>
      <c r="Q915" s="201"/>
      <c r="R915" s="201"/>
      <c r="S915" s="201"/>
      <c r="T915" s="201"/>
      <c r="U915" s="201"/>
      <c r="V915" s="201"/>
      <c r="W915" s="201"/>
      <c r="X915" s="201"/>
      <c r="Y915" s="201"/>
      <c r="Z915" s="201"/>
      <c r="AA915" s="201"/>
      <c r="AB915" s="201"/>
      <c r="AC915" s="201"/>
      <c r="AD915" s="201"/>
    </row>
    <row r="916" spans="1:30" ht="15">
      <c r="A916" s="209"/>
      <c r="B916" s="209"/>
      <c r="C916" s="201"/>
      <c r="D916" s="201"/>
      <c r="E916" s="201"/>
      <c r="F916" s="201"/>
      <c r="G916" s="201"/>
      <c r="H916" s="210"/>
      <c r="I916" s="201"/>
      <c r="J916" s="201"/>
      <c r="K916" s="201"/>
      <c r="L916" s="201"/>
      <c r="M916" s="201"/>
      <c r="N916" s="201"/>
      <c r="O916" s="201"/>
      <c r="P916" s="201"/>
      <c r="Q916" s="201"/>
      <c r="R916" s="201"/>
      <c r="S916" s="201"/>
      <c r="T916" s="201"/>
      <c r="U916" s="201"/>
      <c r="V916" s="201"/>
      <c r="W916" s="201"/>
      <c r="X916" s="201"/>
      <c r="Y916" s="201"/>
      <c r="Z916" s="201"/>
      <c r="AA916" s="201"/>
      <c r="AB916" s="201"/>
      <c r="AC916" s="201"/>
      <c r="AD916" s="201"/>
    </row>
    <row r="917" spans="1:30" ht="15">
      <c r="A917" s="209"/>
      <c r="B917" s="209"/>
      <c r="C917" s="201"/>
      <c r="D917" s="201"/>
      <c r="E917" s="201"/>
      <c r="F917" s="201"/>
      <c r="G917" s="201"/>
      <c r="H917" s="210"/>
      <c r="I917" s="201"/>
      <c r="J917" s="201"/>
      <c r="K917" s="201"/>
      <c r="L917" s="201"/>
      <c r="M917" s="201"/>
      <c r="N917" s="201"/>
      <c r="O917" s="201"/>
      <c r="P917" s="201"/>
      <c r="Q917" s="201"/>
      <c r="R917" s="201"/>
      <c r="S917" s="201"/>
      <c r="T917" s="201"/>
      <c r="U917" s="201"/>
      <c r="V917" s="201"/>
      <c r="W917" s="201"/>
      <c r="X917" s="201"/>
      <c r="Y917" s="201"/>
      <c r="Z917" s="201"/>
      <c r="AA917" s="201"/>
      <c r="AB917" s="201"/>
      <c r="AC917" s="201"/>
      <c r="AD917" s="201"/>
    </row>
    <row r="918" spans="1:30" ht="15">
      <c r="A918" s="209"/>
      <c r="B918" s="209"/>
      <c r="C918" s="201"/>
      <c r="D918" s="201"/>
      <c r="E918" s="201"/>
      <c r="F918" s="201"/>
      <c r="G918" s="201"/>
      <c r="H918" s="210"/>
      <c r="I918" s="201"/>
      <c r="J918" s="201"/>
      <c r="K918" s="201"/>
      <c r="L918" s="201"/>
      <c r="M918" s="201"/>
      <c r="N918" s="201"/>
      <c r="O918" s="201"/>
      <c r="P918" s="201"/>
      <c r="Q918" s="201"/>
      <c r="R918" s="201"/>
      <c r="S918" s="201"/>
      <c r="T918" s="201"/>
      <c r="U918" s="201"/>
      <c r="V918" s="201"/>
      <c r="W918" s="201"/>
      <c r="X918" s="201"/>
      <c r="Y918" s="201"/>
      <c r="Z918" s="201"/>
      <c r="AA918" s="201"/>
      <c r="AB918" s="201"/>
      <c r="AC918" s="201"/>
      <c r="AD918" s="201"/>
    </row>
    <row r="919" spans="1:30" ht="15">
      <c r="A919" s="209"/>
      <c r="B919" s="209"/>
      <c r="C919" s="201"/>
      <c r="D919" s="201"/>
      <c r="E919" s="201"/>
      <c r="F919" s="201"/>
      <c r="G919" s="201"/>
      <c r="H919" s="210"/>
      <c r="I919" s="201"/>
      <c r="J919" s="201"/>
      <c r="K919" s="201"/>
      <c r="L919" s="201"/>
      <c r="M919" s="201"/>
      <c r="N919" s="201"/>
      <c r="O919" s="201"/>
      <c r="P919" s="201"/>
      <c r="Q919" s="201"/>
      <c r="R919" s="201"/>
      <c r="S919" s="201"/>
      <c r="T919" s="201"/>
      <c r="U919" s="201"/>
      <c r="V919" s="201"/>
      <c r="W919" s="201"/>
      <c r="X919" s="201"/>
      <c r="Y919" s="201"/>
      <c r="Z919" s="201"/>
      <c r="AA919" s="201"/>
      <c r="AB919" s="201"/>
      <c r="AC919" s="201"/>
      <c r="AD919" s="201"/>
    </row>
    <row r="920" spans="1:30" ht="15">
      <c r="A920" s="209"/>
      <c r="B920" s="209"/>
      <c r="C920" s="201"/>
      <c r="D920" s="201"/>
      <c r="E920" s="201"/>
      <c r="F920" s="201"/>
      <c r="G920" s="201"/>
      <c r="H920" s="210"/>
      <c r="I920" s="201"/>
      <c r="J920" s="201"/>
      <c r="K920" s="201"/>
      <c r="L920" s="201"/>
      <c r="M920" s="201"/>
      <c r="N920" s="201"/>
      <c r="O920" s="201"/>
      <c r="P920" s="201"/>
      <c r="Q920" s="201"/>
      <c r="R920" s="201"/>
      <c r="S920" s="201"/>
      <c r="T920" s="201"/>
      <c r="U920" s="201"/>
      <c r="V920" s="201"/>
      <c r="W920" s="201"/>
      <c r="X920" s="201"/>
      <c r="Y920" s="201"/>
      <c r="Z920" s="201"/>
      <c r="AA920" s="201"/>
      <c r="AB920" s="201"/>
      <c r="AC920" s="201"/>
      <c r="AD920" s="201"/>
    </row>
    <row r="921" spans="1:30" ht="15">
      <c r="A921" s="209"/>
      <c r="B921" s="209"/>
      <c r="C921" s="201"/>
      <c r="D921" s="201"/>
      <c r="E921" s="201"/>
      <c r="F921" s="201"/>
      <c r="G921" s="201"/>
      <c r="H921" s="210"/>
      <c r="I921" s="201"/>
      <c r="J921" s="201"/>
      <c r="K921" s="201"/>
      <c r="L921" s="201"/>
      <c r="M921" s="201"/>
      <c r="N921" s="201"/>
      <c r="O921" s="201"/>
      <c r="P921" s="201"/>
      <c r="Q921" s="201"/>
      <c r="R921" s="201"/>
      <c r="S921" s="201"/>
      <c r="T921" s="201"/>
      <c r="U921" s="201"/>
      <c r="V921" s="201"/>
      <c r="W921" s="201"/>
      <c r="X921" s="201"/>
      <c r="Y921" s="201"/>
      <c r="Z921" s="201"/>
      <c r="AA921" s="201"/>
      <c r="AB921" s="201"/>
      <c r="AC921" s="201"/>
      <c r="AD921" s="201"/>
    </row>
    <row r="922" spans="1:30" ht="15">
      <c r="A922" s="209"/>
      <c r="B922" s="209"/>
      <c r="C922" s="201"/>
      <c r="D922" s="201"/>
      <c r="E922" s="201"/>
      <c r="F922" s="201"/>
      <c r="G922" s="201"/>
      <c r="H922" s="210"/>
      <c r="I922" s="201"/>
      <c r="J922" s="201"/>
      <c r="K922" s="201"/>
      <c r="L922" s="201"/>
      <c r="M922" s="201"/>
      <c r="N922" s="201"/>
      <c r="O922" s="201"/>
      <c r="P922" s="201"/>
      <c r="Q922" s="201"/>
      <c r="R922" s="201"/>
      <c r="S922" s="201"/>
      <c r="T922" s="201"/>
      <c r="U922" s="201"/>
      <c r="V922" s="201"/>
      <c r="W922" s="201"/>
      <c r="X922" s="201"/>
      <c r="Y922" s="201"/>
      <c r="Z922" s="201"/>
      <c r="AA922" s="201"/>
      <c r="AB922" s="201"/>
      <c r="AC922" s="201"/>
      <c r="AD922" s="201"/>
    </row>
    <row r="923" spans="1:30" ht="15">
      <c r="A923" s="209"/>
      <c r="B923" s="209"/>
      <c r="C923" s="201"/>
      <c r="D923" s="201"/>
      <c r="E923" s="201"/>
      <c r="F923" s="201"/>
      <c r="G923" s="201"/>
      <c r="H923" s="210"/>
      <c r="I923" s="201"/>
      <c r="J923" s="201"/>
      <c r="K923" s="201"/>
      <c r="L923" s="201"/>
      <c r="M923" s="201"/>
      <c r="N923" s="201"/>
      <c r="O923" s="201"/>
      <c r="P923" s="201"/>
      <c r="Q923" s="201"/>
      <c r="R923" s="201"/>
      <c r="S923" s="201"/>
      <c r="T923" s="201"/>
      <c r="U923" s="201"/>
      <c r="V923" s="201"/>
      <c r="W923" s="201"/>
      <c r="X923" s="201"/>
      <c r="Y923" s="201"/>
      <c r="Z923" s="201"/>
      <c r="AA923" s="201"/>
      <c r="AB923" s="201"/>
      <c r="AC923" s="201"/>
      <c r="AD923" s="201"/>
    </row>
    <row r="924" spans="1:30" ht="15">
      <c r="A924" s="209"/>
      <c r="B924" s="209"/>
      <c r="C924" s="201"/>
      <c r="D924" s="201"/>
      <c r="E924" s="201"/>
      <c r="F924" s="201"/>
      <c r="G924" s="201"/>
      <c r="H924" s="210"/>
      <c r="I924" s="201"/>
      <c r="J924" s="201"/>
      <c r="K924" s="201"/>
      <c r="L924" s="201"/>
      <c r="M924" s="201"/>
      <c r="N924" s="201"/>
      <c r="O924" s="201"/>
      <c r="P924" s="201"/>
      <c r="Q924" s="201"/>
      <c r="R924" s="201"/>
      <c r="S924" s="201"/>
      <c r="T924" s="201"/>
      <c r="U924" s="201"/>
      <c r="V924" s="201"/>
      <c r="W924" s="201"/>
      <c r="X924" s="201"/>
      <c r="Y924" s="201"/>
      <c r="Z924" s="201"/>
      <c r="AA924" s="201"/>
      <c r="AB924" s="201"/>
      <c r="AC924" s="201"/>
      <c r="AD924" s="201"/>
    </row>
    <row r="925" spans="1:30" ht="15">
      <c r="A925" s="209"/>
      <c r="B925" s="209"/>
      <c r="C925" s="201"/>
      <c r="D925" s="201"/>
      <c r="E925" s="201"/>
      <c r="F925" s="201"/>
      <c r="G925" s="201"/>
      <c r="H925" s="210"/>
      <c r="I925" s="201"/>
      <c r="J925" s="201"/>
      <c r="K925" s="201"/>
      <c r="L925" s="201"/>
      <c r="M925" s="201"/>
      <c r="N925" s="201"/>
      <c r="O925" s="201"/>
      <c r="P925" s="201"/>
      <c r="Q925" s="201"/>
      <c r="R925" s="201"/>
      <c r="S925" s="201"/>
      <c r="T925" s="201"/>
      <c r="U925" s="201"/>
      <c r="V925" s="201"/>
      <c r="W925" s="201"/>
      <c r="X925" s="201"/>
      <c r="Y925" s="201"/>
      <c r="Z925" s="201"/>
      <c r="AA925" s="201"/>
      <c r="AB925" s="201"/>
      <c r="AC925" s="201"/>
      <c r="AD925" s="201"/>
    </row>
    <row r="926" spans="1:30" ht="15">
      <c r="A926" s="209"/>
      <c r="B926" s="209"/>
      <c r="C926" s="201"/>
      <c r="D926" s="201"/>
      <c r="E926" s="201"/>
      <c r="F926" s="201"/>
      <c r="G926" s="201"/>
      <c r="H926" s="210"/>
      <c r="I926" s="201"/>
      <c r="J926" s="201"/>
      <c r="K926" s="201"/>
      <c r="L926" s="201"/>
      <c r="M926" s="201"/>
      <c r="N926" s="201"/>
      <c r="O926" s="201"/>
      <c r="P926" s="201"/>
      <c r="Q926" s="201"/>
      <c r="R926" s="201"/>
      <c r="S926" s="201"/>
      <c r="T926" s="201"/>
      <c r="U926" s="201"/>
      <c r="V926" s="201"/>
      <c r="W926" s="201"/>
      <c r="X926" s="201"/>
      <c r="Y926" s="201"/>
      <c r="Z926" s="201"/>
      <c r="AA926" s="201"/>
      <c r="AB926" s="201"/>
      <c r="AC926" s="201"/>
      <c r="AD926" s="201"/>
    </row>
    <row r="927" spans="1:30" ht="15">
      <c r="A927" s="209"/>
      <c r="B927" s="209"/>
      <c r="C927" s="201"/>
      <c r="D927" s="201"/>
      <c r="E927" s="201"/>
      <c r="F927" s="201"/>
      <c r="G927" s="201"/>
      <c r="H927" s="210"/>
      <c r="I927" s="201"/>
      <c r="J927" s="201"/>
      <c r="K927" s="201"/>
      <c r="L927" s="201"/>
      <c r="M927" s="201"/>
      <c r="N927" s="201"/>
      <c r="O927" s="201"/>
      <c r="P927" s="201"/>
      <c r="Q927" s="201"/>
      <c r="R927" s="201"/>
      <c r="S927" s="201"/>
      <c r="T927" s="201"/>
      <c r="U927" s="201"/>
      <c r="V927" s="201"/>
      <c r="W927" s="201"/>
      <c r="X927" s="201"/>
      <c r="Y927" s="201"/>
      <c r="Z927" s="201"/>
      <c r="AA927" s="201"/>
      <c r="AB927" s="201"/>
      <c r="AC927" s="201"/>
      <c r="AD927" s="201"/>
    </row>
    <row r="928" spans="1:30" ht="15">
      <c r="A928" s="209"/>
      <c r="B928" s="209"/>
      <c r="C928" s="201"/>
      <c r="D928" s="201"/>
      <c r="E928" s="201"/>
      <c r="F928" s="201"/>
      <c r="G928" s="201"/>
      <c r="H928" s="210"/>
      <c r="I928" s="201"/>
      <c r="J928" s="201"/>
      <c r="K928" s="201"/>
      <c r="L928" s="201"/>
      <c r="M928" s="201"/>
      <c r="N928" s="201"/>
      <c r="O928" s="201"/>
      <c r="P928" s="201"/>
      <c r="Q928" s="201"/>
      <c r="R928" s="201"/>
      <c r="S928" s="201"/>
      <c r="T928" s="201"/>
      <c r="U928" s="201"/>
      <c r="V928" s="201"/>
      <c r="W928" s="201"/>
      <c r="X928" s="201"/>
      <c r="Y928" s="201"/>
      <c r="Z928" s="201"/>
      <c r="AA928" s="201"/>
      <c r="AB928" s="201"/>
      <c r="AC928" s="201"/>
      <c r="AD928" s="201"/>
    </row>
    <row r="929" spans="1:30" ht="15">
      <c r="A929" s="209"/>
      <c r="B929" s="209"/>
      <c r="C929" s="201"/>
      <c r="D929" s="201"/>
      <c r="E929" s="201"/>
      <c r="F929" s="201"/>
      <c r="G929" s="201"/>
      <c r="H929" s="210"/>
      <c r="I929" s="201"/>
      <c r="J929" s="201"/>
      <c r="K929" s="201"/>
      <c r="L929" s="201"/>
      <c r="M929" s="201"/>
      <c r="N929" s="201"/>
      <c r="O929" s="201"/>
      <c r="P929" s="201"/>
      <c r="Q929" s="201"/>
      <c r="R929" s="201"/>
      <c r="S929" s="201"/>
      <c r="T929" s="201"/>
      <c r="U929" s="201"/>
      <c r="V929" s="201"/>
      <c r="W929" s="201"/>
      <c r="X929" s="201"/>
      <c r="Y929" s="201"/>
      <c r="Z929" s="201"/>
      <c r="AA929" s="201"/>
      <c r="AB929" s="201"/>
      <c r="AC929" s="201"/>
      <c r="AD929" s="201"/>
    </row>
    <row r="930" spans="1:30" ht="15">
      <c r="A930" s="209"/>
      <c r="B930" s="209"/>
      <c r="C930" s="201"/>
      <c r="D930" s="201"/>
      <c r="E930" s="201"/>
      <c r="F930" s="201"/>
      <c r="G930" s="201"/>
      <c r="H930" s="210"/>
      <c r="I930" s="201"/>
      <c r="J930" s="201"/>
      <c r="K930" s="201"/>
      <c r="L930" s="201"/>
      <c r="M930" s="201"/>
      <c r="N930" s="201"/>
      <c r="O930" s="201"/>
      <c r="P930" s="201"/>
      <c r="Q930" s="201"/>
      <c r="R930" s="201"/>
      <c r="S930" s="201"/>
      <c r="T930" s="201"/>
      <c r="U930" s="201"/>
      <c r="V930" s="201"/>
      <c r="W930" s="201"/>
      <c r="X930" s="201"/>
      <c r="Y930" s="201"/>
      <c r="Z930" s="201"/>
      <c r="AA930" s="201"/>
      <c r="AB930" s="201"/>
      <c r="AC930" s="201"/>
      <c r="AD930" s="201"/>
    </row>
    <row r="931" spans="1:30" ht="15">
      <c r="A931" s="209"/>
      <c r="B931" s="209"/>
      <c r="C931" s="201"/>
      <c r="D931" s="201"/>
      <c r="E931" s="201"/>
      <c r="F931" s="201"/>
      <c r="G931" s="201"/>
      <c r="H931" s="210"/>
      <c r="I931" s="201"/>
      <c r="J931" s="201"/>
      <c r="K931" s="201"/>
      <c r="L931" s="201"/>
      <c r="M931" s="201"/>
      <c r="N931" s="201"/>
      <c r="O931" s="201"/>
      <c r="P931" s="201"/>
      <c r="Q931" s="201"/>
      <c r="R931" s="201"/>
      <c r="S931" s="201"/>
      <c r="T931" s="201"/>
      <c r="U931" s="201"/>
      <c r="V931" s="201"/>
      <c r="W931" s="201"/>
      <c r="X931" s="201"/>
      <c r="Y931" s="201"/>
      <c r="Z931" s="201"/>
      <c r="AA931" s="201"/>
      <c r="AB931" s="201"/>
      <c r="AC931" s="201"/>
      <c r="AD931" s="201"/>
    </row>
    <row r="932" spans="1:30" ht="15">
      <c r="A932" s="209"/>
      <c r="B932" s="209"/>
      <c r="C932" s="201"/>
      <c r="D932" s="201"/>
      <c r="E932" s="201"/>
      <c r="F932" s="201"/>
      <c r="G932" s="201"/>
      <c r="H932" s="210"/>
      <c r="I932" s="201"/>
      <c r="J932" s="201"/>
      <c r="K932" s="201"/>
      <c r="L932" s="201"/>
      <c r="M932" s="201"/>
      <c r="N932" s="201"/>
      <c r="O932" s="201"/>
      <c r="P932" s="201"/>
      <c r="Q932" s="201"/>
      <c r="R932" s="201"/>
      <c r="S932" s="201"/>
      <c r="T932" s="201"/>
      <c r="U932" s="201"/>
      <c r="V932" s="201"/>
      <c r="W932" s="201"/>
      <c r="X932" s="201"/>
      <c r="Y932" s="201"/>
      <c r="Z932" s="201"/>
      <c r="AA932" s="201"/>
      <c r="AB932" s="201"/>
      <c r="AC932" s="201"/>
      <c r="AD932" s="201"/>
    </row>
    <row r="933" spans="1:30" ht="15">
      <c r="A933" s="209"/>
      <c r="B933" s="209"/>
      <c r="C933" s="201"/>
      <c r="D933" s="201"/>
      <c r="E933" s="201"/>
      <c r="F933" s="201"/>
      <c r="G933" s="201"/>
      <c r="H933" s="210"/>
      <c r="I933" s="201"/>
      <c r="J933" s="201"/>
      <c r="K933" s="201"/>
      <c r="L933" s="201"/>
      <c r="M933" s="201"/>
      <c r="N933" s="201"/>
      <c r="O933" s="201"/>
      <c r="P933" s="201"/>
      <c r="Q933" s="201"/>
      <c r="R933" s="201"/>
      <c r="S933" s="201"/>
      <c r="T933" s="201"/>
      <c r="U933" s="201"/>
      <c r="V933" s="201"/>
      <c r="W933" s="201"/>
      <c r="X933" s="201"/>
      <c r="Y933" s="201"/>
      <c r="Z933" s="201"/>
      <c r="AA933" s="201"/>
      <c r="AB933" s="201"/>
      <c r="AC933" s="201"/>
      <c r="AD933" s="201"/>
    </row>
    <row r="934" spans="1:30" ht="15">
      <c r="A934" s="209"/>
      <c r="B934" s="209"/>
      <c r="C934" s="201"/>
      <c r="D934" s="201"/>
      <c r="E934" s="201"/>
      <c r="F934" s="201"/>
      <c r="G934" s="201"/>
      <c r="H934" s="210"/>
      <c r="I934" s="201"/>
      <c r="J934" s="201"/>
      <c r="K934" s="201"/>
      <c r="L934" s="201"/>
      <c r="M934" s="201"/>
      <c r="N934" s="201"/>
      <c r="O934" s="201"/>
      <c r="P934" s="201"/>
      <c r="Q934" s="201"/>
      <c r="R934" s="201"/>
      <c r="S934" s="201"/>
      <c r="T934" s="201"/>
      <c r="U934" s="201"/>
      <c r="V934" s="201"/>
      <c r="W934" s="201"/>
      <c r="X934" s="201"/>
      <c r="Y934" s="201"/>
      <c r="Z934" s="201"/>
      <c r="AA934" s="201"/>
      <c r="AB934" s="201"/>
      <c r="AC934" s="201"/>
      <c r="AD934" s="201"/>
    </row>
    <row r="935" spans="1:30" ht="15">
      <c r="A935" s="209"/>
      <c r="B935" s="209"/>
      <c r="C935" s="201"/>
      <c r="D935" s="201"/>
      <c r="E935" s="201"/>
      <c r="F935" s="201"/>
      <c r="G935" s="201"/>
      <c r="H935" s="210"/>
      <c r="I935" s="201"/>
      <c r="J935" s="201"/>
      <c r="K935" s="201"/>
      <c r="L935" s="201"/>
      <c r="M935" s="201"/>
      <c r="N935" s="201"/>
      <c r="O935" s="201"/>
      <c r="P935" s="201"/>
      <c r="Q935" s="201"/>
      <c r="R935" s="201"/>
      <c r="S935" s="201"/>
      <c r="T935" s="201"/>
      <c r="U935" s="201"/>
      <c r="V935" s="201"/>
      <c r="W935" s="201"/>
      <c r="X935" s="201"/>
      <c r="Y935" s="201"/>
      <c r="Z935" s="201"/>
      <c r="AA935" s="201"/>
      <c r="AB935" s="201"/>
      <c r="AC935" s="201"/>
      <c r="AD935" s="201"/>
    </row>
    <row r="936" spans="1:30" ht="15">
      <c r="A936" s="209"/>
      <c r="B936" s="209"/>
      <c r="C936" s="201"/>
      <c r="D936" s="201"/>
      <c r="E936" s="201"/>
      <c r="F936" s="201"/>
      <c r="G936" s="201"/>
      <c r="H936" s="210"/>
      <c r="I936" s="201"/>
      <c r="J936" s="201"/>
      <c r="K936" s="201"/>
      <c r="L936" s="201"/>
      <c r="M936" s="201"/>
      <c r="N936" s="201"/>
      <c r="O936" s="201"/>
      <c r="P936" s="201"/>
      <c r="Q936" s="201"/>
      <c r="R936" s="201"/>
      <c r="S936" s="201"/>
      <c r="T936" s="201"/>
      <c r="U936" s="201"/>
      <c r="V936" s="201"/>
      <c r="W936" s="201"/>
      <c r="X936" s="201"/>
      <c r="Y936" s="201"/>
      <c r="Z936" s="201"/>
      <c r="AA936" s="201"/>
      <c r="AB936" s="201"/>
      <c r="AC936" s="201"/>
      <c r="AD936" s="201"/>
    </row>
    <row r="937" spans="1:30" ht="15">
      <c r="A937" s="209"/>
      <c r="B937" s="209"/>
      <c r="C937" s="201"/>
      <c r="D937" s="201"/>
      <c r="E937" s="201"/>
      <c r="F937" s="201"/>
      <c r="G937" s="201"/>
      <c r="H937" s="210"/>
      <c r="I937" s="201"/>
      <c r="J937" s="201"/>
      <c r="K937" s="201"/>
      <c r="L937" s="201"/>
      <c r="M937" s="201"/>
      <c r="N937" s="201"/>
      <c r="O937" s="201"/>
      <c r="P937" s="201"/>
      <c r="Q937" s="201"/>
      <c r="R937" s="201"/>
      <c r="S937" s="201"/>
      <c r="T937" s="201"/>
      <c r="U937" s="201"/>
      <c r="V937" s="201"/>
      <c r="W937" s="201"/>
      <c r="X937" s="201"/>
      <c r="Y937" s="201"/>
      <c r="Z937" s="201"/>
      <c r="AA937" s="201"/>
      <c r="AB937" s="201"/>
      <c r="AC937" s="201"/>
      <c r="AD937" s="201"/>
    </row>
    <row r="938" spans="1:30" ht="15">
      <c r="A938" s="209"/>
      <c r="B938" s="209"/>
      <c r="C938" s="201"/>
      <c r="D938" s="201"/>
      <c r="E938" s="201"/>
      <c r="F938" s="201"/>
      <c r="G938" s="201"/>
      <c r="H938" s="210"/>
      <c r="I938" s="201"/>
      <c r="J938" s="201"/>
      <c r="K938" s="201"/>
      <c r="L938" s="201"/>
      <c r="M938" s="201"/>
      <c r="N938" s="201"/>
      <c r="O938" s="201"/>
      <c r="P938" s="201"/>
      <c r="Q938" s="201"/>
      <c r="R938" s="201"/>
      <c r="S938" s="201"/>
      <c r="T938" s="201"/>
      <c r="U938" s="201"/>
      <c r="V938" s="201"/>
      <c r="W938" s="201"/>
      <c r="X938" s="201"/>
      <c r="Y938" s="201"/>
      <c r="Z938" s="201"/>
      <c r="AA938" s="201"/>
      <c r="AB938" s="201"/>
      <c r="AC938" s="201"/>
      <c r="AD938" s="201"/>
    </row>
    <row r="939" spans="1:30" ht="15">
      <c r="A939" s="209"/>
      <c r="B939" s="209"/>
      <c r="C939" s="201"/>
      <c r="D939" s="201"/>
      <c r="E939" s="201"/>
      <c r="F939" s="201"/>
      <c r="G939" s="201"/>
      <c r="H939" s="210"/>
      <c r="I939" s="201"/>
      <c r="J939" s="201"/>
      <c r="K939" s="201"/>
      <c r="L939" s="201"/>
      <c r="M939" s="201"/>
      <c r="N939" s="201"/>
      <c r="O939" s="201"/>
      <c r="P939" s="201"/>
      <c r="Q939" s="201"/>
      <c r="R939" s="201"/>
      <c r="S939" s="201"/>
      <c r="T939" s="201"/>
      <c r="U939" s="201"/>
      <c r="V939" s="201"/>
      <c r="W939" s="201"/>
      <c r="X939" s="201"/>
      <c r="Y939" s="201"/>
      <c r="Z939" s="201"/>
      <c r="AA939" s="201"/>
      <c r="AB939" s="201"/>
      <c r="AC939" s="201"/>
      <c r="AD939" s="201"/>
    </row>
    <row r="940" spans="1:30" ht="15">
      <c r="A940" s="209"/>
      <c r="B940" s="209"/>
      <c r="C940" s="201"/>
      <c r="D940" s="201"/>
      <c r="E940" s="201"/>
      <c r="F940" s="201"/>
      <c r="G940" s="201"/>
      <c r="H940" s="210"/>
      <c r="I940" s="201"/>
      <c r="J940" s="201"/>
      <c r="K940" s="201"/>
      <c r="L940" s="201"/>
      <c r="M940" s="201"/>
      <c r="N940" s="201"/>
      <c r="O940" s="201"/>
      <c r="P940" s="201"/>
      <c r="Q940" s="201"/>
      <c r="R940" s="201"/>
      <c r="S940" s="201"/>
      <c r="T940" s="201"/>
      <c r="U940" s="201"/>
      <c r="V940" s="201"/>
      <c r="W940" s="201"/>
      <c r="X940" s="201"/>
      <c r="Y940" s="201"/>
      <c r="Z940" s="201"/>
      <c r="AA940" s="201"/>
      <c r="AB940" s="201"/>
      <c r="AC940" s="201"/>
      <c r="AD940" s="201"/>
    </row>
    <row r="941" spans="1:30" ht="15">
      <c r="A941" s="209"/>
      <c r="B941" s="209"/>
      <c r="C941" s="201"/>
      <c r="D941" s="201"/>
      <c r="E941" s="201"/>
      <c r="F941" s="201"/>
      <c r="G941" s="201"/>
      <c r="H941" s="210"/>
      <c r="I941" s="201"/>
      <c r="J941" s="201"/>
      <c r="K941" s="201"/>
      <c r="L941" s="201"/>
      <c r="M941" s="201"/>
      <c r="N941" s="201"/>
      <c r="O941" s="201"/>
      <c r="P941" s="201"/>
      <c r="Q941" s="201"/>
      <c r="R941" s="201"/>
      <c r="S941" s="201"/>
      <c r="T941" s="201"/>
      <c r="U941" s="201"/>
      <c r="V941" s="201"/>
      <c r="W941" s="201"/>
      <c r="X941" s="201"/>
      <c r="Y941" s="201"/>
      <c r="Z941" s="201"/>
      <c r="AA941" s="201"/>
      <c r="AB941" s="201"/>
      <c r="AC941" s="201"/>
      <c r="AD941" s="201"/>
    </row>
    <row r="942" spans="1:30" ht="15">
      <c r="A942" s="209"/>
      <c r="B942" s="209"/>
      <c r="C942" s="201"/>
      <c r="D942" s="201"/>
      <c r="E942" s="201"/>
      <c r="F942" s="201"/>
      <c r="G942" s="201"/>
      <c r="H942" s="210"/>
      <c r="I942" s="201"/>
      <c r="J942" s="201"/>
      <c r="K942" s="201"/>
      <c r="L942" s="201"/>
      <c r="M942" s="201"/>
      <c r="N942" s="201"/>
      <c r="O942" s="201"/>
      <c r="P942" s="201"/>
      <c r="Q942" s="201"/>
      <c r="R942" s="201"/>
      <c r="S942" s="201"/>
      <c r="T942" s="201"/>
      <c r="U942" s="201"/>
      <c r="V942" s="201"/>
      <c r="W942" s="201"/>
      <c r="X942" s="201"/>
      <c r="Y942" s="201"/>
      <c r="Z942" s="201"/>
      <c r="AA942" s="201"/>
      <c r="AB942" s="201"/>
      <c r="AC942" s="201"/>
      <c r="AD942" s="201"/>
    </row>
    <row r="943" spans="1:30" ht="15">
      <c r="A943" s="209"/>
      <c r="B943" s="209"/>
      <c r="C943" s="201"/>
      <c r="D943" s="201"/>
      <c r="E943" s="201"/>
      <c r="F943" s="201"/>
      <c r="G943" s="201"/>
      <c r="H943" s="210"/>
      <c r="I943" s="201"/>
      <c r="J943" s="201"/>
      <c r="K943" s="201"/>
      <c r="L943" s="201"/>
      <c r="M943" s="201"/>
      <c r="N943" s="201"/>
      <c r="O943" s="201"/>
      <c r="P943" s="201"/>
      <c r="Q943" s="201"/>
      <c r="R943" s="201"/>
      <c r="S943" s="201"/>
      <c r="T943" s="201"/>
      <c r="U943" s="201"/>
      <c r="V943" s="201"/>
      <c r="W943" s="201"/>
      <c r="X943" s="201"/>
      <c r="Y943" s="201"/>
      <c r="Z943" s="201"/>
      <c r="AA943" s="201"/>
      <c r="AB943" s="201"/>
      <c r="AC943" s="201"/>
      <c r="AD943" s="201"/>
    </row>
    <row r="944" spans="1:30" ht="15">
      <c r="A944" s="209"/>
      <c r="B944" s="209"/>
      <c r="C944" s="201"/>
      <c r="D944" s="201"/>
      <c r="E944" s="201"/>
      <c r="F944" s="201"/>
      <c r="G944" s="201"/>
      <c r="H944" s="210"/>
      <c r="I944" s="201"/>
      <c r="J944" s="201"/>
      <c r="K944" s="201"/>
      <c r="L944" s="201"/>
      <c r="M944" s="201"/>
      <c r="N944" s="201"/>
      <c r="O944" s="201"/>
      <c r="P944" s="201"/>
      <c r="Q944" s="201"/>
      <c r="R944" s="201"/>
      <c r="S944" s="201"/>
      <c r="T944" s="201"/>
      <c r="U944" s="201"/>
      <c r="V944" s="201"/>
      <c r="W944" s="201"/>
      <c r="X944" s="201"/>
      <c r="Y944" s="201"/>
      <c r="Z944" s="201"/>
      <c r="AA944" s="201"/>
      <c r="AB944" s="201"/>
      <c r="AC944" s="201"/>
      <c r="AD944" s="201"/>
    </row>
    <row r="945" spans="1:30" ht="15">
      <c r="A945" s="209"/>
      <c r="B945" s="209"/>
      <c r="C945" s="201"/>
      <c r="D945" s="201"/>
      <c r="E945" s="201"/>
      <c r="F945" s="201"/>
      <c r="G945" s="201"/>
      <c r="H945" s="210"/>
      <c r="I945" s="201"/>
      <c r="J945" s="201"/>
      <c r="K945" s="201"/>
      <c r="L945" s="201"/>
      <c r="M945" s="201"/>
      <c r="N945" s="201"/>
      <c r="O945" s="201"/>
      <c r="P945" s="201"/>
      <c r="Q945" s="201"/>
      <c r="R945" s="201"/>
      <c r="S945" s="201"/>
      <c r="T945" s="201"/>
      <c r="U945" s="201"/>
      <c r="V945" s="201"/>
      <c r="W945" s="201"/>
      <c r="X945" s="201"/>
      <c r="Y945" s="201"/>
      <c r="Z945" s="201"/>
      <c r="AA945" s="201"/>
      <c r="AB945" s="201"/>
      <c r="AC945" s="201"/>
      <c r="AD945" s="201"/>
    </row>
    <row r="946" spans="1:30" ht="15">
      <c r="A946" s="209"/>
      <c r="B946" s="209"/>
      <c r="C946" s="201"/>
      <c r="D946" s="201"/>
      <c r="E946" s="201"/>
      <c r="F946" s="201"/>
      <c r="G946" s="201"/>
      <c r="H946" s="210"/>
      <c r="I946" s="201"/>
      <c r="J946" s="201"/>
      <c r="K946" s="201"/>
      <c r="L946" s="201"/>
      <c r="M946" s="201"/>
      <c r="N946" s="201"/>
      <c r="O946" s="201"/>
      <c r="P946" s="201"/>
      <c r="Q946" s="201"/>
      <c r="R946" s="201"/>
      <c r="S946" s="201"/>
      <c r="T946" s="201"/>
      <c r="U946" s="201"/>
      <c r="V946" s="201"/>
      <c r="W946" s="201"/>
      <c r="X946" s="201"/>
      <c r="Y946" s="201"/>
      <c r="Z946" s="201"/>
      <c r="AA946" s="201"/>
      <c r="AB946" s="201"/>
      <c r="AC946" s="201"/>
      <c r="AD946" s="201"/>
    </row>
    <row r="947" spans="1:30" ht="15">
      <c r="A947" s="209"/>
      <c r="B947" s="209"/>
      <c r="C947" s="201"/>
      <c r="D947" s="201"/>
      <c r="E947" s="201"/>
      <c r="F947" s="201"/>
      <c r="G947" s="201"/>
      <c r="H947" s="210"/>
      <c r="I947" s="201"/>
      <c r="J947" s="201"/>
      <c r="K947" s="201"/>
      <c r="L947" s="201"/>
      <c r="M947" s="201"/>
      <c r="N947" s="201"/>
      <c r="O947" s="201"/>
      <c r="P947" s="201"/>
      <c r="Q947" s="201"/>
      <c r="R947" s="201"/>
      <c r="S947" s="201"/>
      <c r="T947" s="201"/>
      <c r="U947" s="201"/>
      <c r="V947" s="201"/>
      <c r="W947" s="201"/>
      <c r="X947" s="201"/>
      <c r="Y947" s="201"/>
      <c r="Z947" s="201"/>
      <c r="AA947" s="201"/>
      <c r="AB947" s="201"/>
      <c r="AC947" s="201"/>
      <c r="AD947" s="201"/>
    </row>
    <row r="948" spans="1:30" ht="15">
      <c r="A948" s="209"/>
      <c r="B948" s="209"/>
      <c r="C948" s="201"/>
      <c r="D948" s="201"/>
      <c r="E948" s="201"/>
      <c r="F948" s="201"/>
      <c r="G948" s="201"/>
      <c r="H948" s="210"/>
      <c r="I948" s="201"/>
      <c r="J948" s="201"/>
      <c r="K948" s="201"/>
      <c r="L948" s="201"/>
      <c r="M948" s="201"/>
      <c r="N948" s="201"/>
      <c r="O948" s="201"/>
      <c r="P948" s="201"/>
      <c r="Q948" s="201"/>
      <c r="R948" s="201"/>
      <c r="S948" s="201"/>
      <c r="T948" s="201"/>
      <c r="U948" s="201"/>
      <c r="V948" s="201"/>
      <c r="W948" s="201"/>
      <c r="X948" s="201"/>
      <c r="Y948" s="201"/>
      <c r="Z948" s="201"/>
      <c r="AA948" s="201"/>
      <c r="AB948" s="201"/>
      <c r="AC948" s="201"/>
      <c r="AD948" s="201"/>
    </row>
    <row r="949" spans="1:30" ht="15">
      <c r="A949" s="209"/>
      <c r="B949" s="209"/>
      <c r="C949" s="201"/>
      <c r="D949" s="201"/>
      <c r="E949" s="201"/>
      <c r="F949" s="201"/>
      <c r="G949" s="201"/>
      <c r="H949" s="210"/>
      <c r="I949" s="201"/>
      <c r="J949" s="201"/>
      <c r="K949" s="201"/>
      <c r="L949" s="201"/>
      <c r="M949" s="201"/>
      <c r="N949" s="201"/>
      <c r="O949" s="201"/>
      <c r="P949" s="201"/>
      <c r="Q949" s="201"/>
      <c r="R949" s="201"/>
      <c r="S949" s="201"/>
      <c r="T949" s="201"/>
      <c r="U949" s="201"/>
      <c r="V949" s="201"/>
      <c r="W949" s="201"/>
      <c r="X949" s="201"/>
      <c r="Y949" s="201"/>
      <c r="Z949" s="201"/>
      <c r="AA949" s="201"/>
      <c r="AB949" s="201"/>
      <c r="AC949" s="201"/>
      <c r="AD949" s="201"/>
    </row>
    <row r="950" spans="1:30" ht="15">
      <c r="A950" s="209"/>
      <c r="B950" s="209"/>
      <c r="C950" s="201"/>
      <c r="D950" s="201"/>
      <c r="E950" s="201"/>
      <c r="F950" s="201"/>
      <c r="G950" s="201"/>
      <c r="H950" s="210"/>
      <c r="I950" s="201"/>
      <c r="J950" s="201"/>
      <c r="K950" s="201"/>
      <c r="L950" s="201"/>
      <c r="M950" s="201"/>
      <c r="N950" s="201"/>
      <c r="O950" s="201"/>
      <c r="P950" s="201"/>
      <c r="Q950" s="201"/>
      <c r="R950" s="201"/>
      <c r="S950" s="201"/>
      <c r="T950" s="201"/>
      <c r="U950" s="201"/>
      <c r="V950" s="201"/>
      <c r="W950" s="201"/>
      <c r="X950" s="201"/>
      <c r="Y950" s="201"/>
      <c r="Z950" s="201"/>
      <c r="AA950" s="201"/>
      <c r="AB950" s="201"/>
      <c r="AC950" s="201"/>
      <c r="AD950" s="201"/>
    </row>
    <row r="951" spans="1:30" ht="15">
      <c r="A951" s="209"/>
      <c r="B951" s="209"/>
      <c r="C951" s="201"/>
      <c r="D951" s="201"/>
      <c r="E951" s="201"/>
      <c r="F951" s="201"/>
      <c r="G951" s="201"/>
      <c r="H951" s="210"/>
      <c r="I951" s="201"/>
      <c r="J951" s="201"/>
      <c r="K951" s="201"/>
      <c r="L951" s="201"/>
      <c r="M951" s="201"/>
      <c r="N951" s="201"/>
      <c r="O951" s="201"/>
      <c r="P951" s="201"/>
      <c r="Q951" s="201"/>
      <c r="R951" s="201"/>
      <c r="S951" s="201"/>
      <c r="T951" s="201"/>
      <c r="U951" s="201"/>
      <c r="V951" s="201"/>
      <c r="W951" s="201"/>
      <c r="X951" s="201"/>
      <c r="Y951" s="201"/>
      <c r="Z951" s="201"/>
      <c r="AA951" s="201"/>
      <c r="AB951" s="201"/>
      <c r="AC951" s="201"/>
      <c r="AD951" s="201"/>
    </row>
    <row r="952" spans="1:30" ht="15">
      <c r="A952" s="209"/>
      <c r="B952" s="209"/>
      <c r="C952" s="201"/>
      <c r="D952" s="201"/>
      <c r="E952" s="201"/>
      <c r="F952" s="201"/>
      <c r="G952" s="201"/>
      <c r="H952" s="210"/>
      <c r="I952" s="201"/>
      <c r="J952" s="201"/>
      <c r="K952" s="201"/>
      <c r="L952" s="201"/>
      <c r="M952" s="201"/>
      <c r="N952" s="201"/>
      <c r="O952" s="201"/>
      <c r="P952" s="201"/>
      <c r="Q952" s="201"/>
      <c r="R952" s="201"/>
      <c r="S952" s="201"/>
      <c r="T952" s="201"/>
      <c r="U952" s="201"/>
      <c r="V952" s="201"/>
      <c r="W952" s="201"/>
      <c r="X952" s="201"/>
      <c r="Y952" s="201"/>
      <c r="Z952" s="201"/>
      <c r="AA952" s="201"/>
      <c r="AB952" s="201"/>
      <c r="AC952" s="201"/>
      <c r="AD952" s="201"/>
    </row>
    <row r="953" spans="1:30" ht="15">
      <c r="A953" s="209"/>
      <c r="B953" s="209"/>
      <c r="C953" s="201"/>
      <c r="D953" s="201"/>
      <c r="E953" s="201"/>
      <c r="F953" s="201"/>
      <c r="G953" s="201"/>
      <c r="H953" s="210"/>
      <c r="I953" s="201"/>
      <c r="J953" s="201"/>
      <c r="K953" s="201"/>
      <c r="L953" s="201"/>
      <c r="M953" s="201"/>
      <c r="N953" s="201"/>
      <c r="O953" s="201"/>
      <c r="P953" s="201"/>
      <c r="Q953" s="201"/>
      <c r="R953" s="201"/>
      <c r="S953" s="201"/>
      <c r="T953" s="201"/>
      <c r="U953" s="201"/>
      <c r="V953" s="201"/>
      <c r="W953" s="201"/>
      <c r="X953" s="201"/>
      <c r="Y953" s="201"/>
      <c r="Z953" s="201"/>
      <c r="AA953" s="201"/>
      <c r="AB953" s="201"/>
      <c r="AC953" s="201"/>
      <c r="AD953" s="201"/>
    </row>
    <row r="954" spans="1:30" ht="15">
      <c r="A954" s="209"/>
      <c r="B954" s="209"/>
      <c r="C954" s="201"/>
      <c r="D954" s="201"/>
      <c r="E954" s="201"/>
      <c r="F954" s="201"/>
      <c r="G954" s="201"/>
      <c r="H954" s="210"/>
      <c r="I954" s="201"/>
      <c r="J954" s="201"/>
      <c r="K954" s="201"/>
      <c r="L954" s="201"/>
      <c r="M954" s="201"/>
      <c r="N954" s="201"/>
      <c r="O954" s="201"/>
      <c r="P954" s="201"/>
      <c r="Q954" s="201"/>
      <c r="R954" s="201"/>
      <c r="S954" s="201"/>
      <c r="T954" s="201"/>
      <c r="U954" s="201"/>
      <c r="V954" s="201"/>
      <c r="W954" s="201"/>
      <c r="X954" s="201"/>
      <c r="Y954" s="201"/>
      <c r="Z954" s="201"/>
      <c r="AA954" s="201"/>
      <c r="AB954" s="201"/>
      <c r="AC954" s="201"/>
      <c r="AD954" s="201"/>
    </row>
    <row r="955" spans="1:30" ht="15">
      <c r="A955" s="209"/>
      <c r="B955" s="209"/>
      <c r="C955" s="201"/>
      <c r="D955" s="201"/>
      <c r="E955" s="201"/>
      <c r="F955" s="201"/>
      <c r="G955" s="201"/>
      <c r="H955" s="210"/>
      <c r="I955" s="201"/>
      <c r="J955" s="201"/>
      <c r="K955" s="201"/>
      <c r="L955" s="201"/>
      <c r="M955" s="201"/>
      <c r="N955" s="201"/>
      <c r="O955" s="201"/>
      <c r="P955" s="201"/>
      <c r="Q955" s="201"/>
      <c r="R955" s="201"/>
      <c r="S955" s="201"/>
      <c r="T955" s="201"/>
      <c r="U955" s="201"/>
      <c r="V955" s="201"/>
      <c r="W955" s="201"/>
      <c r="X955" s="201"/>
      <c r="Y955" s="201"/>
      <c r="Z955" s="201"/>
      <c r="AA955" s="201"/>
      <c r="AB955" s="201"/>
      <c r="AC955" s="201"/>
      <c r="AD955" s="201"/>
    </row>
    <row r="956" spans="1:30" ht="15">
      <c r="A956" s="209"/>
      <c r="B956" s="209"/>
      <c r="C956" s="201"/>
      <c r="D956" s="201"/>
      <c r="E956" s="201"/>
      <c r="F956" s="201"/>
      <c r="G956" s="201"/>
      <c r="H956" s="210"/>
      <c r="I956" s="201"/>
      <c r="J956" s="201"/>
      <c r="K956" s="201"/>
      <c r="L956" s="201"/>
      <c r="M956" s="201"/>
      <c r="N956" s="201"/>
      <c r="O956" s="201"/>
      <c r="P956" s="201"/>
      <c r="Q956" s="201"/>
      <c r="R956" s="201"/>
      <c r="S956" s="201"/>
      <c r="T956" s="201"/>
      <c r="U956" s="201"/>
      <c r="V956" s="201"/>
      <c r="W956" s="201"/>
      <c r="X956" s="201"/>
      <c r="Y956" s="201"/>
      <c r="Z956" s="201"/>
      <c r="AA956" s="201"/>
      <c r="AB956" s="201"/>
      <c r="AC956" s="201"/>
      <c r="AD956" s="201"/>
    </row>
    <row r="957" spans="1:30" ht="15">
      <c r="A957" s="209"/>
      <c r="B957" s="209"/>
      <c r="C957" s="201"/>
      <c r="D957" s="201"/>
      <c r="E957" s="201"/>
      <c r="F957" s="201"/>
      <c r="G957" s="201"/>
      <c r="H957" s="210"/>
      <c r="I957" s="201"/>
      <c r="J957" s="201"/>
      <c r="K957" s="201"/>
      <c r="L957" s="201"/>
      <c r="M957" s="201"/>
      <c r="N957" s="201"/>
      <c r="O957" s="201"/>
      <c r="P957" s="201"/>
      <c r="Q957" s="201"/>
      <c r="R957" s="201"/>
      <c r="S957" s="201"/>
      <c r="T957" s="201"/>
      <c r="U957" s="201"/>
      <c r="V957" s="201"/>
      <c r="W957" s="201"/>
      <c r="X957" s="201"/>
      <c r="Y957" s="201"/>
      <c r="Z957" s="201"/>
      <c r="AA957" s="201"/>
      <c r="AB957" s="201"/>
      <c r="AC957" s="201"/>
      <c r="AD957" s="201"/>
    </row>
    <row r="958" spans="1:30" ht="15">
      <c r="A958" s="209"/>
      <c r="B958" s="209"/>
      <c r="C958" s="201"/>
      <c r="D958" s="201"/>
      <c r="E958" s="201"/>
      <c r="F958" s="201"/>
      <c r="G958" s="201"/>
      <c r="H958" s="210"/>
      <c r="I958" s="201"/>
      <c r="J958" s="201"/>
      <c r="K958" s="201"/>
      <c r="L958" s="201"/>
      <c r="M958" s="201"/>
      <c r="N958" s="201"/>
      <c r="O958" s="201"/>
      <c r="P958" s="201"/>
      <c r="Q958" s="201"/>
      <c r="R958" s="201"/>
      <c r="S958" s="201"/>
      <c r="T958" s="201"/>
      <c r="U958" s="201"/>
      <c r="V958" s="201"/>
      <c r="W958" s="201"/>
      <c r="X958" s="201"/>
      <c r="Y958" s="201"/>
      <c r="Z958" s="201"/>
      <c r="AA958" s="201"/>
      <c r="AB958" s="201"/>
      <c r="AC958" s="201"/>
      <c r="AD958" s="201"/>
    </row>
    <row r="959" spans="1:30" ht="15">
      <c r="A959" s="209"/>
      <c r="B959" s="209"/>
      <c r="C959" s="201"/>
      <c r="D959" s="201"/>
      <c r="E959" s="201"/>
      <c r="F959" s="201"/>
      <c r="G959" s="201"/>
      <c r="H959" s="210"/>
      <c r="I959" s="201"/>
      <c r="J959" s="201"/>
      <c r="K959" s="201"/>
      <c r="L959" s="201"/>
      <c r="M959" s="201"/>
      <c r="N959" s="201"/>
      <c r="O959" s="201"/>
      <c r="P959" s="201"/>
      <c r="Q959" s="201"/>
      <c r="R959" s="201"/>
      <c r="S959" s="201"/>
      <c r="T959" s="201"/>
      <c r="U959" s="201"/>
      <c r="V959" s="201"/>
      <c r="W959" s="201"/>
      <c r="X959" s="201"/>
      <c r="Y959" s="201"/>
      <c r="Z959" s="201"/>
      <c r="AA959" s="201"/>
      <c r="AB959" s="201"/>
      <c r="AC959" s="201"/>
      <c r="AD959" s="201"/>
    </row>
    <row r="960" spans="1:30" ht="15">
      <c r="A960" s="209"/>
      <c r="B960" s="209"/>
      <c r="C960" s="201"/>
      <c r="D960" s="201"/>
      <c r="E960" s="201"/>
      <c r="F960" s="201"/>
      <c r="G960" s="201"/>
      <c r="H960" s="210"/>
      <c r="I960" s="201"/>
      <c r="J960" s="201"/>
      <c r="K960" s="201"/>
      <c r="L960" s="201"/>
      <c r="M960" s="201"/>
      <c r="N960" s="201"/>
      <c r="O960" s="201"/>
      <c r="P960" s="201"/>
      <c r="Q960" s="201"/>
      <c r="R960" s="201"/>
      <c r="S960" s="201"/>
      <c r="T960" s="201"/>
      <c r="U960" s="201"/>
      <c r="V960" s="201"/>
      <c r="W960" s="201"/>
      <c r="X960" s="201"/>
      <c r="Y960" s="201"/>
      <c r="Z960" s="201"/>
      <c r="AA960" s="201"/>
      <c r="AB960" s="201"/>
      <c r="AC960" s="201"/>
      <c r="AD960" s="201"/>
    </row>
    <row r="961" spans="1:30" ht="15">
      <c r="A961" s="209"/>
      <c r="B961" s="209"/>
      <c r="C961" s="201"/>
      <c r="D961" s="201"/>
      <c r="E961" s="201"/>
      <c r="F961" s="201"/>
      <c r="G961" s="201"/>
      <c r="H961" s="210"/>
      <c r="I961" s="201"/>
      <c r="J961" s="201"/>
      <c r="K961" s="201"/>
      <c r="L961" s="201"/>
      <c r="M961" s="201"/>
      <c r="N961" s="201"/>
      <c r="O961" s="201"/>
      <c r="P961" s="201"/>
      <c r="Q961" s="201"/>
      <c r="R961" s="201"/>
      <c r="S961" s="201"/>
      <c r="T961" s="201"/>
      <c r="U961" s="201"/>
      <c r="V961" s="201"/>
      <c r="W961" s="201"/>
      <c r="X961" s="201"/>
      <c r="Y961" s="201"/>
      <c r="Z961" s="201"/>
      <c r="AA961" s="201"/>
      <c r="AB961" s="201"/>
      <c r="AC961" s="201"/>
      <c r="AD961" s="201"/>
    </row>
    <row r="962" spans="1:30" ht="15">
      <c r="A962" s="209"/>
      <c r="B962" s="209"/>
      <c r="C962" s="201"/>
      <c r="D962" s="201"/>
      <c r="E962" s="201"/>
      <c r="F962" s="201"/>
      <c r="G962" s="201"/>
      <c r="H962" s="210"/>
      <c r="I962" s="201"/>
      <c r="J962" s="201"/>
      <c r="K962" s="201"/>
      <c r="L962" s="201"/>
      <c r="M962" s="201"/>
      <c r="N962" s="201"/>
      <c r="O962" s="201"/>
      <c r="P962" s="201"/>
      <c r="Q962" s="201"/>
      <c r="R962" s="201"/>
      <c r="S962" s="201"/>
      <c r="T962" s="201"/>
      <c r="U962" s="201"/>
      <c r="V962" s="201"/>
      <c r="W962" s="201"/>
      <c r="X962" s="201"/>
      <c r="Y962" s="201"/>
      <c r="Z962" s="201"/>
      <c r="AA962" s="201"/>
      <c r="AB962" s="201"/>
      <c r="AC962" s="201"/>
      <c r="AD962" s="201"/>
    </row>
    <row r="963" spans="1:30" ht="15">
      <c r="A963" s="209"/>
      <c r="B963" s="209"/>
      <c r="C963" s="201"/>
      <c r="D963" s="201"/>
      <c r="E963" s="201"/>
      <c r="F963" s="201"/>
      <c r="G963" s="201"/>
      <c r="H963" s="210"/>
      <c r="I963" s="201"/>
      <c r="J963" s="201"/>
      <c r="K963" s="201"/>
      <c r="L963" s="201"/>
      <c r="M963" s="201"/>
      <c r="N963" s="201"/>
      <c r="O963" s="201"/>
      <c r="P963" s="201"/>
      <c r="Q963" s="201"/>
      <c r="R963" s="201"/>
      <c r="S963" s="201"/>
      <c r="T963" s="201"/>
      <c r="U963" s="201"/>
      <c r="V963" s="201"/>
      <c r="W963" s="201"/>
      <c r="X963" s="201"/>
      <c r="Y963" s="201"/>
      <c r="Z963" s="201"/>
      <c r="AA963" s="201"/>
      <c r="AB963" s="201"/>
      <c r="AC963" s="201"/>
      <c r="AD963" s="201"/>
    </row>
    <row r="964" spans="1:30" ht="15">
      <c r="A964" s="209"/>
      <c r="B964" s="209"/>
      <c r="C964" s="201"/>
      <c r="D964" s="201"/>
      <c r="E964" s="201"/>
      <c r="F964" s="201"/>
      <c r="G964" s="201"/>
      <c r="H964" s="210"/>
      <c r="I964" s="201"/>
      <c r="J964" s="201"/>
      <c r="K964" s="201"/>
      <c r="L964" s="201"/>
      <c r="M964" s="201"/>
      <c r="N964" s="201"/>
      <c r="O964" s="201"/>
      <c r="P964" s="201"/>
      <c r="Q964" s="201"/>
      <c r="R964" s="201"/>
      <c r="S964" s="201"/>
      <c r="T964" s="201"/>
      <c r="U964" s="201"/>
      <c r="V964" s="201"/>
      <c r="W964" s="201"/>
      <c r="X964" s="201"/>
      <c r="Y964" s="201"/>
      <c r="Z964" s="201"/>
      <c r="AA964" s="201"/>
      <c r="AB964" s="201"/>
      <c r="AC964" s="201"/>
      <c r="AD964" s="201"/>
    </row>
    <row r="965" spans="1:30" ht="15">
      <c r="A965" s="209"/>
      <c r="B965" s="209"/>
      <c r="C965" s="201"/>
      <c r="D965" s="201"/>
      <c r="E965" s="201"/>
      <c r="F965" s="201"/>
      <c r="G965" s="201"/>
      <c r="H965" s="210"/>
      <c r="I965" s="201"/>
      <c r="J965" s="201"/>
      <c r="K965" s="201"/>
      <c r="L965" s="201"/>
      <c r="M965" s="201"/>
      <c r="N965" s="201"/>
      <c r="O965" s="201"/>
      <c r="P965" s="201"/>
      <c r="Q965" s="201"/>
      <c r="R965" s="201"/>
      <c r="S965" s="201"/>
      <c r="T965" s="201"/>
      <c r="U965" s="201"/>
      <c r="V965" s="201"/>
      <c r="W965" s="201"/>
      <c r="X965" s="201"/>
      <c r="Y965" s="201"/>
      <c r="Z965" s="201"/>
      <c r="AA965" s="201"/>
      <c r="AB965" s="201"/>
      <c r="AC965" s="201"/>
      <c r="AD965" s="201"/>
    </row>
    <row r="966" spans="1:30" ht="15">
      <c r="A966" s="209"/>
      <c r="B966" s="209"/>
      <c r="C966" s="201"/>
      <c r="D966" s="201"/>
      <c r="E966" s="201"/>
      <c r="F966" s="201"/>
      <c r="G966" s="201"/>
      <c r="H966" s="210"/>
      <c r="I966" s="201"/>
      <c r="J966" s="201"/>
      <c r="K966" s="201"/>
      <c r="L966" s="201"/>
      <c r="M966" s="201"/>
      <c r="N966" s="201"/>
      <c r="O966" s="201"/>
      <c r="P966" s="201"/>
      <c r="Q966" s="201"/>
      <c r="R966" s="201"/>
      <c r="S966" s="201"/>
      <c r="T966" s="201"/>
      <c r="U966" s="201"/>
      <c r="V966" s="201"/>
      <c r="W966" s="201"/>
      <c r="X966" s="201"/>
      <c r="Y966" s="201"/>
      <c r="Z966" s="201"/>
      <c r="AA966" s="201"/>
      <c r="AB966" s="201"/>
      <c r="AC966" s="201"/>
      <c r="AD966" s="201"/>
    </row>
    <row r="967" spans="1:30" ht="15">
      <c r="A967" s="209"/>
      <c r="B967" s="209"/>
      <c r="C967" s="201"/>
      <c r="D967" s="201"/>
      <c r="E967" s="201"/>
      <c r="F967" s="201"/>
      <c r="G967" s="201"/>
      <c r="H967" s="210"/>
      <c r="I967" s="201"/>
      <c r="J967" s="201"/>
      <c r="K967" s="201"/>
      <c r="L967" s="201"/>
      <c r="M967" s="201"/>
      <c r="N967" s="201"/>
      <c r="O967" s="201"/>
      <c r="P967" s="201"/>
      <c r="Q967" s="201"/>
      <c r="R967" s="201"/>
      <c r="S967" s="201"/>
      <c r="T967" s="201"/>
      <c r="U967" s="201"/>
      <c r="V967" s="201"/>
      <c r="W967" s="201"/>
      <c r="X967" s="201"/>
      <c r="Y967" s="201"/>
      <c r="Z967" s="201"/>
      <c r="AA967" s="201"/>
      <c r="AB967" s="201"/>
      <c r="AC967" s="201"/>
      <c r="AD967" s="201"/>
    </row>
    <row r="968" spans="1:30" ht="15">
      <c r="A968" s="209"/>
      <c r="B968" s="209"/>
      <c r="C968" s="201"/>
      <c r="D968" s="201"/>
      <c r="E968" s="201"/>
      <c r="F968" s="201"/>
      <c r="G968" s="201"/>
      <c r="H968" s="210"/>
      <c r="I968" s="201"/>
      <c r="J968" s="201"/>
      <c r="K968" s="201"/>
      <c r="L968" s="201"/>
      <c r="M968" s="201"/>
      <c r="N968" s="201"/>
      <c r="O968" s="201"/>
      <c r="P968" s="201"/>
      <c r="Q968" s="201"/>
      <c r="R968" s="201"/>
      <c r="S968" s="201"/>
      <c r="T968" s="201"/>
      <c r="U968" s="201"/>
      <c r="V968" s="201"/>
      <c r="W968" s="201"/>
      <c r="X968" s="201"/>
      <c r="Y968" s="201"/>
      <c r="Z968" s="201"/>
      <c r="AA968" s="201"/>
      <c r="AB968" s="201"/>
      <c r="AC968" s="201"/>
      <c r="AD968" s="201"/>
    </row>
    <row r="969" spans="1:30" ht="15">
      <c r="A969" s="209"/>
      <c r="B969" s="209"/>
      <c r="C969" s="201"/>
      <c r="D969" s="201"/>
      <c r="E969" s="201"/>
      <c r="F969" s="201"/>
      <c r="G969" s="201"/>
      <c r="H969" s="210"/>
      <c r="I969" s="201"/>
      <c r="J969" s="201"/>
      <c r="K969" s="201"/>
      <c r="L969" s="201"/>
      <c r="M969" s="201"/>
      <c r="N969" s="201"/>
      <c r="O969" s="201"/>
      <c r="P969" s="201"/>
      <c r="Q969" s="201"/>
      <c r="R969" s="201"/>
      <c r="S969" s="201"/>
      <c r="T969" s="201"/>
      <c r="U969" s="201"/>
      <c r="V969" s="201"/>
      <c r="W969" s="201"/>
      <c r="X969" s="201"/>
      <c r="Y969" s="201"/>
      <c r="Z969" s="201"/>
      <c r="AA969" s="201"/>
      <c r="AB969" s="201"/>
      <c r="AC969" s="201"/>
      <c r="AD969" s="201"/>
    </row>
    <row r="970" spans="1:30" ht="15">
      <c r="A970" s="209"/>
      <c r="B970" s="209"/>
      <c r="C970" s="201"/>
      <c r="D970" s="201"/>
      <c r="E970" s="201"/>
      <c r="F970" s="201"/>
      <c r="G970" s="201"/>
      <c r="H970" s="210"/>
      <c r="I970" s="201"/>
      <c r="J970" s="201"/>
      <c r="K970" s="201"/>
      <c r="L970" s="201"/>
      <c r="M970" s="201"/>
      <c r="N970" s="201"/>
      <c r="O970" s="201"/>
      <c r="P970" s="201"/>
      <c r="Q970" s="201"/>
      <c r="R970" s="201"/>
      <c r="S970" s="201"/>
      <c r="T970" s="201"/>
      <c r="U970" s="201"/>
      <c r="V970" s="201"/>
      <c r="W970" s="201"/>
      <c r="X970" s="201"/>
      <c r="Y970" s="201"/>
      <c r="Z970" s="201"/>
      <c r="AA970" s="201"/>
      <c r="AB970" s="201"/>
      <c r="AC970" s="201"/>
      <c r="AD970" s="201"/>
    </row>
    <row r="971" spans="1:30" ht="15">
      <c r="A971" s="209"/>
      <c r="B971" s="209"/>
      <c r="C971" s="201"/>
      <c r="D971" s="201"/>
      <c r="E971" s="201"/>
      <c r="F971" s="201"/>
      <c r="G971" s="201"/>
      <c r="H971" s="210"/>
      <c r="I971" s="201"/>
      <c r="J971" s="201"/>
      <c r="K971" s="201"/>
      <c r="L971" s="201"/>
      <c r="M971" s="201"/>
      <c r="N971" s="201"/>
      <c r="O971" s="201"/>
      <c r="P971" s="201"/>
      <c r="Q971" s="201"/>
      <c r="R971" s="201"/>
      <c r="S971" s="201"/>
      <c r="T971" s="201"/>
      <c r="U971" s="201"/>
      <c r="V971" s="201"/>
      <c r="W971" s="201"/>
      <c r="X971" s="201"/>
      <c r="Y971" s="201"/>
      <c r="Z971" s="201"/>
      <c r="AA971" s="201"/>
      <c r="AB971" s="201"/>
      <c r="AC971" s="201"/>
      <c r="AD971" s="201"/>
    </row>
    <row r="972" spans="1:30" ht="15">
      <c r="A972" s="209"/>
      <c r="B972" s="209"/>
      <c r="C972" s="201"/>
      <c r="D972" s="201"/>
      <c r="E972" s="201"/>
      <c r="F972" s="201"/>
      <c r="G972" s="201"/>
      <c r="H972" s="210"/>
      <c r="I972" s="201"/>
      <c r="J972" s="201"/>
      <c r="K972" s="201"/>
      <c r="L972" s="201"/>
      <c r="M972" s="201"/>
      <c r="N972" s="201"/>
      <c r="O972" s="201"/>
      <c r="P972" s="201"/>
      <c r="Q972" s="201"/>
      <c r="R972" s="201"/>
      <c r="S972" s="201"/>
      <c r="T972" s="201"/>
      <c r="U972" s="201"/>
      <c r="V972" s="201"/>
      <c r="W972" s="201"/>
      <c r="X972" s="201"/>
      <c r="Y972" s="201"/>
      <c r="Z972" s="201"/>
      <c r="AA972" s="201"/>
      <c r="AB972" s="201"/>
      <c r="AC972" s="201"/>
      <c r="AD972" s="201"/>
    </row>
    <row r="973" spans="1:30" ht="15">
      <c r="A973" s="209"/>
      <c r="B973" s="209"/>
      <c r="C973" s="201"/>
      <c r="D973" s="201"/>
      <c r="E973" s="201"/>
      <c r="F973" s="201"/>
      <c r="G973" s="201"/>
      <c r="H973" s="210"/>
      <c r="I973" s="201"/>
      <c r="J973" s="201"/>
      <c r="K973" s="201"/>
      <c r="L973" s="201"/>
      <c r="M973" s="201"/>
      <c r="N973" s="201"/>
      <c r="O973" s="201"/>
      <c r="P973" s="201"/>
      <c r="Q973" s="201"/>
      <c r="R973" s="201"/>
      <c r="S973" s="201"/>
      <c r="T973" s="201"/>
      <c r="U973" s="201"/>
      <c r="V973" s="201"/>
      <c r="W973" s="201"/>
      <c r="X973" s="201"/>
      <c r="Y973" s="201"/>
      <c r="Z973" s="201"/>
      <c r="AA973" s="201"/>
      <c r="AB973" s="201"/>
      <c r="AC973" s="201"/>
      <c r="AD973" s="201"/>
    </row>
    <row r="974" spans="1:30" ht="15">
      <c r="A974" s="209"/>
      <c r="B974" s="209"/>
      <c r="C974" s="201"/>
      <c r="D974" s="201"/>
      <c r="E974" s="201"/>
      <c r="F974" s="201"/>
      <c r="G974" s="201"/>
      <c r="H974" s="210"/>
      <c r="I974" s="201"/>
      <c r="J974" s="201"/>
      <c r="K974" s="201"/>
      <c r="L974" s="201"/>
      <c r="M974" s="201"/>
      <c r="N974" s="201"/>
      <c r="O974" s="201"/>
      <c r="P974" s="201"/>
      <c r="Q974" s="201"/>
      <c r="R974" s="201"/>
      <c r="S974" s="201"/>
      <c r="T974" s="201"/>
      <c r="U974" s="201"/>
      <c r="V974" s="201"/>
      <c r="W974" s="201"/>
      <c r="X974" s="201"/>
      <c r="Y974" s="201"/>
      <c r="Z974" s="201"/>
      <c r="AA974" s="201"/>
      <c r="AB974" s="201"/>
      <c r="AC974" s="201"/>
      <c r="AD974" s="201"/>
    </row>
    <row r="975" spans="1:30" ht="15">
      <c r="A975" s="209"/>
      <c r="B975" s="209"/>
      <c r="C975" s="201"/>
      <c r="D975" s="201"/>
      <c r="E975" s="201"/>
      <c r="F975" s="201"/>
      <c r="G975" s="201"/>
      <c r="H975" s="210"/>
      <c r="I975" s="201"/>
      <c r="J975" s="201"/>
      <c r="K975" s="201"/>
      <c r="L975" s="201"/>
      <c r="M975" s="201"/>
      <c r="N975" s="201"/>
      <c r="O975" s="201"/>
      <c r="P975" s="201"/>
      <c r="Q975" s="201"/>
      <c r="R975" s="201"/>
      <c r="S975" s="201"/>
      <c r="T975" s="201"/>
      <c r="U975" s="201"/>
      <c r="V975" s="201"/>
      <c r="W975" s="201"/>
      <c r="X975" s="201"/>
      <c r="Y975" s="201"/>
      <c r="Z975" s="201"/>
      <c r="AA975" s="201"/>
      <c r="AB975" s="201"/>
      <c r="AC975" s="201"/>
      <c r="AD975" s="201"/>
    </row>
    <row r="976" spans="1:30" ht="15">
      <c r="A976" s="209"/>
      <c r="B976" s="209"/>
      <c r="C976" s="201"/>
      <c r="D976" s="201"/>
      <c r="E976" s="201"/>
      <c r="F976" s="201"/>
      <c r="G976" s="201"/>
      <c r="H976" s="210"/>
      <c r="I976" s="201"/>
      <c r="J976" s="201"/>
      <c r="K976" s="201"/>
      <c r="L976" s="201"/>
      <c r="M976" s="201"/>
      <c r="N976" s="201"/>
      <c r="O976" s="201"/>
      <c r="P976" s="201"/>
      <c r="Q976" s="201"/>
      <c r="R976" s="201"/>
      <c r="S976" s="201"/>
      <c r="T976" s="201"/>
      <c r="U976" s="201"/>
      <c r="V976" s="201"/>
      <c r="W976" s="201"/>
      <c r="X976" s="201"/>
      <c r="Y976" s="201"/>
      <c r="Z976" s="201"/>
      <c r="AA976" s="201"/>
      <c r="AB976" s="201"/>
      <c r="AC976" s="201"/>
      <c r="AD976" s="201"/>
    </row>
    <row r="977" spans="1:30" ht="15">
      <c r="A977" s="209"/>
      <c r="B977" s="209"/>
      <c r="C977" s="201"/>
      <c r="D977" s="201"/>
      <c r="E977" s="201"/>
      <c r="F977" s="201"/>
      <c r="G977" s="201"/>
      <c r="H977" s="210"/>
      <c r="I977" s="201"/>
      <c r="J977" s="201"/>
      <c r="K977" s="201"/>
      <c r="L977" s="201"/>
      <c r="M977" s="201"/>
      <c r="N977" s="201"/>
      <c r="O977" s="201"/>
      <c r="P977" s="201"/>
      <c r="Q977" s="201"/>
      <c r="R977" s="201"/>
      <c r="S977" s="201"/>
      <c r="T977" s="201"/>
      <c r="U977" s="201"/>
      <c r="V977" s="201"/>
      <c r="W977" s="201"/>
      <c r="X977" s="201"/>
      <c r="Y977" s="201"/>
      <c r="Z977" s="201"/>
      <c r="AA977" s="201"/>
      <c r="AB977" s="201"/>
      <c r="AC977" s="201"/>
      <c r="AD977" s="201"/>
    </row>
    <row r="978" spans="1:30" ht="15">
      <c r="A978" s="209"/>
      <c r="B978" s="209"/>
      <c r="C978" s="201"/>
      <c r="D978" s="201"/>
      <c r="E978" s="201"/>
      <c r="F978" s="201"/>
      <c r="G978" s="201"/>
      <c r="H978" s="210"/>
      <c r="I978" s="201"/>
      <c r="J978" s="201"/>
      <c r="K978" s="201"/>
      <c r="L978" s="201"/>
      <c r="M978" s="201"/>
      <c r="N978" s="201"/>
      <c r="O978" s="201"/>
      <c r="P978" s="201"/>
      <c r="Q978" s="201"/>
      <c r="R978" s="201"/>
      <c r="S978" s="201"/>
      <c r="T978" s="201"/>
      <c r="U978" s="201"/>
      <c r="V978" s="201"/>
      <c r="W978" s="201"/>
      <c r="X978" s="201"/>
      <c r="Y978" s="201"/>
      <c r="Z978" s="201"/>
      <c r="AA978" s="201"/>
      <c r="AB978" s="201"/>
      <c r="AC978" s="201"/>
      <c r="AD978" s="201"/>
    </row>
    <row r="979" spans="1:30" ht="15">
      <c r="A979" s="209"/>
      <c r="B979" s="209"/>
      <c r="C979" s="201"/>
      <c r="D979" s="201"/>
      <c r="E979" s="201"/>
      <c r="F979" s="201"/>
      <c r="G979" s="201"/>
      <c r="H979" s="210"/>
      <c r="I979" s="201"/>
      <c r="J979" s="201"/>
      <c r="K979" s="201"/>
      <c r="L979" s="201"/>
      <c r="M979" s="201"/>
      <c r="N979" s="201"/>
      <c r="O979" s="201"/>
      <c r="P979" s="201"/>
      <c r="Q979" s="201"/>
      <c r="R979" s="201"/>
      <c r="S979" s="201"/>
      <c r="T979" s="201"/>
      <c r="U979" s="201"/>
      <c r="V979" s="201"/>
      <c r="W979" s="201"/>
      <c r="X979" s="201"/>
      <c r="Y979" s="201"/>
      <c r="Z979" s="201"/>
      <c r="AA979" s="201"/>
      <c r="AB979" s="201"/>
      <c r="AC979" s="201"/>
      <c r="AD979" s="201"/>
    </row>
    <row r="980" spans="1:30" ht="15">
      <c r="A980" s="209"/>
      <c r="B980" s="209"/>
      <c r="C980" s="201"/>
      <c r="D980" s="201"/>
      <c r="E980" s="201"/>
      <c r="F980" s="201"/>
      <c r="G980" s="201"/>
      <c r="H980" s="210"/>
      <c r="I980" s="201"/>
      <c r="J980" s="201"/>
      <c r="K980" s="201"/>
      <c r="L980" s="201"/>
      <c r="M980" s="201"/>
      <c r="N980" s="201"/>
      <c r="O980" s="201"/>
      <c r="P980" s="201"/>
      <c r="Q980" s="201"/>
      <c r="R980" s="201"/>
      <c r="S980" s="201"/>
      <c r="T980" s="201"/>
      <c r="U980" s="201"/>
      <c r="V980" s="201"/>
      <c r="W980" s="201"/>
      <c r="X980" s="201"/>
      <c r="Y980" s="201"/>
      <c r="Z980" s="201"/>
      <c r="AA980" s="201"/>
      <c r="AB980" s="201"/>
      <c r="AC980" s="201"/>
      <c r="AD980" s="201"/>
    </row>
    <row r="981" spans="1:30" ht="15">
      <c r="A981" s="209"/>
      <c r="B981" s="209"/>
      <c r="C981" s="201"/>
      <c r="D981" s="201"/>
      <c r="E981" s="201"/>
      <c r="F981" s="201"/>
      <c r="G981" s="201"/>
      <c r="H981" s="210"/>
      <c r="I981" s="201"/>
      <c r="J981" s="201"/>
      <c r="K981" s="201"/>
      <c r="L981" s="201"/>
      <c r="M981" s="201"/>
      <c r="N981" s="201"/>
      <c r="O981" s="201"/>
      <c r="P981" s="201"/>
      <c r="Q981" s="201"/>
      <c r="R981" s="201"/>
      <c r="S981" s="201"/>
      <c r="T981" s="201"/>
      <c r="U981" s="201"/>
      <c r="V981" s="201"/>
      <c r="W981" s="201"/>
      <c r="X981" s="201"/>
      <c r="Y981" s="201"/>
      <c r="Z981" s="201"/>
      <c r="AA981" s="201"/>
      <c r="AB981" s="201"/>
      <c r="AC981" s="201"/>
      <c r="AD981" s="201"/>
    </row>
    <row r="982" spans="1:30" ht="15">
      <c r="A982" s="209"/>
      <c r="B982" s="209"/>
      <c r="C982" s="201"/>
      <c r="D982" s="201"/>
      <c r="E982" s="201"/>
      <c r="F982" s="201"/>
      <c r="G982" s="201"/>
      <c r="H982" s="210"/>
      <c r="I982" s="201"/>
      <c r="J982" s="201"/>
      <c r="K982" s="201"/>
      <c r="L982" s="201"/>
      <c r="M982" s="201"/>
      <c r="N982" s="201"/>
      <c r="O982" s="201"/>
      <c r="P982" s="201"/>
      <c r="Q982" s="201"/>
      <c r="R982" s="201"/>
      <c r="S982" s="201"/>
      <c r="T982" s="201"/>
      <c r="U982" s="201"/>
      <c r="V982" s="201"/>
      <c r="W982" s="201"/>
      <c r="X982" s="201"/>
      <c r="Y982" s="201"/>
      <c r="Z982" s="201"/>
      <c r="AA982" s="201"/>
      <c r="AB982" s="201"/>
      <c r="AC982" s="201"/>
      <c r="AD982" s="201"/>
    </row>
    <row r="983" spans="1:30" ht="15">
      <c r="A983" s="209"/>
      <c r="B983" s="209"/>
      <c r="C983" s="201"/>
      <c r="D983" s="201"/>
      <c r="E983" s="201"/>
      <c r="F983" s="201"/>
      <c r="G983" s="201"/>
      <c r="H983" s="210"/>
      <c r="I983" s="201"/>
      <c r="J983" s="201"/>
      <c r="K983" s="201"/>
      <c r="L983" s="201"/>
      <c r="M983" s="201"/>
      <c r="N983" s="201"/>
      <c r="O983" s="201"/>
      <c r="P983" s="201"/>
      <c r="Q983" s="201"/>
      <c r="R983" s="201"/>
      <c r="S983" s="201"/>
      <c r="T983" s="201"/>
      <c r="U983" s="201"/>
      <c r="V983" s="201"/>
      <c r="W983" s="201"/>
      <c r="X983" s="201"/>
      <c r="Y983" s="201"/>
      <c r="Z983" s="201"/>
      <c r="AA983" s="201"/>
      <c r="AB983" s="201"/>
      <c r="AC983" s="201"/>
      <c r="AD983" s="201"/>
    </row>
    <row r="984" spans="1:30" ht="15">
      <c r="A984" s="209"/>
      <c r="B984" s="209"/>
      <c r="C984" s="201"/>
      <c r="D984" s="201"/>
      <c r="E984" s="201"/>
      <c r="F984" s="201"/>
      <c r="G984" s="201"/>
      <c r="H984" s="210"/>
      <c r="I984" s="201"/>
      <c r="J984" s="201"/>
      <c r="K984" s="201"/>
      <c r="L984" s="201"/>
      <c r="M984" s="201"/>
      <c r="N984" s="201"/>
      <c r="O984" s="201"/>
      <c r="P984" s="201"/>
      <c r="Q984" s="201"/>
      <c r="R984" s="201"/>
      <c r="S984" s="201"/>
      <c r="T984" s="201"/>
      <c r="U984" s="201"/>
      <c r="V984" s="201"/>
      <c r="W984" s="201"/>
      <c r="X984" s="201"/>
      <c r="Y984" s="201"/>
      <c r="Z984" s="201"/>
      <c r="AA984" s="201"/>
      <c r="AB984" s="201"/>
      <c r="AC984" s="201"/>
      <c r="AD984" s="201"/>
    </row>
    <row r="985" spans="1:30" ht="15">
      <c r="A985" s="209"/>
      <c r="B985" s="209"/>
      <c r="C985" s="201"/>
      <c r="D985" s="201"/>
      <c r="E985" s="201"/>
      <c r="F985" s="201"/>
      <c r="G985" s="201"/>
      <c r="H985" s="210"/>
      <c r="I985" s="201"/>
      <c r="J985" s="201"/>
      <c r="K985" s="201"/>
      <c r="L985" s="201"/>
      <c r="M985" s="201"/>
      <c r="N985" s="201"/>
      <c r="O985" s="201"/>
      <c r="P985" s="201"/>
      <c r="Q985" s="201"/>
      <c r="R985" s="201"/>
      <c r="S985" s="201"/>
      <c r="T985" s="201"/>
      <c r="U985" s="201"/>
      <c r="V985" s="201"/>
      <c r="W985" s="201"/>
      <c r="X985" s="201"/>
      <c r="Y985" s="201"/>
      <c r="Z985" s="201"/>
      <c r="AA985" s="201"/>
      <c r="AB985" s="201"/>
      <c r="AC985" s="201"/>
      <c r="AD985" s="201"/>
    </row>
    <row r="986" spans="1:30" ht="15">
      <c r="A986" s="209"/>
      <c r="B986" s="209"/>
      <c r="C986" s="201"/>
      <c r="D986" s="201"/>
      <c r="E986" s="201"/>
      <c r="F986" s="201"/>
      <c r="G986" s="201"/>
      <c r="H986" s="210"/>
      <c r="I986" s="201"/>
      <c r="J986" s="201"/>
      <c r="K986" s="201"/>
      <c r="L986" s="201"/>
      <c r="M986" s="201"/>
      <c r="N986" s="201"/>
      <c r="O986" s="201"/>
      <c r="P986" s="201"/>
      <c r="Q986" s="201"/>
      <c r="R986" s="201"/>
      <c r="S986" s="201"/>
      <c r="T986" s="201"/>
      <c r="U986" s="201"/>
      <c r="V986" s="201"/>
      <c r="W986" s="201"/>
      <c r="X986" s="201"/>
      <c r="Y986" s="201"/>
      <c r="Z986" s="201"/>
      <c r="AA986" s="201"/>
      <c r="AB986" s="201"/>
      <c r="AC986" s="201"/>
      <c r="AD986" s="201"/>
    </row>
    <row r="987" spans="1:30" ht="15">
      <c r="A987" s="209"/>
      <c r="B987" s="209"/>
      <c r="C987" s="201"/>
      <c r="D987" s="201"/>
      <c r="E987" s="201"/>
      <c r="F987" s="201"/>
      <c r="G987" s="201"/>
      <c r="H987" s="210"/>
      <c r="I987" s="201"/>
      <c r="J987" s="201"/>
      <c r="K987" s="201"/>
      <c r="L987" s="201"/>
      <c r="M987" s="201"/>
      <c r="N987" s="201"/>
      <c r="O987" s="201"/>
      <c r="P987" s="201"/>
      <c r="Q987" s="201"/>
      <c r="R987" s="201"/>
      <c r="S987" s="201"/>
      <c r="T987" s="201"/>
      <c r="U987" s="201"/>
      <c r="V987" s="201"/>
      <c r="W987" s="201"/>
      <c r="X987" s="201"/>
      <c r="Y987" s="201"/>
      <c r="Z987" s="201"/>
      <c r="AA987" s="201"/>
      <c r="AB987" s="201"/>
      <c r="AC987" s="201"/>
      <c r="AD987" s="201"/>
    </row>
    <row r="988" spans="1:30" ht="15">
      <c r="A988" s="209"/>
      <c r="B988" s="209"/>
      <c r="C988" s="201"/>
      <c r="D988" s="201"/>
      <c r="E988" s="201"/>
      <c r="F988" s="201"/>
      <c r="G988" s="201"/>
      <c r="H988" s="210"/>
      <c r="I988" s="201"/>
      <c r="J988" s="201"/>
      <c r="K988" s="201"/>
      <c r="L988" s="201"/>
      <c r="M988" s="201"/>
      <c r="N988" s="201"/>
      <c r="O988" s="201"/>
      <c r="P988" s="201"/>
      <c r="Q988" s="201"/>
      <c r="R988" s="201"/>
      <c r="S988" s="201"/>
      <c r="T988" s="201"/>
      <c r="U988" s="201"/>
      <c r="V988" s="201"/>
      <c r="W988" s="201"/>
      <c r="X988" s="201"/>
      <c r="Y988" s="201"/>
      <c r="Z988" s="201"/>
      <c r="AA988" s="201"/>
      <c r="AB988" s="201"/>
      <c r="AC988" s="201"/>
      <c r="AD988" s="201"/>
    </row>
    <row r="989" spans="1:30" ht="15">
      <c r="A989" s="209"/>
      <c r="B989" s="209"/>
      <c r="C989" s="201"/>
      <c r="D989" s="201"/>
      <c r="E989" s="201"/>
      <c r="F989" s="201"/>
      <c r="G989" s="201"/>
      <c r="H989" s="210"/>
      <c r="I989" s="201"/>
      <c r="J989" s="201"/>
      <c r="K989" s="201"/>
      <c r="L989" s="201"/>
      <c r="M989" s="201"/>
      <c r="N989" s="201"/>
      <c r="O989" s="201"/>
      <c r="P989" s="201"/>
      <c r="Q989" s="201"/>
      <c r="R989" s="201"/>
      <c r="S989" s="201"/>
      <c r="T989" s="201"/>
      <c r="U989" s="201"/>
      <c r="V989" s="201"/>
      <c r="W989" s="201"/>
      <c r="X989" s="201"/>
      <c r="Y989" s="201"/>
      <c r="Z989" s="201"/>
      <c r="AA989" s="201"/>
      <c r="AB989" s="201"/>
      <c r="AC989" s="201"/>
      <c r="AD989" s="201"/>
    </row>
    <row r="990" spans="1:30" ht="15">
      <c r="A990" s="209"/>
      <c r="B990" s="209"/>
      <c r="C990" s="201"/>
      <c r="D990" s="201"/>
      <c r="E990" s="201"/>
      <c r="F990" s="201"/>
      <c r="G990" s="201"/>
      <c r="H990" s="210"/>
      <c r="I990" s="201"/>
      <c r="J990" s="201"/>
      <c r="K990" s="201"/>
      <c r="L990" s="201"/>
      <c r="M990" s="201"/>
      <c r="N990" s="201"/>
      <c r="O990" s="201"/>
      <c r="P990" s="201"/>
      <c r="Q990" s="201"/>
      <c r="R990" s="201"/>
      <c r="S990" s="201"/>
      <c r="T990" s="201"/>
      <c r="U990" s="201"/>
      <c r="V990" s="201"/>
      <c r="W990" s="201"/>
      <c r="X990" s="201"/>
      <c r="Y990" s="201"/>
      <c r="Z990" s="201"/>
      <c r="AA990" s="201"/>
      <c r="AB990" s="201"/>
      <c r="AC990" s="201"/>
      <c r="AD990" s="201"/>
    </row>
    <row r="991" spans="1:30" ht="15">
      <c r="A991" s="209"/>
      <c r="B991" s="209"/>
      <c r="C991" s="201"/>
      <c r="D991" s="201"/>
      <c r="E991" s="201"/>
      <c r="F991" s="201"/>
      <c r="G991" s="201"/>
      <c r="H991" s="210"/>
      <c r="I991" s="201"/>
      <c r="J991" s="201"/>
      <c r="K991" s="201"/>
      <c r="L991" s="201"/>
      <c r="M991" s="201"/>
      <c r="N991" s="201"/>
      <c r="O991" s="201"/>
      <c r="P991" s="201"/>
      <c r="Q991" s="201"/>
      <c r="R991" s="201"/>
      <c r="S991" s="201"/>
      <c r="T991" s="201"/>
      <c r="U991" s="201"/>
      <c r="V991" s="201"/>
      <c r="W991" s="201"/>
      <c r="X991" s="201"/>
      <c r="Y991" s="201"/>
      <c r="Z991" s="201"/>
      <c r="AA991" s="201"/>
      <c r="AB991" s="201"/>
      <c r="AC991" s="201"/>
      <c r="AD991" s="201"/>
    </row>
    <row r="992" spans="1:30" ht="15">
      <c r="A992" s="209"/>
      <c r="B992" s="209"/>
      <c r="C992" s="201"/>
      <c r="D992" s="201"/>
      <c r="E992" s="201"/>
      <c r="F992" s="201"/>
      <c r="G992" s="201"/>
      <c r="H992" s="210"/>
      <c r="I992" s="201"/>
      <c r="J992" s="201"/>
      <c r="K992" s="201"/>
      <c r="L992" s="201"/>
      <c r="M992" s="201"/>
      <c r="N992" s="201"/>
      <c r="O992" s="201"/>
      <c r="P992" s="201"/>
      <c r="Q992" s="201"/>
      <c r="R992" s="201"/>
      <c r="S992" s="201"/>
      <c r="T992" s="201"/>
      <c r="U992" s="201"/>
      <c r="V992" s="201"/>
      <c r="W992" s="201"/>
      <c r="X992" s="201"/>
      <c r="Y992" s="201"/>
      <c r="Z992" s="201"/>
      <c r="AA992" s="201"/>
      <c r="AB992" s="201"/>
      <c r="AC992" s="201"/>
      <c r="AD992" s="201"/>
    </row>
    <row r="993" spans="1:30" ht="15">
      <c r="A993" s="209"/>
      <c r="B993" s="209"/>
      <c r="C993" s="201"/>
      <c r="D993" s="201"/>
      <c r="E993" s="201"/>
      <c r="F993" s="201"/>
      <c r="G993" s="201"/>
      <c r="H993" s="210"/>
      <c r="I993" s="201"/>
      <c r="J993" s="201"/>
      <c r="K993" s="201"/>
      <c r="L993" s="201"/>
      <c r="M993" s="201"/>
      <c r="N993" s="201"/>
      <c r="O993" s="201"/>
      <c r="P993" s="201"/>
      <c r="Q993" s="201"/>
      <c r="R993" s="201"/>
      <c r="S993" s="201"/>
      <c r="T993" s="201"/>
      <c r="U993" s="201"/>
      <c r="V993" s="201"/>
      <c r="W993" s="201"/>
      <c r="X993" s="201"/>
      <c r="Y993" s="201"/>
      <c r="Z993" s="201"/>
      <c r="AA993" s="201"/>
      <c r="AB993" s="201"/>
      <c r="AC993" s="201"/>
      <c r="AD993" s="201"/>
    </row>
    <row r="994" spans="1:30" ht="15">
      <c r="A994" s="209"/>
      <c r="B994" s="209"/>
      <c r="C994" s="201"/>
      <c r="D994" s="201"/>
      <c r="E994" s="201"/>
      <c r="F994" s="201"/>
      <c r="G994" s="201"/>
      <c r="H994" s="210"/>
      <c r="I994" s="201"/>
      <c r="J994" s="201"/>
      <c r="K994" s="201"/>
      <c r="L994" s="201"/>
      <c r="M994" s="201"/>
      <c r="N994" s="201"/>
      <c r="O994" s="201"/>
      <c r="P994" s="201"/>
      <c r="Q994" s="201"/>
      <c r="R994" s="201"/>
      <c r="S994" s="201"/>
      <c r="T994" s="201"/>
      <c r="U994" s="201"/>
      <c r="V994" s="201"/>
      <c r="W994" s="201"/>
      <c r="X994" s="201"/>
      <c r="Y994" s="201"/>
      <c r="Z994" s="201"/>
      <c r="AA994" s="201"/>
      <c r="AB994" s="201"/>
      <c r="AC994" s="201"/>
      <c r="AD994" s="201"/>
    </row>
    <row r="995" spans="1:30" ht="15">
      <c r="A995" s="209"/>
      <c r="B995" s="209"/>
      <c r="C995" s="201"/>
      <c r="D995" s="201"/>
      <c r="E995" s="201"/>
      <c r="F995" s="201"/>
      <c r="G995" s="201"/>
      <c r="H995" s="210"/>
      <c r="I995" s="201"/>
      <c r="J995" s="201"/>
      <c r="K995" s="201"/>
      <c r="L995" s="201"/>
      <c r="M995" s="201"/>
      <c r="N995" s="201"/>
      <c r="O995" s="201"/>
      <c r="P995" s="201"/>
      <c r="Q995" s="201"/>
      <c r="R995" s="201"/>
      <c r="S995" s="201"/>
      <c r="T995" s="201"/>
      <c r="U995" s="201"/>
      <c r="V995" s="201"/>
      <c r="W995" s="201"/>
      <c r="X995" s="201"/>
      <c r="Y995" s="201"/>
      <c r="Z995" s="201"/>
      <c r="AA995" s="201"/>
      <c r="AB995" s="201"/>
      <c r="AC995" s="201"/>
      <c r="AD995" s="201"/>
    </row>
    <row r="996" spans="1:30" ht="15">
      <c r="A996" s="209"/>
      <c r="B996" s="209"/>
      <c r="C996" s="201"/>
      <c r="D996" s="201"/>
      <c r="E996" s="201"/>
      <c r="F996" s="201"/>
      <c r="G996" s="201"/>
      <c r="H996" s="210"/>
      <c r="I996" s="201"/>
      <c r="J996" s="201"/>
      <c r="K996" s="201"/>
      <c r="L996" s="201"/>
      <c r="M996" s="201"/>
      <c r="N996" s="201"/>
      <c r="O996" s="201"/>
      <c r="P996" s="201"/>
      <c r="Q996" s="201"/>
      <c r="R996" s="201"/>
      <c r="S996" s="201"/>
      <c r="T996" s="201"/>
      <c r="U996" s="201"/>
      <c r="V996" s="201"/>
      <c r="W996" s="201"/>
      <c r="X996" s="201"/>
      <c r="Y996" s="201"/>
      <c r="Z996" s="201"/>
      <c r="AA996" s="201"/>
      <c r="AB996" s="201"/>
      <c r="AC996" s="201"/>
      <c r="AD996" s="201"/>
    </row>
    <row r="997" spans="1:30" ht="15">
      <c r="A997" s="209"/>
      <c r="B997" s="209"/>
      <c r="C997" s="201"/>
      <c r="D997" s="201"/>
      <c r="E997" s="201"/>
      <c r="F997" s="201"/>
      <c r="G997" s="201"/>
      <c r="H997" s="210"/>
      <c r="I997" s="201"/>
      <c r="J997" s="201"/>
      <c r="K997" s="201"/>
      <c r="L997" s="201"/>
      <c r="M997" s="201"/>
      <c r="N997" s="201"/>
      <c r="O997" s="201"/>
      <c r="P997" s="201"/>
      <c r="Q997" s="201"/>
      <c r="R997" s="201"/>
      <c r="S997" s="201"/>
      <c r="T997" s="201"/>
      <c r="U997" s="201"/>
      <c r="V997" s="201"/>
      <c r="W997" s="201"/>
      <c r="X997" s="201"/>
      <c r="Y997" s="201"/>
      <c r="Z997" s="201"/>
      <c r="AA997" s="201"/>
      <c r="AB997" s="201"/>
      <c r="AC997" s="201"/>
      <c r="AD997" s="201"/>
    </row>
    <row r="998" spans="1:30" ht="15">
      <c r="A998" s="209"/>
      <c r="B998" s="209"/>
      <c r="C998" s="201"/>
      <c r="D998" s="201"/>
      <c r="E998" s="201"/>
      <c r="F998" s="201"/>
      <c r="G998" s="201"/>
      <c r="H998" s="210"/>
      <c r="I998" s="201"/>
      <c r="J998" s="201"/>
      <c r="K998" s="201"/>
      <c r="L998" s="201"/>
      <c r="M998" s="201"/>
      <c r="N998" s="201"/>
      <c r="O998" s="201"/>
      <c r="P998" s="201"/>
      <c r="Q998" s="201"/>
      <c r="R998" s="201"/>
      <c r="S998" s="201"/>
      <c r="T998" s="201"/>
      <c r="U998" s="201"/>
      <c r="V998" s="201"/>
      <c r="W998" s="201"/>
      <c r="X998" s="201"/>
      <c r="Y998" s="201"/>
      <c r="Z998" s="201"/>
      <c r="AA998" s="201"/>
      <c r="AB998" s="201"/>
      <c r="AC998" s="201"/>
      <c r="AD998" s="201"/>
    </row>
    <row r="999" spans="1:30" ht="15">
      <c r="A999" s="209"/>
      <c r="B999" s="209"/>
      <c r="C999" s="201"/>
      <c r="D999" s="201"/>
      <c r="E999" s="201"/>
      <c r="F999" s="201"/>
      <c r="G999" s="201"/>
      <c r="H999" s="210"/>
      <c r="I999" s="201"/>
      <c r="J999" s="201"/>
      <c r="K999" s="201"/>
      <c r="L999" s="201"/>
      <c r="M999" s="201"/>
      <c r="N999" s="201"/>
      <c r="O999" s="201"/>
      <c r="P999" s="201"/>
      <c r="Q999" s="201"/>
      <c r="R999" s="201"/>
      <c r="S999" s="201"/>
      <c r="T999" s="201"/>
      <c r="U999" s="201"/>
      <c r="V999" s="201"/>
      <c r="W999" s="201"/>
      <c r="X999" s="201"/>
      <c r="Y999" s="201"/>
      <c r="Z999" s="201"/>
      <c r="AA999" s="201"/>
      <c r="AB999" s="201"/>
      <c r="AC999" s="201"/>
      <c r="AD999" s="201"/>
    </row>
    <row r="1000" spans="1:30" ht="15">
      <c r="A1000" s="209"/>
      <c r="B1000" s="209"/>
      <c r="C1000" s="201"/>
      <c r="D1000" s="201"/>
      <c r="E1000" s="201"/>
      <c r="F1000" s="201"/>
      <c r="G1000" s="201"/>
      <c r="H1000" s="210"/>
      <c r="I1000" s="201"/>
      <c r="J1000" s="201"/>
      <c r="K1000" s="201"/>
      <c r="L1000" s="201"/>
      <c r="M1000" s="201"/>
      <c r="N1000" s="201"/>
      <c r="O1000" s="201"/>
      <c r="P1000" s="201"/>
      <c r="Q1000" s="201"/>
      <c r="R1000" s="201"/>
      <c r="S1000" s="201"/>
      <c r="T1000" s="201"/>
      <c r="U1000" s="201"/>
      <c r="V1000" s="201"/>
      <c r="W1000" s="201"/>
      <c r="X1000" s="201"/>
      <c r="Y1000" s="201"/>
      <c r="Z1000" s="201"/>
      <c r="AA1000" s="201"/>
      <c r="AB1000" s="201"/>
      <c r="AC1000" s="201"/>
      <c r="AD1000" s="201"/>
    </row>
    <row r="1001" spans="1:30" ht="15">
      <c r="A1001" s="209"/>
      <c r="B1001" s="209"/>
      <c r="C1001" s="201"/>
      <c r="D1001" s="201"/>
      <c r="E1001" s="201"/>
      <c r="F1001" s="201"/>
      <c r="G1001" s="201"/>
      <c r="H1001" s="210"/>
      <c r="I1001" s="201"/>
      <c r="J1001" s="201"/>
      <c r="K1001" s="201"/>
      <c r="L1001" s="201"/>
      <c r="M1001" s="201"/>
      <c r="N1001" s="201"/>
      <c r="O1001" s="201"/>
      <c r="P1001" s="201"/>
      <c r="Q1001" s="201"/>
      <c r="R1001" s="201"/>
      <c r="S1001" s="201"/>
      <c r="T1001" s="201"/>
      <c r="U1001" s="201"/>
      <c r="V1001" s="201"/>
      <c r="W1001" s="201"/>
      <c r="X1001" s="201"/>
      <c r="Y1001" s="201"/>
      <c r="Z1001" s="201"/>
      <c r="AA1001" s="201"/>
      <c r="AB1001" s="201"/>
      <c r="AC1001" s="201"/>
      <c r="AD1001" s="201"/>
    </row>
    <row r="1002" spans="1:30" ht="15">
      <c r="A1002" s="209"/>
      <c r="B1002" s="209"/>
      <c r="C1002" s="201"/>
      <c r="D1002" s="201"/>
      <c r="E1002" s="201"/>
      <c r="F1002" s="201"/>
      <c r="G1002" s="201"/>
      <c r="H1002" s="210"/>
      <c r="I1002" s="201"/>
      <c r="J1002" s="201"/>
      <c r="K1002" s="201"/>
      <c r="L1002" s="201"/>
      <c r="M1002" s="201"/>
      <c r="N1002" s="201"/>
      <c r="O1002" s="201"/>
      <c r="P1002" s="201"/>
      <c r="Q1002" s="201"/>
      <c r="R1002" s="201"/>
      <c r="S1002" s="201"/>
      <c r="T1002" s="201"/>
      <c r="U1002" s="201"/>
      <c r="V1002" s="201"/>
      <c r="W1002" s="201"/>
      <c r="X1002" s="201"/>
      <c r="Y1002" s="201"/>
      <c r="Z1002" s="201"/>
      <c r="AA1002" s="201"/>
      <c r="AB1002" s="201"/>
      <c r="AC1002" s="201"/>
      <c r="AD1002" s="201"/>
    </row>
    <row r="1003" spans="1:30" ht="15">
      <c r="A1003" s="209"/>
      <c r="B1003" s="209"/>
      <c r="C1003" s="201"/>
      <c r="D1003" s="201"/>
      <c r="E1003" s="201"/>
      <c r="F1003" s="201"/>
      <c r="G1003" s="201"/>
      <c r="H1003" s="210"/>
      <c r="I1003" s="201"/>
      <c r="J1003" s="201"/>
      <c r="K1003" s="201"/>
      <c r="L1003" s="201"/>
      <c r="M1003" s="201"/>
      <c r="N1003" s="201"/>
      <c r="O1003" s="201"/>
      <c r="P1003" s="201"/>
      <c r="Q1003" s="201"/>
      <c r="R1003" s="201"/>
      <c r="S1003" s="201"/>
      <c r="T1003" s="201"/>
      <c r="U1003" s="201"/>
      <c r="V1003" s="201"/>
      <c r="W1003" s="201"/>
      <c r="X1003" s="201"/>
      <c r="Y1003" s="201"/>
      <c r="Z1003" s="201"/>
      <c r="AA1003" s="201"/>
      <c r="AB1003" s="201"/>
      <c r="AC1003" s="201"/>
      <c r="AD1003" s="201"/>
    </row>
    <row r="1004" spans="1:30" ht="15">
      <c r="A1004" s="209"/>
      <c r="B1004" s="209"/>
      <c r="C1004" s="201"/>
      <c r="D1004" s="201"/>
      <c r="E1004" s="201"/>
      <c r="F1004" s="201"/>
      <c r="G1004" s="201"/>
      <c r="H1004" s="210"/>
      <c r="I1004" s="201"/>
      <c r="J1004" s="201"/>
      <c r="K1004" s="201"/>
      <c r="L1004" s="201"/>
      <c r="M1004" s="201"/>
      <c r="N1004" s="201"/>
      <c r="O1004" s="201"/>
      <c r="P1004" s="201"/>
      <c r="Q1004" s="201"/>
      <c r="R1004" s="201"/>
      <c r="S1004" s="201"/>
      <c r="T1004" s="201"/>
      <c r="U1004" s="201"/>
      <c r="V1004" s="201"/>
      <c r="W1004" s="201"/>
      <c r="X1004" s="201"/>
      <c r="Y1004" s="201"/>
      <c r="Z1004" s="201"/>
      <c r="AA1004" s="201"/>
      <c r="AB1004" s="201"/>
      <c r="AC1004" s="201"/>
      <c r="AD1004" s="201"/>
    </row>
    <row r="1005" spans="1:30" ht="15">
      <c r="A1005" s="209"/>
      <c r="B1005" s="209"/>
      <c r="C1005" s="201"/>
      <c r="D1005" s="201"/>
      <c r="E1005" s="201"/>
      <c r="F1005" s="201"/>
      <c r="G1005" s="201"/>
      <c r="H1005" s="210"/>
      <c r="I1005" s="201"/>
      <c r="J1005" s="201"/>
      <c r="K1005" s="201"/>
      <c r="L1005" s="201"/>
      <c r="M1005" s="201"/>
      <c r="N1005" s="201"/>
      <c r="O1005" s="201"/>
      <c r="P1005" s="201"/>
      <c r="Q1005" s="201"/>
      <c r="R1005" s="201"/>
      <c r="S1005" s="201"/>
      <c r="T1005" s="201"/>
      <c r="U1005" s="201"/>
      <c r="V1005" s="201"/>
      <c r="W1005" s="201"/>
      <c r="X1005" s="201"/>
      <c r="Y1005" s="201"/>
      <c r="Z1005" s="201"/>
      <c r="AA1005" s="201"/>
      <c r="AB1005" s="201"/>
      <c r="AC1005" s="201"/>
      <c r="AD1005" s="201"/>
    </row>
    <row r="1006" spans="1:30" ht="15">
      <c r="A1006" s="209"/>
      <c r="B1006" s="209"/>
      <c r="C1006" s="201"/>
      <c r="D1006" s="201"/>
      <c r="E1006" s="201"/>
      <c r="F1006" s="201"/>
      <c r="G1006" s="201"/>
      <c r="H1006" s="210"/>
      <c r="I1006" s="201"/>
      <c r="J1006" s="201"/>
      <c r="K1006" s="201"/>
      <c r="L1006" s="201"/>
      <c r="M1006" s="201"/>
      <c r="N1006" s="201"/>
      <c r="O1006" s="201"/>
      <c r="P1006" s="201"/>
      <c r="Q1006" s="201"/>
      <c r="R1006" s="201"/>
      <c r="S1006" s="201"/>
      <c r="T1006" s="201"/>
      <c r="U1006" s="201"/>
      <c r="V1006" s="201"/>
      <c r="W1006" s="201"/>
      <c r="X1006" s="201"/>
      <c r="Y1006" s="201"/>
      <c r="Z1006" s="201"/>
      <c r="AA1006" s="201"/>
      <c r="AB1006" s="201"/>
      <c r="AC1006" s="201"/>
      <c r="AD1006" s="201"/>
    </row>
    <row r="1007" spans="1:30" ht="15">
      <c r="A1007" s="209"/>
      <c r="B1007" s="209"/>
      <c r="C1007" s="201"/>
      <c r="D1007" s="201"/>
      <c r="E1007" s="201"/>
      <c r="F1007" s="201"/>
      <c r="G1007" s="201"/>
      <c r="H1007" s="210"/>
      <c r="I1007" s="201"/>
      <c r="J1007" s="201"/>
      <c r="K1007" s="201"/>
      <c r="L1007" s="201"/>
      <c r="M1007" s="201"/>
      <c r="N1007" s="201"/>
      <c r="O1007" s="201"/>
      <c r="P1007" s="201"/>
      <c r="Q1007" s="201"/>
      <c r="R1007" s="201"/>
      <c r="S1007" s="201"/>
      <c r="T1007" s="201"/>
      <c r="U1007" s="201"/>
      <c r="V1007" s="201"/>
      <c r="W1007" s="201"/>
      <c r="X1007" s="201"/>
      <c r="Y1007" s="201"/>
      <c r="Z1007" s="201"/>
      <c r="AA1007" s="201"/>
      <c r="AB1007" s="201"/>
      <c r="AC1007" s="201"/>
      <c r="AD1007" s="201"/>
    </row>
    <row r="1008" spans="1:30" ht="15">
      <c r="A1008" s="209"/>
      <c r="B1008" s="209"/>
      <c r="C1008" s="201"/>
      <c r="D1008" s="201"/>
      <c r="E1008" s="201"/>
      <c r="F1008" s="201"/>
      <c r="G1008" s="201"/>
      <c r="H1008" s="210"/>
      <c r="I1008" s="201"/>
      <c r="J1008" s="201"/>
      <c r="K1008" s="201"/>
      <c r="L1008" s="201"/>
      <c r="M1008" s="201"/>
      <c r="N1008" s="201"/>
      <c r="O1008" s="201"/>
      <c r="P1008" s="201"/>
      <c r="Q1008" s="201"/>
      <c r="R1008" s="201"/>
      <c r="S1008" s="201"/>
      <c r="T1008" s="201"/>
      <c r="U1008" s="201"/>
      <c r="V1008" s="201"/>
      <c r="W1008" s="201"/>
      <c r="X1008" s="201"/>
      <c r="Y1008" s="201"/>
      <c r="Z1008" s="201"/>
      <c r="AA1008" s="201"/>
      <c r="AB1008" s="201"/>
      <c r="AC1008" s="201"/>
      <c r="AD1008" s="201"/>
    </row>
    <row r="1009" spans="1:30" ht="15">
      <c r="A1009" s="209"/>
      <c r="B1009" s="209"/>
      <c r="C1009" s="201"/>
      <c r="D1009" s="201"/>
      <c r="E1009" s="201"/>
      <c r="F1009" s="201"/>
      <c r="G1009" s="201"/>
      <c r="H1009" s="210"/>
      <c r="I1009" s="201"/>
      <c r="J1009" s="201"/>
      <c r="K1009" s="201"/>
      <c r="L1009" s="201"/>
      <c r="M1009" s="201"/>
      <c r="N1009" s="201"/>
      <c r="O1009" s="201"/>
      <c r="P1009" s="201"/>
      <c r="Q1009" s="201"/>
      <c r="R1009" s="201"/>
      <c r="S1009" s="201"/>
      <c r="T1009" s="201"/>
      <c r="U1009" s="201"/>
      <c r="V1009" s="201"/>
      <c r="W1009" s="201"/>
      <c r="X1009" s="201"/>
      <c r="Y1009" s="201"/>
      <c r="Z1009" s="201"/>
      <c r="AA1009" s="201"/>
      <c r="AB1009" s="201"/>
      <c r="AC1009" s="201"/>
      <c r="AD1009" s="201"/>
    </row>
    <row r="1010" spans="1:30" ht="15">
      <c r="A1010" s="209"/>
      <c r="B1010" s="209"/>
      <c r="C1010" s="201"/>
      <c r="D1010" s="201"/>
      <c r="E1010" s="201"/>
      <c r="F1010" s="201"/>
      <c r="G1010" s="201"/>
      <c r="H1010" s="210"/>
      <c r="I1010" s="201"/>
      <c r="J1010" s="201"/>
      <c r="K1010" s="201"/>
      <c r="L1010" s="201"/>
      <c r="M1010" s="201"/>
      <c r="N1010" s="201"/>
      <c r="O1010" s="201"/>
      <c r="P1010" s="201"/>
      <c r="Q1010" s="201"/>
      <c r="R1010" s="201"/>
      <c r="S1010" s="201"/>
      <c r="T1010" s="201"/>
      <c r="U1010" s="201"/>
      <c r="V1010" s="201"/>
      <c r="W1010" s="201"/>
      <c r="X1010" s="201"/>
      <c r="Y1010" s="201"/>
      <c r="Z1010" s="201"/>
      <c r="AA1010" s="201"/>
      <c r="AB1010" s="201"/>
      <c r="AC1010" s="201"/>
      <c r="AD1010" s="201"/>
    </row>
    <row r="1011" spans="1:30" ht="15">
      <c r="A1011" s="209"/>
      <c r="B1011" s="209"/>
      <c r="C1011" s="201"/>
      <c r="D1011" s="201"/>
      <c r="E1011" s="201"/>
      <c r="F1011" s="201"/>
      <c r="G1011" s="201"/>
      <c r="H1011" s="210"/>
      <c r="I1011" s="201"/>
      <c r="J1011" s="201"/>
      <c r="K1011" s="201"/>
      <c r="L1011" s="201"/>
      <c r="M1011" s="201"/>
      <c r="N1011" s="201"/>
      <c r="O1011" s="201"/>
      <c r="P1011" s="201"/>
      <c r="Q1011" s="201"/>
      <c r="R1011" s="201"/>
      <c r="S1011" s="201"/>
      <c r="T1011" s="201"/>
      <c r="U1011" s="201"/>
      <c r="V1011" s="201"/>
      <c r="W1011" s="201"/>
      <c r="X1011" s="201"/>
      <c r="Y1011" s="201"/>
      <c r="Z1011" s="201"/>
      <c r="AA1011" s="201"/>
      <c r="AB1011" s="201"/>
      <c r="AC1011" s="201"/>
      <c r="AD1011" s="201"/>
    </row>
    <row r="1012" spans="1:30" ht="15">
      <c r="A1012" s="209"/>
      <c r="B1012" s="209"/>
      <c r="C1012" s="201"/>
      <c r="D1012" s="201"/>
      <c r="E1012" s="201"/>
      <c r="F1012" s="201"/>
      <c r="G1012" s="201"/>
      <c r="H1012" s="210"/>
      <c r="I1012" s="201"/>
      <c r="J1012" s="201"/>
      <c r="K1012" s="201"/>
      <c r="L1012" s="201"/>
      <c r="M1012" s="201"/>
      <c r="N1012" s="201"/>
      <c r="O1012" s="201"/>
      <c r="P1012" s="201"/>
      <c r="Q1012" s="201"/>
      <c r="R1012" s="201"/>
      <c r="S1012" s="201"/>
      <c r="T1012" s="201"/>
      <c r="U1012" s="201"/>
      <c r="V1012" s="201"/>
      <c r="W1012" s="201"/>
      <c r="X1012" s="201"/>
      <c r="Y1012" s="201"/>
      <c r="Z1012" s="201"/>
      <c r="AA1012" s="201"/>
      <c r="AB1012" s="201"/>
      <c r="AC1012" s="201"/>
      <c r="AD1012" s="201"/>
    </row>
    <row r="1013" spans="1:30" ht="15">
      <c r="A1013" s="209"/>
      <c r="B1013" s="209"/>
      <c r="C1013" s="201"/>
      <c r="D1013" s="201"/>
      <c r="E1013" s="201"/>
      <c r="F1013" s="201"/>
      <c r="G1013" s="201"/>
      <c r="H1013" s="210"/>
      <c r="I1013" s="201"/>
      <c r="J1013" s="201"/>
      <c r="K1013" s="201"/>
      <c r="L1013" s="201"/>
      <c r="M1013" s="201"/>
      <c r="N1013" s="201"/>
      <c r="O1013" s="201"/>
      <c r="P1013" s="201"/>
      <c r="Q1013" s="201"/>
      <c r="R1013" s="201"/>
      <c r="S1013" s="201"/>
      <c r="T1013" s="201"/>
      <c r="U1013" s="201"/>
      <c r="V1013" s="201"/>
      <c r="W1013" s="201"/>
      <c r="X1013" s="201"/>
      <c r="Y1013" s="201"/>
      <c r="Z1013" s="201"/>
      <c r="AA1013" s="201"/>
      <c r="AB1013" s="201"/>
      <c r="AC1013" s="201"/>
      <c r="AD1013" s="201"/>
    </row>
    <row r="1014" spans="1:30" ht="15">
      <c r="A1014" s="209"/>
      <c r="B1014" s="209"/>
      <c r="C1014" s="201"/>
      <c r="D1014" s="201"/>
      <c r="E1014" s="201"/>
      <c r="F1014" s="201"/>
      <c r="G1014" s="201"/>
      <c r="H1014" s="210"/>
      <c r="I1014" s="201"/>
      <c r="J1014" s="201"/>
      <c r="K1014" s="201"/>
      <c r="L1014" s="201"/>
      <c r="M1014" s="201"/>
      <c r="N1014" s="201"/>
      <c r="O1014" s="201"/>
      <c r="P1014" s="201"/>
      <c r="Q1014" s="201"/>
      <c r="R1014" s="201"/>
      <c r="S1014" s="201"/>
      <c r="T1014" s="201"/>
      <c r="U1014" s="201"/>
      <c r="V1014" s="201"/>
      <c r="W1014" s="201"/>
      <c r="X1014" s="201"/>
      <c r="Y1014" s="201"/>
      <c r="Z1014" s="201"/>
      <c r="AA1014" s="201"/>
      <c r="AB1014" s="201"/>
      <c r="AC1014" s="201"/>
      <c r="AD1014" s="201"/>
    </row>
    <row r="1015" spans="1:30" ht="15">
      <c r="A1015" s="209"/>
      <c r="B1015" s="209"/>
      <c r="C1015" s="201"/>
      <c r="D1015" s="201"/>
      <c r="E1015" s="201"/>
      <c r="F1015" s="201"/>
      <c r="G1015" s="201"/>
      <c r="H1015" s="210"/>
      <c r="I1015" s="201"/>
      <c r="J1015" s="201"/>
      <c r="K1015" s="201"/>
      <c r="L1015" s="201"/>
      <c r="M1015" s="201"/>
      <c r="N1015" s="201"/>
      <c r="O1015" s="201"/>
      <c r="P1015" s="201"/>
      <c r="Q1015" s="201"/>
      <c r="R1015" s="201"/>
      <c r="S1015" s="201"/>
      <c r="T1015" s="201"/>
      <c r="U1015" s="201"/>
      <c r="V1015" s="201"/>
      <c r="W1015" s="201"/>
      <c r="X1015" s="201"/>
      <c r="Y1015" s="201"/>
      <c r="Z1015" s="201"/>
      <c r="AA1015" s="201"/>
      <c r="AB1015" s="201"/>
      <c r="AC1015" s="201"/>
      <c r="AD1015" s="201"/>
    </row>
    <row r="1016" spans="1:30" ht="15">
      <c r="A1016" s="209"/>
      <c r="B1016" s="209"/>
      <c r="C1016" s="201"/>
      <c r="D1016" s="201"/>
      <c r="E1016" s="201"/>
      <c r="F1016" s="201"/>
      <c r="G1016" s="201"/>
      <c r="H1016" s="210"/>
      <c r="I1016" s="201"/>
      <c r="J1016" s="201"/>
      <c r="K1016" s="201"/>
      <c r="L1016" s="201"/>
      <c r="M1016" s="201"/>
      <c r="N1016" s="201"/>
      <c r="O1016" s="201"/>
      <c r="P1016" s="201"/>
      <c r="Q1016" s="201"/>
      <c r="R1016" s="201"/>
      <c r="S1016" s="201"/>
      <c r="T1016" s="201"/>
      <c r="U1016" s="201"/>
      <c r="V1016" s="201"/>
      <c r="W1016" s="201"/>
      <c r="X1016" s="201"/>
      <c r="Y1016" s="201"/>
      <c r="Z1016" s="201"/>
      <c r="AA1016" s="201"/>
      <c r="AB1016" s="201"/>
      <c r="AC1016" s="201"/>
      <c r="AD1016" s="201"/>
    </row>
    <row r="1017" spans="1:30" ht="15">
      <c r="A1017" s="209"/>
      <c r="B1017" s="211"/>
      <c r="C1017" s="201"/>
      <c r="D1017" s="201"/>
      <c r="E1017" s="201"/>
      <c r="F1017" s="201"/>
      <c r="G1017" s="201"/>
      <c r="H1017" s="210"/>
      <c r="I1017" s="201"/>
      <c r="J1017" s="201"/>
      <c r="K1017" s="201"/>
      <c r="L1017" s="201"/>
      <c r="M1017" s="201"/>
      <c r="N1017" s="201"/>
      <c r="O1017" s="201"/>
      <c r="P1017" s="201"/>
      <c r="Q1017" s="201"/>
      <c r="R1017" s="201"/>
      <c r="S1017" s="201"/>
      <c r="T1017" s="201"/>
      <c r="U1017" s="201"/>
      <c r="V1017" s="201"/>
      <c r="W1017" s="201"/>
      <c r="X1017" s="201"/>
      <c r="Y1017" s="201"/>
      <c r="Z1017" s="201"/>
      <c r="AA1017" s="201"/>
      <c r="AB1017" s="201"/>
      <c r="AC1017" s="201"/>
      <c r="AD1017" s="201"/>
    </row>
    <row r="1018" spans="1:30" ht="15">
      <c r="A1018" s="209"/>
      <c r="B1018" s="209"/>
      <c r="C1018" s="201"/>
      <c r="D1018" s="201"/>
      <c r="E1018" s="201"/>
      <c r="F1018" s="201"/>
      <c r="G1018" s="201"/>
      <c r="H1018" s="210"/>
      <c r="I1018" s="201"/>
      <c r="J1018" s="201"/>
      <c r="K1018" s="201"/>
      <c r="L1018" s="201"/>
      <c r="M1018" s="201"/>
      <c r="N1018" s="201"/>
      <c r="O1018" s="201"/>
      <c r="P1018" s="201"/>
      <c r="Q1018" s="201"/>
      <c r="R1018" s="201"/>
      <c r="S1018" s="201"/>
      <c r="T1018" s="201"/>
      <c r="U1018" s="201"/>
      <c r="V1018" s="201"/>
      <c r="W1018" s="201"/>
      <c r="X1018" s="201"/>
      <c r="Y1018" s="201"/>
      <c r="Z1018" s="201"/>
      <c r="AA1018" s="201"/>
      <c r="AB1018" s="201"/>
      <c r="AC1018" s="201"/>
      <c r="AD1018" s="201"/>
    </row>
    <row r="1019" spans="1:30" ht="15">
      <c r="A1019" s="209"/>
      <c r="B1019" s="209"/>
      <c r="C1019" s="201"/>
      <c r="D1019" s="201"/>
      <c r="E1019" s="201"/>
      <c r="F1019" s="201"/>
      <c r="G1019" s="201"/>
      <c r="H1019" s="210"/>
      <c r="I1019" s="201"/>
      <c r="J1019" s="201"/>
      <c r="K1019" s="201"/>
      <c r="L1019" s="201"/>
      <c r="M1019" s="201"/>
      <c r="N1019" s="201"/>
      <c r="O1019" s="201"/>
      <c r="P1019" s="201"/>
      <c r="Q1019" s="201"/>
      <c r="R1019" s="201"/>
      <c r="S1019" s="201"/>
      <c r="T1019" s="201"/>
      <c r="U1019" s="201"/>
      <c r="V1019" s="201"/>
      <c r="W1019" s="201"/>
      <c r="X1019" s="201"/>
      <c r="Y1019" s="201"/>
      <c r="Z1019" s="201"/>
      <c r="AA1019" s="201"/>
      <c r="AB1019" s="201"/>
      <c r="AC1019" s="201"/>
      <c r="AD1019" s="201"/>
    </row>
    <row r="1020" spans="1:30" ht="15">
      <c r="A1020" s="209"/>
      <c r="B1020" s="209"/>
      <c r="C1020" s="201"/>
      <c r="D1020" s="201"/>
      <c r="E1020" s="201"/>
      <c r="F1020" s="201"/>
      <c r="G1020" s="201"/>
      <c r="H1020" s="210"/>
      <c r="I1020" s="201"/>
      <c r="J1020" s="201"/>
      <c r="K1020" s="201"/>
      <c r="L1020" s="201"/>
      <c r="M1020" s="201"/>
      <c r="N1020" s="201"/>
      <c r="O1020" s="201"/>
      <c r="P1020" s="201"/>
      <c r="Q1020" s="201"/>
      <c r="R1020" s="201"/>
      <c r="S1020" s="201"/>
      <c r="T1020" s="201"/>
      <c r="U1020" s="201"/>
      <c r="V1020" s="201"/>
      <c r="W1020" s="201"/>
      <c r="X1020" s="201"/>
      <c r="Y1020" s="201"/>
      <c r="Z1020" s="201"/>
      <c r="AA1020" s="201"/>
      <c r="AB1020" s="201"/>
      <c r="AC1020" s="201"/>
      <c r="AD1020" s="201"/>
    </row>
    <row r="1021" spans="1:30" ht="15">
      <c r="A1021" s="209"/>
      <c r="B1021" s="209"/>
      <c r="C1021" s="201"/>
      <c r="D1021" s="201"/>
      <c r="E1021" s="201"/>
      <c r="F1021" s="201"/>
      <c r="G1021" s="201"/>
      <c r="H1021" s="210"/>
      <c r="I1021" s="201"/>
      <c r="J1021" s="201"/>
      <c r="K1021" s="201"/>
      <c r="L1021" s="201"/>
      <c r="M1021" s="201"/>
      <c r="N1021" s="201"/>
      <c r="O1021" s="201"/>
      <c r="P1021" s="201"/>
      <c r="Q1021" s="201"/>
      <c r="R1021" s="201"/>
      <c r="S1021" s="201"/>
      <c r="T1021" s="201"/>
      <c r="U1021" s="201"/>
      <c r="V1021" s="201"/>
      <c r="W1021" s="201"/>
      <c r="X1021" s="201"/>
      <c r="Y1021" s="201"/>
      <c r="Z1021" s="201"/>
      <c r="AA1021" s="201"/>
      <c r="AB1021" s="201"/>
      <c r="AC1021" s="201"/>
      <c r="AD1021" s="201"/>
    </row>
    <row r="1022" spans="1:30" ht="15">
      <c r="A1022" s="209"/>
      <c r="B1022" s="209"/>
      <c r="C1022" s="201"/>
      <c r="D1022" s="201"/>
      <c r="E1022" s="201"/>
      <c r="F1022" s="201"/>
      <c r="G1022" s="201"/>
      <c r="H1022" s="210"/>
      <c r="I1022" s="201"/>
      <c r="J1022" s="201"/>
      <c r="K1022" s="201"/>
      <c r="L1022" s="201"/>
      <c r="M1022" s="201"/>
      <c r="N1022" s="201"/>
      <c r="O1022" s="201"/>
      <c r="P1022" s="201"/>
      <c r="Q1022" s="201"/>
      <c r="R1022" s="201"/>
      <c r="S1022" s="201"/>
      <c r="T1022" s="201"/>
      <c r="U1022" s="201"/>
      <c r="V1022" s="201"/>
      <c r="W1022" s="201"/>
      <c r="X1022" s="201"/>
      <c r="Y1022" s="201"/>
      <c r="Z1022" s="201"/>
      <c r="AA1022" s="201"/>
      <c r="AB1022" s="201"/>
      <c r="AC1022" s="201"/>
      <c r="AD1022" s="201"/>
    </row>
    <row r="1023" spans="1:30" ht="15">
      <c r="A1023" s="209"/>
      <c r="B1023" s="209"/>
      <c r="C1023" s="201"/>
      <c r="D1023" s="201"/>
      <c r="E1023" s="201"/>
      <c r="F1023" s="201"/>
      <c r="G1023" s="201"/>
      <c r="H1023" s="210"/>
      <c r="I1023" s="201"/>
      <c r="J1023" s="201"/>
      <c r="K1023" s="201"/>
      <c r="L1023" s="201"/>
      <c r="M1023" s="201"/>
      <c r="N1023" s="201"/>
      <c r="O1023" s="201"/>
      <c r="P1023" s="201"/>
      <c r="Q1023" s="201"/>
      <c r="R1023" s="201"/>
      <c r="S1023" s="201"/>
      <c r="T1023" s="201"/>
      <c r="U1023" s="201"/>
      <c r="V1023" s="201"/>
      <c r="W1023" s="201"/>
      <c r="X1023" s="201"/>
      <c r="Y1023" s="201"/>
      <c r="Z1023" s="201"/>
      <c r="AA1023" s="201"/>
      <c r="AB1023" s="201"/>
      <c r="AC1023" s="201"/>
      <c r="AD1023" s="201"/>
    </row>
    <row r="1024" spans="1:30" ht="15">
      <c r="A1024" s="209"/>
      <c r="B1024" s="209"/>
      <c r="C1024" s="201"/>
      <c r="D1024" s="201"/>
      <c r="E1024" s="201"/>
      <c r="F1024" s="201"/>
      <c r="G1024" s="201"/>
      <c r="H1024" s="210"/>
      <c r="I1024" s="201"/>
      <c r="J1024" s="201"/>
      <c r="K1024" s="201"/>
      <c r="L1024" s="201"/>
      <c r="M1024" s="201"/>
      <c r="N1024" s="201"/>
      <c r="O1024" s="201"/>
      <c r="P1024" s="201"/>
      <c r="Q1024" s="201"/>
      <c r="R1024" s="201"/>
      <c r="S1024" s="201"/>
      <c r="T1024" s="201"/>
      <c r="U1024" s="201"/>
      <c r="V1024" s="201"/>
      <c r="W1024" s="201"/>
      <c r="X1024" s="201"/>
      <c r="Y1024" s="201"/>
      <c r="Z1024" s="201"/>
      <c r="AA1024" s="201"/>
      <c r="AB1024" s="201"/>
      <c r="AC1024" s="201"/>
      <c r="AD1024" s="201"/>
    </row>
    <row r="1025" spans="1:30" ht="15">
      <c r="A1025" s="209"/>
      <c r="B1025" s="209"/>
      <c r="C1025" s="201"/>
      <c r="D1025" s="201"/>
      <c r="E1025" s="201"/>
      <c r="F1025" s="201"/>
      <c r="G1025" s="201"/>
      <c r="H1025" s="210"/>
      <c r="I1025" s="201"/>
      <c r="J1025" s="201"/>
      <c r="K1025" s="201"/>
      <c r="L1025" s="201"/>
      <c r="M1025" s="201"/>
      <c r="N1025" s="201"/>
      <c r="O1025" s="201"/>
      <c r="P1025" s="201"/>
      <c r="Q1025" s="201"/>
      <c r="R1025" s="201"/>
      <c r="S1025" s="201"/>
      <c r="T1025" s="201"/>
      <c r="U1025" s="201"/>
      <c r="V1025" s="201"/>
      <c r="W1025" s="201"/>
      <c r="X1025" s="201"/>
      <c r="Y1025" s="201"/>
      <c r="Z1025" s="201"/>
      <c r="AA1025" s="201"/>
      <c r="AB1025" s="201"/>
      <c r="AC1025" s="201"/>
      <c r="AD1025" s="201"/>
    </row>
    <row r="1026" spans="1:30" ht="15">
      <c r="A1026" s="209"/>
      <c r="B1026" s="209"/>
      <c r="C1026" s="201"/>
      <c r="D1026" s="201"/>
      <c r="E1026" s="201"/>
      <c r="F1026" s="201"/>
      <c r="G1026" s="201"/>
      <c r="H1026" s="210"/>
      <c r="I1026" s="201"/>
      <c r="J1026" s="201"/>
      <c r="K1026" s="201"/>
      <c r="L1026" s="201"/>
      <c r="M1026" s="201"/>
      <c r="N1026" s="201"/>
      <c r="O1026" s="201"/>
      <c r="P1026" s="201"/>
      <c r="Q1026" s="201"/>
      <c r="R1026" s="201"/>
      <c r="S1026" s="201"/>
      <c r="T1026" s="201"/>
      <c r="U1026" s="201"/>
      <c r="V1026" s="201"/>
      <c r="W1026" s="201"/>
      <c r="X1026" s="201"/>
      <c r="Y1026" s="201"/>
      <c r="Z1026" s="201"/>
      <c r="AA1026" s="201"/>
      <c r="AB1026" s="201"/>
      <c r="AC1026" s="201"/>
      <c r="AD1026" s="201"/>
    </row>
    <row r="1027" spans="1:30" ht="15">
      <c r="A1027" s="209"/>
      <c r="B1027" s="209"/>
      <c r="C1027" s="201"/>
      <c r="D1027" s="201"/>
      <c r="E1027" s="201"/>
      <c r="F1027" s="201"/>
      <c r="G1027" s="201"/>
      <c r="H1027" s="210"/>
      <c r="I1027" s="201"/>
      <c r="J1027" s="201"/>
      <c r="K1027" s="201"/>
      <c r="L1027" s="201"/>
      <c r="M1027" s="201"/>
      <c r="N1027" s="201"/>
      <c r="O1027" s="201"/>
      <c r="P1027" s="201"/>
      <c r="Q1027" s="201"/>
      <c r="R1027" s="201"/>
      <c r="S1027" s="201"/>
      <c r="T1027" s="201"/>
      <c r="U1027" s="201"/>
      <c r="V1027" s="201"/>
      <c r="W1027" s="201"/>
      <c r="X1027" s="201"/>
      <c r="Y1027" s="201"/>
      <c r="Z1027" s="201"/>
      <c r="AA1027" s="201"/>
      <c r="AB1027" s="201"/>
      <c r="AC1027" s="201"/>
      <c r="AD1027" s="201"/>
    </row>
    <row r="1028" spans="1:30" ht="15">
      <c r="A1028" s="209"/>
      <c r="B1028" s="209"/>
      <c r="C1028" s="201"/>
      <c r="D1028" s="201"/>
      <c r="E1028" s="201"/>
      <c r="F1028" s="201"/>
      <c r="G1028" s="201"/>
      <c r="H1028" s="210"/>
      <c r="I1028" s="201"/>
      <c r="J1028" s="201"/>
      <c r="K1028" s="201"/>
      <c r="L1028" s="201"/>
      <c r="M1028" s="201"/>
      <c r="N1028" s="201"/>
      <c r="O1028" s="201"/>
      <c r="P1028" s="201"/>
      <c r="Q1028" s="201"/>
      <c r="R1028" s="201"/>
      <c r="S1028" s="201"/>
      <c r="T1028" s="201"/>
      <c r="U1028" s="201"/>
      <c r="V1028" s="201"/>
      <c r="W1028" s="201"/>
      <c r="X1028" s="201"/>
      <c r="Y1028" s="201"/>
      <c r="Z1028" s="201"/>
      <c r="AA1028" s="201"/>
      <c r="AB1028" s="201"/>
      <c r="AC1028" s="201"/>
      <c r="AD1028" s="201"/>
    </row>
    <row r="1029" spans="1:30" ht="15">
      <c r="A1029" s="209"/>
      <c r="B1029" s="209"/>
      <c r="C1029" s="201"/>
      <c r="D1029" s="201"/>
      <c r="E1029" s="201"/>
      <c r="F1029" s="201"/>
      <c r="G1029" s="201"/>
      <c r="H1029" s="210"/>
      <c r="I1029" s="201"/>
      <c r="J1029" s="201"/>
      <c r="K1029" s="201"/>
      <c r="L1029" s="201"/>
      <c r="M1029" s="201"/>
      <c r="N1029" s="201"/>
      <c r="O1029" s="201"/>
      <c r="P1029" s="201"/>
      <c r="Q1029" s="201"/>
      <c r="R1029" s="201"/>
      <c r="S1029" s="201"/>
      <c r="T1029" s="201"/>
      <c r="U1029" s="201"/>
      <c r="V1029" s="201"/>
      <c r="W1029" s="201"/>
      <c r="X1029" s="201"/>
      <c r="Y1029" s="201"/>
      <c r="Z1029" s="201"/>
      <c r="AA1029" s="201"/>
      <c r="AB1029" s="201"/>
      <c r="AC1029" s="201"/>
      <c r="AD1029" s="201"/>
    </row>
    <row r="1030" spans="1:30" ht="15">
      <c r="A1030" s="209"/>
      <c r="B1030" s="209"/>
      <c r="C1030" s="201"/>
      <c r="D1030" s="201"/>
      <c r="E1030" s="201"/>
      <c r="F1030" s="201"/>
      <c r="G1030" s="201"/>
      <c r="H1030" s="210"/>
      <c r="I1030" s="201"/>
      <c r="J1030" s="201"/>
      <c r="K1030" s="201"/>
      <c r="L1030" s="201"/>
      <c r="M1030" s="201"/>
      <c r="N1030" s="201"/>
      <c r="O1030" s="201"/>
      <c r="P1030" s="201"/>
      <c r="Q1030" s="201"/>
      <c r="R1030" s="201"/>
      <c r="S1030" s="201"/>
      <c r="T1030" s="201"/>
      <c r="U1030" s="201"/>
      <c r="V1030" s="201"/>
      <c r="W1030" s="201"/>
      <c r="X1030" s="201"/>
      <c r="Y1030" s="201"/>
      <c r="Z1030" s="201"/>
      <c r="AA1030" s="201"/>
      <c r="AB1030" s="201"/>
      <c r="AC1030" s="201"/>
      <c r="AD1030" s="201"/>
    </row>
    <row r="1031" spans="1:30" ht="15">
      <c r="A1031" s="209"/>
      <c r="B1031" s="209"/>
      <c r="C1031" s="201"/>
      <c r="D1031" s="201"/>
      <c r="E1031" s="201"/>
      <c r="F1031" s="201"/>
      <c r="G1031" s="201"/>
      <c r="H1031" s="210"/>
      <c r="I1031" s="201"/>
      <c r="J1031" s="201"/>
      <c r="K1031" s="201"/>
      <c r="L1031" s="201"/>
      <c r="M1031" s="201"/>
      <c r="N1031" s="201"/>
      <c r="O1031" s="201"/>
      <c r="P1031" s="201"/>
      <c r="Q1031" s="201"/>
      <c r="R1031" s="201"/>
      <c r="S1031" s="201"/>
      <c r="T1031" s="201"/>
      <c r="U1031" s="201"/>
      <c r="V1031" s="201"/>
      <c r="W1031" s="201"/>
      <c r="X1031" s="201"/>
      <c r="Y1031" s="201"/>
      <c r="Z1031" s="201"/>
      <c r="AA1031" s="201"/>
      <c r="AB1031" s="201"/>
      <c r="AC1031" s="201"/>
      <c r="AD1031" s="201"/>
    </row>
    <row r="1032" spans="1:30" ht="15">
      <c r="A1032" s="209"/>
      <c r="B1032" s="209"/>
      <c r="C1032" s="201"/>
      <c r="D1032" s="201"/>
      <c r="E1032" s="201"/>
      <c r="F1032" s="201"/>
      <c r="G1032" s="201"/>
      <c r="H1032" s="210"/>
      <c r="I1032" s="201"/>
      <c r="J1032" s="201"/>
      <c r="K1032" s="201"/>
      <c r="L1032" s="201"/>
      <c r="M1032" s="201"/>
      <c r="N1032" s="201"/>
      <c r="O1032" s="201"/>
      <c r="P1032" s="201"/>
      <c r="Q1032" s="201"/>
      <c r="R1032" s="201"/>
      <c r="S1032" s="201"/>
      <c r="T1032" s="201"/>
      <c r="U1032" s="201"/>
      <c r="V1032" s="201"/>
      <c r="W1032" s="201"/>
      <c r="X1032" s="201"/>
      <c r="Y1032" s="201"/>
      <c r="Z1032" s="201"/>
      <c r="AA1032" s="201"/>
      <c r="AB1032" s="201"/>
      <c r="AC1032" s="201"/>
      <c r="AD1032" s="201"/>
    </row>
    <row r="1033" spans="1:30" ht="15">
      <c r="A1033" s="209"/>
      <c r="B1033" s="209"/>
      <c r="C1033" s="201"/>
      <c r="D1033" s="201"/>
      <c r="E1033" s="201"/>
      <c r="F1033" s="201"/>
      <c r="G1033" s="201"/>
      <c r="H1033" s="210"/>
      <c r="I1033" s="201"/>
      <c r="J1033" s="201"/>
      <c r="K1033" s="201"/>
      <c r="L1033" s="201"/>
      <c r="M1033" s="201"/>
      <c r="N1033" s="201"/>
      <c r="O1033" s="201"/>
      <c r="P1033" s="201"/>
      <c r="Q1033" s="201"/>
      <c r="R1033" s="201"/>
      <c r="S1033" s="201"/>
      <c r="T1033" s="201"/>
      <c r="U1033" s="201"/>
      <c r="V1033" s="201"/>
      <c r="W1033" s="201"/>
      <c r="X1033" s="201"/>
      <c r="Y1033" s="201"/>
      <c r="Z1033" s="201"/>
      <c r="AA1033" s="201"/>
      <c r="AB1033" s="201"/>
      <c r="AC1033" s="201"/>
      <c r="AD1033" s="201"/>
    </row>
    <row r="1034" spans="1:30" ht="15">
      <c r="A1034" s="209"/>
      <c r="B1034" s="209"/>
      <c r="C1034" s="201"/>
      <c r="D1034" s="201"/>
      <c r="E1034" s="201"/>
      <c r="F1034" s="201"/>
      <c r="G1034" s="201"/>
      <c r="H1034" s="210"/>
      <c r="I1034" s="201"/>
      <c r="J1034" s="201"/>
      <c r="K1034" s="201"/>
      <c r="L1034" s="201"/>
      <c r="M1034" s="201"/>
      <c r="N1034" s="201"/>
      <c r="O1034" s="201"/>
      <c r="P1034" s="201"/>
      <c r="Q1034" s="201"/>
      <c r="R1034" s="201"/>
      <c r="S1034" s="201"/>
      <c r="T1034" s="201"/>
      <c r="U1034" s="201"/>
      <c r="V1034" s="201"/>
      <c r="W1034" s="201"/>
      <c r="X1034" s="201"/>
      <c r="Y1034" s="201"/>
      <c r="Z1034" s="201"/>
      <c r="AA1034" s="201"/>
      <c r="AB1034" s="201"/>
      <c r="AC1034" s="201"/>
      <c r="AD1034" s="201"/>
    </row>
    <row r="1035" spans="1:30" ht="15">
      <c r="A1035" s="209"/>
      <c r="B1035" s="209"/>
      <c r="C1035" s="201"/>
      <c r="D1035" s="201"/>
      <c r="E1035" s="201"/>
      <c r="F1035" s="201"/>
      <c r="G1035" s="201"/>
      <c r="H1035" s="210"/>
      <c r="I1035" s="201"/>
      <c r="J1035" s="201"/>
      <c r="K1035" s="201"/>
      <c r="L1035" s="201"/>
      <c r="M1035" s="201"/>
      <c r="N1035" s="201"/>
      <c r="O1035" s="201"/>
      <c r="P1035" s="201"/>
      <c r="Q1035" s="201"/>
      <c r="R1035" s="201"/>
      <c r="S1035" s="201"/>
      <c r="T1035" s="201"/>
      <c r="U1035" s="201"/>
      <c r="V1035" s="201"/>
      <c r="W1035" s="201"/>
      <c r="X1035" s="201"/>
      <c r="Y1035" s="201"/>
      <c r="Z1035" s="201"/>
      <c r="AA1035" s="201"/>
      <c r="AB1035" s="201"/>
      <c r="AC1035" s="201"/>
      <c r="AD1035" s="201"/>
    </row>
    <row r="1036" spans="1:30" ht="15">
      <c r="A1036" s="209"/>
      <c r="B1036" s="209"/>
      <c r="C1036" s="201"/>
      <c r="D1036" s="201"/>
      <c r="E1036" s="201"/>
      <c r="F1036" s="201"/>
      <c r="G1036" s="201"/>
      <c r="H1036" s="210"/>
      <c r="I1036" s="201"/>
      <c r="J1036" s="201"/>
      <c r="K1036" s="201"/>
      <c r="L1036" s="201"/>
      <c r="M1036" s="201"/>
      <c r="N1036" s="201"/>
      <c r="O1036" s="201"/>
      <c r="P1036" s="201"/>
      <c r="Q1036" s="201"/>
      <c r="R1036" s="201"/>
      <c r="S1036" s="201"/>
      <c r="T1036" s="201"/>
      <c r="U1036" s="201"/>
      <c r="V1036" s="201"/>
      <c r="W1036" s="201"/>
      <c r="X1036" s="201"/>
      <c r="Y1036" s="201"/>
      <c r="Z1036" s="201"/>
      <c r="AA1036" s="201"/>
      <c r="AB1036" s="201"/>
      <c r="AC1036" s="201"/>
      <c r="AD1036" s="201"/>
    </row>
    <row r="1037" spans="1:30" ht="15">
      <c r="A1037" s="209"/>
      <c r="B1037" s="209"/>
      <c r="C1037" s="201"/>
      <c r="D1037" s="201"/>
      <c r="E1037" s="201"/>
      <c r="F1037" s="201"/>
      <c r="G1037" s="201"/>
      <c r="H1037" s="210"/>
      <c r="I1037" s="201"/>
      <c r="J1037" s="201"/>
      <c r="K1037" s="201"/>
      <c r="L1037" s="201"/>
      <c r="M1037" s="201"/>
      <c r="N1037" s="201"/>
      <c r="O1037" s="201"/>
      <c r="P1037" s="201"/>
      <c r="Q1037" s="201"/>
      <c r="R1037" s="201"/>
      <c r="S1037" s="201"/>
      <c r="T1037" s="201"/>
      <c r="U1037" s="201"/>
      <c r="V1037" s="201"/>
      <c r="W1037" s="201"/>
      <c r="X1037" s="201"/>
      <c r="Y1037" s="201"/>
      <c r="Z1037" s="201"/>
      <c r="AA1037" s="201"/>
      <c r="AB1037" s="201"/>
      <c r="AC1037" s="201"/>
      <c r="AD1037" s="201"/>
    </row>
    <row r="1038" spans="1:30" ht="15">
      <c r="A1038" s="209"/>
      <c r="B1038" s="209"/>
      <c r="C1038" s="201"/>
      <c r="D1038" s="201"/>
      <c r="E1038" s="201"/>
      <c r="F1038" s="201"/>
      <c r="G1038" s="201"/>
      <c r="H1038" s="210"/>
      <c r="I1038" s="201"/>
      <c r="J1038" s="201"/>
      <c r="K1038" s="201"/>
      <c r="L1038" s="201"/>
      <c r="M1038" s="201"/>
      <c r="N1038" s="201"/>
      <c r="O1038" s="201"/>
      <c r="P1038" s="201"/>
      <c r="Q1038" s="201"/>
      <c r="R1038" s="201"/>
      <c r="S1038" s="201"/>
      <c r="T1038" s="201"/>
      <c r="U1038" s="201"/>
      <c r="V1038" s="201"/>
      <c r="W1038" s="201"/>
      <c r="X1038" s="201"/>
      <c r="Y1038" s="201"/>
      <c r="Z1038" s="201"/>
      <c r="AA1038" s="201"/>
      <c r="AB1038" s="201"/>
      <c r="AC1038" s="201"/>
      <c r="AD1038" s="201"/>
    </row>
    <row r="1039" spans="1:30" ht="15">
      <c r="A1039" s="209"/>
      <c r="B1039" s="209"/>
      <c r="C1039" s="201"/>
      <c r="D1039" s="201"/>
      <c r="E1039" s="201"/>
      <c r="F1039" s="201"/>
      <c r="G1039" s="201"/>
      <c r="H1039" s="210"/>
      <c r="I1039" s="201"/>
      <c r="J1039" s="201"/>
      <c r="K1039" s="201"/>
      <c r="L1039" s="201"/>
      <c r="M1039" s="201"/>
      <c r="N1039" s="201"/>
      <c r="O1039" s="201"/>
      <c r="P1039" s="201"/>
      <c r="Q1039" s="201"/>
      <c r="R1039" s="201"/>
      <c r="S1039" s="201"/>
      <c r="T1039" s="201"/>
      <c r="U1039" s="201"/>
      <c r="V1039" s="201"/>
      <c r="W1039" s="201"/>
      <c r="X1039" s="201"/>
      <c r="Y1039" s="201"/>
      <c r="Z1039" s="201"/>
      <c r="AA1039" s="201"/>
      <c r="AB1039" s="201"/>
      <c r="AC1039" s="201"/>
      <c r="AD1039" s="201"/>
    </row>
    <row r="1040" spans="1:30" ht="15">
      <c r="A1040" s="209"/>
      <c r="B1040" s="209"/>
      <c r="C1040" s="201"/>
      <c r="D1040" s="201"/>
      <c r="E1040" s="201"/>
      <c r="F1040" s="201"/>
      <c r="G1040" s="201"/>
      <c r="H1040" s="210"/>
      <c r="I1040" s="201"/>
      <c r="J1040" s="201"/>
      <c r="K1040" s="201"/>
      <c r="L1040" s="201"/>
      <c r="M1040" s="201"/>
      <c r="N1040" s="201"/>
      <c r="O1040" s="201"/>
      <c r="P1040" s="201"/>
      <c r="Q1040" s="201"/>
      <c r="R1040" s="201"/>
      <c r="S1040" s="201"/>
      <c r="T1040" s="201"/>
      <c r="U1040" s="201"/>
      <c r="V1040" s="201"/>
      <c r="W1040" s="201"/>
      <c r="X1040" s="201"/>
      <c r="Y1040" s="201"/>
      <c r="Z1040" s="201"/>
      <c r="AA1040" s="201"/>
      <c r="AB1040" s="201"/>
      <c r="AC1040" s="201"/>
      <c r="AD1040" s="201"/>
    </row>
    <row r="1041" spans="1:30" ht="15">
      <c r="A1041" s="209"/>
      <c r="B1041" s="209"/>
      <c r="C1041" s="201"/>
      <c r="D1041" s="201"/>
      <c r="E1041" s="201"/>
      <c r="F1041" s="201"/>
      <c r="G1041" s="201"/>
      <c r="H1041" s="210"/>
      <c r="I1041" s="201"/>
      <c r="J1041" s="201"/>
      <c r="K1041" s="201"/>
      <c r="L1041" s="201"/>
      <c r="M1041" s="201"/>
      <c r="N1041" s="201"/>
      <c r="O1041" s="201"/>
      <c r="P1041" s="201"/>
      <c r="Q1041" s="201"/>
      <c r="R1041" s="201"/>
      <c r="S1041" s="201"/>
      <c r="T1041" s="201"/>
      <c r="U1041" s="201"/>
      <c r="V1041" s="201"/>
      <c r="W1041" s="201"/>
      <c r="X1041" s="201"/>
      <c r="Y1041" s="201"/>
      <c r="Z1041" s="201"/>
      <c r="AA1041" s="201"/>
      <c r="AB1041" s="201"/>
      <c r="AC1041" s="201"/>
      <c r="AD1041" s="201"/>
    </row>
    <row r="1042" spans="1:30" ht="15">
      <c r="A1042" s="209"/>
      <c r="B1042" s="209"/>
      <c r="C1042" s="201"/>
      <c r="D1042" s="201"/>
      <c r="E1042" s="201"/>
      <c r="F1042" s="201"/>
      <c r="G1042" s="201"/>
      <c r="H1042" s="210"/>
      <c r="I1042" s="201"/>
      <c r="J1042" s="201"/>
      <c r="K1042" s="201"/>
      <c r="L1042" s="201"/>
      <c r="M1042" s="201"/>
      <c r="N1042" s="201"/>
      <c r="O1042" s="201"/>
      <c r="P1042" s="201"/>
      <c r="Q1042" s="201"/>
      <c r="R1042" s="201"/>
      <c r="S1042" s="201"/>
      <c r="T1042" s="201"/>
      <c r="U1042" s="201"/>
      <c r="V1042" s="201"/>
      <c r="W1042" s="201"/>
      <c r="X1042" s="201"/>
      <c r="Y1042" s="201"/>
      <c r="Z1042" s="201"/>
      <c r="AA1042" s="201"/>
      <c r="AB1042" s="201"/>
      <c r="AC1042" s="201"/>
      <c r="AD1042" s="201"/>
    </row>
    <row r="1043" spans="1:30" ht="15">
      <c r="A1043" s="209"/>
      <c r="B1043" s="209"/>
      <c r="C1043" s="201"/>
      <c r="D1043" s="201"/>
      <c r="E1043" s="201"/>
      <c r="F1043" s="201"/>
      <c r="G1043" s="201"/>
      <c r="H1043" s="210"/>
      <c r="I1043" s="201"/>
      <c r="J1043" s="201"/>
      <c r="K1043" s="201"/>
      <c r="L1043" s="201"/>
      <c r="M1043" s="201"/>
      <c r="N1043" s="201"/>
      <c r="O1043" s="201"/>
      <c r="P1043" s="201"/>
      <c r="Q1043" s="201"/>
      <c r="R1043" s="201"/>
      <c r="S1043" s="201"/>
      <c r="T1043" s="201"/>
      <c r="U1043" s="201"/>
      <c r="V1043" s="201"/>
      <c r="W1043" s="201"/>
      <c r="X1043" s="201"/>
      <c r="Y1043" s="201"/>
      <c r="Z1043" s="201"/>
      <c r="AA1043" s="201"/>
      <c r="AB1043" s="201"/>
      <c r="AC1043" s="201"/>
      <c r="AD1043" s="201"/>
    </row>
    <row r="1044" spans="1:30" ht="15">
      <c r="A1044" s="209"/>
      <c r="B1044" s="209"/>
      <c r="C1044" s="201"/>
      <c r="D1044" s="201"/>
      <c r="E1044" s="201"/>
      <c r="F1044" s="201"/>
      <c r="G1044" s="201"/>
      <c r="H1044" s="210"/>
      <c r="I1044" s="201"/>
      <c r="J1044" s="201"/>
      <c r="K1044" s="201"/>
      <c r="L1044" s="201"/>
      <c r="M1044" s="201"/>
      <c r="N1044" s="201"/>
      <c r="O1044" s="201"/>
      <c r="P1044" s="201"/>
      <c r="Q1044" s="201"/>
      <c r="R1044" s="201"/>
      <c r="S1044" s="201"/>
      <c r="T1044" s="201"/>
      <c r="U1044" s="201"/>
      <c r="V1044" s="201"/>
      <c r="W1044" s="201"/>
      <c r="X1044" s="201"/>
      <c r="Y1044" s="201"/>
      <c r="Z1044" s="201"/>
      <c r="AA1044" s="201"/>
      <c r="AB1044" s="201"/>
      <c r="AC1044" s="201"/>
      <c r="AD1044" s="201"/>
    </row>
    <row r="1045" spans="1:30" ht="15">
      <c r="A1045" s="209"/>
      <c r="B1045" s="209"/>
      <c r="C1045" s="201"/>
      <c r="D1045" s="201"/>
      <c r="E1045" s="201"/>
      <c r="F1045" s="201"/>
      <c r="G1045" s="201"/>
      <c r="H1045" s="210"/>
      <c r="I1045" s="201"/>
      <c r="J1045" s="201"/>
      <c r="K1045" s="201"/>
      <c r="L1045" s="201"/>
      <c r="M1045" s="201"/>
      <c r="N1045" s="201"/>
      <c r="O1045" s="201"/>
      <c r="P1045" s="201"/>
      <c r="Q1045" s="201"/>
      <c r="R1045" s="201"/>
      <c r="S1045" s="201"/>
      <c r="T1045" s="201"/>
      <c r="U1045" s="201"/>
      <c r="V1045" s="201"/>
      <c r="W1045" s="201"/>
      <c r="X1045" s="201"/>
      <c r="Y1045" s="201"/>
      <c r="Z1045" s="201"/>
      <c r="AA1045" s="201"/>
      <c r="AB1045" s="201"/>
      <c r="AC1045" s="201"/>
      <c r="AD1045" s="201"/>
    </row>
    <row r="1046" spans="1:30" ht="15">
      <c r="A1046" s="209"/>
      <c r="B1046" s="209"/>
      <c r="C1046" s="201"/>
      <c r="D1046" s="201"/>
      <c r="E1046" s="201"/>
      <c r="F1046" s="201"/>
      <c r="G1046" s="201"/>
      <c r="H1046" s="210"/>
      <c r="I1046" s="201"/>
      <c r="J1046" s="201"/>
      <c r="K1046" s="201"/>
      <c r="L1046" s="201"/>
      <c r="M1046" s="201"/>
      <c r="N1046" s="201"/>
      <c r="O1046" s="201"/>
      <c r="P1046" s="201"/>
      <c r="Q1046" s="201"/>
      <c r="R1046" s="201"/>
      <c r="S1046" s="201"/>
      <c r="T1046" s="201"/>
      <c r="U1046" s="201"/>
      <c r="V1046" s="201"/>
      <c r="W1046" s="201"/>
      <c r="X1046" s="201"/>
      <c r="Y1046" s="201"/>
      <c r="Z1046" s="201"/>
      <c r="AA1046" s="201"/>
      <c r="AB1046" s="201"/>
      <c r="AC1046" s="201"/>
      <c r="AD1046" s="201"/>
    </row>
    <row r="1047" spans="1:30" ht="15">
      <c r="A1047" s="209"/>
      <c r="B1047" s="209"/>
      <c r="C1047" s="201"/>
      <c r="D1047" s="201"/>
      <c r="E1047" s="201"/>
      <c r="F1047" s="201"/>
      <c r="G1047" s="201"/>
      <c r="H1047" s="210"/>
      <c r="I1047" s="201"/>
      <c r="J1047" s="201"/>
      <c r="K1047" s="201"/>
      <c r="L1047" s="201"/>
      <c r="M1047" s="201"/>
      <c r="N1047" s="201"/>
      <c r="O1047" s="201"/>
      <c r="P1047" s="201"/>
      <c r="Q1047" s="201"/>
      <c r="R1047" s="201"/>
      <c r="S1047" s="201"/>
      <c r="T1047" s="201"/>
      <c r="U1047" s="201"/>
      <c r="V1047" s="201"/>
      <c r="W1047" s="201"/>
      <c r="X1047" s="201"/>
      <c r="Y1047" s="201"/>
      <c r="Z1047" s="201"/>
      <c r="AA1047" s="201"/>
      <c r="AB1047" s="201"/>
      <c r="AC1047" s="201"/>
      <c r="AD1047" s="201"/>
    </row>
    <row r="1048" spans="1:30" ht="15">
      <c r="A1048" s="209"/>
      <c r="B1048" s="209"/>
      <c r="C1048" s="201"/>
      <c r="D1048" s="201"/>
      <c r="E1048" s="201"/>
      <c r="F1048" s="201"/>
      <c r="G1048" s="201"/>
      <c r="H1048" s="210"/>
      <c r="I1048" s="201"/>
      <c r="J1048" s="201"/>
      <c r="K1048" s="201"/>
      <c r="L1048" s="201"/>
      <c r="M1048" s="201"/>
      <c r="N1048" s="201"/>
      <c r="O1048" s="201"/>
      <c r="P1048" s="201"/>
      <c r="Q1048" s="201"/>
      <c r="R1048" s="201"/>
      <c r="S1048" s="201"/>
      <c r="T1048" s="201"/>
      <c r="U1048" s="201"/>
      <c r="V1048" s="201"/>
      <c r="W1048" s="201"/>
      <c r="X1048" s="201"/>
      <c r="Y1048" s="201"/>
      <c r="Z1048" s="201"/>
      <c r="AA1048" s="201"/>
      <c r="AB1048" s="201"/>
      <c r="AC1048" s="201"/>
      <c r="AD1048" s="201"/>
    </row>
    <row r="1049" spans="1:30" ht="15">
      <c r="A1049" s="209"/>
      <c r="B1049" s="209"/>
      <c r="C1049" s="201"/>
      <c r="D1049" s="201"/>
      <c r="E1049" s="201"/>
      <c r="F1049" s="201"/>
      <c r="G1049" s="201"/>
      <c r="H1049" s="210"/>
      <c r="I1049" s="201"/>
      <c r="J1049" s="201"/>
      <c r="K1049" s="201"/>
      <c r="L1049" s="201"/>
      <c r="M1049" s="201"/>
      <c r="N1049" s="201"/>
      <c r="O1049" s="201"/>
      <c r="P1049" s="201"/>
      <c r="Q1049" s="201"/>
      <c r="R1049" s="201"/>
      <c r="S1049" s="201"/>
      <c r="T1049" s="201"/>
      <c r="U1049" s="201"/>
      <c r="V1049" s="201"/>
      <c r="W1049" s="201"/>
      <c r="X1049" s="201"/>
      <c r="Y1049" s="201"/>
      <c r="Z1049" s="201"/>
      <c r="AA1049" s="201"/>
      <c r="AB1049" s="201"/>
      <c r="AC1049" s="201"/>
      <c r="AD1049" s="201"/>
    </row>
    <row r="1050" spans="1:30" ht="15">
      <c r="A1050" s="209"/>
      <c r="B1050" s="209"/>
      <c r="C1050" s="201"/>
      <c r="D1050" s="201"/>
      <c r="E1050" s="201"/>
      <c r="F1050" s="201"/>
      <c r="G1050" s="201"/>
      <c r="H1050" s="210"/>
      <c r="I1050" s="201"/>
      <c r="J1050" s="201"/>
      <c r="K1050" s="201"/>
      <c r="L1050" s="201"/>
      <c r="M1050" s="201"/>
      <c r="N1050" s="201"/>
      <c r="O1050" s="201"/>
      <c r="P1050" s="201"/>
      <c r="Q1050" s="201"/>
      <c r="R1050" s="201"/>
      <c r="S1050" s="201"/>
      <c r="T1050" s="201"/>
      <c r="U1050" s="201"/>
      <c r="V1050" s="201"/>
      <c r="W1050" s="201"/>
      <c r="X1050" s="201"/>
      <c r="Y1050" s="201"/>
      <c r="Z1050" s="201"/>
      <c r="AA1050" s="201"/>
      <c r="AB1050" s="201"/>
      <c r="AC1050" s="201"/>
      <c r="AD1050" s="201"/>
    </row>
    <row r="1051" spans="1:30" ht="15">
      <c r="A1051" s="209"/>
      <c r="B1051" s="209"/>
      <c r="C1051" s="201"/>
      <c r="D1051" s="201"/>
      <c r="E1051" s="201"/>
      <c r="F1051" s="201"/>
      <c r="G1051" s="201"/>
      <c r="H1051" s="210"/>
      <c r="I1051" s="201"/>
      <c r="J1051" s="201"/>
      <c r="K1051" s="201"/>
      <c r="L1051" s="201"/>
      <c r="M1051" s="201"/>
      <c r="N1051" s="201"/>
      <c r="O1051" s="201"/>
      <c r="P1051" s="201"/>
      <c r="Q1051" s="201"/>
      <c r="R1051" s="201"/>
      <c r="S1051" s="201"/>
      <c r="T1051" s="201"/>
      <c r="U1051" s="201"/>
      <c r="V1051" s="201"/>
      <c r="W1051" s="201"/>
      <c r="X1051" s="201"/>
      <c r="Y1051" s="201"/>
      <c r="Z1051" s="201"/>
      <c r="AA1051" s="201"/>
      <c r="AB1051" s="201"/>
      <c r="AC1051" s="201"/>
      <c r="AD1051" s="201"/>
    </row>
    <row r="1052" spans="1:30" ht="15">
      <c r="A1052" s="209"/>
      <c r="B1052" s="209"/>
      <c r="C1052" s="201"/>
      <c r="D1052" s="201"/>
      <c r="E1052" s="201"/>
      <c r="F1052" s="201"/>
      <c r="G1052" s="201"/>
      <c r="H1052" s="210"/>
      <c r="I1052" s="201"/>
      <c r="J1052" s="201"/>
      <c r="K1052" s="201"/>
      <c r="L1052" s="201"/>
      <c r="M1052" s="201"/>
      <c r="N1052" s="201"/>
      <c r="O1052" s="201"/>
      <c r="P1052" s="201"/>
      <c r="Q1052" s="201"/>
      <c r="R1052" s="201"/>
      <c r="S1052" s="201"/>
      <c r="T1052" s="201"/>
      <c r="U1052" s="201"/>
      <c r="V1052" s="201"/>
      <c r="W1052" s="201"/>
      <c r="X1052" s="201"/>
      <c r="Y1052" s="201"/>
      <c r="Z1052" s="201"/>
      <c r="AA1052" s="201"/>
      <c r="AB1052" s="201"/>
      <c r="AC1052" s="201"/>
      <c r="AD1052" s="201"/>
    </row>
    <row r="1053" spans="1:30" ht="15">
      <c r="A1053" s="209"/>
      <c r="B1053" s="209"/>
      <c r="C1053" s="201"/>
      <c r="D1053" s="201"/>
      <c r="E1053" s="201"/>
      <c r="F1053" s="201"/>
      <c r="G1053" s="201"/>
      <c r="H1053" s="210"/>
      <c r="I1053" s="201"/>
      <c r="J1053" s="201"/>
      <c r="K1053" s="201"/>
      <c r="L1053" s="201"/>
      <c r="M1053" s="201"/>
      <c r="N1053" s="201"/>
      <c r="O1053" s="201"/>
      <c r="P1053" s="201"/>
      <c r="Q1053" s="201"/>
      <c r="R1053" s="201"/>
      <c r="S1053" s="201"/>
      <c r="T1053" s="201"/>
      <c r="U1053" s="201"/>
      <c r="V1053" s="201"/>
      <c r="W1053" s="201"/>
      <c r="X1053" s="201"/>
      <c r="Y1053" s="201"/>
      <c r="Z1053" s="201"/>
      <c r="AA1053" s="201"/>
      <c r="AB1053" s="201"/>
      <c r="AC1053" s="201"/>
      <c r="AD1053" s="201"/>
    </row>
    <row r="1054" spans="1:30" ht="15">
      <c r="A1054" s="209"/>
      <c r="B1054" s="209"/>
      <c r="C1054" s="201"/>
      <c r="D1054" s="201"/>
      <c r="E1054" s="201"/>
      <c r="F1054" s="201"/>
      <c r="G1054" s="201"/>
      <c r="H1054" s="210"/>
      <c r="I1054" s="201"/>
      <c r="J1054" s="201"/>
      <c r="K1054" s="201"/>
      <c r="L1054" s="201"/>
      <c r="M1054" s="201"/>
      <c r="N1054" s="201"/>
      <c r="O1054" s="201"/>
      <c r="P1054" s="201"/>
      <c r="Q1054" s="201"/>
      <c r="R1054" s="201"/>
      <c r="S1054" s="201"/>
      <c r="T1054" s="201"/>
      <c r="U1054" s="201"/>
      <c r="V1054" s="201"/>
      <c r="W1054" s="201"/>
      <c r="X1054" s="201"/>
      <c r="Y1054" s="201"/>
      <c r="Z1054" s="201"/>
      <c r="AA1054" s="201"/>
      <c r="AB1054" s="201"/>
      <c r="AC1054" s="201"/>
      <c r="AD1054" s="201"/>
    </row>
    <row r="1055" spans="1:30" ht="15">
      <c r="A1055" s="209"/>
      <c r="B1055" s="209"/>
      <c r="C1055" s="201"/>
      <c r="D1055" s="201"/>
      <c r="E1055" s="201"/>
      <c r="F1055" s="201"/>
      <c r="G1055" s="201"/>
      <c r="H1055" s="210"/>
      <c r="I1055" s="201"/>
      <c r="J1055" s="201"/>
      <c r="K1055" s="201"/>
      <c r="L1055" s="201"/>
      <c r="M1055" s="201"/>
      <c r="N1055" s="201"/>
      <c r="O1055" s="201"/>
      <c r="P1055" s="201"/>
      <c r="Q1055" s="201"/>
      <c r="R1055" s="201"/>
      <c r="S1055" s="201"/>
      <c r="T1055" s="201"/>
      <c r="U1055" s="201"/>
      <c r="V1055" s="201"/>
      <c r="W1055" s="201"/>
      <c r="X1055" s="201"/>
      <c r="Y1055" s="201"/>
      <c r="Z1055" s="201"/>
      <c r="AA1055" s="201"/>
      <c r="AB1055" s="201"/>
      <c r="AC1055" s="201"/>
      <c r="AD1055" s="201"/>
    </row>
    <row r="1056" spans="1:30" ht="15">
      <c r="A1056" s="209"/>
      <c r="B1056" s="209"/>
      <c r="C1056" s="201"/>
      <c r="D1056" s="201"/>
      <c r="E1056" s="201"/>
      <c r="F1056" s="201"/>
      <c r="G1056" s="201"/>
      <c r="H1056" s="210"/>
      <c r="I1056" s="201"/>
      <c r="J1056" s="201"/>
      <c r="K1056" s="201"/>
      <c r="L1056" s="201"/>
      <c r="M1056" s="201"/>
      <c r="N1056" s="201"/>
      <c r="O1056" s="201"/>
      <c r="P1056" s="201"/>
      <c r="Q1056" s="201"/>
      <c r="R1056" s="201"/>
      <c r="S1056" s="201"/>
      <c r="T1056" s="201"/>
      <c r="U1056" s="201"/>
      <c r="V1056" s="201"/>
      <c r="W1056" s="201"/>
      <c r="X1056" s="201"/>
      <c r="Y1056" s="201"/>
      <c r="Z1056" s="201"/>
      <c r="AA1056" s="201"/>
      <c r="AB1056" s="201"/>
      <c r="AC1056" s="201"/>
      <c r="AD1056" s="201"/>
    </row>
    <row r="1057" spans="1:30" ht="15">
      <c r="A1057" s="209"/>
      <c r="B1057" s="209"/>
      <c r="C1057" s="201"/>
      <c r="D1057" s="201"/>
      <c r="E1057" s="201"/>
      <c r="F1057" s="201"/>
      <c r="G1057" s="201"/>
      <c r="H1057" s="210"/>
      <c r="I1057" s="201"/>
      <c r="J1057" s="201"/>
      <c r="K1057" s="201"/>
      <c r="L1057" s="201"/>
      <c r="M1057" s="201"/>
      <c r="N1057" s="201"/>
      <c r="O1057" s="201"/>
      <c r="P1057" s="201"/>
      <c r="Q1057" s="201"/>
      <c r="R1057" s="201"/>
      <c r="S1057" s="201"/>
      <c r="T1057" s="201"/>
      <c r="U1057" s="201"/>
      <c r="V1057" s="201"/>
      <c r="W1057" s="201"/>
      <c r="X1057" s="201"/>
      <c r="Y1057" s="201"/>
      <c r="Z1057" s="201"/>
      <c r="AA1057" s="201"/>
      <c r="AB1057" s="201"/>
      <c r="AC1057" s="201"/>
      <c r="AD1057" s="201"/>
    </row>
    <row r="1058" spans="1:30" ht="15">
      <c r="A1058" s="209"/>
      <c r="B1058" s="209"/>
      <c r="C1058" s="201"/>
      <c r="D1058" s="201"/>
      <c r="E1058" s="201"/>
      <c r="F1058" s="201"/>
      <c r="G1058" s="201"/>
      <c r="H1058" s="210"/>
      <c r="I1058" s="201"/>
      <c r="J1058" s="201"/>
      <c r="K1058" s="201"/>
      <c r="L1058" s="201"/>
      <c r="M1058" s="201"/>
      <c r="N1058" s="201"/>
      <c r="O1058" s="201"/>
      <c r="P1058" s="201"/>
      <c r="Q1058" s="201"/>
      <c r="R1058" s="201"/>
      <c r="S1058" s="201"/>
      <c r="T1058" s="201"/>
      <c r="U1058" s="201"/>
      <c r="V1058" s="201"/>
      <c r="W1058" s="201"/>
      <c r="X1058" s="201"/>
      <c r="Y1058" s="201"/>
      <c r="Z1058" s="201"/>
      <c r="AA1058" s="201"/>
      <c r="AB1058" s="201"/>
      <c r="AC1058" s="201"/>
      <c r="AD1058" s="201"/>
    </row>
    <row r="1059" spans="1:30" ht="15">
      <c r="A1059" s="209"/>
      <c r="B1059" s="209"/>
      <c r="C1059" s="201"/>
      <c r="D1059" s="201"/>
      <c r="E1059" s="201"/>
      <c r="F1059" s="201"/>
      <c r="G1059" s="201"/>
      <c r="H1059" s="210"/>
      <c r="I1059" s="201"/>
      <c r="J1059" s="201"/>
      <c r="K1059" s="201"/>
      <c r="L1059" s="201"/>
      <c r="M1059" s="201"/>
      <c r="N1059" s="201"/>
      <c r="O1059" s="201"/>
      <c r="P1059" s="201"/>
      <c r="Q1059" s="201"/>
      <c r="R1059" s="201"/>
      <c r="S1059" s="201"/>
      <c r="T1059" s="201"/>
      <c r="U1059" s="201"/>
      <c r="V1059" s="201"/>
      <c r="W1059" s="201"/>
      <c r="X1059" s="201"/>
      <c r="Y1059" s="201"/>
      <c r="Z1059" s="201"/>
      <c r="AA1059" s="201"/>
      <c r="AB1059" s="201"/>
      <c r="AC1059" s="201"/>
      <c r="AD1059" s="201"/>
    </row>
    <row r="1060" spans="1:30" ht="15">
      <c r="A1060" s="209"/>
      <c r="B1060" s="209"/>
      <c r="C1060" s="201"/>
      <c r="D1060" s="201"/>
      <c r="E1060" s="201"/>
      <c r="F1060" s="201"/>
      <c r="G1060" s="201"/>
      <c r="H1060" s="210"/>
      <c r="I1060" s="201"/>
      <c r="J1060" s="201"/>
      <c r="K1060" s="201"/>
      <c r="L1060" s="201"/>
      <c r="M1060" s="201"/>
      <c r="N1060" s="201"/>
      <c r="O1060" s="201"/>
      <c r="P1060" s="201"/>
      <c r="Q1060" s="201"/>
      <c r="R1060" s="201"/>
      <c r="S1060" s="201"/>
      <c r="T1060" s="201"/>
      <c r="U1060" s="201"/>
      <c r="V1060" s="201"/>
      <c r="W1060" s="201"/>
      <c r="X1060" s="201"/>
      <c r="Y1060" s="201"/>
      <c r="Z1060" s="201"/>
      <c r="AA1060" s="201"/>
      <c r="AB1060" s="201"/>
      <c r="AC1060" s="201"/>
      <c r="AD1060" s="201"/>
    </row>
    <row r="1061" spans="1:30" ht="15">
      <c r="A1061" s="209"/>
      <c r="B1061" s="209"/>
      <c r="C1061" s="201"/>
      <c r="D1061" s="201"/>
      <c r="E1061" s="201"/>
      <c r="F1061" s="201"/>
      <c r="G1061" s="201"/>
      <c r="H1061" s="210"/>
      <c r="I1061" s="201"/>
      <c r="J1061" s="201"/>
      <c r="K1061" s="201"/>
      <c r="L1061" s="201"/>
      <c r="M1061" s="201"/>
      <c r="N1061" s="201"/>
      <c r="O1061" s="201"/>
      <c r="P1061" s="201"/>
      <c r="Q1061" s="201"/>
      <c r="R1061" s="201"/>
      <c r="S1061" s="201"/>
      <c r="T1061" s="201"/>
      <c r="U1061" s="201"/>
      <c r="V1061" s="201"/>
      <c r="W1061" s="201"/>
      <c r="X1061" s="201"/>
      <c r="Y1061" s="201"/>
      <c r="Z1061" s="201"/>
      <c r="AA1061" s="201"/>
      <c r="AB1061" s="201"/>
      <c r="AC1061" s="201"/>
      <c r="AD1061" s="201"/>
    </row>
    <row r="1062" spans="1:30" ht="15">
      <c r="A1062" s="209"/>
      <c r="B1062" s="209"/>
      <c r="C1062" s="201"/>
      <c r="D1062" s="201"/>
      <c r="E1062" s="201"/>
      <c r="F1062" s="201"/>
      <c r="G1062" s="201"/>
      <c r="H1062" s="210"/>
      <c r="I1062" s="201"/>
      <c r="J1062" s="201"/>
      <c r="K1062" s="201"/>
      <c r="L1062" s="201"/>
      <c r="M1062" s="201"/>
      <c r="N1062" s="201"/>
      <c r="O1062" s="201"/>
      <c r="P1062" s="201"/>
      <c r="Q1062" s="201"/>
      <c r="R1062" s="201"/>
      <c r="S1062" s="201"/>
      <c r="T1062" s="201"/>
      <c r="U1062" s="201"/>
      <c r="V1062" s="201"/>
      <c r="W1062" s="201"/>
      <c r="X1062" s="201"/>
      <c r="Y1062" s="201"/>
      <c r="Z1062" s="201"/>
      <c r="AA1062" s="201"/>
      <c r="AB1062" s="201"/>
      <c r="AC1062" s="201"/>
      <c r="AD1062" s="201"/>
    </row>
    <row r="1063" spans="1:30" ht="15">
      <c r="A1063" s="209"/>
      <c r="B1063" s="209"/>
      <c r="C1063" s="201"/>
      <c r="D1063" s="201"/>
      <c r="E1063" s="201"/>
      <c r="F1063" s="201"/>
      <c r="G1063" s="201"/>
      <c r="H1063" s="210"/>
      <c r="I1063" s="201"/>
      <c r="J1063" s="201"/>
      <c r="K1063" s="201"/>
      <c r="L1063" s="201"/>
      <c r="M1063" s="201"/>
      <c r="N1063" s="201"/>
      <c r="O1063" s="201"/>
      <c r="P1063" s="201"/>
      <c r="Q1063" s="201"/>
      <c r="R1063" s="201"/>
      <c r="S1063" s="201"/>
      <c r="T1063" s="201"/>
      <c r="U1063" s="201"/>
      <c r="V1063" s="201"/>
      <c r="W1063" s="201"/>
      <c r="X1063" s="201"/>
      <c r="Y1063" s="201"/>
      <c r="Z1063" s="201"/>
      <c r="AA1063" s="201"/>
      <c r="AB1063" s="201"/>
      <c r="AC1063" s="201"/>
      <c r="AD1063" s="201"/>
    </row>
    <row r="1064" spans="1:30" ht="15">
      <c r="A1064" s="209"/>
      <c r="B1064" s="209"/>
      <c r="C1064" s="201"/>
      <c r="D1064" s="201"/>
      <c r="E1064" s="201"/>
      <c r="F1064" s="201"/>
      <c r="G1064" s="201"/>
      <c r="H1064" s="210"/>
      <c r="I1064" s="201"/>
      <c r="J1064" s="201"/>
      <c r="K1064" s="201"/>
      <c r="L1064" s="201"/>
      <c r="M1064" s="201"/>
      <c r="N1064" s="201"/>
      <c r="O1064" s="201"/>
      <c r="P1064" s="201"/>
      <c r="Q1064" s="201"/>
      <c r="R1064" s="201"/>
      <c r="S1064" s="201"/>
      <c r="T1064" s="201"/>
      <c r="U1064" s="201"/>
      <c r="V1064" s="201"/>
      <c r="W1064" s="201"/>
      <c r="X1064" s="201"/>
      <c r="Y1064" s="201"/>
      <c r="Z1064" s="201"/>
      <c r="AA1064" s="201"/>
      <c r="AB1064" s="201"/>
      <c r="AC1064" s="201"/>
      <c r="AD1064" s="201"/>
    </row>
    <row r="1065" spans="1:30" ht="15">
      <c r="A1065" s="209"/>
      <c r="B1065" s="209"/>
      <c r="C1065" s="201"/>
      <c r="D1065" s="201"/>
      <c r="E1065" s="201"/>
      <c r="F1065" s="201"/>
      <c r="G1065" s="201"/>
      <c r="H1065" s="210"/>
      <c r="I1065" s="201"/>
      <c r="J1065" s="201"/>
      <c r="K1065" s="201"/>
      <c r="L1065" s="201"/>
      <c r="M1065" s="201"/>
      <c r="N1065" s="201"/>
      <c r="O1065" s="201"/>
      <c r="P1065" s="201"/>
      <c r="Q1065" s="201"/>
      <c r="R1065" s="201"/>
      <c r="S1065" s="201"/>
      <c r="T1065" s="201"/>
      <c r="U1065" s="201"/>
      <c r="V1065" s="201"/>
      <c r="W1065" s="201"/>
      <c r="X1065" s="201"/>
      <c r="Y1065" s="201"/>
      <c r="Z1065" s="201"/>
      <c r="AA1065" s="201"/>
      <c r="AB1065" s="201"/>
      <c r="AC1065" s="201"/>
      <c r="AD1065" s="201"/>
    </row>
    <row r="1066" spans="1:30" ht="15">
      <c r="A1066" s="209"/>
      <c r="B1066" s="209"/>
      <c r="C1066" s="201"/>
      <c r="D1066" s="201"/>
      <c r="E1066" s="201"/>
      <c r="F1066" s="201"/>
      <c r="G1066" s="201"/>
      <c r="H1066" s="210"/>
      <c r="I1066" s="201"/>
      <c r="J1066" s="201"/>
      <c r="K1066" s="201"/>
      <c r="L1066" s="201"/>
      <c r="M1066" s="201"/>
      <c r="N1066" s="201"/>
      <c r="O1066" s="201"/>
      <c r="P1066" s="201"/>
      <c r="Q1066" s="201"/>
      <c r="R1066" s="201"/>
      <c r="S1066" s="201"/>
      <c r="T1066" s="201"/>
      <c r="U1066" s="201"/>
      <c r="V1066" s="201"/>
      <c r="W1066" s="201"/>
      <c r="X1066" s="201"/>
      <c r="Y1066" s="201"/>
      <c r="Z1066" s="201"/>
      <c r="AA1066" s="201"/>
      <c r="AB1066" s="201"/>
      <c r="AC1066" s="201"/>
      <c r="AD1066" s="201"/>
    </row>
    <row r="1067" spans="1:30" ht="15">
      <c r="A1067" s="209"/>
      <c r="B1067" s="209"/>
      <c r="C1067" s="201"/>
      <c r="D1067" s="201"/>
      <c r="E1067" s="201"/>
      <c r="F1067" s="201"/>
      <c r="G1067" s="201"/>
      <c r="H1067" s="210"/>
      <c r="I1067" s="201"/>
      <c r="J1067" s="201"/>
      <c r="K1067" s="201"/>
      <c r="L1067" s="201"/>
      <c r="M1067" s="201"/>
      <c r="N1067" s="201"/>
      <c r="O1067" s="201"/>
      <c r="P1067" s="201"/>
      <c r="Q1067" s="201"/>
      <c r="R1067" s="201"/>
      <c r="S1067" s="201"/>
      <c r="T1067" s="201"/>
      <c r="U1067" s="201"/>
      <c r="V1067" s="201"/>
      <c r="W1067" s="201"/>
      <c r="X1067" s="201"/>
      <c r="Y1067" s="201"/>
      <c r="Z1067" s="201"/>
      <c r="AA1067" s="201"/>
      <c r="AB1067" s="201"/>
      <c r="AC1067" s="201"/>
      <c r="AD1067" s="201"/>
    </row>
    <row r="1068" spans="1:30" ht="15">
      <c r="A1068" s="209"/>
      <c r="B1068" s="209"/>
      <c r="C1068" s="201"/>
      <c r="D1068" s="201"/>
      <c r="E1068" s="201"/>
      <c r="F1068" s="201"/>
      <c r="G1068" s="201"/>
      <c r="H1068" s="210"/>
      <c r="I1068" s="201"/>
      <c r="J1068" s="201"/>
      <c r="K1068" s="201"/>
      <c r="L1068" s="201"/>
      <c r="M1068" s="201"/>
      <c r="N1068" s="201"/>
      <c r="O1068" s="201"/>
      <c r="P1068" s="201"/>
      <c r="Q1068" s="201"/>
      <c r="R1068" s="201"/>
      <c r="S1068" s="201"/>
      <c r="T1068" s="201"/>
      <c r="U1068" s="201"/>
      <c r="V1068" s="201"/>
      <c r="W1068" s="201"/>
      <c r="X1068" s="201"/>
      <c r="Y1068" s="201"/>
      <c r="Z1068" s="201"/>
      <c r="AA1068" s="201"/>
      <c r="AB1068" s="201"/>
      <c r="AC1068" s="201"/>
      <c r="AD1068" s="201"/>
    </row>
    <row r="1069" spans="1:30" ht="15">
      <c r="A1069" s="209"/>
      <c r="B1069" s="209"/>
      <c r="C1069" s="201"/>
      <c r="D1069" s="201"/>
      <c r="E1069" s="201"/>
      <c r="F1069" s="201"/>
      <c r="G1069" s="201"/>
      <c r="H1069" s="210"/>
      <c r="I1069" s="201"/>
      <c r="J1069" s="201"/>
      <c r="K1069" s="201"/>
      <c r="L1069" s="201"/>
      <c r="M1069" s="201"/>
      <c r="N1069" s="201"/>
      <c r="O1069" s="201"/>
      <c r="P1069" s="201"/>
      <c r="Q1069" s="201"/>
      <c r="R1069" s="201"/>
      <c r="S1069" s="201"/>
      <c r="T1069" s="201"/>
      <c r="U1069" s="201"/>
      <c r="V1069" s="201"/>
      <c r="W1069" s="201"/>
      <c r="X1069" s="201"/>
      <c r="Y1069" s="201"/>
      <c r="Z1069" s="201"/>
      <c r="AA1069" s="201"/>
      <c r="AB1069" s="201"/>
      <c r="AC1069" s="201"/>
      <c r="AD1069" s="201"/>
    </row>
    <row r="1070" spans="1:30" ht="15">
      <c r="A1070" s="209"/>
      <c r="B1070" s="209"/>
      <c r="C1070" s="201"/>
      <c r="D1070" s="201"/>
      <c r="E1070" s="201"/>
      <c r="F1070" s="201"/>
      <c r="G1070" s="201"/>
      <c r="H1070" s="210"/>
      <c r="I1070" s="201"/>
      <c r="J1070" s="201"/>
      <c r="K1070" s="201"/>
      <c r="L1070" s="201"/>
      <c r="M1070" s="201"/>
      <c r="N1070" s="201"/>
      <c r="O1070" s="201"/>
      <c r="P1070" s="201"/>
      <c r="Q1070" s="201"/>
      <c r="R1070" s="201"/>
      <c r="S1070" s="201"/>
      <c r="T1070" s="201"/>
      <c r="U1070" s="201"/>
      <c r="V1070" s="201"/>
      <c r="W1070" s="201"/>
      <c r="X1070" s="201"/>
      <c r="Y1070" s="201"/>
      <c r="Z1070" s="201"/>
      <c r="AA1070" s="201"/>
      <c r="AB1070" s="201"/>
      <c r="AC1070" s="201"/>
      <c r="AD1070" s="201"/>
    </row>
    <row r="1071" spans="1:30" ht="15">
      <c r="A1071" s="209"/>
      <c r="B1071" s="209"/>
      <c r="C1071" s="201"/>
      <c r="D1071" s="201"/>
      <c r="E1071" s="201"/>
      <c r="F1071" s="201"/>
      <c r="G1071" s="201"/>
      <c r="H1071" s="210"/>
      <c r="I1071" s="201"/>
      <c r="J1071" s="201"/>
      <c r="K1071" s="201"/>
      <c r="L1071" s="201"/>
      <c r="M1071" s="201"/>
      <c r="N1071" s="201"/>
      <c r="O1071" s="201"/>
      <c r="P1071" s="201"/>
      <c r="Q1071" s="201"/>
      <c r="R1071" s="201"/>
      <c r="S1071" s="201"/>
      <c r="T1071" s="201"/>
      <c r="U1071" s="201"/>
      <c r="V1071" s="201"/>
      <c r="W1071" s="201"/>
      <c r="X1071" s="201"/>
      <c r="Y1071" s="201"/>
      <c r="Z1071" s="201"/>
      <c r="AA1071" s="201"/>
      <c r="AB1071" s="201"/>
      <c r="AC1071" s="201"/>
      <c r="AD1071" s="201"/>
    </row>
    <row r="1072" spans="1:30" ht="15">
      <c r="A1072" s="209"/>
      <c r="B1072" s="209"/>
      <c r="C1072" s="201"/>
      <c r="D1072" s="201"/>
      <c r="E1072" s="201"/>
      <c r="F1072" s="201"/>
      <c r="G1072" s="201"/>
      <c r="H1072" s="210"/>
      <c r="I1072" s="201"/>
      <c r="J1072" s="201"/>
      <c r="K1072" s="201"/>
      <c r="L1072" s="201"/>
      <c r="M1072" s="201"/>
      <c r="N1072" s="201"/>
      <c r="O1072" s="201"/>
      <c r="P1072" s="201"/>
      <c r="Q1072" s="201"/>
      <c r="R1072" s="201"/>
      <c r="S1072" s="201"/>
      <c r="T1072" s="201"/>
      <c r="U1072" s="201"/>
      <c r="V1072" s="201"/>
      <c r="W1072" s="201"/>
      <c r="X1072" s="201"/>
      <c r="Y1072" s="201"/>
      <c r="Z1072" s="201"/>
      <c r="AA1072" s="201"/>
      <c r="AB1072" s="201"/>
      <c r="AC1072" s="201"/>
      <c r="AD1072" s="201"/>
    </row>
    <row r="1073" spans="1:30" ht="15">
      <c r="A1073" s="209"/>
      <c r="B1073" s="209"/>
      <c r="C1073" s="201"/>
      <c r="D1073" s="201"/>
      <c r="E1073" s="201"/>
      <c r="F1073" s="201"/>
      <c r="G1073" s="201"/>
      <c r="H1073" s="210"/>
      <c r="I1073" s="201"/>
      <c r="J1073" s="201"/>
      <c r="K1073" s="201"/>
      <c r="L1073" s="201"/>
      <c r="M1073" s="201"/>
      <c r="N1073" s="201"/>
      <c r="O1073" s="201"/>
      <c r="P1073" s="201"/>
      <c r="Q1073" s="201"/>
      <c r="R1073" s="201"/>
      <c r="S1073" s="201"/>
      <c r="T1073" s="201"/>
      <c r="U1073" s="201"/>
      <c r="V1073" s="201"/>
      <c r="W1073" s="201"/>
      <c r="X1073" s="201"/>
      <c r="Y1073" s="201"/>
      <c r="Z1073" s="201"/>
      <c r="AA1073" s="201"/>
      <c r="AB1073" s="201"/>
      <c r="AC1073" s="201"/>
      <c r="AD1073" s="201"/>
    </row>
    <row r="1074" spans="1:30" ht="15">
      <c r="A1074" s="209"/>
      <c r="B1074" s="209"/>
      <c r="C1074" s="201"/>
      <c r="D1074" s="201"/>
      <c r="E1074" s="201"/>
      <c r="F1074" s="201"/>
      <c r="G1074" s="201"/>
      <c r="H1074" s="210"/>
      <c r="I1074" s="201"/>
      <c r="J1074" s="201"/>
      <c r="K1074" s="201"/>
      <c r="L1074" s="201"/>
      <c r="M1074" s="201"/>
      <c r="N1074" s="201"/>
      <c r="O1074" s="201"/>
      <c r="P1074" s="201"/>
      <c r="Q1074" s="201"/>
      <c r="R1074" s="201"/>
      <c r="S1074" s="201"/>
      <c r="T1074" s="201"/>
      <c r="U1074" s="201"/>
      <c r="V1074" s="201"/>
      <c r="W1074" s="201"/>
      <c r="X1074" s="201"/>
      <c r="Y1074" s="201"/>
      <c r="Z1074" s="201"/>
      <c r="AA1074" s="201"/>
      <c r="AB1074" s="201"/>
      <c r="AC1074" s="201"/>
      <c r="AD1074" s="201"/>
    </row>
    <row r="1075" spans="1:30" ht="15">
      <c r="A1075" s="209"/>
      <c r="B1075" s="209"/>
      <c r="C1075" s="201"/>
      <c r="D1075" s="201"/>
      <c r="E1075" s="201"/>
      <c r="F1075" s="201"/>
      <c r="G1075" s="201"/>
      <c r="H1075" s="210"/>
      <c r="I1075" s="201"/>
      <c r="J1075" s="201"/>
      <c r="K1075" s="201"/>
      <c r="L1075" s="201"/>
      <c r="M1075" s="201"/>
      <c r="N1075" s="201"/>
      <c r="O1075" s="201"/>
      <c r="P1075" s="201"/>
      <c r="Q1075" s="201"/>
      <c r="R1075" s="201"/>
      <c r="S1075" s="201"/>
      <c r="T1075" s="201"/>
      <c r="U1075" s="201"/>
      <c r="V1075" s="201"/>
      <c r="W1075" s="201"/>
      <c r="X1075" s="201"/>
      <c r="Y1075" s="201"/>
      <c r="Z1075" s="201"/>
      <c r="AA1075" s="201"/>
      <c r="AB1075" s="201"/>
      <c r="AC1075" s="201"/>
      <c r="AD1075" s="201"/>
    </row>
    <row r="1076" spans="1:30" ht="15">
      <c r="A1076" s="209"/>
      <c r="B1076" s="209"/>
      <c r="C1076" s="201"/>
      <c r="D1076" s="201"/>
      <c r="E1076" s="201"/>
      <c r="F1076" s="201"/>
      <c r="G1076" s="201"/>
      <c r="H1076" s="210"/>
      <c r="I1076" s="201"/>
      <c r="J1076" s="201"/>
      <c r="K1076" s="201"/>
      <c r="L1076" s="201"/>
      <c r="M1076" s="201"/>
      <c r="N1076" s="201"/>
      <c r="O1076" s="201"/>
      <c r="P1076" s="201"/>
      <c r="Q1076" s="201"/>
      <c r="R1076" s="201"/>
      <c r="S1076" s="201"/>
      <c r="T1076" s="201"/>
      <c r="U1076" s="201"/>
      <c r="V1076" s="201"/>
      <c r="W1076" s="201"/>
      <c r="X1076" s="201"/>
      <c r="Y1076" s="201"/>
      <c r="Z1076" s="201"/>
      <c r="AA1076" s="201"/>
      <c r="AB1076" s="201"/>
      <c r="AC1076" s="201"/>
      <c r="AD1076" s="201"/>
    </row>
    <row r="1077" spans="1:30" ht="15">
      <c r="A1077" s="209"/>
      <c r="B1077" s="209"/>
      <c r="C1077" s="201"/>
      <c r="D1077" s="201"/>
      <c r="E1077" s="201"/>
      <c r="F1077" s="201"/>
      <c r="G1077" s="201"/>
      <c r="H1077" s="210"/>
      <c r="I1077" s="201"/>
      <c r="J1077" s="201"/>
      <c r="K1077" s="201"/>
      <c r="L1077" s="201"/>
      <c r="M1077" s="201"/>
      <c r="N1077" s="201"/>
      <c r="O1077" s="201"/>
      <c r="P1077" s="201"/>
      <c r="Q1077" s="201"/>
      <c r="R1077" s="201"/>
      <c r="S1077" s="201"/>
      <c r="T1077" s="201"/>
      <c r="U1077" s="201"/>
      <c r="V1077" s="201"/>
      <c r="W1077" s="201"/>
      <c r="X1077" s="201"/>
      <c r="Y1077" s="201"/>
      <c r="Z1077" s="201"/>
      <c r="AA1077" s="201"/>
      <c r="AB1077" s="201"/>
      <c r="AC1077" s="201"/>
      <c r="AD1077" s="201"/>
    </row>
    <row r="1078" spans="1:30" ht="15">
      <c r="A1078" s="209"/>
      <c r="B1078" s="209"/>
      <c r="C1078" s="201"/>
      <c r="D1078" s="201"/>
      <c r="E1078" s="201"/>
      <c r="F1078" s="201"/>
      <c r="G1078" s="201"/>
      <c r="H1078" s="210"/>
      <c r="I1078" s="201"/>
      <c r="J1078" s="201"/>
      <c r="K1078" s="201"/>
      <c r="L1078" s="201"/>
      <c r="M1078" s="201"/>
      <c r="N1078" s="201"/>
      <c r="O1078" s="201"/>
      <c r="P1078" s="201"/>
      <c r="Q1078" s="201"/>
      <c r="R1078" s="201"/>
      <c r="S1078" s="201"/>
      <c r="T1078" s="201"/>
      <c r="U1078" s="201"/>
      <c r="V1078" s="201"/>
      <c r="W1078" s="201"/>
      <c r="X1078" s="201"/>
      <c r="Y1078" s="201"/>
      <c r="Z1078" s="201"/>
      <c r="AA1078" s="201"/>
      <c r="AB1078" s="201"/>
      <c r="AC1078" s="201"/>
      <c r="AD1078" s="201"/>
    </row>
    <row r="1079" spans="1:30" ht="15">
      <c r="A1079" s="209"/>
      <c r="B1079" s="209"/>
      <c r="C1079" s="201"/>
      <c r="D1079" s="201"/>
      <c r="E1079" s="201"/>
      <c r="F1079" s="201"/>
      <c r="G1079" s="201"/>
      <c r="H1079" s="210"/>
      <c r="I1079" s="201"/>
      <c r="J1079" s="201"/>
      <c r="K1079" s="201"/>
      <c r="L1079" s="201"/>
      <c r="M1079" s="201"/>
      <c r="N1079" s="201"/>
      <c r="O1079" s="201"/>
      <c r="P1079" s="201"/>
      <c r="Q1079" s="201"/>
      <c r="R1079" s="201"/>
      <c r="S1079" s="201"/>
      <c r="T1079" s="201"/>
      <c r="U1079" s="201"/>
      <c r="V1079" s="201"/>
      <c r="W1079" s="201"/>
      <c r="X1079" s="201"/>
      <c r="Y1079" s="201"/>
      <c r="Z1079" s="201"/>
      <c r="AA1079" s="201"/>
      <c r="AB1079" s="201"/>
      <c r="AC1079" s="201"/>
      <c r="AD1079" s="201"/>
    </row>
    <row r="1080" spans="1:30" ht="15">
      <c r="A1080" s="209"/>
      <c r="B1080" s="209"/>
      <c r="C1080" s="201"/>
      <c r="D1080" s="201"/>
      <c r="E1080" s="201"/>
      <c r="F1080" s="201"/>
      <c r="G1080" s="201"/>
      <c r="H1080" s="210"/>
      <c r="I1080" s="201"/>
      <c r="J1080" s="201"/>
      <c r="K1080" s="201"/>
      <c r="L1080" s="201"/>
      <c r="M1080" s="201"/>
      <c r="N1080" s="201"/>
      <c r="O1080" s="201"/>
      <c r="P1080" s="201"/>
      <c r="Q1080" s="201"/>
      <c r="R1080" s="201"/>
      <c r="S1080" s="201"/>
      <c r="T1080" s="201"/>
      <c r="U1080" s="201"/>
      <c r="V1080" s="201"/>
      <c r="W1080" s="201"/>
      <c r="X1080" s="201"/>
      <c r="Y1080" s="201"/>
      <c r="Z1080" s="201"/>
      <c r="AA1080" s="201"/>
      <c r="AB1080" s="201"/>
      <c r="AC1080" s="201"/>
      <c r="AD1080" s="201"/>
    </row>
    <row r="1081" spans="1:30" ht="15">
      <c r="A1081" s="209"/>
      <c r="B1081" s="209"/>
      <c r="C1081" s="201"/>
      <c r="D1081" s="201"/>
      <c r="E1081" s="201"/>
      <c r="F1081" s="201"/>
      <c r="G1081" s="201"/>
      <c r="H1081" s="210"/>
      <c r="I1081" s="201"/>
      <c r="J1081" s="201"/>
      <c r="K1081" s="201"/>
      <c r="L1081" s="201"/>
      <c r="M1081" s="201"/>
      <c r="N1081" s="201"/>
      <c r="O1081" s="201"/>
      <c r="P1081" s="201"/>
      <c r="Q1081" s="201"/>
      <c r="R1081" s="201"/>
      <c r="S1081" s="201"/>
      <c r="T1081" s="201"/>
      <c r="U1081" s="201"/>
      <c r="V1081" s="201"/>
      <c r="W1081" s="201"/>
      <c r="X1081" s="201"/>
      <c r="Y1081" s="201"/>
      <c r="Z1081" s="201"/>
      <c r="AA1081" s="201"/>
      <c r="AB1081" s="201"/>
      <c r="AC1081" s="201"/>
      <c r="AD1081" s="201"/>
    </row>
    <row r="1082" spans="1:30" ht="15">
      <c r="A1082" s="209"/>
      <c r="B1082" s="209"/>
      <c r="C1082" s="201"/>
      <c r="D1082" s="201"/>
      <c r="E1082" s="201"/>
      <c r="F1082" s="201"/>
      <c r="G1082" s="201"/>
      <c r="H1082" s="210"/>
      <c r="I1082" s="201"/>
      <c r="J1082" s="201"/>
      <c r="K1082" s="201"/>
      <c r="L1082" s="201"/>
      <c r="M1082" s="201"/>
      <c r="N1082" s="201"/>
      <c r="O1082" s="201"/>
      <c r="P1082" s="201"/>
      <c r="Q1082" s="201"/>
      <c r="R1082" s="201"/>
      <c r="S1082" s="201"/>
      <c r="T1082" s="201"/>
      <c r="U1082" s="201"/>
      <c r="V1082" s="201"/>
      <c r="W1082" s="201"/>
      <c r="X1082" s="201"/>
      <c r="Y1082" s="201"/>
      <c r="Z1082" s="201"/>
      <c r="AA1082" s="201"/>
      <c r="AB1082" s="201"/>
      <c r="AC1082" s="201"/>
      <c r="AD1082" s="201"/>
    </row>
    <row r="1083" spans="1:30" ht="15">
      <c r="A1083" s="209"/>
      <c r="B1083" s="209"/>
      <c r="C1083" s="201"/>
      <c r="D1083" s="201"/>
      <c r="E1083" s="201"/>
      <c r="F1083" s="201"/>
      <c r="G1083" s="201"/>
      <c r="H1083" s="210"/>
      <c r="I1083" s="201"/>
      <c r="J1083" s="201"/>
      <c r="K1083" s="201"/>
      <c r="L1083" s="201"/>
      <c r="M1083" s="201"/>
      <c r="N1083" s="201"/>
      <c r="O1083" s="201"/>
      <c r="P1083" s="201"/>
      <c r="Q1083" s="201"/>
      <c r="R1083" s="201"/>
      <c r="S1083" s="201"/>
      <c r="T1083" s="201"/>
      <c r="U1083" s="201"/>
      <c r="V1083" s="201"/>
      <c r="W1083" s="201"/>
      <c r="X1083" s="201"/>
      <c r="Y1083" s="201"/>
      <c r="Z1083" s="201"/>
      <c r="AA1083" s="201"/>
      <c r="AB1083" s="201"/>
      <c r="AC1083" s="201"/>
      <c r="AD1083" s="201"/>
    </row>
    <row r="1084" spans="1:30" ht="15">
      <c r="A1084" s="209"/>
      <c r="B1084" s="209"/>
      <c r="C1084" s="201"/>
      <c r="D1084" s="201"/>
      <c r="E1084" s="201"/>
      <c r="F1084" s="201"/>
      <c r="G1084" s="201"/>
      <c r="H1084" s="210"/>
      <c r="I1084" s="201"/>
      <c r="J1084" s="201"/>
      <c r="K1084" s="201"/>
      <c r="L1084" s="201"/>
      <c r="M1084" s="201"/>
      <c r="N1084" s="201"/>
      <c r="O1084" s="201"/>
      <c r="P1084" s="201"/>
      <c r="Q1084" s="201"/>
      <c r="R1084" s="201"/>
      <c r="S1084" s="201"/>
      <c r="T1084" s="201"/>
      <c r="U1084" s="201"/>
      <c r="V1084" s="201"/>
      <c r="W1084" s="201"/>
      <c r="X1084" s="201"/>
      <c r="Y1084" s="201"/>
      <c r="Z1084" s="201"/>
      <c r="AA1084" s="201"/>
      <c r="AB1084" s="201"/>
      <c r="AC1084" s="201"/>
      <c r="AD1084" s="201"/>
    </row>
    <row r="1085" spans="1:30" ht="15">
      <c r="A1085" s="209"/>
      <c r="B1085" s="209"/>
      <c r="C1085" s="201"/>
      <c r="D1085" s="201"/>
      <c r="E1085" s="201"/>
      <c r="F1085" s="201"/>
      <c r="G1085" s="201"/>
      <c r="H1085" s="210"/>
      <c r="I1085" s="201"/>
      <c r="J1085" s="201"/>
      <c r="K1085" s="201"/>
      <c r="L1085" s="201"/>
      <c r="M1085" s="201"/>
      <c r="N1085" s="201"/>
      <c r="O1085" s="201"/>
      <c r="P1085" s="201"/>
      <c r="Q1085" s="201"/>
      <c r="R1085" s="201"/>
      <c r="S1085" s="201"/>
      <c r="T1085" s="201"/>
      <c r="U1085" s="201"/>
      <c r="V1085" s="201"/>
      <c r="W1085" s="201"/>
      <c r="X1085" s="201"/>
      <c r="Y1085" s="201"/>
      <c r="Z1085" s="201"/>
      <c r="AA1085" s="201"/>
      <c r="AB1085" s="201"/>
      <c r="AC1085" s="201"/>
      <c r="AD1085" s="201"/>
    </row>
    <row r="1086" spans="1:30" ht="15">
      <c r="A1086" s="209"/>
      <c r="B1086" s="209"/>
      <c r="C1086" s="201"/>
      <c r="D1086" s="201"/>
      <c r="E1086" s="201"/>
      <c r="F1086" s="201"/>
      <c r="G1086" s="201"/>
      <c r="H1086" s="210"/>
      <c r="I1086" s="201"/>
      <c r="J1086" s="201"/>
      <c r="K1086" s="201"/>
      <c r="L1086" s="201"/>
      <c r="M1086" s="201"/>
      <c r="N1086" s="201"/>
      <c r="O1086" s="201"/>
      <c r="P1086" s="201"/>
      <c r="Q1086" s="201"/>
      <c r="R1086" s="201"/>
      <c r="S1086" s="201"/>
      <c r="T1086" s="201"/>
      <c r="U1086" s="201"/>
      <c r="V1086" s="201"/>
      <c r="W1086" s="201"/>
      <c r="X1086" s="201"/>
      <c r="Y1086" s="201"/>
      <c r="Z1086" s="201"/>
      <c r="AA1086" s="201"/>
      <c r="AB1086" s="201"/>
      <c r="AC1086" s="201"/>
      <c r="AD1086" s="201"/>
    </row>
    <row r="1087" spans="1:30" ht="15">
      <c r="A1087" s="209"/>
      <c r="B1087" s="209"/>
      <c r="C1087" s="201"/>
      <c r="D1087" s="201"/>
      <c r="E1087" s="201"/>
      <c r="F1087" s="201"/>
      <c r="G1087" s="201"/>
      <c r="H1087" s="210"/>
      <c r="I1087" s="201"/>
      <c r="J1087" s="201"/>
      <c r="K1087" s="201"/>
      <c r="L1087" s="201"/>
      <c r="M1087" s="201"/>
      <c r="N1087" s="201"/>
      <c r="O1087" s="201"/>
      <c r="P1087" s="201"/>
      <c r="Q1087" s="201"/>
      <c r="R1087" s="201"/>
      <c r="S1087" s="201"/>
      <c r="T1087" s="201"/>
      <c r="U1087" s="201"/>
      <c r="V1087" s="201"/>
      <c r="W1087" s="201"/>
      <c r="X1087" s="201"/>
      <c r="Y1087" s="201"/>
      <c r="Z1087" s="201"/>
      <c r="AA1087" s="201"/>
      <c r="AB1087" s="201"/>
      <c r="AC1087" s="201"/>
      <c r="AD1087" s="201"/>
    </row>
    <row r="1088" spans="1:30" ht="15">
      <c r="A1088" s="209"/>
      <c r="B1088" s="209"/>
      <c r="C1088" s="201"/>
      <c r="D1088" s="201"/>
      <c r="E1088" s="201"/>
      <c r="F1088" s="201"/>
      <c r="G1088" s="201"/>
      <c r="H1088" s="210"/>
      <c r="I1088" s="201"/>
      <c r="J1088" s="201"/>
      <c r="K1088" s="201"/>
      <c r="L1088" s="201"/>
      <c r="M1088" s="201"/>
      <c r="N1088" s="201"/>
      <c r="O1088" s="201"/>
      <c r="P1088" s="201"/>
      <c r="Q1088" s="201"/>
      <c r="R1088" s="201"/>
      <c r="S1088" s="201"/>
      <c r="T1088" s="201"/>
      <c r="U1088" s="201"/>
      <c r="V1088" s="201"/>
      <c r="W1088" s="201"/>
      <c r="X1088" s="201"/>
      <c r="Y1088" s="201"/>
      <c r="Z1088" s="201"/>
      <c r="AA1088" s="201"/>
      <c r="AB1088" s="201"/>
      <c r="AC1088" s="201"/>
      <c r="AD1088" s="201"/>
    </row>
    <row r="1089" spans="1:30" ht="15">
      <c r="A1089" s="209"/>
      <c r="B1089" s="209"/>
      <c r="C1089" s="201"/>
      <c r="D1089" s="201"/>
      <c r="E1089" s="201"/>
      <c r="F1089" s="201"/>
      <c r="G1089" s="201"/>
      <c r="H1089" s="210"/>
      <c r="I1089" s="201"/>
      <c r="J1089" s="201"/>
      <c r="K1089" s="201"/>
      <c r="L1089" s="201"/>
      <c r="M1089" s="201"/>
      <c r="N1089" s="201"/>
      <c r="O1089" s="201"/>
      <c r="P1089" s="201"/>
      <c r="Q1089" s="201"/>
      <c r="R1089" s="201"/>
      <c r="S1089" s="201"/>
      <c r="T1089" s="201"/>
      <c r="U1089" s="201"/>
      <c r="V1089" s="201"/>
      <c r="W1089" s="201"/>
      <c r="X1089" s="201"/>
      <c r="Y1089" s="201"/>
      <c r="Z1089" s="201"/>
      <c r="AA1089" s="201"/>
      <c r="AB1089" s="201"/>
      <c r="AC1089" s="201"/>
      <c r="AD1089" s="201"/>
    </row>
    <row r="1090" spans="1:30" ht="15">
      <c r="A1090" s="209"/>
      <c r="B1090" s="209"/>
      <c r="C1090" s="201"/>
      <c r="D1090" s="201"/>
      <c r="E1090" s="201"/>
      <c r="F1090" s="201"/>
      <c r="G1090" s="201"/>
      <c r="H1090" s="210"/>
      <c r="I1090" s="201"/>
      <c r="J1090" s="201"/>
      <c r="K1090" s="201"/>
      <c r="L1090" s="201"/>
      <c r="M1090" s="201"/>
      <c r="N1090" s="201"/>
      <c r="O1090" s="201"/>
      <c r="P1090" s="201"/>
      <c r="Q1090" s="201"/>
      <c r="R1090" s="201"/>
      <c r="S1090" s="201"/>
      <c r="T1090" s="201"/>
      <c r="U1090" s="201"/>
      <c r="V1090" s="201"/>
      <c r="W1090" s="201"/>
      <c r="X1090" s="201"/>
      <c r="Y1090" s="201"/>
      <c r="Z1090" s="201"/>
      <c r="AA1090" s="201"/>
      <c r="AB1090" s="201"/>
      <c r="AC1090" s="201"/>
      <c r="AD1090" s="201"/>
    </row>
    <row r="1091" spans="1:30" ht="15">
      <c r="A1091" s="209"/>
      <c r="B1091" s="209"/>
      <c r="C1091" s="201"/>
      <c r="D1091" s="201"/>
      <c r="E1091" s="201"/>
      <c r="F1091" s="201"/>
      <c r="G1091" s="201"/>
      <c r="H1091" s="210"/>
      <c r="I1091" s="201"/>
      <c r="J1091" s="201"/>
      <c r="K1091" s="201"/>
      <c r="L1091" s="201"/>
      <c r="M1091" s="201"/>
      <c r="N1091" s="201"/>
      <c r="O1091" s="201"/>
      <c r="P1091" s="201"/>
      <c r="Q1091" s="201"/>
      <c r="R1091" s="201"/>
      <c r="S1091" s="201"/>
      <c r="T1091" s="201"/>
      <c r="U1091" s="201"/>
      <c r="V1091" s="201"/>
      <c r="W1091" s="201"/>
      <c r="X1091" s="201"/>
      <c r="Y1091" s="201"/>
      <c r="Z1091" s="201"/>
      <c r="AA1091" s="201"/>
      <c r="AB1091" s="201"/>
      <c r="AC1091" s="201"/>
      <c r="AD1091" s="201"/>
    </row>
    <row r="1092" spans="1:30" ht="15">
      <c r="A1092" s="209"/>
      <c r="B1092" s="209"/>
      <c r="C1092" s="201"/>
      <c r="D1092" s="201"/>
      <c r="E1092" s="201"/>
      <c r="F1092" s="201"/>
      <c r="G1092" s="201"/>
      <c r="H1092" s="210"/>
      <c r="I1092" s="201"/>
      <c r="J1092" s="201"/>
      <c r="K1092" s="201"/>
      <c r="L1092" s="201"/>
      <c r="M1092" s="201"/>
      <c r="N1092" s="201"/>
      <c r="O1092" s="201"/>
      <c r="P1092" s="201"/>
      <c r="Q1092" s="201"/>
      <c r="R1092" s="201"/>
      <c r="S1092" s="201"/>
      <c r="T1092" s="201"/>
      <c r="U1092" s="201"/>
      <c r="V1092" s="201"/>
      <c r="W1092" s="201"/>
      <c r="X1092" s="201"/>
      <c r="Y1092" s="201"/>
      <c r="Z1092" s="201"/>
      <c r="AA1092" s="201"/>
      <c r="AB1092" s="201"/>
      <c r="AC1092" s="201"/>
      <c r="AD1092" s="201"/>
    </row>
    <row r="1093" spans="1:30" ht="15">
      <c r="A1093" s="209"/>
      <c r="B1093" s="209"/>
      <c r="C1093" s="201"/>
      <c r="D1093" s="201"/>
      <c r="E1093" s="201"/>
      <c r="F1093" s="201"/>
      <c r="G1093" s="201"/>
      <c r="H1093" s="210"/>
      <c r="I1093" s="201"/>
      <c r="J1093" s="201"/>
      <c r="K1093" s="201"/>
      <c r="L1093" s="201"/>
      <c r="M1093" s="201"/>
      <c r="N1093" s="201"/>
      <c r="O1093" s="201"/>
      <c r="P1093" s="201"/>
      <c r="Q1093" s="201"/>
      <c r="R1093" s="201"/>
      <c r="S1093" s="201"/>
      <c r="T1093" s="201"/>
      <c r="U1093" s="201"/>
      <c r="V1093" s="201"/>
      <c r="W1093" s="201"/>
      <c r="X1093" s="201"/>
      <c r="Y1093" s="201"/>
      <c r="Z1093" s="201"/>
      <c r="AA1093" s="201"/>
      <c r="AB1093" s="201"/>
      <c r="AC1093" s="201"/>
      <c r="AD1093" s="201"/>
    </row>
    <row r="1094" spans="1:30" ht="15">
      <c r="A1094" s="209"/>
      <c r="B1094" s="209"/>
      <c r="C1094" s="201"/>
      <c r="D1094" s="201"/>
      <c r="E1094" s="201"/>
      <c r="F1094" s="201"/>
      <c r="G1094" s="201"/>
      <c r="H1094" s="210"/>
      <c r="I1094" s="201"/>
      <c r="J1094" s="201"/>
      <c r="K1094" s="201"/>
      <c r="L1094" s="201"/>
      <c r="M1094" s="201"/>
      <c r="N1094" s="201"/>
      <c r="O1094" s="201"/>
      <c r="P1094" s="201"/>
      <c r="Q1094" s="201"/>
      <c r="R1094" s="201"/>
      <c r="S1094" s="201"/>
      <c r="T1094" s="201"/>
      <c r="U1094" s="201"/>
      <c r="V1094" s="201"/>
      <c r="W1094" s="201"/>
      <c r="X1094" s="201"/>
      <c r="Y1094" s="201"/>
      <c r="Z1094" s="201"/>
      <c r="AA1094" s="201"/>
      <c r="AB1094" s="201"/>
      <c r="AC1094" s="201"/>
      <c r="AD1094" s="201"/>
    </row>
    <row r="1095" spans="1:30" ht="15">
      <c r="A1095" s="209"/>
      <c r="B1095" s="209"/>
      <c r="C1095" s="201"/>
      <c r="D1095" s="201"/>
      <c r="E1095" s="201"/>
      <c r="F1095" s="201"/>
      <c r="G1095" s="201"/>
      <c r="H1095" s="210"/>
      <c r="I1095" s="201"/>
      <c r="J1095" s="201"/>
      <c r="K1095" s="201"/>
      <c r="L1095" s="201"/>
      <c r="M1095" s="201"/>
      <c r="N1095" s="201"/>
      <c r="O1095" s="201"/>
      <c r="P1095" s="201"/>
      <c r="Q1095" s="201"/>
      <c r="R1095" s="201"/>
      <c r="S1095" s="201"/>
      <c r="T1095" s="201"/>
      <c r="U1095" s="201"/>
      <c r="V1095" s="201"/>
      <c r="W1095" s="201"/>
      <c r="X1095" s="201"/>
      <c r="Y1095" s="201"/>
      <c r="Z1095" s="201"/>
      <c r="AA1095" s="201"/>
      <c r="AB1095" s="201"/>
      <c r="AC1095" s="201"/>
      <c r="AD1095" s="201"/>
    </row>
    <row r="1096" spans="1:30" ht="15">
      <c r="A1096" s="209"/>
      <c r="B1096" s="209"/>
      <c r="C1096" s="201"/>
      <c r="D1096" s="201"/>
      <c r="E1096" s="201"/>
      <c r="F1096" s="201"/>
      <c r="G1096" s="201"/>
      <c r="H1096" s="210"/>
      <c r="I1096" s="201"/>
      <c r="J1096" s="201"/>
      <c r="K1096" s="201"/>
      <c r="L1096" s="201"/>
      <c r="M1096" s="201"/>
      <c r="N1096" s="201"/>
      <c r="O1096" s="201"/>
      <c r="P1096" s="201"/>
      <c r="Q1096" s="201"/>
      <c r="R1096" s="201"/>
      <c r="S1096" s="201"/>
      <c r="T1096" s="201"/>
      <c r="U1096" s="201"/>
      <c r="V1096" s="201"/>
      <c r="W1096" s="201"/>
      <c r="X1096" s="201"/>
      <c r="Y1096" s="201"/>
      <c r="Z1096" s="201"/>
      <c r="AA1096" s="201"/>
      <c r="AB1096" s="201"/>
      <c r="AC1096" s="201"/>
      <c r="AD1096" s="201"/>
    </row>
    <row r="1097" spans="1:30" ht="15">
      <c r="A1097" s="209"/>
      <c r="B1097" s="209"/>
      <c r="C1097" s="201"/>
      <c r="D1097" s="201"/>
      <c r="E1097" s="201"/>
      <c r="F1097" s="201"/>
      <c r="G1097" s="201"/>
      <c r="H1097" s="210"/>
      <c r="I1097" s="201"/>
      <c r="J1097" s="201"/>
      <c r="K1097" s="201"/>
      <c r="L1097" s="201"/>
      <c r="M1097" s="201"/>
      <c r="N1097" s="201"/>
      <c r="O1097" s="201"/>
      <c r="P1097" s="201"/>
      <c r="Q1097" s="201"/>
      <c r="R1097" s="201"/>
      <c r="S1097" s="201"/>
      <c r="T1097" s="201"/>
      <c r="U1097" s="201"/>
      <c r="V1097" s="201"/>
      <c r="W1097" s="201"/>
      <c r="X1097" s="201"/>
      <c r="Y1097" s="201"/>
      <c r="Z1097" s="201"/>
      <c r="AA1097" s="201"/>
      <c r="AB1097" s="201"/>
      <c r="AC1097" s="201"/>
      <c r="AD1097" s="201"/>
    </row>
    <row r="1098" spans="1:30" ht="15">
      <c r="A1098" s="209"/>
      <c r="B1098" s="209"/>
      <c r="C1098" s="201"/>
      <c r="D1098" s="201"/>
      <c r="E1098" s="201"/>
      <c r="F1098" s="201"/>
      <c r="G1098" s="201"/>
      <c r="H1098" s="210"/>
      <c r="I1098" s="201"/>
      <c r="J1098" s="201"/>
      <c r="K1098" s="201"/>
      <c r="L1098" s="201"/>
      <c r="M1098" s="201"/>
      <c r="N1098" s="201"/>
      <c r="O1098" s="201"/>
      <c r="P1098" s="201"/>
      <c r="Q1098" s="201"/>
      <c r="R1098" s="201"/>
      <c r="S1098" s="201"/>
      <c r="T1098" s="201"/>
      <c r="U1098" s="201"/>
      <c r="V1098" s="201"/>
      <c r="W1098" s="201"/>
      <c r="X1098" s="201"/>
      <c r="Y1098" s="201"/>
      <c r="Z1098" s="201"/>
      <c r="AA1098" s="201"/>
      <c r="AB1098" s="201"/>
      <c r="AC1098" s="201"/>
      <c r="AD1098" s="201"/>
    </row>
    <row r="1099" spans="1:30" ht="15">
      <c r="A1099" s="209"/>
      <c r="B1099" s="209"/>
      <c r="C1099" s="201"/>
      <c r="D1099" s="201"/>
      <c r="E1099" s="201"/>
      <c r="F1099" s="201"/>
      <c r="G1099" s="201"/>
      <c r="H1099" s="210"/>
      <c r="I1099" s="201"/>
      <c r="J1099" s="201"/>
      <c r="K1099" s="201"/>
      <c r="L1099" s="201"/>
      <c r="M1099" s="201"/>
      <c r="N1099" s="201"/>
      <c r="O1099" s="201"/>
      <c r="P1099" s="201"/>
      <c r="Q1099" s="201"/>
      <c r="R1099" s="201"/>
      <c r="S1099" s="201"/>
      <c r="T1099" s="201"/>
      <c r="U1099" s="201"/>
      <c r="V1099" s="201"/>
      <c r="W1099" s="201"/>
      <c r="X1099" s="201"/>
      <c r="Y1099" s="201"/>
      <c r="Z1099" s="201"/>
      <c r="AA1099" s="201"/>
      <c r="AB1099" s="201"/>
      <c r="AC1099" s="201"/>
      <c r="AD1099" s="201"/>
    </row>
    <row r="1100" spans="1:30" ht="15">
      <c r="A1100" s="209"/>
      <c r="B1100" s="209"/>
      <c r="C1100" s="201"/>
      <c r="D1100" s="201"/>
      <c r="E1100" s="201"/>
      <c r="F1100" s="201"/>
      <c r="G1100" s="201"/>
      <c r="H1100" s="210"/>
      <c r="I1100" s="201"/>
      <c r="J1100" s="201"/>
      <c r="K1100" s="201"/>
      <c r="L1100" s="201"/>
      <c r="M1100" s="201"/>
      <c r="N1100" s="201"/>
      <c r="O1100" s="201"/>
      <c r="P1100" s="201"/>
      <c r="Q1100" s="201"/>
      <c r="R1100" s="201"/>
      <c r="S1100" s="201"/>
      <c r="T1100" s="201"/>
      <c r="U1100" s="201"/>
      <c r="V1100" s="201"/>
      <c r="W1100" s="201"/>
      <c r="X1100" s="201"/>
      <c r="Y1100" s="201"/>
      <c r="Z1100" s="201"/>
      <c r="AA1100" s="201"/>
      <c r="AB1100" s="201"/>
      <c r="AC1100" s="201"/>
      <c r="AD1100" s="201"/>
    </row>
    <row r="1101" spans="1:30" ht="15">
      <c r="A1101" s="209"/>
      <c r="B1101" s="209"/>
      <c r="C1101" s="201"/>
      <c r="D1101" s="201"/>
      <c r="E1101" s="201"/>
      <c r="F1101" s="201"/>
      <c r="G1101" s="201"/>
      <c r="H1101" s="210"/>
      <c r="I1101" s="201"/>
      <c r="J1101" s="201"/>
      <c r="K1101" s="201"/>
      <c r="L1101" s="201"/>
      <c r="M1101" s="201"/>
      <c r="N1101" s="201"/>
      <c r="O1101" s="201"/>
      <c r="P1101" s="201"/>
      <c r="Q1101" s="201"/>
      <c r="R1101" s="201"/>
      <c r="S1101" s="201"/>
      <c r="T1101" s="201"/>
      <c r="U1101" s="201"/>
      <c r="V1101" s="201"/>
      <c r="W1101" s="201"/>
      <c r="X1101" s="201"/>
      <c r="Y1101" s="201"/>
      <c r="Z1101" s="201"/>
      <c r="AA1101" s="201"/>
      <c r="AB1101" s="201"/>
      <c r="AC1101" s="201"/>
      <c r="AD1101" s="201"/>
    </row>
    <row r="1102" spans="1:30" ht="15">
      <c r="A1102" s="209"/>
      <c r="B1102" s="209"/>
      <c r="C1102" s="201"/>
      <c r="D1102" s="201"/>
      <c r="E1102" s="201"/>
      <c r="F1102" s="201"/>
      <c r="G1102" s="201"/>
      <c r="H1102" s="210"/>
      <c r="I1102" s="201"/>
      <c r="J1102" s="201"/>
      <c r="K1102" s="201"/>
      <c r="L1102" s="201"/>
      <c r="M1102" s="201"/>
      <c r="N1102" s="201"/>
      <c r="O1102" s="201"/>
      <c r="P1102" s="201"/>
      <c r="Q1102" s="201"/>
      <c r="R1102" s="201"/>
      <c r="S1102" s="201"/>
      <c r="T1102" s="201"/>
      <c r="U1102" s="201"/>
      <c r="V1102" s="201"/>
      <c r="W1102" s="201"/>
      <c r="X1102" s="201"/>
      <c r="Y1102" s="201"/>
      <c r="Z1102" s="201"/>
      <c r="AA1102" s="201"/>
      <c r="AB1102" s="201"/>
      <c r="AC1102" s="201"/>
      <c r="AD1102" s="201"/>
    </row>
    <row r="1103" spans="1:30" ht="15">
      <c r="A1103" s="209"/>
      <c r="B1103" s="209"/>
      <c r="C1103" s="201"/>
      <c r="D1103" s="201"/>
      <c r="E1103" s="201"/>
      <c r="F1103" s="201"/>
      <c r="G1103" s="201"/>
      <c r="H1103" s="210"/>
      <c r="I1103" s="201"/>
      <c r="J1103" s="201"/>
      <c r="K1103" s="201"/>
      <c r="L1103" s="201"/>
      <c r="M1103" s="201"/>
      <c r="N1103" s="201"/>
      <c r="O1103" s="201"/>
      <c r="P1103" s="201"/>
      <c r="Q1103" s="201"/>
      <c r="R1103" s="201"/>
      <c r="S1103" s="201"/>
      <c r="T1103" s="201"/>
      <c r="U1103" s="201"/>
      <c r="V1103" s="201"/>
      <c r="W1103" s="201"/>
      <c r="X1103" s="201"/>
      <c r="Y1103" s="201"/>
      <c r="Z1103" s="201"/>
      <c r="AA1103" s="201"/>
      <c r="AB1103" s="201"/>
      <c r="AC1103" s="201"/>
      <c r="AD1103" s="201"/>
    </row>
    <row r="1104" spans="1:30" ht="15">
      <c r="A1104" s="209"/>
      <c r="B1104" s="209"/>
      <c r="C1104" s="201"/>
      <c r="D1104" s="201"/>
      <c r="E1104" s="201"/>
      <c r="F1104" s="201"/>
      <c r="G1104" s="201"/>
      <c r="H1104" s="210"/>
      <c r="I1104" s="201"/>
      <c r="J1104" s="201"/>
      <c r="K1104" s="201"/>
      <c r="L1104" s="201"/>
      <c r="M1104" s="201"/>
      <c r="N1104" s="201"/>
      <c r="O1104" s="201"/>
      <c r="P1104" s="201"/>
      <c r="Q1104" s="201"/>
      <c r="R1104" s="201"/>
      <c r="S1104" s="201"/>
      <c r="T1104" s="201"/>
      <c r="U1104" s="201"/>
      <c r="V1104" s="201"/>
      <c r="W1104" s="201"/>
      <c r="X1104" s="201"/>
      <c r="Y1104" s="201"/>
      <c r="Z1104" s="201"/>
      <c r="AA1104" s="201"/>
      <c r="AB1104" s="201"/>
      <c r="AC1104" s="201"/>
      <c r="AD1104" s="201"/>
    </row>
    <row r="1105" spans="1:30" ht="15">
      <c r="A1105" s="209"/>
      <c r="B1105" s="209"/>
      <c r="C1105" s="201"/>
      <c r="D1105" s="201"/>
      <c r="E1105" s="201"/>
      <c r="F1105" s="201"/>
      <c r="G1105" s="201"/>
      <c r="H1105" s="210"/>
      <c r="I1105" s="201"/>
      <c r="J1105" s="201"/>
      <c r="K1105" s="201"/>
      <c r="L1105" s="201"/>
      <c r="M1105" s="201"/>
      <c r="N1105" s="201"/>
      <c r="O1105" s="201"/>
      <c r="P1105" s="201"/>
      <c r="Q1105" s="201"/>
      <c r="R1105" s="201"/>
      <c r="S1105" s="201"/>
      <c r="T1105" s="201"/>
      <c r="U1105" s="201"/>
      <c r="V1105" s="201"/>
      <c r="W1105" s="201"/>
      <c r="X1105" s="201"/>
      <c r="Y1105" s="201"/>
      <c r="Z1105" s="201"/>
      <c r="AA1105" s="201"/>
      <c r="AB1105" s="201"/>
      <c r="AC1105" s="201"/>
      <c r="AD1105" s="201"/>
    </row>
    <row r="1106" spans="1:30" ht="15">
      <c r="A1106" s="209"/>
      <c r="B1106" s="209"/>
      <c r="C1106" s="201"/>
      <c r="D1106" s="201"/>
      <c r="E1106" s="201"/>
      <c r="F1106" s="201"/>
      <c r="G1106" s="201"/>
      <c r="H1106" s="210"/>
      <c r="I1106" s="201"/>
      <c r="J1106" s="201"/>
      <c r="K1106" s="201"/>
      <c r="L1106" s="201"/>
      <c r="M1106" s="201"/>
      <c r="N1106" s="201"/>
      <c r="O1106" s="201"/>
      <c r="P1106" s="201"/>
      <c r="Q1106" s="201"/>
      <c r="R1106" s="201"/>
      <c r="S1106" s="201"/>
      <c r="T1106" s="201"/>
      <c r="U1106" s="201"/>
      <c r="V1106" s="201"/>
      <c r="W1106" s="201"/>
      <c r="X1106" s="201"/>
      <c r="Y1106" s="201"/>
      <c r="Z1106" s="201"/>
      <c r="AA1106" s="201"/>
      <c r="AB1106" s="201"/>
      <c r="AC1106" s="201"/>
      <c r="AD1106" s="201"/>
    </row>
    <row r="1107" spans="1:30" ht="15">
      <c r="A1107" s="209"/>
      <c r="B1107" s="209"/>
      <c r="C1107" s="201"/>
      <c r="D1107" s="201"/>
      <c r="E1107" s="201"/>
      <c r="F1107" s="201"/>
      <c r="G1107" s="201"/>
      <c r="H1107" s="210"/>
      <c r="I1107" s="201"/>
      <c r="J1107" s="201"/>
      <c r="K1107" s="201"/>
      <c r="L1107" s="201"/>
      <c r="M1107" s="201"/>
      <c r="N1107" s="201"/>
      <c r="O1107" s="201"/>
      <c r="P1107" s="201"/>
      <c r="Q1107" s="201"/>
      <c r="R1107" s="201"/>
      <c r="S1107" s="201"/>
      <c r="T1107" s="201"/>
      <c r="U1107" s="201"/>
      <c r="V1107" s="201"/>
      <c r="W1107" s="201"/>
      <c r="X1107" s="201"/>
      <c r="Y1107" s="201"/>
      <c r="Z1107" s="201"/>
      <c r="AA1107" s="201"/>
      <c r="AB1107" s="201"/>
      <c r="AC1107" s="201"/>
      <c r="AD1107" s="201"/>
    </row>
    <row r="1108" spans="1:30" ht="15">
      <c r="A1108" s="209"/>
      <c r="B1108" s="209"/>
      <c r="C1108" s="201"/>
      <c r="D1108" s="201"/>
      <c r="E1108" s="201"/>
      <c r="F1108" s="201"/>
      <c r="G1108" s="201"/>
      <c r="H1108" s="210"/>
      <c r="I1108" s="201"/>
      <c r="J1108" s="201"/>
      <c r="K1108" s="201"/>
      <c r="L1108" s="201"/>
      <c r="M1108" s="201"/>
      <c r="N1108" s="201"/>
      <c r="O1108" s="201"/>
      <c r="P1108" s="201"/>
      <c r="Q1108" s="201"/>
      <c r="R1108" s="201"/>
      <c r="S1108" s="201"/>
      <c r="T1108" s="201"/>
      <c r="U1108" s="201"/>
      <c r="V1108" s="201"/>
      <c r="W1108" s="201"/>
      <c r="X1108" s="201"/>
      <c r="Y1108" s="201"/>
      <c r="Z1108" s="201"/>
      <c r="AA1108" s="201"/>
      <c r="AB1108" s="201"/>
      <c r="AC1108" s="201"/>
      <c r="AD1108" s="201"/>
    </row>
    <row r="1109" spans="1:30" ht="15">
      <c r="A1109" s="209"/>
      <c r="B1109" s="209"/>
      <c r="C1109" s="201"/>
      <c r="D1109" s="201"/>
      <c r="E1109" s="201"/>
      <c r="F1109" s="201"/>
      <c r="G1109" s="201"/>
      <c r="H1109" s="210"/>
      <c r="I1109" s="201"/>
      <c r="J1109" s="201"/>
      <c r="K1109" s="201"/>
      <c r="L1109" s="201"/>
      <c r="M1109" s="201"/>
      <c r="N1109" s="201"/>
      <c r="O1109" s="201"/>
      <c r="P1109" s="201"/>
      <c r="Q1109" s="201"/>
      <c r="R1109" s="201"/>
      <c r="S1109" s="201"/>
      <c r="T1109" s="201"/>
      <c r="U1109" s="201"/>
      <c r="V1109" s="201"/>
      <c r="W1109" s="201"/>
      <c r="X1109" s="201"/>
      <c r="Y1109" s="201"/>
      <c r="Z1109" s="201"/>
      <c r="AA1109" s="201"/>
      <c r="AB1109" s="201"/>
      <c r="AC1109" s="201"/>
      <c r="AD1109" s="201"/>
    </row>
    <row r="1110" spans="1:30" ht="15">
      <c r="A1110" s="209"/>
      <c r="B1110" s="209"/>
      <c r="C1110" s="201"/>
      <c r="D1110" s="201"/>
      <c r="E1110" s="201"/>
      <c r="F1110" s="201"/>
      <c r="G1110" s="201"/>
      <c r="H1110" s="210"/>
      <c r="I1110" s="201"/>
      <c r="J1110" s="201"/>
      <c r="K1110" s="201"/>
      <c r="L1110" s="201"/>
      <c r="M1110" s="201"/>
      <c r="N1110" s="201"/>
      <c r="O1110" s="201"/>
      <c r="P1110" s="201"/>
      <c r="Q1110" s="201"/>
      <c r="R1110" s="201"/>
      <c r="S1110" s="201"/>
      <c r="T1110" s="201"/>
      <c r="U1110" s="201"/>
      <c r="V1110" s="201"/>
      <c r="W1110" s="201"/>
      <c r="X1110" s="201"/>
      <c r="Y1110" s="201"/>
      <c r="Z1110" s="201"/>
      <c r="AA1110" s="201"/>
      <c r="AB1110" s="201"/>
      <c r="AC1110" s="201"/>
      <c r="AD1110" s="201"/>
    </row>
    <row r="1111" spans="1:30" ht="15">
      <c r="A1111" s="209"/>
      <c r="B1111" s="209"/>
      <c r="C1111" s="201"/>
      <c r="D1111" s="201"/>
      <c r="E1111" s="201"/>
      <c r="F1111" s="201"/>
      <c r="G1111" s="201"/>
      <c r="H1111" s="210"/>
      <c r="I1111" s="201"/>
      <c r="J1111" s="201"/>
      <c r="K1111" s="201"/>
      <c r="L1111" s="201"/>
      <c r="M1111" s="201"/>
      <c r="N1111" s="201"/>
      <c r="O1111" s="201"/>
      <c r="P1111" s="201"/>
      <c r="Q1111" s="201"/>
      <c r="R1111" s="201"/>
      <c r="S1111" s="201"/>
      <c r="T1111" s="201"/>
      <c r="U1111" s="201"/>
      <c r="V1111" s="201"/>
      <c r="W1111" s="201"/>
      <c r="X1111" s="201"/>
      <c r="Y1111" s="201"/>
      <c r="Z1111" s="201"/>
      <c r="AA1111" s="201"/>
      <c r="AB1111" s="201"/>
      <c r="AC1111" s="201"/>
      <c r="AD1111" s="201"/>
    </row>
    <row r="1112" spans="1:30" ht="15">
      <c r="A1112" s="209"/>
      <c r="B1112" s="209"/>
      <c r="C1112" s="201"/>
      <c r="D1112" s="201"/>
      <c r="E1112" s="201"/>
      <c r="F1112" s="201"/>
      <c r="G1112" s="201"/>
      <c r="H1112" s="210"/>
      <c r="I1112" s="201"/>
      <c r="J1112" s="201"/>
      <c r="K1112" s="201"/>
      <c r="L1112" s="201"/>
      <c r="M1112" s="201"/>
      <c r="N1112" s="201"/>
      <c r="O1112" s="201"/>
      <c r="P1112" s="201"/>
      <c r="Q1112" s="201"/>
      <c r="R1112" s="201"/>
      <c r="S1112" s="201"/>
      <c r="T1112" s="201"/>
      <c r="U1112" s="201"/>
      <c r="V1112" s="201"/>
      <c r="W1112" s="201"/>
      <c r="X1112" s="201"/>
      <c r="Y1112" s="201"/>
      <c r="Z1112" s="201"/>
      <c r="AA1112" s="201"/>
      <c r="AB1112" s="201"/>
      <c r="AC1112" s="201"/>
      <c r="AD1112" s="201"/>
    </row>
    <row r="1113" spans="1:30" ht="15">
      <c r="A1113" s="209"/>
      <c r="B1113" s="209"/>
      <c r="C1113" s="201"/>
      <c r="D1113" s="201"/>
      <c r="E1113" s="201"/>
      <c r="F1113" s="201"/>
      <c r="G1113" s="201"/>
      <c r="H1113" s="210"/>
      <c r="I1113" s="201"/>
      <c r="J1113" s="201"/>
      <c r="K1113" s="201"/>
      <c r="L1113" s="201"/>
      <c r="M1113" s="201"/>
      <c r="N1113" s="201"/>
      <c r="O1113" s="201"/>
      <c r="P1113" s="201"/>
      <c r="Q1113" s="201"/>
      <c r="R1113" s="201"/>
      <c r="S1113" s="201"/>
      <c r="T1113" s="201"/>
      <c r="U1113" s="201"/>
      <c r="V1113" s="201"/>
      <c r="W1113" s="201"/>
      <c r="X1113" s="201"/>
      <c r="Y1113" s="201"/>
      <c r="Z1113" s="201"/>
      <c r="AA1113" s="201"/>
      <c r="AB1113" s="201"/>
      <c r="AC1113" s="201"/>
      <c r="AD1113" s="201"/>
    </row>
    <row r="1114" spans="1:30" ht="15">
      <c r="A1114" s="209"/>
      <c r="B1114" s="209"/>
      <c r="C1114" s="201"/>
      <c r="D1114" s="201"/>
      <c r="E1114" s="201"/>
      <c r="F1114" s="201"/>
      <c r="G1114" s="201"/>
      <c r="H1114" s="210"/>
      <c r="I1114" s="201"/>
      <c r="J1114" s="201"/>
      <c r="K1114" s="201"/>
      <c r="L1114" s="201"/>
      <c r="M1114" s="201"/>
      <c r="N1114" s="201"/>
      <c r="O1114" s="201"/>
      <c r="P1114" s="201"/>
      <c r="Q1114" s="201"/>
      <c r="R1114" s="201"/>
      <c r="S1114" s="201"/>
      <c r="T1114" s="201"/>
      <c r="U1114" s="201"/>
      <c r="V1114" s="201"/>
      <c r="W1114" s="201"/>
      <c r="X1114" s="201"/>
      <c r="Y1114" s="201"/>
      <c r="Z1114" s="201"/>
      <c r="AA1114" s="201"/>
      <c r="AB1114" s="201"/>
      <c r="AC1114" s="201"/>
      <c r="AD1114" s="201"/>
    </row>
    <row r="1115" spans="1:30" ht="15">
      <c r="A1115" s="209"/>
      <c r="B1115" s="209"/>
      <c r="C1115" s="201"/>
      <c r="D1115" s="201"/>
      <c r="E1115" s="201"/>
      <c r="F1115" s="201"/>
      <c r="G1115" s="201"/>
      <c r="H1115" s="210"/>
      <c r="I1115" s="201"/>
      <c r="J1115" s="201"/>
      <c r="K1115" s="201"/>
      <c r="L1115" s="201"/>
      <c r="M1115" s="201"/>
      <c r="N1115" s="201"/>
      <c r="O1115" s="201"/>
      <c r="P1115" s="201"/>
      <c r="Q1115" s="201"/>
      <c r="R1115" s="201"/>
      <c r="S1115" s="201"/>
      <c r="T1115" s="201"/>
      <c r="U1115" s="201"/>
      <c r="V1115" s="201"/>
      <c r="W1115" s="201"/>
      <c r="X1115" s="201"/>
      <c r="Y1115" s="201"/>
      <c r="Z1115" s="201"/>
      <c r="AA1115" s="201"/>
      <c r="AB1115" s="201"/>
      <c r="AC1115" s="201"/>
      <c r="AD1115" s="201"/>
    </row>
    <row r="1116" spans="1:30" ht="15">
      <c r="A1116" s="209"/>
      <c r="B1116" s="209"/>
      <c r="C1116" s="201"/>
      <c r="D1116" s="201"/>
      <c r="E1116" s="201"/>
      <c r="F1116" s="201"/>
      <c r="G1116" s="201"/>
      <c r="H1116" s="210"/>
      <c r="I1116" s="201"/>
      <c r="J1116" s="201"/>
      <c r="K1116" s="201"/>
      <c r="L1116" s="201"/>
      <c r="M1116" s="201"/>
      <c r="N1116" s="201"/>
      <c r="O1116" s="201"/>
      <c r="P1116" s="201"/>
      <c r="Q1116" s="201"/>
      <c r="R1116" s="201"/>
      <c r="S1116" s="201"/>
      <c r="T1116" s="201"/>
      <c r="U1116" s="201"/>
      <c r="V1116" s="201"/>
      <c r="W1116" s="201"/>
      <c r="X1116" s="201"/>
      <c r="Y1116" s="201"/>
      <c r="Z1116" s="201"/>
      <c r="AA1116" s="201"/>
      <c r="AB1116" s="201"/>
      <c r="AC1116" s="201"/>
      <c r="AD1116" s="201"/>
    </row>
    <row r="1117" spans="1:30" ht="15">
      <c r="A1117" s="209"/>
      <c r="B1117" s="209"/>
      <c r="C1117" s="201"/>
      <c r="D1117" s="201"/>
      <c r="E1117" s="201"/>
      <c r="F1117" s="201"/>
      <c r="G1117" s="201"/>
      <c r="H1117" s="210"/>
      <c r="I1117" s="201"/>
      <c r="J1117" s="201"/>
      <c r="K1117" s="201"/>
      <c r="L1117" s="201"/>
      <c r="M1117" s="201"/>
      <c r="N1117" s="201"/>
      <c r="O1117" s="201"/>
      <c r="P1117" s="201"/>
      <c r="Q1117" s="201"/>
      <c r="R1117" s="201"/>
      <c r="S1117" s="201"/>
      <c r="T1117" s="201"/>
      <c r="U1117" s="201"/>
      <c r="V1117" s="201"/>
      <c r="W1117" s="201"/>
      <c r="X1117" s="201"/>
      <c r="Y1117" s="201"/>
      <c r="Z1117" s="201"/>
      <c r="AA1117" s="201"/>
      <c r="AB1117" s="201"/>
      <c r="AC1117" s="201"/>
      <c r="AD1117" s="201"/>
    </row>
    <row r="1118" spans="1:30" ht="15">
      <c r="A1118" s="209"/>
      <c r="B1118" s="209"/>
      <c r="C1118" s="201"/>
      <c r="D1118" s="201"/>
      <c r="E1118" s="201"/>
      <c r="F1118" s="201"/>
      <c r="G1118" s="201"/>
      <c r="H1118" s="210"/>
      <c r="I1118" s="201"/>
      <c r="J1118" s="201"/>
      <c r="K1118" s="201"/>
      <c r="L1118" s="201"/>
      <c r="M1118" s="201"/>
      <c r="N1118" s="201"/>
      <c r="O1118" s="201"/>
      <c r="P1118" s="201"/>
      <c r="Q1118" s="201"/>
      <c r="R1118" s="201"/>
      <c r="S1118" s="201"/>
      <c r="T1118" s="201"/>
      <c r="U1118" s="201"/>
      <c r="V1118" s="201"/>
      <c r="W1118" s="201"/>
      <c r="X1118" s="201"/>
      <c r="Y1118" s="201"/>
      <c r="Z1118" s="201"/>
      <c r="AA1118" s="201"/>
      <c r="AB1118" s="201"/>
      <c r="AC1118" s="201"/>
      <c r="AD1118" s="201"/>
    </row>
    <row r="1119" spans="1:30" ht="15">
      <c r="A1119" s="209"/>
      <c r="B1119" s="209"/>
      <c r="C1119" s="201"/>
      <c r="D1119" s="201"/>
      <c r="E1119" s="201"/>
      <c r="F1119" s="201"/>
      <c r="G1119" s="201"/>
      <c r="H1119" s="210"/>
      <c r="I1119" s="201"/>
      <c r="J1119" s="201"/>
      <c r="K1119" s="201"/>
      <c r="L1119" s="201"/>
      <c r="M1119" s="201"/>
      <c r="N1119" s="201"/>
      <c r="O1119" s="201"/>
      <c r="P1119" s="201"/>
      <c r="Q1119" s="201"/>
      <c r="R1119" s="201"/>
      <c r="S1119" s="201"/>
      <c r="T1119" s="201"/>
      <c r="U1119" s="201"/>
      <c r="V1119" s="201"/>
      <c r="W1119" s="201"/>
      <c r="X1119" s="201"/>
      <c r="Y1119" s="201"/>
      <c r="Z1119" s="201"/>
      <c r="AA1119" s="201"/>
      <c r="AB1119" s="201"/>
      <c r="AC1119" s="201"/>
      <c r="AD1119" s="201"/>
    </row>
    <row r="1120" spans="1:30" ht="15">
      <c r="A1120" s="209"/>
      <c r="B1120" s="209"/>
      <c r="C1120" s="201"/>
      <c r="D1120" s="201"/>
      <c r="E1120" s="201"/>
      <c r="F1120" s="201"/>
      <c r="G1120" s="201"/>
      <c r="H1120" s="210"/>
      <c r="I1120" s="201"/>
      <c r="J1120" s="201"/>
      <c r="K1120" s="201"/>
      <c r="L1120" s="201"/>
      <c r="M1120" s="201"/>
      <c r="N1120" s="201"/>
      <c r="O1120" s="201"/>
      <c r="P1120" s="201"/>
      <c r="Q1120" s="201"/>
      <c r="R1120" s="201"/>
      <c r="S1120" s="201"/>
      <c r="T1120" s="201"/>
      <c r="U1120" s="201"/>
      <c r="V1120" s="201"/>
      <c r="W1120" s="201"/>
      <c r="X1120" s="201"/>
      <c r="Y1120" s="201"/>
      <c r="Z1120" s="201"/>
      <c r="AA1120" s="201"/>
      <c r="AB1120" s="201"/>
      <c r="AC1120" s="201"/>
      <c r="AD1120" s="201"/>
    </row>
    <row r="1121" spans="1:30" ht="15">
      <c r="A1121" s="209"/>
      <c r="B1121" s="209"/>
      <c r="C1121" s="201"/>
      <c r="D1121" s="201"/>
      <c r="E1121" s="201"/>
      <c r="F1121" s="201"/>
      <c r="G1121" s="201"/>
      <c r="H1121" s="210"/>
      <c r="I1121" s="201"/>
      <c r="J1121" s="201"/>
      <c r="K1121" s="201"/>
      <c r="L1121" s="201"/>
      <c r="M1121" s="201"/>
      <c r="N1121" s="201"/>
      <c r="O1121" s="201"/>
      <c r="P1121" s="201"/>
      <c r="Q1121" s="201"/>
      <c r="R1121" s="201"/>
      <c r="S1121" s="201"/>
      <c r="T1121" s="201"/>
      <c r="U1121" s="201"/>
      <c r="V1121" s="201"/>
      <c r="W1121" s="201"/>
      <c r="X1121" s="201"/>
      <c r="Y1121" s="201"/>
      <c r="Z1121" s="201"/>
      <c r="AA1121" s="201"/>
      <c r="AB1121" s="201"/>
      <c r="AC1121" s="201"/>
      <c r="AD1121" s="201"/>
    </row>
    <row r="1122" spans="1:30" ht="15">
      <c r="A1122" s="209"/>
      <c r="B1122" s="209"/>
      <c r="C1122" s="201"/>
      <c r="D1122" s="201"/>
      <c r="E1122" s="201"/>
      <c r="F1122" s="201"/>
      <c r="G1122" s="201"/>
      <c r="H1122" s="210"/>
      <c r="I1122" s="201"/>
      <c r="J1122" s="201"/>
      <c r="K1122" s="201"/>
      <c r="L1122" s="201"/>
      <c r="M1122" s="201"/>
      <c r="N1122" s="201"/>
      <c r="O1122" s="201"/>
      <c r="P1122" s="201"/>
      <c r="Q1122" s="201"/>
      <c r="R1122" s="201"/>
      <c r="S1122" s="201"/>
      <c r="T1122" s="201"/>
      <c r="U1122" s="201"/>
      <c r="V1122" s="201"/>
      <c r="W1122" s="201"/>
      <c r="X1122" s="201"/>
      <c r="Y1122" s="201"/>
      <c r="Z1122" s="201"/>
      <c r="AA1122" s="201"/>
      <c r="AB1122" s="201"/>
      <c r="AC1122" s="201"/>
      <c r="AD1122" s="201"/>
    </row>
    <row r="1123" spans="1:30" ht="15">
      <c r="A1123" s="209"/>
      <c r="B1123" s="209"/>
      <c r="C1123" s="201"/>
      <c r="D1123" s="201"/>
      <c r="E1123" s="201"/>
      <c r="F1123" s="201"/>
      <c r="G1123" s="201"/>
      <c r="H1123" s="210"/>
      <c r="I1123" s="201"/>
      <c r="J1123" s="201"/>
      <c r="K1123" s="201"/>
      <c r="L1123" s="201"/>
      <c r="M1123" s="201"/>
      <c r="N1123" s="201"/>
      <c r="O1123" s="201"/>
      <c r="P1123" s="201"/>
      <c r="Q1123" s="201"/>
      <c r="R1123" s="201"/>
      <c r="S1123" s="201"/>
      <c r="T1123" s="201"/>
      <c r="U1123" s="201"/>
      <c r="V1123" s="201"/>
      <c r="W1123" s="201"/>
      <c r="X1123" s="201"/>
      <c r="Y1123" s="201"/>
      <c r="Z1123" s="201"/>
      <c r="AA1123" s="201"/>
      <c r="AB1123" s="201"/>
      <c r="AC1123" s="201"/>
      <c r="AD1123" s="201"/>
    </row>
    <row r="1124" spans="1:30" ht="15">
      <c r="A1124" s="209"/>
      <c r="B1124" s="209"/>
      <c r="C1124" s="201"/>
      <c r="D1124" s="201"/>
      <c r="E1124" s="201"/>
      <c r="F1124" s="201"/>
      <c r="G1124" s="201"/>
      <c r="H1124" s="210"/>
      <c r="I1124" s="201"/>
      <c r="J1124" s="201"/>
      <c r="K1124" s="201"/>
      <c r="L1124" s="201"/>
      <c r="M1124" s="201"/>
      <c r="N1124" s="201"/>
      <c r="O1124" s="201"/>
      <c r="P1124" s="201"/>
      <c r="Q1124" s="201"/>
      <c r="R1124" s="201"/>
      <c r="S1124" s="201"/>
      <c r="T1124" s="201"/>
      <c r="U1124" s="201"/>
      <c r="V1124" s="201"/>
      <c r="W1124" s="201"/>
      <c r="X1124" s="201"/>
      <c r="Y1124" s="201"/>
      <c r="Z1124" s="201"/>
      <c r="AA1124" s="201"/>
      <c r="AB1124" s="201"/>
      <c r="AC1124" s="201"/>
      <c r="AD1124" s="201"/>
    </row>
    <row r="1125" spans="1:30" ht="15">
      <c r="A1125" s="209"/>
      <c r="B1125" s="209"/>
      <c r="C1125" s="201"/>
      <c r="D1125" s="201"/>
      <c r="E1125" s="201"/>
      <c r="F1125" s="201"/>
      <c r="G1125" s="201"/>
      <c r="H1125" s="210"/>
      <c r="I1125" s="201"/>
      <c r="J1125" s="201"/>
      <c r="K1125" s="201"/>
      <c r="L1125" s="201"/>
      <c r="M1125" s="201"/>
      <c r="N1125" s="201"/>
      <c r="O1125" s="201"/>
      <c r="P1125" s="201"/>
      <c r="Q1125" s="201"/>
      <c r="R1125" s="201"/>
      <c r="S1125" s="201"/>
      <c r="T1125" s="201"/>
      <c r="U1125" s="201"/>
      <c r="V1125" s="201"/>
      <c r="W1125" s="201"/>
      <c r="X1125" s="201"/>
      <c r="Y1125" s="201"/>
      <c r="Z1125" s="201"/>
      <c r="AA1125" s="201"/>
      <c r="AB1125" s="201"/>
      <c r="AC1125" s="201"/>
      <c r="AD1125" s="201"/>
    </row>
    <row r="1126" spans="1:30" ht="15">
      <c r="A1126" s="209"/>
      <c r="B1126" s="209"/>
      <c r="C1126" s="201"/>
      <c r="D1126" s="201"/>
      <c r="E1126" s="201"/>
      <c r="F1126" s="201"/>
      <c r="G1126" s="201"/>
      <c r="H1126" s="210"/>
      <c r="I1126" s="201"/>
      <c r="J1126" s="201"/>
      <c r="K1126" s="201"/>
      <c r="L1126" s="201"/>
      <c r="M1126" s="201"/>
      <c r="N1126" s="201"/>
      <c r="O1126" s="201"/>
      <c r="P1126" s="201"/>
      <c r="Q1126" s="201"/>
      <c r="R1126" s="201"/>
      <c r="S1126" s="201"/>
      <c r="T1126" s="201"/>
      <c r="U1126" s="201"/>
      <c r="V1126" s="201"/>
      <c r="W1126" s="201"/>
      <c r="X1126" s="201"/>
      <c r="Y1126" s="201"/>
      <c r="Z1126" s="201"/>
      <c r="AA1126" s="201"/>
      <c r="AB1126" s="201"/>
      <c r="AC1126" s="201"/>
      <c r="AD1126" s="201"/>
    </row>
    <row r="1127" spans="1:30" ht="15">
      <c r="A1127" s="209"/>
      <c r="B1127" s="209"/>
      <c r="C1127" s="201"/>
      <c r="D1127" s="201"/>
      <c r="E1127" s="201"/>
      <c r="F1127" s="201"/>
      <c r="G1127" s="201"/>
      <c r="H1127" s="210"/>
      <c r="I1127" s="201"/>
      <c r="J1127" s="201"/>
      <c r="K1127" s="201"/>
      <c r="L1127" s="201"/>
      <c r="M1127" s="201"/>
      <c r="N1127" s="201"/>
      <c r="O1127" s="201"/>
      <c r="P1127" s="201"/>
      <c r="Q1127" s="201"/>
      <c r="R1127" s="201"/>
      <c r="S1127" s="201"/>
      <c r="T1127" s="201"/>
      <c r="U1127" s="201"/>
      <c r="V1127" s="201"/>
      <c r="W1127" s="201"/>
      <c r="X1127" s="201"/>
      <c r="Y1127" s="201"/>
      <c r="Z1127" s="201"/>
      <c r="AA1127" s="201"/>
      <c r="AB1127" s="201"/>
      <c r="AC1127" s="201"/>
      <c r="AD1127" s="201"/>
    </row>
    <row r="1128" spans="1:30" ht="15">
      <c r="A1128" s="209"/>
      <c r="B1128" s="209"/>
      <c r="C1128" s="201"/>
      <c r="D1128" s="201"/>
      <c r="E1128" s="201"/>
      <c r="F1128" s="201"/>
      <c r="G1128" s="201"/>
      <c r="H1128" s="210"/>
      <c r="I1128" s="201"/>
      <c r="J1128" s="201"/>
      <c r="K1128" s="201"/>
      <c r="L1128" s="201"/>
      <c r="M1128" s="201"/>
      <c r="N1128" s="201"/>
      <c r="O1128" s="201"/>
      <c r="P1128" s="201"/>
      <c r="Q1128" s="201"/>
      <c r="R1128" s="201"/>
      <c r="S1128" s="201"/>
      <c r="T1128" s="201"/>
      <c r="U1128" s="201"/>
      <c r="V1128" s="201"/>
      <c r="W1128" s="201"/>
      <c r="X1128" s="201"/>
      <c r="Y1128" s="201"/>
      <c r="Z1128" s="201"/>
      <c r="AA1128" s="201"/>
      <c r="AB1128" s="201"/>
      <c r="AC1128" s="201"/>
      <c r="AD1128" s="201"/>
    </row>
    <row r="1129" spans="1:30" ht="15">
      <c r="A1129" s="209"/>
      <c r="B1129" s="209"/>
      <c r="C1129" s="201"/>
      <c r="D1129" s="201"/>
      <c r="E1129" s="201"/>
      <c r="F1129" s="201"/>
      <c r="G1129" s="201"/>
      <c r="H1129" s="210"/>
      <c r="I1129" s="201"/>
      <c r="J1129" s="201"/>
      <c r="K1129" s="201"/>
      <c r="L1129" s="201"/>
      <c r="M1129" s="201"/>
      <c r="N1129" s="201"/>
      <c r="O1129" s="201"/>
      <c r="P1129" s="201"/>
      <c r="Q1129" s="201"/>
      <c r="R1129" s="201"/>
      <c r="S1129" s="201"/>
      <c r="T1129" s="201"/>
      <c r="U1129" s="201"/>
      <c r="V1129" s="201"/>
      <c r="W1129" s="201"/>
      <c r="X1129" s="201"/>
      <c r="Y1129" s="201"/>
      <c r="Z1129" s="201"/>
      <c r="AA1129" s="201"/>
      <c r="AB1129" s="201"/>
      <c r="AC1129" s="201"/>
      <c r="AD1129" s="201"/>
    </row>
    <row r="1130" spans="1:30" ht="15">
      <c r="A1130" s="209"/>
      <c r="B1130" s="209"/>
      <c r="C1130" s="201"/>
      <c r="D1130" s="201"/>
      <c r="E1130" s="201"/>
      <c r="F1130" s="201"/>
      <c r="G1130" s="201"/>
      <c r="H1130" s="210"/>
      <c r="I1130" s="201"/>
      <c r="J1130" s="201"/>
      <c r="K1130" s="201"/>
      <c r="L1130" s="201"/>
      <c r="M1130" s="201"/>
      <c r="N1130" s="201"/>
      <c r="O1130" s="201"/>
      <c r="P1130" s="201"/>
      <c r="Q1130" s="201"/>
      <c r="R1130" s="201"/>
      <c r="S1130" s="201"/>
      <c r="T1130" s="201"/>
      <c r="U1130" s="201"/>
      <c r="V1130" s="201"/>
      <c r="W1130" s="201"/>
      <c r="X1130" s="201"/>
      <c r="Y1130" s="201"/>
      <c r="Z1130" s="201"/>
      <c r="AA1130" s="201"/>
      <c r="AB1130" s="201"/>
      <c r="AC1130" s="201"/>
      <c r="AD1130" s="201"/>
    </row>
    <row r="1131" spans="1:30" ht="15">
      <c r="A1131" s="209"/>
      <c r="B1131" s="209"/>
      <c r="C1131" s="201"/>
      <c r="D1131" s="201"/>
      <c r="E1131" s="201"/>
      <c r="F1131" s="201"/>
      <c r="G1131" s="201"/>
      <c r="H1131" s="210"/>
      <c r="I1131" s="201"/>
      <c r="J1131" s="201"/>
      <c r="K1131" s="201"/>
      <c r="L1131" s="201"/>
      <c r="M1131" s="201"/>
      <c r="N1131" s="201"/>
      <c r="O1131" s="201"/>
      <c r="P1131" s="201"/>
      <c r="Q1131" s="201"/>
      <c r="R1131" s="201"/>
      <c r="S1131" s="201"/>
      <c r="T1131" s="201"/>
      <c r="U1131" s="201"/>
      <c r="V1131" s="201"/>
      <c r="W1131" s="201"/>
      <c r="X1131" s="201"/>
      <c r="Y1131" s="201"/>
      <c r="Z1131" s="201"/>
      <c r="AA1131" s="201"/>
      <c r="AB1131" s="201"/>
      <c r="AC1131" s="201"/>
      <c r="AD1131" s="201"/>
    </row>
    <row r="1132" spans="1:30" ht="15">
      <c r="A1132" s="209"/>
      <c r="B1132" s="209"/>
      <c r="C1132" s="201"/>
      <c r="D1132" s="201"/>
      <c r="E1132" s="201"/>
      <c r="F1132" s="201"/>
      <c r="G1132" s="201"/>
      <c r="H1132" s="210"/>
      <c r="I1132" s="201"/>
      <c r="J1132" s="201"/>
      <c r="K1132" s="201"/>
      <c r="L1132" s="201"/>
      <c r="M1132" s="201"/>
      <c r="N1132" s="201"/>
      <c r="O1132" s="201"/>
      <c r="P1132" s="201"/>
      <c r="Q1132" s="201"/>
      <c r="R1132" s="201"/>
      <c r="S1132" s="201"/>
      <c r="T1132" s="201"/>
      <c r="U1132" s="201"/>
      <c r="V1132" s="201"/>
      <c r="W1132" s="201"/>
      <c r="X1132" s="201"/>
      <c r="Y1132" s="201"/>
      <c r="Z1132" s="201"/>
      <c r="AA1132" s="201"/>
      <c r="AB1132" s="201"/>
      <c r="AC1132" s="201"/>
      <c r="AD1132" s="201"/>
    </row>
    <row r="1133" spans="1:30" ht="15">
      <c r="A1133" s="209"/>
      <c r="B1133" s="209"/>
      <c r="C1133" s="201"/>
      <c r="D1133" s="201"/>
      <c r="E1133" s="201"/>
      <c r="F1133" s="201"/>
      <c r="G1133" s="201"/>
      <c r="H1133" s="210"/>
      <c r="I1133" s="201"/>
      <c r="J1133" s="201"/>
      <c r="K1133" s="201"/>
      <c r="L1133" s="201"/>
      <c r="M1133" s="201"/>
      <c r="N1133" s="201"/>
      <c r="O1133" s="201"/>
      <c r="P1133" s="201"/>
      <c r="Q1133" s="201"/>
      <c r="R1133" s="201"/>
      <c r="S1133" s="201"/>
      <c r="T1133" s="201"/>
      <c r="U1133" s="201"/>
      <c r="V1133" s="201"/>
      <c r="W1133" s="201"/>
      <c r="X1133" s="201"/>
      <c r="Y1133" s="201"/>
      <c r="Z1133" s="201"/>
      <c r="AA1133" s="201"/>
      <c r="AB1133" s="201"/>
      <c r="AC1133" s="201"/>
      <c r="AD1133" s="201"/>
    </row>
    <row r="1134" spans="1:30" ht="15">
      <c r="A1134" s="209"/>
      <c r="B1134" s="209"/>
      <c r="C1134" s="201"/>
      <c r="D1134" s="201"/>
      <c r="E1134" s="201"/>
      <c r="F1134" s="201"/>
      <c r="G1134" s="201"/>
      <c r="H1134" s="210"/>
      <c r="I1134" s="201"/>
      <c r="J1134" s="201"/>
      <c r="K1134" s="201"/>
      <c r="L1134" s="201"/>
      <c r="M1134" s="201"/>
      <c r="N1134" s="201"/>
      <c r="O1134" s="201"/>
      <c r="P1134" s="201"/>
      <c r="Q1134" s="201"/>
      <c r="R1134" s="201"/>
      <c r="S1134" s="201"/>
      <c r="T1134" s="201"/>
      <c r="U1134" s="201"/>
      <c r="V1134" s="201"/>
      <c r="W1134" s="201"/>
      <c r="X1134" s="201"/>
      <c r="Y1134" s="201"/>
      <c r="Z1134" s="201"/>
      <c r="AA1134" s="201"/>
      <c r="AB1134" s="201"/>
      <c r="AC1134" s="201"/>
      <c r="AD1134" s="201"/>
    </row>
    <row r="1135" spans="1:30" ht="15">
      <c r="A1135" s="209"/>
      <c r="B1135" s="209"/>
      <c r="C1135" s="201"/>
      <c r="D1135" s="201"/>
      <c r="E1135" s="201"/>
      <c r="F1135" s="201"/>
      <c r="G1135" s="201"/>
      <c r="H1135" s="210"/>
      <c r="I1135" s="201"/>
      <c r="J1135" s="201"/>
      <c r="K1135" s="201"/>
      <c r="L1135" s="201"/>
      <c r="M1135" s="201"/>
      <c r="N1135" s="201"/>
      <c r="O1135" s="201"/>
      <c r="P1135" s="201"/>
      <c r="Q1135" s="201"/>
      <c r="R1135" s="201"/>
      <c r="S1135" s="201"/>
      <c r="T1135" s="201"/>
      <c r="U1135" s="201"/>
      <c r="V1135" s="201"/>
      <c r="W1135" s="201"/>
      <c r="X1135" s="201"/>
      <c r="Y1135" s="201"/>
      <c r="Z1135" s="201"/>
      <c r="AA1135" s="201"/>
      <c r="AB1135" s="201"/>
      <c r="AC1135" s="201"/>
      <c r="AD1135" s="201"/>
    </row>
    <row r="1136" spans="1:30" ht="15">
      <c r="A1136" s="209"/>
      <c r="B1136" s="209"/>
      <c r="C1136" s="201"/>
      <c r="D1136" s="201"/>
      <c r="E1136" s="201"/>
      <c r="F1136" s="201"/>
      <c r="G1136" s="201"/>
      <c r="H1136" s="210"/>
      <c r="I1136" s="201"/>
      <c r="J1136" s="201"/>
      <c r="K1136" s="201"/>
      <c r="L1136" s="201"/>
      <c r="M1136" s="201"/>
      <c r="N1136" s="201"/>
      <c r="O1136" s="201"/>
      <c r="P1136" s="201"/>
      <c r="Q1136" s="201"/>
      <c r="R1136" s="201"/>
      <c r="S1136" s="201"/>
      <c r="T1136" s="201"/>
      <c r="U1136" s="201"/>
      <c r="V1136" s="201"/>
      <c r="W1136" s="201"/>
      <c r="X1136" s="201"/>
      <c r="Y1136" s="201"/>
      <c r="Z1136" s="201"/>
      <c r="AA1136" s="201"/>
      <c r="AB1136" s="201"/>
      <c r="AC1136" s="201"/>
      <c r="AD1136" s="201"/>
    </row>
    <row r="1137" spans="1:30" ht="15">
      <c r="A1137" s="209"/>
      <c r="B1137" s="209"/>
      <c r="C1137" s="201"/>
      <c r="D1137" s="201"/>
      <c r="E1137" s="201"/>
      <c r="F1137" s="201"/>
      <c r="G1137" s="201"/>
      <c r="H1137" s="210"/>
      <c r="I1137" s="201"/>
      <c r="J1137" s="201"/>
      <c r="K1137" s="201"/>
      <c r="L1137" s="201"/>
      <c r="M1137" s="201"/>
      <c r="N1137" s="201"/>
      <c r="O1137" s="201"/>
      <c r="P1137" s="201"/>
      <c r="Q1137" s="201"/>
      <c r="R1137" s="201"/>
      <c r="S1137" s="201"/>
      <c r="T1137" s="201"/>
      <c r="U1137" s="201"/>
      <c r="V1137" s="201"/>
      <c r="W1137" s="201"/>
      <c r="X1137" s="201"/>
      <c r="Y1137" s="201"/>
      <c r="Z1137" s="201"/>
      <c r="AA1137" s="201"/>
      <c r="AB1137" s="201"/>
      <c r="AC1137" s="201"/>
      <c r="AD1137" s="201"/>
    </row>
    <row r="1138" spans="1:30" ht="15">
      <c r="A1138" s="209"/>
      <c r="B1138" s="209"/>
      <c r="C1138" s="201"/>
      <c r="D1138" s="201"/>
      <c r="E1138" s="201"/>
      <c r="F1138" s="201"/>
      <c r="G1138" s="201"/>
      <c r="H1138" s="210"/>
      <c r="I1138" s="201"/>
      <c r="J1138" s="201"/>
      <c r="K1138" s="201"/>
      <c r="L1138" s="201"/>
      <c r="M1138" s="201"/>
      <c r="N1138" s="201"/>
      <c r="O1138" s="201"/>
      <c r="P1138" s="201"/>
      <c r="Q1138" s="201"/>
      <c r="R1138" s="201"/>
      <c r="S1138" s="201"/>
      <c r="T1138" s="201"/>
      <c r="U1138" s="201"/>
      <c r="V1138" s="201"/>
      <c r="W1138" s="201"/>
      <c r="X1138" s="201"/>
      <c r="Y1138" s="201"/>
      <c r="Z1138" s="201"/>
      <c r="AA1138" s="201"/>
      <c r="AB1138" s="201"/>
      <c r="AC1138" s="201"/>
      <c r="AD1138" s="201"/>
    </row>
    <row r="1139" spans="1:30" ht="15">
      <c r="A1139" s="209"/>
      <c r="B1139" s="209"/>
      <c r="C1139" s="201"/>
      <c r="D1139" s="201"/>
      <c r="E1139" s="201"/>
      <c r="F1139" s="201"/>
      <c r="G1139" s="201"/>
      <c r="H1139" s="210"/>
      <c r="I1139" s="201"/>
      <c r="J1139" s="201"/>
      <c r="K1139" s="201"/>
      <c r="L1139" s="201"/>
      <c r="M1139" s="201"/>
      <c r="N1139" s="201"/>
      <c r="O1139" s="201"/>
      <c r="P1139" s="201"/>
      <c r="Q1139" s="201"/>
      <c r="R1139" s="201"/>
      <c r="S1139" s="201"/>
      <c r="T1139" s="201"/>
      <c r="U1139" s="201"/>
      <c r="V1139" s="201"/>
      <c r="W1139" s="201"/>
      <c r="X1139" s="201"/>
      <c r="Y1139" s="201"/>
      <c r="Z1139" s="201"/>
      <c r="AA1139" s="201"/>
      <c r="AB1139" s="201"/>
      <c r="AC1139" s="201"/>
      <c r="AD1139" s="201"/>
    </row>
    <row r="1140" spans="1:30" ht="15">
      <c r="A1140" s="209"/>
      <c r="B1140" s="209"/>
      <c r="C1140" s="201"/>
      <c r="D1140" s="201"/>
      <c r="E1140" s="201"/>
      <c r="F1140" s="201"/>
      <c r="G1140" s="201"/>
      <c r="H1140" s="210"/>
      <c r="I1140" s="201"/>
      <c r="J1140" s="201"/>
      <c r="K1140" s="201"/>
      <c r="L1140" s="201"/>
      <c r="M1140" s="201"/>
      <c r="N1140" s="201"/>
      <c r="O1140" s="201"/>
      <c r="P1140" s="201"/>
      <c r="Q1140" s="201"/>
      <c r="R1140" s="201"/>
      <c r="S1140" s="201"/>
      <c r="T1140" s="201"/>
      <c r="U1140" s="201"/>
      <c r="V1140" s="201"/>
      <c r="W1140" s="201"/>
      <c r="X1140" s="201"/>
      <c r="Y1140" s="201"/>
      <c r="Z1140" s="201"/>
      <c r="AA1140" s="201"/>
      <c r="AB1140" s="201"/>
      <c r="AC1140" s="201"/>
      <c r="AD1140" s="201"/>
    </row>
    <row r="1141" spans="1:30" ht="15">
      <c r="A1141" s="209"/>
      <c r="B1141" s="209"/>
      <c r="C1141" s="201"/>
      <c r="D1141" s="201"/>
      <c r="E1141" s="201"/>
      <c r="F1141" s="201"/>
      <c r="G1141" s="201"/>
      <c r="H1141" s="210"/>
      <c r="I1141" s="201"/>
      <c r="J1141" s="201"/>
      <c r="K1141" s="201"/>
      <c r="L1141" s="201"/>
      <c r="M1141" s="201"/>
      <c r="N1141" s="201"/>
      <c r="O1141" s="201"/>
      <c r="P1141" s="201"/>
      <c r="Q1141" s="201"/>
      <c r="R1141" s="201"/>
      <c r="S1141" s="201"/>
      <c r="T1141" s="201"/>
      <c r="U1141" s="201"/>
      <c r="V1141" s="201"/>
      <c r="W1141" s="201"/>
      <c r="X1141" s="201"/>
      <c r="Y1141" s="201"/>
      <c r="Z1141" s="201"/>
      <c r="AA1141" s="201"/>
      <c r="AB1141" s="201"/>
      <c r="AC1141" s="201"/>
      <c r="AD1141" s="201"/>
    </row>
    <row r="1142" spans="1:30" ht="15">
      <c r="A1142" s="209"/>
      <c r="B1142" s="209"/>
      <c r="C1142" s="201"/>
      <c r="D1142" s="201"/>
      <c r="E1142" s="201"/>
      <c r="F1142" s="201"/>
      <c r="G1142" s="201"/>
      <c r="H1142" s="210"/>
      <c r="I1142" s="201"/>
      <c r="J1142" s="201"/>
      <c r="K1142" s="201"/>
      <c r="L1142" s="201"/>
      <c r="M1142" s="201"/>
      <c r="N1142" s="201"/>
      <c r="O1142" s="201"/>
      <c r="P1142" s="201"/>
      <c r="Q1142" s="201"/>
      <c r="R1142" s="201"/>
      <c r="S1142" s="201"/>
      <c r="T1142" s="201"/>
      <c r="U1142" s="201"/>
      <c r="V1142" s="201"/>
      <c r="W1142" s="201"/>
      <c r="X1142" s="201"/>
      <c r="Y1142" s="201"/>
      <c r="Z1142" s="201"/>
      <c r="AA1142" s="201"/>
      <c r="AB1142" s="201"/>
      <c r="AC1142" s="201"/>
      <c r="AD1142" s="201"/>
    </row>
    <row r="1143" spans="1:30" ht="15">
      <c r="A1143" s="209"/>
      <c r="B1143" s="209"/>
      <c r="C1143" s="201"/>
      <c r="D1143" s="201"/>
      <c r="E1143" s="201"/>
      <c r="F1143" s="201"/>
      <c r="G1143" s="201"/>
      <c r="H1143" s="210"/>
      <c r="I1143" s="201"/>
      <c r="J1143" s="201"/>
      <c r="K1143" s="201"/>
      <c r="L1143" s="201"/>
      <c r="M1143" s="201"/>
      <c r="N1143" s="201"/>
      <c r="O1143" s="201"/>
      <c r="P1143" s="201"/>
      <c r="Q1143" s="201"/>
      <c r="R1143" s="201"/>
      <c r="S1143" s="201"/>
      <c r="T1143" s="201"/>
      <c r="U1143" s="201"/>
      <c r="V1143" s="201"/>
      <c r="W1143" s="201"/>
      <c r="X1143" s="201"/>
      <c r="Y1143" s="201"/>
      <c r="Z1143" s="201"/>
      <c r="AA1143" s="201"/>
      <c r="AB1143" s="201"/>
      <c r="AC1143" s="201"/>
      <c r="AD1143" s="201"/>
    </row>
    <row r="1144" spans="1:30" ht="15">
      <c r="A1144" s="209"/>
      <c r="B1144" s="209"/>
      <c r="C1144" s="201"/>
      <c r="D1144" s="201"/>
      <c r="E1144" s="201"/>
      <c r="F1144" s="201"/>
      <c r="G1144" s="201"/>
      <c r="H1144" s="210"/>
      <c r="I1144" s="201"/>
      <c r="J1144" s="201"/>
      <c r="K1144" s="201"/>
      <c r="L1144" s="201"/>
      <c r="M1144" s="201"/>
      <c r="N1144" s="201"/>
      <c r="O1144" s="201"/>
      <c r="P1144" s="201"/>
      <c r="Q1144" s="201"/>
      <c r="R1144" s="201"/>
      <c r="S1144" s="201"/>
      <c r="T1144" s="201"/>
      <c r="U1144" s="201"/>
      <c r="V1144" s="201"/>
      <c r="W1144" s="201"/>
      <c r="X1144" s="201"/>
      <c r="Y1144" s="201"/>
      <c r="Z1144" s="201"/>
      <c r="AA1144" s="201"/>
      <c r="AB1144" s="201"/>
      <c r="AC1144" s="201"/>
      <c r="AD1144" s="201"/>
    </row>
    <row r="1145" spans="1:30" ht="15">
      <c r="A1145" s="209"/>
      <c r="B1145" s="209"/>
      <c r="C1145" s="201"/>
      <c r="D1145" s="201"/>
      <c r="E1145" s="201"/>
      <c r="F1145" s="201"/>
      <c r="G1145" s="201"/>
      <c r="H1145" s="210"/>
      <c r="I1145" s="201"/>
      <c r="J1145" s="201"/>
      <c r="K1145" s="201"/>
      <c r="L1145" s="201"/>
      <c r="M1145" s="201"/>
      <c r="N1145" s="201"/>
      <c r="O1145" s="201"/>
      <c r="P1145" s="201"/>
      <c r="Q1145" s="201"/>
      <c r="R1145" s="201"/>
      <c r="S1145" s="201"/>
      <c r="T1145" s="201"/>
      <c r="U1145" s="201"/>
      <c r="V1145" s="201"/>
      <c r="W1145" s="201"/>
      <c r="X1145" s="201"/>
      <c r="Y1145" s="201"/>
      <c r="Z1145" s="201"/>
      <c r="AA1145" s="201"/>
      <c r="AB1145" s="201"/>
      <c r="AC1145" s="201"/>
      <c r="AD1145" s="201"/>
    </row>
    <row r="1146" spans="1:30" ht="15">
      <c r="A1146" s="209"/>
      <c r="B1146" s="209"/>
      <c r="C1146" s="201"/>
      <c r="D1146" s="201"/>
      <c r="E1146" s="201"/>
      <c r="F1146" s="201"/>
      <c r="G1146" s="201"/>
      <c r="H1146" s="210"/>
      <c r="I1146" s="201"/>
      <c r="J1146" s="201"/>
      <c r="K1146" s="201"/>
      <c r="L1146" s="201"/>
      <c r="M1146" s="201"/>
      <c r="N1146" s="201"/>
      <c r="O1146" s="201"/>
      <c r="P1146" s="201"/>
      <c r="Q1146" s="201"/>
      <c r="R1146" s="201"/>
      <c r="S1146" s="201"/>
      <c r="T1146" s="201"/>
      <c r="U1146" s="201"/>
      <c r="V1146" s="201"/>
      <c r="W1146" s="201"/>
      <c r="X1146" s="201"/>
      <c r="Y1146" s="201"/>
      <c r="Z1146" s="201"/>
      <c r="AA1146" s="201"/>
      <c r="AB1146" s="201"/>
      <c r="AC1146" s="201"/>
      <c r="AD1146" s="201"/>
    </row>
    <row r="1147" spans="1:30" ht="15">
      <c r="A1147" s="209"/>
      <c r="B1147" s="209"/>
      <c r="C1147" s="201"/>
      <c r="D1147" s="201"/>
      <c r="E1147" s="201"/>
      <c r="F1147" s="201"/>
      <c r="G1147" s="201"/>
      <c r="H1147" s="210"/>
      <c r="I1147" s="201"/>
      <c r="J1147" s="201"/>
      <c r="K1147" s="201"/>
      <c r="L1147" s="201"/>
      <c r="M1147" s="201"/>
      <c r="N1147" s="201"/>
      <c r="O1147" s="201"/>
      <c r="P1147" s="201"/>
      <c r="Q1147" s="201"/>
      <c r="R1147" s="201"/>
      <c r="S1147" s="201"/>
      <c r="T1147" s="201"/>
      <c r="U1147" s="201"/>
      <c r="V1147" s="201"/>
      <c r="W1147" s="201"/>
      <c r="X1147" s="201"/>
      <c r="Y1147" s="201"/>
      <c r="Z1147" s="201"/>
      <c r="AA1147" s="201"/>
      <c r="AB1147" s="201"/>
      <c r="AC1147" s="201"/>
      <c r="AD1147" s="201"/>
    </row>
    <row r="1148" spans="1:30" ht="15">
      <c r="A1148" s="209"/>
      <c r="B1148" s="209"/>
      <c r="C1148" s="201"/>
      <c r="D1148" s="201"/>
      <c r="E1148" s="201"/>
      <c r="F1148" s="201"/>
      <c r="G1148" s="201"/>
      <c r="H1148" s="210"/>
      <c r="I1148" s="201"/>
      <c r="J1148" s="201"/>
      <c r="K1148" s="201"/>
      <c r="L1148" s="201"/>
      <c r="M1148" s="201"/>
      <c r="N1148" s="201"/>
      <c r="O1148" s="201"/>
      <c r="P1148" s="201"/>
      <c r="Q1148" s="201"/>
      <c r="R1148" s="201"/>
      <c r="S1148" s="201"/>
      <c r="T1148" s="201"/>
      <c r="U1148" s="201"/>
      <c r="V1148" s="201"/>
      <c r="W1148" s="201"/>
      <c r="X1148" s="201"/>
      <c r="Y1148" s="201"/>
      <c r="Z1148" s="201"/>
      <c r="AA1148" s="201"/>
      <c r="AB1148" s="201"/>
      <c r="AC1148" s="201"/>
      <c r="AD1148" s="201"/>
    </row>
    <row r="1149" spans="1:30" ht="15">
      <c r="A1149" s="209"/>
      <c r="B1149" s="209"/>
      <c r="C1149" s="201"/>
      <c r="D1149" s="201"/>
      <c r="E1149" s="201"/>
      <c r="F1149" s="201"/>
      <c r="G1149" s="201"/>
      <c r="H1149" s="210"/>
      <c r="I1149" s="201"/>
      <c r="J1149" s="201"/>
      <c r="K1149" s="201"/>
      <c r="L1149" s="201"/>
      <c r="M1149" s="201"/>
      <c r="N1149" s="201"/>
      <c r="O1149" s="201"/>
      <c r="P1149" s="201"/>
      <c r="Q1149" s="201"/>
      <c r="R1149" s="201"/>
      <c r="S1149" s="201"/>
      <c r="T1149" s="201"/>
      <c r="U1149" s="201"/>
      <c r="V1149" s="201"/>
      <c r="W1149" s="201"/>
      <c r="X1149" s="201"/>
      <c r="Y1149" s="201"/>
      <c r="Z1149" s="201"/>
      <c r="AA1149" s="201"/>
      <c r="AB1149" s="201"/>
      <c r="AC1149" s="201"/>
      <c r="AD1149" s="201"/>
    </row>
    <row r="1150" spans="1:30" ht="15">
      <c r="A1150" s="209"/>
      <c r="B1150" s="209"/>
      <c r="C1150" s="201"/>
      <c r="D1150" s="201"/>
      <c r="E1150" s="201"/>
      <c r="F1150" s="201"/>
      <c r="G1150" s="201"/>
      <c r="H1150" s="210"/>
      <c r="I1150" s="201"/>
      <c r="J1150" s="201"/>
      <c r="K1150" s="201"/>
      <c r="L1150" s="201"/>
      <c r="M1150" s="201"/>
      <c r="N1150" s="201"/>
      <c r="O1150" s="201"/>
      <c r="P1150" s="201"/>
      <c r="Q1150" s="201"/>
      <c r="R1150" s="201"/>
      <c r="S1150" s="201"/>
      <c r="T1150" s="201"/>
      <c r="U1150" s="201"/>
      <c r="V1150" s="201"/>
      <c r="W1150" s="201"/>
      <c r="X1150" s="201"/>
      <c r="Y1150" s="201"/>
      <c r="Z1150" s="201"/>
      <c r="AA1150" s="201"/>
      <c r="AB1150" s="201"/>
      <c r="AC1150" s="201"/>
      <c r="AD1150" s="201"/>
    </row>
    <row r="1151" spans="1:30" ht="15">
      <c r="A1151" s="209"/>
      <c r="B1151" s="209"/>
      <c r="C1151" s="201"/>
      <c r="D1151" s="201"/>
      <c r="E1151" s="201"/>
      <c r="F1151" s="201"/>
      <c r="G1151" s="201"/>
      <c r="H1151" s="210"/>
      <c r="I1151" s="201"/>
      <c r="J1151" s="201"/>
      <c r="K1151" s="201"/>
      <c r="L1151" s="201"/>
      <c r="M1151" s="201"/>
      <c r="N1151" s="201"/>
      <c r="O1151" s="201"/>
      <c r="P1151" s="201"/>
      <c r="Q1151" s="201"/>
      <c r="R1151" s="201"/>
      <c r="S1151" s="201"/>
      <c r="T1151" s="201"/>
      <c r="U1151" s="201"/>
      <c r="V1151" s="201"/>
      <c r="W1151" s="201"/>
      <c r="X1151" s="201"/>
      <c r="Y1151" s="201"/>
      <c r="Z1151" s="201"/>
      <c r="AA1151" s="201"/>
      <c r="AB1151" s="201"/>
      <c r="AC1151" s="201"/>
      <c r="AD1151" s="201"/>
    </row>
    <row r="1152" spans="1:30" ht="15">
      <c r="A1152" s="209"/>
      <c r="B1152" s="209"/>
      <c r="C1152" s="201"/>
      <c r="D1152" s="201"/>
      <c r="E1152" s="201"/>
      <c r="F1152" s="201"/>
      <c r="G1152" s="201"/>
      <c r="H1152" s="210"/>
      <c r="I1152" s="201"/>
      <c r="J1152" s="201"/>
      <c r="K1152" s="201"/>
      <c r="L1152" s="201"/>
      <c r="M1152" s="201"/>
      <c r="N1152" s="201"/>
      <c r="O1152" s="201"/>
      <c r="P1152" s="201"/>
      <c r="Q1152" s="201"/>
      <c r="R1152" s="201"/>
      <c r="S1152" s="201"/>
      <c r="T1152" s="201"/>
      <c r="U1152" s="201"/>
      <c r="V1152" s="201"/>
      <c r="W1152" s="201"/>
      <c r="X1152" s="201"/>
      <c r="Y1152" s="201"/>
      <c r="Z1152" s="201"/>
      <c r="AA1152" s="201"/>
      <c r="AB1152" s="201"/>
      <c r="AC1152" s="201"/>
      <c r="AD1152" s="201"/>
    </row>
    <row r="1153" spans="1:30" ht="15">
      <c r="A1153" s="209"/>
      <c r="B1153" s="209"/>
      <c r="C1153" s="201"/>
      <c r="D1153" s="201"/>
      <c r="E1153" s="201"/>
      <c r="F1153" s="201"/>
      <c r="G1153" s="201"/>
      <c r="H1153" s="210"/>
      <c r="I1153" s="201"/>
      <c r="J1153" s="201"/>
      <c r="K1153" s="201"/>
      <c r="L1153" s="201"/>
      <c r="M1153" s="201"/>
      <c r="N1153" s="201"/>
      <c r="O1153" s="201"/>
      <c r="P1153" s="201"/>
      <c r="Q1153" s="201"/>
      <c r="R1153" s="201"/>
      <c r="S1153" s="201"/>
      <c r="T1153" s="201"/>
      <c r="U1153" s="201"/>
      <c r="V1153" s="201"/>
      <c r="W1153" s="201"/>
      <c r="X1153" s="201"/>
      <c r="Y1153" s="201"/>
      <c r="Z1153" s="201"/>
      <c r="AA1153" s="201"/>
      <c r="AB1153" s="201"/>
      <c r="AC1153" s="201"/>
      <c r="AD1153" s="201"/>
    </row>
    <row r="1154" spans="1:30" ht="15">
      <c r="A1154" s="209"/>
      <c r="B1154" s="209"/>
      <c r="C1154" s="201"/>
      <c r="D1154" s="201"/>
      <c r="E1154" s="201"/>
      <c r="F1154" s="201"/>
      <c r="G1154" s="201"/>
      <c r="H1154" s="210"/>
      <c r="I1154" s="201"/>
      <c r="J1154" s="201"/>
      <c r="K1154" s="201"/>
      <c r="L1154" s="201"/>
      <c r="M1154" s="201"/>
      <c r="N1154" s="201"/>
      <c r="O1154" s="201"/>
      <c r="P1154" s="201"/>
      <c r="Q1154" s="201"/>
      <c r="R1154" s="201"/>
      <c r="S1154" s="201"/>
      <c r="T1154" s="201"/>
      <c r="U1154" s="201"/>
      <c r="V1154" s="201"/>
      <c r="W1154" s="201"/>
      <c r="X1154" s="201"/>
      <c r="Y1154" s="201"/>
      <c r="Z1154" s="201"/>
      <c r="AA1154" s="201"/>
      <c r="AB1154" s="201"/>
      <c r="AC1154" s="201"/>
      <c r="AD1154" s="201"/>
    </row>
    <row r="1155" spans="1:30" ht="15">
      <c r="A1155" s="209"/>
      <c r="B1155" s="209"/>
      <c r="C1155" s="201"/>
      <c r="D1155" s="201"/>
      <c r="E1155" s="201"/>
      <c r="F1155" s="201"/>
      <c r="G1155" s="201"/>
      <c r="H1155" s="210"/>
      <c r="I1155" s="201"/>
      <c r="J1155" s="201"/>
      <c r="K1155" s="201"/>
      <c r="L1155" s="201"/>
      <c r="M1155" s="201"/>
      <c r="N1155" s="201"/>
      <c r="O1155" s="201"/>
      <c r="P1155" s="201"/>
      <c r="Q1155" s="201"/>
      <c r="R1155" s="201"/>
      <c r="S1155" s="201"/>
      <c r="T1155" s="201"/>
      <c r="U1155" s="201"/>
      <c r="V1155" s="201"/>
      <c r="W1155" s="201"/>
      <c r="X1155" s="201"/>
      <c r="Y1155" s="201"/>
      <c r="Z1155" s="201"/>
      <c r="AA1155" s="201"/>
      <c r="AB1155" s="201"/>
      <c r="AC1155" s="201"/>
      <c r="AD1155" s="201"/>
    </row>
    <row r="1156" spans="1:30" ht="15">
      <c r="A1156" s="209"/>
      <c r="B1156" s="209"/>
      <c r="C1156" s="201"/>
      <c r="D1156" s="201"/>
      <c r="E1156" s="201"/>
      <c r="F1156" s="201"/>
      <c r="G1156" s="201"/>
      <c r="H1156" s="210"/>
      <c r="I1156" s="201"/>
      <c r="J1156" s="201"/>
      <c r="K1156" s="201"/>
      <c r="L1156" s="201"/>
      <c r="M1156" s="201"/>
      <c r="N1156" s="201"/>
      <c r="O1156" s="201"/>
      <c r="P1156" s="201"/>
      <c r="Q1156" s="201"/>
      <c r="R1156" s="201"/>
      <c r="S1156" s="201"/>
      <c r="T1156" s="201"/>
      <c r="U1156" s="201"/>
      <c r="V1156" s="201"/>
      <c r="W1156" s="201"/>
      <c r="X1156" s="201"/>
      <c r="Y1156" s="201"/>
      <c r="Z1156" s="201"/>
      <c r="AA1156" s="201"/>
      <c r="AB1156" s="201"/>
      <c r="AC1156" s="201"/>
      <c r="AD1156" s="201"/>
    </row>
    <row r="1157" spans="1:30" ht="15">
      <c r="A1157" s="209"/>
      <c r="B1157" s="209"/>
      <c r="C1157" s="201"/>
      <c r="D1157" s="201"/>
      <c r="E1157" s="201"/>
      <c r="F1157" s="201"/>
      <c r="G1157" s="201"/>
      <c r="H1157" s="210"/>
      <c r="I1157" s="201"/>
      <c r="J1157" s="201"/>
      <c r="K1157" s="201"/>
      <c r="L1157" s="201"/>
      <c r="M1157" s="201"/>
      <c r="N1157" s="201"/>
      <c r="O1157" s="201"/>
      <c r="P1157" s="201"/>
      <c r="Q1157" s="201"/>
      <c r="R1157" s="201"/>
      <c r="S1157" s="201"/>
      <c r="T1157" s="201"/>
      <c r="U1157" s="201"/>
      <c r="V1157" s="201"/>
      <c r="W1157" s="201"/>
      <c r="X1157" s="201"/>
      <c r="Y1157" s="201"/>
      <c r="Z1157" s="201"/>
      <c r="AA1157" s="201"/>
      <c r="AB1157" s="201"/>
      <c r="AC1157" s="201"/>
      <c r="AD1157" s="201"/>
    </row>
    <row r="1158" spans="1:30" ht="15">
      <c r="A1158" s="209"/>
      <c r="B1158" s="209"/>
      <c r="C1158" s="201"/>
      <c r="D1158" s="201"/>
      <c r="E1158" s="201"/>
      <c r="F1158" s="201"/>
      <c r="G1158" s="201"/>
      <c r="H1158" s="210"/>
      <c r="I1158" s="201"/>
      <c r="J1158" s="201"/>
      <c r="K1158" s="201"/>
      <c r="L1158" s="201"/>
      <c r="M1158" s="201"/>
      <c r="N1158" s="201"/>
      <c r="O1158" s="201"/>
      <c r="P1158" s="201"/>
      <c r="Q1158" s="201"/>
      <c r="R1158" s="201"/>
      <c r="S1158" s="201"/>
      <c r="T1158" s="201"/>
      <c r="U1158" s="201"/>
      <c r="V1158" s="201"/>
      <c r="W1158" s="201"/>
      <c r="X1158" s="201"/>
      <c r="Y1158" s="201"/>
      <c r="Z1158" s="201"/>
      <c r="AA1158" s="201"/>
      <c r="AB1158" s="201"/>
      <c r="AC1158" s="201"/>
      <c r="AD1158" s="201"/>
    </row>
    <row r="1159" spans="1:30" ht="15">
      <c r="A1159" s="209"/>
      <c r="B1159" s="209"/>
      <c r="C1159" s="201"/>
      <c r="D1159" s="201"/>
      <c r="E1159" s="201"/>
      <c r="F1159" s="201"/>
      <c r="G1159" s="201"/>
      <c r="H1159" s="210"/>
      <c r="I1159" s="201"/>
      <c r="J1159" s="201"/>
      <c r="K1159" s="201"/>
      <c r="L1159" s="201"/>
      <c r="M1159" s="201"/>
      <c r="N1159" s="201"/>
      <c r="O1159" s="201"/>
      <c r="P1159" s="201"/>
      <c r="Q1159" s="201"/>
      <c r="R1159" s="201"/>
      <c r="S1159" s="201"/>
      <c r="T1159" s="201"/>
      <c r="U1159" s="201"/>
      <c r="V1159" s="201"/>
      <c r="W1159" s="201"/>
      <c r="X1159" s="201"/>
      <c r="Y1159" s="201"/>
      <c r="Z1159" s="201"/>
      <c r="AA1159" s="201"/>
      <c r="AB1159" s="201"/>
      <c r="AC1159" s="201"/>
      <c r="AD1159" s="201"/>
    </row>
    <row r="1160" spans="1:30" ht="15">
      <c r="A1160" s="209"/>
      <c r="B1160" s="209"/>
      <c r="C1160" s="201"/>
      <c r="D1160" s="201"/>
      <c r="E1160" s="201"/>
      <c r="F1160" s="201"/>
      <c r="G1160" s="201"/>
      <c r="H1160" s="210"/>
      <c r="I1160" s="201"/>
      <c r="J1160" s="201"/>
      <c r="K1160" s="201"/>
      <c r="L1160" s="201"/>
      <c r="M1160" s="201"/>
      <c r="N1160" s="201"/>
      <c r="O1160" s="201"/>
      <c r="P1160" s="201"/>
      <c r="Q1160" s="201"/>
      <c r="R1160" s="201"/>
      <c r="S1160" s="201"/>
      <c r="T1160" s="201"/>
      <c r="U1160" s="201"/>
      <c r="V1160" s="201"/>
      <c r="W1160" s="201"/>
      <c r="X1160" s="201"/>
      <c r="Y1160" s="201"/>
      <c r="Z1160" s="201"/>
      <c r="AA1160" s="201"/>
      <c r="AB1160" s="201"/>
      <c r="AC1160" s="201"/>
      <c r="AD1160" s="201"/>
    </row>
    <row r="1161" spans="1:30" ht="15">
      <c r="A1161" s="209"/>
      <c r="B1161" s="209"/>
      <c r="C1161" s="201"/>
      <c r="D1161" s="201"/>
      <c r="E1161" s="201"/>
      <c r="F1161" s="201"/>
      <c r="G1161" s="201"/>
      <c r="H1161" s="210"/>
      <c r="I1161" s="201"/>
      <c r="J1161" s="201"/>
      <c r="K1161" s="201"/>
      <c r="L1161" s="201"/>
      <c r="M1161" s="201"/>
      <c r="N1161" s="201"/>
      <c r="O1161" s="201"/>
      <c r="P1161" s="201"/>
      <c r="Q1161" s="201"/>
      <c r="R1161" s="201"/>
      <c r="S1161" s="201"/>
      <c r="T1161" s="201"/>
      <c r="U1161" s="201"/>
      <c r="V1161" s="201"/>
      <c r="W1161" s="201"/>
      <c r="X1161" s="201"/>
      <c r="Y1161" s="201"/>
      <c r="Z1161" s="201"/>
      <c r="AA1161" s="201"/>
      <c r="AB1161" s="201"/>
      <c r="AC1161" s="201"/>
      <c r="AD1161" s="201"/>
    </row>
    <row r="1162" spans="1:30" ht="15">
      <c r="A1162" s="209"/>
      <c r="B1162" s="209"/>
      <c r="C1162" s="201"/>
      <c r="D1162" s="201"/>
      <c r="E1162" s="201"/>
      <c r="F1162" s="201"/>
      <c r="G1162" s="201"/>
      <c r="H1162" s="210"/>
      <c r="I1162" s="201"/>
      <c r="J1162" s="201"/>
      <c r="K1162" s="201"/>
      <c r="L1162" s="201"/>
      <c r="M1162" s="201"/>
      <c r="N1162" s="201"/>
      <c r="O1162" s="201"/>
      <c r="P1162" s="201"/>
      <c r="Q1162" s="201"/>
      <c r="R1162" s="201"/>
      <c r="S1162" s="201"/>
      <c r="T1162" s="201"/>
      <c r="U1162" s="201"/>
      <c r="V1162" s="201"/>
      <c r="W1162" s="201"/>
      <c r="X1162" s="201"/>
      <c r="Y1162" s="201"/>
      <c r="Z1162" s="201"/>
      <c r="AA1162" s="201"/>
      <c r="AB1162" s="201"/>
      <c r="AC1162" s="201"/>
      <c r="AD1162" s="201"/>
    </row>
    <row r="1163" spans="1:30" ht="15">
      <c r="A1163" s="209"/>
      <c r="B1163" s="209"/>
      <c r="C1163" s="201"/>
      <c r="D1163" s="201"/>
      <c r="E1163" s="201"/>
      <c r="F1163" s="201"/>
      <c r="G1163" s="201"/>
      <c r="H1163" s="210"/>
      <c r="I1163" s="201"/>
      <c r="J1163" s="201"/>
      <c r="K1163" s="201"/>
      <c r="L1163" s="201"/>
      <c r="M1163" s="201"/>
      <c r="N1163" s="201"/>
      <c r="O1163" s="201"/>
      <c r="P1163" s="201"/>
      <c r="Q1163" s="201"/>
      <c r="R1163" s="201"/>
      <c r="S1163" s="201"/>
      <c r="T1163" s="201"/>
      <c r="U1163" s="201"/>
      <c r="V1163" s="201"/>
      <c r="W1163" s="201"/>
      <c r="X1163" s="201"/>
      <c r="Y1163" s="201"/>
      <c r="Z1163" s="201"/>
      <c r="AA1163" s="201"/>
      <c r="AB1163" s="201"/>
      <c r="AC1163" s="201"/>
      <c r="AD1163" s="201"/>
    </row>
    <row r="1164" spans="1:30" ht="15">
      <c r="A1164" s="209"/>
      <c r="B1164" s="209"/>
      <c r="C1164" s="201"/>
      <c r="D1164" s="201"/>
      <c r="E1164" s="201"/>
      <c r="F1164" s="201"/>
      <c r="G1164" s="201"/>
      <c r="H1164" s="210"/>
      <c r="I1164" s="201"/>
      <c r="J1164" s="201"/>
      <c r="K1164" s="201"/>
      <c r="L1164" s="201"/>
      <c r="M1164" s="201"/>
      <c r="N1164" s="201"/>
      <c r="O1164" s="201"/>
      <c r="P1164" s="201"/>
      <c r="Q1164" s="201"/>
      <c r="R1164" s="201"/>
      <c r="S1164" s="201"/>
      <c r="T1164" s="201"/>
      <c r="U1164" s="201"/>
      <c r="V1164" s="201"/>
      <c r="W1164" s="201"/>
      <c r="X1164" s="201"/>
      <c r="Y1164" s="201"/>
      <c r="Z1164" s="201"/>
      <c r="AA1164" s="201"/>
      <c r="AB1164" s="201"/>
      <c r="AC1164" s="201"/>
      <c r="AD1164" s="201"/>
    </row>
    <row r="1165" spans="1:30" ht="15">
      <c r="A1165" s="209"/>
      <c r="B1165" s="209"/>
      <c r="C1165" s="201"/>
      <c r="D1165" s="201"/>
      <c r="E1165" s="201"/>
      <c r="F1165" s="201"/>
      <c r="G1165" s="201"/>
      <c r="H1165" s="210"/>
      <c r="I1165" s="201"/>
      <c r="J1165" s="201"/>
      <c r="K1165" s="201"/>
      <c r="L1165" s="201"/>
      <c r="M1165" s="201"/>
      <c r="N1165" s="201"/>
      <c r="O1165" s="201"/>
      <c r="P1165" s="201"/>
      <c r="Q1165" s="201"/>
      <c r="R1165" s="201"/>
      <c r="S1165" s="201"/>
      <c r="T1165" s="201"/>
      <c r="U1165" s="201"/>
      <c r="V1165" s="201"/>
      <c r="W1165" s="201"/>
      <c r="X1165" s="201"/>
      <c r="Y1165" s="201"/>
      <c r="Z1165" s="201"/>
      <c r="AA1165" s="201"/>
      <c r="AB1165" s="201"/>
      <c r="AC1165" s="201"/>
      <c r="AD1165" s="201"/>
    </row>
    <row r="1166" spans="1:30" ht="15">
      <c r="A1166" s="209"/>
      <c r="B1166" s="209"/>
      <c r="C1166" s="201"/>
      <c r="D1166" s="201"/>
      <c r="E1166" s="201"/>
      <c r="F1166" s="201"/>
      <c r="G1166" s="201"/>
      <c r="H1166" s="210"/>
      <c r="I1166" s="201"/>
      <c r="J1166" s="201"/>
      <c r="K1166" s="201"/>
      <c r="L1166" s="201"/>
      <c r="M1166" s="201"/>
      <c r="N1166" s="201"/>
      <c r="O1166" s="201"/>
      <c r="P1166" s="201"/>
      <c r="Q1166" s="201"/>
      <c r="R1166" s="201"/>
      <c r="S1166" s="201"/>
      <c r="T1166" s="201"/>
      <c r="U1166" s="201"/>
      <c r="V1166" s="201"/>
      <c r="W1166" s="201"/>
      <c r="X1166" s="201"/>
      <c r="Y1166" s="201"/>
      <c r="Z1166" s="201"/>
      <c r="AA1166" s="201"/>
      <c r="AB1166" s="201"/>
      <c r="AC1166" s="201"/>
      <c r="AD1166" s="201"/>
    </row>
    <row r="1167" spans="1:30" ht="15">
      <c r="A1167" s="209"/>
      <c r="B1167" s="209"/>
      <c r="C1167" s="201"/>
      <c r="D1167" s="201"/>
      <c r="E1167" s="201"/>
      <c r="F1167" s="201"/>
      <c r="G1167" s="201"/>
      <c r="H1167" s="210"/>
      <c r="I1167" s="201"/>
      <c r="J1167" s="201"/>
      <c r="K1167" s="201"/>
      <c r="L1167" s="201"/>
      <c r="M1167" s="201"/>
      <c r="N1167" s="201"/>
      <c r="O1167" s="201"/>
      <c r="P1167" s="201"/>
      <c r="Q1167" s="201"/>
      <c r="R1167" s="201"/>
      <c r="S1167" s="201"/>
      <c r="T1167" s="201"/>
      <c r="U1167" s="201"/>
      <c r="V1167" s="201"/>
      <c r="W1167" s="201"/>
      <c r="X1167" s="201"/>
      <c r="Y1167" s="201"/>
      <c r="Z1167" s="201"/>
      <c r="AA1167" s="201"/>
      <c r="AB1167" s="201"/>
      <c r="AC1167" s="201"/>
      <c r="AD1167" s="201"/>
    </row>
    <row r="1168" spans="1:30" ht="15">
      <c r="A1168" s="209"/>
      <c r="B1168" s="209"/>
      <c r="C1168" s="201"/>
      <c r="D1168" s="201"/>
      <c r="E1168" s="201"/>
      <c r="F1168" s="201"/>
      <c r="G1168" s="201"/>
      <c r="H1168" s="210"/>
      <c r="I1168" s="201"/>
      <c r="J1168" s="201"/>
      <c r="K1168" s="201"/>
      <c r="L1168" s="201"/>
      <c r="M1168" s="201"/>
      <c r="N1168" s="201"/>
      <c r="O1168" s="201"/>
      <c r="P1168" s="201"/>
      <c r="Q1168" s="201"/>
      <c r="R1168" s="201"/>
      <c r="S1168" s="201"/>
      <c r="T1168" s="201"/>
      <c r="U1168" s="201"/>
      <c r="V1168" s="201"/>
      <c r="W1168" s="201"/>
      <c r="X1168" s="201"/>
      <c r="Y1168" s="201"/>
      <c r="Z1168" s="201"/>
      <c r="AA1168" s="201"/>
      <c r="AB1168" s="201"/>
      <c r="AC1168" s="201"/>
      <c r="AD1168" s="201"/>
    </row>
    <row r="1169" spans="1:30" ht="15">
      <c r="A1169" s="209"/>
      <c r="B1169" s="209"/>
      <c r="C1169" s="201"/>
      <c r="D1169" s="201"/>
      <c r="E1169" s="201"/>
      <c r="F1169" s="201"/>
      <c r="G1169" s="201"/>
      <c r="H1169" s="210"/>
      <c r="I1169" s="201"/>
      <c r="J1169" s="201"/>
      <c r="K1169" s="201"/>
      <c r="L1169" s="201"/>
      <c r="M1169" s="201"/>
      <c r="N1169" s="201"/>
      <c r="O1169" s="201"/>
      <c r="P1169" s="201"/>
      <c r="Q1169" s="201"/>
      <c r="R1169" s="201"/>
      <c r="S1169" s="201"/>
      <c r="T1169" s="201"/>
      <c r="U1169" s="201"/>
      <c r="V1169" s="201"/>
      <c r="W1169" s="201"/>
      <c r="X1169" s="201"/>
      <c r="Y1169" s="201"/>
      <c r="Z1169" s="201"/>
      <c r="AA1169" s="201"/>
      <c r="AB1169" s="201"/>
      <c r="AC1169" s="201"/>
      <c r="AD1169" s="201"/>
    </row>
    <row r="1170" spans="1:30" ht="15">
      <c r="A1170" s="209"/>
      <c r="B1170" s="209"/>
      <c r="C1170" s="201"/>
      <c r="D1170" s="201"/>
      <c r="E1170" s="201"/>
      <c r="F1170" s="201"/>
      <c r="G1170" s="201"/>
      <c r="H1170" s="210"/>
      <c r="I1170" s="201"/>
      <c r="J1170" s="201"/>
      <c r="K1170" s="201"/>
      <c r="L1170" s="201"/>
      <c r="M1170" s="201"/>
      <c r="N1170" s="201"/>
      <c r="O1170" s="201"/>
      <c r="P1170" s="201"/>
      <c r="Q1170" s="201"/>
      <c r="R1170" s="201"/>
      <c r="S1170" s="201"/>
      <c r="T1170" s="201"/>
      <c r="U1170" s="201"/>
      <c r="V1170" s="201"/>
      <c r="W1170" s="201"/>
      <c r="X1170" s="201"/>
      <c r="Y1170" s="201"/>
      <c r="Z1170" s="201"/>
      <c r="AA1170" s="201"/>
      <c r="AB1170" s="201"/>
      <c r="AC1170" s="201"/>
      <c r="AD1170" s="201"/>
    </row>
    <row r="1171" spans="1:30" ht="15">
      <c r="A1171" s="209"/>
      <c r="B1171" s="209"/>
      <c r="C1171" s="201"/>
      <c r="D1171" s="201"/>
      <c r="E1171" s="201"/>
      <c r="F1171" s="201"/>
      <c r="G1171" s="201"/>
      <c r="H1171" s="210"/>
      <c r="I1171" s="201"/>
      <c r="J1171" s="201"/>
      <c r="K1171" s="201"/>
      <c r="L1171" s="201"/>
      <c r="M1171" s="201"/>
      <c r="N1171" s="201"/>
      <c r="O1171" s="201"/>
      <c r="P1171" s="201"/>
      <c r="Q1171" s="201"/>
      <c r="R1171" s="201"/>
      <c r="S1171" s="201"/>
      <c r="T1171" s="201"/>
      <c r="U1171" s="201"/>
      <c r="V1171" s="201"/>
      <c r="W1171" s="201"/>
      <c r="X1171" s="201"/>
      <c r="Y1171" s="201"/>
      <c r="Z1171" s="201"/>
      <c r="AA1171" s="201"/>
      <c r="AB1171" s="201"/>
      <c r="AC1171" s="201"/>
      <c r="AD1171" s="201"/>
    </row>
    <row r="1172" spans="1:30" ht="15">
      <c r="A1172" s="209"/>
      <c r="B1172" s="209"/>
      <c r="C1172" s="201"/>
      <c r="D1172" s="201"/>
      <c r="E1172" s="201"/>
      <c r="F1172" s="201"/>
      <c r="G1172" s="201"/>
      <c r="H1172" s="210"/>
      <c r="I1172" s="201"/>
      <c r="J1172" s="201"/>
      <c r="K1172" s="201"/>
      <c r="L1172" s="201"/>
      <c r="M1172" s="201"/>
      <c r="N1172" s="201"/>
      <c r="O1172" s="201"/>
      <c r="P1172" s="201"/>
      <c r="Q1172" s="201"/>
      <c r="R1172" s="201"/>
      <c r="S1172" s="201"/>
      <c r="T1172" s="201"/>
      <c r="U1172" s="201"/>
      <c r="V1172" s="201"/>
      <c r="W1172" s="201"/>
      <c r="X1172" s="201"/>
      <c r="Y1172" s="201"/>
      <c r="Z1172" s="201"/>
      <c r="AA1172" s="201"/>
      <c r="AB1172" s="201"/>
      <c r="AC1172" s="201"/>
      <c r="AD1172" s="201"/>
    </row>
    <row r="1173" spans="1:30" ht="15">
      <c r="A1173" s="209"/>
      <c r="B1173" s="209"/>
      <c r="C1173" s="201"/>
      <c r="D1173" s="201"/>
      <c r="E1173" s="201"/>
      <c r="F1173" s="201"/>
      <c r="G1173" s="201"/>
      <c r="H1173" s="210"/>
      <c r="I1173" s="201"/>
      <c r="J1173" s="201"/>
      <c r="K1173" s="201"/>
      <c r="L1173" s="201"/>
      <c r="M1173" s="201"/>
      <c r="N1173" s="201"/>
      <c r="O1173" s="201"/>
      <c r="P1173" s="201"/>
      <c r="Q1173" s="201"/>
      <c r="R1173" s="201"/>
      <c r="S1173" s="201"/>
      <c r="T1173" s="201"/>
      <c r="U1173" s="201"/>
      <c r="V1173" s="201"/>
      <c r="W1173" s="201"/>
      <c r="X1173" s="201"/>
      <c r="Y1173" s="201"/>
      <c r="Z1173" s="201"/>
      <c r="AA1173" s="201"/>
      <c r="AB1173" s="201"/>
      <c r="AC1173" s="201"/>
      <c r="AD1173" s="201"/>
    </row>
    <row r="1174" spans="1:30" ht="15">
      <c r="A1174" s="209"/>
      <c r="B1174" s="209"/>
      <c r="C1174" s="201"/>
      <c r="D1174" s="201"/>
      <c r="E1174" s="201"/>
      <c r="F1174" s="201"/>
      <c r="G1174" s="201"/>
      <c r="H1174" s="210"/>
      <c r="I1174" s="201"/>
      <c r="J1174" s="201"/>
      <c r="K1174" s="201"/>
      <c r="L1174" s="201"/>
      <c r="M1174" s="201"/>
      <c r="N1174" s="201"/>
      <c r="O1174" s="201"/>
      <c r="P1174" s="201"/>
      <c r="Q1174" s="201"/>
      <c r="R1174" s="201"/>
      <c r="S1174" s="201"/>
      <c r="T1174" s="201"/>
      <c r="U1174" s="201"/>
      <c r="V1174" s="201"/>
      <c r="W1174" s="201"/>
      <c r="X1174" s="201"/>
      <c r="Y1174" s="201"/>
      <c r="Z1174" s="201"/>
      <c r="AA1174" s="201"/>
      <c r="AB1174" s="201"/>
      <c r="AC1174" s="201"/>
      <c r="AD1174" s="201"/>
    </row>
    <row r="1175" spans="1:30" ht="15">
      <c r="A1175" s="209"/>
      <c r="B1175" s="209"/>
      <c r="C1175" s="201"/>
      <c r="D1175" s="201"/>
      <c r="E1175" s="201"/>
      <c r="F1175" s="201"/>
      <c r="G1175" s="201"/>
      <c r="H1175" s="210"/>
      <c r="I1175" s="201"/>
      <c r="J1175" s="201"/>
      <c r="K1175" s="201"/>
      <c r="L1175" s="201"/>
      <c r="M1175" s="201"/>
      <c r="N1175" s="201"/>
      <c r="O1175" s="201"/>
      <c r="P1175" s="201"/>
      <c r="Q1175" s="201"/>
      <c r="R1175" s="201"/>
      <c r="S1175" s="201"/>
      <c r="T1175" s="201"/>
      <c r="U1175" s="201"/>
      <c r="V1175" s="201"/>
      <c r="W1175" s="201"/>
      <c r="X1175" s="201"/>
      <c r="Y1175" s="201"/>
      <c r="Z1175" s="201"/>
      <c r="AA1175" s="201"/>
      <c r="AB1175" s="201"/>
      <c r="AC1175" s="201"/>
      <c r="AD1175" s="201"/>
    </row>
    <row r="1176" spans="1:30" ht="15">
      <c r="A1176" s="209"/>
      <c r="B1176" s="209"/>
      <c r="C1176" s="201"/>
      <c r="D1176" s="201"/>
      <c r="E1176" s="201"/>
      <c r="F1176" s="201"/>
      <c r="G1176" s="201"/>
      <c r="H1176" s="210"/>
      <c r="I1176" s="201"/>
      <c r="J1176" s="201"/>
      <c r="K1176" s="201"/>
      <c r="L1176" s="201"/>
      <c r="M1176" s="201"/>
      <c r="N1176" s="201"/>
      <c r="O1176" s="201"/>
      <c r="P1176" s="201"/>
      <c r="Q1176" s="201"/>
      <c r="R1176" s="201"/>
      <c r="S1176" s="201"/>
      <c r="T1176" s="201"/>
      <c r="U1176" s="201"/>
      <c r="V1176" s="201"/>
      <c r="W1176" s="201"/>
      <c r="X1176" s="201"/>
      <c r="Y1176" s="201"/>
      <c r="Z1176" s="201"/>
      <c r="AA1176" s="201"/>
      <c r="AB1176" s="201"/>
      <c r="AC1176" s="201"/>
      <c r="AD1176" s="201"/>
    </row>
    <row r="1177" spans="1:30" ht="15">
      <c r="A1177" s="209"/>
      <c r="B1177" s="209"/>
      <c r="C1177" s="201"/>
      <c r="D1177" s="201"/>
      <c r="E1177" s="201"/>
      <c r="F1177" s="201"/>
      <c r="G1177" s="201"/>
      <c r="H1177" s="210"/>
      <c r="I1177" s="201"/>
      <c r="J1177" s="201"/>
      <c r="K1177" s="201"/>
      <c r="L1177" s="201"/>
      <c r="M1177" s="201"/>
      <c r="N1177" s="201"/>
      <c r="O1177" s="201"/>
      <c r="P1177" s="201"/>
      <c r="Q1177" s="201"/>
      <c r="R1177" s="201"/>
      <c r="S1177" s="201"/>
      <c r="T1177" s="201"/>
      <c r="U1177" s="201"/>
      <c r="V1177" s="201"/>
      <c r="W1177" s="201"/>
      <c r="X1177" s="201"/>
      <c r="Y1177" s="201"/>
      <c r="Z1177" s="201"/>
      <c r="AA1177" s="201"/>
      <c r="AB1177" s="201"/>
      <c r="AC1177" s="201"/>
      <c r="AD1177" s="201"/>
    </row>
    <row r="1178" spans="1:30" ht="15">
      <c r="A1178" s="209"/>
      <c r="B1178" s="209"/>
      <c r="C1178" s="201"/>
      <c r="D1178" s="201"/>
      <c r="E1178" s="201"/>
      <c r="F1178" s="201"/>
      <c r="G1178" s="201"/>
      <c r="H1178" s="210"/>
      <c r="I1178" s="201"/>
      <c r="J1178" s="201"/>
      <c r="K1178" s="201"/>
      <c r="L1178" s="201"/>
      <c r="M1178" s="201"/>
      <c r="N1178" s="201"/>
      <c r="O1178" s="201"/>
      <c r="P1178" s="201"/>
      <c r="Q1178" s="201"/>
      <c r="R1178" s="201"/>
      <c r="S1178" s="201"/>
      <c r="T1178" s="201"/>
      <c r="U1178" s="201"/>
      <c r="V1178" s="201"/>
      <c r="W1178" s="201"/>
      <c r="X1178" s="201"/>
      <c r="Y1178" s="201"/>
      <c r="Z1178" s="201"/>
      <c r="AA1178" s="201"/>
      <c r="AB1178" s="201"/>
      <c r="AC1178" s="201"/>
      <c r="AD1178" s="201"/>
    </row>
    <row r="1179" spans="1:30" ht="15">
      <c r="A1179" s="209"/>
      <c r="B1179" s="209"/>
      <c r="C1179" s="201"/>
      <c r="D1179" s="201"/>
      <c r="E1179" s="201"/>
      <c r="F1179" s="201"/>
      <c r="G1179" s="201"/>
      <c r="H1179" s="210"/>
      <c r="I1179" s="201"/>
      <c r="J1179" s="201"/>
      <c r="K1179" s="201"/>
      <c r="L1179" s="201"/>
      <c r="M1179" s="201"/>
      <c r="N1179" s="201"/>
      <c r="O1179" s="201"/>
      <c r="P1179" s="201"/>
      <c r="Q1179" s="201"/>
      <c r="R1179" s="201"/>
      <c r="S1179" s="201"/>
      <c r="T1179" s="201"/>
      <c r="U1179" s="201"/>
      <c r="V1179" s="201"/>
      <c r="W1179" s="201"/>
      <c r="X1179" s="201"/>
      <c r="Y1179" s="201"/>
      <c r="Z1179" s="201"/>
      <c r="AA1179" s="201"/>
      <c r="AB1179" s="201"/>
      <c r="AC1179" s="201"/>
      <c r="AD1179" s="201"/>
    </row>
    <row r="1180" spans="1:30" ht="15">
      <c r="A1180" s="209"/>
      <c r="B1180" s="209"/>
      <c r="C1180" s="201"/>
      <c r="D1180" s="201"/>
      <c r="E1180" s="201"/>
      <c r="F1180" s="201"/>
      <c r="G1180" s="201"/>
      <c r="H1180" s="210"/>
      <c r="I1180" s="201"/>
      <c r="J1180" s="201"/>
      <c r="K1180" s="201"/>
      <c r="L1180" s="201"/>
      <c r="M1180" s="201"/>
      <c r="N1180" s="201"/>
      <c r="O1180" s="201"/>
      <c r="P1180" s="201"/>
      <c r="Q1180" s="201"/>
      <c r="R1180" s="201"/>
      <c r="S1180" s="201"/>
      <c r="T1180" s="201"/>
      <c r="U1180" s="201"/>
      <c r="V1180" s="201"/>
      <c r="W1180" s="201"/>
      <c r="X1180" s="201"/>
      <c r="Y1180" s="201"/>
      <c r="Z1180" s="201"/>
      <c r="AA1180" s="201"/>
      <c r="AB1180" s="201"/>
      <c r="AC1180" s="201"/>
      <c r="AD1180" s="201"/>
    </row>
    <row r="1181" spans="1:30" ht="15">
      <c r="A1181" s="209"/>
      <c r="B1181" s="209"/>
      <c r="C1181" s="201"/>
      <c r="D1181" s="201"/>
      <c r="E1181" s="201"/>
      <c r="F1181" s="201"/>
      <c r="G1181" s="201"/>
      <c r="H1181" s="210"/>
      <c r="I1181" s="201"/>
      <c r="J1181" s="201"/>
      <c r="K1181" s="201"/>
      <c r="L1181" s="201"/>
      <c r="M1181" s="201"/>
      <c r="N1181" s="201"/>
      <c r="O1181" s="201"/>
      <c r="P1181" s="201"/>
      <c r="Q1181" s="201"/>
      <c r="R1181" s="201"/>
      <c r="S1181" s="201"/>
      <c r="T1181" s="201"/>
      <c r="U1181" s="201"/>
      <c r="V1181" s="201"/>
      <c r="W1181" s="201"/>
      <c r="X1181" s="201"/>
      <c r="Y1181" s="201"/>
      <c r="Z1181" s="201"/>
      <c r="AA1181" s="201"/>
      <c r="AB1181" s="201"/>
      <c r="AC1181" s="201"/>
      <c r="AD1181" s="201"/>
    </row>
    <row r="1182" spans="1:30" ht="15">
      <c r="A1182" s="209"/>
      <c r="B1182" s="209"/>
      <c r="C1182" s="201"/>
      <c r="D1182" s="201"/>
      <c r="E1182" s="201"/>
      <c r="F1182" s="201"/>
      <c r="G1182" s="201"/>
      <c r="H1182" s="210"/>
      <c r="I1182" s="201"/>
      <c r="J1182" s="201"/>
      <c r="K1182" s="201"/>
      <c r="L1182" s="201"/>
      <c r="M1182" s="201"/>
      <c r="N1182" s="201"/>
      <c r="O1182" s="201"/>
      <c r="P1182" s="201"/>
      <c r="Q1182" s="201"/>
      <c r="R1182" s="201"/>
      <c r="S1182" s="201"/>
      <c r="T1182" s="201"/>
      <c r="U1182" s="201"/>
      <c r="V1182" s="201"/>
      <c r="W1182" s="201"/>
      <c r="X1182" s="201"/>
      <c r="Y1182" s="201"/>
      <c r="Z1182" s="201"/>
      <c r="AA1182" s="201"/>
      <c r="AB1182" s="201"/>
      <c r="AC1182" s="201"/>
      <c r="AD1182" s="201"/>
    </row>
    <row r="1183" spans="1:30" ht="15">
      <c r="A1183" s="209"/>
      <c r="B1183" s="209"/>
      <c r="C1183" s="201"/>
      <c r="D1183" s="201"/>
      <c r="E1183" s="201"/>
      <c r="F1183" s="201"/>
      <c r="G1183" s="201"/>
      <c r="H1183" s="210"/>
      <c r="I1183" s="201"/>
      <c r="J1183" s="201"/>
      <c r="K1183" s="201"/>
      <c r="L1183" s="201"/>
      <c r="M1183" s="201"/>
      <c r="N1183" s="201"/>
      <c r="O1183" s="201"/>
      <c r="P1183" s="201"/>
      <c r="Q1183" s="201"/>
      <c r="R1183" s="201"/>
      <c r="S1183" s="201"/>
      <c r="T1183" s="201"/>
      <c r="U1183" s="201"/>
      <c r="V1183" s="201"/>
      <c r="W1183" s="201"/>
      <c r="X1183" s="201"/>
      <c r="Y1183" s="201"/>
      <c r="Z1183" s="201"/>
      <c r="AA1183" s="201"/>
      <c r="AB1183" s="201"/>
      <c r="AC1183" s="201"/>
      <c r="AD1183" s="201"/>
    </row>
    <row r="1184" spans="1:30" ht="15">
      <c r="A1184" s="209"/>
      <c r="B1184" s="209"/>
      <c r="C1184" s="201"/>
      <c r="D1184" s="201"/>
      <c r="E1184" s="201"/>
      <c r="F1184" s="201"/>
      <c r="G1184" s="201"/>
      <c r="H1184" s="210"/>
      <c r="I1184" s="201"/>
      <c r="J1184" s="201"/>
      <c r="K1184" s="201"/>
      <c r="L1184" s="201"/>
      <c r="M1184" s="201"/>
      <c r="N1184" s="201"/>
      <c r="O1184" s="201"/>
      <c r="P1184" s="201"/>
      <c r="Q1184" s="201"/>
      <c r="R1184" s="201"/>
      <c r="S1184" s="201"/>
      <c r="T1184" s="201"/>
      <c r="U1184" s="201"/>
      <c r="V1184" s="201"/>
      <c r="W1184" s="201"/>
      <c r="X1184" s="201"/>
      <c r="Y1184" s="201"/>
      <c r="Z1184" s="201"/>
      <c r="AA1184" s="201"/>
      <c r="AB1184" s="201"/>
      <c r="AC1184" s="201"/>
      <c r="AD1184" s="201"/>
    </row>
    <row r="1185" spans="1:30" ht="15">
      <c r="A1185" s="209"/>
      <c r="B1185" s="209"/>
      <c r="C1185" s="201"/>
      <c r="D1185" s="201"/>
      <c r="E1185" s="201"/>
      <c r="F1185" s="201"/>
      <c r="G1185" s="201"/>
      <c r="H1185" s="210"/>
      <c r="I1185" s="201"/>
      <c r="J1185" s="201"/>
      <c r="K1185" s="201"/>
      <c r="L1185" s="201"/>
      <c r="M1185" s="201"/>
      <c r="N1185" s="201"/>
      <c r="O1185" s="201"/>
      <c r="P1185" s="201"/>
      <c r="Q1185" s="201"/>
      <c r="R1185" s="201"/>
      <c r="S1185" s="201"/>
      <c r="T1185" s="201"/>
      <c r="U1185" s="201"/>
      <c r="V1185" s="201"/>
      <c r="W1185" s="201"/>
      <c r="X1185" s="201"/>
      <c r="Y1185" s="201"/>
      <c r="Z1185" s="201"/>
      <c r="AA1185" s="201"/>
      <c r="AB1185" s="201"/>
      <c r="AC1185" s="201"/>
      <c r="AD1185" s="201"/>
    </row>
    <row r="1186" spans="1:30" ht="15">
      <c r="A1186" s="209"/>
      <c r="B1186" s="209"/>
      <c r="C1186" s="201"/>
      <c r="D1186" s="201"/>
      <c r="E1186" s="201"/>
      <c r="F1186" s="201"/>
      <c r="G1186" s="201"/>
      <c r="H1186" s="210"/>
      <c r="I1186" s="201"/>
      <c r="J1186" s="201"/>
      <c r="K1186" s="201"/>
      <c r="L1186" s="201"/>
      <c r="M1186" s="201"/>
      <c r="N1186" s="201"/>
      <c r="O1186" s="201"/>
      <c r="P1186" s="201"/>
      <c r="Q1186" s="201"/>
      <c r="R1186" s="201"/>
      <c r="S1186" s="201"/>
      <c r="T1186" s="201"/>
      <c r="U1186" s="201"/>
      <c r="V1186" s="201"/>
      <c r="W1186" s="201"/>
      <c r="X1186" s="201"/>
      <c r="Y1186" s="201"/>
      <c r="Z1186" s="201"/>
      <c r="AA1186" s="201"/>
      <c r="AB1186" s="201"/>
      <c r="AC1186" s="201"/>
      <c r="AD1186" s="201"/>
    </row>
    <row r="1187" spans="1:30" ht="15">
      <c r="A1187" s="209"/>
      <c r="B1187" s="209"/>
      <c r="C1187" s="201"/>
      <c r="D1187" s="201"/>
      <c r="E1187" s="201"/>
      <c r="F1187" s="201"/>
      <c r="G1187" s="201"/>
      <c r="H1187" s="210"/>
      <c r="I1187" s="201"/>
      <c r="J1187" s="201"/>
      <c r="K1187" s="201"/>
      <c r="L1187" s="201"/>
      <c r="M1187" s="201"/>
      <c r="N1187" s="201"/>
      <c r="O1187" s="201"/>
      <c r="P1187" s="201"/>
      <c r="Q1187" s="201"/>
      <c r="R1187" s="201"/>
      <c r="S1187" s="201"/>
      <c r="T1187" s="201"/>
      <c r="U1187" s="201"/>
      <c r="V1187" s="201"/>
      <c r="W1187" s="201"/>
      <c r="X1187" s="201"/>
      <c r="Y1187" s="201"/>
      <c r="Z1187" s="201"/>
      <c r="AA1187" s="201"/>
      <c r="AB1187" s="201"/>
      <c r="AC1187" s="201"/>
      <c r="AD1187" s="201"/>
    </row>
    <row r="1188" spans="1:30" ht="15">
      <c r="A1188" s="209"/>
      <c r="B1188" s="209"/>
      <c r="C1188" s="201"/>
      <c r="D1188" s="201"/>
      <c r="E1188" s="201"/>
      <c r="F1188" s="201"/>
      <c r="G1188" s="201"/>
      <c r="H1188" s="210"/>
      <c r="I1188" s="201"/>
      <c r="J1188" s="201"/>
      <c r="K1188" s="201"/>
      <c r="L1188" s="201"/>
      <c r="M1188" s="201"/>
      <c r="N1188" s="201"/>
      <c r="O1188" s="201"/>
      <c r="P1188" s="201"/>
      <c r="Q1188" s="201"/>
      <c r="R1188" s="201"/>
      <c r="S1188" s="201"/>
      <c r="T1188" s="201"/>
      <c r="U1188" s="201"/>
      <c r="V1188" s="201"/>
      <c r="W1188" s="201"/>
      <c r="X1188" s="201"/>
      <c r="Y1188" s="201"/>
      <c r="Z1188" s="201"/>
      <c r="AA1188" s="201"/>
      <c r="AB1188" s="201"/>
      <c r="AC1188" s="201"/>
      <c r="AD1188" s="201"/>
    </row>
    <row r="1189" spans="1:30" ht="15">
      <c r="A1189" s="209"/>
      <c r="B1189" s="209"/>
      <c r="C1189" s="201"/>
      <c r="D1189" s="201"/>
      <c r="E1189" s="201"/>
      <c r="F1189" s="201"/>
      <c r="G1189" s="201"/>
      <c r="H1189" s="210"/>
      <c r="I1189" s="201"/>
      <c r="J1189" s="201"/>
      <c r="K1189" s="201"/>
      <c r="L1189" s="201"/>
      <c r="M1189" s="201"/>
      <c r="N1189" s="201"/>
      <c r="O1189" s="201"/>
      <c r="P1189" s="201"/>
      <c r="Q1189" s="201"/>
      <c r="R1189" s="201"/>
      <c r="S1189" s="201"/>
      <c r="T1189" s="201"/>
      <c r="U1189" s="201"/>
      <c r="V1189" s="201"/>
      <c r="W1189" s="201"/>
      <c r="X1189" s="201"/>
      <c r="Y1189" s="201"/>
      <c r="Z1189" s="201"/>
      <c r="AA1189" s="201"/>
      <c r="AB1189" s="201"/>
      <c r="AC1189" s="201"/>
      <c r="AD1189" s="201"/>
    </row>
    <row r="1190" spans="1:30" ht="15">
      <c r="A1190" s="209"/>
      <c r="B1190" s="209"/>
      <c r="C1190" s="201"/>
      <c r="D1190" s="201"/>
      <c r="E1190" s="201"/>
      <c r="F1190" s="201"/>
      <c r="G1190" s="201"/>
      <c r="H1190" s="210"/>
      <c r="I1190" s="201"/>
      <c r="J1190" s="201"/>
      <c r="K1190" s="201"/>
      <c r="L1190" s="201"/>
      <c r="M1190" s="201"/>
      <c r="N1190" s="201"/>
      <c r="O1190" s="201"/>
      <c r="P1190" s="201"/>
      <c r="Q1190" s="201"/>
      <c r="R1190" s="201"/>
      <c r="S1190" s="201"/>
      <c r="T1190" s="201"/>
      <c r="U1190" s="201"/>
      <c r="V1190" s="201"/>
      <c r="W1190" s="201"/>
      <c r="X1190" s="201"/>
      <c r="Y1190" s="201"/>
      <c r="Z1190" s="201"/>
      <c r="AA1190" s="201"/>
      <c r="AB1190" s="201"/>
      <c r="AC1190" s="201"/>
      <c r="AD1190" s="201"/>
    </row>
    <row r="1191" spans="1:30" ht="15">
      <c r="A1191" s="209"/>
      <c r="B1191" s="209"/>
      <c r="C1191" s="201"/>
      <c r="D1191" s="201"/>
      <c r="E1191" s="201"/>
      <c r="F1191" s="201"/>
      <c r="G1191" s="201"/>
      <c r="H1191" s="210"/>
      <c r="I1191" s="201"/>
      <c r="J1191" s="201"/>
      <c r="K1191" s="201"/>
      <c r="L1191" s="201"/>
      <c r="M1191" s="201"/>
      <c r="N1191" s="201"/>
      <c r="O1191" s="201"/>
      <c r="P1191" s="201"/>
      <c r="Q1191" s="201"/>
      <c r="R1191" s="201"/>
      <c r="S1191" s="201"/>
      <c r="T1191" s="201"/>
      <c r="U1191" s="201"/>
      <c r="V1191" s="201"/>
      <c r="W1191" s="201"/>
      <c r="X1191" s="201"/>
      <c r="Y1191" s="201"/>
      <c r="Z1191" s="201"/>
      <c r="AA1191" s="201"/>
      <c r="AB1191" s="201"/>
      <c r="AC1191" s="201"/>
      <c r="AD1191" s="201"/>
    </row>
    <row r="1192" spans="1:30" ht="15">
      <c r="A1192" s="209"/>
      <c r="B1192" s="209"/>
      <c r="C1192" s="201"/>
      <c r="D1192" s="201"/>
      <c r="E1192" s="201"/>
      <c r="F1192" s="201"/>
      <c r="G1192" s="201"/>
      <c r="H1192" s="210"/>
      <c r="I1192" s="201"/>
      <c r="J1192" s="201"/>
      <c r="K1192" s="201"/>
      <c r="L1192" s="201"/>
      <c r="M1192" s="201"/>
      <c r="N1192" s="201"/>
      <c r="O1192" s="201"/>
      <c r="P1192" s="201"/>
      <c r="Q1192" s="201"/>
      <c r="R1192" s="201"/>
      <c r="S1192" s="201"/>
      <c r="T1192" s="201"/>
      <c r="U1192" s="201"/>
      <c r="V1192" s="201"/>
      <c r="W1192" s="201"/>
      <c r="X1192" s="201"/>
      <c r="Y1192" s="201"/>
      <c r="Z1192" s="201"/>
      <c r="AA1192" s="201"/>
      <c r="AB1192" s="201"/>
      <c r="AC1192" s="201"/>
      <c r="AD1192" s="201"/>
    </row>
    <row r="1193" spans="1:30" ht="15">
      <c r="A1193" s="209"/>
      <c r="B1193" s="209"/>
      <c r="C1193" s="201"/>
      <c r="D1193" s="201"/>
      <c r="E1193" s="201"/>
      <c r="F1193" s="201"/>
      <c r="G1193" s="201"/>
      <c r="H1193" s="210"/>
      <c r="I1193" s="201"/>
      <c r="J1193" s="201"/>
      <c r="K1193" s="201"/>
      <c r="L1193" s="201"/>
      <c r="M1193" s="201"/>
      <c r="N1193" s="201"/>
      <c r="O1193" s="201"/>
      <c r="P1193" s="201"/>
      <c r="Q1193" s="201"/>
      <c r="R1193" s="201"/>
      <c r="S1193" s="201"/>
      <c r="T1193" s="201"/>
      <c r="U1193" s="201"/>
      <c r="V1193" s="201"/>
      <c r="W1193" s="201"/>
      <c r="X1193" s="201"/>
      <c r="Y1193" s="201"/>
      <c r="Z1193" s="201"/>
      <c r="AA1193" s="201"/>
      <c r="AB1193" s="201"/>
      <c r="AC1193" s="201"/>
      <c r="AD1193" s="201"/>
    </row>
    <row r="1194" spans="1:30" ht="15">
      <c r="A1194" s="209"/>
      <c r="B1194" s="209"/>
      <c r="C1194" s="201"/>
      <c r="D1194" s="201"/>
      <c r="E1194" s="201"/>
      <c r="F1194" s="201"/>
      <c r="G1194" s="201"/>
      <c r="H1194" s="210"/>
      <c r="I1194" s="201"/>
      <c r="J1194" s="201"/>
      <c r="K1194" s="201"/>
      <c r="L1194" s="201"/>
      <c r="M1194" s="201"/>
      <c r="N1194" s="201"/>
      <c r="O1194" s="201"/>
      <c r="P1194" s="201"/>
      <c r="Q1194" s="201"/>
      <c r="R1194" s="201"/>
      <c r="S1194" s="201"/>
      <c r="T1194" s="201"/>
      <c r="U1194" s="201"/>
      <c r="V1194" s="201"/>
      <c r="W1194" s="201"/>
      <c r="X1194" s="201"/>
      <c r="Y1194" s="201"/>
      <c r="Z1194" s="201"/>
      <c r="AA1194" s="201"/>
      <c r="AB1194" s="201"/>
      <c r="AC1194" s="201"/>
      <c r="AD1194" s="201"/>
    </row>
    <row r="1195" spans="1:30" ht="15">
      <c r="A1195" s="209"/>
      <c r="B1195" s="209"/>
      <c r="C1195" s="201"/>
      <c r="D1195" s="201"/>
      <c r="E1195" s="201"/>
      <c r="F1195" s="201"/>
      <c r="G1195" s="201"/>
      <c r="H1195" s="210"/>
      <c r="I1195" s="201"/>
      <c r="J1195" s="201"/>
      <c r="K1195" s="201"/>
      <c r="L1195" s="201"/>
      <c r="M1195" s="201"/>
      <c r="N1195" s="201"/>
      <c r="O1195" s="201"/>
      <c r="P1195" s="201"/>
      <c r="Q1195" s="201"/>
      <c r="R1195" s="201"/>
      <c r="S1195" s="201"/>
      <c r="T1195" s="201"/>
      <c r="U1195" s="201"/>
      <c r="V1195" s="201"/>
      <c r="W1195" s="201"/>
      <c r="X1195" s="201"/>
      <c r="Y1195" s="201"/>
      <c r="Z1195" s="201"/>
      <c r="AA1195" s="201"/>
      <c r="AB1195" s="201"/>
      <c r="AC1195" s="201"/>
      <c r="AD1195" s="201"/>
    </row>
    <row r="1196" spans="1:30" ht="15">
      <c r="A1196" s="209"/>
      <c r="B1196" s="209"/>
      <c r="C1196" s="201"/>
      <c r="D1196" s="201"/>
      <c r="E1196" s="201"/>
      <c r="F1196" s="201"/>
      <c r="G1196" s="201"/>
      <c r="H1196" s="210"/>
      <c r="I1196" s="201"/>
      <c r="J1196" s="201"/>
      <c r="K1196" s="201"/>
      <c r="L1196" s="201"/>
      <c r="M1196" s="201"/>
      <c r="N1196" s="201"/>
      <c r="O1196" s="201"/>
      <c r="P1196" s="201"/>
      <c r="Q1196" s="201"/>
      <c r="R1196" s="201"/>
      <c r="S1196" s="201"/>
      <c r="T1196" s="201"/>
      <c r="U1196" s="201"/>
      <c r="V1196" s="201"/>
      <c r="W1196" s="201"/>
      <c r="X1196" s="201"/>
      <c r="Y1196" s="201"/>
      <c r="Z1196" s="201"/>
      <c r="AA1196" s="201"/>
      <c r="AB1196" s="201"/>
      <c r="AC1196" s="201"/>
      <c r="AD1196" s="201"/>
    </row>
    <row r="1197" spans="1:30" ht="15">
      <c r="A1197" s="209"/>
      <c r="B1197" s="209"/>
      <c r="C1197" s="201"/>
      <c r="D1197" s="201"/>
      <c r="E1197" s="201"/>
      <c r="F1197" s="201"/>
      <c r="G1197" s="201"/>
      <c r="H1197" s="210"/>
      <c r="I1197" s="201"/>
      <c r="J1197" s="201"/>
      <c r="K1197" s="201"/>
      <c r="L1197" s="201"/>
      <c r="M1197" s="201"/>
      <c r="N1197" s="201"/>
      <c r="O1197" s="201"/>
      <c r="P1197" s="201"/>
      <c r="Q1197" s="201"/>
      <c r="R1197" s="201"/>
      <c r="S1197" s="201"/>
      <c r="T1197" s="201"/>
      <c r="U1197" s="201"/>
      <c r="V1197" s="201"/>
      <c r="W1197" s="201"/>
      <c r="X1197" s="201"/>
      <c r="Y1197" s="201"/>
      <c r="Z1197" s="201"/>
      <c r="AA1197" s="201"/>
      <c r="AB1197" s="201"/>
      <c r="AC1197" s="201"/>
      <c r="AD1197" s="201"/>
    </row>
    <row r="1198" spans="1:30" ht="15">
      <c r="A1198" s="209"/>
      <c r="B1198" s="209"/>
      <c r="C1198" s="201"/>
      <c r="D1198" s="201"/>
      <c r="E1198" s="201"/>
      <c r="F1198" s="201"/>
      <c r="G1198" s="201"/>
      <c r="H1198" s="210"/>
      <c r="I1198" s="201"/>
      <c r="J1198" s="201"/>
      <c r="K1198" s="201"/>
      <c r="L1198" s="201"/>
      <c r="M1198" s="201"/>
      <c r="N1198" s="201"/>
      <c r="O1198" s="201"/>
      <c r="P1198" s="201"/>
      <c r="Q1198" s="201"/>
      <c r="R1198" s="201"/>
      <c r="S1198" s="201"/>
      <c r="T1198" s="201"/>
      <c r="U1198" s="201"/>
      <c r="V1198" s="201"/>
      <c r="W1198" s="201"/>
      <c r="X1198" s="201"/>
      <c r="Y1198" s="201"/>
      <c r="Z1198" s="201"/>
      <c r="AA1198" s="201"/>
      <c r="AB1198" s="201"/>
      <c r="AC1198" s="201"/>
      <c r="AD1198" s="201"/>
    </row>
    <row r="1199" spans="1:30" ht="15">
      <c r="A1199" s="209"/>
      <c r="B1199" s="209"/>
      <c r="C1199" s="201"/>
      <c r="D1199" s="201"/>
      <c r="E1199" s="201"/>
      <c r="F1199" s="201"/>
      <c r="G1199" s="201"/>
      <c r="H1199" s="210"/>
      <c r="I1199" s="201"/>
      <c r="J1199" s="201"/>
      <c r="K1199" s="201"/>
      <c r="L1199" s="201"/>
      <c r="M1199" s="201"/>
      <c r="N1199" s="201"/>
      <c r="O1199" s="201"/>
      <c r="P1199" s="201"/>
      <c r="Q1199" s="201"/>
      <c r="R1199" s="201"/>
      <c r="S1199" s="201"/>
      <c r="T1199" s="201"/>
      <c r="U1199" s="201"/>
      <c r="V1199" s="201"/>
      <c r="W1199" s="201"/>
      <c r="X1199" s="201"/>
      <c r="Y1199" s="201"/>
      <c r="Z1199" s="201"/>
      <c r="AA1199" s="201"/>
      <c r="AB1199" s="201"/>
      <c r="AC1199" s="201"/>
      <c r="AD1199" s="201"/>
    </row>
    <row r="1200" spans="1:30" ht="15">
      <c r="A1200" s="209"/>
      <c r="B1200" s="209"/>
      <c r="C1200" s="201"/>
      <c r="D1200" s="201"/>
      <c r="E1200" s="201"/>
      <c r="F1200" s="201"/>
      <c r="G1200" s="201"/>
      <c r="H1200" s="210"/>
      <c r="I1200" s="201"/>
      <c r="J1200" s="201"/>
      <c r="K1200" s="201"/>
      <c r="L1200" s="201"/>
      <c r="M1200" s="201"/>
      <c r="N1200" s="201"/>
      <c r="O1200" s="201"/>
      <c r="P1200" s="201"/>
      <c r="Q1200" s="201"/>
      <c r="R1200" s="201"/>
      <c r="S1200" s="201"/>
      <c r="T1200" s="201"/>
      <c r="U1200" s="201"/>
      <c r="V1200" s="201"/>
      <c r="W1200" s="201"/>
      <c r="X1200" s="201"/>
      <c r="Y1200" s="201"/>
      <c r="Z1200" s="201"/>
      <c r="AA1200" s="201"/>
      <c r="AB1200" s="201"/>
      <c r="AC1200" s="201"/>
      <c r="AD1200" s="201"/>
    </row>
    <row r="1201" spans="1:30" ht="15">
      <c r="A1201" s="209"/>
      <c r="B1201" s="209"/>
      <c r="C1201" s="201"/>
      <c r="D1201" s="201"/>
      <c r="E1201" s="201"/>
      <c r="F1201" s="201"/>
      <c r="G1201" s="201"/>
      <c r="H1201" s="210"/>
      <c r="I1201" s="201"/>
      <c r="J1201" s="201"/>
      <c r="K1201" s="201"/>
      <c r="L1201" s="201"/>
      <c r="M1201" s="201"/>
      <c r="N1201" s="201"/>
      <c r="O1201" s="201"/>
      <c r="P1201" s="201"/>
      <c r="Q1201" s="201"/>
      <c r="R1201" s="201"/>
      <c r="S1201" s="201"/>
      <c r="T1201" s="201"/>
      <c r="U1201" s="201"/>
      <c r="V1201" s="201"/>
      <c r="W1201" s="201"/>
      <c r="X1201" s="201"/>
      <c r="Y1201" s="201"/>
      <c r="Z1201" s="201"/>
      <c r="AA1201" s="201"/>
      <c r="AB1201" s="201"/>
      <c r="AC1201" s="201"/>
      <c r="AD1201" s="201"/>
    </row>
    <row r="1202" spans="1:30" ht="15">
      <c r="A1202" s="209"/>
      <c r="B1202" s="209"/>
      <c r="C1202" s="201"/>
      <c r="D1202" s="201"/>
      <c r="E1202" s="201"/>
      <c r="F1202" s="201"/>
      <c r="G1202" s="201"/>
      <c r="H1202" s="210"/>
      <c r="I1202" s="201"/>
      <c r="J1202" s="201"/>
      <c r="K1202" s="201"/>
      <c r="L1202" s="201"/>
      <c r="M1202" s="201"/>
      <c r="N1202" s="201"/>
      <c r="O1202" s="201"/>
      <c r="P1202" s="201"/>
      <c r="Q1202" s="201"/>
      <c r="R1202" s="201"/>
      <c r="S1202" s="201"/>
      <c r="T1202" s="201"/>
      <c r="U1202" s="201"/>
      <c r="V1202" s="201"/>
      <c r="W1202" s="201"/>
      <c r="X1202" s="201"/>
      <c r="Y1202" s="201"/>
      <c r="Z1202" s="201"/>
      <c r="AA1202" s="201"/>
      <c r="AB1202" s="201"/>
      <c r="AC1202" s="201"/>
      <c r="AD1202" s="201"/>
    </row>
    <row r="1203" spans="1:30" ht="15">
      <c r="A1203" s="209"/>
      <c r="B1203" s="209"/>
      <c r="C1203" s="201"/>
      <c r="D1203" s="201"/>
      <c r="E1203" s="201"/>
      <c r="F1203" s="201"/>
      <c r="G1203" s="201"/>
      <c r="H1203" s="210"/>
      <c r="I1203" s="201"/>
      <c r="J1203" s="201"/>
      <c r="K1203" s="201"/>
      <c r="L1203" s="201"/>
      <c r="M1203" s="201"/>
      <c r="N1203" s="201"/>
      <c r="O1203" s="201"/>
      <c r="P1203" s="201"/>
      <c r="Q1203" s="201"/>
      <c r="R1203" s="201"/>
      <c r="S1203" s="201"/>
      <c r="T1203" s="201"/>
      <c r="U1203" s="201"/>
      <c r="V1203" s="201"/>
      <c r="W1203" s="201"/>
      <c r="X1203" s="201"/>
      <c r="Y1203" s="201"/>
      <c r="Z1203" s="201"/>
      <c r="AA1203" s="201"/>
      <c r="AB1203" s="201"/>
      <c r="AC1203" s="201"/>
      <c r="AD1203" s="201"/>
    </row>
    <row r="1204" spans="1:30" ht="15">
      <c r="A1204" s="209"/>
      <c r="B1204" s="209"/>
      <c r="C1204" s="201"/>
      <c r="D1204" s="201"/>
      <c r="E1204" s="201"/>
      <c r="F1204" s="201"/>
      <c r="G1204" s="201"/>
      <c r="H1204" s="210"/>
      <c r="I1204" s="201"/>
      <c r="J1204" s="201"/>
      <c r="K1204" s="201"/>
      <c r="L1204" s="201"/>
      <c r="M1204" s="201"/>
      <c r="N1204" s="201"/>
      <c r="O1204" s="201"/>
      <c r="P1204" s="201"/>
      <c r="Q1204" s="201"/>
      <c r="R1204" s="201"/>
      <c r="S1204" s="201"/>
      <c r="T1204" s="201"/>
      <c r="U1204" s="201"/>
      <c r="V1204" s="201"/>
      <c r="W1204" s="201"/>
      <c r="X1204" s="201"/>
      <c r="Y1204" s="201"/>
      <c r="Z1204" s="201"/>
      <c r="AA1204" s="201"/>
      <c r="AB1204" s="201"/>
      <c r="AC1204" s="201"/>
      <c r="AD1204" s="201"/>
    </row>
    <row r="1205" spans="1:30" ht="15">
      <c r="A1205" s="209"/>
      <c r="B1205" s="209"/>
      <c r="C1205" s="201"/>
      <c r="D1205" s="201"/>
      <c r="E1205" s="201"/>
      <c r="F1205" s="201"/>
      <c r="G1205" s="201"/>
      <c r="H1205" s="210"/>
      <c r="I1205" s="201"/>
      <c r="J1205" s="201"/>
      <c r="K1205" s="201"/>
      <c r="L1205" s="201"/>
      <c r="M1205" s="201"/>
      <c r="N1205" s="201"/>
      <c r="O1205" s="201"/>
      <c r="P1205" s="201"/>
      <c r="Q1205" s="201"/>
      <c r="R1205" s="201"/>
      <c r="S1205" s="201"/>
      <c r="T1205" s="201"/>
      <c r="U1205" s="201"/>
      <c r="V1205" s="201"/>
      <c r="W1205" s="201"/>
      <c r="X1205" s="201"/>
      <c r="Y1205" s="201"/>
      <c r="Z1205" s="201"/>
      <c r="AA1205" s="201"/>
      <c r="AB1205" s="201"/>
      <c r="AC1205" s="201"/>
      <c r="AD1205" s="201"/>
    </row>
    <row r="1206" spans="1:30" ht="15">
      <c r="A1206" s="209"/>
      <c r="B1206" s="209"/>
      <c r="C1206" s="201"/>
      <c r="D1206" s="201"/>
      <c r="E1206" s="201"/>
      <c r="F1206" s="201"/>
      <c r="G1206" s="201"/>
      <c r="H1206" s="210"/>
      <c r="I1206" s="201"/>
      <c r="J1206" s="201"/>
      <c r="K1206" s="201"/>
      <c r="L1206" s="201"/>
      <c r="M1206" s="201"/>
      <c r="N1206" s="201"/>
      <c r="O1206" s="201"/>
      <c r="P1206" s="201"/>
      <c r="Q1206" s="201"/>
      <c r="R1206" s="201"/>
      <c r="S1206" s="201"/>
      <c r="T1206" s="201"/>
      <c r="U1206" s="201"/>
      <c r="V1206" s="201"/>
      <c r="W1206" s="201"/>
      <c r="X1206" s="201"/>
      <c r="Y1206" s="201"/>
      <c r="Z1206" s="201"/>
      <c r="AA1206" s="201"/>
      <c r="AB1206" s="201"/>
      <c r="AC1206" s="201"/>
      <c r="AD1206" s="201"/>
    </row>
    <row r="1207" spans="1:30" ht="15">
      <c r="A1207" s="209"/>
      <c r="B1207" s="209"/>
      <c r="C1207" s="201"/>
      <c r="D1207" s="201"/>
      <c r="E1207" s="201"/>
      <c r="F1207" s="201"/>
      <c r="G1207" s="201"/>
      <c r="H1207" s="210"/>
      <c r="I1207" s="201"/>
      <c r="J1207" s="201"/>
      <c r="K1207" s="201"/>
      <c r="L1207" s="201"/>
      <c r="M1207" s="201"/>
      <c r="N1207" s="201"/>
      <c r="O1207" s="201"/>
      <c r="P1207" s="201"/>
      <c r="Q1207" s="201"/>
      <c r="R1207" s="201"/>
      <c r="S1207" s="201"/>
      <c r="T1207" s="201"/>
      <c r="U1207" s="201"/>
      <c r="V1207" s="201"/>
      <c r="W1207" s="201"/>
      <c r="X1207" s="201"/>
      <c r="Y1207" s="201"/>
      <c r="Z1207" s="201"/>
      <c r="AA1207" s="201"/>
      <c r="AB1207" s="201"/>
      <c r="AC1207" s="201"/>
      <c r="AD1207" s="201"/>
    </row>
    <row r="1208" spans="1:30" ht="15">
      <c r="A1208" s="209"/>
      <c r="B1208" s="209"/>
      <c r="C1208" s="201"/>
      <c r="D1208" s="201"/>
      <c r="E1208" s="201"/>
      <c r="F1208" s="201"/>
      <c r="G1208" s="201"/>
      <c r="H1208" s="210"/>
      <c r="I1208" s="201"/>
      <c r="J1208" s="201"/>
      <c r="K1208" s="201"/>
      <c r="L1208" s="201"/>
      <c r="M1208" s="201"/>
      <c r="N1208" s="201"/>
      <c r="O1208" s="201"/>
      <c r="P1208" s="201"/>
      <c r="Q1208" s="201"/>
      <c r="R1208" s="201"/>
      <c r="S1208" s="201"/>
      <c r="T1208" s="201"/>
      <c r="U1208" s="201"/>
      <c r="V1208" s="201"/>
      <c r="W1208" s="201"/>
      <c r="X1208" s="201"/>
      <c r="Y1208" s="201"/>
      <c r="Z1208" s="201"/>
      <c r="AA1208" s="201"/>
      <c r="AB1208" s="201"/>
      <c r="AC1208" s="201"/>
      <c r="AD1208" s="201"/>
    </row>
    <row r="1209" spans="1:30" ht="15">
      <c r="A1209" s="209"/>
      <c r="B1209" s="209"/>
      <c r="C1209" s="201"/>
      <c r="D1209" s="201"/>
      <c r="E1209" s="201"/>
      <c r="F1209" s="201"/>
      <c r="G1209" s="201"/>
      <c r="H1209" s="210"/>
      <c r="I1209" s="201"/>
      <c r="J1209" s="201"/>
      <c r="K1209" s="201"/>
      <c r="L1209" s="201"/>
      <c r="M1209" s="201"/>
      <c r="N1209" s="201"/>
      <c r="O1209" s="201"/>
      <c r="P1209" s="201"/>
      <c r="Q1209" s="201"/>
      <c r="R1209" s="201"/>
      <c r="S1209" s="201"/>
      <c r="T1209" s="201"/>
      <c r="U1209" s="201"/>
      <c r="V1209" s="201"/>
      <c r="W1209" s="201"/>
      <c r="X1209" s="201"/>
      <c r="Y1209" s="201"/>
      <c r="Z1209" s="201"/>
      <c r="AA1209" s="201"/>
      <c r="AB1209" s="201"/>
      <c r="AC1209" s="201"/>
      <c r="AD1209" s="201"/>
    </row>
    <row r="1210" spans="1:30" ht="15">
      <c r="A1210" s="209"/>
      <c r="B1210" s="209"/>
      <c r="C1210" s="201"/>
      <c r="D1210" s="201"/>
      <c r="E1210" s="201"/>
      <c r="F1210" s="201"/>
      <c r="G1210" s="201"/>
      <c r="H1210" s="210"/>
      <c r="I1210" s="201"/>
      <c r="J1210" s="201"/>
      <c r="K1210" s="201"/>
      <c r="L1210" s="201"/>
      <c r="M1210" s="201"/>
      <c r="N1210" s="201"/>
      <c r="O1210" s="201"/>
      <c r="P1210" s="201"/>
      <c r="Q1210" s="201"/>
      <c r="R1210" s="201"/>
      <c r="S1210" s="201"/>
      <c r="T1210" s="201"/>
      <c r="U1210" s="201"/>
      <c r="V1210" s="201"/>
      <c r="W1210" s="201"/>
      <c r="X1210" s="201"/>
      <c r="Y1210" s="201"/>
      <c r="Z1210" s="201"/>
      <c r="AA1210" s="201"/>
      <c r="AB1210" s="201"/>
      <c r="AC1210" s="201"/>
      <c r="AD1210" s="201"/>
    </row>
    <row r="1211" spans="1:30" ht="15">
      <c r="A1211" s="209"/>
      <c r="B1211" s="209"/>
      <c r="C1211" s="201"/>
      <c r="D1211" s="201"/>
      <c r="E1211" s="201"/>
      <c r="F1211" s="201"/>
      <c r="G1211" s="201"/>
      <c r="H1211" s="210"/>
      <c r="I1211" s="201"/>
      <c r="J1211" s="201"/>
      <c r="K1211" s="201"/>
      <c r="L1211" s="201"/>
      <c r="M1211" s="201"/>
      <c r="N1211" s="201"/>
      <c r="O1211" s="201"/>
      <c r="P1211" s="201"/>
      <c r="Q1211" s="201"/>
      <c r="R1211" s="201"/>
      <c r="S1211" s="201"/>
      <c r="T1211" s="201"/>
      <c r="U1211" s="201"/>
      <c r="V1211" s="201"/>
      <c r="W1211" s="201"/>
      <c r="X1211" s="201"/>
      <c r="Y1211" s="201"/>
      <c r="Z1211" s="201"/>
      <c r="AA1211" s="201"/>
      <c r="AB1211" s="201"/>
      <c r="AC1211" s="201"/>
      <c r="AD1211" s="201"/>
    </row>
    <row r="1212" spans="1:30" ht="15">
      <c r="A1212" s="209"/>
      <c r="B1212" s="209"/>
      <c r="C1212" s="201"/>
      <c r="D1212" s="201"/>
      <c r="E1212" s="201"/>
      <c r="F1212" s="201"/>
      <c r="G1212" s="201"/>
      <c r="H1212" s="210"/>
      <c r="I1212" s="201"/>
      <c r="J1212" s="201"/>
      <c r="K1212" s="201"/>
      <c r="L1212" s="201"/>
      <c r="M1212" s="201"/>
      <c r="N1212" s="201"/>
      <c r="O1212" s="201"/>
      <c r="P1212" s="201"/>
      <c r="Q1212" s="201"/>
      <c r="R1212" s="201"/>
      <c r="S1212" s="201"/>
      <c r="T1212" s="201"/>
      <c r="U1212" s="201"/>
      <c r="V1212" s="201"/>
      <c r="W1212" s="201"/>
      <c r="X1212" s="201"/>
      <c r="Y1212" s="201"/>
      <c r="Z1212" s="201"/>
      <c r="AA1212" s="201"/>
      <c r="AB1212" s="201"/>
      <c r="AC1212" s="201"/>
      <c r="AD1212" s="201"/>
    </row>
    <row r="1213" spans="1:30" ht="15">
      <c r="A1213" s="209"/>
      <c r="B1213" s="209"/>
      <c r="C1213" s="201"/>
      <c r="D1213" s="201"/>
      <c r="E1213" s="201"/>
      <c r="F1213" s="201"/>
      <c r="G1213" s="201"/>
      <c r="H1213" s="210"/>
      <c r="I1213" s="201"/>
      <c r="J1213" s="201"/>
      <c r="K1213" s="201"/>
      <c r="L1213" s="201"/>
      <c r="M1213" s="201"/>
      <c r="N1213" s="201"/>
      <c r="O1213" s="201"/>
      <c r="P1213" s="201"/>
      <c r="Q1213" s="201"/>
      <c r="R1213" s="201"/>
      <c r="S1213" s="201"/>
      <c r="T1213" s="201"/>
      <c r="U1213" s="201"/>
      <c r="V1213" s="201"/>
      <c r="W1213" s="201"/>
      <c r="X1213" s="201"/>
      <c r="Y1213" s="201"/>
      <c r="Z1213" s="201"/>
      <c r="AA1213" s="201"/>
      <c r="AB1213" s="201"/>
      <c r="AC1213" s="201"/>
      <c r="AD1213" s="201"/>
    </row>
    <row r="1214" spans="1:30" ht="15">
      <c r="A1214" s="209"/>
      <c r="B1214" s="209"/>
      <c r="C1214" s="201"/>
      <c r="D1214" s="201"/>
      <c r="E1214" s="201"/>
      <c r="F1214" s="201"/>
      <c r="G1214" s="201"/>
      <c r="H1214" s="210"/>
      <c r="I1214" s="201"/>
      <c r="J1214" s="201"/>
      <c r="K1214" s="201"/>
      <c r="L1214" s="201"/>
      <c r="M1214" s="201"/>
      <c r="N1214" s="201"/>
      <c r="O1214" s="201"/>
      <c r="P1214" s="201"/>
      <c r="Q1214" s="201"/>
      <c r="R1214" s="201"/>
      <c r="S1214" s="201"/>
      <c r="T1214" s="201"/>
      <c r="U1214" s="201"/>
      <c r="V1214" s="201"/>
      <c r="W1214" s="201"/>
      <c r="X1214" s="201"/>
      <c r="Y1214" s="201"/>
      <c r="Z1214" s="201"/>
      <c r="AA1214" s="201"/>
      <c r="AB1214" s="201"/>
      <c r="AC1214" s="201"/>
      <c r="AD1214" s="201"/>
    </row>
    <row r="1215" spans="1:30" ht="15">
      <c r="A1215" s="209"/>
      <c r="B1215" s="209"/>
      <c r="C1215" s="201"/>
      <c r="D1215" s="201"/>
      <c r="E1215" s="201"/>
      <c r="F1215" s="201"/>
      <c r="G1215" s="201"/>
      <c r="H1215" s="210"/>
      <c r="I1215" s="201"/>
      <c r="J1215" s="201"/>
      <c r="K1215" s="201"/>
      <c r="L1215" s="201"/>
      <c r="M1215" s="201"/>
      <c r="N1215" s="201"/>
      <c r="O1215" s="201"/>
      <c r="P1215" s="201"/>
      <c r="Q1215" s="201"/>
      <c r="R1215" s="201"/>
      <c r="S1215" s="201"/>
      <c r="T1215" s="201"/>
      <c r="U1215" s="201"/>
      <c r="V1215" s="201"/>
      <c r="W1215" s="201"/>
      <c r="X1215" s="201"/>
      <c r="Y1215" s="201"/>
      <c r="Z1215" s="201"/>
      <c r="AA1215" s="201"/>
      <c r="AB1215" s="201"/>
      <c r="AC1215" s="201"/>
      <c r="AD1215" s="201"/>
    </row>
    <row r="1216" spans="1:30" ht="15">
      <c r="A1216" s="209"/>
      <c r="B1216" s="209"/>
      <c r="C1216" s="201"/>
      <c r="D1216" s="201"/>
      <c r="E1216" s="201"/>
      <c r="F1216" s="201"/>
      <c r="G1216" s="201"/>
      <c r="H1216" s="210"/>
      <c r="I1216" s="201"/>
      <c r="J1216" s="201"/>
      <c r="K1216" s="201"/>
      <c r="L1216" s="201"/>
      <c r="M1216" s="201"/>
      <c r="N1216" s="201"/>
      <c r="O1216" s="201"/>
      <c r="P1216" s="201"/>
      <c r="Q1216" s="201"/>
      <c r="R1216" s="201"/>
      <c r="S1216" s="201"/>
      <c r="T1216" s="201"/>
      <c r="U1216" s="201"/>
      <c r="V1216" s="201"/>
      <c r="W1216" s="201"/>
      <c r="X1216" s="201"/>
      <c r="Y1216" s="201"/>
      <c r="Z1216" s="201"/>
      <c r="AA1216" s="201"/>
      <c r="AB1216" s="201"/>
      <c r="AC1216" s="201"/>
      <c r="AD1216" s="201"/>
    </row>
    <row r="1217" spans="1:30" ht="15">
      <c r="A1217" s="209"/>
      <c r="B1217" s="209"/>
      <c r="C1217" s="201"/>
      <c r="D1217" s="201"/>
      <c r="E1217" s="201"/>
      <c r="F1217" s="201"/>
      <c r="G1217" s="201"/>
      <c r="H1217" s="210"/>
      <c r="I1217" s="201"/>
      <c r="J1217" s="201"/>
      <c r="K1217" s="201"/>
      <c r="L1217" s="201"/>
      <c r="M1217" s="201"/>
      <c r="N1217" s="201"/>
      <c r="O1217" s="201"/>
      <c r="P1217" s="201"/>
      <c r="Q1217" s="201"/>
      <c r="R1217" s="201"/>
      <c r="S1217" s="201"/>
      <c r="T1217" s="201"/>
      <c r="U1217" s="201"/>
      <c r="V1217" s="201"/>
      <c r="W1217" s="201"/>
      <c r="X1217" s="201"/>
      <c r="Y1217" s="201"/>
      <c r="Z1217" s="201"/>
      <c r="AA1217" s="201"/>
      <c r="AB1217" s="201"/>
      <c r="AC1217" s="201"/>
      <c r="AD1217" s="201"/>
    </row>
    <row r="1218" spans="1:30" ht="15">
      <c r="A1218" s="209"/>
      <c r="B1218" s="209"/>
      <c r="C1218" s="201"/>
      <c r="D1218" s="201"/>
      <c r="E1218" s="201"/>
      <c r="F1218" s="201"/>
      <c r="G1218" s="201"/>
      <c r="H1218" s="210"/>
      <c r="I1218" s="201"/>
      <c r="J1218" s="201"/>
      <c r="K1218" s="201"/>
      <c r="L1218" s="201"/>
      <c r="M1218" s="201"/>
      <c r="N1218" s="201"/>
      <c r="O1218" s="201"/>
      <c r="P1218" s="201"/>
      <c r="Q1218" s="201"/>
      <c r="R1218" s="201"/>
      <c r="S1218" s="201"/>
      <c r="T1218" s="201"/>
      <c r="U1218" s="201"/>
      <c r="V1218" s="201"/>
      <c r="W1218" s="201"/>
      <c r="X1218" s="201"/>
      <c r="Y1218" s="201"/>
      <c r="Z1218" s="201"/>
      <c r="AA1218" s="201"/>
      <c r="AB1218" s="201"/>
      <c r="AC1218" s="201"/>
      <c r="AD1218" s="201"/>
    </row>
    <row r="1219" spans="1:30" ht="15">
      <c r="A1219" s="209"/>
      <c r="B1219" s="209"/>
      <c r="C1219" s="201"/>
      <c r="D1219" s="201"/>
      <c r="E1219" s="201"/>
      <c r="F1219" s="201"/>
      <c r="G1219" s="201"/>
      <c r="H1219" s="210"/>
      <c r="I1219" s="201"/>
      <c r="J1219" s="201"/>
      <c r="K1219" s="201"/>
      <c r="L1219" s="201"/>
      <c r="M1219" s="201"/>
      <c r="N1219" s="201"/>
      <c r="O1219" s="201"/>
      <c r="P1219" s="201"/>
      <c r="Q1219" s="201"/>
      <c r="R1219" s="201"/>
      <c r="S1219" s="201"/>
      <c r="T1219" s="201"/>
      <c r="U1219" s="201"/>
      <c r="V1219" s="201"/>
      <c r="W1219" s="201"/>
      <c r="X1219" s="201"/>
      <c r="Y1219" s="201"/>
      <c r="Z1219" s="201"/>
      <c r="AA1219" s="201"/>
      <c r="AB1219" s="201"/>
      <c r="AC1219" s="201"/>
      <c r="AD1219" s="201"/>
    </row>
    <row r="1220" spans="1:30" ht="15">
      <c r="A1220" s="209"/>
      <c r="B1220" s="209"/>
      <c r="C1220" s="201"/>
      <c r="D1220" s="201"/>
      <c r="E1220" s="201"/>
      <c r="F1220" s="201"/>
      <c r="G1220" s="201"/>
      <c r="H1220" s="210"/>
      <c r="I1220" s="201"/>
      <c r="J1220" s="201"/>
      <c r="K1220" s="201"/>
      <c r="L1220" s="201"/>
      <c r="M1220" s="201"/>
      <c r="N1220" s="201"/>
      <c r="O1220" s="201"/>
      <c r="P1220" s="201"/>
      <c r="Q1220" s="201"/>
      <c r="R1220" s="201"/>
      <c r="S1220" s="201"/>
      <c r="T1220" s="201"/>
      <c r="U1220" s="201"/>
      <c r="V1220" s="201"/>
      <c r="W1220" s="201"/>
      <c r="X1220" s="201"/>
      <c r="Y1220" s="201"/>
      <c r="Z1220" s="201"/>
      <c r="AA1220" s="201"/>
      <c r="AB1220" s="201"/>
      <c r="AC1220" s="201"/>
      <c r="AD1220" s="201"/>
    </row>
    <row r="1221" spans="1:30" ht="15">
      <c r="A1221" s="209"/>
      <c r="B1221" s="209"/>
      <c r="C1221" s="201"/>
      <c r="D1221" s="201"/>
      <c r="E1221" s="201"/>
      <c r="F1221" s="201"/>
      <c r="G1221" s="201"/>
      <c r="H1221" s="210"/>
      <c r="I1221" s="201"/>
      <c r="J1221" s="201"/>
      <c r="K1221" s="201"/>
      <c r="L1221" s="201"/>
      <c r="M1221" s="201"/>
      <c r="N1221" s="201"/>
      <c r="O1221" s="201"/>
      <c r="P1221" s="201"/>
      <c r="Q1221" s="201"/>
      <c r="R1221" s="201"/>
      <c r="S1221" s="201"/>
      <c r="T1221" s="201"/>
      <c r="U1221" s="201"/>
      <c r="V1221" s="201"/>
      <c r="W1221" s="201"/>
      <c r="X1221" s="201"/>
      <c r="Y1221" s="201"/>
      <c r="Z1221" s="201"/>
      <c r="AA1221" s="201"/>
      <c r="AB1221" s="201"/>
      <c r="AC1221" s="201"/>
      <c r="AD1221" s="201"/>
    </row>
    <row r="1222" spans="1:30" ht="15">
      <c r="A1222" s="209"/>
      <c r="B1222" s="209"/>
      <c r="C1222" s="201"/>
      <c r="D1222" s="201"/>
      <c r="E1222" s="201"/>
      <c r="F1222" s="201"/>
      <c r="G1222" s="201"/>
      <c r="H1222" s="210"/>
      <c r="I1222" s="201"/>
      <c r="J1222" s="201"/>
      <c r="K1222" s="201"/>
      <c r="L1222" s="201"/>
      <c r="M1222" s="201"/>
      <c r="N1222" s="201"/>
      <c r="O1222" s="201"/>
      <c r="P1222" s="201"/>
      <c r="Q1222" s="201"/>
      <c r="R1222" s="201"/>
      <c r="S1222" s="201"/>
      <c r="T1222" s="201"/>
      <c r="U1222" s="201"/>
      <c r="V1222" s="201"/>
      <c r="W1222" s="201"/>
      <c r="X1222" s="201"/>
      <c r="Y1222" s="201"/>
      <c r="Z1222" s="201"/>
      <c r="AA1222" s="201"/>
      <c r="AB1222" s="201"/>
      <c r="AC1222" s="201"/>
      <c r="AD1222" s="201"/>
    </row>
    <row r="1223" spans="1:30" ht="15">
      <c r="A1223" s="209"/>
      <c r="B1223" s="209"/>
      <c r="C1223" s="201"/>
      <c r="D1223" s="201"/>
      <c r="E1223" s="201"/>
      <c r="F1223" s="201"/>
      <c r="G1223" s="201"/>
      <c r="H1223" s="210"/>
      <c r="I1223" s="201"/>
      <c r="J1223" s="201"/>
      <c r="K1223" s="201"/>
      <c r="L1223" s="201"/>
      <c r="M1223" s="201"/>
      <c r="N1223" s="201"/>
      <c r="O1223" s="201"/>
      <c r="P1223" s="201"/>
      <c r="Q1223" s="201"/>
      <c r="R1223" s="201"/>
      <c r="S1223" s="201"/>
      <c r="T1223" s="201"/>
      <c r="U1223" s="201"/>
      <c r="V1223" s="201"/>
      <c r="W1223" s="201"/>
      <c r="X1223" s="201"/>
      <c r="Y1223" s="201"/>
      <c r="Z1223" s="201"/>
      <c r="AA1223" s="201"/>
      <c r="AB1223" s="201"/>
      <c r="AC1223" s="201"/>
      <c r="AD1223" s="201"/>
    </row>
    <row r="1224" spans="1:30" ht="15">
      <c r="A1224" s="209"/>
      <c r="B1224" s="209"/>
      <c r="C1224" s="201"/>
      <c r="D1224" s="201"/>
      <c r="E1224" s="201"/>
      <c r="F1224" s="201"/>
      <c r="G1224" s="201"/>
      <c r="H1224" s="210"/>
      <c r="I1224" s="201"/>
      <c r="J1224" s="201"/>
      <c r="K1224" s="201"/>
      <c r="L1224" s="201"/>
      <c r="M1224" s="201"/>
      <c r="N1224" s="201"/>
      <c r="O1224" s="201"/>
      <c r="P1224" s="201"/>
      <c r="Q1224" s="201"/>
      <c r="R1224" s="201"/>
      <c r="S1224" s="201"/>
      <c r="T1224" s="201"/>
      <c r="U1224" s="201"/>
      <c r="V1224" s="201"/>
      <c r="W1224" s="201"/>
      <c r="X1224" s="201"/>
      <c r="Y1224" s="201"/>
      <c r="Z1224" s="201"/>
      <c r="AA1224" s="201"/>
      <c r="AB1224" s="201"/>
      <c r="AC1224" s="201"/>
      <c r="AD1224" s="201"/>
    </row>
    <row r="1225" spans="1:30" ht="15">
      <c r="A1225" s="209"/>
      <c r="B1225" s="209"/>
      <c r="C1225" s="201"/>
      <c r="D1225" s="201"/>
      <c r="E1225" s="201"/>
      <c r="F1225" s="201"/>
      <c r="G1225" s="201"/>
      <c r="H1225" s="210"/>
      <c r="I1225" s="201"/>
      <c r="J1225" s="201"/>
      <c r="K1225" s="201"/>
      <c r="L1225" s="201"/>
      <c r="M1225" s="201"/>
      <c r="N1225" s="201"/>
      <c r="O1225" s="201"/>
      <c r="P1225" s="201"/>
      <c r="Q1225" s="201"/>
      <c r="R1225" s="201"/>
      <c r="S1225" s="201"/>
      <c r="T1225" s="201"/>
      <c r="U1225" s="201"/>
      <c r="V1225" s="201"/>
      <c r="W1225" s="201"/>
      <c r="X1225" s="201"/>
      <c r="Y1225" s="201"/>
      <c r="Z1225" s="201"/>
      <c r="AA1225" s="201"/>
      <c r="AB1225" s="201"/>
      <c r="AC1225" s="201"/>
      <c r="AD1225" s="201"/>
    </row>
    <row r="1226" spans="1:30" ht="15">
      <c r="A1226" s="209"/>
      <c r="B1226" s="209"/>
      <c r="C1226" s="201"/>
      <c r="D1226" s="201"/>
      <c r="E1226" s="201"/>
      <c r="F1226" s="201"/>
      <c r="G1226" s="201"/>
      <c r="H1226" s="210"/>
      <c r="I1226" s="201"/>
      <c r="J1226" s="201"/>
      <c r="K1226" s="201"/>
      <c r="L1226" s="201"/>
      <c r="M1226" s="201"/>
      <c r="N1226" s="201"/>
      <c r="O1226" s="201"/>
      <c r="P1226" s="201"/>
      <c r="Q1226" s="201"/>
      <c r="R1226" s="201"/>
      <c r="S1226" s="201"/>
      <c r="T1226" s="201"/>
      <c r="U1226" s="201"/>
      <c r="V1226" s="201"/>
      <c r="W1226" s="201"/>
      <c r="X1226" s="201"/>
      <c r="Y1226" s="201"/>
      <c r="Z1226" s="201"/>
      <c r="AA1226" s="201"/>
      <c r="AB1226" s="201"/>
      <c r="AC1226" s="201"/>
      <c r="AD1226" s="201"/>
    </row>
    <row r="1227" spans="1:30" ht="15">
      <c r="A1227" s="209"/>
      <c r="B1227" s="209"/>
      <c r="C1227" s="201"/>
      <c r="D1227" s="201"/>
      <c r="E1227" s="201"/>
      <c r="F1227" s="201"/>
      <c r="G1227" s="201"/>
      <c r="H1227" s="210"/>
      <c r="I1227" s="201"/>
      <c r="J1227" s="201"/>
      <c r="K1227" s="201"/>
      <c r="L1227" s="201"/>
      <c r="M1227" s="201"/>
      <c r="N1227" s="201"/>
      <c r="O1227" s="201"/>
      <c r="P1227" s="201"/>
      <c r="Q1227" s="201"/>
      <c r="R1227" s="201"/>
      <c r="S1227" s="201"/>
      <c r="T1227" s="201"/>
      <c r="U1227" s="201"/>
      <c r="V1227" s="201"/>
      <c r="W1227" s="201"/>
      <c r="X1227" s="201"/>
      <c r="Y1227" s="201"/>
      <c r="Z1227" s="201"/>
      <c r="AA1227" s="201"/>
      <c r="AB1227" s="201"/>
      <c r="AC1227" s="201"/>
      <c r="AD1227" s="201"/>
    </row>
    <row r="1228" spans="1:30" ht="15">
      <c r="A1228" s="209"/>
      <c r="B1228" s="209"/>
      <c r="C1228" s="201"/>
      <c r="D1228" s="201"/>
      <c r="E1228" s="201"/>
      <c r="F1228" s="201"/>
      <c r="G1228" s="201"/>
      <c r="H1228" s="210"/>
      <c r="I1228" s="201"/>
      <c r="J1228" s="201"/>
      <c r="K1228" s="201"/>
      <c r="L1228" s="201"/>
      <c r="M1228" s="201"/>
      <c r="N1228" s="201"/>
      <c r="O1228" s="201"/>
      <c r="P1228" s="201"/>
      <c r="Q1228" s="201"/>
      <c r="R1228" s="201"/>
      <c r="S1228" s="201"/>
      <c r="T1228" s="201"/>
      <c r="U1228" s="201"/>
      <c r="V1228" s="201"/>
      <c r="W1228" s="201"/>
      <c r="X1228" s="201"/>
      <c r="Y1228" s="201"/>
      <c r="Z1228" s="201"/>
      <c r="AA1228" s="201"/>
      <c r="AB1228" s="201"/>
      <c r="AC1228" s="201"/>
      <c r="AD1228" s="201"/>
    </row>
    <row r="1229" spans="1:30" ht="15">
      <c r="A1229" s="209"/>
      <c r="B1229" s="209"/>
      <c r="C1229" s="201"/>
      <c r="D1229" s="201"/>
      <c r="E1229" s="201"/>
      <c r="F1229" s="201"/>
      <c r="G1229" s="201"/>
      <c r="H1229" s="210"/>
      <c r="I1229" s="201"/>
      <c r="J1229" s="201"/>
      <c r="K1229" s="201"/>
      <c r="L1229" s="201"/>
      <c r="M1229" s="201"/>
      <c r="N1229" s="201"/>
      <c r="O1229" s="201"/>
      <c r="P1229" s="201"/>
      <c r="Q1229" s="201"/>
      <c r="R1229" s="201"/>
      <c r="S1229" s="201"/>
      <c r="T1229" s="201"/>
      <c r="U1229" s="201"/>
      <c r="V1229" s="201"/>
      <c r="W1229" s="201"/>
      <c r="X1229" s="201"/>
      <c r="Y1229" s="201"/>
      <c r="Z1229" s="201"/>
      <c r="AA1229" s="201"/>
      <c r="AB1229" s="201"/>
      <c r="AC1229" s="201"/>
      <c r="AD1229" s="201"/>
    </row>
    <row r="1230" spans="1:30" ht="15">
      <c r="A1230" s="209"/>
      <c r="B1230" s="209"/>
      <c r="C1230" s="201"/>
      <c r="D1230" s="201"/>
      <c r="E1230" s="201"/>
      <c r="F1230" s="201"/>
      <c r="G1230" s="201"/>
      <c r="H1230" s="210"/>
      <c r="I1230" s="201"/>
      <c r="J1230" s="201"/>
      <c r="K1230" s="201"/>
      <c r="L1230" s="201"/>
      <c r="M1230" s="201"/>
      <c r="N1230" s="201"/>
      <c r="O1230" s="201"/>
      <c r="P1230" s="201"/>
      <c r="Q1230" s="201"/>
      <c r="R1230" s="201"/>
      <c r="S1230" s="201"/>
      <c r="T1230" s="201"/>
      <c r="U1230" s="201"/>
      <c r="V1230" s="201"/>
      <c r="W1230" s="201"/>
      <c r="X1230" s="201"/>
      <c r="Y1230" s="201"/>
      <c r="Z1230" s="201"/>
      <c r="AA1230" s="201"/>
      <c r="AB1230" s="201"/>
      <c r="AC1230" s="201"/>
      <c r="AD1230" s="201"/>
    </row>
    <row r="1231" spans="1:30" ht="15">
      <c r="A1231" s="209"/>
      <c r="B1231" s="209"/>
      <c r="C1231" s="201"/>
      <c r="D1231" s="201"/>
      <c r="E1231" s="201"/>
      <c r="F1231" s="201"/>
      <c r="G1231" s="201"/>
      <c r="H1231" s="210"/>
      <c r="I1231" s="201"/>
      <c r="J1231" s="201"/>
      <c r="K1231" s="201"/>
      <c r="L1231" s="201"/>
      <c r="M1231" s="201"/>
      <c r="N1231" s="201"/>
      <c r="O1231" s="201"/>
      <c r="P1231" s="201"/>
      <c r="Q1231" s="201"/>
      <c r="R1231" s="201"/>
      <c r="S1231" s="201"/>
      <c r="T1231" s="201"/>
      <c r="U1231" s="201"/>
      <c r="V1231" s="201"/>
      <c r="W1231" s="201"/>
      <c r="X1231" s="201"/>
      <c r="Y1231" s="201"/>
      <c r="Z1231" s="201"/>
      <c r="AA1231" s="201"/>
      <c r="AB1231" s="201"/>
      <c r="AC1231" s="201"/>
      <c r="AD1231" s="201"/>
    </row>
    <row r="1232" spans="1:30" ht="15">
      <c r="A1232" s="209"/>
      <c r="B1232" s="201"/>
      <c r="C1232" s="201"/>
      <c r="D1232" s="201"/>
      <c r="E1232" s="201"/>
      <c r="F1232" s="201"/>
      <c r="G1232" s="201"/>
      <c r="H1232" s="201"/>
      <c r="I1232" s="201"/>
      <c r="J1232" s="201"/>
      <c r="K1232" s="201"/>
      <c r="L1232" s="201"/>
      <c r="M1232" s="201"/>
      <c r="N1232" s="201"/>
      <c r="O1232" s="201"/>
      <c r="P1232" s="201"/>
      <c r="Q1232" s="201"/>
      <c r="R1232" s="201"/>
      <c r="S1232" s="201"/>
      <c r="T1232" s="201"/>
      <c r="U1232" s="201"/>
      <c r="V1232" s="201"/>
      <c r="W1232" s="201"/>
      <c r="X1232" s="201"/>
      <c r="Y1232" s="201"/>
      <c r="Z1232" s="201"/>
      <c r="AA1232" s="201"/>
      <c r="AB1232" s="201"/>
      <c r="AC1232" s="201"/>
      <c r="AD1232" s="201"/>
    </row>
  </sheetData>
  <mergeCells count="87">
    <mergeCell ref="A35:A37"/>
    <mergeCell ref="B35:B37"/>
    <mergeCell ref="A18:A20"/>
    <mergeCell ref="A22:A24"/>
    <mergeCell ref="B22:B24"/>
    <mergeCell ref="A30:A32"/>
    <mergeCell ref="B30:B32"/>
    <mergeCell ref="B18:B20"/>
    <mergeCell ref="G18:G20"/>
    <mergeCell ref="D35:D37"/>
    <mergeCell ref="E35:E37"/>
    <mergeCell ref="F35:F37"/>
    <mergeCell ref="G35:G37"/>
    <mergeCell ref="D18:D20"/>
    <mergeCell ref="D22:D24"/>
    <mergeCell ref="D30:D32"/>
    <mergeCell ref="E30:E32"/>
    <mergeCell ref="F30:F32"/>
    <mergeCell ref="G30:G32"/>
    <mergeCell ref="A13:A15"/>
    <mergeCell ref="B13:B15"/>
    <mergeCell ref="E13:E15"/>
    <mergeCell ref="F13:F15"/>
    <mergeCell ref="G13:G15"/>
    <mergeCell ref="D13:D15"/>
    <mergeCell ref="G11:G12"/>
    <mergeCell ref="H11:H12"/>
    <mergeCell ref="E18:E20"/>
    <mergeCell ref="F18:F20"/>
    <mergeCell ref="E22:E24"/>
    <mergeCell ref="F22:F24"/>
    <mergeCell ref="G22:G24"/>
    <mergeCell ref="A11:A12"/>
    <mergeCell ref="B11:B12"/>
    <mergeCell ref="D11:D12"/>
    <mergeCell ref="E11:E12"/>
    <mergeCell ref="F11:F12"/>
    <mergeCell ref="A1:J1"/>
    <mergeCell ref="A7:A9"/>
    <mergeCell ref="B7:B9"/>
    <mergeCell ref="D7:D9"/>
    <mergeCell ref="E7:E9"/>
    <mergeCell ref="F7:F9"/>
    <mergeCell ref="G7:G9"/>
    <mergeCell ref="A62:A64"/>
    <mergeCell ref="B62:B64"/>
    <mergeCell ref="B68:B69"/>
    <mergeCell ref="A72:A74"/>
    <mergeCell ref="B72:B74"/>
    <mergeCell ref="H68:H69"/>
    <mergeCell ref="D72:D74"/>
    <mergeCell ref="E72:E74"/>
    <mergeCell ref="A77:A79"/>
    <mergeCell ref="B77:B79"/>
    <mergeCell ref="D77:D79"/>
    <mergeCell ref="E77:E79"/>
    <mergeCell ref="F77:F79"/>
    <mergeCell ref="G77:G79"/>
    <mergeCell ref="H77:H79"/>
    <mergeCell ref="D62:D64"/>
    <mergeCell ref="E62:E64"/>
    <mergeCell ref="F62:F64"/>
    <mergeCell ref="G62:G64"/>
    <mergeCell ref="F72:F74"/>
    <mergeCell ref="G72:G74"/>
    <mergeCell ref="D68:D69"/>
    <mergeCell ref="E68:E69"/>
    <mergeCell ref="F68:F69"/>
    <mergeCell ref="G68:G69"/>
    <mergeCell ref="H56:H58"/>
    <mergeCell ref="A48:A50"/>
    <mergeCell ref="B48:B50"/>
    <mergeCell ref="E48:E50"/>
    <mergeCell ref="F48:F50"/>
    <mergeCell ref="G48:G50"/>
    <mergeCell ref="B52:B54"/>
    <mergeCell ref="G52:G54"/>
    <mergeCell ref="D48:D50"/>
    <mergeCell ref="D52:D54"/>
    <mergeCell ref="D56:D58"/>
    <mergeCell ref="A52:A54"/>
    <mergeCell ref="A56:A58"/>
    <mergeCell ref="E52:E54"/>
    <mergeCell ref="F52:F54"/>
    <mergeCell ref="E56:E58"/>
    <mergeCell ref="F56:F58"/>
    <mergeCell ref="G56:G58"/>
  </mergeCells>
  <hyperlinks>
    <hyperlink ref="A3" r:id="rId1" xr:uid="{00000000-0004-0000-0F00-000000000000}"/>
    <hyperlink ref="A4" r:id="rId2" xr:uid="{00000000-0004-0000-0F00-000001000000}"/>
    <hyperlink ref="H4" r:id="rId3" xr:uid="{00000000-0004-0000-0F00-000002000000}"/>
    <hyperlink ref="A5" r:id="rId4" xr:uid="{00000000-0004-0000-0F00-000003000000}"/>
    <hyperlink ref="A10" r:id="rId5" xr:uid="{00000000-0004-0000-0F00-000004000000}"/>
    <hyperlink ref="A11" r:id="rId6" xr:uid="{00000000-0004-0000-0F00-000005000000}"/>
    <hyperlink ref="H15" r:id="rId7" xr:uid="{00000000-0004-0000-0F00-000006000000}"/>
    <hyperlink ref="A16" r:id="rId8" xr:uid="{00000000-0004-0000-0F00-000007000000}"/>
    <hyperlink ref="H17" r:id="rId9" xr:uid="{00000000-0004-0000-0F00-000008000000}"/>
    <hyperlink ref="A21" r:id="rId10" xr:uid="{00000000-0004-0000-0F00-000009000000}"/>
    <hyperlink ref="H21" r:id="rId11" xr:uid="{00000000-0004-0000-0F00-00000A000000}"/>
    <hyperlink ref="A22" r:id="rId12" xr:uid="{00000000-0004-0000-0F00-00000B000000}"/>
    <hyperlink ref="H24" r:id="rId13" xr:uid="{00000000-0004-0000-0F00-00000C000000}"/>
    <hyperlink ref="A25" r:id="rId14" xr:uid="{00000000-0004-0000-0F00-00000D000000}"/>
    <hyperlink ref="A26" r:id="rId15" xr:uid="{00000000-0004-0000-0F00-00000E000000}"/>
    <hyperlink ref="A27" r:id="rId16" xr:uid="{00000000-0004-0000-0F00-00000F000000}"/>
    <hyperlink ref="A28" r:id="rId17" xr:uid="{00000000-0004-0000-0F00-000010000000}"/>
    <hyperlink ref="A29" r:id="rId18" xr:uid="{00000000-0004-0000-0F00-000011000000}"/>
    <hyperlink ref="A30" r:id="rId19" xr:uid="{00000000-0004-0000-0F00-000012000000}"/>
    <hyperlink ref="H30" r:id="rId20" xr:uid="{00000000-0004-0000-0F00-000013000000}"/>
    <hyperlink ref="A33" r:id="rId21" xr:uid="{00000000-0004-0000-0F00-000014000000}"/>
    <hyperlink ref="H33" r:id="rId22" xr:uid="{00000000-0004-0000-0F00-000015000000}"/>
    <hyperlink ref="A34" r:id="rId23" xr:uid="{00000000-0004-0000-0F00-000016000000}"/>
    <hyperlink ref="H34" r:id="rId24" xr:uid="{00000000-0004-0000-0F00-000017000000}"/>
    <hyperlink ref="A35" r:id="rId25" xr:uid="{00000000-0004-0000-0F00-000018000000}"/>
    <hyperlink ref="H37" r:id="rId26" xr:uid="{00000000-0004-0000-0F00-000019000000}"/>
    <hyperlink ref="A38" r:id="rId27" xr:uid="{00000000-0004-0000-0F00-00001A000000}"/>
    <hyperlink ref="A39" r:id="rId28" xr:uid="{00000000-0004-0000-0F00-00001B000000}"/>
    <hyperlink ref="A40" r:id="rId29" xr:uid="{00000000-0004-0000-0F00-00001C000000}"/>
    <hyperlink ref="A41" r:id="rId30" xr:uid="{00000000-0004-0000-0F00-00001D000000}"/>
    <hyperlink ref="A42" r:id="rId31" xr:uid="{00000000-0004-0000-0F00-00001E000000}"/>
    <hyperlink ref="A43" r:id="rId32" xr:uid="{00000000-0004-0000-0F00-00001F000000}"/>
    <hyperlink ref="A44" r:id="rId33" xr:uid="{00000000-0004-0000-0F00-000020000000}"/>
    <hyperlink ref="H44" r:id="rId34" xr:uid="{00000000-0004-0000-0F00-000021000000}"/>
    <hyperlink ref="A45" r:id="rId35" xr:uid="{00000000-0004-0000-0F00-000022000000}"/>
    <hyperlink ref="H45" r:id="rId36" xr:uid="{00000000-0004-0000-0F00-000023000000}"/>
    <hyperlink ref="A46" r:id="rId37" xr:uid="{00000000-0004-0000-0F00-000024000000}"/>
    <hyperlink ref="H46" r:id="rId38" xr:uid="{00000000-0004-0000-0F00-000025000000}"/>
    <hyperlink ref="A48" r:id="rId39" xr:uid="{00000000-0004-0000-0F00-000026000000}"/>
    <hyperlink ref="A51" r:id="rId40" xr:uid="{00000000-0004-0000-0F00-000027000000}"/>
    <hyperlink ref="H51" r:id="rId41" xr:uid="{00000000-0004-0000-0F00-000028000000}"/>
    <hyperlink ref="A52" r:id="rId42" xr:uid="{00000000-0004-0000-0F00-000029000000}"/>
    <hyperlink ref="H52" r:id="rId43" xr:uid="{00000000-0004-0000-0F00-00002A000000}"/>
    <hyperlink ref="A55" r:id="rId44" xr:uid="{00000000-0004-0000-0F00-00002B000000}"/>
    <hyperlink ref="H55" r:id="rId45" xr:uid="{00000000-0004-0000-0F00-00002C000000}"/>
    <hyperlink ref="A56" r:id="rId46" xr:uid="{00000000-0004-0000-0F00-00002D000000}"/>
    <hyperlink ref="H56" r:id="rId47" xr:uid="{00000000-0004-0000-0F00-00002E000000}"/>
    <hyperlink ref="A59" r:id="rId48" xr:uid="{00000000-0004-0000-0F00-00002F000000}"/>
    <hyperlink ref="H59" r:id="rId49" xr:uid="{00000000-0004-0000-0F00-000030000000}"/>
    <hyperlink ref="A60" r:id="rId50" xr:uid="{00000000-0004-0000-0F00-000031000000}"/>
    <hyperlink ref="A61" r:id="rId51" xr:uid="{00000000-0004-0000-0F00-000032000000}"/>
    <hyperlink ref="H61" r:id="rId52" xr:uid="{00000000-0004-0000-0F00-000033000000}"/>
    <hyperlink ref="A62" r:id="rId53" xr:uid="{00000000-0004-0000-0F00-000034000000}"/>
    <hyperlink ref="H62" r:id="rId54" xr:uid="{00000000-0004-0000-0F00-000035000000}"/>
    <hyperlink ref="A65" r:id="rId55" xr:uid="{00000000-0004-0000-0F00-000036000000}"/>
    <hyperlink ref="A66" r:id="rId56" xr:uid="{00000000-0004-0000-0F00-000037000000}"/>
    <hyperlink ref="H66" r:id="rId57" xr:uid="{00000000-0004-0000-0F00-000038000000}"/>
    <hyperlink ref="A67" r:id="rId58" xr:uid="{00000000-0004-0000-0F00-000039000000}"/>
    <hyperlink ref="H67" r:id="rId59" xr:uid="{00000000-0004-0000-0F00-00003A000000}"/>
    <hyperlink ref="A68" r:id="rId60" xr:uid="{00000000-0004-0000-0F00-00003B000000}"/>
    <hyperlink ref="A69" r:id="rId61" xr:uid="{00000000-0004-0000-0F00-00003C000000}"/>
    <hyperlink ref="A70" r:id="rId62" xr:uid="{00000000-0004-0000-0F00-00003D000000}"/>
    <hyperlink ref="A71" r:id="rId63" xr:uid="{00000000-0004-0000-0F00-00003E000000}"/>
    <hyperlink ref="A72" r:id="rId64" xr:uid="{00000000-0004-0000-0F00-00003F000000}"/>
    <hyperlink ref="H72" r:id="rId65" xr:uid="{00000000-0004-0000-0F00-000040000000}"/>
    <hyperlink ref="A75" r:id="rId66" xr:uid="{00000000-0004-0000-0F00-000041000000}"/>
    <hyperlink ref="A77" r:id="rId67" xr:uid="{00000000-0004-0000-0F00-000042000000}"/>
    <hyperlink ref="H77" r:id="rId68" xr:uid="{00000000-0004-0000-0F00-000043000000}"/>
    <hyperlink ref="A80" r:id="rId69" xr:uid="{00000000-0004-0000-0F00-000044000000}"/>
    <hyperlink ref="A81" r:id="rId70" xr:uid="{00000000-0004-0000-0F00-000045000000}"/>
    <hyperlink ref="H81" r:id="rId71" xr:uid="{00000000-0004-0000-0F00-000046000000}"/>
    <hyperlink ref="A82" r:id="rId72" xr:uid="{00000000-0004-0000-0F00-000047000000}"/>
    <hyperlink ref="A83" r:id="rId73" xr:uid="{00000000-0004-0000-0F00-000048000000}"/>
    <hyperlink ref="H83" r:id="rId74" xr:uid="{00000000-0004-0000-0F00-000049000000}"/>
    <hyperlink ref="A84" r:id="rId75" xr:uid="{00000000-0004-0000-0F00-00004A000000}"/>
    <hyperlink ref="H84" r:id="rId76" xr:uid="{00000000-0004-0000-0F00-00004B000000}"/>
    <hyperlink ref="A85" r:id="rId77" xr:uid="{00000000-0004-0000-0F00-00004C000000}"/>
    <hyperlink ref="A86" r:id="rId78" xr:uid="{00000000-0004-0000-0F00-00004D000000}"/>
    <hyperlink ref="A87" r:id="rId79" xr:uid="{00000000-0004-0000-0F00-00004E000000}"/>
    <hyperlink ref="A88" r:id="rId80" xr:uid="{00000000-0004-0000-0F00-00004F000000}"/>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outlinePr summaryBelow="0" summaryRight="0"/>
  </sheetPr>
  <dimension ref="A1:AA1235"/>
  <sheetViews>
    <sheetView workbookViewId="0">
      <pane ySplit="2" topLeftCell="A3" activePane="bottomLeft" state="frozen"/>
      <selection pane="bottomLeft" activeCell="B4" sqref="B4"/>
    </sheetView>
  </sheetViews>
  <sheetFormatPr defaultColWidth="12.6640625" defaultRowHeight="15.75" customHeight="1"/>
  <cols>
    <col min="1" max="1" width="37.33203125" customWidth="1"/>
    <col min="2" max="2" width="20.109375" customWidth="1"/>
    <col min="3" max="3" width="39.21875" customWidth="1"/>
    <col min="4" max="4" width="18.6640625" customWidth="1"/>
    <col min="5" max="5" width="34" customWidth="1"/>
    <col min="6" max="6" width="22.6640625" customWidth="1"/>
    <col min="7" max="7" width="47.44140625" customWidth="1"/>
    <col min="8" max="27" width="7.6640625" customWidth="1"/>
  </cols>
  <sheetData>
    <row r="1" spans="1:27" ht="30.75" customHeight="1">
      <c r="A1" s="244" t="s">
        <v>11116</v>
      </c>
      <c r="B1" s="235"/>
      <c r="C1" s="235"/>
      <c r="D1" s="235"/>
      <c r="E1" s="235"/>
      <c r="F1" s="235"/>
      <c r="G1" s="237"/>
      <c r="H1" s="201"/>
      <c r="I1" s="201"/>
      <c r="J1" s="201"/>
      <c r="K1" s="201"/>
      <c r="L1" s="201"/>
      <c r="M1" s="201"/>
      <c r="N1" s="201"/>
      <c r="O1" s="201"/>
      <c r="P1" s="201"/>
      <c r="Q1" s="201"/>
      <c r="R1" s="201"/>
      <c r="S1" s="201"/>
      <c r="T1" s="201"/>
      <c r="U1" s="201"/>
      <c r="V1" s="201"/>
      <c r="W1" s="201"/>
      <c r="X1" s="201"/>
      <c r="Y1" s="201"/>
      <c r="Z1" s="201"/>
      <c r="AA1" s="201"/>
    </row>
    <row r="2" spans="1:27" ht="31.5" customHeight="1">
      <c r="A2" s="203" t="s">
        <v>2</v>
      </c>
      <c r="B2" s="203" t="s">
        <v>8078</v>
      </c>
      <c r="C2" s="204" t="s">
        <v>3</v>
      </c>
      <c r="D2" s="204" t="s">
        <v>11117</v>
      </c>
      <c r="E2" s="204" t="s">
        <v>11118</v>
      </c>
      <c r="F2" s="204"/>
      <c r="G2" s="204"/>
      <c r="H2" s="201"/>
      <c r="I2" s="201"/>
      <c r="J2" s="201"/>
      <c r="K2" s="201"/>
      <c r="L2" s="201"/>
      <c r="M2" s="201"/>
      <c r="N2" s="201"/>
      <c r="O2" s="201"/>
      <c r="P2" s="201"/>
      <c r="Q2" s="201"/>
      <c r="R2" s="201"/>
      <c r="S2" s="201"/>
      <c r="T2" s="201"/>
      <c r="U2" s="201"/>
      <c r="V2" s="201"/>
      <c r="W2" s="201"/>
      <c r="X2" s="201"/>
      <c r="Y2" s="201"/>
      <c r="Z2" s="201"/>
      <c r="AA2" s="201"/>
    </row>
    <row r="3" spans="1:27" ht="32.25" customHeight="1">
      <c r="A3" s="177" t="s">
        <v>10430</v>
      </c>
      <c r="B3" s="177" t="s">
        <v>10061</v>
      </c>
      <c r="C3" s="207" t="str">
        <f t="shared" ref="C3:C109" si="0">HYPERLINK("https://www.epa.gov/sites/production/files/2015-08/documents/1.pdf","Final Second List of Chemicals for Tier 1 Screening")</f>
        <v>Final Second List of Chemicals for Tier 1 Screening</v>
      </c>
      <c r="D3" s="201" t="s">
        <v>11119</v>
      </c>
      <c r="E3" s="201"/>
      <c r="F3" s="201"/>
      <c r="G3" s="201"/>
      <c r="H3" s="201"/>
      <c r="I3" s="201"/>
      <c r="J3" s="201"/>
      <c r="K3" s="201"/>
      <c r="L3" s="201"/>
      <c r="M3" s="201"/>
      <c r="N3" s="201"/>
      <c r="O3" s="201"/>
      <c r="P3" s="201"/>
      <c r="Q3" s="201"/>
      <c r="R3" s="201"/>
      <c r="S3" s="201"/>
      <c r="T3" s="201"/>
      <c r="U3" s="201"/>
      <c r="V3" s="201"/>
      <c r="W3" s="201"/>
      <c r="X3" s="201"/>
      <c r="Y3" s="201"/>
      <c r="Z3" s="201"/>
      <c r="AA3" s="201"/>
    </row>
    <row r="4" spans="1:27" ht="19.5" customHeight="1">
      <c r="A4" s="209" t="s">
        <v>11120</v>
      </c>
      <c r="B4" s="209" t="s">
        <v>8054</v>
      </c>
      <c r="C4" s="207" t="str">
        <f t="shared" si="0"/>
        <v>Final Second List of Chemicals for Tier 1 Screening</v>
      </c>
      <c r="D4" s="201" t="s">
        <v>11119</v>
      </c>
      <c r="E4" s="201"/>
      <c r="F4" s="201"/>
      <c r="G4" s="201"/>
      <c r="H4" s="201"/>
      <c r="I4" s="201"/>
      <c r="J4" s="201"/>
      <c r="K4" s="201"/>
      <c r="L4" s="201"/>
      <c r="M4" s="201"/>
      <c r="N4" s="201"/>
      <c r="O4" s="201"/>
      <c r="P4" s="201"/>
      <c r="Q4" s="201"/>
      <c r="R4" s="201"/>
      <c r="S4" s="201"/>
      <c r="T4" s="201"/>
      <c r="U4" s="201"/>
      <c r="V4" s="201"/>
      <c r="W4" s="201"/>
      <c r="X4" s="201"/>
      <c r="Y4" s="201"/>
      <c r="Z4" s="201"/>
      <c r="AA4" s="201"/>
    </row>
    <row r="5" spans="1:27" ht="30.75" customHeight="1">
      <c r="A5" s="177" t="s">
        <v>11121</v>
      </c>
      <c r="B5" s="177" t="s">
        <v>9494</v>
      </c>
      <c r="C5" s="207" t="str">
        <f t="shared" si="0"/>
        <v>Final Second List of Chemicals for Tier 1 Screening</v>
      </c>
      <c r="D5" s="201" t="s">
        <v>11119</v>
      </c>
      <c r="E5" s="201"/>
      <c r="F5" s="201"/>
      <c r="G5" s="201"/>
      <c r="H5" s="201"/>
      <c r="I5" s="201"/>
      <c r="J5" s="201"/>
      <c r="K5" s="201"/>
      <c r="L5" s="201"/>
      <c r="M5" s="201"/>
      <c r="N5" s="201"/>
      <c r="O5" s="201"/>
      <c r="P5" s="201"/>
      <c r="Q5" s="201"/>
      <c r="R5" s="201"/>
      <c r="S5" s="201"/>
      <c r="T5" s="201"/>
      <c r="U5" s="201"/>
      <c r="V5" s="201"/>
      <c r="W5" s="201"/>
      <c r="X5" s="201"/>
      <c r="Y5" s="201"/>
      <c r="Z5" s="201"/>
      <c r="AA5" s="201"/>
    </row>
    <row r="6" spans="1:27" ht="19.5" customHeight="1">
      <c r="A6" s="209" t="s">
        <v>10433</v>
      </c>
      <c r="B6" s="209" t="s">
        <v>8572</v>
      </c>
      <c r="C6" s="207" t="str">
        <f t="shared" si="0"/>
        <v>Final Second List of Chemicals for Tier 1 Screening</v>
      </c>
      <c r="D6" s="201" t="s">
        <v>11119</v>
      </c>
      <c r="E6" s="201"/>
      <c r="F6" s="201"/>
      <c r="G6" s="201"/>
      <c r="H6" s="201"/>
      <c r="I6" s="201"/>
      <c r="J6" s="201"/>
      <c r="K6" s="201"/>
      <c r="L6" s="201"/>
      <c r="M6" s="201"/>
      <c r="N6" s="201"/>
      <c r="O6" s="201"/>
      <c r="P6" s="201"/>
      <c r="Q6" s="201"/>
      <c r="R6" s="201"/>
      <c r="S6" s="201"/>
      <c r="T6" s="201"/>
      <c r="U6" s="201"/>
      <c r="V6" s="201"/>
      <c r="W6" s="201"/>
      <c r="X6" s="201"/>
      <c r="Y6" s="201"/>
      <c r="Z6" s="201"/>
      <c r="AA6" s="201"/>
    </row>
    <row r="7" spans="1:27" ht="19.5" customHeight="1">
      <c r="A7" s="212" t="s">
        <v>10875</v>
      </c>
      <c r="B7" s="212" t="s">
        <v>7833</v>
      </c>
      <c r="C7" s="207" t="str">
        <f t="shared" si="0"/>
        <v>Final Second List of Chemicals for Tier 1 Screening</v>
      </c>
      <c r="D7" s="201" t="s">
        <v>11119</v>
      </c>
      <c r="E7" s="210"/>
      <c r="F7" s="201"/>
      <c r="G7" s="201"/>
      <c r="H7" s="201"/>
      <c r="I7" s="201"/>
      <c r="J7" s="201"/>
      <c r="K7" s="201"/>
      <c r="L7" s="201"/>
      <c r="M7" s="201"/>
      <c r="N7" s="201"/>
      <c r="O7" s="201"/>
      <c r="P7" s="201"/>
      <c r="Q7" s="201"/>
      <c r="R7" s="201"/>
      <c r="S7" s="201"/>
      <c r="T7" s="201"/>
      <c r="U7" s="201"/>
      <c r="V7" s="201"/>
      <c r="W7" s="201"/>
      <c r="X7" s="201"/>
      <c r="Y7" s="201"/>
      <c r="Z7" s="201"/>
      <c r="AA7" s="201"/>
    </row>
    <row r="8" spans="1:27" ht="19.5" customHeight="1">
      <c r="A8" s="212" t="s">
        <v>10207</v>
      </c>
      <c r="B8" s="212" t="s">
        <v>9498</v>
      </c>
      <c r="C8" s="207" t="str">
        <f t="shared" si="0"/>
        <v>Final Second List of Chemicals for Tier 1 Screening</v>
      </c>
      <c r="D8" s="201" t="s">
        <v>11119</v>
      </c>
      <c r="E8" s="210"/>
      <c r="F8" s="201"/>
      <c r="G8" s="201"/>
      <c r="H8" s="201"/>
      <c r="I8" s="201"/>
      <c r="J8" s="201"/>
      <c r="K8" s="201"/>
      <c r="L8" s="201"/>
      <c r="M8" s="201"/>
      <c r="N8" s="201"/>
      <c r="O8" s="201"/>
      <c r="P8" s="201"/>
      <c r="Q8" s="201"/>
      <c r="R8" s="201"/>
      <c r="S8" s="201"/>
      <c r="T8" s="201"/>
      <c r="U8" s="201"/>
      <c r="V8" s="201"/>
      <c r="W8" s="201"/>
      <c r="X8" s="201"/>
      <c r="Y8" s="201"/>
      <c r="Z8" s="201"/>
      <c r="AA8" s="201"/>
    </row>
    <row r="9" spans="1:27" ht="19.5" customHeight="1">
      <c r="A9" s="212" t="s">
        <v>11122</v>
      </c>
      <c r="B9" s="212" t="s">
        <v>8052</v>
      </c>
      <c r="C9" s="207" t="str">
        <f t="shared" si="0"/>
        <v>Final Second List of Chemicals for Tier 1 Screening</v>
      </c>
      <c r="D9" s="201" t="s">
        <v>11119</v>
      </c>
      <c r="E9" s="210"/>
      <c r="F9" s="201"/>
      <c r="G9" s="201"/>
      <c r="H9" s="201"/>
      <c r="I9" s="201"/>
      <c r="J9" s="201"/>
      <c r="K9" s="201"/>
      <c r="L9" s="201"/>
      <c r="M9" s="201"/>
      <c r="N9" s="201"/>
      <c r="O9" s="201"/>
      <c r="P9" s="201"/>
      <c r="Q9" s="201"/>
      <c r="R9" s="201"/>
      <c r="S9" s="201"/>
      <c r="T9" s="201"/>
      <c r="U9" s="201"/>
      <c r="V9" s="201"/>
      <c r="W9" s="201"/>
      <c r="X9" s="201"/>
      <c r="Y9" s="201"/>
      <c r="Z9" s="201"/>
      <c r="AA9" s="201"/>
    </row>
    <row r="10" spans="1:27" ht="19.5" customHeight="1">
      <c r="A10" s="212" t="s">
        <v>11123</v>
      </c>
      <c r="B10" s="213" t="s">
        <v>11124</v>
      </c>
      <c r="C10" s="207" t="str">
        <f t="shared" si="0"/>
        <v>Final Second List of Chemicals for Tier 1 Screening</v>
      </c>
      <c r="D10" s="201" t="s">
        <v>11119</v>
      </c>
      <c r="E10" s="210"/>
      <c r="F10" s="201"/>
      <c r="G10" s="201"/>
      <c r="H10" s="201"/>
      <c r="I10" s="201"/>
      <c r="J10" s="201"/>
      <c r="K10" s="201"/>
      <c r="L10" s="201"/>
      <c r="M10" s="201"/>
      <c r="N10" s="201"/>
      <c r="O10" s="201"/>
      <c r="P10" s="201"/>
      <c r="Q10" s="201"/>
      <c r="R10" s="201"/>
      <c r="S10" s="201"/>
      <c r="T10" s="201"/>
      <c r="U10" s="201"/>
      <c r="V10" s="201"/>
      <c r="W10" s="201"/>
      <c r="X10" s="201"/>
      <c r="Y10" s="201"/>
      <c r="Z10" s="201"/>
      <c r="AA10" s="201"/>
    </row>
    <row r="11" spans="1:27" ht="19.5" customHeight="1">
      <c r="A11" s="212" t="s">
        <v>11125</v>
      </c>
      <c r="B11" s="212" t="s">
        <v>11126</v>
      </c>
      <c r="C11" s="207" t="str">
        <f t="shared" si="0"/>
        <v>Final Second List of Chemicals for Tier 1 Screening</v>
      </c>
      <c r="D11" s="201" t="s">
        <v>11119</v>
      </c>
      <c r="E11" s="210"/>
      <c r="F11" s="201"/>
      <c r="G11" s="201"/>
      <c r="H11" s="201"/>
      <c r="I11" s="201"/>
      <c r="J11" s="201"/>
      <c r="K11" s="201"/>
      <c r="L11" s="201"/>
      <c r="M11" s="201"/>
      <c r="N11" s="201"/>
      <c r="O11" s="201"/>
      <c r="P11" s="201"/>
      <c r="Q11" s="201"/>
      <c r="R11" s="201"/>
      <c r="S11" s="201"/>
      <c r="T11" s="201"/>
      <c r="U11" s="201"/>
      <c r="V11" s="201"/>
      <c r="W11" s="201"/>
      <c r="X11" s="201"/>
      <c r="Y11" s="201"/>
      <c r="Z11" s="201"/>
      <c r="AA11" s="201"/>
    </row>
    <row r="12" spans="1:27" ht="19.5" customHeight="1">
      <c r="A12" s="212" t="s">
        <v>10437</v>
      </c>
      <c r="B12" s="212" t="s">
        <v>11127</v>
      </c>
      <c r="C12" s="207" t="str">
        <f t="shared" si="0"/>
        <v>Final Second List of Chemicals for Tier 1 Screening</v>
      </c>
      <c r="D12" s="201" t="s">
        <v>11119</v>
      </c>
      <c r="E12" s="210"/>
      <c r="F12" s="201"/>
      <c r="G12" s="201"/>
      <c r="H12" s="201"/>
      <c r="I12" s="201"/>
      <c r="J12" s="201"/>
      <c r="K12" s="201"/>
      <c r="L12" s="201"/>
      <c r="M12" s="201"/>
      <c r="N12" s="201"/>
      <c r="O12" s="201"/>
      <c r="P12" s="201"/>
      <c r="Q12" s="201"/>
      <c r="R12" s="201"/>
      <c r="S12" s="201"/>
      <c r="T12" s="201"/>
      <c r="U12" s="201"/>
      <c r="V12" s="201"/>
      <c r="W12" s="201"/>
      <c r="X12" s="201"/>
      <c r="Y12" s="201"/>
      <c r="Z12" s="201"/>
      <c r="AA12" s="201"/>
    </row>
    <row r="13" spans="1:27" ht="26.4">
      <c r="A13" s="212" t="s">
        <v>11128</v>
      </c>
      <c r="B13" s="201" t="s">
        <v>8624</v>
      </c>
      <c r="C13" s="207" t="str">
        <f t="shared" si="0"/>
        <v>Final Second List of Chemicals for Tier 1 Screening</v>
      </c>
      <c r="D13" s="201" t="s">
        <v>11119</v>
      </c>
      <c r="E13" s="210"/>
      <c r="F13" s="201"/>
      <c r="G13" s="201"/>
      <c r="H13" s="201"/>
      <c r="I13" s="201"/>
      <c r="J13" s="201"/>
      <c r="K13" s="201"/>
      <c r="L13" s="201"/>
      <c r="M13" s="201"/>
      <c r="N13" s="201"/>
      <c r="O13" s="201"/>
      <c r="P13" s="201"/>
      <c r="Q13" s="201"/>
      <c r="R13" s="201"/>
      <c r="S13" s="201"/>
      <c r="T13" s="201"/>
      <c r="U13" s="201"/>
      <c r="V13" s="201"/>
      <c r="W13" s="201"/>
      <c r="X13" s="201"/>
      <c r="Y13" s="201"/>
      <c r="Z13" s="201"/>
      <c r="AA13" s="201"/>
    </row>
    <row r="14" spans="1:27" ht="26.4">
      <c r="A14" s="212" t="s">
        <v>11129</v>
      </c>
      <c r="B14" s="201" t="s">
        <v>10444</v>
      </c>
      <c r="C14" s="207" t="str">
        <f t="shared" si="0"/>
        <v>Final Second List of Chemicals for Tier 1 Screening</v>
      </c>
      <c r="D14" s="201" t="s">
        <v>11119</v>
      </c>
      <c r="E14" s="210"/>
      <c r="F14" s="201"/>
      <c r="G14" s="201"/>
      <c r="H14" s="201"/>
      <c r="I14" s="201"/>
      <c r="J14" s="201"/>
      <c r="K14" s="201"/>
      <c r="L14" s="201"/>
      <c r="M14" s="201"/>
      <c r="N14" s="201"/>
      <c r="O14" s="201"/>
      <c r="P14" s="201"/>
      <c r="Q14" s="201"/>
      <c r="R14" s="201"/>
      <c r="S14" s="201"/>
      <c r="T14" s="201"/>
      <c r="U14" s="201"/>
      <c r="V14" s="201"/>
      <c r="W14" s="201"/>
      <c r="X14" s="201"/>
      <c r="Y14" s="201"/>
      <c r="Z14" s="201"/>
      <c r="AA14" s="201"/>
    </row>
    <row r="15" spans="1:27" ht="26.4">
      <c r="A15" s="212" t="s">
        <v>10221</v>
      </c>
      <c r="B15" s="201" t="s">
        <v>2704</v>
      </c>
      <c r="C15" s="207" t="str">
        <f t="shared" si="0"/>
        <v>Final Second List of Chemicals for Tier 1 Screening</v>
      </c>
      <c r="D15" s="201" t="s">
        <v>11119</v>
      </c>
      <c r="E15" s="210"/>
      <c r="F15" s="201"/>
      <c r="G15" s="201"/>
      <c r="H15" s="201"/>
      <c r="I15" s="201"/>
      <c r="J15" s="201"/>
      <c r="K15" s="201"/>
      <c r="L15" s="201"/>
      <c r="M15" s="201"/>
      <c r="N15" s="201"/>
      <c r="O15" s="201"/>
      <c r="P15" s="201"/>
      <c r="Q15" s="201"/>
      <c r="R15" s="201"/>
      <c r="S15" s="201"/>
      <c r="T15" s="201"/>
      <c r="U15" s="201"/>
      <c r="V15" s="201"/>
      <c r="W15" s="201"/>
      <c r="X15" s="201"/>
      <c r="Y15" s="201"/>
      <c r="Z15" s="201"/>
      <c r="AA15" s="201"/>
    </row>
    <row r="16" spans="1:27" ht="26.4">
      <c r="A16" s="212" t="s">
        <v>10224</v>
      </c>
      <c r="B16" s="201" t="s">
        <v>10225</v>
      </c>
      <c r="C16" s="207" t="str">
        <f t="shared" si="0"/>
        <v>Final Second List of Chemicals for Tier 1 Screening</v>
      </c>
      <c r="D16" s="201" t="s">
        <v>11119</v>
      </c>
      <c r="E16" s="210"/>
      <c r="F16" s="201"/>
      <c r="G16" s="201"/>
      <c r="H16" s="201"/>
      <c r="I16" s="201"/>
      <c r="J16" s="201"/>
      <c r="K16" s="201"/>
      <c r="L16" s="201"/>
      <c r="M16" s="201"/>
      <c r="N16" s="201"/>
      <c r="O16" s="201"/>
      <c r="P16" s="201"/>
      <c r="Q16" s="201"/>
      <c r="R16" s="201"/>
      <c r="S16" s="201"/>
      <c r="T16" s="201"/>
      <c r="U16" s="201"/>
      <c r="V16" s="201"/>
      <c r="W16" s="201"/>
      <c r="X16" s="201"/>
      <c r="Y16" s="201"/>
      <c r="Z16" s="201"/>
      <c r="AA16" s="201"/>
    </row>
    <row r="17" spans="1:27" ht="26.4">
      <c r="A17" s="212" t="s">
        <v>11130</v>
      </c>
      <c r="B17" s="201" t="s">
        <v>8869</v>
      </c>
      <c r="C17" s="207" t="str">
        <f t="shared" si="0"/>
        <v>Final Second List of Chemicals for Tier 1 Screening</v>
      </c>
      <c r="D17" s="201" t="s">
        <v>11119</v>
      </c>
      <c r="E17" s="210"/>
      <c r="F17" s="201"/>
      <c r="G17" s="201"/>
      <c r="H17" s="201"/>
      <c r="I17" s="201"/>
      <c r="J17" s="201"/>
      <c r="K17" s="201"/>
      <c r="L17" s="201"/>
      <c r="M17" s="201"/>
      <c r="N17" s="201"/>
      <c r="O17" s="201"/>
      <c r="P17" s="201"/>
      <c r="Q17" s="201"/>
      <c r="R17" s="201"/>
      <c r="S17" s="201"/>
      <c r="T17" s="201"/>
      <c r="U17" s="201"/>
      <c r="V17" s="201"/>
      <c r="W17" s="201"/>
      <c r="X17" s="201"/>
      <c r="Y17" s="201"/>
      <c r="Z17" s="201"/>
      <c r="AA17" s="201"/>
    </row>
    <row r="18" spans="1:27" ht="26.4">
      <c r="A18" s="212" t="s">
        <v>11131</v>
      </c>
      <c r="B18" s="201" t="s">
        <v>7708</v>
      </c>
      <c r="C18" s="207" t="str">
        <f t="shared" si="0"/>
        <v>Final Second List of Chemicals for Tier 1 Screening</v>
      </c>
      <c r="D18" s="201" t="s">
        <v>11119</v>
      </c>
      <c r="E18" s="210"/>
      <c r="F18" s="201"/>
      <c r="G18" s="201"/>
      <c r="H18" s="201"/>
      <c r="I18" s="201"/>
      <c r="J18" s="201"/>
      <c r="K18" s="201"/>
      <c r="L18" s="201"/>
      <c r="M18" s="201"/>
      <c r="N18" s="201"/>
      <c r="O18" s="201"/>
      <c r="P18" s="201"/>
      <c r="Q18" s="201"/>
      <c r="R18" s="201"/>
      <c r="S18" s="201"/>
      <c r="T18" s="201"/>
      <c r="U18" s="201"/>
      <c r="V18" s="201"/>
      <c r="W18" s="201"/>
      <c r="X18" s="201"/>
      <c r="Y18" s="201"/>
      <c r="Z18" s="201"/>
      <c r="AA18" s="201"/>
    </row>
    <row r="19" spans="1:27" ht="26.4">
      <c r="A19" s="212" t="s">
        <v>11132</v>
      </c>
      <c r="B19" s="201" t="s">
        <v>8090</v>
      </c>
      <c r="C19" s="207" t="str">
        <f t="shared" si="0"/>
        <v>Final Second List of Chemicals for Tier 1 Screening</v>
      </c>
      <c r="D19" s="201" t="s">
        <v>11119</v>
      </c>
      <c r="E19" s="210"/>
      <c r="F19" s="201"/>
      <c r="G19" s="201"/>
      <c r="H19" s="201"/>
      <c r="I19" s="201"/>
      <c r="J19" s="201"/>
      <c r="K19" s="201"/>
      <c r="L19" s="201"/>
      <c r="M19" s="201"/>
      <c r="N19" s="201"/>
      <c r="O19" s="201"/>
      <c r="P19" s="201"/>
      <c r="Q19" s="201"/>
      <c r="R19" s="201"/>
      <c r="S19" s="201"/>
      <c r="T19" s="201"/>
      <c r="U19" s="201"/>
      <c r="V19" s="201"/>
      <c r="W19" s="201"/>
      <c r="X19" s="201"/>
      <c r="Y19" s="201"/>
      <c r="Z19" s="201"/>
      <c r="AA19" s="201"/>
    </row>
    <row r="20" spans="1:27" ht="26.4">
      <c r="A20" s="212" t="s">
        <v>11133</v>
      </c>
      <c r="B20" s="201" t="s">
        <v>54</v>
      </c>
      <c r="C20" s="207" t="str">
        <f t="shared" si="0"/>
        <v>Final Second List of Chemicals for Tier 1 Screening</v>
      </c>
      <c r="D20" s="201" t="s">
        <v>11119</v>
      </c>
      <c r="E20" s="210"/>
      <c r="F20" s="201"/>
      <c r="G20" s="201"/>
      <c r="H20" s="201"/>
      <c r="I20" s="201"/>
      <c r="J20" s="201"/>
      <c r="K20" s="201"/>
      <c r="L20" s="201"/>
      <c r="M20" s="201"/>
      <c r="N20" s="201"/>
      <c r="O20" s="201"/>
      <c r="P20" s="201"/>
      <c r="Q20" s="201"/>
      <c r="R20" s="201"/>
      <c r="S20" s="201"/>
      <c r="T20" s="201"/>
      <c r="U20" s="201"/>
      <c r="V20" s="201"/>
      <c r="W20" s="201"/>
      <c r="X20" s="201"/>
      <c r="Y20" s="201"/>
      <c r="Z20" s="201"/>
      <c r="AA20" s="201"/>
    </row>
    <row r="21" spans="1:27" ht="30">
      <c r="A21" s="212" t="s">
        <v>11134</v>
      </c>
      <c r="B21" s="201" t="s">
        <v>10244</v>
      </c>
      <c r="C21" s="207" t="str">
        <f t="shared" si="0"/>
        <v>Final Second List of Chemicals for Tier 1 Screening</v>
      </c>
      <c r="D21" s="201" t="s">
        <v>11119</v>
      </c>
      <c r="E21" s="210"/>
      <c r="F21" s="201"/>
      <c r="G21" s="201"/>
      <c r="H21" s="201"/>
      <c r="I21" s="201"/>
      <c r="J21" s="201"/>
      <c r="K21" s="201"/>
      <c r="L21" s="201"/>
      <c r="M21" s="201"/>
      <c r="N21" s="201"/>
      <c r="O21" s="201"/>
      <c r="P21" s="201"/>
      <c r="Q21" s="201"/>
      <c r="R21" s="201"/>
      <c r="S21" s="201"/>
      <c r="T21" s="201"/>
      <c r="U21" s="201"/>
      <c r="V21" s="201"/>
      <c r="W21" s="201"/>
      <c r="X21" s="201"/>
      <c r="Y21" s="201"/>
      <c r="Z21" s="201"/>
      <c r="AA21" s="201"/>
    </row>
    <row r="22" spans="1:27" ht="26.4">
      <c r="A22" s="212" t="s">
        <v>11135</v>
      </c>
      <c r="B22" s="201" t="s">
        <v>11136</v>
      </c>
      <c r="C22" s="207" t="str">
        <f t="shared" si="0"/>
        <v>Final Second List of Chemicals for Tier 1 Screening</v>
      </c>
      <c r="D22" s="201" t="s">
        <v>11119</v>
      </c>
      <c r="E22" s="210"/>
      <c r="F22" s="201"/>
      <c r="G22" s="201"/>
      <c r="H22" s="201"/>
      <c r="I22" s="201"/>
      <c r="J22" s="201"/>
      <c r="K22" s="201"/>
      <c r="L22" s="201"/>
      <c r="M22" s="201"/>
      <c r="N22" s="201"/>
      <c r="O22" s="201"/>
      <c r="P22" s="201"/>
      <c r="Q22" s="201"/>
      <c r="R22" s="201"/>
      <c r="S22" s="201"/>
      <c r="T22" s="201"/>
      <c r="U22" s="201"/>
      <c r="V22" s="201"/>
      <c r="W22" s="201"/>
      <c r="X22" s="201"/>
      <c r="Y22" s="201"/>
      <c r="Z22" s="201"/>
      <c r="AA22" s="201"/>
    </row>
    <row r="23" spans="1:27" ht="26.4">
      <c r="A23" s="212" t="s">
        <v>10249</v>
      </c>
      <c r="B23" s="214" t="s">
        <v>10250</v>
      </c>
      <c r="C23" s="207" t="str">
        <f t="shared" si="0"/>
        <v>Final Second List of Chemicals for Tier 1 Screening</v>
      </c>
      <c r="D23" s="201" t="s">
        <v>11119</v>
      </c>
      <c r="E23" s="210"/>
      <c r="F23" s="201"/>
      <c r="G23" s="201"/>
      <c r="H23" s="201"/>
      <c r="I23" s="201"/>
      <c r="J23" s="201"/>
      <c r="K23" s="201"/>
      <c r="L23" s="201"/>
      <c r="M23" s="201"/>
      <c r="N23" s="201"/>
      <c r="O23" s="201"/>
      <c r="P23" s="201"/>
      <c r="Q23" s="201"/>
      <c r="R23" s="201"/>
      <c r="S23" s="201"/>
      <c r="T23" s="201"/>
      <c r="U23" s="201"/>
      <c r="V23" s="201"/>
      <c r="W23" s="201"/>
      <c r="X23" s="201"/>
      <c r="Y23" s="201"/>
      <c r="Z23" s="201"/>
      <c r="AA23" s="201"/>
    </row>
    <row r="24" spans="1:27" ht="26.4">
      <c r="A24" s="212" t="s">
        <v>11137</v>
      </c>
      <c r="B24" s="201" t="s">
        <v>8096</v>
      </c>
      <c r="C24" s="207" t="str">
        <f t="shared" si="0"/>
        <v>Final Second List of Chemicals for Tier 1 Screening</v>
      </c>
      <c r="D24" s="201" t="s">
        <v>11119</v>
      </c>
      <c r="E24" s="210"/>
      <c r="F24" s="201"/>
      <c r="G24" s="201"/>
      <c r="H24" s="201"/>
      <c r="I24" s="201"/>
      <c r="J24" s="201"/>
      <c r="K24" s="201"/>
      <c r="L24" s="201"/>
      <c r="M24" s="201"/>
      <c r="N24" s="201"/>
      <c r="O24" s="201"/>
      <c r="P24" s="201"/>
      <c r="Q24" s="201"/>
      <c r="R24" s="201"/>
      <c r="S24" s="201"/>
      <c r="T24" s="201"/>
      <c r="U24" s="201"/>
      <c r="V24" s="201"/>
      <c r="W24" s="201"/>
      <c r="X24" s="201"/>
      <c r="Y24" s="201"/>
      <c r="Z24" s="201"/>
      <c r="AA24" s="201"/>
    </row>
    <row r="25" spans="1:27" ht="26.4">
      <c r="A25" s="209" t="s">
        <v>11138</v>
      </c>
      <c r="B25" s="201" t="s">
        <v>87</v>
      </c>
      <c r="C25" s="207" t="str">
        <f t="shared" si="0"/>
        <v>Final Second List of Chemicals for Tier 1 Screening</v>
      </c>
      <c r="D25" s="201" t="s">
        <v>11119</v>
      </c>
      <c r="E25" s="210"/>
      <c r="F25" s="201"/>
      <c r="G25" s="201"/>
      <c r="H25" s="201"/>
      <c r="I25" s="201"/>
      <c r="J25" s="201"/>
      <c r="K25" s="201"/>
      <c r="L25" s="201"/>
      <c r="M25" s="201"/>
      <c r="N25" s="201"/>
      <c r="O25" s="201"/>
      <c r="P25" s="201"/>
      <c r="Q25" s="201"/>
      <c r="R25" s="201"/>
      <c r="S25" s="201"/>
      <c r="T25" s="201"/>
      <c r="U25" s="201"/>
      <c r="V25" s="201"/>
      <c r="W25" s="201"/>
      <c r="X25" s="201"/>
      <c r="Y25" s="201"/>
      <c r="Z25" s="201"/>
      <c r="AA25" s="201"/>
    </row>
    <row r="26" spans="1:27" ht="26.4">
      <c r="A26" s="209" t="s">
        <v>11139</v>
      </c>
      <c r="B26" s="201" t="s">
        <v>10253</v>
      </c>
      <c r="C26" s="207" t="str">
        <f t="shared" si="0"/>
        <v>Final Second List of Chemicals for Tier 1 Screening</v>
      </c>
      <c r="D26" s="201" t="s">
        <v>11119</v>
      </c>
      <c r="E26" s="210"/>
      <c r="F26" s="201"/>
      <c r="G26" s="201"/>
      <c r="H26" s="201"/>
      <c r="I26" s="201"/>
      <c r="J26" s="201"/>
      <c r="K26" s="201"/>
      <c r="L26" s="201"/>
      <c r="M26" s="201"/>
      <c r="N26" s="201"/>
      <c r="O26" s="201"/>
      <c r="P26" s="201"/>
      <c r="Q26" s="201"/>
      <c r="R26" s="201"/>
      <c r="S26" s="201"/>
      <c r="T26" s="201"/>
      <c r="U26" s="201"/>
      <c r="V26" s="201"/>
      <c r="W26" s="201"/>
      <c r="X26" s="201"/>
      <c r="Y26" s="201"/>
      <c r="Z26" s="201"/>
      <c r="AA26" s="201"/>
    </row>
    <row r="27" spans="1:27" ht="26.4">
      <c r="A27" s="209" t="s">
        <v>11140</v>
      </c>
      <c r="B27" s="201" t="s">
        <v>10256</v>
      </c>
      <c r="C27" s="207" t="str">
        <f t="shared" si="0"/>
        <v>Final Second List of Chemicals for Tier 1 Screening</v>
      </c>
      <c r="D27" s="201" t="s">
        <v>11119</v>
      </c>
      <c r="E27" s="210"/>
      <c r="F27" s="201"/>
      <c r="G27" s="201"/>
      <c r="H27" s="201"/>
      <c r="I27" s="201"/>
      <c r="J27" s="201"/>
      <c r="K27" s="201"/>
      <c r="L27" s="201"/>
      <c r="M27" s="201"/>
      <c r="N27" s="201"/>
      <c r="O27" s="201"/>
      <c r="P27" s="201"/>
      <c r="Q27" s="201"/>
      <c r="R27" s="201"/>
      <c r="S27" s="201"/>
      <c r="T27" s="201"/>
      <c r="U27" s="201"/>
      <c r="V27" s="201"/>
      <c r="W27" s="201"/>
      <c r="X27" s="201"/>
      <c r="Y27" s="201"/>
      <c r="Z27" s="201"/>
      <c r="AA27" s="201"/>
    </row>
    <row r="28" spans="1:27" ht="26.4">
      <c r="A28" s="209" t="s">
        <v>10258</v>
      </c>
      <c r="B28" s="201" t="s">
        <v>8127</v>
      </c>
      <c r="C28" s="207" t="str">
        <f t="shared" si="0"/>
        <v>Final Second List of Chemicals for Tier 1 Screening</v>
      </c>
      <c r="D28" s="201" t="s">
        <v>11119</v>
      </c>
      <c r="E28" s="210"/>
      <c r="F28" s="201"/>
      <c r="G28" s="201"/>
      <c r="H28" s="201"/>
      <c r="I28" s="201"/>
      <c r="J28" s="201"/>
      <c r="K28" s="201"/>
      <c r="L28" s="201"/>
      <c r="M28" s="201"/>
      <c r="N28" s="201"/>
      <c r="O28" s="201"/>
      <c r="P28" s="201"/>
      <c r="Q28" s="201"/>
      <c r="R28" s="201"/>
      <c r="S28" s="201"/>
      <c r="T28" s="201"/>
      <c r="U28" s="201"/>
      <c r="V28" s="201"/>
      <c r="W28" s="201"/>
      <c r="X28" s="201"/>
      <c r="Y28" s="201"/>
      <c r="Z28" s="201"/>
      <c r="AA28" s="201"/>
    </row>
    <row r="29" spans="1:27" ht="26.4">
      <c r="A29" s="209" t="s">
        <v>10260</v>
      </c>
      <c r="B29" s="201" t="s">
        <v>8170</v>
      </c>
      <c r="C29" s="207" t="str">
        <f t="shared" si="0"/>
        <v>Final Second List of Chemicals for Tier 1 Screening</v>
      </c>
      <c r="D29" s="201" t="s">
        <v>11119</v>
      </c>
      <c r="E29" s="210"/>
      <c r="F29" s="201"/>
      <c r="G29" s="201"/>
      <c r="H29" s="201"/>
      <c r="I29" s="201"/>
      <c r="J29" s="201"/>
      <c r="K29" s="201"/>
      <c r="L29" s="201"/>
      <c r="M29" s="201"/>
      <c r="N29" s="201"/>
      <c r="O29" s="201"/>
      <c r="P29" s="201"/>
      <c r="Q29" s="201"/>
      <c r="R29" s="201"/>
      <c r="S29" s="201"/>
      <c r="T29" s="201"/>
      <c r="U29" s="201"/>
      <c r="V29" s="201"/>
      <c r="W29" s="201"/>
      <c r="X29" s="201"/>
      <c r="Y29" s="201"/>
      <c r="Z29" s="201"/>
      <c r="AA29" s="201"/>
    </row>
    <row r="30" spans="1:27" ht="26.4">
      <c r="A30" s="209" t="s">
        <v>10262</v>
      </c>
      <c r="B30" s="201" t="s">
        <v>10263</v>
      </c>
      <c r="C30" s="207" t="str">
        <f t="shared" si="0"/>
        <v>Final Second List of Chemicals for Tier 1 Screening</v>
      </c>
      <c r="D30" s="201" t="s">
        <v>11119</v>
      </c>
      <c r="E30" s="210"/>
      <c r="F30" s="201"/>
      <c r="G30" s="201"/>
      <c r="H30" s="201"/>
      <c r="I30" s="201"/>
      <c r="J30" s="201"/>
      <c r="K30" s="201"/>
      <c r="L30" s="201"/>
      <c r="M30" s="201"/>
      <c r="N30" s="201"/>
      <c r="O30" s="201"/>
      <c r="P30" s="201"/>
      <c r="Q30" s="201"/>
      <c r="R30" s="201"/>
      <c r="S30" s="201"/>
      <c r="T30" s="201"/>
      <c r="U30" s="201"/>
      <c r="V30" s="201"/>
      <c r="W30" s="201"/>
      <c r="X30" s="201"/>
      <c r="Y30" s="201"/>
      <c r="Z30" s="201"/>
      <c r="AA30" s="201"/>
    </row>
    <row r="31" spans="1:27" ht="26.4">
      <c r="A31" s="209" t="s">
        <v>11141</v>
      </c>
      <c r="B31" s="201" t="s">
        <v>735</v>
      </c>
      <c r="C31" s="207" t="str">
        <f t="shared" si="0"/>
        <v>Final Second List of Chemicals for Tier 1 Screening</v>
      </c>
      <c r="D31" s="201" t="s">
        <v>11119</v>
      </c>
      <c r="E31" s="210"/>
      <c r="F31" s="201"/>
      <c r="G31" s="201"/>
      <c r="H31" s="201"/>
      <c r="I31" s="201"/>
      <c r="J31" s="201"/>
      <c r="K31" s="201"/>
      <c r="L31" s="201"/>
      <c r="M31" s="201"/>
      <c r="N31" s="201"/>
      <c r="O31" s="201"/>
      <c r="P31" s="201"/>
      <c r="Q31" s="201"/>
      <c r="R31" s="201"/>
      <c r="S31" s="201"/>
      <c r="T31" s="201"/>
      <c r="U31" s="201"/>
      <c r="V31" s="201"/>
      <c r="W31" s="201"/>
      <c r="X31" s="201"/>
      <c r="Y31" s="201"/>
      <c r="Z31" s="201"/>
      <c r="AA31" s="201"/>
    </row>
    <row r="32" spans="1:27" ht="26.4">
      <c r="A32" s="209" t="s">
        <v>11142</v>
      </c>
      <c r="B32" s="201" t="s">
        <v>951</v>
      </c>
      <c r="C32" s="207" t="str">
        <f t="shared" si="0"/>
        <v>Final Second List of Chemicals for Tier 1 Screening</v>
      </c>
      <c r="D32" s="201" t="s">
        <v>11119</v>
      </c>
      <c r="E32" s="210"/>
      <c r="F32" s="201"/>
      <c r="G32" s="201"/>
      <c r="H32" s="201"/>
      <c r="I32" s="201"/>
      <c r="J32" s="201"/>
      <c r="K32" s="201"/>
      <c r="L32" s="201"/>
      <c r="M32" s="201"/>
      <c r="N32" s="201"/>
      <c r="O32" s="201"/>
      <c r="P32" s="201"/>
      <c r="Q32" s="201"/>
      <c r="R32" s="201"/>
      <c r="S32" s="201"/>
      <c r="T32" s="201"/>
      <c r="U32" s="201"/>
      <c r="V32" s="201"/>
      <c r="W32" s="201"/>
      <c r="X32" s="201"/>
      <c r="Y32" s="201"/>
      <c r="Z32" s="201"/>
      <c r="AA32" s="201"/>
    </row>
    <row r="33" spans="1:27" ht="26.4">
      <c r="A33" s="209" t="s">
        <v>11143</v>
      </c>
      <c r="B33" s="201" t="s">
        <v>1365</v>
      </c>
      <c r="C33" s="207" t="str">
        <f t="shared" si="0"/>
        <v>Final Second List of Chemicals for Tier 1 Screening</v>
      </c>
      <c r="D33" s="201" t="s">
        <v>11119</v>
      </c>
      <c r="E33" s="210"/>
      <c r="F33" s="201"/>
      <c r="G33" s="201"/>
      <c r="H33" s="201"/>
      <c r="I33" s="201"/>
      <c r="J33" s="201"/>
      <c r="K33" s="201"/>
      <c r="L33" s="201"/>
      <c r="M33" s="201"/>
      <c r="N33" s="201"/>
      <c r="O33" s="201"/>
      <c r="P33" s="201"/>
      <c r="Q33" s="201"/>
      <c r="R33" s="201"/>
      <c r="S33" s="201"/>
      <c r="T33" s="201"/>
      <c r="U33" s="201"/>
      <c r="V33" s="201"/>
      <c r="W33" s="201"/>
      <c r="X33" s="201"/>
      <c r="Y33" s="201"/>
      <c r="Z33" s="201"/>
      <c r="AA33" s="201"/>
    </row>
    <row r="34" spans="1:27" ht="26.4">
      <c r="A34" s="209" t="s">
        <v>11144</v>
      </c>
      <c r="B34" s="201" t="s">
        <v>1637</v>
      </c>
      <c r="C34" s="207" t="str">
        <f t="shared" si="0"/>
        <v>Final Second List of Chemicals for Tier 1 Screening</v>
      </c>
      <c r="D34" s="201" t="s">
        <v>11119</v>
      </c>
      <c r="E34" s="210"/>
      <c r="F34" s="201"/>
      <c r="G34" s="201"/>
      <c r="H34" s="201"/>
      <c r="I34" s="201"/>
      <c r="J34" s="201"/>
      <c r="K34" s="201"/>
      <c r="L34" s="201"/>
      <c r="M34" s="201"/>
      <c r="N34" s="201"/>
      <c r="O34" s="201"/>
      <c r="P34" s="201"/>
      <c r="Q34" s="201"/>
      <c r="R34" s="201"/>
      <c r="S34" s="201"/>
      <c r="T34" s="201"/>
      <c r="U34" s="201"/>
      <c r="V34" s="201"/>
      <c r="W34" s="201"/>
      <c r="X34" s="201"/>
      <c r="Y34" s="201"/>
      <c r="Z34" s="201"/>
      <c r="AA34" s="201"/>
    </row>
    <row r="35" spans="1:27" ht="26.4">
      <c r="A35" s="209" t="s">
        <v>11145</v>
      </c>
      <c r="B35" s="201" t="s">
        <v>7789</v>
      </c>
      <c r="C35" s="207" t="str">
        <f t="shared" si="0"/>
        <v>Final Second List of Chemicals for Tier 1 Screening</v>
      </c>
      <c r="D35" s="201" t="s">
        <v>11119</v>
      </c>
      <c r="E35" s="210"/>
      <c r="F35" s="201"/>
      <c r="G35" s="201"/>
      <c r="H35" s="201"/>
      <c r="I35" s="201"/>
      <c r="J35" s="201"/>
      <c r="K35" s="201"/>
      <c r="L35" s="201"/>
      <c r="M35" s="201"/>
      <c r="N35" s="201"/>
      <c r="O35" s="201"/>
      <c r="P35" s="201"/>
      <c r="Q35" s="201"/>
      <c r="R35" s="201"/>
      <c r="S35" s="201"/>
      <c r="T35" s="201"/>
      <c r="U35" s="201"/>
      <c r="V35" s="201"/>
      <c r="W35" s="201"/>
      <c r="X35" s="201"/>
      <c r="Y35" s="201"/>
      <c r="Z35" s="201"/>
      <c r="AA35" s="201"/>
    </row>
    <row r="36" spans="1:27" ht="26.4">
      <c r="A36" s="209" t="s">
        <v>11146</v>
      </c>
      <c r="B36" s="201" t="s">
        <v>11147</v>
      </c>
      <c r="C36" s="207" t="str">
        <f t="shared" si="0"/>
        <v>Final Second List of Chemicals for Tier 1 Screening</v>
      </c>
      <c r="D36" s="201" t="s">
        <v>11119</v>
      </c>
      <c r="E36" s="210"/>
      <c r="F36" s="201"/>
      <c r="G36" s="201"/>
      <c r="H36" s="201"/>
      <c r="I36" s="201"/>
      <c r="J36" s="201"/>
      <c r="K36" s="201"/>
      <c r="L36" s="201"/>
      <c r="M36" s="201"/>
      <c r="N36" s="201"/>
      <c r="O36" s="201"/>
      <c r="P36" s="201"/>
      <c r="Q36" s="201"/>
      <c r="R36" s="201"/>
      <c r="S36" s="201"/>
      <c r="T36" s="201"/>
      <c r="U36" s="201"/>
      <c r="V36" s="201"/>
      <c r="W36" s="201"/>
      <c r="X36" s="201"/>
      <c r="Y36" s="201"/>
      <c r="Z36" s="201"/>
      <c r="AA36" s="201"/>
    </row>
    <row r="37" spans="1:27" ht="26.4">
      <c r="A37" s="209" t="s">
        <v>11148</v>
      </c>
      <c r="B37" s="201" t="s">
        <v>11149</v>
      </c>
      <c r="C37" s="207" t="str">
        <f t="shared" si="0"/>
        <v>Final Second List of Chemicals for Tier 1 Screening</v>
      </c>
      <c r="D37" s="201" t="s">
        <v>11119</v>
      </c>
      <c r="E37" s="210"/>
      <c r="F37" s="201"/>
      <c r="G37" s="201"/>
      <c r="H37" s="201"/>
      <c r="I37" s="201"/>
      <c r="J37" s="201"/>
      <c r="K37" s="201"/>
      <c r="L37" s="201"/>
      <c r="M37" s="201"/>
      <c r="N37" s="201"/>
      <c r="O37" s="201"/>
      <c r="P37" s="201"/>
      <c r="Q37" s="201"/>
      <c r="R37" s="201"/>
      <c r="S37" s="201"/>
      <c r="T37" s="201"/>
      <c r="U37" s="201"/>
      <c r="V37" s="201"/>
      <c r="W37" s="201"/>
      <c r="X37" s="201"/>
      <c r="Y37" s="201"/>
      <c r="Z37" s="201"/>
      <c r="AA37" s="201"/>
    </row>
    <row r="38" spans="1:27" ht="26.4">
      <c r="A38" s="209" t="s">
        <v>11150</v>
      </c>
      <c r="B38" s="201" t="s">
        <v>1832</v>
      </c>
      <c r="C38" s="207" t="str">
        <f t="shared" si="0"/>
        <v>Final Second List of Chemicals for Tier 1 Screening</v>
      </c>
      <c r="D38" s="201"/>
      <c r="E38" s="210"/>
      <c r="F38" s="201"/>
      <c r="G38" s="201"/>
      <c r="H38" s="201"/>
      <c r="I38" s="201"/>
      <c r="J38" s="201"/>
      <c r="K38" s="201"/>
      <c r="L38" s="201"/>
      <c r="M38" s="201"/>
      <c r="N38" s="201"/>
      <c r="O38" s="201"/>
      <c r="P38" s="201"/>
      <c r="Q38" s="201"/>
      <c r="R38" s="201"/>
      <c r="S38" s="201"/>
      <c r="T38" s="201"/>
      <c r="U38" s="201"/>
      <c r="V38" s="201"/>
      <c r="W38" s="201"/>
      <c r="X38" s="201"/>
      <c r="Y38" s="201"/>
      <c r="Z38" s="201"/>
      <c r="AA38" s="201"/>
    </row>
    <row r="39" spans="1:27" ht="26.4">
      <c r="A39" s="209" t="s">
        <v>11151</v>
      </c>
      <c r="B39" s="201" t="s">
        <v>11152</v>
      </c>
      <c r="C39" s="207" t="str">
        <f t="shared" si="0"/>
        <v>Final Second List of Chemicals for Tier 1 Screening</v>
      </c>
      <c r="D39" s="201"/>
      <c r="E39" s="210"/>
      <c r="F39" s="201"/>
      <c r="G39" s="201"/>
      <c r="H39" s="201"/>
      <c r="I39" s="201"/>
      <c r="J39" s="201"/>
      <c r="K39" s="201"/>
      <c r="L39" s="201"/>
      <c r="M39" s="201"/>
      <c r="N39" s="201"/>
      <c r="O39" s="201"/>
      <c r="P39" s="201"/>
      <c r="Q39" s="201"/>
      <c r="R39" s="201"/>
      <c r="S39" s="201"/>
      <c r="T39" s="201"/>
      <c r="U39" s="201"/>
      <c r="V39" s="201"/>
      <c r="W39" s="201"/>
      <c r="X39" s="201"/>
      <c r="Y39" s="201"/>
      <c r="Z39" s="201"/>
      <c r="AA39" s="201"/>
    </row>
    <row r="40" spans="1:27" ht="26.4">
      <c r="A40" s="209" t="s">
        <v>11153</v>
      </c>
      <c r="B40" s="201" t="s">
        <v>11154</v>
      </c>
      <c r="C40" s="207" t="str">
        <f t="shared" si="0"/>
        <v>Final Second List of Chemicals for Tier 1 Screening</v>
      </c>
      <c r="D40" s="201"/>
      <c r="E40" s="210"/>
      <c r="F40" s="201"/>
      <c r="G40" s="201"/>
      <c r="H40" s="201"/>
      <c r="I40" s="201"/>
      <c r="J40" s="201"/>
      <c r="K40" s="201"/>
      <c r="L40" s="201"/>
      <c r="M40" s="201"/>
      <c r="N40" s="201"/>
      <c r="O40" s="201"/>
      <c r="P40" s="201"/>
      <c r="Q40" s="201"/>
      <c r="R40" s="201"/>
      <c r="S40" s="201"/>
      <c r="T40" s="201"/>
      <c r="U40" s="201"/>
      <c r="V40" s="201"/>
      <c r="W40" s="201"/>
      <c r="X40" s="201"/>
      <c r="Y40" s="201"/>
      <c r="Z40" s="201"/>
      <c r="AA40" s="201"/>
    </row>
    <row r="41" spans="1:27" ht="26.4">
      <c r="A41" s="209" t="s">
        <v>11155</v>
      </c>
      <c r="B41" s="214" t="s">
        <v>11156</v>
      </c>
      <c r="C41" s="207" t="str">
        <f t="shared" si="0"/>
        <v>Final Second List of Chemicals for Tier 1 Screening</v>
      </c>
      <c r="D41" s="201"/>
      <c r="E41" s="210"/>
      <c r="F41" s="201"/>
      <c r="G41" s="201"/>
      <c r="H41" s="201"/>
      <c r="I41" s="201"/>
      <c r="J41" s="201"/>
      <c r="K41" s="201"/>
      <c r="L41" s="201"/>
      <c r="M41" s="201"/>
      <c r="N41" s="201"/>
      <c r="O41" s="201"/>
      <c r="P41" s="201"/>
      <c r="Q41" s="201"/>
      <c r="R41" s="201"/>
      <c r="S41" s="201"/>
      <c r="T41" s="201"/>
      <c r="U41" s="201"/>
      <c r="V41" s="201"/>
      <c r="W41" s="201"/>
      <c r="X41" s="201"/>
      <c r="Y41" s="201"/>
      <c r="Z41" s="201"/>
      <c r="AA41" s="201"/>
    </row>
    <row r="42" spans="1:27" ht="26.4">
      <c r="A42" s="209" t="s">
        <v>11157</v>
      </c>
      <c r="B42" s="201" t="s">
        <v>11158</v>
      </c>
      <c r="C42" s="207" t="str">
        <f t="shared" si="0"/>
        <v>Final Second List of Chemicals for Tier 1 Screening</v>
      </c>
      <c r="D42" s="201"/>
      <c r="E42" s="210"/>
      <c r="F42" s="201"/>
      <c r="G42" s="201"/>
      <c r="H42" s="201"/>
      <c r="I42" s="201"/>
      <c r="J42" s="201"/>
      <c r="K42" s="201"/>
      <c r="L42" s="201"/>
      <c r="M42" s="201"/>
      <c r="N42" s="201"/>
      <c r="O42" s="201"/>
      <c r="P42" s="201"/>
      <c r="Q42" s="201"/>
      <c r="R42" s="201"/>
      <c r="S42" s="201"/>
      <c r="T42" s="201"/>
      <c r="U42" s="201"/>
      <c r="V42" s="201"/>
      <c r="W42" s="201"/>
      <c r="X42" s="201"/>
      <c r="Y42" s="201"/>
      <c r="Z42" s="201"/>
      <c r="AA42" s="201"/>
    </row>
    <row r="43" spans="1:27" ht="26.4">
      <c r="A43" s="209" t="s">
        <v>11159</v>
      </c>
      <c r="B43" s="201" t="s">
        <v>11160</v>
      </c>
      <c r="C43" s="207" t="str">
        <f t="shared" si="0"/>
        <v>Final Second List of Chemicals for Tier 1 Screening</v>
      </c>
      <c r="D43" s="201"/>
      <c r="E43" s="210"/>
      <c r="F43" s="201"/>
      <c r="G43" s="201"/>
      <c r="H43" s="201"/>
      <c r="I43" s="201"/>
      <c r="J43" s="201"/>
      <c r="K43" s="201"/>
      <c r="L43" s="201"/>
      <c r="M43" s="201"/>
      <c r="N43" s="201"/>
      <c r="O43" s="201"/>
      <c r="P43" s="201"/>
      <c r="Q43" s="201"/>
      <c r="R43" s="201"/>
      <c r="S43" s="201"/>
      <c r="T43" s="201"/>
      <c r="U43" s="201"/>
      <c r="V43" s="201"/>
      <c r="W43" s="201"/>
      <c r="X43" s="201"/>
      <c r="Y43" s="201"/>
      <c r="Z43" s="201"/>
      <c r="AA43" s="201"/>
    </row>
    <row r="44" spans="1:27" ht="26.4">
      <c r="A44" s="209" t="s">
        <v>11161</v>
      </c>
      <c r="B44" s="201" t="s">
        <v>1094</v>
      </c>
      <c r="C44" s="207" t="str">
        <f t="shared" si="0"/>
        <v>Final Second List of Chemicals for Tier 1 Screening</v>
      </c>
      <c r="D44" s="201" t="s">
        <v>11119</v>
      </c>
      <c r="E44" s="210"/>
      <c r="F44" s="201"/>
      <c r="G44" s="201"/>
      <c r="H44" s="201"/>
      <c r="I44" s="201"/>
      <c r="J44" s="201"/>
      <c r="K44" s="201"/>
      <c r="L44" s="201"/>
      <c r="M44" s="201"/>
      <c r="N44" s="201"/>
      <c r="O44" s="201"/>
      <c r="P44" s="201"/>
      <c r="Q44" s="201"/>
      <c r="R44" s="201"/>
      <c r="S44" s="201"/>
      <c r="T44" s="201"/>
      <c r="U44" s="201"/>
      <c r="V44" s="201"/>
      <c r="W44" s="201"/>
      <c r="X44" s="201"/>
      <c r="Y44" s="201"/>
      <c r="Z44" s="201"/>
      <c r="AA44" s="201"/>
    </row>
    <row r="45" spans="1:27" ht="26.4">
      <c r="A45" s="209" t="s">
        <v>10879</v>
      </c>
      <c r="B45" s="201" t="s">
        <v>2232</v>
      </c>
      <c r="C45" s="207" t="str">
        <f t="shared" si="0"/>
        <v>Final Second List of Chemicals for Tier 1 Screening</v>
      </c>
      <c r="D45" s="201" t="s">
        <v>11119</v>
      </c>
      <c r="E45" s="210"/>
      <c r="F45" s="201"/>
      <c r="G45" s="201"/>
      <c r="H45" s="201"/>
      <c r="I45" s="201"/>
      <c r="J45" s="201"/>
      <c r="K45" s="201"/>
      <c r="L45" s="201"/>
      <c r="M45" s="201"/>
      <c r="N45" s="201"/>
      <c r="O45" s="201"/>
      <c r="P45" s="201"/>
      <c r="Q45" s="201"/>
      <c r="R45" s="201"/>
      <c r="S45" s="201"/>
      <c r="T45" s="201"/>
      <c r="U45" s="201"/>
      <c r="V45" s="201"/>
      <c r="W45" s="201"/>
      <c r="X45" s="201"/>
      <c r="Y45" s="201"/>
      <c r="Z45" s="201"/>
      <c r="AA45" s="201"/>
    </row>
    <row r="46" spans="1:27" ht="26.4">
      <c r="A46" s="209" t="s">
        <v>11162</v>
      </c>
      <c r="B46" s="201" t="s">
        <v>10287</v>
      </c>
      <c r="C46" s="207" t="str">
        <f t="shared" si="0"/>
        <v>Final Second List of Chemicals for Tier 1 Screening</v>
      </c>
      <c r="D46" s="201" t="s">
        <v>11119</v>
      </c>
      <c r="E46" s="210"/>
      <c r="F46" s="201"/>
      <c r="G46" s="201"/>
      <c r="H46" s="201"/>
      <c r="I46" s="201"/>
      <c r="J46" s="201"/>
      <c r="K46" s="201"/>
      <c r="L46" s="201"/>
      <c r="M46" s="201"/>
      <c r="N46" s="201"/>
      <c r="O46" s="201"/>
      <c r="P46" s="201"/>
      <c r="Q46" s="201"/>
      <c r="R46" s="201"/>
      <c r="S46" s="201"/>
      <c r="T46" s="201"/>
      <c r="U46" s="201"/>
      <c r="V46" s="201"/>
      <c r="W46" s="201"/>
      <c r="X46" s="201"/>
      <c r="Y46" s="201"/>
      <c r="Z46" s="201"/>
      <c r="AA46" s="201"/>
    </row>
    <row r="47" spans="1:27" ht="26.4">
      <c r="A47" s="209" t="s">
        <v>11163</v>
      </c>
      <c r="B47" s="209" t="s">
        <v>7861</v>
      </c>
      <c r="C47" s="207" t="str">
        <f t="shared" si="0"/>
        <v>Final Second List of Chemicals for Tier 1 Screening</v>
      </c>
      <c r="D47" s="201" t="s">
        <v>11119</v>
      </c>
      <c r="E47" s="210"/>
      <c r="F47" s="201"/>
      <c r="G47" s="201"/>
      <c r="H47" s="201"/>
      <c r="I47" s="201"/>
      <c r="J47" s="201"/>
      <c r="K47" s="201"/>
      <c r="L47" s="201"/>
      <c r="M47" s="201"/>
      <c r="N47" s="201"/>
      <c r="O47" s="201"/>
      <c r="P47" s="201"/>
      <c r="Q47" s="201"/>
      <c r="R47" s="201"/>
      <c r="S47" s="201"/>
      <c r="T47" s="201"/>
      <c r="U47" s="201"/>
      <c r="V47" s="201"/>
      <c r="W47" s="201"/>
      <c r="X47" s="201"/>
      <c r="Y47" s="201"/>
      <c r="Z47" s="201"/>
      <c r="AA47" s="201"/>
    </row>
    <row r="48" spans="1:27" ht="26.4">
      <c r="A48" s="209" t="s">
        <v>10893</v>
      </c>
      <c r="B48" s="201" t="s">
        <v>11164</v>
      </c>
      <c r="C48" s="207" t="str">
        <f t="shared" si="0"/>
        <v>Final Second List of Chemicals for Tier 1 Screening</v>
      </c>
      <c r="D48" s="201" t="s">
        <v>11119</v>
      </c>
      <c r="E48" s="210"/>
      <c r="F48" s="201"/>
      <c r="G48" s="201"/>
      <c r="H48" s="201"/>
      <c r="I48" s="201"/>
      <c r="J48" s="201"/>
      <c r="K48" s="201"/>
      <c r="L48" s="201"/>
      <c r="M48" s="201"/>
      <c r="N48" s="201"/>
      <c r="O48" s="201"/>
      <c r="P48" s="201"/>
      <c r="Q48" s="201"/>
      <c r="R48" s="201"/>
      <c r="S48" s="201"/>
      <c r="T48" s="201"/>
      <c r="U48" s="201"/>
      <c r="V48" s="201"/>
      <c r="W48" s="201"/>
      <c r="X48" s="201"/>
      <c r="Y48" s="201"/>
      <c r="Z48" s="201"/>
      <c r="AA48" s="201"/>
    </row>
    <row r="49" spans="1:27" ht="26.4">
      <c r="A49" s="209" t="s">
        <v>10898</v>
      </c>
      <c r="B49" s="201" t="s">
        <v>2588</v>
      </c>
      <c r="C49" s="207" t="str">
        <f t="shared" si="0"/>
        <v>Final Second List of Chemicals for Tier 1 Screening</v>
      </c>
      <c r="D49" s="201" t="s">
        <v>11119</v>
      </c>
      <c r="E49" s="210"/>
      <c r="F49" s="201"/>
      <c r="G49" s="201"/>
      <c r="H49" s="201"/>
      <c r="I49" s="201"/>
      <c r="J49" s="201"/>
      <c r="K49" s="201"/>
      <c r="L49" s="201"/>
      <c r="M49" s="201"/>
      <c r="N49" s="201"/>
      <c r="O49" s="201"/>
      <c r="P49" s="201"/>
      <c r="Q49" s="201"/>
      <c r="R49" s="201"/>
      <c r="S49" s="201"/>
      <c r="T49" s="201"/>
      <c r="U49" s="201"/>
      <c r="V49" s="201"/>
      <c r="W49" s="201"/>
      <c r="X49" s="201"/>
      <c r="Y49" s="201"/>
      <c r="Z49" s="201"/>
      <c r="AA49" s="201"/>
    </row>
    <row r="50" spans="1:27" ht="26.4">
      <c r="A50" s="209" t="s">
        <v>11165</v>
      </c>
      <c r="B50" s="214" t="s">
        <v>10299</v>
      </c>
      <c r="C50" s="207" t="str">
        <f t="shared" si="0"/>
        <v>Final Second List of Chemicals for Tier 1 Screening</v>
      </c>
      <c r="D50" s="201" t="s">
        <v>11119</v>
      </c>
      <c r="E50" s="210"/>
      <c r="F50" s="201"/>
      <c r="G50" s="201"/>
      <c r="H50" s="201"/>
      <c r="I50" s="201"/>
      <c r="J50" s="201"/>
      <c r="K50" s="201"/>
      <c r="L50" s="201"/>
      <c r="M50" s="201"/>
      <c r="N50" s="201"/>
      <c r="O50" s="201"/>
      <c r="P50" s="201"/>
      <c r="Q50" s="201"/>
      <c r="R50" s="201"/>
      <c r="S50" s="201"/>
      <c r="T50" s="201"/>
      <c r="U50" s="201"/>
      <c r="V50" s="201"/>
      <c r="W50" s="201"/>
      <c r="X50" s="201"/>
      <c r="Y50" s="201"/>
      <c r="Z50" s="201"/>
      <c r="AA50" s="201"/>
    </row>
    <row r="51" spans="1:27" ht="26.4">
      <c r="A51" s="209" t="s">
        <v>11166</v>
      </c>
      <c r="B51" s="201" t="s">
        <v>2675</v>
      </c>
      <c r="C51" s="207" t="str">
        <f t="shared" si="0"/>
        <v>Final Second List of Chemicals for Tier 1 Screening</v>
      </c>
      <c r="D51" s="201" t="s">
        <v>11119</v>
      </c>
      <c r="E51" s="210"/>
      <c r="F51" s="201"/>
      <c r="G51" s="201"/>
      <c r="H51" s="201"/>
      <c r="I51" s="201"/>
      <c r="J51" s="201"/>
      <c r="K51" s="201"/>
      <c r="L51" s="201"/>
      <c r="M51" s="201"/>
      <c r="N51" s="201"/>
      <c r="O51" s="201"/>
      <c r="P51" s="201"/>
      <c r="Q51" s="201"/>
      <c r="R51" s="201"/>
      <c r="S51" s="201"/>
      <c r="T51" s="201"/>
      <c r="U51" s="201"/>
      <c r="V51" s="201"/>
      <c r="W51" s="201"/>
      <c r="X51" s="201"/>
      <c r="Y51" s="201"/>
      <c r="Z51" s="201"/>
      <c r="AA51" s="201"/>
    </row>
    <row r="52" spans="1:27" ht="26.4">
      <c r="A52" s="209" t="s">
        <v>11167</v>
      </c>
      <c r="B52" s="201" t="s">
        <v>7875</v>
      </c>
      <c r="C52" s="207" t="str">
        <f t="shared" si="0"/>
        <v>Final Second List of Chemicals for Tier 1 Screening</v>
      </c>
      <c r="D52" s="201" t="s">
        <v>11119</v>
      </c>
      <c r="E52" s="210"/>
      <c r="F52" s="201"/>
      <c r="G52" s="201"/>
      <c r="H52" s="201"/>
      <c r="I52" s="201"/>
      <c r="J52" s="201"/>
      <c r="K52" s="201"/>
      <c r="L52" s="201"/>
      <c r="M52" s="201"/>
      <c r="N52" s="201"/>
      <c r="O52" s="201"/>
      <c r="P52" s="201"/>
      <c r="Q52" s="201"/>
      <c r="R52" s="201"/>
      <c r="S52" s="201"/>
      <c r="T52" s="201"/>
      <c r="U52" s="201"/>
      <c r="V52" s="201"/>
      <c r="W52" s="201"/>
      <c r="X52" s="201"/>
      <c r="Y52" s="201"/>
      <c r="Z52" s="201"/>
      <c r="AA52" s="201"/>
    </row>
    <row r="53" spans="1:27" ht="26.4">
      <c r="A53" s="209" t="s">
        <v>11168</v>
      </c>
      <c r="B53" s="201" t="s">
        <v>2709</v>
      </c>
      <c r="C53" s="207" t="str">
        <f t="shared" si="0"/>
        <v>Final Second List of Chemicals for Tier 1 Screening</v>
      </c>
      <c r="D53" s="201" t="s">
        <v>11119</v>
      </c>
      <c r="E53" s="210"/>
      <c r="F53" s="201"/>
      <c r="G53" s="201"/>
      <c r="H53" s="201"/>
      <c r="I53" s="201"/>
      <c r="J53" s="201"/>
      <c r="K53" s="201"/>
      <c r="L53" s="201"/>
      <c r="M53" s="201"/>
      <c r="N53" s="201"/>
      <c r="O53" s="201"/>
      <c r="P53" s="201"/>
      <c r="Q53" s="201"/>
      <c r="R53" s="201"/>
      <c r="S53" s="201"/>
      <c r="T53" s="201"/>
      <c r="U53" s="201"/>
      <c r="V53" s="201"/>
      <c r="W53" s="201"/>
      <c r="X53" s="201"/>
      <c r="Y53" s="201"/>
      <c r="Z53" s="201"/>
      <c r="AA53" s="201"/>
    </row>
    <row r="54" spans="1:27" ht="26.4">
      <c r="A54" s="209" t="s">
        <v>11169</v>
      </c>
      <c r="B54" s="209" t="s">
        <v>11170</v>
      </c>
      <c r="C54" s="207" t="str">
        <f t="shared" si="0"/>
        <v>Final Second List of Chemicals for Tier 1 Screening</v>
      </c>
      <c r="D54" s="201" t="s">
        <v>11119</v>
      </c>
      <c r="E54" s="210"/>
      <c r="F54" s="201"/>
      <c r="G54" s="201"/>
      <c r="H54" s="201"/>
      <c r="I54" s="201"/>
      <c r="J54" s="201"/>
      <c r="K54" s="201"/>
      <c r="L54" s="201"/>
      <c r="M54" s="201"/>
      <c r="N54" s="201"/>
      <c r="O54" s="201"/>
      <c r="P54" s="201"/>
      <c r="Q54" s="201"/>
      <c r="R54" s="201"/>
      <c r="S54" s="201"/>
      <c r="T54" s="201"/>
      <c r="U54" s="201"/>
      <c r="V54" s="201"/>
      <c r="W54" s="201"/>
      <c r="X54" s="201"/>
      <c r="Y54" s="201"/>
      <c r="Z54" s="201"/>
      <c r="AA54" s="201"/>
    </row>
    <row r="55" spans="1:27" ht="26.4">
      <c r="A55" s="209" t="s">
        <v>11171</v>
      </c>
      <c r="B55" s="214">
        <v>28833888</v>
      </c>
      <c r="C55" s="207" t="str">
        <f t="shared" si="0"/>
        <v>Final Second List of Chemicals for Tier 1 Screening</v>
      </c>
      <c r="D55" s="201"/>
      <c r="E55" s="210"/>
      <c r="F55" s="201"/>
      <c r="G55" s="201"/>
      <c r="H55" s="201"/>
      <c r="I55" s="201"/>
      <c r="J55" s="201"/>
      <c r="K55" s="201"/>
      <c r="L55" s="201"/>
      <c r="M55" s="201"/>
      <c r="N55" s="201"/>
      <c r="O55" s="201"/>
      <c r="P55" s="201"/>
      <c r="Q55" s="201"/>
      <c r="R55" s="201"/>
      <c r="S55" s="201"/>
      <c r="T55" s="201"/>
      <c r="U55" s="201"/>
      <c r="V55" s="201"/>
      <c r="W55" s="201"/>
      <c r="X55" s="201"/>
      <c r="Y55" s="201"/>
      <c r="Z55" s="201"/>
      <c r="AA55" s="201"/>
    </row>
    <row r="56" spans="1:27" ht="26.4">
      <c r="A56" s="209" t="s">
        <v>11172</v>
      </c>
      <c r="B56" s="201" t="s">
        <v>11173</v>
      </c>
      <c r="C56" s="207" t="str">
        <f t="shared" si="0"/>
        <v>Final Second List of Chemicals for Tier 1 Screening</v>
      </c>
      <c r="D56" s="201"/>
      <c r="E56" s="210"/>
      <c r="F56" s="201"/>
      <c r="G56" s="201"/>
      <c r="H56" s="201"/>
      <c r="I56" s="201"/>
      <c r="J56" s="201"/>
      <c r="K56" s="201"/>
      <c r="L56" s="201"/>
      <c r="M56" s="201"/>
      <c r="N56" s="201"/>
      <c r="O56" s="201"/>
      <c r="P56" s="201"/>
      <c r="Q56" s="201"/>
      <c r="R56" s="201"/>
      <c r="S56" s="201"/>
      <c r="T56" s="201"/>
      <c r="U56" s="201"/>
      <c r="V56" s="201"/>
      <c r="W56" s="201"/>
      <c r="X56" s="201"/>
      <c r="Y56" s="201"/>
      <c r="Z56" s="201"/>
      <c r="AA56" s="201"/>
    </row>
    <row r="57" spans="1:27" ht="26.4">
      <c r="A57" s="209" t="s">
        <v>11174</v>
      </c>
      <c r="B57" s="201" t="s">
        <v>11175</v>
      </c>
      <c r="C57" s="207" t="str">
        <f t="shared" si="0"/>
        <v>Final Second List of Chemicals for Tier 1 Screening</v>
      </c>
      <c r="D57" s="201"/>
      <c r="E57" s="210"/>
      <c r="F57" s="201"/>
      <c r="G57" s="201"/>
      <c r="H57" s="201"/>
      <c r="I57" s="201"/>
      <c r="J57" s="201"/>
      <c r="K57" s="201"/>
      <c r="L57" s="201"/>
      <c r="M57" s="201"/>
      <c r="N57" s="201"/>
      <c r="O57" s="201"/>
      <c r="P57" s="201"/>
      <c r="Q57" s="201"/>
      <c r="R57" s="201"/>
      <c r="S57" s="201"/>
      <c r="T57" s="201"/>
      <c r="U57" s="201"/>
      <c r="V57" s="201"/>
      <c r="W57" s="201"/>
      <c r="X57" s="201"/>
      <c r="Y57" s="201"/>
      <c r="Z57" s="201"/>
      <c r="AA57" s="201"/>
    </row>
    <row r="58" spans="1:27" ht="26.4">
      <c r="A58" s="209" t="s">
        <v>11176</v>
      </c>
      <c r="B58" s="201" t="s">
        <v>11177</v>
      </c>
      <c r="C58" s="207" t="str">
        <f t="shared" si="0"/>
        <v>Final Second List of Chemicals for Tier 1 Screening</v>
      </c>
      <c r="D58" s="201"/>
      <c r="E58" s="210"/>
      <c r="F58" s="201"/>
      <c r="G58" s="201"/>
      <c r="H58" s="201"/>
      <c r="I58" s="201"/>
      <c r="J58" s="201"/>
      <c r="K58" s="201"/>
      <c r="L58" s="201"/>
      <c r="M58" s="201"/>
      <c r="N58" s="201"/>
      <c r="O58" s="201"/>
      <c r="P58" s="201"/>
      <c r="Q58" s="201"/>
      <c r="R58" s="201"/>
      <c r="S58" s="201"/>
      <c r="T58" s="201"/>
      <c r="U58" s="201"/>
      <c r="V58" s="201"/>
      <c r="W58" s="201"/>
      <c r="X58" s="201"/>
      <c r="Y58" s="201"/>
      <c r="Z58" s="201"/>
      <c r="AA58" s="201"/>
    </row>
    <row r="59" spans="1:27" ht="26.4">
      <c r="A59" s="209" t="s">
        <v>11178</v>
      </c>
      <c r="B59" s="201" t="s">
        <v>11179</v>
      </c>
      <c r="C59" s="207" t="str">
        <f t="shared" si="0"/>
        <v>Final Second List of Chemicals for Tier 1 Screening</v>
      </c>
      <c r="D59" s="201"/>
      <c r="E59" s="210"/>
      <c r="F59" s="201"/>
      <c r="G59" s="201"/>
      <c r="H59" s="201"/>
      <c r="I59" s="201"/>
      <c r="J59" s="201"/>
      <c r="K59" s="201"/>
      <c r="L59" s="201"/>
      <c r="M59" s="201"/>
      <c r="N59" s="201"/>
      <c r="O59" s="201"/>
      <c r="P59" s="201"/>
      <c r="Q59" s="201"/>
      <c r="R59" s="201"/>
      <c r="S59" s="201"/>
      <c r="T59" s="201"/>
      <c r="U59" s="201"/>
      <c r="V59" s="201"/>
      <c r="W59" s="201"/>
      <c r="X59" s="201"/>
      <c r="Y59" s="201"/>
      <c r="Z59" s="201"/>
      <c r="AA59" s="201"/>
    </row>
    <row r="60" spans="1:27" ht="26.4">
      <c r="A60" s="209" t="s">
        <v>11180</v>
      </c>
      <c r="B60" s="201" t="s">
        <v>11181</v>
      </c>
      <c r="C60" s="207" t="str">
        <f t="shared" si="0"/>
        <v>Final Second List of Chemicals for Tier 1 Screening</v>
      </c>
      <c r="D60" s="201"/>
      <c r="E60" s="210"/>
      <c r="F60" s="201"/>
      <c r="G60" s="201"/>
      <c r="H60" s="201"/>
      <c r="I60" s="201"/>
      <c r="J60" s="201"/>
      <c r="K60" s="201"/>
      <c r="L60" s="201"/>
      <c r="M60" s="201"/>
      <c r="N60" s="201"/>
      <c r="O60" s="201"/>
      <c r="P60" s="201"/>
      <c r="Q60" s="201"/>
      <c r="R60" s="201"/>
      <c r="S60" s="201"/>
      <c r="T60" s="201"/>
      <c r="U60" s="201"/>
      <c r="V60" s="201"/>
      <c r="W60" s="201"/>
      <c r="X60" s="201"/>
      <c r="Y60" s="201"/>
      <c r="Z60" s="201"/>
      <c r="AA60" s="201"/>
    </row>
    <row r="61" spans="1:27" ht="26.4">
      <c r="A61" s="209" t="s">
        <v>11182</v>
      </c>
      <c r="B61" s="201" t="s">
        <v>3009</v>
      </c>
      <c r="C61" s="207" t="str">
        <f t="shared" si="0"/>
        <v>Final Second List of Chemicals for Tier 1 Screening</v>
      </c>
      <c r="D61" s="201" t="s">
        <v>11119</v>
      </c>
      <c r="E61" s="210"/>
      <c r="F61" s="201"/>
      <c r="G61" s="201"/>
      <c r="H61" s="201"/>
      <c r="I61" s="201"/>
      <c r="J61" s="201"/>
      <c r="K61" s="201"/>
      <c r="L61" s="201"/>
      <c r="M61" s="201"/>
      <c r="N61" s="201"/>
      <c r="O61" s="201"/>
      <c r="P61" s="201"/>
      <c r="Q61" s="201"/>
      <c r="R61" s="201"/>
      <c r="S61" s="201"/>
      <c r="T61" s="201"/>
      <c r="U61" s="201"/>
      <c r="V61" s="201"/>
      <c r="W61" s="201"/>
      <c r="X61" s="201"/>
      <c r="Y61" s="201"/>
      <c r="Z61" s="201"/>
      <c r="AA61" s="201"/>
    </row>
    <row r="62" spans="1:27" ht="26.4">
      <c r="A62" s="209" t="s">
        <v>10934</v>
      </c>
      <c r="B62" s="201" t="s">
        <v>7906</v>
      </c>
      <c r="C62" s="207" t="str">
        <f t="shared" si="0"/>
        <v>Final Second List of Chemicals for Tier 1 Screening</v>
      </c>
      <c r="D62" s="201" t="s">
        <v>11119</v>
      </c>
      <c r="E62" s="210"/>
      <c r="F62" s="201"/>
      <c r="G62" s="201"/>
      <c r="H62" s="201"/>
      <c r="I62" s="201"/>
      <c r="J62" s="201"/>
      <c r="K62" s="201"/>
      <c r="L62" s="201"/>
      <c r="M62" s="201"/>
      <c r="N62" s="201"/>
      <c r="O62" s="201"/>
      <c r="P62" s="201"/>
      <c r="Q62" s="201"/>
      <c r="R62" s="201"/>
      <c r="S62" s="201"/>
      <c r="T62" s="201"/>
      <c r="U62" s="201"/>
      <c r="V62" s="201"/>
      <c r="W62" s="201"/>
      <c r="X62" s="201"/>
      <c r="Y62" s="201"/>
      <c r="Z62" s="201"/>
      <c r="AA62" s="201"/>
    </row>
    <row r="63" spans="1:27" ht="26.4">
      <c r="A63" s="209" t="s">
        <v>11183</v>
      </c>
      <c r="B63" s="201" t="s">
        <v>7961</v>
      </c>
      <c r="C63" s="207" t="str">
        <f t="shared" si="0"/>
        <v>Final Second List of Chemicals for Tier 1 Screening</v>
      </c>
      <c r="D63" s="201" t="s">
        <v>11119</v>
      </c>
      <c r="E63" s="210"/>
      <c r="F63" s="201"/>
      <c r="G63" s="201"/>
      <c r="H63" s="201"/>
      <c r="I63" s="201"/>
      <c r="J63" s="201"/>
      <c r="K63" s="201"/>
      <c r="L63" s="201"/>
      <c r="M63" s="201"/>
      <c r="N63" s="201"/>
      <c r="O63" s="201"/>
      <c r="P63" s="201"/>
      <c r="Q63" s="201"/>
      <c r="R63" s="201"/>
      <c r="S63" s="201"/>
      <c r="T63" s="201"/>
      <c r="U63" s="201"/>
      <c r="V63" s="201"/>
      <c r="W63" s="201"/>
      <c r="X63" s="201"/>
      <c r="Y63" s="201"/>
      <c r="Z63" s="201"/>
      <c r="AA63" s="201"/>
    </row>
    <row r="64" spans="1:27" ht="26.4">
      <c r="A64" s="209" t="s">
        <v>11184</v>
      </c>
      <c r="B64" s="201" t="s">
        <v>10028</v>
      </c>
      <c r="C64" s="207" t="str">
        <f t="shared" si="0"/>
        <v>Final Second List of Chemicals for Tier 1 Screening</v>
      </c>
      <c r="D64" s="201"/>
      <c r="E64" s="210"/>
      <c r="F64" s="201"/>
      <c r="G64" s="201"/>
      <c r="H64" s="201"/>
      <c r="I64" s="201"/>
      <c r="J64" s="201"/>
      <c r="K64" s="201"/>
      <c r="L64" s="201"/>
      <c r="M64" s="201"/>
      <c r="N64" s="201"/>
      <c r="O64" s="201"/>
      <c r="P64" s="201"/>
      <c r="Q64" s="201"/>
      <c r="R64" s="201"/>
      <c r="S64" s="201"/>
      <c r="T64" s="201"/>
      <c r="U64" s="201"/>
      <c r="V64" s="201"/>
      <c r="W64" s="201"/>
      <c r="X64" s="201"/>
      <c r="Y64" s="201"/>
      <c r="Z64" s="201"/>
      <c r="AA64" s="201"/>
    </row>
    <row r="65" spans="1:27" ht="26.4">
      <c r="A65" s="209" t="s">
        <v>11185</v>
      </c>
      <c r="B65" s="201" t="s">
        <v>9782</v>
      </c>
      <c r="C65" s="207" t="str">
        <f t="shared" si="0"/>
        <v>Final Second List of Chemicals for Tier 1 Screening</v>
      </c>
      <c r="D65" s="201"/>
      <c r="E65" s="210"/>
      <c r="F65" s="201"/>
      <c r="G65" s="201"/>
      <c r="H65" s="201"/>
      <c r="I65" s="201"/>
      <c r="J65" s="201"/>
      <c r="K65" s="201"/>
      <c r="L65" s="201"/>
      <c r="M65" s="201"/>
      <c r="N65" s="201"/>
      <c r="O65" s="201"/>
      <c r="P65" s="201"/>
      <c r="Q65" s="201"/>
      <c r="R65" s="201"/>
      <c r="S65" s="201"/>
      <c r="T65" s="201"/>
      <c r="U65" s="201"/>
      <c r="V65" s="201"/>
      <c r="W65" s="201"/>
      <c r="X65" s="201"/>
      <c r="Y65" s="201"/>
      <c r="Z65" s="201"/>
      <c r="AA65" s="201"/>
    </row>
    <row r="66" spans="1:27" ht="26.4">
      <c r="A66" s="209" t="s">
        <v>11186</v>
      </c>
      <c r="B66" s="201" t="s">
        <v>8817</v>
      </c>
      <c r="C66" s="207" t="str">
        <f t="shared" si="0"/>
        <v>Final Second List of Chemicals for Tier 1 Screening</v>
      </c>
      <c r="D66" s="201"/>
      <c r="E66" s="210"/>
      <c r="F66" s="201"/>
      <c r="G66" s="201"/>
      <c r="H66" s="201"/>
      <c r="I66" s="201"/>
      <c r="J66" s="201"/>
      <c r="K66" s="201"/>
      <c r="L66" s="201"/>
      <c r="M66" s="201"/>
      <c r="N66" s="201"/>
      <c r="O66" s="201"/>
      <c r="P66" s="201"/>
      <c r="Q66" s="201"/>
      <c r="R66" s="201"/>
      <c r="S66" s="201"/>
      <c r="T66" s="201"/>
      <c r="U66" s="201"/>
      <c r="V66" s="201"/>
      <c r="W66" s="201"/>
      <c r="X66" s="201"/>
      <c r="Y66" s="201"/>
      <c r="Z66" s="201"/>
      <c r="AA66" s="201"/>
    </row>
    <row r="67" spans="1:27" ht="26.4">
      <c r="A67" s="209" t="s">
        <v>11187</v>
      </c>
      <c r="B67" s="201" t="s">
        <v>2890</v>
      </c>
      <c r="C67" s="207" t="str">
        <f t="shared" si="0"/>
        <v>Final Second List of Chemicals for Tier 1 Screening</v>
      </c>
      <c r="D67" s="201" t="s">
        <v>11119</v>
      </c>
      <c r="E67" s="210"/>
      <c r="F67" s="201"/>
      <c r="G67" s="201"/>
      <c r="H67" s="201"/>
      <c r="I67" s="201"/>
      <c r="J67" s="201"/>
      <c r="K67" s="201"/>
      <c r="L67" s="201"/>
      <c r="M67" s="201"/>
      <c r="N67" s="201"/>
      <c r="O67" s="201"/>
      <c r="P67" s="201"/>
      <c r="Q67" s="201"/>
      <c r="R67" s="201"/>
      <c r="S67" s="201"/>
      <c r="T67" s="201"/>
      <c r="U67" s="201"/>
      <c r="V67" s="201"/>
      <c r="W67" s="201"/>
      <c r="X67" s="201"/>
      <c r="Y67" s="201"/>
      <c r="Z67" s="201"/>
      <c r="AA67" s="201"/>
    </row>
    <row r="68" spans="1:27" ht="26.4">
      <c r="A68" s="209" t="s">
        <v>11188</v>
      </c>
      <c r="B68" s="201" t="s">
        <v>7937</v>
      </c>
      <c r="C68" s="207" t="str">
        <f t="shared" si="0"/>
        <v>Final Second List of Chemicals for Tier 1 Screening</v>
      </c>
      <c r="D68" s="201" t="s">
        <v>11119</v>
      </c>
      <c r="E68" s="210"/>
      <c r="F68" s="201"/>
      <c r="G68" s="201"/>
      <c r="H68" s="201"/>
      <c r="I68" s="201"/>
      <c r="J68" s="201"/>
      <c r="K68" s="201"/>
      <c r="L68" s="201"/>
      <c r="M68" s="201"/>
      <c r="N68" s="201"/>
      <c r="O68" s="201"/>
      <c r="P68" s="201"/>
      <c r="Q68" s="201"/>
      <c r="R68" s="201"/>
      <c r="S68" s="201"/>
      <c r="T68" s="201"/>
      <c r="U68" s="201"/>
      <c r="V68" s="201"/>
      <c r="W68" s="201"/>
      <c r="X68" s="201"/>
      <c r="Y68" s="201"/>
      <c r="Z68" s="201"/>
      <c r="AA68" s="201"/>
    </row>
    <row r="69" spans="1:27" ht="26.4">
      <c r="A69" s="209" t="s">
        <v>11189</v>
      </c>
      <c r="B69" s="214" t="s">
        <v>10346</v>
      </c>
      <c r="C69" s="207" t="str">
        <f t="shared" si="0"/>
        <v>Final Second List of Chemicals for Tier 1 Screening</v>
      </c>
      <c r="D69" s="201" t="s">
        <v>11119</v>
      </c>
      <c r="E69" s="210"/>
      <c r="F69" s="201"/>
      <c r="G69" s="201"/>
      <c r="H69" s="201"/>
      <c r="I69" s="201"/>
      <c r="J69" s="201"/>
      <c r="K69" s="201"/>
      <c r="L69" s="201"/>
      <c r="M69" s="201"/>
      <c r="N69" s="201"/>
      <c r="O69" s="201"/>
      <c r="P69" s="201"/>
      <c r="Q69" s="201"/>
      <c r="R69" s="201"/>
      <c r="S69" s="201"/>
      <c r="T69" s="201"/>
      <c r="U69" s="201"/>
      <c r="V69" s="201"/>
      <c r="W69" s="201"/>
      <c r="X69" s="201"/>
      <c r="Y69" s="201"/>
      <c r="Z69" s="201"/>
      <c r="AA69" s="201"/>
    </row>
    <row r="70" spans="1:27" ht="30">
      <c r="A70" s="209" t="s">
        <v>11190</v>
      </c>
      <c r="B70" s="201" t="s">
        <v>10350</v>
      </c>
      <c r="C70" s="207" t="str">
        <f t="shared" si="0"/>
        <v>Final Second List of Chemicals for Tier 1 Screening</v>
      </c>
      <c r="D70" s="201" t="s">
        <v>11119</v>
      </c>
      <c r="E70" s="210"/>
      <c r="F70" s="201"/>
      <c r="G70" s="201"/>
      <c r="H70" s="201"/>
      <c r="I70" s="201"/>
      <c r="J70" s="201"/>
      <c r="K70" s="201"/>
      <c r="L70" s="201"/>
      <c r="M70" s="201"/>
      <c r="N70" s="201"/>
      <c r="O70" s="201"/>
      <c r="P70" s="201"/>
      <c r="Q70" s="201"/>
      <c r="R70" s="201"/>
      <c r="S70" s="201"/>
      <c r="T70" s="201"/>
      <c r="U70" s="201"/>
      <c r="V70" s="201"/>
      <c r="W70" s="201"/>
      <c r="X70" s="201"/>
      <c r="Y70" s="201"/>
      <c r="Z70" s="201"/>
      <c r="AA70" s="201"/>
    </row>
    <row r="71" spans="1:27" ht="26.4">
      <c r="A71" s="209" t="s">
        <v>11191</v>
      </c>
      <c r="B71" s="201" t="s">
        <v>10353</v>
      </c>
      <c r="C71" s="207" t="str">
        <f t="shared" si="0"/>
        <v>Final Second List of Chemicals for Tier 1 Screening</v>
      </c>
      <c r="D71" s="201" t="s">
        <v>11119</v>
      </c>
      <c r="E71" s="210"/>
      <c r="F71" s="201"/>
      <c r="G71" s="201"/>
      <c r="H71" s="201"/>
      <c r="I71" s="201"/>
      <c r="J71" s="201"/>
      <c r="K71" s="201"/>
      <c r="L71" s="201"/>
      <c r="M71" s="201"/>
      <c r="N71" s="201"/>
      <c r="O71" s="201"/>
      <c r="P71" s="201"/>
      <c r="Q71" s="201"/>
      <c r="R71" s="201"/>
      <c r="S71" s="201"/>
      <c r="T71" s="201"/>
      <c r="U71" s="201"/>
      <c r="V71" s="201"/>
      <c r="W71" s="201"/>
      <c r="X71" s="201"/>
      <c r="Y71" s="201"/>
      <c r="Z71" s="201"/>
      <c r="AA71" s="201"/>
    </row>
    <row r="72" spans="1:27" ht="26.4">
      <c r="A72" s="209" t="s">
        <v>10359</v>
      </c>
      <c r="B72" s="201" t="s">
        <v>8998</v>
      </c>
      <c r="C72" s="207" t="str">
        <f t="shared" si="0"/>
        <v>Final Second List of Chemicals for Tier 1 Screening</v>
      </c>
      <c r="D72" s="201" t="s">
        <v>11119</v>
      </c>
      <c r="E72" s="210"/>
      <c r="F72" s="201"/>
      <c r="G72" s="201"/>
      <c r="H72" s="201"/>
      <c r="I72" s="201"/>
      <c r="J72" s="201"/>
      <c r="K72" s="201"/>
      <c r="L72" s="201"/>
      <c r="M72" s="201"/>
      <c r="N72" s="201"/>
      <c r="O72" s="201"/>
      <c r="P72" s="201"/>
      <c r="Q72" s="201"/>
      <c r="R72" s="201"/>
      <c r="S72" s="201"/>
      <c r="T72" s="201"/>
      <c r="U72" s="201"/>
      <c r="V72" s="201"/>
      <c r="W72" s="201"/>
      <c r="X72" s="201"/>
      <c r="Y72" s="201"/>
      <c r="Z72" s="201"/>
      <c r="AA72" s="201"/>
    </row>
    <row r="73" spans="1:27" ht="26.4">
      <c r="A73" s="209" t="s">
        <v>11192</v>
      </c>
      <c r="B73" s="201" t="s">
        <v>9944</v>
      </c>
      <c r="C73" s="207" t="str">
        <f t="shared" si="0"/>
        <v>Final Second List of Chemicals for Tier 1 Screening</v>
      </c>
      <c r="D73" s="201" t="s">
        <v>11119</v>
      </c>
      <c r="E73" s="210"/>
      <c r="F73" s="201"/>
      <c r="G73" s="201"/>
      <c r="H73" s="201"/>
      <c r="I73" s="201"/>
      <c r="J73" s="201"/>
      <c r="K73" s="201"/>
      <c r="L73" s="201"/>
      <c r="M73" s="201"/>
      <c r="N73" s="201"/>
      <c r="O73" s="201"/>
      <c r="P73" s="201"/>
      <c r="Q73" s="201"/>
      <c r="R73" s="201"/>
      <c r="S73" s="201"/>
      <c r="T73" s="201"/>
      <c r="U73" s="201"/>
      <c r="V73" s="201"/>
      <c r="W73" s="201"/>
      <c r="X73" s="201"/>
      <c r="Y73" s="201"/>
      <c r="Z73" s="201"/>
      <c r="AA73" s="201"/>
    </row>
    <row r="74" spans="1:27" ht="26.4">
      <c r="A74" s="209" t="s">
        <v>11193</v>
      </c>
      <c r="B74" s="201" t="s">
        <v>7250</v>
      </c>
      <c r="C74" s="207" t="str">
        <f t="shared" si="0"/>
        <v>Final Second List of Chemicals for Tier 1 Screening</v>
      </c>
      <c r="D74" s="201" t="s">
        <v>11119</v>
      </c>
      <c r="E74" s="210"/>
      <c r="F74" s="201"/>
      <c r="G74" s="201"/>
      <c r="H74" s="201"/>
      <c r="I74" s="201"/>
      <c r="J74" s="201"/>
      <c r="K74" s="201"/>
      <c r="L74" s="201"/>
      <c r="M74" s="201"/>
      <c r="N74" s="201"/>
      <c r="O74" s="201"/>
      <c r="P74" s="201"/>
      <c r="Q74" s="201"/>
      <c r="R74" s="201"/>
      <c r="S74" s="201"/>
      <c r="T74" s="201"/>
      <c r="U74" s="201"/>
      <c r="V74" s="201"/>
      <c r="W74" s="201"/>
      <c r="X74" s="201"/>
      <c r="Y74" s="201"/>
      <c r="Z74" s="201"/>
      <c r="AA74" s="201"/>
    </row>
    <row r="75" spans="1:27" ht="26.4">
      <c r="A75" s="209" t="s">
        <v>11194</v>
      </c>
      <c r="B75" s="201" t="s">
        <v>7935</v>
      </c>
      <c r="C75" s="207" t="str">
        <f t="shared" si="0"/>
        <v>Final Second List of Chemicals for Tier 1 Screening</v>
      </c>
      <c r="D75" s="201" t="s">
        <v>11119</v>
      </c>
      <c r="E75" s="210"/>
      <c r="F75" s="201"/>
      <c r="G75" s="201"/>
      <c r="H75" s="201"/>
      <c r="I75" s="201"/>
      <c r="J75" s="201"/>
      <c r="K75" s="201"/>
      <c r="L75" s="201"/>
      <c r="M75" s="201"/>
      <c r="N75" s="201"/>
      <c r="O75" s="201"/>
      <c r="P75" s="201"/>
      <c r="Q75" s="201"/>
      <c r="R75" s="201"/>
      <c r="S75" s="201"/>
      <c r="T75" s="201"/>
      <c r="U75" s="201"/>
      <c r="V75" s="201"/>
      <c r="W75" s="201"/>
      <c r="X75" s="201"/>
      <c r="Y75" s="201"/>
      <c r="Z75" s="201"/>
      <c r="AA75" s="201"/>
    </row>
    <row r="76" spans="1:27" ht="26.4">
      <c r="A76" s="209" t="s">
        <v>11195</v>
      </c>
      <c r="B76" s="201" t="s">
        <v>10380</v>
      </c>
      <c r="C76" s="207" t="str">
        <f t="shared" si="0"/>
        <v>Final Second List of Chemicals for Tier 1 Screening</v>
      </c>
      <c r="D76" s="201" t="s">
        <v>11119</v>
      </c>
      <c r="E76" s="210"/>
      <c r="F76" s="201"/>
      <c r="G76" s="201"/>
      <c r="H76" s="201"/>
      <c r="I76" s="201"/>
      <c r="J76" s="201"/>
      <c r="K76" s="201"/>
      <c r="L76" s="201"/>
      <c r="M76" s="201"/>
      <c r="N76" s="201"/>
      <c r="O76" s="201"/>
      <c r="P76" s="201"/>
      <c r="Q76" s="201"/>
      <c r="R76" s="201"/>
      <c r="S76" s="201"/>
      <c r="T76" s="201"/>
      <c r="U76" s="201"/>
      <c r="V76" s="201"/>
      <c r="W76" s="201"/>
      <c r="X76" s="201"/>
      <c r="Y76" s="201"/>
      <c r="Z76" s="201"/>
      <c r="AA76" s="201"/>
    </row>
    <row r="77" spans="1:27" ht="26.4">
      <c r="A77" s="209" t="s">
        <v>10864</v>
      </c>
      <c r="B77" s="201" t="s">
        <v>2211</v>
      </c>
      <c r="C77" s="207" t="str">
        <f t="shared" si="0"/>
        <v>Final Second List of Chemicals for Tier 1 Screening</v>
      </c>
      <c r="D77" s="201" t="s">
        <v>11119</v>
      </c>
      <c r="E77" s="210"/>
      <c r="F77" s="201"/>
      <c r="G77" s="201"/>
      <c r="H77" s="201"/>
      <c r="I77" s="201"/>
      <c r="J77" s="201"/>
      <c r="K77" s="201"/>
      <c r="L77" s="201"/>
      <c r="M77" s="201"/>
      <c r="N77" s="201"/>
      <c r="O77" s="201"/>
      <c r="P77" s="201"/>
      <c r="Q77" s="201"/>
      <c r="R77" s="201"/>
      <c r="S77" s="201"/>
      <c r="T77" s="201"/>
      <c r="U77" s="201"/>
      <c r="V77" s="201"/>
      <c r="W77" s="201"/>
      <c r="X77" s="201"/>
      <c r="Y77" s="201"/>
      <c r="Z77" s="201"/>
      <c r="AA77" s="201"/>
    </row>
    <row r="78" spans="1:27" ht="26.4">
      <c r="A78" s="209" t="s">
        <v>11196</v>
      </c>
      <c r="B78" s="201" t="s">
        <v>9049</v>
      </c>
      <c r="C78" s="207" t="str">
        <f t="shared" si="0"/>
        <v>Final Second List of Chemicals for Tier 1 Screening</v>
      </c>
      <c r="D78" s="201" t="s">
        <v>11119</v>
      </c>
      <c r="E78" s="210"/>
      <c r="F78" s="201"/>
      <c r="G78" s="201"/>
      <c r="H78" s="201"/>
      <c r="I78" s="201"/>
      <c r="J78" s="201"/>
      <c r="K78" s="201"/>
      <c r="L78" s="201"/>
      <c r="M78" s="201"/>
      <c r="N78" s="201"/>
      <c r="O78" s="201"/>
      <c r="P78" s="201"/>
      <c r="Q78" s="201"/>
      <c r="R78" s="201"/>
      <c r="S78" s="201"/>
      <c r="T78" s="201"/>
      <c r="U78" s="201"/>
      <c r="V78" s="201"/>
      <c r="W78" s="201"/>
      <c r="X78" s="201"/>
      <c r="Y78" s="201"/>
      <c r="Z78" s="201"/>
      <c r="AA78" s="201"/>
    </row>
    <row r="79" spans="1:27" ht="26.4">
      <c r="A79" s="209" t="s">
        <v>10386</v>
      </c>
      <c r="B79" s="215" t="s">
        <v>10387</v>
      </c>
      <c r="C79" s="207" t="str">
        <f t="shared" si="0"/>
        <v>Final Second List of Chemicals for Tier 1 Screening</v>
      </c>
      <c r="D79" s="201" t="s">
        <v>11119</v>
      </c>
      <c r="E79" s="210"/>
      <c r="F79" s="201"/>
      <c r="G79" s="201"/>
      <c r="H79" s="201"/>
      <c r="I79" s="201"/>
      <c r="J79" s="201"/>
      <c r="K79" s="201"/>
      <c r="L79" s="201"/>
      <c r="M79" s="201"/>
      <c r="N79" s="201"/>
      <c r="O79" s="201"/>
      <c r="P79" s="201"/>
      <c r="Q79" s="201"/>
      <c r="R79" s="201"/>
      <c r="S79" s="201"/>
      <c r="T79" s="201"/>
      <c r="U79" s="201"/>
      <c r="V79" s="201"/>
      <c r="W79" s="201"/>
      <c r="X79" s="201"/>
      <c r="Y79" s="201"/>
      <c r="Z79" s="201"/>
      <c r="AA79" s="201"/>
    </row>
    <row r="80" spans="1:27" ht="26.4">
      <c r="A80" s="209" t="s">
        <v>11197</v>
      </c>
      <c r="B80" s="214">
        <v>14965510</v>
      </c>
      <c r="C80" s="207" t="str">
        <f t="shared" si="0"/>
        <v>Final Second List of Chemicals for Tier 1 Screening</v>
      </c>
      <c r="D80" s="201" t="s">
        <v>11119</v>
      </c>
      <c r="E80" s="210"/>
      <c r="F80" s="201"/>
      <c r="G80" s="201"/>
      <c r="H80" s="201"/>
      <c r="I80" s="201"/>
      <c r="J80" s="201"/>
      <c r="K80" s="201"/>
      <c r="L80" s="201"/>
      <c r="M80" s="201"/>
      <c r="N80" s="201"/>
      <c r="O80" s="201"/>
      <c r="P80" s="201"/>
      <c r="Q80" s="201"/>
      <c r="R80" s="201"/>
      <c r="S80" s="201"/>
      <c r="T80" s="201"/>
      <c r="U80" s="201"/>
      <c r="V80" s="201"/>
      <c r="W80" s="201"/>
      <c r="X80" s="201"/>
      <c r="Y80" s="201"/>
      <c r="Z80" s="201"/>
      <c r="AA80" s="201"/>
    </row>
    <row r="81" spans="1:27" ht="26.4">
      <c r="A81" s="209" t="s">
        <v>11198</v>
      </c>
      <c r="B81" s="201" t="s">
        <v>11199</v>
      </c>
      <c r="C81" s="207" t="str">
        <f t="shared" si="0"/>
        <v>Final Second List of Chemicals for Tier 1 Screening</v>
      </c>
      <c r="D81" s="201"/>
      <c r="E81" s="210"/>
      <c r="F81" s="201"/>
      <c r="G81" s="201"/>
      <c r="H81" s="201"/>
      <c r="I81" s="201"/>
      <c r="J81" s="201"/>
      <c r="K81" s="201"/>
      <c r="L81" s="201"/>
      <c r="M81" s="201"/>
      <c r="N81" s="201"/>
      <c r="O81" s="201"/>
      <c r="P81" s="201"/>
      <c r="Q81" s="201"/>
      <c r="R81" s="201"/>
      <c r="S81" s="201"/>
      <c r="T81" s="201"/>
      <c r="U81" s="201"/>
      <c r="V81" s="201"/>
      <c r="W81" s="201"/>
      <c r="X81" s="201"/>
      <c r="Y81" s="201"/>
      <c r="Z81" s="201"/>
      <c r="AA81" s="201"/>
    </row>
    <row r="82" spans="1:27" ht="26.4">
      <c r="A82" s="209" t="s">
        <v>10873</v>
      </c>
      <c r="B82" s="201" t="s">
        <v>7828</v>
      </c>
      <c r="C82" s="207" t="str">
        <f t="shared" si="0"/>
        <v>Final Second List of Chemicals for Tier 1 Screening</v>
      </c>
      <c r="D82" s="201" t="s">
        <v>11119</v>
      </c>
      <c r="E82" s="210"/>
      <c r="F82" s="201"/>
      <c r="G82" s="201"/>
      <c r="H82" s="201"/>
      <c r="I82" s="201"/>
      <c r="J82" s="201"/>
      <c r="K82" s="201"/>
      <c r="L82" s="201"/>
      <c r="M82" s="201"/>
      <c r="N82" s="201"/>
      <c r="O82" s="201"/>
      <c r="P82" s="201"/>
      <c r="Q82" s="201"/>
      <c r="R82" s="201"/>
      <c r="S82" s="201"/>
      <c r="T82" s="201"/>
      <c r="U82" s="201"/>
      <c r="V82" s="201"/>
      <c r="W82" s="201"/>
      <c r="X82" s="201"/>
      <c r="Y82" s="201"/>
      <c r="Z82" s="201"/>
      <c r="AA82" s="201"/>
    </row>
    <row r="83" spans="1:27" ht="26.4">
      <c r="A83" s="209" t="s">
        <v>11200</v>
      </c>
      <c r="B83" s="201" t="s">
        <v>4218</v>
      </c>
      <c r="C83" s="207" t="str">
        <f t="shared" si="0"/>
        <v>Final Second List of Chemicals for Tier 1 Screening</v>
      </c>
      <c r="D83" s="201" t="s">
        <v>11119</v>
      </c>
      <c r="E83" s="210"/>
      <c r="F83" s="201"/>
      <c r="G83" s="201"/>
      <c r="H83" s="201"/>
      <c r="I83" s="201"/>
      <c r="J83" s="201"/>
      <c r="K83" s="201"/>
      <c r="L83" s="201"/>
      <c r="M83" s="201"/>
      <c r="N83" s="201"/>
      <c r="O83" s="201"/>
      <c r="P83" s="201"/>
      <c r="Q83" s="201"/>
      <c r="R83" s="201"/>
      <c r="S83" s="201"/>
      <c r="T83" s="201"/>
      <c r="U83" s="201"/>
      <c r="V83" s="201"/>
      <c r="W83" s="201"/>
      <c r="X83" s="201"/>
      <c r="Y83" s="201"/>
      <c r="Z83" s="201"/>
      <c r="AA83" s="201"/>
    </row>
    <row r="84" spans="1:27" ht="26.4">
      <c r="A84" s="209" t="s">
        <v>11201</v>
      </c>
      <c r="B84" s="201" t="s">
        <v>10516</v>
      </c>
      <c r="C84" s="207" t="str">
        <f t="shared" si="0"/>
        <v>Final Second List of Chemicals for Tier 1 Screening</v>
      </c>
      <c r="D84" s="201" t="s">
        <v>11119</v>
      </c>
      <c r="E84" s="210"/>
      <c r="F84" s="201"/>
      <c r="G84" s="201"/>
      <c r="H84" s="201"/>
      <c r="I84" s="201"/>
      <c r="J84" s="201"/>
      <c r="K84" s="201"/>
      <c r="L84" s="201"/>
      <c r="M84" s="201"/>
      <c r="N84" s="201"/>
      <c r="O84" s="201"/>
      <c r="P84" s="201"/>
      <c r="Q84" s="201"/>
      <c r="R84" s="201"/>
      <c r="S84" s="201"/>
      <c r="T84" s="201"/>
      <c r="U84" s="201"/>
      <c r="V84" s="201"/>
      <c r="W84" s="201"/>
      <c r="X84" s="201"/>
      <c r="Y84" s="201"/>
      <c r="Z84" s="201"/>
      <c r="AA84" s="201"/>
    </row>
    <row r="85" spans="1:27" ht="30">
      <c r="A85" s="209" t="s">
        <v>11202</v>
      </c>
      <c r="B85" s="201" t="s">
        <v>10390</v>
      </c>
      <c r="C85" s="207" t="str">
        <f t="shared" si="0"/>
        <v>Final Second List of Chemicals for Tier 1 Screening</v>
      </c>
      <c r="D85" s="201" t="s">
        <v>11119</v>
      </c>
      <c r="E85" s="210"/>
      <c r="F85" s="201"/>
      <c r="G85" s="201"/>
      <c r="H85" s="201"/>
      <c r="I85" s="201"/>
      <c r="J85" s="201"/>
      <c r="K85" s="201"/>
      <c r="L85" s="201"/>
      <c r="M85" s="201"/>
      <c r="N85" s="201"/>
      <c r="O85" s="201"/>
      <c r="P85" s="201"/>
      <c r="Q85" s="201"/>
      <c r="R85" s="201"/>
      <c r="S85" s="201"/>
      <c r="T85" s="201"/>
      <c r="U85" s="201"/>
      <c r="V85" s="201"/>
      <c r="W85" s="201"/>
      <c r="X85" s="201"/>
      <c r="Y85" s="201"/>
      <c r="Z85" s="201"/>
      <c r="AA85" s="201"/>
    </row>
    <row r="86" spans="1:27" ht="26.4">
      <c r="A86" s="209" t="s">
        <v>11203</v>
      </c>
      <c r="B86" s="201" t="s">
        <v>10393</v>
      </c>
      <c r="C86" s="207" t="str">
        <f t="shared" si="0"/>
        <v>Final Second List of Chemicals for Tier 1 Screening</v>
      </c>
      <c r="D86" s="201" t="s">
        <v>11119</v>
      </c>
      <c r="E86" s="210"/>
      <c r="F86" s="201"/>
      <c r="G86" s="201"/>
      <c r="H86" s="201"/>
      <c r="I86" s="201"/>
      <c r="J86" s="201"/>
      <c r="K86" s="201"/>
      <c r="L86" s="201"/>
      <c r="M86" s="201"/>
      <c r="N86" s="201"/>
      <c r="O86" s="201"/>
      <c r="P86" s="201"/>
      <c r="Q86" s="201"/>
      <c r="R86" s="201"/>
      <c r="S86" s="201"/>
      <c r="T86" s="201"/>
      <c r="U86" s="201"/>
      <c r="V86" s="201"/>
      <c r="W86" s="201"/>
      <c r="X86" s="201"/>
      <c r="Y86" s="201"/>
      <c r="Z86" s="201"/>
      <c r="AA86" s="201"/>
    </row>
    <row r="87" spans="1:27" ht="26.4">
      <c r="A87" s="209" t="s">
        <v>11204</v>
      </c>
      <c r="B87" s="216">
        <v>6607</v>
      </c>
      <c r="C87" s="207" t="str">
        <f t="shared" si="0"/>
        <v>Final Second List of Chemicals for Tier 1 Screening</v>
      </c>
      <c r="D87" s="201" t="s">
        <v>11119</v>
      </c>
      <c r="E87" s="210"/>
      <c r="F87" s="201"/>
      <c r="G87" s="201"/>
      <c r="H87" s="201"/>
      <c r="I87" s="201"/>
      <c r="J87" s="201"/>
      <c r="K87" s="201"/>
      <c r="L87" s="201"/>
      <c r="M87" s="201"/>
      <c r="N87" s="201"/>
      <c r="O87" s="201"/>
      <c r="P87" s="201"/>
      <c r="Q87" s="201"/>
      <c r="R87" s="201"/>
      <c r="S87" s="201"/>
      <c r="T87" s="201"/>
      <c r="U87" s="201"/>
      <c r="V87" s="201"/>
      <c r="W87" s="201"/>
      <c r="X87" s="201"/>
      <c r="Y87" s="201"/>
      <c r="Z87" s="201"/>
      <c r="AA87" s="201"/>
    </row>
    <row r="88" spans="1:27" ht="26.4">
      <c r="A88" s="209" t="s">
        <v>11205</v>
      </c>
      <c r="B88" s="201" t="s">
        <v>4287</v>
      </c>
      <c r="C88" s="207" t="str">
        <f t="shared" si="0"/>
        <v>Final Second List of Chemicals for Tier 1 Screening</v>
      </c>
      <c r="D88" s="201" t="s">
        <v>11119</v>
      </c>
      <c r="E88" s="210"/>
      <c r="F88" s="201"/>
      <c r="G88" s="201"/>
      <c r="H88" s="201"/>
      <c r="I88" s="201"/>
      <c r="J88" s="201"/>
      <c r="K88" s="201"/>
      <c r="L88" s="201"/>
      <c r="M88" s="201"/>
      <c r="N88" s="201"/>
      <c r="O88" s="201"/>
      <c r="P88" s="201"/>
      <c r="Q88" s="201"/>
      <c r="R88" s="201"/>
      <c r="S88" s="201"/>
      <c r="T88" s="201"/>
      <c r="U88" s="201"/>
      <c r="V88" s="201"/>
      <c r="W88" s="201"/>
      <c r="X88" s="201"/>
      <c r="Y88" s="201"/>
      <c r="Z88" s="201"/>
      <c r="AA88" s="201"/>
    </row>
    <row r="89" spans="1:27" ht="26.4">
      <c r="A89" s="209" t="s">
        <v>10396</v>
      </c>
      <c r="B89" s="214">
        <v>14353520</v>
      </c>
      <c r="C89" s="207" t="str">
        <f t="shared" si="0"/>
        <v>Final Second List of Chemicals for Tier 1 Screening</v>
      </c>
      <c r="D89" s="201" t="s">
        <v>11119</v>
      </c>
      <c r="E89" s="210"/>
      <c r="F89" s="201"/>
      <c r="G89" s="201"/>
      <c r="H89" s="201"/>
      <c r="I89" s="201"/>
      <c r="J89" s="201"/>
      <c r="K89" s="201"/>
      <c r="L89" s="201"/>
      <c r="M89" s="201"/>
      <c r="N89" s="201"/>
      <c r="O89" s="201"/>
      <c r="P89" s="201"/>
      <c r="Q89" s="201"/>
      <c r="R89" s="201"/>
      <c r="S89" s="201"/>
      <c r="T89" s="201"/>
      <c r="U89" s="201"/>
      <c r="V89" s="201"/>
      <c r="W89" s="201"/>
      <c r="X89" s="201"/>
      <c r="Y89" s="201"/>
      <c r="Z89" s="201"/>
      <c r="AA89" s="201"/>
    </row>
    <row r="90" spans="1:27" ht="26.4">
      <c r="A90" s="209" t="s">
        <v>11206</v>
      </c>
      <c r="B90" s="201" t="s">
        <v>11207</v>
      </c>
      <c r="C90" s="207" t="str">
        <f t="shared" si="0"/>
        <v>Final Second List of Chemicals for Tier 1 Screening</v>
      </c>
      <c r="D90" s="201"/>
      <c r="E90" s="210"/>
      <c r="F90" s="201"/>
      <c r="G90" s="201"/>
      <c r="H90" s="201"/>
      <c r="I90" s="201"/>
      <c r="J90" s="201"/>
      <c r="K90" s="201"/>
      <c r="L90" s="201"/>
      <c r="M90" s="201"/>
      <c r="N90" s="201"/>
      <c r="O90" s="201"/>
      <c r="P90" s="201"/>
      <c r="Q90" s="201"/>
      <c r="R90" s="201"/>
      <c r="S90" s="201"/>
      <c r="T90" s="201"/>
      <c r="U90" s="201"/>
      <c r="V90" s="201"/>
      <c r="W90" s="201"/>
      <c r="X90" s="201"/>
      <c r="Y90" s="201"/>
      <c r="Z90" s="201"/>
      <c r="AA90" s="201"/>
    </row>
    <row r="91" spans="1:27" ht="26.4">
      <c r="A91" s="209" t="s">
        <v>11208</v>
      </c>
      <c r="B91" s="214">
        <v>30018191</v>
      </c>
      <c r="C91" s="207" t="str">
        <f t="shared" si="0"/>
        <v>Final Second List of Chemicals for Tier 1 Screening</v>
      </c>
      <c r="D91" s="201"/>
      <c r="E91" s="210"/>
      <c r="F91" s="201"/>
      <c r="G91" s="201"/>
      <c r="H91" s="201"/>
      <c r="I91" s="201"/>
      <c r="J91" s="201"/>
      <c r="K91" s="201"/>
      <c r="L91" s="201"/>
      <c r="M91" s="201"/>
      <c r="N91" s="201"/>
      <c r="O91" s="201"/>
      <c r="P91" s="201"/>
      <c r="Q91" s="201"/>
      <c r="R91" s="201"/>
      <c r="S91" s="201"/>
      <c r="T91" s="201"/>
      <c r="U91" s="201"/>
      <c r="V91" s="201"/>
      <c r="W91" s="201"/>
      <c r="X91" s="201"/>
      <c r="Y91" s="201"/>
      <c r="Z91" s="201"/>
      <c r="AA91" s="201"/>
    </row>
    <row r="92" spans="1:27" ht="26.4">
      <c r="A92" s="209" t="s">
        <v>11209</v>
      </c>
      <c r="B92" s="201" t="s">
        <v>10014</v>
      </c>
      <c r="C92" s="207" t="str">
        <f t="shared" si="0"/>
        <v>Final Second List of Chemicals for Tier 1 Screening</v>
      </c>
      <c r="D92" s="201" t="s">
        <v>11119</v>
      </c>
      <c r="E92" s="210"/>
      <c r="F92" s="201"/>
      <c r="G92" s="201"/>
      <c r="H92" s="201"/>
      <c r="I92" s="201"/>
      <c r="J92" s="201"/>
      <c r="K92" s="201"/>
      <c r="L92" s="201"/>
      <c r="M92" s="201"/>
      <c r="N92" s="201"/>
      <c r="O92" s="201"/>
      <c r="P92" s="201"/>
      <c r="Q92" s="201"/>
      <c r="R92" s="201"/>
      <c r="S92" s="201"/>
      <c r="T92" s="201"/>
      <c r="U92" s="201"/>
      <c r="V92" s="201"/>
      <c r="W92" s="201"/>
      <c r="X92" s="201"/>
      <c r="Y92" s="201"/>
      <c r="Z92" s="201"/>
      <c r="AA92" s="201"/>
    </row>
    <row r="93" spans="1:27" ht="26.4">
      <c r="A93" s="209" t="s">
        <v>11210</v>
      </c>
      <c r="B93" s="201" t="s">
        <v>11211</v>
      </c>
      <c r="C93" s="207" t="str">
        <f t="shared" si="0"/>
        <v>Final Second List of Chemicals for Tier 1 Screening</v>
      </c>
      <c r="D93" s="201"/>
      <c r="E93" s="210"/>
      <c r="F93" s="201"/>
      <c r="G93" s="201"/>
      <c r="H93" s="201"/>
      <c r="I93" s="201"/>
      <c r="J93" s="201"/>
      <c r="K93" s="201"/>
      <c r="L93" s="201"/>
      <c r="M93" s="201"/>
      <c r="N93" s="201"/>
      <c r="O93" s="201"/>
      <c r="P93" s="201"/>
      <c r="Q93" s="201"/>
      <c r="R93" s="201"/>
      <c r="S93" s="201"/>
      <c r="T93" s="201"/>
      <c r="U93" s="201"/>
      <c r="V93" s="201"/>
      <c r="W93" s="201"/>
      <c r="X93" s="201"/>
      <c r="Y93" s="201"/>
      <c r="Z93" s="201"/>
      <c r="AA93" s="201"/>
    </row>
    <row r="94" spans="1:27" ht="26.4">
      <c r="A94" s="209" t="s">
        <v>11212</v>
      </c>
      <c r="B94" s="201" t="s">
        <v>9743</v>
      </c>
      <c r="C94" s="207" t="str">
        <f t="shared" si="0"/>
        <v>Final Second List of Chemicals for Tier 1 Screening</v>
      </c>
      <c r="D94" s="201" t="s">
        <v>11119</v>
      </c>
      <c r="E94" s="210"/>
      <c r="F94" s="201"/>
      <c r="G94" s="201"/>
      <c r="H94" s="201"/>
      <c r="I94" s="201"/>
      <c r="J94" s="201"/>
      <c r="K94" s="201"/>
      <c r="L94" s="201"/>
      <c r="M94" s="201"/>
      <c r="N94" s="201"/>
      <c r="O94" s="201"/>
      <c r="P94" s="201"/>
      <c r="Q94" s="201"/>
      <c r="R94" s="201"/>
      <c r="S94" s="201"/>
      <c r="T94" s="201"/>
      <c r="U94" s="201"/>
      <c r="V94" s="201"/>
      <c r="W94" s="201"/>
      <c r="X94" s="201"/>
      <c r="Y94" s="201"/>
      <c r="Z94" s="201"/>
      <c r="AA94" s="201"/>
    </row>
    <row r="95" spans="1:27" ht="26.4">
      <c r="A95" s="209" t="s">
        <v>11213</v>
      </c>
      <c r="B95" s="201" t="s">
        <v>10403</v>
      </c>
      <c r="C95" s="207" t="str">
        <f t="shared" si="0"/>
        <v>Final Second List of Chemicals for Tier 1 Screening</v>
      </c>
      <c r="D95" s="201" t="s">
        <v>11119</v>
      </c>
      <c r="E95" s="210"/>
      <c r="F95" s="201"/>
      <c r="G95" s="201"/>
      <c r="H95" s="201"/>
      <c r="I95" s="201"/>
      <c r="J95" s="201"/>
      <c r="K95" s="201"/>
      <c r="L95" s="201"/>
      <c r="M95" s="201"/>
      <c r="N95" s="201"/>
      <c r="O95" s="201"/>
      <c r="P95" s="201"/>
      <c r="Q95" s="201"/>
      <c r="R95" s="201"/>
      <c r="S95" s="201"/>
      <c r="T95" s="201"/>
      <c r="U95" s="201"/>
      <c r="V95" s="201"/>
      <c r="W95" s="201"/>
      <c r="X95" s="201"/>
      <c r="Y95" s="201"/>
      <c r="Z95" s="201"/>
      <c r="AA95" s="201"/>
    </row>
    <row r="96" spans="1:27" ht="26.4">
      <c r="A96" s="209" t="s">
        <v>11214</v>
      </c>
      <c r="B96" s="201" t="s">
        <v>4498</v>
      </c>
      <c r="C96" s="207" t="str">
        <f t="shared" si="0"/>
        <v>Final Second List of Chemicals for Tier 1 Screening</v>
      </c>
      <c r="D96" s="201" t="s">
        <v>11119</v>
      </c>
      <c r="E96" s="210"/>
      <c r="F96" s="201"/>
      <c r="G96" s="201"/>
      <c r="H96" s="201"/>
      <c r="I96" s="201"/>
      <c r="J96" s="201"/>
      <c r="K96" s="201"/>
      <c r="L96" s="201"/>
      <c r="M96" s="201"/>
      <c r="N96" s="201"/>
      <c r="O96" s="201"/>
      <c r="P96" s="201"/>
      <c r="Q96" s="201"/>
      <c r="R96" s="201"/>
      <c r="S96" s="201"/>
      <c r="T96" s="201"/>
      <c r="U96" s="201"/>
      <c r="V96" s="201"/>
      <c r="W96" s="201"/>
      <c r="X96" s="201"/>
      <c r="Y96" s="201"/>
      <c r="Z96" s="201"/>
      <c r="AA96" s="201"/>
    </row>
    <row r="97" spans="1:27" ht="26.4">
      <c r="A97" s="209" t="s">
        <v>11215</v>
      </c>
      <c r="B97" s="201" t="s">
        <v>10529</v>
      </c>
      <c r="C97" s="207" t="str">
        <f t="shared" si="0"/>
        <v>Final Second List of Chemicals for Tier 1 Screening</v>
      </c>
      <c r="D97" s="201" t="s">
        <v>11119</v>
      </c>
      <c r="E97" s="210"/>
      <c r="F97" s="201"/>
      <c r="G97" s="201"/>
      <c r="H97" s="201"/>
      <c r="I97" s="201"/>
      <c r="J97" s="201"/>
      <c r="K97" s="201"/>
      <c r="L97" s="201"/>
      <c r="M97" s="201"/>
      <c r="N97" s="201"/>
      <c r="O97" s="201"/>
      <c r="P97" s="201"/>
      <c r="Q97" s="201"/>
      <c r="R97" s="201"/>
      <c r="S97" s="201"/>
      <c r="T97" s="201"/>
      <c r="U97" s="201"/>
      <c r="V97" s="201"/>
      <c r="W97" s="201"/>
      <c r="X97" s="201"/>
      <c r="Y97" s="201"/>
      <c r="Z97" s="201"/>
      <c r="AA97" s="201"/>
    </row>
    <row r="98" spans="1:27" ht="26.4">
      <c r="A98" s="209" t="s">
        <v>10530</v>
      </c>
      <c r="B98" s="201" t="s">
        <v>10531</v>
      </c>
      <c r="C98" s="207" t="str">
        <f t="shared" si="0"/>
        <v>Final Second List of Chemicals for Tier 1 Screening</v>
      </c>
      <c r="D98" s="201" t="s">
        <v>11119</v>
      </c>
      <c r="E98" s="210"/>
      <c r="F98" s="201"/>
      <c r="G98" s="201"/>
      <c r="H98" s="201"/>
      <c r="I98" s="201"/>
      <c r="J98" s="201"/>
      <c r="K98" s="201"/>
      <c r="L98" s="201"/>
      <c r="M98" s="201"/>
      <c r="N98" s="201"/>
      <c r="O98" s="201"/>
      <c r="P98" s="201"/>
      <c r="Q98" s="201"/>
      <c r="R98" s="201"/>
      <c r="S98" s="201"/>
      <c r="T98" s="201"/>
      <c r="U98" s="201"/>
      <c r="V98" s="201"/>
      <c r="W98" s="201"/>
      <c r="X98" s="201"/>
      <c r="Y98" s="201"/>
      <c r="Z98" s="201"/>
      <c r="AA98" s="201"/>
    </row>
    <row r="99" spans="1:27" ht="26.4">
      <c r="A99" s="209" t="s">
        <v>10979</v>
      </c>
      <c r="B99" s="201" t="s">
        <v>8040</v>
      </c>
      <c r="C99" s="207" t="str">
        <f t="shared" si="0"/>
        <v>Final Second List of Chemicals for Tier 1 Screening</v>
      </c>
      <c r="D99" s="201" t="s">
        <v>11119</v>
      </c>
      <c r="E99" s="210"/>
      <c r="F99" s="201"/>
      <c r="G99" s="201"/>
      <c r="H99" s="201"/>
      <c r="I99" s="201"/>
      <c r="J99" s="201"/>
      <c r="K99" s="201"/>
      <c r="L99" s="201"/>
      <c r="M99" s="201"/>
      <c r="N99" s="201"/>
      <c r="O99" s="201"/>
      <c r="P99" s="201"/>
      <c r="Q99" s="201"/>
      <c r="R99" s="201"/>
      <c r="S99" s="201"/>
      <c r="T99" s="201"/>
      <c r="U99" s="201"/>
      <c r="V99" s="201"/>
      <c r="W99" s="201"/>
      <c r="X99" s="201"/>
      <c r="Y99" s="201"/>
      <c r="Z99" s="201"/>
      <c r="AA99" s="201"/>
    </row>
    <row r="100" spans="1:27" ht="26.4">
      <c r="A100" s="209" t="s">
        <v>11216</v>
      </c>
      <c r="B100" s="214">
        <v>7912743</v>
      </c>
      <c r="C100" s="207" t="str">
        <f t="shared" si="0"/>
        <v>Final Second List of Chemicals for Tier 1 Screening</v>
      </c>
      <c r="D100" s="201" t="s">
        <v>11119</v>
      </c>
      <c r="E100" s="210"/>
      <c r="F100" s="201"/>
      <c r="G100" s="201"/>
      <c r="H100" s="201"/>
      <c r="I100" s="201"/>
      <c r="J100" s="201"/>
      <c r="K100" s="201"/>
      <c r="L100" s="201"/>
      <c r="M100" s="201"/>
      <c r="N100" s="201"/>
      <c r="O100" s="201"/>
      <c r="P100" s="201"/>
      <c r="Q100" s="201"/>
      <c r="R100" s="201"/>
      <c r="S100" s="201"/>
      <c r="T100" s="201"/>
      <c r="U100" s="201"/>
      <c r="V100" s="201"/>
      <c r="W100" s="201"/>
      <c r="X100" s="201"/>
      <c r="Y100" s="201"/>
      <c r="Z100" s="201"/>
      <c r="AA100" s="201"/>
    </row>
    <row r="101" spans="1:27" ht="26.4">
      <c r="A101" s="209" t="s">
        <v>11217</v>
      </c>
      <c r="B101" s="201" t="s">
        <v>9472</v>
      </c>
      <c r="C101" s="207" t="str">
        <f t="shared" si="0"/>
        <v>Final Second List of Chemicals for Tier 1 Screening</v>
      </c>
      <c r="D101" s="201" t="s">
        <v>11119</v>
      </c>
      <c r="E101" s="210"/>
      <c r="F101" s="201"/>
      <c r="G101" s="201"/>
      <c r="H101" s="201"/>
      <c r="I101" s="201"/>
      <c r="J101" s="201"/>
      <c r="K101" s="201"/>
      <c r="L101" s="201"/>
      <c r="M101" s="201"/>
      <c r="N101" s="201"/>
      <c r="O101" s="201"/>
      <c r="P101" s="201"/>
      <c r="Q101" s="201"/>
      <c r="R101" s="201"/>
      <c r="S101" s="201"/>
      <c r="T101" s="201"/>
      <c r="U101" s="201"/>
      <c r="V101" s="201"/>
      <c r="W101" s="201"/>
      <c r="X101" s="201"/>
      <c r="Y101" s="201"/>
      <c r="Z101" s="201"/>
      <c r="AA101" s="201"/>
    </row>
    <row r="102" spans="1:27" ht="26.4">
      <c r="A102" s="209" t="s">
        <v>11218</v>
      </c>
      <c r="B102" s="201" t="s">
        <v>11219</v>
      </c>
      <c r="C102" s="207" t="str">
        <f t="shared" si="0"/>
        <v>Final Second List of Chemicals for Tier 1 Screening</v>
      </c>
      <c r="D102" s="201" t="s">
        <v>11119</v>
      </c>
      <c r="E102" s="210"/>
      <c r="F102" s="201"/>
      <c r="G102" s="201"/>
      <c r="H102" s="201"/>
      <c r="I102" s="201"/>
      <c r="J102" s="201"/>
      <c r="K102" s="201"/>
      <c r="L102" s="201"/>
      <c r="M102" s="201"/>
      <c r="N102" s="201"/>
      <c r="O102" s="201"/>
      <c r="P102" s="201"/>
      <c r="Q102" s="201"/>
      <c r="R102" s="201"/>
      <c r="S102" s="201"/>
      <c r="T102" s="201"/>
      <c r="U102" s="201"/>
      <c r="V102" s="201"/>
      <c r="W102" s="201"/>
      <c r="X102" s="201"/>
      <c r="Y102" s="201"/>
      <c r="Z102" s="201"/>
      <c r="AA102" s="201"/>
    </row>
    <row r="103" spans="1:27" ht="26.4">
      <c r="A103" s="209" t="s">
        <v>11007</v>
      </c>
      <c r="B103" s="201" t="s">
        <v>4912</v>
      </c>
      <c r="C103" s="207" t="str">
        <f t="shared" si="0"/>
        <v>Final Second List of Chemicals for Tier 1 Screening</v>
      </c>
      <c r="D103" s="201" t="s">
        <v>11119</v>
      </c>
      <c r="E103" s="210"/>
      <c r="F103" s="201"/>
      <c r="G103" s="201"/>
      <c r="H103" s="201"/>
      <c r="I103" s="201"/>
      <c r="J103" s="201"/>
      <c r="K103" s="201"/>
      <c r="L103" s="201"/>
      <c r="M103" s="201"/>
      <c r="N103" s="201"/>
      <c r="O103" s="201"/>
      <c r="P103" s="201"/>
      <c r="Q103" s="201"/>
      <c r="R103" s="201"/>
      <c r="S103" s="201"/>
      <c r="T103" s="201"/>
      <c r="U103" s="201"/>
      <c r="V103" s="201"/>
      <c r="W103" s="201"/>
      <c r="X103" s="201"/>
      <c r="Y103" s="201"/>
      <c r="Z103" s="201"/>
      <c r="AA103" s="201"/>
    </row>
    <row r="104" spans="1:27" ht="26.4">
      <c r="A104" s="209" t="s">
        <v>11220</v>
      </c>
      <c r="B104" s="215">
        <v>24396314</v>
      </c>
      <c r="C104" s="207" t="str">
        <f t="shared" si="0"/>
        <v>Final Second List of Chemicals for Tier 1 Screening</v>
      </c>
      <c r="D104" s="201"/>
      <c r="E104" s="210"/>
      <c r="F104" s="201"/>
      <c r="G104" s="201"/>
      <c r="H104" s="201"/>
      <c r="I104" s="201"/>
      <c r="J104" s="201"/>
      <c r="K104" s="201"/>
      <c r="L104" s="201"/>
      <c r="M104" s="201"/>
      <c r="N104" s="201"/>
      <c r="O104" s="201"/>
      <c r="P104" s="201"/>
      <c r="Q104" s="201"/>
      <c r="R104" s="201"/>
      <c r="S104" s="201"/>
      <c r="T104" s="201"/>
      <c r="U104" s="201"/>
      <c r="V104" s="201"/>
      <c r="W104" s="201"/>
      <c r="X104" s="201"/>
      <c r="Y104" s="201"/>
      <c r="Z104" s="201"/>
      <c r="AA104" s="201"/>
    </row>
    <row r="105" spans="1:27" ht="26.4">
      <c r="A105" s="209" t="s">
        <v>11221</v>
      </c>
      <c r="B105" s="201" t="s">
        <v>11222</v>
      </c>
      <c r="C105" s="207" t="str">
        <f t="shared" si="0"/>
        <v>Final Second List of Chemicals for Tier 1 Screening</v>
      </c>
      <c r="D105" s="201"/>
      <c r="E105" s="210"/>
      <c r="F105" s="201"/>
      <c r="G105" s="201"/>
      <c r="H105" s="201"/>
      <c r="I105" s="201"/>
      <c r="J105" s="201"/>
      <c r="K105" s="201"/>
      <c r="L105" s="201"/>
      <c r="M105" s="201"/>
      <c r="N105" s="201"/>
      <c r="O105" s="201"/>
      <c r="P105" s="201"/>
      <c r="Q105" s="201"/>
      <c r="R105" s="201"/>
      <c r="S105" s="201"/>
      <c r="T105" s="201"/>
      <c r="U105" s="201"/>
      <c r="V105" s="201"/>
      <c r="W105" s="201"/>
      <c r="X105" s="201"/>
      <c r="Y105" s="201"/>
      <c r="Z105" s="201"/>
      <c r="AA105" s="201"/>
    </row>
    <row r="106" spans="1:27" ht="26.4">
      <c r="A106" s="209" t="s">
        <v>11223</v>
      </c>
      <c r="B106" s="201" t="s">
        <v>7586</v>
      </c>
      <c r="C106" s="207" t="str">
        <f t="shared" si="0"/>
        <v>Final Second List of Chemicals for Tier 1 Screening</v>
      </c>
      <c r="D106" s="201" t="s">
        <v>11119</v>
      </c>
      <c r="E106" s="210"/>
      <c r="F106" s="201"/>
      <c r="G106" s="201"/>
      <c r="H106" s="201"/>
      <c r="I106" s="201"/>
      <c r="J106" s="201"/>
      <c r="K106" s="201"/>
      <c r="L106" s="201"/>
      <c r="M106" s="201"/>
      <c r="N106" s="201"/>
      <c r="O106" s="201"/>
      <c r="P106" s="201"/>
      <c r="Q106" s="201"/>
      <c r="R106" s="201"/>
      <c r="S106" s="201"/>
      <c r="T106" s="201"/>
      <c r="U106" s="201"/>
      <c r="V106" s="201"/>
      <c r="W106" s="201"/>
      <c r="X106" s="201"/>
      <c r="Y106" s="201"/>
      <c r="Z106" s="201"/>
      <c r="AA106" s="201"/>
    </row>
    <row r="107" spans="1:27" ht="26.4">
      <c r="A107" s="209" t="s">
        <v>10427</v>
      </c>
      <c r="B107" s="201" t="s">
        <v>4965</v>
      </c>
      <c r="C107" s="207" t="str">
        <f t="shared" si="0"/>
        <v>Final Second List of Chemicals for Tier 1 Screening</v>
      </c>
      <c r="D107" s="201" t="s">
        <v>11119</v>
      </c>
      <c r="E107" s="210"/>
      <c r="F107" s="201"/>
      <c r="G107" s="201"/>
      <c r="H107" s="201"/>
      <c r="I107" s="201"/>
      <c r="J107" s="201"/>
      <c r="K107" s="201"/>
      <c r="L107" s="201"/>
      <c r="M107" s="201"/>
      <c r="N107" s="201"/>
      <c r="O107" s="201"/>
      <c r="P107" s="201"/>
      <c r="Q107" s="201"/>
      <c r="R107" s="201"/>
      <c r="S107" s="201"/>
      <c r="T107" s="201"/>
      <c r="U107" s="201"/>
      <c r="V107" s="201"/>
      <c r="W107" s="201"/>
      <c r="X107" s="201"/>
      <c r="Y107" s="201"/>
      <c r="Z107" s="201"/>
      <c r="AA107" s="201"/>
    </row>
    <row r="108" spans="1:27" ht="26.4">
      <c r="A108" s="209" t="s">
        <v>11224</v>
      </c>
      <c r="B108" s="201" t="s">
        <v>8070</v>
      </c>
      <c r="C108" s="207" t="str">
        <f t="shared" si="0"/>
        <v>Final Second List of Chemicals for Tier 1 Screening</v>
      </c>
      <c r="D108" s="201" t="s">
        <v>11119</v>
      </c>
      <c r="E108" s="210"/>
      <c r="F108" s="201"/>
      <c r="G108" s="201"/>
      <c r="H108" s="201"/>
      <c r="I108" s="201"/>
      <c r="J108" s="201"/>
      <c r="K108" s="201"/>
      <c r="L108" s="201"/>
      <c r="M108" s="201"/>
      <c r="N108" s="201"/>
      <c r="O108" s="201"/>
      <c r="P108" s="201"/>
      <c r="Q108" s="201"/>
      <c r="R108" s="201"/>
      <c r="S108" s="201"/>
      <c r="T108" s="201"/>
      <c r="U108" s="201"/>
      <c r="V108" s="201"/>
      <c r="W108" s="201"/>
      <c r="X108" s="201"/>
      <c r="Y108" s="201"/>
      <c r="Z108" s="201"/>
      <c r="AA108" s="201"/>
    </row>
    <row r="109" spans="1:27" ht="26.4">
      <c r="A109" s="209" t="s">
        <v>11225</v>
      </c>
      <c r="B109" s="201" t="s">
        <v>5013</v>
      </c>
      <c r="C109" s="207" t="str">
        <f t="shared" si="0"/>
        <v>Final Second List of Chemicals for Tier 1 Screening</v>
      </c>
      <c r="D109" s="201" t="s">
        <v>11119</v>
      </c>
      <c r="E109" s="210"/>
      <c r="F109" s="201"/>
      <c r="G109" s="201"/>
      <c r="H109" s="201"/>
      <c r="I109" s="201"/>
      <c r="J109" s="201"/>
      <c r="K109" s="201"/>
      <c r="L109" s="201"/>
      <c r="M109" s="201"/>
      <c r="N109" s="201"/>
      <c r="O109" s="201"/>
      <c r="P109" s="201"/>
      <c r="Q109" s="201"/>
      <c r="R109" s="201"/>
      <c r="S109" s="201"/>
      <c r="T109" s="201"/>
      <c r="U109" s="201"/>
      <c r="V109" s="201"/>
      <c r="W109" s="201"/>
      <c r="X109" s="201"/>
      <c r="Y109" s="201"/>
      <c r="Z109" s="201"/>
      <c r="AA109" s="201"/>
    </row>
    <row r="110" spans="1:27" ht="15">
      <c r="A110" s="209"/>
      <c r="B110" s="209"/>
      <c r="C110" s="201"/>
      <c r="D110" s="201"/>
      <c r="E110" s="210"/>
      <c r="F110" s="201"/>
      <c r="G110" s="201"/>
      <c r="H110" s="201"/>
      <c r="I110" s="201"/>
      <c r="J110" s="201"/>
      <c r="K110" s="201"/>
      <c r="L110" s="201"/>
      <c r="M110" s="201"/>
      <c r="N110" s="201"/>
      <c r="O110" s="201"/>
      <c r="P110" s="201"/>
      <c r="Q110" s="201"/>
      <c r="R110" s="201"/>
      <c r="S110" s="201"/>
      <c r="T110" s="201"/>
      <c r="U110" s="201"/>
      <c r="V110" s="201"/>
      <c r="W110" s="201"/>
      <c r="X110" s="201"/>
      <c r="Y110" s="201"/>
      <c r="Z110" s="201"/>
      <c r="AA110" s="201"/>
    </row>
    <row r="111" spans="1:27" ht="15">
      <c r="A111" s="209"/>
      <c r="B111" s="209"/>
      <c r="C111" s="201"/>
      <c r="D111" s="201"/>
      <c r="E111" s="210"/>
      <c r="F111" s="201"/>
      <c r="G111" s="201"/>
      <c r="H111" s="201"/>
      <c r="I111" s="201"/>
      <c r="J111" s="201"/>
      <c r="K111" s="201"/>
      <c r="L111" s="201"/>
      <c r="M111" s="201"/>
      <c r="N111" s="201"/>
      <c r="O111" s="201"/>
      <c r="P111" s="201"/>
      <c r="Q111" s="201"/>
      <c r="R111" s="201"/>
      <c r="S111" s="201"/>
      <c r="T111" s="201"/>
      <c r="U111" s="201"/>
      <c r="V111" s="201"/>
      <c r="W111" s="201"/>
      <c r="X111" s="201"/>
      <c r="Y111" s="201"/>
      <c r="Z111" s="201"/>
      <c r="AA111" s="201"/>
    </row>
    <row r="112" spans="1:27" ht="15">
      <c r="A112" s="209"/>
      <c r="B112" s="209"/>
      <c r="C112" s="201"/>
      <c r="D112" s="201"/>
      <c r="E112" s="210"/>
      <c r="F112" s="201"/>
      <c r="G112" s="201"/>
      <c r="H112" s="201"/>
      <c r="I112" s="201"/>
      <c r="J112" s="201"/>
      <c r="K112" s="201"/>
      <c r="L112" s="201"/>
      <c r="M112" s="201"/>
      <c r="N112" s="201"/>
      <c r="O112" s="201"/>
      <c r="P112" s="201"/>
      <c r="Q112" s="201"/>
      <c r="R112" s="201"/>
      <c r="S112" s="201"/>
      <c r="T112" s="201"/>
      <c r="U112" s="201"/>
      <c r="V112" s="201"/>
      <c r="W112" s="201"/>
      <c r="X112" s="201"/>
      <c r="Y112" s="201"/>
      <c r="Z112" s="201"/>
      <c r="AA112" s="201"/>
    </row>
    <row r="113" spans="1:27" ht="15">
      <c r="A113" s="209"/>
      <c r="B113" s="209"/>
      <c r="C113" s="201"/>
      <c r="D113" s="201"/>
      <c r="E113" s="210"/>
      <c r="F113" s="201"/>
      <c r="G113" s="201"/>
      <c r="H113" s="201"/>
      <c r="I113" s="201"/>
      <c r="J113" s="201"/>
      <c r="K113" s="201"/>
      <c r="L113" s="201"/>
      <c r="M113" s="201"/>
      <c r="N113" s="201"/>
      <c r="O113" s="201"/>
      <c r="P113" s="201"/>
      <c r="Q113" s="201"/>
      <c r="R113" s="201"/>
      <c r="S113" s="201"/>
      <c r="T113" s="201"/>
      <c r="U113" s="201"/>
      <c r="V113" s="201"/>
      <c r="W113" s="201"/>
      <c r="X113" s="201"/>
      <c r="Y113" s="201"/>
      <c r="Z113" s="201"/>
      <c r="AA113" s="201"/>
    </row>
    <row r="114" spans="1:27" ht="15">
      <c r="A114" s="209"/>
      <c r="B114" s="209"/>
      <c r="C114" s="201"/>
      <c r="D114" s="201"/>
      <c r="E114" s="210"/>
      <c r="F114" s="201"/>
      <c r="G114" s="201"/>
      <c r="H114" s="201"/>
      <c r="I114" s="201"/>
      <c r="J114" s="201"/>
      <c r="K114" s="201"/>
      <c r="L114" s="201"/>
      <c r="M114" s="201"/>
      <c r="N114" s="201"/>
      <c r="O114" s="201"/>
      <c r="P114" s="201"/>
      <c r="Q114" s="201"/>
      <c r="R114" s="201"/>
      <c r="S114" s="201"/>
      <c r="T114" s="201"/>
      <c r="U114" s="201"/>
      <c r="V114" s="201"/>
      <c r="W114" s="201"/>
      <c r="X114" s="201"/>
      <c r="Y114" s="201"/>
      <c r="Z114" s="201"/>
      <c r="AA114" s="201"/>
    </row>
    <row r="115" spans="1:27" ht="15">
      <c r="A115" s="209"/>
      <c r="B115" s="209"/>
      <c r="C115" s="201"/>
      <c r="D115" s="201"/>
      <c r="E115" s="210"/>
      <c r="F115" s="201"/>
      <c r="G115" s="201"/>
      <c r="H115" s="201"/>
      <c r="I115" s="201"/>
      <c r="J115" s="201"/>
      <c r="K115" s="201"/>
      <c r="L115" s="201"/>
      <c r="M115" s="201"/>
      <c r="N115" s="201"/>
      <c r="O115" s="201"/>
      <c r="P115" s="201"/>
      <c r="Q115" s="201"/>
      <c r="R115" s="201"/>
      <c r="S115" s="201"/>
      <c r="T115" s="201"/>
      <c r="U115" s="201"/>
      <c r="V115" s="201"/>
      <c r="W115" s="201"/>
      <c r="X115" s="201"/>
      <c r="Y115" s="201"/>
      <c r="Z115" s="201"/>
      <c r="AA115" s="201"/>
    </row>
    <row r="116" spans="1:27" ht="15">
      <c r="A116" s="209"/>
      <c r="B116" s="209"/>
      <c r="C116" s="201"/>
      <c r="D116" s="201"/>
      <c r="E116" s="210"/>
      <c r="F116" s="201"/>
      <c r="G116" s="201"/>
      <c r="H116" s="201"/>
      <c r="I116" s="201"/>
      <c r="J116" s="201"/>
      <c r="K116" s="201"/>
      <c r="L116" s="201"/>
      <c r="M116" s="201"/>
      <c r="N116" s="201"/>
      <c r="O116" s="201"/>
      <c r="P116" s="201"/>
      <c r="Q116" s="201"/>
      <c r="R116" s="201"/>
      <c r="S116" s="201"/>
      <c r="T116" s="201"/>
      <c r="U116" s="201"/>
      <c r="V116" s="201"/>
      <c r="W116" s="201"/>
      <c r="X116" s="201"/>
      <c r="Y116" s="201"/>
      <c r="Z116" s="201"/>
      <c r="AA116" s="201"/>
    </row>
    <row r="117" spans="1:27" ht="15">
      <c r="A117" s="209"/>
      <c r="B117" s="209"/>
      <c r="C117" s="201"/>
      <c r="D117" s="201"/>
      <c r="E117" s="210"/>
      <c r="F117" s="201"/>
      <c r="G117" s="201"/>
      <c r="H117" s="201"/>
      <c r="I117" s="201"/>
      <c r="J117" s="201"/>
      <c r="K117" s="201"/>
      <c r="L117" s="201"/>
      <c r="M117" s="201"/>
      <c r="N117" s="201"/>
      <c r="O117" s="201"/>
      <c r="P117" s="201"/>
      <c r="Q117" s="201"/>
      <c r="R117" s="201"/>
      <c r="S117" s="201"/>
      <c r="T117" s="201"/>
      <c r="U117" s="201"/>
      <c r="V117" s="201"/>
      <c r="W117" s="201"/>
      <c r="X117" s="201"/>
      <c r="Y117" s="201"/>
      <c r="Z117" s="201"/>
      <c r="AA117" s="201"/>
    </row>
    <row r="118" spans="1:27" ht="15">
      <c r="A118" s="209"/>
      <c r="B118" s="209"/>
      <c r="C118" s="201"/>
      <c r="D118" s="201"/>
      <c r="E118" s="210"/>
      <c r="F118" s="201"/>
      <c r="G118" s="201"/>
      <c r="H118" s="201"/>
      <c r="I118" s="201"/>
      <c r="J118" s="201"/>
      <c r="K118" s="201"/>
      <c r="L118" s="201"/>
      <c r="M118" s="201"/>
      <c r="N118" s="201"/>
      <c r="O118" s="201"/>
      <c r="P118" s="201"/>
      <c r="Q118" s="201"/>
      <c r="R118" s="201"/>
      <c r="S118" s="201"/>
      <c r="T118" s="201"/>
      <c r="U118" s="201"/>
      <c r="V118" s="201"/>
      <c r="W118" s="201"/>
      <c r="X118" s="201"/>
      <c r="Y118" s="201"/>
      <c r="Z118" s="201"/>
      <c r="AA118" s="201"/>
    </row>
    <row r="119" spans="1:27" ht="15">
      <c r="A119" s="209"/>
      <c r="B119" s="209"/>
      <c r="C119" s="201"/>
      <c r="D119" s="201"/>
      <c r="E119" s="210"/>
      <c r="F119" s="201"/>
      <c r="G119" s="201"/>
      <c r="H119" s="201"/>
      <c r="I119" s="201"/>
      <c r="J119" s="201"/>
      <c r="K119" s="201"/>
      <c r="L119" s="201"/>
      <c r="M119" s="201"/>
      <c r="N119" s="201"/>
      <c r="O119" s="201"/>
      <c r="P119" s="201"/>
      <c r="Q119" s="201"/>
      <c r="R119" s="201"/>
      <c r="S119" s="201"/>
      <c r="T119" s="201"/>
      <c r="U119" s="201"/>
      <c r="V119" s="201"/>
      <c r="W119" s="201"/>
      <c r="X119" s="201"/>
      <c r="Y119" s="201"/>
      <c r="Z119" s="201"/>
      <c r="AA119" s="201"/>
    </row>
    <row r="120" spans="1:27" ht="15">
      <c r="A120" s="209"/>
      <c r="B120" s="209"/>
      <c r="C120" s="201"/>
      <c r="D120" s="201"/>
      <c r="E120" s="210"/>
      <c r="F120" s="201"/>
      <c r="G120" s="201"/>
      <c r="H120" s="201"/>
      <c r="I120" s="201"/>
      <c r="J120" s="201"/>
      <c r="K120" s="201"/>
      <c r="L120" s="201"/>
      <c r="M120" s="201"/>
      <c r="N120" s="201"/>
      <c r="O120" s="201"/>
      <c r="P120" s="201"/>
      <c r="Q120" s="201"/>
      <c r="R120" s="201"/>
      <c r="S120" s="201"/>
      <c r="T120" s="201"/>
      <c r="U120" s="201"/>
      <c r="V120" s="201"/>
      <c r="W120" s="201"/>
      <c r="X120" s="201"/>
      <c r="Y120" s="201"/>
      <c r="Z120" s="201"/>
      <c r="AA120" s="201"/>
    </row>
    <row r="121" spans="1:27" ht="15">
      <c r="A121" s="209"/>
      <c r="B121" s="209"/>
      <c r="C121" s="201"/>
      <c r="D121" s="201"/>
      <c r="E121" s="210"/>
      <c r="F121" s="201"/>
      <c r="G121" s="201"/>
      <c r="H121" s="201"/>
      <c r="I121" s="201"/>
      <c r="J121" s="201"/>
      <c r="K121" s="201"/>
      <c r="L121" s="201"/>
      <c r="M121" s="201"/>
      <c r="N121" s="201"/>
      <c r="O121" s="201"/>
      <c r="P121" s="201"/>
      <c r="Q121" s="201"/>
      <c r="R121" s="201"/>
      <c r="S121" s="201"/>
      <c r="T121" s="201"/>
      <c r="U121" s="201"/>
      <c r="V121" s="201"/>
      <c r="W121" s="201"/>
      <c r="X121" s="201"/>
      <c r="Y121" s="201"/>
      <c r="Z121" s="201"/>
      <c r="AA121" s="201"/>
    </row>
    <row r="122" spans="1:27" ht="15">
      <c r="A122" s="209"/>
      <c r="B122" s="209"/>
      <c r="C122" s="201"/>
      <c r="D122" s="201"/>
      <c r="E122" s="210"/>
      <c r="F122" s="201"/>
      <c r="G122" s="201"/>
      <c r="H122" s="201"/>
      <c r="I122" s="201"/>
      <c r="J122" s="201"/>
      <c r="K122" s="201"/>
      <c r="L122" s="201"/>
      <c r="M122" s="201"/>
      <c r="N122" s="201"/>
      <c r="O122" s="201"/>
      <c r="P122" s="201"/>
      <c r="Q122" s="201"/>
      <c r="R122" s="201"/>
      <c r="S122" s="201"/>
      <c r="T122" s="201"/>
      <c r="U122" s="201"/>
      <c r="V122" s="201"/>
      <c r="W122" s="201"/>
      <c r="X122" s="201"/>
      <c r="Y122" s="201"/>
      <c r="Z122" s="201"/>
      <c r="AA122" s="201"/>
    </row>
    <row r="123" spans="1:27" ht="15">
      <c r="A123" s="209"/>
      <c r="B123" s="209"/>
      <c r="C123" s="201"/>
      <c r="D123" s="201"/>
      <c r="E123" s="210"/>
      <c r="F123" s="201"/>
      <c r="G123" s="201"/>
      <c r="H123" s="201"/>
      <c r="I123" s="201"/>
      <c r="J123" s="201"/>
      <c r="K123" s="201"/>
      <c r="L123" s="201"/>
      <c r="M123" s="201"/>
      <c r="N123" s="201"/>
      <c r="O123" s="201"/>
      <c r="P123" s="201"/>
      <c r="Q123" s="201"/>
      <c r="R123" s="201"/>
      <c r="S123" s="201"/>
      <c r="T123" s="201"/>
      <c r="U123" s="201"/>
      <c r="V123" s="201"/>
      <c r="W123" s="201"/>
      <c r="X123" s="201"/>
      <c r="Y123" s="201"/>
      <c r="Z123" s="201"/>
      <c r="AA123" s="201"/>
    </row>
    <row r="124" spans="1:27" ht="15">
      <c r="A124" s="209"/>
      <c r="B124" s="209"/>
      <c r="C124" s="201"/>
      <c r="D124" s="201"/>
      <c r="E124" s="210"/>
      <c r="F124" s="201"/>
      <c r="G124" s="201"/>
      <c r="H124" s="201"/>
      <c r="I124" s="201"/>
      <c r="J124" s="201"/>
      <c r="K124" s="201"/>
      <c r="L124" s="201"/>
      <c r="M124" s="201"/>
      <c r="N124" s="201"/>
      <c r="O124" s="201"/>
      <c r="P124" s="201"/>
      <c r="Q124" s="201"/>
      <c r="R124" s="201"/>
      <c r="S124" s="201"/>
      <c r="T124" s="201"/>
      <c r="U124" s="201"/>
      <c r="V124" s="201"/>
      <c r="W124" s="201"/>
      <c r="X124" s="201"/>
      <c r="Y124" s="201"/>
      <c r="Z124" s="201"/>
      <c r="AA124" s="201"/>
    </row>
    <row r="125" spans="1:27" ht="15">
      <c r="A125" s="209"/>
      <c r="B125" s="209"/>
      <c r="C125" s="201"/>
      <c r="D125" s="201"/>
      <c r="E125" s="210"/>
      <c r="F125" s="201"/>
      <c r="G125" s="201"/>
      <c r="H125" s="201"/>
      <c r="I125" s="201"/>
      <c r="J125" s="201"/>
      <c r="K125" s="201"/>
      <c r="L125" s="201"/>
      <c r="M125" s="201"/>
      <c r="N125" s="201"/>
      <c r="O125" s="201"/>
      <c r="P125" s="201"/>
      <c r="Q125" s="201"/>
      <c r="R125" s="201"/>
      <c r="S125" s="201"/>
      <c r="T125" s="201"/>
      <c r="U125" s="201"/>
      <c r="V125" s="201"/>
      <c r="W125" s="201"/>
      <c r="X125" s="201"/>
      <c r="Y125" s="201"/>
      <c r="Z125" s="201"/>
      <c r="AA125" s="201"/>
    </row>
    <row r="126" spans="1:27" ht="15">
      <c r="A126" s="209"/>
      <c r="B126" s="209"/>
      <c r="C126" s="201"/>
      <c r="D126" s="201"/>
      <c r="E126" s="210"/>
      <c r="F126" s="201"/>
      <c r="G126" s="201"/>
      <c r="H126" s="201"/>
      <c r="I126" s="201"/>
      <c r="J126" s="201"/>
      <c r="K126" s="201"/>
      <c r="L126" s="201"/>
      <c r="M126" s="201"/>
      <c r="N126" s="201"/>
      <c r="O126" s="201"/>
      <c r="P126" s="201"/>
      <c r="Q126" s="201"/>
      <c r="R126" s="201"/>
      <c r="S126" s="201"/>
      <c r="T126" s="201"/>
      <c r="U126" s="201"/>
      <c r="V126" s="201"/>
      <c r="W126" s="201"/>
      <c r="X126" s="201"/>
      <c r="Y126" s="201"/>
      <c r="Z126" s="201"/>
      <c r="AA126" s="201"/>
    </row>
    <row r="127" spans="1:27" ht="15">
      <c r="A127" s="209"/>
      <c r="B127" s="209"/>
      <c r="C127" s="201"/>
      <c r="D127" s="201"/>
      <c r="E127" s="210"/>
      <c r="F127" s="201"/>
      <c r="G127" s="201"/>
      <c r="H127" s="201"/>
      <c r="I127" s="201"/>
      <c r="J127" s="201"/>
      <c r="K127" s="201"/>
      <c r="L127" s="201"/>
      <c r="M127" s="201"/>
      <c r="N127" s="201"/>
      <c r="O127" s="201"/>
      <c r="P127" s="201"/>
      <c r="Q127" s="201"/>
      <c r="R127" s="201"/>
      <c r="S127" s="201"/>
      <c r="T127" s="201"/>
      <c r="U127" s="201"/>
      <c r="V127" s="201"/>
      <c r="W127" s="201"/>
      <c r="X127" s="201"/>
      <c r="Y127" s="201"/>
      <c r="Z127" s="201"/>
      <c r="AA127" s="201"/>
    </row>
    <row r="128" spans="1:27" ht="15">
      <c r="A128" s="209"/>
      <c r="B128" s="209"/>
      <c r="C128" s="201"/>
      <c r="D128" s="201"/>
      <c r="E128" s="210"/>
      <c r="F128" s="201"/>
      <c r="G128" s="201"/>
      <c r="H128" s="201"/>
      <c r="I128" s="201"/>
      <c r="J128" s="201"/>
      <c r="K128" s="201"/>
      <c r="L128" s="201"/>
      <c r="M128" s="201"/>
      <c r="N128" s="201"/>
      <c r="O128" s="201"/>
      <c r="P128" s="201"/>
      <c r="Q128" s="201"/>
      <c r="R128" s="201"/>
      <c r="S128" s="201"/>
      <c r="T128" s="201"/>
      <c r="U128" s="201"/>
      <c r="V128" s="201"/>
      <c r="W128" s="201"/>
      <c r="X128" s="201"/>
      <c r="Y128" s="201"/>
      <c r="Z128" s="201"/>
      <c r="AA128" s="201"/>
    </row>
    <row r="129" spans="1:27" ht="15">
      <c r="A129" s="209"/>
      <c r="B129" s="209"/>
      <c r="C129" s="201"/>
      <c r="D129" s="201"/>
      <c r="E129" s="210"/>
      <c r="F129" s="201"/>
      <c r="G129" s="201"/>
      <c r="H129" s="201"/>
      <c r="I129" s="201"/>
      <c r="J129" s="201"/>
      <c r="K129" s="201"/>
      <c r="L129" s="201"/>
      <c r="M129" s="201"/>
      <c r="N129" s="201"/>
      <c r="O129" s="201"/>
      <c r="P129" s="201"/>
      <c r="Q129" s="201"/>
      <c r="R129" s="201"/>
      <c r="S129" s="201"/>
      <c r="T129" s="201"/>
      <c r="U129" s="201"/>
      <c r="V129" s="201"/>
      <c r="W129" s="201"/>
      <c r="X129" s="201"/>
      <c r="Y129" s="201"/>
      <c r="Z129" s="201"/>
      <c r="AA129" s="201"/>
    </row>
    <row r="130" spans="1:27" ht="15">
      <c r="A130" s="209"/>
      <c r="B130" s="209"/>
      <c r="C130" s="201"/>
      <c r="D130" s="201"/>
      <c r="E130" s="210"/>
      <c r="F130" s="201"/>
      <c r="G130" s="201"/>
      <c r="H130" s="201"/>
      <c r="I130" s="201"/>
      <c r="J130" s="201"/>
      <c r="K130" s="201"/>
      <c r="L130" s="201"/>
      <c r="M130" s="201"/>
      <c r="N130" s="201"/>
      <c r="O130" s="201"/>
      <c r="P130" s="201"/>
      <c r="Q130" s="201"/>
      <c r="R130" s="201"/>
      <c r="S130" s="201"/>
      <c r="T130" s="201"/>
      <c r="U130" s="201"/>
      <c r="V130" s="201"/>
      <c r="W130" s="201"/>
      <c r="X130" s="201"/>
      <c r="Y130" s="201"/>
      <c r="Z130" s="201"/>
      <c r="AA130" s="201"/>
    </row>
    <row r="131" spans="1:27" ht="15">
      <c r="A131" s="209"/>
      <c r="B131" s="209"/>
      <c r="C131" s="201"/>
      <c r="D131" s="201"/>
      <c r="E131" s="210"/>
      <c r="F131" s="201"/>
      <c r="G131" s="201"/>
      <c r="H131" s="201"/>
      <c r="I131" s="201"/>
      <c r="J131" s="201"/>
      <c r="K131" s="201"/>
      <c r="L131" s="201"/>
      <c r="M131" s="201"/>
      <c r="N131" s="201"/>
      <c r="O131" s="201"/>
      <c r="P131" s="201"/>
      <c r="Q131" s="201"/>
      <c r="R131" s="201"/>
      <c r="S131" s="201"/>
      <c r="T131" s="201"/>
      <c r="U131" s="201"/>
      <c r="V131" s="201"/>
      <c r="W131" s="201"/>
      <c r="X131" s="201"/>
      <c r="Y131" s="201"/>
      <c r="Z131" s="201"/>
      <c r="AA131" s="201"/>
    </row>
    <row r="132" spans="1:27" ht="15">
      <c r="A132" s="209"/>
      <c r="B132" s="209"/>
      <c r="C132" s="201"/>
      <c r="D132" s="201"/>
      <c r="E132" s="210"/>
      <c r="F132" s="201"/>
      <c r="G132" s="201"/>
      <c r="H132" s="201"/>
      <c r="I132" s="201"/>
      <c r="J132" s="201"/>
      <c r="K132" s="201"/>
      <c r="L132" s="201"/>
      <c r="M132" s="201"/>
      <c r="N132" s="201"/>
      <c r="O132" s="201"/>
      <c r="P132" s="201"/>
      <c r="Q132" s="201"/>
      <c r="R132" s="201"/>
      <c r="S132" s="201"/>
      <c r="T132" s="201"/>
      <c r="U132" s="201"/>
      <c r="V132" s="201"/>
      <c r="W132" s="201"/>
      <c r="X132" s="201"/>
      <c r="Y132" s="201"/>
      <c r="Z132" s="201"/>
      <c r="AA132" s="201"/>
    </row>
    <row r="133" spans="1:27" ht="15">
      <c r="A133" s="209"/>
      <c r="B133" s="209"/>
      <c r="C133" s="201"/>
      <c r="D133" s="201"/>
      <c r="E133" s="210"/>
      <c r="F133" s="201"/>
      <c r="G133" s="201"/>
      <c r="H133" s="201"/>
      <c r="I133" s="201"/>
      <c r="J133" s="201"/>
      <c r="K133" s="201"/>
      <c r="L133" s="201"/>
      <c r="M133" s="201"/>
      <c r="N133" s="201"/>
      <c r="O133" s="201"/>
      <c r="P133" s="201"/>
      <c r="Q133" s="201"/>
      <c r="R133" s="201"/>
      <c r="S133" s="201"/>
      <c r="T133" s="201"/>
      <c r="U133" s="201"/>
      <c r="V133" s="201"/>
      <c r="W133" s="201"/>
      <c r="X133" s="201"/>
      <c r="Y133" s="201"/>
      <c r="Z133" s="201"/>
      <c r="AA133" s="201"/>
    </row>
    <row r="134" spans="1:27" ht="15">
      <c r="A134" s="209"/>
      <c r="B134" s="209"/>
      <c r="C134" s="201"/>
      <c r="D134" s="201"/>
      <c r="E134" s="210"/>
      <c r="F134" s="201"/>
      <c r="G134" s="201"/>
      <c r="H134" s="201"/>
      <c r="I134" s="201"/>
      <c r="J134" s="201"/>
      <c r="K134" s="201"/>
      <c r="L134" s="201"/>
      <c r="M134" s="201"/>
      <c r="N134" s="201"/>
      <c r="O134" s="201"/>
      <c r="P134" s="201"/>
      <c r="Q134" s="201"/>
      <c r="R134" s="201"/>
      <c r="S134" s="201"/>
      <c r="T134" s="201"/>
      <c r="U134" s="201"/>
      <c r="V134" s="201"/>
      <c r="W134" s="201"/>
      <c r="X134" s="201"/>
      <c r="Y134" s="201"/>
      <c r="Z134" s="201"/>
      <c r="AA134" s="201"/>
    </row>
    <row r="135" spans="1:27" ht="15">
      <c r="A135" s="209"/>
      <c r="B135" s="209"/>
      <c r="C135" s="201"/>
      <c r="D135" s="201"/>
      <c r="E135" s="210"/>
      <c r="F135" s="201"/>
      <c r="G135" s="201"/>
      <c r="H135" s="201"/>
      <c r="I135" s="201"/>
      <c r="J135" s="201"/>
      <c r="K135" s="201"/>
      <c r="L135" s="201"/>
      <c r="M135" s="201"/>
      <c r="N135" s="201"/>
      <c r="O135" s="201"/>
      <c r="P135" s="201"/>
      <c r="Q135" s="201"/>
      <c r="R135" s="201"/>
      <c r="S135" s="201"/>
      <c r="T135" s="201"/>
      <c r="U135" s="201"/>
      <c r="V135" s="201"/>
      <c r="W135" s="201"/>
      <c r="X135" s="201"/>
      <c r="Y135" s="201"/>
      <c r="Z135" s="201"/>
      <c r="AA135" s="201"/>
    </row>
    <row r="136" spans="1:27" ht="15">
      <c r="A136" s="209"/>
      <c r="B136" s="209"/>
      <c r="C136" s="201"/>
      <c r="D136" s="201"/>
      <c r="E136" s="210"/>
      <c r="F136" s="201"/>
      <c r="G136" s="201"/>
      <c r="H136" s="201"/>
      <c r="I136" s="201"/>
      <c r="J136" s="201"/>
      <c r="K136" s="201"/>
      <c r="L136" s="201"/>
      <c r="M136" s="201"/>
      <c r="N136" s="201"/>
      <c r="O136" s="201"/>
      <c r="P136" s="201"/>
      <c r="Q136" s="201"/>
      <c r="R136" s="201"/>
      <c r="S136" s="201"/>
      <c r="T136" s="201"/>
      <c r="U136" s="201"/>
      <c r="V136" s="201"/>
      <c r="W136" s="201"/>
      <c r="X136" s="201"/>
      <c r="Y136" s="201"/>
      <c r="Z136" s="201"/>
      <c r="AA136" s="201"/>
    </row>
    <row r="137" spans="1:27" ht="15">
      <c r="A137" s="209"/>
      <c r="B137" s="209"/>
      <c r="C137" s="201"/>
      <c r="D137" s="201"/>
      <c r="E137" s="210"/>
      <c r="F137" s="201"/>
      <c r="G137" s="201"/>
      <c r="H137" s="201"/>
      <c r="I137" s="201"/>
      <c r="J137" s="201"/>
      <c r="K137" s="201"/>
      <c r="L137" s="201"/>
      <c r="M137" s="201"/>
      <c r="N137" s="201"/>
      <c r="O137" s="201"/>
      <c r="P137" s="201"/>
      <c r="Q137" s="201"/>
      <c r="R137" s="201"/>
      <c r="S137" s="201"/>
      <c r="T137" s="201"/>
      <c r="U137" s="201"/>
      <c r="V137" s="201"/>
      <c r="W137" s="201"/>
      <c r="X137" s="201"/>
      <c r="Y137" s="201"/>
      <c r="Z137" s="201"/>
      <c r="AA137" s="201"/>
    </row>
    <row r="138" spans="1:27" ht="15">
      <c r="A138" s="209"/>
      <c r="B138" s="209"/>
      <c r="C138" s="201"/>
      <c r="D138" s="201"/>
      <c r="E138" s="210"/>
      <c r="F138" s="201"/>
      <c r="G138" s="201"/>
      <c r="H138" s="201"/>
      <c r="I138" s="201"/>
      <c r="J138" s="201"/>
      <c r="K138" s="201"/>
      <c r="L138" s="201"/>
      <c r="M138" s="201"/>
      <c r="N138" s="201"/>
      <c r="O138" s="201"/>
      <c r="P138" s="201"/>
      <c r="Q138" s="201"/>
      <c r="R138" s="201"/>
      <c r="S138" s="201"/>
      <c r="T138" s="201"/>
      <c r="U138" s="201"/>
      <c r="V138" s="201"/>
      <c r="W138" s="201"/>
      <c r="X138" s="201"/>
      <c r="Y138" s="201"/>
      <c r="Z138" s="201"/>
      <c r="AA138" s="201"/>
    </row>
    <row r="139" spans="1:27" ht="15">
      <c r="A139" s="209"/>
      <c r="B139" s="209"/>
      <c r="C139" s="201"/>
      <c r="D139" s="201"/>
      <c r="E139" s="210"/>
      <c r="F139" s="201"/>
      <c r="G139" s="201"/>
      <c r="H139" s="201"/>
      <c r="I139" s="201"/>
      <c r="J139" s="201"/>
      <c r="K139" s="201"/>
      <c r="L139" s="201"/>
      <c r="M139" s="201"/>
      <c r="N139" s="201"/>
      <c r="O139" s="201"/>
      <c r="P139" s="201"/>
      <c r="Q139" s="201"/>
      <c r="R139" s="201"/>
      <c r="S139" s="201"/>
      <c r="T139" s="201"/>
      <c r="U139" s="201"/>
      <c r="V139" s="201"/>
      <c r="W139" s="201"/>
      <c r="X139" s="201"/>
      <c r="Y139" s="201"/>
      <c r="Z139" s="201"/>
      <c r="AA139" s="201"/>
    </row>
    <row r="140" spans="1:27" ht="15">
      <c r="A140" s="209"/>
      <c r="B140" s="209"/>
      <c r="C140" s="201"/>
      <c r="D140" s="201"/>
      <c r="E140" s="210"/>
      <c r="F140" s="201"/>
      <c r="G140" s="201"/>
      <c r="H140" s="201"/>
      <c r="I140" s="201"/>
      <c r="J140" s="201"/>
      <c r="K140" s="201"/>
      <c r="L140" s="201"/>
      <c r="M140" s="201"/>
      <c r="N140" s="201"/>
      <c r="O140" s="201"/>
      <c r="P140" s="201"/>
      <c r="Q140" s="201"/>
      <c r="R140" s="201"/>
      <c r="S140" s="201"/>
      <c r="T140" s="201"/>
      <c r="U140" s="201"/>
      <c r="V140" s="201"/>
      <c r="W140" s="201"/>
      <c r="X140" s="201"/>
      <c r="Y140" s="201"/>
      <c r="Z140" s="201"/>
      <c r="AA140" s="201"/>
    </row>
    <row r="141" spans="1:27" ht="15">
      <c r="A141" s="209"/>
      <c r="B141" s="209"/>
      <c r="C141" s="201"/>
      <c r="D141" s="201"/>
      <c r="E141" s="210"/>
      <c r="F141" s="201"/>
      <c r="G141" s="201"/>
      <c r="H141" s="201"/>
      <c r="I141" s="201"/>
      <c r="J141" s="201"/>
      <c r="K141" s="201"/>
      <c r="L141" s="201"/>
      <c r="M141" s="201"/>
      <c r="N141" s="201"/>
      <c r="O141" s="201"/>
      <c r="P141" s="201"/>
      <c r="Q141" s="201"/>
      <c r="R141" s="201"/>
      <c r="S141" s="201"/>
      <c r="T141" s="201"/>
      <c r="U141" s="201"/>
      <c r="V141" s="201"/>
      <c r="W141" s="201"/>
      <c r="X141" s="201"/>
      <c r="Y141" s="201"/>
      <c r="Z141" s="201"/>
      <c r="AA141" s="201"/>
    </row>
    <row r="142" spans="1:27" ht="15">
      <c r="A142" s="209"/>
      <c r="B142" s="209"/>
      <c r="C142" s="201"/>
      <c r="D142" s="201"/>
      <c r="E142" s="210"/>
      <c r="F142" s="201"/>
      <c r="G142" s="201"/>
      <c r="H142" s="201"/>
      <c r="I142" s="201"/>
      <c r="J142" s="201"/>
      <c r="K142" s="201"/>
      <c r="L142" s="201"/>
      <c r="M142" s="201"/>
      <c r="N142" s="201"/>
      <c r="O142" s="201"/>
      <c r="P142" s="201"/>
      <c r="Q142" s="201"/>
      <c r="R142" s="201"/>
      <c r="S142" s="201"/>
      <c r="T142" s="201"/>
      <c r="U142" s="201"/>
      <c r="V142" s="201"/>
      <c r="W142" s="201"/>
      <c r="X142" s="201"/>
      <c r="Y142" s="201"/>
      <c r="Z142" s="201"/>
      <c r="AA142" s="201"/>
    </row>
    <row r="143" spans="1:27" ht="15">
      <c r="A143" s="209"/>
      <c r="B143" s="209"/>
      <c r="C143" s="201"/>
      <c r="D143" s="201"/>
      <c r="E143" s="210"/>
      <c r="F143" s="201"/>
      <c r="G143" s="201"/>
      <c r="H143" s="201"/>
      <c r="I143" s="201"/>
      <c r="J143" s="201"/>
      <c r="K143" s="201"/>
      <c r="L143" s="201"/>
      <c r="M143" s="201"/>
      <c r="N143" s="201"/>
      <c r="O143" s="201"/>
      <c r="P143" s="201"/>
      <c r="Q143" s="201"/>
      <c r="R143" s="201"/>
      <c r="S143" s="201"/>
      <c r="T143" s="201"/>
      <c r="U143" s="201"/>
      <c r="V143" s="201"/>
      <c r="W143" s="201"/>
      <c r="X143" s="201"/>
      <c r="Y143" s="201"/>
      <c r="Z143" s="201"/>
      <c r="AA143" s="201"/>
    </row>
    <row r="144" spans="1:27" ht="15">
      <c r="A144" s="209"/>
      <c r="B144" s="209"/>
      <c r="C144" s="201"/>
      <c r="D144" s="201"/>
      <c r="E144" s="210"/>
      <c r="F144" s="201"/>
      <c r="G144" s="201"/>
      <c r="H144" s="201"/>
      <c r="I144" s="201"/>
      <c r="J144" s="201"/>
      <c r="K144" s="201"/>
      <c r="L144" s="201"/>
      <c r="M144" s="201"/>
      <c r="N144" s="201"/>
      <c r="O144" s="201"/>
      <c r="P144" s="201"/>
      <c r="Q144" s="201"/>
      <c r="R144" s="201"/>
      <c r="S144" s="201"/>
      <c r="T144" s="201"/>
      <c r="U144" s="201"/>
      <c r="V144" s="201"/>
      <c r="W144" s="201"/>
      <c r="X144" s="201"/>
      <c r="Y144" s="201"/>
      <c r="Z144" s="201"/>
      <c r="AA144" s="201"/>
    </row>
    <row r="145" spans="1:27" ht="15">
      <c r="A145" s="209"/>
      <c r="B145" s="209"/>
      <c r="C145" s="201"/>
      <c r="D145" s="201"/>
      <c r="E145" s="210"/>
      <c r="F145" s="201"/>
      <c r="G145" s="201"/>
      <c r="H145" s="201"/>
      <c r="I145" s="201"/>
      <c r="J145" s="201"/>
      <c r="K145" s="201"/>
      <c r="L145" s="201"/>
      <c r="M145" s="201"/>
      <c r="N145" s="201"/>
      <c r="O145" s="201"/>
      <c r="P145" s="201"/>
      <c r="Q145" s="201"/>
      <c r="R145" s="201"/>
      <c r="S145" s="201"/>
      <c r="T145" s="201"/>
      <c r="U145" s="201"/>
      <c r="V145" s="201"/>
      <c r="W145" s="201"/>
      <c r="X145" s="201"/>
      <c r="Y145" s="201"/>
      <c r="Z145" s="201"/>
      <c r="AA145" s="201"/>
    </row>
    <row r="146" spans="1:27" ht="15">
      <c r="A146" s="209"/>
      <c r="B146" s="209"/>
      <c r="C146" s="201"/>
      <c r="D146" s="201"/>
      <c r="E146" s="210"/>
      <c r="F146" s="201"/>
      <c r="G146" s="201"/>
      <c r="H146" s="201"/>
      <c r="I146" s="201"/>
      <c r="J146" s="201"/>
      <c r="K146" s="201"/>
      <c r="L146" s="201"/>
      <c r="M146" s="201"/>
      <c r="N146" s="201"/>
      <c r="O146" s="201"/>
      <c r="P146" s="201"/>
      <c r="Q146" s="201"/>
      <c r="R146" s="201"/>
      <c r="S146" s="201"/>
      <c r="T146" s="201"/>
      <c r="U146" s="201"/>
      <c r="V146" s="201"/>
      <c r="W146" s="201"/>
      <c r="X146" s="201"/>
      <c r="Y146" s="201"/>
      <c r="Z146" s="201"/>
      <c r="AA146" s="201"/>
    </row>
    <row r="147" spans="1:27" ht="15">
      <c r="A147" s="209"/>
      <c r="B147" s="209"/>
      <c r="C147" s="201"/>
      <c r="D147" s="201"/>
      <c r="E147" s="210"/>
      <c r="F147" s="201"/>
      <c r="G147" s="201"/>
      <c r="H147" s="201"/>
      <c r="I147" s="201"/>
      <c r="J147" s="201"/>
      <c r="K147" s="201"/>
      <c r="L147" s="201"/>
      <c r="M147" s="201"/>
      <c r="N147" s="201"/>
      <c r="O147" s="201"/>
      <c r="P147" s="201"/>
      <c r="Q147" s="201"/>
      <c r="R147" s="201"/>
      <c r="S147" s="201"/>
      <c r="T147" s="201"/>
      <c r="U147" s="201"/>
      <c r="V147" s="201"/>
      <c r="W147" s="201"/>
      <c r="X147" s="201"/>
      <c r="Y147" s="201"/>
      <c r="Z147" s="201"/>
      <c r="AA147" s="201"/>
    </row>
    <row r="148" spans="1:27" ht="15">
      <c r="A148" s="209"/>
      <c r="B148" s="209"/>
      <c r="C148" s="201"/>
      <c r="D148" s="201"/>
      <c r="E148" s="210"/>
      <c r="F148" s="201"/>
      <c r="G148" s="201"/>
      <c r="H148" s="201"/>
      <c r="I148" s="201"/>
      <c r="J148" s="201"/>
      <c r="K148" s="201"/>
      <c r="L148" s="201"/>
      <c r="M148" s="201"/>
      <c r="N148" s="201"/>
      <c r="O148" s="201"/>
      <c r="P148" s="201"/>
      <c r="Q148" s="201"/>
      <c r="R148" s="201"/>
      <c r="S148" s="201"/>
      <c r="T148" s="201"/>
      <c r="U148" s="201"/>
      <c r="V148" s="201"/>
      <c r="W148" s="201"/>
      <c r="X148" s="201"/>
      <c r="Y148" s="201"/>
      <c r="Z148" s="201"/>
      <c r="AA148" s="201"/>
    </row>
    <row r="149" spans="1:27" ht="15">
      <c r="A149" s="209"/>
      <c r="B149" s="209"/>
      <c r="C149" s="201"/>
      <c r="D149" s="201"/>
      <c r="E149" s="210"/>
      <c r="F149" s="201"/>
      <c r="G149" s="201"/>
      <c r="H149" s="201"/>
      <c r="I149" s="201"/>
      <c r="J149" s="201"/>
      <c r="K149" s="201"/>
      <c r="L149" s="201"/>
      <c r="M149" s="201"/>
      <c r="N149" s="201"/>
      <c r="O149" s="201"/>
      <c r="P149" s="201"/>
      <c r="Q149" s="201"/>
      <c r="R149" s="201"/>
      <c r="S149" s="201"/>
      <c r="T149" s="201"/>
      <c r="U149" s="201"/>
      <c r="V149" s="201"/>
      <c r="W149" s="201"/>
      <c r="X149" s="201"/>
      <c r="Y149" s="201"/>
      <c r="Z149" s="201"/>
      <c r="AA149" s="201"/>
    </row>
    <row r="150" spans="1:27" ht="15">
      <c r="A150" s="209"/>
      <c r="B150" s="209"/>
      <c r="C150" s="201"/>
      <c r="D150" s="201"/>
      <c r="E150" s="210"/>
      <c r="F150" s="201"/>
      <c r="G150" s="201"/>
      <c r="H150" s="201"/>
      <c r="I150" s="201"/>
      <c r="J150" s="201"/>
      <c r="K150" s="201"/>
      <c r="L150" s="201"/>
      <c r="M150" s="201"/>
      <c r="N150" s="201"/>
      <c r="O150" s="201"/>
      <c r="P150" s="201"/>
      <c r="Q150" s="201"/>
      <c r="R150" s="201"/>
      <c r="S150" s="201"/>
      <c r="T150" s="201"/>
      <c r="U150" s="201"/>
      <c r="V150" s="201"/>
      <c r="W150" s="201"/>
      <c r="X150" s="201"/>
      <c r="Y150" s="201"/>
      <c r="Z150" s="201"/>
      <c r="AA150" s="201"/>
    </row>
    <row r="151" spans="1:27" ht="15">
      <c r="A151" s="209"/>
      <c r="B151" s="209"/>
      <c r="C151" s="201"/>
      <c r="D151" s="201"/>
      <c r="E151" s="210"/>
      <c r="F151" s="201"/>
      <c r="G151" s="201"/>
      <c r="H151" s="201"/>
      <c r="I151" s="201"/>
      <c r="J151" s="201"/>
      <c r="K151" s="201"/>
      <c r="L151" s="201"/>
      <c r="M151" s="201"/>
      <c r="N151" s="201"/>
      <c r="O151" s="201"/>
      <c r="P151" s="201"/>
      <c r="Q151" s="201"/>
      <c r="R151" s="201"/>
      <c r="S151" s="201"/>
      <c r="T151" s="201"/>
      <c r="U151" s="201"/>
      <c r="V151" s="201"/>
      <c r="W151" s="201"/>
      <c r="X151" s="201"/>
      <c r="Y151" s="201"/>
      <c r="Z151" s="201"/>
      <c r="AA151" s="201"/>
    </row>
    <row r="152" spans="1:27" ht="15">
      <c r="A152" s="209"/>
      <c r="B152" s="209"/>
      <c r="C152" s="201"/>
      <c r="D152" s="201"/>
      <c r="E152" s="210"/>
      <c r="F152" s="201"/>
      <c r="G152" s="201"/>
      <c r="H152" s="201"/>
      <c r="I152" s="201"/>
      <c r="J152" s="201"/>
      <c r="K152" s="201"/>
      <c r="L152" s="201"/>
      <c r="M152" s="201"/>
      <c r="N152" s="201"/>
      <c r="O152" s="201"/>
      <c r="P152" s="201"/>
      <c r="Q152" s="201"/>
      <c r="R152" s="201"/>
      <c r="S152" s="201"/>
      <c r="T152" s="201"/>
      <c r="U152" s="201"/>
      <c r="V152" s="201"/>
      <c r="W152" s="201"/>
      <c r="X152" s="201"/>
      <c r="Y152" s="201"/>
      <c r="Z152" s="201"/>
      <c r="AA152" s="201"/>
    </row>
    <row r="153" spans="1:27" ht="15">
      <c r="A153" s="209"/>
      <c r="B153" s="209"/>
      <c r="C153" s="201"/>
      <c r="D153" s="201"/>
      <c r="E153" s="210"/>
      <c r="F153" s="201"/>
      <c r="G153" s="201"/>
      <c r="H153" s="201"/>
      <c r="I153" s="201"/>
      <c r="J153" s="201"/>
      <c r="K153" s="201"/>
      <c r="L153" s="201"/>
      <c r="M153" s="201"/>
      <c r="N153" s="201"/>
      <c r="O153" s="201"/>
      <c r="P153" s="201"/>
      <c r="Q153" s="201"/>
      <c r="R153" s="201"/>
      <c r="S153" s="201"/>
      <c r="T153" s="201"/>
      <c r="U153" s="201"/>
      <c r="V153" s="201"/>
      <c r="W153" s="201"/>
      <c r="X153" s="201"/>
      <c r="Y153" s="201"/>
      <c r="Z153" s="201"/>
      <c r="AA153" s="201"/>
    </row>
    <row r="154" spans="1:27" ht="15">
      <c r="A154" s="209"/>
      <c r="B154" s="209"/>
      <c r="C154" s="201"/>
      <c r="D154" s="201"/>
      <c r="E154" s="210"/>
      <c r="F154" s="201"/>
      <c r="G154" s="201"/>
      <c r="H154" s="201"/>
      <c r="I154" s="201"/>
      <c r="J154" s="201"/>
      <c r="K154" s="201"/>
      <c r="L154" s="201"/>
      <c r="M154" s="201"/>
      <c r="N154" s="201"/>
      <c r="O154" s="201"/>
      <c r="P154" s="201"/>
      <c r="Q154" s="201"/>
      <c r="R154" s="201"/>
      <c r="S154" s="201"/>
      <c r="T154" s="201"/>
      <c r="U154" s="201"/>
      <c r="V154" s="201"/>
      <c r="W154" s="201"/>
      <c r="X154" s="201"/>
      <c r="Y154" s="201"/>
      <c r="Z154" s="201"/>
      <c r="AA154" s="201"/>
    </row>
    <row r="155" spans="1:27" ht="15">
      <c r="A155" s="209"/>
      <c r="B155" s="209"/>
      <c r="C155" s="201"/>
      <c r="D155" s="201"/>
      <c r="E155" s="210"/>
      <c r="F155" s="201"/>
      <c r="G155" s="201"/>
      <c r="H155" s="201"/>
      <c r="I155" s="201"/>
      <c r="J155" s="201"/>
      <c r="K155" s="201"/>
      <c r="L155" s="201"/>
      <c r="M155" s="201"/>
      <c r="N155" s="201"/>
      <c r="O155" s="201"/>
      <c r="P155" s="201"/>
      <c r="Q155" s="201"/>
      <c r="R155" s="201"/>
      <c r="S155" s="201"/>
      <c r="T155" s="201"/>
      <c r="U155" s="201"/>
      <c r="V155" s="201"/>
      <c r="W155" s="201"/>
      <c r="X155" s="201"/>
      <c r="Y155" s="201"/>
      <c r="Z155" s="201"/>
      <c r="AA155" s="201"/>
    </row>
    <row r="156" spans="1:27" ht="15">
      <c r="A156" s="209"/>
      <c r="B156" s="209"/>
      <c r="C156" s="201"/>
      <c r="D156" s="201"/>
      <c r="E156" s="210"/>
      <c r="F156" s="201"/>
      <c r="G156" s="201"/>
      <c r="H156" s="201"/>
      <c r="I156" s="201"/>
      <c r="J156" s="201"/>
      <c r="K156" s="201"/>
      <c r="L156" s="201"/>
      <c r="M156" s="201"/>
      <c r="N156" s="201"/>
      <c r="O156" s="201"/>
      <c r="P156" s="201"/>
      <c r="Q156" s="201"/>
      <c r="R156" s="201"/>
      <c r="S156" s="201"/>
      <c r="T156" s="201"/>
      <c r="U156" s="201"/>
      <c r="V156" s="201"/>
      <c r="W156" s="201"/>
      <c r="X156" s="201"/>
      <c r="Y156" s="201"/>
      <c r="Z156" s="201"/>
      <c r="AA156" s="201"/>
    </row>
    <row r="157" spans="1:27" ht="15">
      <c r="A157" s="209"/>
      <c r="B157" s="209"/>
      <c r="C157" s="201"/>
      <c r="D157" s="201"/>
      <c r="E157" s="210"/>
      <c r="F157" s="201"/>
      <c r="G157" s="201"/>
      <c r="H157" s="201"/>
      <c r="I157" s="201"/>
      <c r="J157" s="201"/>
      <c r="K157" s="201"/>
      <c r="L157" s="201"/>
      <c r="M157" s="201"/>
      <c r="N157" s="201"/>
      <c r="O157" s="201"/>
      <c r="P157" s="201"/>
      <c r="Q157" s="201"/>
      <c r="R157" s="201"/>
      <c r="S157" s="201"/>
      <c r="T157" s="201"/>
      <c r="U157" s="201"/>
      <c r="V157" s="201"/>
      <c r="W157" s="201"/>
      <c r="X157" s="201"/>
      <c r="Y157" s="201"/>
      <c r="Z157" s="201"/>
      <c r="AA157" s="201"/>
    </row>
    <row r="158" spans="1:27" ht="15">
      <c r="A158" s="209"/>
      <c r="B158" s="209"/>
      <c r="C158" s="201"/>
      <c r="D158" s="201"/>
      <c r="E158" s="210"/>
      <c r="F158" s="201"/>
      <c r="G158" s="201"/>
      <c r="H158" s="201"/>
      <c r="I158" s="201"/>
      <c r="J158" s="201"/>
      <c r="K158" s="201"/>
      <c r="L158" s="201"/>
      <c r="M158" s="201"/>
      <c r="N158" s="201"/>
      <c r="O158" s="201"/>
      <c r="P158" s="201"/>
      <c r="Q158" s="201"/>
      <c r="R158" s="201"/>
      <c r="S158" s="201"/>
      <c r="T158" s="201"/>
      <c r="U158" s="201"/>
      <c r="V158" s="201"/>
      <c r="W158" s="201"/>
      <c r="X158" s="201"/>
      <c r="Y158" s="201"/>
      <c r="Z158" s="201"/>
      <c r="AA158" s="201"/>
    </row>
    <row r="159" spans="1:27" ht="15">
      <c r="A159" s="209"/>
      <c r="B159" s="209"/>
      <c r="C159" s="201"/>
      <c r="D159" s="201"/>
      <c r="E159" s="210"/>
      <c r="F159" s="201"/>
      <c r="G159" s="201"/>
      <c r="H159" s="201"/>
      <c r="I159" s="201"/>
      <c r="J159" s="201"/>
      <c r="K159" s="201"/>
      <c r="L159" s="201"/>
      <c r="M159" s="201"/>
      <c r="N159" s="201"/>
      <c r="O159" s="201"/>
      <c r="P159" s="201"/>
      <c r="Q159" s="201"/>
      <c r="R159" s="201"/>
      <c r="S159" s="201"/>
      <c r="T159" s="201"/>
      <c r="U159" s="201"/>
      <c r="V159" s="201"/>
      <c r="W159" s="201"/>
      <c r="X159" s="201"/>
      <c r="Y159" s="201"/>
      <c r="Z159" s="201"/>
      <c r="AA159" s="201"/>
    </row>
    <row r="160" spans="1:27" ht="15">
      <c r="A160" s="209"/>
      <c r="B160" s="209"/>
      <c r="C160" s="201"/>
      <c r="D160" s="201"/>
      <c r="E160" s="210"/>
      <c r="F160" s="201"/>
      <c r="G160" s="201"/>
      <c r="H160" s="201"/>
      <c r="I160" s="201"/>
      <c r="J160" s="201"/>
      <c r="K160" s="201"/>
      <c r="L160" s="201"/>
      <c r="M160" s="201"/>
      <c r="N160" s="201"/>
      <c r="O160" s="201"/>
      <c r="P160" s="201"/>
      <c r="Q160" s="201"/>
      <c r="R160" s="201"/>
      <c r="S160" s="201"/>
      <c r="T160" s="201"/>
      <c r="U160" s="201"/>
      <c r="V160" s="201"/>
      <c r="W160" s="201"/>
      <c r="X160" s="201"/>
      <c r="Y160" s="201"/>
      <c r="Z160" s="201"/>
      <c r="AA160" s="201"/>
    </row>
    <row r="161" spans="1:27" ht="15">
      <c r="A161" s="209"/>
      <c r="B161" s="209"/>
      <c r="C161" s="201"/>
      <c r="D161" s="201"/>
      <c r="E161" s="210"/>
      <c r="F161" s="201"/>
      <c r="G161" s="201"/>
      <c r="H161" s="201"/>
      <c r="I161" s="201"/>
      <c r="J161" s="201"/>
      <c r="K161" s="201"/>
      <c r="L161" s="201"/>
      <c r="M161" s="201"/>
      <c r="N161" s="201"/>
      <c r="O161" s="201"/>
      <c r="P161" s="201"/>
      <c r="Q161" s="201"/>
      <c r="R161" s="201"/>
      <c r="S161" s="201"/>
      <c r="T161" s="201"/>
      <c r="U161" s="201"/>
      <c r="V161" s="201"/>
      <c r="W161" s="201"/>
      <c r="X161" s="201"/>
      <c r="Y161" s="201"/>
      <c r="Z161" s="201"/>
      <c r="AA161" s="201"/>
    </row>
    <row r="162" spans="1:27" ht="15">
      <c r="A162" s="209"/>
      <c r="B162" s="209"/>
      <c r="C162" s="201"/>
      <c r="D162" s="201"/>
      <c r="E162" s="210"/>
      <c r="F162" s="201"/>
      <c r="G162" s="201"/>
      <c r="H162" s="201"/>
      <c r="I162" s="201"/>
      <c r="J162" s="201"/>
      <c r="K162" s="201"/>
      <c r="L162" s="201"/>
      <c r="M162" s="201"/>
      <c r="N162" s="201"/>
      <c r="O162" s="201"/>
      <c r="P162" s="201"/>
      <c r="Q162" s="201"/>
      <c r="R162" s="201"/>
      <c r="S162" s="201"/>
      <c r="T162" s="201"/>
      <c r="U162" s="201"/>
      <c r="V162" s="201"/>
      <c r="W162" s="201"/>
      <c r="X162" s="201"/>
      <c r="Y162" s="201"/>
      <c r="Z162" s="201"/>
      <c r="AA162" s="201"/>
    </row>
    <row r="163" spans="1:27" ht="15">
      <c r="A163" s="209"/>
      <c r="B163" s="209"/>
      <c r="C163" s="201"/>
      <c r="D163" s="201"/>
      <c r="E163" s="210"/>
      <c r="F163" s="201"/>
      <c r="G163" s="201"/>
      <c r="H163" s="201"/>
      <c r="I163" s="201"/>
      <c r="J163" s="201"/>
      <c r="K163" s="201"/>
      <c r="L163" s="201"/>
      <c r="M163" s="201"/>
      <c r="N163" s="201"/>
      <c r="O163" s="201"/>
      <c r="P163" s="201"/>
      <c r="Q163" s="201"/>
      <c r="R163" s="201"/>
      <c r="S163" s="201"/>
      <c r="T163" s="201"/>
      <c r="U163" s="201"/>
      <c r="V163" s="201"/>
      <c r="W163" s="201"/>
      <c r="X163" s="201"/>
      <c r="Y163" s="201"/>
      <c r="Z163" s="201"/>
      <c r="AA163" s="201"/>
    </row>
    <row r="164" spans="1:27" ht="15">
      <c r="A164" s="209"/>
      <c r="B164" s="209"/>
      <c r="C164" s="201"/>
      <c r="D164" s="201"/>
      <c r="E164" s="210"/>
      <c r="F164" s="201"/>
      <c r="G164" s="201"/>
      <c r="H164" s="201"/>
      <c r="I164" s="201"/>
      <c r="J164" s="201"/>
      <c r="K164" s="201"/>
      <c r="L164" s="201"/>
      <c r="M164" s="201"/>
      <c r="N164" s="201"/>
      <c r="O164" s="201"/>
      <c r="P164" s="201"/>
      <c r="Q164" s="201"/>
      <c r="R164" s="201"/>
      <c r="S164" s="201"/>
      <c r="T164" s="201"/>
      <c r="U164" s="201"/>
      <c r="V164" s="201"/>
      <c r="W164" s="201"/>
      <c r="X164" s="201"/>
      <c r="Y164" s="201"/>
      <c r="Z164" s="201"/>
      <c r="AA164" s="201"/>
    </row>
    <row r="165" spans="1:27" ht="15">
      <c r="A165" s="209"/>
      <c r="B165" s="209"/>
      <c r="C165" s="201"/>
      <c r="D165" s="201"/>
      <c r="E165" s="210"/>
      <c r="F165" s="201"/>
      <c r="G165" s="201"/>
      <c r="H165" s="201"/>
      <c r="I165" s="201"/>
      <c r="J165" s="201"/>
      <c r="K165" s="201"/>
      <c r="L165" s="201"/>
      <c r="M165" s="201"/>
      <c r="N165" s="201"/>
      <c r="O165" s="201"/>
      <c r="P165" s="201"/>
      <c r="Q165" s="201"/>
      <c r="R165" s="201"/>
      <c r="S165" s="201"/>
      <c r="T165" s="201"/>
      <c r="U165" s="201"/>
      <c r="V165" s="201"/>
      <c r="W165" s="201"/>
      <c r="X165" s="201"/>
      <c r="Y165" s="201"/>
      <c r="Z165" s="201"/>
      <c r="AA165" s="201"/>
    </row>
    <row r="166" spans="1:27" ht="15">
      <c r="A166" s="209"/>
      <c r="B166" s="209"/>
      <c r="C166" s="201"/>
      <c r="D166" s="201"/>
      <c r="E166" s="210"/>
      <c r="F166" s="201"/>
      <c r="G166" s="201"/>
      <c r="H166" s="201"/>
      <c r="I166" s="201"/>
      <c r="J166" s="201"/>
      <c r="K166" s="201"/>
      <c r="L166" s="201"/>
      <c r="M166" s="201"/>
      <c r="N166" s="201"/>
      <c r="O166" s="201"/>
      <c r="P166" s="201"/>
      <c r="Q166" s="201"/>
      <c r="R166" s="201"/>
      <c r="S166" s="201"/>
      <c r="T166" s="201"/>
      <c r="U166" s="201"/>
      <c r="V166" s="201"/>
      <c r="W166" s="201"/>
      <c r="X166" s="201"/>
      <c r="Y166" s="201"/>
      <c r="Z166" s="201"/>
      <c r="AA166" s="201"/>
    </row>
    <row r="167" spans="1:27" ht="15">
      <c r="A167" s="209"/>
      <c r="B167" s="209"/>
      <c r="C167" s="201"/>
      <c r="D167" s="201"/>
      <c r="E167" s="210"/>
      <c r="F167" s="201"/>
      <c r="G167" s="201"/>
      <c r="H167" s="201"/>
      <c r="I167" s="201"/>
      <c r="J167" s="201"/>
      <c r="K167" s="201"/>
      <c r="L167" s="201"/>
      <c r="M167" s="201"/>
      <c r="N167" s="201"/>
      <c r="O167" s="201"/>
      <c r="P167" s="201"/>
      <c r="Q167" s="201"/>
      <c r="R167" s="201"/>
      <c r="S167" s="201"/>
      <c r="T167" s="201"/>
      <c r="U167" s="201"/>
      <c r="V167" s="201"/>
      <c r="W167" s="201"/>
      <c r="X167" s="201"/>
      <c r="Y167" s="201"/>
      <c r="Z167" s="201"/>
      <c r="AA167" s="201"/>
    </row>
    <row r="168" spans="1:27" ht="15">
      <c r="A168" s="209"/>
      <c r="B168" s="211"/>
      <c r="C168" s="201"/>
      <c r="D168" s="201"/>
      <c r="E168" s="210"/>
      <c r="F168" s="201"/>
      <c r="G168" s="201"/>
      <c r="H168" s="201"/>
      <c r="I168" s="201"/>
      <c r="J168" s="201"/>
      <c r="K168" s="201"/>
      <c r="L168" s="201"/>
      <c r="M168" s="201"/>
      <c r="N168" s="201"/>
      <c r="O168" s="201"/>
      <c r="P168" s="201"/>
      <c r="Q168" s="201"/>
      <c r="R168" s="201"/>
      <c r="S168" s="201"/>
      <c r="T168" s="201"/>
      <c r="U168" s="201"/>
      <c r="V168" s="201"/>
      <c r="W168" s="201"/>
      <c r="X168" s="201"/>
      <c r="Y168" s="201"/>
      <c r="Z168" s="201"/>
      <c r="AA168" s="201"/>
    </row>
    <row r="169" spans="1:27" ht="15">
      <c r="A169" s="209"/>
      <c r="B169" s="209"/>
      <c r="C169" s="201"/>
      <c r="D169" s="201"/>
      <c r="E169" s="210"/>
      <c r="F169" s="201"/>
      <c r="G169" s="201"/>
      <c r="H169" s="201"/>
      <c r="I169" s="201"/>
      <c r="J169" s="201"/>
      <c r="K169" s="201"/>
      <c r="L169" s="201"/>
      <c r="M169" s="201"/>
      <c r="N169" s="201"/>
      <c r="O169" s="201"/>
      <c r="P169" s="201"/>
      <c r="Q169" s="201"/>
      <c r="R169" s="201"/>
      <c r="S169" s="201"/>
      <c r="T169" s="201"/>
      <c r="U169" s="201"/>
      <c r="V169" s="201"/>
      <c r="W169" s="201"/>
      <c r="X169" s="201"/>
      <c r="Y169" s="201"/>
      <c r="Z169" s="201"/>
      <c r="AA169" s="201"/>
    </row>
    <row r="170" spans="1:27" ht="15">
      <c r="A170" s="209"/>
      <c r="B170" s="209"/>
      <c r="C170" s="201"/>
      <c r="D170" s="201"/>
      <c r="E170" s="210"/>
      <c r="F170" s="201"/>
      <c r="G170" s="201"/>
      <c r="H170" s="201"/>
      <c r="I170" s="201"/>
      <c r="J170" s="201"/>
      <c r="K170" s="201"/>
      <c r="L170" s="201"/>
      <c r="M170" s="201"/>
      <c r="N170" s="201"/>
      <c r="O170" s="201"/>
      <c r="P170" s="201"/>
      <c r="Q170" s="201"/>
      <c r="R170" s="201"/>
      <c r="S170" s="201"/>
      <c r="T170" s="201"/>
      <c r="U170" s="201"/>
      <c r="V170" s="201"/>
      <c r="W170" s="201"/>
      <c r="X170" s="201"/>
      <c r="Y170" s="201"/>
      <c r="Z170" s="201"/>
      <c r="AA170" s="201"/>
    </row>
    <row r="171" spans="1:27" ht="15">
      <c r="A171" s="209"/>
      <c r="B171" s="209"/>
      <c r="C171" s="201"/>
      <c r="D171" s="201"/>
      <c r="E171" s="210"/>
      <c r="F171" s="201"/>
      <c r="G171" s="201"/>
      <c r="H171" s="201"/>
      <c r="I171" s="201"/>
      <c r="J171" s="201"/>
      <c r="K171" s="201"/>
      <c r="L171" s="201"/>
      <c r="M171" s="201"/>
      <c r="N171" s="201"/>
      <c r="O171" s="201"/>
      <c r="P171" s="201"/>
      <c r="Q171" s="201"/>
      <c r="R171" s="201"/>
      <c r="S171" s="201"/>
      <c r="T171" s="201"/>
      <c r="U171" s="201"/>
      <c r="V171" s="201"/>
      <c r="W171" s="201"/>
      <c r="X171" s="201"/>
      <c r="Y171" s="201"/>
      <c r="Z171" s="201"/>
      <c r="AA171" s="201"/>
    </row>
    <row r="172" spans="1:27" ht="15">
      <c r="A172" s="209"/>
      <c r="B172" s="209"/>
      <c r="C172" s="201"/>
      <c r="D172" s="201"/>
      <c r="E172" s="210"/>
      <c r="F172" s="201"/>
      <c r="G172" s="201"/>
      <c r="H172" s="201"/>
      <c r="I172" s="201"/>
      <c r="J172" s="201"/>
      <c r="K172" s="201"/>
      <c r="L172" s="201"/>
      <c r="M172" s="201"/>
      <c r="N172" s="201"/>
      <c r="O172" s="201"/>
      <c r="P172" s="201"/>
      <c r="Q172" s="201"/>
      <c r="R172" s="201"/>
      <c r="S172" s="201"/>
      <c r="T172" s="201"/>
      <c r="U172" s="201"/>
      <c r="V172" s="201"/>
      <c r="W172" s="201"/>
      <c r="X172" s="201"/>
      <c r="Y172" s="201"/>
      <c r="Z172" s="201"/>
      <c r="AA172" s="201"/>
    </row>
    <row r="173" spans="1:27" ht="15">
      <c r="A173" s="209"/>
      <c r="B173" s="209"/>
      <c r="C173" s="201"/>
      <c r="D173" s="201"/>
      <c r="E173" s="210"/>
      <c r="F173" s="201"/>
      <c r="G173" s="201"/>
      <c r="H173" s="201"/>
      <c r="I173" s="201"/>
      <c r="J173" s="201"/>
      <c r="K173" s="201"/>
      <c r="L173" s="201"/>
      <c r="M173" s="201"/>
      <c r="N173" s="201"/>
      <c r="O173" s="201"/>
      <c r="P173" s="201"/>
      <c r="Q173" s="201"/>
      <c r="R173" s="201"/>
      <c r="S173" s="201"/>
      <c r="T173" s="201"/>
      <c r="U173" s="201"/>
      <c r="V173" s="201"/>
      <c r="W173" s="201"/>
      <c r="X173" s="201"/>
      <c r="Y173" s="201"/>
      <c r="Z173" s="201"/>
      <c r="AA173" s="201"/>
    </row>
    <row r="174" spans="1:27" ht="15">
      <c r="A174" s="209"/>
      <c r="B174" s="209"/>
      <c r="C174" s="201"/>
      <c r="D174" s="201"/>
      <c r="E174" s="210"/>
      <c r="F174" s="201"/>
      <c r="G174" s="201"/>
      <c r="H174" s="201"/>
      <c r="I174" s="201"/>
      <c r="J174" s="201"/>
      <c r="K174" s="201"/>
      <c r="L174" s="201"/>
      <c r="M174" s="201"/>
      <c r="N174" s="201"/>
      <c r="O174" s="201"/>
      <c r="P174" s="201"/>
      <c r="Q174" s="201"/>
      <c r="R174" s="201"/>
      <c r="S174" s="201"/>
      <c r="T174" s="201"/>
      <c r="U174" s="201"/>
      <c r="V174" s="201"/>
      <c r="W174" s="201"/>
      <c r="X174" s="201"/>
      <c r="Y174" s="201"/>
      <c r="Z174" s="201"/>
      <c r="AA174" s="201"/>
    </row>
    <row r="175" spans="1:27" ht="15">
      <c r="A175" s="209"/>
      <c r="B175" s="209"/>
      <c r="C175" s="201"/>
      <c r="D175" s="201"/>
      <c r="E175" s="210"/>
      <c r="F175" s="201"/>
      <c r="G175" s="201"/>
      <c r="H175" s="201"/>
      <c r="I175" s="201"/>
      <c r="J175" s="201"/>
      <c r="K175" s="201"/>
      <c r="L175" s="201"/>
      <c r="M175" s="201"/>
      <c r="N175" s="201"/>
      <c r="O175" s="201"/>
      <c r="P175" s="201"/>
      <c r="Q175" s="201"/>
      <c r="R175" s="201"/>
      <c r="S175" s="201"/>
      <c r="T175" s="201"/>
      <c r="U175" s="201"/>
      <c r="V175" s="201"/>
      <c r="W175" s="201"/>
      <c r="X175" s="201"/>
      <c r="Y175" s="201"/>
      <c r="Z175" s="201"/>
      <c r="AA175" s="201"/>
    </row>
    <row r="176" spans="1:27" ht="15">
      <c r="A176" s="209"/>
      <c r="B176" s="209"/>
      <c r="C176" s="201"/>
      <c r="D176" s="201"/>
      <c r="E176" s="210"/>
      <c r="F176" s="201"/>
      <c r="G176" s="201"/>
      <c r="H176" s="201"/>
      <c r="I176" s="201"/>
      <c r="J176" s="201"/>
      <c r="K176" s="201"/>
      <c r="L176" s="201"/>
      <c r="M176" s="201"/>
      <c r="N176" s="201"/>
      <c r="O176" s="201"/>
      <c r="P176" s="201"/>
      <c r="Q176" s="201"/>
      <c r="R176" s="201"/>
      <c r="S176" s="201"/>
      <c r="T176" s="201"/>
      <c r="U176" s="201"/>
      <c r="V176" s="201"/>
      <c r="W176" s="201"/>
      <c r="X176" s="201"/>
      <c r="Y176" s="201"/>
      <c r="Z176" s="201"/>
      <c r="AA176" s="201"/>
    </row>
    <row r="177" spans="1:27" ht="15">
      <c r="A177" s="209"/>
      <c r="B177" s="209"/>
      <c r="C177" s="201"/>
      <c r="D177" s="201"/>
      <c r="E177" s="210"/>
      <c r="F177" s="201"/>
      <c r="G177" s="201"/>
      <c r="H177" s="201"/>
      <c r="I177" s="201"/>
      <c r="J177" s="201"/>
      <c r="K177" s="201"/>
      <c r="L177" s="201"/>
      <c r="M177" s="201"/>
      <c r="N177" s="201"/>
      <c r="O177" s="201"/>
      <c r="P177" s="201"/>
      <c r="Q177" s="201"/>
      <c r="R177" s="201"/>
      <c r="S177" s="201"/>
      <c r="T177" s="201"/>
      <c r="U177" s="201"/>
      <c r="V177" s="201"/>
      <c r="W177" s="201"/>
      <c r="X177" s="201"/>
      <c r="Y177" s="201"/>
      <c r="Z177" s="201"/>
      <c r="AA177" s="201"/>
    </row>
    <row r="178" spans="1:27" ht="15">
      <c r="A178" s="209"/>
      <c r="B178" s="209"/>
      <c r="C178" s="201"/>
      <c r="D178" s="201"/>
      <c r="E178" s="210"/>
      <c r="F178" s="201"/>
      <c r="G178" s="201"/>
      <c r="H178" s="201"/>
      <c r="I178" s="201"/>
      <c r="J178" s="201"/>
      <c r="K178" s="201"/>
      <c r="L178" s="201"/>
      <c r="M178" s="201"/>
      <c r="N178" s="201"/>
      <c r="O178" s="201"/>
      <c r="P178" s="201"/>
      <c r="Q178" s="201"/>
      <c r="R178" s="201"/>
      <c r="S178" s="201"/>
      <c r="T178" s="201"/>
      <c r="U178" s="201"/>
      <c r="V178" s="201"/>
      <c r="W178" s="201"/>
      <c r="X178" s="201"/>
      <c r="Y178" s="201"/>
      <c r="Z178" s="201"/>
      <c r="AA178" s="201"/>
    </row>
    <row r="179" spans="1:27" ht="15">
      <c r="A179" s="209"/>
      <c r="B179" s="209"/>
      <c r="C179" s="201"/>
      <c r="D179" s="201"/>
      <c r="E179" s="210"/>
      <c r="F179" s="201"/>
      <c r="G179" s="201"/>
      <c r="H179" s="201"/>
      <c r="I179" s="201"/>
      <c r="J179" s="201"/>
      <c r="K179" s="201"/>
      <c r="L179" s="201"/>
      <c r="M179" s="201"/>
      <c r="N179" s="201"/>
      <c r="O179" s="201"/>
      <c r="P179" s="201"/>
      <c r="Q179" s="201"/>
      <c r="R179" s="201"/>
      <c r="S179" s="201"/>
      <c r="T179" s="201"/>
      <c r="U179" s="201"/>
      <c r="V179" s="201"/>
      <c r="W179" s="201"/>
      <c r="X179" s="201"/>
      <c r="Y179" s="201"/>
      <c r="Z179" s="201"/>
      <c r="AA179" s="201"/>
    </row>
    <row r="180" spans="1:27" ht="15">
      <c r="A180" s="209"/>
      <c r="B180" s="209"/>
      <c r="C180" s="201"/>
      <c r="D180" s="201"/>
      <c r="E180" s="210"/>
      <c r="F180" s="201"/>
      <c r="G180" s="201"/>
      <c r="H180" s="201"/>
      <c r="I180" s="201"/>
      <c r="J180" s="201"/>
      <c r="K180" s="201"/>
      <c r="L180" s="201"/>
      <c r="M180" s="201"/>
      <c r="N180" s="201"/>
      <c r="O180" s="201"/>
      <c r="P180" s="201"/>
      <c r="Q180" s="201"/>
      <c r="R180" s="201"/>
      <c r="S180" s="201"/>
      <c r="T180" s="201"/>
      <c r="U180" s="201"/>
      <c r="V180" s="201"/>
      <c r="W180" s="201"/>
      <c r="X180" s="201"/>
      <c r="Y180" s="201"/>
      <c r="Z180" s="201"/>
      <c r="AA180" s="201"/>
    </row>
    <row r="181" spans="1:27" ht="15">
      <c r="A181" s="209"/>
      <c r="B181" s="209"/>
      <c r="C181" s="201"/>
      <c r="D181" s="201"/>
      <c r="E181" s="210"/>
      <c r="F181" s="201"/>
      <c r="G181" s="201"/>
      <c r="H181" s="201"/>
      <c r="I181" s="201"/>
      <c r="J181" s="201"/>
      <c r="K181" s="201"/>
      <c r="L181" s="201"/>
      <c r="M181" s="201"/>
      <c r="N181" s="201"/>
      <c r="O181" s="201"/>
      <c r="P181" s="201"/>
      <c r="Q181" s="201"/>
      <c r="R181" s="201"/>
      <c r="S181" s="201"/>
      <c r="T181" s="201"/>
      <c r="U181" s="201"/>
      <c r="V181" s="201"/>
      <c r="W181" s="201"/>
      <c r="X181" s="201"/>
      <c r="Y181" s="201"/>
      <c r="Z181" s="201"/>
      <c r="AA181" s="201"/>
    </row>
    <row r="182" spans="1:27" ht="15">
      <c r="A182" s="209"/>
      <c r="B182" s="209"/>
      <c r="C182" s="201"/>
      <c r="D182" s="201"/>
      <c r="E182" s="210"/>
      <c r="F182" s="201"/>
      <c r="G182" s="201"/>
      <c r="H182" s="201"/>
      <c r="I182" s="201"/>
      <c r="J182" s="201"/>
      <c r="K182" s="201"/>
      <c r="L182" s="201"/>
      <c r="M182" s="201"/>
      <c r="N182" s="201"/>
      <c r="O182" s="201"/>
      <c r="P182" s="201"/>
      <c r="Q182" s="201"/>
      <c r="R182" s="201"/>
      <c r="S182" s="201"/>
      <c r="T182" s="201"/>
      <c r="U182" s="201"/>
      <c r="V182" s="201"/>
      <c r="W182" s="201"/>
      <c r="X182" s="201"/>
      <c r="Y182" s="201"/>
      <c r="Z182" s="201"/>
      <c r="AA182" s="201"/>
    </row>
    <row r="183" spans="1:27" ht="15">
      <c r="A183" s="209"/>
      <c r="B183" s="209"/>
      <c r="C183" s="201"/>
      <c r="D183" s="201"/>
      <c r="E183" s="210"/>
      <c r="F183" s="201"/>
      <c r="G183" s="201"/>
      <c r="H183" s="201"/>
      <c r="I183" s="201"/>
      <c r="J183" s="201"/>
      <c r="K183" s="201"/>
      <c r="L183" s="201"/>
      <c r="M183" s="201"/>
      <c r="N183" s="201"/>
      <c r="O183" s="201"/>
      <c r="P183" s="201"/>
      <c r="Q183" s="201"/>
      <c r="R183" s="201"/>
      <c r="S183" s="201"/>
      <c r="T183" s="201"/>
      <c r="U183" s="201"/>
      <c r="V183" s="201"/>
      <c r="W183" s="201"/>
      <c r="X183" s="201"/>
      <c r="Y183" s="201"/>
      <c r="Z183" s="201"/>
      <c r="AA183" s="201"/>
    </row>
    <row r="184" spans="1:27" ht="15">
      <c r="A184" s="209"/>
      <c r="B184" s="209"/>
      <c r="C184" s="201"/>
      <c r="D184" s="201"/>
      <c r="E184" s="210"/>
      <c r="F184" s="201"/>
      <c r="G184" s="201"/>
      <c r="H184" s="201"/>
      <c r="I184" s="201"/>
      <c r="J184" s="201"/>
      <c r="K184" s="201"/>
      <c r="L184" s="201"/>
      <c r="M184" s="201"/>
      <c r="N184" s="201"/>
      <c r="O184" s="201"/>
      <c r="P184" s="201"/>
      <c r="Q184" s="201"/>
      <c r="R184" s="201"/>
      <c r="S184" s="201"/>
      <c r="T184" s="201"/>
      <c r="U184" s="201"/>
      <c r="V184" s="201"/>
      <c r="W184" s="201"/>
      <c r="X184" s="201"/>
      <c r="Y184" s="201"/>
      <c r="Z184" s="201"/>
      <c r="AA184" s="201"/>
    </row>
    <row r="185" spans="1:27" ht="15">
      <c r="A185" s="209"/>
      <c r="B185" s="209"/>
      <c r="C185" s="201"/>
      <c r="D185" s="201"/>
      <c r="E185" s="210"/>
      <c r="F185" s="201"/>
      <c r="G185" s="201"/>
      <c r="H185" s="201"/>
      <c r="I185" s="201"/>
      <c r="J185" s="201"/>
      <c r="K185" s="201"/>
      <c r="L185" s="201"/>
      <c r="M185" s="201"/>
      <c r="N185" s="201"/>
      <c r="O185" s="201"/>
      <c r="P185" s="201"/>
      <c r="Q185" s="201"/>
      <c r="R185" s="201"/>
      <c r="S185" s="201"/>
      <c r="T185" s="201"/>
      <c r="U185" s="201"/>
      <c r="V185" s="201"/>
      <c r="W185" s="201"/>
      <c r="X185" s="201"/>
      <c r="Y185" s="201"/>
      <c r="Z185" s="201"/>
      <c r="AA185" s="201"/>
    </row>
    <row r="186" spans="1:27" ht="15">
      <c r="A186" s="209"/>
      <c r="B186" s="209"/>
      <c r="C186" s="201"/>
      <c r="D186" s="201"/>
      <c r="E186" s="210"/>
      <c r="F186" s="201"/>
      <c r="G186" s="201"/>
      <c r="H186" s="201"/>
      <c r="I186" s="201"/>
      <c r="J186" s="201"/>
      <c r="K186" s="201"/>
      <c r="L186" s="201"/>
      <c r="M186" s="201"/>
      <c r="N186" s="201"/>
      <c r="O186" s="201"/>
      <c r="P186" s="201"/>
      <c r="Q186" s="201"/>
      <c r="R186" s="201"/>
      <c r="S186" s="201"/>
      <c r="T186" s="201"/>
      <c r="U186" s="201"/>
      <c r="V186" s="201"/>
      <c r="W186" s="201"/>
      <c r="X186" s="201"/>
      <c r="Y186" s="201"/>
      <c r="Z186" s="201"/>
      <c r="AA186" s="201"/>
    </row>
    <row r="187" spans="1:27" ht="15">
      <c r="A187" s="209"/>
      <c r="B187" s="209"/>
      <c r="C187" s="201"/>
      <c r="D187" s="201"/>
      <c r="E187" s="210"/>
      <c r="F187" s="201"/>
      <c r="G187" s="201"/>
      <c r="H187" s="201"/>
      <c r="I187" s="201"/>
      <c r="J187" s="201"/>
      <c r="K187" s="201"/>
      <c r="L187" s="201"/>
      <c r="M187" s="201"/>
      <c r="N187" s="201"/>
      <c r="O187" s="201"/>
      <c r="P187" s="201"/>
      <c r="Q187" s="201"/>
      <c r="R187" s="201"/>
      <c r="S187" s="201"/>
      <c r="T187" s="201"/>
      <c r="U187" s="201"/>
      <c r="V187" s="201"/>
      <c r="W187" s="201"/>
      <c r="X187" s="201"/>
      <c r="Y187" s="201"/>
      <c r="Z187" s="201"/>
      <c r="AA187" s="201"/>
    </row>
    <row r="188" spans="1:27" ht="15">
      <c r="A188" s="209"/>
      <c r="B188" s="209"/>
      <c r="C188" s="201"/>
      <c r="D188" s="201"/>
      <c r="E188" s="210"/>
      <c r="F188" s="201"/>
      <c r="G188" s="201"/>
      <c r="H188" s="201"/>
      <c r="I188" s="201"/>
      <c r="J188" s="201"/>
      <c r="K188" s="201"/>
      <c r="L188" s="201"/>
      <c r="M188" s="201"/>
      <c r="N188" s="201"/>
      <c r="O188" s="201"/>
      <c r="P188" s="201"/>
      <c r="Q188" s="201"/>
      <c r="R188" s="201"/>
      <c r="S188" s="201"/>
      <c r="T188" s="201"/>
      <c r="U188" s="201"/>
      <c r="V188" s="201"/>
      <c r="W188" s="201"/>
      <c r="X188" s="201"/>
      <c r="Y188" s="201"/>
      <c r="Z188" s="201"/>
      <c r="AA188" s="201"/>
    </row>
    <row r="189" spans="1:27" ht="15">
      <c r="A189" s="209"/>
      <c r="B189" s="209"/>
      <c r="C189" s="201"/>
      <c r="D189" s="201"/>
      <c r="E189" s="210"/>
      <c r="F189" s="201"/>
      <c r="G189" s="201"/>
      <c r="H189" s="201"/>
      <c r="I189" s="201"/>
      <c r="J189" s="201"/>
      <c r="K189" s="201"/>
      <c r="L189" s="201"/>
      <c r="M189" s="201"/>
      <c r="N189" s="201"/>
      <c r="O189" s="201"/>
      <c r="P189" s="201"/>
      <c r="Q189" s="201"/>
      <c r="R189" s="201"/>
      <c r="S189" s="201"/>
      <c r="T189" s="201"/>
      <c r="U189" s="201"/>
      <c r="V189" s="201"/>
      <c r="W189" s="201"/>
      <c r="X189" s="201"/>
      <c r="Y189" s="201"/>
      <c r="Z189" s="201"/>
      <c r="AA189" s="201"/>
    </row>
    <row r="190" spans="1:27" ht="15">
      <c r="A190" s="209"/>
      <c r="B190" s="209"/>
      <c r="C190" s="201"/>
      <c r="D190" s="201"/>
      <c r="E190" s="210"/>
      <c r="F190" s="201"/>
      <c r="G190" s="201"/>
      <c r="H190" s="201"/>
      <c r="I190" s="201"/>
      <c r="J190" s="201"/>
      <c r="K190" s="201"/>
      <c r="L190" s="201"/>
      <c r="M190" s="201"/>
      <c r="N190" s="201"/>
      <c r="O190" s="201"/>
      <c r="P190" s="201"/>
      <c r="Q190" s="201"/>
      <c r="R190" s="201"/>
      <c r="S190" s="201"/>
      <c r="T190" s="201"/>
      <c r="U190" s="201"/>
      <c r="V190" s="201"/>
      <c r="W190" s="201"/>
      <c r="X190" s="201"/>
      <c r="Y190" s="201"/>
      <c r="Z190" s="201"/>
      <c r="AA190" s="201"/>
    </row>
    <row r="191" spans="1:27" ht="15">
      <c r="A191" s="209"/>
      <c r="B191" s="209"/>
      <c r="C191" s="201"/>
      <c r="D191" s="201"/>
      <c r="E191" s="210"/>
      <c r="F191" s="201"/>
      <c r="G191" s="201"/>
      <c r="H191" s="201"/>
      <c r="I191" s="201"/>
      <c r="J191" s="201"/>
      <c r="K191" s="201"/>
      <c r="L191" s="201"/>
      <c r="M191" s="201"/>
      <c r="N191" s="201"/>
      <c r="O191" s="201"/>
      <c r="P191" s="201"/>
      <c r="Q191" s="201"/>
      <c r="R191" s="201"/>
      <c r="S191" s="201"/>
      <c r="T191" s="201"/>
      <c r="U191" s="201"/>
      <c r="V191" s="201"/>
      <c r="W191" s="201"/>
      <c r="X191" s="201"/>
      <c r="Y191" s="201"/>
      <c r="Z191" s="201"/>
      <c r="AA191" s="201"/>
    </row>
    <row r="192" spans="1:27" ht="15">
      <c r="A192" s="209"/>
      <c r="B192" s="209"/>
      <c r="C192" s="201"/>
      <c r="D192" s="201"/>
      <c r="E192" s="210"/>
      <c r="F192" s="201"/>
      <c r="G192" s="201"/>
      <c r="H192" s="201"/>
      <c r="I192" s="201"/>
      <c r="J192" s="201"/>
      <c r="K192" s="201"/>
      <c r="L192" s="201"/>
      <c r="M192" s="201"/>
      <c r="N192" s="201"/>
      <c r="O192" s="201"/>
      <c r="P192" s="201"/>
      <c r="Q192" s="201"/>
      <c r="R192" s="201"/>
      <c r="S192" s="201"/>
      <c r="T192" s="201"/>
      <c r="U192" s="201"/>
      <c r="V192" s="201"/>
      <c r="W192" s="201"/>
      <c r="X192" s="201"/>
      <c r="Y192" s="201"/>
      <c r="Z192" s="201"/>
      <c r="AA192" s="201"/>
    </row>
    <row r="193" spans="1:27" ht="15">
      <c r="A193" s="209"/>
      <c r="B193" s="209"/>
      <c r="C193" s="201"/>
      <c r="D193" s="201"/>
      <c r="E193" s="210"/>
      <c r="F193" s="201"/>
      <c r="G193" s="201"/>
      <c r="H193" s="201"/>
      <c r="I193" s="201"/>
      <c r="J193" s="201"/>
      <c r="K193" s="201"/>
      <c r="L193" s="201"/>
      <c r="M193" s="201"/>
      <c r="N193" s="201"/>
      <c r="O193" s="201"/>
      <c r="P193" s="201"/>
      <c r="Q193" s="201"/>
      <c r="R193" s="201"/>
      <c r="S193" s="201"/>
      <c r="T193" s="201"/>
      <c r="U193" s="201"/>
      <c r="V193" s="201"/>
      <c r="W193" s="201"/>
      <c r="X193" s="201"/>
      <c r="Y193" s="201"/>
      <c r="Z193" s="201"/>
      <c r="AA193" s="201"/>
    </row>
    <row r="194" spans="1:27" ht="15">
      <c r="A194" s="209"/>
      <c r="B194" s="209"/>
      <c r="C194" s="201"/>
      <c r="D194" s="201"/>
      <c r="E194" s="210"/>
      <c r="F194" s="201"/>
      <c r="G194" s="201"/>
      <c r="H194" s="201"/>
      <c r="I194" s="201"/>
      <c r="J194" s="201"/>
      <c r="K194" s="201"/>
      <c r="L194" s="201"/>
      <c r="M194" s="201"/>
      <c r="N194" s="201"/>
      <c r="O194" s="201"/>
      <c r="P194" s="201"/>
      <c r="Q194" s="201"/>
      <c r="R194" s="201"/>
      <c r="S194" s="201"/>
      <c r="T194" s="201"/>
      <c r="U194" s="201"/>
      <c r="V194" s="201"/>
      <c r="W194" s="201"/>
      <c r="X194" s="201"/>
      <c r="Y194" s="201"/>
      <c r="Z194" s="201"/>
      <c r="AA194" s="201"/>
    </row>
    <row r="195" spans="1:27" ht="15">
      <c r="A195" s="209"/>
      <c r="B195" s="209"/>
      <c r="C195" s="201"/>
      <c r="D195" s="201"/>
      <c r="E195" s="210"/>
      <c r="F195" s="201"/>
      <c r="G195" s="201"/>
      <c r="H195" s="201"/>
      <c r="I195" s="201"/>
      <c r="J195" s="201"/>
      <c r="K195" s="201"/>
      <c r="L195" s="201"/>
      <c r="M195" s="201"/>
      <c r="N195" s="201"/>
      <c r="O195" s="201"/>
      <c r="P195" s="201"/>
      <c r="Q195" s="201"/>
      <c r="R195" s="201"/>
      <c r="S195" s="201"/>
      <c r="T195" s="201"/>
      <c r="U195" s="201"/>
      <c r="V195" s="201"/>
      <c r="W195" s="201"/>
      <c r="X195" s="201"/>
      <c r="Y195" s="201"/>
      <c r="Z195" s="201"/>
      <c r="AA195" s="201"/>
    </row>
    <row r="196" spans="1:27" ht="15">
      <c r="A196" s="209"/>
      <c r="B196" s="209"/>
      <c r="C196" s="201"/>
      <c r="D196" s="201"/>
      <c r="E196" s="210"/>
      <c r="F196" s="201"/>
      <c r="G196" s="201"/>
      <c r="H196" s="201"/>
      <c r="I196" s="201"/>
      <c r="J196" s="201"/>
      <c r="K196" s="201"/>
      <c r="L196" s="201"/>
      <c r="M196" s="201"/>
      <c r="N196" s="201"/>
      <c r="O196" s="201"/>
      <c r="P196" s="201"/>
      <c r="Q196" s="201"/>
      <c r="R196" s="201"/>
      <c r="S196" s="201"/>
      <c r="T196" s="201"/>
      <c r="U196" s="201"/>
      <c r="V196" s="201"/>
      <c r="W196" s="201"/>
      <c r="X196" s="201"/>
      <c r="Y196" s="201"/>
      <c r="Z196" s="201"/>
      <c r="AA196" s="201"/>
    </row>
    <row r="197" spans="1:27" ht="15">
      <c r="A197" s="209"/>
      <c r="B197" s="209"/>
      <c r="C197" s="201"/>
      <c r="D197" s="201"/>
      <c r="E197" s="210"/>
      <c r="F197" s="201"/>
      <c r="G197" s="201"/>
      <c r="H197" s="201"/>
      <c r="I197" s="201"/>
      <c r="J197" s="201"/>
      <c r="K197" s="201"/>
      <c r="L197" s="201"/>
      <c r="M197" s="201"/>
      <c r="N197" s="201"/>
      <c r="O197" s="201"/>
      <c r="P197" s="201"/>
      <c r="Q197" s="201"/>
      <c r="R197" s="201"/>
      <c r="S197" s="201"/>
      <c r="T197" s="201"/>
      <c r="U197" s="201"/>
      <c r="V197" s="201"/>
      <c r="W197" s="201"/>
      <c r="X197" s="201"/>
      <c r="Y197" s="201"/>
      <c r="Z197" s="201"/>
      <c r="AA197" s="201"/>
    </row>
    <row r="198" spans="1:27" ht="15">
      <c r="A198" s="209"/>
      <c r="B198" s="209"/>
      <c r="C198" s="201"/>
      <c r="D198" s="201"/>
      <c r="E198" s="210"/>
      <c r="F198" s="201"/>
      <c r="G198" s="201"/>
      <c r="H198" s="201"/>
      <c r="I198" s="201"/>
      <c r="J198" s="201"/>
      <c r="K198" s="201"/>
      <c r="L198" s="201"/>
      <c r="M198" s="201"/>
      <c r="N198" s="201"/>
      <c r="O198" s="201"/>
      <c r="P198" s="201"/>
      <c r="Q198" s="201"/>
      <c r="R198" s="201"/>
      <c r="S198" s="201"/>
      <c r="T198" s="201"/>
      <c r="U198" s="201"/>
      <c r="V198" s="201"/>
      <c r="W198" s="201"/>
      <c r="X198" s="201"/>
      <c r="Y198" s="201"/>
      <c r="Z198" s="201"/>
      <c r="AA198" s="201"/>
    </row>
    <row r="199" spans="1:27" ht="15">
      <c r="A199" s="209"/>
      <c r="B199" s="209"/>
      <c r="C199" s="201"/>
      <c r="D199" s="201"/>
      <c r="E199" s="210"/>
      <c r="F199" s="201"/>
      <c r="G199" s="201"/>
      <c r="H199" s="201"/>
      <c r="I199" s="201"/>
      <c r="J199" s="201"/>
      <c r="K199" s="201"/>
      <c r="L199" s="201"/>
      <c r="M199" s="201"/>
      <c r="N199" s="201"/>
      <c r="O199" s="201"/>
      <c r="P199" s="201"/>
      <c r="Q199" s="201"/>
      <c r="R199" s="201"/>
      <c r="S199" s="201"/>
      <c r="T199" s="201"/>
      <c r="U199" s="201"/>
      <c r="V199" s="201"/>
      <c r="W199" s="201"/>
      <c r="X199" s="201"/>
      <c r="Y199" s="201"/>
      <c r="Z199" s="201"/>
      <c r="AA199" s="201"/>
    </row>
    <row r="200" spans="1:27" ht="15">
      <c r="A200" s="209"/>
      <c r="B200" s="209"/>
      <c r="C200" s="201"/>
      <c r="D200" s="201"/>
      <c r="E200" s="210"/>
      <c r="F200" s="201"/>
      <c r="G200" s="201"/>
      <c r="H200" s="201"/>
      <c r="I200" s="201"/>
      <c r="J200" s="201"/>
      <c r="K200" s="201"/>
      <c r="L200" s="201"/>
      <c r="M200" s="201"/>
      <c r="N200" s="201"/>
      <c r="O200" s="201"/>
      <c r="P200" s="201"/>
      <c r="Q200" s="201"/>
      <c r="R200" s="201"/>
      <c r="S200" s="201"/>
      <c r="T200" s="201"/>
      <c r="U200" s="201"/>
      <c r="V200" s="201"/>
      <c r="W200" s="201"/>
      <c r="X200" s="201"/>
      <c r="Y200" s="201"/>
      <c r="Z200" s="201"/>
      <c r="AA200" s="201"/>
    </row>
    <row r="201" spans="1:27" ht="15">
      <c r="A201" s="209"/>
      <c r="B201" s="209"/>
      <c r="C201" s="201"/>
      <c r="D201" s="201"/>
      <c r="E201" s="210"/>
      <c r="F201" s="201"/>
      <c r="G201" s="201"/>
      <c r="H201" s="201"/>
      <c r="I201" s="201"/>
      <c r="J201" s="201"/>
      <c r="K201" s="201"/>
      <c r="L201" s="201"/>
      <c r="M201" s="201"/>
      <c r="N201" s="201"/>
      <c r="O201" s="201"/>
      <c r="P201" s="201"/>
      <c r="Q201" s="201"/>
      <c r="R201" s="201"/>
      <c r="S201" s="201"/>
      <c r="T201" s="201"/>
      <c r="U201" s="201"/>
      <c r="V201" s="201"/>
      <c r="W201" s="201"/>
      <c r="X201" s="201"/>
      <c r="Y201" s="201"/>
      <c r="Z201" s="201"/>
      <c r="AA201" s="201"/>
    </row>
    <row r="202" spans="1:27" ht="15">
      <c r="A202" s="209"/>
      <c r="B202" s="209"/>
      <c r="C202" s="201"/>
      <c r="D202" s="201"/>
      <c r="E202" s="210"/>
      <c r="F202" s="201"/>
      <c r="G202" s="201"/>
      <c r="H202" s="201"/>
      <c r="I202" s="201"/>
      <c r="J202" s="201"/>
      <c r="K202" s="201"/>
      <c r="L202" s="201"/>
      <c r="M202" s="201"/>
      <c r="N202" s="201"/>
      <c r="O202" s="201"/>
      <c r="P202" s="201"/>
      <c r="Q202" s="201"/>
      <c r="R202" s="201"/>
      <c r="S202" s="201"/>
      <c r="T202" s="201"/>
      <c r="U202" s="201"/>
      <c r="V202" s="201"/>
      <c r="W202" s="201"/>
      <c r="X202" s="201"/>
      <c r="Y202" s="201"/>
      <c r="Z202" s="201"/>
      <c r="AA202" s="201"/>
    </row>
    <row r="203" spans="1:27" ht="15">
      <c r="A203" s="209"/>
      <c r="B203" s="209"/>
      <c r="C203" s="201"/>
      <c r="D203" s="201"/>
      <c r="E203" s="210"/>
      <c r="F203" s="201"/>
      <c r="G203" s="201"/>
      <c r="H203" s="201"/>
      <c r="I203" s="201"/>
      <c r="J203" s="201"/>
      <c r="K203" s="201"/>
      <c r="L203" s="201"/>
      <c r="M203" s="201"/>
      <c r="N203" s="201"/>
      <c r="O203" s="201"/>
      <c r="P203" s="201"/>
      <c r="Q203" s="201"/>
      <c r="R203" s="201"/>
      <c r="S203" s="201"/>
      <c r="T203" s="201"/>
      <c r="U203" s="201"/>
      <c r="V203" s="201"/>
      <c r="W203" s="201"/>
      <c r="X203" s="201"/>
      <c r="Y203" s="201"/>
      <c r="Z203" s="201"/>
      <c r="AA203" s="201"/>
    </row>
    <row r="204" spans="1:27" ht="15">
      <c r="A204" s="209"/>
      <c r="B204" s="209"/>
      <c r="C204" s="201"/>
      <c r="D204" s="201"/>
      <c r="E204" s="210"/>
      <c r="F204" s="201"/>
      <c r="G204" s="201"/>
      <c r="H204" s="201"/>
      <c r="I204" s="201"/>
      <c r="J204" s="201"/>
      <c r="K204" s="201"/>
      <c r="L204" s="201"/>
      <c r="M204" s="201"/>
      <c r="N204" s="201"/>
      <c r="O204" s="201"/>
      <c r="P204" s="201"/>
      <c r="Q204" s="201"/>
      <c r="R204" s="201"/>
      <c r="S204" s="201"/>
      <c r="T204" s="201"/>
      <c r="U204" s="201"/>
      <c r="V204" s="201"/>
      <c r="W204" s="201"/>
      <c r="X204" s="201"/>
      <c r="Y204" s="201"/>
      <c r="Z204" s="201"/>
      <c r="AA204" s="201"/>
    </row>
    <row r="205" spans="1:27" ht="15">
      <c r="A205" s="209"/>
      <c r="B205" s="209"/>
      <c r="C205" s="201"/>
      <c r="D205" s="201"/>
      <c r="E205" s="210"/>
      <c r="F205" s="201"/>
      <c r="G205" s="201"/>
      <c r="H205" s="201"/>
      <c r="I205" s="201"/>
      <c r="J205" s="201"/>
      <c r="K205" s="201"/>
      <c r="L205" s="201"/>
      <c r="M205" s="201"/>
      <c r="N205" s="201"/>
      <c r="O205" s="201"/>
      <c r="P205" s="201"/>
      <c r="Q205" s="201"/>
      <c r="R205" s="201"/>
      <c r="S205" s="201"/>
      <c r="T205" s="201"/>
      <c r="U205" s="201"/>
      <c r="V205" s="201"/>
      <c r="W205" s="201"/>
      <c r="X205" s="201"/>
      <c r="Y205" s="201"/>
      <c r="Z205" s="201"/>
      <c r="AA205" s="201"/>
    </row>
    <row r="206" spans="1:27" ht="15">
      <c r="A206" s="209"/>
      <c r="B206" s="209"/>
      <c r="C206" s="201"/>
      <c r="D206" s="201"/>
      <c r="E206" s="210"/>
      <c r="F206" s="201"/>
      <c r="G206" s="201"/>
      <c r="H206" s="201"/>
      <c r="I206" s="201"/>
      <c r="J206" s="201"/>
      <c r="K206" s="201"/>
      <c r="L206" s="201"/>
      <c r="M206" s="201"/>
      <c r="N206" s="201"/>
      <c r="O206" s="201"/>
      <c r="P206" s="201"/>
      <c r="Q206" s="201"/>
      <c r="R206" s="201"/>
      <c r="S206" s="201"/>
      <c r="T206" s="201"/>
      <c r="U206" s="201"/>
      <c r="V206" s="201"/>
      <c r="W206" s="201"/>
      <c r="X206" s="201"/>
      <c r="Y206" s="201"/>
      <c r="Z206" s="201"/>
      <c r="AA206" s="201"/>
    </row>
    <row r="207" spans="1:27" ht="15">
      <c r="A207" s="209"/>
      <c r="B207" s="209"/>
      <c r="C207" s="201"/>
      <c r="D207" s="201"/>
      <c r="E207" s="210"/>
      <c r="F207" s="201"/>
      <c r="G207" s="201"/>
      <c r="H207" s="201"/>
      <c r="I207" s="201"/>
      <c r="J207" s="201"/>
      <c r="K207" s="201"/>
      <c r="L207" s="201"/>
      <c r="M207" s="201"/>
      <c r="N207" s="201"/>
      <c r="O207" s="201"/>
      <c r="P207" s="201"/>
      <c r="Q207" s="201"/>
      <c r="R207" s="201"/>
      <c r="S207" s="201"/>
      <c r="T207" s="201"/>
      <c r="U207" s="201"/>
      <c r="V207" s="201"/>
      <c r="W207" s="201"/>
      <c r="X207" s="201"/>
      <c r="Y207" s="201"/>
      <c r="Z207" s="201"/>
      <c r="AA207" s="201"/>
    </row>
    <row r="208" spans="1:27" ht="15">
      <c r="A208" s="209"/>
      <c r="B208" s="209"/>
      <c r="C208" s="201"/>
      <c r="D208" s="201"/>
      <c r="E208" s="210"/>
      <c r="F208" s="201"/>
      <c r="G208" s="201"/>
      <c r="H208" s="201"/>
      <c r="I208" s="201"/>
      <c r="J208" s="201"/>
      <c r="K208" s="201"/>
      <c r="L208" s="201"/>
      <c r="M208" s="201"/>
      <c r="N208" s="201"/>
      <c r="O208" s="201"/>
      <c r="P208" s="201"/>
      <c r="Q208" s="201"/>
      <c r="R208" s="201"/>
      <c r="S208" s="201"/>
      <c r="T208" s="201"/>
      <c r="U208" s="201"/>
      <c r="V208" s="201"/>
      <c r="W208" s="201"/>
      <c r="X208" s="201"/>
      <c r="Y208" s="201"/>
      <c r="Z208" s="201"/>
      <c r="AA208" s="201"/>
    </row>
    <row r="209" spans="1:27" ht="15">
      <c r="A209" s="209"/>
      <c r="B209" s="209"/>
      <c r="C209" s="201"/>
      <c r="D209" s="201"/>
      <c r="E209" s="210"/>
      <c r="F209" s="201"/>
      <c r="G209" s="201"/>
      <c r="H209" s="201"/>
      <c r="I209" s="201"/>
      <c r="J209" s="201"/>
      <c r="K209" s="201"/>
      <c r="L209" s="201"/>
      <c r="M209" s="201"/>
      <c r="N209" s="201"/>
      <c r="O209" s="201"/>
      <c r="P209" s="201"/>
      <c r="Q209" s="201"/>
      <c r="R209" s="201"/>
      <c r="S209" s="201"/>
      <c r="T209" s="201"/>
      <c r="U209" s="201"/>
      <c r="V209" s="201"/>
      <c r="W209" s="201"/>
      <c r="X209" s="201"/>
      <c r="Y209" s="201"/>
      <c r="Z209" s="201"/>
      <c r="AA209" s="201"/>
    </row>
    <row r="210" spans="1:27" ht="15">
      <c r="A210" s="209"/>
      <c r="B210" s="209"/>
      <c r="C210" s="201"/>
      <c r="D210" s="201"/>
      <c r="E210" s="210"/>
      <c r="F210" s="201"/>
      <c r="G210" s="201"/>
      <c r="H210" s="201"/>
      <c r="I210" s="201"/>
      <c r="J210" s="201"/>
      <c r="K210" s="201"/>
      <c r="L210" s="201"/>
      <c r="M210" s="201"/>
      <c r="N210" s="201"/>
      <c r="O210" s="201"/>
      <c r="P210" s="201"/>
      <c r="Q210" s="201"/>
      <c r="R210" s="201"/>
      <c r="S210" s="201"/>
      <c r="T210" s="201"/>
      <c r="U210" s="201"/>
      <c r="V210" s="201"/>
      <c r="W210" s="201"/>
      <c r="X210" s="201"/>
      <c r="Y210" s="201"/>
      <c r="Z210" s="201"/>
      <c r="AA210" s="201"/>
    </row>
    <row r="211" spans="1:27" ht="15">
      <c r="A211" s="209"/>
      <c r="B211" s="209"/>
      <c r="C211" s="201"/>
      <c r="D211" s="201"/>
      <c r="E211" s="210"/>
      <c r="F211" s="201"/>
      <c r="G211" s="201"/>
      <c r="H211" s="201"/>
      <c r="I211" s="201"/>
      <c r="J211" s="201"/>
      <c r="K211" s="201"/>
      <c r="L211" s="201"/>
      <c r="M211" s="201"/>
      <c r="N211" s="201"/>
      <c r="O211" s="201"/>
      <c r="P211" s="201"/>
      <c r="Q211" s="201"/>
      <c r="R211" s="201"/>
      <c r="S211" s="201"/>
      <c r="T211" s="201"/>
      <c r="U211" s="201"/>
      <c r="V211" s="201"/>
      <c r="W211" s="201"/>
      <c r="X211" s="201"/>
      <c r="Y211" s="201"/>
      <c r="Z211" s="201"/>
      <c r="AA211" s="201"/>
    </row>
    <row r="212" spans="1:27" ht="15">
      <c r="A212" s="209"/>
      <c r="B212" s="209"/>
      <c r="C212" s="201"/>
      <c r="D212" s="201"/>
      <c r="E212" s="210"/>
      <c r="F212" s="201"/>
      <c r="G212" s="201"/>
      <c r="H212" s="201"/>
      <c r="I212" s="201"/>
      <c r="J212" s="201"/>
      <c r="K212" s="201"/>
      <c r="L212" s="201"/>
      <c r="M212" s="201"/>
      <c r="N212" s="201"/>
      <c r="O212" s="201"/>
      <c r="P212" s="201"/>
      <c r="Q212" s="201"/>
      <c r="R212" s="201"/>
      <c r="S212" s="201"/>
      <c r="T212" s="201"/>
      <c r="U212" s="201"/>
      <c r="V212" s="201"/>
      <c r="W212" s="201"/>
      <c r="X212" s="201"/>
      <c r="Y212" s="201"/>
      <c r="Z212" s="201"/>
      <c r="AA212" s="201"/>
    </row>
    <row r="213" spans="1:27" ht="15">
      <c r="A213" s="209"/>
      <c r="B213" s="209"/>
      <c r="C213" s="201"/>
      <c r="D213" s="201"/>
      <c r="E213" s="210"/>
      <c r="F213" s="201"/>
      <c r="G213" s="201"/>
      <c r="H213" s="201"/>
      <c r="I213" s="201"/>
      <c r="J213" s="201"/>
      <c r="K213" s="201"/>
      <c r="L213" s="201"/>
      <c r="M213" s="201"/>
      <c r="N213" s="201"/>
      <c r="O213" s="201"/>
      <c r="P213" s="201"/>
      <c r="Q213" s="201"/>
      <c r="R213" s="201"/>
      <c r="S213" s="201"/>
      <c r="T213" s="201"/>
      <c r="U213" s="201"/>
      <c r="V213" s="201"/>
      <c r="W213" s="201"/>
      <c r="X213" s="201"/>
      <c r="Y213" s="201"/>
      <c r="Z213" s="201"/>
      <c r="AA213" s="201"/>
    </row>
    <row r="214" spans="1:27" ht="15">
      <c r="A214" s="209"/>
      <c r="B214" s="209"/>
      <c r="C214" s="201"/>
      <c r="D214" s="201"/>
      <c r="E214" s="210"/>
      <c r="F214" s="201"/>
      <c r="G214" s="201"/>
      <c r="H214" s="201"/>
      <c r="I214" s="201"/>
      <c r="J214" s="201"/>
      <c r="K214" s="201"/>
      <c r="L214" s="201"/>
      <c r="M214" s="201"/>
      <c r="N214" s="201"/>
      <c r="O214" s="201"/>
      <c r="P214" s="201"/>
      <c r="Q214" s="201"/>
      <c r="R214" s="201"/>
      <c r="S214" s="201"/>
      <c r="T214" s="201"/>
      <c r="U214" s="201"/>
      <c r="V214" s="201"/>
      <c r="W214" s="201"/>
      <c r="X214" s="201"/>
      <c r="Y214" s="201"/>
      <c r="Z214" s="201"/>
      <c r="AA214" s="201"/>
    </row>
    <row r="215" spans="1:27" ht="15">
      <c r="A215" s="209"/>
      <c r="B215" s="209"/>
      <c r="C215" s="201"/>
      <c r="D215" s="201"/>
      <c r="E215" s="210"/>
      <c r="F215" s="201"/>
      <c r="G215" s="201"/>
      <c r="H215" s="201"/>
      <c r="I215" s="201"/>
      <c r="J215" s="201"/>
      <c r="K215" s="201"/>
      <c r="L215" s="201"/>
      <c r="M215" s="201"/>
      <c r="N215" s="201"/>
      <c r="O215" s="201"/>
      <c r="P215" s="201"/>
      <c r="Q215" s="201"/>
      <c r="R215" s="201"/>
      <c r="S215" s="201"/>
      <c r="T215" s="201"/>
      <c r="U215" s="201"/>
      <c r="V215" s="201"/>
      <c r="W215" s="201"/>
      <c r="X215" s="201"/>
      <c r="Y215" s="201"/>
      <c r="Z215" s="201"/>
      <c r="AA215" s="201"/>
    </row>
    <row r="216" spans="1:27" ht="15">
      <c r="A216" s="209"/>
      <c r="B216" s="209"/>
      <c r="C216" s="201"/>
      <c r="D216" s="201"/>
      <c r="E216" s="210"/>
      <c r="F216" s="201"/>
      <c r="G216" s="201"/>
      <c r="H216" s="201"/>
      <c r="I216" s="201"/>
      <c r="J216" s="201"/>
      <c r="K216" s="201"/>
      <c r="L216" s="201"/>
      <c r="M216" s="201"/>
      <c r="N216" s="201"/>
      <c r="O216" s="201"/>
      <c r="P216" s="201"/>
      <c r="Q216" s="201"/>
      <c r="R216" s="201"/>
      <c r="S216" s="201"/>
      <c r="T216" s="201"/>
      <c r="U216" s="201"/>
      <c r="V216" s="201"/>
      <c r="W216" s="201"/>
      <c r="X216" s="201"/>
      <c r="Y216" s="201"/>
      <c r="Z216" s="201"/>
      <c r="AA216" s="201"/>
    </row>
    <row r="217" spans="1:27" ht="15">
      <c r="A217" s="209"/>
      <c r="B217" s="209"/>
      <c r="C217" s="201"/>
      <c r="D217" s="201"/>
      <c r="E217" s="210"/>
      <c r="F217" s="201"/>
      <c r="G217" s="201"/>
      <c r="H217" s="201"/>
      <c r="I217" s="201"/>
      <c r="J217" s="201"/>
      <c r="K217" s="201"/>
      <c r="L217" s="201"/>
      <c r="M217" s="201"/>
      <c r="N217" s="201"/>
      <c r="O217" s="201"/>
      <c r="P217" s="201"/>
      <c r="Q217" s="201"/>
      <c r="R217" s="201"/>
      <c r="S217" s="201"/>
      <c r="T217" s="201"/>
      <c r="U217" s="201"/>
      <c r="V217" s="201"/>
      <c r="W217" s="201"/>
      <c r="X217" s="201"/>
      <c r="Y217" s="201"/>
      <c r="Z217" s="201"/>
      <c r="AA217" s="201"/>
    </row>
    <row r="218" spans="1:27" ht="15">
      <c r="A218" s="209"/>
      <c r="B218" s="209"/>
      <c r="C218" s="201"/>
      <c r="D218" s="201"/>
      <c r="E218" s="210"/>
      <c r="F218" s="201"/>
      <c r="G218" s="201"/>
      <c r="H218" s="201"/>
      <c r="I218" s="201"/>
      <c r="J218" s="201"/>
      <c r="K218" s="201"/>
      <c r="L218" s="201"/>
      <c r="M218" s="201"/>
      <c r="N218" s="201"/>
      <c r="O218" s="201"/>
      <c r="P218" s="201"/>
      <c r="Q218" s="201"/>
      <c r="R218" s="201"/>
      <c r="S218" s="201"/>
      <c r="T218" s="201"/>
      <c r="U218" s="201"/>
      <c r="V218" s="201"/>
      <c r="W218" s="201"/>
      <c r="X218" s="201"/>
      <c r="Y218" s="201"/>
      <c r="Z218" s="201"/>
      <c r="AA218" s="201"/>
    </row>
    <row r="219" spans="1:27" ht="15">
      <c r="A219" s="209"/>
      <c r="B219" s="209"/>
      <c r="C219" s="201"/>
      <c r="D219" s="201"/>
      <c r="E219" s="210"/>
      <c r="F219" s="201"/>
      <c r="G219" s="201"/>
      <c r="H219" s="201"/>
      <c r="I219" s="201"/>
      <c r="J219" s="201"/>
      <c r="K219" s="201"/>
      <c r="L219" s="201"/>
      <c r="M219" s="201"/>
      <c r="N219" s="201"/>
      <c r="O219" s="201"/>
      <c r="P219" s="201"/>
      <c r="Q219" s="201"/>
      <c r="R219" s="201"/>
      <c r="S219" s="201"/>
      <c r="T219" s="201"/>
      <c r="U219" s="201"/>
      <c r="V219" s="201"/>
      <c r="W219" s="201"/>
      <c r="X219" s="201"/>
      <c r="Y219" s="201"/>
      <c r="Z219" s="201"/>
      <c r="AA219" s="201"/>
    </row>
    <row r="220" spans="1:27" ht="15">
      <c r="A220" s="209"/>
      <c r="B220" s="209"/>
      <c r="C220" s="201"/>
      <c r="D220" s="201"/>
      <c r="E220" s="210"/>
      <c r="F220" s="201"/>
      <c r="G220" s="201"/>
      <c r="H220" s="201"/>
      <c r="I220" s="201"/>
      <c r="J220" s="201"/>
      <c r="K220" s="201"/>
      <c r="L220" s="201"/>
      <c r="M220" s="201"/>
      <c r="N220" s="201"/>
      <c r="O220" s="201"/>
      <c r="P220" s="201"/>
      <c r="Q220" s="201"/>
      <c r="R220" s="201"/>
      <c r="S220" s="201"/>
      <c r="T220" s="201"/>
      <c r="U220" s="201"/>
      <c r="V220" s="201"/>
      <c r="W220" s="201"/>
      <c r="X220" s="201"/>
      <c r="Y220" s="201"/>
      <c r="Z220" s="201"/>
      <c r="AA220" s="201"/>
    </row>
    <row r="221" spans="1:27" ht="15">
      <c r="A221" s="209"/>
      <c r="B221" s="209"/>
      <c r="C221" s="201"/>
      <c r="D221" s="201"/>
      <c r="E221" s="210"/>
      <c r="F221" s="201"/>
      <c r="G221" s="201"/>
      <c r="H221" s="201"/>
      <c r="I221" s="201"/>
      <c r="J221" s="201"/>
      <c r="K221" s="201"/>
      <c r="L221" s="201"/>
      <c r="M221" s="201"/>
      <c r="N221" s="201"/>
      <c r="O221" s="201"/>
      <c r="P221" s="201"/>
      <c r="Q221" s="201"/>
      <c r="R221" s="201"/>
      <c r="S221" s="201"/>
      <c r="T221" s="201"/>
      <c r="U221" s="201"/>
      <c r="V221" s="201"/>
      <c r="W221" s="201"/>
      <c r="X221" s="201"/>
      <c r="Y221" s="201"/>
      <c r="Z221" s="201"/>
      <c r="AA221" s="201"/>
    </row>
    <row r="222" spans="1:27" ht="15">
      <c r="A222" s="209"/>
      <c r="B222" s="209"/>
      <c r="C222" s="201"/>
      <c r="D222" s="201"/>
      <c r="E222" s="210"/>
      <c r="F222" s="201"/>
      <c r="G222" s="201"/>
      <c r="H222" s="201"/>
      <c r="I222" s="201"/>
      <c r="J222" s="201"/>
      <c r="K222" s="201"/>
      <c r="L222" s="201"/>
      <c r="M222" s="201"/>
      <c r="N222" s="201"/>
      <c r="O222" s="201"/>
      <c r="P222" s="201"/>
      <c r="Q222" s="201"/>
      <c r="R222" s="201"/>
      <c r="S222" s="201"/>
      <c r="T222" s="201"/>
      <c r="U222" s="201"/>
      <c r="V222" s="201"/>
      <c r="W222" s="201"/>
      <c r="X222" s="201"/>
      <c r="Y222" s="201"/>
      <c r="Z222" s="201"/>
      <c r="AA222" s="201"/>
    </row>
    <row r="223" spans="1:27" ht="15">
      <c r="A223" s="209"/>
      <c r="B223" s="209"/>
      <c r="C223" s="201"/>
      <c r="D223" s="201"/>
      <c r="E223" s="210"/>
      <c r="F223" s="201"/>
      <c r="G223" s="201"/>
      <c r="H223" s="201"/>
      <c r="I223" s="201"/>
      <c r="J223" s="201"/>
      <c r="K223" s="201"/>
      <c r="L223" s="201"/>
      <c r="M223" s="201"/>
      <c r="N223" s="201"/>
      <c r="O223" s="201"/>
      <c r="P223" s="201"/>
      <c r="Q223" s="201"/>
      <c r="R223" s="201"/>
      <c r="S223" s="201"/>
      <c r="T223" s="201"/>
      <c r="U223" s="201"/>
      <c r="V223" s="201"/>
      <c r="W223" s="201"/>
      <c r="X223" s="201"/>
      <c r="Y223" s="201"/>
      <c r="Z223" s="201"/>
      <c r="AA223" s="201"/>
    </row>
    <row r="224" spans="1:27" ht="15">
      <c r="A224" s="209"/>
      <c r="B224" s="209"/>
      <c r="C224" s="201"/>
      <c r="D224" s="201"/>
      <c r="E224" s="210"/>
      <c r="F224" s="201"/>
      <c r="G224" s="201"/>
      <c r="H224" s="201"/>
      <c r="I224" s="201"/>
      <c r="J224" s="201"/>
      <c r="K224" s="201"/>
      <c r="L224" s="201"/>
      <c r="M224" s="201"/>
      <c r="N224" s="201"/>
      <c r="O224" s="201"/>
      <c r="P224" s="201"/>
      <c r="Q224" s="201"/>
      <c r="R224" s="201"/>
      <c r="S224" s="201"/>
      <c r="T224" s="201"/>
      <c r="U224" s="201"/>
      <c r="V224" s="201"/>
      <c r="W224" s="201"/>
      <c r="X224" s="201"/>
      <c r="Y224" s="201"/>
      <c r="Z224" s="201"/>
      <c r="AA224" s="201"/>
    </row>
    <row r="225" spans="1:27" ht="15">
      <c r="A225" s="209"/>
      <c r="B225" s="209"/>
      <c r="C225" s="201"/>
      <c r="D225" s="201"/>
      <c r="E225" s="210"/>
      <c r="F225" s="201"/>
      <c r="G225" s="201"/>
      <c r="H225" s="201"/>
      <c r="I225" s="201"/>
      <c r="J225" s="201"/>
      <c r="K225" s="201"/>
      <c r="L225" s="201"/>
      <c r="M225" s="201"/>
      <c r="N225" s="201"/>
      <c r="O225" s="201"/>
      <c r="P225" s="201"/>
      <c r="Q225" s="201"/>
      <c r="R225" s="201"/>
      <c r="S225" s="201"/>
      <c r="T225" s="201"/>
      <c r="U225" s="201"/>
      <c r="V225" s="201"/>
      <c r="W225" s="201"/>
      <c r="X225" s="201"/>
      <c r="Y225" s="201"/>
      <c r="Z225" s="201"/>
      <c r="AA225" s="201"/>
    </row>
    <row r="226" spans="1:27" ht="15">
      <c r="A226" s="209"/>
      <c r="B226" s="209"/>
      <c r="C226" s="201"/>
      <c r="D226" s="201"/>
      <c r="E226" s="210"/>
      <c r="F226" s="201"/>
      <c r="G226" s="201"/>
      <c r="H226" s="201"/>
      <c r="I226" s="201"/>
      <c r="J226" s="201"/>
      <c r="K226" s="201"/>
      <c r="L226" s="201"/>
      <c r="M226" s="201"/>
      <c r="N226" s="201"/>
      <c r="O226" s="201"/>
      <c r="P226" s="201"/>
      <c r="Q226" s="201"/>
      <c r="R226" s="201"/>
      <c r="S226" s="201"/>
      <c r="T226" s="201"/>
      <c r="U226" s="201"/>
      <c r="V226" s="201"/>
      <c r="W226" s="201"/>
      <c r="X226" s="201"/>
      <c r="Y226" s="201"/>
      <c r="Z226" s="201"/>
      <c r="AA226" s="201"/>
    </row>
    <row r="227" spans="1:27" ht="15">
      <c r="A227" s="209"/>
      <c r="B227" s="209"/>
      <c r="C227" s="201"/>
      <c r="D227" s="201"/>
      <c r="E227" s="210"/>
      <c r="F227" s="201"/>
      <c r="G227" s="201"/>
      <c r="H227" s="201"/>
      <c r="I227" s="201"/>
      <c r="J227" s="201"/>
      <c r="K227" s="201"/>
      <c r="L227" s="201"/>
      <c r="M227" s="201"/>
      <c r="N227" s="201"/>
      <c r="O227" s="201"/>
      <c r="P227" s="201"/>
      <c r="Q227" s="201"/>
      <c r="R227" s="201"/>
      <c r="S227" s="201"/>
      <c r="T227" s="201"/>
      <c r="U227" s="201"/>
      <c r="V227" s="201"/>
      <c r="W227" s="201"/>
      <c r="X227" s="201"/>
      <c r="Y227" s="201"/>
      <c r="Z227" s="201"/>
      <c r="AA227" s="201"/>
    </row>
    <row r="228" spans="1:27" ht="15">
      <c r="A228" s="209"/>
      <c r="B228" s="209"/>
      <c r="C228" s="201"/>
      <c r="D228" s="201"/>
      <c r="E228" s="210"/>
      <c r="F228" s="201"/>
      <c r="G228" s="201"/>
      <c r="H228" s="201"/>
      <c r="I228" s="201"/>
      <c r="J228" s="201"/>
      <c r="K228" s="201"/>
      <c r="L228" s="201"/>
      <c r="M228" s="201"/>
      <c r="N228" s="201"/>
      <c r="O228" s="201"/>
      <c r="P228" s="201"/>
      <c r="Q228" s="201"/>
      <c r="R228" s="201"/>
      <c r="S228" s="201"/>
      <c r="T228" s="201"/>
      <c r="U228" s="201"/>
      <c r="V228" s="201"/>
      <c r="W228" s="201"/>
      <c r="X228" s="201"/>
      <c r="Y228" s="201"/>
      <c r="Z228" s="201"/>
      <c r="AA228" s="201"/>
    </row>
    <row r="229" spans="1:27" ht="15">
      <c r="A229" s="209"/>
      <c r="B229" s="209"/>
      <c r="C229" s="201"/>
      <c r="D229" s="201"/>
      <c r="E229" s="210"/>
      <c r="F229" s="201"/>
      <c r="G229" s="201"/>
      <c r="H229" s="201"/>
      <c r="I229" s="201"/>
      <c r="J229" s="201"/>
      <c r="K229" s="201"/>
      <c r="L229" s="201"/>
      <c r="M229" s="201"/>
      <c r="N229" s="201"/>
      <c r="O229" s="201"/>
      <c r="P229" s="201"/>
      <c r="Q229" s="201"/>
      <c r="R229" s="201"/>
      <c r="S229" s="201"/>
      <c r="T229" s="201"/>
      <c r="U229" s="201"/>
      <c r="V229" s="201"/>
      <c r="W229" s="201"/>
      <c r="X229" s="201"/>
      <c r="Y229" s="201"/>
      <c r="Z229" s="201"/>
      <c r="AA229" s="201"/>
    </row>
    <row r="230" spans="1:27" ht="15">
      <c r="A230" s="209"/>
      <c r="B230" s="209"/>
      <c r="C230" s="201"/>
      <c r="D230" s="201"/>
      <c r="E230" s="210"/>
      <c r="F230" s="201"/>
      <c r="G230" s="201"/>
      <c r="H230" s="201"/>
      <c r="I230" s="201"/>
      <c r="J230" s="201"/>
      <c r="K230" s="201"/>
      <c r="L230" s="201"/>
      <c r="M230" s="201"/>
      <c r="N230" s="201"/>
      <c r="O230" s="201"/>
      <c r="P230" s="201"/>
      <c r="Q230" s="201"/>
      <c r="R230" s="201"/>
      <c r="S230" s="201"/>
      <c r="T230" s="201"/>
      <c r="U230" s="201"/>
      <c r="V230" s="201"/>
      <c r="W230" s="201"/>
      <c r="X230" s="201"/>
      <c r="Y230" s="201"/>
      <c r="Z230" s="201"/>
      <c r="AA230" s="201"/>
    </row>
    <row r="231" spans="1:27" ht="15">
      <c r="A231" s="209"/>
      <c r="B231" s="209"/>
      <c r="C231" s="201"/>
      <c r="D231" s="201"/>
      <c r="E231" s="210"/>
      <c r="F231" s="201"/>
      <c r="G231" s="201"/>
      <c r="H231" s="201"/>
      <c r="I231" s="201"/>
      <c r="J231" s="201"/>
      <c r="K231" s="201"/>
      <c r="L231" s="201"/>
      <c r="M231" s="201"/>
      <c r="N231" s="201"/>
      <c r="O231" s="201"/>
      <c r="P231" s="201"/>
      <c r="Q231" s="201"/>
      <c r="R231" s="201"/>
      <c r="S231" s="201"/>
      <c r="T231" s="201"/>
      <c r="U231" s="201"/>
      <c r="V231" s="201"/>
      <c r="W231" s="201"/>
      <c r="X231" s="201"/>
      <c r="Y231" s="201"/>
      <c r="Z231" s="201"/>
      <c r="AA231" s="201"/>
    </row>
    <row r="232" spans="1:27" ht="15">
      <c r="A232" s="209"/>
      <c r="B232" s="209"/>
      <c r="C232" s="201"/>
      <c r="D232" s="201"/>
      <c r="E232" s="210"/>
      <c r="F232" s="201"/>
      <c r="G232" s="201"/>
      <c r="H232" s="201"/>
      <c r="I232" s="201"/>
      <c r="J232" s="201"/>
      <c r="K232" s="201"/>
      <c r="L232" s="201"/>
      <c r="M232" s="201"/>
      <c r="N232" s="201"/>
      <c r="O232" s="201"/>
      <c r="P232" s="201"/>
      <c r="Q232" s="201"/>
      <c r="R232" s="201"/>
      <c r="S232" s="201"/>
      <c r="T232" s="201"/>
      <c r="U232" s="201"/>
      <c r="V232" s="201"/>
      <c r="W232" s="201"/>
      <c r="X232" s="201"/>
      <c r="Y232" s="201"/>
      <c r="Z232" s="201"/>
      <c r="AA232" s="201"/>
    </row>
    <row r="233" spans="1:27" ht="15">
      <c r="A233" s="209"/>
      <c r="B233" s="211"/>
      <c r="C233" s="201"/>
      <c r="D233" s="201"/>
      <c r="E233" s="210"/>
      <c r="F233" s="201"/>
      <c r="G233" s="201"/>
      <c r="H233" s="201"/>
      <c r="I233" s="201"/>
      <c r="J233" s="201"/>
      <c r="K233" s="201"/>
      <c r="L233" s="201"/>
      <c r="M233" s="201"/>
      <c r="N233" s="201"/>
      <c r="O233" s="201"/>
      <c r="P233" s="201"/>
      <c r="Q233" s="201"/>
      <c r="R233" s="201"/>
      <c r="S233" s="201"/>
      <c r="T233" s="201"/>
      <c r="U233" s="201"/>
      <c r="V233" s="201"/>
      <c r="W233" s="201"/>
      <c r="X233" s="201"/>
      <c r="Y233" s="201"/>
      <c r="Z233" s="201"/>
      <c r="AA233" s="201"/>
    </row>
    <row r="234" spans="1:27" ht="15">
      <c r="A234" s="209"/>
      <c r="B234" s="209"/>
      <c r="C234" s="201"/>
      <c r="D234" s="201"/>
      <c r="E234" s="210"/>
      <c r="F234" s="201"/>
      <c r="G234" s="201"/>
      <c r="H234" s="201"/>
      <c r="I234" s="201"/>
      <c r="J234" s="201"/>
      <c r="K234" s="201"/>
      <c r="L234" s="201"/>
      <c r="M234" s="201"/>
      <c r="N234" s="201"/>
      <c r="O234" s="201"/>
      <c r="P234" s="201"/>
      <c r="Q234" s="201"/>
      <c r="R234" s="201"/>
      <c r="S234" s="201"/>
      <c r="T234" s="201"/>
      <c r="U234" s="201"/>
      <c r="V234" s="201"/>
      <c r="W234" s="201"/>
      <c r="X234" s="201"/>
      <c r="Y234" s="201"/>
      <c r="Z234" s="201"/>
      <c r="AA234" s="201"/>
    </row>
    <row r="235" spans="1:27" ht="15">
      <c r="A235" s="209"/>
      <c r="B235" s="209"/>
      <c r="C235" s="201"/>
      <c r="D235" s="201"/>
      <c r="E235" s="210"/>
      <c r="F235" s="201"/>
      <c r="G235" s="201"/>
      <c r="H235" s="201"/>
      <c r="I235" s="201"/>
      <c r="J235" s="201"/>
      <c r="K235" s="201"/>
      <c r="L235" s="201"/>
      <c r="M235" s="201"/>
      <c r="N235" s="201"/>
      <c r="O235" s="201"/>
      <c r="P235" s="201"/>
      <c r="Q235" s="201"/>
      <c r="R235" s="201"/>
      <c r="S235" s="201"/>
      <c r="T235" s="201"/>
      <c r="U235" s="201"/>
      <c r="V235" s="201"/>
      <c r="W235" s="201"/>
      <c r="X235" s="201"/>
      <c r="Y235" s="201"/>
      <c r="Z235" s="201"/>
      <c r="AA235" s="201"/>
    </row>
    <row r="236" spans="1:27" ht="15">
      <c r="A236" s="209"/>
      <c r="B236" s="209"/>
      <c r="C236" s="201"/>
      <c r="D236" s="201"/>
      <c r="E236" s="210"/>
      <c r="F236" s="201"/>
      <c r="G236" s="201"/>
      <c r="H236" s="201"/>
      <c r="I236" s="201"/>
      <c r="J236" s="201"/>
      <c r="K236" s="201"/>
      <c r="L236" s="201"/>
      <c r="M236" s="201"/>
      <c r="N236" s="201"/>
      <c r="O236" s="201"/>
      <c r="P236" s="201"/>
      <c r="Q236" s="201"/>
      <c r="R236" s="201"/>
      <c r="S236" s="201"/>
      <c r="T236" s="201"/>
      <c r="U236" s="201"/>
      <c r="V236" s="201"/>
      <c r="W236" s="201"/>
      <c r="X236" s="201"/>
      <c r="Y236" s="201"/>
      <c r="Z236" s="201"/>
      <c r="AA236" s="201"/>
    </row>
    <row r="237" spans="1:27" ht="15">
      <c r="A237" s="209"/>
      <c r="B237" s="209"/>
      <c r="C237" s="201"/>
      <c r="D237" s="201"/>
      <c r="E237" s="210"/>
      <c r="F237" s="201"/>
      <c r="G237" s="201"/>
      <c r="H237" s="201"/>
      <c r="I237" s="201"/>
      <c r="J237" s="201"/>
      <c r="K237" s="201"/>
      <c r="L237" s="201"/>
      <c r="M237" s="201"/>
      <c r="N237" s="201"/>
      <c r="O237" s="201"/>
      <c r="P237" s="201"/>
      <c r="Q237" s="201"/>
      <c r="R237" s="201"/>
      <c r="S237" s="201"/>
      <c r="T237" s="201"/>
      <c r="U237" s="201"/>
      <c r="V237" s="201"/>
      <c r="W237" s="201"/>
      <c r="X237" s="201"/>
      <c r="Y237" s="201"/>
      <c r="Z237" s="201"/>
      <c r="AA237" s="201"/>
    </row>
    <row r="238" spans="1:27" ht="15">
      <c r="A238" s="209"/>
      <c r="B238" s="209"/>
      <c r="C238" s="201"/>
      <c r="D238" s="201"/>
      <c r="E238" s="210"/>
      <c r="F238" s="201"/>
      <c r="G238" s="201"/>
      <c r="H238" s="201"/>
      <c r="I238" s="201"/>
      <c r="J238" s="201"/>
      <c r="K238" s="201"/>
      <c r="L238" s="201"/>
      <c r="M238" s="201"/>
      <c r="N238" s="201"/>
      <c r="O238" s="201"/>
      <c r="P238" s="201"/>
      <c r="Q238" s="201"/>
      <c r="R238" s="201"/>
      <c r="S238" s="201"/>
      <c r="T238" s="201"/>
      <c r="U238" s="201"/>
      <c r="V238" s="201"/>
      <c r="W238" s="201"/>
      <c r="X238" s="201"/>
      <c r="Y238" s="201"/>
      <c r="Z238" s="201"/>
      <c r="AA238" s="201"/>
    </row>
    <row r="239" spans="1:27" ht="15">
      <c r="A239" s="209"/>
      <c r="B239" s="209"/>
      <c r="C239" s="201"/>
      <c r="D239" s="201"/>
      <c r="E239" s="210"/>
      <c r="F239" s="201"/>
      <c r="G239" s="201"/>
      <c r="H239" s="201"/>
      <c r="I239" s="201"/>
      <c r="J239" s="201"/>
      <c r="K239" s="201"/>
      <c r="L239" s="201"/>
      <c r="M239" s="201"/>
      <c r="N239" s="201"/>
      <c r="O239" s="201"/>
      <c r="P239" s="201"/>
      <c r="Q239" s="201"/>
      <c r="R239" s="201"/>
      <c r="S239" s="201"/>
      <c r="T239" s="201"/>
      <c r="U239" s="201"/>
      <c r="V239" s="201"/>
      <c r="W239" s="201"/>
      <c r="X239" s="201"/>
      <c r="Y239" s="201"/>
      <c r="Z239" s="201"/>
      <c r="AA239" s="201"/>
    </row>
    <row r="240" spans="1:27" ht="15">
      <c r="A240" s="209"/>
      <c r="B240" s="209"/>
      <c r="C240" s="201"/>
      <c r="D240" s="201"/>
      <c r="E240" s="210"/>
      <c r="F240" s="201"/>
      <c r="G240" s="201"/>
      <c r="H240" s="201"/>
      <c r="I240" s="201"/>
      <c r="J240" s="201"/>
      <c r="K240" s="201"/>
      <c r="L240" s="201"/>
      <c r="M240" s="201"/>
      <c r="N240" s="201"/>
      <c r="O240" s="201"/>
      <c r="P240" s="201"/>
      <c r="Q240" s="201"/>
      <c r="R240" s="201"/>
      <c r="S240" s="201"/>
      <c r="T240" s="201"/>
      <c r="U240" s="201"/>
      <c r="V240" s="201"/>
      <c r="W240" s="201"/>
      <c r="X240" s="201"/>
      <c r="Y240" s="201"/>
      <c r="Z240" s="201"/>
      <c r="AA240" s="201"/>
    </row>
    <row r="241" spans="1:27" ht="15">
      <c r="A241" s="209"/>
      <c r="B241" s="209"/>
      <c r="C241" s="201"/>
      <c r="D241" s="201"/>
      <c r="E241" s="210"/>
      <c r="F241" s="201"/>
      <c r="G241" s="201"/>
      <c r="H241" s="201"/>
      <c r="I241" s="201"/>
      <c r="J241" s="201"/>
      <c r="K241" s="201"/>
      <c r="L241" s="201"/>
      <c r="M241" s="201"/>
      <c r="N241" s="201"/>
      <c r="O241" s="201"/>
      <c r="P241" s="201"/>
      <c r="Q241" s="201"/>
      <c r="R241" s="201"/>
      <c r="S241" s="201"/>
      <c r="T241" s="201"/>
      <c r="U241" s="201"/>
      <c r="V241" s="201"/>
      <c r="W241" s="201"/>
      <c r="X241" s="201"/>
      <c r="Y241" s="201"/>
      <c r="Z241" s="201"/>
      <c r="AA241" s="201"/>
    </row>
    <row r="242" spans="1:27" ht="15">
      <c r="A242" s="209"/>
      <c r="B242" s="209"/>
      <c r="C242" s="201"/>
      <c r="D242" s="201"/>
      <c r="E242" s="210"/>
      <c r="F242" s="201"/>
      <c r="G242" s="201"/>
      <c r="H242" s="201"/>
      <c r="I242" s="201"/>
      <c r="J242" s="201"/>
      <c r="K242" s="201"/>
      <c r="L242" s="201"/>
      <c r="M242" s="201"/>
      <c r="N242" s="201"/>
      <c r="O242" s="201"/>
      <c r="P242" s="201"/>
      <c r="Q242" s="201"/>
      <c r="R242" s="201"/>
      <c r="S242" s="201"/>
      <c r="T242" s="201"/>
      <c r="U242" s="201"/>
      <c r="V242" s="201"/>
      <c r="W242" s="201"/>
      <c r="X242" s="201"/>
      <c r="Y242" s="201"/>
      <c r="Z242" s="201"/>
      <c r="AA242" s="201"/>
    </row>
    <row r="243" spans="1:27" ht="15">
      <c r="A243" s="209"/>
      <c r="B243" s="209"/>
      <c r="C243" s="201"/>
      <c r="D243" s="201"/>
      <c r="E243" s="210"/>
      <c r="F243" s="201"/>
      <c r="G243" s="201"/>
      <c r="H243" s="201"/>
      <c r="I243" s="201"/>
      <c r="J243" s="201"/>
      <c r="K243" s="201"/>
      <c r="L243" s="201"/>
      <c r="M243" s="201"/>
      <c r="N243" s="201"/>
      <c r="O243" s="201"/>
      <c r="P243" s="201"/>
      <c r="Q243" s="201"/>
      <c r="R243" s="201"/>
      <c r="S243" s="201"/>
      <c r="T243" s="201"/>
      <c r="U243" s="201"/>
      <c r="V243" s="201"/>
      <c r="W243" s="201"/>
      <c r="X243" s="201"/>
      <c r="Y243" s="201"/>
      <c r="Z243" s="201"/>
      <c r="AA243" s="201"/>
    </row>
    <row r="244" spans="1:27" ht="15">
      <c r="A244" s="209"/>
      <c r="B244" s="209"/>
      <c r="C244" s="201"/>
      <c r="D244" s="201"/>
      <c r="E244" s="210"/>
      <c r="F244" s="201"/>
      <c r="G244" s="201"/>
      <c r="H244" s="201"/>
      <c r="I244" s="201"/>
      <c r="J244" s="201"/>
      <c r="K244" s="201"/>
      <c r="L244" s="201"/>
      <c r="M244" s="201"/>
      <c r="N244" s="201"/>
      <c r="O244" s="201"/>
      <c r="P244" s="201"/>
      <c r="Q244" s="201"/>
      <c r="R244" s="201"/>
      <c r="S244" s="201"/>
      <c r="T244" s="201"/>
      <c r="U244" s="201"/>
      <c r="V244" s="201"/>
      <c r="W244" s="201"/>
      <c r="X244" s="201"/>
      <c r="Y244" s="201"/>
      <c r="Z244" s="201"/>
      <c r="AA244" s="201"/>
    </row>
    <row r="245" spans="1:27" ht="15">
      <c r="A245" s="209"/>
      <c r="B245" s="209"/>
      <c r="C245" s="201"/>
      <c r="D245" s="201"/>
      <c r="E245" s="210"/>
      <c r="F245" s="201"/>
      <c r="G245" s="201"/>
      <c r="H245" s="201"/>
      <c r="I245" s="201"/>
      <c r="J245" s="201"/>
      <c r="K245" s="201"/>
      <c r="L245" s="201"/>
      <c r="M245" s="201"/>
      <c r="N245" s="201"/>
      <c r="O245" s="201"/>
      <c r="P245" s="201"/>
      <c r="Q245" s="201"/>
      <c r="R245" s="201"/>
      <c r="S245" s="201"/>
      <c r="T245" s="201"/>
      <c r="U245" s="201"/>
      <c r="V245" s="201"/>
      <c r="W245" s="201"/>
      <c r="X245" s="201"/>
      <c r="Y245" s="201"/>
      <c r="Z245" s="201"/>
      <c r="AA245" s="201"/>
    </row>
    <row r="246" spans="1:27" ht="15">
      <c r="A246" s="209"/>
      <c r="B246" s="209"/>
      <c r="C246" s="201"/>
      <c r="D246" s="201"/>
      <c r="E246" s="210"/>
      <c r="F246" s="201"/>
      <c r="G246" s="201"/>
      <c r="H246" s="201"/>
      <c r="I246" s="201"/>
      <c r="J246" s="201"/>
      <c r="K246" s="201"/>
      <c r="L246" s="201"/>
      <c r="M246" s="201"/>
      <c r="N246" s="201"/>
      <c r="O246" s="201"/>
      <c r="P246" s="201"/>
      <c r="Q246" s="201"/>
      <c r="R246" s="201"/>
      <c r="S246" s="201"/>
      <c r="T246" s="201"/>
      <c r="U246" s="201"/>
      <c r="V246" s="201"/>
      <c r="W246" s="201"/>
      <c r="X246" s="201"/>
      <c r="Y246" s="201"/>
      <c r="Z246" s="201"/>
      <c r="AA246" s="201"/>
    </row>
    <row r="247" spans="1:27" ht="15">
      <c r="A247" s="209"/>
      <c r="B247" s="209"/>
      <c r="C247" s="201"/>
      <c r="D247" s="201"/>
      <c r="E247" s="210"/>
      <c r="F247" s="201"/>
      <c r="G247" s="201"/>
      <c r="H247" s="201"/>
      <c r="I247" s="201"/>
      <c r="J247" s="201"/>
      <c r="K247" s="201"/>
      <c r="L247" s="201"/>
      <c r="M247" s="201"/>
      <c r="N247" s="201"/>
      <c r="O247" s="201"/>
      <c r="P247" s="201"/>
      <c r="Q247" s="201"/>
      <c r="R247" s="201"/>
      <c r="S247" s="201"/>
      <c r="T247" s="201"/>
      <c r="U247" s="201"/>
      <c r="V247" s="201"/>
      <c r="W247" s="201"/>
      <c r="X247" s="201"/>
      <c r="Y247" s="201"/>
      <c r="Z247" s="201"/>
      <c r="AA247" s="201"/>
    </row>
    <row r="248" spans="1:27" ht="15">
      <c r="A248" s="209"/>
      <c r="B248" s="209"/>
      <c r="C248" s="201"/>
      <c r="D248" s="201"/>
      <c r="E248" s="210"/>
      <c r="F248" s="201"/>
      <c r="G248" s="201"/>
      <c r="H248" s="201"/>
      <c r="I248" s="201"/>
      <c r="J248" s="201"/>
      <c r="K248" s="201"/>
      <c r="L248" s="201"/>
      <c r="M248" s="201"/>
      <c r="N248" s="201"/>
      <c r="O248" s="201"/>
      <c r="P248" s="201"/>
      <c r="Q248" s="201"/>
      <c r="R248" s="201"/>
      <c r="S248" s="201"/>
      <c r="T248" s="201"/>
      <c r="U248" s="201"/>
      <c r="V248" s="201"/>
      <c r="W248" s="201"/>
      <c r="X248" s="201"/>
      <c r="Y248" s="201"/>
      <c r="Z248" s="201"/>
      <c r="AA248" s="201"/>
    </row>
    <row r="249" spans="1:27" ht="15">
      <c r="A249" s="209"/>
      <c r="B249" s="209"/>
      <c r="C249" s="201"/>
      <c r="D249" s="201"/>
      <c r="E249" s="210"/>
      <c r="F249" s="201"/>
      <c r="G249" s="201"/>
      <c r="H249" s="201"/>
      <c r="I249" s="201"/>
      <c r="J249" s="201"/>
      <c r="K249" s="201"/>
      <c r="L249" s="201"/>
      <c r="M249" s="201"/>
      <c r="N249" s="201"/>
      <c r="O249" s="201"/>
      <c r="P249" s="201"/>
      <c r="Q249" s="201"/>
      <c r="R249" s="201"/>
      <c r="S249" s="201"/>
      <c r="T249" s="201"/>
      <c r="U249" s="201"/>
      <c r="V249" s="201"/>
      <c r="W249" s="201"/>
      <c r="X249" s="201"/>
      <c r="Y249" s="201"/>
      <c r="Z249" s="201"/>
      <c r="AA249" s="201"/>
    </row>
    <row r="250" spans="1:27" ht="15">
      <c r="A250" s="209"/>
      <c r="B250" s="209"/>
      <c r="C250" s="201"/>
      <c r="D250" s="201"/>
      <c r="E250" s="210"/>
      <c r="F250" s="201"/>
      <c r="G250" s="201"/>
      <c r="H250" s="201"/>
      <c r="I250" s="201"/>
      <c r="J250" s="201"/>
      <c r="K250" s="201"/>
      <c r="L250" s="201"/>
      <c r="M250" s="201"/>
      <c r="N250" s="201"/>
      <c r="O250" s="201"/>
      <c r="P250" s="201"/>
      <c r="Q250" s="201"/>
      <c r="R250" s="201"/>
      <c r="S250" s="201"/>
      <c r="T250" s="201"/>
      <c r="U250" s="201"/>
      <c r="V250" s="201"/>
      <c r="W250" s="201"/>
      <c r="X250" s="201"/>
      <c r="Y250" s="201"/>
      <c r="Z250" s="201"/>
      <c r="AA250" s="201"/>
    </row>
    <row r="251" spans="1:27" ht="15">
      <c r="A251" s="209"/>
      <c r="B251" s="209"/>
      <c r="C251" s="201"/>
      <c r="D251" s="201"/>
      <c r="E251" s="210"/>
      <c r="F251" s="201"/>
      <c r="G251" s="201"/>
      <c r="H251" s="201"/>
      <c r="I251" s="201"/>
      <c r="J251" s="201"/>
      <c r="K251" s="201"/>
      <c r="L251" s="201"/>
      <c r="M251" s="201"/>
      <c r="N251" s="201"/>
      <c r="O251" s="201"/>
      <c r="P251" s="201"/>
      <c r="Q251" s="201"/>
      <c r="R251" s="201"/>
      <c r="S251" s="201"/>
      <c r="T251" s="201"/>
      <c r="U251" s="201"/>
      <c r="V251" s="201"/>
      <c r="W251" s="201"/>
      <c r="X251" s="201"/>
      <c r="Y251" s="201"/>
      <c r="Z251" s="201"/>
      <c r="AA251" s="201"/>
    </row>
    <row r="252" spans="1:27" ht="15">
      <c r="A252" s="209"/>
      <c r="B252" s="209"/>
      <c r="C252" s="201"/>
      <c r="D252" s="201"/>
      <c r="E252" s="210"/>
      <c r="F252" s="201"/>
      <c r="G252" s="201"/>
      <c r="H252" s="201"/>
      <c r="I252" s="201"/>
      <c r="J252" s="201"/>
      <c r="K252" s="201"/>
      <c r="L252" s="201"/>
      <c r="M252" s="201"/>
      <c r="N252" s="201"/>
      <c r="O252" s="201"/>
      <c r="P252" s="201"/>
      <c r="Q252" s="201"/>
      <c r="R252" s="201"/>
      <c r="S252" s="201"/>
      <c r="T252" s="201"/>
      <c r="U252" s="201"/>
      <c r="V252" s="201"/>
      <c r="W252" s="201"/>
      <c r="X252" s="201"/>
      <c r="Y252" s="201"/>
      <c r="Z252" s="201"/>
      <c r="AA252" s="201"/>
    </row>
    <row r="253" spans="1:27" ht="15">
      <c r="A253" s="209"/>
      <c r="B253" s="209"/>
      <c r="C253" s="201"/>
      <c r="D253" s="201"/>
      <c r="E253" s="210"/>
      <c r="F253" s="201"/>
      <c r="G253" s="201"/>
      <c r="H253" s="201"/>
      <c r="I253" s="201"/>
      <c r="J253" s="201"/>
      <c r="K253" s="201"/>
      <c r="L253" s="201"/>
      <c r="M253" s="201"/>
      <c r="N253" s="201"/>
      <c r="O253" s="201"/>
      <c r="P253" s="201"/>
      <c r="Q253" s="201"/>
      <c r="R253" s="201"/>
      <c r="S253" s="201"/>
      <c r="T253" s="201"/>
      <c r="U253" s="201"/>
      <c r="V253" s="201"/>
      <c r="W253" s="201"/>
      <c r="X253" s="201"/>
      <c r="Y253" s="201"/>
      <c r="Z253" s="201"/>
      <c r="AA253" s="201"/>
    </row>
    <row r="254" spans="1:27" ht="15">
      <c r="A254" s="209"/>
      <c r="B254" s="209"/>
      <c r="C254" s="201"/>
      <c r="D254" s="201"/>
      <c r="E254" s="210"/>
      <c r="F254" s="201"/>
      <c r="G254" s="201"/>
      <c r="H254" s="201"/>
      <c r="I254" s="201"/>
      <c r="J254" s="201"/>
      <c r="K254" s="201"/>
      <c r="L254" s="201"/>
      <c r="M254" s="201"/>
      <c r="N254" s="201"/>
      <c r="O254" s="201"/>
      <c r="P254" s="201"/>
      <c r="Q254" s="201"/>
      <c r="R254" s="201"/>
      <c r="S254" s="201"/>
      <c r="T254" s="201"/>
      <c r="U254" s="201"/>
      <c r="V254" s="201"/>
      <c r="W254" s="201"/>
      <c r="X254" s="201"/>
      <c r="Y254" s="201"/>
      <c r="Z254" s="201"/>
      <c r="AA254" s="201"/>
    </row>
    <row r="255" spans="1:27" ht="15">
      <c r="A255" s="209"/>
      <c r="B255" s="209"/>
      <c r="C255" s="201"/>
      <c r="D255" s="201"/>
      <c r="E255" s="210"/>
      <c r="F255" s="201"/>
      <c r="G255" s="201"/>
      <c r="H255" s="201"/>
      <c r="I255" s="201"/>
      <c r="J255" s="201"/>
      <c r="K255" s="201"/>
      <c r="L255" s="201"/>
      <c r="M255" s="201"/>
      <c r="N255" s="201"/>
      <c r="O255" s="201"/>
      <c r="P255" s="201"/>
      <c r="Q255" s="201"/>
      <c r="R255" s="201"/>
      <c r="S255" s="201"/>
      <c r="T255" s="201"/>
      <c r="U255" s="201"/>
      <c r="V255" s="201"/>
      <c r="W255" s="201"/>
      <c r="X255" s="201"/>
      <c r="Y255" s="201"/>
      <c r="Z255" s="201"/>
      <c r="AA255" s="201"/>
    </row>
    <row r="256" spans="1:27" ht="15">
      <c r="A256" s="209"/>
      <c r="B256" s="209"/>
      <c r="C256" s="201"/>
      <c r="D256" s="201"/>
      <c r="E256" s="210"/>
      <c r="F256" s="201"/>
      <c r="G256" s="201"/>
      <c r="H256" s="201"/>
      <c r="I256" s="201"/>
      <c r="J256" s="201"/>
      <c r="K256" s="201"/>
      <c r="L256" s="201"/>
      <c r="M256" s="201"/>
      <c r="N256" s="201"/>
      <c r="O256" s="201"/>
      <c r="P256" s="201"/>
      <c r="Q256" s="201"/>
      <c r="R256" s="201"/>
      <c r="S256" s="201"/>
      <c r="T256" s="201"/>
      <c r="U256" s="201"/>
      <c r="V256" s="201"/>
      <c r="W256" s="201"/>
      <c r="X256" s="201"/>
      <c r="Y256" s="201"/>
      <c r="Z256" s="201"/>
      <c r="AA256" s="201"/>
    </row>
    <row r="257" spans="1:27" ht="15">
      <c r="A257" s="209"/>
      <c r="B257" s="209"/>
      <c r="C257" s="201"/>
      <c r="D257" s="201"/>
      <c r="E257" s="210"/>
      <c r="F257" s="201"/>
      <c r="G257" s="201"/>
      <c r="H257" s="201"/>
      <c r="I257" s="201"/>
      <c r="J257" s="201"/>
      <c r="K257" s="201"/>
      <c r="L257" s="201"/>
      <c r="M257" s="201"/>
      <c r="N257" s="201"/>
      <c r="O257" s="201"/>
      <c r="P257" s="201"/>
      <c r="Q257" s="201"/>
      <c r="R257" s="201"/>
      <c r="S257" s="201"/>
      <c r="T257" s="201"/>
      <c r="U257" s="201"/>
      <c r="V257" s="201"/>
      <c r="W257" s="201"/>
      <c r="X257" s="201"/>
      <c r="Y257" s="201"/>
      <c r="Z257" s="201"/>
      <c r="AA257" s="201"/>
    </row>
    <row r="258" spans="1:27" ht="15">
      <c r="A258" s="209"/>
      <c r="B258" s="209"/>
      <c r="C258" s="201"/>
      <c r="D258" s="201"/>
      <c r="E258" s="210"/>
      <c r="F258" s="201"/>
      <c r="G258" s="201"/>
      <c r="H258" s="201"/>
      <c r="I258" s="201"/>
      <c r="J258" s="201"/>
      <c r="K258" s="201"/>
      <c r="L258" s="201"/>
      <c r="M258" s="201"/>
      <c r="N258" s="201"/>
      <c r="O258" s="201"/>
      <c r="P258" s="201"/>
      <c r="Q258" s="201"/>
      <c r="R258" s="201"/>
      <c r="S258" s="201"/>
      <c r="T258" s="201"/>
      <c r="U258" s="201"/>
      <c r="V258" s="201"/>
      <c r="W258" s="201"/>
      <c r="X258" s="201"/>
      <c r="Y258" s="201"/>
      <c r="Z258" s="201"/>
      <c r="AA258" s="201"/>
    </row>
    <row r="259" spans="1:27" ht="15">
      <c r="A259" s="209"/>
      <c r="B259" s="209"/>
      <c r="C259" s="201"/>
      <c r="D259" s="201"/>
      <c r="E259" s="210"/>
      <c r="F259" s="201"/>
      <c r="G259" s="201"/>
      <c r="H259" s="201"/>
      <c r="I259" s="201"/>
      <c r="J259" s="201"/>
      <c r="K259" s="201"/>
      <c r="L259" s="201"/>
      <c r="M259" s="201"/>
      <c r="N259" s="201"/>
      <c r="O259" s="201"/>
      <c r="P259" s="201"/>
      <c r="Q259" s="201"/>
      <c r="R259" s="201"/>
      <c r="S259" s="201"/>
      <c r="T259" s="201"/>
      <c r="U259" s="201"/>
      <c r="V259" s="201"/>
      <c r="W259" s="201"/>
      <c r="X259" s="201"/>
      <c r="Y259" s="201"/>
      <c r="Z259" s="201"/>
      <c r="AA259" s="201"/>
    </row>
    <row r="260" spans="1:27" ht="15">
      <c r="A260" s="209"/>
      <c r="B260" s="209"/>
      <c r="C260" s="201"/>
      <c r="D260" s="201"/>
      <c r="E260" s="210"/>
      <c r="F260" s="201"/>
      <c r="G260" s="201"/>
      <c r="H260" s="201"/>
      <c r="I260" s="201"/>
      <c r="J260" s="201"/>
      <c r="K260" s="201"/>
      <c r="L260" s="201"/>
      <c r="M260" s="201"/>
      <c r="N260" s="201"/>
      <c r="O260" s="201"/>
      <c r="P260" s="201"/>
      <c r="Q260" s="201"/>
      <c r="R260" s="201"/>
      <c r="S260" s="201"/>
      <c r="T260" s="201"/>
      <c r="U260" s="201"/>
      <c r="V260" s="201"/>
      <c r="W260" s="201"/>
      <c r="X260" s="201"/>
      <c r="Y260" s="201"/>
      <c r="Z260" s="201"/>
      <c r="AA260" s="201"/>
    </row>
    <row r="261" spans="1:27" ht="15">
      <c r="A261" s="209"/>
      <c r="B261" s="209"/>
      <c r="C261" s="201"/>
      <c r="D261" s="201"/>
      <c r="E261" s="210"/>
      <c r="F261" s="201"/>
      <c r="G261" s="201"/>
      <c r="H261" s="201"/>
      <c r="I261" s="201"/>
      <c r="J261" s="201"/>
      <c r="K261" s="201"/>
      <c r="L261" s="201"/>
      <c r="M261" s="201"/>
      <c r="N261" s="201"/>
      <c r="O261" s="201"/>
      <c r="P261" s="201"/>
      <c r="Q261" s="201"/>
      <c r="R261" s="201"/>
      <c r="S261" s="201"/>
      <c r="T261" s="201"/>
      <c r="U261" s="201"/>
      <c r="V261" s="201"/>
      <c r="W261" s="201"/>
      <c r="X261" s="201"/>
      <c r="Y261" s="201"/>
      <c r="Z261" s="201"/>
      <c r="AA261" s="201"/>
    </row>
    <row r="262" spans="1:27" ht="15">
      <c r="A262" s="209"/>
      <c r="B262" s="209"/>
      <c r="C262" s="201"/>
      <c r="D262" s="201"/>
      <c r="E262" s="210"/>
      <c r="F262" s="201"/>
      <c r="G262" s="201"/>
      <c r="H262" s="201"/>
      <c r="I262" s="201"/>
      <c r="J262" s="201"/>
      <c r="K262" s="201"/>
      <c r="L262" s="201"/>
      <c r="M262" s="201"/>
      <c r="N262" s="201"/>
      <c r="O262" s="201"/>
      <c r="P262" s="201"/>
      <c r="Q262" s="201"/>
      <c r="R262" s="201"/>
      <c r="S262" s="201"/>
      <c r="T262" s="201"/>
      <c r="U262" s="201"/>
      <c r="V262" s="201"/>
      <c r="W262" s="201"/>
      <c r="X262" s="201"/>
      <c r="Y262" s="201"/>
      <c r="Z262" s="201"/>
      <c r="AA262" s="201"/>
    </row>
    <row r="263" spans="1:27" ht="15">
      <c r="A263" s="209"/>
      <c r="B263" s="209"/>
      <c r="C263" s="201"/>
      <c r="D263" s="201"/>
      <c r="E263" s="210"/>
      <c r="F263" s="201"/>
      <c r="G263" s="201"/>
      <c r="H263" s="201"/>
      <c r="I263" s="201"/>
      <c r="J263" s="201"/>
      <c r="K263" s="201"/>
      <c r="L263" s="201"/>
      <c r="M263" s="201"/>
      <c r="N263" s="201"/>
      <c r="O263" s="201"/>
      <c r="P263" s="201"/>
      <c r="Q263" s="201"/>
      <c r="R263" s="201"/>
      <c r="S263" s="201"/>
      <c r="T263" s="201"/>
      <c r="U263" s="201"/>
      <c r="V263" s="201"/>
      <c r="W263" s="201"/>
      <c r="X263" s="201"/>
      <c r="Y263" s="201"/>
      <c r="Z263" s="201"/>
      <c r="AA263" s="201"/>
    </row>
    <row r="264" spans="1:27" ht="15">
      <c r="A264" s="209"/>
      <c r="B264" s="209"/>
      <c r="C264" s="201"/>
      <c r="D264" s="201"/>
      <c r="E264" s="210"/>
      <c r="F264" s="201"/>
      <c r="G264" s="201"/>
      <c r="H264" s="201"/>
      <c r="I264" s="201"/>
      <c r="J264" s="201"/>
      <c r="K264" s="201"/>
      <c r="L264" s="201"/>
      <c r="M264" s="201"/>
      <c r="N264" s="201"/>
      <c r="O264" s="201"/>
      <c r="P264" s="201"/>
      <c r="Q264" s="201"/>
      <c r="R264" s="201"/>
      <c r="S264" s="201"/>
      <c r="T264" s="201"/>
      <c r="U264" s="201"/>
      <c r="V264" s="201"/>
      <c r="W264" s="201"/>
      <c r="X264" s="201"/>
      <c r="Y264" s="201"/>
      <c r="Z264" s="201"/>
      <c r="AA264" s="201"/>
    </row>
    <row r="265" spans="1:27" ht="15">
      <c r="A265" s="209"/>
      <c r="B265" s="209"/>
      <c r="C265" s="201"/>
      <c r="D265" s="201"/>
      <c r="E265" s="210"/>
      <c r="F265" s="201"/>
      <c r="G265" s="201"/>
      <c r="H265" s="201"/>
      <c r="I265" s="201"/>
      <c r="J265" s="201"/>
      <c r="K265" s="201"/>
      <c r="L265" s="201"/>
      <c r="M265" s="201"/>
      <c r="N265" s="201"/>
      <c r="O265" s="201"/>
      <c r="P265" s="201"/>
      <c r="Q265" s="201"/>
      <c r="R265" s="201"/>
      <c r="S265" s="201"/>
      <c r="T265" s="201"/>
      <c r="U265" s="201"/>
      <c r="V265" s="201"/>
      <c r="W265" s="201"/>
      <c r="X265" s="201"/>
      <c r="Y265" s="201"/>
      <c r="Z265" s="201"/>
      <c r="AA265" s="201"/>
    </row>
    <row r="266" spans="1:27" ht="15">
      <c r="A266" s="209"/>
      <c r="B266" s="209"/>
      <c r="C266" s="201"/>
      <c r="D266" s="201"/>
      <c r="E266" s="210"/>
      <c r="F266" s="201"/>
      <c r="G266" s="201"/>
      <c r="H266" s="201"/>
      <c r="I266" s="201"/>
      <c r="J266" s="201"/>
      <c r="K266" s="201"/>
      <c r="L266" s="201"/>
      <c r="M266" s="201"/>
      <c r="N266" s="201"/>
      <c r="O266" s="201"/>
      <c r="P266" s="201"/>
      <c r="Q266" s="201"/>
      <c r="R266" s="201"/>
      <c r="S266" s="201"/>
      <c r="T266" s="201"/>
      <c r="U266" s="201"/>
      <c r="V266" s="201"/>
      <c r="W266" s="201"/>
      <c r="X266" s="201"/>
      <c r="Y266" s="201"/>
      <c r="Z266" s="201"/>
      <c r="AA266" s="201"/>
    </row>
    <row r="267" spans="1:27" ht="15">
      <c r="A267" s="209"/>
      <c r="B267" s="209"/>
      <c r="C267" s="201"/>
      <c r="D267" s="201"/>
      <c r="E267" s="210"/>
      <c r="F267" s="201"/>
      <c r="G267" s="201"/>
      <c r="H267" s="201"/>
      <c r="I267" s="201"/>
      <c r="J267" s="201"/>
      <c r="K267" s="201"/>
      <c r="L267" s="201"/>
      <c r="M267" s="201"/>
      <c r="N267" s="201"/>
      <c r="O267" s="201"/>
      <c r="P267" s="201"/>
      <c r="Q267" s="201"/>
      <c r="R267" s="201"/>
      <c r="S267" s="201"/>
      <c r="T267" s="201"/>
      <c r="U267" s="201"/>
      <c r="V267" s="201"/>
      <c r="W267" s="201"/>
      <c r="X267" s="201"/>
      <c r="Y267" s="201"/>
      <c r="Z267" s="201"/>
      <c r="AA267" s="201"/>
    </row>
    <row r="268" spans="1:27" ht="15">
      <c r="A268" s="209"/>
      <c r="B268" s="209"/>
      <c r="C268" s="201"/>
      <c r="D268" s="201"/>
      <c r="E268" s="210"/>
      <c r="F268" s="201"/>
      <c r="G268" s="201"/>
      <c r="H268" s="201"/>
      <c r="I268" s="201"/>
      <c r="J268" s="201"/>
      <c r="K268" s="201"/>
      <c r="L268" s="201"/>
      <c r="M268" s="201"/>
      <c r="N268" s="201"/>
      <c r="O268" s="201"/>
      <c r="P268" s="201"/>
      <c r="Q268" s="201"/>
      <c r="R268" s="201"/>
      <c r="S268" s="201"/>
      <c r="T268" s="201"/>
      <c r="U268" s="201"/>
      <c r="V268" s="201"/>
      <c r="W268" s="201"/>
      <c r="X268" s="201"/>
      <c r="Y268" s="201"/>
      <c r="Z268" s="201"/>
      <c r="AA268" s="201"/>
    </row>
    <row r="269" spans="1:27" ht="15">
      <c r="A269" s="209"/>
      <c r="B269" s="209"/>
      <c r="C269" s="201"/>
      <c r="D269" s="201"/>
      <c r="E269" s="210"/>
      <c r="F269" s="201"/>
      <c r="G269" s="201"/>
      <c r="H269" s="201"/>
      <c r="I269" s="201"/>
      <c r="J269" s="201"/>
      <c r="K269" s="201"/>
      <c r="L269" s="201"/>
      <c r="M269" s="201"/>
      <c r="N269" s="201"/>
      <c r="O269" s="201"/>
      <c r="P269" s="201"/>
      <c r="Q269" s="201"/>
      <c r="R269" s="201"/>
      <c r="S269" s="201"/>
      <c r="T269" s="201"/>
      <c r="U269" s="201"/>
      <c r="V269" s="201"/>
      <c r="W269" s="201"/>
      <c r="X269" s="201"/>
      <c r="Y269" s="201"/>
      <c r="Z269" s="201"/>
      <c r="AA269" s="201"/>
    </row>
    <row r="270" spans="1:27" ht="15">
      <c r="A270" s="209"/>
      <c r="B270" s="209"/>
      <c r="C270" s="201"/>
      <c r="D270" s="201"/>
      <c r="E270" s="210"/>
      <c r="F270" s="201"/>
      <c r="G270" s="201"/>
      <c r="H270" s="201"/>
      <c r="I270" s="201"/>
      <c r="J270" s="201"/>
      <c r="K270" s="201"/>
      <c r="L270" s="201"/>
      <c r="M270" s="201"/>
      <c r="N270" s="201"/>
      <c r="O270" s="201"/>
      <c r="P270" s="201"/>
      <c r="Q270" s="201"/>
      <c r="R270" s="201"/>
      <c r="S270" s="201"/>
      <c r="T270" s="201"/>
      <c r="U270" s="201"/>
      <c r="V270" s="201"/>
      <c r="W270" s="201"/>
      <c r="X270" s="201"/>
      <c r="Y270" s="201"/>
      <c r="Z270" s="201"/>
      <c r="AA270" s="201"/>
    </row>
    <row r="271" spans="1:27" ht="15">
      <c r="A271" s="209"/>
      <c r="B271" s="209"/>
      <c r="C271" s="201"/>
      <c r="D271" s="201"/>
      <c r="E271" s="210"/>
      <c r="F271" s="201"/>
      <c r="G271" s="201"/>
      <c r="H271" s="201"/>
      <c r="I271" s="201"/>
      <c r="J271" s="201"/>
      <c r="K271" s="201"/>
      <c r="L271" s="201"/>
      <c r="M271" s="201"/>
      <c r="N271" s="201"/>
      <c r="O271" s="201"/>
      <c r="P271" s="201"/>
      <c r="Q271" s="201"/>
      <c r="R271" s="201"/>
      <c r="S271" s="201"/>
      <c r="T271" s="201"/>
      <c r="U271" s="201"/>
      <c r="V271" s="201"/>
      <c r="W271" s="201"/>
      <c r="X271" s="201"/>
      <c r="Y271" s="201"/>
      <c r="Z271" s="201"/>
      <c r="AA271" s="201"/>
    </row>
    <row r="272" spans="1:27" ht="15">
      <c r="A272" s="209"/>
      <c r="B272" s="209"/>
      <c r="C272" s="201"/>
      <c r="D272" s="201"/>
      <c r="E272" s="210"/>
      <c r="F272" s="201"/>
      <c r="G272" s="201"/>
      <c r="H272" s="201"/>
      <c r="I272" s="201"/>
      <c r="J272" s="201"/>
      <c r="K272" s="201"/>
      <c r="L272" s="201"/>
      <c r="M272" s="201"/>
      <c r="N272" s="201"/>
      <c r="O272" s="201"/>
      <c r="P272" s="201"/>
      <c r="Q272" s="201"/>
      <c r="R272" s="201"/>
      <c r="S272" s="201"/>
      <c r="T272" s="201"/>
      <c r="U272" s="201"/>
      <c r="V272" s="201"/>
      <c r="W272" s="201"/>
      <c r="X272" s="201"/>
      <c r="Y272" s="201"/>
      <c r="Z272" s="201"/>
      <c r="AA272" s="201"/>
    </row>
    <row r="273" spans="1:27" ht="15">
      <c r="A273" s="209"/>
      <c r="B273" s="209"/>
      <c r="C273" s="201"/>
      <c r="D273" s="201"/>
      <c r="E273" s="210"/>
      <c r="F273" s="201"/>
      <c r="G273" s="201"/>
      <c r="H273" s="201"/>
      <c r="I273" s="201"/>
      <c r="J273" s="201"/>
      <c r="K273" s="201"/>
      <c r="L273" s="201"/>
      <c r="M273" s="201"/>
      <c r="N273" s="201"/>
      <c r="O273" s="201"/>
      <c r="P273" s="201"/>
      <c r="Q273" s="201"/>
      <c r="R273" s="201"/>
      <c r="S273" s="201"/>
      <c r="T273" s="201"/>
      <c r="U273" s="201"/>
      <c r="V273" s="201"/>
      <c r="W273" s="201"/>
      <c r="X273" s="201"/>
      <c r="Y273" s="201"/>
      <c r="Z273" s="201"/>
      <c r="AA273" s="201"/>
    </row>
    <row r="274" spans="1:27" ht="15">
      <c r="A274" s="209"/>
      <c r="B274" s="209"/>
      <c r="C274" s="201"/>
      <c r="D274" s="201"/>
      <c r="E274" s="210"/>
      <c r="F274" s="201"/>
      <c r="G274" s="201"/>
      <c r="H274" s="201"/>
      <c r="I274" s="201"/>
      <c r="J274" s="201"/>
      <c r="K274" s="201"/>
      <c r="L274" s="201"/>
      <c r="M274" s="201"/>
      <c r="N274" s="201"/>
      <c r="O274" s="201"/>
      <c r="P274" s="201"/>
      <c r="Q274" s="201"/>
      <c r="R274" s="201"/>
      <c r="S274" s="201"/>
      <c r="T274" s="201"/>
      <c r="U274" s="201"/>
      <c r="V274" s="201"/>
      <c r="W274" s="201"/>
      <c r="X274" s="201"/>
      <c r="Y274" s="201"/>
      <c r="Z274" s="201"/>
      <c r="AA274" s="201"/>
    </row>
    <row r="275" spans="1:27" ht="15">
      <c r="A275" s="209"/>
      <c r="B275" s="209"/>
      <c r="C275" s="201"/>
      <c r="D275" s="201"/>
      <c r="E275" s="210"/>
      <c r="F275" s="201"/>
      <c r="G275" s="201"/>
      <c r="H275" s="201"/>
      <c r="I275" s="201"/>
      <c r="J275" s="201"/>
      <c r="K275" s="201"/>
      <c r="L275" s="201"/>
      <c r="M275" s="201"/>
      <c r="N275" s="201"/>
      <c r="O275" s="201"/>
      <c r="P275" s="201"/>
      <c r="Q275" s="201"/>
      <c r="R275" s="201"/>
      <c r="S275" s="201"/>
      <c r="T275" s="201"/>
      <c r="U275" s="201"/>
      <c r="V275" s="201"/>
      <c r="W275" s="201"/>
      <c r="X275" s="201"/>
      <c r="Y275" s="201"/>
      <c r="Z275" s="201"/>
      <c r="AA275" s="201"/>
    </row>
    <row r="276" spans="1:27" ht="15">
      <c r="A276" s="209"/>
      <c r="B276" s="209"/>
      <c r="C276" s="201"/>
      <c r="D276" s="201"/>
      <c r="E276" s="210"/>
      <c r="F276" s="201"/>
      <c r="G276" s="201"/>
      <c r="H276" s="201"/>
      <c r="I276" s="201"/>
      <c r="J276" s="201"/>
      <c r="K276" s="201"/>
      <c r="L276" s="201"/>
      <c r="M276" s="201"/>
      <c r="N276" s="201"/>
      <c r="O276" s="201"/>
      <c r="P276" s="201"/>
      <c r="Q276" s="201"/>
      <c r="R276" s="201"/>
      <c r="S276" s="201"/>
      <c r="T276" s="201"/>
      <c r="U276" s="201"/>
      <c r="V276" s="201"/>
      <c r="W276" s="201"/>
      <c r="X276" s="201"/>
      <c r="Y276" s="201"/>
      <c r="Z276" s="201"/>
      <c r="AA276" s="201"/>
    </row>
    <row r="277" spans="1:27" ht="15">
      <c r="A277" s="209"/>
      <c r="B277" s="209"/>
      <c r="C277" s="201"/>
      <c r="D277" s="201"/>
      <c r="E277" s="210"/>
      <c r="F277" s="201"/>
      <c r="G277" s="201"/>
      <c r="H277" s="201"/>
      <c r="I277" s="201"/>
      <c r="J277" s="201"/>
      <c r="K277" s="201"/>
      <c r="L277" s="201"/>
      <c r="M277" s="201"/>
      <c r="N277" s="201"/>
      <c r="O277" s="201"/>
      <c r="P277" s="201"/>
      <c r="Q277" s="201"/>
      <c r="R277" s="201"/>
      <c r="S277" s="201"/>
      <c r="T277" s="201"/>
      <c r="U277" s="201"/>
      <c r="V277" s="201"/>
      <c r="W277" s="201"/>
      <c r="X277" s="201"/>
      <c r="Y277" s="201"/>
      <c r="Z277" s="201"/>
      <c r="AA277" s="201"/>
    </row>
    <row r="278" spans="1:27" ht="15">
      <c r="A278" s="209"/>
      <c r="B278" s="209"/>
      <c r="C278" s="201"/>
      <c r="D278" s="201"/>
      <c r="E278" s="210"/>
      <c r="F278" s="201"/>
      <c r="G278" s="201"/>
      <c r="H278" s="201"/>
      <c r="I278" s="201"/>
      <c r="J278" s="201"/>
      <c r="K278" s="201"/>
      <c r="L278" s="201"/>
      <c r="M278" s="201"/>
      <c r="N278" s="201"/>
      <c r="O278" s="201"/>
      <c r="P278" s="201"/>
      <c r="Q278" s="201"/>
      <c r="R278" s="201"/>
      <c r="S278" s="201"/>
      <c r="T278" s="201"/>
      <c r="U278" s="201"/>
      <c r="V278" s="201"/>
      <c r="W278" s="201"/>
      <c r="X278" s="201"/>
      <c r="Y278" s="201"/>
      <c r="Z278" s="201"/>
      <c r="AA278" s="201"/>
    </row>
    <row r="279" spans="1:27" ht="15">
      <c r="A279" s="209"/>
      <c r="B279" s="209"/>
      <c r="C279" s="201"/>
      <c r="D279" s="201"/>
      <c r="E279" s="210"/>
      <c r="F279" s="201"/>
      <c r="G279" s="201"/>
      <c r="H279" s="201"/>
      <c r="I279" s="201"/>
      <c r="J279" s="201"/>
      <c r="K279" s="201"/>
      <c r="L279" s="201"/>
      <c r="M279" s="201"/>
      <c r="N279" s="201"/>
      <c r="O279" s="201"/>
      <c r="P279" s="201"/>
      <c r="Q279" s="201"/>
      <c r="R279" s="201"/>
      <c r="S279" s="201"/>
      <c r="T279" s="201"/>
      <c r="U279" s="201"/>
      <c r="V279" s="201"/>
      <c r="W279" s="201"/>
      <c r="X279" s="201"/>
      <c r="Y279" s="201"/>
      <c r="Z279" s="201"/>
      <c r="AA279" s="201"/>
    </row>
    <row r="280" spans="1:27" ht="15">
      <c r="A280" s="209"/>
      <c r="B280" s="209"/>
      <c r="C280" s="201"/>
      <c r="D280" s="201"/>
      <c r="E280" s="210"/>
      <c r="F280" s="201"/>
      <c r="G280" s="201"/>
      <c r="H280" s="201"/>
      <c r="I280" s="201"/>
      <c r="J280" s="201"/>
      <c r="K280" s="201"/>
      <c r="L280" s="201"/>
      <c r="M280" s="201"/>
      <c r="N280" s="201"/>
      <c r="O280" s="201"/>
      <c r="P280" s="201"/>
      <c r="Q280" s="201"/>
      <c r="R280" s="201"/>
      <c r="S280" s="201"/>
      <c r="T280" s="201"/>
      <c r="U280" s="201"/>
      <c r="V280" s="201"/>
      <c r="W280" s="201"/>
      <c r="X280" s="201"/>
      <c r="Y280" s="201"/>
      <c r="Z280" s="201"/>
      <c r="AA280" s="201"/>
    </row>
    <row r="281" spans="1:27" ht="15">
      <c r="A281" s="209"/>
      <c r="B281" s="209"/>
      <c r="C281" s="201"/>
      <c r="D281" s="201"/>
      <c r="E281" s="210"/>
      <c r="F281" s="201"/>
      <c r="G281" s="201"/>
      <c r="H281" s="201"/>
      <c r="I281" s="201"/>
      <c r="J281" s="201"/>
      <c r="K281" s="201"/>
      <c r="L281" s="201"/>
      <c r="M281" s="201"/>
      <c r="N281" s="201"/>
      <c r="O281" s="201"/>
      <c r="P281" s="201"/>
      <c r="Q281" s="201"/>
      <c r="R281" s="201"/>
      <c r="S281" s="201"/>
      <c r="T281" s="201"/>
      <c r="U281" s="201"/>
      <c r="V281" s="201"/>
      <c r="W281" s="201"/>
      <c r="X281" s="201"/>
      <c r="Y281" s="201"/>
      <c r="Z281" s="201"/>
      <c r="AA281" s="201"/>
    </row>
    <row r="282" spans="1:27" ht="15">
      <c r="A282" s="209"/>
      <c r="B282" s="209"/>
      <c r="C282" s="201"/>
      <c r="D282" s="201"/>
      <c r="E282" s="210"/>
      <c r="F282" s="201"/>
      <c r="G282" s="201"/>
      <c r="H282" s="201"/>
      <c r="I282" s="201"/>
      <c r="J282" s="201"/>
      <c r="K282" s="201"/>
      <c r="L282" s="201"/>
      <c r="M282" s="201"/>
      <c r="N282" s="201"/>
      <c r="O282" s="201"/>
      <c r="P282" s="201"/>
      <c r="Q282" s="201"/>
      <c r="R282" s="201"/>
      <c r="S282" s="201"/>
      <c r="T282" s="201"/>
      <c r="U282" s="201"/>
      <c r="V282" s="201"/>
      <c r="W282" s="201"/>
      <c r="X282" s="201"/>
      <c r="Y282" s="201"/>
      <c r="Z282" s="201"/>
      <c r="AA282" s="201"/>
    </row>
    <row r="283" spans="1:27" ht="15">
      <c r="A283" s="209"/>
      <c r="B283" s="209"/>
      <c r="C283" s="201"/>
      <c r="D283" s="201"/>
      <c r="E283" s="210"/>
      <c r="F283" s="201"/>
      <c r="G283" s="201"/>
      <c r="H283" s="201"/>
      <c r="I283" s="201"/>
      <c r="J283" s="201"/>
      <c r="K283" s="201"/>
      <c r="L283" s="201"/>
      <c r="M283" s="201"/>
      <c r="N283" s="201"/>
      <c r="O283" s="201"/>
      <c r="P283" s="201"/>
      <c r="Q283" s="201"/>
      <c r="R283" s="201"/>
      <c r="S283" s="201"/>
      <c r="T283" s="201"/>
      <c r="U283" s="201"/>
      <c r="V283" s="201"/>
      <c r="W283" s="201"/>
      <c r="X283" s="201"/>
      <c r="Y283" s="201"/>
      <c r="Z283" s="201"/>
      <c r="AA283" s="201"/>
    </row>
    <row r="284" spans="1:27" ht="15">
      <c r="A284" s="209"/>
      <c r="B284" s="209"/>
      <c r="C284" s="201"/>
      <c r="D284" s="201"/>
      <c r="E284" s="210"/>
      <c r="F284" s="201"/>
      <c r="G284" s="201"/>
      <c r="H284" s="201"/>
      <c r="I284" s="201"/>
      <c r="J284" s="201"/>
      <c r="K284" s="201"/>
      <c r="L284" s="201"/>
      <c r="M284" s="201"/>
      <c r="N284" s="201"/>
      <c r="O284" s="201"/>
      <c r="P284" s="201"/>
      <c r="Q284" s="201"/>
      <c r="R284" s="201"/>
      <c r="S284" s="201"/>
      <c r="T284" s="201"/>
      <c r="U284" s="201"/>
      <c r="V284" s="201"/>
      <c r="W284" s="201"/>
      <c r="X284" s="201"/>
      <c r="Y284" s="201"/>
      <c r="Z284" s="201"/>
      <c r="AA284" s="201"/>
    </row>
    <row r="285" spans="1:27" ht="15">
      <c r="A285" s="209"/>
      <c r="B285" s="209"/>
      <c r="C285" s="201"/>
      <c r="D285" s="201"/>
      <c r="E285" s="210"/>
      <c r="F285" s="201"/>
      <c r="G285" s="201"/>
      <c r="H285" s="201"/>
      <c r="I285" s="201"/>
      <c r="J285" s="201"/>
      <c r="K285" s="201"/>
      <c r="L285" s="201"/>
      <c r="M285" s="201"/>
      <c r="N285" s="201"/>
      <c r="O285" s="201"/>
      <c r="P285" s="201"/>
      <c r="Q285" s="201"/>
      <c r="R285" s="201"/>
      <c r="S285" s="201"/>
      <c r="T285" s="201"/>
      <c r="U285" s="201"/>
      <c r="V285" s="201"/>
      <c r="W285" s="201"/>
      <c r="X285" s="201"/>
      <c r="Y285" s="201"/>
      <c r="Z285" s="201"/>
      <c r="AA285" s="201"/>
    </row>
    <row r="286" spans="1:27" ht="15">
      <c r="A286" s="209"/>
      <c r="B286" s="209"/>
      <c r="C286" s="201"/>
      <c r="D286" s="201"/>
      <c r="E286" s="210"/>
      <c r="F286" s="201"/>
      <c r="G286" s="201"/>
      <c r="H286" s="201"/>
      <c r="I286" s="201"/>
      <c r="J286" s="201"/>
      <c r="K286" s="201"/>
      <c r="L286" s="201"/>
      <c r="M286" s="201"/>
      <c r="N286" s="201"/>
      <c r="O286" s="201"/>
      <c r="P286" s="201"/>
      <c r="Q286" s="201"/>
      <c r="R286" s="201"/>
      <c r="S286" s="201"/>
      <c r="T286" s="201"/>
      <c r="U286" s="201"/>
      <c r="V286" s="201"/>
      <c r="W286" s="201"/>
      <c r="X286" s="201"/>
      <c r="Y286" s="201"/>
      <c r="Z286" s="201"/>
      <c r="AA286" s="201"/>
    </row>
    <row r="287" spans="1:27" ht="15">
      <c r="A287" s="209"/>
      <c r="B287" s="209"/>
      <c r="C287" s="201"/>
      <c r="D287" s="201"/>
      <c r="E287" s="210"/>
      <c r="F287" s="201"/>
      <c r="G287" s="201"/>
      <c r="H287" s="201"/>
      <c r="I287" s="201"/>
      <c r="J287" s="201"/>
      <c r="K287" s="201"/>
      <c r="L287" s="201"/>
      <c r="M287" s="201"/>
      <c r="N287" s="201"/>
      <c r="O287" s="201"/>
      <c r="P287" s="201"/>
      <c r="Q287" s="201"/>
      <c r="R287" s="201"/>
      <c r="S287" s="201"/>
      <c r="T287" s="201"/>
      <c r="U287" s="201"/>
      <c r="V287" s="201"/>
      <c r="W287" s="201"/>
      <c r="X287" s="201"/>
      <c r="Y287" s="201"/>
      <c r="Z287" s="201"/>
      <c r="AA287" s="201"/>
    </row>
    <row r="288" spans="1:27" ht="15">
      <c r="A288" s="209"/>
      <c r="B288" s="209"/>
      <c r="C288" s="201"/>
      <c r="D288" s="201"/>
      <c r="E288" s="210"/>
      <c r="F288" s="201"/>
      <c r="G288" s="201"/>
      <c r="H288" s="201"/>
      <c r="I288" s="201"/>
      <c r="J288" s="201"/>
      <c r="K288" s="201"/>
      <c r="L288" s="201"/>
      <c r="M288" s="201"/>
      <c r="N288" s="201"/>
      <c r="O288" s="201"/>
      <c r="P288" s="201"/>
      <c r="Q288" s="201"/>
      <c r="R288" s="201"/>
      <c r="S288" s="201"/>
      <c r="T288" s="201"/>
      <c r="U288" s="201"/>
      <c r="V288" s="201"/>
      <c r="W288" s="201"/>
      <c r="X288" s="201"/>
      <c r="Y288" s="201"/>
      <c r="Z288" s="201"/>
      <c r="AA288" s="201"/>
    </row>
    <row r="289" spans="1:27" ht="15">
      <c r="A289" s="209"/>
      <c r="B289" s="209"/>
      <c r="C289" s="201"/>
      <c r="D289" s="201"/>
      <c r="E289" s="210"/>
      <c r="F289" s="201"/>
      <c r="G289" s="201"/>
      <c r="H289" s="201"/>
      <c r="I289" s="201"/>
      <c r="J289" s="201"/>
      <c r="K289" s="201"/>
      <c r="L289" s="201"/>
      <c r="M289" s="201"/>
      <c r="N289" s="201"/>
      <c r="O289" s="201"/>
      <c r="P289" s="201"/>
      <c r="Q289" s="201"/>
      <c r="R289" s="201"/>
      <c r="S289" s="201"/>
      <c r="T289" s="201"/>
      <c r="U289" s="201"/>
      <c r="V289" s="201"/>
      <c r="W289" s="201"/>
      <c r="X289" s="201"/>
      <c r="Y289" s="201"/>
      <c r="Z289" s="201"/>
      <c r="AA289" s="201"/>
    </row>
    <row r="290" spans="1:27" ht="15">
      <c r="A290" s="209"/>
      <c r="B290" s="211"/>
      <c r="C290" s="201"/>
      <c r="D290" s="201"/>
      <c r="E290" s="210"/>
      <c r="F290" s="201"/>
      <c r="G290" s="201"/>
      <c r="H290" s="201"/>
      <c r="I290" s="201"/>
      <c r="J290" s="201"/>
      <c r="K290" s="201"/>
      <c r="L290" s="201"/>
      <c r="M290" s="201"/>
      <c r="N290" s="201"/>
      <c r="O290" s="201"/>
      <c r="P290" s="201"/>
      <c r="Q290" s="201"/>
      <c r="R290" s="201"/>
      <c r="S290" s="201"/>
      <c r="T290" s="201"/>
      <c r="U290" s="201"/>
      <c r="V290" s="201"/>
      <c r="W290" s="201"/>
      <c r="X290" s="201"/>
      <c r="Y290" s="201"/>
      <c r="Z290" s="201"/>
      <c r="AA290" s="201"/>
    </row>
    <row r="291" spans="1:27" ht="15">
      <c r="A291" s="209"/>
      <c r="B291" s="209"/>
      <c r="C291" s="201"/>
      <c r="D291" s="201"/>
      <c r="E291" s="210"/>
      <c r="F291" s="201"/>
      <c r="G291" s="201"/>
      <c r="H291" s="201"/>
      <c r="I291" s="201"/>
      <c r="J291" s="201"/>
      <c r="K291" s="201"/>
      <c r="L291" s="201"/>
      <c r="M291" s="201"/>
      <c r="N291" s="201"/>
      <c r="O291" s="201"/>
      <c r="P291" s="201"/>
      <c r="Q291" s="201"/>
      <c r="R291" s="201"/>
      <c r="S291" s="201"/>
      <c r="T291" s="201"/>
      <c r="U291" s="201"/>
      <c r="V291" s="201"/>
      <c r="W291" s="201"/>
      <c r="X291" s="201"/>
      <c r="Y291" s="201"/>
      <c r="Z291" s="201"/>
      <c r="AA291" s="201"/>
    </row>
    <row r="292" spans="1:27" ht="15">
      <c r="A292" s="209"/>
      <c r="B292" s="209"/>
      <c r="C292" s="201"/>
      <c r="D292" s="201"/>
      <c r="E292" s="210"/>
      <c r="F292" s="201"/>
      <c r="G292" s="201"/>
      <c r="H292" s="201"/>
      <c r="I292" s="201"/>
      <c r="J292" s="201"/>
      <c r="K292" s="201"/>
      <c r="L292" s="201"/>
      <c r="M292" s="201"/>
      <c r="N292" s="201"/>
      <c r="O292" s="201"/>
      <c r="P292" s="201"/>
      <c r="Q292" s="201"/>
      <c r="R292" s="201"/>
      <c r="S292" s="201"/>
      <c r="T292" s="201"/>
      <c r="U292" s="201"/>
      <c r="V292" s="201"/>
      <c r="W292" s="201"/>
      <c r="X292" s="201"/>
      <c r="Y292" s="201"/>
      <c r="Z292" s="201"/>
      <c r="AA292" s="201"/>
    </row>
    <row r="293" spans="1:27" ht="15">
      <c r="A293" s="209"/>
      <c r="B293" s="209"/>
      <c r="C293" s="201"/>
      <c r="D293" s="201"/>
      <c r="E293" s="210"/>
      <c r="F293" s="201"/>
      <c r="G293" s="201"/>
      <c r="H293" s="201"/>
      <c r="I293" s="201"/>
      <c r="J293" s="201"/>
      <c r="K293" s="201"/>
      <c r="L293" s="201"/>
      <c r="M293" s="201"/>
      <c r="N293" s="201"/>
      <c r="O293" s="201"/>
      <c r="P293" s="201"/>
      <c r="Q293" s="201"/>
      <c r="R293" s="201"/>
      <c r="S293" s="201"/>
      <c r="T293" s="201"/>
      <c r="U293" s="201"/>
      <c r="V293" s="201"/>
      <c r="W293" s="201"/>
      <c r="X293" s="201"/>
      <c r="Y293" s="201"/>
      <c r="Z293" s="201"/>
      <c r="AA293" s="201"/>
    </row>
    <row r="294" spans="1:27" ht="15">
      <c r="A294" s="209"/>
      <c r="B294" s="209"/>
      <c r="C294" s="201"/>
      <c r="D294" s="201"/>
      <c r="E294" s="210"/>
      <c r="F294" s="201"/>
      <c r="G294" s="201"/>
      <c r="H294" s="201"/>
      <c r="I294" s="201"/>
      <c r="J294" s="201"/>
      <c r="K294" s="201"/>
      <c r="L294" s="201"/>
      <c r="M294" s="201"/>
      <c r="N294" s="201"/>
      <c r="O294" s="201"/>
      <c r="P294" s="201"/>
      <c r="Q294" s="201"/>
      <c r="R294" s="201"/>
      <c r="S294" s="201"/>
      <c r="T294" s="201"/>
      <c r="U294" s="201"/>
      <c r="V294" s="201"/>
      <c r="W294" s="201"/>
      <c r="X294" s="201"/>
      <c r="Y294" s="201"/>
      <c r="Z294" s="201"/>
      <c r="AA294" s="201"/>
    </row>
    <row r="295" spans="1:27" ht="15">
      <c r="A295" s="209"/>
      <c r="B295" s="209"/>
      <c r="C295" s="201"/>
      <c r="D295" s="201"/>
      <c r="E295" s="210"/>
      <c r="F295" s="201"/>
      <c r="G295" s="201"/>
      <c r="H295" s="201"/>
      <c r="I295" s="201"/>
      <c r="J295" s="201"/>
      <c r="K295" s="201"/>
      <c r="L295" s="201"/>
      <c r="M295" s="201"/>
      <c r="N295" s="201"/>
      <c r="O295" s="201"/>
      <c r="P295" s="201"/>
      <c r="Q295" s="201"/>
      <c r="R295" s="201"/>
      <c r="S295" s="201"/>
      <c r="T295" s="201"/>
      <c r="U295" s="201"/>
      <c r="V295" s="201"/>
      <c r="W295" s="201"/>
      <c r="X295" s="201"/>
      <c r="Y295" s="201"/>
      <c r="Z295" s="201"/>
      <c r="AA295" s="201"/>
    </row>
    <row r="296" spans="1:27" ht="15">
      <c r="A296" s="209"/>
      <c r="B296" s="209"/>
      <c r="C296" s="201"/>
      <c r="D296" s="201"/>
      <c r="E296" s="210"/>
      <c r="F296" s="201"/>
      <c r="G296" s="201"/>
      <c r="H296" s="201"/>
      <c r="I296" s="201"/>
      <c r="J296" s="201"/>
      <c r="K296" s="201"/>
      <c r="L296" s="201"/>
      <c r="M296" s="201"/>
      <c r="N296" s="201"/>
      <c r="O296" s="201"/>
      <c r="P296" s="201"/>
      <c r="Q296" s="201"/>
      <c r="R296" s="201"/>
      <c r="S296" s="201"/>
      <c r="T296" s="201"/>
      <c r="U296" s="201"/>
      <c r="V296" s="201"/>
      <c r="W296" s="201"/>
      <c r="X296" s="201"/>
      <c r="Y296" s="201"/>
      <c r="Z296" s="201"/>
      <c r="AA296" s="201"/>
    </row>
    <row r="297" spans="1:27" ht="15">
      <c r="A297" s="209"/>
      <c r="B297" s="209"/>
      <c r="C297" s="201"/>
      <c r="D297" s="201"/>
      <c r="E297" s="210"/>
      <c r="F297" s="201"/>
      <c r="G297" s="201"/>
      <c r="H297" s="201"/>
      <c r="I297" s="201"/>
      <c r="J297" s="201"/>
      <c r="K297" s="201"/>
      <c r="L297" s="201"/>
      <c r="M297" s="201"/>
      <c r="N297" s="201"/>
      <c r="O297" s="201"/>
      <c r="P297" s="201"/>
      <c r="Q297" s="201"/>
      <c r="R297" s="201"/>
      <c r="S297" s="201"/>
      <c r="T297" s="201"/>
      <c r="U297" s="201"/>
      <c r="V297" s="201"/>
      <c r="W297" s="201"/>
      <c r="X297" s="201"/>
      <c r="Y297" s="201"/>
      <c r="Z297" s="201"/>
      <c r="AA297" s="201"/>
    </row>
    <row r="298" spans="1:27" ht="15">
      <c r="A298" s="209"/>
      <c r="B298" s="209"/>
      <c r="C298" s="201"/>
      <c r="D298" s="201"/>
      <c r="E298" s="210"/>
      <c r="F298" s="201"/>
      <c r="G298" s="201"/>
      <c r="H298" s="201"/>
      <c r="I298" s="201"/>
      <c r="J298" s="201"/>
      <c r="K298" s="201"/>
      <c r="L298" s="201"/>
      <c r="M298" s="201"/>
      <c r="N298" s="201"/>
      <c r="O298" s="201"/>
      <c r="P298" s="201"/>
      <c r="Q298" s="201"/>
      <c r="R298" s="201"/>
      <c r="S298" s="201"/>
      <c r="T298" s="201"/>
      <c r="U298" s="201"/>
      <c r="V298" s="201"/>
      <c r="W298" s="201"/>
      <c r="X298" s="201"/>
      <c r="Y298" s="201"/>
      <c r="Z298" s="201"/>
      <c r="AA298" s="201"/>
    </row>
    <row r="299" spans="1:27" ht="15">
      <c r="A299" s="209"/>
      <c r="B299" s="209"/>
      <c r="C299" s="201"/>
      <c r="D299" s="201"/>
      <c r="E299" s="210"/>
      <c r="F299" s="201"/>
      <c r="G299" s="201"/>
      <c r="H299" s="201"/>
      <c r="I299" s="201"/>
      <c r="J299" s="201"/>
      <c r="K299" s="201"/>
      <c r="L299" s="201"/>
      <c r="M299" s="201"/>
      <c r="N299" s="201"/>
      <c r="O299" s="201"/>
      <c r="P299" s="201"/>
      <c r="Q299" s="201"/>
      <c r="R299" s="201"/>
      <c r="S299" s="201"/>
      <c r="T299" s="201"/>
      <c r="U299" s="201"/>
      <c r="V299" s="201"/>
      <c r="W299" s="201"/>
      <c r="X299" s="201"/>
      <c r="Y299" s="201"/>
      <c r="Z299" s="201"/>
      <c r="AA299" s="201"/>
    </row>
    <row r="300" spans="1:27" ht="15">
      <c r="A300" s="209"/>
      <c r="B300" s="209"/>
      <c r="C300" s="201"/>
      <c r="D300" s="201"/>
      <c r="E300" s="210"/>
      <c r="F300" s="201"/>
      <c r="G300" s="201"/>
      <c r="H300" s="201"/>
      <c r="I300" s="201"/>
      <c r="J300" s="201"/>
      <c r="K300" s="201"/>
      <c r="L300" s="201"/>
      <c r="M300" s="201"/>
      <c r="N300" s="201"/>
      <c r="O300" s="201"/>
      <c r="P300" s="201"/>
      <c r="Q300" s="201"/>
      <c r="R300" s="201"/>
      <c r="S300" s="201"/>
      <c r="T300" s="201"/>
      <c r="U300" s="201"/>
      <c r="V300" s="201"/>
      <c r="W300" s="201"/>
      <c r="X300" s="201"/>
      <c r="Y300" s="201"/>
      <c r="Z300" s="201"/>
      <c r="AA300" s="201"/>
    </row>
    <row r="301" spans="1:27" ht="15">
      <c r="A301" s="209"/>
      <c r="B301" s="209"/>
      <c r="C301" s="201"/>
      <c r="D301" s="201"/>
      <c r="E301" s="210"/>
      <c r="F301" s="201"/>
      <c r="G301" s="201"/>
      <c r="H301" s="201"/>
      <c r="I301" s="201"/>
      <c r="J301" s="201"/>
      <c r="K301" s="201"/>
      <c r="L301" s="201"/>
      <c r="M301" s="201"/>
      <c r="N301" s="201"/>
      <c r="O301" s="201"/>
      <c r="P301" s="201"/>
      <c r="Q301" s="201"/>
      <c r="R301" s="201"/>
      <c r="S301" s="201"/>
      <c r="T301" s="201"/>
      <c r="U301" s="201"/>
      <c r="V301" s="201"/>
      <c r="W301" s="201"/>
      <c r="X301" s="201"/>
      <c r="Y301" s="201"/>
      <c r="Z301" s="201"/>
      <c r="AA301" s="201"/>
    </row>
    <row r="302" spans="1:27" ht="15">
      <c r="A302" s="209"/>
      <c r="B302" s="209"/>
      <c r="C302" s="201"/>
      <c r="D302" s="201"/>
      <c r="E302" s="210"/>
      <c r="F302" s="201"/>
      <c r="G302" s="201"/>
      <c r="H302" s="201"/>
      <c r="I302" s="201"/>
      <c r="J302" s="201"/>
      <c r="K302" s="201"/>
      <c r="L302" s="201"/>
      <c r="M302" s="201"/>
      <c r="N302" s="201"/>
      <c r="O302" s="201"/>
      <c r="P302" s="201"/>
      <c r="Q302" s="201"/>
      <c r="R302" s="201"/>
      <c r="S302" s="201"/>
      <c r="T302" s="201"/>
      <c r="U302" s="201"/>
      <c r="V302" s="201"/>
      <c r="W302" s="201"/>
      <c r="X302" s="201"/>
      <c r="Y302" s="201"/>
      <c r="Z302" s="201"/>
      <c r="AA302" s="201"/>
    </row>
    <row r="303" spans="1:27" ht="15">
      <c r="A303" s="209"/>
      <c r="B303" s="209"/>
      <c r="C303" s="201"/>
      <c r="D303" s="201"/>
      <c r="E303" s="210"/>
      <c r="F303" s="201"/>
      <c r="G303" s="201"/>
      <c r="H303" s="201"/>
      <c r="I303" s="201"/>
      <c r="J303" s="201"/>
      <c r="K303" s="201"/>
      <c r="L303" s="201"/>
      <c r="M303" s="201"/>
      <c r="N303" s="201"/>
      <c r="O303" s="201"/>
      <c r="P303" s="201"/>
      <c r="Q303" s="201"/>
      <c r="R303" s="201"/>
      <c r="S303" s="201"/>
      <c r="T303" s="201"/>
      <c r="U303" s="201"/>
      <c r="V303" s="201"/>
      <c r="W303" s="201"/>
      <c r="X303" s="201"/>
      <c r="Y303" s="201"/>
      <c r="Z303" s="201"/>
      <c r="AA303" s="201"/>
    </row>
    <row r="304" spans="1:27" ht="15">
      <c r="A304" s="209"/>
      <c r="B304" s="209"/>
      <c r="C304" s="201"/>
      <c r="D304" s="201"/>
      <c r="E304" s="210"/>
      <c r="F304" s="201"/>
      <c r="G304" s="201"/>
      <c r="H304" s="201"/>
      <c r="I304" s="201"/>
      <c r="J304" s="201"/>
      <c r="K304" s="201"/>
      <c r="L304" s="201"/>
      <c r="M304" s="201"/>
      <c r="N304" s="201"/>
      <c r="O304" s="201"/>
      <c r="P304" s="201"/>
      <c r="Q304" s="201"/>
      <c r="R304" s="201"/>
      <c r="S304" s="201"/>
      <c r="T304" s="201"/>
      <c r="U304" s="201"/>
      <c r="V304" s="201"/>
      <c r="W304" s="201"/>
      <c r="X304" s="201"/>
      <c r="Y304" s="201"/>
      <c r="Z304" s="201"/>
      <c r="AA304" s="201"/>
    </row>
    <row r="305" spans="1:27" ht="15">
      <c r="A305" s="209"/>
      <c r="B305" s="209"/>
      <c r="C305" s="201"/>
      <c r="D305" s="201"/>
      <c r="E305" s="210"/>
      <c r="F305" s="201"/>
      <c r="G305" s="201"/>
      <c r="H305" s="201"/>
      <c r="I305" s="201"/>
      <c r="J305" s="201"/>
      <c r="K305" s="201"/>
      <c r="L305" s="201"/>
      <c r="M305" s="201"/>
      <c r="N305" s="201"/>
      <c r="O305" s="201"/>
      <c r="P305" s="201"/>
      <c r="Q305" s="201"/>
      <c r="R305" s="201"/>
      <c r="S305" s="201"/>
      <c r="T305" s="201"/>
      <c r="U305" s="201"/>
      <c r="V305" s="201"/>
      <c r="W305" s="201"/>
      <c r="X305" s="201"/>
      <c r="Y305" s="201"/>
      <c r="Z305" s="201"/>
      <c r="AA305" s="201"/>
    </row>
    <row r="306" spans="1:27" ht="15">
      <c r="A306" s="209"/>
      <c r="B306" s="209"/>
      <c r="C306" s="201"/>
      <c r="D306" s="201"/>
      <c r="E306" s="210"/>
      <c r="F306" s="201"/>
      <c r="G306" s="201"/>
      <c r="H306" s="201"/>
      <c r="I306" s="201"/>
      <c r="J306" s="201"/>
      <c r="K306" s="201"/>
      <c r="L306" s="201"/>
      <c r="M306" s="201"/>
      <c r="N306" s="201"/>
      <c r="O306" s="201"/>
      <c r="P306" s="201"/>
      <c r="Q306" s="201"/>
      <c r="R306" s="201"/>
      <c r="S306" s="201"/>
      <c r="T306" s="201"/>
      <c r="U306" s="201"/>
      <c r="V306" s="201"/>
      <c r="W306" s="201"/>
      <c r="X306" s="201"/>
      <c r="Y306" s="201"/>
      <c r="Z306" s="201"/>
      <c r="AA306" s="201"/>
    </row>
    <row r="307" spans="1:27" ht="15">
      <c r="A307" s="209"/>
      <c r="B307" s="209"/>
      <c r="C307" s="201"/>
      <c r="D307" s="201"/>
      <c r="E307" s="210"/>
      <c r="F307" s="201"/>
      <c r="G307" s="201"/>
      <c r="H307" s="201"/>
      <c r="I307" s="201"/>
      <c r="J307" s="201"/>
      <c r="K307" s="201"/>
      <c r="L307" s="201"/>
      <c r="M307" s="201"/>
      <c r="N307" s="201"/>
      <c r="O307" s="201"/>
      <c r="P307" s="201"/>
      <c r="Q307" s="201"/>
      <c r="R307" s="201"/>
      <c r="S307" s="201"/>
      <c r="T307" s="201"/>
      <c r="U307" s="201"/>
      <c r="V307" s="201"/>
      <c r="W307" s="201"/>
      <c r="X307" s="201"/>
      <c r="Y307" s="201"/>
      <c r="Z307" s="201"/>
      <c r="AA307" s="201"/>
    </row>
    <row r="308" spans="1:27" ht="15">
      <c r="A308" s="209"/>
      <c r="B308" s="209"/>
      <c r="C308" s="201"/>
      <c r="D308" s="201"/>
      <c r="E308" s="210"/>
      <c r="F308" s="201"/>
      <c r="G308" s="201"/>
      <c r="H308" s="201"/>
      <c r="I308" s="201"/>
      <c r="J308" s="201"/>
      <c r="K308" s="201"/>
      <c r="L308" s="201"/>
      <c r="M308" s="201"/>
      <c r="N308" s="201"/>
      <c r="O308" s="201"/>
      <c r="P308" s="201"/>
      <c r="Q308" s="201"/>
      <c r="R308" s="201"/>
      <c r="S308" s="201"/>
      <c r="T308" s="201"/>
      <c r="U308" s="201"/>
      <c r="V308" s="201"/>
      <c r="W308" s="201"/>
      <c r="X308" s="201"/>
      <c r="Y308" s="201"/>
      <c r="Z308" s="201"/>
      <c r="AA308" s="201"/>
    </row>
    <row r="309" spans="1:27" ht="15">
      <c r="A309" s="209"/>
      <c r="B309" s="209"/>
      <c r="C309" s="201"/>
      <c r="D309" s="201"/>
      <c r="E309" s="210"/>
      <c r="F309" s="201"/>
      <c r="G309" s="201"/>
      <c r="H309" s="201"/>
      <c r="I309" s="201"/>
      <c r="J309" s="201"/>
      <c r="K309" s="201"/>
      <c r="L309" s="201"/>
      <c r="M309" s="201"/>
      <c r="N309" s="201"/>
      <c r="O309" s="201"/>
      <c r="P309" s="201"/>
      <c r="Q309" s="201"/>
      <c r="R309" s="201"/>
      <c r="S309" s="201"/>
      <c r="T309" s="201"/>
      <c r="U309" s="201"/>
      <c r="V309" s="201"/>
      <c r="W309" s="201"/>
      <c r="X309" s="201"/>
      <c r="Y309" s="201"/>
      <c r="Z309" s="201"/>
      <c r="AA309" s="201"/>
    </row>
    <row r="310" spans="1:27" ht="15">
      <c r="A310" s="209"/>
      <c r="B310" s="209"/>
      <c r="C310" s="201"/>
      <c r="D310" s="201"/>
      <c r="E310" s="210"/>
      <c r="F310" s="201"/>
      <c r="G310" s="201"/>
      <c r="H310" s="201"/>
      <c r="I310" s="201"/>
      <c r="J310" s="201"/>
      <c r="K310" s="201"/>
      <c r="L310" s="201"/>
      <c r="M310" s="201"/>
      <c r="N310" s="201"/>
      <c r="O310" s="201"/>
      <c r="P310" s="201"/>
      <c r="Q310" s="201"/>
      <c r="R310" s="201"/>
      <c r="S310" s="201"/>
      <c r="T310" s="201"/>
      <c r="U310" s="201"/>
      <c r="V310" s="201"/>
      <c r="W310" s="201"/>
      <c r="X310" s="201"/>
      <c r="Y310" s="201"/>
      <c r="Z310" s="201"/>
      <c r="AA310" s="201"/>
    </row>
    <row r="311" spans="1:27" ht="15">
      <c r="A311" s="209"/>
      <c r="B311" s="209"/>
      <c r="C311" s="201"/>
      <c r="D311" s="201"/>
      <c r="E311" s="210"/>
      <c r="F311" s="201"/>
      <c r="G311" s="201"/>
      <c r="H311" s="201"/>
      <c r="I311" s="201"/>
      <c r="J311" s="201"/>
      <c r="K311" s="201"/>
      <c r="L311" s="201"/>
      <c r="M311" s="201"/>
      <c r="N311" s="201"/>
      <c r="O311" s="201"/>
      <c r="P311" s="201"/>
      <c r="Q311" s="201"/>
      <c r="R311" s="201"/>
      <c r="S311" s="201"/>
      <c r="T311" s="201"/>
      <c r="U311" s="201"/>
      <c r="V311" s="201"/>
      <c r="W311" s="201"/>
      <c r="X311" s="201"/>
      <c r="Y311" s="201"/>
      <c r="Z311" s="201"/>
      <c r="AA311" s="201"/>
    </row>
    <row r="312" spans="1:27" ht="15">
      <c r="A312" s="209"/>
      <c r="B312" s="209"/>
      <c r="C312" s="201"/>
      <c r="D312" s="201"/>
      <c r="E312" s="210"/>
      <c r="F312" s="201"/>
      <c r="G312" s="201"/>
      <c r="H312" s="201"/>
      <c r="I312" s="201"/>
      <c r="J312" s="201"/>
      <c r="K312" s="201"/>
      <c r="L312" s="201"/>
      <c r="M312" s="201"/>
      <c r="N312" s="201"/>
      <c r="O312" s="201"/>
      <c r="P312" s="201"/>
      <c r="Q312" s="201"/>
      <c r="R312" s="201"/>
      <c r="S312" s="201"/>
      <c r="T312" s="201"/>
      <c r="U312" s="201"/>
      <c r="V312" s="201"/>
      <c r="W312" s="201"/>
      <c r="X312" s="201"/>
      <c r="Y312" s="201"/>
      <c r="Z312" s="201"/>
      <c r="AA312" s="201"/>
    </row>
    <row r="313" spans="1:27" ht="15">
      <c r="A313" s="209"/>
      <c r="B313" s="209"/>
      <c r="C313" s="201"/>
      <c r="D313" s="201"/>
      <c r="E313" s="210"/>
      <c r="F313" s="201"/>
      <c r="G313" s="201"/>
      <c r="H313" s="201"/>
      <c r="I313" s="201"/>
      <c r="J313" s="201"/>
      <c r="K313" s="201"/>
      <c r="L313" s="201"/>
      <c r="M313" s="201"/>
      <c r="N313" s="201"/>
      <c r="O313" s="201"/>
      <c r="P313" s="201"/>
      <c r="Q313" s="201"/>
      <c r="R313" s="201"/>
      <c r="S313" s="201"/>
      <c r="T313" s="201"/>
      <c r="U313" s="201"/>
      <c r="V313" s="201"/>
      <c r="W313" s="201"/>
      <c r="X313" s="201"/>
      <c r="Y313" s="201"/>
      <c r="Z313" s="201"/>
      <c r="AA313" s="201"/>
    </row>
    <row r="314" spans="1:27" ht="15">
      <c r="A314" s="209"/>
      <c r="B314" s="209"/>
      <c r="C314" s="201"/>
      <c r="D314" s="201"/>
      <c r="E314" s="210"/>
      <c r="F314" s="201"/>
      <c r="G314" s="201"/>
      <c r="H314" s="201"/>
      <c r="I314" s="201"/>
      <c r="J314" s="201"/>
      <c r="K314" s="201"/>
      <c r="L314" s="201"/>
      <c r="M314" s="201"/>
      <c r="N314" s="201"/>
      <c r="O314" s="201"/>
      <c r="P314" s="201"/>
      <c r="Q314" s="201"/>
      <c r="R314" s="201"/>
      <c r="S314" s="201"/>
      <c r="T314" s="201"/>
      <c r="U314" s="201"/>
      <c r="V314" s="201"/>
      <c r="W314" s="201"/>
      <c r="X314" s="201"/>
      <c r="Y314" s="201"/>
      <c r="Z314" s="201"/>
      <c r="AA314" s="201"/>
    </row>
    <row r="315" spans="1:27" ht="15">
      <c r="A315" s="209"/>
      <c r="B315" s="209"/>
      <c r="C315" s="201"/>
      <c r="D315" s="201"/>
      <c r="E315" s="210"/>
      <c r="F315" s="201"/>
      <c r="G315" s="201"/>
      <c r="H315" s="201"/>
      <c r="I315" s="201"/>
      <c r="J315" s="201"/>
      <c r="K315" s="201"/>
      <c r="L315" s="201"/>
      <c r="M315" s="201"/>
      <c r="N315" s="201"/>
      <c r="O315" s="201"/>
      <c r="P315" s="201"/>
      <c r="Q315" s="201"/>
      <c r="R315" s="201"/>
      <c r="S315" s="201"/>
      <c r="T315" s="201"/>
      <c r="U315" s="201"/>
      <c r="V315" s="201"/>
      <c r="W315" s="201"/>
      <c r="X315" s="201"/>
      <c r="Y315" s="201"/>
      <c r="Z315" s="201"/>
      <c r="AA315" s="201"/>
    </row>
    <row r="316" spans="1:27" ht="15">
      <c r="A316" s="209"/>
      <c r="B316" s="209"/>
      <c r="C316" s="201"/>
      <c r="D316" s="201"/>
      <c r="E316" s="210"/>
      <c r="F316" s="201"/>
      <c r="G316" s="201"/>
      <c r="H316" s="201"/>
      <c r="I316" s="201"/>
      <c r="J316" s="201"/>
      <c r="K316" s="201"/>
      <c r="L316" s="201"/>
      <c r="M316" s="201"/>
      <c r="N316" s="201"/>
      <c r="O316" s="201"/>
      <c r="P316" s="201"/>
      <c r="Q316" s="201"/>
      <c r="R316" s="201"/>
      <c r="S316" s="201"/>
      <c r="T316" s="201"/>
      <c r="U316" s="201"/>
      <c r="V316" s="201"/>
      <c r="W316" s="201"/>
      <c r="X316" s="201"/>
      <c r="Y316" s="201"/>
      <c r="Z316" s="201"/>
      <c r="AA316" s="201"/>
    </row>
    <row r="317" spans="1:27" ht="15">
      <c r="A317" s="209"/>
      <c r="B317" s="209"/>
      <c r="C317" s="201"/>
      <c r="D317" s="201"/>
      <c r="E317" s="210"/>
      <c r="F317" s="201"/>
      <c r="G317" s="201"/>
      <c r="H317" s="201"/>
      <c r="I317" s="201"/>
      <c r="J317" s="201"/>
      <c r="K317" s="201"/>
      <c r="L317" s="201"/>
      <c r="M317" s="201"/>
      <c r="N317" s="201"/>
      <c r="O317" s="201"/>
      <c r="P317" s="201"/>
      <c r="Q317" s="201"/>
      <c r="R317" s="201"/>
      <c r="S317" s="201"/>
      <c r="T317" s="201"/>
      <c r="U317" s="201"/>
      <c r="V317" s="201"/>
      <c r="W317" s="201"/>
      <c r="X317" s="201"/>
      <c r="Y317" s="201"/>
      <c r="Z317" s="201"/>
      <c r="AA317" s="201"/>
    </row>
    <row r="318" spans="1:27" ht="15">
      <c r="A318" s="209"/>
      <c r="B318" s="209"/>
      <c r="C318" s="201"/>
      <c r="D318" s="201"/>
      <c r="E318" s="210"/>
      <c r="F318" s="201"/>
      <c r="G318" s="201"/>
      <c r="H318" s="201"/>
      <c r="I318" s="201"/>
      <c r="J318" s="201"/>
      <c r="K318" s="201"/>
      <c r="L318" s="201"/>
      <c r="M318" s="201"/>
      <c r="N318" s="201"/>
      <c r="O318" s="201"/>
      <c r="P318" s="201"/>
      <c r="Q318" s="201"/>
      <c r="R318" s="201"/>
      <c r="S318" s="201"/>
      <c r="T318" s="201"/>
      <c r="U318" s="201"/>
      <c r="V318" s="201"/>
      <c r="W318" s="201"/>
      <c r="X318" s="201"/>
      <c r="Y318" s="201"/>
      <c r="Z318" s="201"/>
      <c r="AA318" s="201"/>
    </row>
    <row r="319" spans="1:27" ht="15">
      <c r="A319" s="209"/>
      <c r="B319" s="209"/>
      <c r="C319" s="201"/>
      <c r="D319" s="201"/>
      <c r="E319" s="210"/>
      <c r="F319" s="201"/>
      <c r="G319" s="201"/>
      <c r="H319" s="201"/>
      <c r="I319" s="201"/>
      <c r="J319" s="201"/>
      <c r="K319" s="201"/>
      <c r="L319" s="201"/>
      <c r="M319" s="201"/>
      <c r="N319" s="201"/>
      <c r="O319" s="201"/>
      <c r="P319" s="201"/>
      <c r="Q319" s="201"/>
      <c r="R319" s="201"/>
      <c r="S319" s="201"/>
      <c r="T319" s="201"/>
      <c r="U319" s="201"/>
      <c r="V319" s="201"/>
      <c r="W319" s="201"/>
      <c r="X319" s="201"/>
      <c r="Y319" s="201"/>
      <c r="Z319" s="201"/>
      <c r="AA319" s="201"/>
    </row>
    <row r="320" spans="1:27" ht="15">
      <c r="A320" s="209"/>
      <c r="B320" s="209"/>
      <c r="C320" s="201"/>
      <c r="D320" s="201"/>
      <c r="E320" s="210"/>
      <c r="F320" s="201"/>
      <c r="G320" s="201"/>
      <c r="H320" s="201"/>
      <c r="I320" s="201"/>
      <c r="J320" s="201"/>
      <c r="K320" s="201"/>
      <c r="L320" s="201"/>
      <c r="M320" s="201"/>
      <c r="N320" s="201"/>
      <c r="O320" s="201"/>
      <c r="P320" s="201"/>
      <c r="Q320" s="201"/>
      <c r="R320" s="201"/>
      <c r="S320" s="201"/>
      <c r="T320" s="201"/>
      <c r="U320" s="201"/>
      <c r="V320" s="201"/>
      <c r="W320" s="201"/>
      <c r="X320" s="201"/>
      <c r="Y320" s="201"/>
      <c r="Z320" s="201"/>
      <c r="AA320" s="201"/>
    </row>
    <row r="321" spans="1:27" ht="15">
      <c r="A321" s="209"/>
      <c r="B321" s="209"/>
      <c r="C321" s="201"/>
      <c r="D321" s="201"/>
      <c r="E321" s="210"/>
      <c r="F321" s="201"/>
      <c r="G321" s="201"/>
      <c r="H321" s="201"/>
      <c r="I321" s="201"/>
      <c r="J321" s="201"/>
      <c r="K321" s="201"/>
      <c r="L321" s="201"/>
      <c r="M321" s="201"/>
      <c r="N321" s="201"/>
      <c r="O321" s="201"/>
      <c r="P321" s="201"/>
      <c r="Q321" s="201"/>
      <c r="R321" s="201"/>
      <c r="S321" s="201"/>
      <c r="T321" s="201"/>
      <c r="U321" s="201"/>
      <c r="V321" s="201"/>
      <c r="W321" s="201"/>
      <c r="X321" s="201"/>
      <c r="Y321" s="201"/>
      <c r="Z321" s="201"/>
      <c r="AA321" s="201"/>
    </row>
    <row r="322" spans="1:27" ht="15">
      <c r="A322" s="209"/>
      <c r="B322" s="209"/>
      <c r="C322" s="201"/>
      <c r="D322" s="201"/>
      <c r="E322" s="210"/>
      <c r="F322" s="201"/>
      <c r="G322" s="201"/>
      <c r="H322" s="201"/>
      <c r="I322" s="201"/>
      <c r="J322" s="201"/>
      <c r="K322" s="201"/>
      <c r="L322" s="201"/>
      <c r="M322" s="201"/>
      <c r="N322" s="201"/>
      <c r="O322" s="201"/>
      <c r="P322" s="201"/>
      <c r="Q322" s="201"/>
      <c r="R322" s="201"/>
      <c r="S322" s="201"/>
      <c r="T322" s="201"/>
      <c r="U322" s="201"/>
      <c r="V322" s="201"/>
      <c r="W322" s="201"/>
      <c r="X322" s="201"/>
      <c r="Y322" s="201"/>
      <c r="Z322" s="201"/>
      <c r="AA322" s="201"/>
    </row>
    <row r="323" spans="1:27" ht="15">
      <c r="A323" s="209"/>
      <c r="B323" s="209"/>
      <c r="C323" s="201"/>
      <c r="D323" s="201"/>
      <c r="E323" s="210"/>
      <c r="F323" s="201"/>
      <c r="G323" s="201"/>
      <c r="H323" s="201"/>
      <c r="I323" s="201"/>
      <c r="J323" s="201"/>
      <c r="K323" s="201"/>
      <c r="L323" s="201"/>
      <c r="M323" s="201"/>
      <c r="N323" s="201"/>
      <c r="O323" s="201"/>
      <c r="P323" s="201"/>
      <c r="Q323" s="201"/>
      <c r="R323" s="201"/>
      <c r="S323" s="201"/>
      <c r="T323" s="201"/>
      <c r="U323" s="201"/>
      <c r="V323" s="201"/>
      <c r="W323" s="201"/>
      <c r="X323" s="201"/>
      <c r="Y323" s="201"/>
      <c r="Z323" s="201"/>
      <c r="AA323" s="201"/>
    </row>
    <row r="324" spans="1:27" ht="15">
      <c r="A324" s="209"/>
      <c r="B324" s="209"/>
      <c r="C324" s="201"/>
      <c r="D324" s="201"/>
      <c r="E324" s="210"/>
      <c r="F324" s="201"/>
      <c r="G324" s="201"/>
      <c r="H324" s="201"/>
      <c r="I324" s="201"/>
      <c r="J324" s="201"/>
      <c r="K324" s="201"/>
      <c r="L324" s="201"/>
      <c r="M324" s="201"/>
      <c r="N324" s="201"/>
      <c r="O324" s="201"/>
      <c r="P324" s="201"/>
      <c r="Q324" s="201"/>
      <c r="R324" s="201"/>
      <c r="S324" s="201"/>
      <c r="T324" s="201"/>
      <c r="U324" s="201"/>
      <c r="V324" s="201"/>
      <c r="W324" s="201"/>
      <c r="X324" s="201"/>
      <c r="Y324" s="201"/>
      <c r="Z324" s="201"/>
      <c r="AA324" s="201"/>
    </row>
    <row r="325" spans="1:27" ht="15">
      <c r="A325" s="209"/>
      <c r="B325" s="209"/>
      <c r="C325" s="201"/>
      <c r="D325" s="201"/>
      <c r="E325" s="210"/>
      <c r="F325" s="201"/>
      <c r="G325" s="201"/>
      <c r="H325" s="201"/>
      <c r="I325" s="201"/>
      <c r="J325" s="201"/>
      <c r="K325" s="201"/>
      <c r="L325" s="201"/>
      <c r="M325" s="201"/>
      <c r="N325" s="201"/>
      <c r="O325" s="201"/>
      <c r="P325" s="201"/>
      <c r="Q325" s="201"/>
      <c r="R325" s="201"/>
      <c r="S325" s="201"/>
      <c r="T325" s="201"/>
      <c r="U325" s="201"/>
      <c r="V325" s="201"/>
      <c r="W325" s="201"/>
      <c r="X325" s="201"/>
      <c r="Y325" s="201"/>
      <c r="Z325" s="201"/>
      <c r="AA325" s="201"/>
    </row>
    <row r="326" spans="1:27" ht="15">
      <c r="A326" s="209"/>
      <c r="B326" s="209"/>
      <c r="C326" s="201"/>
      <c r="D326" s="201"/>
      <c r="E326" s="210"/>
      <c r="F326" s="201"/>
      <c r="G326" s="201"/>
      <c r="H326" s="201"/>
      <c r="I326" s="201"/>
      <c r="J326" s="201"/>
      <c r="K326" s="201"/>
      <c r="L326" s="201"/>
      <c r="M326" s="201"/>
      <c r="N326" s="201"/>
      <c r="O326" s="201"/>
      <c r="P326" s="201"/>
      <c r="Q326" s="201"/>
      <c r="R326" s="201"/>
      <c r="S326" s="201"/>
      <c r="T326" s="201"/>
      <c r="U326" s="201"/>
      <c r="V326" s="201"/>
      <c r="W326" s="201"/>
      <c r="X326" s="201"/>
      <c r="Y326" s="201"/>
      <c r="Z326" s="201"/>
      <c r="AA326" s="201"/>
    </row>
    <row r="327" spans="1:27" ht="15">
      <c r="A327" s="209"/>
      <c r="B327" s="209"/>
      <c r="C327" s="201"/>
      <c r="D327" s="201"/>
      <c r="E327" s="210"/>
      <c r="F327" s="201"/>
      <c r="G327" s="201"/>
      <c r="H327" s="201"/>
      <c r="I327" s="201"/>
      <c r="J327" s="201"/>
      <c r="K327" s="201"/>
      <c r="L327" s="201"/>
      <c r="M327" s="201"/>
      <c r="N327" s="201"/>
      <c r="O327" s="201"/>
      <c r="P327" s="201"/>
      <c r="Q327" s="201"/>
      <c r="R327" s="201"/>
      <c r="S327" s="201"/>
      <c r="T327" s="201"/>
      <c r="U327" s="201"/>
      <c r="V327" s="201"/>
      <c r="W327" s="201"/>
      <c r="X327" s="201"/>
      <c r="Y327" s="201"/>
      <c r="Z327" s="201"/>
      <c r="AA327" s="201"/>
    </row>
    <row r="328" spans="1:27" ht="15">
      <c r="A328" s="209"/>
      <c r="B328" s="209"/>
      <c r="C328" s="201"/>
      <c r="D328" s="201"/>
      <c r="E328" s="210"/>
      <c r="F328" s="201"/>
      <c r="G328" s="201"/>
      <c r="H328" s="201"/>
      <c r="I328" s="201"/>
      <c r="J328" s="201"/>
      <c r="K328" s="201"/>
      <c r="L328" s="201"/>
      <c r="M328" s="201"/>
      <c r="N328" s="201"/>
      <c r="O328" s="201"/>
      <c r="P328" s="201"/>
      <c r="Q328" s="201"/>
      <c r="R328" s="201"/>
      <c r="S328" s="201"/>
      <c r="T328" s="201"/>
      <c r="U328" s="201"/>
      <c r="V328" s="201"/>
      <c r="W328" s="201"/>
      <c r="X328" s="201"/>
      <c r="Y328" s="201"/>
      <c r="Z328" s="201"/>
      <c r="AA328" s="201"/>
    </row>
    <row r="329" spans="1:27" ht="15">
      <c r="A329" s="209"/>
      <c r="B329" s="209"/>
      <c r="C329" s="201"/>
      <c r="D329" s="201"/>
      <c r="E329" s="210"/>
      <c r="F329" s="201"/>
      <c r="G329" s="201"/>
      <c r="H329" s="201"/>
      <c r="I329" s="201"/>
      <c r="J329" s="201"/>
      <c r="K329" s="201"/>
      <c r="L329" s="201"/>
      <c r="M329" s="201"/>
      <c r="N329" s="201"/>
      <c r="O329" s="201"/>
      <c r="P329" s="201"/>
      <c r="Q329" s="201"/>
      <c r="R329" s="201"/>
      <c r="S329" s="201"/>
      <c r="T329" s="201"/>
      <c r="U329" s="201"/>
      <c r="V329" s="201"/>
      <c r="W329" s="201"/>
      <c r="X329" s="201"/>
      <c r="Y329" s="201"/>
      <c r="Z329" s="201"/>
      <c r="AA329" s="201"/>
    </row>
    <row r="330" spans="1:27" ht="15">
      <c r="A330" s="209"/>
      <c r="B330" s="209"/>
      <c r="C330" s="201"/>
      <c r="D330" s="201"/>
      <c r="E330" s="210"/>
      <c r="F330" s="201"/>
      <c r="G330" s="201"/>
      <c r="H330" s="201"/>
      <c r="I330" s="201"/>
      <c r="J330" s="201"/>
      <c r="K330" s="201"/>
      <c r="L330" s="201"/>
      <c r="M330" s="201"/>
      <c r="N330" s="201"/>
      <c r="O330" s="201"/>
      <c r="P330" s="201"/>
      <c r="Q330" s="201"/>
      <c r="R330" s="201"/>
      <c r="S330" s="201"/>
      <c r="T330" s="201"/>
      <c r="U330" s="201"/>
      <c r="V330" s="201"/>
      <c r="W330" s="201"/>
      <c r="X330" s="201"/>
      <c r="Y330" s="201"/>
      <c r="Z330" s="201"/>
      <c r="AA330" s="201"/>
    </row>
    <row r="331" spans="1:27" ht="15">
      <c r="A331" s="209"/>
      <c r="B331" s="209"/>
      <c r="C331" s="201"/>
      <c r="D331" s="201"/>
      <c r="E331" s="210"/>
      <c r="F331" s="201"/>
      <c r="G331" s="201"/>
      <c r="H331" s="201"/>
      <c r="I331" s="201"/>
      <c r="J331" s="201"/>
      <c r="K331" s="201"/>
      <c r="L331" s="201"/>
      <c r="M331" s="201"/>
      <c r="N331" s="201"/>
      <c r="O331" s="201"/>
      <c r="P331" s="201"/>
      <c r="Q331" s="201"/>
      <c r="R331" s="201"/>
      <c r="S331" s="201"/>
      <c r="T331" s="201"/>
      <c r="U331" s="201"/>
      <c r="V331" s="201"/>
      <c r="W331" s="201"/>
      <c r="X331" s="201"/>
      <c r="Y331" s="201"/>
      <c r="Z331" s="201"/>
      <c r="AA331" s="201"/>
    </row>
    <row r="332" spans="1:27" ht="15">
      <c r="A332" s="209"/>
      <c r="B332" s="209"/>
      <c r="C332" s="201"/>
      <c r="D332" s="201"/>
      <c r="E332" s="210"/>
      <c r="F332" s="201"/>
      <c r="G332" s="201"/>
      <c r="H332" s="201"/>
      <c r="I332" s="201"/>
      <c r="J332" s="201"/>
      <c r="K332" s="201"/>
      <c r="L332" s="201"/>
      <c r="M332" s="201"/>
      <c r="N332" s="201"/>
      <c r="O332" s="201"/>
      <c r="P332" s="201"/>
      <c r="Q332" s="201"/>
      <c r="R332" s="201"/>
      <c r="S332" s="201"/>
      <c r="T332" s="201"/>
      <c r="U332" s="201"/>
      <c r="V332" s="201"/>
      <c r="W332" s="201"/>
      <c r="X332" s="201"/>
      <c r="Y332" s="201"/>
      <c r="Z332" s="201"/>
      <c r="AA332" s="201"/>
    </row>
    <row r="333" spans="1:27" ht="15">
      <c r="A333" s="209"/>
      <c r="B333" s="209"/>
      <c r="C333" s="201"/>
      <c r="D333" s="201"/>
      <c r="E333" s="210"/>
      <c r="F333" s="201"/>
      <c r="G333" s="201"/>
      <c r="H333" s="201"/>
      <c r="I333" s="201"/>
      <c r="J333" s="201"/>
      <c r="K333" s="201"/>
      <c r="L333" s="201"/>
      <c r="M333" s="201"/>
      <c r="N333" s="201"/>
      <c r="O333" s="201"/>
      <c r="P333" s="201"/>
      <c r="Q333" s="201"/>
      <c r="R333" s="201"/>
      <c r="S333" s="201"/>
      <c r="T333" s="201"/>
      <c r="U333" s="201"/>
      <c r="V333" s="201"/>
      <c r="W333" s="201"/>
      <c r="X333" s="201"/>
      <c r="Y333" s="201"/>
      <c r="Z333" s="201"/>
      <c r="AA333" s="201"/>
    </row>
    <row r="334" spans="1:27" ht="15">
      <c r="A334" s="209"/>
      <c r="B334" s="209"/>
      <c r="C334" s="201"/>
      <c r="D334" s="201"/>
      <c r="E334" s="210"/>
      <c r="F334" s="201"/>
      <c r="G334" s="201"/>
      <c r="H334" s="201"/>
      <c r="I334" s="201"/>
      <c r="J334" s="201"/>
      <c r="K334" s="201"/>
      <c r="L334" s="201"/>
      <c r="M334" s="201"/>
      <c r="N334" s="201"/>
      <c r="O334" s="201"/>
      <c r="P334" s="201"/>
      <c r="Q334" s="201"/>
      <c r="R334" s="201"/>
      <c r="S334" s="201"/>
      <c r="T334" s="201"/>
      <c r="U334" s="201"/>
      <c r="V334" s="201"/>
      <c r="W334" s="201"/>
      <c r="X334" s="201"/>
      <c r="Y334" s="201"/>
      <c r="Z334" s="201"/>
      <c r="AA334" s="201"/>
    </row>
    <row r="335" spans="1:27" ht="15">
      <c r="A335" s="209"/>
      <c r="B335" s="209"/>
      <c r="C335" s="201"/>
      <c r="D335" s="201"/>
      <c r="E335" s="210"/>
      <c r="F335" s="201"/>
      <c r="G335" s="201"/>
      <c r="H335" s="201"/>
      <c r="I335" s="201"/>
      <c r="J335" s="201"/>
      <c r="K335" s="201"/>
      <c r="L335" s="201"/>
      <c r="M335" s="201"/>
      <c r="N335" s="201"/>
      <c r="O335" s="201"/>
      <c r="P335" s="201"/>
      <c r="Q335" s="201"/>
      <c r="R335" s="201"/>
      <c r="S335" s="201"/>
      <c r="T335" s="201"/>
      <c r="U335" s="201"/>
      <c r="V335" s="201"/>
      <c r="W335" s="201"/>
      <c r="X335" s="201"/>
      <c r="Y335" s="201"/>
      <c r="Z335" s="201"/>
      <c r="AA335" s="201"/>
    </row>
    <row r="336" spans="1:27" ht="15">
      <c r="A336" s="209"/>
      <c r="B336" s="209"/>
      <c r="C336" s="201"/>
      <c r="D336" s="201"/>
      <c r="E336" s="210"/>
      <c r="F336" s="201"/>
      <c r="G336" s="201"/>
      <c r="H336" s="201"/>
      <c r="I336" s="201"/>
      <c r="J336" s="201"/>
      <c r="K336" s="201"/>
      <c r="L336" s="201"/>
      <c r="M336" s="201"/>
      <c r="N336" s="201"/>
      <c r="O336" s="201"/>
      <c r="P336" s="201"/>
      <c r="Q336" s="201"/>
      <c r="R336" s="201"/>
      <c r="S336" s="201"/>
      <c r="T336" s="201"/>
      <c r="U336" s="201"/>
      <c r="V336" s="201"/>
      <c r="W336" s="201"/>
      <c r="X336" s="201"/>
      <c r="Y336" s="201"/>
      <c r="Z336" s="201"/>
      <c r="AA336" s="201"/>
    </row>
    <row r="337" spans="1:27" ht="15">
      <c r="A337" s="209"/>
      <c r="B337" s="209"/>
      <c r="C337" s="201"/>
      <c r="D337" s="201"/>
      <c r="E337" s="210"/>
      <c r="F337" s="201"/>
      <c r="G337" s="201"/>
      <c r="H337" s="201"/>
      <c r="I337" s="201"/>
      <c r="J337" s="201"/>
      <c r="K337" s="201"/>
      <c r="L337" s="201"/>
      <c r="M337" s="201"/>
      <c r="N337" s="201"/>
      <c r="O337" s="201"/>
      <c r="P337" s="201"/>
      <c r="Q337" s="201"/>
      <c r="R337" s="201"/>
      <c r="S337" s="201"/>
      <c r="T337" s="201"/>
      <c r="U337" s="201"/>
      <c r="V337" s="201"/>
      <c r="W337" s="201"/>
      <c r="X337" s="201"/>
      <c r="Y337" s="201"/>
      <c r="Z337" s="201"/>
      <c r="AA337" s="201"/>
    </row>
    <row r="338" spans="1:27" ht="15">
      <c r="A338" s="209"/>
      <c r="B338" s="209"/>
      <c r="C338" s="201"/>
      <c r="D338" s="201"/>
      <c r="E338" s="210"/>
      <c r="F338" s="201"/>
      <c r="G338" s="201"/>
      <c r="H338" s="201"/>
      <c r="I338" s="201"/>
      <c r="J338" s="201"/>
      <c r="K338" s="201"/>
      <c r="L338" s="201"/>
      <c r="M338" s="201"/>
      <c r="N338" s="201"/>
      <c r="O338" s="201"/>
      <c r="P338" s="201"/>
      <c r="Q338" s="201"/>
      <c r="R338" s="201"/>
      <c r="S338" s="201"/>
      <c r="T338" s="201"/>
      <c r="U338" s="201"/>
      <c r="V338" s="201"/>
      <c r="W338" s="201"/>
      <c r="X338" s="201"/>
      <c r="Y338" s="201"/>
      <c r="Z338" s="201"/>
      <c r="AA338" s="201"/>
    </row>
    <row r="339" spans="1:27" ht="15">
      <c r="A339" s="209"/>
      <c r="B339" s="209"/>
      <c r="C339" s="201"/>
      <c r="D339" s="201"/>
      <c r="E339" s="210"/>
      <c r="F339" s="201"/>
      <c r="G339" s="201"/>
      <c r="H339" s="201"/>
      <c r="I339" s="201"/>
      <c r="J339" s="201"/>
      <c r="K339" s="201"/>
      <c r="L339" s="201"/>
      <c r="M339" s="201"/>
      <c r="N339" s="201"/>
      <c r="O339" s="201"/>
      <c r="P339" s="201"/>
      <c r="Q339" s="201"/>
      <c r="R339" s="201"/>
      <c r="S339" s="201"/>
      <c r="T339" s="201"/>
      <c r="U339" s="201"/>
      <c r="V339" s="201"/>
      <c r="W339" s="201"/>
      <c r="X339" s="201"/>
      <c r="Y339" s="201"/>
      <c r="Z339" s="201"/>
      <c r="AA339" s="201"/>
    </row>
    <row r="340" spans="1:27" ht="15">
      <c r="A340" s="209"/>
      <c r="B340" s="209"/>
      <c r="C340" s="201"/>
      <c r="D340" s="201"/>
      <c r="E340" s="210"/>
      <c r="F340" s="201"/>
      <c r="G340" s="201"/>
      <c r="H340" s="201"/>
      <c r="I340" s="201"/>
      <c r="J340" s="201"/>
      <c r="K340" s="201"/>
      <c r="L340" s="201"/>
      <c r="M340" s="201"/>
      <c r="N340" s="201"/>
      <c r="O340" s="201"/>
      <c r="P340" s="201"/>
      <c r="Q340" s="201"/>
      <c r="R340" s="201"/>
      <c r="S340" s="201"/>
      <c r="T340" s="201"/>
      <c r="U340" s="201"/>
      <c r="V340" s="201"/>
      <c r="W340" s="201"/>
      <c r="X340" s="201"/>
      <c r="Y340" s="201"/>
      <c r="Z340" s="201"/>
      <c r="AA340" s="201"/>
    </row>
    <row r="341" spans="1:27" ht="15">
      <c r="A341" s="209"/>
      <c r="B341" s="209"/>
      <c r="C341" s="201"/>
      <c r="D341" s="201"/>
      <c r="E341" s="210"/>
      <c r="F341" s="201"/>
      <c r="G341" s="201"/>
      <c r="H341" s="201"/>
      <c r="I341" s="201"/>
      <c r="J341" s="201"/>
      <c r="K341" s="201"/>
      <c r="L341" s="201"/>
      <c r="M341" s="201"/>
      <c r="N341" s="201"/>
      <c r="O341" s="201"/>
      <c r="P341" s="201"/>
      <c r="Q341" s="201"/>
      <c r="R341" s="201"/>
      <c r="S341" s="201"/>
      <c r="T341" s="201"/>
      <c r="U341" s="201"/>
      <c r="V341" s="201"/>
      <c r="W341" s="201"/>
      <c r="X341" s="201"/>
      <c r="Y341" s="201"/>
      <c r="Z341" s="201"/>
      <c r="AA341" s="201"/>
    </row>
    <row r="342" spans="1:27" ht="15">
      <c r="A342" s="209"/>
      <c r="B342" s="209"/>
      <c r="C342" s="201"/>
      <c r="D342" s="201"/>
      <c r="E342" s="210"/>
      <c r="F342" s="201"/>
      <c r="G342" s="201"/>
      <c r="H342" s="201"/>
      <c r="I342" s="201"/>
      <c r="J342" s="201"/>
      <c r="K342" s="201"/>
      <c r="L342" s="201"/>
      <c r="M342" s="201"/>
      <c r="N342" s="201"/>
      <c r="O342" s="201"/>
      <c r="P342" s="201"/>
      <c r="Q342" s="201"/>
      <c r="R342" s="201"/>
      <c r="S342" s="201"/>
      <c r="T342" s="201"/>
      <c r="U342" s="201"/>
      <c r="V342" s="201"/>
      <c r="W342" s="201"/>
      <c r="X342" s="201"/>
      <c r="Y342" s="201"/>
      <c r="Z342" s="201"/>
      <c r="AA342" s="201"/>
    </row>
    <row r="343" spans="1:27" ht="15">
      <c r="A343" s="209"/>
      <c r="B343" s="209"/>
      <c r="C343" s="201"/>
      <c r="D343" s="201"/>
      <c r="E343" s="210"/>
      <c r="F343" s="201"/>
      <c r="G343" s="201"/>
      <c r="H343" s="201"/>
      <c r="I343" s="201"/>
      <c r="J343" s="201"/>
      <c r="K343" s="201"/>
      <c r="L343" s="201"/>
      <c r="M343" s="201"/>
      <c r="N343" s="201"/>
      <c r="O343" s="201"/>
      <c r="P343" s="201"/>
      <c r="Q343" s="201"/>
      <c r="R343" s="201"/>
      <c r="S343" s="201"/>
      <c r="T343" s="201"/>
      <c r="U343" s="201"/>
      <c r="V343" s="201"/>
      <c r="W343" s="201"/>
      <c r="X343" s="201"/>
      <c r="Y343" s="201"/>
      <c r="Z343" s="201"/>
      <c r="AA343" s="201"/>
    </row>
    <row r="344" spans="1:27" ht="15">
      <c r="A344" s="209"/>
      <c r="B344" s="209"/>
      <c r="C344" s="201"/>
      <c r="D344" s="201"/>
      <c r="E344" s="210"/>
      <c r="F344" s="201"/>
      <c r="G344" s="201"/>
      <c r="H344" s="201"/>
      <c r="I344" s="201"/>
      <c r="J344" s="201"/>
      <c r="K344" s="201"/>
      <c r="L344" s="201"/>
      <c r="M344" s="201"/>
      <c r="N344" s="201"/>
      <c r="O344" s="201"/>
      <c r="P344" s="201"/>
      <c r="Q344" s="201"/>
      <c r="R344" s="201"/>
      <c r="S344" s="201"/>
      <c r="T344" s="201"/>
      <c r="U344" s="201"/>
      <c r="V344" s="201"/>
      <c r="W344" s="201"/>
      <c r="X344" s="201"/>
      <c r="Y344" s="201"/>
      <c r="Z344" s="201"/>
      <c r="AA344" s="201"/>
    </row>
    <row r="345" spans="1:27" ht="15">
      <c r="A345" s="209"/>
      <c r="B345" s="209"/>
      <c r="C345" s="201"/>
      <c r="D345" s="201"/>
      <c r="E345" s="210"/>
      <c r="F345" s="201"/>
      <c r="G345" s="201"/>
      <c r="H345" s="201"/>
      <c r="I345" s="201"/>
      <c r="J345" s="201"/>
      <c r="K345" s="201"/>
      <c r="L345" s="201"/>
      <c r="M345" s="201"/>
      <c r="N345" s="201"/>
      <c r="O345" s="201"/>
      <c r="P345" s="201"/>
      <c r="Q345" s="201"/>
      <c r="R345" s="201"/>
      <c r="S345" s="201"/>
      <c r="T345" s="201"/>
      <c r="U345" s="201"/>
      <c r="V345" s="201"/>
      <c r="W345" s="201"/>
      <c r="X345" s="201"/>
      <c r="Y345" s="201"/>
      <c r="Z345" s="201"/>
      <c r="AA345" s="201"/>
    </row>
    <row r="346" spans="1:27" ht="15">
      <c r="A346" s="209"/>
      <c r="B346" s="209"/>
      <c r="C346" s="201"/>
      <c r="D346" s="201"/>
      <c r="E346" s="210"/>
      <c r="F346" s="201"/>
      <c r="G346" s="201"/>
      <c r="H346" s="201"/>
      <c r="I346" s="201"/>
      <c r="J346" s="201"/>
      <c r="K346" s="201"/>
      <c r="L346" s="201"/>
      <c r="M346" s="201"/>
      <c r="N346" s="201"/>
      <c r="O346" s="201"/>
      <c r="P346" s="201"/>
      <c r="Q346" s="201"/>
      <c r="R346" s="201"/>
      <c r="S346" s="201"/>
      <c r="T346" s="201"/>
      <c r="U346" s="201"/>
      <c r="V346" s="201"/>
      <c r="W346" s="201"/>
      <c r="X346" s="201"/>
      <c r="Y346" s="201"/>
      <c r="Z346" s="201"/>
      <c r="AA346" s="201"/>
    </row>
    <row r="347" spans="1:27" ht="15">
      <c r="A347" s="209"/>
      <c r="B347" s="209"/>
      <c r="C347" s="201"/>
      <c r="D347" s="201"/>
      <c r="E347" s="210"/>
      <c r="F347" s="201"/>
      <c r="G347" s="201"/>
      <c r="H347" s="201"/>
      <c r="I347" s="201"/>
      <c r="J347" s="201"/>
      <c r="K347" s="201"/>
      <c r="L347" s="201"/>
      <c r="M347" s="201"/>
      <c r="N347" s="201"/>
      <c r="O347" s="201"/>
      <c r="P347" s="201"/>
      <c r="Q347" s="201"/>
      <c r="R347" s="201"/>
      <c r="S347" s="201"/>
      <c r="T347" s="201"/>
      <c r="U347" s="201"/>
      <c r="V347" s="201"/>
      <c r="W347" s="201"/>
      <c r="X347" s="201"/>
      <c r="Y347" s="201"/>
      <c r="Z347" s="201"/>
      <c r="AA347" s="201"/>
    </row>
    <row r="348" spans="1:27" ht="15">
      <c r="A348" s="209"/>
      <c r="B348" s="209"/>
      <c r="C348" s="201"/>
      <c r="D348" s="201"/>
      <c r="E348" s="210"/>
      <c r="F348" s="201"/>
      <c r="G348" s="201"/>
      <c r="H348" s="201"/>
      <c r="I348" s="201"/>
      <c r="J348" s="201"/>
      <c r="K348" s="201"/>
      <c r="L348" s="201"/>
      <c r="M348" s="201"/>
      <c r="N348" s="201"/>
      <c r="O348" s="201"/>
      <c r="P348" s="201"/>
      <c r="Q348" s="201"/>
      <c r="R348" s="201"/>
      <c r="S348" s="201"/>
      <c r="T348" s="201"/>
      <c r="U348" s="201"/>
      <c r="V348" s="201"/>
      <c r="W348" s="201"/>
      <c r="X348" s="201"/>
      <c r="Y348" s="201"/>
      <c r="Z348" s="201"/>
      <c r="AA348" s="201"/>
    </row>
    <row r="349" spans="1:27" ht="15">
      <c r="A349" s="209"/>
      <c r="B349" s="209"/>
      <c r="C349" s="201"/>
      <c r="D349" s="201"/>
      <c r="E349" s="210"/>
      <c r="F349" s="201"/>
      <c r="G349" s="201"/>
      <c r="H349" s="201"/>
      <c r="I349" s="201"/>
      <c r="J349" s="201"/>
      <c r="K349" s="201"/>
      <c r="L349" s="201"/>
      <c r="M349" s="201"/>
      <c r="N349" s="201"/>
      <c r="O349" s="201"/>
      <c r="P349" s="201"/>
      <c r="Q349" s="201"/>
      <c r="R349" s="201"/>
      <c r="S349" s="201"/>
      <c r="T349" s="201"/>
      <c r="U349" s="201"/>
      <c r="V349" s="201"/>
      <c r="W349" s="201"/>
      <c r="X349" s="201"/>
      <c r="Y349" s="201"/>
      <c r="Z349" s="201"/>
      <c r="AA349" s="201"/>
    </row>
    <row r="350" spans="1:27" ht="15">
      <c r="A350" s="209"/>
      <c r="B350" s="209"/>
      <c r="C350" s="201"/>
      <c r="D350" s="201"/>
      <c r="E350" s="210"/>
      <c r="F350" s="201"/>
      <c r="G350" s="201"/>
      <c r="H350" s="201"/>
      <c r="I350" s="201"/>
      <c r="J350" s="201"/>
      <c r="K350" s="201"/>
      <c r="L350" s="201"/>
      <c r="M350" s="201"/>
      <c r="N350" s="201"/>
      <c r="O350" s="201"/>
      <c r="P350" s="201"/>
      <c r="Q350" s="201"/>
      <c r="R350" s="201"/>
      <c r="S350" s="201"/>
      <c r="T350" s="201"/>
      <c r="U350" s="201"/>
      <c r="V350" s="201"/>
      <c r="W350" s="201"/>
      <c r="X350" s="201"/>
      <c r="Y350" s="201"/>
      <c r="Z350" s="201"/>
      <c r="AA350" s="201"/>
    </row>
    <row r="351" spans="1:27" ht="15">
      <c r="A351" s="209"/>
      <c r="B351" s="209"/>
      <c r="C351" s="201"/>
      <c r="D351" s="201"/>
      <c r="E351" s="210"/>
      <c r="F351" s="201"/>
      <c r="G351" s="201"/>
      <c r="H351" s="201"/>
      <c r="I351" s="201"/>
      <c r="J351" s="201"/>
      <c r="K351" s="201"/>
      <c r="L351" s="201"/>
      <c r="M351" s="201"/>
      <c r="N351" s="201"/>
      <c r="O351" s="201"/>
      <c r="P351" s="201"/>
      <c r="Q351" s="201"/>
      <c r="R351" s="201"/>
      <c r="S351" s="201"/>
      <c r="T351" s="201"/>
      <c r="U351" s="201"/>
      <c r="V351" s="201"/>
      <c r="W351" s="201"/>
      <c r="X351" s="201"/>
      <c r="Y351" s="201"/>
      <c r="Z351" s="201"/>
      <c r="AA351" s="201"/>
    </row>
    <row r="352" spans="1:27" ht="15">
      <c r="A352" s="209"/>
      <c r="B352" s="209"/>
      <c r="C352" s="201"/>
      <c r="D352" s="201"/>
      <c r="E352" s="210"/>
      <c r="F352" s="201"/>
      <c r="G352" s="201"/>
      <c r="H352" s="201"/>
      <c r="I352" s="201"/>
      <c r="J352" s="201"/>
      <c r="K352" s="201"/>
      <c r="L352" s="201"/>
      <c r="M352" s="201"/>
      <c r="N352" s="201"/>
      <c r="O352" s="201"/>
      <c r="P352" s="201"/>
      <c r="Q352" s="201"/>
      <c r="R352" s="201"/>
      <c r="S352" s="201"/>
      <c r="T352" s="201"/>
      <c r="U352" s="201"/>
      <c r="V352" s="201"/>
      <c r="W352" s="201"/>
      <c r="X352" s="201"/>
      <c r="Y352" s="201"/>
      <c r="Z352" s="201"/>
      <c r="AA352" s="201"/>
    </row>
    <row r="353" spans="1:27" ht="15">
      <c r="A353" s="209"/>
      <c r="B353" s="209"/>
      <c r="C353" s="201"/>
      <c r="D353" s="201"/>
      <c r="E353" s="210"/>
      <c r="F353" s="201"/>
      <c r="G353" s="201"/>
      <c r="H353" s="201"/>
      <c r="I353" s="201"/>
      <c r="J353" s="201"/>
      <c r="K353" s="201"/>
      <c r="L353" s="201"/>
      <c r="M353" s="201"/>
      <c r="N353" s="201"/>
      <c r="O353" s="201"/>
      <c r="P353" s="201"/>
      <c r="Q353" s="201"/>
      <c r="R353" s="201"/>
      <c r="S353" s="201"/>
      <c r="T353" s="201"/>
      <c r="U353" s="201"/>
      <c r="V353" s="201"/>
      <c r="W353" s="201"/>
      <c r="X353" s="201"/>
      <c r="Y353" s="201"/>
      <c r="Z353" s="201"/>
      <c r="AA353" s="201"/>
    </row>
    <row r="354" spans="1:27" ht="15">
      <c r="A354" s="209"/>
      <c r="B354" s="209"/>
      <c r="C354" s="201"/>
      <c r="D354" s="201"/>
      <c r="E354" s="210"/>
      <c r="F354" s="201"/>
      <c r="G354" s="201"/>
      <c r="H354" s="201"/>
      <c r="I354" s="201"/>
      <c r="J354" s="201"/>
      <c r="K354" s="201"/>
      <c r="L354" s="201"/>
      <c r="M354" s="201"/>
      <c r="N354" s="201"/>
      <c r="O354" s="201"/>
      <c r="P354" s="201"/>
      <c r="Q354" s="201"/>
      <c r="R354" s="201"/>
      <c r="S354" s="201"/>
      <c r="T354" s="201"/>
      <c r="U354" s="201"/>
      <c r="V354" s="201"/>
      <c r="W354" s="201"/>
      <c r="X354" s="201"/>
      <c r="Y354" s="201"/>
      <c r="Z354" s="201"/>
      <c r="AA354" s="201"/>
    </row>
    <row r="355" spans="1:27" ht="15">
      <c r="A355" s="209"/>
      <c r="B355" s="209"/>
      <c r="C355" s="201"/>
      <c r="D355" s="201"/>
      <c r="E355" s="210"/>
      <c r="F355" s="201"/>
      <c r="G355" s="201"/>
      <c r="H355" s="201"/>
      <c r="I355" s="201"/>
      <c r="J355" s="201"/>
      <c r="K355" s="201"/>
      <c r="L355" s="201"/>
      <c r="M355" s="201"/>
      <c r="N355" s="201"/>
      <c r="O355" s="201"/>
      <c r="P355" s="201"/>
      <c r="Q355" s="201"/>
      <c r="R355" s="201"/>
      <c r="S355" s="201"/>
      <c r="T355" s="201"/>
      <c r="U355" s="201"/>
      <c r="V355" s="201"/>
      <c r="W355" s="201"/>
      <c r="X355" s="201"/>
      <c r="Y355" s="201"/>
      <c r="Z355" s="201"/>
      <c r="AA355" s="201"/>
    </row>
    <row r="356" spans="1:27" ht="15">
      <c r="A356" s="209"/>
      <c r="B356" s="209"/>
      <c r="C356" s="201"/>
      <c r="D356" s="201"/>
      <c r="E356" s="210"/>
      <c r="F356" s="201"/>
      <c r="G356" s="201"/>
      <c r="H356" s="201"/>
      <c r="I356" s="201"/>
      <c r="J356" s="201"/>
      <c r="K356" s="201"/>
      <c r="L356" s="201"/>
      <c r="M356" s="201"/>
      <c r="N356" s="201"/>
      <c r="O356" s="201"/>
      <c r="P356" s="201"/>
      <c r="Q356" s="201"/>
      <c r="R356" s="201"/>
      <c r="S356" s="201"/>
      <c r="T356" s="201"/>
      <c r="U356" s="201"/>
      <c r="V356" s="201"/>
      <c r="W356" s="201"/>
      <c r="X356" s="201"/>
      <c r="Y356" s="201"/>
      <c r="Z356" s="201"/>
      <c r="AA356" s="201"/>
    </row>
    <row r="357" spans="1:27" ht="15">
      <c r="A357" s="209"/>
      <c r="B357" s="209"/>
      <c r="C357" s="201"/>
      <c r="D357" s="201"/>
      <c r="E357" s="210"/>
      <c r="F357" s="201"/>
      <c r="G357" s="201"/>
      <c r="H357" s="201"/>
      <c r="I357" s="201"/>
      <c r="J357" s="201"/>
      <c r="K357" s="201"/>
      <c r="L357" s="201"/>
      <c r="M357" s="201"/>
      <c r="N357" s="201"/>
      <c r="O357" s="201"/>
      <c r="P357" s="201"/>
      <c r="Q357" s="201"/>
      <c r="R357" s="201"/>
      <c r="S357" s="201"/>
      <c r="T357" s="201"/>
      <c r="U357" s="201"/>
      <c r="V357" s="201"/>
      <c r="W357" s="201"/>
      <c r="X357" s="201"/>
      <c r="Y357" s="201"/>
      <c r="Z357" s="201"/>
      <c r="AA357" s="201"/>
    </row>
    <row r="358" spans="1:27" ht="15">
      <c r="A358" s="209"/>
      <c r="B358" s="209"/>
      <c r="C358" s="201"/>
      <c r="D358" s="201"/>
      <c r="E358" s="210"/>
      <c r="F358" s="201"/>
      <c r="G358" s="201"/>
      <c r="H358" s="201"/>
      <c r="I358" s="201"/>
      <c r="J358" s="201"/>
      <c r="K358" s="201"/>
      <c r="L358" s="201"/>
      <c r="M358" s="201"/>
      <c r="N358" s="201"/>
      <c r="O358" s="201"/>
      <c r="P358" s="201"/>
      <c r="Q358" s="201"/>
      <c r="R358" s="201"/>
      <c r="S358" s="201"/>
      <c r="T358" s="201"/>
      <c r="U358" s="201"/>
      <c r="V358" s="201"/>
      <c r="W358" s="201"/>
      <c r="X358" s="201"/>
      <c r="Y358" s="201"/>
      <c r="Z358" s="201"/>
      <c r="AA358" s="201"/>
    </row>
    <row r="359" spans="1:27" ht="15">
      <c r="A359" s="209"/>
      <c r="B359" s="209"/>
      <c r="C359" s="201"/>
      <c r="D359" s="201"/>
      <c r="E359" s="210"/>
      <c r="F359" s="201"/>
      <c r="G359" s="201"/>
      <c r="H359" s="201"/>
      <c r="I359" s="201"/>
      <c r="J359" s="201"/>
      <c r="K359" s="201"/>
      <c r="L359" s="201"/>
      <c r="M359" s="201"/>
      <c r="N359" s="201"/>
      <c r="O359" s="201"/>
      <c r="P359" s="201"/>
      <c r="Q359" s="201"/>
      <c r="R359" s="201"/>
      <c r="S359" s="201"/>
      <c r="T359" s="201"/>
      <c r="U359" s="201"/>
      <c r="V359" s="201"/>
      <c r="W359" s="201"/>
      <c r="X359" s="201"/>
      <c r="Y359" s="201"/>
      <c r="Z359" s="201"/>
      <c r="AA359" s="201"/>
    </row>
    <row r="360" spans="1:27" ht="15">
      <c r="A360" s="209"/>
      <c r="B360" s="209"/>
      <c r="C360" s="201"/>
      <c r="D360" s="201"/>
      <c r="E360" s="210"/>
      <c r="F360" s="201"/>
      <c r="G360" s="201"/>
      <c r="H360" s="201"/>
      <c r="I360" s="201"/>
      <c r="J360" s="201"/>
      <c r="K360" s="201"/>
      <c r="L360" s="201"/>
      <c r="M360" s="201"/>
      <c r="N360" s="201"/>
      <c r="O360" s="201"/>
      <c r="P360" s="201"/>
      <c r="Q360" s="201"/>
      <c r="R360" s="201"/>
      <c r="S360" s="201"/>
      <c r="T360" s="201"/>
      <c r="U360" s="201"/>
      <c r="V360" s="201"/>
      <c r="W360" s="201"/>
      <c r="X360" s="201"/>
      <c r="Y360" s="201"/>
      <c r="Z360" s="201"/>
      <c r="AA360" s="201"/>
    </row>
    <row r="361" spans="1:27" ht="15">
      <c r="A361" s="209"/>
      <c r="B361" s="209"/>
      <c r="C361" s="201"/>
      <c r="D361" s="201"/>
      <c r="E361" s="210"/>
      <c r="F361" s="201"/>
      <c r="G361" s="201"/>
      <c r="H361" s="201"/>
      <c r="I361" s="201"/>
      <c r="J361" s="201"/>
      <c r="K361" s="201"/>
      <c r="L361" s="201"/>
      <c r="M361" s="201"/>
      <c r="N361" s="201"/>
      <c r="O361" s="201"/>
      <c r="P361" s="201"/>
      <c r="Q361" s="201"/>
      <c r="R361" s="201"/>
      <c r="S361" s="201"/>
      <c r="T361" s="201"/>
      <c r="U361" s="201"/>
      <c r="V361" s="201"/>
      <c r="W361" s="201"/>
      <c r="X361" s="201"/>
      <c r="Y361" s="201"/>
      <c r="Z361" s="201"/>
      <c r="AA361" s="201"/>
    </row>
    <row r="362" spans="1:27" ht="15">
      <c r="A362" s="209"/>
      <c r="B362" s="209"/>
      <c r="C362" s="201"/>
      <c r="D362" s="201"/>
      <c r="E362" s="210"/>
      <c r="F362" s="201"/>
      <c r="G362" s="201"/>
      <c r="H362" s="201"/>
      <c r="I362" s="201"/>
      <c r="J362" s="201"/>
      <c r="K362" s="201"/>
      <c r="L362" s="201"/>
      <c r="M362" s="201"/>
      <c r="N362" s="201"/>
      <c r="O362" s="201"/>
      <c r="P362" s="201"/>
      <c r="Q362" s="201"/>
      <c r="R362" s="201"/>
      <c r="S362" s="201"/>
      <c r="T362" s="201"/>
      <c r="U362" s="201"/>
      <c r="V362" s="201"/>
      <c r="W362" s="201"/>
      <c r="X362" s="201"/>
      <c r="Y362" s="201"/>
      <c r="Z362" s="201"/>
      <c r="AA362" s="201"/>
    </row>
    <row r="363" spans="1:27" ht="15">
      <c r="A363" s="209"/>
      <c r="B363" s="209"/>
      <c r="C363" s="201"/>
      <c r="D363" s="201"/>
      <c r="E363" s="210"/>
      <c r="F363" s="201"/>
      <c r="G363" s="201"/>
      <c r="H363" s="201"/>
      <c r="I363" s="201"/>
      <c r="J363" s="201"/>
      <c r="K363" s="201"/>
      <c r="L363" s="201"/>
      <c r="M363" s="201"/>
      <c r="N363" s="201"/>
      <c r="O363" s="201"/>
      <c r="P363" s="201"/>
      <c r="Q363" s="201"/>
      <c r="R363" s="201"/>
      <c r="S363" s="201"/>
      <c r="T363" s="201"/>
      <c r="U363" s="201"/>
      <c r="V363" s="201"/>
      <c r="W363" s="201"/>
      <c r="X363" s="201"/>
      <c r="Y363" s="201"/>
      <c r="Z363" s="201"/>
      <c r="AA363" s="201"/>
    </row>
    <row r="364" spans="1:27" ht="15">
      <c r="A364" s="209"/>
      <c r="B364" s="209"/>
      <c r="C364" s="201"/>
      <c r="D364" s="201"/>
      <c r="E364" s="210"/>
      <c r="F364" s="201"/>
      <c r="G364" s="201"/>
      <c r="H364" s="201"/>
      <c r="I364" s="201"/>
      <c r="J364" s="201"/>
      <c r="K364" s="201"/>
      <c r="L364" s="201"/>
      <c r="M364" s="201"/>
      <c r="N364" s="201"/>
      <c r="O364" s="201"/>
      <c r="P364" s="201"/>
      <c r="Q364" s="201"/>
      <c r="R364" s="201"/>
      <c r="S364" s="201"/>
      <c r="T364" s="201"/>
      <c r="U364" s="201"/>
      <c r="V364" s="201"/>
      <c r="W364" s="201"/>
      <c r="X364" s="201"/>
      <c r="Y364" s="201"/>
      <c r="Z364" s="201"/>
      <c r="AA364" s="201"/>
    </row>
    <row r="365" spans="1:27" ht="15">
      <c r="A365" s="209"/>
      <c r="B365" s="209"/>
      <c r="C365" s="201"/>
      <c r="D365" s="201"/>
      <c r="E365" s="210"/>
      <c r="F365" s="201"/>
      <c r="G365" s="201"/>
      <c r="H365" s="201"/>
      <c r="I365" s="201"/>
      <c r="J365" s="201"/>
      <c r="K365" s="201"/>
      <c r="L365" s="201"/>
      <c r="M365" s="201"/>
      <c r="N365" s="201"/>
      <c r="O365" s="201"/>
      <c r="P365" s="201"/>
      <c r="Q365" s="201"/>
      <c r="R365" s="201"/>
      <c r="S365" s="201"/>
      <c r="T365" s="201"/>
      <c r="U365" s="201"/>
      <c r="V365" s="201"/>
      <c r="W365" s="201"/>
      <c r="X365" s="201"/>
      <c r="Y365" s="201"/>
      <c r="Z365" s="201"/>
      <c r="AA365" s="201"/>
    </row>
    <row r="366" spans="1:27" ht="15">
      <c r="A366" s="209"/>
      <c r="B366" s="209"/>
      <c r="C366" s="201"/>
      <c r="D366" s="201"/>
      <c r="E366" s="210"/>
      <c r="F366" s="201"/>
      <c r="G366" s="201"/>
      <c r="H366" s="201"/>
      <c r="I366" s="201"/>
      <c r="J366" s="201"/>
      <c r="K366" s="201"/>
      <c r="L366" s="201"/>
      <c r="M366" s="201"/>
      <c r="N366" s="201"/>
      <c r="O366" s="201"/>
      <c r="P366" s="201"/>
      <c r="Q366" s="201"/>
      <c r="R366" s="201"/>
      <c r="S366" s="201"/>
      <c r="T366" s="201"/>
      <c r="U366" s="201"/>
      <c r="V366" s="201"/>
      <c r="W366" s="201"/>
      <c r="X366" s="201"/>
      <c r="Y366" s="201"/>
      <c r="Z366" s="201"/>
      <c r="AA366" s="201"/>
    </row>
    <row r="367" spans="1:27" ht="15">
      <c r="A367" s="209"/>
      <c r="B367" s="209"/>
      <c r="C367" s="201"/>
      <c r="D367" s="201"/>
      <c r="E367" s="210"/>
      <c r="F367" s="201"/>
      <c r="G367" s="201"/>
      <c r="H367" s="201"/>
      <c r="I367" s="201"/>
      <c r="J367" s="201"/>
      <c r="K367" s="201"/>
      <c r="L367" s="201"/>
      <c r="M367" s="201"/>
      <c r="N367" s="201"/>
      <c r="O367" s="201"/>
      <c r="P367" s="201"/>
      <c r="Q367" s="201"/>
      <c r="R367" s="201"/>
      <c r="S367" s="201"/>
      <c r="T367" s="201"/>
      <c r="U367" s="201"/>
      <c r="V367" s="201"/>
      <c r="W367" s="201"/>
      <c r="X367" s="201"/>
      <c r="Y367" s="201"/>
      <c r="Z367" s="201"/>
      <c r="AA367" s="201"/>
    </row>
    <row r="368" spans="1:27" ht="15">
      <c r="A368" s="209"/>
      <c r="B368" s="209"/>
      <c r="C368" s="201"/>
      <c r="D368" s="201"/>
      <c r="E368" s="210"/>
      <c r="F368" s="201"/>
      <c r="G368" s="201"/>
      <c r="H368" s="201"/>
      <c r="I368" s="201"/>
      <c r="J368" s="201"/>
      <c r="K368" s="201"/>
      <c r="L368" s="201"/>
      <c r="M368" s="201"/>
      <c r="N368" s="201"/>
      <c r="O368" s="201"/>
      <c r="P368" s="201"/>
      <c r="Q368" s="201"/>
      <c r="R368" s="201"/>
      <c r="S368" s="201"/>
      <c r="T368" s="201"/>
      <c r="U368" s="201"/>
      <c r="V368" s="201"/>
      <c r="W368" s="201"/>
      <c r="X368" s="201"/>
      <c r="Y368" s="201"/>
      <c r="Z368" s="201"/>
      <c r="AA368" s="201"/>
    </row>
    <row r="369" spans="1:27" ht="15">
      <c r="A369" s="209"/>
      <c r="B369" s="209"/>
      <c r="C369" s="201"/>
      <c r="D369" s="201"/>
      <c r="E369" s="210"/>
      <c r="F369" s="201"/>
      <c r="G369" s="201"/>
      <c r="H369" s="201"/>
      <c r="I369" s="201"/>
      <c r="J369" s="201"/>
      <c r="K369" s="201"/>
      <c r="L369" s="201"/>
      <c r="M369" s="201"/>
      <c r="N369" s="201"/>
      <c r="O369" s="201"/>
      <c r="P369" s="201"/>
      <c r="Q369" s="201"/>
      <c r="R369" s="201"/>
      <c r="S369" s="201"/>
      <c r="T369" s="201"/>
      <c r="U369" s="201"/>
      <c r="V369" s="201"/>
      <c r="W369" s="201"/>
      <c r="X369" s="201"/>
      <c r="Y369" s="201"/>
      <c r="Z369" s="201"/>
      <c r="AA369" s="201"/>
    </row>
    <row r="370" spans="1:27" ht="15">
      <c r="A370" s="209"/>
      <c r="B370" s="209"/>
      <c r="C370" s="201"/>
      <c r="D370" s="201"/>
      <c r="E370" s="210"/>
      <c r="F370" s="201"/>
      <c r="G370" s="201"/>
      <c r="H370" s="201"/>
      <c r="I370" s="201"/>
      <c r="J370" s="201"/>
      <c r="K370" s="201"/>
      <c r="L370" s="201"/>
      <c r="M370" s="201"/>
      <c r="N370" s="201"/>
      <c r="O370" s="201"/>
      <c r="P370" s="201"/>
      <c r="Q370" s="201"/>
      <c r="R370" s="201"/>
      <c r="S370" s="201"/>
      <c r="T370" s="201"/>
      <c r="U370" s="201"/>
      <c r="V370" s="201"/>
      <c r="W370" s="201"/>
      <c r="X370" s="201"/>
      <c r="Y370" s="201"/>
      <c r="Z370" s="201"/>
      <c r="AA370" s="201"/>
    </row>
    <row r="371" spans="1:27" ht="15">
      <c r="A371" s="209"/>
      <c r="B371" s="209"/>
      <c r="C371" s="201"/>
      <c r="D371" s="201"/>
      <c r="E371" s="210"/>
      <c r="F371" s="201"/>
      <c r="G371" s="201"/>
      <c r="H371" s="201"/>
      <c r="I371" s="201"/>
      <c r="J371" s="201"/>
      <c r="K371" s="201"/>
      <c r="L371" s="201"/>
      <c r="M371" s="201"/>
      <c r="N371" s="201"/>
      <c r="O371" s="201"/>
      <c r="P371" s="201"/>
      <c r="Q371" s="201"/>
      <c r="R371" s="201"/>
      <c r="S371" s="201"/>
      <c r="T371" s="201"/>
      <c r="U371" s="201"/>
      <c r="V371" s="201"/>
      <c r="W371" s="201"/>
      <c r="X371" s="201"/>
      <c r="Y371" s="201"/>
      <c r="Z371" s="201"/>
      <c r="AA371" s="201"/>
    </row>
    <row r="372" spans="1:27" ht="15">
      <c r="A372" s="209"/>
      <c r="B372" s="209"/>
      <c r="C372" s="201"/>
      <c r="D372" s="201"/>
      <c r="E372" s="210"/>
      <c r="F372" s="201"/>
      <c r="G372" s="201"/>
      <c r="H372" s="201"/>
      <c r="I372" s="201"/>
      <c r="J372" s="201"/>
      <c r="K372" s="201"/>
      <c r="L372" s="201"/>
      <c r="M372" s="201"/>
      <c r="N372" s="201"/>
      <c r="O372" s="201"/>
      <c r="P372" s="201"/>
      <c r="Q372" s="201"/>
      <c r="R372" s="201"/>
      <c r="S372" s="201"/>
      <c r="T372" s="201"/>
      <c r="U372" s="201"/>
      <c r="V372" s="201"/>
      <c r="W372" s="201"/>
      <c r="X372" s="201"/>
      <c r="Y372" s="201"/>
      <c r="Z372" s="201"/>
      <c r="AA372" s="201"/>
    </row>
    <row r="373" spans="1:27" ht="15">
      <c r="A373" s="209"/>
      <c r="B373" s="209"/>
      <c r="C373" s="201"/>
      <c r="D373" s="201"/>
      <c r="E373" s="210"/>
      <c r="F373" s="201"/>
      <c r="G373" s="201"/>
      <c r="H373" s="201"/>
      <c r="I373" s="201"/>
      <c r="J373" s="201"/>
      <c r="K373" s="201"/>
      <c r="L373" s="201"/>
      <c r="M373" s="201"/>
      <c r="N373" s="201"/>
      <c r="O373" s="201"/>
      <c r="P373" s="201"/>
      <c r="Q373" s="201"/>
      <c r="R373" s="201"/>
      <c r="S373" s="201"/>
      <c r="T373" s="201"/>
      <c r="U373" s="201"/>
      <c r="V373" s="201"/>
      <c r="W373" s="201"/>
      <c r="X373" s="201"/>
      <c r="Y373" s="201"/>
      <c r="Z373" s="201"/>
      <c r="AA373" s="201"/>
    </row>
    <row r="374" spans="1:27" ht="15">
      <c r="A374" s="209"/>
      <c r="B374" s="209"/>
      <c r="C374" s="201"/>
      <c r="D374" s="201"/>
      <c r="E374" s="210"/>
      <c r="F374" s="201"/>
      <c r="G374" s="201"/>
      <c r="H374" s="201"/>
      <c r="I374" s="201"/>
      <c r="J374" s="201"/>
      <c r="K374" s="201"/>
      <c r="L374" s="201"/>
      <c r="M374" s="201"/>
      <c r="N374" s="201"/>
      <c r="O374" s="201"/>
      <c r="P374" s="201"/>
      <c r="Q374" s="201"/>
      <c r="R374" s="201"/>
      <c r="S374" s="201"/>
      <c r="T374" s="201"/>
      <c r="U374" s="201"/>
      <c r="V374" s="201"/>
      <c r="W374" s="201"/>
      <c r="X374" s="201"/>
      <c r="Y374" s="201"/>
      <c r="Z374" s="201"/>
      <c r="AA374" s="201"/>
    </row>
    <row r="375" spans="1:27" ht="15">
      <c r="A375" s="209"/>
      <c r="B375" s="209"/>
      <c r="C375" s="201"/>
      <c r="D375" s="201"/>
      <c r="E375" s="210"/>
      <c r="F375" s="201"/>
      <c r="G375" s="201"/>
      <c r="H375" s="201"/>
      <c r="I375" s="201"/>
      <c r="J375" s="201"/>
      <c r="K375" s="201"/>
      <c r="L375" s="201"/>
      <c r="M375" s="201"/>
      <c r="N375" s="201"/>
      <c r="O375" s="201"/>
      <c r="P375" s="201"/>
      <c r="Q375" s="201"/>
      <c r="R375" s="201"/>
      <c r="S375" s="201"/>
      <c r="T375" s="201"/>
      <c r="U375" s="201"/>
      <c r="V375" s="201"/>
      <c r="W375" s="201"/>
      <c r="X375" s="201"/>
      <c r="Y375" s="201"/>
      <c r="Z375" s="201"/>
      <c r="AA375" s="201"/>
    </row>
    <row r="376" spans="1:27" ht="15">
      <c r="A376" s="209"/>
      <c r="B376" s="209"/>
      <c r="C376" s="201"/>
      <c r="D376" s="201"/>
      <c r="E376" s="210"/>
      <c r="F376" s="201"/>
      <c r="G376" s="201"/>
      <c r="H376" s="201"/>
      <c r="I376" s="201"/>
      <c r="J376" s="201"/>
      <c r="K376" s="201"/>
      <c r="L376" s="201"/>
      <c r="M376" s="201"/>
      <c r="N376" s="201"/>
      <c r="O376" s="201"/>
      <c r="P376" s="201"/>
      <c r="Q376" s="201"/>
      <c r="R376" s="201"/>
      <c r="S376" s="201"/>
      <c r="T376" s="201"/>
      <c r="U376" s="201"/>
      <c r="V376" s="201"/>
      <c r="W376" s="201"/>
      <c r="X376" s="201"/>
      <c r="Y376" s="201"/>
      <c r="Z376" s="201"/>
      <c r="AA376" s="201"/>
    </row>
    <row r="377" spans="1:27" ht="15">
      <c r="A377" s="209"/>
      <c r="B377" s="209"/>
      <c r="C377" s="201"/>
      <c r="D377" s="201"/>
      <c r="E377" s="210"/>
      <c r="F377" s="201"/>
      <c r="G377" s="201"/>
      <c r="H377" s="201"/>
      <c r="I377" s="201"/>
      <c r="J377" s="201"/>
      <c r="K377" s="201"/>
      <c r="L377" s="201"/>
      <c r="M377" s="201"/>
      <c r="N377" s="201"/>
      <c r="O377" s="201"/>
      <c r="P377" s="201"/>
      <c r="Q377" s="201"/>
      <c r="R377" s="201"/>
      <c r="S377" s="201"/>
      <c r="T377" s="201"/>
      <c r="U377" s="201"/>
      <c r="V377" s="201"/>
      <c r="W377" s="201"/>
      <c r="X377" s="201"/>
      <c r="Y377" s="201"/>
      <c r="Z377" s="201"/>
      <c r="AA377" s="201"/>
    </row>
    <row r="378" spans="1:27" ht="15">
      <c r="A378" s="209"/>
      <c r="B378" s="209"/>
      <c r="C378" s="201"/>
      <c r="D378" s="201"/>
      <c r="E378" s="210"/>
      <c r="F378" s="201"/>
      <c r="G378" s="201"/>
      <c r="H378" s="201"/>
      <c r="I378" s="201"/>
      <c r="J378" s="201"/>
      <c r="K378" s="201"/>
      <c r="L378" s="201"/>
      <c r="M378" s="201"/>
      <c r="N378" s="201"/>
      <c r="O378" s="201"/>
      <c r="P378" s="201"/>
      <c r="Q378" s="201"/>
      <c r="R378" s="201"/>
      <c r="S378" s="201"/>
      <c r="T378" s="201"/>
      <c r="U378" s="201"/>
      <c r="V378" s="201"/>
      <c r="W378" s="201"/>
      <c r="X378" s="201"/>
      <c r="Y378" s="201"/>
      <c r="Z378" s="201"/>
      <c r="AA378" s="201"/>
    </row>
    <row r="379" spans="1:27" ht="15">
      <c r="A379" s="209"/>
      <c r="B379" s="209"/>
      <c r="C379" s="201"/>
      <c r="D379" s="201"/>
      <c r="E379" s="210"/>
      <c r="F379" s="201"/>
      <c r="G379" s="201"/>
      <c r="H379" s="201"/>
      <c r="I379" s="201"/>
      <c r="J379" s="201"/>
      <c r="K379" s="201"/>
      <c r="L379" s="201"/>
      <c r="M379" s="201"/>
      <c r="N379" s="201"/>
      <c r="O379" s="201"/>
      <c r="P379" s="201"/>
      <c r="Q379" s="201"/>
      <c r="R379" s="201"/>
      <c r="S379" s="201"/>
      <c r="T379" s="201"/>
      <c r="U379" s="201"/>
      <c r="V379" s="201"/>
      <c r="W379" s="201"/>
      <c r="X379" s="201"/>
      <c r="Y379" s="201"/>
      <c r="Z379" s="201"/>
      <c r="AA379" s="201"/>
    </row>
    <row r="380" spans="1:27" ht="15">
      <c r="A380" s="209"/>
      <c r="B380" s="209"/>
      <c r="C380" s="201"/>
      <c r="D380" s="201"/>
      <c r="E380" s="210"/>
      <c r="F380" s="201"/>
      <c r="G380" s="201"/>
      <c r="H380" s="201"/>
      <c r="I380" s="201"/>
      <c r="J380" s="201"/>
      <c r="K380" s="201"/>
      <c r="L380" s="201"/>
      <c r="M380" s="201"/>
      <c r="N380" s="201"/>
      <c r="O380" s="201"/>
      <c r="P380" s="201"/>
      <c r="Q380" s="201"/>
      <c r="R380" s="201"/>
      <c r="S380" s="201"/>
      <c r="T380" s="201"/>
      <c r="U380" s="201"/>
      <c r="V380" s="201"/>
      <c r="W380" s="201"/>
      <c r="X380" s="201"/>
      <c r="Y380" s="201"/>
      <c r="Z380" s="201"/>
      <c r="AA380" s="201"/>
    </row>
    <row r="381" spans="1:27" ht="15">
      <c r="A381" s="209"/>
      <c r="B381" s="209"/>
      <c r="C381" s="201"/>
      <c r="D381" s="201"/>
      <c r="E381" s="210"/>
      <c r="F381" s="201"/>
      <c r="G381" s="201"/>
      <c r="H381" s="201"/>
      <c r="I381" s="201"/>
      <c r="J381" s="201"/>
      <c r="K381" s="201"/>
      <c r="L381" s="201"/>
      <c r="M381" s="201"/>
      <c r="N381" s="201"/>
      <c r="O381" s="201"/>
      <c r="P381" s="201"/>
      <c r="Q381" s="201"/>
      <c r="R381" s="201"/>
      <c r="S381" s="201"/>
      <c r="T381" s="201"/>
      <c r="U381" s="201"/>
      <c r="V381" s="201"/>
      <c r="W381" s="201"/>
      <c r="X381" s="201"/>
      <c r="Y381" s="201"/>
      <c r="Z381" s="201"/>
      <c r="AA381" s="201"/>
    </row>
    <row r="382" spans="1:27" ht="15">
      <c r="A382" s="209"/>
      <c r="B382" s="209"/>
      <c r="C382" s="201"/>
      <c r="D382" s="201"/>
      <c r="E382" s="210"/>
      <c r="F382" s="201"/>
      <c r="G382" s="201"/>
      <c r="H382" s="201"/>
      <c r="I382" s="201"/>
      <c r="J382" s="201"/>
      <c r="K382" s="201"/>
      <c r="L382" s="201"/>
      <c r="M382" s="201"/>
      <c r="N382" s="201"/>
      <c r="O382" s="201"/>
      <c r="P382" s="201"/>
      <c r="Q382" s="201"/>
      <c r="R382" s="201"/>
      <c r="S382" s="201"/>
      <c r="T382" s="201"/>
      <c r="U382" s="201"/>
      <c r="V382" s="201"/>
      <c r="W382" s="201"/>
      <c r="X382" s="201"/>
      <c r="Y382" s="201"/>
      <c r="Z382" s="201"/>
      <c r="AA382" s="201"/>
    </row>
    <row r="383" spans="1:27" ht="15">
      <c r="A383" s="209"/>
      <c r="B383" s="209"/>
      <c r="C383" s="201"/>
      <c r="D383" s="201"/>
      <c r="E383" s="210"/>
      <c r="F383" s="201"/>
      <c r="G383" s="201"/>
      <c r="H383" s="201"/>
      <c r="I383" s="201"/>
      <c r="J383" s="201"/>
      <c r="K383" s="201"/>
      <c r="L383" s="201"/>
      <c r="M383" s="201"/>
      <c r="N383" s="201"/>
      <c r="O383" s="201"/>
      <c r="P383" s="201"/>
      <c r="Q383" s="201"/>
      <c r="R383" s="201"/>
      <c r="S383" s="201"/>
      <c r="T383" s="201"/>
      <c r="U383" s="201"/>
      <c r="V383" s="201"/>
      <c r="W383" s="201"/>
      <c r="X383" s="201"/>
      <c r="Y383" s="201"/>
      <c r="Z383" s="201"/>
      <c r="AA383" s="201"/>
    </row>
    <row r="384" spans="1:27" ht="15">
      <c r="A384" s="209"/>
      <c r="B384" s="209"/>
      <c r="C384" s="201"/>
      <c r="D384" s="201"/>
      <c r="E384" s="210"/>
      <c r="F384" s="201"/>
      <c r="G384" s="201"/>
      <c r="H384" s="201"/>
      <c r="I384" s="201"/>
      <c r="J384" s="201"/>
      <c r="K384" s="201"/>
      <c r="L384" s="201"/>
      <c r="M384" s="201"/>
      <c r="N384" s="201"/>
      <c r="O384" s="201"/>
      <c r="P384" s="201"/>
      <c r="Q384" s="201"/>
      <c r="R384" s="201"/>
      <c r="S384" s="201"/>
      <c r="T384" s="201"/>
      <c r="U384" s="201"/>
      <c r="V384" s="201"/>
      <c r="W384" s="201"/>
      <c r="X384" s="201"/>
      <c r="Y384" s="201"/>
      <c r="Z384" s="201"/>
      <c r="AA384" s="201"/>
    </row>
    <row r="385" spans="1:27" ht="15">
      <c r="A385" s="209"/>
      <c r="B385" s="209"/>
      <c r="C385" s="201"/>
      <c r="D385" s="201"/>
      <c r="E385" s="210"/>
      <c r="F385" s="201"/>
      <c r="G385" s="201"/>
      <c r="H385" s="201"/>
      <c r="I385" s="201"/>
      <c r="J385" s="201"/>
      <c r="K385" s="201"/>
      <c r="L385" s="201"/>
      <c r="M385" s="201"/>
      <c r="N385" s="201"/>
      <c r="O385" s="201"/>
      <c r="P385" s="201"/>
      <c r="Q385" s="201"/>
      <c r="R385" s="201"/>
      <c r="S385" s="201"/>
      <c r="T385" s="201"/>
      <c r="U385" s="201"/>
      <c r="V385" s="201"/>
      <c r="W385" s="201"/>
      <c r="X385" s="201"/>
      <c r="Y385" s="201"/>
      <c r="Z385" s="201"/>
      <c r="AA385" s="201"/>
    </row>
    <row r="386" spans="1:27" ht="15">
      <c r="A386" s="209"/>
      <c r="B386" s="209"/>
      <c r="C386" s="201"/>
      <c r="D386" s="201"/>
      <c r="E386" s="210"/>
      <c r="F386" s="201"/>
      <c r="G386" s="201"/>
      <c r="H386" s="201"/>
      <c r="I386" s="201"/>
      <c r="J386" s="201"/>
      <c r="K386" s="201"/>
      <c r="L386" s="201"/>
      <c r="M386" s="201"/>
      <c r="N386" s="201"/>
      <c r="O386" s="201"/>
      <c r="P386" s="201"/>
      <c r="Q386" s="201"/>
      <c r="R386" s="201"/>
      <c r="S386" s="201"/>
      <c r="T386" s="201"/>
      <c r="U386" s="201"/>
      <c r="V386" s="201"/>
      <c r="W386" s="201"/>
      <c r="X386" s="201"/>
      <c r="Y386" s="201"/>
      <c r="Z386" s="201"/>
      <c r="AA386" s="201"/>
    </row>
    <row r="387" spans="1:27" ht="15">
      <c r="A387" s="209"/>
      <c r="B387" s="209"/>
      <c r="C387" s="201"/>
      <c r="D387" s="201"/>
      <c r="E387" s="210"/>
      <c r="F387" s="201"/>
      <c r="G387" s="201"/>
      <c r="H387" s="201"/>
      <c r="I387" s="201"/>
      <c r="J387" s="201"/>
      <c r="K387" s="201"/>
      <c r="L387" s="201"/>
      <c r="M387" s="201"/>
      <c r="N387" s="201"/>
      <c r="O387" s="201"/>
      <c r="P387" s="201"/>
      <c r="Q387" s="201"/>
      <c r="R387" s="201"/>
      <c r="S387" s="201"/>
      <c r="T387" s="201"/>
      <c r="U387" s="201"/>
      <c r="V387" s="201"/>
      <c r="W387" s="201"/>
      <c r="X387" s="201"/>
      <c r="Y387" s="201"/>
      <c r="Z387" s="201"/>
      <c r="AA387" s="201"/>
    </row>
    <row r="388" spans="1:27" ht="15">
      <c r="A388" s="209"/>
      <c r="B388" s="209"/>
      <c r="C388" s="201"/>
      <c r="D388" s="201"/>
      <c r="E388" s="210"/>
      <c r="F388" s="201"/>
      <c r="G388" s="201"/>
      <c r="H388" s="201"/>
      <c r="I388" s="201"/>
      <c r="J388" s="201"/>
      <c r="K388" s="201"/>
      <c r="L388" s="201"/>
      <c r="M388" s="201"/>
      <c r="N388" s="201"/>
      <c r="O388" s="201"/>
      <c r="P388" s="201"/>
      <c r="Q388" s="201"/>
      <c r="R388" s="201"/>
      <c r="S388" s="201"/>
      <c r="T388" s="201"/>
      <c r="U388" s="201"/>
      <c r="V388" s="201"/>
      <c r="W388" s="201"/>
      <c r="X388" s="201"/>
      <c r="Y388" s="201"/>
      <c r="Z388" s="201"/>
      <c r="AA388" s="201"/>
    </row>
    <row r="389" spans="1:27" ht="15">
      <c r="A389" s="209"/>
      <c r="B389" s="209"/>
      <c r="C389" s="201"/>
      <c r="D389" s="201"/>
      <c r="E389" s="210"/>
      <c r="F389" s="201"/>
      <c r="G389" s="201"/>
      <c r="H389" s="201"/>
      <c r="I389" s="201"/>
      <c r="J389" s="201"/>
      <c r="K389" s="201"/>
      <c r="L389" s="201"/>
      <c r="M389" s="201"/>
      <c r="N389" s="201"/>
      <c r="O389" s="201"/>
      <c r="P389" s="201"/>
      <c r="Q389" s="201"/>
      <c r="R389" s="201"/>
      <c r="S389" s="201"/>
      <c r="T389" s="201"/>
      <c r="U389" s="201"/>
      <c r="V389" s="201"/>
      <c r="W389" s="201"/>
      <c r="X389" s="201"/>
      <c r="Y389" s="201"/>
      <c r="Z389" s="201"/>
      <c r="AA389" s="201"/>
    </row>
    <row r="390" spans="1:27" ht="15">
      <c r="A390" s="209"/>
      <c r="B390" s="209"/>
      <c r="C390" s="201"/>
      <c r="D390" s="201"/>
      <c r="E390" s="210"/>
      <c r="F390" s="201"/>
      <c r="G390" s="201"/>
      <c r="H390" s="201"/>
      <c r="I390" s="201"/>
      <c r="J390" s="201"/>
      <c r="K390" s="201"/>
      <c r="L390" s="201"/>
      <c r="M390" s="201"/>
      <c r="N390" s="201"/>
      <c r="O390" s="201"/>
      <c r="P390" s="201"/>
      <c r="Q390" s="201"/>
      <c r="R390" s="201"/>
      <c r="S390" s="201"/>
      <c r="T390" s="201"/>
      <c r="U390" s="201"/>
      <c r="V390" s="201"/>
      <c r="W390" s="201"/>
      <c r="X390" s="201"/>
      <c r="Y390" s="201"/>
      <c r="Z390" s="201"/>
      <c r="AA390" s="201"/>
    </row>
    <row r="391" spans="1:27" ht="15">
      <c r="A391" s="209"/>
      <c r="B391" s="209"/>
      <c r="C391" s="201"/>
      <c r="D391" s="201"/>
      <c r="E391" s="210"/>
      <c r="F391" s="201"/>
      <c r="G391" s="201"/>
      <c r="H391" s="201"/>
      <c r="I391" s="201"/>
      <c r="J391" s="201"/>
      <c r="K391" s="201"/>
      <c r="L391" s="201"/>
      <c r="M391" s="201"/>
      <c r="N391" s="201"/>
      <c r="O391" s="201"/>
      <c r="P391" s="201"/>
      <c r="Q391" s="201"/>
      <c r="R391" s="201"/>
      <c r="S391" s="201"/>
      <c r="T391" s="201"/>
      <c r="U391" s="201"/>
      <c r="V391" s="201"/>
      <c r="W391" s="201"/>
      <c r="X391" s="201"/>
      <c r="Y391" s="201"/>
      <c r="Z391" s="201"/>
      <c r="AA391" s="201"/>
    </row>
    <row r="392" spans="1:27" ht="15">
      <c r="A392" s="209"/>
      <c r="B392" s="209"/>
      <c r="C392" s="201"/>
      <c r="D392" s="201"/>
      <c r="E392" s="210"/>
      <c r="F392" s="201"/>
      <c r="G392" s="201"/>
      <c r="H392" s="201"/>
      <c r="I392" s="201"/>
      <c r="J392" s="201"/>
      <c r="K392" s="201"/>
      <c r="L392" s="201"/>
      <c r="M392" s="201"/>
      <c r="N392" s="201"/>
      <c r="O392" s="201"/>
      <c r="P392" s="201"/>
      <c r="Q392" s="201"/>
      <c r="R392" s="201"/>
      <c r="S392" s="201"/>
      <c r="T392" s="201"/>
      <c r="U392" s="201"/>
      <c r="V392" s="201"/>
      <c r="W392" s="201"/>
      <c r="X392" s="201"/>
      <c r="Y392" s="201"/>
      <c r="Z392" s="201"/>
      <c r="AA392" s="201"/>
    </row>
    <row r="393" spans="1:27" ht="15">
      <c r="A393" s="209"/>
      <c r="B393" s="209"/>
      <c r="C393" s="201"/>
      <c r="D393" s="201"/>
      <c r="E393" s="210"/>
      <c r="F393" s="201"/>
      <c r="G393" s="201"/>
      <c r="H393" s="201"/>
      <c r="I393" s="201"/>
      <c r="J393" s="201"/>
      <c r="K393" s="201"/>
      <c r="L393" s="201"/>
      <c r="M393" s="201"/>
      <c r="N393" s="201"/>
      <c r="O393" s="201"/>
      <c r="P393" s="201"/>
      <c r="Q393" s="201"/>
      <c r="R393" s="201"/>
      <c r="S393" s="201"/>
      <c r="T393" s="201"/>
      <c r="U393" s="201"/>
      <c r="V393" s="201"/>
      <c r="W393" s="201"/>
      <c r="X393" s="201"/>
      <c r="Y393" s="201"/>
      <c r="Z393" s="201"/>
      <c r="AA393" s="201"/>
    </row>
    <row r="394" spans="1:27" ht="15">
      <c r="A394" s="209"/>
      <c r="B394" s="209"/>
      <c r="C394" s="201"/>
      <c r="D394" s="201"/>
      <c r="E394" s="210"/>
      <c r="F394" s="201"/>
      <c r="G394" s="201"/>
      <c r="H394" s="201"/>
      <c r="I394" s="201"/>
      <c r="J394" s="201"/>
      <c r="K394" s="201"/>
      <c r="L394" s="201"/>
      <c r="M394" s="201"/>
      <c r="N394" s="201"/>
      <c r="O394" s="201"/>
      <c r="P394" s="201"/>
      <c r="Q394" s="201"/>
      <c r="R394" s="201"/>
      <c r="S394" s="201"/>
      <c r="T394" s="201"/>
      <c r="U394" s="201"/>
      <c r="V394" s="201"/>
      <c r="W394" s="201"/>
      <c r="X394" s="201"/>
      <c r="Y394" s="201"/>
      <c r="Z394" s="201"/>
      <c r="AA394" s="201"/>
    </row>
    <row r="395" spans="1:27" ht="15">
      <c r="A395" s="209"/>
      <c r="B395" s="209"/>
      <c r="C395" s="201"/>
      <c r="D395" s="201"/>
      <c r="E395" s="210"/>
      <c r="F395" s="201"/>
      <c r="G395" s="201"/>
      <c r="H395" s="201"/>
      <c r="I395" s="201"/>
      <c r="J395" s="201"/>
      <c r="K395" s="201"/>
      <c r="L395" s="201"/>
      <c r="M395" s="201"/>
      <c r="N395" s="201"/>
      <c r="O395" s="201"/>
      <c r="P395" s="201"/>
      <c r="Q395" s="201"/>
      <c r="R395" s="201"/>
      <c r="S395" s="201"/>
      <c r="T395" s="201"/>
      <c r="U395" s="201"/>
      <c r="V395" s="201"/>
      <c r="W395" s="201"/>
      <c r="X395" s="201"/>
      <c r="Y395" s="201"/>
      <c r="Z395" s="201"/>
      <c r="AA395" s="201"/>
    </row>
    <row r="396" spans="1:27" ht="15">
      <c r="A396" s="209"/>
      <c r="B396" s="209"/>
      <c r="C396" s="201"/>
      <c r="D396" s="201"/>
      <c r="E396" s="210"/>
      <c r="F396" s="201"/>
      <c r="G396" s="201"/>
      <c r="H396" s="201"/>
      <c r="I396" s="201"/>
      <c r="J396" s="201"/>
      <c r="K396" s="201"/>
      <c r="L396" s="201"/>
      <c r="M396" s="201"/>
      <c r="N396" s="201"/>
      <c r="O396" s="201"/>
      <c r="P396" s="201"/>
      <c r="Q396" s="201"/>
      <c r="R396" s="201"/>
      <c r="S396" s="201"/>
      <c r="T396" s="201"/>
      <c r="U396" s="201"/>
      <c r="V396" s="201"/>
      <c r="W396" s="201"/>
      <c r="X396" s="201"/>
      <c r="Y396" s="201"/>
      <c r="Z396" s="201"/>
      <c r="AA396" s="201"/>
    </row>
    <row r="397" spans="1:27" ht="15">
      <c r="A397" s="209"/>
      <c r="B397" s="209"/>
      <c r="C397" s="201"/>
      <c r="D397" s="201"/>
      <c r="E397" s="210"/>
      <c r="F397" s="201"/>
      <c r="G397" s="201"/>
      <c r="H397" s="201"/>
      <c r="I397" s="201"/>
      <c r="J397" s="201"/>
      <c r="K397" s="201"/>
      <c r="L397" s="201"/>
      <c r="M397" s="201"/>
      <c r="N397" s="201"/>
      <c r="O397" s="201"/>
      <c r="P397" s="201"/>
      <c r="Q397" s="201"/>
      <c r="R397" s="201"/>
      <c r="S397" s="201"/>
      <c r="T397" s="201"/>
      <c r="U397" s="201"/>
      <c r="V397" s="201"/>
      <c r="W397" s="201"/>
      <c r="X397" s="201"/>
      <c r="Y397" s="201"/>
      <c r="Z397" s="201"/>
      <c r="AA397" s="201"/>
    </row>
    <row r="398" spans="1:27" ht="15">
      <c r="A398" s="209"/>
      <c r="B398" s="209"/>
      <c r="C398" s="201"/>
      <c r="D398" s="201"/>
      <c r="E398" s="210"/>
      <c r="F398" s="201"/>
      <c r="G398" s="201"/>
      <c r="H398" s="201"/>
      <c r="I398" s="201"/>
      <c r="J398" s="201"/>
      <c r="K398" s="201"/>
      <c r="L398" s="201"/>
      <c r="M398" s="201"/>
      <c r="N398" s="201"/>
      <c r="O398" s="201"/>
      <c r="P398" s="201"/>
      <c r="Q398" s="201"/>
      <c r="R398" s="201"/>
      <c r="S398" s="201"/>
      <c r="T398" s="201"/>
      <c r="U398" s="201"/>
      <c r="V398" s="201"/>
      <c r="W398" s="201"/>
      <c r="X398" s="201"/>
      <c r="Y398" s="201"/>
      <c r="Z398" s="201"/>
      <c r="AA398" s="201"/>
    </row>
    <row r="399" spans="1:27" ht="15">
      <c r="A399" s="209"/>
      <c r="B399" s="209"/>
      <c r="C399" s="201"/>
      <c r="D399" s="201"/>
      <c r="E399" s="210"/>
      <c r="F399" s="201"/>
      <c r="G399" s="201"/>
      <c r="H399" s="201"/>
      <c r="I399" s="201"/>
      <c r="J399" s="201"/>
      <c r="K399" s="201"/>
      <c r="L399" s="201"/>
      <c r="M399" s="201"/>
      <c r="N399" s="201"/>
      <c r="O399" s="201"/>
      <c r="P399" s="201"/>
      <c r="Q399" s="201"/>
      <c r="R399" s="201"/>
      <c r="S399" s="201"/>
      <c r="T399" s="201"/>
      <c r="U399" s="201"/>
      <c r="V399" s="201"/>
      <c r="W399" s="201"/>
      <c r="X399" s="201"/>
      <c r="Y399" s="201"/>
      <c r="Z399" s="201"/>
      <c r="AA399" s="201"/>
    </row>
    <row r="400" spans="1:27" ht="15">
      <c r="A400" s="209"/>
      <c r="B400" s="209"/>
      <c r="C400" s="201"/>
      <c r="D400" s="201"/>
      <c r="E400" s="210"/>
      <c r="F400" s="201"/>
      <c r="G400" s="201"/>
      <c r="H400" s="201"/>
      <c r="I400" s="201"/>
      <c r="J400" s="201"/>
      <c r="K400" s="201"/>
      <c r="L400" s="201"/>
      <c r="M400" s="201"/>
      <c r="N400" s="201"/>
      <c r="O400" s="201"/>
      <c r="P400" s="201"/>
      <c r="Q400" s="201"/>
      <c r="R400" s="201"/>
      <c r="S400" s="201"/>
      <c r="T400" s="201"/>
      <c r="U400" s="201"/>
      <c r="V400" s="201"/>
      <c r="W400" s="201"/>
      <c r="X400" s="201"/>
      <c r="Y400" s="201"/>
      <c r="Z400" s="201"/>
      <c r="AA400" s="201"/>
    </row>
    <row r="401" spans="1:27" ht="15">
      <c r="A401" s="209"/>
      <c r="B401" s="209"/>
      <c r="C401" s="201"/>
      <c r="D401" s="201"/>
      <c r="E401" s="210"/>
      <c r="F401" s="201"/>
      <c r="G401" s="201"/>
      <c r="H401" s="201"/>
      <c r="I401" s="201"/>
      <c r="J401" s="201"/>
      <c r="K401" s="201"/>
      <c r="L401" s="201"/>
      <c r="M401" s="201"/>
      <c r="N401" s="201"/>
      <c r="O401" s="201"/>
      <c r="P401" s="201"/>
      <c r="Q401" s="201"/>
      <c r="R401" s="201"/>
      <c r="S401" s="201"/>
      <c r="T401" s="201"/>
      <c r="U401" s="201"/>
      <c r="V401" s="201"/>
      <c r="W401" s="201"/>
      <c r="X401" s="201"/>
      <c r="Y401" s="201"/>
      <c r="Z401" s="201"/>
      <c r="AA401" s="201"/>
    </row>
    <row r="402" spans="1:27" ht="15">
      <c r="A402" s="209"/>
      <c r="B402" s="209"/>
      <c r="C402" s="201"/>
      <c r="D402" s="201"/>
      <c r="E402" s="210"/>
      <c r="F402" s="201"/>
      <c r="G402" s="201"/>
      <c r="H402" s="201"/>
      <c r="I402" s="201"/>
      <c r="J402" s="201"/>
      <c r="K402" s="201"/>
      <c r="L402" s="201"/>
      <c r="M402" s="201"/>
      <c r="N402" s="201"/>
      <c r="O402" s="201"/>
      <c r="P402" s="201"/>
      <c r="Q402" s="201"/>
      <c r="R402" s="201"/>
      <c r="S402" s="201"/>
      <c r="T402" s="201"/>
      <c r="U402" s="201"/>
      <c r="V402" s="201"/>
      <c r="W402" s="201"/>
      <c r="X402" s="201"/>
      <c r="Y402" s="201"/>
      <c r="Z402" s="201"/>
      <c r="AA402" s="201"/>
    </row>
    <row r="403" spans="1:27" ht="15">
      <c r="A403" s="209"/>
      <c r="B403" s="209"/>
      <c r="C403" s="201"/>
      <c r="D403" s="201"/>
      <c r="E403" s="210"/>
      <c r="F403" s="201"/>
      <c r="G403" s="201"/>
      <c r="H403" s="201"/>
      <c r="I403" s="201"/>
      <c r="J403" s="201"/>
      <c r="K403" s="201"/>
      <c r="L403" s="201"/>
      <c r="M403" s="201"/>
      <c r="N403" s="201"/>
      <c r="O403" s="201"/>
      <c r="P403" s="201"/>
      <c r="Q403" s="201"/>
      <c r="R403" s="201"/>
      <c r="S403" s="201"/>
      <c r="T403" s="201"/>
      <c r="U403" s="201"/>
      <c r="V403" s="201"/>
      <c r="W403" s="201"/>
      <c r="X403" s="201"/>
      <c r="Y403" s="201"/>
      <c r="Z403" s="201"/>
      <c r="AA403" s="201"/>
    </row>
    <row r="404" spans="1:27" ht="15">
      <c r="A404" s="209"/>
      <c r="B404" s="209"/>
      <c r="C404" s="201"/>
      <c r="D404" s="201"/>
      <c r="E404" s="210"/>
      <c r="F404" s="201"/>
      <c r="G404" s="201"/>
      <c r="H404" s="201"/>
      <c r="I404" s="201"/>
      <c r="J404" s="201"/>
      <c r="K404" s="201"/>
      <c r="L404" s="201"/>
      <c r="M404" s="201"/>
      <c r="N404" s="201"/>
      <c r="O404" s="201"/>
      <c r="P404" s="201"/>
      <c r="Q404" s="201"/>
      <c r="R404" s="201"/>
      <c r="S404" s="201"/>
      <c r="T404" s="201"/>
      <c r="U404" s="201"/>
      <c r="V404" s="201"/>
      <c r="W404" s="201"/>
      <c r="X404" s="201"/>
      <c r="Y404" s="201"/>
      <c r="Z404" s="201"/>
      <c r="AA404" s="201"/>
    </row>
    <row r="405" spans="1:27" ht="15">
      <c r="A405" s="209"/>
      <c r="B405" s="209"/>
      <c r="C405" s="201"/>
      <c r="D405" s="201"/>
      <c r="E405" s="210"/>
      <c r="F405" s="201"/>
      <c r="G405" s="201"/>
      <c r="H405" s="201"/>
      <c r="I405" s="201"/>
      <c r="J405" s="201"/>
      <c r="K405" s="201"/>
      <c r="L405" s="201"/>
      <c r="M405" s="201"/>
      <c r="N405" s="201"/>
      <c r="O405" s="201"/>
      <c r="P405" s="201"/>
      <c r="Q405" s="201"/>
      <c r="R405" s="201"/>
      <c r="S405" s="201"/>
      <c r="T405" s="201"/>
      <c r="U405" s="201"/>
      <c r="V405" s="201"/>
      <c r="W405" s="201"/>
      <c r="X405" s="201"/>
      <c r="Y405" s="201"/>
      <c r="Z405" s="201"/>
      <c r="AA405" s="201"/>
    </row>
    <row r="406" spans="1:27" ht="15">
      <c r="A406" s="209"/>
      <c r="B406" s="209"/>
      <c r="C406" s="201"/>
      <c r="D406" s="201"/>
      <c r="E406" s="210"/>
      <c r="F406" s="201"/>
      <c r="G406" s="201"/>
      <c r="H406" s="201"/>
      <c r="I406" s="201"/>
      <c r="J406" s="201"/>
      <c r="K406" s="201"/>
      <c r="L406" s="201"/>
      <c r="M406" s="201"/>
      <c r="N406" s="201"/>
      <c r="O406" s="201"/>
      <c r="P406" s="201"/>
      <c r="Q406" s="201"/>
      <c r="R406" s="201"/>
      <c r="S406" s="201"/>
      <c r="T406" s="201"/>
      <c r="U406" s="201"/>
      <c r="V406" s="201"/>
      <c r="W406" s="201"/>
      <c r="X406" s="201"/>
      <c r="Y406" s="201"/>
      <c r="Z406" s="201"/>
      <c r="AA406" s="201"/>
    </row>
    <row r="407" spans="1:27" ht="15">
      <c r="A407" s="209"/>
      <c r="B407" s="209"/>
      <c r="C407" s="201"/>
      <c r="D407" s="201"/>
      <c r="E407" s="210"/>
      <c r="F407" s="201"/>
      <c r="G407" s="201"/>
      <c r="H407" s="201"/>
      <c r="I407" s="201"/>
      <c r="J407" s="201"/>
      <c r="K407" s="201"/>
      <c r="L407" s="201"/>
      <c r="M407" s="201"/>
      <c r="N407" s="201"/>
      <c r="O407" s="201"/>
      <c r="P407" s="201"/>
      <c r="Q407" s="201"/>
      <c r="R407" s="201"/>
      <c r="S407" s="201"/>
      <c r="T407" s="201"/>
      <c r="U407" s="201"/>
      <c r="V407" s="201"/>
      <c r="W407" s="201"/>
      <c r="X407" s="201"/>
      <c r="Y407" s="201"/>
      <c r="Z407" s="201"/>
      <c r="AA407" s="201"/>
    </row>
    <row r="408" spans="1:27" ht="15">
      <c r="A408" s="209"/>
      <c r="B408" s="209"/>
      <c r="C408" s="201"/>
      <c r="D408" s="201"/>
      <c r="E408" s="210"/>
      <c r="F408" s="201"/>
      <c r="G408" s="201"/>
      <c r="H408" s="201"/>
      <c r="I408" s="201"/>
      <c r="J408" s="201"/>
      <c r="K408" s="201"/>
      <c r="L408" s="201"/>
      <c r="M408" s="201"/>
      <c r="N408" s="201"/>
      <c r="O408" s="201"/>
      <c r="P408" s="201"/>
      <c r="Q408" s="201"/>
      <c r="R408" s="201"/>
      <c r="S408" s="201"/>
      <c r="T408" s="201"/>
      <c r="U408" s="201"/>
      <c r="V408" s="201"/>
      <c r="W408" s="201"/>
      <c r="X408" s="201"/>
      <c r="Y408" s="201"/>
      <c r="Z408" s="201"/>
      <c r="AA408" s="201"/>
    </row>
    <row r="409" spans="1:27" ht="15">
      <c r="A409" s="209"/>
      <c r="B409" s="209"/>
      <c r="C409" s="201"/>
      <c r="D409" s="201"/>
      <c r="E409" s="210"/>
      <c r="F409" s="201"/>
      <c r="G409" s="201"/>
      <c r="H409" s="201"/>
      <c r="I409" s="201"/>
      <c r="J409" s="201"/>
      <c r="K409" s="201"/>
      <c r="L409" s="201"/>
      <c r="M409" s="201"/>
      <c r="N409" s="201"/>
      <c r="O409" s="201"/>
      <c r="P409" s="201"/>
      <c r="Q409" s="201"/>
      <c r="R409" s="201"/>
      <c r="S409" s="201"/>
      <c r="T409" s="201"/>
      <c r="U409" s="201"/>
      <c r="V409" s="201"/>
      <c r="W409" s="201"/>
      <c r="X409" s="201"/>
      <c r="Y409" s="201"/>
      <c r="Z409" s="201"/>
      <c r="AA409" s="201"/>
    </row>
    <row r="410" spans="1:27" ht="15">
      <c r="A410" s="209"/>
      <c r="B410" s="209"/>
      <c r="C410" s="201"/>
      <c r="D410" s="201"/>
      <c r="E410" s="210"/>
      <c r="F410" s="201"/>
      <c r="G410" s="201"/>
      <c r="H410" s="201"/>
      <c r="I410" s="201"/>
      <c r="J410" s="201"/>
      <c r="K410" s="201"/>
      <c r="L410" s="201"/>
      <c r="M410" s="201"/>
      <c r="N410" s="201"/>
      <c r="O410" s="201"/>
      <c r="P410" s="201"/>
      <c r="Q410" s="201"/>
      <c r="R410" s="201"/>
      <c r="S410" s="201"/>
      <c r="T410" s="201"/>
      <c r="U410" s="201"/>
      <c r="V410" s="201"/>
      <c r="W410" s="201"/>
      <c r="X410" s="201"/>
      <c r="Y410" s="201"/>
      <c r="Z410" s="201"/>
      <c r="AA410" s="201"/>
    </row>
    <row r="411" spans="1:27" ht="15">
      <c r="A411" s="209"/>
      <c r="B411" s="209"/>
      <c r="C411" s="201"/>
      <c r="D411" s="201"/>
      <c r="E411" s="210"/>
      <c r="F411" s="201"/>
      <c r="G411" s="201"/>
      <c r="H411" s="201"/>
      <c r="I411" s="201"/>
      <c r="J411" s="201"/>
      <c r="K411" s="201"/>
      <c r="L411" s="201"/>
      <c r="M411" s="201"/>
      <c r="N411" s="201"/>
      <c r="O411" s="201"/>
      <c r="P411" s="201"/>
      <c r="Q411" s="201"/>
      <c r="R411" s="201"/>
      <c r="S411" s="201"/>
      <c r="T411" s="201"/>
      <c r="U411" s="201"/>
      <c r="V411" s="201"/>
      <c r="W411" s="201"/>
      <c r="X411" s="201"/>
      <c r="Y411" s="201"/>
      <c r="Z411" s="201"/>
      <c r="AA411" s="201"/>
    </row>
    <row r="412" spans="1:27" ht="15">
      <c r="A412" s="209"/>
      <c r="B412" s="209"/>
      <c r="C412" s="201"/>
      <c r="D412" s="201"/>
      <c r="E412" s="210"/>
      <c r="F412" s="201"/>
      <c r="G412" s="201"/>
      <c r="H412" s="201"/>
      <c r="I412" s="201"/>
      <c r="J412" s="201"/>
      <c r="K412" s="201"/>
      <c r="L412" s="201"/>
      <c r="M412" s="201"/>
      <c r="N412" s="201"/>
      <c r="O412" s="201"/>
      <c r="P412" s="201"/>
      <c r="Q412" s="201"/>
      <c r="R412" s="201"/>
      <c r="S412" s="201"/>
      <c r="T412" s="201"/>
      <c r="U412" s="201"/>
      <c r="V412" s="201"/>
      <c r="W412" s="201"/>
      <c r="X412" s="201"/>
      <c r="Y412" s="201"/>
      <c r="Z412" s="201"/>
      <c r="AA412" s="201"/>
    </row>
    <row r="413" spans="1:27" ht="15">
      <c r="A413" s="209"/>
      <c r="B413" s="209"/>
      <c r="C413" s="201"/>
      <c r="D413" s="201"/>
      <c r="E413" s="210"/>
      <c r="F413" s="201"/>
      <c r="G413" s="201"/>
      <c r="H413" s="201"/>
      <c r="I413" s="201"/>
      <c r="J413" s="201"/>
      <c r="K413" s="201"/>
      <c r="L413" s="201"/>
      <c r="M413" s="201"/>
      <c r="N413" s="201"/>
      <c r="O413" s="201"/>
      <c r="P413" s="201"/>
      <c r="Q413" s="201"/>
      <c r="R413" s="201"/>
      <c r="S413" s="201"/>
      <c r="T413" s="201"/>
      <c r="U413" s="201"/>
      <c r="V413" s="201"/>
      <c r="W413" s="201"/>
      <c r="X413" s="201"/>
      <c r="Y413" s="201"/>
      <c r="Z413" s="201"/>
      <c r="AA413" s="201"/>
    </row>
    <row r="414" spans="1:27" ht="15">
      <c r="A414" s="209"/>
      <c r="B414" s="209"/>
      <c r="C414" s="201"/>
      <c r="D414" s="201"/>
      <c r="E414" s="210"/>
      <c r="F414" s="201"/>
      <c r="G414" s="201"/>
      <c r="H414" s="201"/>
      <c r="I414" s="201"/>
      <c r="J414" s="201"/>
      <c r="K414" s="201"/>
      <c r="L414" s="201"/>
      <c r="M414" s="201"/>
      <c r="N414" s="201"/>
      <c r="O414" s="201"/>
      <c r="P414" s="201"/>
      <c r="Q414" s="201"/>
      <c r="R414" s="201"/>
      <c r="S414" s="201"/>
      <c r="T414" s="201"/>
      <c r="U414" s="201"/>
      <c r="V414" s="201"/>
      <c r="W414" s="201"/>
      <c r="X414" s="201"/>
      <c r="Y414" s="201"/>
      <c r="Z414" s="201"/>
      <c r="AA414" s="201"/>
    </row>
    <row r="415" spans="1:27" ht="15">
      <c r="A415" s="209"/>
      <c r="B415" s="209"/>
      <c r="C415" s="201"/>
      <c r="D415" s="201"/>
      <c r="E415" s="210"/>
      <c r="F415" s="201"/>
      <c r="G415" s="201"/>
      <c r="H415" s="201"/>
      <c r="I415" s="201"/>
      <c r="J415" s="201"/>
      <c r="K415" s="201"/>
      <c r="L415" s="201"/>
      <c r="M415" s="201"/>
      <c r="N415" s="201"/>
      <c r="O415" s="201"/>
      <c r="P415" s="201"/>
      <c r="Q415" s="201"/>
      <c r="R415" s="201"/>
      <c r="S415" s="201"/>
      <c r="T415" s="201"/>
      <c r="U415" s="201"/>
      <c r="V415" s="201"/>
      <c r="W415" s="201"/>
      <c r="X415" s="201"/>
      <c r="Y415" s="201"/>
      <c r="Z415" s="201"/>
      <c r="AA415" s="201"/>
    </row>
    <row r="416" spans="1:27" ht="15">
      <c r="A416" s="209"/>
      <c r="B416" s="209"/>
      <c r="C416" s="201"/>
      <c r="D416" s="201"/>
      <c r="E416" s="210"/>
      <c r="F416" s="201"/>
      <c r="G416" s="201"/>
      <c r="H416" s="201"/>
      <c r="I416" s="201"/>
      <c r="J416" s="201"/>
      <c r="K416" s="201"/>
      <c r="L416" s="201"/>
      <c r="M416" s="201"/>
      <c r="N416" s="201"/>
      <c r="O416" s="201"/>
      <c r="P416" s="201"/>
      <c r="Q416" s="201"/>
      <c r="R416" s="201"/>
      <c r="S416" s="201"/>
      <c r="T416" s="201"/>
      <c r="U416" s="201"/>
      <c r="V416" s="201"/>
      <c r="W416" s="201"/>
      <c r="X416" s="201"/>
      <c r="Y416" s="201"/>
      <c r="Z416" s="201"/>
      <c r="AA416" s="201"/>
    </row>
    <row r="417" spans="1:27" ht="15">
      <c r="A417" s="209"/>
      <c r="B417" s="209"/>
      <c r="C417" s="201"/>
      <c r="D417" s="201"/>
      <c r="E417" s="210"/>
      <c r="F417" s="201"/>
      <c r="G417" s="201"/>
      <c r="H417" s="201"/>
      <c r="I417" s="201"/>
      <c r="J417" s="201"/>
      <c r="K417" s="201"/>
      <c r="L417" s="201"/>
      <c r="M417" s="201"/>
      <c r="N417" s="201"/>
      <c r="O417" s="201"/>
      <c r="P417" s="201"/>
      <c r="Q417" s="201"/>
      <c r="R417" s="201"/>
      <c r="S417" s="201"/>
      <c r="T417" s="201"/>
      <c r="U417" s="201"/>
      <c r="V417" s="201"/>
      <c r="W417" s="201"/>
      <c r="X417" s="201"/>
      <c r="Y417" s="201"/>
      <c r="Z417" s="201"/>
      <c r="AA417" s="201"/>
    </row>
    <row r="418" spans="1:27" ht="15">
      <c r="A418" s="209"/>
      <c r="B418" s="209"/>
      <c r="C418" s="201"/>
      <c r="D418" s="201"/>
      <c r="E418" s="210"/>
      <c r="F418" s="201"/>
      <c r="G418" s="201"/>
      <c r="H418" s="201"/>
      <c r="I418" s="201"/>
      <c r="J418" s="201"/>
      <c r="K418" s="201"/>
      <c r="L418" s="201"/>
      <c r="M418" s="201"/>
      <c r="N418" s="201"/>
      <c r="O418" s="201"/>
      <c r="P418" s="201"/>
      <c r="Q418" s="201"/>
      <c r="R418" s="201"/>
      <c r="S418" s="201"/>
      <c r="T418" s="201"/>
      <c r="U418" s="201"/>
      <c r="V418" s="201"/>
      <c r="W418" s="201"/>
      <c r="X418" s="201"/>
      <c r="Y418" s="201"/>
      <c r="Z418" s="201"/>
      <c r="AA418" s="201"/>
    </row>
    <row r="419" spans="1:27" ht="15">
      <c r="A419" s="209"/>
      <c r="B419" s="209"/>
      <c r="C419" s="201"/>
      <c r="D419" s="201"/>
      <c r="E419" s="210"/>
      <c r="F419" s="201"/>
      <c r="G419" s="201"/>
      <c r="H419" s="201"/>
      <c r="I419" s="201"/>
      <c r="J419" s="201"/>
      <c r="K419" s="201"/>
      <c r="L419" s="201"/>
      <c r="M419" s="201"/>
      <c r="N419" s="201"/>
      <c r="O419" s="201"/>
      <c r="P419" s="201"/>
      <c r="Q419" s="201"/>
      <c r="R419" s="201"/>
      <c r="S419" s="201"/>
      <c r="T419" s="201"/>
      <c r="U419" s="201"/>
      <c r="V419" s="201"/>
      <c r="W419" s="201"/>
      <c r="X419" s="201"/>
      <c r="Y419" s="201"/>
      <c r="Z419" s="201"/>
      <c r="AA419" s="201"/>
    </row>
    <row r="420" spans="1:27" ht="15">
      <c r="A420" s="209"/>
      <c r="B420" s="209"/>
      <c r="C420" s="201"/>
      <c r="D420" s="201"/>
      <c r="E420" s="210"/>
      <c r="F420" s="201"/>
      <c r="G420" s="201"/>
      <c r="H420" s="201"/>
      <c r="I420" s="201"/>
      <c r="J420" s="201"/>
      <c r="K420" s="201"/>
      <c r="L420" s="201"/>
      <c r="M420" s="201"/>
      <c r="N420" s="201"/>
      <c r="O420" s="201"/>
      <c r="P420" s="201"/>
      <c r="Q420" s="201"/>
      <c r="R420" s="201"/>
      <c r="S420" s="201"/>
      <c r="T420" s="201"/>
      <c r="U420" s="201"/>
      <c r="V420" s="201"/>
      <c r="W420" s="201"/>
      <c r="X420" s="201"/>
      <c r="Y420" s="201"/>
      <c r="Z420" s="201"/>
      <c r="AA420" s="201"/>
    </row>
    <row r="421" spans="1:27" ht="15">
      <c r="A421" s="209"/>
      <c r="B421" s="209"/>
      <c r="C421" s="201"/>
      <c r="D421" s="201"/>
      <c r="E421" s="210"/>
      <c r="F421" s="201"/>
      <c r="G421" s="201"/>
      <c r="H421" s="201"/>
      <c r="I421" s="201"/>
      <c r="J421" s="201"/>
      <c r="K421" s="201"/>
      <c r="L421" s="201"/>
      <c r="M421" s="201"/>
      <c r="N421" s="201"/>
      <c r="O421" s="201"/>
      <c r="P421" s="201"/>
      <c r="Q421" s="201"/>
      <c r="R421" s="201"/>
      <c r="S421" s="201"/>
      <c r="T421" s="201"/>
      <c r="U421" s="201"/>
      <c r="V421" s="201"/>
      <c r="W421" s="201"/>
      <c r="X421" s="201"/>
      <c r="Y421" s="201"/>
      <c r="Z421" s="201"/>
      <c r="AA421" s="201"/>
    </row>
    <row r="422" spans="1:27" ht="15">
      <c r="A422" s="209"/>
      <c r="B422" s="209"/>
      <c r="C422" s="201"/>
      <c r="D422" s="201"/>
      <c r="E422" s="210"/>
      <c r="F422" s="201"/>
      <c r="G422" s="201"/>
      <c r="H422" s="201"/>
      <c r="I422" s="201"/>
      <c r="J422" s="201"/>
      <c r="K422" s="201"/>
      <c r="L422" s="201"/>
      <c r="M422" s="201"/>
      <c r="N422" s="201"/>
      <c r="O422" s="201"/>
      <c r="P422" s="201"/>
      <c r="Q422" s="201"/>
      <c r="R422" s="201"/>
      <c r="S422" s="201"/>
      <c r="T422" s="201"/>
      <c r="U422" s="201"/>
      <c r="V422" s="201"/>
      <c r="W422" s="201"/>
      <c r="X422" s="201"/>
      <c r="Y422" s="201"/>
      <c r="Z422" s="201"/>
      <c r="AA422" s="201"/>
    </row>
    <row r="423" spans="1:27" ht="15">
      <c r="A423" s="209"/>
      <c r="B423" s="209"/>
      <c r="C423" s="201"/>
      <c r="D423" s="201"/>
      <c r="E423" s="210"/>
      <c r="F423" s="201"/>
      <c r="G423" s="201"/>
      <c r="H423" s="201"/>
      <c r="I423" s="201"/>
      <c r="J423" s="201"/>
      <c r="K423" s="201"/>
      <c r="L423" s="201"/>
      <c r="M423" s="201"/>
      <c r="N423" s="201"/>
      <c r="O423" s="201"/>
      <c r="P423" s="201"/>
      <c r="Q423" s="201"/>
      <c r="R423" s="201"/>
      <c r="S423" s="201"/>
      <c r="T423" s="201"/>
      <c r="U423" s="201"/>
      <c r="V423" s="201"/>
      <c r="W423" s="201"/>
      <c r="X423" s="201"/>
      <c r="Y423" s="201"/>
      <c r="Z423" s="201"/>
      <c r="AA423" s="201"/>
    </row>
    <row r="424" spans="1:27" ht="15">
      <c r="A424" s="209"/>
      <c r="B424" s="209"/>
      <c r="C424" s="201"/>
      <c r="D424" s="201"/>
      <c r="E424" s="210"/>
      <c r="F424" s="201"/>
      <c r="G424" s="201"/>
      <c r="H424" s="201"/>
      <c r="I424" s="201"/>
      <c r="J424" s="201"/>
      <c r="K424" s="201"/>
      <c r="L424" s="201"/>
      <c r="M424" s="201"/>
      <c r="N424" s="201"/>
      <c r="O424" s="201"/>
      <c r="P424" s="201"/>
      <c r="Q424" s="201"/>
      <c r="R424" s="201"/>
      <c r="S424" s="201"/>
      <c r="T424" s="201"/>
      <c r="U424" s="201"/>
      <c r="V424" s="201"/>
      <c r="W424" s="201"/>
      <c r="X424" s="201"/>
      <c r="Y424" s="201"/>
      <c r="Z424" s="201"/>
      <c r="AA424" s="201"/>
    </row>
    <row r="425" spans="1:27" ht="15">
      <c r="A425" s="209"/>
      <c r="B425" s="209"/>
      <c r="C425" s="201"/>
      <c r="D425" s="201"/>
      <c r="E425" s="210"/>
      <c r="F425" s="201"/>
      <c r="G425" s="201"/>
      <c r="H425" s="201"/>
      <c r="I425" s="201"/>
      <c r="J425" s="201"/>
      <c r="K425" s="201"/>
      <c r="L425" s="201"/>
      <c r="M425" s="201"/>
      <c r="N425" s="201"/>
      <c r="O425" s="201"/>
      <c r="P425" s="201"/>
      <c r="Q425" s="201"/>
      <c r="R425" s="201"/>
      <c r="S425" s="201"/>
      <c r="T425" s="201"/>
      <c r="U425" s="201"/>
      <c r="V425" s="201"/>
      <c r="W425" s="201"/>
      <c r="X425" s="201"/>
      <c r="Y425" s="201"/>
      <c r="Z425" s="201"/>
      <c r="AA425" s="201"/>
    </row>
    <row r="426" spans="1:27" ht="15">
      <c r="A426" s="209"/>
      <c r="B426" s="209"/>
      <c r="C426" s="201"/>
      <c r="D426" s="201"/>
      <c r="E426" s="210"/>
      <c r="F426" s="201"/>
      <c r="G426" s="201"/>
      <c r="H426" s="201"/>
      <c r="I426" s="201"/>
      <c r="J426" s="201"/>
      <c r="K426" s="201"/>
      <c r="L426" s="201"/>
      <c r="M426" s="201"/>
      <c r="N426" s="201"/>
      <c r="O426" s="201"/>
      <c r="P426" s="201"/>
      <c r="Q426" s="201"/>
      <c r="R426" s="201"/>
      <c r="S426" s="201"/>
      <c r="T426" s="201"/>
      <c r="U426" s="201"/>
      <c r="V426" s="201"/>
      <c r="W426" s="201"/>
      <c r="X426" s="201"/>
      <c r="Y426" s="201"/>
      <c r="Z426" s="201"/>
      <c r="AA426" s="201"/>
    </row>
    <row r="427" spans="1:27" ht="15">
      <c r="A427" s="209"/>
      <c r="B427" s="209"/>
      <c r="C427" s="201"/>
      <c r="D427" s="201"/>
      <c r="E427" s="210"/>
      <c r="F427" s="201"/>
      <c r="G427" s="201"/>
      <c r="H427" s="201"/>
      <c r="I427" s="201"/>
      <c r="J427" s="201"/>
      <c r="K427" s="201"/>
      <c r="L427" s="201"/>
      <c r="M427" s="201"/>
      <c r="N427" s="201"/>
      <c r="O427" s="201"/>
      <c r="P427" s="201"/>
      <c r="Q427" s="201"/>
      <c r="R427" s="201"/>
      <c r="S427" s="201"/>
      <c r="T427" s="201"/>
      <c r="U427" s="201"/>
      <c r="V427" s="201"/>
      <c r="W427" s="201"/>
      <c r="X427" s="201"/>
      <c r="Y427" s="201"/>
      <c r="Z427" s="201"/>
      <c r="AA427" s="201"/>
    </row>
    <row r="428" spans="1:27" ht="15">
      <c r="A428" s="209"/>
      <c r="B428" s="209"/>
      <c r="C428" s="201"/>
      <c r="D428" s="201"/>
      <c r="E428" s="210"/>
      <c r="F428" s="201"/>
      <c r="G428" s="201"/>
      <c r="H428" s="201"/>
      <c r="I428" s="201"/>
      <c r="J428" s="201"/>
      <c r="K428" s="201"/>
      <c r="L428" s="201"/>
      <c r="M428" s="201"/>
      <c r="N428" s="201"/>
      <c r="O428" s="201"/>
      <c r="P428" s="201"/>
      <c r="Q428" s="201"/>
      <c r="R428" s="201"/>
      <c r="S428" s="201"/>
      <c r="T428" s="201"/>
      <c r="U428" s="201"/>
      <c r="V428" s="201"/>
      <c r="W428" s="201"/>
      <c r="X428" s="201"/>
      <c r="Y428" s="201"/>
      <c r="Z428" s="201"/>
      <c r="AA428" s="201"/>
    </row>
    <row r="429" spans="1:27" ht="15">
      <c r="A429" s="209"/>
      <c r="B429" s="209"/>
      <c r="C429" s="201"/>
      <c r="D429" s="201"/>
      <c r="E429" s="210"/>
      <c r="F429" s="201"/>
      <c r="G429" s="201"/>
      <c r="H429" s="201"/>
      <c r="I429" s="201"/>
      <c r="J429" s="201"/>
      <c r="K429" s="201"/>
      <c r="L429" s="201"/>
      <c r="M429" s="201"/>
      <c r="N429" s="201"/>
      <c r="O429" s="201"/>
      <c r="P429" s="201"/>
      <c r="Q429" s="201"/>
      <c r="R429" s="201"/>
      <c r="S429" s="201"/>
      <c r="T429" s="201"/>
      <c r="U429" s="201"/>
      <c r="V429" s="201"/>
      <c r="W429" s="201"/>
      <c r="X429" s="201"/>
      <c r="Y429" s="201"/>
      <c r="Z429" s="201"/>
      <c r="AA429" s="201"/>
    </row>
    <row r="430" spans="1:27" ht="15">
      <c r="A430" s="209"/>
      <c r="B430" s="209"/>
      <c r="C430" s="201"/>
      <c r="D430" s="201"/>
      <c r="E430" s="210"/>
      <c r="F430" s="201"/>
      <c r="G430" s="201"/>
      <c r="H430" s="201"/>
      <c r="I430" s="201"/>
      <c r="J430" s="201"/>
      <c r="K430" s="201"/>
      <c r="L430" s="201"/>
      <c r="M430" s="201"/>
      <c r="N430" s="201"/>
      <c r="O430" s="201"/>
      <c r="P430" s="201"/>
      <c r="Q430" s="201"/>
      <c r="R430" s="201"/>
      <c r="S430" s="201"/>
      <c r="T430" s="201"/>
      <c r="U430" s="201"/>
      <c r="V430" s="201"/>
      <c r="W430" s="201"/>
      <c r="X430" s="201"/>
      <c r="Y430" s="201"/>
      <c r="Z430" s="201"/>
      <c r="AA430" s="201"/>
    </row>
    <row r="431" spans="1:27" ht="15">
      <c r="A431" s="209"/>
      <c r="B431" s="209"/>
      <c r="C431" s="201"/>
      <c r="D431" s="201"/>
      <c r="E431" s="210"/>
      <c r="F431" s="201"/>
      <c r="G431" s="201"/>
      <c r="H431" s="201"/>
      <c r="I431" s="201"/>
      <c r="J431" s="201"/>
      <c r="K431" s="201"/>
      <c r="L431" s="201"/>
      <c r="M431" s="201"/>
      <c r="N431" s="201"/>
      <c r="O431" s="201"/>
      <c r="P431" s="201"/>
      <c r="Q431" s="201"/>
      <c r="R431" s="201"/>
      <c r="S431" s="201"/>
      <c r="T431" s="201"/>
      <c r="U431" s="201"/>
      <c r="V431" s="201"/>
      <c r="W431" s="201"/>
      <c r="X431" s="201"/>
      <c r="Y431" s="201"/>
      <c r="Z431" s="201"/>
      <c r="AA431" s="201"/>
    </row>
    <row r="432" spans="1:27" ht="15">
      <c r="A432" s="209"/>
      <c r="B432" s="209"/>
      <c r="C432" s="201"/>
      <c r="D432" s="201"/>
      <c r="E432" s="210"/>
      <c r="F432" s="201"/>
      <c r="G432" s="201"/>
      <c r="H432" s="201"/>
      <c r="I432" s="201"/>
      <c r="J432" s="201"/>
      <c r="K432" s="201"/>
      <c r="L432" s="201"/>
      <c r="M432" s="201"/>
      <c r="N432" s="201"/>
      <c r="O432" s="201"/>
      <c r="P432" s="201"/>
      <c r="Q432" s="201"/>
      <c r="R432" s="201"/>
      <c r="S432" s="201"/>
      <c r="T432" s="201"/>
      <c r="U432" s="201"/>
      <c r="V432" s="201"/>
      <c r="W432" s="201"/>
      <c r="X432" s="201"/>
      <c r="Y432" s="201"/>
      <c r="Z432" s="201"/>
      <c r="AA432" s="201"/>
    </row>
    <row r="433" spans="1:27" ht="15">
      <c r="A433" s="209"/>
      <c r="B433" s="209"/>
      <c r="C433" s="201"/>
      <c r="D433" s="201"/>
      <c r="E433" s="210"/>
      <c r="F433" s="201"/>
      <c r="G433" s="201"/>
      <c r="H433" s="201"/>
      <c r="I433" s="201"/>
      <c r="J433" s="201"/>
      <c r="K433" s="201"/>
      <c r="L433" s="201"/>
      <c r="M433" s="201"/>
      <c r="N433" s="201"/>
      <c r="O433" s="201"/>
      <c r="P433" s="201"/>
      <c r="Q433" s="201"/>
      <c r="R433" s="201"/>
      <c r="S433" s="201"/>
      <c r="T433" s="201"/>
      <c r="U433" s="201"/>
      <c r="V433" s="201"/>
      <c r="W433" s="201"/>
      <c r="X433" s="201"/>
      <c r="Y433" s="201"/>
      <c r="Z433" s="201"/>
      <c r="AA433" s="201"/>
    </row>
    <row r="434" spans="1:27" ht="15">
      <c r="A434" s="209"/>
      <c r="B434" s="209"/>
      <c r="C434" s="201"/>
      <c r="D434" s="201"/>
      <c r="E434" s="210"/>
      <c r="F434" s="201"/>
      <c r="G434" s="201"/>
      <c r="H434" s="201"/>
      <c r="I434" s="201"/>
      <c r="J434" s="201"/>
      <c r="K434" s="201"/>
      <c r="L434" s="201"/>
      <c r="M434" s="201"/>
      <c r="N434" s="201"/>
      <c r="O434" s="201"/>
      <c r="P434" s="201"/>
      <c r="Q434" s="201"/>
      <c r="R434" s="201"/>
      <c r="S434" s="201"/>
      <c r="T434" s="201"/>
      <c r="U434" s="201"/>
      <c r="V434" s="201"/>
      <c r="W434" s="201"/>
      <c r="X434" s="201"/>
      <c r="Y434" s="201"/>
      <c r="Z434" s="201"/>
      <c r="AA434" s="201"/>
    </row>
    <row r="435" spans="1:27" ht="15">
      <c r="A435" s="209"/>
      <c r="B435" s="209"/>
      <c r="C435" s="201"/>
      <c r="D435" s="201"/>
      <c r="E435" s="210"/>
      <c r="F435" s="201"/>
      <c r="G435" s="201"/>
      <c r="H435" s="201"/>
      <c r="I435" s="201"/>
      <c r="J435" s="201"/>
      <c r="K435" s="201"/>
      <c r="L435" s="201"/>
      <c r="M435" s="201"/>
      <c r="N435" s="201"/>
      <c r="O435" s="201"/>
      <c r="P435" s="201"/>
      <c r="Q435" s="201"/>
      <c r="R435" s="201"/>
      <c r="S435" s="201"/>
      <c r="T435" s="201"/>
      <c r="U435" s="201"/>
      <c r="V435" s="201"/>
      <c r="W435" s="201"/>
      <c r="X435" s="201"/>
      <c r="Y435" s="201"/>
      <c r="Z435" s="201"/>
      <c r="AA435" s="201"/>
    </row>
    <row r="436" spans="1:27" ht="15">
      <c r="A436" s="209"/>
      <c r="B436" s="209"/>
      <c r="C436" s="201"/>
      <c r="D436" s="201"/>
      <c r="E436" s="210"/>
      <c r="F436" s="201"/>
      <c r="G436" s="201"/>
      <c r="H436" s="201"/>
      <c r="I436" s="201"/>
      <c r="J436" s="201"/>
      <c r="K436" s="201"/>
      <c r="L436" s="201"/>
      <c r="M436" s="201"/>
      <c r="N436" s="201"/>
      <c r="O436" s="201"/>
      <c r="P436" s="201"/>
      <c r="Q436" s="201"/>
      <c r="R436" s="201"/>
      <c r="S436" s="201"/>
      <c r="T436" s="201"/>
      <c r="U436" s="201"/>
      <c r="V436" s="201"/>
      <c r="W436" s="201"/>
      <c r="X436" s="201"/>
      <c r="Y436" s="201"/>
      <c r="Z436" s="201"/>
      <c r="AA436" s="201"/>
    </row>
    <row r="437" spans="1:27" ht="15">
      <c r="A437" s="209"/>
      <c r="B437" s="209"/>
      <c r="C437" s="201"/>
      <c r="D437" s="201"/>
      <c r="E437" s="210"/>
      <c r="F437" s="201"/>
      <c r="G437" s="201"/>
      <c r="H437" s="201"/>
      <c r="I437" s="201"/>
      <c r="J437" s="201"/>
      <c r="K437" s="201"/>
      <c r="L437" s="201"/>
      <c r="M437" s="201"/>
      <c r="N437" s="201"/>
      <c r="O437" s="201"/>
      <c r="P437" s="201"/>
      <c r="Q437" s="201"/>
      <c r="R437" s="201"/>
      <c r="S437" s="201"/>
      <c r="T437" s="201"/>
      <c r="U437" s="201"/>
      <c r="V437" s="201"/>
      <c r="W437" s="201"/>
      <c r="X437" s="201"/>
      <c r="Y437" s="201"/>
      <c r="Z437" s="201"/>
      <c r="AA437" s="201"/>
    </row>
    <row r="438" spans="1:27" ht="15">
      <c r="A438" s="209"/>
      <c r="B438" s="209"/>
      <c r="C438" s="201"/>
      <c r="D438" s="201"/>
      <c r="E438" s="210"/>
      <c r="F438" s="201"/>
      <c r="G438" s="201"/>
      <c r="H438" s="201"/>
      <c r="I438" s="201"/>
      <c r="J438" s="201"/>
      <c r="K438" s="201"/>
      <c r="L438" s="201"/>
      <c r="M438" s="201"/>
      <c r="N438" s="201"/>
      <c r="O438" s="201"/>
      <c r="P438" s="201"/>
      <c r="Q438" s="201"/>
      <c r="R438" s="201"/>
      <c r="S438" s="201"/>
      <c r="T438" s="201"/>
      <c r="U438" s="201"/>
      <c r="V438" s="201"/>
      <c r="W438" s="201"/>
      <c r="X438" s="201"/>
      <c r="Y438" s="201"/>
      <c r="Z438" s="201"/>
      <c r="AA438" s="201"/>
    </row>
    <row r="439" spans="1:27" ht="15">
      <c r="A439" s="209"/>
      <c r="B439" s="209"/>
      <c r="C439" s="201"/>
      <c r="D439" s="201"/>
      <c r="E439" s="210"/>
      <c r="F439" s="201"/>
      <c r="G439" s="201"/>
      <c r="H439" s="201"/>
      <c r="I439" s="201"/>
      <c r="J439" s="201"/>
      <c r="K439" s="201"/>
      <c r="L439" s="201"/>
      <c r="M439" s="201"/>
      <c r="N439" s="201"/>
      <c r="O439" s="201"/>
      <c r="P439" s="201"/>
      <c r="Q439" s="201"/>
      <c r="R439" s="201"/>
      <c r="S439" s="201"/>
      <c r="T439" s="201"/>
      <c r="U439" s="201"/>
      <c r="V439" s="201"/>
      <c r="W439" s="201"/>
      <c r="X439" s="201"/>
      <c r="Y439" s="201"/>
      <c r="Z439" s="201"/>
      <c r="AA439" s="201"/>
    </row>
    <row r="440" spans="1:27" ht="15">
      <c r="A440" s="209"/>
      <c r="B440" s="209"/>
      <c r="C440" s="201"/>
      <c r="D440" s="201"/>
      <c r="E440" s="210"/>
      <c r="F440" s="201"/>
      <c r="G440" s="201"/>
      <c r="H440" s="201"/>
      <c r="I440" s="201"/>
      <c r="J440" s="201"/>
      <c r="K440" s="201"/>
      <c r="L440" s="201"/>
      <c r="M440" s="201"/>
      <c r="N440" s="201"/>
      <c r="O440" s="201"/>
      <c r="P440" s="201"/>
      <c r="Q440" s="201"/>
      <c r="R440" s="201"/>
      <c r="S440" s="201"/>
      <c r="T440" s="201"/>
      <c r="U440" s="201"/>
      <c r="V440" s="201"/>
      <c r="W440" s="201"/>
      <c r="X440" s="201"/>
      <c r="Y440" s="201"/>
      <c r="Z440" s="201"/>
      <c r="AA440" s="201"/>
    </row>
    <row r="441" spans="1:27" ht="15">
      <c r="A441" s="209"/>
      <c r="B441" s="209"/>
      <c r="C441" s="201"/>
      <c r="D441" s="201"/>
      <c r="E441" s="210"/>
      <c r="F441" s="201"/>
      <c r="G441" s="201"/>
      <c r="H441" s="201"/>
      <c r="I441" s="201"/>
      <c r="J441" s="201"/>
      <c r="K441" s="201"/>
      <c r="L441" s="201"/>
      <c r="M441" s="201"/>
      <c r="N441" s="201"/>
      <c r="O441" s="201"/>
      <c r="P441" s="201"/>
      <c r="Q441" s="201"/>
      <c r="R441" s="201"/>
      <c r="S441" s="201"/>
      <c r="T441" s="201"/>
      <c r="U441" s="201"/>
      <c r="V441" s="201"/>
      <c r="W441" s="201"/>
      <c r="X441" s="201"/>
      <c r="Y441" s="201"/>
      <c r="Z441" s="201"/>
      <c r="AA441" s="201"/>
    </row>
    <row r="442" spans="1:27" ht="15">
      <c r="A442" s="209"/>
      <c r="B442" s="209"/>
      <c r="C442" s="201"/>
      <c r="D442" s="201"/>
      <c r="E442" s="210"/>
      <c r="F442" s="201"/>
      <c r="G442" s="201"/>
      <c r="H442" s="201"/>
      <c r="I442" s="201"/>
      <c r="J442" s="201"/>
      <c r="K442" s="201"/>
      <c r="L442" s="201"/>
      <c r="M442" s="201"/>
      <c r="N442" s="201"/>
      <c r="O442" s="201"/>
      <c r="P442" s="201"/>
      <c r="Q442" s="201"/>
      <c r="R442" s="201"/>
      <c r="S442" s="201"/>
      <c r="T442" s="201"/>
      <c r="U442" s="201"/>
      <c r="V442" s="201"/>
      <c r="W442" s="201"/>
      <c r="X442" s="201"/>
      <c r="Y442" s="201"/>
      <c r="Z442" s="201"/>
      <c r="AA442" s="201"/>
    </row>
    <row r="443" spans="1:27" ht="15">
      <c r="A443" s="209"/>
      <c r="B443" s="209"/>
      <c r="C443" s="201"/>
      <c r="D443" s="201"/>
      <c r="E443" s="210"/>
      <c r="F443" s="201"/>
      <c r="G443" s="201"/>
      <c r="H443" s="201"/>
      <c r="I443" s="201"/>
      <c r="J443" s="201"/>
      <c r="K443" s="201"/>
      <c r="L443" s="201"/>
      <c r="M443" s="201"/>
      <c r="N443" s="201"/>
      <c r="O443" s="201"/>
      <c r="P443" s="201"/>
      <c r="Q443" s="201"/>
      <c r="R443" s="201"/>
      <c r="S443" s="201"/>
      <c r="T443" s="201"/>
      <c r="U443" s="201"/>
      <c r="V443" s="201"/>
      <c r="W443" s="201"/>
      <c r="X443" s="201"/>
      <c r="Y443" s="201"/>
      <c r="Z443" s="201"/>
      <c r="AA443" s="201"/>
    </row>
    <row r="444" spans="1:27" ht="15">
      <c r="A444" s="209"/>
      <c r="B444" s="209"/>
      <c r="C444" s="201"/>
      <c r="D444" s="201"/>
      <c r="E444" s="210"/>
      <c r="F444" s="201"/>
      <c r="G444" s="201"/>
      <c r="H444" s="201"/>
      <c r="I444" s="201"/>
      <c r="J444" s="201"/>
      <c r="K444" s="201"/>
      <c r="L444" s="201"/>
      <c r="M444" s="201"/>
      <c r="N444" s="201"/>
      <c r="O444" s="201"/>
      <c r="P444" s="201"/>
      <c r="Q444" s="201"/>
      <c r="R444" s="201"/>
      <c r="S444" s="201"/>
      <c r="T444" s="201"/>
      <c r="U444" s="201"/>
      <c r="V444" s="201"/>
      <c r="W444" s="201"/>
      <c r="X444" s="201"/>
      <c r="Y444" s="201"/>
      <c r="Z444" s="201"/>
      <c r="AA444" s="201"/>
    </row>
    <row r="445" spans="1:27" ht="15">
      <c r="A445" s="209"/>
      <c r="B445" s="209"/>
      <c r="C445" s="201"/>
      <c r="D445" s="201"/>
      <c r="E445" s="210"/>
      <c r="F445" s="201"/>
      <c r="G445" s="201"/>
      <c r="H445" s="201"/>
      <c r="I445" s="201"/>
      <c r="J445" s="201"/>
      <c r="K445" s="201"/>
      <c r="L445" s="201"/>
      <c r="M445" s="201"/>
      <c r="N445" s="201"/>
      <c r="O445" s="201"/>
      <c r="P445" s="201"/>
      <c r="Q445" s="201"/>
      <c r="R445" s="201"/>
      <c r="S445" s="201"/>
      <c r="T445" s="201"/>
      <c r="U445" s="201"/>
      <c r="V445" s="201"/>
      <c r="W445" s="201"/>
      <c r="X445" s="201"/>
      <c r="Y445" s="201"/>
      <c r="Z445" s="201"/>
      <c r="AA445" s="201"/>
    </row>
    <row r="446" spans="1:27" ht="15">
      <c r="A446" s="209"/>
      <c r="B446" s="209"/>
      <c r="C446" s="201"/>
      <c r="D446" s="201"/>
      <c r="E446" s="210"/>
      <c r="F446" s="201"/>
      <c r="G446" s="201"/>
      <c r="H446" s="201"/>
      <c r="I446" s="201"/>
      <c r="J446" s="201"/>
      <c r="K446" s="201"/>
      <c r="L446" s="201"/>
      <c r="M446" s="201"/>
      <c r="N446" s="201"/>
      <c r="O446" s="201"/>
      <c r="P446" s="201"/>
      <c r="Q446" s="201"/>
      <c r="R446" s="201"/>
      <c r="S446" s="201"/>
      <c r="T446" s="201"/>
      <c r="U446" s="201"/>
      <c r="V446" s="201"/>
      <c r="W446" s="201"/>
      <c r="X446" s="201"/>
      <c r="Y446" s="201"/>
      <c r="Z446" s="201"/>
      <c r="AA446" s="201"/>
    </row>
    <row r="447" spans="1:27" ht="15">
      <c r="A447" s="209"/>
      <c r="B447" s="209"/>
      <c r="C447" s="201"/>
      <c r="D447" s="201"/>
      <c r="E447" s="210"/>
      <c r="F447" s="201"/>
      <c r="G447" s="201"/>
      <c r="H447" s="201"/>
      <c r="I447" s="201"/>
      <c r="J447" s="201"/>
      <c r="K447" s="201"/>
      <c r="L447" s="201"/>
      <c r="M447" s="201"/>
      <c r="N447" s="201"/>
      <c r="O447" s="201"/>
      <c r="P447" s="201"/>
      <c r="Q447" s="201"/>
      <c r="R447" s="201"/>
      <c r="S447" s="201"/>
      <c r="T447" s="201"/>
      <c r="U447" s="201"/>
      <c r="V447" s="201"/>
      <c r="W447" s="201"/>
      <c r="X447" s="201"/>
      <c r="Y447" s="201"/>
      <c r="Z447" s="201"/>
      <c r="AA447" s="201"/>
    </row>
    <row r="448" spans="1:27" ht="15">
      <c r="A448" s="209"/>
      <c r="B448" s="209"/>
      <c r="C448" s="201"/>
      <c r="D448" s="201"/>
      <c r="E448" s="210"/>
      <c r="F448" s="201"/>
      <c r="G448" s="201"/>
      <c r="H448" s="201"/>
      <c r="I448" s="201"/>
      <c r="J448" s="201"/>
      <c r="K448" s="201"/>
      <c r="L448" s="201"/>
      <c r="M448" s="201"/>
      <c r="N448" s="201"/>
      <c r="O448" s="201"/>
      <c r="P448" s="201"/>
      <c r="Q448" s="201"/>
      <c r="R448" s="201"/>
      <c r="S448" s="201"/>
      <c r="T448" s="201"/>
      <c r="U448" s="201"/>
      <c r="V448" s="201"/>
      <c r="W448" s="201"/>
      <c r="X448" s="201"/>
      <c r="Y448" s="201"/>
      <c r="Z448" s="201"/>
      <c r="AA448" s="201"/>
    </row>
    <row r="449" spans="1:27" ht="15">
      <c r="A449" s="209"/>
      <c r="B449" s="209"/>
      <c r="C449" s="201"/>
      <c r="D449" s="201"/>
      <c r="E449" s="210"/>
      <c r="F449" s="201"/>
      <c r="G449" s="201"/>
      <c r="H449" s="201"/>
      <c r="I449" s="201"/>
      <c r="J449" s="201"/>
      <c r="K449" s="201"/>
      <c r="L449" s="201"/>
      <c r="M449" s="201"/>
      <c r="N449" s="201"/>
      <c r="O449" s="201"/>
      <c r="P449" s="201"/>
      <c r="Q449" s="201"/>
      <c r="R449" s="201"/>
      <c r="S449" s="201"/>
      <c r="T449" s="201"/>
      <c r="U449" s="201"/>
      <c r="V449" s="201"/>
      <c r="W449" s="201"/>
      <c r="X449" s="201"/>
      <c r="Y449" s="201"/>
      <c r="Z449" s="201"/>
      <c r="AA449" s="201"/>
    </row>
    <row r="450" spans="1:27" ht="15">
      <c r="A450" s="209"/>
      <c r="B450" s="209"/>
      <c r="C450" s="201"/>
      <c r="D450" s="201"/>
      <c r="E450" s="210"/>
      <c r="F450" s="201"/>
      <c r="G450" s="201"/>
      <c r="H450" s="201"/>
      <c r="I450" s="201"/>
      <c r="J450" s="201"/>
      <c r="K450" s="201"/>
      <c r="L450" s="201"/>
      <c r="M450" s="201"/>
      <c r="N450" s="201"/>
      <c r="O450" s="201"/>
      <c r="P450" s="201"/>
      <c r="Q450" s="201"/>
      <c r="R450" s="201"/>
      <c r="S450" s="201"/>
      <c r="T450" s="201"/>
      <c r="U450" s="201"/>
      <c r="V450" s="201"/>
      <c r="W450" s="201"/>
      <c r="X450" s="201"/>
      <c r="Y450" s="201"/>
      <c r="Z450" s="201"/>
      <c r="AA450" s="201"/>
    </row>
    <row r="451" spans="1:27" ht="15">
      <c r="A451" s="209"/>
      <c r="B451" s="209"/>
      <c r="C451" s="201"/>
      <c r="D451" s="201"/>
      <c r="E451" s="210"/>
      <c r="F451" s="201"/>
      <c r="G451" s="201"/>
      <c r="H451" s="201"/>
      <c r="I451" s="201"/>
      <c r="J451" s="201"/>
      <c r="K451" s="201"/>
      <c r="L451" s="201"/>
      <c r="M451" s="201"/>
      <c r="N451" s="201"/>
      <c r="O451" s="201"/>
      <c r="P451" s="201"/>
      <c r="Q451" s="201"/>
      <c r="R451" s="201"/>
      <c r="S451" s="201"/>
      <c r="T451" s="201"/>
      <c r="U451" s="201"/>
      <c r="V451" s="201"/>
      <c r="W451" s="201"/>
      <c r="X451" s="201"/>
      <c r="Y451" s="201"/>
      <c r="Z451" s="201"/>
      <c r="AA451" s="201"/>
    </row>
    <row r="452" spans="1:27" ht="15">
      <c r="A452" s="209"/>
      <c r="B452" s="209"/>
      <c r="C452" s="201"/>
      <c r="D452" s="201"/>
      <c r="E452" s="210"/>
      <c r="F452" s="201"/>
      <c r="G452" s="201"/>
      <c r="H452" s="201"/>
      <c r="I452" s="201"/>
      <c r="J452" s="201"/>
      <c r="K452" s="201"/>
      <c r="L452" s="201"/>
      <c r="M452" s="201"/>
      <c r="N452" s="201"/>
      <c r="O452" s="201"/>
      <c r="P452" s="201"/>
      <c r="Q452" s="201"/>
      <c r="R452" s="201"/>
      <c r="S452" s="201"/>
      <c r="T452" s="201"/>
      <c r="U452" s="201"/>
      <c r="V452" s="201"/>
      <c r="W452" s="201"/>
      <c r="X452" s="201"/>
      <c r="Y452" s="201"/>
      <c r="Z452" s="201"/>
      <c r="AA452" s="201"/>
    </row>
    <row r="453" spans="1:27" ht="15">
      <c r="A453" s="209"/>
      <c r="B453" s="209"/>
      <c r="C453" s="201"/>
      <c r="D453" s="201"/>
      <c r="E453" s="210"/>
      <c r="F453" s="201"/>
      <c r="G453" s="201"/>
      <c r="H453" s="201"/>
      <c r="I453" s="201"/>
      <c r="J453" s="201"/>
      <c r="K453" s="201"/>
      <c r="L453" s="201"/>
      <c r="M453" s="201"/>
      <c r="N453" s="201"/>
      <c r="O453" s="201"/>
      <c r="P453" s="201"/>
      <c r="Q453" s="201"/>
      <c r="R453" s="201"/>
      <c r="S453" s="201"/>
      <c r="T453" s="201"/>
      <c r="U453" s="201"/>
      <c r="V453" s="201"/>
      <c r="W453" s="201"/>
      <c r="X453" s="201"/>
      <c r="Y453" s="201"/>
      <c r="Z453" s="201"/>
      <c r="AA453" s="201"/>
    </row>
    <row r="454" spans="1:27" ht="15">
      <c r="A454" s="209"/>
      <c r="B454" s="209"/>
      <c r="C454" s="201"/>
      <c r="D454" s="201"/>
      <c r="E454" s="210"/>
      <c r="F454" s="201"/>
      <c r="G454" s="201"/>
      <c r="H454" s="201"/>
      <c r="I454" s="201"/>
      <c r="J454" s="201"/>
      <c r="K454" s="201"/>
      <c r="L454" s="201"/>
      <c r="M454" s="201"/>
      <c r="N454" s="201"/>
      <c r="O454" s="201"/>
      <c r="P454" s="201"/>
      <c r="Q454" s="201"/>
      <c r="R454" s="201"/>
      <c r="S454" s="201"/>
      <c r="T454" s="201"/>
      <c r="U454" s="201"/>
      <c r="V454" s="201"/>
      <c r="W454" s="201"/>
      <c r="X454" s="201"/>
      <c r="Y454" s="201"/>
      <c r="Z454" s="201"/>
      <c r="AA454" s="201"/>
    </row>
    <row r="455" spans="1:27" ht="15">
      <c r="A455" s="209"/>
      <c r="B455" s="209"/>
      <c r="C455" s="201"/>
      <c r="D455" s="201"/>
      <c r="E455" s="210"/>
      <c r="F455" s="201"/>
      <c r="G455" s="201"/>
      <c r="H455" s="201"/>
      <c r="I455" s="201"/>
      <c r="J455" s="201"/>
      <c r="K455" s="201"/>
      <c r="L455" s="201"/>
      <c r="M455" s="201"/>
      <c r="N455" s="201"/>
      <c r="O455" s="201"/>
      <c r="P455" s="201"/>
      <c r="Q455" s="201"/>
      <c r="R455" s="201"/>
      <c r="S455" s="201"/>
      <c r="T455" s="201"/>
      <c r="U455" s="201"/>
      <c r="V455" s="201"/>
      <c r="W455" s="201"/>
      <c r="X455" s="201"/>
      <c r="Y455" s="201"/>
      <c r="Z455" s="201"/>
      <c r="AA455" s="201"/>
    </row>
    <row r="456" spans="1:27" ht="15">
      <c r="A456" s="209"/>
      <c r="B456" s="209"/>
      <c r="C456" s="201"/>
      <c r="D456" s="201"/>
      <c r="E456" s="210"/>
      <c r="F456" s="201"/>
      <c r="G456" s="201"/>
      <c r="H456" s="201"/>
      <c r="I456" s="201"/>
      <c r="J456" s="201"/>
      <c r="K456" s="201"/>
      <c r="L456" s="201"/>
      <c r="M456" s="201"/>
      <c r="N456" s="201"/>
      <c r="O456" s="201"/>
      <c r="P456" s="201"/>
      <c r="Q456" s="201"/>
      <c r="R456" s="201"/>
      <c r="S456" s="201"/>
      <c r="T456" s="201"/>
      <c r="U456" s="201"/>
      <c r="V456" s="201"/>
      <c r="W456" s="201"/>
      <c r="X456" s="201"/>
      <c r="Y456" s="201"/>
      <c r="Z456" s="201"/>
      <c r="AA456" s="201"/>
    </row>
    <row r="457" spans="1:27" ht="15">
      <c r="A457" s="209"/>
      <c r="B457" s="209"/>
      <c r="C457" s="201"/>
      <c r="D457" s="201"/>
      <c r="E457" s="210"/>
      <c r="F457" s="201"/>
      <c r="G457" s="201"/>
      <c r="H457" s="201"/>
      <c r="I457" s="201"/>
      <c r="J457" s="201"/>
      <c r="K457" s="201"/>
      <c r="L457" s="201"/>
      <c r="M457" s="201"/>
      <c r="N457" s="201"/>
      <c r="O457" s="201"/>
      <c r="P457" s="201"/>
      <c r="Q457" s="201"/>
      <c r="R457" s="201"/>
      <c r="S457" s="201"/>
      <c r="T457" s="201"/>
      <c r="U457" s="201"/>
      <c r="V457" s="201"/>
      <c r="W457" s="201"/>
      <c r="X457" s="201"/>
      <c r="Y457" s="201"/>
      <c r="Z457" s="201"/>
      <c r="AA457" s="201"/>
    </row>
    <row r="458" spans="1:27" ht="15">
      <c r="A458" s="209"/>
      <c r="B458" s="209"/>
      <c r="C458" s="201"/>
      <c r="D458" s="201"/>
      <c r="E458" s="210"/>
      <c r="F458" s="201"/>
      <c r="G458" s="201"/>
      <c r="H458" s="201"/>
      <c r="I458" s="201"/>
      <c r="J458" s="201"/>
      <c r="K458" s="201"/>
      <c r="L458" s="201"/>
      <c r="M458" s="201"/>
      <c r="N458" s="201"/>
      <c r="O458" s="201"/>
      <c r="P458" s="201"/>
      <c r="Q458" s="201"/>
      <c r="R458" s="201"/>
      <c r="S458" s="201"/>
      <c r="T458" s="201"/>
      <c r="U458" s="201"/>
      <c r="V458" s="201"/>
      <c r="W458" s="201"/>
      <c r="X458" s="201"/>
      <c r="Y458" s="201"/>
      <c r="Z458" s="201"/>
      <c r="AA458" s="201"/>
    </row>
    <row r="459" spans="1:27" ht="15">
      <c r="A459" s="209"/>
      <c r="B459" s="209"/>
      <c r="C459" s="201"/>
      <c r="D459" s="201"/>
      <c r="E459" s="210"/>
      <c r="F459" s="201"/>
      <c r="G459" s="201"/>
      <c r="H459" s="201"/>
      <c r="I459" s="201"/>
      <c r="J459" s="201"/>
      <c r="K459" s="201"/>
      <c r="L459" s="201"/>
      <c r="M459" s="201"/>
      <c r="N459" s="201"/>
      <c r="O459" s="201"/>
      <c r="P459" s="201"/>
      <c r="Q459" s="201"/>
      <c r="R459" s="201"/>
      <c r="S459" s="201"/>
      <c r="T459" s="201"/>
      <c r="U459" s="201"/>
      <c r="V459" s="201"/>
      <c r="W459" s="201"/>
      <c r="X459" s="201"/>
      <c r="Y459" s="201"/>
      <c r="Z459" s="201"/>
      <c r="AA459" s="201"/>
    </row>
    <row r="460" spans="1:27" ht="15">
      <c r="A460" s="209"/>
      <c r="B460" s="209"/>
      <c r="C460" s="201"/>
      <c r="D460" s="201"/>
      <c r="E460" s="210"/>
      <c r="F460" s="201"/>
      <c r="G460" s="201"/>
      <c r="H460" s="201"/>
      <c r="I460" s="201"/>
      <c r="J460" s="201"/>
      <c r="K460" s="201"/>
      <c r="L460" s="201"/>
      <c r="M460" s="201"/>
      <c r="N460" s="201"/>
      <c r="O460" s="201"/>
      <c r="P460" s="201"/>
      <c r="Q460" s="201"/>
      <c r="R460" s="201"/>
      <c r="S460" s="201"/>
      <c r="T460" s="201"/>
      <c r="U460" s="201"/>
      <c r="V460" s="201"/>
      <c r="W460" s="201"/>
      <c r="X460" s="201"/>
      <c r="Y460" s="201"/>
      <c r="Z460" s="201"/>
      <c r="AA460" s="201"/>
    </row>
    <row r="461" spans="1:27" ht="15">
      <c r="A461" s="209"/>
      <c r="B461" s="209"/>
      <c r="C461" s="201"/>
      <c r="D461" s="201"/>
      <c r="E461" s="210"/>
      <c r="F461" s="201"/>
      <c r="G461" s="201"/>
      <c r="H461" s="201"/>
      <c r="I461" s="201"/>
      <c r="J461" s="201"/>
      <c r="K461" s="201"/>
      <c r="L461" s="201"/>
      <c r="M461" s="201"/>
      <c r="N461" s="201"/>
      <c r="O461" s="201"/>
      <c r="P461" s="201"/>
      <c r="Q461" s="201"/>
      <c r="R461" s="201"/>
      <c r="S461" s="201"/>
      <c r="T461" s="201"/>
      <c r="U461" s="201"/>
      <c r="V461" s="201"/>
      <c r="W461" s="201"/>
      <c r="X461" s="201"/>
      <c r="Y461" s="201"/>
      <c r="Z461" s="201"/>
      <c r="AA461" s="201"/>
    </row>
    <row r="462" spans="1:27" ht="15">
      <c r="A462" s="209"/>
      <c r="B462" s="209"/>
      <c r="C462" s="201"/>
      <c r="D462" s="201"/>
      <c r="E462" s="210"/>
      <c r="F462" s="201"/>
      <c r="G462" s="201"/>
      <c r="H462" s="201"/>
      <c r="I462" s="201"/>
      <c r="J462" s="201"/>
      <c r="K462" s="201"/>
      <c r="L462" s="201"/>
      <c r="M462" s="201"/>
      <c r="N462" s="201"/>
      <c r="O462" s="201"/>
      <c r="P462" s="201"/>
      <c r="Q462" s="201"/>
      <c r="R462" s="201"/>
      <c r="S462" s="201"/>
      <c r="T462" s="201"/>
      <c r="U462" s="201"/>
      <c r="V462" s="201"/>
      <c r="W462" s="201"/>
      <c r="X462" s="201"/>
      <c r="Y462" s="201"/>
      <c r="Z462" s="201"/>
      <c r="AA462" s="201"/>
    </row>
    <row r="463" spans="1:27" ht="15">
      <c r="A463" s="209"/>
      <c r="B463" s="209"/>
      <c r="C463" s="201"/>
      <c r="D463" s="201"/>
      <c r="E463" s="210"/>
      <c r="F463" s="201"/>
      <c r="G463" s="201"/>
      <c r="H463" s="201"/>
      <c r="I463" s="201"/>
      <c r="J463" s="201"/>
      <c r="K463" s="201"/>
      <c r="L463" s="201"/>
      <c r="M463" s="201"/>
      <c r="N463" s="201"/>
      <c r="O463" s="201"/>
      <c r="P463" s="201"/>
      <c r="Q463" s="201"/>
      <c r="R463" s="201"/>
      <c r="S463" s="201"/>
      <c r="T463" s="201"/>
      <c r="U463" s="201"/>
      <c r="V463" s="201"/>
      <c r="W463" s="201"/>
      <c r="X463" s="201"/>
      <c r="Y463" s="201"/>
      <c r="Z463" s="201"/>
      <c r="AA463" s="201"/>
    </row>
    <row r="464" spans="1:27" ht="15">
      <c r="A464" s="209"/>
      <c r="B464" s="209"/>
      <c r="C464" s="201"/>
      <c r="D464" s="201"/>
      <c r="E464" s="210"/>
      <c r="F464" s="201"/>
      <c r="G464" s="201"/>
      <c r="H464" s="201"/>
      <c r="I464" s="201"/>
      <c r="J464" s="201"/>
      <c r="K464" s="201"/>
      <c r="L464" s="201"/>
      <c r="M464" s="201"/>
      <c r="N464" s="201"/>
      <c r="O464" s="201"/>
      <c r="P464" s="201"/>
      <c r="Q464" s="201"/>
      <c r="R464" s="201"/>
      <c r="S464" s="201"/>
      <c r="T464" s="201"/>
      <c r="U464" s="201"/>
      <c r="V464" s="201"/>
      <c r="W464" s="201"/>
      <c r="X464" s="201"/>
      <c r="Y464" s="201"/>
      <c r="Z464" s="201"/>
      <c r="AA464" s="201"/>
    </row>
    <row r="465" spans="1:27" ht="15">
      <c r="A465" s="209"/>
      <c r="B465" s="209"/>
      <c r="C465" s="201"/>
      <c r="D465" s="201"/>
      <c r="E465" s="210"/>
      <c r="F465" s="201"/>
      <c r="G465" s="201"/>
      <c r="H465" s="201"/>
      <c r="I465" s="201"/>
      <c r="J465" s="201"/>
      <c r="K465" s="201"/>
      <c r="L465" s="201"/>
      <c r="M465" s="201"/>
      <c r="N465" s="201"/>
      <c r="O465" s="201"/>
      <c r="P465" s="201"/>
      <c r="Q465" s="201"/>
      <c r="R465" s="201"/>
      <c r="S465" s="201"/>
      <c r="T465" s="201"/>
      <c r="U465" s="201"/>
      <c r="V465" s="201"/>
      <c r="W465" s="201"/>
      <c r="X465" s="201"/>
      <c r="Y465" s="201"/>
      <c r="Z465" s="201"/>
      <c r="AA465" s="201"/>
    </row>
    <row r="466" spans="1:27" ht="15">
      <c r="A466" s="209"/>
      <c r="B466" s="209"/>
      <c r="C466" s="201"/>
      <c r="D466" s="201"/>
      <c r="E466" s="210"/>
      <c r="F466" s="201"/>
      <c r="G466" s="201"/>
      <c r="H466" s="201"/>
      <c r="I466" s="201"/>
      <c r="J466" s="201"/>
      <c r="K466" s="201"/>
      <c r="L466" s="201"/>
      <c r="M466" s="201"/>
      <c r="N466" s="201"/>
      <c r="O466" s="201"/>
      <c r="P466" s="201"/>
      <c r="Q466" s="201"/>
      <c r="R466" s="201"/>
      <c r="S466" s="201"/>
      <c r="T466" s="201"/>
      <c r="U466" s="201"/>
      <c r="V466" s="201"/>
      <c r="W466" s="201"/>
      <c r="X466" s="201"/>
      <c r="Y466" s="201"/>
      <c r="Z466" s="201"/>
      <c r="AA466" s="201"/>
    </row>
    <row r="467" spans="1:27" ht="15">
      <c r="A467" s="209"/>
      <c r="B467" s="209"/>
      <c r="C467" s="201"/>
      <c r="D467" s="201"/>
      <c r="E467" s="210"/>
      <c r="F467" s="201"/>
      <c r="G467" s="201"/>
      <c r="H467" s="201"/>
      <c r="I467" s="201"/>
      <c r="J467" s="201"/>
      <c r="K467" s="201"/>
      <c r="L467" s="201"/>
      <c r="M467" s="201"/>
      <c r="N467" s="201"/>
      <c r="O467" s="201"/>
      <c r="P467" s="201"/>
      <c r="Q467" s="201"/>
      <c r="R467" s="201"/>
      <c r="S467" s="201"/>
      <c r="T467" s="201"/>
      <c r="U467" s="201"/>
      <c r="V467" s="201"/>
      <c r="W467" s="201"/>
      <c r="X467" s="201"/>
      <c r="Y467" s="201"/>
      <c r="Z467" s="201"/>
      <c r="AA467" s="201"/>
    </row>
    <row r="468" spans="1:27" ht="15">
      <c r="A468" s="209"/>
      <c r="B468" s="209"/>
      <c r="C468" s="201"/>
      <c r="D468" s="201"/>
      <c r="E468" s="210"/>
      <c r="F468" s="201"/>
      <c r="G468" s="201"/>
      <c r="H468" s="201"/>
      <c r="I468" s="201"/>
      <c r="J468" s="201"/>
      <c r="K468" s="201"/>
      <c r="L468" s="201"/>
      <c r="M468" s="201"/>
      <c r="N468" s="201"/>
      <c r="O468" s="201"/>
      <c r="P468" s="201"/>
      <c r="Q468" s="201"/>
      <c r="R468" s="201"/>
      <c r="S468" s="201"/>
      <c r="T468" s="201"/>
      <c r="U468" s="201"/>
      <c r="V468" s="201"/>
      <c r="W468" s="201"/>
      <c r="X468" s="201"/>
      <c r="Y468" s="201"/>
      <c r="Z468" s="201"/>
      <c r="AA468" s="201"/>
    </row>
    <row r="469" spans="1:27" ht="15">
      <c r="A469" s="209"/>
      <c r="B469" s="209"/>
      <c r="C469" s="201"/>
      <c r="D469" s="201"/>
      <c r="E469" s="210"/>
      <c r="F469" s="201"/>
      <c r="G469" s="201"/>
      <c r="H469" s="201"/>
      <c r="I469" s="201"/>
      <c r="J469" s="201"/>
      <c r="K469" s="201"/>
      <c r="L469" s="201"/>
      <c r="M469" s="201"/>
      <c r="N469" s="201"/>
      <c r="O469" s="201"/>
      <c r="P469" s="201"/>
      <c r="Q469" s="201"/>
      <c r="R469" s="201"/>
      <c r="S469" s="201"/>
      <c r="T469" s="201"/>
      <c r="U469" s="201"/>
      <c r="V469" s="201"/>
      <c r="W469" s="201"/>
      <c r="X469" s="201"/>
      <c r="Y469" s="201"/>
      <c r="Z469" s="201"/>
      <c r="AA469" s="201"/>
    </row>
    <row r="470" spans="1:27" ht="15">
      <c r="A470" s="209"/>
      <c r="B470" s="209"/>
      <c r="C470" s="201"/>
      <c r="D470" s="201"/>
      <c r="E470" s="210"/>
      <c r="F470" s="201"/>
      <c r="G470" s="201"/>
      <c r="H470" s="201"/>
      <c r="I470" s="201"/>
      <c r="J470" s="201"/>
      <c r="K470" s="201"/>
      <c r="L470" s="201"/>
      <c r="M470" s="201"/>
      <c r="N470" s="201"/>
      <c r="O470" s="201"/>
      <c r="P470" s="201"/>
      <c r="Q470" s="201"/>
      <c r="R470" s="201"/>
      <c r="S470" s="201"/>
      <c r="T470" s="201"/>
      <c r="U470" s="201"/>
      <c r="V470" s="201"/>
      <c r="W470" s="201"/>
      <c r="X470" s="201"/>
      <c r="Y470" s="201"/>
      <c r="Z470" s="201"/>
      <c r="AA470" s="201"/>
    </row>
    <row r="471" spans="1:27" ht="15">
      <c r="A471" s="209"/>
      <c r="B471" s="209"/>
      <c r="C471" s="201"/>
      <c r="D471" s="201"/>
      <c r="E471" s="210"/>
      <c r="F471" s="201"/>
      <c r="G471" s="201"/>
      <c r="H471" s="201"/>
      <c r="I471" s="201"/>
      <c r="J471" s="201"/>
      <c r="K471" s="201"/>
      <c r="L471" s="201"/>
      <c r="M471" s="201"/>
      <c r="N471" s="201"/>
      <c r="O471" s="201"/>
      <c r="P471" s="201"/>
      <c r="Q471" s="201"/>
      <c r="R471" s="201"/>
      <c r="S471" s="201"/>
      <c r="T471" s="201"/>
      <c r="U471" s="201"/>
      <c r="V471" s="201"/>
      <c r="W471" s="201"/>
      <c r="X471" s="201"/>
      <c r="Y471" s="201"/>
      <c r="Z471" s="201"/>
      <c r="AA471" s="201"/>
    </row>
    <row r="472" spans="1:27" ht="15">
      <c r="A472" s="209"/>
      <c r="B472" s="209"/>
      <c r="C472" s="201"/>
      <c r="D472" s="201"/>
      <c r="E472" s="210"/>
      <c r="F472" s="201"/>
      <c r="G472" s="201"/>
      <c r="H472" s="201"/>
      <c r="I472" s="201"/>
      <c r="J472" s="201"/>
      <c r="K472" s="201"/>
      <c r="L472" s="201"/>
      <c r="M472" s="201"/>
      <c r="N472" s="201"/>
      <c r="O472" s="201"/>
      <c r="P472" s="201"/>
      <c r="Q472" s="201"/>
      <c r="R472" s="201"/>
      <c r="S472" s="201"/>
      <c r="T472" s="201"/>
      <c r="U472" s="201"/>
      <c r="V472" s="201"/>
      <c r="W472" s="201"/>
      <c r="X472" s="201"/>
      <c r="Y472" s="201"/>
      <c r="Z472" s="201"/>
      <c r="AA472" s="201"/>
    </row>
    <row r="473" spans="1:27" ht="15">
      <c r="A473" s="209"/>
      <c r="B473" s="209"/>
      <c r="C473" s="201"/>
      <c r="D473" s="201"/>
      <c r="E473" s="210"/>
      <c r="F473" s="201"/>
      <c r="G473" s="201"/>
      <c r="H473" s="201"/>
      <c r="I473" s="201"/>
      <c r="J473" s="201"/>
      <c r="K473" s="201"/>
      <c r="L473" s="201"/>
      <c r="M473" s="201"/>
      <c r="N473" s="201"/>
      <c r="O473" s="201"/>
      <c r="P473" s="201"/>
      <c r="Q473" s="201"/>
      <c r="R473" s="201"/>
      <c r="S473" s="201"/>
      <c r="T473" s="201"/>
      <c r="U473" s="201"/>
      <c r="V473" s="201"/>
      <c r="W473" s="201"/>
      <c r="X473" s="201"/>
      <c r="Y473" s="201"/>
      <c r="Z473" s="201"/>
      <c r="AA473" s="201"/>
    </row>
    <row r="474" spans="1:27" ht="15">
      <c r="A474" s="209"/>
      <c r="B474" s="209"/>
      <c r="C474" s="201"/>
      <c r="D474" s="201"/>
      <c r="E474" s="210"/>
      <c r="F474" s="201"/>
      <c r="G474" s="201"/>
      <c r="H474" s="201"/>
      <c r="I474" s="201"/>
      <c r="J474" s="201"/>
      <c r="K474" s="201"/>
      <c r="L474" s="201"/>
      <c r="M474" s="201"/>
      <c r="N474" s="201"/>
      <c r="O474" s="201"/>
      <c r="P474" s="201"/>
      <c r="Q474" s="201"/>
      <c r="R474" s="201"/>
      <c r="S474" s="201"/>
      <c r="T474" s="201"/>
      <c r="U474" s="201"/>
      <c r="V474" s="201"/>
      <c r="W474" s="201"/>
      <c r="X474" s="201"/>
      <c r="Y474" s="201"/>
      <c r="Z474" s="201"/>
      <c r="AA474" s="201"/>
    </row>
    <row r="475" spans="1:27" ht="15">
      <c r="A475" s="209"/>
      <c r="B475" s="209"/>
      <c r="C475" s="201"/>
      <c r="D475" s="201"/>
      <c r="E475" s="210"/>
      <c r="F475" s="201"/>
      <c r="G475" s="201"/>
      <c r="H475" s="201"/>
      <c r="I475" s="201"/>
      <c r="J475" s="201"/>
      <c r="K475" s="201"/>
      <c r="L475" s="201"/>
      <c r="M475" s="201"/>
      <c r="N475" s="201"/>
      <c r="O475" s="201"/>
      <c r="P475" s="201"/>
      <c r="Q475" s="201"/>
      <c r="R475" s="201"/>
      <c r="S475" s="201"/>
      <c r="T475" s="201"/>
      <c r="U475" s="201"/>
      <c r="V475" s="201"/>
      <c r="W475" s="201"/>
      <c r="X475" s="201"/>
      <c r="Y475" s="201"/>
      <c r="Z475" s="201"/>
      <c r="AA475" s="201"/>
    </row>
    <row r="476" spans="1:27" ht="15">
      <c r="A476" s="209"/>
      <c r="B476" s="209"/>
      <c r="C476" s="201"/>
      <c r="D476" s="201"/>
      <c r="E476" s="210"/>
      <c r="F476" s="201"/>
      <c r="G476" s="201"/>
      <c r="H476" s="201"/>
      <c r="I476" s="201"/>
      <c r="J476" s="201"/>
      <c r="K476" s="201"/>
      <c r="L476" s="201"/>
      <c r="M476" s="201"/>
      <c r="N476" s="201"/>
      <c r="O476" s="201"/>
      <c r="P476" s="201"/>
      <c r="Q476" s="201"/>
      <c r="R476" s="201"/>
      <c r="S476" s="201"/>
      <c r="T476" s="201"/>
      <c r="U476" s="201"/>
      <c r="V476" s="201"/>
      <c r="W476" s="201"/>
      <c r="X476" s="201"/>
      <c r="Y476" s="201"/>
      <c r="Z476" s="201"/>
      <c r="AA476" s="201"/>
    </row>
    <row r="477" spans="1:27" ht="15">
      <c r="A477" s="209"/>
      <c r="B477" s="209"/>
      <c r="C477" s="201"/>
      <c r="D477" s="201"/>
      <c r="E477" s="210"/>
      <c r="F477" s="201"/>
      <c r="G477" s="201"/>
      <c r="H477" s="201"/>
      <c r="I477" s="201"/>
      <c r="J477" s="201"/>
      <c r="K477" s="201"/>
      <c r="L477" s="201"/>
      <c r="M477" s="201"/>
      <c r="N477" s="201"/>
      <c r="O477" s="201"/>
      <c r="P477" s="201"/>
      <c r="Q477" s="201"/>
      <c r="R477" s="201"/>
      <c r="S477" s="201"/>
      <c r="T477" s="201"/>
      <c r="U477" s="201"/>
      <c r="V477" s="201"/>
      <c r="W477" s="201"/>
      <c r="X477" s="201"/>
      <c r="Y477" s="201"/>
      <c r="Z477" s="201"/>
      <c r="AA477" s="201"/>
    </row>
    <row r="478" spans="1:27" ht="15">
      <c r="A478" s="209"/>
      <c r="B478" s="209"/>
      <c r="C478" s="201"/>
      <c r="D478" s="201"/>
      <c r="E478" s="210"/>
      <c r="F478" s="201"/>
      <c r="G478" s="201"/>
      <c r="H478" s="201"/>
      <c r="I478" s="201"/>
      <c r="J478" s="201"/>
      <c r="K478" s="201"/>
      <c r="L478" s="201"/>
      <c r="M478" s="201"/>
      <c r="N478" s="201"/>
      <c r="O478" s="201"/>
      <c r="P478" s="201"/>
      <c r="Q478" s="201"/>
      <c r="R478" s="201"/>
      <c r="S478" s="201"/>
      <c r="T478" s="201"/>
      <c r="U478" s="201"/>
      <c r="V478" s="201"/>
      <c r="W478" s="201"/>
      <c r="X478" s="201"/>
      <c r="Y478" s="201"/>
      <c r="Z478" s="201"/>
      <c r="AA478" s="201"/>
    </row>
    <row r="479" spans="1:27" ht="15">
      <c r="A479" s="209"/>
      <c r="B479" s="209"/>
      <c r="C479" s="201"/>
      <c r="D479" s="201"/>
      <c r="E479" s="210"/>
      <c r="F479" s="201"/>
      <c r="G479" s="201"/>
      <c r="H479" s="201"/>
      <c r="I479" s="201"/>
      <c r="J479" s="201"/>
      <c r="K479" s="201"/>
      <c r="L479" s="201"/>
      <c r="M479" s="201"/>
      <c r="N479" s="201"/>
      <c r="O479" s="201"/>
      <c r="P479" s="201"/>
      <c r="Q479" s="201"/>
      <c r="R479" s="201"/>
      <c r="S479" s="201"/>
      <c r="T479" s="201"/>
      <c r="U479" s="201"/>
      <c r="V479" s="201"/>
      <c r="W479" s="201"/>
      <c r="X479" s="201"/>
      <c r="Y479" s="201"/>
      <c r="Z479" s="201"/>
      <c r="AA479" s="201"/>
    </row>
    <row r="480" spans="1:27" ht="15">
      <c r="A480" s="209"/>
      <c r="B480" s="209"/>
      <c r="C480" s="201"/>
      <c r="D480" s="201"/>
      <c r="E480" s="210"/>
      <c r="F480" s="201"/>
      <c r="G480" s="201"/>
      <c r="H480" s="201"/>
      <c r="I480" s="201"/>
      <c r="J480" s="201"/>
      <c r="K480" s="201"/>
      <c r="L480" s="201"/>
      <c r="M480" s="201"/>
      <c r="N480" s="201"/>
      <c r="O480" s="201"/>
      <c r="P480" s="201"/>
      <c r="Q480" s="201"/>
      <c r="R480" s="201"/>
      <c r="S480" s="201"/>
      <c r="T480" s="201"/>
      <c r="U480" s="201"/>
      <c r="V480" s="201"/>
      <c r="W480" s="201"/>
      <c r="X480" s="201"/>
      <c r="Y480" s="201"/>
      <c r="Z480" s="201"/>
      <c r="AA480" s="201"/>
    </row>
    <row r="481" spans="1:27" ht="15">
      <c r="A481" s="209"/>
      <c r="B481" s="209"/>
      <c r="C481" s="201"/>
      <c r="D481" s="201"/>
      <c r="E481" s="210"/>
      <c r="F481" s="201"/>
      <c r="G481" s="201"/>
      <c r="H481" s="201"/>
      <c r="I481" s="201"/>
      <c r="J481" s="201"/>
      <c r="K481" s="201"/>
      <c r="L481" s="201"/>
      <c r="M481" s="201"/>
      <c r="N481" s="201"/>
      <c r="O481" s="201"/>
      <c r="P481" s="201"/>
      <c r="Q481" s="201"/>
      <c r="R481" s="201"/>
      <c r="S481" s="201"/>
      <c r="T481" s="201"/>
      <c r="U481" s="201"/>
      <c r="V481" s="201"/>
      <c r="W481" s="201"/>
      <c r="X481" s="201"/>
      <c r="Y481" s="201"/>
      <c r="Z481" s="201"/>
      <c r="AA481" s="201"/>
    </row>
    <row r="482" spans="1:27" ht="15">
      <c r="A482" s="209"/>
      <c r="B482" s="209"/>
      <c r="C482" s="201"/>
      <c r="D482" s="201"/>
      <c r="E482" s="210"/>
      <c r="F482" s="201"/>
      <c r="G482" s="201"/>
      <c r="H482" s="201"/>
      <c r="I482" s="201"/>
      <c r="J482" s="201"/>
      <c r="K482" s="201"/>
      <c r="L482" s="201"/>
      <c r="M482" s="201"/>
      <c r="N482" s="201"/>
      <c r="O482" s="201"/>
      <c r="P482" s="201"/>
      <c r="Q482" s="201"/>
      <c r="R482" s="201"/>
      <c r="S482" s="201"/>
      <c r="T482" s="201"/>
      <c r="U482" s="201"/>
      <c r="V482" s="201"/>
      <c r="W482" s="201"/>
      <c r="X482" s="201"/>
      <c r="Y482" s="201"/>
      <c r="Z482" s="201"/>
      <c r="AA482" s="201"/>
    </row>
    <row r="483" spans="1:27" ht="15">
      <c r="A483" s="209"/>
      <c r="B483" s="209"/>
      <c r="C483" s="201"/>
      <c r="D483" s="201"/>
      <c r="E483" s="210"/>
      <c r="F483" s="201"/>
      <c r="G483" s="201"/>
      <c r="H483" s="201"/>
      <c r="I483" s="201"/>
      <c r="J483" s="201"/>
      <c r="K483" s="201"/>
      <c r="L483" s="201"/>
      <c r="M483" s="201"/>
      <c r="N483" s="201"/>
      <c r="O483" s="201"/>
      <c r="P483" s="201"/>
      <c r="Q483" s="201"/>
      <c r="R483" s="201"/>
      <c r="S483" s="201"/>
      <c r="T483" s="201"/>
      <c r="U483" s="201"/>
      <c r="V483" s="201"/>
      <c r="W483" s="201"/>
      <c r="X483" s="201"/>
      <c r="Y483" s="201"/>
      <c r="Z483" s="201"/>
      <c r="AA483" s="201"/>
    </row>
    <row r="484" spans="1:27" ht="15">
      <c r="A484" s="209"/>
      <c r="B484" s="209"/>
      <c r="C484" s="201"/>
      <c r="D484" s="201"/>
      <c r="E484" s="210"/>
      <c r="F484" s="201"/>
      <c r="G484" s="201"/>
      <c r="H484" s="201"/>
      <c r="I484" s="201"/>
      <c r="J484" s="201"/>
      <c r="K484" s="201"/>
      <c r="L484" s="201"/>
      <c r="M484" s="201"/>
      <c r="N484" s="201"/>
      <c r="O484" s="201"/>
      <c r="P484" s="201"/>
      <c r="Q484" s="201"/>
      <c r="R484" s="201"/>
      <c r="S484" s="201"/>
      <c r="T484" s="201"/>
      <c r="U484" s="201"/>
      <c r="V484" s="201"/>
      <c r="W484" s="201"/>
      <c r="X484" s="201"/>
      <c r="Y484" s="201"/>
      <c r="Z484" s="201"/>
      <c r="AA484" s="201"/>
    </row>
    <row r="485" spans="1:27" ht="15">
      <c r="A485" s="209"/>
      <c r="B485" s="209"/>
      <c r="C485" s="201"/>
      <c r="D485" s="201"/>
      <c r="E485" s="210"/>
      <c r="F485" s="201"/>
      <c r="G485" s="201"/>
      <c r="H485" s="201"/>
      <c r="I485" s="201"/>
      <c r="J485" s="201"/>
      <c r="K485" s="201"/>
      <c r="L485" s="201"/>
      <c r="M485" s="201"/>
      <c r="N485" s="201"/>
      <c r="O485" s="201"/>
      <c r="P485" s="201"/>
      <c r="Q485" s="201"/>
      <c r="R485" s="201"/>
      <c r="S485" s="201"/>
      <c r="T485" s="201"/>
      <c r="U485" s="201"/>
      <c r="V485" s="201"/>
      <c r="W485" s="201"/>
      <c r="X485" s="201"/>
      <c r="Y485" s="201"/>
      <c r="Z485" s="201"/>
      <c r="AA485" s="201"/>
    </row>
    <row r="486" spans="1:27" ht="15">
      <c r="A486" s="209"/>
      <c r="B486" s="209"/>
      <c r="C486" s="201"/>
      <c r="D486" s="201"/>
      <c r="E486" s="210"/>
      <c r="F486" s="201"/>
      <c r="G486" s="201"/>
      <c r="H486" s="201"/>
      <c r="I486" s="201"/>
      <c r="J486" s="201"/>
      <c r="K486" s="201"/>
      <c r="L486" s="201"/>
      <c r="M486" s="201"/>
      <c r="N486" s="201"/>
      <c r="O486" s="201"/>
      <c r="P486" s="201"/>
      <c r="Q486" s="201"/>
      <c r="R486" s="201"/>
      <c r="S486" s="201"/>
      <c r="T486" s="201"/>
      <c r="U486" s="201"/>
      <c r="V486" s="201"/>
      <c r="W486" s="201"/>
      <c r="X486" s="201"/>
      <c r="Y486" s="201"/>
      <c r="Z486" s="201"/>
      <c r="AA486" s="201"/>
    </row>
    <row r="487" spans="1:27" ht="15">
      <c r="A487" s="209"/>
      <c r="B487" s="209"/>
      <c r="C487" s="201"/>
      <c r="D487" s="201"/>
      <c r="E487" s="210"/>
      <c r="F487" s="201"/>
      <c r="G487" s="201"/>
      <c r="H487" s="201"/>
      <c r="I487" s="201"/>
      <c r="J487" s="201"/>
      <c r="K487" s="201"/>
      <c r="L487" s="201"/>
      <c r="M487" s="201"/>
      <c r="N487" s="201"/>
      <c r="O487" s="201"/>
      <c r="P487" s="201"/>
      <c r="Q487" s="201"/>
      <c r="R487" s="201"/>
      <c r="S487" s="201"/>
      <c r="T487" s="201"/>
      <c r="U487" s="201"/>
      <c r="V487" s="201"/>
      <c r="W487" s="201"/>
      <c r="X487" s="201"/>
      <c r="Y487" s="201"/>
      <c r="Z487" s="201"/>
      <c r="AA487" s="201"/>
    </row>
    <row r="488" spans="1:27" ht="15">
      <c r="A488" s="209"/>
      <c r="B488" s="209"/>
      <c r="C488" s="201"/>
      <c r="D488" s="201"/>
      <c r="E488" s="210"/>
      <c r="F488" s="201"/>
      <c r="G488" s="201"/>
      <c r="H488" s="201"/>
      <c r="I488" s="201"/>
      <c r="J488" s="201"/>
      <c r="K488" s="201"/>
      <c r="L488" s="201"/>
      <c r="M488" s="201"/>
      <c r="N488" s="201"/>
      <c r="O488" s="201"/>
      <c r="P488" s="201"/>
      <c r="Q488" s="201"/>
      <c r="R488" s="201"/>
      <c r="S488" s="201"/>
      <c r="T488" s="201"/>
      <c r="U488" s="201"/>
      <c r="V488" s="201"/>
      <c r="W488" s="201"/>
      <c r="X488" s="201"/>
      <c r="Y488" s="201"/>
      <c r="Z488" s="201"/>
      <c r="AA488" s="201"/>
    </row>
    <row r="489" spans="1:27" ht="15">
      <c r="A489" s="209"/>
      <c r="B489" s="209"/>
      <c r="C489" s="201"/>
      <c r="D489" s="201"/>
      <c r="E489" s="210"/>
      <c r="F489" s="201"/>
      <c r="G489" s="201"/>
      <c r="H489" s="201"/>
      <c r="I489" s="201"/>
      <c r="J489" s="201"/>
      <c r="K489" s="201"/>
      <c r="L489" s="201"/>
      <c r="M489" s="201"/>
      <c r="N489" s="201"/>
      <c r="O489" s="201"/>
      <c r="P489" s="201"/>
      <c r="Q489" s="201"/>
      <c r="R489" s="201"/>
      <c r="S489" s="201"/>
      <c r="T489" s="201"/>
      <c r="U489" s="201"/>
      <c r="V489" s="201"/>
      <c r="W489" s="201"/>
      <c r="X489" s="201"/>
      <c r="Y489" s="201"/>
      <c r="Z489" s="201"/>
      <c r="AA489" s="201"/>
    </row>
    <row r="490" spans="1:27" ht="15">
      <c r="A490" s="209"/>
      <c r="B490" s="209"/>
      <c r="C490" s="201"/>
      <c r="D490" s="201"/>
      <c r="E490" s="210"/>
      <c r="F490" s="201"/>
      <c r="G490" s="201"/>
      <c r="H490" s="201"/>
      <c r="I490" s="201"/>
      <c r="J490" s="201"/>
      <c r="K490" s="201"/>
      <c r="L490" s="201"/>
      <c r="M490" s="201"/>
      <c r="N490" s="201"/>
      <c r="O490" s="201"/>
      <c r="P490" s="201"/>
      <c r="Q490" s="201"/>
      <c r="R490" s="201"/>
      <c r="S490" s="201"/>
      <c r="T490" s="201"/>
      <c r="U490" s="201"/>
      <c r="V490" s="201"/>
      <c r="W490" s="201"/>
      <c r="X490" s="201"/>
      <c r="Y490" s="201"/>
      <c r="Z490" s="201"/>
      <c r="AA490" s="201"/>
    </row>
    <row r="491" spans="1:27" ht="15">
      <c r="A491" s="209"/>
      <c r="B491" s="209"/>
      <c r="C491" s="201"/>
      <c r="D491" s="201"/>
      <c r="E491" s="210"/>
      <c r="F491" s="201"/>
      <c r="G491" s="201"/>
      <c r="H491" s="201"/>
      <c r="I491" s="201"/>
      <c r="J491" s="201"/>
      <c r="K491" s="201"/>
      <c r="L491" s="201"/>
      <c r="M491" s="201"/>
      <c r="N491" s="201"/>
      <c r="O491" s="201"/>
      <c r="P491" s="201"/>
      <c r="Q491" s="201"/>
      <c r="R491" s="201"/>
      <c r="S491" s="201"/>
      <c r="T491" s="201"/>
      <c r="U491" s="201"/>
      <c r="V491" s="201"/>
      <c r="W491" s="201"/>
      <c r="X491" s="201"/>
      <c r="Y491" s="201"/>
      <c r="Z491" s="201"/>
      <c r="AA491" s="201"/>
    </row>
    <row r="492" spans="1:27" ht="15">
      <c r="A492" s="209"/>
      <c r="B492" s="209"/>
      <c r="C492" s="201"/>
      <c r="D492" s="201"/>
      <c r="E492" s="210"/>
      <c r="F492" s="201"/>
      <c r="G492" s="201"/>
      <c r="H492" s="201"/>
      <c r="I492" s="201"/>
      <c r="J492" s="201"/>
      <c r="K492" s="201"/>
      <c r="L492" s="201"/>
      <c r="M492" s="201"/>
      <c r="N492" s="201"/>
      <c r="O492" s="201"/>
      <c r="P492" s="201"/>
      <c r="Q492" s="201"/>
      <c r="R492" s="201"/>
      <c r="S492" s="201"/>
      <c r="T492" s="201"/>
      <c r="U492" s="201"/>
      <c r="V492" s="201"/>
      <c r="W492" s="201"/>
      <c r="X492" s="201"/>
      <c r="Y492" s="201"/>
      <c r="Z492" s="201"/>
      <c r="AA492" s="201"/>
    </row>
    <row r="493" spans="1:27" ht="15">
      <c r="A493" s="209"/>
      <c r="B493" s="209"/>
      <c r="C493" s="201"/>
      <c r="D493" s="201"/>
      <c r="E493" s="210"/>
      <c r="F493" s="201"/>
      <c r="G493" s="201"/>
      <c r="H493" s="201"/>
      <c r="I493" s="201"/>
      <c r="J493" s="201"/>
      <c r="K493" s="201"/>
      <c r="L493" s="201"/>
      <c r="M493" s="201"/>
      <c r="N493" s="201"/>
      <c r="O493" s="201"/>
      <c r="P493" s="201"/>
      <c r="Q493" s="201"/>
      <c r="R493" s="201"/>
      <c r="S493" s="201"/>
      <c r="T493" s="201"/>
      <c r="U493" s="201"/>
      <c r="V493" s="201"/>
      <c r="W493" s="201"/>
      <c r="X493" s="201"/>
      <c r="Y493" s="201"/>
      <c r="Z493" s="201"/>
      <c r="AA493" s="201"/>
    </row>
    <row r="494" spans="1:27" ht="15">
      <c r="A494" s="209"/>
      <c r="B494" s="209"/>
      <c r="C494" s="201"/>
      <c r="D494" s="201"/>
      <c r="E494" s="210"/>
      <c r="F494" s="201"/>
      <c r="G494" s="201"/>
      <c r="H494" s="201"/>
      <c r="I494" s="201"/>
      <c r="J494" s="201"/>
      <c r="K494" s="201"/>
      <c r="L494" s="201"/>
      <c r="M494" s="201"/>
      <c r="N494" s="201"/>
      <c r="O494" s="201"/>
      <c r="P494" s="201"/>
      <c r="Q494" s="201"/>
      <c r="R494" s="201"/>
      <c r="S494" s="201"/>
      <c r="T494" s="201"/>
      <c r="U494" s="201"/>
      <c r="V494" s="201"/>
      <c r="W494" s="201"/>
      <c r="X494" s="201"/>
      <c r="Y494" s="201"/>
      <c r="Z494" s="201"/>
      <c r="AA494" s="201"/>
    </row>
    <row r="495" spans="1:27" ht="15">
      <c r="A495" s="209"/>
      <c r="B495" s="209"/>
      <c r="C495" s="201"/>
      <c r="D495" s="201"/>
      <c r="E495" s="210"/>
      <c r="F495" s="201"/>
      <c r="G495" s="201"/>
      <c r="H495" s="201"/>
      <c r="I495" s="201"/>
      <c r="J495" s="201"/>
      <c r="K495" s="201"/>
      <c r="L495" s="201"/>
      <c r="M495" s="201"/>
      <c r="N495" s="201"/>
      <c r="O495" s="201"/>
      <c r="P495" s="201"/>
      <c r="Q495" s="201"/>
      <c r="R495" s="201"/>
      <c r="S495" s="201"/>
      <c r="T495" s="201"/>
      <c r="U495" s="201"/>
      <c r="V495" s="201"/>
      <c r="W495" s="201"/>
      <c r="X495" s="201"/>
      <c r="Y495" s="201"/>
      <c r="Z495" s="201"/>
      <c r="AA495" s="201"/>
    </row>
    <row r="496" spans="1:27" ht="15">
      <c r="A496" s="209"/>
      <c r="B496" s="209"/>
      <c r="C496" s="201"/>
      <c r="D496" s="201"/>
      <c r="E496" s="210"/>
      <c r="F496" s="201"/>
      <c r="G496" s="201"/>
      <c r="H496" s="201"/>
      <c r="I496" s="201"/>
      <c r="J496" s="201"/>
      <c r="K496" s="201"/>
      <c r="L496" s="201"/>
      <c r="M496" s="201"/>
      <c r="N496" s="201"/>
      <c r="O496" s="201"/>
      <c r="P496" s="201"/>
      <c r="Q496" s="201"/>
      <c r="R496" s="201"/>
      <c r="S496" s="201"/>
      <c r="T496" s="201"/>
      <c r="U496" s="201"/>
      <c r="V496" s="201"/>
      <c r="W496" s="201"/>
      <c r="X496" s="201"/>
      <c r="Y496" s="201"/>
      <c r="Z496" s="201"/>
      <c r="AA496" s="201"/>
    </row>
    <row r="497" spans="1:27" ht="15">
      <c r="A497" s="209"/>
      <c r="B497" s="209"/>
      <c r="C497" s="201"/>
      <c r="D497" s="201"/>
      <c r="E497" s="210"/>
      <c r="F497" s="201"/>
      <c r="G497" s="201"/>
      <c r="H497" s="201"/>
      <c r="I497" s="201"/>
      <c r="J497" s="201"/>
      <c r="K497" s="201"/>
      <c r="L497" s="201"/>
      <c r="M497" s="201"/>
      <c r="N497" s="201"/>
      <c r="O497" s="201"/>
      <c r="P497" s="201"/>
      <c r="Q497" s="201"/>
      <c r="R497" s="201"/>
      <c r="S497" s="201"/>
      <c r="T497" s="201"/>
      <c r="U497" s="201"/>
      <c r="V497" s="201"/>
      <c r="W497" s="201"/>
      <c r="X497" s="201"/>
      <c r="Y497" s="201"/>
      <c r="Z497" s="201"/>
      <c r="AA497" s="201"/>
    </row>
    <row r="498" spans="1:27" ht="15">
      <c r="A498" s="209"/>
      <c r="B498" s="209"/>
      <c r="C498" s="201"/>
      <c r="D498" s="201"/>
      <c r="E498" s="210"/>
      <c r="F498" s="201"/>
      <c r="G498" s="201"/>
      <c r="H498" s="201"/>
      <c r="I498" s="201"/>
      <c r="J498" s="201"/>
      <c r="K498" s="201"/>
      <c r="L498" s="201"/>
      <c r="M498" s="201"/>
      <c r="N498" s="201"/>
      <c r="O498" s="201"/>
      <c r="P498" s="201"/>
      <c r="Q498" s="201"/>
      <c r="R498" s="201"/>
      <c r="S498" s="201"/>
      <c r="T498" s="201"/>
      <c r="U498" s="201"/>
      <c r="V498" s="201"/>
      <c r="W498" s="201"/>
      <c r="X498" s="201"/>
      <c r="Y498" s="201"/>
      <c r="Z498" s="201"/>
      <c r="AA498" s="201"/>
    </row>
    <row r="499" spans="1:27" ht="15">
      <c r="A499" s="209"/>
      <c r="B499" s="209"/>
      <c r="C499" s="201"/>
      <c r="D499" s="201"/>
      <c r="E499" s="210"/>
      <c r="F499" s="201"/>
      <c r="G499" s="201"/>
      <c r="H499" s="201"/>
      <c r="I499" s="201"/>
      <c r="J499" s="201"/>
      <c r="K499" s="201"/>
      <c r="L499" s="201"/>
      <c r="M499" s="201"/>
      <c r="N499" s="201"/>
      <c r="O499" s="201"/>
      <c r="P499" s="201"/>
      <c r="Q499" s="201"/>
      <c r="R499" s="201"/>
      <c r="S499" s="201"/>
      <c r="T499" s="201"/>
      <c r="U499" s="201"/>
      <c r="V499" s="201"/>
      <c r="W499" s="201"/>
      <c r="X499" s="201"/>
      <c r="Y499" s="201"/>
      <c r="Z499" s="201"/>
      <c r="AA499" s="201"/>
    </row>
    <row r="500" spans="1:27" ht="15">
      <c r="A500" s="209"/>
      <c r="B500" s="209"/>
      <c r="C500" s="201"/>
      <c r="D500" s="201"/>
      <c r="E500" s="210"/>
      <c r="F500" s="201"/>
      <c r="G500" s="201"/>
      <c r="H500" s="201"/>
      <c r="I500" s="201"/>
      <c r="J500" s="201"/>
      <c r="K500" s="201"/>
      <c r="L500" s="201"/>
      <c r="M500" s="201"/>
      <c r="N500" s="201"/>
      <c r="O500" s="201"/>
      <c r="P500" s="201"/>
      <c r="Q500" s="201"/>
      <c r="R500" s="201"/>
      <c r="S500" s="201"/>
      <c r="T500" s="201"/>
      <c r="U500" s="201"/>
      <c r="V500" s="201"/>
      <c r="W500" s="201"/>
      <c r="X500" s="201"/>
      <c r="Y500" s="201"/>
      <c r="Z500" s="201"/>
      <c r="AA500" s="201"/>
    </row>
    <row r="501" spans="1:27" ht="15">
      <c r="A501" s="209"/>
      <c r="B501" s="209"/>
      <c r="C501" s="201"/>
      <c r="D501" s="201"/>
      <c r="E501" s="210"/>
      <c r="F501" s="201"/>
      <c r="G501" s="201"/>
      <c r="H501" s="201"/>
      <c r="I501" s="201"/>
      <c r="J501" s="201"/>
      <c r="K501" s="201"/>
      <c r="L501" s="201"/>
      <c r="M501" s="201"/>
      <c r="N501" s="201"/>
      <c r="O501" s="201"/>
      <c r="P501" s="201"/>
      <c r="Q501" s="201"/>
      <c r="R501" s="201"/>
      <c r="S501" s="201"/>
      <c r="T501" s="201"/>
      <c r="U501" s="201"/>
      <c r="V501" s="201"/>
      <c r="W501" s="201"/>
      <c r="X501" s="201"/>
      <c r="Y501" s="201"/>
      <c r="Z501" s="201"/>
      <c r="AA501" s="201"/>
    </row>
    <row r="502" spans="1:27" ht="15">
      <c r="A502" s="209"/>
      <c r="B502" s="209"/>
      <c r="C502" s="201"/>
      <c r="D502" s="201"/>
      <c r="E502" s="210"/>
      <c r="F502" s="201"/>
      <c r="G502" s="201"/>
      <c r="H502" s="201"/>
      <c r="I502" s="201"/>
      <c r="J502" s="201"/>
      <c r="K502" s="201"/>
      <c r="L502" s="201"/>
      <c r="M502" s="201"/>
      <c r="N502" s="201"/>
      <c r="O502" s="201"/>
      <c r="P502" s="201"/>
      <c r="Q502" s="201"/>
      <c r="R502" s="201"/>
      <c r="S502" s="201"/>
      <c r="T502" s="201"/>
      <c r="U502" s="201"/>
      <c r="V502" s="201"/>
      <c r="W502" s="201"/>
      <c r="X502" s="201"/>
      <c r="Y502" s="201"/>
      <c r="Z502" s="201"/>
      <c r="AA502" s="201"/>
    </row>
    <row r="503" spans="1:27" ht="15">
      <c r="A503" s="209"/>
      <c r="B503" s="209"/>
      <c r="C503" s="201"/>
      <c r="D503" s="201"/>
      <c r="E503" s="210"/>
      <c r="F503" s="201"/>
      <c r="G503" s="201"/>
      <c r="H503" s="201"/>
      <c r="I503" s="201"/>
      <c r="J503" s="201"/>
      <c r="K503" s="201"/>
      <c r="L503" s="201"/>
      <c r="M503" s="201"/>
      <c r="N503" s="201"/>
      <c r="O503" s="201"/>
      <c r="P503" s="201"/>
      <c r="Q503" s="201"/>
      <c r="R503" s="201"/>
      <c r="S503" s="201"/>
      <c r="T503" s="201"/>
      <c r="U503" s="201"/>
      <c r="V503" s="201"/>
      <c r="W503" s="201"/>
      <c r="X503" s="201"/>
      <c r="Y503" s="201"/>
      <c r="Z503" s="201"/>
      <c r="AA503" s="201"/>
    </row>
    <row r="504" spans="1:27" ht="15">
      <c r="A504" s="209"/>
      <c r="B504" s="209"/>
      <c r="C504" s="201"/>
      <c r="D504" s="201"/>
      <c r="E504" s="210"/>
      <c r="F504" s="201"/>
      <c r="G504" s="201"/>
      <c r="H504" s="201"/>
      <c r="I504" s="201"/>
      <c r="J504" s="201"/>
      <c r="K504" s="201"/>
      <c r="L504" s="201"/>
      <c r="M504" s="201"/>
      <c r="N504" s="201"/>
      <c r="O504" s="201"/>
      <c r="P504" s="201"/>
      <c r="Q504" s="201"/>
      <c r="R504" s="201"/>
      <c r="S504" s="201"/>
      <c r="T504" s="201"/>
      <c r="U504" s="201"/>
      <c r="V504" s="201"/>
      <c r="W504" s="201"/>
      <c r="X504" s="201"/>
      <c r="Y504" s="201"/>
      <c r="Z504" s="201"/>
      <c r="AA504" s="201"/>
    </row>
    <row r="505" spans="1:27" ht="15">
      <c r="A505" s="209"/>
      <c r="B505" s="209"/>
      <c r="C505" s="201"/>
      <c r="D505" s="201"/>
      <c r="E505" s="210"/>
      <c r="F505" s="201"/>
      <c r="G505" s="201"/>
      <c r="H505" s="201"/>
      <c r="I505" s="201"/>
      <c r="J505" s="201"/>
      <c r="K505" s="201"/>
      <c r="L505" s="201"/>
      <c r="M505" s="201"/>
      <c r="N505" s="201"/>
      <c r="O505" s="201"/>
      <c r="P505" s="201"/>
      <c r="Q505" s="201"/>
      <c r="R505" s="201"/>
      <c r="S505" s="201"/>
      <c r="T505" s="201"/>
      <c r="U505" s="201"/>
      <c r="V505" s="201"/>
      <c r="W505" s="201"/>
      <c r="X505" s="201"/>
      <c r="Y505" s="201"/>
      <c r="Z505" s="201"/>
      <c r="AA505" s="201"/>
    </row>
    <row r="506" spans="1:27" ht="15">
      <c r="A506" s="209"/>
      <c r="B506" s="209"/>
      <c r="C506" s="201"/>
      <c r="D506" s="201"/>
      <c r="E506" s="210"/>
      <c r="F506" s="201"/>
      <c r="G506" s="201"/>
      <c r="H506" s="201"/>
      <c r="I506" s="201"/>
      <c r="J506" s="201"/>
      <c r="K506" s="201"/>
      <c r="L506" s="201"/>
      <c r="M506" s="201"/>
      <c r="N506" s="201"/>
      <c r="O506" s="201"/>
      <c r="P506" s="201"/>
      <c r="Q506" s="201"/>
      <c r="R506" s="201"/>
      <c r="S506" s="201"/>
      <c r="T506" s="201"/>
      <c r="U506" s="201"/>
      <c r="V506" s="201"/>
      <c r="W506" s="201"/>
      <c r="X506" s="201"/>
      <c r="Y506" s="201"/>
      <c r="Z506" s="201"/>
      <c r="AA506" s="201"/>
    </row>
    <row r="507" spans="1:27" ht="15">
      <c r="A507" s="209"/>
      <c r="B507" s="209"/>
      <c r="C507" s="201"/>
      <c r="D507" s="201"/>
      <c r="E507" s="210"/>
      <c r="F507" s="201"/>
      <c r="G507" s="201"/>
      <c r="H507" s="201"/>
      <c r="I507" s="201"/>
      <c r="J507" s="201"/>
      <c r="K507" s="201"/>
      <c r="L507" s="201"/>
      <c r="M507" s="201"/>
      <c r="N507" s="201"/>
      <c r="O507" s="201"/>
      <c r="P507" s="201"/>
      <c r="Q507" s="201"/>
      <c r="R507" s="201"/>
      <c r="S507" s="201"/>
      <c r="T507" s="201"/>
      <c r="U507" s="201"/>
      <c r="V507" s="201"/>
      <c r="W507" s="201"/>
      <c r="X507" s="201"/>
      <c r="Y507" s="201"/>
      <c r="Z507" s="201"/>
      <c r="AA507" s="201"/>
    </row>
    <row r="508" spans="1:27" ht="15">
      <c r="A508" s="209"/>
      <c r="B508" s="209"/>
      <c r="C508" s="201"/>
      <c r="D508" s="201"/>
      <c r="E508" s="210"/>
      <c r="F508" s="201"/>
      <c r="G508" s="201"/>
      <c r="H508" s="201"/>
      <c r="I508" s="201"/>
      <c r="J508" s="201"/>
      <c r="K508" s="201"/>
      <c r="L508" s="201"/>
      <c r="M508" s="201"/>
      <c r="N508" s="201"/>
      <c r="O508" s="201"/>
      <c r="P508" s="201"/>
      <c r="Q508" s="201"/>
      <c r="R508" s="201"/>
      <c r="S508" s="201"/>
      <c r="T508" s="201"/>
      <c r="U508" s="201"/>
      <c r="V508" s="201"/>
      <c r="W508" s="201"/>
      <c r="X508" s="201"/>
      <c r="Y508" s="201"/>
      <c r="Z508" s="201"/>
      <c r="AA508" s="201"/>
    </row>
    <row r="509" spans="1:27" ht="15">
      <c r="A509" s="209"/>
      <c r="B509" s="209"/>
      <c r="C509" s="201"/>
      <c r="D509" s="201"/>
      <c r="E509" s="210"/>
      <c r="F509" s="201"/>
      <c r="G509" s="201"/>
      <c r="H509" s="201"/>
      <c r="I509" s="201"/>
      <c r="J509" s="201"/>
      <c r="K509" s="201"/>
      <c r="L509" s="201"/>
      <c r="M509" s="201"/>
      <c r="N509" s="201"/>
      <c r="O509" s="201"/>
      <c r="P509" s="201"/>
      <c r="Q509" s="201"/>
      <c r="R509" s="201"/>
      <c r="S509" s="201"/>
      <c r="T509" s="201"/>
      <c r="U509" s="201"/>
      <c r="V509" s="201"/>
      <c r="W509" s="201"/>
      <c r="X509" s="201"/>
      <c r="Y509" s="201"/>
      <c r="Z509" s="201"/>
      <c r="AA509" s="201"/>
    </row>
    <row r="510" spans="1:27" ht="15">
      <c r="A510" s="209"/>
      <c r="B510" s="209"/>
      <c r="C510" s="201"/>
      <c r="D510" s="201"/>
      <c r="E510" s="210"/>
      <c r="F510" s="201"/>
      <c r="G510" s="201"/>
      <c r="H510" s="201"/>
      <c r="I510" s="201"/>
      <c r="J510" s="201"/>
      <c r="K510" s="201"/>
      <c r="L510" s="201"/>
      <c r="M510" s="201"/>
      <c r="N510" s="201"/>
      <c r="O510" s="201"/>
      <c r="P510" s="201"/>
      <c r="Q510" s="201"/>
      <c r="R510" s="201"/>
      <c r="S510" s="201"/>
      <c r="T510" s="201"/>
      <c r="U510" s="201"/>
      <c r="V510" s="201"/>
      <c r="W510" s="201"/>
      <c r="X510" s="201"/>
      <c r="Y510" s="201"/>
      <c r="Z510" s="201"/>
      <c r="AA510" s="201"/>
    </row>
    <row r="511" spans="1:27" ht="15">
      <c r="A511" s="209"/>
      <c r="B511" s="209"/>
      <c r="C511" s="201"/>
      <c r="D511" s="201"/>
      <c r="E511" s="210"/>
      <c r="F511" s="201"/>
      <c r="G511" s="201"/>
      <c r="H511" s="201"/>
      <c r="I511" s="201"/>
      <c r="J511" s="201"/>
      <c r="K511" s="201"/>
      <c r="L511" s="201"/>
      <c r="M511" s="201"/>
      <c r="N511" s="201"/>
      <c r="O511" s="201"/>
      <c r="P511" s="201"/>
      <c r="Q511" s="201"/>
      <c r="R511" s="201"/>
      <c r="S511" s="201"/>
      <c r="T511" s="201"/>
      <c r="U511" s="201"/>
      <c r="V511" s="201"/>
      <c r="W511" s="201"/>
      <c r="X511" s="201"/>
      <c r="Y511" s="201"/>
      <c r="Z511" s="201"/>
      <c r="AA511" s="201"/>
    </row>
    <row r="512" spans="1:27" ht="15">
      <c r="A512" s="209"/>
      <c r="B512" s="209"/>
      <c r="C512" s="201"/>
      <c r="D512" s="201"/>
      <c r="E512" s="210"/>
      <c r="F512" s="201"/>
      <c r="G512" s="201"/>
      <c r="H512" s="201"/>
      <c r="I512" s="201"/>
      <c r="J512" s="201"/>
      <c r="K512" s="201"/>
      <c r="L512" s="201"/>
      <c r="M512" s="201"/>
      <c r="N512" s="201"/>
      <c r="O512" s="201"/>
      <c r="P512" s="201"/>
      <c r="Q512" s="201"/>
      <c r="R512" s="201"/>
      <c r="S512" s="201"/>
      <c r="T512" s="201"/>
      <c r="U512" s="201"/>
      <c r="V512" s="201"/>
      <c r="W512" s="201"/>
      <c r="X512" s="201"/>
      <c r="Y512" s="201"/>
      <c r="Z512" s="201"/>
      <c r="AA512" s="201"/>
    </row>
    <row r="513" spans="1:27" ht="15">
      <c r="A513" s="209"/>
      <c r="B513" s="209"/>
      <c r="C513" s="201"/>
      <c r="D513" s="201"/>
      <c r="E513" s="210"/>
      <c r="F513" s="201"/>
      <c r="G513" s="201"/>
      <c r="H513" s="201"/>
      <c r="I513" s="201"/>
      <c r="J513" s="201"/>
      <c r="K513" s="201"/>
      <c r="L513" s="201"/>
      <c r="M513" s="201"/>
      <c r="N513" s="201"/>
      <c r="O513" s="201"/>
      <c r="P513" s="201"/>
      <c r="Q513" s="201"/>
      <c r="R513" s="201"/>
      <c r="S513" s="201"/>
      <c r="T513" s="201"/>
      <c r="U513" s="201"/>
      <c r="V513" s="201"/>
      <c r="W513" s="201"/>
      <c r="X513" s="201"/>
      <c r="Y513" s="201"/>
      <c r="Z513" s="201"/>
      <c r="AA513" s="201"/>
    </row>
    <row r="514" spans="1:27" ht="15">
      <c r="A514" s="209"/>
      <c r="B514" s="209"/>
      <c r="C514" s="201"/>
      <c r="D514" s="201"/>
      <c r="E514" s="210"/>
      <c r="F514" s="201"/>
      <c r="G514" s="201"/>
      <c r="H514" s="201"/>
      <c r="I514" s="201"/>
      <c r="J514" s="201"/>
      <c r="K514" s="201"/>
      <c r="L514" s="201"/>
      <c r="M514" s="201"/>
      <c r="N514" s="201"/>
      <c r="O514" s="201"/>
      <c r="P514" s="201"/>
      <c r="Q514" s="201"/>
      <c r="R514" s="201"/>
      <c r="S514" s="201"/>
      <c r="T514" s="201"/>
      <c r="U514" s="201"/>
      <c r="V514" s="201"/>
      <c r="W514" s="201"/>
      <c r="X514" s="201"/>
      <c r="Y514" s="201"/>
      <c r="Z514" s="201"/>
      <c r="AA514" s="201"/>
    </row>
    <row r="515" spans="1:27" ht="15">
      <c r="A515" s="209"/>
      <c r="B515" s="209"/>
      <c r="C515" s="201"/>
      <c r="D515" s="201"/>
      <c r="E515" s="210"/>
      <c r="F515" s="201"/>
      <c r="G515" s="201"/>
      <c r="H515" s="201"/>
      <c r="I515" s="201"/>
      <c r="J515" s="201"/>
      <c r="K515" s="201"/>
      <c r="L515" s="201"/>
      <c r="M515" s="201"/>
      <c r="N515" s="201"/>
      <c r="O515" s="201"/>
      <c r="P515" s="201"/>
      <c r="Q515" s="201"/>
      <c r="R515" s="201"/>
      <c r="S515" s="201"/>
      <c r="T515" s="201"/>
      <c r="U515" s="201"/>
      <c r="V515" s="201"/>
      <c r="W515" s="201"/>
      <c r="X515" s="201"/>
      <c r="Y515" s="201"/>
      <c r="Z515" s="201"/>
      <c r="AA515" s="201"/>
    </row>
    <row r="516" spans="1:27" ht="15">
      <c r="A516" s="209"/>
      <c r="B516" s="209"/>
      <c r="C516" s="201"/>
      <c r="D516" s="201"/>
      <c r="E516" s="210"/>
      <c r="F516" s="201"/>
      <c r="G516" s="201"/>
      <c r="H516" s="201"/>
      <c r="I516" s="201"/>
      <c r="J516" s="201"/>
      <c r="K516" s="201"/>
      <c r="L516" s="201"/>
      <c r="M516" s="201"/>
      <c r="N516" s="201"/>
      <c r="O516" s="201"/>
      <c r="P516" s="201"/>
      <c r="Q516" s="201"/>
      <c r="R516" s="201"/>
      <c r="S516" s="201"/>
      <c r="T516" s="201"/>
      <c r="U516" s="201"/>
      <c r="V516" s="201"/>
      <c r="W516" s="201"/>
      <c r="X516" s="201"/>
      <c r="Y516" s="201"/>
      <c r="Z516" s="201"/>
      <c r="AA516" s="201"/>
    </row>
    <row r="517" spans="1:27" ht="15">
      <c r="A517" s="209"/>
      <c r="B517" s="209"/>
      <c r="C517" s="201"/>
      <c r="D517" s="201"/>
      <c r="E517" s="210"/>
      <c r="F517" s="201"/>
      <c r="G517" s="201"/>
      <c r="H517" s="201"/>
      <c r="I517" s="201"/>
      <c r="J517" s="201"/>
      <c r="K517" s="201"/>
      <c r="L517" s="201"/>
      <c r="M517" s="201"/>
      <c r="N517" s="201"/>
      <c r="O517" s="201"/>
      <c r="P517" s="201"/>
      <c r="Q517" s="201"/>
      <c r="R517" s="201"/>
      <c r="S517" s="201"/>
      <c r="T517" s="201"/>
      <c r="U517" s="201"/>
      <c r="V517" s="201"/>
      <c r="W517" s="201"/>
      <c r="X517" s="201"/>
      <c r="Y517" s="201"/>
      <c r="Z517" s="201"/>
      <c r="AA517" s="201"/>
    </row>
    <row r="518" spans="1:27" ht="15">
      <c r="A518" s="209"/>
      <c r="B518" s="209"/>
      <c r="C518" s="201"/>
      <c r="D518" s="201"/>
      <c r="E518" s="210"/>
      <c r="F518" s="201"/>
      <c r="G518" s="201"/>
      <c r="H518" s="201"/>
      <c r="I518" s="201"/>
      <c r="J518" s="201"/>
      <c r="K518" s="201"/>
      <c r="L518" s="201"/>
      <c r="M518" s="201"/>
      <c r="N518" s="201"/>
      <c r="O518" s="201"/>
      <c r="P518" s="201"/>
      <c r="Q518" s="201"/>
      <c r="R518" s="201"/>
      <c r="S518" s="201"/>
      <c r="T518" s="201"/>
      <c r="U518" s="201"/>
      <c r="V518" s="201"/>
      <c r="W518" s="201"/>
      <c r="X518" s="201"/>
      <c r="Y518" s="201"/>
      <c r="Z518" s="201"/>
      <c r="AA518" s="201"/>
    </row>
    <row r="519" spans="1:27" ht="15">
      <c r="A519" s="209"/>
      <c r="B519" s="209"/>
      <c r="C519" s="201"/>
      <c r="D519" s="201"/>
      <c r="E519" s="210"/>
      <c r="F519" s="201"/>
      <c r="G519" s="201"/>
      <c r="H519" s="201"/>
      <c r="I519" s="201"/>
      <c r="J519" s="201"/>
      <c r="K519" s="201"/>
      <c r="L519" s="201"/>
      <c r="M519" s="201"/>
      <c r="N519" s="201"/>
      <c r="O519" s="201"/>
      <c r="P519" s="201"/>
      <c r="Q519" s="201"/>
      <c r="R519" s="201"/>
      <c r="S519" s="201"/>
      <c r="T519" s="201"/>
      <c r="U519" s="201"/>
      <c r="V519" s="201"/>
      <c r="W519" s="201"/>
      <c r="X519" s="201"/>
      <c r="Y519" s="201"/>
      <c r="Z519" s="201"/>
      <c r="AA519" s="201"/>
    </row>
    <row r="520" spans="1:27" ht="15">
      <c r="A520" s="209"/>
      <c r="B520" s="209"/>
      <c r="C520" s="201"/>
      <c r="D520" s="201"/>
      <c r="E520" s="210"/>
      <c r="F520" s="201"/>
      <c r="G520" s="201"/>
      <c r="H520" s="201"/>
      <c r="I520" s="201"/>
      <c r="J520" s="201"/>
      <c r="K520" s="201"/>
      <c r="L520" s="201"/>
      <c r="M520" s="201"/>
      <c r="N520" s="201"/>
      <c r="O520" s="201"/>
      <c r="P520" s="201"/>
      <c r="Q520" s="201"/>
      <c r="R520" s="201"/>
      <c r="S520" s="201"/>
      <c r="T520" s="201"/>
      <c r="U520" s="201"/>
      <c r="V520" s="201"/>
      <c r="W520" s="201"/>
      <c r="X520" s="201"/>
      <c r="Y520" s="201"/>
      <c r="Z520" s="201"/>
      <c r="AA520" s="201"/>
    </row>
    <row r="521" spans="1:27" ht="15">
      <c r="A521" s="209"/>
      <c r="B521" s="209"/>
      <c r="C521" s="201"/>
      <c r="D521" s="201"/>
      <c r="E521" s="210"/>
      <c r="F521" s="201"/>
      <c r="G521" s="201"/>
      <c r="H521" s="201"/>
      <c r="I521" s="201"/>
      <c r="J521" s="201"/>
      <c r="K521" s="201"/>
      <c r="L521" s="201"/>
      <c r="M521" s="201"/>
      <c r="N521" s="201"/>
      <c r="O521" s="201"/>
      <c r="P521" s="201"/>
      <c r="Q521" s="201"/>
      <c r="R521" s="201"/>
      <c r="S521" s="201"/>
      <c r="T521" s="201"/>
      <c r="U521" s="201"/>
      <c r="V521" s="201"/>
      <c r="W521" s="201"/>
      <c r="X521" s="201"/>
      <c r="Y521" s="201"/>
      <c r="Z521" s="201"/>
      <c r="AA521" s="201"/>
    </row>
    <row r="522" spans="1:27" ht="15">
      <c r="A522" s="209"/>
      <c r="B522" s="209"/>
      <c r="C522" s="201"/>
      <c r="D522" s="201"/>
      <c r="E522" s="210"/>
      <c r="F522" s="201"/>
      <c r="G522" s="201"/>
      <c r="H522" s="201"/>
      <c r="I522" s="201"/>
      <c r="J522" s="201"/>
      <c r="K522" s="201"/>
      <c r="L522" s="201"/>
      <c r="M522" s="201"/>
      <c r="N522" s="201"/>
      <c r="O522" s="201"/>
      <c r="P522" s="201"/>
      <c r="Q522" s="201"/>
      <c r="R522" s="201"/>
      <c r="S522" s="201"/>
      <c r="T522" s="201"/>
      <c r="U522" s="201"/>
      <c r="V522" s="201"/>
      <c r="W522" s="201"/>
      <c r="X522" s="201"/>
      <c r="Y522" s="201"/>
      <c r="Z522" s="201"/>
      <c r="AA522" s="201"/>
    </row>
    <row r="523" spans="1:27" ht="15">
      <c r="A523" s="209"/>
      <c r="B523" s="209"/>
      <c r="C523" s="201"/>
      <c r="D523" s="201"/>
      <c r="E523" s="210"/>
      <c r="F523" s="201"/>
      <c r="G523" s="201"/>
      <c r="H523" s="201"/>
      <c r="I523" s="201"/>
      <c r="J523" s="201"/>
      <c r="K523" s="201"/>
      <c r="L523" s="201"/>
      <c r="M523" s="201"/>
      <c r="N523" s="201"/>
      <c r="O523" s="201"/>
      <c r="P523" s="201"/>
      <c r="Q523" s="201"/>
      <c r="R523" s="201"/>
      <c r="S523" s="201"/>
      <c r="T523" s="201"/>
      <c r="U523" s="201"/>
      <c r="V523" s="201"/>
      <c r="W523" s="201"/>
      <c r="X523" s="201"/>
      <c r="Y523" s="201"/>
      <c r="Z523" s="201"/>
      <c r="AA523" s="201"/>
    </row>
    <row r="524" spans="1:27" ht="15">
      <c r="A524" s="209"/>
      <c r="B524" s="209"/>
      <c r="C524" s="201"/>
      <c r="D524" s="201"/>
      <c r="E524" s="210"/>
      <c r="F524" s="201"/>
      <c r="G524" s="201"/>
      <c r="H524" s="201"/>
      <c r="I524" s="201"/>
      <c r="J524" s="201"/>
      <c r="K524" s="201"/>
      <c r="L524" s="201"/>
      <c r="M524" s="201"/>
      <c r="N524" s="201"/>
      <c r="O524" s="201"/>
      <c r="P524" s="201"/>
      <c r="Q524" s="201"/>
      <c r="R524" s="201"/>
      <c r="S524" s="201"/>
      <c r="T524" s="201"/>
      <c r="U524" s="201"/>
      <c r="V524" s="201"/>
      <c r="W524" s="201"/>
      <c r="X524" s="201"/>
      <c r="Y524" s="201"/>
      <c r="Z524" s="201"/>
      <c r="AA524" s="201"/>
    </row>
    <row r="525" spans="1:27" ht="15">
      <c r="A525" s="209"/>
      <c r="B525" s="209"/>
      <c r="C525" s="201"/>
      <c r="D525" s="201"/>
      <c r="E525" s="210"/>
      <c r="F525" s="201"/>
      <c r="G525" s="201"/>
      <c r="H525" s="201"/>
      <c r="I525" s="201"/>
      <c r="J525" s="201"/>
      <c r="K525" s="201"/>
      <c r="L525" s="201"/>
      <c r="M525" s="201"/>
      <c r="N525" s="201"/>
      <c r="O525" s="201"/>
      <c r="P525" s="201"/>
      <c r="Q525" s="201"/>
      <c r="R525" s="201"/>
      <c r="S525" s="201"/>
      <c r="T525" s="201"/>
      <c r="U525" s="201"/>
      <c r="V525" s="201"/>
      <c r="W525" s="201"/>
      <c r="X525" s="201"/>
      <c r="Y525" s="201"/>
      <c r="Z525" s="201"/>
      <c r="AA525" s="201"/>
    </row>
    <row r="526" spans="1:27" ht="15">
      <c r="A526" s="209"/>
      <c r="B526" s="209"/>
      <c r="C526" s="201"/>
      <c r="D526" s="201"/>
      <c r="E526" s="210"/>
      <c r="F526" s="201"/>
      <c r="G526" s="201"/>
      <c r="H526" s="201"/>
      <c r="I526" s="201"/>
      <c r="J526" s="201"/>
      <c r="K526" s="201"/>
      <c r="L526" s="201"/>
      <c r="M526" s="201"/>
      <c r="N526" s="201"/>
      <c r="O526" s="201"/>
      <c r="P526" s="201"/>
      <c r="Q526" s="201"/>
      <c r="R526" s="201"/>
      <c r="S526" s="201"/>
      <c r="T526" s="201"/>
      <c r="U526" s="201"/>
      <c r="V526" s="201"/>
      <c r="W526" s="201"/>
      <c r="X526" s="201"/>
      <c r="Y526" s="201"/>
      <c r="Z526" s="201"/>
      <c r="AA526" s="201"/>
    </row>
    <row r="527" spans="1:27" ht="15">
      <c r="A527" s="209"/>
      <c r="B527" s="209"/>
      <c r="C527" s="201"/>
      <c r="D527" s="201"/>
      <c r="E527" s="210"/>
      <c r="F527" s="201"/>
      <c r="G527" s="201"/>
      <c r="H527" s="201"/>
      <c r="I527" s="201"/>
      <c r="J527" s="201"/>
      <c r="K527" s="201"/>
      <c r="L527" s="201"/>
      <c r="M527" s="201"/>
      <c r="N527" s="201"/>
      <c r="O527" s="201"/>
      <c r="P527" s="201"/>
      <c r="Q527" s="201"/>
      <c r="R527" s="201"/>
      <c r="S527" s="201"/>
      <c r="T527" s="201"/>
      <c r="U527" s="201"/>
      <c r="V527" s="201"/>
      <c r="W527" s="201"/>
      <c r="X527" s="201"/>
      <c r="Y527" s="201"/>
      <c r="Z527" s="201"/>
      <c r="AA527" s="201"/>
    </row>
    <row r="528" spans="1:27" ht="15">
      <c r="A528" s="209"/>
      <c r="B528" s="209"/>
      <c r="C528" s="201"/>
      <c r="D528" s="201"/>
      <c r="E528" s="210"/>
      <c r="F528" s="201"/>
      <c r="G528" s="201"/>
      <c r="H528" s="201"/>
      <c r="I528" s="201"/>
      <c r="J528" s="201"/>
      <c r="K528" s="201"/>
      <c r="L528" s="201"/>
      <c r="M528" s="201"/>
      <c r="N528" s="201"/>
      <c r="O528" s="201"/>
      <c r="P528" s="201"/>
      <c r="Q528" s="201"/>
      <c r="R528" s="201"/>
      <c r="S528" s="201"/>
      <c r="T528" s="201"/>
      <c r="U528" s="201"/>
      <c r="V528" s="201"/>
      <c r="W528" s="201"/>
      <c r="X528" s="201"/>
      <c r="Y528" s="201"/>
      <c r="Z528" s="201"/>
      <c r="AA528" s="201"/>
    </row>
    <row r="529" spans="1:27" ht="15">
      <c r="A529" s="209"/>
      <c r="B529" s="209"/>
      <c r="C529" s="201"/>
      <c r="D529" s="201"/>
      <c r="E529" s="210"/>
      <c r="F529" s="201"/>
      <c r="G529" s="201"/>
      <c r="H529" s="201"/>
      <c r="I529" s="201"/>
      <c r="J529" s="201"/>
      <c r="K529" s="201"/>
      <c r="L529" s="201"/>
      <c r="M529" s="201"/>
      <c r="N529" s="201"/>
      <c r="O529" s="201"/>
      <c r="P529" s="201"/>
      <c r="Q529" s="201"/>
      <c r="R529" s="201"/>
      <c r="S529" s="201"/>
      <c r="T529" s="201"/>
      <c r="U529" s="201"/>
      <c r="V529" s="201"/>
      <c r="W529" s="201"/>
      <c r="X529" s="201"/>
      <c r="Y529" s="201"/>
      <c r="Z529" s="201"/>
      <c r="AA529" s="201"/>
    </row>
    <row r="530" spans="1:27" ht="15">
      <c r="A530" s="209"/>
      <c r="B530" s="209"/>
      <c r="C530" s="201"/>
      <c r="D530" s="201"/>
      <c r="E530" s="210"/>
      <c r="F530" s="201"/>
      <c r="G530" s="201"/>
      <c r="H530" s="201"/>
      <c r="I530" s="201"/>
      <c r="J530" s="201"/>
      <c r="K530" s="201"/>
      <c r="L530" s="201"/>
      <c r="M530" s="201"/>
      <c r="N530" s="201"/>
      <c r="O530" s="201"/>
      <c r="P530" s="201"/>
      <c r="Q530" s="201"/>
      <c r="R530" s="201"/>
      <c r="S530" s="201"/>
      <c r="T530" s="201"/>
      <c r="U530" s="201"/>
      <c r="V530" s="201"/>
      <c r="W530" s="201"/>
      <c r="X530" s="201"/>
      <c r="Y530" s="201"/>
      <c r="Z530" s="201"/>
      <c r="AA530" s="201"/>
    </row>
    <row r="531" spans="1:27" ht="15">
      <c r="A531" s="209"/>
      <c r="B531" s="209"/>
      <c r="C531" s="201"/>
      <c r="D531" s="201"/>
      <c r="E531" s="210"/>
      <c r="F531" s="201"/>
      <c r="G531" s="201"/>
      <c r="H531" s="201"/>
      <c r="I531" s="201"/>
      <c r="J531" s="201"/>
      <c r="K531" s="201"/>
      <c r="L531" s="201"/>
      <c r="M531" s="201"/>
      <c r="N531" s="201"/>
      <c r="O531" s="201"/>
      <c r="P531" s="201"/>
      <c r="Q531" s="201"/>
      <c r="R531" s="201"/>
      <c r="S531" s="201"/>
      <c r="T531" s="201"/>
      <c r="U531" s="201"/>
      <c r="V531" s="201"/>
      <c r="W531" s="201"/>
      <c r="X531" s="201"/>
      <c r="Y531" s="201"/>
      <c r="Z531" s="201"/>
      <c r="AA531" s="201"/>
    </row>
    <row r="532" spans="1:27" ht="15">
      <c r="A532" s="209"/>
      <c r="B532" s="209"/>
      <c r="C532" s="201"/>
      <c r="D532" s="201"/>
      <c r="E532" s="210"/>
      <c r="F532" s="201"/>
      <c r="G532" s="201"/>
      <c r="H532" s="201"/>
      <c r="I532" s="201"/>
      <c r="J532" s="201"/>
      <c r="K532" s="201"/>
      <c r="L532" s="201"/>
      <c r="M532" s="201"/>
      <c r="N532" s="201"/>
      <c r="O532" s="201"/>
      <c r="P532" s="201"/>
      <c r="Q532" s="201"/>
      <c r="R532" s="201"/>
      <c r="S532" s="201"/>
      <c r="T532" s="201"/>
      <c r="U532" s="201"/>
      <c r="V532" s="201"/>
      <c r="W532" s="201"/>
      <c r="X532" s="201"/>
      <c r="Y532" s="201"/>
      <c r="Z532" s="201"/>
      <c r="AA532" s="201"/>
    </row>
    <row r="533" spans="1:27" ht="15">
      <c r="A533" s="209"/>
      <c r="B533" s="209"/>
      <c r="C533" s="201"/>
      <c r="D533" s="201"/>
      <c r="E533" s="210"/>
      <c r="F533" s="201"/>
      <c r="G533" s="201"/>
      <c r="H533" s="201"/>
      <c r="I533" s="201"/>
      <c r="J533" s="201"/>
      <c r="K533" s="201"/>
      <c r="L533" s="201"/>
      <c r="M533" s="201"/>
      <c r="N533" s="201"/>
      <c r="O533" s="201"/>
      <c r="P533" s="201"/>
      <c r="Q533" s="201"/>
      <c r="R533" s="201"/>
      <c r="S533" s="201"/>
      <c r="T533" s="201"/>
      <c r="U533" s="201"/>
      <c r="V533" s="201"/>
      <c r="W533" s="201"/>
      <c r="X533" s="201"/>
      <c r="Y533" s="201"/>
      <c r="Z533" s="201"/>
      <c r="AA533" s="201"/>
    </row>
    <row r="534" spans="1:27" ht="15">
      <c r="A534" s="209"/>
      <c r="B534" s="209"/>
      <c r="C534" s="201"/>
      <c r="D534" s="201"/>
      <c r="E534" s="210"/>
      <c r="F534" s="201"/>
      <c r="G534" s="201"/>
      <c r="H534" s="201"/>
      <c r="I534" s="201"/>
      <c r="J534" s="201"/>
      <c r="K534" s="201"/>
      <c r="L534" s="201"/>
      <c r="M534" s="201"/>
      <c r="N534" s="201"/>
      <c r="O534" s="201"/>
      <c r="P534" s="201"/>
      <c r="Q534" s="201"/>
      <c r="R534" s="201"/>
      <c r="S534" s="201"/>
      <c r="T534" s="201"/>
      <c r="U534" s="201"/>
      <c r="V534" s="201"/>
      <c r="W534" s="201"/>
      <c r="X534" s="201"/>
      <c r="Y534" s="201"/>
      <c r="Z534" s="201"/>
      <c r="AA534" s="201"/>
    </row>
    <row r="535" spans="1:27" ht="15">
      <c r="A535" s="209"/>
      <c r="B535" s="209"/>
      <c r="C535" s="201"/>
      <c r="D535" s="201"/>
      <c r="E535" s="210"/>
      <c r="F535" s="201"/>
      <c r="G535" s="201"/>
      <c r="H535" s="201"/>
      <c r="I535" s="201"/>
      <c r="J535" s="201"/>
      <c r="K535" s="201"/>
      <c r="L535" s="201"/>
      <c r="M535" s="201"/>
      <c r="N535" s="201"/>
      <c r="O535" s="201"/>
      <c r="P535" s="201"/>
      <c r="Q535" s="201"/>
      <c r="R535" s="201"/>
      <c r="S535" s="201"/>
      <c r="T535" s="201"/>
      <c r="U535" s="201"/>
      <c r="V535" s="201"/>
      <c r="W535" s="201"/>
      <c r="X535" s="201"/>
      <c r="Y535" s="201"/>
      <c r="Z535" s="201"/>
      <c r="AA535" s="201"/>
    </row>
    <row r="536" spans="1:27" ht="15">
      <c r="A536" s="209"/>
      <c r="B536" s="209"/>
      <c r="C536" s="201"/>
      <c r="D536" s="201"/>
      <c r="E536" s="210"/>
      <c r="F536" s="201"/>
      <c r="G536" s="201"/>
      <c r="H536" s="201"/>
      <c r="I536" s="201"/>
      <c r="J536" s="201"/>
      <c r="K536" s="201"/>
      <c r="L536" s="201"/>
      <c r="M536" s="201"/>
      <c r="N536" s="201"/>
      <c r="O536" s="201"/>
      <c r="P536" s="201"/>
      <c r="Q536" s="201"/>
      <c r="R536" s="201"/>
      <c r="S536" s="201"/>
      <c r="T536" s="201"/>
      <c r="U536" s="201"/>
      <c r="V536" s="201"/>
      <c r="W536" s="201"/>
      <c r="X536" s="201"/>
      <c r="Y536" s="201"/>
      <c r="Z536" s="201"/>
      <c r="AA536" s="201"/>
    </row>
    <row r="537" spans="1:27" ht="15">
      <c r="A537" s="209"/>
      <c r="B537" s="209"/>
      <c r="C537" s="201"/>
      <c r="D537" s="201"/>
      <c r="E537" s="210"/>
      <c r="F537" s="201"/>
      <c r="G537" s="201"/>
      <c r="H537" s="201"/>
      <c r="I537" s="201"/>
      <c r="J537" s="201"/>
      <c r="K537" s="201"/>
      <c r="L537" s="201"/>
      <c r="M537" s="201"/>
      <c r="N537" s="201"/>
      <c r="O537" s="201"/>
      <c r="P537" s="201"/>
      <c r="Q537" s="201"/>
      <c r="R537" s="201"/>
      <c r="S537" s="201"/>
      <c r="T537" s="201"/>
      <c r="U537" s="201"/>
      <c r="V537" s="201"/>
      <c r="W537" s="201"/>
      <c r="X537" s="201"/>
      <c r="Y537" s="201"/>
      <c r="Z537" s="201"/>
      <c r="AA537" s="201"/>
    </row>
    <row r="538" spans="1:27" ht="15">
      <c r="A538" s="209"/>
      <c r="B538" s="209"/>
      <c r="C538" s="201"/>
      <c r="D538" s="201"/>
      <c r="E538" s="210"/>
      <c r="F538" s="201"/>
      <c r="G538" s="201"/>
      <c r="H538" s="201"/>
      <c r="I538" s="201"/>
      <c r="J538" s="201"/>
      <c r="K538" s="201"/>
      <c r="L538" s="201"/>
      <c r="M538" s="201"/>
      <c r="N538" s="201"/>
      <c r="O538" s="201"/>
      <c r="P538" s="201"/>
      <c r="Q538" s="201"/>
      <c r="R538" s="201"/>
      <c r="S538" s="201"/>
      <c r="T538" s="201"/>
      <c r="U538" s="201"/>
      <c r="V538" s="201"/>
      <c r="W538" s="201"/>
      <c r="X538" s="201"/>
      <c r="Y538" s="201"/>
      <c r="Z538" s="201"/>
      <c r="AA538" s="201"/>
    </row>
    <row r="539" spans="1:27" ht="15">
      <c r="A539" s="209"/>
      <c r="B539" s="209"/>
      <c r="C539" s="201"/>
      <c r="D539" s="201"/>
      <c r="E539" s="210"/>
      <c r="F539" s="201"/>
      <c r="G539" s="201"/>
      <c r="H539" s="201"/>
      <c r="I539" s="201"/>
      <c r="J539" s="201"/>
      <c r="K539" s="201"/>
      <c r="L539" s="201"/>
      <c r="M539" s="201"/>
      <c r="N539" s="201"/>
      <c r="O539" s="201"/>
      <c r="P539" s="201"/>
      <c r="Q539" s="201"/>
      <c r="R539" s="201"/>
      <c r="S539" s="201"/>
      <c r="T539" s="201"/>
      <c r="U539" s="201"/>
      <c r="V539" s="201"/>
      <c r="W539" s="201"/>
      <c r="X539" s="201"/>
      <c r="Y539" s="201"/>
      <c r="Z539" s="201"/>
      <c r="AA539" s="201"/>
    </row>
    <row r="540" spans="1:27" ht="15">
      <c r="A540" s="209"/>
      <c r="B540" s="209"/>
      <c r="C540" s="201"/>
      <c r="D540" s="201"/>
      <c r="E540" s="210"/>
      <c r="F540" s="201"/>
      <c r="G540" s="201"/>
      <c r="H540" s="201"/>
      <c r="I540" s="201"/>
      <c r="J540" s="201"/>
      <c r="K540" s="201"/>
      <c r="L540" s="201"/>
      <c r="M540" s="201"/>
      <c r="N540" s="201"/>
      <c r="O540" s="201"/>
      <c r="P540" s="201"/>
      <c r="Q540" s="201"/>
      <c r="R540" s="201"/>
      <c r="S540" s="201"/>
      <c r="T540" s="201"/>
      <c r="U540" s="201"/>
      <c r="V540" s="201"/>
      <c r="W540" s="201"/>
      <c r="X540" s="201"/>
      <c r="Y540" s="201"/>
      <c r="Z540" s="201"/>
      <c r="AA540" s="201"/>
    </row>
    <row r="541" spans="1:27" ht="15">
      <c r="A541" s="209"/>
      <c r="B541" s="209"/>
      <c r="C541" s="201"/>
      <c r="D541" s="201"/>
      <c r="E541" s="210"/>
      <c r="F541" s="201"/>
      <c r="G541" s="201"/>
      <c r="H541" s="201"/>
      <c r="I541" s="201"/>
      <c r="J541" s="201"/>
      <c r="K541" s="201"/>
      <c r="L541" s="201"/>
      <c r="M541" s="201"/>
      <c r="N541" s="201"/>
      <c r="O541" s="201"/>
      <c r="P541" s="201"/>
      <c r="Q541" s="201"/>
      <c r="R541" s="201"/>
      <c r="S541" s="201"/>
      <c r="T541" s="201"/>
      <c r="U541" s="201"/>
      <c r="V541" s="201"/>
      <c r="W541" s="201"/>
      <c r="X541" s="201"/>
      <c r="Y541" s="201"/>
      <c r="Z541" s="201"/>
      <c r="AA541" s="201"/>
    </row>
    <row r="542" spans="1:27" ht="15">
      <c r="A542" s="209"/>
      <c r="B542" s="209"/>
      <c r="C542" s="201"/>
      <c r="D542" s="201"/>
      <c r="E542" s="210"/>
      <c r="F542" s="201"/>
      <c r="G542" s="201"/>
      <c r="H542" s="201"/>
      <c r="I542" s="201"/>
      <c r="J542" s="201"/>
      <c r="K542" s="201"/>
      <c r="L542" s="201"/>
      <c r="M542" s="201"/>
      <c r="N542" s="201"/>
      <c r="O542" s="201"/>
      <c r="P542" s="201"/>
      <c r="Q542" s="201"/>
      <c r="R542" s="201"/>
      <c r="S542" s="201"/>
      <c r="T542" s="201"/>
      <c r="U542" s="201"/>
      <c r="V542" s="201"/>
      <c r="W542" s="201"/>
      <c r="X542" s="201"/>
      <c r="Y542" s="201"/>
      <c r="Z542" s="201"/>
      <c r="AA542" s="201"/>
    </row>
    <row r="543" spans="1:27" ht="15">
      <c r="A543" s="209"/>
      <c r="B543" s="209"/>
      <c r="C543" s="201"/>
      <c r="D543" s="201"/>
      <c r="E543" s="210"/>
      <c r="F543" s="201"/>
      <c r="G543" s="201"/>
      <c r="H543" s="201"/>
      <c r="I543" s="201"/>
      <c r="J543" s="201"/>
      <c r="K543" s="201"/>
      <c r="L543" s="201"/>
      <c r="M543" s="201"/>
      <c r="N543" s="201"/>
      <c r="O543" s="201"/>
      <c r="P543" s="201"/>
      <c r="Q543" s="201"/>
      <c r="R543" s="201"/>
      <c r="S543" s="201"/>
      <c r="T543" s="201"/>
      <c r="U543" s="201"/>
      <c r="V543" s="201"/>
      <c r="W543" s="201"/>
      <c r="X543" s="201"/>
      <c r="Y543" s="201"/>
      <c r="Z543" s="201"/>
      <c r="AA543" s="201"/>
    </row>
    <row r="544" spans="1:27" ht="15">
      <c r="A544" s="209"/>
      <c r="B544" s="209"/>
      <c r="C544" s="201"/>
      <c r="D544" s="201"/>
      <c r="E544" s="210"/>
      <c r="F544" s="201"/>
      <c r="G544" s="201"/>
      <c r="H544" s="201"/>
      <c r="I544" s="201"/>
      <c r="J544" s="201"/>
      <c r="K544" s="201"/>
      <c r="L544" s="201"/>
      <c r="M544" s="201"/>
      <c r="N544" s="201"/>
      <c r="O544" s="201"/>
      <c r="P544" s="201"/>
      <c r="Q544" s="201"/>
      <c r="R544" s="201"/>
      <c r="S544" s="201"/>
      <c r="T544" s="201"/>
      <c r="U544" s="201"/>
      <c r="V544" s="201"/>
      <c r="W544" s="201"/>
      <c r="X544" s="201"/>
      <c r="Y544" s="201"/>
      <c r="Z544" s="201"/>
      <c r="AA544" s="201"/>
    </row>
    <row r="545" spans="1:27" ht="15">
      <c r="A545" s="209"/>
      <c r="B545" s="209"/>
      <c r="C545" s="201"/>
      <c r="D545" s="201"/>
      <c r="E545" s="210"/>
      <c r="F545" s="201"/>
      <c r="G545" s="201"/>
      <c r="H545" s="201"/>
      <c r="I545" s="201"/>
      <c r="J545" s="201"/>
      <c r="K545" s="201"/>
      <c r="L545" s="201"/>
      <c r="M545" s="201"/>
      <c r="N545" s="201"/>
      <c r="O545" s="201"/>
      <c r="P545" s="201"/>
      <c r="Q545" s="201"/>
      <c r="R545" s="201"/>
      <c r="S545" s="201"/>
      <c r="T545" s="201"/>
      <c r="U545" s="201"/>
      <c r="V545" s="201"/>
      <c r="W545" s="201"/>
      <c r="X545" s="201"/>
      <c r="Y545" s="201"/>
      <c r="Z545" s="201"/>
      <c r="AA545" s="201"/>
    </row>
    <row r="546" spans="1:27" ht="15">
      <c r="A546" s="209"/>
      <c r="B546" s="209"/>
      <c r="C546" s="201"/>
      <c r="D546" s="201"/>
      <c r="E546" s="210"/>
      <c r="F546" s="201"/>
      <c r="G546" s="201"/>
      <c r="H546" s="201"/>
      <c r="I546" s="201"/>
      <c r="J546" s="201"/>
      <c r="K546" s="201"/>
      <c r="L546" s="201"/>
      <c r="M546" s="201"/>
      <c r="N546" s="201"/>
      <c r="O546" s="201"/>
      <c r="P546" s="201"/>
      <c r="Q546" s="201"/>
      <c r="R546" s="201"/>
      <c r="S546" s="201"/>
      <c r="T546" s="201"/>
      <c r="U546" s="201"/>
      <c r="V546" s="201"/>
      <c r="W546" s="201"/>
      <c r="X546" s="201"/>
      <c r="Y546" s="201"/>
      <c r="Z546" s="201"/>
      <c r="AA546" s="201"/>
    </row>
    <row r="547" spans="1:27" ht="15">
      <c r="A547" s="209"/>
      <c r="B547" s="209"/>
      <c r="C547" s="201"/>
      <c r="D547" s="201"/>
      <c r="E547" s="210"/>
      <c r="F547" s="201"/>
      <c r="G547" s="201"/>
      <c r="H547" s="201"/>
      <c r="I547" s="201"/>
      <c r="J547" s="201"/>
      <c r="K547" s="201"/>
      <c r="L547" s="201"/>
      <c r="M547" s="201"/>
      <c r="N547" s="201"/>
      <c r="O547" s="201"/>
      <c r="P547" s="201"/>
      <c r="Q547" s="201"/>
      <c r="R547" s="201"/>
      <c r="S547" s="201"/>
      <c r="T547" s="201"/>
      <c r="U547" s="201"/>
      <c r="V547" s="201"/>
      <c r="W547" s="201"/>
      <c r="X547" s="201"/>
      <c r="Y547" s="201"/>
      <c r="Z547" s="201"/>
      <c r="AA547" s="201"/>
    </row>
    <row r="548" spans="1:27" ht="15">
      <c r="A548" s="209"/>
      <c r="B548" s="209"/>
      <c r="C548" s="201"/>
      <c r="D548" s="201"/>
      <c r="E548" s="210"/>
      <c r="F548" s="201"/>
      <c r="G548" s="201"/>
      <c r="H548" s="201"/>
      <c r="I548" s="201"/>
      <c r="J548" s="201"/>
      <c r="K548" s="201"/>
      <c r="L548" s="201"/>
      <c r="M548" s="201"/>
      <c r="N548" s="201"/>
      <c r="O548" s="201"/>
      <c r="P548" s="201"/>
      <c r="Q548" s="201"/>
      <c r="R548" s="201"/>
      <c r="S548" s="201"/>
      <c r="T548" s="201"/>
      <c r="U548" s="201"/>
      <c r="V548" s="201"/>
      <c r="W548" s="201"/>
      <c r="X548" s="201"/>
      <c r="Y548" s="201"/>
      <c r="Z548" s="201"/>
      <c r="AA548" s="201"/>
    </row>
    <row r="549" spans="1:27" ht="15">
      <c r="A549" s="209"/>
      <c r="B549" s="209"/>
      <c r="C549" s="201"/>
      <c r="D549" s="201"/>
      <c r="E549" s="210"/>
      <c r="F549" s="201"/>
      <c r="G549" s="201"/>
      <c r="H549" s="201"/>
      <c r="I549" s="201"/>
      <c r="J549" s="201"/>
      <c r="K549" s="201"/>
      <c r="L549" s="201"/>
      <c r="M549" s="201"/>
      <c r="N549" s="201"/>
      <c r="O549" s="201"/>
      <c r="P549" s="201"/>
      <c r="Q549" s="201"/>
      <c r="R549" s="201"/>
      <c r="S549" s="201"/>
      <c r="T549" s="201"/>
      <c r="U549" s="201"/>
      <c r="V549" s="201"/>
      <c r="W549" s="201"/>
      <c r="X549" s="201"/>
      <c r="Y549" s="201"/>
      <c r="Z549" s="201"/>
      <c r="AA549" s="201"/>
    </row>
    <row r="550" spans="1:27" ht="15">
      <c r="A550" s="209"/>
      <c r="B550" s="209"/>
      <c r="C550" s="201"/>
      <c r="D550" s="201"/>
      <c r="E550" s="210"/>
      <c r="F550" s="201"/>
      <c r="G550" s="201"/>
      <c r="H550" s="201"/>
      <c r="I550" s="201"/>
      <c r="J550" s="201"/>
      <c r="K550" s="201"/>
      <c r="L550" s="201"/>
      <c r="M550" s="201"/>
      <c r="N550" s="201"/>
      <c r="O550" s="201"/>
      <c r="P550" s="201"/>
      <c r="Q550" s="201"/>
      <c r="R550" s="201"/>
      <c r="S550" s="201"/>
      <c r="T550" s="201"/>
      <c r="U550" s="201"/>
      <c r="V550" s="201"/>
      <c r="W550" s="201"/>
      <c r="X550" s="201"/>
      <c r="Y550" s="201"/>
      <c r="Z550" s="201"/>
      <c r="AA550" s="201"/>
    </row>
    <row r="551" spans="1:27" ht="15">
      <c r="A551" s="209"/>
      <c r="B551" s="209"/>
      <c r="C551" s="201"/>
      <c r="D551" s="201"/>
      <c r="E551" s="210"/>
      <c r="F551" s="201"/>
      <c r="G551" s="201"/>
      <c r="H551" s="201"/>
      <c r="I551" s="201"/>
      <c r="J551" s="201"/>
      <c r="K551" s="201"/>
      <c r="L551" s="201"/>
      <c r="M551" s="201"/>
      <c r="N551" s="201"/>
      <c r="O551" s="201"/>
      <c r="P551" s="201"/>
      <c r="Q551" s="201"/>
      <c r="R551" s="201"/>
      <c r="S551" s="201"/>
      <c r="T551" s="201"/>
      <c r="U551" s="201"/>
      <c r="V551" s="201"/>
      <c r="W551" s="201"/>
      <c r="X551" s="201"/>
      <c r="Y551" s="201"/>
      <c r="Z551" s="201"/>
      <c r="AA551" s="201"/>
    </row>
    <row r="552" spans="1:27" ht="15">
      <c r="A552" s="209"/>
      <c r="B552" s="209"/>
      <c r="C552" s="201"/>
      <c r="D552" s="201"/>
      <c r="E552" s="210"/>
      <c r="F552" s="201"/>
      <c r="G552" s="201"/>
      <c r="H552" s="201"/>
      <c r="I552" s="201"/>
      <c r="J552" s="201"/>
      <c r="K552" s="201"/>
      <c r="L552" s="201"/>
      <c r="M552" s="201"/>
      <c r="N552" s="201"/>
      <c r="O552" s="201"/>
      <c r="P552" s="201"/>
      <c r="Q552" s="201"/>
      <c r="R552" s="201"/>
      <c r="S552" s="201"/>
      <c r="T552" s="201"/>
      <c r="U552" s="201"/>
      <c r="V552" s="201"/>
      <c r="W552" s="201"/>
      <c r="X552" s="201"/>
      <c r="Y552" s="201"/>
      <c r="Z552" s="201"/>
      <c r="AA552" s="201"/>
    </row>
    <row r="553" spans="1:27" ht="15">
      <c r="A553" s="209"/>
      <c r="B553" s="209"/>
      <c r="C553" s="201"/>
      <c r="D553" s="201"/>
      <c r="E553" s="210"/>
      <c r="F553" s="201"/>
      <c r="G553" s="201"/>
      <c r="H553" s="201"/>
      <c r="I553" s="201"/>
      <c r="J553" s="201"/>
      <c r="K553" s="201"/>
      <c r="L553" s="201"/>
      <c r="M553" s="201"/>
      <c r="N553" s="201"/>
      <c r="O553" s="201"/>
      <c r="P553" s="201"/>
      <c r="Q553" s="201"/>
      <c r="R553" s="201"/>
      <c r="S553" s="201"/>
      <c r="T553" s="201"/>
      <c r="U553" s="201"/>
      <c r="V553" s="201"/>
      <c r="W553" s="201"/>
      <c r="X553" s="201"/>
      <c r="Y553" s="201"/>
      <c r="Z553" s="201"/>
      <c r="AA553" s="201"/>
    </row>
    <row r="554" spans="1:27" ht="15">
      <c r="A554" s="209"/>
      <c r="B554" s="209"/>
      <c r="C554" s="201"/>
      <c r="D554" s="201"/>
      <c r="E554" s="210"/>
      <c r="F554" s="201"/>
      <c r="G554" s="201"/>
      <c r="H554" s="201"/>
      <c r="I554" s="201"/>
      <c r="J554" s="201"/>
      <c r="K554" s="201"/>
      <c r="L554" s="201"/>
      <c r="M554" s="201"/>
      <c r="N554" s="201"/>
      <c r="O554" s="201"/>
      <c r="P554" s="201"/>
      <c r="Q554" s="201"/>
      <c r="R554" s="201"/>
      <c r="S554" s="201"/>
      <c r="T554" s="201"/>
      <c r="U554" s="201"/>
      <c r="V554" s="201"/>
      <c r="W554" s="201"/>
      <c r="X554" s="201"/>
      <c r="Y554" s="201"/>
      <c r="Z554" s="201"/>
      <c r="AA554" s="201"/>
    </row>
    <row r="555" spans="1:27" ht="15">
      <c r="A555" s="209"/>
      <c r="B555" s="209"/>
      <c r="C555" s="201"/>
      <c r="D555" s="201"/>
      <c r="E555" s="210"/>
      <c r="F555" s="201"/>
      <c r="G555" s="201"/>
      <c r="H555" s="201"/>
      <c r="I555" s="201"/>
      <c r="J555" s="201"/>
      <c r="K555" s="201"/>
      <c r="L555" s="201"/>
      <c r="M555" s="201"/>
      <c r="N555" s="201"/>
      <c r="O555" s="201"/>
      <c r="P555" s="201"/>
      <c r="Q555" s="201"/>
      <c r="R555" s="201"/>
      <c r="S555" s="201"/>
      <c r="T555" s="201"/>
      <c r="U555" s="201"/>
      <c r="V555" s="201"/>
      <c r="W555" s="201"/>
      <c r="X555" s="201"/>
      <c r="Y555" s="201"/>
      <c r="Z555" s="201"/>
      <c r="AA555" s="201"/>
    </row>
    <row r="556" spans="1:27" ht="15">
      <c r="A556" s="209"/>
      <c r="B556" s="209"/>
      <c r="C556" s="201"/>
      <c r="D556" s="201"/>
      <c r="E556" s="210"/>
      <c r="F556" s="201"/>
      <c r="G556" s="201"/>
      <c r="H556" s="201"/>
      <c r="I556" s="201"/>
      <c r="J556" s="201"/>
      <c r="K556" s="201"/>
      <c r="L556" s="201"/>
      <c r="M556" s="201"/>
      <c r="N556" s="201"/>
      <c r="O556" s="201"/>
      <c r="P556" s="201"/>
      <c r="Q556" s="201"/>
      <c r="R556" s="201"/>
      <c r="S556" s="201"/>
      <c r="T556" s="201"/>
      <c r="U556" s="201"/>
      <c r="V556" s="201"/>
      <c r="W556" s="201"/>
      <c r="X556" s="201"/>
      <c r="Y556" s="201"/>
      <c r="Z556" s="201"/>
      <c r="AA556" s="201"/>
    </row>
    <row r="557" spans="1:27" ht="15">
      <c r="A557" s="209"/>
      <c r="B557" s="209"/>
      <c r="C557" s="201"/>
      <c r="D557" s="201"/>
      <c r="E557" s="210"/>
      <c r="F557" s="201"/>
      <c r="G557" s="201"/>
      <c r="H557" s="201"/>
      <c r="I557" s="201"/>
      <c r="J557" s="201"/>
      <c r="K557" s="201"/>
      <c r="L557" s="201"/>
      <c r="M557" s="201"/>
      <c r="N557" s="201"/>
      <c r="O557" s="201"/>
      <c r="P557" s="201"/>
      <c r="Q557" s="201"/>
      <c r="R557" s="201"/>
      <c r="S557" s="201"/>
      <c r="T557" s="201"/>
      <c r="U557" s="201"/>
      <c r="V557" s="201"/>
      <c r="W557" s="201"/>
      <c r="X557" s="201"/>
      <c r="Y557" s="201"/>
      <c r="Z557" s="201"/>
      <c r="AA557" s="201"/>
    </row>
    <row r="558" spans="1:27" ht="15">
      <c r="A558" s="209"/>
      <c r="B558" s="209"/>
      <c r="C558" s="201"/>
      <c r="D558" s="201"/>
      <c r="E558" s="210"/>
      <c r="F558" s="201"/>
      <c r="G558" s="201"/>
      <c r="H558" s="201"/>
      <c r="I558" s="201"/>
      <c r="J558" s="201"/>
      <c r="K558" s="201"/>
      <c r="L558" s="201"/>
      <c r="M558" s="201"/>
      <c r="N558" s="201"/>
      <c r="O558" s="201"/>
      <c r="P558" s="201"/>
      <c r="Q558" s="201"/>
      <c r="R558" s="201"/>
      <c r="S558" s="201"/>
      <c r="T558" s="201"/>
      <c r="U558" s="201"/>
      <c r="V558" s="201"/>
      <c r="W558" s="201"/>
      <c r="X558" s="201"/>
      <c r="Y558" s="201"/>
      <c r="Z558" s="201"/>
      <c r="AA558" s="201"/>
    </row>
    <row r="559" spans="1:27" ht="15">
      <c r="A559" s="209"/>
      <c r="B559" s="209"/>
      <c r="C559" s="201"/>
      <c r="D559" s="201"/>
      <c r="E559" s="210"/>
      <c r="F559" s="201"/>
      <c r="G559" s="201"/>
      <c r="H559" s="201"/>
      <c r="I559" s="201"/>
      <c r="J559" s="201"/>
      <c r="K559" s="201"/>
      <c r="L559" s="201"/>
      <c r="M559" s="201"/>
      <c r="N559" s="201"/>
      <c r="O559" s="201"/>
      <c r="P559" s="201"/>
      <c r="Q559" s="201"/>
      <c r="R559" s="201"/>
      <c r="S559" s="201"/>
      <c r="T559" s="201"/>
      <c r="U559" s="201"/>
      <c r="V559" s="201"/>
      <c r="W559" s="201"/>
      <c r="X559" s="201"/>
      <c r="Y559" s="201"/>
      <c r="Z559" s="201"/>
      <c r="AA559" s="201"/>
    </row>
    <row r="560" spans="1:27" ht="15">
      <c r="A560" s="209"/>
      <c r="B560" s="209"/>
      <c r="C560" s="201"/>
      <c r="D560" s="201"/>
      <c r="E560" s="210"/>
      <c r="F560" s="201"/>
      <c r="G560" s="201"/>
      <c r="H560" s="201"/>
      <c r="I560" s="201"/>
      <c r="J560" s="201"/>
      <c r="K560" s="201"/>
      <c r="L560" s="201"/>
      <c r="M560" s="201"/>
      <c r="N560" s="201"/>
      <c r="O560" s="201"/>
      <c r="P560" s="201"/>
      <c r="Q560" s="201"/>
      <c r="R560" s="201"/>
      <c r="S560" s="201"/>
      <c r="T560" s="201"/>
      <c r="U560" s="201"/>
      <c r="V560" s="201"/>
      <c r="W560" s="201"/>
      <c r="X560" s="201"/>
      <c r="Y560" s="201"/>
      <c r="Z560" s="201"/>
      <c r="AA560" s="201"/>
    </row>
    <row r="561" spans="1:27" ht="15">
      <c r="A561" s="209"/>
      <c r="B561" s="209"/>
      <c r="C561" s="201"/>
      <c r="D561" s="201"/>
      <c r="E561" s="210"/>
      <c r="F561" s="201"/>
      <c r="G561" s="201"/>
      <c r="H561" s="201"/>
      <c r="I561" s="201"/>
      <c r="J561" s="201"/>
      <c r="K561" s="201"/>
      <c r="L561" s="201"/>
      <c r="M561" s="201"/>
      <c r="N561" s="201"/>
      <c r="O561" s="201"/>
      <c r="P561" s="201"/>
      <c r="Q561" s="201"/>
      <c r="R561" s="201"/>
      <c r="S561" s="201"/>
      <c r="T561" s="201"/>
      <c r="U561" s="201"/>
      <c r="V561" s="201"/>
      <c r="W561" s="201"/>
      <c r="X561" s="201"/>
      <c r="Y561" s="201"/>
      <c r="Z561" s="201"/>
      <c r="AA561" s="201"/>
    </row>
    <row r="562" spans="1:27" ht="15">
      <c r="A562" s="209"/>
      <c r="B562" s="209"/>
      <c r="C562" s="201"/>
      <c r="D562" s="201"/>
      <c r="E562" s="210"/>
      <c r="F562" s="201"/>
      <c r="G562" s="201"/>
      <c r="H562" s="201"/>
      <c r="I562" s="201"/>
      <c r="J562" s="201"/>
      <c r="K562" s="201"/>
      <c r="L562" s="201"/>
      <c r="M562" s="201"/>
      <c r="N562" s="201"/>
      <c r="O562" s="201"/>
      <c r="P562" s="201"/>
      <c r="Q562" s="201"/>
      <c r="R562" s="201"/>
      <c r="S562" s="201"/>
      <c r="T562" s="201"/>
      <c r="U562" s="201"/>
      <c r="V562" s="201"/>
      <c r="W562" s="201"/>
      <c r="X562" s="201"/>
      <c r="Y562" s="201"/>
      <c r="Z562" s="201"/>
      <c r="AA562" s="201"/>
    </row>
    <row r="563" spans="1:27" ht="15">
      <c r="A563" s="209"/>
      <c r="B563" s="209"/>
      <c r="C563" s="201"/>
      <c r="D563" s="201"/>
      <c r="E563" s="210"/>
      <c r="F563" s="201"/>
      <c r="G563" s="201"/>
      <c r="H563" s="201"/>
      <c r="I563" s="201"/>
      <c r="J563" s="201"/>
      <c r="K563" s="201"/>
      <c r="L563" s="201"/>
      <c r="M563" s="201"/>
      <c r="N563" s="201"/>
      <c r="O563" s="201"/>
      <c r="P563" s="201"/>
      <c r="Q563" s="201"/>
      <c r="R563" s="201"/>
      <c r="S563" s="201"/>
      <c r="T563" s="201"/>
      <c r="U563" s="201"/>
      <c r="V563" s="201"/>
      <c r="W563" s="201"/>
      <c r="X563" s="201"/>
      <c r="Y563" s="201"/>
      <c r="Z563" s="201"/>
      <c r="AA563" s="201"/>
    </row>
    <row r="564" spans="1:27" ht="15">
      <c r="A564" s="209"/>
      <c r="B564" s="209"/>
      <c r="C564" s="201"/>
      <c r="D564" s="201"/>
      <c r="E564" s="210"/>
      <c r="F564" s="201"/>
      <c r="G564" s="201"/>
      <c r="H564" s="201"/>
      <c r="I564" s="201"/>
      <c r="J564" s="201"/>
      <c r="K564" s="201"/>
      <c r="L564" s="201"/>
      <c r="M564" s="201"/>
      <c r="N564" s="201"/>
      <c r="O564" s="201"/>
      <c r="P564" s="201"/>
      <c r="Q564" s="201"/>
      <c r="R564" s="201"/>
      <c r="S564" s="201"/>
      <c r="T564" s="201"/>
      <c r="U564" s="201"/>
      <c r="V564" s="201"/>
      <c r="W564" s="201"/>
      <c r="X564" s="201"/>
      <c r="Y564" s="201"/>
      <c r="Z564" s="201"/>
      <c r="AA564" s="201"/>
    </row>
    <row r="565" spans="1:27" ht="15">
      <c r="A565" s="209"/>
      <c r="B565" s="209"/>
      <c r="C565" s="201"/>
      <c r="D565" s="201"/>
      <c r="E565" s="210"/>
      <c r="F565" s="201"/>
      <c r="G565" s="201"/>
      <c r="H565" s="201"/>
      <c r="I565" s="201"/>
      <c r="J565" s="201"/>
      <c r="K565" s="201"/>
      <c r="L565" s="201"/>
      <c r="M565" s="201"/>
      <c r="N565" s="201"/>
      <c r="O565" s="201"/>
      <c r="P565" s="201"/>
      <c r="Q565" s="201"/>
      <c r="R565" s="201"/>
      <c r="S565" s="201"/>
      <c r="T565" s="201"/>
      <c r="U565" s="201"/>
      <c r="V565" s="201"/>
      <c r="W565" s="201"/>
      <c r="X565" s="201"/>
      <c r="Y565" s="201"/>
      <c r="Z565" s="201"/>
      <c r="AA565" s="201"/>
    </row>
    <row r="566" spans="1:27" ht="15">
      <c r="A566" s="209"/>
      <c r="B566" s="209"/>
      <c r="C566" s="201"/>
      <c r="D566" s="201"/>
      <c r="E566" s="210"/>
      <c r="F566" s="201"/>
      <c r="G566" s="201"/>
      <c r="H566" s="201"/>
      <c r="I566" s="201"/>
      <c r="J566" s="201"/>
      <c r="K566" s="201"/>
      <c r="L566" s="201"/>
      <c r="M566" s="201"/>
      <c r="N566" s="201"/>
      <c r="O566" s="201"/>
      <c r="P566" s="201"/>
      <c r="Q566" s="201"/>
      <c r="R566" s="201"/>
      <c r="S566" s="201"/>
      <c r="T566" s="201"/>
      <c r="U566" s="201"/>
      <c r="V566" s="201"/>
      <c r="W566" s="201"/>
      <c r="X566" s="201"/>
      <c r="Y566" s="201"/>
      <c r="Z566" s="201"/>
      <c r="AA566" s="201"/>
    </row>
    <row r="567" spans="1:27" ht="15">
      <c r="A567" s="209"/>
      <c r="B567" s="209"/>
      <c r="C567" s="201"/>
      <c r="D567" s="201"/>
      <c r="E567" s="210"/>
      <c r="F567" s="201"/>
      <c r="G567" s="201"/>
      <c r="H567" s="201"/>
      <c r="I567" s="201"/>
      <c r="J567" s="201"/>
      <c r="K567" s="201"/>
      <c r="L567" s="201"/>
      <c r="M567" s="201"/>
      <c r="N567" s="201"/>
      <c r="O567" s="201"/>
      <c r="P567" s="201"/>
      <c r="Q567" s="201"/>
      <c r="R567" s="201"/>
      <c r="S567" s="201"/>
      <c r="T567" s="201"/>
      <c r="U567" s="201"/>
      <c r="V567" s="201"/>
      <c r="W567" s="201"/>
      <c r="X567" s="201"/>
      <c r="Y567" s="201"/>
      <c r="Z567" s="201"/>
      <c r="AA567" s="201"/>
    </row>
    <row r="568" spans="1:27" ht="15">
      <c r="A568" s="209"/>
      <c r="B568" s="209"/>
      <c r="C568" s="201"/>
      <c r="D568" s="201"/>
      <c r="E568" s="210"/>
      <c r="F568" s="201"/>
      <c r="G568" s="201"/>
      <c r="H568" s="201"/>
      <c r="I568" s="201"/>
      <c r="J568" s="201"/>
      <c r="K568" s="201"/>
      <c r="L568" s="201"/>
      <c r="M568" s="201"/>
      <c r="N568" s="201"/>
      <c r="O568" s="201"/>
      <c r="P568" s="201"/>
      <c r="Q568" s="201"/>
      <c r="R568" s="201"/>
      <c r="S568" s="201"/>
      <c r="T568" s="201"/>
      <c r="U568" s="201"/>
      <c r="V568" s="201"/>
      <c r="W568" s="201"/>
      <c r="X568" s="201"/>
      <c r="Y568" s="201"/>
      <c r="Z568" s="201"/>
      <c r="AA568" s="201"/>
    </row>
    <row r="569" spans="1:27" ht="15">
      <c r="A569" s="209"/>
      <c r="B569" s="209"/>
      <c r="C569" s="201"/>
      <c r="D569" s="201"/>
      <c r="E569" s="210"/>
      <c r="F569" s="201"/>
      <c r="G569" s="201"/>
      <c r="H569" s="201"/>
      <c r="I569" s="201"/>
      <c r="J569" s="201"/>
      <c r="K569" s="201"/>
      <c r="L569" s="201"/>
      <c r="M569" s="201"/>
      <c r="N569" s="201"/>
      <c r="O569" s="201"/>
      <c r="P569" s="201"/>
      <c r="Q569" s="201"/>
      <c r="R569" s="201"/>
      <c r="S569" s="201"/>
      <c r="T569" s="201"/>
      <c r="U569" s="201"/>
      <c r="V569" s="201"/>
      <c r="W569" s="201"/>
      <c r="X569" s="201"/>
      <c r="Y569" s="201"/>
      <c r="Z569" s="201"/>
      <c r="AA569" s="201"/>
    </row>
    <row r="570" spans="1:27" ht="15">
      <c r="A570" s="209"/>
      <c r="B570" s="209"/>
      <c r="C570" s="201"/>
      <c r="D570" s="201"/>
      <c r="E570" s="210"/>
      <c r="F570" s="201"/>
      <c r="G570" s="201"/>
      <c r="H570" s="201"/>
      <c r="I570" s="201"/>
      <c r="J570" s="201"/>
      <c r="K570" s="201"/>
      <c r="L570" s="201"/>
      <c r="M570" s="201"/>
      <c r="N570" s="201"/>
      <c r="O570" s="201"/>
      <c r="P570" s="201"/>
      <c r="Q570" s="201"/>
      <c r="R570" s="201"/>
      <c r="S570" s="201"/>
      <c r="T570" s="201"/>
      <c r="U570" s="201"/>
      <c r="V570" s="201"/>
      <c r="W570" s="201"/>
      <c r="X570" s="201"/>
      <c r="Y570" s="201"/>
      <c r="Z570" s="201"/>
      <c r="AA570" s="201"/>
    </row>
    <row r="571" spans="1:27" ht="15">
      <c r="A571" s="209"/>
      <c r="B571" s="209"/>
      <c r="C571" s="201"/>
      <c r="D571" s="201"/>
      <c r="E571" s="210"/>
      <c r="F571" s="201"/>
      <c r="G571" s="201"/>
      <c r="H571" s="201"/>
      <c r="I571" s="201"/>
      <c r="J571" s="201"/>
      <c r="K571" s="201"/>
      <c r="L571" s="201"/>
      <c r="M571" s="201"/>
      <c r="N571" s="201"/>
      <c r="O571" s="201"/>
      <c r="P571" s="201"/>
      <c r="Q571" s="201"/>
      <c r="R571" s="201"/>
      <c r="S571" s="201"/>
      <c r="T571" s="201"/>
      <c r="U571" s="201"/>
      <c r="V571" s="201"/>
      <c r="W571" s="201"/>
      <c r="X571" s="201"/>
      <c r="Y571" s="201"/>
      <c r="Z571" s="201"/>
      <c r="AA571" s="201"/>
    </row>
    <row r="572" spans="1:27" ht="15">
      <c r="A572" s="209"/>
      <c r="B572" s="209"/>
      <c r="C572" s="201"/>
      <c r="D572" s="201"/>
      <c r="E572" s="210"/>
      <c r="F572" s="201"/>
      <c r="G572" s="201"/>
      <c r="H572" s="201"/>
      <c r="I572" s="201"/>
      <c r="J572" s="201"/>
      <c r="K572" s="201"/>
      <c r="L572" s="201"/>
      <c r="M572" s="201"/>
      <c r="N572" s="201"/>
      <c r="O572" s="201"/>
      <c r="P572" s="201"/>
      <c r="Q572" s="201"/>
      <c r="R572" s="201"/>
      <c r="S572" s="201"/>
      <c r="T572" s="201"/>
      <c r="U572" s="201"/>
      <c r="V572" s="201"/>
      <c r="W572" s="201"/>
      <c r="X572" s="201"/>
      <c r="Y572" s="201"/>
      <c r="Z572" s="201"/>
      <c r="AA572" s="201"/>
    </row>
    <row r="573" spans="1:27" ht="15">
      <c r="A573" s="209"/>
      <c r="B573" s="209"/>
      <c r="C573" s="201"/>
      <c r="D573" s="201"/>
      <c r="E573" s="210"/>
      <c r="F573" s="201"/>
      <c r="G573" s="201"/>
      <c r="H573" s="201"/>
      <c r="I573" s="201"/>
      <c r="J573" s="201"/>
      <c r="K573" s="201"/>
      <c r="L573" s="201"/>
      <c r="M573" s="201"/>
      <c r="N573" s="201"/>
      <c r="O573" s="201"/>
      <c r="P573" s="201"/>
      <c r="Q573" s="201"/>
      <c r="R573" s="201"/>
      <c r="S573" s="201"/>
      <c r="T573" s="201"/>
      <c r="U573" s="201"/>
      <c r="V573" s="201"/>
      <c r="W573" s="201"/>
      <c r="X573" s="201"/>
      <c r="Y573" s="201"/>
      <c r="Z573" s="201"/>
      <c r="AA573" s="201"/>
    </row>
    <row r="574" spans="1:27" ht="15">
      <c r="A574" s="209"/>
      <c r="B574" s="209"/>
      <c r="C574" s="201"/>
      <c r="D574" s="201"/>
      <c r="E574" s="210"/>
      <c r="F574" s="201"/>
      <c r="G574" s="201"/>
      <c r="H574" s="201"/>
      <c r="I574" s="201"/>
      <c r="J574" s="201"/>
      <c r="K574" s="201"/>
      <c r="L574" s="201"/>
      <c r="M574" s="201"/>
      <c r="N574" s="201"/>
      <c r="O574" s="201"/>
      <c r="P574" s="201"/>
      <c r="Q574" s="201"/>
      <c r="R574" s="201"/>
      <c r="S574" s="201"/>
      <c r="T574" s="201"/>
      <c r="U574" s="201"/>
      <c r="V574" s="201"/>
      <c r="W574" s="201"/>
      <c r="X574" s="201"/>
      <c r="Y574" s="201"/>
      <c r="Z574" s="201"/>
      <c r="AA574" s="201"/>
    </row>
    <row r="575" spans="1:27" ht="15">
      <c r="A575" s="209"/>
      <c r="B575" s="209"/>
      <c r="C575" s="201"/>
      <c r="D575" s="201"/>
      <c r="E575" s="210"/>
      <c r="F575" s="201"/>
      <c r="G575" s="201"/>
      <c r="H575" s="201"/>
      <c r="I575" s="201"/>
      <c r="J575" s="201"/>
      <c r="K575" s="201"/>
      <c r="L575" s="201"/>
      <c r="M575" s="201"/>
      <c r="N575" s="201"/>
      <c r="O575" s="201"/>
      <c r="P575" s="201"/>
      <c r="Q575" s="201"/>
      <c r="R575" s="201"/>
      <c r="S575" s="201"/>
      <c r="T575" s="201"/>
      <c r="U575" s="201"/>
      <c r="V575" s="201"/>
      <c r="W575" s="201"/>
      <c r="X575" s="201"/>
      <c r="Y575" s="201"/>
      <c r="Z575" s="201"/>
      <c r="AA575" s="201"/>
    </row>
    <row r="576" spans="1:27" ht="15">
      <c r="A576" s="209"/>
      <c r="B576" s="209"/>
      <c r="C576" s="201"/>
      <c r="D576" s="201"/>
      <c r="E576" s="210"/>
      <c r="F576" s="201"/>
      <c r="G576" s="201"/>
      <c r="H576" s="201"/>
      <c r="I576" s="201"/>
      <c r="J576" s="201"/>
      <c r="K576" s="201"/>
      <c r="L576" s="201"/>
      <c r="M576" s="201"/>
      <c r="N576" s="201"/>
      <c r="O576" s="201"/>
      <c r="P576" s="201"/>
      <c r="Q576" s="201"/>
      <c r="R576" s="201"/>
      <c r="S576" s="201"/>
      <c r="T576" s="201"/>
      <c r="U576" s="201"/>
      <c r="V576" s="201"/>
      <c r="W576" s="201"/>
      <c r="X576" s="201"/>
      <c r="Y576" s="201"/>
      <c r="Z576" s="201"/>
      <c r="AA576" s="201"/>
    </row>
    <row r="577" spans="1:27" ht="15">
      <c r="A577" s="209"/>
      <c r="B577" s="209"/>
      <c r="C577" s="201"/>
      <c r="D577" s="201"/>
      <c r="E577" s="210"/>
      <c r="F577" s="201"/>
      <c r="G577" s="201"/>
      <c r="H577" s="201"/>
      <c r="I577" s="201"/>
      <c r="J577" s="201"/>
      <c r="K577" s="201"/>
      <c r="L577" s="201"/>
      <c r="M577" s="201"/>
      <c r="N577" s="201"/>
      <c r="O577" s="201"/>
      <c r="P577" s="201"/>
      <c r="Q577" s="201"/>
      <c r="R577" s="201"/>
      <c r="S577" s="201"/>
      <c r="T577" s="201"/>
      <c r="U577" s="201"/>
      <c r="V577" s="201"/>
      <c r="W577" s="201"/>
      <c r="X577" s="201"/>
      <c r="Y577" s="201"/>
      <c r="Z577" s="201"/>
      <c r="AA577" s="201"/>
    </row>
    <row r="578" spans="1:27" ht="15">
      <c r="A578" s="209"/>
      <c r="B578" s="209"/>
      <c r="C578" s="201"/>
      <c r="D578" s="201"/>
      <c r="E578" s="210"/>
      <c r="F578" s="201"/>
      <c r="G578" s="201"/>
      <c r="H578" s="201"/>
      <c r="I578" s="201"/>
      <c r="J578" s="201"/>
      <c r="K578" s="201"/>
      <c r="L578" s="201"/>
      <c r="M578" s="201"/>
      <c r="N578" s="201"/>
      <c r="O578" s="201"/>
      <c r="P578" s="201"/>
      <c r="Q578" s="201"/>
      <c r="R578" s="201"/>
      <c r="S578" s="201"/>
      <c r="T578" s="201"/>
      <c r="U578" s="201"/>
      <c r="V578" s="201"/>
      <c r="W578" s="201"/>
      <c r="X578" s="201"/>
      <c r="Y578" s="201"/>
      <c r="Z578" s="201"/>
      <c r="AA578" s="201"/>
    </row>
    <row r="579" spans="1:27" ht="15">
      <c r="A579" s="209"/>
      <c r="B579" s="209"/>
      <c r="C579" s="201"/>
      <c r="D579" s="201"/>
      <c r="E579" s="210"/>
      <c r="F579" s="201"/>
      <c r="G579" s="201"/>
      <c r="H579" s="201"/>
      <c r="I579" s="201"/>
      <c r="J579" s="201"/>
      <c r="K579" s="201"/>
      <c r="L579" s="201"/>
      <c r="M579" s="201"/>
      <c r="N579" s="201"/>
      <c r="O579" s="201"/>
      <c r="P579" s="201"/>
      <c r="Q579" s="201"/>
      <c r="R579" s="201"/>
      <c r="S579" s="201"/>
      <c r="T579" s="201"/>
      <c r="U579" s="201"/>
      <c r="V579" s="201"/>
      <c r="W579" s="201"/>
      <c r="X579" s="201"/>
      <c r="Y579" s="201"/>
      <c r="Z579" s="201"/>
      <c r="AA579" s="201"/>
    </row>
    <row r="580" spans="1:27" ht="15">
      <c r="A580" s="209"/>
      <c r="B580" s="209"/>
      <c r="C580" s="201"/>
      <c r="D580" s="201"/>
      <c r="E580" s="210"/>
      <c r="F580" s="201"/>
      <c r="G580" s="201"/>
      <c r="H580" s="201"/>
      <c r="I580" s="201"/>
      <c r="J580" s="201"/>
      <c r="K580" s="201"/>
      <c r="L580" s="201"/>
      <c r="M580" s="201"/>
      <c r="N580" s="201"/>
      <c r="O580" s="201"/>
      <c r="P580" s="201"/>
      <c r="Q580" s="201"/>
      <c r="R580" s="201"/>
      <c r="S580" s="201"/>
      <c r="T580" s="201"/>
      <c r="U580" s="201"/>
      <c r="V580" s="201"/>
      <c r="W580" s="201"/>
      <c r="X580" s="201"/>
      <c r="Y580" s="201"/>
      <c r="Z580" s="201"/>
      <c r="AA580" s="201"/>
    </row>
    <row r="581" spans="1:27" ht="15">
      <c r="A581" s="209"/>
      <c r="B581" s="209"/>
      <c r="C581" s="201"/>
      <c r="D581" s="201"/>
      <c r="E581" s="210"/>
      <c r="F581" s="201"/>
      <c r="G581" s="201"/>
      <c r="H581" s="201"/>
      <c r="I581" s="201"/>
      <c r="J581" s="201"/>
      <c r="K581" s="201"/>
      <c r="L581" s="201"/>
      <c r="M581" s="201"/>
      <c r="N581" s="201"/>
      <c r="O581" s="201"/>
      <c r="P581" s="201"/>
      <c r="Q581" s="201"/>
      <c r="R581" s="201"/>
      <c r="S581" s="201"/>
      <c r="T581" s="201"/>
      <c r="U581" s="201"/>
      <c r="V581" s="201"/>
      <c r="W581" s="201"/>
      <c r="X581" s="201"/>
      <c r="Y581" s="201"/>
      <c r="Z581" s="201"/>
      <c r="AA581" s="201"/>
    </row>
    <row r="582" spans="1:27" ht="15">
      <c r="A582" s="209"/>
      <c r="B582" s="209"/>
      <c r="C582" s="201"/>
      <c r="D582" s="201"/>
      <c r="E582" s="210"/>
      <c r="F582" s="201"/>
      <c r="G582" s="201"/>
      <c r="H582" s="201"/>
      <c r="I582" s="201"/>
      <c r="J582" s="201"/>
      <c r="K582" s="201"/>
      <c r="L582" s="201"/>
      <c r="M582" s="201"/>
      <c r="N582" s="201"/>
      <c r="O582" s="201"/>
      <c r="P582" s="201"/>
      <c r="Q582" s="201"/>
      <c r="R582" s="201"/>
      <c r="S582" s="201"/>
      <c r="T582" s="201"/>
      <c r="U582" s="201"/>
      <c r="V582" s="201"/>
      <c r="W582" s="201"/>
      <c r="X582" s="201"/>
      <c r="Y582" s="201"/>
      <c r="Z582" s="201"/>
      <c r="AA582" s="201"/>
    </row>
    <row r="583" spans="1:27" ht="15">
      <c r="A583" s="209"/>
      <c r="B583" s="209"/>
      <c r="C583" s="201"/>
      <c r="D583" s="201"/>
      <c r="E583" s="210"/>
      <c r="F583" s="201"/>
      <c r="G583" s="201"/>
      <c r="H583" s="201"/>
      <c r="I583" s="201"/>
      <c r="J583" s="201"/>
      <c r="K583" s="201"/>
      <c r="L583" s="201"/>
      <c r="M583" s="201"/>
      <c r="N583" s="201"/>
      <c r="O583" s="201"/>
      <c r="P583" s="201"/>
      <c r="Q583" s="201"/>
      <c r="R583" s="201"/>
      <c r="S583" s="201"/>
      <c r="T583" s="201"/>
      <c r="U583" s="201"/>
      <c r="V583" s="201"/>
      <c r="W583" s="201"/>
      <c r="X583" s="201"/>
      <c r="Y583" s="201"/>
      <c r="Z583" s="201"/>
      <c r="AA583" s="201"/>
    </row>
    <row r="584" spans="1:27" ht="15">
      <c r="A584" s="209"/>
      <c r="B584" s="209"/>
      <c r="C584" s="201"/>
      <c r="D584" s="201"/>
      <c r="E584" s="210"/>
      <c r="F584" s="201"/>
      <c r="G584" s="201"/>
      <c r="H584" s="201"/>
      <c r="I584" s="201"/>
      <c r="J584" s="201"/>
      <c r="K584" s="201"/>
      <c r="L584" s="201"/>
      <c r="M584" s="201"/>
      <c r="N584" s="201"/>
      <c r="O584" s="201"/>
      <c r="P584" s="201"/>
      <c r="Q584" s="201"/>
      <c r="R584" s="201"/>
      <c r="S584" s="201"/>
      <c r="T584" s="201"/>
      <c r="U584" s="201"/>
      <c r="V584" s="201"/>
      <c r="W584" s="201"/>
      <c r="X584" s="201"/>
      <c r="Y584" s="201"/>
      <c r="Z584" s="201"/>
      <c r="AA584" s="201"/>
    </row>
    <row r="585" spans="1:27" ht="15">
      <c r="A585" s="209"/>
      <c r="B585" s="209"/>
      <c r="C585" s="201"/>
      <c r="D585" s="201"/>
      <c r="E585" s="210"/>
      <c r="F585" s="201"/>
      <c r="G585" s="201"/>
      <c r="H585" s="201"/>
      <c r="I585" s="201"/>
      <c r="J585" s="201"/>
      <c r="K585" s="201"/>
      <c r="L585" s="201"/>
      <c r="M585" s="201"/>
      <c r="N585" s="201"/>
      <c r="O585" s="201"/>
      <c r="P585" s="201"/>
      <c r="Q585" s="201"/>
      <c r="R585" s="201"/>
      <c r="S585" s="201"/>
      <c r="T585" s="201"/>
      <c r="U585" s="201"/>
      <c r="V585" s="201"/>
      <c r="W585" s="201"/>
      <c r="X585" s="201"/>
      <c r="Y585" s="201"/>
      <c r="Z585" s="201"/>
      <c r="AA585" s="201"/>
    </row>
    <row r="586" spans="1:27" ht="15">
      <c r="A586" s="209"/>
      <c r="B586" s="209"/>
      <c r="C586" s="201"/>
      <c r="D586" s="201"/>
      <c r="E586" s="210"/>
      <c r="F586" s="201"/>
      <c r="G586" s="201"/>
      <c r="H586" s="201"/>
      <c r="I586" s="201"/>
      <c r="J586" s="201"/>
      <c r="K586" s="201"/>
      <c r="L586" s="201"/>
      <c r="M586" s="201"/>
      <c r="N586" s="201"/>
      <c r="O586" s="201"/>
      <c r="P586" s="201"/>
      <c r="Q586" s="201"/>
      <c r="R586" s="201"/>
      <c r="S586" s="201"/>
      <c r="T586" s="201"/>
      <c r="U586" s="201"/>
      <c r="V586" s="201"/>
      <c r="W586" s="201"/>
      <c r="X586" s="201"/>
      <c r="Y586" s="201"/>
      <c r="Z586" s="201"/>
      <c r="AA586" s="201"/>
    </row>
    <row r="587" spans="1:27" ht="15">
      <c r="A587" s="209"/>
      <c r="B587" s="209"/>
      <c r="C587" s="201"/>
      <c r="D587" s="201"/>
      <c r="E587" s="210"/>
      <c r="F587" s="201"/>
      <c r="G587" s="201"/>
      <c r="H587" s="201"/>
      <c r="I587" s="201"/>
      <c r="J587" s="201"/>
      <c r="K587" s="201"/>
      <c r="L587" s="201"/>
      <c r="M587" s="201"/>
      <c r="N587" s="201"/>
      <c r="O587" s="201"/>
      <c r="P587" s="201"/>
      <c r="Q587" s="201"/>
      <c r="R587" s="201"/>
      <c r="S587" s="201"/>
      <c r="T587" s="201"/>
      <c r="U587" s="201"/>
      <c r="V587" s="201"/>
      <c r="W587" s="201"/>
      <c r="X587" s="201"/>
      <c r="Y587" s="201"/>
      <c r="Z587" s="201"/>
      <c r="AA587" s="201"/>
    </row>
    <row r="588" spans="1:27" ht="15">
      <c r="A588" s="209"/>
      <c r="B588" s="209"/>
      <c r="C588" s="201"/>
      <c r="D588" s="201"/>
      <c r="E588" s="210"/>
      <c r="F588" s="201"/>
      <c r="G588" s="201"/>
      <c r="H588" s="201"/>
      <c r="I588" s="201"/>
      <c r="J588" s="201"/>
      <c r="K588" s="201"/>
      <c r="L588" s="201"/>
      <c r="M588" s="201"/>
      <c r="N588" s="201"/>
      <c r="O588" s="201"/>
      <c r="P588" s="201"/>
      <c r="Q588" s="201"/>
      <c r="R588" s="201"/>
      <c r="S588" s="201"/>
      <c r="T588" s="201"/>
      <c r="U588" s="201"/>
      <c r="V588" s="201"/>
      <c r="W588" s="201"/>
      <c r="X588" s="201"/>
      <c r="Y588" s="201"/>
      <c r="Z588" s="201"/>
      <c r="AA588" s="201"/>
    </row>
    <row r="589" spans="1:27" ht="15">
      <c r="A589" s="209"/>
      <c r="B589" s="209"/>
      <c r="C589" s="201"/>
      <c r="D589" s="201"/>
      <c r="E589" s="210"/>
      <c r="F589" s="201"/>
      <c r="G589" s="201"/>
      <c r="H589" s="201"/>
      <c r="I589" s="201"/>
      <c r="J589" s="201"/>
      <c r="K589" s="201"/>
      <c r="L589" s="201"/>
      <c r="M589" s="201"/>
      <c r="N589" s="201"/>
      <c r="O589" s="201"/>
      <c r="P589" s="201"/>
      <c r="Q589" s="201"/>
      <c r="R589" s="201"/>
      <c r="S589" s="201"/>
      <c r="T589" s="201"/>
      <c r="U589" s="201"/>
      <c r="V589" s="201"/>
      <c r="W589" s="201"/>
      <c r="X589" s="201"/>
      <c r="Y589" s="201"/>
      <c r="Z589" s="201"/>
      <c r="AA589" s="201"/>
    </row>
    <row r="590" spans="1:27" ht="15">
      <c r="A590" s="209"/>
      <c r="B590" s="209"/>
      <c r="C590" s="201"/>
      <c r="D590" s="201"/>
      <c r="E590" s="210"/>
      <c r="F590" s="201"/>
      <c r="G590" s="201"/>
      <c r="H590" s="201"/>
      <c r="I590" s="201"/>
      <c r="J590" s="201"/>
      <c r="K590" s="201"/>
      <c r="L590" s="201"/>
      <c r="M590" s="201"/>
      <c r="N590" s="201"/>
      <c r="O590" s="201"/>
      <c r="P590" s="201"/>
      <c r="Q590" s="201"/>
      <c r="R590" s="201"/>
      <c r="S590" s="201"/>
      <c r="T590" s="201"/>
      <c r="U590" s="201"/>
      <c r="V590" s="201"/>
      <c r="W590" s="201"/>
      <c r="X590" s="201"/>
      <c r="Y590" s="201"/>
      <c r="Z590" s="201"/>
      <c r="AA590" s="201"/>
    </row>
    <row r="591" spans="1:27" ht="15">
      <c r="A591" s="209"/>
      <c r="B591" s="209"/>
      <c r="C591" s="201"/>
      <c r="D591" s="201"/>
      <c r="E591" s="210"/>
      <c r="F591" s="201"/>
      <c r="G591" s="201"/>
      <c r="H591" s="201"/>
      <c r="I591" s="201"/>
      <c r="J591" s="201"/>
      <c r="K591" s="201"/>
      <c r="L591" s="201"/>
      <c r="M591" s="201"/>
      <c r="N591" s="201"/>
      <c r="O591" s="201"/>
      <c r="P591" s="201"/>
      <c r="Q591" s="201"/>
      <c r="R591" s="201"/>
      <c r="S591" s="201"/>
      <c r="T591" s="201"/>
      <c r="U591" s="201"/>
      <c r="V591" s="201"/>
      <c r="W591" s="201"/>
      <c r="X591" s="201"/>
      <c r="Y591" s="201"/>
      <c r="Z591" s="201"/>
      <c r="AA591" s="201"/>
    </row>
    <row r="592" spans="1:27" ht="15">
      <c r="A592" s="209"/>
      <c r="B592" s="209"/>
      <c r="C592" s="201"/>
      <c r="D592" s="201"/>
      <c r="E592" s="210"/>
      <c r="F592" s="201"/>
      <c r="G592" s="201"/>
      <c r="H592" s="201"/>
      <c r="I592" s="201"/>
      <c r="J592" s="201"/>
      <c r="K592" s="201"/>
      <c r="L592" s="201"/>
      <c r="M592" s="201"/>
      <c r="N592" s="201"/>
      <c r="O592" s="201"/>
      <c r="P592" s="201"/>
      <c r="Q592" s="201"/>
      <c r="R592" s="201"/>
      <c r="S592" s="201"/>
      <c r="T592" s="201"/>
      <c r="U592" s="201"/>
      <c r="V592" s="201"/>
      <c r="W592" s="201"/>
      <c r="X592" s="201"/>
      <c r="Y592" s="201"/>
      <c r="Z592" s="201"/>
      <c r="AA592" s="201"/>
    </row>
    <row r="593" spans="1:27" ht="15">
      <c r="A593" s="209"/>
      <c r="B593" s="209"/>
      <c r="C593" s="201"/>
      <c r="D593" s="201"/>
      <c r="E593" s="210"/>
      <c r="F593" s="201"/>
      <c r="G593" s="201"/>
      <c r="H593" s="201"/>
      <c r="I593" s="201"/>
      <c r="J593" s="201"/>
      <c r="K593" s="201"/>
      <c r="L593" s="201"/>
      <c r="M593" s="201"/>
      <c r="N593" s="201"/>
      <c r="O593" s="201"/>
      <c r="P593" s="201"/>
      <c r="Q593" s="201"/>
      <c r="R593" s="201"/>
      <c r="S593" s="201"/>
      <c r="T593" s="201"/>
      <c r="U593" s="201"/>
      <c r="V593" s="201"/>
      <c r="W593" s="201"/>
      <c r="X593" s="201"/>
      <c r="Y593" s="201"/>
      <c r="Z593" s="201"/>
      <c r="AA593" s="201"/>
    </row>
    <row r="594" spans="1:27" ht="15">
      <c r="A594" s="209"/>
      <c r="B594" s="209"/>
      <c r="C594" s="201"/>
      <c r="D594" s="201"/>
      <c r="E594" s="210"/>
      <c r="F594" s="201"/>
      <c r="G594" s="201"/>
      <c r="H594" s="201"/>
      <c r="I594" s="201"/>
      <c r="J594" s="201"/>
      <c r="K594" s="201"/>
      <c r="L594" s="201"/>
      <c r="M594" s="201"/>
      <c r="N594" s="201"/>
      <c r="O594" s="201"/>
      <c r="P594" s="201"/>
      <c r="Q594" s="201"/>
      <c r="R594" s="201"/>
      <c r="S594" s="201"/>
      <c r="T594" s="201"/>
      <c r="U594" s="201"/>
      <c r="V594" s="201"/>
      <c r="W594" s="201"/>
      <c r="X594" s="201"/>
      <c r="Y594" s="201"/>
      <c r="Z594" s="201"/>
      <c r="AA594" s="201"/>
    </row>
    <row r="595" spans="1:27" ht="15">
      <c r="A595" s="209"/>
      <c r="B595" s="209"/>
      <c r="C595" s="201"/>
      <c r="D595" s="201"/>
      <c r="E595" s="210"/>
      <c r="F595" s="201"/>
      <c r="G595" s="201"/>
      <c r="H595" s="201"/>
      <c r="I595" s="201"/>
      <c r="J595" s="201"/>
      <c r="K595" s="201"/>
      <c r="L595" s="201"/>
      <c r="M595" s="201"/>
      <c r="N595" s="201"/>
      <c r="O595" s="201"/>
      <c r="P595" s="201"/>
      <c r="Q595" s="201"/>
      <c r="R595" s="201"/>
      <c r="S595" s="201"/>
      <c r="T595" s="201"/>
      <c r="U595" s="201"/>
      <c r="V595" s="201"/>
      <c r="W595" s="201"/>
      <c r="X595" s="201"/>
      <c r="Y595" s="201"/>
      <c r="Z595" s="201"/>
      <c r="AA595" s="201"/>
    </row>
    <row r="596" spans="1:27" ht="15">
      <c r="A596" s="209"/>
      <c r="B596" s="209"/>
      <c r="C596" s="201"/>
      <c r="D596" s="201"/>
      <c r="E596" s="210"/>
      <c r="F596" s="201"/>
      <c r="G596" s="201"/>
      <c r="H596" s="201"/>
      <c r="I596" s="201"/>
      <c r="J596" s="201"/>
      <c r="K596" s="201"/>
      <c r="L596" s="201"/>
      <c r="M596" s="201"/>
      <c r="N596" s="201"/>
      <c r="O596" s="201"/>
      <c r="P596" s="201"/>
      <c r="Q596" s="201"/>
      <c r="R596" s="201"/>
      <c r="S596" s="201"/>
      <c r="T596" s="201"/>
      <c r="U596" s="201"/>
      <c r="V596" s="201"/>
      <c r="W596" s="201"/>
      <c r="X596" s="201"/>
      <c r="Y596" s="201"/>
      <c r="Z596" s="201"/>
      <c r="AA596" s="201"/>
    </row>
    <row r="597" spans="1:27" ht="15">
      <c r="A597" s="209"/>
      <c r="B597" s="209"/>
      <c r="C597" s="201"/>
      <c r="D597" s="201"/>
      <c r="E597" s="210"/>
      <c r="F597" s="201"/>
      <c r="G597" s="201"/>
      <c r="H597" s="201"/>
      <c r="I597" s="201"/>
      <c r="J597" s="201"/>
      <c r="K597" s="201"/>
      <c r="L597" s="201"/>
      <c r="M597" s="201"/>
      <c r="N597" s="201"/>
      <c r="O597" s="201"/>
      <c r="P597" s="201"/>
      <c r="Q597" s="201"/>
      <c r="R597" s="201"/>
      <c r="S597" s="201"/>
      <c r="T597" s="201"/>
      <c r="U597" s="201"/>
      <c r="V597" s="201"/>
      <c r="W597" s="201"/>
      <c r="X597" s="201"/>
      <c r="Y597" s="201"/>
      <c r="Z597" s="201"/>
      <c r="AA597" s="201"/>
    </row>
    <row r="598" spans="1:27" ht="15">
      <c r="A598" s="209"/>
      <c r="B598" s="209"/>
      <c r="C598" s="201"/>
      <c r="D598" s="201"/>
      <c r="E598" s="210"/>
      <c r="F598" s="201"/>
      <c r="G598" s="201"/>
      <c r="H598" s="201"/>
      <c r="I598" s="201"/>
      <c r="J598" s="201"/>
      <c r="K598" s="201"/>
      <c r="L598" s="201"/>
      <c r="M598" s="201"/>
      <c r="N598" s="201"/>
      <c r="O598" s="201"/>
      <c r="P598" s="201"/>
      <c r="Q598" s="201"/>
      <c r="R598" s="201"/>
      <c r="S598" s="201"/>
      <c r="T598" s="201"/>
      <c r="U598" s="201"/>
      <c r="V598" s="201"/>
      <c r="W598" s="201"/>
      <c r="X598" s="201"/>
      <c r="Y598" s="201"/>
      <c r="Z598" s="201"/>
      <c r="AA598" s="201"/>
    </row>
    <row r="599" spans="1:27" ht="15">
      <c r="A599" s="209"/>
      <c r="B599" s="209"/>
      <c r="C599" s="201"/>
      <c r="D599" s="201"/>
      <c r="E599" s="210"/>
      <c r="F599" s="201"/>
      <c r="G599" s="201"/>
      <c r="H599" s="201"/>
      <c r="I599" s="201"/>
      <c r="J599" s="201"/>
      <c r="K599" s="201"/>
      <c r="L599" s="201"/>
      <c r="M599" s="201"/>
      <c r="N599" s="201"/>
      <c r="O599" s="201"/>
      <c r="P599" s="201"/>
      <c r="Q599" s="201"/>
      <c r="R599" s="201"/>
      <c r="S599" s="201"/>
      <c r="T599" s="201"/>
      <c r="U599" s="201"/>
      <c r="V599" s="201"/>
      <c r="W599" s="201"/>
      <c r="X599" s="201"/>
      <c r="Y599" s="201"/>
      <c r="Z599" s="201"/>
      <c r="AA599" s="201"/>
    </row>
    <row r="600" spans="1:27" ht="15">
      <c r="A600" s="209"/>
      <c r="B600" s="209"/>
      <c r="C600" s="201"/>
      <c r="D600" s="201"/>
      <c r="E600" s="210"/>
      <c r="F600" s="201"/>
      <c r="G600" s="201"/>
      <c r="H600" s="201"/>
      <c r="I600" s="201"/>
      <c r="J600" s="201"/>
      <c r="K600" s="201"/>
      <c r="L600" s="201"/>
      <c r="M600" s="201"/>
      <c r="N600" s="201"/>
      <c r="O600" s="201"/>
      <c r="P600" s="201"/>
      <c r="Q600" s="201"/>
      <c r="R600" s="201"/>
      <c r="S600" s="201"/>
      <c r="T600" s="201"/>
      <c r="U600" s="201"/>
      <c r="V600" s="201"/>
      <c r="W600" s="201"/>
      <c r="X600" s="201"/>
      <c r="Y600" s="201"/>
      <c r="Z600" s="201"/>
      <c r="AA600" s="201"/>
    </row>
    <row r="601" spans="1:27" ht="15">
      <c r="A601" s="209"/>
      <c r="B601" s="209"/>
      <c r="C601" s="201"/>
      <c r="D601" s="201"/>
      <c r="E601" s="210"/>
      <c r="F601" s="201"/>
      <c r="G601" s="201"/>
      <c r="H601" s="201"/>
      <c r="I601" s="201"/>
      <c r="J601" s="201"/>
      <c r="K601" s="201"/>
      <c r="L601" s="201"/>
      <c r="M601" s="201"/>
      <c r="N601" s="201"/>
      <c r="O601" s="201"/>
      <c r="P601" s="201"/>
      <c r="Q601" s="201"/>
      <c r="R601" s="201"/>
      <c r="S601" s="201"/>
      <c r="T601" s="201"/>
      <c r="U601" s="201"/>
      <c r="V601" s="201"/>
      <c r="W601" s="201"/>
      <c r="X601" s="201"/>
      <c r="Y601" s="201"/>
      <c r="Z601" s="201"/>
      <c r="AA601" s="201"/>
    </row>
    <row r="602" spans="1:27" ht="15">
      <c r="A602" s="209"/>
      <c r="B602" s="209"/>
      <c r="C602" s="201"/>
      <c r="D602" s="201"/>
      <c r="E602" s="210"/>
      <c r="F602" s="201"/>
      <c r="G602" s="201"/>
      <c r="H602" s="201"/>
      <c r="I602" s="201"/>
      <c r="J602" s="201"/>
      <c r="K602" s="201"/>
      <c r="L602" s="201"/>
      <c r="M602" s="201"/>
      <c r="N602" s="201"/>
      <c r="O602" s="201"/>
      <c r="P602" s="201"/>
      <c r="Q602" s="201"/>
      <c r="R602" s="201"/>
      <c r="S602" s="201"/>
      <c r="T602" s="201"/>
      <c r="U602" s="201"/>
      <c r="V602" s="201"/>
      <c r="W602" s="201"/>
      <c r="X602" s="201"/>
      <c r="Y602" s="201"/>
      <c r="Z602" s="201"/>
      <c r="AA602" s="201"/>
    </row>
    <row r="603" spans="1:27" ht="15">
      <c r="A603" s="209"/>
      <c r="B603" s="209"/>
      <c r="C603" s="201"/>
      <c r="D603" s="201"/>
      <c r="E603" s="210"/>
      <c r="F603" s="201"/>
      <c r="G603" s="201"/>
      <c r="H603" s="201"/>
      <c r="I603" s="201"/>
      <c r="J603" s="201"/>
      <c r="K603" s="201"/>
      <c r="L603" s="201"/>
      <c r="M603" s="201"/>
      <c r="N603" s="201"/>
      <c r="O603" s="201"/>
      <c r="P603" s="201"/>
      <c r="Q603" s="201"/>
      <c r="R603" s="201"/>
      <c r="S603" s="201"/>
      <c r="T603" s="201"/>
      <c r="U603" s="201"/>
      <c r="V603" s="201"/>
      <c r="W603" s="201"/>
      <c r="X603" s="201"/>
      <c r="Y603" s="201"/>
      <c r="Z603" s="201"/>
      <c r="AA603" s="201"/>
    </row>
    <row r="604" spans="1:27" ht="15">
      <c r="A604" s="209"/>
      <c r="B604" s="209"/>
      <c r="C604" s="201"/>
      <c r="D604" s="201"/>
      <c r="E604" s="210"/>
      <c r="F604" s="201"/>
      <c r="G604" s="201"/>
      <c r="H604" s="201"/>
      <c r="I604" s="201"/>
      <c r="J604" s="201"/>
      <c r="K604" s="201"/>
      <c r="L604" s="201"/>
      <c r="M604" s="201"/>
      <c r="N604" s="201"/>
      <c r="O604" s="201"/>
      <c r="P604" s="201"/>
      <c r="Q604" s="201"/>
      <c r="R604" s="201"/>
      <c r="S604" s="201"/>
      <c r="T604" s="201"/>
      <c r="U604" s="201"/>
      <c r="V604" s="201"/>
      <c r="W604" s="201"/>
      <c r="X604" s="201"/>
      <c r="Y604" s="201"/>
      <c r="Z604" s="201"/>
      <c r="AA604" s="201"/>
    </row>
    <row r="605" spans="1:27" ht="15">
      <c r="A605" s="209"/>
      <c r="B605" s="209"/>
      <c r="C605" s="201"/>
      <c r="D605" s="201"/>
      <c r="E605" s="210"/>
      <c r="F605" s="201"/>
      <c r="G605" s="201"/>
      <c r="H605" s="201"/>
      <c r="I605" s="201"/>
      <c r="J605" s="201"/>
      <c r="K605" s="201"/>
      <c r="L605" s="201"/>
      <c r="M605" s="201"/>
      <c r="N605" s="201"/>
      <c r="O605" s="201"/>
      <c r="P605" s="201"/>
      <c r="Q605" s="201"/>
      <c r="R605" s="201"/>
      <c r="S605" s="201"/>
      <c r="T605" s="201"/>
      <c r="U605" s="201"/>
      <c r="V605" s="201"/>
      <c r="W605" s="201"/>
      <c r="X605" s="201"/>
      <c r="Y605" s="201"/>
      <c r="Z605" s="201"/>
      <c r="AA605" s="201"/>
    </row>
    <row r="606" spans="1:27" ht="15">
      <c r="A606" s="209"/>
      <c r="B606" s="209"/>
      <c r="C606" s="201"/>
      <c r="D606" s="201"/>
      <c r="E606" s="210"/>
      <c r="F606" s="201"/>
      <c r="G606" s="201"/>
      <c r="H606" s="201"/>
      <c r="I606" s="201"/>
      <c r="J606" s="201"/>
      <c r="K606" s="201"/>
      <c r="L606" s="201"/>
      <c r="M606" s="201"/>
      <c r="N606" s="201"/>
      <c r="O606" s="201"/>
      <c r="P606" s="201"/>
      <c r="Q606" s="201"/>
      <c r="R606" s="201"/>
      <c r="S606" s="201"/>
      <c r="T606" s="201"/>
      <c r="U606" s="201"/>
      <c r="V606" s="201"/>
      <c r="W606" s="201"/>
      <c r="X606" s="201"/>
      <c r="Y606" s="201"/>
      <c r="Z606" s="201"/>
      <c r="AA606" s="201"/>
    </row>
    <row r="607" spans="1:27" ht="15">
      <c r="A607" s="209"/>
      <c r="B607" s="209"/>
      <c r="C607" s="201"/>
      <c r="D607" s="201"/>
      <c r="E607" s="210"/>
      <c r="F607" s="201"/>
      <c r="G607" s="201"/>
      <c r="H607" s="201"/>
      <c r="I607" s="201"/>
      <c r="J607" s="201"/>
      <c r="K607" s="201"/>
      <c r="L607" s="201"/>
      <c r="M607" s="201"/>
      <c r="N607" s="201"/>
      <c r="O607" s="201"/>
      <c r="P607" s="201"/>
      <c r="Q607" s="201"/>
      <c r="R607" s="201"/>
      <c r="S607" s="201"/>
      <c r="T607" s="201"/>
      <c r="U607" s="201"/>
      <c r="V607" s="201"/>
      <c r="W607" s="201"/>
      <c r="X607" s="201"/>
      <c r="Y607" s="201"/>
      <c r="Z607" s="201"/>
      <c r="AA607" s="201"/>
    </row>
    <row r="608" spans="1:27" ht="15">
      <c r="A608" s="209"/>
      <c r="B608" s="209"/>
      <c r="C608" s="201"/>
      <c r="D608" s="201"/>
      <c r="E608" s="210"/>
      <c r="F608" s="201"/>
      <c r="G608" s="201"/>
      <c r="H608" s="201"/>
      <c r="I608" s="201"/>
      <c r="J608" s="201"/>
      <c r="K608" s="201"/>
      <c r="L608" s="201"/>
      <c r="M608" s="201"/>
      <c r="N608" s="201"/>
      <c r="O608" s="201"/>
      <c r="P608" s="201"/>
      <c r="Q608" s="201"/>
      <c r="R608" s="201"/>
      <c r="S608" s="201"/>
      <c r="T608" s="201"/>
      <c r="U608" s="201"/>
      <c r="V608" s="201"/>
      <c r="W608" s="201"/>
      <c r="X608" s="201"/>
      <c r="Y608" s="201"/>
      <c r="Z608" s="201"/>
      <c r="AA608" s="201"/>
    </row>
    <row r="609" spans="1:27" ht="15">
      <c r="A609" s="209"/>
      <c r="B609" s="209"/>
      <c r="C609" s="201"/>
      <c r="D609" s="201"/>
      <c r="E609" s="210"/>
      <c r="F609" s="201"/>
      <c r="G609" s="201"/>
      <c r="H609" s="201"/>
      <c r="I609" s="201"/>
      <c r="J609" s="201"/>
      <c r="K609" s="201"/>
      <c r="L609" s="201"/>
      <c r="M609" s="201"/>
      <c r="N609" s="201"/>
      <c r="O609" s="201"/>
      <c r="P609" s="201"/>
      <c r="Q609" s="201"/>
      <c r="R609" s="201"/>
      <c r="S609" s="201"/>
      <c r="T609" s="201"/>
      <c r="U609" s="201"/>
      <c r="V609" s="201"/>
      <c r="W609" s="201"/>
      <c r="X609" s="201"/>
      <c r="Y609" s="201"/>
      <c r="Z609" s="201"/>
      <c r="AA609" s="201"/>
    </row>
    <row r="610" spans="1:27" ht="15">
      <c r="A610" s="209"/>
      <c r="B610" s="209"/>
      <c r="C610" s="201"/>
      <c r="D610" s="201"/>
      <c r="E610" s="210"/>
      <c r="F610" s="201"/>
      <c r="G610" s="201"/>
      <c r="H610" s="201"/>
      <c r="I610" s="201"/>
      <c r="J610" s="201"/>
      <c r="K610" s="201"/>
      <c r="L610" s="201"/>
      <c r="M610" s="201"/>
      <c r="N610" s="201"/>
      <c r="O610" s="201"/>
      <c r="P610" s="201"/>
      <c r="Q610" s="201"/>
      <c r="R610" s="201"/>
      <c r="S610" s="201"/>
      <c r="T610" s="201"/>
      <c r="U610" s="201"/>
      <c r="V610" s="201"/>
      <c r="W610" s="201"/>
      <c r="X610" s="201"/>
      <c r="Y610" s="201"/>
      <c r="Z610" s="201"/>
      <c r="AA610" s="201"/>
    </row>
    <row r="611" spans="1:27" ht="15">
      <c r="A611" s="209"/>
      <c r="B611" s="209"/>
      <c r="C611" s="201"/>
      <c r="D611" s="201"/>
      <c r="E611" s="210"/>
      <c r="F611" s="201"/>
      <c r="G611" s="201"/>
      <c r="H611" s="201"/>
      <c r="I611" s="201"/>
      <c r="J611" s="201"/>
      <c r="K611" s="201"/>
      <c r="L611" s="201"/>
      <c r="M611" s="201"/>
      <c r="N611" s="201"/>
      <c r="O611" s="201"/>
      <c r="P611" s="201"/>
      <c r="Q611" s="201"/>
      <c r="R611" s="201"/>
      <c r="S611" s="201"/>
      <c r="T611" s="201"/>
      <c r="U611" s="201"/>
      <c r="V611" s="201"/>
      <c r="W611" s="201"/>
      <c r="X611" s="201"/>
      <c r="Y611" s="201"/>
      <c r="Z611" s="201"/>
      <c r="AA611" s="201"/>
    </row>
    <row r="612" spans="1:27" ht="15">
      <c r="A612" s="209"/>
      <c r="B612" s="209"/>
      <c r="C612" s="201"/>
      <c r="D612" s="201"/>
      <c r="E612" s="210"/>
      <c r="F612" s="201"/>
      <c r="G612" s="201"/>
      <c r="H612" s="201"/>
      <c r="I612" s="201"/>
      <c r="J612" s="201"/>
      <c r="K612" s="201"/>
      <c r="L612" s="201"/>
      <c r="M612" s="201"/>
      <c r="N612" s="201"/>
      <c r="O612" s="201"/>
      <c r="P612" s="201"/>
      <c r="Q612" s="201"/>
      <c r="R612" s="201"/>
      <c r="S612" s="201"/>
      <c r="T612" s="201"/>
      <c r="U612" s="201"/>
      <c r="V612" s="201"/>
      <c r="W612" s="201"/>
      <c r="X612" s="201"/>
      <c r="Y612" s="201"/>
      <c r="Z612" s="201"/>
      <c r="AA612" s="201"/>
    </row>
    <row r="613" spans="1:27" ht="15">
      <c r="A613" s="209"/>
      <c r="B613" s="209"/>
      <c r="C613" s="201"/>
      <c r="D613" s="201"/>
      <c r="E613" s="210"/>
      <c r="F613" s="201"/>
      <c r="G613" s="201"/>
      <c r="H613" s="201"/>
      <c r="I613" s="201"/>
      <c r="J613" s="201"/>
      <c r="K613" s="201"/>
      <c r="L613" s="201"/>
      <c r="M613" s="201"/>
      <c r="N613" s="201"/>
      <c r="O613" s="201"/>
      <c r="P613" s="201"/>
      <c r="Q613" s="201"/>
      <c r="R613" s="201"/>
      <c r="S613" s="201"/>
      <c r="T613" s="201"/>
      <c r="U613" s="201"/>
      <c r="V613" s="201"/>
      <c r="W613" s="201"/>
      <c r="X613" s="201"/>
      <c r="Y613" s="201"/>
      <c r="Z613" s="201"/>
      <c r="AA613" s="201"/>
    </row>
    <row r="614" spans="1:27" ht="15">
      <c r="A614" s="209"/>
      <c r="B614" s="209"/>
      <c r="C614" s="201"/>
      <c r="D614" s="201"/>
      <c r="E614" s="210"/>
      <c r="F614" s="201"/>
      <c r="G614" s="201"/>
      <c r="H614" s="201"/>
      <c r="I614" s="201"/>
      <c r="J614" s="201"/>
      <c r="K614" s="201"/>
      <c r="L614" s="201"/>
      <c r="M614" s="201"/>
      <c r="N614" s="201"/>
      <c r="O614" s="201"/>
      <c r="P614" s="201"/>
      <c r="Q614" s="201"/>
      <c r="R614" s="201"/>
      <c r="S614" s="201"/>
      <c r="T614" s="201"/>
      <c r="U614" s="201"/>
      <c r="V614" s="201"/>
      <c r="W614" s="201"/>
      <c r="X614" s="201"/>
      <c r="Y614" s="201"/>
      <c r="Z614" s="201"/>
      <c r="AA614" s="201"/>
    </row>
    <row r="615" spans="1:27" ht="15">
      <c r="A615" s="209"/>
      <c r="B615" s="209"/>
      <c r="C615" s="201"/>
      <c r="D615" s="201"/>
      <c r="E615" s="210"/>
      <c r="F615" s="201"/>
      <c r="G615" s="201"/>
      <c r="H615" s="201"/>
      <c r="I615" s="201"/>
      <c r="J615" s="201"/>
      <c r="K615" s="201"/>
      <c r="L615" s="201"/>
      <c r="M615" s="201"/>
      <c r="N615" s="201"/>
      <c r="O615" s="201"/>
      <c r="P615" s="201"/>
      <c r="Q615" s="201"/>
      <c r="R615" s="201"/>
      <c r="S615" s="201"/>
      <c r="T615" s="201"/>
      <c r="U615" s="201"/>
      <c r="V615" s="201"/>
      <c r="W615" s="201"/>
      <c r="X615" s="201"/>
      <c r="Y615" s="201"/>
      <c r="Z615" s="201"/>
      <c r="AA615" s="201"/>
    </row>
    <row r="616" spans="1:27" ht="15">
      <c r="A616" s="209"/>
      <c r="B616" s="209"/>
      <c r="C616" s="201"/>
      <c r="D616" s="201"/>
      <c r="E616" s="210"/>
      <c r="F616" s="201"/>
      <c r="G616" s="201"/>
      <c r="H616" s="201"/>
      <c r="I616" s="201"/>
      <c r="J616" s="201"/>
      <c r="K616" s="201"/>
      <c r="L616" s="201"/>
      <c r="M616" s="201"/>
      <c r="N616" s="201"/>
      <c r="O616" s="201"/>
      <c r="P616" s="201"/>
      <c r="Q616" s="201"/>
      <c r="R616" s="201"/>
      <c r="S616" s="201"/>
      <c r="T616" s="201"/>
      <c r="U616" s="201"/>
      <c r="V616" s="201"/>
      <c r="W616" s="201"/>
      <c r="X616" s="201"/>
      <c r="Y616" s="201"/>
      <c r="Z616" s="201"/>
      <c r="AA616" s="201"/>
    </row>
    <row r="617" spans="1:27" ht="15">
      <c r="A617" s="209"/>
      <c r="B617" s="209"/>
      <c r="C617" s="201"/>
      <c r="D617" s="201"/>
      <c r="E617" s="210"/>
      <c r="F617" s="201"/>
      <c r="G617" s="201"/>
      <c r="H617" s="201"/>
      <c r="I617" s="201"/>
      <c r="J617" s="201"/>
      <c r="K617" s="201"/>
      <c r="L617" s="201"/>
      <c r="M617" s="201"/>
      <c r="N617" s="201"/>
      <c r="O617" s="201"/>
      <c r="P617" s="201"/>
      <c r="Q617" s="201"/>
      <c r="R617" s="201"/>
      <c r="S617" s="201"/>
      <c r="T617" s="201"/>
      <c r="U617" s="201"/>
      <c r="V617" s="201"/>
      <c r="W617" s="201"/>
      <c r="X617" s="201"/>
      <c r="Y617" s="201"/>
      <c r="Z617" s="201"/>
      <c r="AA617" s="201"/>
    </row>
    <row r="618" spans="1:27" ht="15">
      <c r="A618" s="209"/>
      <c r="B618" s="209"/>
      <c r="C618" s="201"/>
      <c r="D618" s="201"/>
      <c r="E618" s="210"/>
      <c r="F618" s="201"/>
      <c r="G618" s="201"/>
      <c r="H618" s="201"/>
      <c r="I618" s="201"/>
      <c r="J618" s="201"/>
      <c r="K618" s="201"/>
      <c r="L618" s="201"/>
      <c r="M618" s="201"/>
      <c r="N618" s="201"/>
      <c r="O618" s="201"/>
      <c r="P618" s="201"/>
      <c r="Q618" s="201"/>
      <c r="R618" s="201"/>
      <c r="S618" s="201"/>
      <c r="T618" s="201"/>
      <c r="U618" s="201"/>
      <c r="V618" s="201"/>
      <c r="W618" s="201"/>
      <c r="X618" s="201"/>
      <c r="Y618" s="201"/>
      <c r="Z618" s="201"/>
      <c r="AA618" s="201"/>
    </row>
    <row r="619" spans="1:27" ht="15">
      <c r="A619" s="209"/>
      <c r="B619" s="209"/>
      <c r="C619" s="201"/>
      <c r="D619" s="201"/>
      <c r="E619" s="210"/>
      <c r="F619" s="201"/>
      <c r="G619" s="201"/>
      <c r="H619" s="201"/>
      <c r="I619" s="201"/>
      <c r="J619" s="201"/>
      <c r="K619" s="201"/>
      <c r="L619" s="201"/>
      <c r="M619" s="201"/>
      <c r="N619" s="201"/>
      <c r="O619" s="201"/>
      <c r="P619" s="201"/>
      <c r="Q619" s="201"/>
      <c r="R619" s="201"/>
      <c r="S619" s="201"/>
      <c r="T619" s="201"/>
      <c r="U619" s="201"/>
      <c r="V619" s="201"/>
      <c r="W619" s="201"/>
      <c r="X619" s="201"/>
      <c r="Y619" s="201"/>
      <c r="Z619" s="201"/>
      <c r="AA619" s="201"/>
    </row>
    <row r="620" spans="1:27" ht="15">
      <c r="A620" s="209"/>
      <c r="B620" s="209"/>
      <c r="C620" s="201"/>
      <c r="D620" s="201"/>
      <c r="E620" s="210"/>
      <c r="F620" s="201"/>
      <c r="G620" s="201"/>
      <c r="H620" s="201"/>
      <c r="I620" s="201"/>
      <c r="J620" s="201"/>
      <c r="K620" s="201"/>
      <c r="L620" s="201"/>
      <c r="M620" s="201"/>
      <c r="N620" s="201"/>
      <c r="O620" s="201"/>
      <c r="P620" s="201"/>
      <c r="Q620" s="201"/>
      <c r="R620" s="201"/>
      <c r="S620" s="201"/>
      <c r="T620" s="201"/>
      <c r="U620" s="201"/>
      <c r="V620" s="201"/>
      <c r="W620" s="201"/>
      <c r="X620" s="201"/>
      <c r="Y620" s="201"/>
      <c r="Z620" s="201"/>
      <c r="AA620" s="201"/>
    </row>
    <row r="621" spans="1:27" ht="15">
      <c r="A621" s="209"/>
      <c r="B621" s="209"/>
      <c r="C621" s="201"/>
      <c r="D621" s="201"/>
      <c r="E621" s="210"/>
      <c r="F621" s="201"/>
      <c r="G621" s="201"/>
      <c r="H621" s="201"/>
      <c r="I621" s="201"/>
      <c r="J621" s="201"/>
      <c r="K621" s="201"/>
      <c r="L621" s="201"/>
      <c r="M621" s="201"/>
      <c r="N621" s="201"/>
      <c r="O621" s="201"/>
      <c r="P621" s="201"/>
      <c r="Q621" s="201"/>
      <c r="R621" s="201"/>
      <c r="S621" s="201"/>
      <c r="T621" s="201"/>
      <c r="U621" s="201"/>
      <c r="V621" s="201"/>
      <c r="W621" s="201"/>
      <c r="X621" s="201"/>
      <c r="Y621" s="201"/>
      <c r="Z621" s="201"/>
      <c r="AA621" s="201"/>
    </row>
    <row r="622" spans="1:27" ht="15">
      <c r="A622" s="209"/>
      <c r="B622" s="209"/>
      <c r="C622" s="201"/>
      <c r="D622" s="201"/>
      <c r="E622" s="210"/>
      <c r="F622" s="201"/>
      <c r="G622" s="201"/>
      <c r="H622" s="201"/>
      <c r="I622" s="201"/>
      <c r="J622" s="201"/>
      <c r="K622" s="201"/>
      <c r="L622" s="201"/>
      <c r="M622" s="201"/>
      <c r="N622" s="201"/>
      <c r="O622" s="201"/>
      <c r="P622" s="201"/>
      <c r="Q622" s="201"/>
      <c r="R622" s="201"/>
      <c r="S622" s="201"/>
      <c r="T622" s="201"/>
      <c r="U622" s="201"/>
      <c r="V622" s="201"/>
      <c r="W622" s="201"/>
      <c r="X622" s="201"/>
      <c r="Y622" s="201"/>
      <c r="Z622" s="201"/>
      <c r="AA622" s="201"/>
    </row>
    <row r="623" spans="1:27" ht="15">
      <c r="A623" s="209"/>
      <c r="B623" s="209"/>
      <c r="C623" s="201"/>
      <c r="D623" s="201"/>
      <c r="E623" s="210"/>
      <c r="F623" s="201"/>
      <c r="G623" s="201"/>
      <c r="H623" s="201"/>
      <c r="I623" s="201"/>
      <c r="J623" s="201"/>
      <c r="K623" s="201"/>
      <c r="L623" s="201"/>
      <c r="M623" s="201"/>
      <c r="N623" s="201"/>
      <c r="O623" s="201"/>
      <c r="P623" s="201"/>
      <c r="Q623" s="201"/>
      <c r="R623" s="201"/>
      <c r="S623" s="201"/>
      <c r="T623" s="201"/>
      <c r="U623" s="201"/>
      <c r="V623" s="201"/>
      <c r="W623" s="201"/>
      <c r="X623" s="201"/>
      <c r="Y623" s="201"/>
      <c r="Z623" s="201"/>
      <c r="AA623" s="201"/>
    </row>
    <row r="624" spans="1:27" ht="15">
      <c r="A624" s="209"/>
      <c r="B624" s="209"/>
      <c r="C624" s="201"/>
      <c r="D624" s="201"/>
      <c r="E624" s="210"/>
      <c r="F624" s="201"/>
      <c r="G624" s="201"/>
      <c r="H624" s="201"/>
      <c r="I624" s="201"/>
      <c r="J624" s="201"/>
      <c r="K624" s="201"/>
      <c r="L624" s="201"/>
      <c r="M624" s="201"/>
      <c r="N624" s="201"/>
      <c r="O624" s="201"/>
      <c r="P624" s="201"/>
      <c r="Q624" s="201"/>
      <c r="R624" s="201"/>
      <c r="S624" s="201"/>
      <c r="T624" s="201"/>
      <c r="U624" s="201"/>
      <c r="V624" s="201"/>
      <c r="W624" s="201"/>
      <c r="X624" s="201"/>
      <c r="Y624" s="201"/>
      <c r="Z624" s="201"/>
      <c r="AA624" s="201"/>
    </row>
    <row r="625" spans="1:27" ht="15">
      <c r="A625" s="209"/>
      <c r="B625" s="209"/>
      <c r="C625" s="201"/>
      <c r="D625" s="201"/>
      <c r="E625" s="210"/>
      <c r="F625" s="201"/>
      <c r="G625" s="201"/>
      <c r="H625" s="201"/>
      <c r="I625" s="201"/>
      <c r="J625" s="201"/>
      <c r="K625" s="201"/>
      <c r="L625" s="201"/>
      <c r="M625" s="201"/>
      <c r="N625" s="201"/>
      <c r="O625" s="201"/>
      <c r="P625" s="201"/>
      <c r="Q625" s="201"/>
      <c r="R625" s="201"/>
      <c r="S625" s="201"/>
      <c r="T625" s="201"/>
      <c r="U625" s="201"/>
      <c r="V625" s="201"/>
      <c r="W625" s="201"/>
      <c r="X625" s="201"/>
      <c r="Y625" s="201"/>
      <c r="Z625" s="201"/>
      <c r="AA625" s="201"/>
    </row>
    <row r="626" spans="1:27" ht="15">
      <c r="A626" s="209"/>
      <c r="B626" s="209"/>
      <c r="C626" s="201"/>
      <c r="D626" s="201"/>
      <c r="E626" s="210"/>
      <c r="F626" s="201"/>
      <c r="G626" s="201"/>
      <c r="H626" s="201"/>
      <c r="I626" s="201"/>
      <c r="J626" s="201"/>
      <c r="K626" s="201"/>
      <c r="L626" s="201"/>
      <c r="M626" s="201"/>
      <c r="N626" s="201"/>
      <c r="O626" s="201"/>
      <c r="P626" s="201"/>
      <c r="Q626" s="201"/>
      <c r="R626" s="201"/>
      <c r="S626" s="201"/>
      <c r="T626" s="201"/>
      <c r="U626" s="201"/>
      <c r="V626" s="201"/>
      <c r="W626" s="201"/>
      <c r="X626" s="201"/>
      <c r="Y626" s="201"/>
      <c r="Z626" s="201"/>
      <c r="AA626" s="201"/>
    </row>
    <row r="627" spans="1:27" ht="15">
      <c r="A627" s="209"/>
      <c r="B627" s="209"/>
      <c r="C627" s="201"/>
      <c r="D627" s="201"/>
      <c r="E627" s="210"/>
      <c r="F627" s="201"/>
      <c r="G627" s="201"/>
      <c r="H627" s="201"/>
      <c r="I627" s="201"/>
      <c r="J627" s="201"/>
      <c r="K627" s="201"/>
      <c r="L627" s="201"/>
      <c r="M627" s="201"/>
      <c r="N627" s="201"/>
      <c r="O627" s="201"/>
      <c r="P627" s="201"/>
      <c r="Q627" s="201"/>
      <c r="R627" s="201"/>
      <c r="S627" s="201"/>
      <c r="T627" s="201"/>
      <c r="U627" s="201"/>
      <c r="V627" s="201"/>
      <c r="W627" s="201"/>
      <c r="X627" s="201"/>
      <c r="Y627" s="201"/>
      <c r="Z627" s="201"/>
      <c r="AA627" s="201"/>
    </row>
    <row r="628" spans="1:27" ht="15">
      <c r="A628" s="209"/>
      <c r="B628" s="209"/>
      <c r="C628" s="201"/>
      <c r="D628" s="201"/>
      <c r="E628" s="210"/>
      <c r="F628" s="201"/>
      <c r="G628" s="201"/>
      <c r="H628" s="201"/>
      <c r="I628" s="201"/>
      <c r="J628" s="201"/>
      <c r="K628" s="201"/>
      <c r="L628" s="201"/>
      <c r="M628" s="201"/>
      <c r="N628" s="201"/>
      <c r="O628" s="201"/>
      <c r="P628" s="201"/>
      <c r="Q628" s="201"/>
      <c r="R628" s="201"/>
      <c r="S628" s="201"/>
      <c r="T628" s="201"/>
      <c r="U628" s="201"/>
      <c r="V628" s="201"/>
      <c r="W628" s="201"/>
      <c r="X628" s="201"/>
      <c r="Y628" s="201"/>
      <c r="Z628" s="201"/>
      <c r="AA628" s="201"/>
    </row>
    <row r="629" spans="1:27" ht="15">
      <c r="A629" s="209"/>
      <c r="B629" s="209"/>
      <c r="C629" s="201"/>
      <c r="D629" s="201"/>
      <c r="E629" s="210"/>
      <c r="F629" s="201"/>
      <c r="G629" s="201"/>
      <c r="H629" s="201"/>
      <c r="I629" s="201"/>
      <c r="J629" s="201"/>
      <c r="K629" s="201"/>
      <c r="L629" s="201"/>
      <c r="M629" s="201"/>
      <c r="N629" s="201"/>
      <c r="O629" s="201"/>
      <c r="P629" s="201"/>
      <c r="Q629" s="201"/>
      <c r="R629" s="201"/>
      <c r="S629" s="201"/>
      <c r="T629" s="201"/>
      <c r="U629" s="201"/>
      <c r="V629" s="201"/>
      <c r="W629" s="201"/>
      <c r="X629" s="201"/>
      <c r="Y629" s="201"/>
      <c r="Z629" s="201"/>
      <c r="AA629" s="201"/>
    </row>
    <row r="630" spans="1:27" ht="15">
      <c r="A630" s="209"/>
      <c r="B630" s="209"/>
      <c r="C630" s="201"/>
      <c r="D630" s="201"/>
      <c r="E630" s="210"/>
      <c r="F630" s="201"/>
      <c r="G630" s="201"/>
      <c r="H630" s="201"/>
      <c r="I630" s="201"/>
      <c r="J630" s="201"/>
      <c r="K630" s="201"/>
      <c r="L630" s="201"/>
      <c r="M630" s="201"/>
      <c r="N630" s="201"/>
      <c r="O630" s="201"/>
      <c r="P630" s="201"/>
      <c r="Q630" s="201"/>
      <c r="R630" s="201"/>
      <c r="S630" s="201"/>
      <c r="T630" s="201"/>
      <c r="U630" s="201"/>
      <c r="V630" s="201"/>
      <c r="W630" s="201"/>
      <c r="X630" s="201"/>
      <c r="Y630" s="201"/>
      <c r="Z630" s="201"/>
      <c r="AA630" s="201"/>
    </row>
    <row r="631" spans="1:27" ht="15">
      <c r="A631" s="209"/>
      <c r="B631" s="209"/>
      <c r="C631" s="201"/>
      <c r="D631" s="201"/>
      <c r="E631" s="210"/>
      <c r="F631" s="201"/>
      <c r="G631" s="201"/>
      <c r="H631" s="201"/>
      <c r="I631" s="201"/>
      <c r="J631" s="201"/>
      <c r="K631" s="201"/>
      <c r="L631" s="201"/>
      <c r="M631" s="201"/>
      <c r="N631" s="201"/>
      <c r="O631" s="201"/>
      <c r="P631" s="201"/>
      <c r="Q631" s="201"/>
      <c r="R631" s="201"/>
      <c r="S631" s="201"/>
      <c r="T631" s="201"/>
      <c r="U631" s="201"/>
      <c r="V631" s="201"/>
      <c r="W631" s="201"/>
      <c r="X631" s="201"/>
      <c r="Y631" s="201"/>
      <c r="Z631" s="201"/>
      <c r="AA631" s="201"/>
    </row>
    <row r="632" spans="1:27" ht="15">
      <c r="A632" s="209"/>
      <c r="B632" s="209"/>
      <c r="C632" s="201"/>
      <c r="D632" s="201"/>
      <c r="E632" s="210"/>
      <c r="F632" s="201"/>
      <c r="G632" s="201"/>
      <c r="H632" s="201"/>
      <c r="I632" s="201"/>
      <c r="J632" s="201"/>
      <c r="K632" s="201"/>
      <c r="L632" s="201"/>
      <c r="M632" s="201"/>
      <c r="N632" s="201"/>
      <c r="O632" s="201"/>
      <c r="P632" s="201"/>
      <c r="Q632" s="201"/>
      <c r="R632" s="201"/>
      <c r="S632" s="201"/>
      <c r="T632" s="201"/>
      <c r="U632" s="201"/>
      <c r="V632" s="201"/>
      <c r="W632" s="201"/>
      <c r="X632" s="201"/>
      <c r="Y632" s="201"/>
      <c r="Z632" s="201"/>
      <c r="AA632" s="201"/>
    </row>
    <row r="633" spans="1:27" ht="15">
      <c r="A633" s="209"/>
      <c r="B633" s="209"/>
      <c r="C633" s="201"/>
      <c r="D633" s="201"/>
      <c r="E633" s="210"/>
      <c r="F633" s="201"/>
      <c r="G633" s="201"/>
      <c r="H633" s="201"/>
      <c r="I633" s="201"/>
      <c r="J633" s="201"/>
      <c r="K633" s="201"/>
      <c r="L633" s="201"/>
      <c r="M633" s="201"/>
      <c r="N633" s="201"/>
      <c r="O633" s="201"/>
      <c r="P633" s="201"/>
      <c r="Q633" s="201"/>
      <c r="R633" s="201"/>
      <c r="S633" s="201"/>
      <c r="T633" s="201"/>
      <c r="U633" s="201"/>
      <c r="V633" s="201"/>
      <c r="W633" s="201"/>
      <c r="X633" s="201"/>
      <c r="Y633" s="201"/>
      <c r="Z633" s="201"/>
      <c r="AA633" s="201"/>
    </row>
    <row r="634" spans="1:27" ht="15">
      <c r="A634" s="209"/>
      <c r="B634" s="209"/>
      <c r="C634" s="201"/>
      <c r="D634" s="201"/>
      <c r="E634" s="210"/>
      <c r="F634" s="201"/>
      <c r="G634" s="201"/>
      <c r="H634" s="201"/>
      <c r="I634" s="201"/>
      <c r="J634" s="201"/>
      <c r="K634" s="201"/>
      <c r="L634" s="201"/>
      <c r="M634" s="201"/>
      <c r="N634" s="201"/>
      <c r="O634" s="201"/>
      <c r="P634" s="201"/>
      <c r="Q634" s="201"/>
      <c r="R634" s="201"/>
      <c r="S634" s="201"/>
      <c r="T634" s="201"/>
      <c r="U634" s="201"/>
      <c r="V634" s="201"/>
      <c r="W634" s="201"/>
      <c r="X634" s="201"/>
      <c r="Y634" s="201"/>
      <c r="Z634" s="201"/>
      <c r="AA634" s="201"/>
    </row>
    <row r="635" spans="1:27" ht="15">
      <c r="A635" s="209"/>
      <c r="B635" s="209"/>
      <c r="C635" s="201"/>
      <c r="D635" s="201"/>
      <c r="E635" s="210"/>
      <c r="F635" s="201"/>
      <c r="G635" s="201"/>
      <c r="H635" s="201"/>
      <c r="I635" s="201"/>
      <c r="J635" s="201"/>
      <c r="K635" s="201"/>
      <c r="L635" s="201"/>
      <c r="M635" s="201"/>
      <c r="N635" s="201"/>
      <c r="O635" s="201"/>
      <c r="P635" s="201"/>
      <c r="Q635" s="201"/>
      <c r="R635" s="201"/>
      <c r="S635" s="201"/>
      <c r="T635" s="201"/>
      <c r="U635" s="201"/>
      <c r="V635" s="201"/>
      <c r="W635" s="201"/>
      <c r="X635" s="201"/>
      <c r="Y635" s="201"/>
      <c r="Z635" s="201"/>
      <c r="AA635" s="201"/>
    </row>
    <row r="636" spans="1:27" ht="15">
      <c r="A636" s="209"/>
      <c r="B636" s="209"/>
      <c r="C636" s="201"/>
      <c r="D636" s="201"/>
      <c r="E636" s="210"/>
      <c r="F636" s="201"/>
      <c r="G636" s="201"/>
      <c r="H636" s="201"/>
      <c r="I636" s="201"/>
      <c r="J636" s="201"/>
      <c r="K636" s="201"/>
      <c r="L636" s="201"/>
      <c r="M636" s="201"/>
      <c r="N636" s="201"/>
      <c r="O636" s="201"/>
      <c r="P636" s="201"/>
      <c r="Q636" s="201"/>
      <c r="R636" s="201"/>
      <c r="S636" s="201"/>
      <c r="T636" s="201"/>
      <c r="U636" s="201"/>
      <c r="V636" s="201"/>
      <c r="W636" s="201"/>
      <c r="X636" s="201"/>
      <c r="Y636" s="201"/>
      <c r="Z636" s="201"/>
      <c r="AA636" s="201"/>
    </row>
    <row r="637" spans="1:27" ht="15">
      <c r="A637" s="209"/>
      <c r="B637" s="209"/>
      <c r="C637" s="201"/>
      <c r="D637" s="201"/>
      <c r="E637" s="210"/>
      <c r="F637" s="201"/>
      <c r="G637" s="201"/>
      <c r="H637" s="201"/>
      <c r="I637" s="201"/>
      <c r="J637" s="201"/>
      <c r="K637" s="201"/>
      <c r="L637" s="201"/>
      <c r="M637" s="201"/>
      <c r="N637" s="201"/>
      <c r="O637" s="201"/>
      <c r="P637" s="201"/>
      <c r="Q637" s="201"/>
      <c r="R637" s="201"/>
      <c r="S637" s="201"/>
      <c r="T637" s="201"/>
      <c r="U637" s="201"/>
      <c r="V637" s="201"/>
      <c r="W637" s="201"/>
      <c r="X637" s="201"/>
      <c r="Y637" s="201"/>
      <c r="Z637" s="201"/>
      <c r="AA637" s="201"/>
    </row>
    <row r="638" spans="1:27" ht="15">
      <c r="A638" s="209"/>
      <c r="B638" s="209"/>
      <c r="C638" s="201"/>
      <c r="D638" s="201"/>
      <c r="E638" s="210"/>
      <c r="F638" s="201"/>
      <c r="G638" s="201"/>
      <c r="H638" s="201"/>
      <c r="I638" s="201"/>
      <c r="J638" s="201"/>
      <c r="K638" s="201"/>
      <c r="L638" s="201"/>
      <c r="M638" s="201"/>
      <c r="N638" s="201"/>
      <c r="O638" s="201"/>
      <c r="P638" s="201"/>
      <c r="Q638" s="201"/>
      <c r="R638" s="201"/>
      <c r="S638" s="201"/>
      <c r="T638" s="201"/>
      <c r="U638" s="201"/>
      <c r="V638" s="201"/>
      <c r="W638" s="201"/>
      <c r="X638" s="201"/>
      <c r="Y638" s="201"/>
      <c r="Z638" s="201"/>
      <c r="AA638" s="201"/>
    </row>
    <row r="639" spans="1:27" ht="15">
      <c r="A639" s="209"/>
      <c r="B639" s="209"/>
      <c r="C639" s="201"/>
      <c r="D639" s="201"/>
      <c r="E639" s="210"/>
      <c r="F639" s="201"/>
      <c r="G639" s="201"/>
      <c r="H639" s="201"/>
      <c r="I639" s="201"/>
      <c r="J639" s="201"/>
      <c r="K639" s="201"/>
      <c r="L639" s="201"/>
      <c r="M639" s="201"/>
      <c r="N639" s="201"/>
      <c r="O639" s="201"/>
      <c r="P639" s="201"/>
      <c r="Q639" s="201"/>
      <c r="R639" s="201"/>
      <c r="S639" s="201"/>
      <c r="T639" s="201"/>
      <c r="U639" s="201"/>
      <c r="V639" s="201"/>
      <c r="W639" s="201"/>
      <c r="X639" s="201"/>
      <c r="Y639" s="201"/>
      <c r="Z639" s="201"/>
      <c r="AA639" s="201"/>
    </row>
    <row r="640" spans="1:27" ht="15">
      <c r="A640" s="209"/>
      <c r="B640" s="209"/>
      <c r="C640" s="201"/>
      <c r="D640" s="201"/>
      <c r="E640" s="210"/>
      <c r="F640" s="201"/>
      <c r="G640" s="201"/>
      <c r="H640" s="201"/>
      <c r="I640" s="201"/>
      <c r="J640" s="201"/>
      <c r="K640" s="201"/>
      <c r="L640" s="201"/>
      <c r="M640" s="201"/>
      <c r="N640" s="201"/>
      <c r="O640" s="201"/>
      <c r="P640" s="201"/>
      <c r="Q640" s="201"/>
      <c r="R640" s="201"/>
      <c r="S640" s="201"/>
      <c r="T640" s="201"/>
      <c r="U640" s="201"/>
      <c r="V640" s="201"/>
      <c r="W640" s="201"/>
      <c r="X640" s="201"/>
      <c r="Y640" s="201"/>
      <c r="Z640" s="201"/>
      <c r="AA640" s="201"/>
    </row>
    <row r="641" spans="1:27" ht="15">
      <c r="A641" s="209"/>
      <c r="B641" s="209"/>
      <c r="C641" s="201"/>
      <c r="D641" s="201"/>
      <c r="E641" s="210"/>
      <c r="F641" s="201"/>
      <c r="G641" s="201"/>
      <c r="H641" s="201"/>
      <c r="I641" s="201"/>
      <c r="J641" s="201"/>
      <c r="K641" s="201"/>
      <c r="L641" s="201"/>
      <c r="M641" s="201"/>
      <c r="N641" s="201"/>
      <c r="O641" s="201"/>
      <c r="P641" s="201"/>
      <c r="Q641" s="201"/>
      <c r="R641" s="201"/>
      <c r="S641" s="201"/>
      <c r="T641" s="201"/>
      <c r="U641" s="201"/>
      <c r="V641" s="201"/>
      <c r="W641" s="201"/>
      <c r="X641" s="201"/>
      <c r="Y641" s="201"/>
      <c r="Z641" s="201"/>
      <c r="AA641" s="201"/>
    </row>
    <row r="642" spans="1:27" ht="15">
      <c r="A642" s="209"/>
      <c r="B642" s="209"/>
      <c r="C642" s="201"/>
      <c r="D642" s="201"/>
      <c r="E642" s="210"/>
      <c r="F642" s="201"/>
      <c r="G642" s="201"/>
      <c r="H642" s="201"/>
      <c r="I642" s="201"/>
      <c r="J642" s="201"/>
      <c r="K642" s="201"/>
      <c r="L642" s="201"/>
      <c r="M642" s="201"/>
      <c r="N642" s="201"/>
      <c r="O642" s="201"/>
      <c r="P642" s="201"/>
      <c r="Q642" s="201"/>
      <c r="R642" s="201"/>
      <c r="S642" s="201"/>
      <c r="T642" s="201"/>
      <c r="U642" s="201"/>
      <c r="V642" s="201"/>
      <c r="W642" s="201"/>
      <c r="X642" s="201"/>
      <c r="Y642" s="201"/>
      <c r="Z642" s="201"/>
      <c r="AA642" s="201"/>
    </row>
    <row r="643" spans="1:27" ht="15">
      <c r="A643" s="209"/>
      <c r="B643" s="209"/>
      <c r="C643" s="201"/>
      <c r="D643" s="201"/>
      <c r="E643" s="210"/>
      <c r="F643" s="201"/>
      <c r="G643" s="201"/>
      <c r="H643" s="201"/>
      <c r="I643" s="201"/>
      <c r="J643" s="201"/>
      <c r="K643" s="201"/>
      <c r="L643" s="201"/>
      <c r="M643" s="201"/>
      <c r="N643" s="201"/>
      <c r="O643" s="201"/>
      <c r="P643" s="201"/>
      <c r="Q643" s="201"/>
      <c r="R643" s="201"/>
      <c r="S643" s="201"/>
      <c r="T643" s="201"/>
      <c r="U643" s="201"/>
      <c r="V643" s="201"/>
      <c r="W643" s="201"/>
      <c r="X643" s="201"/>
      <c r="Y643" s="201"/>
      <c r="Z643" s="201"/>
      <c r="AA643" s="201"/>
    </row>
    <row r="644" spans="1:27" ht="15">
      <c r="A644" s="209"/>
      <c r="B644" s="209"/>
      <c r="C644" s="201"/>
      <c r="D644" s="201"/>
      <c r="E644" s="210"/>
      <c r="F644" s="201"/>
      <c r="G644" s="201"/>
      <c r="H644" s="201"/>
      <c r="I644" s="201"/>
      <c r="J644" s="201"/>
      <c r="K644" s="201"/>
      <c r="L644" s="201"/>
      <c r="M644" s="201"/>
      <c r="N644" s="201"/>
      <c r="O644" s="201"/>
      <c r="P644" s="201"/>
      <c r="Q644" s="201"/>
      <c r="R644" s="201"/>
      <c r="S644" s="201"/>
      <c r="T644" s="201"/>
      <c r="U644" s="201"/>
      <c r="V644" s="201"/>
      <c r="W644" s="201"/>
      <c r="X644" s="201"/>
      <c r="Y644" s="201"/>
      <c r="Z644" s="201"/>
      <c r="AA644" s="201"/>
    </row>
    <row r="645" spans="1:27" ht="15">
      <c r="A645" s="209"/>
      <c r="B645" s="209"/>
      <c r="C645" s="201"/>
      <c r="D645" s="201"/>
      <c r="E645" s="210"/>
      <c r="F645" s="201"/>
      <c r="G645" s="201"/>
      <c r="H645" s="201"/>
      <c r="I645" s="201"/>
      <c r="J645" s="201"/>
      <c r="K645" s="201"/>
      <c r="L645" s="201"/>
      <c r="M645" s="201"/>
      <c r="N645" s="201"/>
      <c r="O645" s="201"/>
      <c r="P645" s="201"/>
      <c r="Q645" s="201"/>
      <c r="R645" s="201"/>
      <c r="S645" s="201"/>
      <c r="T645" s="201"/>
      <c r="U645" s="201"/>
      <c r="V645" s="201"/>
      <c r="W645" s="201"/>
      <c r="X645" s="201"/>
      <c r="Y645" s="201"/>
      <c r="Z645" s="201"/>
      <c r="AA645" s="201"/>
    </row>
    <row r="646" spans="1:27" ht="15">
      <c r="A646" s="209"/>
      <c r="B646" s="209"/>
      <c r="C646" s="201"/>
      <c r="D646" s="201"/>
      <c r="E646" s="210"/>
      <c r="F646" s="201"/>
      <c r="G646" s="201"/>
      <c r="H646" s="201"/>
      <c r="I646" s="201"/>
      <c r="J646" s="201"/>
      <c r="K646" s="201"/>
      <c r="L646" s="201"/>
      <c r="M646" s="201"/>
      <c r="N646" s="201"/>
      <c r="O646" s="201"/>
      <c r="P646" s="201"/>
      <c r="Q646" s="201"/>
      <c r="R646" s="201"/>
      <c r="S646" s="201"/>
      <c r="T646" s="201"/>
      <c r="U646" s="201"/>
      <c r="V646" s="201"/>
      <c r="W646" s="201"/>
      <c r="X646" s="201"/>
      <c r="Y646" s="201"/>
      <c r="Z646" s="201"/>
      <c r="AA646" s="201"/>
    </row>
    <row r="647" spans="1:27" ht="15">
      <c r="A647" s="209"/>
      <c r="B647" s="209"/>
      <c r="C647" s="201"/>
      <c r="D647" s="201"/>
      <c r="E647" s="210"/>
      <c r="F647" s="201"/>
      <c r="G647" s="201"/>
      <c r="H647" s="201"/>
      <c r="I647" s="201"/>
      <c r="J647" s="201"/>
      <c r="K647" s="201"/>
      <c r="L647" s="201"/>
      <c r="M647" s="201"/>
      <c r="N647" s="201"/>
      <c r="O647" s="201"/>
      <c r="P647" s="201"/>
      <c r="Q647" s="201"/>
      <c r="R647" s="201"/>
      <c r="S647" s="201"/>
      <c r="T647" s="201"/>
      <c r="U647" s="201"/>
      <c r="V647" s="201"/>
      <c r="W647" s="201"/>
      <c r="X647" s="201"/>
      <c r="Y647" s="201"/>
      <c r="Z647" s="201"/>
      <c r="AA647" s="201"/>
    </row>
    <row r="648" spans="1:27" ht="15">
      <c r="A648" s="209"/>
      <c r="B648" s="209"/>
      <c r="C648" s="201"/>
      <c r="D648" s="201"/>
      <c r="E648" s="210"/>
      <c r="F648" s="201"/>
      <c r="G648" s="201"/>
      <c r="H648" s="201"/>
      <c r="I648" s="201"/>
      <c r="J648" s="201"/>
      <c r="K648" s="201"/>
      <c r="L648" s="201"/>
      <c r="M648" s="201"/>
      <c r="N648" s="201"/>
      <c r="O648" s="201"/>
      <c r="P648" s="201"/>
      <c r="Q648" s="201"/>
      <c r="R648" s="201"/>
      <c r="S648" s="201"/>
      <c r="T648" s="201"/>
      <c r="U648" s="201"/>
      <c r="V648" s="201"/>
      <c r="W648" s="201"/>
      <c r="X648" s="201"/>
      <c r="Y648" s="201"/>
      <c r="Z648" s="201"/>
      <c r="AA648" s="201"/>
    </row>
    <row r="649" spans="1:27" ht="15">
      <c r="A649" s="209"/>
      <c r="B649" s="209"/>
      <c r="C649" s="201"/>
      <c r="D649" s="201"/>
      <c r="E649" s="210"/>
      <c r="F649" s="201"/>
      <c r="G649" s="201"/>
      <c r="H649" s="201"/>
      <c r="I649" s="201"/>
      <c r="J649" s="201"/>
      <c r="K649" s="201"/>
      <c r="L649" s="201"/>
      <c r="M649" s="201"/>
      <c r="N649" s="201"/>
      <c r="O649" s="201"/>
      <c r="P649" s="201"/>
      <c r="Q649" s="201"/>
      <c r="R649" s="201"/>
      <c r="S649" s="201"/>
      <c r="T649" s="201"/>
      <c r="U649" s="201"/>
      <c r="V649" s="201"/>
      <c r="W649" s="201"/>
      <c r="X649" s="201"/>
      <c r="Y649" s="201"/>
      <c r="Z649" s="201"/>
      <c r="AA649" s="201"/>
    </row>
    <row r="650" spans="1:27" ht="15">
      <c r="A650" s="209"/>
      <c r="B650" s="209"/>
      <c r="C650" s="201"/>
      <c r="D650" s="201"/>
      <c r="E650" s="210"/>
      <c r="F650" s="201"/>
      <c r="G650" s="201"/>
      <c r="H650" s="201"/>
      <c r="I650" s="201"/>
      <c r="J650" s="201"/>
      <c r="K650" s="201"/>
      <c r="L650" s="201"/>
      <c r="M650" s="201"/>
      <c r="N650" s="201"/>
      <c r="O650" s="201"/>
      <c r="P650" s="201"/>
      <c r="Q650" s="201"/>
      <c r="R650" s="201"/>
      <c r="S650" s="201"/>
      <c r="T650" s="201"/>
      <c r="U650" s="201"/>
      <c r="V650" s="201"/>
      <c r="W650" s="201"/>
      <c r="X650" s="201"/>
      <c r="Y650" s="201"/>
      <c r="Z650" s="201"/>
      <c r="AA650" s="201"/>
    </row>
    <row r="651" spans="1:27" ht="15">
      <c r="A651" s="209"/>
      <c r="B651" s="209"/>
      <c r="C651" s="201"/>
      <c r="D651" s="201"/>
      <c r="E651" s="210"/>
      <c r="F651" s="201"/>
      <c r="G651" s="201"/>
      <c r="H651" s="201"/>
      <c r="I651" s="201"/>
      <c r="J651" s="201"/>
      <c r="K651" s="201"/>
      <c r="L651" s="201"/>
      <c r="M651" s="201"/>
      <c r="N651" s="201"/>
      <c r="O651" s="201"/>
      <c r="P651" s="201"/>
      <c r="Q651" s="201"/>
      <c r="R651" s="201"/>
      <c r="S651" s="201"/>
      <c r="T651" s="201"/>
      <c r="U651" s="201"/>
      <c r="V651" s="201"/>
      <c r="W651" s="201"/>
      <c r="X651" s="201"/>
      <c r="Y651" s="201"/>
      <c r="Z651" s="201"/>
      <c r="AA651" s="201"/>
    </row>
    <row r="652" spans="1:27" ht="15">
      <c r="A652" s="209"/>
      <c r="B652" s="209"/>
      <c r="C652" s="201"/>
      <c r="D652" s="201"/>
      <c r="E652" s="210"/>
      <c r="F652" s="201"/>
      <c r="G652" s="201"/>
      <c r="H652" s="201"/>
      <c r="I652" s="201"/>
      <c r="J652" s="201"/>
      <c r="K652" s="201"/>
      <c r="L652" s="201"/>
      <c r="M652" s="201"/>
      <c r="N652" s="201"/>
      <c r="O652" s="201"/>
      <c r="P652" s="201"/>
      <c r="Q652" s="201"/>
      <c r="R652" s="201"/>
      <c r="S652" s="201"/>
      <c r="T652" s="201"/>
      <c r="U652" s="201"/>
      <c r="V652" s="201"/>
      <c r="W652" s="201"/>
      <c r="X652" s="201"/>
      <c r="Y652" s="201"/>
      <c r="Z652" s="201"/>
      <c r="AA652" s="201"/>
    </row>
    <row r="653" spans="1:27" ht="15">
      <c r="A653" s="209"/>
      <c r="B653" s="209"/>
      <c r="C653" s="201"/>
      <c r="D653" s="201"/>
      <c r="E653" s="210"/>
      <c r="F653" s="201"/>
      <c r="G653" s="201"/>
      <c r="H653" s="201"/>
      <c r="I653" s="201"/>
      <c r="J653" s="201"/>
      <c r="K653" s="201"/>
      <c r="L653" s="201"/>
      <c r="M653" s="201"/>
      <c r="N653" s="201"/>
      <c r="O653" s="201"/>
      <c r="P653" s="201"/>
      <c r="Q653" s="201"/>
      <c r="R653" s="201"/>
      <c r="S653" s="201"/>
      <c r="T653" s="201"/>
      <c r="U653" s="201"/>
      <c r="V653" s="201"/>
      <c r="W653" s="201"/>
      <c r="X653" s="201"/>
      <c r="Y653" s="201"/>
      <c r="Z653" s="201"/>
      <c r="AA653" s="201"/>
    </row>
    <row r="654" spans="1:27" ht="15">
      <c r="A654" s="209"/>
      <c r="B654" s="209"/>
      <c r="C654" s="201"/>
      <c r="D654" s="201"/>
      <c r="E654" s="210"/>
      <c r="F654" s="201"/>
      <c r="G654" s="201"/>
      <c r="H654" s="201"/>
      <c r="I654" s="201"/>
      <c r="J654" s="201"/>
      <c r="K654" s="201"/>
      <c r="L654" s="201"/>
      <c r="M654" s="201"/>
      <c r="N654" s="201"/>
      <c r="O654" s="201"/>
      <c r="P654" s="201"/>
      <c r="Q654" s="201"/>
      <c r="R654" s="201"/>
      <c r="S654" s="201"/>
      <c r="T654" s="201"/>
      <c r="U654" s="201"/>
      <c r="V654" s="201"/>
      <c r="W654" s="201"/>
      <c r="X654" s="201"/>
      <c r="Y654" s="201"/>
      <c r="Z654" s="201"/>
      <c r="AA654" s="201"/>
    </row>
    <row r="655" spans="1:27" ht="15">
      <c r="A655" s="209"/>
      <c r="B655" s="209"/>
      <c r="C655" s="201"/>
      <c r="D655" s="201"/>
      <c r="E655" s="210"/>
      <c r="F655" s="201"/>
      <c r="G655" s="201"/>
      <c r="H655" s="201"/>
      <c r="I655" s="201"/>
      <c r="J655" s="201"/>
      <c r="K655" s="201"/>
      <c r="L655" s="201"/>
      <c r="M655" s="201"/>
      <c r="N655" s="201"/>
      <c r="O655" s="201"/>
      <c r="P655" s="201"/>
      <c r="Q655" s="201"/>
      <c r="R655" s="201"/>
      <c r="S655" s="201"/>
      <c r="T655" s="201"/>
      <c r="U655" s="201"/>
      <c r="V655" s="201"/>
      <c r="W655" s="201"/>
      <c r="X655" s="201"/>
      <c r="Y655" s="201"/>
      <c r="Z655" s="201"/>
      <c r="AA655" s="201"/>
    </row>
    <row r="656" spans="1:27" ht="15">
      <c r="A656" s="209"/>
      <c r="B656" s="209"/>
      <c r="C656" s="201"/>
      <c r="D656" s="201"/>
      <c r="E656" s="210"/>
      <c r="F656" s="201"/>
      <c r="G656" s="201"/>
      <c r="H656" s="201"/>
      <c r="I656" s="201"/>
      <c r="J656" s="201"/>
      <c r="K656" s="201"/>
      <c r="L656" s="201"/>
      <c r="M656" s="201"/>
      <c r="N656" s="201"/>
      <c r="O656" s="201"/>
      <c r="P656" s="201"/>
      <c r="Q656" s="201"/>
      <c r="R656" s="201"/>
      <c r="S656" s="201"/>
      <c r="T656" s="201"/>
      <c r="U656" s="201"/>
      <c r="V656" s="201"/>
      <c r="W656" s="201"/>
      <c r="X656" s="201"/>
      <c r="Y656" s="201"/>
      <c r="Z656" s="201"/>
      <c r="AA656" s="201"/>
    </row>
    <row r="657" spans="1:27" ht="15">
      <c r="A657" s="209"/>
      <c r="B657" s="209"/>
      <c r="C657" s="201"/>
      <c r="D657" s="201"/>
      <c r="E657" s="210"/>
      <c r="F657" s="201"/>
      <c r="G657" s="201"/>
      <c r="H657" s="201"/>
      <c r="I657" s="201"/>
      <c r="J657" s="201"/>
      <c r="K657" s="201"/>
      <c r="L657" s="201"/>
      <c r="M657" s="201"/>
      <c r="N657" s="201"/>
      <c r="O657" s="201"/>
      <c r="P657" s="201"/>
      <c r="Q657" s="201"/>
      <c r="R657" s="201"/>
      <c r="S657" s="201"/>
      <c r="T657" s="201"/>
      <c r="U657" s="201"/>
      <c r="V657" s="201"/>
      <c r="W657" s="201"/>
      <c r="X657" s="201"/>
      <c r="Y657" s="201"/>
      <c r="Z657" s="201"/>
      <c r="AA657" s="201"/>
    </row>
    <row r="658" spans="1:27" ht="15">
      <c r="A658" s="209"/>
      <c r="B658" s="209"/>
      <c r="C658" s="201"/>
      <c r="D658" s="201"/>
      <c r="E658" s="210"/>
      <c r="F658" s="201"/>
      <c r="G658" s="201"/>
      <c r="H658" s="201"/>
      <c r="I658" s="201"/>
      <c r="J658" s="201"/>
      <c r="K658" s="201"/>
      <c r="L658" s="201"/>
      <c r="M658" s="201"/>
      <c r="N658" s="201"/>
      <c r="O658" s="201"/>
      <c r="P658" s="201"/>
      <c r="Q658" s="201"/>
      <c r="R658" s="201"/>
      <c r="S658" s="201"/>
      <c r="T658" s="201"/>
      <c r="U658" s="201"/>
      <c r="V658" s="201"/>
      <c r="W658" s="201"/>
      <c r="X658" s="201"/>
      <c r="Y658" s="201"/>
      <c r="Z658" s="201"/>
      <c r="AA658" s="201"/>
    </row>
    <row r="659" spans="1:27" ht="15">
      <c r="A659" s="209"/>
      <c r="B659" s="209"/>
      <c r="C659" s="201"/>
      <c r="D659" s="201"/>
      <c r="E659" s="210"/>
      <c r="F659" s="201"/>
      <c r="G659" s="201"/>
      <c r="H659" s="201"/>
      <c r="I659" s="201"/>
      <c r="J659" s="201"/>
      <c r="K659" s="201"/>
      <c r="L659" s="201"/>
      <c r="M659" s="201"/>
      <c r="N659" s="201"/>
      <c r="O659" s="201"/>
      <c r="P659" s="201"/>
      <c r="Q659" s="201"/>
      <c r="R659" s="201"/>
      <c r="S659" s="201"/>
      <c r="T659" s="201"/>
      <c r="U659" s="201"/>
      <c r="V659" s="201"/>
      <c r="W659" s="201"/>
      <c r="X659" s="201"/>
      <c r="Y659" s="201"/>
      <c r="Z659" s="201"/>
      <c r="AA659" s="201"/>
    </row>
    <row r="660" spans="1:27" ht="15">
      <c r="A660" s="209"/>
      <c r="B660" s="209"/>
      <c r="C660" s="201"/>
      <c r="D660" s="201"/>
      <c r="E660" s="210"/>
      <c r="F660" s="201"/>
      <c r="G660" s="201"/>
      <c r="H660" s="201"/>
      <c r="I660" s="201"/>
      <c r="J660" s="201"/>
      <c r="K660" s="201"/>
      <c r="L660" s="201"/>
      <c r="M660" s="201"/>
      <c r="N660" s="201"/>
      <c r="O660" s="201"/>
      <c r="P660" s="201"/>
      <c r="Q660" s="201"/>
      <c r="R660" s="201"/>
      <c r="S660" s="201"/>
      <c r="T660" s="201"/>
      <c r="U660" s="201"/>
      <c r="V660" s="201"/>
      <c r="W660" s="201"/>
      <c r="X660" s="201"/>
      <c r="Y660" s="201"/>
      <c r="Z660" s="201"/>
      <c r="AA660" s="201"/>
    </row>
    <row r="661" spans="1:27" ht="15">
      <c r="A661" s="209"/>
      <c r="B661" s="209"/>
      <c r="C661" s="201"/>
      <c r="D661" s="201"/>
      <c r="E661" s="210"/>
      <c r="F661" s="201"/>
      <c r="G661" s="201"/>
      <c r="H661" s="201"/>
      <c r="I661" s="201"/>
      <c r="J661" s="201"/>
      <c r="K661" s="201"/>
      <c r="L661" s="201"/>
      <c r="M661" s="201"/>
      <c r="N661" s="201"/>
      <c r="O661" s="201"/>
      <c r="P661" s="201"/>
      <c r="Q661" s="201"/>
      <c r="R661" s="201"/>
      <c r="S661" s="201"/>
      <c r="T661" s="201"/>
      <c r="U661" s="201"/>
      <c r="V661" s="201"/>
      <c r="W661" s="201"/>
      <c r="X661" s="201"/>
      <c r="Y661" s="201"/>
      <c r="Z661" s="201"/>
      <c r="AA661" s="201"/>
    </row>
    <row r="662" spans="1:27" ht="15">
      <c r="A662" s="209"/>
      <c r="B662" s="209"/>
      <c r="C662" s="201"/>
      <c r="D662" s="201"/>
      <c r="E662" s="210"/>
      <c r="F662" s="201"/>
      <c r="G662" s="201"/>
      <c r="H662" s="201"/>
      <c r="I662" s="201"/>
      <c r="J662" s="201"/>
      <c r="K662" s="201"/>
      <c r="L662" s="201"/>
      <c r="M662" s="201"/>
      <c r="N662" s="201"/>
      <c r="O662" s="201"/>
      <c r="P662" s="201"/>
      <c r="Q662" s="201"/>
      <c r="R662" s="201"/>
      <c r="S662" s="201"/>
      <c r="T662" s="201"/>
      <c r="U662" s="201"/>
      <c r="V662" s="201"/>
      <c r="W662" s="201"/>
      <c r="X662" s="201"/>
      <c r="Y662" s="201"/>
      <c r="Z662" s="201"/>
      <c r="AA662" s="201"/>
    </row>
    <row r="663" spans="1:27" ht="15">
      <c r="A663" s="209"/>
      <c r="B663" s="209"/>
      <c r="C663" s="201"/>
      <c r="D663" s="201"/>
      <c r="E663" s="210"/>
      <c r="F663" s="201"/>
      <c r="G663" s="201"/>
      <c r="H663" s="201"/>
      <c r="I663" s="201"/>
      <c r="J663" s="201"/>
      <c r="K663" s="201"/>
      <c r="L663" s="201"/>
      <c r="M663" s="201"/>
      <c r="N663" s="201"/>
      <c r="O663" s="201"/>
      <c r="P663" s="201"/>
      <c r="Q663" s="201"/>
      <c r="R663" s="201"/>
      <c r="S663" s="201"/>
      <c r="T663" s="201"/>
      <c r="U663" s="201"/>
      <c r="V663" s="201"/>
      <c r="W663" s="201"/>
      <c r="X663" s="201"/>
      <c r="Y663" s="201"/>
      <c r="Z663" s="201"/>
      <c r="AA663" s="201"/>
    </row>
    <row r="664" spans="1:27" ht="15">
      <c r="A664" s="209"/>
      <c r="B664" s="209"/>
      <c r="C664" s="201"/>
      <c r="D664" s="201"/>
      <c r="E664" s="210"/>
      <c r="F664" s="201"/>
      <c r="G664" s="201"/>
      <c r="H664" s="201"/>
      <c r="I664" s="201"/>
      <c r="J664" s="201"/>
      <c r="K664" s="201"/>
      <c r="L664" s="201"/>
      <c r="M664" s="201"/>
      <c r="N664" s="201"/>
      <c r="O664" s="201"/>
      <c r="P664" s="201"/>
      <c r="Q664" s="201"/>
      <c r="R664" s="201"/>
      <c r="S664" s="201"/>
      <c r="T664" s="201"/>
      <c r="U664" s="201"/>
      <c r="V664" s="201"/>
      <c r="W664" s="201"/>
      <c r="X664" s="201"/>
      <c r="Y664" s="201"/>
      <c r="Z664" s="201"/>
      <c r="AA664" s="201"/>
    </row>
    <row r="665" spans="1:27" ht="15">
      <c r="A665" s="209"/>
      <c r="B665" s="209"/>
      <c r="C665" s="201"/>
      <c r="D665" s="201"/>
      <c r="E665" s="210"/>
      <c r="F665" s="201"/>
      <c r="G665" s="201"/>
      <c r="H665" s="201"/>
      <c r="I665" s="201"/>
      <c r="J665" s="201"/>
      <c r="K665" s="201"/>
      <c r="L665" s="201"/>
      <c r="M665" s="201"/>
      <c r="N665" s="201"/>
      <c r="O665" s="201"/>
      <c r="P665" s="201"/>
      <c r="Q665" s="201"/>
      <c r="R665" s="201"/>
      <c r="S665" s="201"/>
      <c r="T665" s="201"/>
      <c r="U665" s="201"/>
      <c r="V665" s="201"/>
      <c r="W665" s="201"/>
      <c r="X665" s="201"/>
      <c r="Y665" s="201"/>
      <c r="Z665" s="201"/>
      <c r="AA665" s="201"/>
    </row>
    <row r="666" spans="1:27" ht="15">
      <c r="A666" s="209"/>
      <c r="B666" s="209"/>
      <c r="C666" s="201"/>
      <c r="D666" s="201"/>
      <c r="E666" s="210"/>
      <c r="F666" s="201"/>
      <c r="G666" s="201"/>
      <c r="H666" s="201"/>
      <c r="I666" s="201"/>
      <c r="J666" s="201"/>
      <c r="K666" s="201"/>
      <c r="L666" s="201"/>
      <c r="M666" s="201"/>
      <c r="N666" s="201"/>
      <c r="O666" s="201"/>
      <c r="P666" s="201"/>
      <c r="Q666" s="201"/>
      <c r="R666" s="201"/>
      <c r="S666" s="201"/>
      <c r="T666" s="201"/>
      <c r="U666" s="201"/>
      <c r="V666" s="201"/>
      <c r="W666" s="201"/>
      <c r="X666" s="201"/>
      <c r="Y666" s="201"/>
      <c r="Z666" s="201"/>
      <c r="AA666" s="201"/>
    </row>
    <row r="667" spans="1:27" ht="15">
      <c r="A667" s="209"/>
      <c r="B667" s="209"/>
      <c r="C667" s="201"/>
      <c r="D667" s="201"/>
      <c r="E667" s="210"/>
      <c r="F667" s="201"/>
      <c r="G667" s="201"/>
      <c r="H667" s="201"/>
      <c r="I667" s="201"/>
      <c r="J667" s="201"/>
      <c r="K667" s="201"/>
      <c r="L667" s="201"/>
      <c r="M667" s="201"/>
      <c r="N667" s="201"/>
      <c r="O667" s="201"/>
      <c r="P667" s="201"/>
      <c r="Q667" s="201"/>
      <c r="R667" s="201"/>
      <c r="S667" s="201"/>
      <c r="T667" s="201"/>
      <c r="U667" s="201"/>
      <c r="V667" s="201"/>
      <c r="W667" s="201"/>
      <c r="X667" s="201"/>
      <c r="Y667" s="201"/>
      <c r="Z667" s="201"/>
      <c r="AA667" s="201"/>
    </row>
    <row r="668" spans="1:27" ht="15">
      <c r="A668" s="209"/>
      <c r="B668" s="209"/>
      <c r="C668" s="201"/>
      <c r="D668" s="201"/>
      <c r="E668" s="210"/>
      <c r="F668" s="201"/>
      <c r="G668" s="201"/>
      <c r="H668" s="201"/>
      <c r="I668" s="201"/>
      <c r="J668" s="201"/>
      <c r="K668" s="201"/>
      <c r="L668" s="201"/>
      <c r="M668" s="201"/>
      <c r="N668" s="201"/>
      <c r="O668" s="201"/>
      <c r="P668" s="201"/>
      <c r="Q668" s="201"/>
      <c r="R668" s="201"/>
      <c r="S668" s="201"/>
      <c r="T668" s="201"/>
      <c r="U668" s="201"/>
      <c r="V668" s="201"/>
      <c r="W668" s="201"/>
      <c r="X668" s="201"/>
      <c r="Y668" s="201"/>
      <c r="Z668" s="201"/>
      <c r="AA668" s="201"/>
    </row>
    <row r="669" spans="1:27" ht="15">
      <c r="A669" s="209"/>
      <c r="B669" s="209"/>
      <c r="C669" s="201"/>
      <c r="D669" s="201"/>
      <c r="E669" s="210"/>
      <c r="F669" s="201"/>
      <c r="G669" s="201"/>
      <c r="H669" s="201"/>
      <c r="I669" s="201"/>
      <c r="J669" s="201"/>
      <c r="K669" s="201"/>
      <c r="L669" s="201"/>
      <c r="M669" s="201"/>
      <c r="N669" s="201"/>
      <c r="O669" s="201"/>
      <c r="P669" s="201"/>
      <c r="Q669" s="201"/>
      <c r="R669" s="201"/>
      <c r="S669" s="201"/>
      <c r="T669" s="201"/>
      <c r="U669" s="201"/>
      <c r="V669" s="201"/>
      <c r="W669" s="201"/>
      <c r="X669" s="201"/>
      <c r="Y669" s="201"/>
      <c r="Z669" s="201"/>
      <c r="AA669" s="201"/>
    </row>
    <row r="670" spans="1:27" ht="15">
      <c r="A670" s="209"/>
      <c r="B670" s="209"/>
      <c r="C670" s="201"/>
      <c r="D670" s="201"/>
      <c r="E670" s="210"/>
      <c r="F670" s="201"/>
      <c r="G670" s="201"/>
      <c r="H670" s="201"/>
      <c r="I670" s="201"/>
      <c r="J670" s="201"/>
      <c r="K670" s="201"/>
      <c r="L670" s="201"/>
      <c r="M670" s="201"/>
      <c r="N670" s="201"/>
      <c r="O670" s="201"/>
      <c r="P670" s="201"/>
      <c r="Q670" s="201"/>
      <c r="R670" s="201"/>
      <c r="S670" s="201"/>
      <c r="T670" s="201"/>
      <c r="U670" s="201"/>
      <c r="V670" s="201"/>
      <c r="W670" s="201"/>
      <c r="X670" s="201"/>
      <c r="Y670" s="201"/>
      <c r="Z670" s="201"/>
      <c r="AA670" s="201"/>
    </row>
    <row r="671" spans="1:27" ht="15">
      <c r="A671" s="209"/>
      <c r="B671" s="209"/>
      <c r="C671" s="201"/>
      <c r="D671" s="201"/>
      <c r="E671" s="210"/>
      <c r="F671" s="201"/>
      <c r="G671" s="201"/>
      <c r="H671" s="201"/>
      <c r="I671" s="201"/>
      <c r="J671" s="201"/>
      <c r="K671" s="201"/>
      <c r="L671" s="201"/>
      <c r="M671" s="201"/>
      <c r="N671" s="201"/>
      <c r="O671" s="201"/>
      <c r="P671" s="201"/>
      <c r="Q671" s="201"/>
      <c r="R671" s="201"/>
      <c r="S671" s="201"/>
      <c r="T671" s="201"/>
      <c r="U671" s="201"/>
      <c r="V671" s="201"/>
      <c r="W671" s="201"/>
      <c r="X671" s="201"/>
      <c r="Y671" s="201"/>
      <c r="Z671" s="201"/>
      <c r="AA671" s="201"/>
    </row>
    <row r="672" spans="1:27" ht="15">
      <c r="A672" s="209"/>
      <c r="B672" s="209"/>
      <c r="C672" s="201"/>
      <c r="D672" s="201"/>
      <c r="E672" s="210"/>
      <c r="F672" s="201"/>
      <c r="G672" s="201"/>
      <c r="H672" s="201"/>
      <c r="I672" s="201"/>
      <c r="J672" s="201"/>
      <c r="K672" s="201"/>
      <c r="L672" s="201"/>
      <c r="M672" s="201"/>
      <c r="N672" s="201"/>
      <c r="O672" s="201"/>
      <c r="P672" s="201"/>
      <c r="Q672" s="201"/>
      <c r="R672" s="201"/>
      <c r="S672" s="201"/>
      <c r="T672" s="201"/>
      <c r="U672" s="201"/>
      <c r="V672" s="201"/>
      <c r="W672" s="201"/>
      <c r="X672" s="201"/>
      <c r="Y672" s="201"/>
      <c r="Z672" s="201"/>
      <c r="AA672" s="201"/>
    </row>
    <row r="673" spans="1:27" ht="15">
      <c r="A673" s="209"/>
      <c r="B673" s="209"/>
      <c r="C673" s="201"/>
      <c r="D673" s="201"/>
      <c r="E673" s="210"/>
      <c r="F673" s="201"/>
      <c r="G673" s="201"/>
      <c r="H673" s="201"/>
      <c r="I673" s="201"/>
      <c r="J673" s="201"/>
      <c r="K673" s="201"/>
      <c r="L673" s="201"/>
      <c r="M673" s="201"/>
      <c r="N673" s="201"/>
      <c r="O673" s="201"/>
      <c r="P673" s="201"/>
      <c r="Q673" s="201"/>
      <c r="R673" s="201"/>
      <c r="S673" s="201"/>
      <c r="T673" s="201"/>
      <c r="U673" s="201"/>
      <c r="V673" s="201"/>
      <c r="W673" s="201"/>
      <c r="X673" s="201"/>
      <c r="Y673" s="201"/>
      <c r="Z673" s="201"/>
      <c r="AA673" s="201"/>
    </row>
    <row r="674" spans="1:27" ht="15">
      <c r="A674" s="209"/>
      <c r="B674" s="209"/>
      <c r="C674" s="201"/>
      <c r="D674" s="201"/>
      <c r="E674" s="210"/>
      <c r="F674" s="201"/>
      <c r="G674" s="201"/>
      <c r="H674" s="201"/>
      <c r="I674" s="201"/>
      <c r="J674" s="201"/>
      <c r="K674" s="201"/>
      <c r="L674" s="201"/>
      <c r="M674" s="201"/>
      <c r="N674" s="201"/>
      <c r="O674" s="201"/>
      <c r="P674" s="201"/>
      <c r="Q674" s="201"/>
      <c r="R674" s="201"/>
      <c r="S674" s="201"/>
      <c r="T674" s="201"/>
      <c r="U674" s="201"/>
      <c r="V674" s="201"/>
      <c r="W674" s="201"/>
      <c r="X674" s="201"/>
      <c r="Y674" s="201"/>
      <c r="Z674" s="201"/>
      <c r="AA674" s="201"/>
    </row>
    <row r="675" spans="1:27" ht="15">
      <c r="A675" s="209"/>
      <c r="B675" s="209"/>
      <c r="C675" s="201"/>
      <c r="D675" s="201"/>
      <c r="E675" s="210"/>
      <c r="F675" s="201"/>
      <c r="G675" s="201"/>
      <c r="H675" s="201"/>
      <c r="I675" s="201"/>
      <c r="J675" s="201"/>
      <c r="K675" s="201"/>
      <c r="L675" s="201"/>
      <c r="M675" s="201"/>
      <c r="N675" s="201"/>
      <c r="O675" s="201"/>
      <c r="P675" s="201"/>
      <c r="Q675" s="201"/>
      <c r="R675" s="201"/>
      <c r="S675" s="201"/>
      <c r="T675" s="201"/>
      <c r="U675" s="201"/>
      <c r="V675" s="201"/>
      <c r="W675" s="201"/>
      <c r="X675" s="201"/>
      <c r="Y675" s="201"/>
      <c r="Z675" s="201"/>
      <c r="AA675" s="201"/>
    </row>
    <row r="676" spans="1:27" ht="15">
      <c r="A676" s="209"/>
      <c r="B676" s="209"/>
      <c r="C676" s="201"/>
      <c r="D676" s="201"/>
      <c r="E676" s="210"/>
      <c r="F676" s="201"/>
      <c r="G676" s="201"/>
      <c r="H676" s="201"/>
      <c r="I676" s="201"/>
      <c r="J676" s="201"/>
      <c r="K676" s="201"/>
      <c r="L676" s="201"/>
      <c r="M676" s="201"/>
      <c r="N676" s="201"/>
      <c r="O676" s="201"/>
      <c r="P676" s="201"/>
      <c r="Q676" s="201"/>
      <c r="R676" s="201"/>
      <c r="S676" s="201"/>
      <c r="T676" s="201"/>
      <c r="U676" s="201"/>
      <c r="V676" s="201"/>
      <c r="W676" s="201"/>
      <c r="X676" s="201"/>
      <c r="Y676" s="201"/>
      <c r="Z676" s="201"/>
      <c r="AA676" s="201"/>
    </row>
    <row r="677" spans="1:27" ht="15">
      <c r="A677" s="209"/>
      <c r="B677" s="209"/>
      <c r="C677" s="201"/>
      <c r="D677" s="201"/>
      <c r="E677" s="210"/>
      <c r="F677" s="201"/>
      <c r="G677" s="201"/>
      <c r="H677" s="201"/>
      <c r="I677" s="201"/>
      <c r="J677" s="201"/>
      <c r="K677" s="201"/>
      <c r="L677" s="201"/>
      <c r="M677" s="201"/>
      <c r="N677" s="201"/>
      <c r="O677" s="201"/>
      <c r="P677" s="201"/>
      <c r="Q677" s="201"/>
      <c r="R677" s="201"/>
      <c r="S677" s="201"/>
      <c r="T677" s="201"/>
      <c r="U677" s="201"/>
      <c r="V677" s="201"/>
      <c r="W677" s="201"/>
      <c r="X677" s="201"/>
      <c r="Y677" s="201"/>
      <c r="Z677" s="201"/>
      <c r="AA677" s="201"/>
    </row>
    <row r="678" spans="1:27" ht="15">
      <c r="A678" s="209"/>
      <c r="B678" s="209"/>
      <c r="C678" s="201"/>
      <c r="D678" s="201"/>
      <c r="E678" s="210"/>
      <c r="F678" s="201"/>
      <c r="G678" s="201"/>
      <c r="H678" s="201"/>
      <c r="I678" s="201"/>
      <c r="J678" s="201"/>
      <c r="K678" s="201"/>
      <c r="L678" s="201"/>
      <c r="M678" s="201"/>
      <c r="N678" s="201"/>
      <c r="O678" s="201"/>
      <c r="P678" s="201"/>
      <c r="Q678" s="201"/>
      <c r="R678" s="201"/>
      <c r="S678" s="201"/>
      <c r="T678" s="201"/>
      <c r="U678" s="201"/>
      <c r="V678" s="201"/>
      <c r="W678" s="201"/>
      <c r="X678" s="201"/>
      <c r="Y678" s="201"/>
      <c r="Z678" s="201"/>
      <c r="AA678" s="201"/>
    </row>
    <row r="679" spans="1:27" ht="15">
      <c r="A679" s="209"/>
      <c r="B679" s="209"/>
      <c r="C679" s="201"/>
      <c r="D679" s="201"/>
      <c r="E679" s="210"/>
      <c r="F679" s="201"/>
      <c r="G679" s="201"/>
      <c r="H679" s="201"/>
      <c r="I679" s="201"/>
      <c r="J679" s="201"/>
      <c r="K679" s="201"/>
      <c r="L679" s="201"/>
      <c r="M679" s="201"/>
      <c r="N679" s="201"/>
      <c r="O679" s="201"/>
      <c r="P679" s="201"/>
      <c r="Q679" s="201"/>
      <c r="R679" s="201"/>
      <c r="S679" s="201"/>
      <c r="T679" s="201"/>
      <c r="U679" s="201"/>
      <c r="V679" s="201"/>
      <c r="W679" s="201"/>
      <c r="X679" s="201"/>
      <c r="Y679" s="201"/>
      <c r="Z679" s="201"/>
      <c r="AA679" s="201"/>
    </row>
    <row r="680" spans="1:27" ht="15">
      <c r="A680" s="209"/>
      <c r="B680" s="209"/>
      <c r="C680" s="201"/>
      <c r="D680" s="201"/>
      <c r="E680" s="210"/>
      <c r="F680" s="201"/>
      <c r="G680" s="201"/>
      <c r="H680" s="201"/>
      <c r="I680" s="201"/>
      <c r="J680" s="201"/>
      <c r="K680" s="201"/>
      <c r="L680" s="201"/>
      <c r="M680" s="201"/>
      <c r="N680" s="201"/>
      <c r="O680" s="201"/>
      <c r="P680" s="201"/>
      <c r="Q680" s="201"/>
      <c r="R680" s="201"/>
      <c r="S680" s="201"/>
      <c r="T680" s="201"/>
      <c r="U680" s="201"/>
      <c r="V680" s="201"/>
      <c r="W680" s="201"/>
      <c r="X680" s="201"/>
      <c r="Y680" s="201"/>
      <c r="Z680" s="201"/>
      <c r="AA680" s="201"/>
    </row>
    <row r="681" spans="1:27" ht="15">
      <c r="A681" s="209"/>
      <c r="B681" s="209"/>
      <c r="C681" s="201"/>
      <c r="D681" s="201"/>
      <c r="E681" s="210"/>
      <c r="F681" s="201"/>
      <c r="G681" s="201"/>
      <c r="H681" s="201"/>
      <c r="I681" s="201"/>
      <c r="J681" s="201"/>
      <c r="K681" s="201"/>
      <c r="L681" s="201"/>
      <c r="M681" s="201"/>
      <c r="N681" s="201"/>
      <c r="O681" s="201"/>
      <c r="P681" s="201"/>
      <c r="Q681" s="201"/>
      <c r="R681" s="201"/>
      <c r="S681" s="201"/>
      <c r="T681" s="201"/>
      <c r="U681" s="201"/>
      <c r="V681" s="201"/>
      <c r="W681" s="201"/>
      <c r="X681" s="201"/>
      <c r="Y681" s="201"/>
      <c r="Z681" s="201"/>
      <c r="AA681" s="201"/>
    </row>
    <row r="682" spans="1:27" ht="15">
      <c r="A682" s="209"/>
      <c r="B682" s="209"/>
      <c r="C682" s="201"/>
      <c r="D682" s="201"/>
      <c r="E682" s="210"/>
      <c r="F682" s="201"/>
      <c r="G682" s="201"/>
      <c r="H682" s="201"/>
      <c r="I682" s="201"/>
      <c r="J682" s="201"/>
      <c r="K682" s="201"/>
      <c r="L682" s="201"/>
      <c r="M682" s="201"/>
      <c r="N682" s="201"/>
      <c r="O682" s="201"/>
      <c r="P682" s="201"/>
      <c r="Q682" s="201"/>
      <c r="R682" s="201"/>
      <c r="S682" s="201"/>
      <c r="T682" s="201"/>
      <c r="U682" s="201"/>
      <c r="V682" s="201"/>
      <c r="W682" s="201"/>
      <c r="X682" s="201"/>
      <c r="Y682" s="201"/>
      <c r="Z682" s="201"/>
      <c r="AA682" s="201"/>
    </row>
    <row r="683" spans="1:27" ht="15">
      <c r="A683" s="209"/>
      <c r="B683" s="209"/>
      <c r="C683" s="201"/>
      <c r="D683" s="201"/>
      <c r="E683" s="210"/>
      <c r="F683" s="201"/>
      <c r="G683" s="201"/>
      <c r="H683" s="201"/>
      <c r="I683" s="201"/>
      <c r="J683" s="201"/>
      <c r="K683" s="201"/>
      <c r="L683" s="201"/>
      <c r="M683" s="201"/>
      <c r="N683" s="201"/>
      <c r="O683" s="201"/>
      <c r="P683" s="201"/>
      <c r="Q683" s="201"/>
      <c r="R683" s="201"/>
      <c r="S683" s="201"/>
      <c r="T683" s="201"/>
      <c r="U683" s="201"/>
      <c r="V683" s="201"/>
      <c r="W683" s="201"/>
      <c r="X683" s="201"/>
      <c r="Y683" s="201"/>
      <c r="Z683" s="201"/>
      <c r="AA683" s="201"/>
    </row>
    <row r="684" spans="1:27" ht="15">
      <c r="A684" s="209"/>
      <c r="B684" s="209"/>
      <c r="C684" s="201"/>
      <c r="D684" s="201"/>
      <c r="E684" s="210"/>
      <c r="F684" s="201"/>
      <c r="G684" s="201"/>
      <c r="H684" s="201"/>
      <c r="I684" s="201"/>
      <c r="J684" s="201"/>
      <c r="K684" s="201"/>
      <c r="L684" s="201"/>
      <c r="M684" s="201"/>
      <c r="N684" s="201"/>
      <c r="O684" s="201"/>
      <c r="P684" s="201"/>
      <c r="Q684" s="201"/>
      <c r="R684" s="201"/>
      <c r="S684" s="201"/>
      <c r="T684" s="201"/>
      <c r="U684" s="201"/>
      <c r="V684" s="201"/>
      <c r="W684" s="201"/>
      <c r="X684" s="201"/>
      <c r="Y684" s="201"/>
      <c r="Z684" s="201"/>
      <c r="AA684" s="201"/>
    </row>
    <row r="685" spans="1:27" ht="15">
      <c r="A685" s="209"/>
      <c r="B685" s="209"/>
      <c r="C685" s="201"/>
      <c r="D685" s="201"/>
      <c r="E685" s="210"/>
      <c r="F685" s="201"/>
      <c r="G685" s="201"/>
      <c r="H685" s="201"/>
      <c r="I685" s="201"/>
      <c r="J685" s="201"/>
      <c r="K685" s="201"/>
      <c r="L685" s="201"/>
      <c r="M685" s="201"/>
      <c r="N685" s="201"/>
      <c r="O685" s="201"/>
      <c r="P685" s="201"/>
      <c r="Q685" s="201"/>
      <c r="R685" s="201"/>
      <c r="S685" s="201"/>
      <c r="T685" s="201"/>
      <c r="U685" s="201"/>
      <c r="V685" s="201"/>
      <c r="W685" s="201"/>
      <c r="X685" s="201"/>
      <c r="Y685" s="201"/>
      <c r="Z685" s="201"/>
      <c r="AA685" s="201"/>
    </row>
    <row r="686" spans="1:27" ht="15">
      <c r="A686" s="209"/>
      <c r="B686" s="209"/>
      <c r="C686" s="201"/>
      <c r="D686" s="201"/>
      <c r="E686" s="210"/>
      <c r="F686" s="201"/>
      <c r="G686" s="201"/>
      <c r="H686" s="201"/>
      <c r="I686" s="201"/>
      <c r="J686" s="201"/>
      <c r="K686" s="201"/>
      <c r="L686" s="201"/>
      <c r="M686" s="201"/>
      <c r="N686" s="201"/>
      <c r="O686" s="201"/>
      <c r="P686" s="201"/>
      <c r="Q686" s="201"/>
      <c r="R686" s="201"/>
      <c r="S686" s="201"/>
      <c r="T686" s="201"/>
      <c r="U686" s="201"/>
      <c r="V686" s="201"/>
      <c r="W686" s="201"/>
      <c r="X686" s="201"/>
      <c r="Y686" s="201"/>
      <c r="Z686" s="201"/>
      <c r="AA686" s="201"/>
    </row>
    <row r="687" spans="1:27" ht="15">
      <c r="A687" s="209"/>
      <c r="B687" s="209"/>
      <c r="C687" s="201"/>
      <c r="D687" s="201"/>
      <c r="E687" s="210"/>
      <c r="F687" s="201"/>
      <c r="G687" s="201"/>
      <c r="H687" s="201"/>
      <c r="I687" s="201"/>
      <c r="J687" s="201"/>
      <c r="K687" s="201"/>
      <c r="L687" s="201"/>
      <c r="M687" s="201"/>
      <c r="N687" s="201"/>
      <c r="O687" s="201"/>
      <c r="P687" s="201"/>
      <c r="Q687" s="201"/>
      <c r="R687" s="201"/>
      <c r="S687" s="201"/>
      <c r="T687" s="201"/>
      <c r="U687" s="201"/>
      <c r="V687" s="201"/>
      <c r="W687" s="201"/>
      <c r="X687" s="201"/>
      <c r="Y687" s="201"/>
      <c r="Z687" s="201"/>
      <c r="AA687" s="201"/>
    </row>
    <row r="688" spans="1:27" ht="15">
      <c r="A688" s="209"/>
      <c r="B688" s="209"/>
      <c r="C688" s="201"/>
      <c r="D688" s="201"/>
      <c r="E688" s="210"/>
      <c r="F688" s="201"/>
      <c r="G688" s="201"/>
      <c r="H688" s="201"/>
      <c r="I688" s="201"/>
      <c r="J688" s="201"/>
      <c r="K688" s="201"/>
      <c r="L688" s="201"/>
      <c r="M688" s="201"/>
      <c r="N688" s="201"/>
      <c r="O688" s="201"/>
      <c r="P688" s="201"/>
      <c r="Q688" s="201"/>
      <c r="R688" s="201"/>
      <c r="S688" s="201"/>
      <c r="T688" s="201"/>
      <c r="U688" s="201"/>
      <c r="V688" s="201"/>
      <c r="W688" s="201"/>
      <c r="X688" s="201"/>
      <c r="Y688" s="201"/>
      <c r="Z688" s="201"/>
      <c r="AA688" s="201"/>
    </row>
    <row r="689" spans="1:27" ht="15">
      <c r="A689" s="209"/>
      <c r="B689" s="209"/>
      <c r="C689" s="201"/>
      <c r="D689" s="201"/>
      <c r="E689" s="210"/>
      <c r="F689" s="201"/>
      <c r="G689" s="201"/>
      <c r="H689" s="201"/>
      <c r="I689" s="201"/>
      <c r="J689" s="201"/>
      <c r="K689" s="201"/>
      <c r="L689" s="201"/>
      <c r="M689" s="201"/>
      <c r="N689" s="201"/>
      <c r="O689" s="201"/>
      <c r="P689" s="201"/>
      <c r="Q689" s="201"/>
      <c r="R689" s="201"/>
      <c r="S689" s="201"/>
      <c r="T689" s="201"/>
      <c r="U689" s="201"/>
      <c r="V689" s="201"/>
      <c r="W689" s="201"/>
      <c r="X689" s="201"/>
      <c r="Y689" s="201"/>
      <c r="Z689" s="201"/>
      <c r="AA689" s="201"/>
    </row>
    <row r="690" spans="1:27" ht="15">
      <c r="A690" s="209"/>
      <c r="B690" s="209"/>
      <c r="C690" s="201"/>
      <c r="D690" s="201"/>
      <c r="E690" s="210"/>
      <c r="F690" s="201"/>
      <c r="G690" s="201"/>
      <c r="H690" s="201"/>
      <c r="I690" s="201"/>
      <c r="J690" s="201"/>
      <c r="K690" s="201"/>
      <c r="L690" s="201"/>
      <c r="M690" s="201"/>
      <c r="N690" s="201"/>
      <c r="O690" s="201"/>
      <c r="P690" s="201"/>
      <c r="Q690" s="201"/>
      <c r="R690" s="201"/>
      <c r="S690" s="201"/>
      <c r="T690" s="201"/>
      <c r="U690" s="201"/>
      <c r="V690" s="201"/>
      <c r="W690" s="201"/>
      <c r="X690" s="201"/>
      <c r="Y690" s="201"/>
      <c r="Z690" s="201"/>
      <c r="AA690" s="201"/>
    </row>
    <row r="691" spans="1:27" ht="15">
      <c r="A691" s="209"/>
      <c r="B691" s="209"/>
      <c r="C691" s="201"/>
      <c r="D691" s="201"/>
      <c r="E691" s="210"/>
      <c r="F691" s="201"/>
      <c r="G691" s="201"/>
      <c r="H691" s="201"/>
      <c r="I691" s="201"/>
      <c r="J691" s="201"/>
      <c r="K691" s="201"/>
      <c r="L691" s="201"/>
      <c r="M691" s="201"/>
      <c r="N691" s="201"/>
      <c r="O691" s="201"/>
      <c r="P691" s="201"/>
      <c r="Q691" s="201"/>
      <c r="R691" s="201"/>
      <c r="S691" s="201"/>
      <c r="T691" s="201"/>
      <c r="U691" s="201"/>
      <c r="V691" s="201"/>
      <c r="W691" s="201"/>
      <c r="X691" s="201"/>
      <c r="Y691" s="201"/>
      <c r="Z691" s="201"/>
      <c r="AA691" s="201"/>
    </row>
    <row r="692" spans="1:27" ht="15">
      <c r="A692" s="209"/>
      <c r="B692" s="209"/>
      <c r="C692" s="201"/>
      <c r="D692" s="201"/>
      <c r="E692" s="210"/>
      <c r="F692" s="201"/>
      <c r="G692" s="201"/>
      <c r="H692" s="201"/>
      <c r="I692" s="201"/>
      <c r="J692" s="201"/>
      <c r="K692" s="201"/>
      <c r="L692" s="201"/>
      <c r="M692" s="201"/>
      <c r="N692" s="201"/>
      <c r="O692" s="201"/>
      <c r="P692" s="201"/>
      <c r="Q692" s="201"/>
      <c r="R692" s="201"/>
      <c r="S692" s="201"/>
      <c r="T692" s="201"/>
      <c r="U692" s="201"/>
      <c r="V692" s="201"/>
      <c r="W692" s="201"/>
      <c r="X692" s="201"/>
      <c r="Y692" s="201"/>
      <c r="Z692" s="201"/>
      <c r="AA692" s="201"/>
    </row>
    <row r="693" spans="1:27" ht="15">
      <c r="A693" s="209"/>
      <c r="B693" s="209"/>
      <c r="C693" s="201"/>
      <c r="D693" s="201"/>
      <c r="E693" s="210"/>
      <c r="F693" s="201"/>
      <c r="G693" s="201"/>
      <c r="H693" s="201"/>
      <c r="I693" s="201"/>
      <c r="J693" s="201"/>
      <c r="K693" s="201"/>
      <c r="L693" s="201"/>
      <c r="M693" s="201"/>
      <c r="N693" s="201"/>
      <c r="O693" s="201"/>
      <c r="P693" s="201"/>
      <c r="Q693" s="201"/>
      <c r="R693" s="201"/>
      <c r="S693" s="201"/>
      <c r="T693" s="201"/>
      <c r="U693" s="201"/>
      <c r="V693" s="201"/>
      <c r="W693" s="201"/>
      <c r="X693" s="201"/>
      <c r="Y693" s="201"/>
      <c r="Z693" s="201"/>
      <c r="AA693" s="201"/>
    </row>
    <row r="694" spans="1:27" ht="15">
      <c r="A694" s="209"/>
      <c r="B694" s="209"/>
      <c r="C694" s="201"/>
      <c r="D694" s="201"/>
      <c r="E694" s="210"/>
      <c r="F694" s="201"/>
      <c r="G694" s="201"/>
      <c r="H694" s="201"/>
      <c r="I694" s="201"/>
      <c r="J694" s="201"/>
      <c r="K694" s="201"/>
      <c r="L694" s="201"/>
      <c r="M694" s="201"/>
      <c r="N694" s="201"/>
      <c r="O694" s="201"/>
      <c r="P694" s="201"/>
      <c r="Q694" s="201"/>
      <c r="R694" s="201"/>
      <c r="S694" s="201"/>
      <c r="T694" s="201"/>
      <c r="U694" s="201"/>
      <c r="V694" s="201"/>
      <c r="W694" s="201"/>
      <c r="X694" s="201"/>
      <c r="Y694" s="201"/>
      <c r="Z694" s="201"/>
      <c r="AA694" s="201"/>
    </row>
    <row r="695" spans="1:27" ht="15">
      <c r="A695" s="209"/>
      <c r="B695" s="209"/>
      <c r="C695" s="201"/>
      <c r="D695" s="201"/>
      <c r="E695" s="210"/>
      <c r="F695" s="201"/>
      <c r="G695" s="201"/>
      <c r="H695" s="201"/>
      <c r="I695" s="201"/>
      <c r="J695" s="201"/>
      <c r="K695" s="201"/>
      <c r="L695" s="201"/>
      <c r="M695" s="201"/>
      <c r="N695" s="201"/>
      <c r="O695" s="201"/>
      <c r="P695" s="201"/>
      <c r="Q695" s="201"/>
      <c r="R695" s="201"/>
      <c r="S695" s="201"/>
      <c r="T695" s="201"/>
      <c r="U695" s="201"/>
      <c r="V695" s="201"/>
      <c r="W695" s="201"/>
      <c r="X695" s="201"/>
      <c r="Y695" s="201"/>
      <c r="Z695" s="201"/>
      <c r="AA695" s="201"/>
    </row>
    <row r="696" spans="1:27" ht="15">
      <c r="A696" s="209"/>
      <c r="B696" s="209"/>
      <c r="C696" s="201"/>
      <c r="D696" s="201"/>
      <c r="E696" s="210"/>
      <c r="F696" s="201"/>
      <c r="G696" s="201"/>
      <c r="H696" s="201"/>
      <c r="I696" s="201"/>
      <c r="J696" s="201"/>
      <c r="K696" s="201"/>
      <c r="L696" s="201"/>
      <c r="M696" s="201"/>
      <c r="N696" s="201"/>
      <c r="O696" s="201"/>
      <c r="P696" s="201"/>
      <c r="Q696" s="201"/>
      <c r="R696" s="201"/>
      <c r="S696" s="201"/>
      <c r="T696" s="201"/>
      <c r="U696" s="201"/>
      <c r="V696" s="201"/>
      <c r="W696" s="201"/>
      <c r="X696" s="201"/>
      <c r="Y696" s="201"/>
      <c r="Z696" s="201"/>
      <c r="AA696" s="201"/>
    </row>
    <row r="697" spans="1:27" ht="15">
      <c r="A697" s="209"/>
      <c r="B697" s="209"/>
      <c r="C697" s="201"/>
      <c r="D697" s="201"/>
      <c r="E697" s="210"/>
      <c r="F697" s="201"/>
      <c r="G697" s="201"/>
      <c r="H697" s="201"/>
      <c r="I697" s="201"/>
      <c r="J697" s="201"/>
      <c r="K697" s="201"/>
      <c r="L697" s="201"/>
      <c r="M697" s="201"/>
      <c r="N697" s="201"/>
      <c r="O697" s="201"/>
      <c r="P697" s="201"/>
      <c r="Q697" s="201"/>
      <c r="R697" s="201"/>
      <c r="S697" s="201"/>
      <c r="T697" s="201"/>
      <c r="U697" s="201"/>
      <c r="V697" s="201"/>
      <c r="W697" s="201"/>
      <c r="X697" s="201"/>
      <c r="Y697" s="201"/>
      <c r="Z697" s="201"/>
      <c r="AA697" s="201"/>
    </row>
    <row r="698" spans="1:27" ht="15">
      <c r="A698" s="209"/>
      <c r="B698" s="209"/>
      <c r="C698" s="201"/>
      <c r="D698" s="201"/>
      <c r="E698" s="210"/>
      <c r="F698" s="201"/>
      <c r="G698" s="201"/>
      <c r="H698" s="201"/>
      <c r="I698" s="201"/>
      <c r="J698" s="201"/>
      <c r="K698" s="201"/>
      <c r="L698" s="201"/>
      <c r="M698" s="201"/>
      <c r="N698" s="201"/>
      <c r="O698" s="201"/>
      <c r="P698" s="201"/>
      <c r="Q698" s="201"/>
      <c r="R698" s="201"/>
      <c r="S698" s="201"/>
      <c r="T698" s="201"/>
      <c r="U698" s="201"/>
      <c r="V698" s="201"/>
      <c r="W698" s="201"/>
      <c r="X698" s="201"/>
      <c r="Y698" s="201"/>
      <c r="Z698" s="201"/>
      <c r="AA698" s="201"/>
    </row>
    <row r="699" spans="1:27" ht="15">
      <c r="A699" s="209"/>
      <c r="B699" s="209"/>
      <c r="C699" s="201"/>
      <c r="D699" s="201"/>
      <c r="E699" s="210"/>
      <c r="F699" s="201"/>
      <c r="G699" s="201"/>
      <c r="H699" s="201"/>
      <c r="I699" s="201"/>
      <c r="J699" s="201"/>
      <c r="K699" s="201"/>
      <c r="L699" s="201"/>
      <c r="M699" s="201"/>
      <c r="N699" s="201"/>
      <c r="O699" s="201"/>
      <c r="P699" s="201"/>
      <c r="Q699" s="201"/>
      <c r="R699" s="201"/>
      <c r="S699" s="201"/>
      <c r="T699" s="201"/>
      <c r="U699" s="201"/>
      <c r="V699" s="201"/>
      <c r="W699" s="201"/>
      <c r="X699" s="201"/>
      <c r="Y699" s="201"/>
      <c r="Z699" s="201"/>
      <c r="AA699" s="201"/>
    </row>
    <row r="700" spans="1:27" ht="15">
      <c r="A700" s="209"/>
      <c r="B700" s="209"/>
      <c r="C700" s="201"/>
      <c r="D700" s="201"/>
      <c r="E700" s="210"/>
      <c r="F700" s="201"/>
      <c r="G700" s="201"/>
      <c r="H700" s="201"/>
      <c r="I700" s="201"/>
      <c r="J700" s="201"/>
      <c r="K700" s="201"/>
      <c r="L700" s="201"/>
      <c r="M700" s="201"/>
      <c r="N700" s="201"/>
      <c r="O700" s="201"/>
      <c r="P700" s="201"/>
      <c r="Q700" s="201"/>
      <c r="R700" s="201"/>
      <c r="S700" s="201"/>
      <c r="T700" s="201"/>
      <c r="U700" s="201"/>
      <c r="V700" s="201"/>
      <c r="W700" s="201"/>
      <c r="X700" s="201"/>
      <c r="Y700" s="201"/>
      <c r="Z700" s="201"/>
      <c r="AA700" s="201"/>
    </row>
    <row r="701" spans="1:27" ht="15">
      <c r="A701" s="209"/>
      <c r="B701" s="209"/>
      <c r="C701" s="201"/>
      <c r="D701" s="201"/>
      <c r="E701" s="210"/>
      <c r="F701" s="201"/>
      <c r="G701" s="201"/>
      <c r="H701" s="201"/>
      <c r="I701" s="201"/>
      <c r="J701" s="201"/>
      <c r="K701" s="201"/>
      <c r="L701" s="201"/>
      <c r="M701" s="201"/>
      <c r="N701" s="201"/>
      <c r="O701" s="201"/>
      <c r="P701" s="201"/>
      <c r="Q701" s="201"/>
      <c r="R701" s="201"/>
      <c r="S701" s="201"/>
      <c r="T701" s="201"/>
      <c r="U701" s="201"/>
      <c r="V701" s="201"/>
      <c r="W701" s="201"/>
      <c r="X701" s="201"/>
      <c r="Y701" s="201"/>
      <c r="Z701" s="201"/>
      <c r="AA701" s="201"/>
    </row>
    <row r="702" spans="1:27" ht="15">
      <c r="A702" s="209"/>
      <c r="B702" s="209"/>
      <c r="C702" s="201"/>
      <c r="D702" s="201"/>
      <c r="E702" s="210"/>
      <c r="F702" s="201"/>
      <c r="G702" s="201"/>
      <c r="H702" s="201"/>
      <c r="I702" s="201"/>
      <c r="J702" s="201"/>
      <c r="K702" s="201"/>
      <c r="L702" s="201"/>
      <c r="M702" s="201"/>
      <c r="N702" s="201"/>
      <c r="O702" s="201"/>
      <c r="P702" s="201"/>
      <c r="Q702" s="201"/>
      <c r="R702" s="201"/>
      <c r="S702" s="201"/>
      <c r="T702" s="201"/>
      <c r="U702" s="201"/>
      <c r="V702" s="201"/>
      <c r="W702" s="201"/>
      <c r="X702" s="201"/>
      <c r="Y702" s="201"/>
      <c r="Z702" s="201"/>
      <c r="AA702" s="201"/>
    </row>
    <row r="703" spans="1:27" ht="15">
      <c r="A703" s="209"/>
      <c r="B703" s="209"/>
      <c r="C703" s="201"/>
      <c r="D703" s="201"/>
      <c r="E703" s="210"/>
      <c r="F703" s="201"/>
      <c r="G703" s="201"/>
      <c r="H703" s="201"/>
      <c r="I703" s="201"/>
      <c r="J703" s="201"/>
      <c r="K703" s="201"/>
      <c r="L703" s="201"/>
      <c r="M703" s="201"/>
      <c r="N703" s="201"/>
      <c r="O703" s="201"/>
      <c r="P703" s="201"/>
      <c r="Q703" s="201"/>
      <c r="R703" s="201"/>
      <c r="S703" s="201"/>
      <c r="T703" s="201"/>
      <c r="U703" s="201"/>
      <c r="V703" s="201"/>
      <c r="W703" s="201"/>
      <c r="X703" s="201"/>
      <c r="Y703" s="201"/>
      <c r="Z703" s="201"/>
      <c r="AA703" s="201"/>
    </row>
    <row r="704" spans="1:27" ht="15">
      <c r="A704" s="209"/>
      <c r="B704" s="209"/>
      <c r="C704" s="201"/>
      <c r="D704" s="201"/>
      <c r="E704" s="210"/>
      <c r="F704" s="201"/>
      <c r="G704" s="201"/>
      <c r="H704" s="201"/>
      <c r="I704" s="201"/>
      <c r="J704" s="201"/>
      <c r="K704" s="201"/>
      <c r="L704" s="201"/>
      <c r="M704" s="201"/>
      <c r="N704" s="201"/>
      <c r="O704" s="201"/>
      <c r="P704" s="201"/>
      <c r="Q704" s="201"/>
      <c r="R704" s="201"/>
      <c r="S704" s="201"/>
      <c r="T704" s="201"/>
      <c r="U704" s="201"/>
      <c r="V704" s="201"/>
      <c r="W704" s="201"/>
      <c r="X704" s="201"/>
      <c r="Y704" s="201"/>
      <c r="Z704" s="201"/>
      <c r="AA704" s="201"/>
    </row>
    <row r="705" spans="1:27" ht="15">
      <c r="A705" s="209"/>
      <c r="B705" s="209"/>
      <c r="C705" s="201"/>
      <c r="D705" s="201"/>
      <c r="E705" s="210"/>
      <c r="F705" s="201"/>
      <c r="G705" s="201"/>
      <c r="H705" s="201"/>
      <c r="I705" s="201"/>
      <c r="J705" s="201"/>
      <c r="K705" s="201"/>
      <c r="L705" s="201"/>
      <c r="M705" s="201"/>
      <c r="N705" s="201"/>
      <c r="O705" s="201"/>
      <c r="P705" s="201"/>
      <c r="Q705" s="201"/>
      <c r="R705" s="201"/>
      <c r="S705" s="201"/>
      <c r="T705" s="201"/>
      <c r="U705" s="201"/>
      <c r="V705" s="201"/>
      <c r="W705" s="201"/>
      <c r="X705" s="201"/>
      <c r="Y705" s="201"/>
      <c r="Z705" s="201"/>
      <c r="AA705" s="201"/>
    </row>
    <row r="706" spans="1:27" ht="15">
      <c r="A706" s="209"/>
      <c r="B706" s="209"/>
      <c r="C706" s="201"/>
      <c r="D706" s="201"/>
      <c r="E706" s="210"/>
      <c r="F706" s="201"/>
      <c r="G706" s="201"/>
      <c r="H706" s="201"/>
      <c r="I706" s="201"/>
      <c r="J706" s="201"/>
      <c r="K706" s="201"/>
      <c r="L706" s="201"/>
      <c r="M706" s="201"/>
      <c r="N706" s="201"/>
      <c r="O706" s="201"/>
      <c r="P706" s="201"/>
      <c r="Q706" s="201"/>
      <c r="R706" s="201"/>
      <c r="S706" s="201"/>
      <c r="T706" s="201"/>
      <c r="U706" s="201"/>
      <c r="V706" s="201"/>
      <c r="W706" s="201"/>
      <c r="X706" s="201"/>
      <c r="Y706" s="201"/>
      <c r="Z706" s="201"/>
      <c r="AA706" s="201"/>
    </row>
    <row r="707" spans="1:27" ht="15">
      <c r="A707" s="209"/>
      <c r="B707" s="209"/>
      <c r="C707" s="201"/>
      <c r="D707" s="201"/>
      <c r="E707" s="210"/>
      <c r="F707" s="201"/>
      <c r="G707" s="201"/>
      <c r="H707" s="201"/>
      <c r="I707" s="201"/>
      <c r="J707" s="201"/>
      <c r="K707" s="201"/>
      <c r="L707" s="201"/>
      <c r="M707" s="201"/>
      <c r="N707" s="201"/>
      <c r="O707" s="201"/>
      <c r="P707" s="201"/>
      <c r="Q707" s="201"/>
      <c r="R707" s="201"/>
      <c r="S707" s="201"/>
      <c r="T707" s="201"/>
      <c r="U707" s="201"/>
      <c r="V707" s="201"/>
      <c r="W707" s="201"/>
      <c r="X707" s="201"/>
      <c r="Y707" s="201"/>
      <c r="Z707" s="201"/>
      <c r="AA707" s="201"/>
    </row>
    <row r="708" spans="1:27" ht="15">
      <c r="A708" s="209"/>
      <c r="B708" s="209"/>
      <c r="C708" s="201"/>
      <c r="D708" s="201"/>
      <c r="E708" s="210"/>
      <c r="F708" s="201"/>
      <c r="G708" s="201"/>
      <c r="H708" s="201"/>
      <c r="I708" s="201"/>
      <c r="J708" s="201"/>
      <c r="K708" s="201"/>
      <c r="L708" s="201"/>
      <c r="M708" s="201"/>
      <c r="N708" s="201"/>
      <c r="O708" s="201"/>
      <c r="P708" s="201"/>
      <c r="Q708" s="201"/>
      <c r="R708" s="201"/>
      <c r="S708" s="201"/>
      <c r="T708" s="201"/>
      <c r="U708" s="201"/>
      <c r="V708" s="201"/>
      <c r="W708" s="201"/>
      <c r="X708" s="201"/>
      <c r="Y708" s="201"/>
      <c r="Z708" s="201"/>
      <c r="AA708" s="201"/>
    </row>
    <row r="709" spans="1:27" ht="15">
      <c r="A709" s="209"/>
      <c r="B709" s="209"/>
      <c r="C709" s="201"/>
      <c r="D709" s="201"/>
      <c r="E709" s="210"/>
      <c r="F709" s="201"/>
      <c r="G709" s="201"/>
      <c r="H709" s="201"/>
      <c r="I709" s="201"/>
      <c r="J709" s="201"/>
      <c r="K709" s="201"/>
      <c r="L709" s="201"/>
      <c r="M709" s="201"/>
      <c r="N709" s="201"/>
      <c r="O709" s="201"/>
      <c r="P709" s="201"/>
      <c r="Q709" s="201"/>
      <c r="R709" s="201"/>
      <c r="S709" s="201"/>
      <c r="T709" s="201"/>
      <c r="U709" s="201"/>
      <c r="V709" s="201"/>
      <c r="W709" s="201"/>
      <c r="X709" s="201"/>
      <c r="Y709" s="201"/>
      <c r="Z709" s="201"/>
      <c r="AA709" s="201"/>
    </row>
    <row r="710" spans="1:27" ht="15">
      <c r="A710" s="209"/>
      <c r="B710" s="209"/>
      <c r="C710" s="201"/>
      <c r="D710" s="201"/>
      <c r="E710" s="210"/>
      <c r="F710" s="201"/>
      <c r="G710" s="201"/>
      <c r="H710" s="201"/>
      <c r="I710" s="201"/>
      <c r="J710" s="201"/>
      <c r="K710" s="201"/>
      <c r="L710" s="201"/>
      <c r="M710" s="201"/>
      <c r="N710" s="201"/>
      <c r="O710" s="201"/>
      <c r="P710" s="201"/>
      <c r="Q710" s="201"/>
      <c r="R710" s="201"/>
      <c r="S710" s="201"/>
      <c r="T710" s="201"/>
      <c r="U710" s="201"/>
      <c r="V710" s="201"/>
      <c r="W710" s="201"/>
      <c r="X710" s="201"/>
      <c r="Y710" s="201"/>
      <c r="Z710" s="201"/>
      <c r="AA710" s="201"/>
    </row>
    <row r="711" spans="1:27" ht="15">
      <c r="A711" s="209"/>
      <c r="B711" s="209"/>
      <c r="C711" s="201"/>
      <c r="D711" s="201"/>
      <c r="E711" s="210"/>
      <c r="F711" s="201"/>
      <c r="G711" s="201"/>
      <c r="H711" s="201"/>
      <c r="I711" s="201"/>
      <c r="J711" s="201"/>
      <c r="K711" s="201"/>
      <c r="L711" s="201"/>
      <c r="M711" s="201"/>
      <c r="N711" s="201"/>
      <c r="O711" s="201"/>
      <c r="P711" s="201"/>
      <c r="Q711" s="201"/>
      <c r="R711" s="201"/>
      <c r="S711" s="201"/>
      <c r="T711" s="201"/>
      <c r="U711" s="201"/>
      <c r="V711" s="201"/>
      <c r="W711" s="201"/>
      <c r="X711" s="201"/>
      <c r="Y711" s="201"/>
      <c r="Z711" s="201"/>
      <c r="AA711" s="201"/>
    </row>
    <row r="712" spans="1:27" ht="15">
      <c r="A712" s="209"/>
      <c r="B712" s="209"/>
      <c r="C712" s="201"/>
      <c r="D712" s="201"/>
      <c r="E712" s="210"/>
      <c r="F712" s="201"/>
      <c r="G712" s="201"/>
      <c r="H712" s="201"/>
      <c r="I712" s="201"/>
      <c r="J712" s="201"/>
      <c r="K712" s="201"/>
      <c r="L712" s="201"/>
      <c r="M712" s="201"/>
      <c r="N712" s="201"/>
      <c r="O712" s="201"/>
      <c r="P712" s="201"/>
      <c r="Q712" s="201"/>
      <c r="R712" s="201"/>
      <c r="S712" s="201"/>
      <c r="T712" s="201"/>
      <c r="U712" s="201"/>
      <c r="V712" s="201"/>
      <c r="W712" s="201"/>
      <c r="X712" s="201"/>
      <c r="Y712" s="201"/>
      <c r="Z712" s="201"/>
      <c r="AA712" s="201"/>
    </row>
    <row r="713" spans="1:27" ht="15">
      <c r="A713" s="209"/>
      <c r="B713" s="209"/>
      <c r="C713" s="201"/>
      <c r="D713" s="201"/>
      <c r="E713" s="210"/>
      <c r="F713" s="201"/>
      <c r="G713" s="201"/>
      <c r="H713" s="201"/>
      <c r="I713" s="201"/>
      <c r="J713" s="201"/>
      <c r="K713" s="201"/>
      <c r="L713" s="201"/>
      <c r="M713" s="201"/>
      <c r="N713" s="201"/>
      <c r="O713" s="201"/>
      <c r="P713" s="201"/>
      <c r="Q713" s="201"/>
      <c r="R713" s="201"/>
      <c r="S713" s="201"/>
      <c r="T713" s="201"/>
      <c r="U713" s="201"/>
      <c r="V713" s="201"/>
      <c r="W713" s="201"/>
      <c r="X713" s="201"/>
      <c r="Y713" s="201"/>
      <c r="Z713" s="201"/>
      <c r="AA713" s="201"/>
    </row>
    <row r="714" spans="1:27" ht="15">
      <c r="A714" s="209"/>
      <c r="B714" s="209"/>
      <c r="C714" s="201"/>
      <c r="D714" s="201"/>
      <c r="E714" s="210"/>
      <c r="F714" s="201"/>
      <c r="G714" s="201"/>
      <c r="H714" s="201"/>
      <c r="I714" s="201"/>
      <c r="J714" s="201"/>
      <c r="K714" s="201"/>
      <c r="L714" s="201"/>
      <c r="M714" s="201"/>
      <c r="N714" s="201"/>
      <c r="O714" s="201"/>
      <c r="P714" s="201"/>
      <c r="Q714" s="201"/>
      <c r="R714" s="201"/>
      <c r="S714" s="201"/>
      <c r="T714" s="201"/>
      <c r="U714" s="201"/>
      <c r="V714" s="201"/>
      <c r="W714" s="201"/>
      <c r="X714" s="201"/>
      <c r="Y714" s="201"/>
      <c r="Z714" s="201"/>
      <c r="AA714" s="201"/>
    </row>
    <row r="715" spans="1:27" ht="15">
      <c r="A715" s="209"/>
      <c r="B715" s="209"/>
      <c r="C715" s="201"/>
      <c r="D715" s="201"/>
      <c r="E715" s="210"/>
      <c r="F715" s="201"/>
      <c r="G715" s="201"/>
      <c r="H715" s="201"/>
      <c r="I715" s="201"/>
      <c r="J715" s="201"/>
      <c r="K715" s="201"/>
      <c r="L715" s="201"/>
      <c r="M715" s="201"/>
      <c r="N715" s="201"/>
      <c r="O715" s="201"/>
      <c r="P715" s="201"/>
      <c r="Q715" s="201"/>
      <c r="R715" s="201"/>
      <c r="S715" s="201"/>
      <c r="T715" s="201"/>
      <c r="U715" s="201"/>
      <c r="V715" s="201"/>
      <c r="W715" s="201"/>
      <c r="X715" s="201"/>
      <c r="Y715" s="201"/>
      <c r="Z715" s="201"/>
      <c r="AA715" s="201"/>
    </row>
    <row r="716" spans="1:27" ht="15">
      <c r="A716" s="209"/>
      <c r="B716" s="209"/>
      <c r="C716" s="201"/>
      <c r="D716" s="201"/>
      <c r="E716" s="210"/>
      <c r="F716" s="201"/>
      <c r="G716" s="201"/>
      <c r="H716" s="201"/>
      <c r="I716" s="201"/>
      <c r="J716" s="201"/>
      <c r="K716" s="201"/>
      <c r="L716" s="201"/>
      <c r="M716" s="201"/>
      <c r="N716" s="201"/>
      <c r="O716" s="201"/>
      <c r="P716" s="201"/>
      <c r="Q716" s="201"/>
      <c r="R716" s="201"/>
      <c r="S716" s="201"/>
      <c r="T716" s="201"/>
      <c r="U716" s="201"/>
      <c r="V716" s="201"/>
      <c r="W716" s="201"/>
      <c r="X716" s="201"/>
      <c r="Y716" s="201"/>
      <c r="Z716" s="201"/>
      <c r="AA716" s="201"/>
    </row>
    <row r="717" spans="1:27" ht="15">
      <c r="A717" s="209"/>
      <c r="B717" s="209"/>
      <c r="C717" s="201"/>
      <c r="D717" s="201"/>
      <c r="E717" s="210"/>
      <c r="F717" s="201"/>
      <c r="G717" s="201"/>
      <c r="H717" s="201"/>
      <c r="I717" s="201"/>
      <c r="J717" s="201"/>
      <c r="K717" s="201"/>
      <c r="L717" s="201"/>
      <c r="M717" s="201"/>
      <c r="N717" s="201"/>
      <c r="O717" s="201"/>
      <c r="P717" s="201"/>
      <c r="Q717" s="201"/>
      <c r="R717" s="201"/>
      <c r="S717" s="201"/>
      <c r="T717" s="201"/>
      <c r="U717" s="201"/>
      <c r="V717" s="201"/>
      <c r="W717" s="201"/>
      <c r="X717" s="201"/>
      <c r="Y717" s="201"/>
      <c r="Z717" s="201"/>
      <c r="AA717" s="201"/>
    </row>
    <row r="718" spans="1:27" ht="15">
      <c r="A718" s="209"/>
      <c r="B718" s="209"/>
      <c r="C718" s="201"/>
      <c r="D718" s="201"/>
      <c r="E718" s="210"/>
      <c r="F718" s="201"/>
      <c r="G718" s="201"/>
      <c r="H718" s="201"/>
      <c r="I718" s="201"/>
      <c r="J718" s="201"/>
      <c r="K718" s="201"/>
      <c r="L718" s="201"/>
      <c r="M718" s="201"/>
      <c r="N718" s="201"/>
      <c r="O718" s="201"/>
      <c r="P718" s="201"/>
      <c r="Q718" s="201"/>
      <c r="R718" s="201"/>
      <c r="S718" s="201"/>
      <c r="T718" s="201"/>
      <c r="U718" s="201"/>
      <c r="V718" s="201"/>
      <c r="W718" s="201"/>
      <c r="X718" s="201"/>
      <c r="Y718" s="201"/>
      <c r="Z718" s="201"/>
      <c r="AA718" s="201"/>
    </row>
    <row r="719" spans="1:27" ht="15">
      <c r="A719" s="209"/>
      <c r="B719" s="209"/>
      <c r="C719" s="201"/>
      <c r="D719" s="201"/>
      <c r="E719" s="210"/>
      <c r="F719" s="201"/>
      <c r="G719" s="201"/>
      <c r="H719" s="201"/>
      <c r="I719" s="201"/>
      <c r="J719" s="201"/>
      <c r="K719" s="201"/>
      <c r="L719" s="201"/>
      <c r="M719" s="201"/>
      <c r="N719" s="201"/>
      <c r="O719" s="201"/>
      <c r="P719" s="201"/>
      <c r="Q719" s="201"/>
      <c r="R719" s="201"/>
      <c r="S719" s="201"/>
      <c r="T719" s="201"/>
      <c r="U719" s="201"/>
      <c r="V719" s="201"/>
      <c r="W719" s="201"/>
      <c r="X719" s="201"/>
      <c r="Y719" s="201"/>
      <c r="Z719" s="201"/>
      <c r="AA719" s="201"/>
    </row>
    <row r="720" spans="1:27" ht="15">
      <c r="A720" s="209"/>
      <c r="B720" s="209"/>
      <c r="C720" s="201"/>
      <c r="D720" s="201"/>
      <c r="E720" s="210"/>
      <c r="F720" s="201"/>
      <c r="G720" s="201"/>
      <c r="H720" s="201"/>
      <c r="I720" s="201"/>
      <c r="J720" s="201"/>
      <c r="K720" s="201"/>
      <c r="L720" s="201"/>
      <c r="M720" s="201"/>
      <c r="N720" s="201"/>
      <c r="O720" s="201"/>
      <c r="P720" s="201"/>
      <c r="Q720" s="201"/>
      <c r="R720" s="201"/>
      <c r="S720" s="201"/>
      <c r="T720" s="201"/>
      <c r="U720" s="201"/>
      <c r="V720" s="201"/>
      <c r="W720" s="201"/>
      <c r="X720" s="201"/>
      <c r="Y720" s="201"/>
      <c r="Z720" s="201"/>
      <c r="AA720" s="201"/>
    </row>
    <row r="721" spans="1:27" ht="15">
      <c r="A721" s="209"/>
      <c r="B721" s="209"/>
      <c r="C721" s="201"/>
      <c r="D721" s="201"/>
      <c r="E721" s="210"/>
      <c r="F721" s="201"/>
      <c r="G721" s="201"/>
      <c r="H721" s="201"/>
      <c r="I721" s="201"/>
      <c r="J721" s="201"/>
      <c r="K721" s="201"/>
      <c r="L721" s="201"/>
      <c r="M721" s="201"/>
      <c r="N721" s="201"/>
      <c r="O721" s="201"/>
      <c r="P721" s="201"/>
      <c r="Q721" s="201"/>
      <c r="R721" s="201"/>
      <c r="S721" s="201"/>
      <c r="T721" s="201"/>
      <c r="U721" s="201"/>
      <c r="V721" s="201"/>
      <c r="W721" s="201"/>
      <c r="X721" s="201"/>
      <c r="Y721" s="201"/>
      <c r="Z721" s="201"/>
      <c r="AA721" s="201"/>
    </row>
    <row r="722" spans="1:27" ht="15">
      <c r="A722" s="209"/>
      <c r="B722" s="209"/>
      <c r="C722" s="201"/>
      <c r="D722" s="201"/>
      <c r="E722" s="210"/>
      <c r="F722" s="201"/>
      <c r="G722" s="201"/>
      <c r="H722" s="201"/>
      <c r="I722" s="201"/>
      <c r="J722" s="201"/>
      <c r="K722" s="201"/>
      <c r="L722" s="201"/>
      <c r="M722" s="201"/>
      <c r="N722" s="201"/>
      <c r="O722" s="201"/>
      <c r="P722" s="201"/>
      <c r="Q722" s="201"/>
      <c r="R722" s="201"/>
      <c r="S722" s="201"/>
      <c r="T722" s="201"/>
      <c r="U722" s="201"/>
      <c r="V722" s="201"/>
      <c r="W722" s="201"/>
      <c r="X722" s="201"/>
      <c r="Y722" s="201"/>
      <c r="Z722" s="201"/>
      <c r="AA722" s="201"/>
    </row>
    <row r="723" spans="1:27" ht="15">
      <c r="A723" s="209"/>
      <c r="B723" s="209"/>
      <c r="C723" s="201"/>
      <c r="D723" s="201"/>
      <c r="E723" s="210"/>
      <c r="F723" s="201"/>
      <c r="G723" s="201"/>
      <c r="H723" s="201"/>
      <c r="I723" s="201"/>
      <c r="J723" s="201"/>
      <c r="K723" s="201"/>
      <c r="L723" s="201"/>
      <c r="M723" s="201"/>
      <c r="N723" s="201"/>
      <c r="O723" s="201"/>
      <c r="P723" s="201"/>
      <c r="Q723" s="201"/>
      <c r="R723" s="201"/>
      <c r="S723" s="201"/>
      <c r="T723" s="201"/>
      <c r="U723" s="201"/>
      <c r="V723" s="201"/>
      <c r="W723" s="201"/>
      <c r="X723" s="201"/>
      <c r="Y723" s="201"/>
      <c r="Z723" s="201"/>
      <c r="AA723" s="201"/>
    </row>
    <row r="724" spans="1:27" ht="15">
      <c r="A724" s="209"/>
      <c r="B724" s="209"/>
      <c r="C724" s="201"/>
      <c r="D724" s="201"/>
      <c r="E724" s="210"/>
      <c r="F724" s="201"/>
      <c r="G724" s="201"/>
      <c r="H724" s="201"/>
      <c r="I724" s="201"/>
      <c r="J724" s="201"/>
      <c r="K724" s="201"/>
      <c r="L724" s="201"/>
      <c r="M724" s="201"/>
      <c r="N724" s="201"/>
      <c r="O724" s="201"/>
      <c r="P724" s="201"/>
      <c r="Q724" s="201"/>
      <c r="R724" s="201"/>
      <c r="S724" s="201"/>
      <c r="T724" s="201"/>
      <c r="U724" s="201"/>
      <c r="V724" s="201"/>
      <c r="W724" s="201"/>
      <c r="X724" s="201"/>
      <c r="Y724" s="201"/>
      <c r="Z724" s="201"/>
      <c r="AA724" s="201"/>
    </row>
    <row r="725" spans="1:27" ht="15">
      <c r="A725" s="209"/>
      <c r="B725" s="209"/>
      <c r="C725" s="201"/>
      <c r="D725" s="201"/>
      <c r="E725" s="210"/>
      <c r="F725" s="201"/>
      <c r="G725" s="201"/>
      <c r="H725" s="201"/>
      <c r="I725" s="201"/>
      <c r="J725" s="201"/>
      <c r="K725" s="201"/>
      <c r="L725" s="201"/>
      <c r="M725" s="201"/>
      <c r="N725" s="201"/>
      <c r="O725" s="201"/>
      <c r="P725" s="201"/>
      <c r="Q725" s="201"/>
      <c r="R725" s="201"/>
      <c r="S725" s="201"/>
      <c r="T725" s="201"/>
      <c r="U725" s="201"/>
      <c r="V725" s="201"/>
      <c r="W725" s="201"/>
      <c r="X725" s="201"/>
      <c r="Y725" s="201"/>
      <c r="Z725" s="201"/>
      <c r="AA725" s="201"/>
    </row>
    <row r="726" spans="1:27" ht="15">
      <c r="A726" s="209"/>
      <c r="B726" s="209"/>
      <c r="C726" s="201"/>
      <c r="D726" s="201"/>
      <c r="E726" s="210"/>
      <c r="F726" s="201"/>
      <c r="G726" s="201"/>
      <c r="H726" s="201"/>
      <c r="I726" s="201"/>
      <c r="J726" s="201"/>
      <c r="K726" s="201"/>
      <c r="L726" s="201"/>
      <c r="M726" s="201"/>
      <c r="N726" s="201"/>
      <c r="O726" s="201"/>
      <c r="P726" s="201"/>
      <c r="Q726" s="201"/>
      <c r="R726" s="201"/>
      <c r="S726" s="201"/>
      <c r="T726" s="201"/>
      <c r="U726" s="201"/>
      <c r="V726" s="201"/>
      <c r="W726" s="201"/>
      <c r="X726" s="201"/>
      <c r="Y726" s="201"/>
      <c r="Z726" s="201"/>
      <c r="AA726" s="201"/>
    </row>
    <row r="727" spans="1:27" ht="15">
      <c r="A727" s="209"/>
      <c r="B727" s="209"/>
      <c r="C727" s="201"/>
      <c r="D727" s="201"/>
      <c r="E727" s="210"/>
      <c r="F727" s="201"/>
      <c r="G727" s="201"/>
      <c r="H727" s="201"/>
      <c r="I727" s="201"/>
      <c r="J727" s="201"/>
      <c r="K727" s="201"/>
      <c r="L727" s="201"/>
      <c r="M727" s="201"/>
      <c r="N727" s="201"/>
      <c r="O727" s="201"/>
      <c r="P727" s="201"/>
      <c r="Q727" s="201"/>
      <c r="R727" s="201"/>
      <c r="S727" s="201"/>
      <c r="T727" s="201"/>
      <c r="U727" s="201"/>
      <c r="V727" s="201"/>
      <c r="W727" s="201"/>
      <c r="X727" s="201"/>
      <c r="Y727" s="201"/>
      <c r="Z727" s="201"/>
      <c r="AA727" s="201"/>
    </row>
    <row r="728" spans="1:27" ht="15">
      <c r="A728" s="209"/>
      <c r="B728" s="209"/>
      <c r="C728" s="201"/>
      <c r="D728" s="201"/>
      <c r="E728" s="210"/>
      <c r="F728" s="201"/>
      <c r="G728" s="201"/>
      <c r="H728" s="201"/>
      <c r="I728" s="201"/>
      <c r="J728" s="201"/>
      <c r="K728" s="201"/>
      <c r="L728" s="201"/>
      <c r="M728" s="201"/>
      <c r="N728" s="201"/>
      <c r="O728" s="201"/>
      <c r="P728" s="201"/>
      <c r="Q728" s="201"/>
      <c r="R728" s="201"/>
      <c r="S728" s="201"/>
      <c r="T728" s="201"/>
      <c r="U728" s="201"/>
      <c r="V728" s="201"/>
      <c r="W728" s="201"/>
      <c r="X728" s="201"/>
      <c r="Y728" s="201"/>
      <c r="Z728" s="201"/>
      <c r="AA728" s="201"/>
    </row>
    <row r="729" spans="1:27" ht="15">
      <c r="A729" s="209"/>
      <c r="B729" s="209"/>
      <c r="C729" s="201"/>
      <c r="D729" s="201"/>
      <c r="E729" s="210"/>
      <c r="F729" s="201"/>
      <c r="G729" s="201"/>
      <c r="H729" s="201"/>
      <c r="I729" s="201"/>
      <c r="J729" s="201"/>
      <c r="K729" s="201"/>
      <c r="L729" s="201"/>
      <c r="M729" s="201"/>
      <c r="N729" s="201"/>
      <c r="O729" s="201"/>
      <c r="P729" s="201"/>
      <c r="Q729" s="201"/>
      <c r="R729" s="201"/>
      <c r="S729" s="201"/>
      <c r="T729" s="201"/>
      <c r="U729" s="201"/>
      <c r="V729" s="201"/>
      <c r="W729" s="201"/>
      <c r="X729" s="201"/>
      <c r="Y729" s="201"/>
      <c r="Z729" s="201"/>
      <c r="AA729" s="201"/>
    </row>
    <row r="730" spans="1:27" ht="15">
      <c r="A730" s="209"/>
      <c r="B730" s="209"/>
      <c r="C730" s="201"/>
      <c r="D730" s="201"/>
      <c r="E730" s="210"/>
      <c r="F730" s="201"/>
      <c r="G730" s="201"/>
      <c r="H730" s="201"/>
      <c r="I730" s="201"/>
      <c r="J730" s="201"/>
      <c r="K730" s="201"/>
      <c r="L730" s="201"/>
      <c r="M730" s="201"/>
      <c r="N730" s="201"/>
      <c r="O730" s="201"/>
      <c r="P730" s="201"/>
      <c r="Q730" s="201"/>
      <c r="R730" s="201"/>
      <c r="S730" s="201"/>
      <c r="T730" s="201"/>
      <c r="U730" s="201"/>
      <c r="V730" s="201"/>
      <c r="W730" s="201"/>
      <c r="X730" s="201"/>
      <c r="Y730" s="201"/>
      <c r="Z730" s="201"/>
      <c r="AA730" s="201"/>
    </row>
    <row r="731" spans="1:27" ht="15">
      <c r="A731" s="209"/>
      <c r="B731" s="209"/>
      <c r="C731" s="201"/>
      <c r="D731" s="201"/>
      <c r="E731" s="210"/>
      <c r="F731" s="201"/>
      <c r="G731" s="201"/>
      <c r="H731" s="201"/>
      <c r="I731" s="201"/>
      <c r="J731" s="201"/>
      <c r="K731" s="201"/>
      <c r="L731" s="201"/>
      <c r="M731" s="201"/>
      <c r="N731" s="201"/>
      <c r="O731" s="201"/>
      <c r="P731" s="201"/>
      <c r="Q731" s="201"/>
      <c r="R731" s="201"/>
      <c r="S731" s="201"/>
      <c r="T731" s="201"/>
      <c r="U731" s="201"/>
      <c r="V731" s="201"/>
      <c r="W731" s="201"/>
      <c r="X731" s="201"/>
      <c r="Y731" s="201"/>
      <c r="Z731" s="201"/>
      <c r="AA731" s="201"/>
    </row>
    <row r="732" spans="1:27" ht="15">
      <c r="A732" s="209"/>
      <c r="B732" s="209"/>
      <c r="C732" s="201"/>
      <c r="D732" s="201"/>
      <c r="E732" s="210"/>
      <c r="F732" s="201"/>
      <c r="G732" s="201"/>
      <c r="H732" s="201"/>
      <c r="I732" s="201"/>
      <c r="J732" s="201"/>
      <c r="K732" s="201"/>
      <c r="L732" s="201"/>
      <c r="M732" s="201"/>
      <c r="N732" s="201"/>
      <c r="O732" s="201"/>
      <c r="P732" s="201"/>
      <c r="Q732" s="201"/>
      <c r="R732" s="201"/>
      <c r="S732" s="201"/>
      <c r="T732" s="201"/>
      <c r="U732" s="201"/>
      <c r="V732" s="201"/>
      <c r="W732" s="201"/>
      <c r="X732" s="201"/>
      <c r="Y732" s="201"/>
      <c r="Z732" s="201"/>
      <c r="AA732" s="201"/>
    </row>
    <row r="733" spans="1:27" ht="15">
      <c r="A733" s="209"/>
      <c r="B733" s="209"/>
      <c r="C733" s="201"/>
      <c r="D733" s="201"/>
      <c r="E733" s="210"/>
      <c r="F733" s="201"/>
      <c r="G733" s="201"/>
      <c r="H733" s="201"/>
      <c r="I733" s="201"/>
      <c r="J733" s="201"/>
      <c r="K733" s="201"/>
      <c r="L733" s="201"/>
      <c r="M733" s="201"/>
      <c r="N733" s="201"/>
      <c r="O733" s="201"/>
      <c r="P733" s="201"/>
      <c r="Q733" s="201"/>
      <c r="R733" s="201"/>
      <c r="S733" s="201"/>
      <c r="T733" s="201"/>
      <c r="U733" s="201"/>
      <c r="V733" s="201"/>
      <c r="W733" s="201"/>
      <c r="X733" s="201"/>
      <c r="Y733" s="201"/>
      <c r="Z733" s="201"/>
      <c r="AA733" s="201"/>
    </row>
    <row r="734" spans="1:27" ht="15">
      <c r="A734" s="209"/>
      <c r="B734" s="209"/>
      <c r="C734" s="201"/>
      <c r="D734" s="201"/>
      <c r="E734" s="210"/>
      <c r="F734" s="201"/>
      <c r="G734" s="201"/>
      <c r="H734" s="201"/>
      <c r="I734" s="201"/>
      <c r="J734" s="201"/>
      <c r="K734" s="201"/>
      <c r="L734" s="201"/>
      <c r="M734" s="201"/>
      <c r="N734" s="201"/>
      <c r="O734" s="201"/>
      <c r="P734" s="201"/>
      <c r="Q734" s="201"/>
      <c r="R734" s="201"/>
      <c r="S734" s="201"/>
      <c r="T734" s="201"/>
      <c r="U734" s="201"/>
      <c r="V734" s="201"/>
      <c r="W734" s="201"/>
      <c r="X734" s="201"/>
      <c r="Y734" s="201"/>
      <c r="Z734" s="201"/>
      <c r="AA734" s="201"/>
    </row>
    <row r="735" spans="1:27" ht="15">
      <c r="A735" s="209"/>
      <c r="B735" s="209"/>
      <c r="C735" s="201"/>
      <c r="D735" s="201"/>
      <c r="E735" s="210"/>
      <c r="F735" s="201"/>
      <c r="G735" s="201"/>
      <c r="H735" s="201"/>
      <c r="I735" s="201"/>
      <c r="J735" s="201"/>
      <c r="K735" s="201"/>
      <c r="L735" s="201"/>
      <c r="M735" s="201"/>
      <c r="N735" s="201"/>
      <c r="O735" s="201"/>
      <c r="P735" s="201"/>
      <c r="Q735" s="201"/>
      <c r="R735" s="201"/>
      <c r="S735" s="201"/>
      <c r="T735" s="201"/>
      <c r="U735" s="201"/>
      <c r="V735" s="201"/>
      <c r="W735" s="201"/>
      <c r="X735" s="201"/>
      <c r="Y735" s="201"/>
      <c r="Z735" s="201"/>
      <c r="AA735" s="201"/>
    </row>
    <row r="736" spans="1:27" ht="15">
      <c r="A736" s="209"/>
      <c r="B736" s="209"/>
      <c r="C736" s="201"/>
      <c r="D736" s="201"/>
      <c r="E736" s="210"/>
      <c r="F736" s="201"/>
      <c r="G736" s="201"/>
      <c r="H736" s="201"/>
      <c r="I736" s="201"/>
      <c r="J736" s="201"/>
      <c r="K736" s="201"/>
      <c r="L736" s="201"/>
      <c r="M736" s="201"/>
      <c r="N736" s="201"/>
      <c r="O736" s="201"/>
      <c r="P736" s="201"/>
      <c r="Q736" s="201"/>
      <c r="R736" s="201"/>
      <c r="S736" s="201"/>
      <c r="T736" s="201"/>
      <c r="U736" s="201"/>
      <c r="V736" s="201"/>
      <c r="W736" s="201"/>
      <c r="X736" s="201"/>
      <c r="Y736" s="201"/>
      <c r="Z736" s="201"/>
      <c r="AA736" s="201"/>
    </row>
    <row r="737" spans="1:27" ht="15">
      <c r="A737" s="209"/>
      <c r="B737" s="209"/>
      <c r="C737" s="201"/>
      <c r="D737" s="201"/>
      <c r="E737" s="210"/>
      <c r="F737" s="201"/>
      <c r="G737" s="201"/>
      <c r="H737" s="201"/>
      <c r="I737" s="201"/>
      <c r="J737" s="201"/>
      <c r="K737" s="201"/>
      <c r="L737" s="201"/>
      <c r="M737" s="201"/>
      <c r="N737" s="201"/>
      <c r="O737" s="201"/>
      <c r="P737" s="201"/>
      <c r="Q737" s="201"/>
      <c r="R737" s="201"/>
      <c r="S737" s="201"/>
      <c r="T737" s="201"/>
      <c r="U737" s="201"/>
      <c r="V737" s="201"/>
      <c r="W737" s="201"/>
      <c r="X737" s="201"/>
      <c r="Y737" s="201"/>
      <c r="Z737" s="201"/>
      <c r="AA737" s="201"/>
    </row>
    <row r="738" spans="1:27" ht="15">
      <c r="A738" s="209"/>
      <c r="B738" s="209"/>
      <c r="C738" s="201"/>
      <c r="D738" s="201"/>
      <c r="E738" s="210"/>
      <c r="F738" s="201"/>
      <c r="G738" s="201"/>
      <c r="H738" s="201"/>
      <c r="I738" s="201"/>
      <c r="J738" s="201"/>
      <c r="K738" s="201"/>
      <c r="L738" s="201"/>
      <c r="M738" s="201"/>
      <c r="N738" s="201"/>
      <c r="O738" s="201"/>
      <c r="P738" s="201"/>
      <c r="Q738" s="201"/>
      <c r="R738" s="201"/>
      <c r="S738" s="201"/>
      <c r="T738" s="201"/>
      <c r="U738" s="201"/>
      <c r="V738" s="201"/>
      <c r="W738" s="201"/>
      <c r="X738" s="201"/>
      <c r="Y738" s="201"/>
      <c r="Z738" s="201"/>
      <c r="AA738" s="201"/>
    </row>
    <row r="739" spans="1:27" ht="15">
      <c r="A739" s="209"/>
      <c r="B739" s="209"/>
      <c r="C739" s="201"/>
      <c r="D739" s="201"/>
      <c r="E739" s="210"/>
      <c r="F739" s="201"/>
      <c r="G739" s="201"/>
      <c r="H739" s="201"/>
      <c r="I739" s="201"/>
      <c r="J739" s="201"/>
      <c r="K739" s="201"/>
      <c r="L739" s="201"/>
      <c r="M739" s="201"/>
      <c r="N739" s="201"/>
      <c r="O739" s="201"/>
      <c r="P739" s="201"/>
      <c r="Q739" s="201"/>
      <c r="R739" s="201"/>
      <c r="S739" s="201"/>
      <c r="T739" s="201"/>
      <c r="U739" s="201"/>
      <c r="V739" s="201"/>
      <c r="W739" s="201"/>
      <c r="X739" s="201"/>
      <c r="Y739" s="201"/>
      <c r="Z739" s="201"/>
      <c r="AA739" s="201"/>
    </row>
    <row r="740" spans="1:27" ht="15">
      <c r="A740" s="209"/>
      <c r="B740" s="209"/>
      <c r="C740" s="201"/>
      <c r="D740" s="201"/>
      <c r="E740" s="210"/>
      <c r="F740" s="201"/>
      <c r="G740" s="201"/>
      <c r="H740" s="201"/>
      <c r="I740" s="201"/>
      <c r="J740" s="201"/>
      <c r="K740" s="201"/>
      <c r="L740" s="201"/>
      <c r="M740" s="201"/>
      <c r="N740" s="201"/>
      <c r="O740" s="201"/>
      <c r="P740" s="201"/>
      <c r="Q740" s="201"/>
      <c r="R740" s="201"/>
      <c r="S740" s="201"/>
      <c r="T740" s="201"/>
      <c r="U740" s="201"/>
      <c r="V740" s="201"/>
      <c r="W740" s="201"/>
      <c r="X740" s="201"/>
      <c r="Y740" s="201"/>
      <c r="Z740" s="201"/>
      <c r="AA740" s="201"/>
    </row>
    <row r="741" spans="1:27" ht="15">
      <c r="A741" s="209"/>
      <c r="B741" s="209"/>
      <c r="C741" s="201"/>
      <c r="D741" s="201"/>
      <c r="E741" s="210"/>
      <c r="F741" s="201"/>
      <c r="G741" s="201"/>
      <c r="H741" s="201"/>
      <c r="I741" s="201"/>
      <c r="J741" s="201"/>
      <c r="K741" s="201"/>
      <c r="L741" s="201"/>
      <c r="M741" s="201"/>
      <c r="N741" s="201"/>
      <c r="O741" s="201"/>
      <c r="P741" s="201"/>
      <c r="Q741" s="201"/>
      <c r="R741" s="201"/>
      <c r="S741" s="201"/>
      <c r="T741" s="201"/>
      <c r="U741" s="201"/>
      <c r="V741" s="201"/>
      <c r="W741" s="201"/>
      <c r="X741" s="201"/>
      <c r="Y741" s="201"/>
      <c r="Z741" s="201"/>
      <c r="AA741" s="201"/>
    </row>
    <row r="742" spans="1:27" ht="15">
      <c r="A742" s="209"/>
      <c r="B742" s="209"/>
      <c r="C742" s="201"/>
      <c r="D742" s="201"/>
      <c r="E742" s="210"/>
      <c r="F742" s="201"/>
      <c r="G742" s="201"/>
      <c r="H742" s="201"/>
      <c r="I742" s="201"/>
      <c r="J742" s="201"/>
      <c r="K742" s="201"/>
      <c r="L742" s="201"/>
      <c r="M742" s="201"/>
      <c r="N742" s="201"/>
      <c r="O742" s="201"/>
      <c r="P742" s="201"/>
      <c r="Q742" s="201"/>
      <c r="R742" s="201"/>
      <c r="S742" s="201"/>
      <c r="T742" s="201"/>
      <c r="U742" s="201"/>
      <c r="V742" s="201"/>
      <c r="W742" s="201"/>
      <c r="X742" s="201"/>
      <c r="Y742" s="201"/>
      <c r="Z742" s="201"/>
      <c r="AA742" s="201"/>
    </row>
    <row r="743" spans="1:27" ht="15">
      <c r="A743" s="209"/>
      <c r="B743" s="209"/>
      <c r="C743" s="201"/>
      <c r="D743" s="201"/>
      <c r="E743" s="210"/>
      <c r="F743" s="201"/>
      <c r="G743" s="201"/>
      <c r="H743" s="201"/>
      <c r="I743" s="201"/>
      <c r="J743" s="201"/>
      <c r="K743" s="201"/>
      <c r="L743" s="201"/>
      <c r="M743" s="201"/>
      <c r="N743" s="201"/>
      <c r="O743" s="201"/>
      <c r="P743" s="201"/>
      <c r="Q743" s="201"/>
      <c r="R743" s="201"/>
      <c r="S743" s="201"/>
      <c r="T743" s="201"/>
      <c r="U743" s="201"/>
      <c r="V743" s="201"/>
      <c r="W743" s="201"/>
      <c r="X743" s="201"/>
      <c r="Y743" s="201"/>
      <c r="Z743" s="201"/>
      <c r="AA743" s="201"/>
    </row>
    <row r="744" spans="1:27" ht="15">
      <c r="A744" s="209"/>
      <c r="B744" s="209"/>
      <c r="C744" s="201"/>
      <c r="D744" s="201"/>
      <c r="E744" s="210"/>
      <c r="F744" s="201"/>
      <c r="G744" s="201"/>
      <c r="H744" s="201"/>
      <c r="I744" s="201"/>
      <c r="J744" s="201"/>
      <c r="K744" s="201"/>
      <c r="L744" s="201"/>
      <c r="M744" s="201"/>
      <c r="N744" s="201"/>
      <c r="O744" s="201"/>
      <c r="P744" s="201"/>
      <c r="Q744" s="201"/>
      <c r="R744" s="201"/>
      <c r="S744" s="201"/>
      <c r="T744" s="201"/>
      <c r="U744" s="201"/>
      <c r="V744" s="201"/>
      <c r="W744" s="201"/>
      <c r="X744" s="201"/>
      <c r="Y744" s="201"/>
      <c r="Z744" s="201"/>
      <c r="AA744" s="201"/>
    </row>
    <row r="745" spans="1:27" ht="15">
      <c r="A745" s="209"/>
      <c r="B745" s="209"/>
      <c r="C745" s="201"/>
      <c r="D745" s="201"/>
      <c r="E745" s="210"/>
      <c r="F745" s="201"/>
      <c r="G745" s="201"/>
      <c r="H745" s="201"/>
      <c r="I745" s="201"/>
      <c r="J745" s="201"/>
      <c r="K745" s="201"/>
      <c r="L745" s="201"/>
      <c r="M745" s="201"/>
      <c r="N745" s="201"/>
      <c r="O745" s="201"/>
      <c r="P745" s="201"/>
      <c r="Q745" s="201"/>
      <c r="R745" s="201"/>
      <c r="S745" s="201"/>
      <c r="T745" s="201"/>
      <c r="U745" s="201"/>
      <c r="V745" s="201"/>
      <c r="W745" s="201"/>
      <c r="X745" s="201"/>
      <c r="Y745" s="201"/>
      <c r="Z745" s="201"/>
      <c r="AA745" s="201"/>
    </row>
    <row r="746" spans="1:27" ht="15">
      <c r="A746" s="209"/>
      <c r="B746" s="209"/>
      <c r="C746" s="201"/>
      <c r="D746" s="201"/>
      <c r="E746" s="210"/>
      <c r="F746" s="201"/>
      <c r="G746" s="201"/>
      <c r="H746" s="201"/>
      <c r="I746" s="201"/>
      <c r="J746" s="201"/>
      <c r="K746" s="201"/>
      <c r="L746" s="201"/>
      <c r="M746" s="201"/>
      <c r="N746" s="201"/>
      <c r="O746" s="201"/>
      <c r="P746" s="201"/>
      <c r="Q746" s="201"/>
      <c r="R746" s="201"/>
      <c r="S746" s="201"/>
      <c r="T746" s="201"/>
      <c r="U746" s="201"/>
      <c r="V746" s="201"/>
      <c r="W746" s="201"/>
      <c r="X746" s="201"/>
      <c r="Y746" s="201"/>
      <c r="Z746" s="201"/>
      <c r="AA746" s="201"/>
    </row>
    <row r="747" spans="1:27" ht="15">
      <c r="A747" s="209"/>
      <c r="B747" s="209"/>
      <c r="C747" s="201"/>
      <c r="D747" s="201"/>
      <c r="E747" s="210"/>
      <c r="F747" s="201"/>
      <c r="G747" s="201"/>
      <c r="H747" s="201"/>
      <c r="I747" s="201"/>
      <c r="J747" s="201"/>
      <c r="K747" s="201"/>
      <c r="L747" s="201"/>
      <c r="M747" s="201"/>
      <c r="N747" s="201"/>
      <c r="O747" s="201"/>
      <c r="P747" s="201"/>
      <c r="Q747" s="201"/>
      <c r="R747" s="201"/>
      <c r="S747" s="201"/>
      <c r="T747" s="201"/>
      <c r="U747" s="201"/>
      <c r="V747" s="201"/>
      <c r="W747" s="201"/>
      <c r="X747" s="201"/>
      <c r="Y747" s="201"/>
      <c r="Z747" s="201"/>
      <c r="AA747" s="201"/>
    </row>
    <row r="748" spans="1:27" ht="15">
      <c r="A748" s="209"/>
      <c r="B748" s="209"/>
      <c r="C748" s="201"/>
      <c r="D748" s="201"/>
      <c r="E748" s="210"/>
      <c r="F748" s="201"/>
      <c r="G748" s="201"/>
      <c r="H748" s="201"/>
      <c r="I748" s="201"/>
      <c r="J748" s="201"/>
      <c r="K748" s="201"/>
      <c r="L748" s="201"/>
      <c r="M748" s="201"/>
      <c r="N748" s="201"/>
      <c r="O748" s="201"/>
      <c r="P748" s="201"/>
      <c r="Q748" s="201"/>
      <c r="R748" s="201"/>
      <c r="S748" s="201"/>
      <c r="T748" s="201"/>
      <c r="U748" s="201"/>
      <c r="V748" s="201"/>
      <c r="W748" s="201"/>
      <c r="X748" s="201"/>
      <c r="Y748" s="201"/>
      <c r="Z748" s="201"/>
      <c r="AA748" s="201"/>
    </row>
    <row r="749" spans="1:27" ht="15">
      <c r="A749" s="209"/>
      <c r="B749" s="209"/>
      <c r="C749" s="201"/>
      <c r="D749" s="201"/>
      <c r="E749" s="210"/>
      <c r="F749" s="201"/>
      <c r="G749" s="201"/>
      <c r="H749" s="201"/>
      <c r="I749" s="201"/>
      <c r="J749" s="201"/>
      <c r="K749" s="201"/>
      <c r="L749" s="201"/>
      <c r="M749" s="201"/>
      <c r="N749" s="201"/>
      <c r="O749" s="201"/>
      <c r="P749" s="201"/>
      <c r="Q749" s="201"/>
      <c r="R749" s="201"/>
      <c r="S749" s="201"/>
      <c r="T749" s="201"/>
      <c r="U749" s="201"/>
      <c r="V749" s="201"/>
      <c r="W749" s="201"/>
      <c r="X749" s="201"/>
      <c r="Y749" s="201"/>
      <c r="Z749" s="201"/>
      <c r="AA749" s="201"/>
    </row>
    <row r="750" spans="1:27" ht="15">
      <c r="A750" s="209"/>
      <c r="B750" s="209"/>
      <c r="C750" s="201"/>
      <c r="D750" s="201"/>
      <c r="E750" s="210"/>
      <c r="F750" s="201"/>
      <c r="G750" s="201"/>
      <c r="H750" s="201"/>
      <c r="I750" s="201"/>
      <c r="J750" s="201"/>
      <c r="K750" s="201"/>
      <c r="L750" s="201"/>
      <c r="M750" s="201"/>
      <c r="N750" s="201"/>
      <c r="O750" s="201"/>
      <c r="P750" s="201"/>
      <c r="Q750" s="201"/>
      <c r="R750" s="201"/>
      <c r="S750" s="201"/>
      <c r="T750" s="201"/>
      <c r="U750" s="201"/>
      <c r="V750" s="201"/>
      <c r="W750" s="201"/>
      <c r="X750" s="201"/>
      <c r="Y750" s="201"/>
      <c r="Z750" s="201"/>
      <c r="AA750" s="201"/>
    </row>
    <row r="751" spans="1:27" ht="15">
      <c r="A751" s="209"/>
      <c r="B751" s="209"/>
      <c r="C751" s="201"/>
      <c r="D751" s="201"/>
      <c r="E751" s="210"/>
      <c r="F751" s="201"/>
      <c r="G751" s="201"/>
      <c r="H751" s="201"/>
      <c r="I751" s="201"/>
      <c r="J751" s="201"/>
      <c r="K751" s="201"/>
      <c r="L751" s="201"/>
      <c r="M751" s="201"/>
      <c r="N751" s="201"/>
      <c r="O751" s="201"/>
      <c r="P751" s="201"/>
      <c r="Q751" s="201"/>
      <c r="R751" s="201"/>
      <c r="S751" s="201"/>
      <c r="T751" s="201"/>
      <c r="U751" s="201"/>
      <c r="V751" s="201"/>
      <c r="W751" s="201"/>
      <c r="X751" s="201"/>
      <c r="Y751" s="201"/>
      <c r="Z751" s="201"/>
      <c r="AA751" s="201"/>
    </row>
    <row r="752" spans="1:27" ht="15">
      <c r="A752" s="209"/>
      <c r="B752" s="209"/>
      <c r="C752" s="201"/>
      <c r="D752" s="201"/>
      <c r="E752" s="210"/>
      <c r="F752" s="201"/>
      <c r="G752" s="201"/>
      <c r="H752" s="201"/>
      <c r="I752" s="201"/>
      <c r="J752" s="201"/>
      <c r="K752" s="201"/>
      <c r="L752" s="201"/>
      <c r="M752" s="201"/>
      <c r="N752" s="201"/>
      <c r="O752" s="201"/>
      <c r="P752" s="201"/>
      <c r="Q752" s="201"/>
      <c r="R752" s="201"/>
      <c r="S752" s="201"/>
      <c r="T752" s="201"/>
      <c r="U752" s="201"/>
      <c r="V752" s="201"/>
      <c r="W752" s="201"/>
      <c r="X752" s="201"/>
      <c r="Y752" s="201"/>
      <c r="Z752" s="201"/>
      <c r="AA752" s="201"/>
    </row>
    <row r="753" spans="1:27" ht="15">
      <c r="A753" s="209"/>
      <c r="B753" s="209"/>
      <c r="C753" s="201"/>
      <c r="D753" s="201"/>
      <c r="E753" s="210"/>
      <c r="F753" s="201"/>
      <c r="G753" s="201"/>
      <c r="H753" s="201"/>
      <c r="I753" s="201"/>
      <c r="J753" s="201"/>
      <c r="K753" s="201"/>
      <c r="L753" s="201"/>
      <c r="M753" s="201"/>
      <c r="N753" s="201"/>
      <c r="O753" s="201"/>
      <c r="P753" s="201"/>
      <c r="Q753" s="201"/>
      <c r="R753" s="201"/>
      <c r="S753" s="201"/>
      <c r="T753" s="201"/>
      <c r="U753" s="201"/>
      <c r="V753" s="201"/>
      <c r="W753" s="201"/>
      <c r="X753" s="201"/>
      <c r="Y753" s="201"/>
      <c r="Z753" s="201"/>
      <c r="AA753" s="201"/>
    </row>
    <row r="754" spans="1:27" ht="15">
      <c r="A754" s="209"/>
      <c r="B754" s="209"/>
      <c r="C754" s="201"/>
      <c r="D754" s="201"/>
      <c r="E754" s="210"/>
      <c r="F754" s="201"/>
      <c r="G754" s="201"/>
      <c r="H754" s="201"/>
      <c r="I754" s="201"/>
      <c r="J754" s="201"/>
      <c r="K754" s="201"/>
      <c r="L754" s="201"/>
      <c r="M754" s="201"/>
      <c r="N754" s="201"/>
      <c r="O754" s="201"/>
      <c r="P754" s="201"/>
      <c r="Q754" s="201"/>
      <c r="R754" s="201"/>
      <c r="S754" s="201"/>
      <c r="T754" s="201"/>
      <c r="U754" s="201"/>
      <c r="V754" s="201"/>
      <c r="W754" s="201"/>
      <c r="X754" s="201"/>
      <c r="Y754" s="201"/>
      <c r="Z754" s="201"/>
      <c r="AA754" s="201"/>
    </row>
    <row r="755" spans="1:27" ht="15">
      <c r="A755" s="209"/>
      <c r="B755" s="209"/>
      <c r="C755" s="201"/>
      <c r="D755" s="201"/>
      <c r="E755" s="210"/>
      <c r="F755" s="201"/>
      <c r="G755" s="201"/>
      <c r="H755" s="201"/>
      <c r="I755" s="201"/>
      <c r="J755" s="201"/>
      <c r="K755" s="201"/>
      <c r="L755" s="201"/>
      <c r="M755" s="201"/>
      <c r="N755" s="201"/>
      <c r="O755" s="201"/>
      <c r="P755" s="201"/>
      <c r="Q755" s="201"/>
      <c r="R755" s="201"/>
      <c r="S755" s="201"/>
      <c r="T755" s="201"/>
      <c r="U755" s="201"/>
      <c r="V755" s="201"/>
      <c r="W755" s="201"/>
      <c r="X755" s="201"/>
      <c r="Y755" s="201"/>
      <c r="Z755" s="201"/>
      <c r="AA755" s="201"/>
    </row>
    <row r="756" spans="1:27" ht="15">
      <c r="A756" s="209"/>
      <c r="B756" s="209"/>
      <c r="C756" s="201"/>
      <c r="D756" s="201"/>
      <c r="E756" s="210"/>
      <c r="F756" s="201"/>
      <c r="G756" s="201"/>
      <c r="H756" s="201"/>
      <c r="I756" s="201"/>
      <c r="J756" s="201"/>
      <c r="K756" s="201"/>
      <c r="L756" s="201"/>
      <c r="M756" s="201"/>
      <c r="N756" s="201"/>
      <c r="O756" s="201"/>
      <c r="P756" s="201"/>
      <c r="Q756" s="201"/>
      <c r="R756" s="201"/>
      <c r="S756" s="201"/>
      <c r="T756" s="201"/>
      <c r="U756" s="201"/>
      <c r="V756" s="201"/>
      <c r="W756" s="201"/>
      <c r="X756" s="201"/>
      <c r="Y756" s="201"/>
      <c r="Z756" s="201"/>
      <c r="AA756" s="201"/>
    </row>
    <row r="757" spans="1:27" ht="15">
      <c r="A757" s="209"/>
      <c r="B757" s="209"/>
      <c r="C757" s="201"/>
      <c r="D757" s="201"/>
      <c r="E757" s="210"/>
      <c r="F757" s="201"/>
      <c r="G757" s="201"/>
      <c r="H757" s="201"/>
      <c r="I757" s="201"/>
      <c r="J757" s="201"/>
      <c r="K757" s="201"/>
      <c r="L757" s="201"/>
      <c r="M757" s="201"/>
      <c r="N757" s="201"/>
      <c r="O757" s="201"/>
      <c r="P757" s="201"/>
      <c r="Q757" s="201"/>
      <c r="R757" s="201"/>
      <c r="S757" s="201"/>
      <c r="T757" s="201"/>
      <c r="U757" s="201"/>
      <c r="V757" s="201"/>
      <c r="W757" s="201"/>
      <c r="X757" s="201"/>
      <c r="Y757" s="201"/>
      <c r="Z757" s="201"/>
      <c r="AA757" s="201"/>
    </row>
    <row r="758" spans="1:27" ht="15">
      <c r="A758" s="209"/>
      <c r="B758" s="209"/>
      <c r="C758" s="201"/>
      <c r="D758" s="201"/>
      <c r="E758" s="210"/>
      <c r="F758" s="201"/>
      <c r="G758" s="201"/>
      <c r="H758" s="201"/>
      <c r="I758" s="201"/>
      <c r="J758" s="201"/>
      <c r="K758" s="201"/>
      <c r="L758" s="201"/>
      <c r="M758" s="201"/>
      <c r="N758" s="201"/>
      <c r="O758" s="201"/>
      <c r="P758" s="201"/>
      <c r="Q758" s="201"/>
      <c r="R758" s="201"/>
      <c r="S758" s="201"/>
      <c r="T758" s="201"/>
      <c r="U758" s="201"/>
      <c r="V758" s="201"/>
      <c r="W758" s="201"/>
      <c r="X758" s="201"/>
      <c r="Y758" s="201"/>
      <c r="Z758" s="201"/>
      <c r="AA758" s="201"/>
    </row>
    <row r="759" spans="1:27" ht="15">
      <c r="A759" s="209"/>
      <c r="B759" s="209"/>
      <c r="C759" s="201"/>
      <c r="D759" s="201"/>
      <c r="E759" s="210"/>
      <c r="F759" s="201"/>
      <c r="G759" s="201"/>
      <c r="H759" s="201"/>
      <c r="I759" s="201"/>
      <c r="J759" s="201"/>
      <c r="K759" s="201"/>
      <c r="L759" s="201"/>
      <c r="M759" s="201"/>
      <c r="N759" s="201"/>
      <c r="O759" s="201"/>
      <c r="P759" s="201"/>
      <c r="Q759" s="201"/>
      <c r="R759" s="201"/>
      <c r="S759" s="201"/>
      <c r="T759" s="201"/>
      <c r="U759" s="201"/>
      <c r="V759" s="201"/>
      <c r="W759" s="201"/>
      <c r="X759" s="201"/>
      <c r="Y759" s="201"/>
      <c r="Z759" s="201"/>
      <c r="AA759" s="201"/>
    </row>
    <row r="760" spans="1:27" ht="15">
      <c r="A760" s="209"/>
      <c r="B760" s="209"/>
      <c r="C760" s="201"/>
      <c r="D760" s="201"/>
      <c r="E760" s="210"/>
      <c r="F760" s="201"/>
      <c r="G760" s="201"/>
      <c r="H760" s="201"/>
      <c r="I760" s="201"/>
      <c r="J760" s="201"/>
      <c r="K760" s="201"/>
      <c r="L760" s="201"/>
      <c r="M760" s="201"/>
      <c r="N760" s="201"/>
      <c r="O760" s="201"/>
      <c r="P760" s="201"/>
      <c r="Q760" s="201"/>
      <c r="R760" s="201"/>
      <c r="S760" s="201"/>
      <c r="T760" s="201"/>
      <c r="U760" s="201"/>
      <c r="V760" s="201"/>
      <c r="W760" s="201"/>
      <c r="X760" s="201"/>
      <c r="Y760" s="201"/>
      <c r="Z760" s="201"/>
      <c r="AA760" s="201"/>
    </row>
    <row r="761" spans="1:27" ht="15">
      <c r="A761" s="209"/>
      <c r="B761" s="209"/>
      <c r="C761" s="201"/>
      <c r="D761" s="201"/>
      <c r="E761" s="210"/>
      <c r="F761" s="201"/>
      <c r="G761" s="201"/>
      <c r="H761" s="201"/>
      <c r="I761" s="201"/>
      <c r="J761" s="201"/>
      <c r="K761" s="201"/>
      <c r="L761" s="201"/>
      <c r="M761" s="201"/>
      <c r="N761" s="201"/>
      <c r="O761" s="201"/>
      <c r="P761" s="201"/>
      <c r="Q761" s="201"/>
      <c r="R761" s="201"/>
      <c r="S761" s="201"/>
      <c r="T761" s="201"/>
      <c r="U761" s="201"/>
      <c r="V761" s="201"/>
      <c r="W761" s="201"/>
      <c r="X761" s="201"/>
      <c r="Y761" s="201"/>
      <c r="Z761" s="201"/>
      <c r="AA761" s="201"/>
    </row>
    <row r="762" spans="1:27" ht="15">
      <c r="A762" s="209"/>
      <c r="B762" s="209"/>
      <c r="C762" s="201"/>
      <c r="D762" s="201"/>
      <c r="E762" s="210"/>
      <c r="F762" s="201"/>
      <c r="G762" s="201"/>
      <c r="H762" s="201"/>
      <c r="I762" s="201"/>
      <c r="J762" s="201"/>
      <c r="K762" s="201"/>
      <c r="L762" s="201"/>
      <c r="M762" s="201"/>
      <c r="N762" s="201"/>
      <c r="O762" s="201"/>
      <c r="P762" s="201"/>
      <c r="Q762" s="201"/>
      <c r="R762" s="201"/>
      <c r="S762" s="201"/>
      <c r="T762" s="201"/>
      <c r="U762" s="201"/>
      <c r="V762" s="201"/>
      <c r="W762" s="201"/>
      <c r="X762" s="201"/>
      <c r="Y762" s="201"/>
      <c r="Z762" s="201"/>
      <c r="AA762" s="201"/>
    </row>
    <row r="763" spans="1:27" ht="15">
      <c r="A763" s="209"/>
      <c r="B763" s="209"/>
      <c r="C763" s="201"/>
      <c r="D763" s="201"/>
      <c r="E763" s="210"/>
      <c r="F763" s="201"/>
      <c r="G763" s="201"/>
      <c r="H763" s="201"/>
      <c r="I763" s="201"/>
      <c r="J763" s="201"/>
      <c r="K763" s="201"/>
      <c r="L763" s="201"/>
      <c r="M763" s="201"/>
      <c r="N763" s="201"/>
      <c r="O763" s="201"/>
      <c r="P763" s="201"/>
      <c r="Q763" s="201"/>
      <c r="R763" s="201"/>
      <c r="S763" s="201"/>
      <c r="T763" s="201"/>
      <c r="U763" s="201"/>
      <c r="V763" s="201"/>
      <c r="W763" s="201"/>
      <c r="X763" s="201"/>
      <c r="Y763" s="201"/>
      <c r="Z763" s="201"/>
      <c r="AA763" s="201"/>
    </row>
    <row r="764" spans="1:27" ht="15">
      <c r="A764" s="209"/>
      <c r="B764" s="209"/>
      <c r="C764" s="201"/>
      <c r="D764" s="201"/>
      <c r="E764" s="210"/>
      <c r="F764" s="201"/>
      <c r="G764" s="201"/>
      <c r="H764" s="201"/>
      <c r="I764" s="201"/>
      <c r="J764" s="201"/>
      <c r="K764" s="201"/>
      <c r="L764" s="201"/>
      <c r="M764" s="201"/>
      <c r="N764" s="201"/>
      <c r="O764" s="201"/>
      <c r="P764" s="201"/>
      <c r="Q764" s="201"/>
      <c r="R764" s="201"/>
      <c r="S764" s="201"/>
      <c r="T764" s="201"/>
      <c r="U764" s="201"/>
      <c r="V764" s="201"/>
      <c r="W764" s="201"/>
      <c r="X764" s="201"/>
      <c r="Y764" s="201"/>
      <c r="Z764" s="201"/>
      <c r="AA764" s="201"/>
    </row>
    <row r="765" spans="1:27" ht="15">
      <c r="A765" s="209"/>
      <c r="B765" s="209"/>
      <c r="C765" s="201"/>
      <c r="D765" s="201"/>
      <c r="E765" s="210"/>
      <c r="F765" s="201"/>
      <c r="G765" s="201"/>
      <c r="H765" s="201"/>
      <c r="I765" s="201"/>
      <c r="J765" s="201"/>
      <c r="K765" s="201"/>
      <c r="L765" s="201"/>
      <c r="M765" s="201"/>
      <c r="N765" s="201"/>
      <c r="O765" s="201"/>
      <c r="P765" s="201"/>
      <c r="Q765" s="201"/>
      <c r="R765" s="201"/>
      <c r="S765" s="201"/>
      <c r="T765" s="201"/>
      <c r="U765" s="201"/>
      <c r="V765" s="201"/>
      <c r="W765" s="201"/>
      <c r="X765" s="201"/>
      <c r="Y765" s="201"/>
      <c r="Z765" s="201"/>
      <c r="AA765" s="201"/>
    </row>
    <row r="766" spans="1:27" ht="15">
      <c r="A766" s="209"/>
      <c r="B766" s="209"/>
      <c r="C766" s="201"/>
      <c r="D766" s="201"/>
      <c r="E766" s="210"/>
      <c r="F766" s="201"/>
      <c r="G766" s="201"/>
      <c r="H766" s="201"/>
      <c r="I766" s="201"/>
      <c r="J766" s="201"/>
      <c r="K766" s="201"/>
      <c r="L766" s="201"/>
      <c r="M766" s="201"/>
      <c r="N766" s="201"/>
      <c r="O766" s="201"/>
      <c r="P766" s="201"/>
      <c r="Q766" s="201"/>
      <c r="R766" s="201"/>
      <c r="S766" s="201"/>
      <c r="T766" s="201"/>
      <c r="U766" s="201"/>
      <c r="V766" s="201"/>
      <c r="W766" s="201"/>
      <c r="X766" s="201"/>
      <c r="Y766" s="201"/>
      <c r="Z766" s="201"/>
      <c r="AA766" s="201"/>
    </row>
    <row r="767" spans="1:27" ht="15">
      <c r="A767" s="209"/>
      <c r="B767" s="209"/>
      <c r="C767" s="201"/>
      <c r="D767" s="201"/>
      <c r="E767" s="210"/>
      <c r="F767" s="201"/>
      <c r="G767" s="201"/>
      <c r="H767" s="201"/>
      <c r="I767" s="201"/>
      <c r="J767" s="201"/>
      <c r="K767" s="201"/>
      <c r="L767" s="201"/>
      <c r="M767" s="201"/>
      <c r="N767" s="201"/>
      <c r="O767" s="201"/>
      <c r="P767" s="201"/>
      <c r="Q767" s="201"/>
      <c r="R767" s="201"/>
      <c r="S767" s="201"/>
      <c r="T767" s="201"/>
      <c r="U767" s="201"/>
      <c r="V767" s="201"/>
      <c r="W767" s="201"/>
      <c r="X767" s="201"/>
      <c r="Y767" s="201"/>
      <c r="Z767" s="201"/>
      <c r="AA767" s="201"/>
    </row>
    <row r="768" spans="1:27" ht="15">
      <c r="A768" s="209"/>
      <c r="B768" s="209"/>
      <c r="C768" s="201"/>
      <c r="D768" s="201"/>
      <c r="E768" s="210"/>
      <c r="F768" s="201"/>
      <c r="G768" s="201"/>
      <c r="H768" s="201"/>
      <c r="I768" s="201"/>
      <c r="J768" s="201"/>
      <c r="K768" s="201"/>
      <c r="L768" s="201"/>
      <c r="M768" s="201"/>
      <c r="N768" s="201"/>
      <c r="O768" s="201"/>
      <c r="P768" s="201"/>
      <c r="Q768" s="201"/>
      <c r="R768" s="201"/>
      <c r="S768" s="201"/>
      <c r="T768" s="201"/>
      <c r="U768" s="201"/>
      <c r="V768" s="201"/>
      <c r="W768" s="201"/>
      <c r="X768" s="201"/>
      <c r="Y768" s="201"/>
      <c r="Z768" s="201"/>
      <c r="AA768" s="201"/>
    </row>
    <row r="769" spans="1:27" ht="15">
      <c r="A769" s="209"/>
      <c r="B769" s="209"/>
      <c r="C769" s="201"/>
      <c r="D769" s="201"/>
      <c r="E769" s="210"/>
      <c r="F769" s="201"/>
      <c r="G769" s="201"/>
      <c r="H769" s="201"/>
      <c r="I769" s="201"/>
      <c r="J769" s="201"/>
      <c r="K769" s="201"/>
      <c r="L769" s="201"/>
      <c r="M769" s="201"/>
      <c r="N769" s="201"/>
      <c r="O769" s="201"/>
      <c r="P769" s="201"/>
      <c r="Q769" s="201"/>
      <c r="R769" s="201"/>
      <c r="S769" s="201"/>
      <c r="T769" s="201"/>
      <c r="U769" s="201"/>
      <c r="V769" s="201"/>
      <c r="W769" s="201"/>
      <c r="X769" s="201"/>
      <c r="Y769" s="201"/>
      <c r="Z769" s="201"/>
      <c r="AA769" s="201"/>
    </row>
    <row r="770" spans="1:27" ht="15">
      <c r="A770" s="209"/>
      <c r="B770" s="209"/>
      <c r="C770" s="201"/>
      <c r="D770" s="201"/>
      <c r="E770" s="210"/>
      <c r="F770" s="201"/>
      <c r="G770" s="201"/>
      <c r="H770" s="201"/>
      <c r="I770" s="201"/>
      <c r="J770" s="201"/>
      <c r="K770" s="201"/>
      <c r="L770" s="201"/>
      <c r="M770" s="201"/>
      <c r="N770" s="201"/>
      <c r="O770" s="201"/>
      <c r="P770" s="201"/>
      <c r="Q770" s="201"/>
      <c r="R770" s="201"/>
      <c r="S770" s="201"/>
      <c r="T770" s="201"/>
      <c r="U770" s="201"/>
      <c r="V770" s="201"/>
      <c r="W770" s="201"/>
      <c r="X770" s="201"/>
      <c r="Y770" s="201"/>
      <c r="Z770" s="201"/>
      <c r="AA770" s="201"/>
    </row>
    <row r="771" spans="1:27" ht="15">
      <c r="A771" s="209"/>
      <c r="B771" s="209"/>
      <c r="C771" s="201"/>
      <c r="D771" s="201"/>
      <c r="E771" s="210"/>
      <c r="F771" s="201"/>
      <c r="G771" s="201"/>
      <c r="H771" s="201"/>
      <c r="I771" s="201"/>
      <c r="J771" s="201"/>
      <c r="K771" s="201"/>
      <c r="L771" s="201"/>
      <c r="M771" s="201"/>
      <c r="N771" s="201"/>
      <c r="O771" s="201"/>
      <c r="P771" s="201"/>
      <c r="Q771" s="201"/>
      <c r="R771" s="201"/>
      <c r="S771" s="201"/>
      <c r="T771" s="201"/>
      <c r="U771" s="201"/>
      <c r="V771" s="201"/>
      <c r="W771" s="201"/>
      <c r="X771" s="201"/>
      <c r="Y771" s="201"/>
      <c r="Z771" s="201"/>
      <c r="AA771" s="201"/>
    </row>
    <row r="772" spans="1:27" ht="15">
      <c r="A772" s="209"/>
      <c r="B772" s="209"/>
      <c r="C772" s="201"/>
      <c r="D772" s="201"/>
      <c r="E772" s="210"/>
      <c r="F772" s="201"/>
      <c r="G772" s="201"/>
      <c r="H772" s="201"/>
      <c r="I772" s="201"/>
      <c r="J772" s="201"/>
      <c r="K772" s="201"/>
      <c r="L772" s="201"/>
      <c r="M772" s="201"/>
      <c r="N772" s="201"/>
      <c r="O772" s="201"/>
      <c r="P772" s="201"/>
      <c r="Q772" s="201"/>
      <c r="R772" s="201"/>
      <c r="S772" s="201"/>
      <c r="T772" s="201"/>
      <c r="U772" s="201"/>
      <c r="V772" s="201"/>
      <c r="W772" s="201"/>
      <c r="X772" s="201"/>
      <c r="Y772" s="201"/>
      <c r="Z772" s="201"/>
      <c r="AA772" s="201"/>
    </row>
    <row r="773" spans="1:27" ht="15">
      <c r="A773" s="209"/>
      <c r="B773" s="209"/>
      <c r="C773" s="201"/>
      <c r="D773" s="201"/>
      <c r="E773" s="210"/>
      <c r="F773" s="201"/>
      <c r="G773" s="201"/>
      <c r="H773" s="201"/>
      <c r="I773" s="201"/>
      <c r="J773" s="201"/>
      <c r="K773" s="201"/>
      <c r="L773" s="201"/>
      <c r="M773" s="201"/>
      <c r="N773" s="201"/>
      <c r="O773" s="201"/>
      <c r="P773" s="201"/>
      <c r="Q773" s="201"/>
      <c r="R773" s="201"/>
      <c r="S773" s="201"/>
      <c r="T773" s="201"/>
      <c r="U773" s="201"/>
      <c r="V773" s="201"/>
      <c r="W773" s="201"/>
      <c r="X773" s="201"/>
      <c r="Y773" s="201"/>
      <c r="Z773" s="201"/>
      <c r="AA773" s="201"/>
    </row>
    <row r="774" spans="1:27" ht="15">
      <c r="A774" s="209"/>
      <c r="B774" s="209"/>
      <c r="C774" s="201"/>
      <c r="D774" s="201"/>
      <c r="E774" s="210"/>
      <c r="F774" s="201"/>
      <c r="G774" s="201"/>
      <c r="H774" s="201"/>
      <c r="I774" s="201"/>
      <c r="J774" s="201"/>
      <c r="K774" s="201"/>
      <c r="L774" s="201"/>
      <c r="M774" s="201"/>
      <c r="N774" s="201"/>
      <c r="O774" s="201"/>
      <c r="P774" s="201"/>
      <c r="Q774" s="201"/>
      <c r="R774" s="201"/>
      <c r="S774" s="201"/>
      <c r="T774" s="201"/>
      <c r="U774" s="201"/>
      <c r="V774" s="201"/>
      <c r="W774" s="201"/>
      <c r="X774" s="201"/>
      <c r="Y774" s="201"/>
      <c r="Z774" s="201"/>
      <c r="AA774" s="201"/>
    </row>
    <row r="775" spans="1:27" ht="15">
      <c r="A775" s="209"/>
      <c r="B775" s="209"/>
      <c r="C775" s="201"/>
      <c r="D775" s="201"/>
      <c r="E775" s="210"/>
      <c r="F775" s="201"/>
      <c r="G775" s="201"/>
      <c r="H775" s="201"/>
      <c r="I775" s="201"/>
      <c r="J775" s="201"/>
      <c r="K775" s="201"/>
      <c r="L775" s="201"/>
      <c r="M775" s="201"/>
      <c r="N775" s="201"/>
      <c r="O775" s="201"/>
      <c r="P775" s="201"/>
      <c r="Q775" s="201"/>
      <c r="R775" s="201"/>
      <c r="S775" s="201"/>
      <c r="T775" s="201"/>
      <c r="U775" s="201"/>
      <c r="V775" s="201"/>
      <c r="W775" s="201"/>
      <c r="X775" s="201"/>
      <c r="Y775" s="201"/>
      <c r="Z775" s="201"/>
      <c r="AA775" s="201"/>
    </row>
    <row r="776" spans="1:27" ht="15">
      <c r="A776" s="209"/>
      <c r="B776" s="209"/>
      <c r="C776" s="201"/>
      <c r="D776" s="201"/>
      <c r="E776" s="210"/>
      <c r="F776" s="201"/>
      <c r="G776" s="201"/>
      <c r="H776" s="201"/>
      <c r="I776" s="201"/>
      <c r="J776" s="201"/>
      <c r="K776" s="201"/>
      <c r="L776" s="201"/>
      <c r="M776" s="201"/>
      <c r="N776" s="201"/>
      <c r="O776" s="201"/>
      <c r="P776" s="201"/>
      <c r="Q776" s="201"/>
      <c r="R776" s="201"/>
      <c r="S776" s="201"/>
      <c r="T776" s="201"/>
      <c r="U776" s="201"/>
      <c r="V776" s="201"/>
      <c r="W776" s="201"/>
      <c r="X776" s="201"/>
      <c r="Y776" s="201"/>
      <c r="Z776" s="201"/>
      <c r="AA776" s="201"/>
    </row>
    <row r="777" spans="1:27" ht="15">
      <c r="A777" s="209"/>
      <c r="B777" s="209"/>
      <c r="C777" s="201"/>
      <c r="D777" s="201"/>
      <c r="E777" s="210"/>
      <c r="F777" s="201"/>
      <c r="G777" s="201"/>
      <c r="H777" s="201"/>
      <c r="I777" s="201"/>
      <c r="J777" s="201"/>
      <c r="K777" s="201"/>
      <c r="L777" s="201"/>
      <c r="M777" s="201"/>
      <c r="N777" s="201"/>
      <c r="O777" s="201"/>
      <c r="P777" s="201"/>
      <c r="Q777" s="201"/>
      <c r="R777" s="201"/>
      <c r="S777" s="201"/>
      <c r="T777" s="201"/>
      <c r="U777" s="201"/>
      <c r="V777" s="201"/>
      <c r="W777" s="201"/>
      <c r="X777" s="201"/>
      <c r="Y777" s="201"/>
      <c r="Z777" s="201"/>
      <c r="AA777" s="201"/>
    </row>
    <row r="778" spans="1:27" ht="15">
      <c r="A778" s="209"/>
      <c r="B778" s="209"/>
      <c r="C778" s="201"/>
      <c r="D778" s="201"/>
      <c r="E778" s="210"/>
      <c r="F778" s="201"/>
      <c r="G778" s="201"/>
      <c r="H778" s="201"/>
      <c r="I778" s="201"/>
      <c r="J778" s="201"/>
      <c r="K778" s="201"/>
      <c r="L778" s="201"/>
      <c r="M778" s="201"/>
      <c r="N778" s="201"/>
      <c r="O778" s="201"/>
      <c r="P778" s="201"/>
      <c r="Q778" s="201"/>
      <c r="R778" s="201"/>
      <c r="S778" s="201"/>
      <c r="T778" s="201"/>
      <c r="U778" s="201"/>
      <c r="V778" s="201"/>
      <c r="W778" s="201"/>
      <c r="X778" s="201"/>
      <c r="Y778" s="201"/>
      <c r="Z778" s="201"/>
      <c r="AA778" s="201"/>
    </row>
    <row r="779" spans="1:27" ht="15">
      <c r="A779" s="209"/>
      <c r="B779" s="209"/>
      <c r="C779" s="201"/>
      <c r="D779" s="201"/>
      <c r="E779" s="210"/>
      <c r="F779" s="201"/>
      <c r="G779" s="201"/>
      <c r="H779" s="201"/>
      <c r="I779" s="201"/>
      <c r="J779" s="201"/>
      <c r="K779" s="201"/>
      <c r="L779" s="201"/>
      <c r="M779" s="201"/>
      <c r="N779" s="201"/>
      <c r="O779" s="201"/>
      <c r="P779" s="201"/>
      <c r="Q779" s="201"/>
      <c r="R779" s="201"/>
      <c r="S779" s="201"/>
      <c r="T779" s="201"/>
      <c r="U779" s="201"/>
      <c r="V779" s="201"/>
      <c r="W779" s="201"/>
      <c r="X779" s="201"/>
      <c r="Y779" s="201"/>
      <c r="Z779" s="201"/>
      <c r="AA779" s="201"/>
    </row>
    <row r="780" spans="1:27" ht="15">
      <c r="A780" s="209"/>
      <c r="B780" s="209"/>
      <c r="C780" s="201"/>
      <c r="D780" s="201"/>
      <c r="E780" s="210"/>
      <c r="F780" s="201"/>
      <c r="G780" s="201"/>
      <c r="H780" s="201"/>
      <c r="I780" s="201"/>
      <c r="J780" s="201"/>
      <c r="K780" s="201"/>
      <c r="L780" s="201"/>
      <c r="M780" s="201"/>
      <c r="N780" s="201"/>
      <c r="O780" s="201"/>
      <c r="P780" s="201"/>
      <c r="Q780" s="201"/>
      <c r="R780" s="201"/>
      <c r="S780" s="201"/>
      <c r="T780" s="201"/>
      <c r="U780" s="201"/>
      <c r="V780" s="201"/>
      <c r="W780" s="201"/>
      <c r="X780" s="201"/>
      <c r="Y780" s="201"/>
      <c r="Z780" s="201"/>
      <c r="AA780" s="201"/>
    </row>
    <row r="781" spans="1:27" ht="15">
      <c r="A781" s="209"/>
      <c r="B781" s="209"/>
      <c r="C781" s="201"/>
      <c r="D781" s="201"/>
      <c r="E781" s="210"/>
      <c r="F781" s="201"/>
      <c r="G781" s="201"/>
      <c r="H781" s="201"/>
      <c r="I781" s="201"/>
      <c r="J781" s="201"/>
      <c r="K781" s="201"/>
      <c r="L781" s="201"/>
      <c r="M781" s="201"/>
      <c r="N781" s="201"/>
      <c r="O781" s="201"/>
      <c r="P781" s="201"/>
      <c r="Q781" s="201"/>
      <c r="R781" s="201"/>
      <c r="S781" s="201"/>
      <c r="T781" s="201"/>
      <c r="U781" s="201"/>
      <c r="V781" s="201"/>
      <c r="W781" s="201"/>
      <c r="X781" s="201"/>
      <c r="Y781" s="201"/>
      <c r="Z781" s="201"/>
      <c r="AA781" s="201"/>
    </row>
    <row r="782" spans="1:27" ht="15">
      <c r="A782" s="209"/>
      <c r="B782" s="209"/>
      <c r="C782" s="201"/>
      <c r="D782" s="201"/>
      <c r="E782" s="210"/>
      <c r="F782" s="201"/>
      <c r="G782" s="201"/>
      <c r="H782" s="201"/>
      <c r="I782" s="201"/>
      <c r="J782" s="201"/>
      <c r="K782" s="201"/>
      <c r="L782" s="201"/>
      <c r="M782" s="201"/>
      <c r="N782" s="201"/>
      <c r="O782" s="201"/>
      <c r="P782" s="201"/>
      <c r="Q782" s="201"/>
      <c r="R782" s="201"/>
      <c r="S782" s="201"/>
      <c r="T782" s="201"/>
      <c r="U782" s="201"/>
      <c r="V782" s="201"/>
      <c r="W782" s="201"/>
      <c r="X782" s="201"/>
      <c r="Y782" s="201"/>
      <c r="Z782" s="201"/>
      <c r="AA782" s="201"/>
    </row>
    <row r="783" spans="1:27" ht="15">
      <c r="A783" s="209"/>
      <c r="B783" s="209"/>
      <c r="C783" s="201"/>
      <c r="D783" s="201"/>
      <c r="E783" s="210"/>
      <c r="F783" s="201"/>
      <c r="G783" s="201"/>
      <c r="H783" s="201"/>
      <c r="I783" s="201"/>
      <c r="J783" s="201"/>
      <c r="K783" s="201"/>
      <c r="L783" s="201"/>
      <c r="M783" s="201"/>
      <c r="N783" s="201"/>
      <c r="O783" s="201"/>
      <c r="P783" s="201"/>
      <c r="Q783" s="201"/>
      <c r="R783" s="201"/>
      <c r="S783" s="201"/>
      <c r="T783" s="201"/>
      <c r="U783" s="201"/>
      <c r="V783" s="201"/>
      <c r="W783" s="201"/>
      <c r="X783" s="201"/>
      <c r="Y783" s="201"/>
      <c r="Z783" s="201"/>
      <c r="AA783" s="201"/>
    </row>
    <row r="784" spans="1:27" ht="15">
      <c r="A784" s="209"/>
      <c r="B784" s="209"/>
      <c r="C784" s="201"/>
      <c r="D784" s="201"/>
      <c r="E784" s="210"/>
      <c r="F784" s="201"/>
      <c r="G784" s="201"/>
      <c r="H784" s="201"/>
      <c r="I784" s="201"/>
      <c r="J784" s="201"/>
      <c r="K784" s="201"/>
      <c r="L784" s="201"/>
      <c r="M784" s="201"/>
      <c r="N784" s="201"/>
      <c r="O784" s="201"/>
      <c r="P784" s="201"/>
      <c r="Q784" s="201"/>
      <c r="R784" s="201"/>
      <c r="S784" s="201"/>
      <c r="T784" s="201"/>
      <c r="U784" s="201"/>
      <c r="V784" s="201"/>
      <c r="W784" s="201"/>
      <c r="X784" s="201"/>
      <c r="Y784" s="201"/>
      <c r="Z784" s="201"/>
      <c r="AA784" s="201"/>
    </row>
    <row r="785" spans="1:27" ht="15">
      <c r="A785" s="209"/>
      <c r="B785" s="209"/>
      <c r="C785" s="201"/>
      <c r="D785" s="201"/>
      <c r="E785" s="210"/>
      <c r="F785" s="201"/>
      <c r="G785" s="201"/>
      <c r="H785" s="201"/>
      <c r="I785" s="201"/>
      <c r="J785" s="201"/>
      <c r="K785" s="201"/>
      <c r="L785" s="201"/>
      <c r="M785" s="201"/>
      <c r="N785" s="201"/>
      <c r="O785" s="201"/>
      <c r="P785" s="201"/>
      <c r="Q785" s="201"/>
      <c r="R785" s="201"/>
      <c r="S785" s="201"/>
      <c r="T785" s="201"/>
      <c r="U785" s="201"/>
      <c r="V785" s="201"/>
      <c r="W785" s="201"/>
      <c r="X785" s="201"/>
      <c r="Y785" s="201"/>
      <c r="Z785" s="201"/>
      <c r="AA785" s="201"/>
    </row>
    <row r="786" spans="1:27" ht="15">
      <c r="A786" s="209"/>
      <c r="B786" s="209"/>
      <c r="C786" s="201"/>
      <c r="D786" s="201"/>
      <c r="E786" s="210"/>
      <c r="F786" s="201"/>
      <c r="G786" s="201"/>
      <c r="H786" s="201"/>
      <c r="I786" s="201"/>
      <c r="J786" s="201"/>
      <c r="K786" s="201"/>
      <c r="L786" s="201"/>
      <c r="M786" s="201"/>
      <c r="N786" s="201"/>
      <c r="O786" s="201"/>
      <c r="P786" s="201"/>
      <c r="Q786" s="201"/>
      <c r="R786" s="201"/>
      <c r="S786" s="201"/>
      <c r="T786" s="201"/>
      <c r="U786" s="201"/>
      <c r="V786" s="201"/>
      <c r="W786" s="201"/>
      <c r="X786" s="201"/>
      <c r="Y786" s="201"/>
      <c r="Z786" s="201"/>
      <c r="AA786" s="201"/>
    </row>
    <row r="787" spans="1:27" ht="15">
      <c r="A787" s="209"/>
      <c r="B787" s="209"/>
      <c r="C787" s="201"/>
      <c r="D787" s="201"/>
      <c r="E787" s="210"/>
      <c r="F787" s="201"/>
      <c r="G787" s="201"/>
      <c r="H787" s="201"/>
      <c r="I787" s="201"/>
      <c r="J787" s="201"/>
      <c r="K787" s="201"/>
      <c r="L787" s="201"/>
      <c r="M787" s="201"/>
      <c r="N787" s="201"/>
      <c r="O787" s="201"/>
      <c r="P787" s="201"/>
      <c r="Q787" s="201"/>
      <c r="R787" s="201"/>
      <c r="S787" s="201"/>
      <c r="T787" s="201"/>
      <c r="U787" s="201"/>
      <c r="V787" s="201"/>
      <c r="W787" s="201"/>
      <c r="X787" s="201"/>
      <c r="Y787" s="201"/>
      <c r="Z787" s="201"/>
      <c r="AA787" s="201"/>
    </row>
    <row r="788" spans="1:27" ht="15">
      <c r="A788" s="209"/>
      <c r="B788" s="209"/>
      <c r="C788" s="201"/>
      <c r="D788" s="201"/>
      <c r="E788" s="210"/>
      <c r="F788" s="201"/>
      <c r="G788" s="201"/>
      <c r="H788" s="201"/>
      <c r="I788" s="201"/>
      <c r="J788" s="201"/>
      <c r="K788" s="201"/>
      <c r="L788" s="201"/>
      <c r="M788" s="201"/>
      <c r="N788" s="201"/>
      <c r="O788" s="201"/>
      <c r="P788" s="201"/>
      <c r="Q788" s="201"/>
      <c r="R788" s="201"/>
      <c r="S788" s="201"/>
      <c r="T788" s="201"/>
      <c r="U788" s="201"/>
      <c r="V788" s="201"/>
      <c r="W788" s="201"/>
      <c r="X788" s="201"/>
      <c r="Y788" s="201"/>
      <c r="Z788" s="201"/>
      <c r="AA788" s="201"/>
    </row>
    <row r="789" spans="1:27" ht="15">
      <c r="A789" s="209"/>
      <c r="B789" s="209"/>
      <c r="C789" s="201"/>
      <c r="D789" s="201"/>
      <c r="E789" s="210"/>
      <c r="F789" s="201"/>
      <c r="G789" s="201"/>
      <c r="H789" s="201"/>
      <c r="I789" s="201"/>
      <c r="J789" s="201"/>
      <c r="K789" s="201"/>
      <c r="L789" s="201"/>
      <c r="M789" s="201"/>
      <c r="N789" s="201"/>
      <c r="O789" s="201"/>
      <c r="P789" s="201"/>
      <c r="Q789" s="201"/>
      <c r="R789" s="201"/>
      <c r="S789" s="201"/>
      <c r="T789" s="201"/>
      <c r="U789" s="201"/>
      <c r="V789" s="201"/>
      <c r="W789" s="201"/>
      <c r="X789" s="201"/>
      <c r="Y789" s="201"/>
      <c r="Z789" s="201"/>
      <c r="AA789" s="201"/>
    </row>
    <row r="790" spans="1:27" ht="15">
      <c r="A790" s="209"/>
      <c r="B790" s="209"/>
      <c r="C790" s="201"/>
      <c r="D790" s="201"/>
      <c r="E790" s="210"/>
      <c r="F790" s="201"/>
      <c r="G790" s="201"/>
      <c r="H790" s="201"/>
      <c r="I790" s="201"/>
      <c r="J790" s="201"/>
      <c r="K790" s="201"/>
      <c r="L790" s="201"/>
      <c r="M790" s="201"/>
      <c r="N790" s="201"/>
      <c r="O790" s="201"/>
      <c r="P790" s="201"/>
      <c r="Q790" s="201"/>
      <c r="R790" s="201"/>
      <c r="S790" s="201"/>
      <c r="T790" s="201"/>
      <c r="U790" s="201"/>
      <c r="V790" s="201"/>
      <c r="W790" s="201"/>
      <c r="X790" s="201"/>
      <c r="Y790" s="201"/>
      <c r="Z790" s="201"/>
      <c r="AA790" s="201"/>
    </row>
    <row r="791" spans="1:27" ht="15">
      <c r="A791" s="209"/>
      <c r="B791" s="209"/>
      <c r="C791" s="201"/>
      <c r="D791" s="201"/>
      <c r="E791" s="210"/>
      <c r="F791" s="201"/>
      <c r="G791" s="201"/>
      <c r="H791" s="201"/>
      <c r="I791" s="201"/>
      <c r="J791" s="201"/>
      <c r="K791" s="201"/>
      <c r="L791" s="201"/>
      <c r="M791" s="201"/>
      <c r="N791" s="201"/>
      <c r="O791" s="201"/>
      <c r="P791" s="201"/>
      <c r="Q791" s="201"/>
      <c r="R791" s="201"/>
      <c r="S791" s="201"/>
      <c r="T791" s="201"/>
      <c r="U791" s="201"/>
      <c r="V791" s="201"/>
      <c r="W791" s="201"/>
      <c r="X791" s="201"/>
      <c r="Y791" s="201"/>
      <c r="Z791" s="201"/>
      <c r="AA791" s="201"/>
    </row>
    <row r="792" spans="1:27" ht="15">
      <c r="A792" s="209"/>
      <c r="B792" s="209"/>
      <c r="C792" s="201"/>
      <c r="D792" s="201"/>
      <c r="E792" s="210"/>
      <c r="F792" s="201"/>
      <c r="G792" s="201"/>
      <c r="H792" s="201"/>
      <c r="I792" s="201"/>
      <c r="J792" s="201"/>
      <c r="K792" s="201"/>
      <c r="L792" s="201"/>
      <c r="M792" s="201"/>
      <c r="N792" s="201"/>
      <c r="O792" s="201"/>
      <c r="P792" s="201"/>
      <c r="Q792" s="201"/>
      <c r="R792" s="201"/>
      <c r="S792" s="201"/>
      <c r="T792" s="201"/>
      <c r="U792" s="201"/>
      <c r="V792" s="201"/>
      <c r="W792" s="201"/>
      <c r="X792" s="201"/>
      <c r="Y792" s="201"/>
      <c r="Z792" s="201"/>
      <c r="AA792" s="201"/>
    </row>
    <row r="793" spans="1:27" ht="15">
      <c r="A793" s="209"/>
      <c r="B793" s="209"/>
      <c r="C793" s="201"/>
      <c r="D793" s="201"/>
      <c r="E793" s="210"/>
      <c r="F793" s="201"/>
      <c r="G793" s="201"/>
      <c r="H793" s="201"/>
      <c r="I793" s="201"/>
      <c r="J793" s="201"/>
      <c r="K793" s="201"/>
      <c r="L793" s="201"/>
      <c r="M793" s="201"/>
      <c r="N793" s="201"/>
      <c r="O793" s="201"/>
      <c r="P793" s="201"/>
      <c r="Q793" s="201"/>
      <c r="R793" s="201"/>
      <c r="S793" s="201"/>
      <c r="T793" s="201"/>
      <c r="U793" s="201"/>
      <c r="V793" s="201"/>
      <c r="W793" s="201"/>
      <c r="X793" s="201"/>
      <c r="Y793" s="201"/>
      <c r="Z793" s="201"/>
      <c r="AA793" s="201"/>
    </row>
    <row r="794" spans="1:27" ht="15">
      <c r="A794" s="209"/>
      <c r="B794" s="209"/>
      <c r="C794" s="201"/>
      <c r="D794" s="201"/>
      <c r="E794" s="210"/>
      <c r="F794" s="201"/>
      <c r="G794" s="201"/>
      <c r="H794" s="201"/>
      <c r="I794" s="201"/>
      <c r="J794" s="201"/>
      <c r="K794" s="201"/>
      <c r="L794" s="201"/>
      <c r="M794" s="201"/>
      <c r="N794" s="201"/>
      <c r="O794" s="201"/>
      <c r="P794" s="201"/>
      <c r="Q794" s="201"/>
      <c r="R794" s="201"/>
      <c r="S794" s="201"/>
      <c r="T794" s="201"/>
      <c r="U794" s="201"/>
      <c r="V794" s="201"/>
      <c r="W794" s="201"/>
      <c r="X794" s="201"/>
      <c r="Y794" s="201"/>
      <c r="Z794" s="201"/>
      <c r="AA794" s="201"/>
    </row>
    <row r="795" spans="1:27" ht="15">
      <c r="A795" s="209"/>
      <c r="B795" s="209"/>
      <c r="C795" s="201"/>
      <c r="D795" s="201"/>
      <c r="E795" s="210"/>
      <c r="F795" s="201"/>
      <c r="G795" s="201"/>
      <c r="H795" s="201"/>
      <c r="I795" s="201"/>
      <c r="J795" s="201"/>
      <c r="K795" s="201"/>
      <c r="L795" s="201"/>
      <c r="M795" s="201"/>
      <c r="N795" s="201"/>
      <c r="O795" s="201"/>
      <c r="P795" s="201"/>
      <c r="Q795" s="201"/>
      <c r="R795" s="201"/>
      <c r="S795" s="201"/>
      <c r="T795" s="201"/>
      <c r="U795" s="201"/>
      <c r="V795" s="201"/>
      <c r="W795" s="201"/>
      <c r="X795" s="201"/>
      <c r="Y795" s="201"/>
      <c r="Z795" s="201"/>
      <c r="AA795" s="201"/>
    </row>
    <row r="796" spans="1:27" ht="15">
      <c r="A796" s="209"/>
      <c r="B796" s="209"/>
      <c r="C796" s="201"/>
      <c r="D796" s="201"/>
      <c r="E796" s="210"/>
      <c r="F796" s="201"/>
      <c r="G796" s="201"/>
      <c r="H796" s="201"/>
      <c r="I796" s="201"/>
      <c r="J796" s="201"/>
      <c r="K796" s="201"/>
      <c r="L796" s="201"/>
      <c r="M796" s="201"/>
      <c r="N796" s="201"/>
      <c r="O796" s="201"/>
      <c r="P796" s="201"/>
      <c r="Q796" s="201"/>
      <c r="R796" s="201"/>
      <c r="S796" s="201"/>
      <c r="T796" s="201"/>
      <c r="U796" s="201"/>
      <c r="V796" s="201"/>
      <c r="W796" s="201"/>
      <c r="X796" s="201"/>
      <c r="Y796" s="201"/>
      <c r="Z796" s="201"/>
      <c r="AA796" s="201"/>
    </row>
    <row r="797" spans="1:27" ht="15">
      <c r="A797" s="209"/>
      <c r="B797" s="209"/>
      <c r="C797" s="201"/>
      <c r="D797" s="201"/>
      <c r="E797" s="210"/>
      <c r="F797" s="201"/>
      <c r="G797" s="201"/>
      <c r="H797" s="201"/>
      <c r="I797" s="201"/>
      <c r="J797" s="201"/>
      <c r="K797" s="201"/>
      <c r="L797" s="201"/>
      <c r="M797" s="201"/>
      <c r="N797" s="201"/>
      <c r="O797" s="201"/>
      <c r="P797" s="201"/>
      <c r="Q797" s="201"/>
      <c r="R797" s="201"/>
      <c r="S797" s="201"/>
      <c r="T797" s="201"/>
      <c r="U797" s="201"/>
      <c r="V797" s="201"/>
      <c r="W797" s="201"/>
      <c r="X797" s="201"/>
      <c r="Y797" s="201"/>
      <c r="Z797" s="201"/>
      <c r="AA797" s="201"/>
    </row>
    <row r="798" spans="1:27" ht="15">
      <c r="A798" s="209"/>
      <c r="B798" s="209"/>
      <c r="C798" s="201"/>
      <c r="D798" s="201"/>
      <c r="E798" s="210"/>
      <c r="F798" s="201"/>
      <c r="G798" s="201"/>
      <c r="H798" s="201"/>
      <c r="I798" s="201"/>
      <c r="J798" s="201"/>
      <c r="K798" s="201"/>
      <c r="L798" s="201"/>
      <c r="M798" s="201"/>
      <c r="N798" s="201"/>
      <c r="O798" s="201"/>
      <c r="P798" s="201"/>
      <c r="Q798" s="201"/>
      <c r="R798" s="201"/>
      <c r="S798" s="201"/>
      <c r="T798" s="201"/>
      <c r="U798" s="201"/>
      <c r="V798" s="201"/>
      <c r="W798" s="201"/>
      <c r="X798" s="201"/>
      <c r="Y798" s="201"/>
      <c r="Z798" s="201"/>
      <c r="AA798" s="201"/>
    </row>
    <row r="799" spans="1:27" ht="15">
      <c r="A799" s="209"/>
      <c r="B799" s="209"/>
      <c r="C799" s="201"/>
      <c r="D799" s="201"/>
      <c r="E799" s="210"/>
      <c r="F799" s="201"/>
      <c r="G799" s="201"/>
      <c r="H799" s="201"/>
      <c r="I799" s="201"/>
      <c r="J799" s="201"/>
      <c r="K799" s="201"/>
      <c r="L799" s="201"/>
      <c r="M799" s="201"/>
      <c r="N799" s="201"/>
      <c r="O799" s="201"/>
      <c r="P799" s="201"/>
      <c r="Q799" s="201"/>
      <c r="R799" s="201"/>
      <c r="S799" s="201"/>
      <c r="T799" s="201"/>
      <c r="U799" s="201"/>
      <c r="V799" s="201"/>
      <c r="W799" s="201"/>
      <c r="X799" s="201"/>
      <c r="Y799" s="201"/>
      <c r="Z799" s="201"/>
      <c r="AA799" s="201"/>
    </row>
    <row r="800" spans="1:27" ht="15">
      <c r="A800" s="209"/>
      <c r="B800" s="209"/>
      <c r="C800" s="201"/>
      <c r="D800" s="201"/>
      <c r="E800" s="210"/>
      <c r="F800" s="201"/>
      <c r="G800" s="201"/>
      <c r="H800" s="201"/>
      <c r="I800" s="201"/>
      <c r="J800" s="201"/>
      <c r="K800" s="201"/>
      <c r="L800" s="201"/>
      <c r="M800" s="201"/>
      <c r="N800" s="201"/>
      <c r="O800" s="201"/>
      <c r="P800" s="201"/>
      <c r="Q800" s="201"/>
      <c r="R800" s="201"/>
      <c r="S800" s="201"/>
      <c r="T800" s="201"/>
      <c r="U800" s="201"/>
      <c r="V800" s="201"/>
      <c r="W800" s="201"/>
      <c r="X800" s="201"/>
      <c r="Y800" s="201"/>
      <c r="Z800" s="201"/>
      <c r="AA800" s="201"/>
    </row>
    <row r="801" spans="1:27" ht="15">
      <c r="A801" s="209"/>
      <c r="B801" s="209"/>
      <c r="C801" s="201"/>
      <c r="D801" s="201"/>
      <c r="E801" s="210"/>
      <c r="F801" s="201"/>
      <c r="G801" s="201"/>
      <c r="H801" s="201"/>
      <c r="I801" s="201"/>
      <c r="J801" s="201"/>
      <c r="K801" s="201"/>
      <c r="L801" s="201"/>
      <c r="M801" s="201"/>
      <c r="N801" s="201"/>
      <c r="O801" s="201"/>
      <c r="P801" s="201"/>
      <c r="Q801" s="201"/>
      <c r="R801" s="201"/>
      <c r="S801" s="201"/>
      <c r="T801" s="201"/>
      <c r="U801" s="201"/>
      <c r="V801" s="201"/>
      <c r="W801" s="201"/>
      <c r="X801" s="201"/>
      <c r="Y801" s="201"/>
      <c r="Z801" s="201"/>
      <c r="AA801" s="201"/>
    </row>
    <row r="802" spans="1:27" ht="15">
      <c r="A802" s="209"/>
      <c r="B802" s="209"/>
      <c r="C802" s="201"/>
      <c r="D802" s="201"/>
      <c r="E802" s="210"/>
      <c r="F802" s="201"/>
      <c r="G802" s="201"/>
      <c r="H802" s="201"/>
      <c r="I802" s="201"/>
      <c r="J802" s="201"/>
      <c r="K802" s="201"/>
      <c r="L802" s="201"/>
      <c r="M802" s="201"/>
      <c r="N802" s="201"/>
      <c r="O802" s="201"/>
      <c r="P802" s="201"/>
      <c r="Q802" s="201"/>
      <c r="R802" s="201"/>
      <c r="S802" s="201"/>
      <c r="T802" s="201"/>
      <c r="U802" s="201"/>
      <c r="V802" s="201"/>
      <c r="W802" s="201"/>
      <c r="X802" s="201"/>
      <c r="Y802" s="201"/>
      <c r="Z802" s="201"/>
      <c r="AA802" s="201"/>
    </row>
    <row r="803" spans="1:27" ht="15">
      <c r="A803" s="209"/>
      <c r="B803" s="209"/>
      <c r="C803" s="201"/>
      <c r="D803" s="201"/>
      <c r="E803" s="210"/>
      <c r="F803" s="201"/>
      <c r="G803" s="201"/>
      <c r="H803" s="201"/>
      <c r="I803" s="201"/>
      <c r="J803" s="201"/>
      <c r="K803" s="201"/>
      <c r="L803" s="201"/>
      <c r="M803" s="201"/>
      <c r="N803" s="201"/>
      <c r="O803" s="201"/>
      <c r="P803" s="201"/>
      <c r="Q803" s="201"/>
      <c r="R803" s="201"/>
      <c r="S803" s="201"/>
      <c r="T803" s="201"/>
      <c r="U803" s="201"/>
      <c r="V803" s="201"/>
      <c r="W803" s="201"/>
      <c r="X803" s="201"/>
      <c r="Y803" s="201"/>
      <c r="Z803" s="201"/>
      <c r="AA803" s="201"/>
    </row>
    <row r="804" spans="1:27" ht="15">
      <c r="A804" s="209"/>
      <c r="B804" s="209"/>
      <c r="C804" s="201"/>
      <c r="D804" s="201"/>
      <c r="E804" s="210"/>
      <c r="F804" s="201"/>
      <c r="G804" s="201"/>
      <c r="H804" s="201"/>
      <c r="I804" s="201"/>
      <c r="J804" s="201"/>
      <c r="K804" s="201"/>
      <c r="L804" s="201"/>
      <c r="M804" s="201"/>
      <c r="N804" s="201"/>
      <c r="O804" s="201"/>
      <c r="P804" s="201"/>
      <c r="Q804" s="201"/>
      <c r="R804" s="201"/>
      <c r="S804" s="201"/>
      <c r="T804" s="201"/>
      <c r="U804" s="201"/>
      <c r="V804" s="201"/>
      <c r="W804" s="201"/>
      <c r="X804" s="201"/>
      <c r="Y804" s="201"/>
      <c r="Z804" s="201"/>
      <c r="AA804" s="201"/>
    </row>
    <row r="805" spans="1:27" ht="15">
      <c r="A805" s="209"/>
      <c r="B805" s="209"/>
      <c r="C805" s="201"/>
      <c r="D805" s="201"/>
      <c r="E805" s="210"/>
      <c r="F805" s="201"/>
      <c r="G805" s="201"/>
      <c r="H805" s="201"/>
      <c r="I805" s="201"/>
      <c r="J805" s="201"/>
      <c r="K805" s="201"/>
      <c r="L805" s="201"/>
      <c r="M805" s="201"/>
      <c r="N805" s="201"/>
      <c r="O805" s="201"/>
      <c r="P805" s="201"/>
      <c r="Q805" s="201"/>
      <c r="R805" s="201"/>
      <c r="S805" s="201"/>
      <c r="T805" s="201"/>
      <c r="U805" s="201"/>
      <c r="V805" s="201"/>
      <c r="W805" s="201"/>
      <c r="X805" s="201"/>
      <c r="Y805" s="201"/>
      <c r="Z805" s="201"/>
      <c r="AA805" s="201"/>
    </row>
    <row r="806" spans="1:27" ht="15">
      <c r="A806" s="209"/>
      <c r="B806" s="209"/>
      <c r="C806" s="201"/>
      <c r="D806" s="201"/>
      <c r="E806" s="210"/>
      <c r="F806" s="201"/>
      <c r="G806" s="201"/>
      <c r="H806" s="201"/>
      <c r="I806" s="201"/>
      <c r="J806" s="201"/>
      <c r="K806" s="201"/>
      <c r="L806" s="201"/>
      <c r="M806" s="201"/>
      <c r="N806" s="201"/>
      <c r="O806" s="201"/>
      <c r="P806" s="201"/>
      <c r="Q806" s="201"/>
      <c r="R806" s="201"/>
      <c r="S806" s="201"/>
      <c r="T806" s="201"/>
      <c r="U806" s="201"/>
      <c r="V806" s="201"/>
      <c r="W806" s="201"/>
      <c r="X806" s="201"/>
      <c r="Y806" s="201"/>
      <c r="Z806" s="201"/>
      <c r="AA806" s="201"/>
    </row>
    <row r="807" spans="1:27" ht="15">
      <c r="A807" s="209"/>
      <c r="B807" s="209"/>
      <c r="C807" s="201"/>
      <c r="D807" s="201"/>
      <c r="E807" s="210"/>
      <c r="F807" s="201"/>
      <c r="G807" s="201"/>
      <c r="H807" s="201"/>
      <c r="I807" s="201"/>
      <c r="J807" s="201"/>
      <c r="K807" s="201"/>
      <c r="L807" s="201"/>
      <c r="M807" s="201"/>
      <c r="N807" s="201"/>
      <c r="O807" s="201"/>
      <c r="P807" s="201"/>
      <c r="Q807" s="201"/>
      <c r="R807" s="201"/>
      <c r="S807" s="201"/>
      <c r="T807" s="201"/>
      <c r="U807" s="201"/>
      <c r="V807" s="201"/>
      <c r="W807" s="201"/>
      <c r="X807" s="201"/>
      <c r="Y807" s="201"/>
      <c r="Z807" s="201"/>
      <c r="AA807" s="201"/>
    </row>
    <row r="808" spans="1:27" ht="15">
      <c r="A808" s="209"/>
      <c r="B808" s="209"/>
      <c r="C808" s="201"/>
      <c r="D808" s="201"/>
      <c r="E808" s="210"/>
      <c r="F808" s="201"/>
      <c r="G808" s="201"/>
      <c r="H808" s="201"/>
      <c r="I808" s="201"/>
      <c r="J808" s="201"/>
      <c r="K808" s="201"/>
      <c r="L808" s="201"/>
      <c r="M808" s="201"/>
      <c r="N808" s="201"/>
      <c r="O808" s="201"/>
      <c r="P808" s="201"/>
      <c r="Q808" s="201"/>
      <c r="R808" s="201"/>
      <c r="S808" s="201"/>
      <c r="T808" s="201"/>
      <c r="U808" s="201"/>
      <c r="V808" s="201"/>
      <c r="W808" s="201"/>
      <c r="X808" s="201"/>
      <c r="Y808" s="201"/>
      <c r="Z808" s="201"/>
      <c r="AA808" s="201"/>
    </row>
    <row r="809" spans="1:27" ht="15">
      <c r="A809" s="209"/>
      <c r="B809" s="209"/>
      <c r="C809" s="201"/>
      <c r="D809" s="201"/>
      <c r="E809" s="210"/>
      <c r="F809" s="201"/>
      <c r="G809" s="201"/>
      <c r="H809" s="201"/>
      <c r="I809" s="201"/>
      <c r="J809" s="201"/>
      <c r="K809" s="201"/>
      <c r="L809" s="201"/>
      <c r="M809" s="201"/>
      <c r="N809" s="201"/>
      <c r="O809" s="201"/>
      <c r="P809" s="201"/>
      <c r="Q809" s="201"/>
      <c r="R809" s="201"/>
      <c r="S809" s="201"/>
      <c r="T809" s="201"/>
      <c r="U809" s="201"/>
      <c r="V809" s="201"/>
      <c r="W809" s="201"/>
      <c r="X809" s="201"/>
      <c r="Y809" s="201"/>
      <c r="Z809" s="201"/>
      <c r="AA809" s="201"/>
    </row>
    <row r="810" spans="1:27" ht="15">
      <c r="A810" s="209"/>
      <c r="B810" s="209"/>
      <c r="C810" s="201"/>
      <c r="D810" s="201"/>
      <c r="E810" s="210"/>
      <c r="F810" s="201"/>
      <c r="G810" s="201"/>
      <c r="H810" s="201"/>
      <c r="I810" s="201"/>
      <c r="J810" s="201"/>
      <c r="K810" s="201"/>
      <c r="L810" s="201"/>
      <c r="M810" s="201"/>
      <c r="N810" s="201"/>
      <c r="O810" s="201"/>
      <c r="P810" s="201"/>
      <c r="Q810" s="201"/>
      <c r="R810" s="201"/>
      <c r="S810" s="201"/>
      <c r="T810" s="201"/>
      <c r="U810" s="201"/>
      <c r="V810" s="201"/>
      <c r="W810" s="201"/>
      <c r="X810" s="201"/>
      <c r="Y810" s="201"/>
      <c r="Z810" s="201"/>
      <c r="AA810" s="201"/>
    </row>
    <row r="811" spans="1:27" ht="15">
      <c r="A811" s="209"/>
      <c r="B811" s="209"/>
      <c r="C811" s="201"/>
      <c r="D811" s="201"/>
      <c r="E811" s="210"/>
      <c r="F811" s="201"/>
      <c r="G811" s="201"/>
      <c r="H811" s="201"/>
      <c r="I811" s="201"/>
      <c r="J811" s="201"/>
      <c r="K811" s="201"/>
      <c r="L811" s="201"/>
      <c r="M811" s="201"/>
      <c r="N811" s="201"/>
      <c r="O811" s="201"/>
      <c r="P811" s="201"/>
      <c r="Q811" s="201"/>
      <c r="R811" s="201"/>
      <c r="S811" s="201"/>
      <c r="T811" s="201"/>
      <c r="U811" s="201"/>
      <c r="V811" s="201"/>
      <c r="W811" s="201"/>
      <c r="X811" s="201"/>
      <c r="Y811" s="201"/>
      <c r="Z811" s="201"/>
      <c r="AA811" s="201"/>
    </row>
    <row r="812" spans="1:27" ht="15">
      <c r="A812" s="209"/>
      <c r="B812" s="209"/>
      <c r="C812" s="201"/>
      <c r="D812" s="201"/>
      <c r="E812" s="210"/>
      <c r="F812" s="201"/>
      <c r="G812" s="201"/>
      <c r="H812" s="201"/>
      <c r="I812" s="201"/>
      <c r="J812" s="201"/>
      <c r="K812" s="201"/>
      <c r="L812" s="201"/>
      <c r="M812" s="201"/>
      <c r="N812" s="201"/>
      <c r="O812" s="201"/>
      <c r="P812" s="201"/>
      <c r="Q812" s="201"/>
      <c r="R812" s="201"/>
      <c r="S812" s="201"/>
      <c r="T812" s="201"/>
      <c r="U812" s="201"/>
      <c r="V812" s="201"/>
      <c r="W812" s="201"/>
      <c r="X812" s="201"/>
      <c r="Y812" s="201"/>
      <c r="Z812" s="201"/>
      <c r="AA812" s="201"/>
    </row>
    <row r="813" spans="1:27" ht="15">
      <c r="A813" s="209"/>
      <c r="B813" s="209"/>
      <c r="C813" s="201"/>
      <c r="D813" s="201"/>
      <c r="E813" s="210"/>
      <c r="F813" s="201"/>
      <c r="G813" s="201"/>
      <c r="H813" s="201"/>
      <c r="I813" s="201"/>
      <c r="J813" s="201"/>
      <c r="K813" s="201"/>
      <c r="L813" s="201"/>
      <c r="M813" s="201"/>
      <c r="N813" s="201"/>
      <c r="O813" s="201"/>
      <c r="P813" s="201"/>
      <c r="Q813" s="201"/>
      <c r="R813" s="201"/>
      <c r="S813" s="201"/>
      <c r="T813" s="201"/>
      <c r="U813" s="201"/>
      <c r="V813" s="201"/>
      <c r="W813" s="201"/>
      <c r="X813" s="201"/>
      <c r="Y813" s="201"/>
      <c r="Z813" s="201"/>
      <c r="AA813" s="201"/>
    </row>
    <row r="814" spans="1:27" ht="15">
      <c r="A814" s="209"/>
      <c r="B814" s="209"/>
      <c r="C814" s="201"/>
      <c r="D814" s="201"/>
      <c r="E814" s="210"/>
      <c r="F814" s="201"/>
      <c r="G814" s="201"/>
      <c r="H814" s="201"/>
      <c r="I814" s="201"/>
      <c r="J814" s="201"/>
      <c r="K814" s="201"/>
      <c r="L814" s="201"/>
      <c r="M814" s="201"/>
      <c r="N814" s="201"/>
      <c r="O814" s="201"/>
      <c r="P814" s="201"/>
      <c r="Q814" s="201"/>
      <c r="R814" s="201"/>
      <c r="S814" s="201"/>
      <c r="T814" s="201"/>
      <c r="U814" s="201"/>
      <c r="V814" s="201"/>
      <c r="W814" s="201"/>
      <c r="X814" s="201"/>
      <c r="Y814" s="201"/>
      <c r="Z814" s="201"/>
      <c r="AA814" s="201"/>
    </row>
    <row r="815" spans="1:27" ht="15">
      <c r="A815" s="209"/>
      <c r="B815" s="209"/>
      <c r="C815" s="201"/>
      <c r="D815" s="201"/>
      <c r="E815" s="210"/>
      <c r="F815" s="201"/>
      <c r="G815" s="201"/>
      <c r="H815" s="201"/>
      <c r="I815" s="201"/>
      <c r="J815" s="201"/>
      <c r="K815" s="201"/>
      <c r="L815" s="201"/>
      <c r="M815" s="201"/>
      <c r="N815" s="201"/>
      <c r="O815" s="201"/>
      <c r="P815" s="201"/>
      <c r="Q815" s="201"/>
      <c r="R815" s="201"/>
      <c r="S815" s="201"/>
      <c r="T815" s="201"/>
      <c r="U815" s="201"/>
      <c r="V815" s="201"/>
      <c r="W815" s="201"/>
      <c r="X815" s="201"/>
      <c r="Y815" s="201"/>
      <c r="Z815" s="201"/>
      <c r="AA815" s="201"/>
    </row>
    <row r="816" spans="1:27" ht="15">
      <c r="A816" s="209"/>
      <c r="B816" s="209"/>
      <c r="C816" s="201"/>
      <c r="D816" s="201"/>
      <c r="E816" s="210"/>
      <c r="F816" s="201"/>
      <c r="G816" s="201"/>
      <c r="H816" s="201"/>
      <c r="I816" s="201"/>
      <c r="J816" s="201"/>
      <c r="K816" s="201"/>
      <c r="L816" s="201"/>
      <c r="M816" s="201"/>
      <c r="N816" s="201"/>
      <c r="O816" s="201"/>
      <c r="P816" s="201"/>
      <c r="Q816" s="201"/>
      <c r="R816" s="201"/>
      <c r="S816" s="201"/>
      <c r="T816" s="201"/>
      <c r="U816" s="201"/>
      <c r="V816" s="201"/>
      <c r="W816" s="201"/>
      <c r="X816" s="201"/>
      <c r="Y816" s="201"/>
      <c r="Z816" s="201"/>
      <c r="AA816" s="201"/>
    </row>
    <row r="817" spans="1:27" ht="15">
      <c r="A817" s="209"/>
      <c r="B817" s="209"/>
      <c r="C817" s="201"/>
      <c r="D817" s="201"/>
      <c r="E817" s="210"/>
      <c r="F817" s="201"/>
      <c r="G817" s="201"/>
      <c r="H817" s="201"/>
      <c r="I817" s="201"/>
      <c r="J817" s="201"/>
      <c r="K817" s="201"/>
      <c r="L817" s="201"/>
      <c r="M817" s="201"/>
      <c r="N817" s="201"/>
      <c r="O817" s="201"/>
      <c r="P817" s="201"/>
      <c r="Q817" s="201"/>
      <c r="R817" s="201"/>
      <c r="S817" s="201"/>
      <c r="T817" s="201"/>
      <c r="U817" s="201"/>
      <c r="V817" s="201"/>
      <c r="W817" s="201"/>
      <c r="X817" s="201"/>
      <c r="Y817" s="201"/>
      <c r="Z817" s="201"/>
      <c r="AA817" s="201"/>
    </row>
    <row r="818" spans="1:27" ht="15">
      <c r="A818" s="209"/>
      <c r="B818" s="209"/>
      <c r="C818" s="201"/>
      <c r="D818" s="201"/>
      <c r="E818" s="210"/>
      <c r="F818" s="201"/>
      <c r="G818" s="201"/>
      <c r="H818" s="201"/>
      <c r="I818" s="201"/>
      <c r="J818" s="201"/>
      <c r="K818" s="201"/>
      <c r="L818" s="201"/>
      <c r="M818" s="201"/>
      <c r="N818" s="201"/>
      <c r="O818" s="201"/>
      <c r="P818" s="201"/>
      <c r="Q818" s="201"/>
      <c r="R818" s="201"/>
      <c r="S818" s="201"/>
      <c r="T818" s="201"/>
      <c r="U818" s="201"/>
      <c r="V818" s="201"/>
      <c r="W818" s="201"/>
      <c r="X818" s="201"/>
      <c r="Y818" s="201"/>
      <c r="Z818" s="201"/>
      <c r="AA818" s="201"/>
    </row>
    <row r="819" spans="1:27" ht="15">
      <c r="A819" s="209"/>
      <c r="B819" s="209"/>
      <c r="C819" s="201"/>
      <c r="D819" s="201"/>
      <c r="E819" s="210"/>
      <c r="F819" s="201"/>
      <c r="G819" s="201"/>
      <c r="H819" s="201"/>
      <c r="I819" s="201"/>
      <c r="J819" s="201"/>
      <c r="K819" s="201"/>
      <c r="L819" s="201"/>
      <c r="M819" s="201"/>
      <c r="N819" s="201"/>
      <c r="O819" s="201"/>
      <c r="P819" s="201"/>
      <c r="Q819" s="201"/>
      <c r="R819" s="201"/>
      <c r="S819" s="201"/>
      <c r="T819" s="201"/>
      <c r="U819" s="201"/>
      <c r="V819" s="201"/>
      <c r="W819" s="201"/>
      <c r="X819" s="201"/>
      <c r="Y819" s="201"/>
      <c r="Z819" s="201"/>
      <c r="AA819" s="201"/>
    </row>
    <row r="820" spans="1:27" ht="15">
      <c r="A820" s="209"/>
      <c r="B820" s="209"/>
      <c r="C820" s="201"/>
      <c r="D820" s="201"/>
      <c r="E820" s="210"/>
      <c r="F820" s="201"/>
      <c r="G820" s="201"/>
      <c r="H820" s="201"/>
      <c r="I820" s="201"/>
      <c r="J820" s="201"/>
      <c r="K820" s="201"/>
      <c r="L820" s="201"/>
      <c r="M820" s="201"/>
      <c r="N820" s="201"/>
      <c r="O820" s="201"/>
      <c r="P820" s="201"/>
      <c r="Q820" s="201"/>
      <c r="R820" s="201"/>
      <c r="S820" s="201"/>
      <c r="T820" s="201"/>
      <c r="U820" s="201"/>
      <c r="V820" s="201"/>
      <c r="W820" s="201"/>
      <c r="X820" s="201"/>
      <c r="Y820" s="201"/>
      <c r="Z820" s="201"/>
      <c r="AA820" s="201"/>
    </row>
    <row r="821" spans="1:27" ht="15">
      <c r="A821" s="209"/>
      <c r="B821" s="209"/>
      <c r="C821" s="201"/>
      <c r="D821" s="201"/>
      <c r="E821" s="210"/>
      <c r="F821" s="201"/>
      <c r="G821" s="201"/>
      <c r="H821" s="201"/>
      <c r="I821" s="201"/>
      <c r="J821" s="201"/>
      <c r="K821" s="201"/>
      <c r="L821" s="201"/>
      <c r="M821" s="201"/>
      <c r="N821" s="201"/>
      <c r="O821" s="201"/>
      <c r="P821" s="201"/>
      <c r="Q821" s="201"/>
      <c r="R821" s="201"/>
      <c r="S821" s="201"/>
      <c r="T821" s="201"/>
      <c r="U821" s="201"/>
      <c r="V821" s="201"/>
      <c r="W821" s="201"/>
      <c r="X821" s="201"/>
      <c r="Y821" s="201"/>
      <c r="Z821" s="201"/>
      <c r="AA821" s="201"/>
    </row>
    <row r="822" spans="1:27" ht="15">
      <c r="A822" s="209"/>
      <c r="B822" s="209"/>
      <c r="C822" s="201"/>
      <c r="D822" s="201"/>
      <c r="E822" s="210"/>
      <c r="F822" s="201"/>
      <c r="G822" s="201"/>
      <c r="H822" s="201"/>
      <c r="I822" s="201"/>
      <c r="J822" s="201"/>
      <c r="K822" s="201"/>
      <c r="L822" s="201"/>
      <c r="M822" s="201"/>
      <c r="N822" s="201"/>
      <c r="O822" s="201"/>
      <c r="P822" s="201"/>
      <c r="Q822" s="201"/>
      <c r="R822" s="201"/>
      <c r="S822" s="201"/>
      <c r="T822" s="201"/>
      <c r="U822" s="201"/>
      <c r="V822" s="201"/>
      <c r="W822" s="201"/>
      <c r="X822" s="201"/>
      <c r="Y822" s="201"/>
      <c r="Z822" s="201"/>
      <c r="AA822" s="201"/>
    </row>
    <row r="823" spans="1:27" ht="15">
      <c r="A823" s="209"/>
      <c r="B823" s="209"/>
      <c r="C823" s="201"/>
      <c r="D823" s="201"/>
      <c r="E823" s="210"/>
      <c r="F823" s="201"/>
      <c r="G823" s="201"/>
      <c r="H823" s="201"/>
      <c r="I823" s="201"/>
      <c r="J823" s="201"/>
      <c r="K823" s="201"/>
      <c r="L823" s="201"/>
      <c r="M823" s="201"/>
      <c r="N823" s="201"/>
      <c r="O823" s="201"/>
      <c r="P823" s="201"/>
      <c r="Q823" s="201"/>
      <c r="R823" s="201"/>
      <c r="S823" s="201"/>
      <c r="T823" s="201"/>
      <c r="U823" s="201"/>
      <c r="V823" s="201"/>
      <c r="W823" s="201"/>
      <c r="X823" s="201"/>
      <c r="Y823" s="201"/>
      <c r="Z823" s="201"/>
      <c r="AA823" s="201"/>
    </row>
    <row r="824" spans="1:27" ht="15">
      <c r="A824" s="209"/>
      <c r="B824" s="209"/>
      <c r="C824" s="201"/>
      <c r="D824" s="201"/>
      <c r="E824" s="210"/>
      <c r="F824" s="201"/>
      <c r="G824" s="201"/>
      <c r="H824" s="201"/>
      <c r="I824" s="201"/>
      <c r="J824" s="201"/>
      <c r="K824" s="201"/>
      <c r="L824" s="201"/>
      <c r="M824" s="201"/>
      <c r="N824" s="201"/>
      <c r="O824" s="201"/>
      <c r="P824" s="201"/>
      <c r="Q824" s="201"/>
      <c r="R824" s="201"/>
      <c r="S824" s="201"/>
      <c r="T824" s="201"/>
      <c r="U824" s="201"/>
      <c r="V824" s="201"/>
      <c r="W824" s="201"/>
      <c r="X824" s="201"/>
      <c r="Y824" s="201"/>
      <c r="Z824" s="201"/>
      <c r="AA824" s="201"/>
    </row>
    <row r="825" spans="1:27" ht="15">
      <c r="A825" s="209"/>
      <c r="B825" s="209"/>
      <c r="C825" s="201"/>
      <c r="D825" s="201"/>
      <c r="E825" s="210"/>
      <c r="F825" s="201"/>
      <c r="G825" s="201"/>
      <c r="H825" s="201"/>
      <c r="I825" s="201"/>
      <c r="J825" s="201"/>
      <c r="K825" s="201"/>
      <c r="L825" s="201"/>
      <c r="M825" s="201"/>
      <c r="N825" s="201"/>
      <c r="O825" s="201"/>
      <c r="P825" s="201"/>
      <c r="Q825" s="201"/>
      <c r="R825" s="201"/>
      <c r="S825" s="201"/>
      <c r="T825" s="201"/>
      <c r="U825" s="201"/>
      <c r="V825" s="201"/>
      <c r="W825" s="201"/>
      <c r="X825" s="201"/>
      <c r="Y825" s="201"/>
      <c r="Z825" s="201"/>
      <c r="AA825" s="201"/>
    </row>
    <row r="826" spans="1:27" ht="15">
      <c r="A826" s="209"/>
      <c r="B826" s="209"/>
      <c r="C826" s="201"/>
      <c r="D826" s="201"/>
      <c r="E826" s="210"/>
      <c r="F826" s="201"/>
      <c r="G826" s="201"/>
      <c r="H826" s="201"/>
      <c r="I826" s="201"/>
      <c r="J826" s="201"/>
      <c r="K826" s="201"/>
      <c r="L826" s="201"/>
      <c r="M826" s="201"/>
      <c r="N826" s="201"/>
      <c r="O826" s="201"/>
      <c r="P826" s="201"/>
      <c r="Q826" s="201"/>
      <c r="R826" s="201"/>
      <c r="S826" s="201"/>
      <c r="T826" s="201"/>
      <c r="U826" s="201"/>
      <c r="V826" s="201"/>
      <c r="W826" s="201"/>
      <c r="X826" s="201"/>
      <c r="Y826" s="201"/>
      <c r="Z826" s="201"/>
      <c r="AA826" s="201"/>
    </row>
    <row r="827" spans="1:27" ht="15">
      <c r="A827" s="209"/>
      <c r="B827" s="209"/>
      <c r="C827" s="201"/>
      <c r="D827" s="201"/>
      <c r="E827" s="210"/>
      <c r="F827" s="201"/>
      <c r="G827" s="201"/>
      <c r="H827" s="201"/>
      <c r="I827" s="201"/>
      <c r="J827" s="201"/>
      <c r="K827" s="201"/>
      <c r="L827" s="201"/>
      <c r="M827" s="201"/>
      <c r="N827" s="201"/>
      <c r="O827" s="201"/>
      <c r="P827" s="201"/>
      <c r="Q827" s="201"/>
      <c r="R827" s="201"/>
      <c r="S827" s="201"/>
      <c r="T827" s="201"/>
      <c r="U827" s="201"/>
      <c r="V827" s="201"/>
      <c r="W827" s="201"/>
      <c r="X827" s="201"/>
      <c r="Y827" s="201"/>
      <c r="Z827" s="201"/>
      <c r="AA827" s="201"/>
    </row>
    <row r="828" spans="1:27" ht="15">
      <c r="A828" s="209"/>
      <c r="B828" s="209"/>
      <c r="C828" s="201"/>
      <c r="D828" s="201"/>
      <c r="E828" s="210"/>
      <c r="F828" s="201"/>
      <c r="G828" s="201"/>
      <c r="H828" s="201"/>
      <c r="I828" s="201"/>
      <c r="J828" s="201"/>
      <c r="K828" s="201"/>
      <c r="L828" s="201"/>
      <c r="M828" s="201"/>
      <c r="N828" s="201"/>
      <c r="O828" s="201"/>
      <c r="P828" s="201"/>
      <c r="Q828" s="201"/>
      <c r="R828" s="201"/>
      <c r="S828" s="201"/>
      <c r="T828" s="201"/>
      <c r="U828" s="201"/>
      <c r="V828" s="201"/>
      <c r="W828" s="201"/>
      <c r="X828" s="201"/>
      <c r="Y828" s="201"/>
      <c r="Z828" s="201"/>
      <c r="AA828" s="201"/>
    </row>
    <row r="829" spans="1:27" ht="15">
      <c r="A829" s="209"/>
      <c r="B829" s="209"/>
      <c r="C829" s="201"/>
      <c r="D829" s="201"/>
      <c r="E829" s="210"/>
      <c r="F829" s="201"/>
      <c r="G829" s="201"/>
      <c r="H829" s="201"/>
      <c r="I829" s="201"/>
      <c r="J829" s="201"/>
      <c r="K829" s="201"/>
      <c r="L829" s="201"/>
      <c r="M829" s="201"/>
      <c r="N829" s="201"/>
      <c r="O829" s="201"/>
      <c r="P829" s="201"/>
      <c r="Q829" s="201"/>
      <c r="R829" s="201"/>
      <c r="S829" s="201"/>
      <c r="T829" s="201"/>
      <c r="U829" s="201"/>
      <c r="V829" s="201"/>
      <c r="W829" s="201"/>
      <c r="X829" s="201"/>
      <c r="Y829" s="201"/>
      <c r="Z829" s="201"/>
      <c r="AA829" s="201"/>
    </row>
    <row r="830" spans="1:27" ht="15">
      <c r="A830" s="209"/>
      <c r="B830" s="209"/>
      <c r="C830" s="201"/>
      <c r="D830" s="201"/>
      <c r="E830" s="210"/>
      <c r="F830" s="201"/>
      <c r="G830" s="201"/>
      <c r="H830" s="201"/>
      <c r="I830" s="201"/>
      <c r="J830" s="201"/>
      <c r="K830" s="201"/>
      <c r="L830" s="201"/>
      <c r="M830" s="201"/>
      <c r="N830" s="201"/>
      <c r="O830" s="201"/>
      <c r="P830" s="201"/>
      <c r="Q830" s="201"/>
      <c r="R830" s="201"/>
      <c r="S830" s="201"/>
      <c r="T830" s="201"/>
      <c r="U830" s="201"/>
      <c r="V830" s="201"/>
      <c r="W830" s="201"/>
      <c r="X830" s="201"/>
      <c r="Y830" s="201"/>
      <c r="Z830" s="201"/>
      <c r="AA830" s="201"/>
    </row>
    <row r="831" spans="1:27" ht="15">
      <c r="A831" s="209"/>
      <c r="B831" s="209"/>
      <c r="C831" s="201"/>
      <c r="D831" s="201"/>
      <c r="E831" s="210"/>
      <c r="F831" s="201"/>
      <c r="G831" s="201"/>
      <c r="H831" s="201"/>
      <c r="I831" s="201"/>
      <c r="J831" s="201"/>
      <c r="K831" s="201"/>
      <c r="L831" s="201"/>
      <c r="M831" s="201"/>
      <c r="N831" s="201"/>
      <c r="O831" s="201"/>
      <c r="P831" s="201"/>
      <c r="Q831" s="201"/>
      <c r="R831" s="201"/>
      <c r="S831" s="201"/>
      <c r="T831" s="201"/>
      <c r="U831" s="201"/>
      <c r="V831" s="201"/>
      <c r="W831" s="201"/>
      <c r="X831" s="201"/>
      <c r="Y831" s="201"/>
      <c r="Z831" s="201"/>
      <c r="AA831" s="201"/>
    </row>
    <row r="832" spans="1:27" ht="15">
      <c r="A832" s="209"/>
      <c r="B832" s="209"/>
      <c r="C832" s="201"/>
      <c r="D832" s="201"/>
      <c r="E832" s="210"/>
      <c r="F832" s="201"/>
      <c r="G832" s="201"/>
      <c r="H832" s="201"/>
      <c r="I832" s="201"/>
      <c r="J832" s="201"/>
      <c r="K832" s="201"/>
      <c r="L832" s="201"/>
      <c r="M832" s="201"/>
      <c r="N832" s="201"/>
      <c r="O832" s="201"/>
      <c r="P832" s="201"/>
      <c r="Q832" s="201"/>
      <c r="R832" s="201"/>
      <c r="S832" s="201"/>
      <c r="T832" s="201"/>
      <c r="U832" s="201"/>
      <c r="V832" s="201"/>
      <c r="W832" s="201"/>
      <c r="X832" s="201"/>
      <c r="Y832" s="201"/>
      <c r="Z832" s="201"/>
      <c r="AA832" s="201"/>
    </row>
    <row r="833" spans="1:27" ht="15">
      <c r="A833" s="209"/>
      <c r="B833" s="209"/>
      <c r="C833" s="201"/>
      <c r="D833" s="201"/>
      <c r="E833" s="210"/>
      <c r="F833" s="201"/>
      <c r="G833" s="201"/>
      <c r="H833" s="201"/>
      <c r="I833" s="201"/>
      <c r="J833" s="201"/>
      <c r="K833" s="201"/>
      <c r="L833" s="201"/>
      <c r="M833" s="201"/>
      <c r="N833" s="201"/>
      <c r="O833" s="201"/>
      <c r="P833" s="201"/>
      <c r="Q833" s="201"/>
      <c r="R833" s="201"/>
      <c r="S833" s="201"/>
      <c r="T833" s="201"/>
      <c r="U833" s="201"/>
      <c r="V833" s="201"/>
      <c r="W833" s="201"/>
      <c r="X833" s="201"/>
      <c r="Y833" s="201"/>
      <c r="Z833" s="201"/>
      <c r="AA833" s="201"/>
    </row>
    <row r="834" spans="1:27" ht="15">
      <c r="A834" s="209"/>
      <c r="B834" s="209"/>
      <c r="C834" s="201"/>
      <c r="D834" s="201"/>
      <c r="E834" s="210"/>
      <c r="F834" s="201"/>
      <c r="G834" s="201"/>
      <c r="H834" s="201"/>
      <c r="I834" s="201"/>
      <c r="J834" s="201"/>
      <c r="K834" s="201"/>
      <c r="L834" s="201"/>
      <c r="M834" s="201"/>
      <c r="N834" s="201"/>
      <c r="O834" s="201"/>
      <c r="P834" s="201"/>
      <c r="Q834" s="201"/>
      <c r="R834" s="201"/>
      <c r="S834" s="201"/>
      <c r="T834" s="201"/>
      <c r="U834" s="201"/>
      <c r="V834" s="201"/>
      <c r="W834" s="201"/>
      <c r="X834" s="201"/>
      <c r="Y834" s="201"/>
      <c r="Z834" s="201"/>
      <c r="AA834" s="201"/>
    </row>
    <row r="835" spans="1:27" ht="15">
      <c r="A835" s="209"/>
      <c r="B835" s="209"/>
      <c r="C835" s="201"/>
      <c r="D835" s="201"/>
      <c r="E835" s="210"/>
      <c r="F835" s="201"/>
      <c r="G835" s="201"/>
      <c r="H835" s="201"/>
      <c r="I835" s="201"/>
      <c r="J835" s="201"/>
      <c r="K835" s="201"/>
      <c r="L835" s="201"/>
      <c r="M835" s="201"/>
      <c r="N835" s="201"/>
      <c r="O835" s="201"/>
      <c r="P835" s="201"/>
      <c r="Q835" s="201"/>
      <c r="R835" s="201"/>
      <c r="S835" s="201"/>
      <c r="T835" s="201"/>
      <c r="U835" s="201"/>
      <c r="V835" s="201"/>
      <c r="W835" s="201"/>
      <c r="X835" s="201"/>
      <c r="Y835" s="201"/>
      <c r="Z835" s="201"/>
      <c r="AA835" s="201"/>
    </row>
    <row r="836" spans="1:27" ht="15">
      <c r="A836" s="209"/>
      <c r="B836" s="209"/>
      <c r="C836" s="201"/>
      <c r="D836" s="201"/>
      <c r="E836" s="210"/>
      <c r="F836" s="201"/>
      <c r="G836" s="201"/>
      <c r="H836" s="201"/>
      <c r="I836" s="201"/>
      <c r="J836" s="201"/>
      <c r="K836" s="201"/>
      <c r="L836" s="201"/>
      <c r="M836" s="201"/>
      <c r="N836" s="201"/>
      <c r="O836" s="201"/>
      <c r="P836" s="201"/>
      <c r="Q836" s="201"/>
      <c r="R836" s="201"/>
      <c r="S836" s="201"/>
      <c r="T836" s="201"/>
      <c r="U836" s="201"/>
      <c r="V836" s="201"/>
      <c r="W836" s="201"/>
      <c r="X836" s="201"/>
      <c r="Y836" s="201"/>
      <c r="Z836" s="201"/>
      <c r="AA836" s="201"/>
    </row>
    <row r="837" spans="1:27" ht="15">
      <c r="A837" s="209"/>
      <c r="B837" s="209"/>
      <c r="C837" s="201"/>
      <c r="D837" s="201"/>
      <c r="E837" s="210"/>
      <c r="F837" s="201"/>
      <c r="G837" s="201"/>
      <c r="H837" s="201"/>
      <c r="I837" s="201"/>
      <c r="J837" s="201"/>
      <c r="K837" s="201"/>
      <c r="L837" s="201"/>
      <c r="M837" s="201"/>
      <c r="N837" s="201"/>
      <c r="O837" s="201"/>
      <c r="P837" s="201"/>
      <c r="Q837" s="201"/>
      <c r="R837" s="201"/>
      <c r="S837" s="201"/>
      <c r="T837" s="201"/>
      <c r="U837" s="201"/>
      <c r="V837" s="201"/>
      <c r="W837" s="201"/>
      <c r="X837" s="201"/>
      <c r="Y837" s="201"/>
      <c r="Z837" s="201"/>
      <c r="AA837" s="201"/>
    </row>
    <row r="838" spans="1:27" ht="15">
      <c r="A838" s="209"/>
      <c r="B838" s="209"/>
      <c r="C838" s="201"/>
      <c r="D838" s="201"/>
      <c r="E838" s="210"/>
      <c r="F838" s="201"/>
      <c r="G838" s="201"/>
      <c r="H838" s="201"/>
      <c r="I838" s="201"/>
      <c r="J838" s="201"/>
      <c r="K838" s="201"/>
      <c r="L838" s="201"/>
      <c r="M838" s="201"/>
      <c r="N838" s="201"/>
      <c r="O838" s="201"/>
      <c r="P838" s="201"/>
      <c r="Q838" s="201"/>
      <c r="R838" s="201"/>
      <c r="S838" s="201"/>
      <c r="T838" s="201"/>
      <c r="U838" s="201"/>
      <c r="V838" s="201"/>
      <c r="W838" s="201"/>
      <c r="X838" s="201"/>
      <c r="Y838" s="201"/>
      <c r="Z838" s="201"/>
      <c r="AA838" s="201"/>
    </row>
    <row r="839" spans="1:27" ht="15">
      <c r="A839" s="209"/>
      <c r="B839" s="209"/>
      <c r="C839" s="201"/>
      <c r="D839" s="201"/>
      <c r="E839" s="210"/>
      <c r="F839" s="201"/>
      <c r="G839" s="201"/>
      <c r="H839" s="201"/>
      <c r="I839" s="201"/>
      <c r="J839" s="201"/>
      <c r="K839" s="201"/>
      <c r="L839" s="201"/>
      <c r="M839" s="201"/>
      <c r="N839" s="201"/>
      <c r="O839" s="201"/>
      <c r="P839" s="201"/>
      <c r="Q839" s="201"/>
      <c r="R839" s="201"/>
      <c r="S839" s="201"/>
      <c r="T839" s="201"/>
      <c r="U839" s="201"/>
      <c r="V839" s="201"/>
      <c r="W839" s="201"/>
      <c r="X839" s="201"/>
      <c r="Y839" s="201"/>
      <c r="Z839" s="201"/>
      <c r="AA839" s="201"/>
    </row>
    <row r="840" spans="1:27" ht="15">
      <c r="A840" s="209"/>
      <c r="B840" s="209"/>
      <c r="C840" s="201"/>
      <c r="D840" s="201"/>
      <c r="E840" s="210"/>
      <c r="F840" s="201"/>
      <c r="G840" s="201"/>
      <c r="H840" s="201"/>
      <c r="I840" s="201"/>
      <c r="J840" s="201"/>
      <c r="K840" s="201"/>
      <c r="L840" s="201"/>
      <c r="M840" s="201"/>
      <c r="N840" s="201"/>
      <c r="O840" s="201"/>
      <c r="P840" s="201"/>
      <c r="Q840" s="201"/>
      <c r="R840" s="201"/>
      <c r="S840" s="201"/>
      <c r="T840" s="201"/>
      <c r="U840" s="201"/>
      <c r="V840" s="201"/>
      <c r="W840" s="201"/>
      <c r="X840" s="201"/>
      <c r="Y840" s="201"/>
      <c r="Z840" s="201"/>
      <c r="AA840" s="201"/>
    </row>
    <row r="841" spans="1:27" ht="15">
      <c r="A841" s="209"/>
      <c r="B841" s="209"/>
      <c r="C841" s="201"/>
      <c r="D841" s="201"/>
      <c r="E841" s="210"/>
      <c r="F841" s="201"/>
      <c r="G841" s="201"/>
      <c r="H841" s="201"/>
      <c r="I841" s="201"/>
      <c r="J841" s="201"/>
      <c r="K841" s="201"/>
      <c r="L841" s="201"/>
      <c r="M841" s="201"/>
      <c r="N841" s="201"/>
      <c r="O841" s="201"/>
      <c r="P841" s="201"/>
      <c r="Q841" s="201"/>
      <c r="R841" s="201"/>
      <c r="S841" s="201"/>
      <c r="T841" s="201"/>
      <c r="U841" s="201"/>
      <c r="V841" s="201"/>
      <c r="W841" s="201"/>
      <c r="X841" s="201"/>
      <c r="Y841" s="201"/>
      <c r="Z841" s="201"/>
      <c r="AA841" s="201"/>
    </row>
    <row r="842" spans="1:27" ht="15">
      <c r="A842" s="209"/>
      <c r="B842" s="209"/>
      <c r="C842" s="201"/>
      <c r="D842" s="201"/>
      <c r="E842" s="210"/>
      <c r="F842" s="201"/>
      <c r="G842" s="201"/>
      <c r="H842" s="201"/>
      <c r="I842" s="201"/>
      <c r="J842" s="201"/>
      <c r="K842" s="201"/>
      <c r="L842" s="201"/>
      <c r="M842" s="201"/>
      <c r="N842" s="201"/>
      <c r="O842" s="201"/>
      <c r="P842" s="201"/>
      <c r="Q842" s="201"/>
      <c r="R842" s="201"/>
      <c r="S842" s="201"/>
      <c r="T842" s="201"/>
      <c r="U842" s="201"/>
      <c r="V842" s="201"/>
      <c r="W842" s="201"/>
      <c r="X842" s="201"/>
      <c r="Y842" s="201"/>
      <c r="Z842" s="201"/>
      <c r="AA842" s="201"/>
    </row>
    <row r="843" spans="1:27" ht="15">
      <c r="A843" s="209"/>
      <c r="B843" s="209"/>
      <c r="C843" s="201"/>
      <c r="D843" s="201"/>
      <c r="E843" s="210"/>
      <c r="F843" s="201"/>
      <c r="G843" s="201"/>
      <c r="H843" s="201"/>
      <c r="I843" s="201"/>
      <c r="J843" s="201"/>
      <c r="K843" s="201"/>
      <c r="L843" s="201"/>
      <c r="M843" s="201"/>
      <c r="N843" s="201"/>
      <c r="O843" s="201"/>
      <c r="P843" s="201"/>
      <c r="Q843" s="201"/>
      <c r="R843" s="201"/>
      <c r="S843" s="201"/>
      <c r="T843" s="201"/>
      <c r="U843" s="201"/>
      <c r="V843" s="201"/>
      <c r="W843" s="201"/>
      <c r="X843" s="201"/>
      <c r="Y843" s="201"/>
      <c r="Z843" s="201"/>
      <c r="AA843" s="201"/>
    </row>
    <row r="844" spans="1:27" ht="15">
      <c r="A844" s="209"/>
      <c r="B844" s="209"/>
      <c r="C844" s="201"/>
      <c r="D844" s="201"/>
      <c r="E844" s="210"/>
      <c r="F844" s="201"/>
      <c r="G844" s="201"/>
      <c r="H844" s="201"/>
      <c r="I844" s="201"/>
      <c r="J844" s="201"/>
      <c r="K844" s="201"/>
      <c r="L844" s="201"/>
      <c r="M844" s="201"/>
      <c r="N844" s="201"/>
      <c r="O844" s="201"/>
      <c r="P844" s="201"/>
      <c r="Q844" s="201"/>
      <c r="R844" s="201"/>
      <c r="S844" s="201"/>
      <c r="T844" s="201"/>
      <c r="U844" s="201"/>
      <c r="V844" s="201"/>
      <c r="W844" s="201"/>
      <c r="X844" s="201"/>
      <c r="Y844" s="201"/>
      <c r="Z844" s="201"/>
      <c r="AA844" s="201"/>
    </row>
    <row r="845" spans="1:27" ht="15">
      <c r="A845" s="209"/>
      <c r="B845" s="209"/>
      <c r="C845" s="201"/>
      <c r="D845" s="201"/>
      <c r="E845" s="210"/>
      <c r="F845" s="201"/>
      <c r="G845" s="201"/>
      <c r="H845" s="201"/>
      <c r="I845" s="201"/>
      <c r="J845" s="201"/>
      <c r="K845" s="201"/>
      <c r="L845" s="201"/>
      <c r="M845" s="201"/>
      <c r="N845" s="201"/>
      <c r="O845" s="201"/>
      <c r="P845" s="201"/>
      <c r="Q845" s="201"/>
      <c r="R845" s="201"/>
      <c r="S845" s="201"/>
      <c r="T845" s="201"/>
      <c r="U845" s="201"/>
      <c r="V845" s="201"/>
      <c r="W845" s="201"/>
      <c r="X845" s="201"/>
      <c r="Y845" s="201"/>
      <c r="Z845" s="201"/>
      <c r="AA845" s="201"/>
    </row>
    <row r="846" spans="1:27" ht="15">
      <c r="A846" s="209"/>
      <c r="B846" s="209"/>
      <c r="C846" s="201"/>
      <c r="D846" s="201"/>
      <c r="E846" s="210"/>
      <c r="F846" s="201"/>
      <c r="G846" s="201"/>
      <c r="H846" s="201"/>
      <c r="I846" s="201"/>
      <c r="J846" s="201"/>
      <c r="K846" s="201"/>
      <c r="L846" s="201"/>
      <c r="M846" s="201"/>
      <c r="N846" s="201"/>
      <c r="O846" s="201"/>
      <c r="P846" s="201"/>
      <c r="Q846" s="201"/>
      <c r="R846" s="201"/>
      <c r="S846" s="201"/>
      <c r="T846" s="201"/>
      <c r="U846" s="201"/>
      <c r="V846" s="201"/>
      <c r="W846" s="201"/>
      <c r="X846" s="201"/>
      <c r="Y846" s="201"/>
      <c r="Z846" s="201"/>
      <c r="AA846" s="201"/>
    </row>
    <row r="847" spans="1:27" ht="15">
      <c r="A847" s="209"/>
      <c r="B847" s="209"/>
      <c r="C847" s="201"/>
      <c r="D847" s="201"/>
      <c r="E847" s="210"/>
      <c r="F847" s="201"/>
      <c r="G847" s="201"/>
      <c r="H847" s="201"/>
      <c r="I847" s="201"/>
      <c r="J847" s="201"/>
      <c r="K847" s="201"/>
      <c r="L847" s="201"/>
      <c r="M847" s="201"/>
      <c r="N847" s="201"/>
      <c r="O847" s="201"/>
      <c r="P847" s="201"/>
      <c r="Q847" s="201"/>
      <c r="R847" s="201"/>
      <c r="S847" s="201"/>
      <c r="T847" s="201"/>
      <c r="U847" s="201"/>
      <c r="V847" s="201"/>
      <c r="W847" s="201"/>
      <c r="X847" s="201"/>
      <c r="Y847" s="201"/>
      <c r="Z847" s="201"/>
      <c r="AA847" s="201"/>
    </row>
    <row r="848" spans="1:27" ht="15">
      <c r="A848" s="209"/>
      <c r="B848" s="209"/>
      <c r="C848" s="201"/>
      <c r="D848" s="201"/>
      <c r="E848" s="210"/>
      <c r="F848" s="201"/>
      <c r="G848" s="201"/>
      <c r="H848" s="201"/>
      <c r="I848" s="201"/>
      <c r="J848" s="201"/>
      <c r="K848" s="201"/>
      <c r="L848" s="201"/>
      <c r="M848" s="201"/>
      <c r="N848" s="201"/>
      <c r="O848" s="201"/>
      <c r="P848" s="201"/>
      <c r="Q848" s="201"/>
      <c r="R848" s="201"/>
      <c r="S848" s="201"/>
      <c r="T848" s="201"/>
      <c r="U848" s="201"/>
      <c r="V848" s="201"/>
      <c r="W848" s="201"/>
      <c r="X848" s="201"/>
      <c r="Y848" s="201"/>
      <c r="Z848" s="201"/>
      <c r="AA848" s="201"/>
    </row>
    <row r="849" spans="1:27" ht="15">
      <c r="A849" s="209"/>
      <c r="B849" s="209"/>
      <c r="C849" s="201"/>
      <c r="D849" s="201"/>
      <c r="E849" s="210"/>
      <c r="F849" s="201"/>
      <c r="G849" s="201"/>
      <c r="H849" s="201"/>
      <c r="I849" s="201"/>
      <c r="J849" s="201"/>
      <c r="K849" s="201"/>
      <c r="L849" s="201"/>
      <c r="M849" s="201"/>
      <c r="N849" s="201"/>
      <c r="O849" s="201"/>
      <c r="P849" s="201"/>
      <c r="Q849" s="201"/>
      <c r="R849" s="201"/>
      <c r="S849" s="201"/>
      <c r="T849" s="201"/>
      <c r="U849" s="201"/>
      <c r="V849" s="201"/>
      <c r="W849" s="201"/>
      <c r="X849" s="201"/>
      <c r="Y849" s="201"/>
      <c r="Z849" s="201"/>
      <c r="AA849" s="201"/>
    </row>
    <row r="850" spans="1:27" ht="15">
      <c r="A850" s="209"/>
      <c r="B850" s="209"/>
      <c r="C850" s="201"/>
      <c r="D850" s="201"/>
      <c r="E850" s="210"/>
      <c r="F850" s="201"/>
      <c r="G850" s="201"/>
      <c r="H850" s="201"/>
      <c r="I850" s="201"/>
      <c r="J850" s="201"/>
      <c r="K850" s="201"/>
      <c r="L850" s="201"/>
      <c r="M850" s="201"/>
      <c r="N850" s="201"/>
      <c r="O850" s="201"/>
      <c r="P850" s="201"/>
      <c r="Q850" s="201"/>
      <c r="R850" s="201"/>
      <c r="S850" s="201"/>
      <c r="T850" s="201"/>
      <c r="U850" s="201"/>
      <c r="V850" s="201"/>
      <c r="W850" s="201"/>
      <c r="X850" s="201"/>
      <c r="Y850" s="201"/>
      <c r="Z850" s="201"/>
      <c r="AA850" s="201"/>
    </row>
    <row r="851" spans="1:27" ht="15">
      <c r="A851" s="209"/>
      <c r="B851" s="209"/>
      <c r="C851" s="201"/>
      <c r="D851" s="201"/>
      <c r="E851" s="210"/>
      <c r="F851" s="201"/>
      <c r="G851" s="201"/>
      <c r="H851" s="201"/>
      <c r="I851" s="201"/>
      <c r="J851" s="201"/>
      <c r="K851" s="201"/>
      <c r="L851" s="201"/>
      <c r="M851" s="201"/>
      <c r="N851" s="201"/>
      <c r="O851" s="201"/>
      <c r="P851" s="201"/>
      <c r="Q851" s="201"/>
      <c r="R851" s="201"/>
      <c r="S851" s="201"/>
      <c r="T851" s="201"/>
      <c r="U851" s="201"/>
      <c r="V851" s="201"/>
      <c r="W851" s="201"/>
      <c r="X851" s="201"/>
      <c r="Y851" s="201"/>
      <c r="Z851" s="201"/>
      <c r="AA851" s="201"/>
    </row>
    <row r="852" spans="1:27" ht="15">
      <c r="A852" s="209"/>
      <c r="B852" s="209"/>
      <c r="C852" s="201"/>
      <c r="D852" s="201"/>
      <c r="E852" s="210"/>
      <c r="F852" s="201"/>
      <c r="G852" s="201"/>
      <c r="H852" s="201"/>
      <c r="I852" s="201"/>
      <c r="J852" s="201"/>
      <c r="K852" s="201"/>
      <c r="L852" s="201"/>
      <c r="M852" s="201"/>
      <c r="N852" s="201"/>
      <c r="O852" s="201"/>
      <c r="P852" s="201"/>
      <c r="Q852" s="201"/>
      <c r="R852" s="201"/>
      <c r="S852" s="201"/>
      <c r="T852" s="201"/>
      <c r="U852" s="201"/>
      <c r="V852" s="201"/>
      <c r="W852" s="201"/>
      <c r="X852" s="201"/>
      <c r="Y852" s="201"/>
      <c r="Z852" s="201"/>
      <c r="AA852" s="201"/>
    </row>
    <row r="853" spans="1:27" ht="15">
      <c r="A853" s="209"/>
      <c r="B853" s="209"/>
      <c r="C853" s="201"/>
      <c r="D853" s="201"/>
      <c r="E853" s="210"/>
      <c r="F853" s="201"/>
      <c r="G853" s="201"/>
      <c r="H853" s="201"/>
      <c r="I853" s="201"/>
      <c r="J853" s="201"/>
      <c r="K853" s="201"/>
      <c r="L853" s="201"/>
      <c r="M853" s="201"/>
      <c r="N853" s="201"/>
      <c r="O853" s="201"/>
      <c r="P853" s="201"/>
      <c r="Q853" s="201"/>
      <c r="R853" s="201"/>
      <c r="S853" s="201"/>
      <c r="T853" s="201"/>
      <c r="U853" s="201"/>
      <c r="V853" s="201"/>
      <c r="W853" s="201"/>
      <c r="X853" s="201"/>
      <c r="Y853" s="201"/>
      <c r="Z853" s="201"/>
      <c r="AA853" s="201"/>
    </row>
    <row r="854" spans="1:27" ht="15">
      <c r="A854" s="209"/>
      <c r="B854" s="209"/>
      <c r="C854" s="201"/>
      <c r="D854" s="201"/>
      <c r="E854" s="210"/>
      <c r="F854" s="201"/>
      <c r="G854" s="201"/>
      <c r="H854" s="201"/>
      <c r="I854" s="201"/>
      <c r="J854" s="201"/>
      <c r="K854" s="201"/>
      <c r="L854" s="201"/>
      <c r="M854" s="201"/>
      <c r="N854" s="201"/>
      <c r="O854" s="201"/>
      <c r="P854" s="201"/>
      <c r="Q854" s="201"/>
      <c r="R854" s="201"/>
      <c r="S854" s="201"/>
      <c r="T854" s="201"/>
      <c r="U854" s="201"/>
      <c r="V854" s="201"/>
      <c r="W854" s="201"/>
      <c r="X854" s="201"/>
      <c r="Y854" s="201"/>
      <c r="Z854" s="201"/>
      <c r="AA854" s="201"/>
    </row>
    <row r="855" spans="1:27" ht="15">
      <c r="A855" s="209"/>
      <c r="B855" s="209"/>
      <c r="C855" s="201"/>
      <c r="D855" s="201"/>
      <c r="E855" s="210"/>
      <c r="F855" s="201"/>
      <c r="G855" s="201"/>
      <c r="H855" s="201"/>
      <c r="I855" s="201"/>
      <c r="J855" s="201"/>
      <c r="K855" s="201"/>
      <c r="L855" s="201"/>
      <c r="M855" s="201"/>
      <c r="N855" s="201"/>
      <c r="O855" s="201"/>
      <c r="P855" s="201"/>
      <c r="Q855" s="201"/>
      <c r="R855" s="201"/>
      <c r="S855" s="201"/>
      <c r="T855" s="201"/>
      <c r="U855" s="201"/>
      <c r="V855" s="201"/>
      <c r="W855" s="201"/>
      <c r="X855" s="201"/>
      <c r="Y855" s="201"/>
      <c r="Z855" s="201"/>
      <c r="AA855" s="201"/>
    </row>
    <row r="856" spans="1:27" ht="15">
      <c r="A856" s="209"/>
      <c r="B856" s="209"/>
      <c r="C856" s="201"/>
      <c r="D856" s="201"/>
      <c r="E856" s="210"/>
      <c r="F856" s="201"/>
      <c r="G856" s="201"/>
      <c r="H856" s="201"/>
      <c r="I856" s="201"/>
      <c r="J856" s="201"/>
      <c r="K856" s="201"/>
      <c r="L856" s="201"/>
      <c r="M856" s="201"/>
      <c r="N856" s="201"/>
      <c r="O856" s="201"/>
      <c r="P856" s="201"/>
      <c r="Q856" s="201"/>
      <c r="R856" s="201"/>
      <c r="S856" s="201"/>
      <c r="T856" s="201"/>
      <c r="U856" s="201"/>
      <c r="V856" s="201"/>
      <c r="W856" s="201"/>
      <c r="X856" s="201"/>
      <c r="Y856" s="201"/>
      <c r="Z856" s="201"/>
      <c r="AA856" s="201"/>
    </row>
    <row r="857" spans="1:27" ht="15">
      <c r="A857" s="209"/>
      <c r="B857" s="209"/>
      <c r="C857" s="201"/>
      <c r="D857" s="201"/>
      <c r="E857" s="210"/>
      <c r="F857" s="201"/>
      <c r="G857" s="201"/>
      <c r="H857" s="201"/>
      <c r="I857" s="201"/>
      <c r="J857" s="201"/>
      <c r="K857" s="201"/>
      <c r="L857" s="201"/>
      <c r="M857" s="201"/>
      <c r="N857" s="201"/>
      <c r="O857" s="201"/>
      <c r="P857" s="201"/>
      <c r="Q857" s="201"/>
      <c r="R857" s="201"/>
      <c r="S857" s="201"/>
      <c r="T857" s="201"/>
      <c r="U857" s="201"/>
      <c r="V857" s="201"/>
      <c r="W857" s="201"/>
      <c r="X857" s="201"/>
      <c r="Y857" s="201"/>
      <c r="Z857" s="201"/>
      <c r="AA857" s="201"/>
    </row>
    <row r="858" spans="1:27" ht="15">
      <c r="A858" s="209"/>
      <c r="B858" s="209"/>
      <c r="C858" s="201"/>
      <c r="D858" s="201"/>
      <c r="E858" s="210"/>
      <c r="F858" s="201"/>
      <c r="G858" s="201"/>
      <c r="H858" s="201"/>
      <c r="I858" s="201"/>
      <c r="J858" s="201"/>
      <c r="K858" s="201"/>
      <c r="L858" s="201"/>
      <c r="M858" s="201"/>
      <c r="N858" s="201"/>
      <c r="O858" s="201"/>
      <c r="P858" s="201"/>
      <c r="Q858" s="201"/>
      <c r="R858" s="201"/>
      <c r="S858" s="201"/>
      <c r="T858" s="201"/>
      <c r="U858" s="201"/>
      <c r="V858" s="201"/>
      <c r="W858" s="201"/>
      <c r="X858" s="201"/>
      <c r="Y858" s="201"/>
      <c r="Z858" s="201"/>
      <c r="AA858" s="201"/>
    </row>
    <row r="859" spans="1:27" ht="15">
      <c r="A859" s="209"/>
      <c r="B859" s="209"/>
      <c r="C859" s="201"/>
      <c r="D859" s="201"/>
      <c r="E859" s="210"/>
      <c r="F859" s="201"/>
      <c r="G859" s="201"/>
      <c r="H859" s="201"/>
      <c r="I859" s="201"/>
      <c r="J859" s="201"/>
      <c r="K859" s="201"/>
      <c r="L859" s="201"/>
      <c r="M859" s="201"/>
      <c r="N859" s="201"/>
      <c r="O859" s="201"/>
      <c r="P859" s="201"/>
      <c r="Q859" s="201"/>
      <c r="R859" s="201"/>
      <c r="S859" s="201"/>
      <c r="T859" s="201"/>
      <c r="U859" s="201"/>
      <c r="V859" s="201"/>
      <c r="W859" s="201"/>
      <c r="X859" s="201"/>
      <c r="Y859" s="201"/>
      <c r="Z859" s="201"/>
      <c r="AA859" s="201"/>
    </row>
    <row r="860" spans="1:27" ht="15">
      <c r="A860" s="209"/>
      <c r="B860" s="209"/>
      <c r="C860" s="201"/>
      <c r="D860" s="201"/>
      <c r="E860" s="210"/>
      <c r="F860" s="201"/>
      <c r="G860" s="201"/>
      <c r="H860" s="201"/>
      <c r="I860" s="201"/>
      <c r="J860" s="201"/>
      <c r="K860" s="201"/>
      <c r="L860" s="201"/>
      <c r="M860" s="201"/>
      <c r="N860" s="201"/>
      <c r="O860" s="201"/>
      <c r="P860" s="201"/>
      <c r="Q860" s="201"/>
      <c r="R860" s="201"/>
      <c r="S860" s="201"/>
      <c r="T860" s="201"/>
      <c r="U860" s="201"/>
      <c r="V860" s="201"/>
      <c r="W860" s="201"/>
      <c r="X860" s="201"/>
      <c r="Y860" s="201"/>
      <c r="Z860" s="201"/>
      <c r="AA860" s="201"/>
    </row>
    <row r="861" spans="1:27" ht="15">
      <c r="A861" s="209"/>
      <c r="B861" s="209"/>
      <c r="C861" s="201"/>
      <c r="D861" s="201"/>
      <c r="E861" s="210"/>
      <c r="F861" s="201"/>
      <c r="G861" s="201"/>
      <c r="H861" s="201"/>
      <c r="I861" s="201"/>
      <c r="J861" s="201"/>
      <c r="K861" s="201"/>
      <c r="L861" s="201"/>
      <c r="M861" s="201"/>
      <c r="N861" s="201"/>
      <c r="O861" s="201"/>
      <c r="P861" s="201"/>
      <c r="Q861" s="201"/>
      <c r="R861" s="201"/>
      <c r="S861" s="201"/>
      <c r="T861" s="201"/>
      <c r="U861" s="201"/>
      <c r="V861" s="201"/>
      <c r="W861" s="201"/>
      <c r="X861" s="201"/>
      <c r="Y861" s="201"/>
      <c r="Z861" s="201"/>
      <c r="AA861" s="201"/>
    </row>
    <row r="862" spans="1:27" ht="15">
      <c r="A862" s="209"/>
      <c r="B862" s="209"/>
      <c r="C862" s="201"/>
      <c r="D862" s="201"/>
      <c r="E862" s="210"/>
      <c r="F862" s="201"/>
      <c r="G862" s="201"/>
      <c r="H862" s="201"/>
      <c r="I862" s="201"/>
      <c r="J862" s="201"/>
      <c r="K862" s="201"/>
      <c r="L862" s="201"/>
      <c r="M862" s="201"/>
      <c r="N862" s="201"/>
      <c r="O862" s="201"/>
      <c r="P862" s="201"/>
      <c r="Q862" s="201"/>
      <c r="R862" s="201"/>
      <c r="S862" s="201"/>
      <c r="T862" s="201"/>
      <c r="U862" s="201"/>
      <c r="V862" s="201"/>
      <c r="W862" s="201"/>
      <c r="X862" s="201"/>
      <c r="Y862" s="201"/>
      <c r="Z862" s="201"/>
      <c r="AA862" s="201"/>
    </row>
    <row r="863" spans="1:27" ht="15">
      <c r="A863" s="209"/>
      <c r="B863" s="209"/>
      <c r="C863" s="201"/>
      <c r="D863" s="201"/>
      <c r="E863" s="210"/>
      <c r="F863" s="201"/>
      <c r="G863" s="201"/>
      <c r="H863" s="201"/>
      <c r="I863" s="201"/>
      <c r="J863" s="201"/>
      <c r="K863" s="201"/>
      <c r="L863" s="201"/>
      <c r="M863" s="201"/>
      <c r="N863" s="201"/>
      <c r="O863" s="201"/>
      <c r="P863" s="201"/>
      <c r="Q863" s="201"/>
      <c r="R863" s="201"/>
      <c r="S863" s="201"/>
      <c r="T863" s="201"/>
      <c r="U863" s="201"/>
      <c r="V863" s="201"/>
      <c r="W863" s="201"/>
      <c r="X863" s="201"/>
      <c r="Y863" s="201"/>
      <c r="Z863" s="201"/>
      <c r="AA863" s="201"/>
    </row>
    <row r="864" spans="1:27" ht="15">
      <c r="A864" s="209"/>
      <c r="B864" s="209"/>
      <c r="C864" s="201"/>
      <c r="D864" s="201"/>
      <c r="E864" s="210"/>
      <c r="F864" s="201"/>
      <c r="G864" s="201"/>
      <c r="H864" s="201"/>
      <c r="I864" s="201"/>
      <c r="J864" s="201"/>
      <c r="K864" s="201"/>
      <c r="L864" s="201"/>
      <c r="M864" s="201"/>
      <c r="N864" s="201"/>
      <c r="O864" s="201"/>
      <c r="P864" s="201"/>
      <c r="Q864" s="201"/>
      <c r="R864" s="201"/>
      <c r="S864" s="201"/>
      <c r="T864" s="201"/>
      <c r="U864" s="201"/>
      <c r="V864" s="201"/>
      <c r="W864" s="201"/>
      <c r="X864" s="201"/>
      <c r="Y864" s="201"/>
      <c r="Z864" s="201"/>
      <c r="AA864" s="201"/>
    </row>
    <row r="865" spans="1:27" ht="15">
      <c r="A865" s="209"/>
      <c r="B865" s="209"/>
      <c r="C865" s="201"/>
      <c r="D865" s="201"/>
      <c r="E865" s="210"/>
      <c r="F865" s="201"/>
      <c r="G865" s="201"/>
      <c r="H865" s="201"/>
      <c r="I865" s="201"/>
      <c r="J865" s="201"/>
      <c r="K865" s="201"/>
      <c r="L865" s="201"/>
      <c r="M865" s="201"/>
      <c r="N865" s="201"/>
      <c r="O865" s="201"/>
      <c r="P865" s="201"/>
      <c r="Q865" s="201"/>
      <c r="R865" s="201"/>
      <c r="S865" s="201"/>
      <c r="T865" s="201"/>
      <c r="U865" s="201"/>
      <c r="V865" s="201"/>
      <c r="W865" s="201"/>
      <c r="X865" s="201"/>
      <c r="Y865" s="201"/>
      <c r="Z865" s="201"/>
      <c r="AA865" s="201"/>
    </row>
    <row r="866" spans="1:27" ht="15">
      <c r="A866" s="209"/>
      <c r="B866" s="209"/>
      <c r="C866" s="201"/>
      <c r="D866" s="201"/>
      <c r="E866" s="210"/>
      <c r="F866" s="201"/>
      <c r="G866" s="201"/>
      <c r="H866" s="201"/>
      <c r="I866" s="201"/>
      <c r="J866" s="201"/>
      <c r="K866" s="201"/>
      <c r="L866" s="201"/>
      <c r="M866" s="201"/>
      <c r="N866" s="201"/>
      <c r="O866" s="201"/>
      <c r="P866" s="201"/>
      <c r="Q866" s="201"/>
      <c r="R866" s="201"/>
      <c r="S866" s="201"/>
      <c r="T866" s="201"/>
      <c r="U866" s="201"/>
      <c r="V866" s="201"/>
      <c r="W866" s="201"/>
      <c r="X866" s="201"/>
      <c r="Y866" s="201"/>
      <c r="Z866" s="201"/>
      <c r="AA866" s="201"/>
    </row>
    <row r="867" spans="1:27" ht="15">
      <c r="A867" s="209"/>
      <c r="B867" s="209"/>
      <c r="C867" s="201"/>
      <c r="D867" s="201"/>
      <c r="E867" s="210"/>
      <c r="F867" s="201"/>
      <c r="G867" s="201"/>
      <c r="H867" s="201"/>
      <c r="I867" s="201"/>
      <c r="J867" s="201"/>
      <c r="K867" s="201"/>
      <c r="L867" s="201"/>
      <c r="M867" s="201"/>
      <c r="N867" s="201"/>
      <c r="O867" s="201"/>
      <c r="P867" s="201"/>
      <c r="Q867" s="201"/>
      <c r="R867" s="201"/>
      <c r="S867" s="201"/>
      <c r="T867" s="201"/>
      <c r="U867" s="201"/>
      <c r="V867" s="201"/>
      <c r="W867" s="201"/>
      <c r="X867" s="201"/>
      <c r="Y867" s="201"/>
      <c r="Z867" s="201"/>
      <c r="AA867" s="201"/>
    </row>
    <row r="868" spans="1:27" ht="15">
      <c r="A868" s="209"/>
      <c r="B868" s="209"/>
      <c r="C868" s="201"/>
      <c r="D868" s="201"/>
      <c r="E868" s="210"/>
      <c r="F868" s="201"/>
      <c r="G868" s="201"/>
      <c r="H868" s="201"/>
      <c r="I868" s="201"/>
      <c r="J868" s="201"/>
      <c r="K868" s="201"/>
      <c r="L868" s="201"/>
      <c r="M868" s="201"/>
      <c r="N868" s="201"/>
      <c r="O868" s="201"/>
      <c r="P868" s="201"/>
      <c r="Q868" s="201"/>
      <c r="R868" s="201"/>
      <c r="S868" s="201"/>
      <c r="T868" s="201"/>
      <c r="U868" s="201"/>
      <c r="V868" s="201"/>
      <c r="W868" s="201"/>
      <c r="X868" s="201"/>
      <c r="Y868" s="201"/>
      <c r="Z868" s="201"/>
      <c r="AA868" s="201"/>
    </row>
    <row r="869" spans="1:27" ht="15">
      <c r="A869" s="209"/>
      <c r="B869" s="209"/>
      <c r="C869" s="201"/>
      <c r="D869" s="201"/>
      <c r="E869" s="210"/>
      <c r="F869" s="201"/>
      <c r="G869" s="201"/>
      <c r="H869" s="201"/>
      <c r="I869" s="201"/>
      <c r="J869" s="201"/>
      <c r="K869" s="201"/>
      <c r="L869" s="201"/>
      <c r="M869" s="201"/>
      <c r="N869" s="201"/>
      <c r="O869" s="201"/>
      <c r="P869" s="201"/>
      <c r="Q869" s="201"/>
      <c r="R869" s="201"/>
      <c r="S869" s="201"/>
      <c r="T869" s="201"/>
      <c r="U869" s="201"/>
      <c r="V869" s="201"/>
      <c r="W869" s="201"/>
      <c r="X869" s="201"/>
      <c r="Y869" s="201"/>
      <c r="Z869" s="201"/>
      <c r="AA869" s="201"/>
    </row>
    <row r="870" spans="1:27" ht="15">
      <c r="A870" s="209"/>
      <c r="B870" s="209"/>
      <c r="C870" s="201"/>
      <c r="D870" s="201"/>
      <c r="E870" s="210"/>
      <c r="F870" s="201"/>
      <c r="G870" s="201"/>
      <c r="H870" s="201"/>
      <c r="I870" s="201"/>
      <c r="J870" s="201"/>
      <c r="K870" s="201"/>
      <c r="L870" s="201"/>
      <c r="M870" s="201"/>
      <c r="N870" s="201"/>
      <c r="O870" s="201"/>
      <c r="P870" s="201"/>
      <c r="Q870" s="201"/>
      <c r="R870" s="201"/>
      <c r="S870" s="201"/>
      <c r="T870" s="201"/>
      <c r="U870" s="201"/>
      <c r="V870" s="201"/>
      <c r="W870" s="201"/>
      <c r="X870" s="201"/>
      <c r="Y870" s="201"/>
      <c r="Z870" s="201"/>
      <c r="AA870" s="201"/>
    </row>
    <row r="871" spans="1:27" ht="15">
      <c r="A871" s="209"/>
      <c r="B871" s="209"/>
      <c r="C871" s="201"/>
      <c r="D871" s="201"/>
      <c r="E871" s="210"/>
      <c r="F871" s="201"/>
      <c r="G871" s="201"/>
      <c r="H871" s="201"/>
      <c r="I871" s="201"/>
      <c r="J871" s="201"/>
      <c r="K871" s="201"/>
      <c r="L871" s="201"/>
      <c r="M871" s="201"/>
      <c r="N871" s="201"/>
      <c r="O871" s="201"/>
      <c r="P871" s="201"/>
      <c r="Q871" s="201"/>
      <c r="R871" s="201"/>
      <c r="S871" s="201"/>
      <c r="T871" s="201"/>
      <c r="U871" s="201"/>
      <c r="V871" s="201"/>
      <c r="W871" s="201"/>
      <c r="X871" s="201"/>
      <c r="Y871" s="201"/>
      <c r="Z871" s="201"/>
      <c r="AA871" s="201"/>
    </row>
    <row r="872" spans="1:27" ht="15">
      <c r="A872" s="209"/>
      <c r="B872" s="209"/>
      <c r="C872" s="201"/>
      <c r="D872" s="201"/>
      <c r="E872" s="210"/>
      <c r="F872" s="201"/>
      <c r="G872" s="201"/>
      <c r="H872" s="201"/>
      <c r="I872" s="201"/>
      <c r="J872" s="201"/>
      <c r="K872" s="201"/>
      <c r="L872" s="201"/>
      <c r="M872" s="201"/>
      <c r="N872" s="201"/>
      <c r="O872" s="201"/>
      <c r="P872" s="201"/>
      <c r="Q872" s="201"/>
      <c r="R872" s="201"/>
      <c r="S872" s="201"/>
      <c r="T872" s="201"/>
      <c r="U872" s="201"/>
      <c r="V872" s="201"/>
      <c r="W872" s="201"/>
      <c r="X872" s="201"/>
      <c r="Y872" s="201"/>
      <c r="Z872" s="201"/>
      <c r="AA872" s="201"/>
    </row>
    <row r="873" spans="1:27" ht="15">
      <c r="A873" s="209"/>
      <c r="B873" s="209"/>
      <c r="C873" s="201"/>
      <c r="D873" s="201"/>
      <c r="E873" s="210"/>
      <c r="F873" s="201"/>
      <c r="G873" s="201"/>
      <c r="H873" s="201"/>
      <c r="I873" s="201"/>
      <c r="J873" s="201"/>
      <c r="K873" s="201"/>
      <c r="L873" s="201"/>
      <c r="M873" s="201"/>
      <c r="N873" s="201"/>
      <c r="O873" s="201"/>
      <c r="P873" s="201"/>
      <c r="Q873" s="201"/>
      <c r="R873" s="201"/>
      <c r="S873" s="201"/>
      <c r="T873" s="201"/>
      <c r="U873" s="201"/>
      <c r="V873" s="201"/>
      <c r="W873" s="201"/>
      <c r="X873" s="201"/>
      <c r="Y873" s="201"/>
      <c r="Z873" s="201"/>
      <c r="AA873" s="201"/>
    </row>
    <row r="874" spans="1:27" ht="15">
      <c r="A874" s="209"/>
      <c r="B874" s="209"/>
      <c r="C874" s="201"/>
      <c r="D874" s="201"/>
      <c r="E874" s="210"/>
      <c r="F874" s="201"/>
      <c r="G874" s="201"/>
      <c r="H874" s="201"/>
      <c r="I874" s="201"/>
      <c r="J874" s="201"/>
      <c r="K874" s="201"/>
      <c r="L874" s="201"/>
      <c r="M874" s="201"/>
      <c r="N874" s="201"/>
      <c r="O874" s="201"/>
      <c r="P874" s="201"/>
      <c r="Q874" s="201"/>
      <c r="R874" s="201"/>
      <c r="S874" s="201"/>
      <c r="T874" s="201"/>
      <c r="U874" s="201"/>
      <c r="V874" s="201"/>
      <c r="W874" s="201"/>
      <c r="X874" s="201"/>
      <c r="Y874" s="201"/>
      <c r="Z874" s="201"/>
      <c r="AA874" s="201"/>
    </row>
    <row r="875" spans="1:27" ht="15">
      <c r="A875" s="209"/>
      <c r="B875" s="209"/>
      <c r="C875" s="201"/>
      <c r="D875" s="201"/>
      <c r="E875" s="210"/>
      <c r="F875" s="201"/>
      <c r="G875" s="201"/>
      <c r="H875" s="201"/>
      <c r="I875" s="201"/>
      <c r="J875" s="201"/>
      <c r="K875" s="201"/>
      <c r="L875" s="201"/>
      <c r="M875" s="201"/>
      <c r="N875" s="201"/>
      <c r="O875" s="201"/>
      <c r="P875" s="201"/>
      <c r="Q875" s="201"/>
      <c r="R875" s="201"/>
      <c r="S875" s="201"/>
      <c r="T875" s="201"/>
      <c r="U875" s="201"/>
      <c r="V875" s="201"/>
      <c r="W875" s="201"/>
      <c r="X875" s="201"/>
      <c r="Y875" s="201"/>
      <c r="Z875" s="201"/>
      <c r="AA875" s="201"/>
    </row>
    <row r="876" spans="1:27" ht="15">
      <c r="A876" s="209"/>
      <c r="B876" s="209"/>
      <c r="C876" s="201"/>
      <c r="D876" s="201"/>
      <c r="E876" s="210"/>
      <c r="F876" s="201"/>
      <c r="G876" s="201"/>
      <c r="H876" s="201"/>
      <c r="I876" s="201"/>
      <c r="J876" s="201"/>
      <c r="K876" s="201"/>
      <c r="L876" s="201"/>
      <c r="M876" s="201"/>
      <c r="N876" s="201"/>
      <c r="O876" s="201"/>
      <c r="P876" s="201"/>
      <c r="Q876" s="201"/>
      <c r="R876" s="201"/>
      <c r="S876" s="201"/>
      <c r="T876" s="201"/>
      <c r="U876" s="201"/>
      <c r="V876" s="201"/>
      <c r="W876" s="201"/>
      <c r="X876" s="201"/>
      <c r="Y876" s="201"/>
      <c r="Z876" s="201"/>
      <c r="AA876" s="201"/>
    </row>
    <row r="877" spans="1:27" ht="15">
      <c r="A877" s="209"/>
      <c r="B877" s="209"/>
      <c r="C877" s="201"/>
      <c r="D877" s="201"/>
      <c r="E877" s="210"/>
      <c r="F877" s="201"/>
      <c r="G877" s="201"/>
      <c r="H877" s="201"/>
      <c r="I877" s="201"/>
      <c r="J877" s="201"/>
      <c r="K877" s="201"/>
      <c r="L877" s="201"/>
      <c r="M877" s="201"/>
      <c r="N877" s="201"/>
      <c r="O877" s="201"/>
      <c r="P877" s="201"/>
      <c r="Q877" s="201"/>
      <c r="R877" s="201"/>
      <c r="S877" s="201"/>
      <c r="T877" s="201"/>
      <c r="U877" s="201"/>
      <c r="V877" s="201"/>
      <c r="W877" s="201"/>
      <c r="X877" s="201"/>
      <c r="Y877" s="201"/>
      <c r="Z877" s="201"/>
      <c r="AA877" s="201"/>
    </row>
    <row r="878" spans="1:27" ht="15">
      <c r="A878" s="209"/>
      <c r="B878" s="209"/>
      <c r="C878" s="201"/>
      <c r="D878" s="201"/>
      <c r="E878" s="210"/>
      <c r="F878" s="201"/>
      <c r="G878" s="201"/>
      <c r="H878" s="201"/>
      <c r="I878" s="201"/>
      <c r="J878" s="201"/>
      <c r="K878" s="201"/>
      <c r="L878" s="201"/>
      <c r="M878" s="201"/>
      <c r="N878" s="201"/>
      <c r="O878" s="201"/>
      <c r="P878" s="201"/>
      <c r="Q878" s="201"/>
      <c r="R878" s="201"/>
      <c r="S878" s="201"/>
      <c r="T878" s="201"/>
      <c r="U878" s="201"/>
      <c r="V878" s="201"/>
      <c r="W878" s="201"/>
      <c r="X878" s="201"/>
      <c r="Y878" s="201"/>
      <c r="Z878" s="201"/>
      <c r="AA878" s="201"/>
    </row>
    <row r="879" spans="1:27" ht="15">
      <c r="A879" s="209"/>
      <c r="B879" s="209"/>
      <c r="C879" s="201"/>
      <c r="D879" s="201"/>
      <c r="E879" s="210"/>
      <c r="F879" s="201"/>
      <c r="G879" s="201"/>
      <c r="H879" s="201"/>
      <c r="I879" s="201"/>
      <c r="J879" s="201"/>
      <c r="K879" s="201"/>
      <c r="L879" s="201"/>
      <c r="M879" s="201"/>
      <c r="N879" s="201"/>
      <c r="O879" s="201"/>
      <c r="P879" s="201"/>
      <c r="Q879" s="201"/>
      <c r="R879" s="201"/>
      <c r="S879" s="201"/>
      <c r="T879" s="201"/>
      <c r="U879" s="201"/>
      <c r="V879" s="201"/>
      <c r="W879" s="201"/>
      <c r="X879" s="201"/>
      <c r="Y879" s="201"/>
      <c r="Z879" s="201"/>
      <c r="AA879" s="201"/>
    </row>
    <row r="880" spans="1:27" ht="15">
      <c r="A880" s="209"/>
      <c r="B880" s="209"/>
      <c r="C880" s="201"/>
      <c r="D880" s="201"/>
      <c r="E880" s="210"/>
      <c r="F880" s="201"/>
      <c r="G880" s="201"/>
      <c r="H880" s="201"/>
      <c r="I880" s="201"/>
      <c r="J880" s="201"/>
      <c r="K880" s="201"/>
      <c r="L880" s="201"/>
      <c r="M880" s="201"/>
      <c r="N880" s="201"/>
      <c r="O880" s="201"/>
      <c r="P880" s="201"/>
      <c r="Q880" s="201"/>
      <c r="R880" s="201"/>
      <c r="S880" s="201"/>
      <c r="T880" s="201"/>
      <c r="U880" s="201"/>
      <c r="V880" s="201"/>
      <c r="W880" s="201"/>
      <c r="X880" s="201"/>
      <c r="Y880" s="201"/>
      <c r="Z880" s="201"/>
      <c r="AA880" s="201"/>
    </row>
    <row r="881" spans="1:27" ht="15">
      <c r="A881" s="209"/>
      <c r="B881" s="209"/>
      <c r="C881" s="201"/>
      <c r="D881" s="201"/>
      <c r="E881" s="210"/>
      <c r="F881" s="201"/>
      <c r="G881" s="201"/>
      <c r="H881" s="201"/>
      <c r="I881" s="201"/>
      <c r="J881" s="201"/>
      <c r="K881" s="201"/>
      <c r="L881" s="201"/>
      <c r="M881" s="201"/>
      <c r="N881" s="201"/>
      <c r="O881" s="201"/>
      <c r="P881" s="201"/>
      <c r="Q881" s="201"/>
      <c r="R881" s="201"/>
      <c r="S881" s="201"/>
      <c r="T881" s="201"/>
      <c r="U881" s="201"/>
      <c r="V881" s="201"/>
      <c r="W881" s="201"/>
      <c r="X881" s="201"/>
      <c r="Y881" s="201"/>
      <c r="Z881" s="201"/>
      <c r="AA881" s="201"/>
    </row>
    <row r="882" spans="1:27" ht="15">
      <c r="A882" s="209"/>
      <c r="B882" s="209"/>
      <c r="C882" s="201"/>
      <c r="D882" s="201"/>
      <c r="E882" s="210"/>
      <c r="F882" s="201"/>
      <c r="G882" s="201"/>
      <c r="H882" s="201"/>
      <c r="I882" s="201"/>
      <c r="J882" s="201"/>
      <c r="K882" s="201"/>
      <c r="L882" s="201"/>
      <c r="M882" s="201"/>
      <c r="N882" s="201"/>
      <c r="O882" s="201"/>
      <c r="P882" s="201"/>
      <c r="Q882" s="201"/>
      <c r="R882" s="201"/>
      <c r="S882" s="201"/>
      <c r="T882" s="201"/>
      <c r="U882" s="201"/>
      <c r="V882" s="201"/>
      <c r="W882" s="201"/>
      <c r="X882" s="201"/>
      <c r="Y882" s="201"/>
      <c r="Z882" s="201"/>
      <c r="AA882" s="201"/>
    </row>
    <row r="883" spans="1:27" ht="15">
      <c r="A883" s="209"/>
      <c r="B883" s="209"/>
      <c r="C883" s="201"/>
      <c r="D883" s="201"/>
      <c r="E883" s="210"/>
      <c r="F883" s="201"/>
      <c r="G883" s="201"/>
      <c r="H883" s="201"/>
      <c r="I883" s="201"/>
      <c r="J883" s="201"/>
      <c r="K883" s="201"/>
      <c r="L883" s="201"/>
      <c r="M883" s="201"/>
      <c r="N883" s="201"/>
      <c r="O883" s="201"/>
      <c r="P883" s="201"/>
      <c r="Q883" s="201"/>
      <c r="R883" s="201"/>
      <c r="S883" s="201"/>
      <c r="T883" s="201"/>
      <c r="U883" s="201"/>
      <c r="V883" s="201"/>
      <c r="W883" s="201"/>
      <c r="X883" s="201"/>
      <c r="Y883" s="201"/>
      <c r="Z883" s="201"/>
      <c r="AA883" s="201"/>
    </row>
    <row r="884" spans="1:27" ht="15">
      <c r="A884" s="209"/>
      <c r="B884" s="209"/>
      <c r="C884" s="201"/>
      <c r="D884" s="201"/>
      <c r="E884" s="210"/>
      <c r="F884" s="201"/>
      <c r="G884" s="201"/>
      <c r="H884" s="201"/>
      <c r="I884" s="201"/>
      <c r="J884" s="201"/>
      <c r="K884" s="201"/>
      <c r="L884" s="201"/>
      <c r="M884" s="201"/>
      <c r="N884" s="201"/>
      <c r="O884" s="201"/>
      <c r="P884" s="201"/>
      <c r="Q884" s="201"/>
      <c r="R884" s="201"/>
      <c r="S884" s="201"/>
      <c r="T884" s="201"/>
      <c r="U884" s="201"/>
      <c r="V884" s="201"/>
      <c r="W884" s="201"/>
      <c r="X884" s="201"/>
      <c r="Y884" s="201"/>
      <c r="Z884" s="201"/>
      <c r="AA884" s="201"/>
    </row>
    <row r="885" spans="1:27" ht="15">
      <c r="A885" s="209"/>
      <c r="B885" s="209"/>
      <c r="C885" s="201"/>
      <c r="D885" s="201"/>
      <c r="E885" s="210"/>
      <c r="F885" s="201"/>
      <c r="G885" s="201"/>
      <c r="H885" s="201"/>
      <c r="I885" s="201"/>
      <c r="J885" s="201"/>
      <c r="K885" s="201"/>
      <c r="L885" s="201"/>
      <c r="M885" s="201"/>
      <c r="N885" s="201"/>
      <c r="O885" s="201"/>
      <c r="P885" s="201"/>
      <c r="Q885" s="201"/>
      <c r="R885" s="201"/>
      <c r="S885" s="201"/>
      <c r="T885" s="201"/>
      <c r="U885" s="201"/>
      <c r="V885" s="201"/>
      <c r="W885" s="201"/>
      <c r="X885" s="201"/>
      <c r="Y885" s="201"/>
      <c r="Z885" s="201"/>
      <c r="AA885" s="201"/>
    </row>
    <row r="886" spans="1:27" ht="15">
      <c r="A886" s="209"/>
      <c r="B886" s="209"/>
      <c r="C886" s="201"/>
      <c r="D886" s="201"/>
      <c r="E886" s="210"/>
      <c r="F886" s="201"/>
      <c r="G886" s="201"/>
      <c r="H886" s="201"/>
      <c r="I886" s="201"/>
      <c r="J886" s="201"/>
      <c r="K886" s="201"/>
      <c r="L886" s="201"/>
      <c r="M886" s="201"/>
      <c r="N886" s="201"/>
      <c r="O886" s="201"/>
      <c r="P886" s="201"/>
      <c r="Q886" s="201"/>
      <c r="R886" s="201"/>
      <c r="S886" s="201"/>
      <c r="T886" s="201"/>
      <c r="U886" s="201"/>
      <c r="V886" s="201"/>
      <c r="W886" s="201"/>
      <c r="X886" s="201"/>
      <c r="Y886" s="201"/>
      <c r="Z886" s="201"/>
      <c r="AA886" s="201"/>
    </row>
    <row r="887" spans="1:27" ht="15">
      <c r="A887" s="209"/>
      <c r="B887" s="209"/>
      <c r="C887" s="201"/>
      <c r="D887" s="201"/>
      <c r="E887" s="210"/>
      <c r="F887" s="201"/>
      <c r="G887" s="201"/>
      <c r="H887" s="201"/>
      <c r="I887" s="201"/>
      <c r="J887" s="201"/>
      <c r="K887" s="201"/>
      <c r="L887" s="201"/>
      <c r="M887" s="201"/>
      <c r="N887" s="201"/>
      <c r="O887" s="201"/>
      <c r="P887" s="201"/>
      <c r="Q887" s="201"/>
      <c r="R887" s="201"/>
      <c r="S887" s="201"/>
      <c r="T887" s="201"/>
      <c r="U887" s="201"/>
      <c r="V887" s="201"/>
      <c r="W887" s="201"/>
      <c r="X887" s="201"/>
      <c r="Y887" s="201"/>
      <c r="Z887" s="201"/>
      <c r="AA887" s="201"/>
    </row>
    <row r="888" spans="1:27" ht="15">
      <c r="A888" s="209"/>
      <c r="B888" s="209"/>
      <c r="C888" s="201"/>
      <c r="D888" s="201"/>
      <c r="E888" s="210"/>
      <c r="F888" s="201"/>
      <c r="G888" s="201"/>
      <c r="H888" s="201"/>
      <c r="I888" s="201"/>
      <c r="J888" s="201"/>
      <c r="K888" s="201"/>
      <c r="L888" s="201"/>
      <c r="M888" s="201"/>
      <c r="N888" s="201"/>
      <c r="O888" s="201"/>
      <c r="P888" s="201"/>
      <c r="Q888" s="201"/>
      <c r="R888" s="201"/>
      <c r="S888" s="201"/>
      <c r="T888" s="201"/>
      <c r="U888" s="201"/>
      <c r="V888" s="201"/>
      <c r="W888" s="201"/>
      <c r="X888" s="201"/>
      <c r="Y888" s="201"/>
      <c r="Z888" s="201"/>
      <c r="AA888" s="201"/>
    </row>
    <row r="889" spans="1:27" ht="15">
      <c r="A889" s="209"/>
      <c r="B889" s="209"/>
      <c r="C889" s="201"/>
      <c r="D889" s="201"/>
      <c r="E889" s="210"/>
      <c r="F889" s="201"/>
      <c r="G889" s="201"/>
      <c r="H889" s="201"/>
      <c r="I889" s="201"/>
      <c r="J889" s="201"/>
      <c r="K889" s="201"/>
      <c r="L889" s="201"/>
      <c r="M889" s="201"/>
      <c r="N889" s="201"/>
      <c r="O889" s="201"/>
      <c r="P889" s="201"/>
      <c r="Q889" s="201"/>
      <c r="R889" s="201"/>
      <c r="S889" s="201"/>
      <c r="T889" s="201"/>
      <c r="U889" s="201"/>
      <c r="V889" s="201"/>
      <c r="W889" s="201"/>
      <c r="X889" s="201"/>
      <c r="Y889" s="201"/>
      <c r="Z889" s="201"/>
      <c r="AA889" s="201"/>
    </row>
    <row r="890" spans="1:27" ht="15">
      <c r="A890" s="209"/>
      <c r="B890" s="209"/>
      <c r="C890" s="201"/>
      <c r="D890" s="201"/>
      <c r="E890" s="210"/>
      <c r="F890" s="201"/>
      <c r="G890" s="201"/>
      <c r="H890" s="201"/>
      <c r="I890" s="201"/>
      <c r="J890" s="201"/>
      <c r="K890" s="201"/>
      <c r="L890" s="201"/>
      <c r="M890" s="201"/>
      <c r="N890" s="201"/>
      <c r="O890" s="201"/>
      <c r="P890" s="201"/>
      <c r="Q890" s="201"/>
      <c r="R890" s="201"/>
      <c r="S890" s="201"/>
      <c r="T890" s="201"/>
      <c r="U890" s="201"/>
      <c r="V890" s="201"/>
      <c r="W890" s="201"/>
      <c r="X890" s="201"/>
      <c r="Y890" s="201"/>
      <c r="Z890" s="201"/>
      <c r="AA890" s="201"/>
    </row>
    <row r="891" spans="1:27" ht="15">
      <c r="A891" s="209"/>
      <c r="B891" s="209"/>
      <c r="C891" s="201"/>
      <c r="D891" s="201"/>
      <c r="E891" s="210"/>
      <c r="F891" s="201"/>
      <c r="G891" s="201"/>
      <c r="H891" s="201"/>
      <c r="I891" s="201"/>
      <c r="J891" s="201"/>
      <c r="K891" s="201"/>
      <c r="L891" s="201"/>
      <c r="M891" s="201"/>
      <c r="N891" s="201"/>
      <c r="O891" s="201"/>
      <c r="P891" s="201"/>
      <c r="Q891" s="201"/>
      <c r="R891" s="201"/>
      <c r="S891" s="201"/>
      <c r="T891" s="201"/>
      <c r="U891" s="201"/>
      <c r="V891" s="201"/>
      <c r="W891" s="201"/>
      <c r="X891" s="201"/>
      <c r="Y891" s="201"/>
      <c r="Z891" s="201"/>
      <c r="AA891" s="201"/>
    </row>
    <row r="892" spans="1:27" ht="15">
      <c r="A892" s="209"/>
      <c r="B892" s="209"/>
      <c r="C892" s="201"/>
      <c r="D892" s="201"/>
      <c r="E892" s="210"/>
      <c r="F892" s="201"/>
      <c r="G892" s="201"/>
      <c r="H892" s="201"/>
      <c r="I892" s="201"/>
      <c r="J892" s="201"/>
      <c r="K892" s="201"/>
      <c r="L892" s="201"/>
      <c r="M892" s="201"/>
      <c r="N892" s="201"/>
      <c r="O892" s="201"/>
      <c r="P892" s="201"/>
      <c r="Q892" s="201"/>
      <c r="R892" s="201"/>
      <c r="S892" s="201"/>
      <c r="T892" s="201"/>
      <c r="U892" s="201"/>
      <c r="V892" s="201"/>
      <c r="W892" s="201"/>
      <c r="X892" s="201"/>
      <c r="Y892" s="201"/>
      <c r="Z892" s="201"/>
      <c r="AA892" s="201"/>
    </row>
    <row r="893" spans="1:27" ht="15">
      <c r="A893" s="209"/>
      <c r="B893" s="209"/>
      <c r="C893" s="201"/>
      <c r="D893" s="201"/>
      <c r="E893" s="210"/>
      <c r="F893" s="201"/>
      <c r="G893" s="201"/>
      <c r="H893" s="201"/>
      <c r="I893" s="201"/>
      <c r="J893" s="201"/>
      <c r="K893" s="201"/>
      <c r="L893" s="201"/>
      <c r="M893" s="201"/>
      <c r="N893" s="201"/>
      <c r="O893" s="201"/>
      <c r="P893" s="201"/>
      <c r="Q893" s="201"/>
      <c r="R893" s="201"/>
      <c r="S893" s="201"/>
      <c r="T893" s="201"/>
      <c r="U893" s="201"/>
      <c r="V893" s="201"/>
      <c r="W893" s="201"/>
      <c r="X893" s="201"/>
      <c r="Y893" s="201"/>
      <c r="Z893" s="201"/>
      <c r="AA893" s="201"/>
    </row>
    <row r="894" spans="1:27" ht="15">
      <c r="A894" s="209"/>
      <c r="B894" s="209"/>
      <c r="C894" s="201"/>
      <c r="D894" s="201"/>
      <c r="E894" s="210"/>
      <c r="F894" s="201"/>
      <c r="G894" s="201"/>
      <c r="H894" s="201"/>
      <c r="I894" s="201"/>
      <c r="J894" s="201"/>
      <c r="K894" s="201"/>
      <c r="L894" s="201"/>
      <c r="M894" s="201"/>
      <c r="N894" s="201"/>
      <c r="O894" s="201"/>
      <c r="P894" s="201"/>
      <c r="Q894" s="201"/>
      <c r="R894" s="201"/>
      <c r="S894" s="201"/>
      <c r="T894" s="201"/>
      <c r="U894" s="201"/>
      <c r="V894" s="201"/>
      <c r="W894" s="201"/>
      <c r="X894" s="201"/>
      <c r="Y894" s="201"/>
      <c r="Z894" s="201"/>
      <c r="AA894" s="201"/>
    </row>
    <row r="895" spans="1:27" ht="15">
      <c r="A895" s="209"/>
      <c r="B895" s="209"/>
      <c r="C895" s="201"/>
      <c r="D895" s="201"/>
      <c r="E895" s="210"/>
      <c r="F895" s="201"/>
      <c r="G895" s="201"/>
      <c r="H895" s="201"/>
      <c r="I895" s="201"/>
      <c r="J895" s="201"/>
      <c r="K895" s="201"/>
      <c r="L895" s="201"/>
      <c r="M895" s="201"/>
      <c r="N895" s="201"/>
      <c r="O895" s="201"/>
      <c r="P895" s="201"/>
      <c r="Q895" s="201"/>
      <c r="R895" s="201"/>
      <c r="S895" s="201"/>
      <c r="T895" s="201"/>
      <c r="U895" s="201"/>
      <c r="V895" s="201"/>
      <c r="W895" s="201"/>
      <c r="X895" s="201"/>
      <c r="Y895" s="201"/>
      <c r="Z895" s="201"/>
      <c r="AA895" s="201"/>
    </row>
    <row r="896" spans="1:27" ht="15">
      <c r="A896" s="209"/>
      <c r="B896" s="209"/>
      <c r="C896" s="201"/>
      <c r="D896" s="201"/>
      <c r="E896" s="210"/>
      <c r="F896" s="201"/>
      <c r="G896" s="201"/>
      <c r="H896" s="201"/>
      <c r="I896" s="201"/>
      <c r="J896" s="201"/>
      <c r="K896" s="201"/>
      <c r="L896" s="201"/>
      <c r="M896" s="201"/>
      <c r="N896" s="201"/>
      <c r="O896" s="201"/>
      <c r="P896" s="201"/>
      <c r="Q896" s="201"/>
      <c r="R896" s="201"/>
      <c r="S896" s="201"/>
      <c r="T896" s="201"/>
      <c r="U896" s="201"/>
      <c r="V896" s="201"/>
      <c r="W896" s="201"/>
      <c r="X896" s="201"/>
      <c r="Y896" s="201"/>
      <c r="Z896" s="201"/>
      <c r="AA896" s="201"/>
    </row>
    <row r="897" spans="1:27" ht="15">
      <c r="A897" s="209"/>
      <c r="B897" s="209"/>
      <c r="C897" s="201"/>
      <c r="D897" s="201"/>
      <c r="E897" s="210"/>
      <c r="F897" s="201"/>
      <c r="G897" s="201"/>
      <c r="H897" s="201"/>
      <c r="I897" s="201"/>
      <c r="J897" s="201"/>
      <c r="K897" s="201"/>
      <c r="L897" s="201"/>
      <c r="M897" s="201"/>
      <c r="N897" s="201"/>
      <c r="O897" s="201"/>
      <c r="P897" s="201"/>
      <c r="Q897" s="201"/>
      <c r="R897" s="201"/>
      <c r="S897" s="201"/>
      <c r="T897" s="201"/>
      <c r="U897" s="201"/>
      <c r="V897" s="201"/>
      <c r="W897" s="201"/>
      <c r="X897" s="201"/>
      <c r="Y897" s="201"/>
      <c r="Z897" s="201"/>
      <c r="AA897" s="201"/>
    </row>
    <row r="898" spans="1:27" ht="15">
      <c r="A898" s="209"/>
      <c r="B898" s="209"/>
      <c r="C898" s="201"/>
      <c r="D898" s="201"/>
      <c r="E898" s="210"/>
      <c r="F898" s="201"/>
      <c r="G898" s="201"/>
      <c r="H898" s="201"/>
      <c r="I898" s="201"/>
      <c r="J898" s="201"/>
      <c r="K898" s="201"/>
      <c r="L898" s="201"/>
      <c r="M898" s="201"/>
      <c r="N898" s="201"/>
      <c r="O898" s="201"/>
      <c r="P898" s="201"/>
      <c r="Q898" s="201"/>
      <c r="R898" s="201"/>
      <c r="S898" s="201"/>
      <c r="T898" s="201"/>
      <c r="U898" s="201"/>
      <c r="V898" s="201"/>
      <c r="W898" s="201"/>
      <c r="X898" s="201"/>
      <c r="Y898" s="201"/>
      <c r="Z898" s="201"/>
      <c r="AA898" s="201"/>
    </row>
    <row r="899" spans="1:27" ht="15">
      <c r="A899" s="209"/>
      <c r="B899" s="209"/>
      <c r="C899" s="201"/>
      <c r="D899" s="201"/>
      <c r="E899" s="210"/>
      <c r="F899" s="201"/>
      <c r="G899" s="201"/>
      <c r="H899" s="201"/>
      <c r="I899" s="201"/>
      <c r="J899" s="201"/>
      <c r="K899" s="201"/>
      <c r="L899" s="201"/>
      <c r="M899" s="201"/>
      <c r="N899" s="201"/>
      <c r="O899" s="201"/>
      <c r="P899" s="201"/>
      <c r="Q899" s="201"/>
      <c r="R899" s="201"/>
      <c r="S899" s="201"/>
      <c r="T899" s="201"/>
      <c r="U899" s="201"/>
      <c r="V899" s="201"/>
      <c r="W899" s="201"/>
      <c r="X899" s="201"/>
      <c r="Y899" s="201"/>
      <c r="Z899" s="201"/>
      <c r="AA899" s="201"/>
    </row>
    <row r="900" spans="1:27" ht="15">
      <c r="A900" s="209"/>
      <c r="B900" s="209"/>
      <c r="C900" s="201"/>
      <c r="D900" s="201"/>
      <c r="E900" s="210"/>
      <c r="F900" s="201"/>
      <c r="G900" s="201"/>
      <c r="H900" s="201"/>
      <c r="I900" s="201"/>
      <c r="J900" s="201"/>
      <c r="K900" s="201"/>
      <c r="L900" s="201"/>
      <c r="M900" s="201"/>
      <c r="N900" s="201"/>
      <c r="O900" s="201"/>
      <c r="P900" s="201"/>
      <c r="Q900" s="201"/>
      <c r="R900" s="201"/>
      <c r="S900" s="201"/>
      <c r="T900" s="201"/>
      <c r="U900" s="201"/>
      <c r="V900" s="201"/>
      <c r="W900" s="201"/>
      <c r="X900" s="201"/>
      <c r="Y900" s="201"/>
      <c r="Z900" s="201"/>
      <c r="AA900" s="201"/>
    </row>
    <row r="901" spans="1:27" ht="15">
      <c r="A901" s="209"/>
      <c r="B901" s="209"/>
      <c r="C901" s="201"/>
      <c r="D901" s="201"/>
      <c r="E901" s="210"/>
      <c r="F901" s="201"/>
      <c r="G901" s="201"/>
      <c r="H901" s="201"/>
      <c r="I901" s="201"/>
      <c r="J901" s="201"/>
      <c r="K901" s="201"/>
      <c r="L901" s="201"/>
      <c r="M901" s="201"/>
      <c r="N901" s="201"/>
      <c r="O901" s="201"/>
      <c r="P901" s="201"/>
      <c r="Q901" s="201"/>
      <c r="R901" s="201"/>
      <c r="S901" s="201"/>
      <c r="T901" s="201"/>
      <c r="U901" s="201"/>
      <c r="V901" s="201"/>
      <c r="W901" s="201"/>
      <c r="X901" s="201"/>
      <c r="Y901" s="201"/>
      <c r="Z901" s="201"/>
      <c r="AA901" s="201"/>
    </row>
    <row r="902" spans="1:27" ht="15">
      <c r="A902" s="209"/>
      <c r="B902" s="209"/>
      <c r="C902" s="201"/>
      <c r="D902" s="201"/>
      <c r="E902" s="210"/>
      <c r="F902" s="201"/>
      <c r="G902" s="201"/>
      <c r="H902" s="201"/>
      <c r="I902" s="201"/>
      <c r="J902" s="201"/>
      <c r="K902" s="201"/>
      <c r="L902" s="201"/>
      <c r="M902" s="201"/>
      <c r="N902" s="201"/>
      <c r="O902" s="201"/>
      <c r="P902" s="201"/>
      <c r="Q902" s="201"/>
      <c r="R902" s="201"/>
      <c r="S902" s="201"/>
      <c r="T902" s="201"/>
      <c r="U902" s="201"/>
      <c r="V902" s="201"/>
      <c r="W902" s="201"/>
      <c r="X902" s="201"/>
      <c r="Y902" s="201"/>
      <c r="Z902" s="201"/>
      <c r="AA902" s="201"/>
    </row>
    <row r="903" spans="1:27" ht="15">
      <c r="A903" s="209"/>
      <c r="B903" s="209"/>
      <c r="C903" s="201"/>
      <c r="D903" s="201"/>
      <c r="E903" s="210"/>
      <c r="F903" s="201"/>
      <c r="G903" s="201"/>
      <c r="H903" s="201"/>
      <c r="I903" s="201"/>
      <c r="J903" s="201"/>
      <c r="K903" s="201"/>
      <c r="L903" s="201"/>
      <c r="M903" s="201"/>
      <c r="N903" s="201"/>
      <c r="O903" s="201"/>
      <c r="P903" s="201"/>
      <c r="Q903" s="201"/>
      <c r="R903" s="201"/>
      <c r="S903" s="201"/>
      <c r="T903" s="201"/>
      <c r="U903" s="201"/>
      <c r="V903" s="201"/>
      <c r="W903" s="201"/>
      <c r="X903" s="201"/>
      <c r="Y903" s="201"/>
      <c r="Z903" s="201"/>
      <c r="AA903" s="201"/>
    </row>
    <row r="904" spans="1:27" ht="15">
      <c r="A904" s="209"/>
      <c r="B904" s="209"/>
      <c r="C904" s="201"/>
      <c r="D904" s="201"/>
      <c r="E904" s="210"/>
      <c r="F904" s="201"/>
      <c r="G904" s="201"/>
      <c r="H904" s="201"/>
      <c r="I904" s="201"/>
      <c r="J904" s="201"/>
      <c r="K904" s="201"/>
      <c r="L904" s="201"/>
      <c r="M904" s="201"/>
      <c r="N904" s="201"/>
      <c r="O904" s="201"/>
      <c r="P904" s="201"/>
      <c r="Q904" s="201"/>
      <c r="R904" s="201"/>
      <c r="S904" s="201"/>
      <c r="T904" s="201"/>
      <c r="U904" s="201"/>
      <c r="V904" s="201"/>
      <c r="W904" s="201"/>
      <c r="X904" s="201"/>
      <c r="Y904" s="201"/>
      <c r="Z904" s="201"/>
      <c r="AA904" s="201"/>
    </row>
    <row r="905" spans="1:27" ht="15">
      <c r="A905" s="209"/>
      <c r="B905" s="209"/>
      <c r="C905" s="201"/>
      <c r="D905" s="201"/>
      <c r="E905" s="210"/>
      <c r="F905" s="201"/>
      <c r="G905" s="201"/>
      <c r="H905" s="201"/>
      <c r="I905" s="201"/>
      <c r="J905" s="201"/>
      <c r="K905" s="201"/>
      <c r="L905" s="201"/>
      <c r="M905" s="201"/>
      <c r="N905" s="201"/>
      <c r="O905" s="201"/>
      <c r="P905" s="201"/>
      <c r="Q905" s="201"/>
      <c r="R905" s="201"/>
      <c r="S905" s="201"/>
      <c r="T905" s="201"/>
      <c r="U905" s="201"/>
      <c r="V905" s="201"/>
      <c r="W905" s="201"/>
      <c r="X905" s="201"/>
      <c r="Y905" s="201"/>
      <c r="Z905" s="201"/>
      <c r="AA905" s="201"/>
    </row>
    <row r="906" spans="1:27" ht="15">
      <c r="A906" s="209"/>
      <c r="B906" s="209"/>
      <c r="C906" s="201"/>
      <c r="D906" s="201"/>
      <c r="E906" s="210"/>
      <c r="F906" s="201"/>
      <c r="G906" s="201"/>
      <c r="H906" s="201"/>
      <c r="I906" s="201"/>
      <c r="J906" s="201"/>
      <c r="K906" s="201"/>
      <c r="L906" s="201"/>
      <c r="M906" s="201"/>
      <c r="N906" s="201"/>
      <c r="O906" s="201"/>
      <c r="P906" s="201"/>
      <c r="Q906" s="201"/>
      <c r="R906" s="201"/>
      <c r="S906" s="201"/>
      <c r="T906" s="201"/>
      <c r="U906" s="201"/>
      <c r="V906" s="201"/>
      <c r="W906" s="201"/>
      <c r="X906" s="201"/>
      <c r="Y906" s="201"/>
      <c r="Z906" s="201"/>
      <c r="AA906" s="201"/>
    </row>
    <row r="907" spans="1:27" ht="15">
      <c r="A907" s="209"/>
      <c r="B907" s="209"/>
      <c r="C907" s="201"/>
      <c r="D907" s="201"/>
      <c r="E907" s="210"/>
      <c r="F907" s="201"/>
      <c r="G907" s="201"/>
      <c r="H907" s="201"/>
      <c r="I907" s="201"/>
      <c r="J907" s="201"/>
      <c r="K907" s="201"/>
      <c r="L907" s="201"/>
      <c r="M907" s="201"/>
      <c r="N907" s="201"/>
      <c r="O907" s="201"/>
      <c r="P907" s="201"/>
      <c r="Q907" s="201"/>
      <c r="R907" s="201"/>
      <c r="S907" s="201"/>
      <c r="T907" s="201"/>
      <c r="U907" s="201"/>
      <c r="V907" s="201"/>
      <c r="W907" s="201"/>
      <c r="X907" s="201"/>
      <c r="Y907" s="201"/>
      <c r="Z907" s="201"/>
      <c r="AA907" s="201"/>
    </row>
    <row r="908" spans="1:27" ht="15">
      <c r="A908" s="209"/>
      <c r="B908" s="209"/>
      <c r="C908" s="201"/>
      <c r="D908" s="201"/>
      <c r="E908" s="210"/>
      <c r="F908" s="201"/>
      <c r="G908" s="201"/>
      <c r="H908" s="201"/>
      <c r="I908" s="201"/>
      <c r="J908" s="201"/>
      <c r="K908" s="201"/>
      <c r="L908" s="201"/>
      <c r="M908" s="201"/>
      <c r="N908" s="201"/>
      <c r="O908" s="201"/>
      <c r="P908" s="201"/>
      <c r="Q908" s="201"/>
      <c r="R908" s="201"/>
      <c r="S908" s="201"/>
      <c r="T908" s="201"/>
      <c r="U908" s="201"/>
      <c r="V908" s="201"/>
      <c r="W908" s="201"/>
      <c r="X908" s="201"/>
      <c r="Y908" s="201"/>
      <c r="Z908" s="201"/>
      <c r="AA908" s="201"/>
    </row>
    <row r="909" spans="1:27" ht="15">
      <c r="A909" s="209"/>
      <c r="B909" s="209"/>
      <c r="C909" s="201"/>
      <c r="D909" s="201"/>
      <c r="E909" s="210"/>
      <c r="F909" s="201"/>
      <c r="G909" s="201"/>
      <c r="H909" s="201"/>
      <c r="I909" s="201"/>
      <c r="J909" s="201"/>
      <c r="K909" s="201"/>
      <c r="L909" s="201"/>
      <c r="M909" s="201"/>
      <c r="N909" s="201"/>
      <c r="O909" s="201"/>
      <c r="P909" s="201"/>
      <c r="Q909" s="201"/>
      <c r="R909" s="201"/>
      <c r="S909" s="201"/>
      <c r="T909" s="201"/>
      <c r="U909" s="201"/>
      <c r="V909" s="201"/>
      <c r="W909" s="201"/>
      <c r="X909" s="201"/>
      <c r="Y909" s="201"/>
      <c r="Z909" s="201"/>
      <c r="AA909" s="201"/>
    </row>
    <row r="910" spans="1:27" ht="15">
      <c r="A910" s="209"/>
      <c r="B910" s="209"/>
      <c r="C910" s="201"/>
      <c r="D910" s="201"/>
      <c r="E910" s="210"/>
      <c r="F910" s="201"/>
      <c r="G910" s="201"/>
      <c r="H910" s="201"/>
      <c r="I910" s="201"/>
      <c r="J910" s="201"/>
      <c r="K910" s="201"/>
      <c r="L910" s="201"/>
      <c r="M910" s="201"/>
      <c r="N910" s="201"/>
      <c r="O910" s="201"/>
      <c r="P910" s="201"/>
      <c r="Q910" s="201"/>
      <c r="R910" s="201"/>
      <c r="S910" s="201"/>
      <c r="T910" s="201"/>
      <c r="U910" s="201"/>
      <c r="V910" s="201"/>
      <c r="W910" s="201"/>
      <c r="X910" s="201"/>
      <c r="Y910" s="201"/>
      <c r="Z910" s="201"/>
      <c r="AA910" s="201"/>
    </row>
    <row r="911" spans="1:27" ht="15">
      <c r="A911" s="209"/>
      <c r="B911" s="209"/>
      <c r="C911" s="201"/>
      <c r="D911" s="201"/>
      <c r="E911" s="210"/>
      <c r="F911" s="201"/>
      <c r="G911" s="201"/>
      <c r="H911" s="201"/>
      <c r="I911" s="201"/>
      <c r="J911" s="201"/>
      <c r="K911" s="201"/>
      <c r="L911" s="201"/>
      <c r="M911" s="201"/>
      <c r="N911" s="201"/>
      <c r="O911" s="201"/>
      <c r="P911" s="201"/>
      <c r="Q911" s="201"/>
      <c r="R911" s="201"/>
      <c r="S911" s="201"/>
      <c r="T911" s="201"/>
      <c r="U911" s="201"/>
      <c r="V911" s="201"/>
      <c r="W911" s="201"/>
      <c r="X911" s="201"/>
      <c r="Y911" s="201"/>
      <c r="Z911" s="201"/>
      <c r="AA911" s="201"/>
    </row>
    <row r="912" spans="1:27" ht="15">
      <c r="A912" s="209"/>
      <c r="B912" s="209"/>
      <c r="C912" s="201"/>
      <c r="D912" s="201"/>
      <c r="E912" s="210"/>
      <c r="F912" s="201"/>
      <c r="G912" s="201"/>
      <c r="H912" s="201"/>
      <c r="I912" s="201"/>
      <c r="J912" s="201"/>
      <c r="K912" s="201"/>
      <c r="L912" s="201"/>
      <c r="M912" s="201"/>
      <c r="N912" s="201"/>
      <c r="O912" s="201"/>
      <c r="P912" s="201"/>
      <c r="Q912" s="201"/>
      <c r="R912" s="201"/>
      <c r="S912" s="201"/>
      <c r="T912" s="201"/>
      <c r="U912" s="201"/>
      <c r="V912" s="201"/>
      <c r="W912" s="201"/>
      <c r="X912" s="201"/>
      <c r="Y912" s="201"/>
      <c r="Z912" s="201"/>
      <c r="AA912" s="201"/>
    </row>
    <row r="913" spans="1:27" ht="15">
      <c r="A913" s="209"/>
      <c r="B913" s="209"/>
      <c r="C913" s="201"/>
      <c r="D913" s="201"/>
      <c r="E913" s="210"/>
      <c r="F913" s="201"/>
      <c r="G913" s="201"/>
      <c r="H913" s="201"/>
      <c r="I913" s="201"/>
      <c r="J913" s="201"/>
      <c r="K913" s="201"/>
      <c r="L913" s="201"/>
      <c r="M913" s="201"/>
      <c r="N913" s="201"/>
      <c r="O913" s="201"/>
      <c r="P913" s="201"/>
      <c r="Q913" s="201"/>
      <c r="R913" s="201"/>
      <c r="S913" s="201"/>
      <c r="T913" s="201"/>
      <c r="U913" s="201"/>
      <c r="V913" s="201"/>
      <c r="W913" s="201"/>
      <c r="X913" s="201"/>
      <c r="Y913" s="201"/>
      <c r="Z913" s="201"/>
      <c r="AA913" s="201"/>
    </row>
    <row r="914" spans="1:27" ht="15">
      <c r="A914" s="209"/>
      <c r="B914" s="209"/>
      <c r="C914" s="201"/>
      <c r="D914" s="201"/>
      <c r="E914" s="210"/>
      <c r="F914" s="201"/>
      <c r="G914" s="201"/>
      <c r="H914" s="201"/>
      <c r="I914" s="201"/>
      <c r="J914" s="201"/>
      <c r="K914" s="201"/>
      <c r="L914" s="201"/>
      <c r="M914" s="201"/>
      <c r="N914" s="201"/>
      <c r="O914" s="201"/>
      <c r="P914" s="201"/>
      <c r="Q914" s="201"/>
      <c r="R914" s="201"/>
      <c r="S914" s="201"/>
      <c r="T914" s="201"/>
      <c r="U914" s="201"/>
      <c r="V914" s="201"/>
      <c r="W914" s="201"/>
      <c r="X914" s="201"/>
      <c r="Y914" s="201"/>
      <c r="Z914" s="201"/>
      <c r="AA914" s="201"/>
    </row>
    <row r="915" spans="1:27" ht="15">
      <c r="A915" s="209"/>
      <c r="B915" s="209"/>
      <c r="C915" s="201"/>
      <c r="D915" s="201"/>
      <c r="E915" s="210"/>
      <c r="F915" s="201"/>
      <c r="G915" s="201"/>
      <c r="H915" s="201"/>
      <c r="I915" s="201"/>
      <c r="J915" s="201"/>
      <c r="K915" s="201"/>
      <c r="L915" s="201"/>
      <c r="M915" s="201"/>
      <c r="N915" s="201"/>
      <c r="O915" s="201"/>
      <c r="P915" s="201"/>
      <c r="Q915" s="201"/>
      <c r="R915" s="201"/>
      <c r="S915" s="201"/>
      <c r="T915" s="201"/>
      <c r="U915" s="201"/>
      <c r="V915" s="201"/>
      <c r="W915" s="201"/>
      <c r="X915" s="201"/>
      <c r="Y915" s="201"/>
      <c r="Z915" s="201"/>
      <c r="AA915" s="201"/>
    </row>
    <row r="916" spans="1:27" ht="15">
      <c r="A916" s="209"/>
      <c r="B916" s="209"/>
      <c r="C916" s="201"/>
      <c r="D916" s="201"/>
      <c r="E916" s="210"/>
      <c r="F916" s="201"/>
      <c r="G916" s="201"/>
      <c r="H916" s="201"/>
      <c r="I916" s="201"/>
      <c r="J916" s="201"/>
      <c r="K916" s="201"/>
      <c r="L916" s="201"/>
      <c r="M916" s="201"/>
      <c r="N916" s="201"/>
      <c r="O916" s="201"/>
      <c r="P916" s="201"/>
      <c r="Q916" s="201"/>
      <c r="R916" s="201"/>
      <c r="S916" s="201"/>
      <c r="T916" s="201"/>
      <c r="U916" s="201"/>
      <c r="V916" s="201"/>
      <c r="W916" s="201"/>
      <c r="X916" s="201"/>
      <c r="Y916" s="201"/>
      <c r="Z916" s="201"/>
      <c r="AA916" s="201"/>
    </row>
    <row r="917" spans="1:27" ht="15">
      <c r="A917" s="209"/>
      <c r="B917" s="209"/>
      <c r="C917" s="201"/>
      <c r="D917" s="201"/>
      <c r="E917" s="210"/>
      <c r="F917" s="201"/>
      <c r="G917" s="201"/>
      <c r="H917" s="201"/>
      <c r="I917" s="201"/>
      <c r="J917" s="201"/>
      <c r="K917" s="201"/>
      <c r="L917" s="201"/>
      <c r="M917" s="201"/>
      <c r="N917" s="201"/>
      <c r="O917" s="201"/>
      <c r="P917" s="201"/>
      <c r="Q917" s="201"/>
      <c r="R917" s="201"/>
      <c r="S917" s="201"/>
      <c r="T917" s="201"/>
      <c r="U917" s="201"/>
      <c r="V917" s="201"/>
      <c r="W917" s="201"/>
      <c r="X917" s="201"/>
      <c r="Y917" s="201"/>
      <c r="Z917" s="201"/>
      <c r="AA917" s="201"/>
    </row>
    <row r="918" spans="1:27" ht="15">
      <c r="A918" s="209"/>
      <c r="B918" s="209"/>
      <c r="C918" s="201"/>
      <c r="D918" s="201"/>
      <c r="E918" s="210"/>
      <c r="F918" s="201"/>
      <c r="G918" s="201"/>
      <c r="H918" s="201"/>
      <c r="I918" s="201"/>
      <c r="J918" s="201"/>
      <c r="K918" s="201"/>
      <c r="L918" s="201"/>
      <c r="M918" s="201"/>
      <c r="N918" s="201"/>
      <c r="O918" s="201"/>
      <c r="P918" s="201"/>
      <c r="Q918" s="201"/>
      <c r="R918" s="201"/>
      <c r="S918" s="201"/>
      <c r="T918" s="201"/>
      <c r="U918" s="201"/>
      <c r="V918" s="201"/>
      <c r="W918" s="201"/>
      <c r="X918" s="201"/>
      <c r="Y918" s="201"/>
      <c r="Z918" s="201"/>
      <c r="AA918" s="201"/>
    </row>
    <row r="919" spans="1:27" ht="15">
      <c r="A919" s="209"/>
      <c r="B919" s="209"/>
      <c r="C919" s="201"/>
      <c r="D919" s="201"/>
      <c r="E919" s="210"/>
      <c r="F919" s="201"/>
      <c r="G919" s="201"/>
      <c r="H919" s="201"/>
      <c r="I919" s="201"/>
      <c r="J919" s="201"/>
      <c r="K919" s="201"/>
      <c r="L919" s="201"/>
      <c r="M919" s="201"/>
      <c r="N919" s="201"/>
      <c r="O919" s="201"/>
      <c r="P919" s="201"/>
      <c r="Q919" s="201"/>
      <c r="R919" s="201"/>
      <c r="S919" s="201"/>
      <c r="T919" s="201"/>
      <c r="U919" s="201"/>
      <c r="V919" s="201"/>
      <c r="W919" s="201"/>
      <c r="X919" s="201"/>
      <c r="Y919" s="201"/>
      <c r="Z919" s="201"/>
      <c r="AA919" s="201"/>
    </row>
    <row r="920" spans="1:27" ht="15">
      <c r="A920" s="209"/>
      <c r="B920" s="209"/>
      <c r="C920" s="201"/>
      <c r="D920" s="201"/>
      <c r="E920" s="210"/>
      <c r="F920" s="201"/>
      <c r="G920" s="201"/>
      <c r="H920" s="201"/>
      <c r="I920" s="201"/>
      <c r="J920" s="201"/>
      <c r="K920" s="201"/>
      <c r="L920" s="201"/>
      <c r="M920" s="201"/>
      <c r="N920" s="201"/>
      <c r="O920" s="201"/>
      <c r="P920" s="201"/>
      <c r="Q920" s="201"/>
      <c r="R920" s="201"/>
      <c r="S920" s="201"/>
      <c r="T920" s="201"/>
      <c r="U920" s="201"/>
      <c r="V920" s="201"/>
      <c r="W920" s="201"/>
      <c r="X920" s="201"/>
      <c r="Y920" s="201"/>
      <c r="Z920" s="201"/>
      <c r="AA920" s="201"/>
    </row>
    <row r="921" spans="1:27" ht="15">
      <c r="A921" s="209"/>
      <c r="B921" s="209"/>
      <c r="C921" s="201"/>
      <c r="D921" s="201"/>
      <c r="E921" s="210"/>
      <c r="F921" s="201"/>
      <c r="G921" s="201"/>
      <c r="H921" s="201"/>
      <c r="I921" s="201"/>
      <c r="J921" s="201"/>
      <c r="K921" s="201"/>
      <c r="L921" s="201"/>
      <c r="M921" s="201"/>
      <c r="N921" s="201"/>
      <c r="O921" s="201"/>
      <c r="P921" s="201"/>
      <c r="Q921" s="201"/>
      <c r="R921" s="201"/>
      <c r="S921" s="201"/>
      <c r="T921" s="201"/>
      <c r="U921" s="201"/>
      <c r="V921" s="201"/>
      <c r="W921" s="201"/>
      <c r="X921" s="201"/>
      <c r="Y921" s="201"/>
      <c r="Z921" s="201"/>
      <c r="AA921" s="201"/>
    </row>
    <row r="922" spans="1:27" ht="15">
      <c r="A922" s="209"/>
      <c r="B922" s="209"/>
      <c r="C922" s="201"/>
      <c r="D922" s="201"/>
      <c r="E922" s="210"/>
      <c r="F922" s="201"/>
      <c r="G922" s="201"/>
      <c r="H922" s="201"/>
      <c r="I922" s="201"/>
      <c r="J922" s="201"/>
      <c r="K922" s="201"/>
      <c r="L922" s="201"/>
      <c r="M922" s="201"/>
      <c r="N922" s="201"/>
      <c r="O922" s="201"/>
      <c r="P922" s="201"/>
      <c r="Q922" s="201"/>
      <c r="R922" s="201"/>
      <c r="S922" s="201"/>
      <c r="T922" s="201"/>
      <c r="U922" s="201"/>
      <c r="V922" s="201"/>
      <c r="W922" s="201"/>
      <c r="X922" s="201"/>
      <c r="Y922" s="201"/>
      <c r="Z922" s="201"/>
      <c r="AA922" s="201"/>
    </row>
    <row r="923" spans="1:27" ht="15">
      <c r="A923" s="209"/>
      <c r="B923" s="209"/>
      <c r="C923" s="201"/>
      <c r="D923" s="201"/>
      <c r="E923" s="210"/>
      <c r="F923" s="201"/>
      <c r="G923" s="201"/>
      <c r="H923" s="201"/>
      <c r="I923" s="201"/>
      <c r="J923" s="201"/>
      <c r="K923" s="201"/>
      <c r="L923" s="201"/>
      <c r="M923" s="201"/>
      <c r="N923" s="201"/>
      <c r="O923" s="201"/>
      <c r="P923" s="201"/>
      <c r="Q923" s="201"/>
      <c r="R923" s="201"/>
      <c r="S923" s="201"/>
      <c r="T923" s="201"/>
      <c r="U923" s="201"/>
      <c r="V923" s="201"/>
      <c r="W923" s="201"/>
      <c r="X923" s="201"/>
      <c r="Y923" s="201"/>
      <c r="Z923" s="201"/>
      <c r="AA923" s="201"/>
    </row>
    <row r="924" spans="1:27" ht="15">
      <c r="A924" s="209"/>
      <c r="B924" s="209"/>
      <c r="C924" s="201"/>
      <c r="D924" s="201"/>
      <c r="E924" s="210"/>
      <c r="F924" s="201"/>
      <c r="G924" s="201"/>
      <c r="H924" s="201"/>
      <c r="I924" s="201"/>
      <c r="J924" s="201"/>
      <c r="K924" s="201"/>
      <c r="L924" s="201"/>
      <c r="M924" s="201"/>
      <c r="N924" s="201"/>
      <c r="O924" s="201"/>
      <c r="P924" s="201"/>
      <c r="Q924" s="201"/>
      <c r="R924" s="201"/>
      <c r="S924" s="201"/>
      <c r="T924" s="201"/>
      <c r="U924" s="201"/>
      <c r="V924" s="201"/>
      <c r="W924" s="201"/>
      <c r="X924" s="201"/>
      <c r="Y924" s="201"/>
      <c r="Z924" s="201"/>
      <c r="AA924" s="201"/>
    </row>
    <row r="925" spans="1:27" ht="15">
      <c r="A925" s="209"/>
      <c r="B925" s="209"/>
      <c r="C925" s="201"/>
      <c r="D925" s="201"/>
      <c r="E925" s="210"/>
      <c r="F925" s="201"/>
      <c r="G925" s="201"/>
      <c r="H925" s="201"/>
      <c r="I925" s="201"/>
      <c r="J925" s="201"/>
      <c r="K925" s="201"/>
      <c r="L925" s="201"/>
      <c r="M925" s="201"/>
      <c r="N925" s="201"/>
      <c r="O925" s="201"/>
      <c r="P925" s="201"/>
      <c r="Q925" s="201"/>
      <c r="R925" s="201"/>
      <c r="S925" s="201"/>
      <c r="T925" s="201"/>
      <c r="U925" s="201"/>
      <c r="V925" s="201"/>
      <c r="W925" s="201"/>
      <c r="X925" s="201"/>
      <c r="Y925" s="201"/>
      <c r="Z925" s="201"/>
      <c r="AA925" s="201"/>
    </row>
    <row r="926" spans="1:27" ht="15">
      <c r="A926" s="209"/>
      <c r="B926" s="209"/>
      <c r="C926" s="201"/>
      <c r="D926" s="201"/>
      <c r="E926" s="210"/>
      <c r="F926" s="201"/>
      <c r="G926" s="201"/>
      <c r="H926" s="201"/>
      <c r="I926" s="201"/>
      <c r="J926" s="201"/>
      <c r="K926" s="201"/>
      <c r="L926" s="201"/>
      <c r="M926" s="201"/>
      <c r="N926" s="201"/>
      <c r="O926" s="201"/>
      <c r="P926" s="201"/>
      <c r="Q926" s="201"/>
      <c r="R926" s="201"/>
      <c r="S926" s="201"/>
      <c r="T926" s="201"/>
      <c r="U926" s="201"/>
      <c r="V926" s="201"/>
      <c r="W926" s="201"/>
      <c r="X926" s="201"/>
      <c r="Y926" s="201"/>
      <c r="Z926" s="201"/>
      <c r="AA926" s="201"/>
    </row>
    <row r="927" spans="1:27" ht="15">
      <c r="A927" s="209"/>
      <c r="B927" s="209"/>
      <c r="C927" s="201"/>
      <c r="D927" s="201"/>
      <c r="E927" s="210"/>
      <c r="F927" s="201"/>
      <c r="G927" s="201"/>
      <c r="H927" s="201"/>
      <c r="I927" s="201"/>
      <c r="J927" s="201"/>
      <c r="K927" s="201"/>
      <c r="L927" s="201"/>
      <c r="M927" s="201"/>
      <c r="N927" s="201"/>
      <c r="O927" s="201"/>
      <c r="P927" s="201"/>
      <c r="Q927" s="201"/>
      <c r="R927" s="201"/>
      <c r="S927" s="201"/>
      <c r="T927" s="201"/>
      <c r="U927" s="201"/>
      <c r="V927" s="201"/>
      <c r="W927" s="201"/>
      <c r="X927" s="201"/>
      <c r="Y927" s="201"/>
      <c r="Z927" s="201"/>
      <c r="AA927" s="201"/>
    </row>
    <row r="928" spans="1:27" ht="15">
      <c r="A928" s="209"/>
      <c r="B928" s="209"/>
      <c r="C928" s="201"/>
      <c r="D928" s="201"/>
      <c r="E928" s="210"/>
      <c r="F928" s="201"/>
      <c r="G928" s="201"/>
      <c r="H928" s="201"/>
      <c r="I928" s="201"/>
      <c r="J928" s="201"/>
      <c r="K928" s="201"/>
      <c r="L928" s="201"/>
      <c r="M928" s="201"/>
      <c r="N928" s="201"/>
      <c r="O928" s="201"/>
      <c r="P928" s="201"/>
      <c r="Q928" s="201"/>
      <c r="R928" s="201"/>
      <c r="S928" s="201"/>
      <c r="T928" s="201"/>
      <c r="U928" s="201"/>
      <c r="V928" s="201"/>
      <c r="W928" s="201"/>
      <c r="X928" s="201"/>
      <c r="Y928" s="201"/>
      <c r="Z928" s="201"/>
      <c r="AA928" s="201"/>
    </row>
    <row r="929" spans="1:27" ht="15">
      <c r="A929" s="209"/>
      <c r="B929" s="209"/>
      <c r="C929" s="201"/>
      <c r="D929" s="201"/>
      <c r="E929" s="210"/>
      <c r="F929" s="201"/>
      <c r="G929" s="201"/>
      <c r="H929" s="201"/>
      <c r="I929" s="201"/>
      <c r="J929" s="201"/>
      <c r="K929" s="201"/>
      <c r="L929" s="201"/>
      <c r="M929" s="201"/>
      <c r="N929" s="201"/>
      <c r="O929" s="201"/>
      <c r="P929" s="201"/>
      <c r="Q929" s="201"/>
      <c r="R929" s="201"/>
      <c r="S929" s="201"/>
      <c r="T929" s="201"/>
      <c r="U929" s="201"/>
      <c r="V929" s="201"/>
      <c r="W929" s="201"/>
      <c r="X929" s="201"/>
      <c r="Y929" s="201"/>
      <c r="Z929" s="201"/>
      <c r="AA929" s="201"/>
    </row>
    <row r="930" spans="1:27" ht="15">
      <c r="A930" s="209"/>
      <c r="B930" s="209"/>
      <c r="C930" s="201"/>
      <c r="D930" s="201"/>
      <c r="E930" s="210"/>
      <c r="F930" s="201"/>
      <c r="G930" s="201"/>
      <c r="H930" s="201"/>
      <c r="I930" s="201"/>
      <c r="J930" s="201"/>
      <c r="K930" s="201"/>
      <c r="L930" s="201"/>
      <c r="M930" s="201"/>
      <c r="N930" s="201"/>
      <c r="O930" s="201"/>
      <c r="P930" s="201"/>
      <c r="Q930" s="201"/>
      <c r="R930" s="201"/>
      <c r="S930" s="201"/>
      <c r="T930" s="201"/>
      <c r="U930" s="201"/>
      <c r="V930" s="201"/>
      <c r="W930" s="201"/>
      <c r="X930" s="201"/>
      <c r="Y930" s="201"/>
      <c r="Z930" s="201"/>
      <c r="AA930" s="201"/>
    </row>
    <row r="931" spans="1:27" ht="15">
      <c r="A931" s="209"/>
      <c r="B931" s="209"/>
      <c r="C931" s="201"/>
      <c r="D931" s="201"/>
      <c r="E931" s="210"/>
      <c r="F931" s="201"/>
      <c r="G931" s="201"/>
      <c r="H931" s="201"/>
      <c r="I931" s="201"/>
      <c r="J931" s="201"/>
      <c r="K931" s="201"/>
      <c r="L931" s="201"/>
      <c r="M931" s="201"/>
      <c r="N931" s="201"/>
      <c r="O931" s="201"/>
      <c r="P931" s="201"/>
      <c r="Q931" s="201"/>
      <c r="R931" s="201"/>
      <c r="S931" s="201"/>
      <c r="T931" s="201"/>
      <c r="U931" s="201"/>
      <c r="V931" s="201"/>
      <c r="W931" s="201"/>
      <c r="X931" s="201"/>
      <c r="Y931" s="201"/>
      <c r="Z931" s="201"/>
      <c r="AA931" s="201"/>
    </row>
    <row r="932" spans="1:27" ht="15">
      <c r="A932" s="209"/>
      <c r="B932" s="209"/>
      <c r="C932" s="201"/>
      <c r="D932" s="201"/>
      <c r="E932" s="210"/>
      <c r="F932" s="201"/>
      <c r="G932" s="201"/>
      <c r="H932" s="201"/>
      <c r="I932" s="201"/>
      <c r="J932" s="201"/>
      <c r="K932" s="201"/>
      <c r="L932" s="201"/>
      <c r="M932" s="201"/>
      <c r="N932" s="201"/>
      <c r="O932" s="201"/>
      <c r="P932" s="201"/>
      <c r="Q932" s="201"/>
      <c r="R932" s="201"/>
      <c r="S932" s="201"/>
      <c r="T932" s="201"/>
      <c r="U932" s="201"/>
      <c r="V932" s="201"/>
      <c r="W932" s="201"/>
      <c r="X932" s="201"/>
      <c r="Y932" s="201"/>
      <c r="Z932" s="201"/>
      <c r="AA932" s="201"/>
    </row>
    <row r="933" spans="1:27" ht="15">
      <c r="A933" s="209"/>
      <c r="B933" s="209"/>
      <c r="C933" s="201"/>
      <c r="D933" s="201"/>
      <c r="E933" s="210"/>
      <c r="F933" s="201"/>
      <c r="G933" s="201"/>
      <c r="H933" s="201"/>
      <c r="I933" s="201"/>
      <c r="J933" s="201"/>
      <c r="K933" s="201"/>
      <c r="L933" s="201"/>
      <c r="M933" s="201"/>
      <c r="N933" s="201"/>
      <c r="O933" s="201"/>
      <c r="P933" s="201"/>
      <c r="Q933" s="201"/>
      <c r="R933" s="201"/>
      <c r="S933" s="201"/>
      <c r="T933" s="201"/>
      <c r="U933" s="201"/>
      <c r="V933" s="201"/>
      <c r="W933" s="201"/>
      <c r="X933" s="201"/>
      <c r="Y933" s="201"/>
      <c r="Z933" s="201"/>
      <c r="AA933" s="201"/>
    </row>
    <row r="934" spans="1:27" ht="15">
      <c r="A934" s="209"/>
      <c r="B934" s="209"/>
      <c r="C934" s="201"/>
      <c r="D934" s="201"/>
      <c r="E934" s="210"/>
      <c r="F934" s="201"/>
      <c r="G934" s="201"/>
      <c r="H934" s="201"/>
      <c r="I934" s="201"/>
      <c r="J934" s="201"/>
      <c r="K934" s="201"/>
      <c r="L934" s="201"/>
      <c r="M934" s="201"/>
      <c r="N934" s="201"/>
      <c r="O934" s="201"/>
      <c r="P934" s="201"/>
      <c r="Q934" s="201"/>
      <c r="R934" s="201"/>
      <c r="S934" s="201"/>
      <c r="T934" s="201"/>
      <c r="U934" s="201"/>
      <c r="V934" s="201"/>
      <c r="W934" s="201"/>
      <c r="X934" s="201"/>
      <c r="Y934" s="201"/>
      <c r="Z934" s="201"/>
      <c r="AA934" s="201"/>
    </row>
    <row r="935" spans="1:27" ht="15">
      <c r="A935" s="209"/>
      <c r="B935" s="209"/>
      <c r="C935" s="201"/>
      <c r="D935" s="201"/>
      <c r="E935" s="210"/>
      <c r="F935" s="201"/>
      <c r="G935" s="201"/>
      <c r="H935" s="201"/>
      <c r="I935" s="201"/>
      <c r="J935" s="201"/>
      <c r="K935" s="201"/>
      <c r="L935" s="201"/>
      <c r="M935" s="201"/>
      <c r="N935" s="201"/>
      <c r="O935" s="201"/>
      <c r="P935" s="201"/>
      <c r="Q935" s="201"/>
      <c r="R935" s="201"/>
      <c r="S935" s="201"/>
      <c r="T935" s="201"/>
      <c r="U935" s="201"/>
      <c r="V935" s="201"/>
      <c r="W935" s="201"/>
      <c r="X935" s="201"/>
      <c r="Y935" s="201"/>
      <c r="Z935" s="201"/>
      <c r="AA935" s="201"/>
    </row>
    <row r="936" spans="1:27" ht="15">
      <c r="A936" s="209"/>
      <c r="B936" s="209"/>
      <c r="C936" s="201"/>
      <c r="D936" s="201"/>
      <c r="E936" s="210"/>
      <c r="F936" s="201"/>
      <c r="G936" s="201"/>
      <c r="H936" s="201"/>
      <c r="I936" s="201"/>
      <c r="J936" s="201"/>
      <c r="K936" s="201"/>
      <c r="L936" s="201"/>
      <c r="M936" s="201"/>
      <c r="N936" s="201"/>
      <c r="O936" s="201"/>
      <c r="P936" s="201"/>
      <c r="Q936" s="201"/>
      <c r="R936" s="201"/>
      <c r="S936" s="201"/>
      <c r="T936" s="201"/>
      <c r="U936" s="201"/>
      <c r="V936" s="201"/>
      <c r="W936" s="201"/>
      <c r="X936" s="201"/>
      <c r="Y936" s="201"/>
      <c r="Z936" s="201"/>
      <c r="AA936" s="201"/>
    </row>
    <row r="937" spans="1:27" ht="15">
      <c r="A937" s="209"/>
      <c r="B937" s="209"/>
      <c r="C937" s="201"/>
      <c r="D937" s="201"/>
      <c r="E937" s="210"/>
      <c r="F937" s="201"/>
      <c r="G937" s="201"/>
      <c r="H937" s="201"/>
      <c r="I937" s="201"/>
      <c r="J937" s="201"/>
      <c r="K937" s="201"/>
      <c r="L937" s="201"/>
      <c r="M937" s="201"/>
      <c r="N937" s="201"/>
      <c r="O937" s="201"/>
      <c r="P937" s="201"/>
      <c r="Q937" s="201"/>
      <c r="R937" s="201"/>
      <c r="S937" s="201"/>
      <c r="T937" s="201"/>
      <c r="U937" s="201"/>
      <c r="V937" s="201"/>
      <c r="W937" s="201"/>
      <c r="X937" s="201"/>
      <c r="Y937" s="201"/>
      <c r="Z937" s="201"/>
      <c r="AA937" s="201"/>
    </row>
    <row r="938" spans="1:27" ht="15">
      <c r="A938" s="209"/>
      <c r="B938" s="209"/>
      <c r="C938" s="201"/>
      <c r="D938" s="201"/>
      <c r="E938" s="210"/>
      <c r="F938" s="201"/>
      <c r="G938" s="201"/>
      <c r="H938" s="201"/>
      <c r="I938" s="201"/>
      <c r="J938" s="201"/>
      <c r="K938" s="201"/>
      <c r="L938" s="201"/>
      <c r="M938" s="201"/>
      <c r="N938" s="201"/>
      <c r="O938" s="201"/>
      <c r="P938" s="201"/>
      <c r="Q938" s="201"/>
      <c r="R938" s="201"/>
      <c r="S938" s="201"/>
      <c r="T938" s="201"/>
      <c r="U938" s="201"/>
      <c r="V938" s="201"/>
      <c r="W938" s="201"/>
      <c r="X938" s="201"/>
      <c r="Y938" s="201"/>
      <c r="Z938" s="201"/>
      <c r="AA938" s="201"/>
    </row>
    <row r="939" spans="1:27" ht="15">
      <c r="A939" s="209"/>
      <c r="B939" s="209"/>
      <c r="C939" s="201"/>
      <c r="D939" s="201"/>
      <c r="E939" s="210"/>
      <c r="F939" s="201"/>
      <c r="G939" s="201"/>
      <c r="H939" s="201"/>
      <c r="I939" s="201"/>
      <c r="J939" s="201"/>
      <c r="K939" s="201"/>
      <c r="L939" s="201"/>
      <c r="M939" s="201"/>
      <c r="N939" s="201"/>
      <c r="O939" s="201"/>
      <c r="P939" s="201"/>
      <c r="Q939" s="201"/>
      <c r="R939" s="201"/>
      <c r="S939" s="201"/>
      <c r="T939" s="201"/>
      <c r="U939" s="201"/>
      <c r="V939" s="201"/>
      <c r="W939" s="201"/>
      <c r="X939" s="201"/>
      <c r="Y939" s="201"/>
      <c r="Z939" s="201"/>
      <c r="AA939" s="201"/>
    </row>
    <row r="940" spans="1:27" ht="15">
      <c r="A940" s="209"/>
      <c r="B940" s="209"/>
      <c r="C940" s="201"/>
      <c r="D940" s="201"/>
      <c r="E940" s="210"/>
      <c r="F940" s="201"/>
      <c r="G940" s="201"/>
      <c r="H940" s="201"/>
      <c r="I940" s="201"/>
      <c r="J940" s="201"/>
      <c r="K940" s="201"/>
      <c r="L940" s="201"/>
      <c r="M940" s="201"/>
      <c r="N940" s="201"/>
      <c r="O940" s="201"/>
      <c r="P940" s="201"/>
      <c r="Q940" s="201"/>
      <c r="R940" s="201"/>
      <c r="S940" s="201"/>
      <c r="T940" s="201"/>
      <c r="U940" s="201"/>
      <c r="V940" s="201"/>
      <c r="W940" s="201"/>
      <c r="X940" s="201"/>
      <c r="Y940" s="201"/>
      <c r="Z940" s="201"/>
      <c r="AA940" s="201"/>
    </row>
    <row r="941" spans="1:27" ht="15">
      <c r="A941" s="209"/>
      <c r="B941" s="209"/>
      <c r="C941" s="201"/>
      <c r="D941" s="201"/>
      <c r="E941" s="210"/>
      <c r="F941" s="201"/>
      <c r="G941" s="201"/>
      <c r="H941" s="201"/>
      <c r="I941" s="201"/>
      <c r="J941" s="201"/>
      <c r="K941" s="201"/>
      <c r="L941" s="201"/>
      <c r="M941" s="201"/>
      <c r="N941" s="201"/>
      <c r="O941" s="201"/>
      <c r="P941" s="201"/>
      <c r="Q941" s="201"/>
      <c r="R941" s="201"/>
      <c r="S941" s="201"/>
      <c r="T941" s="201"/>
      <c r="U941" s="201"/>
      <c r="V941" s="201"/>
      <c r="W941" s="201"/>
      <c r="X941" s="201"/>
      <c r="Y941" s="201"/>
      <c r="Z941" s="201"/>
      <c r="AA941" s="201"/>
    </row>
    <row r="942" spans="1:27" ht="15">
      <c r="A942" s="209"/>
      <c r="B942" s="209"/>
      <c r="C942" s="201"/>
      <c r="D942" s="201"/>
      <c r="E942" s="210"/>
      <c r="F942" s="201"/>
      <c r="G942" s="201"/>
      <c r="H942" s="201"/>
      <c r="I942" s="201"/>
      <c r="J942" s="201"/>
      <c r="K942" s="201"/>
      <c r="L942" s="201"/>
      <c r="M942" s="201"/>
      <c r="N942" s="201"/>
      <c r="O942" s="201"/>
      <c r="P942" s="201"/>
      <c r="Q942" s="201"/>
      <c r="R942" s="201"/>
      <c r="S942" s="201"/>
      <c r="T942" s="201"/>
      <c r="U942" s="201"/>
      <c r="V942" s="201"/>
      <c r="W942" s="201"/>
      <c r="X942" s="201"/>
      <c r="Y942" s="201"/>
      <c r="Z942" s="201"/>
      <c r="AA942" s="201"/>
    </row>
    <row r="943" spans="1:27" ht="15">
      <c r="A943" s="209"/>
      <c r="B943" s="209"/>
      <c r="C943" s="201"/>
      <c r="D943" s="201"/>
      <c r="E943" s="210"/>
      <c r="F943" s="201"/>
      <c r="G943" s="201"/>
      <c r="H943" s="201"/>
      <c r="I943" s="201"/>
      <c r="J943" s="201"/>
      <c r="K943" s="201"/>
      <c r="L943" s="201"/>
      <c r="M943" s="201"/>
      <c r="N943" s="201"/>
      <c r="O943" s="201"/>
      <c r="P943" s="201"/>
      <c r="Q943" s="201"/>
      <c r="R943" s="201"/>
      <c r="S943" s="201"/>
      <c r="T943" s="201"/>
      <c r="U943" s="201"/>
      <c r="V943" s="201"/>
      <c r="W943" s="201"/>
      <c r="X943" s="201"/>
      <c r="Y943" s="201"/>
      <c r="Z943" s="201"/>
      <c r="AA943" s="201"/>
    </row>
    <row r="944" spans="1:27" ht="15">
      <c r="A944" s="209"/>
      <c r="B944" s="209"/>
      <c r="C944" s="201"/>
      <c r="D944" s="201"/>
      <c r="E944" s="210"/>
      <c r="F944" s="201"/>
      <c r="G944" s="201"/>
      <c r="H944" s="201"/>
      <c r="I944" s="201"/>
      <c r="J944" s="201"/>
      <c r="K944" s="201"/>
      <c r="L944" s="201"/>
      <c r="M944" s="201"/>
      <c r="N944" s="201"/>
      <c r="O944" s="201"/>
      <c r="P944" s="201"/>
      <c r="Q944" s="201"/>
      <c r="R944" s="201"/>
      <c r="S944" s="201"/>
      <c r="T944" s="201"/>
      <c r="U944" s="201"/>
      <c r="V944" s="201"/>
      <c r="W944" s="201"/>
      <c r="X944" s="201"/>
      <c r="Y944" s="201"/>
      <c r="Z944" s="201"/>
      <c r="AA944" s="201"/>
    </row>
    <row r="945" spans="1:27" ht="15">
      <c r="A945" s="209"/>
      <c r="B945" s="209"/>
      <c r="C945" s="201"/>
      <c r="D945" s="201"/>
      <c r="E945" s="210"/>
      <c r="F945" s="201"/>
      <c r="G945" s="201"/>
      <c r="H945" s="201"/>
      <c r="I945" s="201"/>
      <c r="J945" s="201"/>
      <c r="K945" s="201"/>
      <c r="L945" s="201"/>
      <c r="M945" s="201"/>
      <c r="N945" s="201"/>
      <c r="O945" s="201"/>
      <c r="P945" s="201"/>
      <c r="Q945" s="201"/>
      <c r="R945" s="201"/>
      <c r="S945" s="201"/>
      <c r="T945" s="201"/>
      <c r="U945" s="201"/>
      <c r="V945" s="201"/>
      <c r="W945" s="201"/>
      <c r="X945" s="201"/>
      <c r="Y945" s="201"/>
      <c r="Z945" s="201"/>
      <c r="AA945" s="201"/>
    </row>
    <row r="946" spans="1:27" ht="15">
      <c r="A946" s="209"/>
      <c r="B946" s="209"/>
      <c r="C946" s="201"/>
      <c r="D946" s="201"/>
      <c r="E946" s="210"/>
      <c r="F946" s="201"/>
      <c r="G946" s="201"/>
      <c r="H946" s="201"/>
      <c r="I946" s="201"/>
      <c r="J946" s="201"/>
      <c r="K946" s="201"/>
      <c r="L946" s="201"/>
      <c r="M946" s="201"/>
      <c r="N946" s="201"/>
      <c r="O946" s="201"/>
      <c r="P946" s="201"/>
      <c r="Q946" s="201"/>
      <c r="R946" s="201"/>
      <c r="S946" s="201"/>
      <c r="T946" s="201"/>
      <c r="U946" s="201"/>
      <c r="V946" s="201"/>
      <c r="W946" s="201"/>
      <c r="X946" s="201"/>
      <c r="Y946" s="201"/>
      <c r="Z946" s="201"/>
      <c r="AA946" s="201"/>
    </row>
    <row r="947" spans="1:27" ht="15">
      <c r="A947" s="209"/>
      <c r="B947" s="209"/>
      <c r="C947" s="201"/>
      <c r="D947" s="201"/>
      <c r="E947" s="210"/>
      <c r="F947" s="201"/>
      <c r="G947" s="201"/>
      <c r="H947" s="201"/>
      <c r="I947" s="201"/>
      <c r="J947" s="201"/>
      <c r="K947" s="201"/>
      <c r="L947" s="201"/>
      <c r="M947" s="201"/>
      <c r="N947" s="201"/>
      <c r="O947" s="201"/>
      <c r="P947" s="201"/>
      <c r="Q947" s="201"/>
      <c r="R947" s="201"/>
      <c r="S947" s="201"/>
      <c r="T947" s="201"/>
      <c r="U947" s="201"/>
      <c r="V947" s="201"/>
      <c r="W947" s="201"/>
      <c r="X947" s="201"/>
      <c r="Y947" s="201"/>
      <c r="Z947" s="201"/>
      <c r="AA947" s="201"/>
    </row>
    <row r="948" spans="1:27" ht="15">
      <c r="A948" s="209"/>
      <c r="B948" s="209"/>
      <c r="C948" s="201"/>
      <c r="D948" s="201"/>
      <c r="E948" s="210"/>
      <c r="F948" s="201"/>
      <c r="G948" s="201"/>
      <c r="H948" s="201"/>
      <c r="I948" s="201"/>
      <c r="J948" s="201"/>
      <c r="K948" s="201"/>
      <c r="L948" s="201"/>
      <c r="M948" s="201"/>
      <c r="N948" s="201"/>
      <c r="O948" s="201"/>
      <c r="P948" s="201"/>
      <c r="Q948" s="201"/>
      <c r="R948" s="201"/>
      <c r="S948" s="201"/>
      <c r="T948" s="201"/>
      <c r="U948" s="201"/>
      <c r="V948" s="201"/>
      <c r="W948" s="201"/>
      <c r="X948" s="201"/>
      <c r="Y948" s="201"/>
      <c r="Z948" s="201"/>
      <c r="AA948" s="201"/>
    </row>
    <row r="949" spans="1:27" ht="15">
      <c r="A949" s="209"/>
      <c r="B949" s="209"/>
      <c r="C949" s="201"/>
      <c r="D949" s="201"/>
      <c r="E949" s="210"/>
      <c r="F949" s="201"/>
      <c r="G949" s="201"/>
      <c r="H949" s="201"/>
      <c r="I949" s="201"/>
      <c r="J949" s="201"/>
      <c r="K949" s="201"/>
      <c r="L949" s="201"/>
      <c r="M949" s="201"/>
      <c r="N949" s="201"/>
      <c r="O949" s="201"/>
      <c r="P949" s="201"/>
      <c r="Q949" s="201"/>
      <c r="R949" s="201"/>
      <c r="S949" s="201"/>
      <c r="T949" s="201"/>
      <c r="U949" s="201"/>
      <c r="V949" s="201"/>
      <c r="W949" s="201"/>
      <c r="X949" s="201"/>
      <c r="Y949" s="201"/>
      <c r="Z949" s="201"/>
      <c r="AA949" s="201"/>
    </row>
    <row r="950" spans="1:27" ht="15">
      <c r="A950" s="209"/>
      <c r="B950" s="209"/>
      <c r="C950" s="201"/>
      <c r="D950" s="201"/>
      <c r="E950" s="210"/>
      <c r="F950" s="201"/>
      <c r="G950" s="201"/>
      <c r="H950" s="201"/>
      <c r="I950" s="201"/>
      <c r="J950" s="201"/>
      <c r="K950" s="201"/>
      <c r="L950" s="201"/>
      <c r="M950" s="201"/>
      <c r="N950" s="201"/>
      <c r="O950" s="201"/>
      <c r="P950" s="201"/>
      <c r="Q950" s="201"/>
      <c r="R950" s="201"/>
      <c r="S950" s="201"/>
      <c r="T950" s="201"/>
      <c r="U950" s="201"/>
      <c r="V950" s="201"/>
      <c r="W950" s="201"/>
      <c r="X950" s="201"/>
      <c r="Y950" s="201"/>
      <c r="Z950" s="201"/>
      <c r="AA950" s="201"/>
    </row>
    <row r="951" spans="1:27" ht="15">
      <c r="A951" s="209"/>
      <c r="B951" s="209"/>
      <c r="C951" s="201"/>
      <c r="D951" s="201"/>
      <c r="E951" s="210"/>
      <c r="F951" s="201"/>
      <c r="G951" s="201"/>
      <c r="H951" s="201"/>
      <c r="I951" s="201"/>
      <c r="J951" s="201"/>
      <c r="K951" s="201"/>
      <c r="L951" s="201"/>
      <c r="M951" s="201"/>
      <c r="N951" s="201"/>
      <c r="O951" s="201"/>
      <c r="P951" s="201"/>
      <c r="Q951" s="201"/>
      <c r="R951" s="201"/>
      <c r="S951" s="201"/>
      <c r="T951" s="201"/>
      <c r="U951" s="201"/>
      <c r="V951" s="201"/>
      <c r="W951" s="201"/>
      <c r="X951" s="201"/>
      <c r="Y951" s="201"/>
      <c r="Z951" s="201"/>
      <c r="AA951" s="201"/>
    </row>
    <row r="952" spans="1:27" ht="15">
      <c r="A952" s="209"/>
      <c r="B952" s="209"/>
      <c r="C952" s="201"/>
      <c r="D952" s="201"/>
      <c r="E952" s="210"/>
      <c r="F952" s="201"/>
      <c r="G952" s="201"/>
      <c r="H952" s="201"/>
      <c r="I952" s="201"/>
      <c r="J952" s="201"/>
      <c r="K952" s="201"/>
      <c r="L952" s="201"/>
      <c r="M952" s="201"/>
      <c r="N952" s="201"/>
      <c r="O952" s="201"/>
      <c r="P952" s="201"/>
      <c r="Q952" s="201"/>
      <c r="R952" s="201"/>
      <c r="S952" s="201"/>
      <c r="T952" s="201"/>
      <c r="U952" s="201"/>
      <c r="V952" s="201"/>
      <c r="W952" s="201"/>
      <c r="X952" s="201"/>
      <c r="Y952" s="201"/>
      <c r="Z952" s="201"/>
      <c r="AA952" s="201"/>
    </row>
    <row r="953" spans="1:27" ht="15">
      <c r="A953" s="209"/>
      <c r="B953" s="209"/>
      <c r="C953" s="201"/>
      <c r="D953" s="201"/>
      <c r="E953" s="210"/>
      <c r="F953" s="201"/>
      <c r="G953" s="201"/>
      <c r="H953" s="201"/>
      <c r="I953" s="201"/>
      <c r="J953" s="201"/>
      <c r="K953" s="201"/>
      <c r="L953" s="201"/>
      <c r="M953" s="201"/>
      <c r="N953" s="201"/>
      <c r="O953" s="201"/>
      <c r="P953" s="201"/>
      <c r="Q953" s="201"/>
      <c r="R953" s="201"/>
      <c r="S953" s="201"/>
      <c r="T953" s="201"/>
      <c r="U953" s="201"/>
      <c r="V953" s="201"/>
      <c r="W953" s="201"/>
      <c r="X953" s="201"/>
      <c r="Y953" s="201"/>
      <c r="Z953" s="201"/>
      <c r="AA953" s="201"/>
    </row>
    <row r="954" spans="1:27" ht="15">
      <c r="A954" s="209"/>
      <c r="B954" s="209"/>
      <c r="C954" s="201"/>
      <c r="D954" s="201"/>
      <c r="E954" s="210"/>
      <c r="F954" s="201"/>
      <c r="G954" s="201"/>
      <c r="H954" s="201"/>
      <c r="I954" s="201"/>
      <c r="J954" s="201"/>
      <c r="K954" s="201"/>
      <c r="L954" s="201"/>
      <c r="M954" s="201"/>
      <c r="N954" s="201"/>
      <c r="O954" s="201"/>
      <c r="P954" s="201"/>
      <c r="Q954" s="201"/>
      <c r="R954" s="201"/>
      <c r="S954" s="201"/>
      <c r="T954" s="201"/>
      <c r="U954" s="201"/>
      <c r="V954" s="201"/>
      <c r="W954" s="201"/>
      <c r="X954" s="201"/>
      <c r="Y954" s="201"/>
      <c r="Z954" s="201"/>
      <c r="AA954" s="201"/>
    </row>
    <row r="955" spans="1:27" ht="15">
      <c r="A955" s="209"/>
      <c r="B955" s="209"/>
      <c r="C955" s="201"/>
      <c r="D955" s="201"/>
      <c r="E955" s="210"/>
      <c r="F955" s="201"/>
      <c r="G955" s="201"/>
      <c r="H955" s="201"/>
      <c r="I955" s="201"/>
      <c r="J955" s="201"/>
      <c r="K955" s="201"/>
      <c r="L955" s="201"/>
      <c r="M955" s="201"/>
      <c r="N955" s="201"/>
      <c r="O955" s="201"/>
      <c r="P955" s="201"/>
      <c r="Q955" s="201"/>
      <c r="R955" s="201"/>
      <c r="S955" s="201"/>
      <c r="T955" s="201"/>
      <c r="U955" s="201"/>
      <c r="V955" s="201"/>
      <c r="W955" s="201"/>
      <c r="X955" s="201"/>
      <c r="Y955" s="201"/>
      <c r="Z955" s="201"/>
      <c r="AA955" s="201"/>
    </row>
    <row r="956" spans="1:27" ht="15">
      <c r="A956" s="209"/>
      <c r="B956" s="209"/>
      <c r="C956" s="201"/>
      <c r="D956" s="201"/>
      <c r="E956" s="210"/>
      <c r="F956" s="201"/>
      <c r="G956" s="201"/>
      <c r="H956" s="201"/>
      <c r="I956" s="201"/>
      <c r="J956" s="201"/>
      <c r="K956" s="201"/>
      <c r="L956" s="201"/>
      <c r="M956" s="201"/>
      <c r="N956" s="201"/>
      <c r="O956" s="201"/>
      <c r="P956" s="201"/>
      <c r="Q956" s="201"/>
      <c r="R956" s="201"/>
      <c r="S956" s="201"/>
      <c r="T956" s="201"/>
      <c r="U956" s="201"/>
      <c r="V956" s="201"/>
      <c r="W956" s="201"/>
      <c r="X956" s="201"/>
      <c r="Y956" s="201"/>
      <c r="Z956" s="201"/>
      <c r="AA956" s="201"/>
    </row>
    <row r="957" spans="1:27" ht="15">
      <c r="A957" s="209"/>
      <c r="B957" s="209"/>
      <c r="C957" s="201"/>
      <c r="D957" s="201"/>
      <c r="E957" s="210"/>
      <c r="F957" s="201"/>
      <c r="G957" s="201"/>
      <c r="H957" s="201"/>
      <c r="I957" s="201"/>
      <c r="J957" s="201"/>
      <c r="K957" s="201"/>
      <c r="L957" s="201"/>
      <c r="M957" s="201"/>
      <c r="N957" s="201"/>
      <c r="O957" s="201"/>
      <c r="P957" s="201"/>
      <c r="Q957" s="201"/>
      <c r="R957" s="201"/>
      <c r="S957" s="201"/>
      <c r="T957" s="201"/>
      <c r="U957" s="201"/>
      <c r="V957" s="201"/>
      <c r="W957" s="201"/>
      <c r="X957" s="201"/>
      <c r="Y957" s="201"/>
      <c r="Z957" s="201"/>
      <c r="AA957" s="201"/>
    </row>
    <row r="958" spans="1:27" ht="15">
      <c r="A958" s="209"/>
      <c r="B958" s="209"/>
      <c r="C958" s="201"/>
      <c r="D958" s="201"/>
      <c r="E958" s="210"/>
      <c r="F958" s="201"/>
      <c r="G958" s="201"/>
      <c r="H958" s="201"/>
      <c r="I958" s="201"/>
      <c r="J958" s="201"/>
      <c r="K958" s="201"/>
      <c r="L958" s="201"/>
      <c r="M958" s="201"/>
      <c r="N958" s="201"/>
      <c r="O958" s="201"/>
      <c r="P958" s="201"/>
      <c r="Q958" s="201"/>
      <c r="R958" s="201"/>
      <c r="S958" s="201"/>
      <c r="T958" s="201"/>
      <c r="U958" s="201"/>
      <c r="V958" s="201"/>
      <c r="W958" s="201"/>
      <c r="X958" s="201"/>
      <c r="Y958" s="201"/>
      <c r="Z958" s="201"/>
      <c r="AA958" s="201"/>
    </row>
    <row r="959" spans="1:27" ht="15">
      <c r="A959" s="209"/>
      <c r="B959" s="209"/>
      <c r="C959" s="201"/>
      <c r="D959" s="201"/>
      <c r="E959" s="210"/>
      <c r="F959" s="201"/>
      <c r="G959" s="201"/>
      <c r="H959" s="201"/>
      <c r="I959" s="201"/>
      <c r="J959" s="201"/>
      <c r="K959" s="201"/>
      <c r="L959" s="201"/>
      <c r="M959" s="201"/>
      <c r="N959" s="201"/>
      <c r="O959" s="201"/>
      <c r="P959" s="201"/>
      <c r="Q959" s="201"/>
      <c r="R959" s="201"/>
      <c r="S959" s="201"/>
      <c r="T959" s="201"/>
      <c r="U959" s="201"/>
      <c r="V959" s="201"/>
      <c r="W959" s="201"/>
      <c r="X959" s="201"/>
      <c r="Y959" s="201"/>
      <c r="Z959" s="201"/>
      <c r="AA959" s="201"/>
    </row>
    <row r="960" spans="1:27" ht="15">
      <c r="A960" s="209"/>
      <c r="B960" s="209"/>
      <c r="C960" s="201"/>
      <c r="D960" s="201"/>
      <c r="E960" s="210"/>
      <c r="F960" s="201"/>
      <c r="G960" s="201"/>
      <c r="H960" s="201"/>
      <c r="I960" s="201"/>
      <c r="J960" s="201"/>
      <c r="K960" s="201"/>
      <c r="L960" s="201"/>
      <c r="M960" s="201"/>
      <c r="N960" s="201"/>
      <c r="O960" s="201"/>
      <c r="P960" s="201"/>
      <c r="Q960" s="201"/>
      <c r="R960" s="201"/>
      <c r="S960" s="201"/>
      <c r="T960" s="201"/>
      <c r="U960" s="201"/>
      <c r="V960" s="201"/>
      <c r="W960" s="201"/>
      <c r="X960" s="201"/>
      <c r="Y960" s="201"/>
      <c r="Z960" s="201"/>
      <c r="AA960" s="201"/>
    </row>
    <row r="961" spans="1:27" ht="15">
      <c r="A961" s="209"/>
      <c r="B961" s="209"/>
      <c r="C961" s="201"/>
      <c r="D961" s="201"/>
      <c r="E961" s="210"/>
      <c r="F961" s="201"/>
      <c r="G961" s="201"/>
      <c r="H961" s="201"/>
      <c r="I961" s="201"/>
      <c r="J961" s="201"/>
      <c r="K961" s="201"/>
      <c r="L961" s="201"/>
      <c r="M961" s="201"/>
      <c r="N961" s="201"/>
      <c r="O961" s="201"/>
      <c r="P961" s="201"/>
      <c r="Q961" s="201"/>
      <c r="R961" s="201"/>
      <c r="S961" s="201"/>
      <c r="T961" s="201"/>
      <c r="U961" s="201"/>
      <c r="V961" s="201"/>
      <c r="W961" s="201"/>
      <c r="X961" s="201"/>
      <c r="Y961" s="201"/>
      <c r="Z961" s="201"/>
      <c r="AA961" s="201"/>
    </row>
    <row r="962" spans="1:27" ht="15">
      <c r="A962" s="209"/>
      <c r="B962" s="209"/>
      <c r="C962" s="201"/>
      <c r="D962" s="201"/>
      <c r="E962" s="210"/>
      <c r="F962" s="201"/>
      <c r="G962" s="201"/>
      <c r="H962" s="201"/>
      <c r="I962" s="201"/>
      <c r="J962" s="201"/>
      <c r="K962" s="201"/>
      <c r="L962" s="201"/>
      <c r="M962" s="201"/>
      <c r="N962" s="201"/>
      <c r="O962" s="201"/>
      <c r="P962" s="201"/>
      <c r="Q962" s="201"/>
      <c r="R962" s="201"/>
      <c r="S962" s="201"/>
      <c r="T962" s="201"/>
      <c r="U962" s="201"/>
      <c r="V962" s="201"/>
      <c r="W962" s="201"/>
      <c r="X962" s="201"/>
      <c r="Y962" s="201"/>
      <c r="Z962" s="201"/>
      <c r="AA962" s="201"/>
    </row>
    <row r="963" spans="1:27" ht="15">
      <c r="A963" s="209"/>
      <c r="B963" s="209"/>
      <c r="C963" s="201"/>
      <c r="D963" s="201"/>
      <c r="E963" s="210"/>
      <c r="F963" s="201"/>
      <c r="G963" s="201"/>
      <c r="H963" s="201"/>
      <c r="I963" s="201"/>
      <c r="J963" s="201"/>
      <c r="K963" s="201"/>
      <c r="L963" s="201"/>
      <c r="M963" s="201"/>
      <c r="N963" s="201"/>
      <c r="O963" s="201"/>
      <c r="P963" s="201"/>
      <c r="Q963" s="201"/>
      <c r="R963" s="201"/>
      <c r="S963" s="201"/>
      <c r="T963" s="201"/>
      <c r="U963" s="201"/>
      <c r="V963" s="201"/>
      <c r="W963" s="201"/>
      <c r="X963" s="201"/>
      <c r="Y963" s="201"/>
      <c r="Z963" s="201"/>
      <c r="AA963" s="201"/>
    </row>
    <row r="964" spans="1:27" ht="15">
      <c r="A964" s="209"/>
      <c r="B964" s="209"/>
      <c r="C964" s="201"/>
      <c r="D964" s="201"/>
      <c r="E964" s="210"/>
      <c r="F964" s="201"/>
      <c r="G964" s="201"/>
      <c r="H964" s="201"/>
      <c r="I964" s="201"/>
      <c r="J964" s="201"/>
      <c r="K964" s="201"/>
      <c r="L964" s="201"/>
      <c r="M964" s="201"/>
      <c r="N964" s="201"/>
      <c r="O964" s="201"/>
      <c r="P964" s="201"/>
      <c r="Q964" s="201"/>
      <c r="R964" s="201"/>
      <c r="S964" s="201"/>
      <c r="T964" s="201"/>
      <c r="U964" s="201"/>
      <c r="V964" s="201"/>
      <c r="W964" s="201"/>
      <c r="X964" s="201"/>
      <c r="Y964" s="201"/>
      <c r="Z964" s="201"/>
      <c r="AA964" s="201"/>
    </row>
    <row r="965" spans="1:27" ht="15">
      <c r="A965" s="209"/>
      <c r="B965" s="209"/>
      <c r="C965" s="201"/>
      <c r="D965" s="201"/>
      <c r="E965" s="210"/>
      <c r="F965" s="201"/>
      <c r="G965" s="201"/>
      <c r="H965" s="201"/>
      <c r="I965" s="201"/>
      <c r="J965" s="201"/>
      <c r="K965" s="201"/>
      <c r="L965" s="201"/>
      <c r="M965" s="201"/>
      <c r="N965" s="201"/>
      <c r="O965" s="201"/>
      <c r="P965" s="201"/>
      <c r="Q965" s="201"/>
      <c r="R965" s="201"/>
      <c r="S965" s="201"/>
      <c r="T965" s="201"/>
      <c r="U965" s="201"/>
      <c r="V965" s="201"/>
      <c r="W965" s="201"/>
      <c r="X965" s="201"/>
      <c r="Y965" s="201"/>
      <c r="Z965" s="201"/>
      <c r="AA965" s="201"/>
    </row>
    <row r="966" spans="1:27" ht="15">
      <c r="A966" s="209"/>
      <c r="B966" s="209"/>
      <c r="C966" s="201"/>
      <c r="D966" s="201"/>
      <c r="E966" s="210"/>
      <c r="F966" s="201"/>
      <c r="G966" s="201"/>
      <c r="H966" s="201"/>
      <c r="I966" s="201"/>
      <c r="J966" s="201"/>
      <c r="K966" s="201"/>
      <c r="L966" s="201"/>
      <c r="M966" s="201"/>
      <c r="N966" s="201"/>
      <c r="O966" s="201"/>
      <c r="P966" s="201"/>
      <c r="Q966" s="201"/>
      <c r="R966" s="201"/>
      <c r="S966" s="201"/>
      <c r="T966" s="201"/>
      <c r="U966" s="201"/>
      <c r="V966" s="201"/>
      <c r="W966" s="201"/>
      <c r="X966" s="201"/>
      <c r="Y966" s="201"/>
      <c r="Z966" s="201"/>
      <c r="AA966" s="201"/>
    </row>
    <row r="967" spans="1:27" ht="15">
      <c r="A967" s="209"/>
      <c r="B967" s="209"/>
      <c r="C967" s="201"/>
      <c r="D967" s="201"/>
      <c r="E967" s="210"/>
      <c r="F967" s="201"/>
      <c r="G967" s="201"/>
      <c r="H967" s="201"/>
      <c r="I967" s="201"/>
      <c r="J967" s="201"/>
      <c r="K967" s="201"/>
      <c r="L967" s="201"/>
      <c r="M967" s="201"/>
      <c r="N967" s="201"/>
      <c r="O967" s="201"/>
      <c r="P967" s="201"/>
      <c r="Q967" s="201"/>
      <c r="R967" s="201"/>
      <c r="S967" s="201"/>
      <c r="T967" s="201"/>
      <c r="U967" s="201"/>
      <c r="V967" s="201"/>
      <c r="W967" s="201"/>
      <c r="X967" s="201"/>
      <c r="Y967" s="201"/>
      <c r="Z967" s="201"/>
      <c r="AA967" s="201"/>
    </row>
    <row r="968" spans="1:27" ht="15">
      <c r="A968" s="209"/>
      <c r="B968" s="209"/>
      <c r="C968" s="201"/>
      <c r="D968" s="201"/>
      <c r="E968" s="210"/>
      <c r="F968" s="201"/>
      <c r="G968" s="201"/>
      <c r="H968" s="201"/>
      <c r="I968" s="201"/>
      <c r="J968" s="201"/>
      <c r="K968" s="201"/>
      <c r="L968" s="201"/>
      <c r="M968" s="201"/>
      <c r="N968" s="201"/>
      <c r="O968" s="201"/>
      <c r="P968" s="201"/>
      <c r="Q968" s="201"/>
      <c r="R968" s="201"/>
      <c r="S968" s="201"/>
      <c r="T968" s="201"/>
      <c r="U968" s="201"/>
      <c r="V968" s="201"/>
      <c r="W968" s="201"/>
      <c r="X968" s="201"/>
      <c r="Y968" s="201"/>
      <c r="Z968" s="201"/>
      <c r="AA968" s="201"/>
    </row>
    <row r="969" spans="1:27" ht="15">
      <c r="A969" s="209"/>
      <c r="B969" s="209"/>
      <c r="C969" s="201"/>
      <c r="D969" s="201"/>
      <c r="E969" s="210"/>
      <c r="F969" s="201"/>
      <c r="G969" s="201"/>
      <c r="H969" s="201"/>
      <c r="I969" s="201"/>
      <c r="J969" s="201"/>
      <c r="K969" s="201"/>
      <c r="L969" s="201"/>
      <c r="M969" s="201"/>
      <c r="N969" s="201"/>
      <c r="O969" s="201"/>
      <c r="P969" s="201"/>
      <c r="Q969" s="201"/>
      <c r="R969" s="201"/>
      <c r="S969" s="201"/>
      <c r="T969" s="201"/>
      <c r="U969" s="201"/>
      <c r="V969" s="201"/>
      <c r="W969" s="201"/>
      <c r="X969" s="201"/>
      <c r="Y969" s="201"/>
      <c r="Z969" s="201"/>
      <c r="AA969" s="201"/>
    </row>
    <row r="970" spans="1:27" ht="15">
      <c r="A970" s="209"/>
      <c r="B970" s="209"/>
      <c r="C970" s="201"/>
      <c r="D970" s="201"/>
      <c r="E970" s="210"/>
      <c r="F970" s="201"/>
      <c r="G970" s="201"/>
      <c r="H970" s="201"/>
      <c r="I970" s="201"/>
      <c r="J970" s="201"/>
      <c r="K970" s="201"/>
      <c r="L970" s="201"/>
      <c r="M970" s="201"/>
      <c r="N970" s="201"/>
      <c r="O970" s="201"/>
      <c r="P970" s="201"/>
      <c r="Q970" s="201"/>
      <c r="R970" s="201"/>
      <c r="S970" s="201"/>
      <c r="T970" s="201"/>
      <c r="U970" s="201"/>
      <c r="V970" s="201"/>
      <c r="W970" s="201"/>
      <c r="X970" s="201"/>
      <c r="Y970" s="201"/>
      <c r="Z970" s="201"/>
      <c r="AA970" s="201"/>
    </row>
    <row r="971" spans="1:27" ht="15">
      <c r="A971" s="209"/>
      <c r="B971" s="209"/>
      <c r="C971" s="201"/>
      <c r="D971" s="201"/>
      <c r="E971" s="210"/>
      <c r="F971" s="201"/>
      <c r="G971" s="201"/>
      <c r="H971" s="201"/>
      <c r="I971" s="201"/>
      <c r="J971" s="201"/>
      <c r="K971" s="201"/>
      <c r="L971" s="201"/>
      <c r="M971" s="201"/>
      <c r="N971" s="201"/>
      <c r="O971" s="201"/>
      <c r="P971" s="201"/>
      <c r="Q971" s="201"/>
      <c r="R971" s="201"/>
      <c r="S971" s="201"/>
      <c r="T971" s="201"/>
      <c r="U971" s="201"/>
      <c r="V971" s="201"/>
      <c r="W971" s="201"/>
      <c r="X971" s="201"/>
      <c r="Y971" s="201"/>
      <c r="Z971" s="201"/>
      <c r="AA971" s="201"/>
    </row>
    <row r="972" spans="1:27" ht="15">
      <c r="A972" s="209"/>
      <c r="B972" s="209"/>
      <c r="C972" s="201"/>
      <c r="D972" s="201"/>
      <c r="E972" s="210"/>
      <c r="F972" s="201"/>
      <c r="G972" s="201"/>
      <c r="H972" s="201"/>
      <c r="I972" s="201"/>
      <c r="J972" s="201"/>
      <c r="K972" s="201"/>
      <c r="L972" s="201"/>
      <c r="M972" s="201"/>
      <c r="N972" s="201"/>
      <c r="O972" s="201"/>
      <c r="P972" s="201"/>
      <c r="Q972" s="201"/>
      <c r="R972" s="201"/>
      <c r="S972" s="201"/>
      <c r="T972" s="201"/>
      <c r="U972" s="201"/>
      <c r="V972" s="201"/>
      <c r="W972" s="201"/>
      <c r="X972" s="201"/>
      <c r="Y972" s="201"/>
      <c r="Z972" s="201"/>
      <c r="AA972" s="201"/>
    </row>
    <row r="973" spans="1:27" ht="15">
      <c r="A973" s="209"/>
      <c r="B973" s="209"/>
      <c r="C973" s="201"/>
      <c r="D973" s="201"/>
      <c r="E973" s="210"/>
      <c r="F973" s="201"/>
      <c r="G973" s="201"/>
      <c r="H973" s="201"/>
      <c r="I973" s="201"/>
      <c r="J973" s="201"/>
      <c r="K973" s="201"/>
      <c r="L973" s="201"/>
      <c r="M973" s="201"/>
      <c r="N973" s="201"/>
      <c r="O973" s="201"/>
      <c r="P973" s="201"/>
      <c r="Q973" s="201"/>
      <c r="R973" s="201"/>
      <c r="S973" s="201"/>
      <c r="T973" s="201"/>
      <c r="U973" s="201"/>
      <c r="V973" s="201"/>
      <c r="W973" s="201"/>
      <c r="X973" s="201"/>
      <c r="Y973" s="201"/>
      <c r="Z973" s="201"/>
      <c r="AA973" s="201"/>
    </row>
    <row r="974" spans="1:27" ht="15">
      <c r="A974" s="209"/>
      <c r="B974" s="209"/>
      <c r="C974" s="201"/>
      <c r="D974" s="201"/>
      <c r="E974" s="210"/>
      <c r="F974" s="201"/>
      <c r="G974" s="201"/>
      <c r="H974" s="201"/>
      <c r="I974" s="201"/>
      <c r="J974" s="201"/>
      <c r="K974" s="201"/>
      <c r="L974" s="201"/>
      <c r="M974" s="201"/>
      <c r="N974" s="201"/>
      <c r="O974" s="201"/>
      <c r="P974" s="201"/>
      <c r="Q974" s="201"/>
      <c r="R974" s="201"/>
      <c r="S974" s="201"/>
      <c r="T974" s="201"/>
      <c r="U974" s="201"/>
      <c r="V974" s="201"/>
      <c r="W974" s="201"/>
      <c r="X974" s="201"/>
      <c r="Y974" s="201"/>
      <c r="Z974" s="201"/>
      <c r="AA974" s="201"/>
    </row>
    <row r="975" spans="1:27" ht="15">
      <c r="A975" s="209"/>
      <c r="B975" s="209"/>
      <c r="C975" s="201"/>
      <c r="D975" s="201"/>
      <c r="E975" s="210"/>
      <c r="F975" s="201"/>
      <c r="G975" s="201"/>
      <c r="H975" s="201"/>
      <c r="I975" s="201"/>
      <c r="J975" s="201"/>
      <c r="K975" s="201"/>
      <c r="L975" s="201"/>
      <c r="M975" s="201"/>
      <c r="N975" s="201"/>
      <c r="O975" s="201"/>
      <c r="P975" s="201"/>
      <c r="Q975" s="201"/>
      <c r="R975" s="201"/>
      <c r="S975" s="201"/>
      <c r="T975" s="201"/>
      <c r="U975" s="201"/>
      <c r="V975" s="201"/>
      <c r="W975" s="201"/>
      <c r="X975" s="201"/>
      <c r="Y975" s="201"/>
      <c r="Z975" s="201"/>
      <c r="AA975" s="201"/>
    </row>
    <row r="976" spans="1:27" ht="15">
      <c r="A976" s="209"/>
      <c r="B976" s="209"/>
      <c r="C976" s="201"/>
      <c r="D976" s="201"/>
      <c r="E976" s="210"/>
      <c r="F976" s="201"/>
      <c r="G976" s="201"/>
      <c r="H976" s="201"/>
      <c r="I976" s="201"/>
      <c r="J976" s="201"/>
      <c r="K976" s="201"/>
      <c r="L976" s="201"/>
      <c r="M976" s="201"/>
      <c r="N976" s="201"/>
      <c r="O976" s="201"/>
      <c r="P976" s="201"/>
      <c r="Q976" s="201"/>
      <c r="R976" s="201"/>
      <c r="S976" s="201"/>
      <c r="T976" s="201"/>
      <c r="U976" s="201"/>
      <c r="V976" s="201"/>
      <c r="W976" s="201"/>
      <c r="X976" s="201"/>
      <c r="Y976" s="201"/>
      <c r="Z976" s="201"/>
      <c r="AA976" s="201"/>
    </row>
    <row r="977" spans="1:27" ht="15">
      <c r="A977" s="209"/>
      <c r="B977" s="209"/>
      <c r="C977" s="201"/>
      <c r="D977" s="201"/>
      <c r="E977" s="210"/>
      <c r="F977" s="201"/>
      <c r="G977" s="201"/>
      <c r="H977" s="201"/>
      <c r="I977" s="201"/>
      <c r="J977" s="201"/>
      <c r="K977" s="201"/>
      <c r="L977" s="201"/>
      <c r="M977" s="201"/>
      <c r="N977" s="201"/>
      <c r="O977" s="201"/>
      <c r="P977" s="201"/>
      <c r="Q977" s="201"/>
      <c r="R977" s="201"/>
      <c r="S977" s="201"/>
      <c r="T977" s="201"/>
      <c r="U977" s="201"/>
      <c r="V977" s="201"/>
      <c r="W977" s="201"/>
      <c r="X977" s="201"/>
      <c r="Y977" s="201"/>
      <c r="Z977" s="201"/>
      <c r="AA977" s="201"/>
    </row>
    <row r="978" spans="1:27" ht="15">
      <c r="A978" s="209"/>
      <c r="B978" s="209"/>
      <c r="C978" s="201"/>
      <c r="D978" s="201"/>
      <c r="E978" s="210"/>
      <c r="F978" s="201"/>
      <c r="G978" s="201"/>
      <c r="H978" s="201"/>
      <c r="I978" s="201"/>
      <c r="J978" s="201"/>
      <c r="K978" s="201"/>
      <c r="L978" s="201"/>
      <c r="M978" s="201"/>
      <c r="N978" s="201"/>
      <c r="O978" s="201"/>
      <c r="P978" s="201"/>
      <c r="Q978" s="201"/>
      <c r="R978" s="201"/>
      <c r="S978" s="201"/>
      <c r="T978" s="201"/>
      <c r="U978" s="201"/>
      <c r="V978" s="201"/>
      <c r="W978" s="201"/>
      <c r="X978" s="201"/>
      <c r="Y978" s="201"/>
      <c r="Z978" s="201"/>
      <c r="AA978" s="201"/>
    </row>
    <row r="979" spans="1:27" ht="15">
      <c r="A979" s="209"/>
      <c r="B979" s="209"/>
      <c r="C979" s="201"/>
      <c r="D979" s="201"/>
      <c r="E979" s="210"/>
      <c r="F979" s="201"/>
      <c r="G979" s="201"/>
      <c r="H979" s="201"/>
      <c r="I979" s="201"/>
      <c r="J979" s="201"/>
      <c r="K979" s="201"/>
      <c r="L979" s="201"/>
      <c r="M979" s="201"/>
      <c r="N979" s="201"/>
      <c r="O979" s="201"/>
      <c r="P979" s="201"/>
      <c r="Q979" s="201"/>
      <c r="R979" s="201"/>
      <c r="S979" s="201"/>
      <c r="T979" s="201"/>
      <c r="U979" s="201"/>
      <c r="V979" s="201"/>
      <c r="W979" s="201"/>
      <c r="X979" s="201"/>
      <c r="Y979" s="201"/>
      <c r="Z979" s="201"/>
      <c r="AA979" s="201"/>
    </row>
    <row r="980" spans="1:27" ht="15">
      <c r="A980" s="209"/>
      <c r="B980" s="209"/>
      <c r="C980" s="201"/>
      <c r="D980" s="201"/>
      <c r="E980" s="210"/>
      <c r="F980" s="201"/>
      <c r="G980" s="201"/>
      <c r="H980" s="201"/>
      <c r="I980" s="201"/>
      <c r="J980" s="201"/>
      <c r="K980" s="201"/>
      <c r="L980" s="201"/>
      <c r="M980" s="201"/>
      <c r="N980" s="201"/>
      <c r="O980" s="201"/>
      <c r="P980" s="201"/>
      <c r="Q980" s="201"/>
      <c r="R980" s="201"/>
      <c r="S980" s="201"/>
      <c r="T980" s="201"/>
      <c r="U980" s="201"/>
      <c r="V980" s="201"/>
      <c r="W980" s="201"/>
      <c r="X980" s="201"/>
      <c r="Y980" s="201"/>
      <c r="Z980" s="201"/>
      <c r="AA980" s="201"/>
    </row>
    <row r="981" spans="1:27" ht="15">
      <c r="A981" s="209"/>
      <c r="B981" s="209"/>
      <c r="C981" s="201"/>
      <c r="D981" s="201"/>
      <c r="E981" s="210"/>
      <c r="F981" s="201"/>
      <c r="G981" s="201"/>
      <c r="H981" s="201"/>
      <c r="I981" s="201"/>
      <c r="J981" s="201"/>
      <c r="K981" s="201"/>
      <c r="L981" s="201"/>
      <c r="M981" s="201"/>
      <c r="N981" s="201"/>
      <c r="O981" s="201"/>
      <c r="P981" s="201"/>
      <c r="Q981" s="201"/>
      <c r="R981" s="201"/>
      <c r="S981" s="201"/>
      <c r="T981" s="201"/>
      <c r="U981" s="201"/>
      <c r="V981" s="201"/>
      <c r="W981" s="201"/>
      <c r="X981" s="201"/>
      <c r="Y981" s="201"/>
      <c r="Z981" s="201"/>
      <c r="AA981" s="201"/>
    </row>
    <row r="982" spans="1:27" ht="15">
      <c r="A982" s="209"/>
      <c r="B982" s="209"/>
      <c r="C982" s="201"/>
      <c r="D982" s="201"/>
      <c r="E982" s="210"/>
      <c r="F982" s="201"/>
      <c r="G982" s="201"/>
      <c r="H982" s="201"/>
      <c r="I982" s="201"/>
      <c r="J982" s="201"/>
      <c r="K982" s="201"/>
      <c r="L982" s="201"/>
      <c r="M982" s="201"/>
      <c r="N982" s="201"/>
      <c r="O982" s="201"/>
      <c r="P982" s="201"/>
      <c r="Q982" s="201"/>
      <c r="R982" s="201"/>
      <c r="S982" s="201"/>
      <c r="T982" s="201"/>
      <c r="U982" s="201"/>
      <c r="V982" s="201"/>
      <c r="W982" s="201"/>
      <c r="X982" s="201"/>
      <c r="Y982" s="201"/>
      <c r="Z982" s="201"/>
      <c r="AA982" s="201"/>
    </row>
    <row r="983" spans="1:27" ht="15">
      <c r="A983" s="209"/>
      <c r="B983" s="209"/>
      <c r="C983" s="201"/>
      <c r="D983" s="201"/>
      <c r="E983" s="210"/>
      <c r="F983" s="201"/>
      <c r="G983" s="201"/>
      <c r="H983" s="201"/>
      <c r="I983" s="201"/>
      <c r="J983" s="201"/>
      <c r="K983" s="201"/>
      <c r="L983" s="201"/>
      <c r="M983" s="201"/>
      <c r="N983" s="201"/>
      <c r="O983" s="201"/>
      <c r="P983" s="201"/>
      <c r="Q983" s="201"/>
      <c r="R983" s="201"/>
      <c r="S983" s="201"/>
      <c r="T983" s="201"/>
      <c r="U983" s="201"/>
      <c r="V983" s="201"/>
      <c r="W983" s="201"/>
      <c r="X983" s="201"/>
      <c r="Y983" s="201"/>
      <c r="Z983" s="201"/>
      <c r="AA983" s="201"/>
    </row>
    <row r="984" spans="1:27" ht="15">
      <c r="A984" s="209"/>
      <c r="B984" s="209"/>
      <c r="C984" s="201"/>
      <c r="D984" s="201"/>
      <c r="E984" s="210"/>
      <c r="F984" s="201"/>
      <c r="G984" s="201"/>
      <c r="H984" s="201"/>
      <c r="I984" s="201"/>
      <c r="J984" s="201"/>
      <c r="K984" s="201"/>
      <c r="L984" s="201"/>
      <c r="M984" s="201"/>
      <c r="N984" s="201"/>
      <c r="O984" s="201"/>
      <c r="P984" s="201"/>
      <c r="Q984" s="201"/>
      <c r="R984" s="201"/>
      <c r="S984" s="201"/>
      <c r="T984" s="201"/>
      <c r="U984" s="201"/>
      <c r="V984" s="201"/>
      <c r="W984" s="201"/>
      <c r="X984" s="201"/>
      <c r="Y984" s="201"/>
      <c r="Z984" s="201"/>
      <c r="AA984" s="201"/>
    </row>
    <row r="985" spans="1:27" ht="15">
      <c r="A985" s="209"/>
      <c r="B985" s="209"/>
      <c r="C985" s="201"/>
      <c r="D985" s="201"/>
      <c r="E985" s="210"/>
      <c r="F985" s="201"/>
      <c r="G985" s="201"/>
      <c r="H985" s="201"/>
      <c r="I985" s="201"/>
      <c r="J985" s="201"/>
      <c r="K985" s="201"/>
      <c r="L985" s="201"/>
      <c r="M985" s="201"/>
      <c r="N985" s="201"/>
      <c r="O985" s="201"/>
      <c r="P985" s="201"/>
      <c r="Q985" s="201"/>
      <c r="R985" s="201"/>
      <c r="S985" s="201"/>
      <c r="T985" s="201"/>
      <c r="U985" s="201"/>
      <c r="V985" s="201"/>
      <c r="W985" s="201"/>
      <c r="X985" s="201"/>
      <c r="Y985" s="201"/>
      <c r="Z985" s="201"/>
      <c r="AA985" s="201"/>
    </row>
    <row r="986" spans="1:27" ht="15">
      <c r="A986" s="209"/>
      <c r="B986" s="209"/>
      <c r="C986" s="201"/>
      <c r="D986" s="201"/>
      <c r="E986" s="210"/>
      <c r="F986" s="201"/>
      <c r="G986" s="201"/>
      <c r="H986" s="201"/>
      <c r="I986" s="201"/>
      <c r="J986" s="201"/>
      <c r="K986" s="201"/>
      <c r="L986" s="201"/>
      <c r="M986" s="201"/>
      <c r="N986" s="201"/>
      <c r="O986" s="201"/>
      <c r="P986" s="201"/>
      <c r="Q986" s="201"/>
      <c r="R986" s="201"/>
      <c r="S986" s="201"/>
      <c r="T986" s="201"/>
      <c r="U986" s="201"/>
      <c r="V986" s="201"/>
      <c r="W986" s="201"/>
      <c r="X986" s="201"/>
      <c r="Y986" s="201"/>
      <c r="Z986" s="201"/>
      <c r="AA986" s="201"/>
    </row>
    <row r="987" spans="1:27" ht="15">
      <c r="A987" s="209"/>
      <c r="B987" s="209"/>
      <c r="C987" s="201"/>
      <c r="D987" s="201"/>
      <c r="E987" s="210"/>
      <c r="F987" s="201"/>
      <c r="G987" s="201"/>
      <c r="H987" s="201"/>
      <c r="I987" s="201"/>
      <c r="J987" s="201"/>
      <c r="K987" s="201"/>
      <c r="L987" s="201"/>
      <c r="M987" s="201"/>
      <c r="N987" s="201"/>
      <c r="O987" s="201"/>
      <c r="P987" s="201"/>
      <c r="Q987" s="201"/>
      <c r="R987" s="201"/>
      <c r="S987" s="201"/>
      <c r="T987" s="201"/>
      <c r="U987" s="201"/>
      <c r="V987" s="201"/>
      <c r="W987" s="201"/>
      <c r="X987" s="201"/>
      <c r="Y987" s="201"/>
      <c r="Z987" s="201"/>
      <c r="AA987" s="201"/>
    </row>
    <row r="988" spans="1:27" ht="15">
      <c r="A988" s="209"/>
      <c r="B988" s="209"/>
      <c r="C988" s="201"/>
      <c r="D988" s="201"/>
      <c r="E988" s="210"/>
      <c r="F988" s="201"/>
      <c r="G988" s="201"/>
      <c r="H988" s="201"/>
      <c r="I988" s="201"/>
      <c r="J988" s="201"/>
      <c r="K988" s="201"/>
      <c r="L988" s="201"/>
      <c r="M988" s="201"/>
      <c r="N988" s="201"/>
      <c r="O988" s="201"/>
      <c r="P988" s="201"/>
      <c r="Q988" s="201"/>
      <c r="R988" s="201"/>
      <c r="S988" s="201"/>
      <c r="T988" s="201"/>
      <c r="U988" s="201"/>
      <c r="V988" s="201"/>
      <c r="W988" s="201"/>
      <c r="X988" s="201"/>
      <c r="Y988" s="201"/>
      <c r="Z988" s="201"/>
      <c r="AA988" s="201"/>
    </row>
    <row r="989" spans="1:27" ht="15">
      <c r="A989" s="209"/>
      <c r="B989" s="209"/>
      <c r="C989" s="201"/>
      <c r="D989" s="201"/>
      <c r="E989" s="210"/>
      <c r="F989" s="201"/>
      <c r="G989" s="201"/>
      <c r="H989" s="201"/>
      <c r="I989" s="201"/>
      <c r="J989" s="201"/>
      <c r="K989" s="201"/>
      <c r="L989" s="201"/>
      <c r="M989" s="201"/>
      <c r="N989" s="201"/>
      <c r="O989" s="201"/>
      <c r="P989" s="201"/>
      <c r="Q989" s="201"/>
      <c r="R989" s="201"/>
      <c r="S989" s="201"/>
      <c r="T989" s="201"/>
      <c r="U989" s="201"/>
      <c r="V989" s="201"/>
      <c r="W989" s="201"/>
      <c r="X989" s="201"/>
      <c r="Y989" s="201"/>
      <c r="Z989" s="201"/>
      <c r="AA989" s="201"/>
    </row>
    <row r="990" spans="1:27" ht="15">
      <c r="A990" s="209"/>
      <c r="B990" s="209"/>
      <c r="C990" s="201"/>
      <c r="D990" s="201"/>
      <c r="E990" s="210"/>
      <c r="F990" s="201"/>
      <c r="G990" s="201"/>
      <c r="H990" s="201"/>
      <c r="I990" s="201"/>
      <c r="J990" s="201"/>
      <c r="K990" s="201"/>
      <c r="L990" s="201"/>
      <c r="M990" s="201"/>
      <c r="N990" s="201"/>
      <c r="O990" s="201"/>
      <c r="P990" s="201"/>
      <c r="Q990" s="201"/>
      <c r="R990" s="201"/>
      <c r="S990" s="201"/>
      <c r="T990" s="201"/>
      <c r="U990" s="201"/>
      <c r="V990" s="201"/>
      <c r="W990" s="201"/>
      <c r="X990" s="201"/>
      <c r="Y990" s="201"/>
      <c r="Z990" s="201"/>
      <c r="AA990" s="201"/>
    </row>
    <row r="991" spans="1:27" ht="15">
      <c r="A991" s="209"/>
      <c r="B991" s="209"/>
      <c r="C991" s="201"/>
      <c r="D991" s="201"/>
      <c r="E991" s="210"/>
      <c r="F991" s="201"/>
      <c r="G991" s="201"/>
      <c r="H991" s="201"/>
      <c r="I991" s="201"/>
      <c r="J991" s="201"/>
      <c r="K991" s="201"/>
      <c r="L991" s="201"/>
      <c r="M991" s="201"/>
      <c r="N991" s="201"/>
      <c r="O991" s="201"/>
      <c r="P991" s="201"/>
      <c r="Q991" s="201"/>
      <c r="R991" s="201"/>
      <c r="S991" s="201"/>
      <c r="T991" s="201"/>
      <c r="U991" s="201"/>
      <c r="V991" s="201"/>
      <c r="W991" s="201"/>
      <c r="X991" s="201"/>
      <c r="Y991" s="201"/>
      <c r="Z991" s="201"/>
      <c r="AA991" s="201"/>
    </row>
    <row r="992" spans="1:27" ht="15">
      <c r="A992" s="209"/>
      <c r="B992" s="209"/>
      <c r="C992" s="201"/>
      <c r="D992" s="201"/>
      <c r="E992" s="210"/>
      <c r="F992" s="201"/>
      <c r="G992" s="201"/>
      <c r="H992" s="201"/>
      <c r="I992" s="201"/>
      <c r="J992" s="201"/>
      <c r="K992" s="201"/>
      <c r="L992" s="201"/>
      <c r="M992" s="201"/>
      <c r="N992" s="201"/>
      <c r="O992" s="201"/>
      <c r="P992" s="201"/>
      <c r="Q992" s="201"/>
      <c r="R992" s="201"/>
      <c r="S992" s="201"/>
      <c r="T992" s="201"/>
      <c r="U992" s="201"/>
      <c r="V992" s="201"/>
      <c r="W992" s="201"/>
      <c r="X992" s="201"/>
      <c r="Y992" s="201"/>
      <c r="Z992" s="201"/>
      <c r="AA992" s="201"/>
    </row>
    <row r="993" spans="1:27" ht="15">
      <c r="A993" s="209"/>
      <c r="B993" s="209"/>
      <c r="C993" s="201"/>
      <c r="D993" s="201"/>
      <c r="E993" s="210"/>
      <c r="F993" s="201"/>
      <c r="G993" s="201"/>
      <c r="H993" s="201"/>
      <c r="I993" s="201"/>
      <c r="J993" s="201"/>
      <c r="K993" s="201"/>
      <c r="L993" s="201"/>
      <c r="M993" s="201"/>
      <c r="N993" s="201"/>
      <c r="O993" s="201"/>
      <c r="P993" s="201"/>
      <c r="Q993" s="201"/>
      <c r="R993" s="201"/>
      <c r="S993" s="201"/>
      <c r="T993" s="201"/>
      <c r="U993" s="201"/>
      <c r="V993" s="201"/>
      <c r="W993" s="201"/>
      <c r="X993" s="201"/>
      <c r="Y993" s="201"/>
      <c r="Z993" s="201"/>
      <c r="AA993" s="201"/>
    </row>
    <row r="994" spans="1:27" ht="15">
      <c r="A994" s="209"/>
      <c r="B994" s="209"/>
      <c r="C994" s="201"/>
      <c r="D994" s="201"/>
      <c r="E994" s="210"/>
      <c r="F994" s="201"/>
      <c r="G994" s="201"/>
      <c r="H994" s="201"/>
      <c r="I994" s="201"/>
      <c r="J994" s="201"/>
      <c r="K994" s="201"/>
      <c r="L994" s="201"/>
      <c r="M994" s="201"/>
      <c r="N994" s="201"/>
      <c r="O994" s="201"/>
      <c r="P994" s="201"/>
      <c r="Q994" s="201"/>
      <c r="R994" s="201"/>
      <c r="S994" s="201"/>
      <c r="T994" s="201"/>
      <c r="U994" s="201"/>
      <c r="V994" s="201"/>
      <c r="W994" s="201"/>
      <c r="X994" s="201"/>
      <c r="Y994" s="201"/>
      <c r="Z994" s="201"/>
      <c r="AA994" s="201"/>
    </row>
    <row r="995" spans="1:27" ht="15">
      <c r="A995" s="209"/>
      <c r="B995" s="209"/>
      <c r="C995" s="201"/>
      <c r="D995" s="201"/>
      <c r="E995" s="210"/>
      <c r="F995" s="201"/>
      <c r="G995" s="201"/>
      <c r="H995" s="201"/>
      <c r="I995" s="201"/>
      <c r="J995" s="201"/>
      <c r="K995" s="201"/>
      <c r="L995" s="201"/>
      <c r="M995" s="201"/>
      <c r="N995" s="201"/>
      <c r="O995" s="201"/>
      <c r="P995" s="201"/>
      <c r="Q995" s="201"/>
      <c r="R995" s="201"/>
      <c r="S995" s="201"/>
      <c r="T995" s="201"/>
      <c r="U995" s="201"/>
      <c r="V995" s="201"/>
      <c r="W995" s="201"/>
      <c r="X995" s="201"/>
      <c r="Y995" s="201"/>
      <c r="Z995" s="201"/>
      <c r="AA995" s="201"/>
    </row>
    <row r="996" spans="1:27" ht="15">
      <c r="A996" s="209"/>
      <c r="B996" s="209"/>
      <c r="C996" s="201"/>
      <c r="D996" s="201"/>
      <c r="E996" s="210"/>
      <c r="F996" s="201"/>
      <c r="G996" s="201"/>
      <c r="H996" s="201"/>
      <c r="I996" s="201"/>
      <c r="J996" s="201"/>
      <c r="K996" s="201"/>
      <c r="L996" s="201"/>
      <c r="M996" s="201"/>
      <c r="N996" s="201"/>
      <c r="O996" s="201"/>
      <c r="P996" s="201"/>
      <c r="Q996" s="201"/>
      <c r="R996" s="201"/>
      <c r="S996" s="201"/>
      <c r="T996" s="201"/>
      <c r="U996" s="201"/>
      <c r="V996" s="201"/>
      <c r="W996" s="201"/>
      <c r="X996" s="201"/>
      <c r="Y996" s="201"/>
      <c r="Z996" s="201"/>
      <c r="AA996" s="201"/>
    </row>
    <row r="997" spans="1:27" ht="15">
      <c r="A997" s="209"/>
      <c r="B997" s="209"/>
      <c r="C997" s="201"/>
      <c r="D997" s="201"/>
      <c r="E997" s="210"/>
      <c r="F997" s="201"/>
      <c r="G997" s="201"/>
      <c r="H997" s="201"/>
      <c r="I997" s="201"/>
      <c r="J997" s="201"/>
      <c r="K997" s="201"/>
      <c r="L997" s="201"/>
      <c r="M997" s="201"/>
      <c r="N997" s="201"/>
      <c r="O997" s="201"/>
      <c r="P997" s="201"/>
      <c r="Q997" s="201"/>
      <c r="R997" s="201"/>
      <c r="S997" s="201"/>
      <c r="T997" s="201"/>
      <c r="U997" s="201"/>
      <c r="V997" s="201"/>
      <c r="W997" s="201"/>
      <c r="X997" s="201"/>
      <c r="Y997" s="201"/>
      <c r="Z997" s="201"/>
      <c r="AA997" s="201"/>
    </row>
    <row r="998" spans="1:27" ht="15">
      <c r="A998" s="209"/>
      <c r="B998" s="209"/>
      <c r="C998" s="201"/>
      <c r="D998" s="201"/>
      <c r="E998" s="210"/>
      <c r="F998" s="201"/>
      <c r="G998" s="201"/>
      <c r="H998" s="201"/>
      <c r="I998" s="201"/>
      <c r="J998" s="201"/>
      <c r="K998" s="201"/>
      <c r="L998" s="201"/>
      <c r="M998" s="201"/>
      <c r="N998" s="201"/>
      <c r="O998" s="201"/>
      <c r="P998" s="201"/>
      <c r="Q998" s="201"/>
      <c r="R998" s="201"/>
      <c r="S998" s="201"/>
      <c r="T998" s="201"/>
      <c r="U998" s="201"/>
      <c r="V998" s="201"/>
      <c r="W998" s="201"/>
      <c r="X998" s="201"/>
      <c r="Y998" s="201"/>
      <c r="Z998" s="201"/>
      <c r="AA998" s="201"/>
    </row>
    <row r="999" spans="1:27" ht="15">
      <c r="A999" s="209"/>
      <c r="B999" s="209"/>
      <c r="C999" s="201"/>
      <c r="D999" s="201"/>
      <c r="E999" s="210"/>
      <c r="F999" s="201"/>
      <c r="G999" s="201"/>
      <c r="H999" s="201"/>
      <c r="I999" s="201"/>
      <c r="J999" s="201"/>
      <c r="K999" s="201"/>
      <c r="L999" s="201"/>
      <c r="M999" s="201"/>
      <c r="N999" s="201"/>
      <c r="O999" s="201"/>
      <c r="P999" s="201"/>
      <c r="Q999" s="201"/>
      <c r="R999" s="201"/>
      <c r="S999" s="201"/>
      <c r="T999" s="201"/>
      <c r="U999" s="201"/>
      <c r="V999" s="201"/>
      <c r="W999" s="201"/>
      <c r="X999" s="201"/>
      <c r="Y999" s="201"/>
      <c r="Z999" s="201"/>
      <c r="AA999" s="201"/>
    </row>
    <row r="1000" spans="1:27" ht="15">
      <c r="A1000" s="209"/>
      <c r="B1000" s="209"/>
      <c r="C1000" s="201"/>
      <c r="D1000" s="201"/>
      <c r="E1000" s="210"/>
      <c r="F1000" s="201"/>
      <c r="G1000" s="201"/>
      <c r="H1000" s="201"/>
      <c r="I1000" s="201"/>
      <c r="J1000" s="201"/>
      <c r="K1000" s="201"/>
      <c r="L1000" s="201"/>
      <c r="M1000" s="201"/>
      <c r="N1000" s="201"/>
      <c r="O1000" s="201"/>
      <c r="P1000" s="201"/>
      <c r="Q1000" s="201"/>
      <c r="R1000" s="201"/>
      <c r="S1000" s="201"/>
      <c r="T1000" s="201"/>
      <c r="U1000" s="201"/>
      <c r="V1000" s="201"/>
      <c r="W1000" s="201"/>
      <c r="X1000" s="201"/>
      <c r="Y1000" s="201"/>
      <c r="Z1000" s="201"/>
      <c r="AA1000" s="201"/>
    </row>
    <row r="1001" spans="1:27" ht="15">
      <c r="A1001" s="209"/>
      <c r="B1001" s="209"/>
      <c r="C1001" s="201"/>
      <c r="D1001" s="201"/>
      <c r="E1001" s="210"/>
      <c r="F1001" s="201"/>
      <c r="G1001" s="201"/>
      <c r="H1001" s="201"/>
      <c r="I1001" s="201"/>
      <c r="J1001" s="201"/>
      <c r="K1001" s="201"/>
      <c r="L1001" s="201"/>
      <c r="M1001" s="201"/>
      <c r="N1001" s="201"/>
      <c r="O1001" s="201"/>
      <c r="P1001" s="201"/>
      <c r="Q1001" s="201"/>
      <c r="R1001" s="201"/>
      <c r="S1001" s="201"/>
      <c r="T1001" s="201"/>
      <c r="U1001" s="201"/>
      <c r="V1001" s="201"/>
      <c r="W1001" s="201"/>
      <c r="X1001" s="201"/>
      <c r="Y1001" s="201"/>
      <c r="Z1001" s="201"/>
      <c r="AA1001" s="201"/>
    </row>
    <row r="1002" spans="1:27" ht="15">
      <c r="A1002" s="209"/>
      <c r="B1002" s="209"/>
      <c r="C1002" s="201"/>
      <c r="D1002" s="201"/>
      <c r="E1002" s="210"/>
      <c r="F1002" s="201"/>
      <c r="G1002" s="201"/>
      <c r="H1002" s="201"/>
      <c r="I1002" s="201"/>
      <c r="J1002" s="201"/>
      <c r="K1002" s="201"/>
      <c r="L1002" s="201"/>
      <c r="M1002" s="201"/>
      <c r="N1002" s="201"/>
      <c r="O1002" s="201"/>
      <c r="P1002" s="201"/>
      <c r="Q1002" s="201"/>
      <c r="R1002" s="201"/>
      <c r="S1002" s="201"/>
      <c r="T1002" s="201"/>
      <c r="U1002" s="201"/>
      <c r="V1002" s="201"/>
      <c r="W1002" s="201"/>
      <c r="X1002" s="201"/>
      <c r="Y1002" s="201"/>
      <c r="Z1002" s="201"/>
      <c r="AA1002" s="201"/>
    </row>
    <row r="1003" spans="1:27" ht="15">
      <c r="A1003" s="209"/>
      <c r="B1003" s="209"/>
      <c r="C1003" s="201"/>
      <c r="D1003" s="201"/>
      <c r="E1003" s="210"/>
      <c r="F1003" s="201"/>
      <c r="G1003" s="201"/>
      <c r="H1003" s="201"/>
      <c r="I1003" s="201"/>
      <c r="J1003" s="201"/>
      <c r="K1003" s="201"/>
      <c r="L1003" s="201"/>
      <c r="M1003" s="201"/>
      <c r="N1003" s="201"/>
      <c r="O1003" s="201"/>
      <c r="P1003" s="201"/>
      <c r="Q1003" s="201"/>
      <c r="R1003" s="201"/>
      <c r="S1003" s="201"/>
      <c r="T1003" s="201"/>
      <c r="U1003" s="201"/>
      <c r="V1003" s="201"/>
      <c r="W1003" s="201"/>
      <c r="X1003" s="201"/>
      <c r="Y1003" s="201"/>
      <c r="Z1003" s="201"/>
      <c r="AA1003" s="201"/>
    </row>
    <row r="1004" spans="1:27" ht="15">
      <c r="A1004" s="209"/>
      <c r="B1004" s="209"/>
      <c r="C1004" s="201"/>
      <c r="D1004" s="201"/>
      <c r="E1004" s="210"/>
      <c r="F1004" s="201"/>
      <c r="G1004" s="201"/>
      <c r="H1004" s="201"/>
      <c r="I1004" s="201"/>
      <c r="J1004" s="201"/>
      <c r="K1004" s="201"/>
      <c r="L1004" s="201"/>
      <c r="M1004" s="201"/>
      <c r="N1004" s="201"/>
      <c r="O1004" s="201"/>
      <c r="P1004" s="201"/>
      <c r="Q1004" s="201"/>
      <c r="R1004" s="201"/>
      <c r="S1004" s="201"/>
      <c r="T1004" s="201"/>
      <c r="U1004" s="201"/>
      <c r="V1004" s="201"/>
      <c r="W1004" s="201"/>
      <c r="X1004" s="201"/>
      <c r="Y1004" s="201"/>
      <c r="Z1004" s="201"/>
      <c r="AA1004" s="201"/>
    </row>
    <row r="1005" spans="1:27" ht="15">
      <c r="A1005" s="209"/>
      <c r="B1005" s="209"/>
      <c r="C1005" s="201"/>
      <c r="D1005" s="201"/>
      <c r="E1005" s="210"/>
      <c r="F1005" s="201"/>
      <c r="G1005" s="201"/>
      <c r="H1005" s="201"/>
      <c r="I1005" s="201"/>
      <c r="J1005" s="201"/>
      <c r="K1005" s="201"/>
      <c r="L1005" s="201"/>
      <c r="M1005" s="201"/>
      <c r="N1005" s="201"/>
      <c r="O1005" s="201"/>
      <c r="P1005" s="201"/>
      <c r="Q1005" s="201"/>
      <c r="R1005" s="201"/>
      <c r="S1005" s="201"/>
      <c r="T1005" s="201"/>
      <c r="U1005" s="201"/>
      <c r="V1005" s="201"/>
      <c r="W1005" s="201"/>
      <c r="X1005" s="201"/>
      <c r="Y1005" s="201"/>
      <c r="Z1005" s="201"/>
      <c r="AA1005" s="201"/>
    </row>
    <row r="1006" spans="1:27" ht="15">
      <c r="A1006" s="209"/>
      <c r="B1006" s="209"/>
      <c r="C1006" s="201"/>
      <c r="D1006" s="201"/>
      <c r="E1006" s="210"/>
      <c r="F1006" s="201"/>
      <c r="G1006" s="201"/>
      <c r="H1006" s="201"/>
      <c r="I1006" s="201"/>
      <c r="J1006" s="201"/>
      <c r="K1006" s="201"/>
      <c r="L1006" s="201"/>
      <c r="M1006" s="201"/>
      <c r="N1006" s="201"/>
      <c r="O1006" s="201"/>
      <c r="P1006" s="201"/>
      <c r="Q1006" s="201"/>
      <c r="R1006" s="201"/>
      <c r="S1006" s="201"/>
      <c r="T1006" s="201"/>
      <c r="U1006" s="201"/>
      <c r="V1006" s="201"/>
      <c r="W1006" s="201"/>
      <c r="X1006" s="201"/>
      <c r="Y1006" s="201"/>
      <c r="Z1006" s="201"/>
      <c r="AA1006" s="201"/>
    </row>
    <row r="1007" spans="1:27" ht="15">
      <c r="A1007" s="209"/>
      <c r="B1007" s="209"/>
      <c r="C1007" s="201"/>
      <c r="D1007" s="201"/>
      <c r="E1007" s="210"/>
      <c r="F1007" s="201"/>
      <c r="G1007" s="201"/>
      <c r="H1007" s="201"/>
      <c r="I1007" s="201"/>
      <c r="J1007" s="201"/>
      <c r="K1007" s="201"/>
      <c r="L1007" s="201"/>
      <c r="M1007" s="201"/>
      <c r="N1007" s="201"/>
      <c r="O1007" s="201"/>
      <c r="P1007" s="201"/>
      <c r="Q1007" s="201"/>
      <c r="R1007" s="201"/>
      <c r="S1007" s="201"/>
      <c r="T1007" s="201"/>
      <c r="U1007" s="201"/>
      <c r="V1007" s="201"/>
      <c r="W1007" s="201"/>
      <c r="X1007" s="201"/>
      <c r="Y1007" s="201"/>
      <c r="Z1007" s="201"/>
      <c r="AA1007" s="201"/>
    </row>
    <row r="1008" spans="1:27" ht="15">
      <c r="A1008" s="209"/>
      <c r="B1008" s="209"/>
      <c r="C1008" s="201"/>
      <c r="D1008" s="201"/>
      <c r="E1008" s="210"/>
      <c r="F1008" s="201"/>
      <c r="G1008" s="201"/>
      <c r="H1008" s="201"/>
      <c r="I1008" s="201"/>
      <c r="J1008" s="201"/>
      <c r="K1008" s="201"/>
      <c r="L1008" s="201"/>
      <c r="M1008" s="201"/>
      <c r="N1008" s="201"/>
      <c r="O1008" s="201"/>
      <c r="P1008" s="201"/>
      <c r="Q1008" s="201"/>
      <c r="R1008" s="201"/>
      <c r="S1008" s="201"/>
      <c r="T1008" s="201"/>
      <c r="U1008" s="201"/>
      <c r="V1008" s="201"/>
      <c r="W1008" s="201"/>
      <c r="X1008" s="201"/>
      <c r="Y1008" s="201"/>
      <c r="Z1008" s="201"/>
      <c r="AA1008" s="201"/>
    </row>
    <row r="1009" spans="1:27" ht="15">
      <c r="A1009" s="209"/>
      <c r="B1009" s="209"/>
      <c r="C1009" s="201"/>
      <c r="D1009" s="201"/>
      <c r="E1009" s="210"/>
      <c r="F1009" s="201"/>
      <c r="G1009" s="201"/>
      <c r="H1009" s="201"/>
      <c r="I1009" s="201"/>
      <c r="J1009" s="201"/>
      <c r="K1009" s="201"/>
      <c r="L1009" s="201"/>
      <c r="M1009" s="201"/>
      <c r="N1009" s="201"/>
      <c r="O1009" s="201"/>
      <c r="P1009" s="201"/>
      <c r="Q1009" s="201"/>
      <c r="R1009" s="201"/>
      <c r="S1009" s="201"/>
      <c r="T1009" s="201"/>
      <c r="U1009" s="201"/>
      <c r="V1009" s="201"/>
      <c r="W1009" s="201"/>
      <c r="X1009" s="201"/>
      <c r="Y1009" s="201"/>
      <c r="Z1009" s="201"/>
      <c r="AA1009" s="201"/>
    </row>
    <row r="1010" spans="1:27" ht="15">
      <c r="A1010" s="209"/>
      <c r="B1010" s="209"/>
      <c r="C1010" s="201"/>
      <c r="D1010" s="201"/>
      <c r="E1010" s="210"/>
      <c r="F1010" s="201"/>
      <c r="G1010" s="201"/>
      <c r="H1010" s="201"/>
      <c r="I1010" s="201"/>
      <c r="J1010" s="201"/>
      <c r="K1010" s="201"/>
      <c r="L1010" s="201"/>
      <c r="M1010" s="201"/>
      <c r="N1010" s="201"/>
      <c r="O1010" s="201"/>
      <c r="P1010" s="201"/>
      <c r="Q1010" s="201"/>
      <c r="R1010" s="201"/>
      <c r="S1010" s="201"/>
      <c r="T1010" s="201"/>
      <c r="U1010" s="201"/>
      <c r="V1010" s="201"/>
      <c r="W1010" s="201"/>
      <c r="X1010" s="201"/>
      <c r="Y1010" s="201"/>
      <c r="Z1010" s="201"/>
      <c r="AA1010" s="201"/>
    </row>
    <row r="1011" spans="1:27" ht="15">
      <c r="A1011" s="209"/>
      <c r="B1011" s="209"/>
      <c r="C1011" s="201"/>
      <c r="D1011" s="201"/>
      <c r="E1011" s="210"/>
      <c r="F1011" s="201"/>
      <c r="G1011" s="201"/>
      <c r="H1011" s="201"/>
      <c r="I1011" s="201"/>
      <c r="J1011" s="201"/>
      <c r="K1011" s="201"/>
      <c r="L1011" s="201"/>
      <c r="M1011" s="201"/>
      <c r="N1011" s="201"/>
      <c r="O1011" s="201"/>
      <c r="P1011" s="201"/>
      <c r="Q1011" s="201"/>
      <c r="R1011" s="201"/>
      <c r="S1011" s="201"/>
      <c r="T1011" s="201"/>
      <c r="U1011" s="201"/>
      <c r="V1011" s="201"/>
      <c r="W1011" s="201"/>
      <c r="X1011" s="201"/>
      <c r="Y1011" s="201"/>
      <c r="Z1011" s="201"/>
      <c r="AA1011" s="201"/>
    </row>
    <row r="1012" spans="1:27" ht="15">
      <c r="A1012" s="209"/>
      <c r="B1012" s="209"/>
      <c r="C1012" s="201"/>
      <c r="D1012" s="201"/>
      <c r="E1012" s="210"/>
      <c r="F1012" s="201"/>
      <c r="G1012" s="201"/>
      <c r="H1012" s="201"/>
      <c r="I1012" s="201"/>
      <c r="J1012" s="201"/>
      <c r="K1012" s="201"/>
      <c r="L1012" s="201"/>
      <c r="M1012" s="201"/>
      <c r="N1012" s="201"/>
      <c r="O1012" s="201"/>
      <c r="P1012" s="201"/>
      <c r="Q1012" s="201"/>
      <c r="R1012" s="201"/>
      <c r="S1012" s="201"/>
      <c r="T1012" s="201"/>
      <c r="U1012" s="201"/>
      <c r="V1012" s="201"/>
      <c r="W1012" s="201"/>
      <c r="X1012" s="201"/>
      <c r="Y1012" s="201"/>
      <c r="Z1012" s="201"/>
      <c r="AA1012" s="201"/>
    </row>
    <row r="1013" spans="1:27" ht="15">
      <c r="A1013" s="209"/>
      <c r="B1013" s="209"/>
      <c r="C1013" s="201"/>
      <c r="D1013" s="201"/>
      <c r="E1013" s="210"/>
      <c r="F1013" s="201"/>
      <c r="G1013" s="201"/>
      <c r="H1013" s="201"/>
      <c r="I1013" s="201"/>
      <c r="J1013" s="201"/>
      <c r="K1013" s="201"/>
      <c r="L1013" s="201"/>
      <c r="M1013" s="201"/>
      <c r="N1013" s="201"/>
      <c r="O1013" s="201"/>
      <c r="P1013" s="201"/>
      <c r="Q1013" s="201"/>
      <c r="R1013" s="201"/>
      <c r="S1013" s="201"/>
      <c r="T1013" s="201"/>
      <c r="U1013" s="201"/>
      <c r="V1013" s="201"/>
      <c r="W1013" s="201"/>
      <c r="X1013" s="201"/>
      <c r="Y1013" s="201"/>
      <c r="Z1013" s="201"/>
      <c r="AA1013" s="201"/>
    </row>
    <row r="1014" spans="1:27" ht="15">
      <c r="A1014" s="209"/>
      <c r="B1014" s="209"/>
      <c r="C1014" s="201"/>
      <c r="D1014" s="201"/>
      <c r="E1014" s="210"/>
      <c r="F1014" s="201"/>
      <c r="G1014" s="201"/>
      <c r="H1014" s="201"/>
      <c r="I1014" s="201"/>
      <c r="J1014" s="201"/>
      <c r="K1014" s="201"/>
      <c r="L1014" s="201"/>
      <c r="M1014" s="201"/>
      <c r="N1014" s="201"/>
      <c r="O1014" s="201"/>
      <c r="P1014" s="201"/>
      <c r="Q1014" s="201"/>
      <c r="R1014" s="201"/>
      <c r="S1014" s="201"/>
      <c r="T1014" s="201"/>
      <c r="U1014" s="201"/>
      <c r="V1014" s="201"/>
      <c r="W1014" s="201"/>
      <c r="X1014" s="201"/>
      <c r="Y1014" s="201"/>
      <c r="Z1014" s="201"/>
      <c r="AA1014" s="201"/>
    </row>
    <row r="1015" spans="1:27" ht="15">
      <c r="A1015" s="209"/>
      <c r="B1015" s="209"/>
      <c r="C1015" s="201"/>
      <c r="D1015" s="201"/>
      <c r="E1015" s="210"/>
      <c r="F1015" s="201"/>
      <c r="G1015" s="201"/>
      <c r="H1015" s="201"/>
      <c r="I1015" s="201"/>
      <c r="J1015" s="201"/>
      <c r="K1015" s="201"/>
      <c r="L1015" s="201"/>
      <c r="M1015" s="201"/>
      <c r="N1015" s="201"/>
      <c r="O1015" s="201"/>
      <c r="P1015" s="201"/>
      <c r="Q1015" s="201"/>
      <c r="R1015" s="201"/>
      <c r="S1015" s="201"/>
      <c r="T1015" s="201"/>
      <c r="U1015" s="201"/>
      <c r="V1015" s="201"/>
      <c r="W1015" s="201"/>
      <c r="X1015" s="201"/>
      <c r="Y1015" s="201"/>
      <c r="Z1015" s="201"/>
      <c r="AA1015" s="201"/>
    </row>
    <row r="1016" spans="1:27" ht="15">
      <c r="A1016" s="209"/>
      <c r="B1016" s="209"/>
      <c r="C1016" s="201"/>
      <c r="D1016" s="201"/>
      <c r="E1016" s="210"/>
      <c r="F1016" s="201"/>
      <c r="G1016" s="201"/>
      <c r="H1016" s="201"/>
      <c r="I1016" s="201"/>
      <c r="J1016" s="201"/>
      <c r="K1016" s="201"/>
      <c r="L1016" s="201"/>
      <c r="M1016" s="201"/>
      <c r="N1016" s="201"/>
      <c r="O1016" s="201"/>
      <c r="P1016" s="201"/>
      <c r="Q1016" s="201"/>
      <c r="R1016" s="201"/>
      <c r="S1016" s="201"/>
      <c r="T1016" s="201"/>
      <c r="U1016" s="201"/>
      <c r="V1016" s="201"/>
      <c r="W1016" s="201"/>
      <c r="X1016" s="201"/>
      <c r="Y1016" s="201"/>
      <c r="Z1016" s="201"/>
      <c r="AA1016" s="201"/>
    </row>
    <row r="1017" spans="1:27" ht="15">
      <c r="A1017" s="209"/>
      <c r="B1017" s="209"/>
      <c r="C1017" s="201"/>
      <c r="D1017" s="201"/>
      <c r="E1017" s="210"/>
      <c r="F1017" s="201"/>
      <c r="G1017" s="201"/>
      <c r="H1017" s="201"/>
      <c r="I1017" s="201"/>
      <c r="J1017" s="201"/>
      <c r="K1017" s="201"/>
      <c r="L1017" s="201"/>
      <c r="M1017" s="201"/>
      <c r="N1017" s="201"/>
      <c r="O1017" s="201"/>
      <c r="P1017" s="201"/>
      <c r="Q1017" s="201"/>
      <c r="R1017" s="201"/>
      <c r="S1017" s="201"/>
      <c r="T1017" s="201"/>
      <c r="U1017" s="201"/>
      <c r="V1017" s="201"/>
      <c r="W1017" s="201"/>
      <c r="X1017" s="201"/>
      <c r="Y1017" s="201"/>
      <c r="Z1017" s="201"/>
      <c r="AA1017" s="201"/>
    </row>
    <row r="1018" spans="1:27" ht="15">
      <c r="A1018" s="209"/>
      <c r="B1018" s="209"/>
      <c r="C1018" s="201"/>
      <c r="D1018" s="201"/>
      <c r="E1018" s="210"/>
      <c r="F1018" s="201"/>
      <c r="G1018" s="201"/>
      <c r="H1018" s="201"/>
      <c r="I1018" s="201"/>
      <c r="J1018" s="201"/>
      <c r="K1018" s="201"/>
      <c r="L1018" s="201"/>
      <c r="M1018" s="201"/>
      <c r="N1018" s="201"/>
      <c r="O1018" s="201"/>
      <c r="P1018" s="201"/>
      <c r="Q1018" s="201"/>
      <c r="R1018" s="201"/>
      <c r="S1018" s="201"/>
      <c r="T1018" s="201"/>
      <c r="U1018" s="201"/>
      <c r="V1018" s="201"/>
      <c r="W1018" s="201"/>
      <c r="X1018" s="201"/>
      <c r="Y1018" s="201"/>
      <c r="Z1018" s="201"/>
      <c r="AA1018" s="201"/>
    </row>
    <row r="1019" spans="1:27" ht="15">
      <c r="A1019" s="209"/>
      <c r="B1019" s="209"/>
      <c r="C1019" s="201"/>
      <c r="D1019" s="201"/>
      <c r="E1019" s="210"/>
      <c r="F1019" s="201"/>
      <c r="G1019" s="201"/>
      <c r="H1019" s="201"/>
      <c r="I1019" s="201"/>
      <c r="J1019" s="201"/>
      <c r="K1019" s="201"/>
      <c r="L1019" s="201"/>
      <c r="M1019" s="201"/>
      <c r="N1019" s="201"/>
      <c r="O1019" s="201"/>
      <c r="P1019" s="201"/>
      <c r="Q1019" s="201"/>
      <c r="R1019" s="201"/>
      <c r="S1019" s="201"/>
      <c r="T1019" s="201"/>
      <c r="U1019" s="201"/>
      <c r="V1019" s="201"/>
      <c r="W1019" s="201"/>
      <c r="X1019" s="201"/>
      <c r="Y1019" s="201"/>
      <c r="Z1019" s="201"/>
      <c r="AA1019" s="201"/>
    </row>
    <row r="1020" spans="1:27" ht="15">
      <c r="A1020" s="209"/>
      <c r="B1020" s="209"/>
      <c r="C1020" s="201"/>
      <c r="D1020" s="201"/>
      <c r="E1020" s="210"/>
      <c r="F1020" s="201"/>
      <c r="G1020" s="201"/>
      <c r="H1020" s="201"/>
      <c r="I1020" s="201"/>
      <c r="J1020" s="201"/>
      <c r="K1020" s="201"/>
      <c r="L1020" s="201"/>
      <c r="M1020" s="201"/>
      <c r="N1020" s="201"/>
      <c r="O1020" s="201"/>
      <c r="P1020" s="201"/>
      <c r="Q1020" s="201"/>
      <c r="R1020" s="201"/>
      <c r="S1020" s="201"/>
      <c r="T1020" s="201"/>
      <c r="U1020" s="201"/>
      <c r="V1020" s="201"/>
      <c r="W1020" s="201"/>
      <c r="X1020" s="201"/>
      <c r="Y1020" s="201"/>
      <c r="Z1020" s="201"/>
      <c r="AA1020" s="201"/>
    </row>
    <row r="1021" spans="1:27" ht="15">
      <c r="A1021" s="209"/>
      <c r="B1021" s="211"/>
      <c r="C1021" s="201"/>
      <c r="D1021" s="201"/>
      <c r="E1021" s="210"/>
      <c r="F1021" s="201"/>
      <c r="G1021" s="201"/>
      <c r="H1021" s="201"/>
      <c r="I1021" s="201"/>
      <c r="J1021" s="201"/>
      <c r="K1021" s="201"/>
      <c r="L1021" s="201"/>
      <c r="M1021" s="201"/>
      <c r="N1021" s="201"/>
      <c r="O1021" s="201"/>
      <c r="P1021" s="201"/>
      <c r="Q1021" s="201"/>
      <c r="R1021" s="201"/>
      <c r="S1021" s="201"/>
      <c r="T1021" s="201"/>
      <c r="U1021" s="201"/>
      <c r="V1021" s="201"/>
      <c r="W1021" s="201"/>
      <c r="X1021" s="201"/>
      <c r="Y1021" s="201"/>
      <c r="Z1021" s="201"/>
      <c r="AA1021" s="201"/>
    </row>
    <row r="1022" spans="1:27" ht="15">
      <c r="A1022" s="209"/>
      <c r="B1022" s="209"/>
      <c r="C1022" s="201"/>
      <c r="D1022" s="201"/>
      <c r="E1022" s="210"/>
      <c r="F1022" s="201"/>
      <c r="G1022" s="201"/>
      <c r="H1022" s="201"/>
      <c r="I1022" s="201"/>
      <c r="J1022" s="201"/>
      <c r="K1022" s="201"/>
      <c r="L1022" s="201"/>
      <c r="M1022" s="201"/>
      <c r="N1022" s="201"/>
      <c r="O1022" s="201"/>
      <c r="P1022" s="201"/>
      <c r="Q1022" s="201"/>
      <c r="R1022" s="201"/>
      <c r="S1022" s="201"/>
      <c r="T1022" s="201"/>
      <c r="U1022" s="201"/>
      <c r="V1022" s="201"/>
      <c r="W1022" s="201"/>
      <c r="X1022" s="201"/>
      <c r="Y1022" s="201"/>
      <c r="Z1022" s="201"/>
      <c r="AA1022" s="201"/>
    </row>
    <row r="1023" spans="1:27" ht="15">
      <c r="A1023" s="209"/>
      <c r="B1023" s="209"/>
      <c r="C1023" s="201"/>
      <c r="D1023" s="201"/>
      <c r="E1023" s="210"/>
      <c r="F1023" s="201"/>
      <c r="G1023" s="201"/>
      <c r="H1023" s="201"/>
      <c r="I1023" s="201"/>
      <c r="J1023" s="201"/>
      <c r="K1023" s="201"/>
      <c r="L1023" s="201"/>
      <c r="M1023" s="201"/>
      <c r="N1023" s="201"/>
      <c r="O1023" s="201"/>
      <c r="P1023" s="201"/>
      <c r="Q1023" s="201"/>
      <c r="R1023" s="201"/>
      <c r="S1023" s="201"/>
      <c r="T1023" s="201"/>
      <c r="U1023" s="201"/>
      <c r="V1023" s="201"/>
      <c r="W1023" s="201"/>
      <c r="X1023" s="201"/>
      <c r="Y1023" s="201"/>
      <c r="Z1023" s="201"/>
      <c r="AA1023" s="201"/>
    </row>
    <row r="1024" spans="1:27" ht="15">
      <c r="A1024" s="209"/>
      <c r="B1024" s="209"/>
      <c r="C1024" s="201"/>
      <c r="D1024" s="201"/>
      <c r="E1024" s="210"/>
      <c r="F1024" s="201"/>
      <c r="G1024" s="201"/>
      <c r="H1024" s="201"/>
      <c r="I1024" s="201"/>
      <c r="J1024" s="201"/>
      <c r="K1024" s="201"/>
      <c r="L1024" s="201"/>
      <c r="M1024" s="201"/>
      <c r="N1024" s="201"/>
      <c r="O1024" s="201"/>
      <c r="P1024" s="201"/>
      <c r="Q1024" s="201"/>
      <c r="R1024" s="201"/>
      <c r="S1024" s="201"/>
      <c r="T1024" s="201"/>
      <c r="U1024" s="201"/>
      <c r="V1024" s="201"/>
      <c r="W1024" s="201"/>
      <c r="X1024" s="201"/>
      <c r="Y1024" s="201"/>
      <c r="Z1024" s="201"/>
      <c r="AA1024" s="201"/>
    </row>
    <row r="1025" spans="1:27" ht="15">
      <c r="A1025" s="209"/>
      <c r="B1025" s="209"/>
      <c r="C1025" s="201"/>
      <c r="D1025" s="201"/>
      <c r="E1025" s="210"/>
      <c r="F1025" s="201"/>
      <c r="G1025" s="201"/>
      <c r="H1025" s="201"/>
      <c r="I1025" s="201"/>
      <c r="J1025" s="201"/>
      <c r="K1025" s="201"/>
      <c r="L1025" s="201"/>
      <c r="M1025" s="201"/>
      <c r="N1025" s="201"/>
      <c r="O1025" s="201"/>
      <c r="P1025" s="201"/>
      <c r="Q1025" s="201"/>
      <c r="R1025" s="201"/>
      <c r="S1025" s="201"/>
      <c r="T1025" s="201"/>
      <c r="U1025" s="201"/>
      <c r="V1025" s="201"/>
      <c r="W1025" s="201"/>
      <c r="X1025" s="201"/>
      <c r="Y1025" s="201"/>
      <c r="Z1025" s="201"/>
      <c r="AA1025" s="201"/>
    </row>
    <row r="1026" spans="1:27" ht="15">
      <c r="A1026" s="209"/>
      <c r="B1026" s="209"/>
      <c r="C1026" s="201"/>
      <c r="D1026" s="201"/>
      <c r="E1026" s="210"/>
      <c r="F1026" s="201"/>
      <c r="G1026" s="201"/>
      <c r="H1026" s="201"/>
      <c r="I1026" s="201"/>
      <c r="J1026" s="201"/>
      <c r="K1026" s="201"/>
      <c r="L1026" s="201"/>
      <c r="M1026" s="201"/>
      <c r="N1026" s="201"/>
      <c r="O1026" s="201"/>
      <c r="P1026" s="201"/>
      <c r="Q1026" s="201"/>
      <c r="R1026" s="201"/>
      <c r="S1026" s="201"/>
      <c r="T1026" s="201"/>
      <c r="U1026" s="201"/>
      <c r="V1026" s="201"/>
      <c r="W1026" s="201"/>
      <c r="X1026" s="201"/>
      <c r="Y1026" s="201"/>
      <c r="Z1026" s="201"/>
      <c r="AA1026" s="201"/>
    </row>
    <row r="1027" spans="1:27" ht="15">
      <c r="A1027" s="209"/>
      <c r="B1027" s="209"/>
      <c r="C1027" s="201"/>
      <c r="D1027" s="201"/>
      <c r="E1027" s="210"/>
      <c r="F1027" s="201"/>
      <c r="G1027" s="201"/>
      <c r="H1027" s="201"/>
      <c r="I1027" s="201"/>
      <c r="J1027" s="201"/>
      <c r="K1027" s="201"/>
      <c r="L1027" s="201"/>
      <c r="M1027" s="201"/>
      <c r="N1027" s="201"/>
      <c r="O1027" s="201"/>
      <c r="P1027" s="201"/>
      <c r="Q1027" s="201"/>
      <c r="R1027" s="201"/>
      <c r="S1027" s="201"/>
      <c r="T1027" s="201"/>
      <c r="U1027" s="201"/>
      <c r="V1027" s="201"/>
      <c r="W1027" s="201"/>
      <c r="X1027" s="201"/>
      <c r="Y1027" s="201"/>
      <c r="Z1027" s="201"/>
      <c r="AA1027" s="201"/>
    </row>
    <row r="1028" spans="1:27" ht="15">
      <c r="A1028" s="209"/>
      <c r="B1028" s="209"/>
      <c r="C1028" s="201"/>
      <c r="D1028" s="201"/>
      <c r="E1028" s="210"/>
      <c r="F1028" s="201"/>
      <c r="G1028" s="201"/>
      <c r="H1028" s="201"/>
      <c r="I1028" s="201"/>
      <c r="J1028" s="201"/>
      <c r="K1028" s="201"/>
      <c r="L1028" s="201"/>
      <c r="M1028" s="201"/>
      <c r="N1028" s="201"/>
      <c r="O1028" s="201"/>
      <c r="P1028" s="201"/>
      <c r="Q1028" s="201"/>
      <c r="R1028" s="201"/>
      <c r="S1028" s="201"/>
      <c r="T1028" s="201"/>
      <c r="U1028" s="201"/>
      <c r="V1028" s="201"/>
      <c r="W1028" s="201"/>
      <c r="X1028" s="201"/>
      <c r="Y1028" s="201"/>
      <c r="Z1028" s="201"/>
      <c r="AA1028" s="201"/>
    </row>
    <row r="1029" spans="1:27" ht="15">
      <c r="A1029" s="209"/>
      <c r="B1029" s="209"/>
      <c r="C1029" s="201"/>
      <c r="D1029" s="201"/>
      <c r="E1029" s="210"/>
      <c r="F1029" s="201"/>
      <c r="G1029" s="201"/>
      <c r="H1029" s="201"/>
      <c r="I1029" s="201"/>
      <c r="J1029" s="201"/>
      <c r="K1029" s="201"/>
      <c r="L1029" s="201"/>
      <c r="M1029" s="201"/>
      <c r="N1029" s="201"/>
      <c r="O1029" s="201"/>
      <c r="P1029" s="201"/>
      <c r="Q1029" s="201"/>
      <c r="R1029" s="201"/>
      <c r="S1029" s="201"/>
      <c r="T1029" s="201"/>
      <c r="U1029" s="201"/>
      <c r="V1029" s="201"/>
      <c r="W1029" s="201"/>
      <c r="X1029" s="201"/>
      <c r="Y1029" s="201"/>
      <c r="Z1029" s="201"/>
      <c r="AA1029" s="201"/>
    </row>
    <row r="1030" spans="1:27" ht="15">
      <c r="A1030" s="209"/>
      <c r="B1030" s="209"/>
      <c r="C1030" s="201"/>
      <c r="D1030" s="201"/>
      <c r="E1030" s="210"/>
      <c r="F1030" s="201"/>
      <c r="G1030" s="201"/>
      <c r="H1030" s="201"/>
      <c r="I1030" s="201"/>
      <c r="J1030" s="201"/>
      <c r="K1030" s="201"/>
      <c r="L1030" s="201"/>
      <c r="M1030" s="201"/>
      <c r="N1030" s="201"/>
      <c r="O1030" s="201"/>
      <c r="P1030" s="201"/>
      <c r="Q1030" s="201"/>
      <c r="R1030" s="201"/>
      <c r="S1030" s="201"/>
      <c r="T1030" s="201"/>
      <c r="U1030" s="201"/>
      <c r="V1030" s="201"/>
      <c r="W1030" s="201"/>
      <c r="X1030" s="201"/>
      <c r="Y1030" s="201"/>
      <c r="Z1030" s="201"/>
      <c r="AA1030" s="201"/>
    </row>
    <row r="1031" spans="1:27" ht="15">
      <c r="A1031" s="209"/>
      <c r="B1031" s="209"/>
      <c r="C1031" s="201"/>
      <c r="D1031" s="201"/>
      <c r="E1031" s="210"/>
      <c r="F1031" s="201"/>
      <c r="G1031" s="201"/>
      <c r="H1031" s="201"/>
      <c r="I1031" s="201"/>
      <c r="J1031" s="201"/>
      <c r="K1031" s="201"/>
      <c r="L1031" s="201"/>
      <c r="M1031" s="201"/>
      <c r="N1031" s="201"/>
      <c r="O1031" s="201"/>
      <c r="P1031" s="201"/>
      <c r="Q1031" s="201"/>
      <c r="R1031" s="201"/>
      <c r="S1031" s="201"/>
      <c r="T1031" s="201"/>
      <c r="U1031" s="201"/>
      <c r="V1031" s="201"/>
      <c r="W1031" s="201"/>
      <c r="X1031" s="201"/>
      <c r="Y1031" s="201"/>
      <c r="Z1031" s="201"/>
      <c r="AA1031" s="201"/>
    </row>
    <row r="1032" spans="1:27" ht="15">
      <c r="A1032" s="209"/>
      <c r="B1032" s="209"/>
      <c r="C1032" s="201"/>
      <c r="D1032" s="201"/>
      <c r="E1032" s="210"/>
      <c r="F1032" s="201"/>
      <c r="G1032" s="201"/>
      <c r="H1032" s="201"/>
      <c r="I1032" s="201"/>
      <c r="J1032" s="201"/>
      <c r="K1032" s="201"/>
      <c r="L1032" s="201"/>
      <c r="M1032" s="201"/>
      <c r="N1032" s="201"/>
      <c r="O1032" s="201"/>
      <c r="P1032" s="201"/>
      <c r="Q1032" s="201"/>
      <c r="R1032" s="201"/>
      <c r="S1032" s="201"/>
      <c r="T1032" s="201"/>
      <c r="U1032" s="201"/>
      <c r="V1032" s="201"/>
      <c r="W1032" s="201"/>
      <c r="X1032" s="201"/>
      <c r="Y1032" s="201"/>
      <c r="Z1032" s="201"/>
      <c r="AA1032" s="201"/>
    </row>
    <row r="1033" spans="1:27" ht="15">
      <c r="A1033" s="209"/>
      <c r="B1033" s="209"/>
      <c r="C1033" s="201"/>
      <c r="D1033" s="201"/>
      <c r="E1033" s="210"/>
      <c r="F1033" s="201"/>
      <c r="G1033" s="201"/>
      <c r="H1033" s="201"/>
      <c r="I1033" s="201"/>
      <c r="J1033" s="201"/>
      <c r="K1033" s="201"/>
      <c r="L1033" s="201"/>
      <c r="M1033" s="201"/>
      <c r="N1033" s="201"/>
      <c r="O1033" s="201"/>
      <c r="P1033" s="201"/>
      <c r="Q1033" s="201"/>
      <c r="R1033" s="201"/>
      <c r="S1033" s="201"/>
      <c r="T1033" s="201"/>
      <c r="U1033" s="201"/>
      <c r="V1033" s="201"/>
      <c r="W1033" s="201"/>
      <c r="X1033" s="201"/>
      <c r="Y1033" s="201"/>
      <c r="Z1033" s="201"/>
      <c r="AA1033" s="201"/>
    </row>
    <row r="1034" spans="1:27" ht="15">
      <c r="A1034" s="209"/>
      <c r="B1034" s="209"/>
      <c r="C1034" s="201"/>
      <c r="D1034" s="201"/>
      <c r="E1034" s="210"/>
      <c r="F1034" s="201"/>
      <c r="G1034" s="201"/>
      <c r="H1034" s="201"/>
      <c r="I1034" s="201"/>
      <c r="J1034" s="201"/>
      <c r="K1034" s="201"/>
      <c r="L1034" s="201"/>
      <c r="M1034" s="201"/>
      <c r="N1034" s="201"/>
      <c r="O1034" s="201"/>
      <c r="P1034" s="201"/>
      <c r="Q1034" s="201"/>
      <c r="R1034" s="201"/>
      <c r="S1034" s="201"/>
      <c r="T1034" s="201"/>
      <c r="U1034" s="201"/>
      <c r="V1034" s="201"/>
      <c r="W1034" s="201"/>
      <c r="X1034" s="201"/>
      <c r="Y1034" s="201"/>
      <c r="Z1034" s="201"/>
      <c r="AA1034" s="201"/>
    </row>
    <row r="1035" spans="1:27" ht="15">
      <c r="A1035" s="209"/>
      <c r="B1035" s="209"/>
      <c r="C1035" s="201"/>
      <c r="D1035" s="201"/>
      <c r="E1035" s="210"/>
      <c r="F1035" s="201"/>
      <c r="G1035" s="201"/>
      <c r="H1035" s="201"/>
      <c r="I1035" s="201"/>
      <c r="J1035" s="201"/>
      <c r="K1035" s="201"/>
      <c r="L1035" s="201"/>
      <c r="M1035" s="201"/>
      <c r="N1035" s="201"/>
      <c r="O1035" s="201"/>
      <c r="P1035" s="201"/>
      <c r="Q1035" s="201"/>
      <c r="R1035" s="201"/>
      <c r="S1035" s="201"/>
      <c r="T1035" s="201"/>
      <c r="U1035" s="201"/>
      <c r="V1035" s="201"/>
      <c r="W1035" s="201"/>
      <c r="X1035" s="201"/>
      <c r="Y1035" s="201"/>
      <c r="Z1035" s="201"/>
      <c r="AA1035" s="201"/>
    </row>
    <row r="1036" spans="1:27" ht="15">
      <c r="A1036" s="209"/>
      <c r="B1036" s="209"/>
      <c r="C1036" s="201"/>
      <c r="D1036" s="201"/>
      <c r="E1036" s="210"/>
      <c r="F1036" s="201"/>
      <c r="G1036" s="201"/>
      <c r="H1036" s="201"/>
      <c r="I1036" s="201"/>
      <c r="J1036" s="201"/>
      <c r="K1036" s="201"/>
      <c r="L1036" s="201"/>
      <c r="M1036" s="201"/>
      <c r="N1036" s="201"/>
      <c r="O1036" s="201"/>
      <c r="P1036" s="201"/>
      <c r="Q1036" s="201"/>
      <c r="R1036" s="201"/>
      <c r="S1036" s="201"/>
      <c r="T1036" s="201"/>
      <c r="U1036" s="201"/>
      <c r="V1036" s="201"/>
      <c r="W1036" s="201"/>
      <c r="X1036" s="201"/>
      <c r="Y1036" s="201"/>
      <c r="Z1036" s="201"/>
      <c r="AA1036" s="201"/>
    </row>
    <row r="1037" spans="1:27" ht="15">
      <c r="A1037" s="209"/>
      <c r="B1037" s="209"/>
      <c r="C1037" s="201"/>
      <c r="D1037" s="201"/>
      <c r="E1037" s="210"/>
      <c r="F1037" s="201"/>
      <c r="G1037" s="201"/>
      <c r="H1037" s="201"/>
      <c r="I1037" s="201"/>
      <c r="J1037" s="201"/>
      <c r="K1037" s="201"/>
      <c r="L1037" s="201"/>
      <c r="M1037" s="201"/>
      <c r="N1037" s="201"/>
      <c r="O1037" s="201"/>
      <c r="P1037" s="201"/>
      <c r="Q1037" s="201"/>
      <c r="R1037" s="201"/>
      <c r="S1037" s="201"/>
      <c r="T1037" s="201"/>
      <c r="U1037" s="201"/>
      <c r="V1037" s="201"/>
      <c r="W1037" s="201"/>
      <c r="X1037" s="201"/>
      <c r="Y1037" s="201"/>
      <c r="Z1037" s="201"/>
      <c r="AA1037" s="201"/>
    </row>
    <row r="1038" spans="1:27" ht="15">
      <c r="A1038" s="209"/>
      <c r="B1038" s="209"/>
      <c r="C1038" s="201"/>
      <c r="D1038" s="201"/>
      <c r="E1038" s="210"/>
      <c r="F1038" s="201"/>
      <c r="G1038" s="201"/>
      <c r="H1038" s="201"/>
      <c r="I1038" s="201"/>
      <c r="J1038" s="201"/>
      <c r="K1038" s="201"/>
      <c r="L1038" s="201"/>
      <c r="M1038" s="201"/>
      <c r="N1038" s="201"/>
      <c r="O1038" s="201"/>
      <c r="P1038" s="201"/>
      <c r="Q1038" s="201"/>
      <c r="R1038" s="201"/>
      <c r="S1038" s="201"/>
      <c r="T1038" s="201"/>
      <c r="U1038" s="201"/>
      <c r="V1038" s="201"/>
      <c r="W1038" s="201"/>
      <c r="X1038" s="201"/>
      <c r="Y1038" s="201"/>
      <c r="Z1038" s="201"/>
      <c r="AA1038" s="201"/>
    </row>
    <row r="1039" spans="1:27" ht="15">
      <c r="A1039" s="209"/>
      <c r="B1039" s="209"/>
      <c r="C1039" s="201"/>
      <c r="D1039" s="201"/>
      <c r="E1039" s="210"/>
      <c r="F1039" s="201"/>
      <c r="G1039" s="201"/>
      <c r="H1039" s="201"/>
      <c r="I1039" s="201"/>
      <c r="J1039" s="201"/>
      <c r="K1039" s="201"/>
      <c r="L1039" s="201"/>
      <c r="M1039" s="201"/>
      <c r="N1039" s="201"/>
      <c r="O1039" s="201"/>
      <c r="P1039" s="201"/>
      <c r="Q1039" s="201"/>
      <c r="R1039" s="201"/>
      <c r="S1039" s="201"/>
      <c r="T1039" s="201"/>
      <c r="U1039" s="201"/>
      <c r="V1039" s="201"/>
      <c r="W1039" s="201"/>
      <c r="X1039" s="201"/>
      <c r="Y1039" s="201"/>
      <c r="Z1039" s="201"/>
      <c r="AA1039" s="201"/>
    </row>
    <row r="1040" spans="1:27" ht="15">
      <c r="A1040" s="209"/>
      <c r="B1040" s="209"/>
      <c r="C1040" s="201"/>
      <c r="D1040" s="201"/>
      <c r="E1040" s="210"/>
      <c r="F1040" s="201"/>
      <c r="G1040" s="201"/>
      <c r="H1040" s="201"/>
      <c r="I1040" s="201"/>
      <c r="J1040" s="201"/>
      <c r="K1040" s="201"/>
      <c r="L1040" s="201"/>
      <c r="M1040" s="201"/>
      <c r="N1040" s="201"/>
      <c r="O1040" s="201"/>
      <c r="P1040" s="201"/>
      <c r="Q1040" s="201"/>
      <c r="R1040" s="201"/>
      <c r="S1040" s="201"/>
      <c r="T1040" s="201"/>
      <c r="U1040" s="201"/>
      <c r="V1040" s="201"/>
      <c r="W1040" s="201"/>
      <c r="X1040" s="201"/>
      <c r="Y1040" s="201"/>
      <c r="Z1040" s="201"/>
      <c r="AA1040" s="201"/>
    </row>
    <row r="1041" spans="1:27" ht="15">
      <c r="A1041" s="209"/>
      <c r="B1041" s="209"/>
      <c r="C1041" s="201"/>
      <c r="D1041" s="201"/>
      <c r="E1041" s="210"/>
      <c r="F1041" s="201"/>
      <c r="G1041" s="201"/>
      <c r="H1041" s="201"/>
      <c r="I1041" s="201"/>
      <c r="J1041" s="201"/>
      <c r="K1041" s="201"/>
      <c r="L1041" s="201"/>
      <c r="M1041" s="201"/>
      <c r="N1041" s="201"/>
      <c r="O1041" s="201"/>
      <c r="P1041" s="201"/>
      <c r="Q1041" s="201"/>
      <c r="R1041" s="201"/>
      <c r="S1041" s="201"/>
      <c r="T1041" s="201"/>
      <c r="U1041" s="201"/>
      <c r="V1041" s="201"/>
      <c r="W1041" s="201"/>
      <c r="X1041" s="201"/>
      <c r="Y1041" s="201"/>
      <c r="Z1041" s="201"/>
      <c r="AA1041" s="201"/>
    </row>
    <row r="1042" spans="1:27" ht="15">
      <c r="A1042" s="209"/>
      <c r="B1042" s="209"/>
      <c r="C1042" s="201"/>
      <c r="D1042" s="201"/>
      <c r="E1042" s="210"/>
      <c r="F1042" s="201"/>
      <c r="G1042" s="201"/>
      <c r="H1042" s="201"/>
      <c r="I1042" s="201"/>
      <c r="J1042" s="201"/>
      <c r="K1042" s="201"/>
      <c r="L1042" s="201"/>
      <c r="M1042" s="201"/>
      <c r="N1042" s="201"/>
      <c r="O1042" s="201"/>
      <c r="P1042" s="201"/>
      <c r="Q1042" s="201"/>
      <c r="R1042" s="201"/>
      <c r="S1042" s="201"/>
      <c r="T1042" s="201"/>
      <c r="U1042" s="201"/>
      <c r="V1042" s="201"/>
      <c r="W1042" s="201"/>
      <c r="X1042" s="201"/>
      <c r="Y1042" s="201"/>
      <c r="Z1042" s="201"/>
      <c r="AA1042" s="201"/>
    </row>
    <row r="1043" spans="1:27" ht="15">
      <c r="A1043" s="209"/>
      <c r="B1043" s="209"/>
      <c r="C1043" s="201"/>
      <c r="D1043" s="201"/>
      <c r="E1043" s="210"/>
      <c r="F1043" s="201"/>
      <c r="G1043" s="201"/>
      <c r="H1043" s="201"/>
      <c r="I1043" s="201"/>
      <c r="J1043" s="201"/>
      <c r="K1043" s="201"/>
      <c r="L1043" s="201"/>
      <c r="M1043" s="201"/>
      <c r="N1043" s="201"/>
      <c r="O1043" s="201"/>
      <c r="P1043" s="201"/>
      <c r="Q1043" s="201"/>
      <c r="R1043" s="201"/>
      <c r="S1043" s="201"/>
      <c r="T1043" s="201"/>
      <c r="U1043" s="201"/>
      <c r="V1043" s="201"/>
      <c r="W1043" s="201"/>
      <c r="X1043" s="201"/>
      <c r="Y1043" s="201"/>
      <c r="Z1043" s="201"/>
      <c r="AA1043" s="201"/>
    </row>
    <row r="1044" spans="1:27" ht="15">
      <c r="A1044" s="209"/>
      <c r="B1044" s="209"/>
      <c r="C1044" s="201"/>
      <c r="D1044" s="201"/>
      <c r="E1044" s="210"/>
      <c r="F1044" s="201"/>
      <c r="G1044" s="201"/>
      <c r="H1044" s="201"/>
      <c r="I1044" s="201"/>
      <c r="J1044" s="201"/>
      <c r="K1044" s="201"/>
      <c r="L1044" s="201"/>
      <c r="M1044" s="201"/>
      <c r="N1044" s="201"/>
      <c r="O1044" s="201"/>
      <c r="P1044" s="201"/>
      <c r="Q1044" s="201"/>
      <c r="R1044" s="201"/>
      <c r="S1044" s="201"/>
      <c r="T1044" s="201"/>
      <c r="U1044" s="201"/>
      <c r="V1044" s="201"/>
      <c r="W1044" s="201"/>
      <c r="X1044" s="201"/>
      <c r="Y1044" s="201"/>
      <c r="Z1044" s="201"/>
      <c r="AA1044" s="201"/>
    </row>
    <row r="1045" spans="1:27" ht="15">
      <c r="A1045" s="209"/>
      <c r="B1045" s="209"/>
      <c r="C1045" s="201"/>
      <c r="D1045" s="201"/>
      <c r="E1045" s="210"/>
      <c r="F1045" s="201"/>
      <c r="G1045" s="201"/>
      <c r="H1045" s="201"/>
      <c r="I1045" s="201"/>
      <c r="J1045" s="201"/>
      <c r="K1045" s="201"/>
      <c r="L1045" s="201"/>
      <c r="M1045" s="201"/>
      <c r="N1045" s="201"/>
      <c r="O1045" s="201"/>
      <c r="P1045" s="201"/>
      <c r="Q1045" s="201"/>
      <c r="R1045" s="201"/>
      <c r="S1045" s="201"/>
      <c r="T1045" s="201"/>
      <c r="U1045" s="201"/>
      <c r="V1045" s="201"/>
      <c r="W1045" s="201"/>
      <c r="X1045" s="201"/>
      <c r="Y1045" s="201"/>
      <c r="Z1045" s="201"/>
      <c r="AA1045" s="201"/>
    </row>
    <row r="1046" spans="1:27" ht="15">
      <c r="A1046" s="209"/>
      <c r="B1046" s="209"/>
      <c r="C1046" s="201"/>
      <c r="D1046" s="201"/>
      <c r="E1046" s="210"/>
      <c r="F1046" s="201"/>
      <c r="G1046" s="201"/>
      <c r="H1046" s="201"/>
      <c r="I1046" s="201"/>
      <c r="J1046" s="201"/>
      <c r="K1046" s="201"/>
      <c r="L1046" s="201"/>
      <c r="M1046" s="201"/>
      <c r="N1046" s="201"/>
      <c r="O1046" s="201"/>
      <c r="P1046" s="201"/>
      <c r="Q1046" s="201"/>
      <c r="R1046" s="201"/>
      <c r="S1046" s="201"/>
      <c r="T1046" s="201"/>
      <c r="U1046" s="201"/>
      <c r="V1046" s="201"/>
      <c r="W1046" s="201"/>
      <c r="X1046" s="201"/>
      <c r="Y1046" s="201"/>
      <c r="Z1046" s="201"/>
      <c r="AA1046" s="201"/>
    </row>
    <row r="1047" spans="1:27" ht="15">
      <c r="A1047" s="209"/>
      <c r="B1047" s="209"/>
      <c r="C1047" s="201"/>
      <c r="D1047" s="201"/>
      <c r="E1047" s="210"/>
      <c r="F1047" s="201"/>
      <c r="G1047" s="201"/>
      <c r="H1047" s="201"/>
      <c r="I1047" s="201"/>
      <c r="J1047" s="201"/>
      <c r="K1047" s="201"/>
      <c r="L1047" s="201"/>
      <c r="M1047" s="201"/>
      <c r="N1047" s="201"/>
      <c r="O1047" s="201"/>
      <c r="P1047" s="201"/>
      <c r="Q1047" s="201"/>
      <c r="R1047" s="201"/>
      <c r="S1047" s="201"/>
      <c r="T1047" s="201"/>
      <c r="U1047" s="201"/>
      <c r="V1047" s="201"/>
      <c r="W1047" s="201"/>
      <c r="X1047" s="201"/>
      <c r="Y1047" s="201"/>
      <c r="Z1047" s="201"/>
      <c r="AA1047" s="201"/>
    </row>
    <row r="1048" spans="1:27" ht="15">
      <c r="A1048" s="209"/>
      <c r="B1048" s="209"/>
      <c r="C1048" s="201"/>
      <c r="D1048" s="201"/>
      <c r="E1048" s="210"/>
      <c r="F1048" s="201"/>
      <c r="G1048" s="201"/>
      <c r="H1048" s="201"/>
      <c r="I1048" s="201"/>
      <c r="J1048" s="201"/>
      <c r="K1048" s="201"/>
      <c r="L1048" s="201"/>
      <c r="M1048" s="201"/>
      <c r="N1048" s="201"/>
      <c r="O1048" s="201"/>
      <c r="P1048" s="201"/>
      <c r="Q1048" s="201"/>
      <c r="R1048" s="201"/>
      <c r="S1048" s="201"/>
      <c r="T1048" s="201"/>
      <c r="U1048" s="201"/>
      <c r="V1048" s="201"/>
      <c r="W1048" s="201"/>
      <c r="X1048" s="201"/>
      <c r="Y1048" s="201"/>
      <c r="Z1048" s="201"/>
      <c r="AA1048" s="201"/>
    </row>
    <row r="1049" spans="1:27" ht="15">
      <c r="A1049" s="209"/>
      <c r="B1049" s="209"/>
      <c r="C1049" s="201"/>
      <c r="D1049" s="201"/>
      <c r="E1049" s="210"/>
      <c r="F1049" s="201"/>
      <c r="G1049" s="201"/>
      <c r="H1049" s="201"/>
      <c r="I1049" s="201"/>
      <c r="J1049" s="201"/>
      <c r="K1049" s="201"/>
      <c r="L1049" s="201"/>
      <c r="M1049" s="201"/>
      <c r="N1049" s="201"/>
      <c r="O1049" s="201"/>
      <c r="P1049" s="201"/>
      <c r="Q1049" s="201"/>
      <c r="R1049" s="201"/>
      <c r="S1049" s="201"/>
      <c r="T1049" s="201"/>
      <c r="U1049" s="201"/>
      <c r="V1049" s="201"/>
      <c r="W1049" s="201"/>
      <c r="X1049" s="201"/>
      <c r="Y1049" s="201"/>
      <c r="Z1049" s="201"/>
      <c r="AA1049" s="201"/>
    </row>
    <row r="1050" spans="1:27" ht="15">
      <c r="A1050" s="209"/>
      <c r="B1050" s="209"/>
      <c r="C1050" s="201"/>
      <c r="D1050" s="201"/>
      <c r="E1050" s="210"/>
      <c r="F1050" s="201"/>
      <c r="G1050" s="201"/>
      <c r="H1050" s="201"/>
      <c r="I1050" s="201"/>
      <c r="J1050" s="201"/>
      <c r="K1050" s="201"/>
      <c r="L1050" s="201"/>
      <c r="M1050" s="201"/>
      <c r="N1050" s="201"/>
      <c r="O1050" s="201"/>
      <c r="P1050" s="201"/>
      <c r="Q1050" s="201"/>
      <c r="R1050" s="201"/>
      <c r="S1050" s="201"/>
      <c r="T1050" s="201"/>
      <c r="U1050" s="201"/>
      <c r="V1050" s="201"/>
      <c r="W1050" s="201"/>
      <c r="X1050" s="201"/>
      <c r="Y1050" s="201"/>
      <c r="Z1050" s="201"/>
      <c r="AA1050" s="201"/>
    </row>
    <row r="1051" spans="1:27" ht="15">
      <c r="A1051" s="209"/>
      <c r="B1051" s="209"/>
      <c r="C1051" s="201"/>
      <c r="D1051" s="201"/>
      <c r="E1051" s="210"/>
      <c r="F1051" s="201"/>
      <c r="G1051" s="201"/>
      <c r="H1051" s="201"/>
      <c r="I1051" s="201"/>
      <c r="J1051" s="201"/>
      <c r="K1051" s="201"/>
      <c r="L1051" s="201"/>
      <c r="M1051" s="201"/>
      <c r="N1051" s="201"/>
      <c r="O1051" s="201"/>
      <c r="P1051" s="201"/>
      <c r="Q1051" s="201"/>
      <c r="R1051" s="201"/>
      <c r="S1051" s="201"/>
      <c r="T1051" s="201"/>
      <c r="U1051" s="201"/>
      <c r="V1051" s="201"/>
      <c r="W1051" s="201"/>
      <c r="X1051" s="201"/>
      <c r="Y1051" s="201"/>
      <c r="Z1051" s="201"/>
      <c r="AA1051" s="201"/>
    </row>
    <row r="1052" spans="1:27" ht="15">
      <c r="A1052" s="209"/>
      <c r="B1052" s="209"/>
      <c r="C1052" s="201"/>
      <c r="D1052" s="201"/>
      <c r="E1052" s="210"/>
      <c r="F1052" s="201"/>
      <c r="G1052" s="201"/>
      <c r="H1052" s="201"/>
      <c r="I1052" s="201"/>
      <c r="J1052" s="201"/>
      <c r="K1052" s="201"/>
      <c r="L1052" s="201"/>
      <c r="M1052" s="201"/>
      <c r="N1052" s="201"/>
      <c r="O1052" s="201"/>
      <c r="P1052" s="201"/>
      <c r="Q1052" s="201"/>
      <c r="R1052" s="201"/>
      <c r="S1052" s="201"/>
      <c r="T1052" s="201"/>
      <c r="U1052" s="201"/>
      <c r="V1052" s="201"/>
      <c r="W1052" s="201"/>
      <c r="X1052" s="201"/>
      <c r="Y1052" s="201"/>
      <c r="Z1052" s="201"/>
      <c r="AA1052" s="201"/>
    </row>
    <row r="1053" spans="1:27" ht="15">
      <c r="A1053" s="209"/>
      <c r="B1053" s="209"/>
      <c r="C1053" s="201"/>
      <c r="D1053" s="201"/>
      <c r="E1053" s="210"/>
      <c r="F1053" s="201"/>
      <c r="G1053" s="201"/>
      <c r="H1053" s="201"/>
      <c r="I1053" s="201"/>
      <c r="J1053" s="201"/>
      <c r="K1053" s="201"/>
      <c r="L1053" s="201"/>
      <c r="M1053" s="201"/>
      <c r="N1053" s="201"/>
      <c r="O1053" s="201"/>
      <c r="P1053" s="201"/>
      <c r="Q1053" s="201"/>
      <c r="R1053" s="201"/>
      <c r="S1053" s="201"/>
      <c r="T1053" s="201"/>
      <c r="U1053" s="201"/>
      <c r="V1053" s="201"/>
      <c r="W1053" s="201"/>
      <c r="X1053" s="201"/>
      <c r="Y1053" s="201"/>
      <c r="Z1053" s="201"/>
      <c r="AA1053" s="201"/>
    </row>
    <row r="1054" spans="1:27" ht="15">
      <c r="A1054" s="209"/>
      <c r="B1054" s="209"/>
      <c r="C1054" s="201"/>
      <c r="D1054" s="201"/>
      <c r="E1054" s="210"/>
      <c r="F1054" s="201"/>
      <c r="G1054" s="201"/>
      <c r="H1054" s="201"/>
      <c r="I1054" s="201"/>
      <c r="J1054" s="201"/>
      <c r="K1054" s="201"/>
      <c r="L1054" s="201"/>
      <c r="M1054" s="201"/>
      <c r="N1054" s="201"/>
      <c r="O1054" s="201"/>
      <c r="P1054" s="201"/>
      <c r="Q1054" s="201"/>
      <c r="R1054" s="201"/>
      <c r="S1054" s="201"/>
      <c r="T1054" s="201"/>
      <c r="U1054" s="201"/>
      <c r="V1054" s="201"/>
      <c r="W1054" s="201"/>
      <c r="X1054" s="201"/>
      <c r="Y1054" s="201"/>
      <c r="Z1054" s="201"/>
      <c r="AA1054" s="201"/>
    </row>
    <row r="1055" spans="1:27" ht="15">
      <c r="A1055" s="209"/>
      <c r="B1055" s="209"/>
      <c r="C1055" s="201"/>
      <c r="D1055" s="201"/>
      <c r="E1055" s="210"/>
      <c r="F1055" s="201"/>
      <c r="G1055" s="201"/>
      <c r="H1055" s="201"/>
      <c r="I1055" s="201"/>
      <c r="J1055" s="201"/>
      <c r="K1055" s="201"/>
      <c r="L1055" s="201"/>
      <c r="M1055" s="201"/>
      <c r="N1055" s="201"/>
      <c r="O1055" s="201"/>
      <c r="P1055" s="201"/>
      <c r="Q1055" s="201"/>
      <c r="R1055" s="201"/>
      <c r="S1055" s="201"/>
      <c r="T1055" s="201"/>
      <c r="U1055" s="201"/>
      <c r="V1055" s="201"/>
      <c r="W1055" s="201"/>
      <c r="X1055" s="201"/>
      <c r="Y1055" s="201"/>
      <c r="Z1055" s="201"/>
      <c r="AA1055" s="201"/>
    </row>
    <row r="1056" spans="1:27" ht="15">
      <c r="A1056" s="209"/>
      <c r="B1056" s="209"/>
      <c r="C1056" s="201"/>
      <c r="D1056" s="201"/>
      <c r="E1056" s="210"/>
      <c r="F1056" s="201"/>
      <c r="G1056" s="201"/>
      <c r="H1056" s="201"/>
      <c r="I1056" s="201"/>
      <c r="J1056" s="201"/>
      <c r="K1056" s="201"/>
      <c r="L1056" s="201"/>
      <c r="M1056" s="201"/>
      <c r="N1056" s="201"/>
      <c r="O1056" s="201"/>
      <c r="P1056" s="201"/>
      <c r="Q1056" s="201"/>
      <c r="R1056" s="201"/>
      <c r="S1056" s="201"/>
      <c r="T1056" s="201"/>
      <c r="U1056" s="201"/>
      <c r="V1056" s="201"/>
      <c r="W1056" s="201"/>
      <c r="X1056" s="201"/>
      <c r="Y1056" s="201"/>
      <c r="Z1056" s="201"/>
      <c r="AA1056" s="201"/>
    </row>
    <row r="1057" spans="1:27" ht="15">
      <c r="A1057" s="209"/>
      <c r="B1057" s="209"/>
      <c r="C1057" s="201"/>
      <c r="D1057" s="201"/>
      <c r="E1057" s="210"/>
      <c r="F1057" s="201"/>
      <c r="G1057" s="201"/>
      <c r="H1057" s="201"/>
      <c r="I1057" s="201"/>
      <c r="J1057" s="201"/>
      <c r="K1057" s="201"/>
      <c r="L1057" s="201"/>
      <c r="M1057" s="201"/>
      <c r="N1057" s="201"/>
      <c r="O1057" s="201"/>
      <c r="P1057" s="201"/>
      <c r="Q1057" s="201"/>
      <c r="R1057" s="201"/>
      <c r="S1057" s="201"/>
      <c r="T1057" s="201"/>
      <c r="U1057" s="201"/>
      <c r="V1057" s="201"/>
      <c r="W1057" s="201"/>
      <c r="X1057" s="201"/>
      <c r="Y1057" s="201"/>
      <c r="Z1057" s="201"/>
      <c r="AA1057" s="201"/>
    </row>
    <row r="1058" spans="1:27" ht="15">
      <c r="A1058" s="209"/>
      <c r="B1058" s="209"/>
      <c r="C1058" s="201"/>
      <c r="D1058" s="201"/>
      <c r="E1058" s="210"/>
      <c r="F1058" s="201"/>
      <c r="G1058" s="201"/>
      <c r="H1058" s="201"/>
      <c r="I1058" s="201"/>
      <c r="J1058" s="201"/>
      <c r="K1058" s="201"/>
      <c r="L1058" s="201"/>
      <c r="M1058" s="201"/>
      <c r="N1058" s="201"/>
      <c r="O1058" s="201"/>
      <c r="P1058" s="201"/>
      <c r="Q1058" s="201"/>
      <c r="R1058" s="201"/>
      <c r="S1058" s="201"/>
      <c r="T1058" s="201"/>
      <c r="U1058" s="201"/>
      <c r="V1058" s="201"/>
      <c r="W1058" s="201"/>
      <c r="X1058" s="201"/>
      <c r="Y1058" s="201"/>
      <c r="Z1058" s="201"/>
      <c r="AA1058" s="201"/>
    </row>
    <row r="1059" spans="1:27" ht="15">
      <c r="A1059" s="209"/>
      <c r="B1059" s="209"/>
      <c r="C1059" s="201"/>
      <c r="D1059" s="201"/>
      <c r="E1059" s="210"/>
      <c r="F1059" s="201"/>
      <c r="G1059" s="201"/>
      <c r="H1059" s="201"/>
      <c r="I1059" s="201"/>
      <c r="J1059" s="201"/>
      <c r="K1059" s="201"/>
      <c r="L1059" s="201"/>
      <c r="M1059" s="201"/>
      <c r="N1059" s="201"/>
      <c r="O1059" s="201"/>
      <c r="P1059" s="201"/>
      <c r="Q1059" s="201"/>
      <c r="R1059" s="201"/>
      <c r="S1059" s="201"/>
      <c r="T1059" s="201"/>
      <c r="U1059" s="201"/>
      <c r="V1059" s="201"/>
      <c r="W1059" s="201"/>
      <c r="X1059" s="201"/>
      <c r="Y1059" s="201"/>
      <c r="Z1059" s="201"/>
      <c r="AA1059" s="201"/>
    </row>
    <row r="1060" spans="1:27" ht="15">
      <c r="A1060" s="209"/>
      <c r="B1060" s="209"/>
      <c r="C1060" s="201"/>
      <c r="D1060" s="201"/>
      <c r="E1060" s="210"/>
      <c r="F1060" s="201"/>
      <c r="G1060" s="201"/>
      <c r="H1060" s="201"/>
      <c r="I1060" s="201"/>
      <c r="J1060" s="201"/>
      <c r="K1060" s="201"/>
      <c r="L1060" s="201"/>
      <c r="M1060" s="201"/>
      <c r="N1060" s="201"/>
      <c r="O1060" s="201"/>
      <c r="P1060" s="201"/>
      <c r="Q1060" s="201"/>
      <c r="R1060" s="201"/>
      <c r="S1060" s="201"/>
      <c r="T1060" s="201"/>
      <c r="U1060" s="201"/>
      <c r="V1060" s="201"/>
      <c r="W1060" s="201"/>
      <c r="X1060" s="201"/>
      <c r="Y1060" s="201"/>
      <c r="Z1060" s="201"/>
      <c r="AA1060" s="201"/>
    </row>
    <row r="1061" spans="1:27" ht="15">
      <c r="A1061" s="209"/>
      <c r="B1061" s="209"/>
      <c r="C1061" s="201"/>
      <c r="D1061" s="201"/>
      <c r="E1061" s="210"/>
      <c r="F1061" s="201"/>
      <c r="G1061" s="201"/>
      <c r="H1061" s="201"/>
      <c r="I1061" s="201"/>
      <c r="J1061" s="201"/>
      <c r="K1061" s="201"/>
      <c r="L1061" s="201"/>
      <c r="M1061" s="201"/>
      <c r="N1061" s="201"/>
      <c r="O1061" s="201"/>
      <c r="P1061" s="201"/>
      <c r="Q1061" s="201"/>
      <c r="R1061" s="201"/>
      <c r="S1061" s="201"/>
      <c r="T1061" s="201"/>
      <c r="U1061" s="201"/>
      <c r="V1061" s="201"/>
      <c r="W1061" s="201"/>
      <c r="X1061" s="201"/>
      <c r="Y1061" s="201"/>
      <c r="Z1061" s="201"/>
      <c r="AA1061" s="201"/>
    </row>
    <row r="1062" spans="1:27" ht="15">
      <c r="A1062" s="209"/>
      <c r="B1062" s="209"/>
      <c r="C1062" s="201"/>
      <c r="D1062" s="201"/>
      <c r="E1062" s="210"/>
      <c r="F1062" s="201"/>
      <c r="G1062" s="201"/>
      <c r="H1062" s="201"/>
      <c r="I1062" s="201"/>
      <c r="J1062" s="201"/>
      <c r="K1062" s="201"/>
      <c r="L1062" s="201"/>
      <c r="M1062" s="201"/>
      <c r="N1062" s="201"/>
      <c r="O1062" s="201"/>
      <c r="P1062" s="201"/>
      <c r="Q1062" s="201"/>
      <c r="R1062" s="201"/>
      <c r="S1062" s="201"/>
      <c r="T1062" s="201"/>
      <c r="U1062" s="201"/>
      <c r="V1062" s="201"/>
      <c r="W1062" s="201"/>
      <c r="X1062" s="201"/>
      <c r="Y1062" s="201"/>
      <c r="Z1062" s="201"/>
      <c r="AA1062" s="201"/>
    </row>
    <row r="1063" spans="1:27" ht="15">
      <c r="A1063" s="209"/>
      <c r="B1063" s="209"/>
      <c r="C1063" s="201"/>
      <c r="D1063" s="201"/>
      <c r="E1063" s="210"/>
      <c r="F1063" s="201"/>
      <c r="G1063" s="201"/>
      <c r="H1063" s="201"/>
      <c r="I1063" s="201"/>
      <c r="J1063" s="201"/>
      <c r="K1063" s="201"/>
      <c r="L1063" s="201"/>
      <c r="M1063" s="201"/>
      <c r="N1063" s="201"/>
      <c r="O1063" s="201"/>
      <c r="P1063" s="201"/>
      <c r="Q1063" s="201"/>
      <c r="R1063" s="201"/>
      <c r="S1063" s="201"/>
      <c r="T1063" s="201"/>
      <c r="U1063" s="201"/>
      <c r="V1063" s="201"/>
      <c r="W1063" s="201"/>
      <c r="X1063" s="201"/>
      <c r="Y1063" s="201"/>
      <c r="Z1063" s="201"/>
      <c r="AA1063" s="201"/>
    </row>
    <row r="1064" spans="1:27" ht="15">
      <c r="A1064" s="209"/>
      <c r="B1064" s="209"/>
      <c r="C1064" s="201"/>
      <c r="D1064" s="201"/>
      <c r="E1064" s="210"/>
      <c r="F1064" s="201"/>
      <c r="G1064" s="201"/>
      <c r="H1064" s="201"/>
      <c r="I1064" s="201"/>
      <c r="J1064" s="201"/>
      <c r="K1064" s="201"/>
      <c r="L1064" s="201"/>
      <c r="M1064" s="201"/>
      <c r="N1064" s="201"/>
      <c r="O1064" s="201"/>
      <c r="P1064" s="201"/>
      <c r="Q1064" s="201"/>
      <c r="R1064" s="201"/>
      <c r="S1064" s="201"/>
      <c r="T1064" s="201"/>
      <c r="U1064" s="201"/>
      <c r="V1064" s="201"/>
      <c r="W1064" s="201"/>
      <c r="X1064" s="201"/>
      <c r="Y1064" s="201"/>
      <c r="Z1064" s="201"/>
      <c r="AA1064" s="201"/>
    </row>
    <row r="1065" spans="1:27" ht="15">
      <c r="A1065" s="209"/>
      <c r="B1065" s="209"/>
      <c r="C1065" s="201"/>
      <c r="D1065" s="201"/>
      <c r="E1065" s="210"/>
      <c r="F1065" s="201"/>
      <c r="G1065" s="201"/>
      <c r="H1065" s="201"/>
      <c r="I1065" s="201"/>
      <c r="J1065" s="201"/>
      <c r="K1065" s="201"/>
      <c r="L1065" s="201"/>
      <c r="M1065" s="201"/>
      <c r="N1065" s="201"/>
      <c r="O1065" s="201"/>
      <c r="P1065" s="201"/>
      <c r="Q1065" s="201"/>
      <c r="R1065" s="201"/>
      <c r="S1065" s="201"/>
      <c r="T1065" s="201"/>
      <c r="U1065" s="201"/>
      <c r="V1065" s="201"/>
      <c r="W1065" s="201"/>
      <c r="X1065" s="201"/>
      <c r="Y1065" s="201"/>
      <c r="Z1065" s="201"/>
      <c r="AA1065" s="201"/>
    </row>
    <row r="1066" spans="1:27" ht="15">
      <c r="A1066" s="209"/>
      <c r="B1066" s="209"/>
      <c r="C1066" s="201"/>
      <c r="D1066" s="201"/>
      <c r="E1066" s="210"/>
      <c r="F1066" s="201"/>
      <c r="G1066" s="201"/>
      <c r="H1066" s="201"/>
      <c r="I1066" s="201"/>
      <c r="J1066" s="201"/>
      <c r="K1066" s="201"/>
      <c r="L1066" s="201"/>
      <c r="M1066" s="201"/>
      <c r="N1066" s="201"/>
      <c r="O1066" s="201"/>
      <c r="P1066" s="201"/>
      <c r="Q1066" s="201"/>
      <c r="R1066" s="201"/>
      <c r="S1066" s="201"/>
      <c r="T1066" s="201"/>
      <c r="U1066" s="201"/>
      <c r="V1066" s="201"/>
      <c r="W1066" s="201"/>
      <c r="X1066" s="201"/>
      <c r="Y1066" s="201"/>
      <c r="Z1066" s="201"/>
      <c r="AA1066" s="201"/>
    </row>
    <row r="1067" spans="1:27" ht="15">
      <c r="A1067" s="209"/>
      <c r="B1067" s="209"/>
      <c r="C1067" s="201"/>
      <c r="D1067" s="201"/>
      <c r="E1067" s="210"/>
      <c r="F1067" s="201"/>
      <c r="G1067" s="201"/>
      <c r="H1067" s="201"/>
      <c r="I1067" s="201"/>
      <c r="J1067" s="201"/>
      <c r="K1067" s="201"/>
      <c r="L1067" s="201"/>
      <c r="M1067" s="201"/>
      <c r="N1067" s="201"/>
      <c r="O1067" s="201"/>
      <c r="P1067" s="201"/>
      <c r="Q1067" s="201"/>
      <c r="R1067" s="201"/>
      <c r="S1067" s="201"/>
      <c r="T1067" s="201"/>
      <c r="U1067" s="201"/>
      <c r="V1067" s="201"/>
      <c r="W1067" s="201"/>
      <c r="X1067" s="201"/>
      <c r="Y1067" s="201"/>
      <c r="Z1067" s="201"/>
      <c r="AA1067" s="201"/>
    </row>
    <row r="1068" spans="1:27" ht="15">
      <c r="A1068" s="209"/>
      <c r="B1068" s="209"/>
      <c r="C1068" s="201"/>
      <c r="D1068" s="201"/>
      <c r="E1068" s="210"/>
      <c r="F1068" s="201"/>
      <c r="G1068" s="201"/>
      <c r="H1068" s="201"/>
      <c r="I1068" s="201"/>
      <c r="J1068" s="201"/>
      <c r="K1068" s="201"/>
      <c r="L1068" s="201"/>
      <c r="M1068" s="201"/>
      <c r="N1068" s="201"/>
      <c r="O1068" s="201"/>
      <c r="P1068" s="201"/>
      <c r="Q1068" s="201"/>
      <c r="R1068" s="201"/>
      <c r="S1068" s="201"/>
      <c r="T1068" s="201"/>
      <c r="U1068" s="201"/>
      <c r="V1068" s="201"/>
      <c r="W1068" s="201"/>
      <c r="X1068" s="201"/>
      <c r="Y1068" s="201"/>
      <c r="Z1068" s="201"/>
      <c r="AA1068" s="201"/>
    </row>
    <row r="1069" spans="1:27" ht="15">
      <c r="A1069" s="209"/>
      <c r="B1069" s="209"/>
      <c r="C1069" s="201"/>
      <c r="D1069" s="201"/>
      <c r="E1069" s="210"/>
      <c r="F1069" s="201"/>
      <c r="G1069" s="201"/>
      <c r="H1069" s="201"/>
      <c r="I1069" s="201"/>
      <c r="J1069" s="201"/>
      <c r="K1069" s="201"/>
      <c r="L1069" s="201"/>
      <c r="M1069" s="201"/>
      <c r="N1069" s="201"/>
      <c r="O1069" s="201"/>
      <c r="P1069" s="201"/>
      <c r="Q1069" s="201"/>
      <c r="R1069" s="201"/>
      <c r="S1069" s="201"/>
      <c r="T1069" s="201"/>
      <c r="U1069" s="201"/>
      <c r="V1069" s="201"/>
      <c r="W1069" s="201"/>
      <c r="X1069" s="201"/>
      <c r="Y1069" s="201"/>
      <c r="Z1069" s="201"/>
      <c r="AA1069" s="201"/>
    </row>
    <row r="1070" spans="1:27" ht="15">
      <c r="A1070" s="209"/>
      <c r="B1070" s="209"/>
      <c r="C1070" s="201"/>
      <c r="D1070" s="201"/>
      <c r="E1070" s="210"/>
      <c r="F1070" s="201"/>
      <c r="G1070" s="201"/>
      <c r="H1070" s="201"/>
      <c r="I1070" s="201"/>
      <c r="J1070" s="201"/>
      <c r="K1070" s="201"/>
      <c r="L1070" s="201"/>
      <c r="M1070" s="201"/>
      <c r="N1070" s="201"/>
      <c r="O1070" s="201"/>
      <c r="P1070" s="201"/>
      <c r="Q1070" s="201"/>
      <c r="R1070" s="201"/>
      <c r="S1070" s="201"/>
      <c r="T1070" s="201"/>
      <c r="U1070" s="201"/>
      <c r="V1070" s="201"/>
      <c r="W1070" s="201"/>
      <c r="X1070" s="201"/>
      <c r="Y1070" s="201"/>
      <c r="Z1070" s="201"/>
      <c r="AA1070" s="201"/>
    </row>
    <row r="1071" spans="1:27" ht="15">
      <c r="A1071" s="209"/>
      <c r="B1071" s="209"/>
      <c r="C1071" s="201"/>
      <c r="D1071" s="201"/>
      <c r="E1071" s="210"/>
      <c r="F1071" s="201"/>
      <c r="G1071" s="201"/>
      <c r="H1071" s="201"/>
      <c r="I1071" s="201"/>
      <c r="J1071" s="201"/>
      <c r="K1071" s="201"/>
      <c r="L1071" s="201"/>
      <c r="M1071" s="201"/>
      <c r="N1071" s="201"/>
      <c r="O1071" s="201"/>
      <c r="P1071" s="201"/>
      <c r="Q1071" s="201"/>
      <c r="R1071" s="201"/>
      <c r="S1071" s="201"/>
      <c r="T1071" s="201"/>
      <c r="U1071" s="201"/>
      <c r="V1071" s="201"/>
      <c r="W1071" s="201"/>
      <c r="X1071" s="201"/>
      <c r="Y1071" s="201"/>
      <c r="Z1071" s="201"/>
      <c r="AA1071" s="201"/>
    </row>
    <row r="1072" spans="1:27" ht="15">
      <c r="A1072" s="209"/>
      <c r="B1072" s="209"/>
      <c r="C1072" s="201"/>
      <c r="D1072" s="201"/>
      <c r="E1072" s="210"/>
      <c r="F1072" s="201"/>
      <c r="G1072" s="201"/>
      <c r="H1072" s="201"/>
      <c r="I1072" s="201"/>
      <c r="J1072" s="201"/>
      <c r="K1072" s="201"/>
      <c r="L1072" s="201"/>
      <c r="M1072" s="201"/>
      <c r="N1072" s="201"/>
      <c r="O1072" s="201"/>
      <c r="P1072" s="201"/>
      <c r="Q1072" s="201"/>
      <c r="R1072" s="201"/>
      <c r="S1072" s="201"/>
      <c r="T1072" s="201"/>
      <c r="U1072" s="201"/>
      <c r="V1072" s="201"/>
      <c r="W1072" s="201"/>
      <c r="X1072" s="201"/>
      <c r="Y1072" s="201"/>
      <c r="Z1072" s="201"/>
      <c r="AA1072" s="201"/>
    </row>
    <row r="1073" spans="1:27" ht="15">
      <c r="A1073" s="209"/>
      <c r="B1073" s="209"/>
      <c r="C1073" s="201"/>
      <c r="D1073" s="201"/>
      <c r="E1073" s="210"/>
      <c r="F1073" s="201"/>
      <c r="G1073" s="201"/>
      <c r="H1073" s="201"/>
      <c r="I1073" s="201"/>
      <c r="J1073" s="201"/>
      <c r="K1073" s="201"/>
      <c r="L1073" s="201"/>
      <c r="M1073" s="201"/>
      <c r="N1073" s="201"/>
      <c r="O1073" s="201"/>
      <c r="P1073" s="201"/>
      <c r="Q1073" s="201"/>
      <c r="R1073" s="201"/>
      <c r="S1073" s="201"/>
      <c r="T1073" s="201"/>
      <c r="U1073" s="201"/>
      <c r="V1073" s="201"/>
      <c r="W1073" s="201"/>
      <c r="X1073" s="201"/>
      <c r="Y1073" s="201"/>
      <c r="Z1073" s="201"/>
      <c r="AA1073" s="201"/>
    </row>
    <row r="1074" spans="1:27" ht="15">
      <c r="A1074" s="209"/>
      <c r="B1074" s="209"/>
      <c r="C1074" s="201"/>
      <c r="D1074" s="201"/>
      <c r="E1074" s="210"/>
      <c r="F1074" s="201"/>
      <c r="G1074" s="201"/>
      <c r="H1074" s="201"/>
      <c r="I1074" s="201"/>
      <c r="J1074" s="201"/>
      <c r="K1074" s="201"/>
      <c r="L1074" s="201"/>
      <c r="M1074" s="201"/>
      <c r="N1074" s="201"/>
      <c r="O1074" s="201"/>
      <c r="P1074" s="201"/>
      <c r="Q1074" s="201"/>
      <c r="R1074" s="201"/>
      <c r="S1074" s="201"/>
      <c r="T1074" s="201"/>
      <c r="U1074" s="201"/>
      <c r="V1074" s="201"/>
      <c r="W1074" s="201"/>
      <c r="X1074" s="201"/>
      <c r="Y1074" s="201"/>
      <c r="Z1074" s="201"/>
      <c r="AA1074" s="201"/>
    </row>
    <row r="1075" spans="1:27" ht="15">
      <c r="A1075" s="209"/>
      <c r="B1075" s="209"/>
      <c r="C1075" s="201"/>
      <c r="D1075" s="201"/>
      <c r="E1075" s="210"/>
      <c r="F1075" s="201"/>
      <c r="G1075" s="201"/>
      <c r="H1075" s="201"/>
      <c r="I1075" s="201"/>
      <c r="J1075" s="201"/>
      <c r="K1075" s="201"/>
      <c r="L1075" s="201"/>
      <c r="M1075" s="201"/>
      <c r="N1075" s="201"/>
      <c r="O1075" s="201"/>
      <c r="P1075" s="201"/>
      <c r="Q1075" s="201"/>
      <c r="R1075" s="201"/>
      <c r="S1075" s="201"/>
      <c r="T1075" s="201"/>
      <c r="U1075" s="201"/>
      <c r="V1075" s="201"/>
      <c r="W1075" s="201"/>
      <c r="X1075" s="201"/>
      <c r="Y1075" s="201"/>
      <c r="Z1075" s="201"/>
      <c r="AA1075" s="201"/>
    </row>
    <row r="1076" spans="1:27" ht="15">
      <c r="A1076" s="209"/>
      <c r="B1076" s="209"/>
      <c r="C1076" s="201"/>
      <c r="D1076" s="201"/>
      <c r="E1076" s="210"/>
      <c r="F1076" s="201"/>
      <c r="G1076" s="201"/>
      <c r="H1076" s="201"/>
      <c r="I1076" s="201"/>
      <c r="J1076" s="201"/>
      <c r="K1076" s="201"/>
      <c r="L1076" s="201"/>
      <c r="M1076" s="201"/>
      <c r="N1076" s="201"/>
      <c r="O1076" s="201"/>
      <c r="P1076" s="201"/>
      <c r="Q1076" s="201"/>
      <c r="R1076" s="201"/>
      <c r="S1076" s="201"/>
      <c r="T1076" s="201"/>
      <c r="U1076" s="201"/>
      <c r="V1076" s="201"/>
      <c r="W1076" s="201"/>
      <c r="X1076" s="201"/>
      <c r="Y1076" s="201"/>
      <c r="Z1076" s="201"/>
      <c r="AA1076" s="201"/>
    </row>
    <row r="1077" spans="1:27" ht="15">
      <c r="A1077" s="209"/>
      <c r="B1077" s="209"/>
      <c r="C1077" s="201"/>
      <c r="D1077" s="201"/>
      <c r="E1077" s="210"/>
      <c r="F1077" s="201"/>
      <c r="G1077" s="201"/>
      <c r="H1077" s="201"/>
      <c r="I1077" s="201"/>
      <c r="J1077" s="201"/>
      <c r="K1077" s="201"/>
      <c r="L1077" s="201"/>
      <c r="M1077" s="201"/>
      <c r="N1077" s="201"/>
      <c r="O1077" s="201"/>
      <c r="P1077" s="201"/>
      <c r="Q1077" s="201"/>
      <c r="R1077" s="201"/>
      <c r="S1077" s="201"/>
      <c r="T1077" s="201"/>
      <c r="U1077" s="201"/>
      <c r="V1077" s="201"/>
      <c r="W1077" s="201"/>
      <c r="X1077" s="201"/>
      <c r="Y1077" s="201"/>
      <c r="Z1077" s="201"/>
      <c r="AA1077" s="201"/>
    </row>
    <row r="1078" spans="1:27" ht="15">
      <c r="A1078" s="209"/>
      <c r="B1078" s="209"/>
      <c r="C1078" s="201"/>
      <c r="D1078" s="201"/>
      <c r="E1078" s="210"/>
      <c r="F1078" s="201"/>
      <c r="G1078" s="201"/>
      <c r="H1078" s="201"/>
      <c r="I1078" s="201"/>
      <c r="J1078" s="201"/>
      <c r="K1078" s="201"/>
      <c r="L1078" s="201"/>
      <c r="M1078" s="201"/>
      <c r="N1078" s="201"/>
      <c r="O1078" s="201"/>
      <c r="P1078" s="201"/>
      <c r="Q1078" s="201"/>
      <c r="R1078" s="201"/>
      <c r="S1078" s="201"/>
      <c r="T1078" s="201"/>
      <c r="U1078" s="201"/>
      <c r="V1078" s="201"/>
      <c r="W1078" s="201"/>
      <c r="X1078" s="201"/>
      <c r="Y1078" s="201"/>
      <c r="Z1078" s="201"/>
      <c r="AA1078" s="201"/>
    </row>
    <row r="1079" spans="1:27" ht="15">
      <c r="A1079" s="209"/>
      <c r="B1079" s="209"/>
      <c r="C1079" s="201"/>
      <c r="D1079" s="201"/>
      <c r="E1079" s="210"/>
      <c r="F1079" s="201"/>
      <c r="G1079" s="201"/>
      <c r="H1079" s="201"/>
      <c r="I1079" s="201"/>
      <c r="J1079" s="201"/>
      <c r="K1079" s="201"/>
      <c r="L1079" s="201"/>
      <c r="M1079" s="201"/>
      <c r="N1079" s="201"/>
      <c r="O1079" s="201"/>
      <c r="P1079" s="201"/>
      <c r="Q1079" s="201"/>
      <c r="R1079" s="201"/>
      <c r="S1079" s="201"/>
      <c r="T1079" s="201"/>
      <c r="U1079" s="201"/>
      <c r="V1079" s="201"/>
      <c r="W1079" s="201"/>
      <c r="X1079" s="201"/>
      <c r="Y1079" s="201"/>
      <c r="Z1079" s="201"/>
      <c r="AA1079" s="201"/>
    </row>
    <row r="1080" spans="1:27" ht="15">
      <c r="A1080" s="209"/>
      <c r="B1080" s="209"/>
      <c r="C1080" s="201"/>
      <c r="D1080" s="201"/>
      <c r="E1080" s="210"/>
      <c r="F1080" s="201"/>
      <c r="G1080" s="201"/>
      <c r="H1080" s="201"/>
      <c r="I1080" s="201"/>
      <c r="J1080" s="201"/>
      <c r="K1080" s="201"/>
      <c r="L1080" s="201"/>
      <c r="M1080" s="201"/>
      <c r="N1080" s="201"/>
      <c r="O1080" s="201"/>
      <c r="P1080" s="201"/>
      <c r="Q1080" s="201"/>
      <c r="R1080" s="201"/>
      <c r="S1080" s="201"/>
      <c r="T1080" s="201"/>
      <c r="U1080" s="201"/>
      <c r="V1080" s="201"/>
      <c r="W1080" s="201"/>
      <c r="X1080" s="201"/>
      <c r="Y1080" s="201"/>
      <c r="Z1080" s="201"/>
      <c r="AA1080" s="201"/>
    </row>
    <row r="1081" spans="1:27" ht="15">
      <c r="A1081" s="209"/>
      <c r="B1081" s="209"/>
      <c r="C1081" s="201"/>
      <c r="D1081" s="201"/>
      <c r="E1081" s="210"/>
      <c r="F1081" s="201"/>
      <c r="G1081" s="201"/>
      <c r="H1081" s="201"/>
      <c r="I1081" s="201"/>
      <c r="J1081" s="201"/>
      <c r="K1081" s="201"/>
      <c r="L1081" s="201"/>
      <c r="M1081" s="201"/>
      <c r="N1081" s="201"/>
      <c r="O1081" s="201"/>
      <c r="P1081" s="201"/>
      <c r="Q1081" s="201"/>
      <c r="R1081" s="201"/>
      <c r="S1081" s="201"/>
      <c r="T1081" s="201"/>
      <c r="U1081" s="201"/>
      <c r="V1081" s="201"/>
      <c r="W1081" s="201"/>
      <c r="X1081" s="201"/>
      <c r="Y1081" s="201"/>
      <c r="Z1081" s="201"/>
      <c r="AA1081" s="201"/>
    </row>
    <row r="1082" spans="1:27" ht="15">
      <c r="A1082" s="209"/>
      <c r="B1082" s="209"/>
      <c r="C1082" s="201"/>
      <c r="D1082" s="201"/>
      <c r="E1082" s="210"/>
      <c r="F1082" s="201"/>
      <c r="G1082" s="201"/>
      <c r="H1082" s="201"/>
      <c r="I1082" s="201"/>
      <c r="J1082" s="201"/>
      <c r="K1082" s="201"/>
      <c r="L1082" s="201"/>
      <c r="M1082" s="201"/>
      <c r="N1082" s="201"/>
      <c r="O1082" s="201"/>
      <c r="P1082" s="201"/>
      <c r="Q1082" s="201"/>
      <c r="R1082" s="201"/>
      <c r="S1082" s="201"/>
      <c r="T1082" s="201"/>
      <c r="U1082" s="201"/>
      <c r="V1082" s="201"/>
      <c r="W1082" s="201"/>
      <c r="X1082" s="201"/>
      <c r="Y1082" s="201"/>
      <c r="Z1082" s="201"/>
      <c r="AA1082" s="201"/>
    </row>
    <row r="1083" spans="1:27" ht="15">
      <c r="A1083" s="209"/>
      <c r="B1083" s="209"/>
      <c r="C1083" s="201"/>
      <c r="D1083" s="201"/>
      <c r="E1083" s="210"/>
      <c r="F1083" s="201"/>
      <c r="G1083" s="201"/>
      <c r="H1083" s="201"/>
      <c r="I1083" s="201"/>
      <c r="J1083" s="201"/>
      <c r="K1083" s="201"/>
      <c r="L1083" s="201"/>
      <c r="M1083" s="201"/>
      <c r="N1083" s="201"/>
      <c r="O1083" s="201"/>
      <c r="P1083" s="201"/>
      <c r="Q1083" s="201"/>
      <c r="R1083" s="201"/>
      <c r="S1083" s="201"/>
      <c r="T1083" s="201"/>
      <c r="U1083" s="201"/>
      <c r="V1083" s="201"/>
      <c r="W1083" s="201"/>
      <c r="X1083" s="201"/>
      <c r="Y1083" s="201"/>
      <c r="Z1083" s="201"/>
      <c r="AA1083" s="201"/>
    </row>
    <row r="1084" spans="1:27" ht="15">
      <c r="A1084" s="209"/>
      <c r="B1084" s="209"/>
      <c r="C1084" s="201"/>
      <c r="D1084" s="201"/>
      <c r="E1084" s="210"/>
      <c r="F1084" s="201"/>
      <c r="G1084" s="201"/>
      <c r="H1084" s="201"/>
      <c r="I1084" s="201"/>
      <c r="J1084" s="201"/>
      <c r="K1084" s="201"/>
      <c r="L1084" s="201"/>
      <c r="M1084" s="201"/>
      <c r="N1084" s="201"/>
      <c r="O1084" s="201"/>
      <c r="P1084" s="201"/>
      <c r="Q1084" s="201"/>
      <c r="R1084" s="201"/>
      <c r="S1084" s="201"/>
      <c r="T1084" s="201"/>
      <c r="U1084" s="201"/>
      <c r="V1084" s="201"/>
      <c r="W1084" s="201"/>
      <c r="X1084" s="201"/>
      <c r="Y1084" s="201"/>
      <c r="Z1084" s="201"/>
      <c r="AA1084" s="201"/>
    </row>
    <row r="1085" spans="1:27" ht="15">
      <c r="A1085" s="209"/>
      <c r="B1085" s="209"/>
      <c r="C1085" s="201"/>
      <c r="D1085" s="201"/>
      <c r="E1085" s="210"/>
      <c r="F1085" s="201"/>
      <c r="G1085" s="201"/>
      <c r="H1085" s="201"/>
      <c r="I1085" s="201"/>
      <c r="J1085" s="201"/>
      <c r="K1085" s="201"/>
      <c r="L1085" s="201"/>
      <c r="M1085" s="201"/>
      <c r="N1085" s="201"/>
      <c r="O1085" s="201"/>
      <c r="P1085" s="201"/>
      <c r="Q1085" s="201"/>
      <c r="R1085" s="201"/>
      <c r="S1085" s="201"/>
      <c r="T1085" s="201"/>
      <c r="U1085" s="201"/>
      <c r="V1085" s="201"/>
      <c r="W1085" s="201"/>
      <c r="X1085" s="201"/>
      <c r="Y1085" s="201"/>
      <c r="Z1085" s="201"/>
      <c r="AA1085" s="201"/>
    </row>
    <row r="1086" spans="1:27" ht="15">
      <c r="A1086" s="209"/>
      <c r="B1086" s="209"/>
      <c r="C1086" s="201"/>
      <c r="D1086" s="201"/>
      <c r="E1086" s="210"/>
      <c r="F1086" s="201"/>
      <c r="G1086" s="201"/>
      <c r="H1086" s="201"/>
      <c r="I1086" s="201"/>
      <c r="J1086" s="201"/>
      <c r="K1086" s="201"/>
      <c r="L1086" s="201"/>
      <c r="M1086" s="201"/>
      <c r="N1086" s="201"/>
      <c r="O1086" s="201"/>
      <c r="P1086" s="201"/>
      <c r="Q1086" s="201"/>
      <c r="R1086" s="201"/>
      <c r="S1086" s="201"/>
      <c r="T1086" s="201"/>
      <c r="U1086" s="201"/>
      <c r="V1086" s="201"/>
      <c r="W1086" s="201"/>
      <c r="X1086" s="201"/>
      <c r="Y1086" s="201"/>
      <c r="Z1086" s="201"/>
      <c r="AA1086" s="201"/>
    </row>
    <row r="1087" spans="1:27" ht="15">
      <c r="A1087" s="209"/>
      <c r="B1087" s="209"/>
      <c r="C1087" s="201"/>
      <c r="D1087" s="201"/>
      <c r="E1087" s="210"/>
      <c r="F1087" s="201"/>
      <c r="G1087" s="201"/>
      <c r="H1087" s="201"/>
      <c r="I1087" s="201"/>
      <c r="J1087" s="201"/>
      <c r="K1087" s="201"/>
      <c r="L1087" s="201"/>
      <c r="M1087" s="201"/>
      <c r="N1087" s="201"/>
      <c r="O1087" s="201"/>
      <c r="P1087" s="201"/>
      <c r="Q1087" s="201"/>
      <c r="R1087" s="201"/>
      <c r="S1087" s="201"/>
      <c r="T1087" s="201"/>
      <c r="U1087" s="201"/>
      <c r="V1087" s="201"/>
      <c r="W1087" s="201"/>
      <c r="X1087" s="201"/>
      <c r="Y1087" s="201"/>
      <c r="Z1087" s="201"/>
      <c r="AA1087" s="201"/>
    </row>
    <row r="1088" spans="1:27" ht="15">
      <c r="A1088" s="209"/>
      <c r="B1088" s="209"/>
      <c r="C1088" s="201"/>
      <c r="D1088" s="201"/>
      <c r="E1088" s="210"/>
      <c r="F1088" s="201"/>
      <c r="G1088" s="201"/>
      <c r="H1088" s="201"/>
      <c r="I1088" s="201"/>
      <c r="J1088" s="201"/>
      <c r="K1088" s="201"/>
      <c r="L1088" s="201"/>
      <c r="M1088" s="201"/>
      <c r="N1088" s="201"/>
      <c r="O1088" s="201"/>
      <c r="P1088" s="201"/>
      <c r="Q1088" s="201"/>
      <c r="R1088" s="201"/>
      <c r="S1088" s="201"/>
      <c r="T1088" s="201"/>
      <c r="U1088" s="201"/>
      <c r="V1088" s="201"/>
      <c r="W1088" s="201"/>
      <c r="X1088" s="201"/>
      <c r="Y1088" s="201"/>
      <c r="Z1088" s="201"/>
      <c r="AA1088" s="201"/>
    </row>
    <row r="1089" spans="1:27" ht="15">
      <c r="A1089" s="209"/>
      <c r="B1089" s="209"/>
      <c r="C1089" s="201"/>
      <c r="D1089" s="201"/>
      <c r="E1089" s="210"/>
      <c r="F1089" s="201"/>
      <c r="G1089" s="201"/>
      <c r="H1089" s="201"/>
      <c r="I1089" s="201"/>
      <c r="J1089" s="201"/>
      <c r="K1089" s="201"/>
      <c r="L1089" s="201"/>
      <c r="M1089" s="201"/>
      <c r="N1089" s="201"/>
      <c r="O1089" s="201"/>
      <c r="P1089" s="201"/>
      <c r="Q1089" s="201"/>
      <c r="R1089" s="201"/>
      <c r="S1089" s="201"/>
      <c r="T1089" s="201"/>
      <c r="U1089" s="201"/>
      <c r="V1089" s="201"/>
      <c r="W1089" s="201"/>
      <c r="X1089" s="201"/>
      <c r="Y1089" s="201"/>
      <c r="Z1089" s="201"/>
      <c r="AA1089" s="201"/>
    </row>
    <row r="1090" spans="1:27" ht="15">
      <c r="A1090" s="209"/>
      <c r="B1090" s="209"/>
      <c r="C1090" s="201"/>
      <c r="D1090" s="201"/>
      <c r="E1090" s="210"/>
      <c r="F1090" s="201"/>
      <c r="G1090" s="201"/>
      <c r="H1090" s="201"/>
      <c r="I1090" s="201"/>
      <c r="J1090" s="201"/>
      <c r="K1090" s="201"/>
      <c r="L1090" s="201"/>
      <c r="M1090" s="201"/>
      <c r="N1090" s="201"/>
      <c r="O1090" s="201"/>
      <c r="P1090" s="201"/>
      <c r="Q1090" s="201"/>
      <c r="R1090" s="201"/>
      <c r="S1090" s="201"/>
      <c r="T1090" s="201"/>
      <c r="U1090" s="201"/>
      <c r="V1090" s="201"/>
      <c r="W1090" s="201"/>
      <c r="X1090" s="201"/>
      <c r="Y1090" s="201"/>
      <c r="Z1090" s="201"/>
      <c r="AA1090" s="201"/>
    </row>
    <row r="1091" spans="1:27" ht="15">
      <c r="A1091" s="209"/>
      <c r="B1091" s="209"/>
      <c r="C1091" s="201"/>
      <c r="D1091" s="201"/>
      <c r="E1091" s="210"/>
      <c r="F1091" s="201"/>
      <c r="G1091" s="201"/>
      <c r="H1091" s="201"/>
      <c r="I1091" s="201"/>
      <c r="J1091" s="201"/>
      <c r="K1091" s="201"/>
      <c r="L1091" s="201"/>
      <c r="M1091" s="201"/>
      <c r="N1091" s="201"/>
      <c r="O1091" s="201"/>
      <c r="P1091" s="201"/>
      <c r="Q1091" s="201"/>
      <c r="R1091" s="201"/>
      <c r="S1091" s="201"/>
      <c r="T1091" s="201"/>
      <c r="U1091" s="201"/>
      <c r="V1091" s="201"/>
      <c r="W1091" s="201"/>
      <c r="X1091" s="201"/>
      <c r="Y1091" s="201"/>
      <c r="Z1091" s="201"/>
      <c r="AA1091" s="201"/>
    </row>
    <row r="1092" spans="1:27" ht="15">
      <c r="A1092" s="209"/>
      <c r="B1092" s="209"/>
      <c r="C1092" s="201"/>
      <c r="D1092" s="201"/>
      <c r="E1092" s="210"/>
      <c r="F1092" s="201"/>
      <c r="G1092" s="201"/>
      <c r="H1092" s="201"/>
      <c r="I1092" s="201"/>
      <c r="J1092" s="201"/>
      <c r="K1092" s="201"/>
      <c r="L1092" s="201"/>
      <c r="M1092" s="201"/>
      <c r="N1092" s="201"/>
      <c r="O1092" s="201"/>
      <c r="P1092" s="201"/>
      <c r="Q1092" s="201"/>
      <c r="R1092" s="201"/>
      <c r="S1092" s="201"/>
      <c r="T1092" s="201"/>
      <c r="U1092" s="201"/>
      <c r="V1092" s="201"/>
      <c r="W1092" s="201"/>
      <c r="X1092" s="201"/>
      <c r="Y1092" s="201"/>
      <c r="Z1092" s="201"/>
      <c r="AA1092" s="201"/>
    </row>
    <row r="1093" spans="1:27" ht="15">
      <c r="A1093" s="209"/>
      <c r="B1093" s="209"/>
      <c r="C1093" s="201"/>
      <c r="D1093" s="201"/>
      <c r="E1093" s="210"/>
      <c r="F1093" s="201"/>
      <c r="G1093" s="201"/>
      <c r="H1093" s="201"/>
      <c r="I1093" s="201"/>
      <c r="J1093" s="201"/>
      <c r="K1093" s="201"/>
      <c r="L1093" s="201"/>
      <c r="M1093" s="201"/>
      <c r="N1093" s="201"/>
      <c r="O1093" s="201"/>
      <c r="P1093" s="201"/>
      <c r="Q1093" s="201"/>
      <c r="R1093" s="201"/>
      <c r="S1093" s="201"/>
      <c r="T1093" s="201"/>
      <c r="U1093" s="201"/>
      <c r="V1093" s="201"/>
      <c r="W1093" s="201"/>
      <c r="X1093" s="201"/>
      <c r="Y1093" s="201"/>
      <c r="Z1093" s="201"/>
      <c r="AA1093" s="201"/>
    </row>
    <row r="1094" spans="1:27" ht="15">
      <c r="A1094" s="209"/>
      <c r="B1094" s="209"/>
      <c r="C1094" s="201"/>
      <c r="D1094" s="201"/>
      <c r="E1094" s="210"/>
      <c r="F1094" s="201"/>
      <c r="G1094" s="201"/>
      <c r="H1094" s="201"/>
      <c r="I1094" s="201"/>
      <c r="J1094" s="201"/>
      <c r="K1094" s="201"/>
      <c r="L1094" s="201"/>
      <c r="M1094" s="201"/>
      <c r="N1094" s="201"/>
      <c r="O1094" s="201"/>
      <c r="P1094" s="201"/>
      <c r="Q1094" s="201"/>
      <c r="R1094" s="201"/>
      <c r="S1094" s="201"/>
      <c r="T1094" s="201"/>
      <c r="U1094" s="201"/>
      <c r="V1094" s="201"/>
      <c r="W1094" s="201"/>
      <c r="X1094" s="201"/>
      <c r="Y1094" s="201"/>
      <c r="Z1094" s="201"/>
      <c r="AA1094" s="201"/>
    </row>
    <row r="1095" spans="1:27" ht="15">
      <c r="A1095" s="209"/>
      <c r="B1095" s="209"/>
      <c r="C1095" s="201"/>
      <c r="D1095" s="201"/>
      <c r="E1095" s="210"/>
      <c r="F1095" s="201"/>
      <c r="G1095" s="201"/>
      <c r="H1095" s="201"/>
      <c r="I1095" s="201"/>
      <c r="J1095" s="201"/>
      <c r="K1095" s="201"/>
      <c r="L1095" s="201"/>
      <c r="M1095" s="201"/>
      <c r="N1095" s="201"/>
      <c r="O1095" s="201"/>
      <c r="P1095" s="201"/>
      <c r="Q1095" s="201"/>
      <c r="R1095" s="201"/>
      <c r="S1095" s="201"/>
      <c r="T1095" s="201"/>
      <c r="U1095" s="201"/>
      <c r="V1095" s="201"/>
      <c r="W1095" s="201"/>
      <c r="X1095" s="201"/>
      <c r="Y1095" s="201"/>
      <c r="Z1095" s="201"/>
      <c r="AA1095" s="201"/>
    </row>
    <row r="1096" spans="1:27" ht="15">
      <c r="A1096" s="209"/>
      <c r="B1096" s="209"/>
      <c r="C1096" s="201"/>
      <c r="D1096" s="201"/>
      <c r="E1096" s="210"/>
      <c r="F1096" s="201"/>
      <c r="G1096" s="201"/>
      <c r="H1096" s="201"/>
      <c r="I1096" s="201"/>
      <c r="J1096" s="201"/>
      <c r="K1096" s="201"/>
      <c r="L1096" s="201"/>
      <c r="M1096" s="201"/>
      <c r="N1096" s="201"/>
      <c r="O1096" s="201"/>
      <c r="P1096" s="201"/>
      <c r="Q1096" s="201"/>
      <c r="R1096" s="201"/>
      <c r="S1096" s="201"/>
      <c r="T1096" s="201"/>
      <c r="U1096" s="201"/>
      <c r="V1096" s="201"/>
      <c r="W1096" s="201"/>
      <c r="X1096" s="201"/>
      <c r="Y1096" s="201"/>
      <c r="Z1096" s="201"/>
      <c r="AA1096" s="201"/>
    </row>
    <row r="1097" spans="1:27" ht="15">
      <c r="A1097" s="209"/>
      <c r="B1097" s="209"/>
      <c r="C1097" s="201"/>
      <c r="D1097" s="201"/>
      <c r="E1097" s="210"/>
      <c r="F1097" s="201"/>
      <c r="G1097" s="201"/>
      <c r="H1097" s="201"/>
      <c r="I1097" s="201"/>
      <c r="J1097" s="201"/>
      <c r="K1097" s="201"/>
      <c r="L1097" s="201"/>
      <c r="M1097" s="201"/>
      <c r="N1097" s="201"/>
      <c r="O1097" s="201"/>
      <c r="P1097" s="201"/>
      <c r="Q1097" s="201"/>
      <c r="R1097" s="201"/>
      <c r="S1097" s="201"/>
      <c r="T1097" s="201"/>
      <c r="U1097" s="201"/>
      <c r="V1097" s="201"/>
      <c r="W1097" s="201"/>
      <c r="X1097" s="201"/>
      <c r="Y1097" s="201"/>
      <c r="Z1097" s="201"/>
      <c r="AA1097" s="201"/>
    </row>
    <row r="1098" spans="1:27" ht="15">
      <c r="A1098" s="209"/>
      <c r="B1098" s="209"/>
      <c r="C1098" s="201"/>
      <c r="D1098" s="201"/>
      <c r="E1098" s="210"/>
      <c r="F1098" s="201"/>
      <c r="G1098" s="201"/>
      <c r="H1098" s="201"/>
      <c r="I1098" s="201"/>
      <c r="J1098" s="201"/>
      <c r="K1098" s="201"/>
      <c r="L1098" s="201"/>
      <c r="M1098" s="201"/>
      <c r="N1098" s="201"/>
      <c r="O1098" s="201"/>
      <c r="P1098" s="201"/>
      <c r="Q1098" s="201"/>
      <c r="R1098" s="201"/>
      <c r="S1098" s="201"/>
      <c r="T1098" s="201"/>
      <c r="U1098" s="201"/>
      <c r="V1098" s="201"/>
      <c r="W1098" s="201"/>
      <c r="X1098" s="201"/>
      <c r="Y1098" s="201"/>
      <c r="Z1098" s="201"/>
      <c r="AA1098" s="201"/>
    </row>
    <row r="1099" spans="1:27" ht="15">
      <c r="A1099" s="209"/>
      <c r="B1099" s="209"/>
      <c r="C1099" s="201"/>
      <c r="D1099" s="201"/>
      <c r="E1099" s="210"/>
      <c r="F1099" s="201"/>
      <c r="G1099" s="201"/>
      <c r="H1099" s="201"/>
      <c r="I1099" s="201"/>
      <c r="J1099" s="201"/>
      <c r="K1099" s="201"/>
      <c r="L1099" s="201"/>
      <c r="M1099" s="201"/>
      <c r="N1099" s="201"/>
      <c r="O1099" s="201"/>
      <c r="P1099" s="201"/>
      <c r="Q1099" s="201"/>
      <c r="R1099" s="201"/>
      <c r="S1099" s="201"/>
      <c r="T1099" s="201"/>
      <c r="U1099" s="201"/>
      <c r="V1099" s="201"/>
      <c r="W1099" s="201"/>
      <c r="X1099" s="201"/>
      <c r="Y1099" s="201"/>
      <c r="Z1099" s="201"/>
      <c r="AA1099" s="201"/>
    </row>
    <row r="1100" spans="1:27" ht="15">
      <c r="A1100" s="209"/>
      <c r="B1100" s="209"/>
      <c r="C1100" s="201"/>
      <c r="D1100" s="201"/>
      <c r="E1100" s="210"/>
      <c r="F1100" s="201"/>
      <c r="G1100" s="201"/>
      <c r="H1100" s="201"/>
      <c r="I1100" s="201"/>
      <c r="J1100" s="201"/>
      <c r="K1100" s="201"/>
      <c r="L1100" s="201"/>
      <c r="M1100" s="201"/>
      <c r="N1100" s="201"/>
      <c r="O1100" s="201"/>
      <c r="P1100" s="201"/>
      <c r="Q1100" s="201"/>
      <c r="R1100" s="201"/>
      <c r="S1100" s="201"/>
      <c r="T1100" s="201"/>
      <c r="U1100" s="201"/>
      <c r="V1100" s="201"/>
      <c r="W1100" s="201"/>
      <c r="X1100" s="201"/>
      <c r="Y1100" s="201"/>
      <c r="Z1100" s="201"/>
      <c r="AA1100" s="201"/>
    </row>
    <row r="1101" spans="1:27" ht="15">
      <c r="A1101" s="209"/>
      <c r="B1101" s="209"/>
      <c r="C1101" s="201"/>
      <c r="D1101" s="201"/>
      <c r="E1101" s="210"/>
      <c r="F1101" s="201"/>
      <c r="G1101" s="201"/>
      <c r="H1101" s="201"/>
      <c r="I1101" s="201"/>
      <c r="J1101" s="201"/>
      <c r="K1101" s="201"/>
      <c r="L1101" s="201"/>
      <c r="M1101" s="201"/>
      <c r="N1101" s="201"/>
      <c r="O1101" s="201"/>
      <c r="P1101" s="201"/>
      <c r="Q1101" s="201"/>
      <c r="R1101" s="201"/>
      <c r="S1101" s="201"/>
      <c r="T1101" s="201"/>
      <c r="U1101" s="201"/>
      <c r="V1101" s="201"/>
      <c r="W1101" s="201"/>
      <c r="X1101" s="201"/>
      <c r="Y1101" s="201"/>
      <c r="Z1101" s="201"/>
      <c r="AA1101" s="201"/>
    </row>
    <row r="1102" spans="1:27" ht="15">
      <c r="A1102" s="209"/>
      <c r="B1102" s="209"/>
      <c r="C1102" s="201"/>
      <c r="D1102" s="201"/>
      <c r="E1102" s="210"/>
      <c r="F1102" s="201"/>
      <c r="G1102" s="201"/>
      <c r="H1102" s="201"/>
      <c r="I1102" s="201"/>
      <c r="J1102" s="201"/>
      <c r="K1102" s="201"/>
      <c r="L1102" s="201"/>
      <c r="M1102" s="201"/>
      <c r="N1102" s="201"/>
      <c r="O1102" s="201"/>
      <c r="P1102" s="201"/>
      <c r="Q1102" s="201"/>
      <c r="R1102" s="201"/>
      <c r="S1102" s="201"/>
      <c r="T1102" s="201"/>
      <c r="U1102" s="201"/>
      <c r="V1102" s="201"/>
      <c r="W1102" s="201"/>
      <c r="X1102" s="201"/>
      <c r="Y1102" s="201"/>
      <c r="Z1102" s="201"/>
      <c r="AA1102" s="201"/>
    </row>
    <row r="1103" spans="1:27" ht="15">
      <c r="A1103" s="209"/>
      <c r="B1103" s="209"/>
      <c r="C1103" s="201"/>
      <c r="D1103" s="201"/>
      <c r="E1103" s="210"/>
      <c r="F1103" s="201"/>
      <c r="G1103" s="201"/>
      <c r="H1103" s="201"/>
      <c r="I1103" s="201"/>
      <c r="J1103" s="201"/>
      <c r="K1103" s="201"/>
      <c r="L1103" s="201"/>
      <c r="M1103" s="201"/>
      <c r="N1103" s="201"/>
      <c r="O1103" s="201"/>
      <c r="P1103" s="201"/>
      <c r="Q1103" s="201"/>
      <c r="R1103" s="201"/>
      <c r="S1103" s="201"/>
      <c r="T1103" s="201"/>
      <c r="U1103" s="201"/>
      <c r="V1103" s="201"/>
      <c r="W1103" s="201"/>
      <c r="X1103" s="201"/>
      <c r="Y1103" s="201"/>
      <c r="Z1103" s="201"/>
      <c r="AA1103" s="201"/>
    </row>
    <row r="1104" spans="1:27" ht="15">
      <c r="A1104" s="209"/>
      <c r="B1104" s="209"/>
      <c r="C1104" s="201"/>
      <c r="D1104" s="201"/>
      <c r="E1104" s="210"/>
      <c r="F1104" s="201"/>
      <c r="G1104" s="201"/>
      <c r="H1104" s="201"/>
      <c r="I1104" s="201"/>
      <c r="J1104" s="201"/>
      <c r="K1104" s="201"/>
      <c r="L1104" s="201"/>
      <c r="M1104" s="201"/>
      <c r="N1104" s="201"/>
      <c r="O1104" s="201"/>
      <c r="P1104" s="201"/>
      <c r="Q1104" s="201"/>
      <c r="R1104" s="201"/>
      <c r="S1104" s="201"/>
      <c r="T1104" s="201"/>
      <c r="U1104" s="201"/>
      <c r="V1104" s="201"/>
      <c r="W1104" s="201"/>
      <c r="X1104" s="201"/>
      <c r="Y1104" s="201"/>
      <c r="Z1104" s="201"/>
      <c r="AA1104" s="201"/>
    </row>
    <row r="1105" spans="1:27" ht="15">
      <c r="A1105" s="209"/>
      <c r="B1105" s="209"/>
      <c r="C1105" s="201"/>
      <c r="D1105" s="201"/>
      <c r="E1105" s="210"/>
      <c r="F1105" s="201"/>
      <c r="G1105" s="201"/>
      <c r="H1105" s="201"/>
      <c r="I1105" s="201"/>
      <c r="J1105" s="201"/>
      <c r="K1105" s="201"/>
      <c r="L1105" s="201"/>
      <c r="M1105" s="201"/>
      <c r="N1105" s="201"/>
      <c r="O1105" s="201"/>
      <c r="P1105" s="201"/>
      <c r="Q1105" s="201"/>
      <c r="R1105" s="201"/>
      <c r="S1105" s="201"/>
      <c r="T1105" s="201"/>
      <c r="U1105" s="201"/>
      <c r="V1105" s="201"/>
      <c r="W1105" s="201"/>
      <c r="X1105" s="201"/>
      <c r="Y1105" s="201"/>
      <c r="Z1105" s="201"/>
      <c r="AA1105" s="201"/>
    </row>
    <row r="1106" spans="1:27" ht="15">
      <c r="A1106" s="209"/>
      <c r="B1106" s="209"/>
      <c r="C1106" s="201"/>
      <c r="D1106" s="201"/>
      <c r="E1106" s="210"/>
      <c r="F1106" s="201"/>
      <c r="G1106" s="201"/>
      <c r="H1106" s="201"/>
      <c r="I1106" s="201"/>
      <c r="J1106" s="201"/>
      <c r="K1106" s="201"/>
      <c r="L1106" s="201"/>
      <c r="M1106" s="201"/>
      <c r="N1106" s="201"/>
      <c r="O1106" s="201"/>
      <c r="P1106" s="201"/>
      <c r="Q1106" s="201"/>
      <c r="R1106" s="201"/>
      <c r="S1106" s="201"/>
      <c r="T1106" s="201"/>
      <c r="U1106" s="201"/>
      <c r="V1106" s="201"/>
      <c r="W1106" s="201"/>
      <c r="X1106" s="201"/>
      <c r="Y1106" s="201"/>
      <c r="Z1106" s="201"/>
      <c r="AA1106" s="201"/>
    </row>
    <row r="1107" spans="1:27" ht="15">
      <c r="A1107" s="209"/>
      <c r="B1107" s="209"/>
      <c r="C1107" s="201"/>
      <c r="D1107" s="201"/>
      <c r="E1107" s="210"/>
      <c r="F1107" s="201"/>
      <c r="G1107" s="201"/>
      <c r="H1107" s="201"/>
      <c r="I1107" s="201"/>
      <c r="J1107" s="201"/>
      <c r="K1107" s="201"/>
      <c r="L1107" s="201"/>
      <c r="M1107" s="201"/>
      <c r="N1107" s="201"/>
      <c r="O1107" s="201"/>
      <c r="P1107" s="201"/>
      <c r="Q1107" s="201"/>
      <c r="R1107" s="201"/>
      <c r="S1107" s="201"/>
      <c r="T1107" s="201"/>
      <c r="U1107" s="201"/>
      <c r="V1107" s="201"/>
      <c r="W1107" s="201"/>
      <c r="X1107" s="201"/>
      <c r="Y1107" s="201"/>
      <c r="Z1107" s="201"/>
      <c r="AA1107" s="201"/>
    </row>
    <row r="1108" spans="1:27" ht="15">
      <c r="A1108" s="209"/>
      <c r="B1108" s="209"/>
      <c r="C1108" s="201"/>
      <c r="D1108" s="201"/>
      <c r="E1108" s="210"/>
      <c r="F1108" s="201"/>
      <c r="G1108" s="201"/>
      <c r="H1108" s="201"/>
      <c r="I1108" s="201"/>
      <c r="J1108" s="201"/>
      <c r="K1108" s="201"/>
      <c r="L1108" s="201"/>
      <c r="M1108" s="201"/>
      <c r="N1108" s="201"/>
      <c r="O1108" s="201"/>
      <c r="P1108" s="201"/>
      <c r="Q1108" s="201"/>
      <c r="R1108" s="201"/>
      <c r="S1108" s="201"/>
      <c r="T1108" s="201"/>
      <c r="U1108" s="201"/>
      <c r="V1108" s="201"/>
      <c r="W1108" s="201"/>
      <c r="X1108" s="201"/>
      <c r="Y1108" s="201"/>
      <c r="Z1108" s="201"/>
      <c r="AA1108" s="201"/>
    </row>
    <row r="1109" spans="1:27" ht="15">
      <c r="A1109" s="209"/>
      <c r="B1109" s="209"/>
      <c r="C1109" s="201"/>
      <c r="D1109" s="201"/>
      <c r="E1109" s="210"/>
      <c r="F1109" s="201"/>
      <c r="G1109" s="201"/>
      <c r="H1109" s="201"/>
      <c r="I1109" s="201"/>
      <c r="J1109" s="201"/>
      <c r="K1109" s="201"/>
      <c r="L1109" s="201"/>
      <c r="M1109" s="201"/>
      <c r="N1109" s="201"/>
      <c r="O1109" s="201"/>
      <c r="P1109" s="201"/>
      <c r="Q1109" s="201"/>
      <c r="R1109" s="201"/>
      <c r="S1109" s="201"/>
      <c r="T1109" s="201"/>
      <c r="U1109" s="201"/>
      <c r="V1109" s="201"/>
      <c r="W1109" s="201"/>
      <c r="X1109" s="201"/>
      <c r="Y1109" s="201"/>
      <c r="Z1109" s="201"/>
      <c r="AA1109" s="201"/>
    </row>
    <row r="1110" spans="1:27" ht="15">
      <c r="A1110" s="209"/>
      <c r="B1110" s="209"/>
      <c r="C1110" s="201"/>
      <c r="D1110" s="201"/>
      <c r="E1110" s="210"/>
      <c r="F1110" s="201"/>
      <c r="G1110" s="201"/>
      <c r="H1110" s="201"/>
      <c r="I1110" s="201"/>
      <c r="J1110" s="201"/>
      <c r="K1110" s="201"/>
      <c r="L1110" s="201"/>
      <c r="M1110" s="201"/>
      <c r="N1110" s="201"/>
      <c r="O1110" s="201"/>
      <c r="P1110" s="201"/>
      <c r="Q1110" s="201"/>
      <c r="R1110" s="201"/>
      <c r="S1110" s="201"/>
      <c r="T1110" s="201"/>
      <c r="U1110" s="201"/>
      <c r="V1110" s="201"/>
      <c r="W1110" s="201"/>
      <c r="X1110" s="201"/>
      <c r="Y1110" s="201"/>
      <c r="Z1110" s="201"/>
      <c r="AA1110" s="201"/>
    </row>
    <row r="1111" spans="1:27" ht="15">
      <c r="A1111" s="209"/>
      <c r="B1111" s="209"/>
      <c r="C1111" s="201"/>
      <c r="D1111" s="201"/>
      <c r="E1111" s="210"/>
      <c r="F1111" s="201"/>
      <c r="G1111" s="201"/>
      <c r="H1111" s="201"/>
      <c r="I1111" s="201"/>
      <c r="J1111" s="201"/>
      <c r="K1111" s="201"/>
      <c r="L1111" s="201"/>
      <c r="M1111" s="201"/>
      <c r="N1111" s="201"/>
      <c r="O1111" s="201"/>
      <c r="P1111" s="201"/>
      <c r="Q1111" s="201"/>
      <c r="R1111" s="201"/>
      <c r="S1111" s="201"/>
      <c r="T1111" s="201"/>
      <c r="U1111" s="201"/>
      <c r="V1111" s="201"/>
      <c r="W1111" s="201"/>
      <c r="X1111" s="201"/>
      <c r="Y1111" s="201"/>
      <c r="Z1111" s="201"/>
      <c r="AA1111" s="201"/>
    </row>
    <row r="1112" spans="1:27" ht="15">
      <c r="A1112" s="209"/>
      <c r="B1112" s="209"/>
      <c r="C1112" s="201"/>
      <c r="D1112" s="201"/>
      <c r="E1112" s="210"/>
      <c r="F1112" s="201"/>
      <c r="G1112" s="201"/>
      <c r="H1112" s="201"/>
      <c r="I1112" s="201"/>
      <c r="J1112" s="201"/>
      <c r="K1112" s="201"/>
      <c r="L1112" s="201"/>
      <c r="M1112" s="201"/>
      <c r="N1112" s="201"/>
      <c r="O1112" s="201"/>
      <c r="P1112" s="201"/>
      <c r="Q1112" s="201"/>
      <c r="R1112" s="201"/>
      <c r="S1112" s="201"/>
      <c r="T1112" s="201"/>
      <c r="U1112" s="201"/>
      <c r="V1112" s="201"/>
      <c r="W1112" s="201"/>
      <c r="X1112" s="201"/>
      <c r="Y1112" s="201"/>
      <c r="Z1112" s="201"/>
      <c r="AA1112" s="201"/>
    </row>
    <row r="1113" spans="1:27" ht="15">
      <c r="A1113" s="209"/>
      <c r="B1113" s="209"/>
      <c r="C1113" s="201"/>
      <c r="D1113" s="201"/>
      <c r="E1113" s="210"/>
      <c r="F1113" s="201"/>
      <c r="G1113" s="201"/>
      <c r="H1113" s="201"/>
      <c r="I1113" s="201"/>
      <c r="J1113" s="201"/>
      <c r="K1113" s="201"/>
      <c r="L1113" s="201"/>
      <c r="M1113" s="201"/>
      <c r="N1113" s="201"/>
      <c r="O1113" s="201"/>
      <c r="P1113" s="201"/>
      <c r="Q1113" s="201"/>
      <c r="R1113" s="201"/>
      <c r="S1113" s="201"/>
      <c r="T1113" s="201"/>
      <c r="U1113" s="201"/>
      <c r="V1113" s="201"/>
      <c r="W1113" s="201"/>
      <c r="X1113" s="201"/>
      <c r="Y1113" s="201"/>
      <c r="Z1113" s="201"/>
      <c r="AA1113" s="201"/>
    </row>
    <row r="1114" spans="1:27" ht="15">
      <c r="A1114" s="209"/>
      <c r="B1114" s="209"/>
      <c r="C1114" s="201"/>
      <c r="D1114" s="201"/>
      <c r="E1114" s="210"/>
      <c r="F1114" s="201"/>
      <c r="G1114" s="201"/>
      <c r="H1114" s="201"/>
      <c r="I1114" s="201"/>
      <c r="J1114" s="201"/>
      <c r="K1114" s="201"/>
      <c r="L1114" s="201"/>
      <c r="M1114" s="201"/>
      <c r="N1114" s="201"/>
      <c r="O1114" s="201"/>
      <c r="P1114" s="201"/>
      <c r="Q1114" s="201"/>
      <c r="R1114" s="201"/>
      <c r="S1114" s="201"/>
      <c r="T1114" s="201"/>
      <c r="U1114" s="201"/>
      <c r="V1114" s="201"/>
      <c r="W1114" s="201"/>
      <c r="X1114" s="201"/>
      <c r="Y1114" s="201"/>
      <c r="Z1114" s="201"/>
      <c r="AA1114" s="201"/>
    </row>
    <row r="1115" spans="1:27" ht="15">
      <c r="A1115" s="209"/>
      <c r="B1115" s="209"/>
      <c r="C1115" s="201"/>
      <c r="D1115" s="201"/>
      <c r="E1115" s="210"/>
      <c r="F1115" s="201"/>
      <c r="G1115" s="201"/>
      <c r="H1115" s="201"/>
      <c r="I1115" s="201"/>
      <c r="J1115" s="201"/>
      <c r="K1115" s="201"/>
      <c r="L1115" s="201"/>
      <c r="M1115" s="201"/>
      <c r="N1115" s="201"/>
      <c r="O1115" s="201"/>
      <c r="P1115" s="201"/>
      <c r="Q1115" s="201"/>
      <c r="R1115" s="201"/>
      <c r="S1115" s="201"/>
      <c r="T1115" s="201"/>
      <c r="U1115" s="201"/>
      <c r="V1115" s="201"/>
      <c r="W1115" s="201"/>
      <c r="X1115" s="201"/>
      <c r="Y1115" s="201"/>
      <c r="Z1115" s="201"/>
      <c r="AA1115" s="201"/>
    </row>
    <row r="1116" spans="1:27" ht="15">
      <c r="A1116" s="209"/>
      <c r="B1116" s="209"/>
      <c r="C1116" s="201"/>
      <c r="D1116" s="201"/>
      <c r="E1116" s="210"/>
      <c r="F1116" s="201"/>
      <c r="G1116" s="201"/>
      <c r="H1116" s="201"/>
      <c r="I1116" s="201"/>
      <c r="J1116" s="201"/>
      <c r="K1116" s="201"/>
      <c r="L1116" s="201"/>
      <c r="M1116" s="201"/>
      <c r="N1116" s="201"/>
      <c r="O1116" s="201"/>
      <c r="P1116" s="201"/>
      <c r="Q1116" s="201"/>
      <c r="R1116" s="201"/>
      <c r="S1116" s="201"/>
      <c r="T1116" s="201"/>
      <c r="U1116" s="201"/>
      <c r="V1116" s="201"/>
      <c r="W1116" s="201"/>
      <c r="X1116" s="201"/>
      <c r="Y1116" s="201"/>
      <c r="Z1116" s="201"/>
      <c r="AA1116" s="201"/>
    </row>
    <row r="1117" spans="1:27" ht="15">
      <c r="A1117" s="209"/>
      <c r="B1117" s="209"/>
      <c r="C1117" s="201"/>
      <c r="D1117" s="201"/>
      <c r="E1117" s="210"/>
      <c r="F1117" s="201"/>
      <c r="G1117" s="201"/>
      <c r="H1117" s="201"/>
      <c r="I1117" s="201"/>
      <c r="J1117" s="201"/>
      <c r="K1117" s="201"/>
      <c r="L1117" s="201"/>
      <c r="M1117" s="201"/>
      <c r="N1117" s="201"/>
      <c r="O1117" s="201"/>
      <c r="P1117" s="201"/>
      <c r="Q1117" s="201"/>
      <c r="R1117" s="201"/>
      <c r="S1117" s="201"/>
      <c r="T1117" s="201"/>
      <c r="U1117" s="201"/>
      <c r="V1117" s="201"/>
      <c r="W1117" s="201"/>
      <c r="X1117" s="201"/>
      <c r="Y1117" s="201"/>
      <c r="Z1117" s="201"/>
      <c r="AA1117" s="201"/>
    </row>
    <row r="1118" spans="1:27" ht="15">
      <c r="A1118" s="209"/>
      <c r="B1118" s="209"/>
      <c r="C1118" s="201"/>
      <c r="D1118" s="201"/>
      <c r="E1118" s="210"/>
      <c r="F1118" s="201"/>
      <c r="G1118" s="201"/>
      <c r="H1118" s="201"/>
      <c r="I1118" s="201"/>
      <c r="J1118" s="201"/>
      <c r="K1118" s="201"/>
      <c r="L1118" s="201"/>
      <c r="M1118" s="201"/>
      <c r="N1118" s="201"/>
      <c r="O1118" s="201"/>
      <c r="P1118" s="201"/>
      <c r="Q1118" s="201"/>
      <c r="R1118" s="201"/>
      <c r="S1118" s="201"/>
      <c r="T1118" s="201"/>
      <c r="U1118" s="201"/>
      <c r="V1118" s="201"/>
      <c r="W1118" s="201"/>
      <c r="X1118" s="201"/>
      <c r="Y1118" s="201"/>
      <c r="Z1118" s="201"/>
      <c r="AA1118" s="201"/>
    </row>
    <row r="1119" spans="1:27" ht="15">
      <c r="A1119" s="209"/>
      <c r="B1119" s="209"/>
      <c r="C1119" s="201"/>
      <c r="D1119" s="201"/>
      <c r="E1119" s="210"/>
      <c r="F1119" s="201"/>
      <c r="G1119" s="201"/>
      <c r="H1119" s="201"/>
      <c r="I1119" s="201"/>
      <c r="J1119" s="201"/>
      <c r="K1119" s="201"/>
      <c r="L1119" s="201"/>
      <c r="M1119" s="201"/>
      <c r="N1119" s="201"/>
      <c r="O1119" s="201"/>
      <c r="P1119" s="201"/>
      <c r="Q1119" s="201"/>
      <c r="R1119" s="201"/>
      <c r="S1119" s="201"/>
      <c r="T1119" s="201"/>
      <c r="U1119" s="201"/>
      <c r="V1119" s="201"/>
      <c r="W1119" s="201"/>
      <c r="X1119" s="201"/>
      <c r="Y1119" s="201"/>
      <c r="Z1119" s="201"/>
      <c r="AA1119" s="201"/>
    </row>
    <row r="1120" spans="1:27" ht="15">
      <c r="A1120" s="209"/>
      <c r="B1120" s="209"/>
      <c r="C1120" s="201"/>
      <c r="D1120" s="201"/>
      <c r="E1120" s="210"/>
      <c r="F1120" s="201"/>
      <c r="G1120" s="201"/>
      <c r="H1120" s="201"/>
      <c r="I1120" s="201"/>
      <c r="J1120" s="201"/>
      <c r="K1120" s="201"/>
      <c r="L1120" s="201"/>
      <c r="M1120" s="201"/>
      <c r="N1120" s="201"/>
      <c r="O1120" s="201"/>
      <c r="P1120" s="201"/>
      <c r="Q1120" s="201"/>
      <c r="R1120" s="201"/>
      <c r="S1120" s="201"/>
      <c r="T1120" s="201"/>
      <c r="U1120" s="201"/>
      <c r="V1120" s="201"/>
      <c r="W1120" s="201"/>
      <c r="X1120" s="201"/>
      <c r="Y1120" s="201"/>
      <c r="Z1120" s="201"/>
      <c r="AA1120" s="201"/>
    </row>
    <row r="1121" spans="1:27" ht="15">
      <c r="A1121" s="209"/>
      <c r="B1121" s="209"/>
      <c r="C1121" s="201"/>
      <c r="D1121" s="201"/>
      <c r="E1121" s="210"/>
      <c r="F1121" s="201"/>
      <c r="G1121" s="201"/>
      <c r="H1121" s="201"/>
      <c r="I1121" s="201"/>
      <c r="J1121" s="201"/>
      <c r="K1121" s="201"/>
      <c r="L1121" s="201"/>
      <c r="M1121" s="201"/>
      <c r="N1121" s="201"/>
      <c r="O1121" s="201"/>
      <c r="P1121" s="201"/>
      <c r="Q1121" s="201"/>
      <c r="R1121" s="201"/>
      <c r="S1121" s="201"/>
      <c r="T1121" s="201"/>
      <c r="U1121" s="201"/>
      <c r="V1121" s="201"/>
      <c r="W1121" s="201"/>
      <c r="X1121" s="201"/>
      <c r="Y1121" s="201"/>
      <c r="Z1121" s="201"/>
      <c r="AA1121" s="201"/>
    </row>
    <row r="1122" spans="1:27" ht="15">
      <c r="A1122" s="209"/>
      <c r="B1122" s="209"/>
      <c r="C1122" s="201"/>
      <c r="D1122" s="201"/>
      <c r="E1122" s="210"/>
      <c r="F1122" s="201"/>
      <c r="G1122" s="201"/>
      <c r="H1122" s="201"/>
      <c r="I1122" s="201"/>
      <c r="J1122" s="201"/>
      <c r="K1122" s="201"/>
      <c r="L1122" s="201"/>
      <c r="M1122" s="201"/>
      <c r="N1122" s="201"/>
      <c r="O1122" s="201"/>
      <c r="P1122" s="201"/>
      <c r="Q1122" s="201"/>
      <c r="R1122" s="201"/>
      <c r="S1122" s="201"/>
      <c r="T1122" s="201"/>
      <c r="U1122" s="201"/>
      <c r="V1122" s="201"/>
      <c r="W1122" s="201"/>
      <c r="X1122" s="201"/>
      <c r="Y1122" s="201"/>
      <c r="Z1122" s="201"/>
      <c r="AA1122" s="201"/>
    </row>
    <row r="1123" spans="1:27" ht="15">
      <c r="A1123" s="209"/>
      <c r="B1123" s="209"/>
      <c r="C1123" s="201"/>
      <c r="D1123" s="201"/>
      <c r="E1123" s="210"/>
      <c r="F1123" s="201"/>
      <c r="G1123" s="201"/>
      <c r="H1123" s="201"/>
      <c r="I1123" s="201"/>
      <c r="J1123" s="201"/>
      <c r="K1123" s="201"/>
      <c r="L1123" s="201"/>
      <c r="M1123" s="201"/>
      <c r="N1123" s="201"/>
      <c r="O1123" s="201"/>
      <c r="P1123" s="201"/>
      <c r="Q1123" s="201"/>
      <c r="R1123" s="201"/>
      <c r="S1123" s="201"/>
      <c r="T1123" s="201"/>
      <c r="U1123" s="201"/>
      <c r="V1123" s="201"/>
      <c r="W1123" s="201"/>
      <c r="X1123" s="201"/>
      <c r="Y1123" s="201"/>
      <c r="Z1123" s="201"/>
      <c r="AA1123" s="201"/>
    </row>
    <row r="1124" spans="1:27" ht="15">
      <c r="A1124" s="209"/>
      <c r="B1124" s="209"/>
      <c r="C1124" s="201"/>
      <c r="D1124" s="201"/>
      <c r="E1124" s="210"/>
      <c r="F1124" s="201"/>
      <c r="G1124" s="201"/>
      <c r="H1124" s="201"/>
      <c r="I1124" s="201"/>
      <c r="J1124" s="201"/>
      <c r="K1124" s="201"/>
      <c r="L1124" s="201"/>
      <c r="M1124" s="201"/>
      <c r="N1124" s="201"/>
      <c r="O1124" s="201"/>
      <c r="P1124" s="201"/>
      <c r="Q1124" s="201"/>
      <c r="R1124" s="201"/>
      <c r="S1124" s="201"/>
      <c r="T1124" s="201"/>
      <c r="U1124" s="201"/>
      <c r="V1124" s="201"/>
      <c r="W1124" s="201"/>
      <c r="X1124" s="201"/>
      <c r="Y1124" s="201"/>
      <c r="Z1124" s="201"/>
      <c r="AA1124" s="201"/>
    </row>
    <row r="1125" spans="1:27" ht="15">
      <c r="A1125" s="209"/>
      <c r="B1125" s="209"/>
      <c r="C1125" s="201"/>
      <c r="D1125" s="201"/>
      <c r="E1125" s="210"/>
      <c r="F1125" s="201"/>
      <c r="G1125" s="201"/>
      <c r="H1125" s="201"/>
      <c r="I1125" s="201"/>
      <c r="J1125" s="201"/>
      <c r="K1125" s="201"/>
      <c r="L1125" s="201"/>
      <c r="M1125" s="201"/>
      <c r="N1125" s="201"/>
      <c r="O1125" s="201"/>
      <c r="P1125" s="201"/>
      <c r="Q1125" s="201"/>
      <c r="R1125" s="201"/>
      <c r="S1125" s="201"/>
      <c r="T1125" s="201"/>
      <c r="U1125" s="201"/>
      <c r="V1125" s="201"/>
      <c r="W1125" s="201"/>
      <c r="X1125" s="201"/>
      <c r="Y1125" s="201"/>
      <c r="Z1125" s="201"/>
      <c r="AA1125" s="201"/>
    </row>
    <row r="1126" spans="1:27" ht="15">
      <c r="A1126" s="209"/>
      <c r="B1126" s="209"/>
      <c r="C1126" s="201"/>
      <c r="D1126" s="201"/>
      <c r="E1126" s="210"/>
      <c r="F1126" s="201"/>
      <c r="G1126" s="201"/>
      <c r="H1126" s="201"/>
      <c r="I1126" s="201"/>
      <c r="J1126" s="201"/>
      <c r="K1126" s="201"/>
      <c r="L1126" s="201"/>
      <c r="M1126" s="201"/>
      <c r="N1126" s="201"/>
      <c r="O1126" s="201"/>
      <c r="P1126" s="201"/>
      <c r="Q1126" s="201"/>
      <c r="R1126" s="201"/>
      <c r="S1126" s="201"/>
      <c r="T1126" s="201"/>
      <c r="U1126" s="201"/>
      <c r="V1126" s="201"/>
      <c r="W1126" s="201"/>
      <c r="X1126" s="201"/>
      <c r="Y1126" s="201"/>
      <c r="Z1126" s="201"/>
      <c r="AA1126" s="201"/>
    </row>
    <row r="1127" spans="1:27" ht="15">
      <c r="A1127" s="209"/>
      <c r="B1127" s="209"/>
      <c r="C1127" s="201"/>
      <c r="D1127" s="201"/>
      <c r="E1127" s="210"/>
      <c r="F1127" s="201"/>
      <c r="G1127" s="201"/>
      <c r="H1127" s="201"/>
      <c r="I1127" s="201"/>
      <c r="J1127" s="201"/>
      <c r="K1127" s="201"/>
      <c r="L1127" s="201"/>
      <c r="M1127" s="201"/>
      <c r="N1127" s="201"/>
      <c r="O1127" s="201"/>
      <c r="P1127" s="201"/>
      <c r="Q1127" s="201"/>
      <c r="R1127" s="201"/>
      <c r="S1127" s="201"/>
      <c r="T1127" s="201"/>
      <c r="U1127" s="201"/>
      <c r="V1127" s="201"/>
      <c r="W1127" s="201"/>
      <c r="X1127" s="201"/>
      <c r="Y1127" s="201"/>
      <c r="Z1127" s="201"/>
      <c r="AA1127" s="201"/>
    </row>
    <row r="1128" spans="1:27" ht="15">
      <c r="A1128" s="209"/>
      <c r="B1128" s="209"/>
      <c r="C1128" s="201"/>
      <c r="D1128" s="201"/>
      <c r="E1128" s="210"/>
      <c r="F1128" s="201"/>
      <c r="G1128" s="201"/>
      <c r="H1128" s="201"/>
      <c r="I1128" s="201"/>
      <c r="J1128" s="201"/>
      <c r="K1128" s="201"/>
      <c r="L1128" s="201"/>
      <c r="M1128" s="201"/>
      <c r="N1128" s="201"/>
      <c r="O1128" s="201"/>
      <c r="P1128" s="201"/>
      <c r="Q1128" s="201"/>
      <c r="R1128" s="201"/>
      <c r="S1128" s="201"/>
      <c r="T1128" s="201"/>
      <c r="U1128" s="201"/>
      <c r="V1128" s="201"/>
      <c r="W1128" s="201"/>
      <c r="X1128" s="201"/>
      <c r="Y1128" s="201"/>
      <c r="Z1128" s="201"/>
      <c r="AA1128" s="201"/>
    </row>
    <row r="1129" spans="1:27" ht="15">
      <c r="A1129" s="209"/>
      <c r="B1129" s="209"/>
      <c r="C1129" s="201"/>
      <c r="D1129" s="201"/>
      <c r="E1129" s="210"/>
      <c r="F1129" s="201"/>
      <c r="G1129" s="201"/>
      <c r="H1129" s="201"/>
      <c r="I1129" s="201"/>
      <c r="J1129" s="201"/>
      <c r="K1129" s="201"/>
      <c r="L1129" s="201"/>
      <c r="M1129" s="201"/>
      <c r="N1129" s="201"/>
      <c r="O1129" s="201"/>
      <c r="P1129" s="201"/>
      <c r="Q1129" s="201"/>
      <c r="R1129" s="201"/>
      <c r="S1129" s="201"/>
      <c r="T1129" s="201"/>
      <c r="U1129" s="201"/>
      <c r="V1129" s="201"/>
      <c r="W1129" s="201"/>
      <c r="X1129" s="201"/>
      <c r="Y1129" s="201"/>
      <c r="Z1129" s="201"/>
      <c r="AA1129" s="201"/>
    </row>
    <row r="1130" spans="1:27" ht="15">
      <c r="A1130" s="209"/>
      <c r="B1130" s="209"/>
      <c r="C1130" s="201"/>
      <c r="D1130" s="201"/>
      <c r="E1130" s="210"/>
      <c r="F1130" s="201"/>
      <c r="G1130" s="201"/>
      <c r="H1130" s="201"/>
      <c r="I1130" s="201"/>
      <c r="J1130" s="201"/>
      <c r="K1130" s="201"/>
      <c r="L1130" s="201"/>
      <c r="M1130" s="201"/>
      <c r="N1130" s="201"/>
      <c r="O1130" s="201"/>
      <c r="P1130" s="201"/>
      <c r="Q1130" s="201"/>
      <c r="R1130" s="201"/>
      <c r="S1130" s="201"/>
      <c r="T1130" s="201"/>
      <c r="U1130" s="201"/>
      <c r="V1130" s="201"/>
      <c r="W1130" s="201"/>
      <c r="X1130" s="201"/>
      <c r="Y1130" s="201"/>
      <c r="Z1130" s="201"/>
      <c r="AA1130" s="201"/>
    </row>
    <row r="1131" spans="1:27" ht="15">
      <c r="A1131" s="209"/>
      <c r="B1131" s="209"/>
      <c r="C1131" s="201"/>
      <c r="D1131" s="201"/>
      <c r="E1131" s="210"/>
      <c r="F1131" s="201"/>
      <c r="G1131" s="201"/>
      <c r="H1131" s="201"/>
      <c r="I1131" s="201"/>
      <c r="J1131" s="201"/>
      <c r="K1131" s="201"/>
      <c r="L1131" s="201"/>
      <c r="M1131" s="201"/>
      <c r="N1131" s="201"/>
      <c r="O1131" s="201"/>
      <c r="P1131" s="201"/>
      <c r="Q1131" s="201"/>
      <c r="R1131" s="201"/>
      <c r="S1131" s="201"/>
      <c r="T1131" s="201"/>
      <c r="U1131" s="201"/>
      <c r="V1131" s="201"/>
      <c r="W1131" s="201"/>
      <c r="X1131" s="201"/>
      <c r="Y1131" s="201"/>
      <c r="Z1131" s="201"/>
      <c r="AA1131" s="201"/>
    </row>
    <row r="1132" spans="1:27" ht="15">
      <c r="A1132" s="209"/>
      <c r="B1132" s="209"/>
      <c r="C1132" s="201"/>
      <c r="D1132" s="201"/>
      <c r="E1132" s="210"/>
      <c r="F1132" s="201"/>
      <c r="G1132" s="201"/>
      <c r="H1132" s="201"/>
      <c r="I1132" s="201"/>
      <c r="J1132" s="201"/>
      <c r="K1132" s="201"/>
      <c r="L1132" s="201"/>
      <c r="M1132" s="201"/>
      <c r="N1132" s="201"/>
      <c r="O1132" s="201"/>
      <c r="P1132" s="201"/>
      <c r="Q1132" s="201"/>
      <c r="R1132" s="201"/>
      <c r="S1132" s="201"/>
      <c r="T1132" s="201"/>
      <c r="U1132" s="201"/>
      <c r="V1132" s="201"/>
      <c r="W1132" s="201"/>
      <c r="X1132" s="201"/>
      <c r="Y1132" s="201"/>
      <c r="Z1132" s="201"/>
      <c r="AA1132" s="201"/>
    </row>
    <row r="1133" spans="1:27" ht="15">
      <c r="A1133" s="209"/>
      <c r="B1133" s="209"/>
      <c r="C1133" s="201"/>
      <c r="D1133" s="201"/>
      <c r="E1133" s="210"/>
      <c r="F1133" s="201"/>
      <c r="G1133" s="201"/>
      <c r="H1133" s="201"/>
      <c r="I1133" s="201"/>
      <c r="J1133" s="201"/>
      <c r="K1133" s="201"/>
      <c r="L1133" s="201"/>
      <c r="M1133" s="201"/>
      <c r="N1133" s="201"/>
      <c r="O1133" s="201"/>
      <c r="P1133" s="201"/>
      <c r="Q1133" s="201"/>
      <c r="R1133" s="201"/>
      <c r="S1133" s="201"/>
      <c r="T1133" s="201"/>
      <c r="U1133" s="201"/>
      <c r="V1133" s="201"/>
      <c r="W1133" s="201"/>
      <c r="X1133" s="201"/>
      <c r="Y1133" s="201"/>
      <c r="Z1133" s="201"/>
      <c r="AA1133" s="201"/>
    </row>
    <row r="1134" spans="1:27" ht="15">
      <c r="A1134" s="209"/>
      <c r="B1134" s="209"/>
      <c r="C1134" s="201"/>
      <c r="D1134" s="201"/>
      <c r="E1134" s="210"/>
      <c r="F1134" s="201"/>
      <c r="G1134" s="201"/>
      <c r="H1134" s="201"/>
      <c r="I1134" s="201"/>
      <c r="J1134" s="201"/>
      <c r="K1134" s="201"/>
      <c r="L1134" s="201"/>
      <c r="M1134" s="201"/>
      <c r="N1134" s="201"/>
      <c r="O1134" s="201"/>
      <c r="P1134" s="201"/>
      <c r="Q1134" s="201"/>
      <c r="R1134" s="201"/>
      <c r="S1134" s="201"/>
      <c r="T1134" s="201"/>
      <c r="U1134" s="201"/>
      <c r="V1134" s="201"/>
      <c r="W1134" s="201"/>
      <c r="X1134" s="201"/>
      <c r="Y1134" s="201"/>
      <c r="Z1134" s="201"/>
      <c r="AA1134" s="201"/>
    </row>
    <row r="1135" spans="1:27" ht="15">
      <c r="A1135" s="209"/>
      <c r="B1135" s="209"/>
      <c r="C1135" s="201"/>
      <c r="D1135" s="201"/>
      <c r="E1135" s="210"/>
      <c r="F1135" s="201"/>
      <c r="G1135" s="201"/>
      <c r="H1135" s="201"/>
      <c r="I1135" s="201"/>
      <c r="J1135" s="201"/>
      <c r="K1135" s="201"/>
      <c r="L1135" s="201"/>
      <c r="M1135" s="201"/>
      <c r="N1135" s="201"/>
      <c r="O1135" s="201"/>
      <c r="P1135" s="201"/>
      <c r="Q1135" s="201"/>
      <c r="R1135" s="201"/>
      <c r="S1135" s="201"/>
      <c r="T1135" s="201"/>
      <c r="U1135" s="201"/>
      <c r="V1135" s="201"/>
      <c r="W1135" s="201"/>
      <c r="X1135" s="201"/>
      <c r="Y1135" s="201"/>
      <c r="Z1135" s="201"/>
      <c r="AA1135" s="201"/>
    </row>
    <row r="1136" spans="1:27" ht="15">
      <c r="A1136" s="209"/>
      <c r="B1136" s="209"/>
      <c r="C1136" s="201"/>
      <c r="D1136" s="201"/>
      <c r="E1136" s="210"/>
      <c r="F1136" s="201"/>
      <c r="G1136" s="201"/>
      <c r="H1136" s="201"/>
      <c r="I1136" s="201"/>
      <c r="J1136" s="201"/>
      <c r="K1136" s="201"/>
      <c r="L1136" s="201"/>
      <c r="M1136" s="201"/>
      <c r="N1136" s="201"/>
      <c r="O1136" s="201"/>
      <c r="P1136" s="201"/>
      <c r="Q1136" s="201"/>
      <c r="R1136" s="201"/>
      <c r="S1136" s="201"/>
      <c r="T1136" s="201"/>
      <c r="U1136" s="201"/>
      <c r="V1136" s="201"/>
      <c r="W1136" s="201"/>
      <c r="X1136" s="201"/>
      <c r="Y1136" s="201"/>
      <c r="Z1136" s="201"/>
      <c r="AA1136" s="201"/>
    </row>
    <row r="1137" spans="1:27" ht="15">
      <c r="A1137" s="209"/>
      <c r="B1137" s="209"/>
      <c r="C1137" s="201"/>
      <c r="D1137" s="201"/>
      <c r="E1137" s="210"/>
      <c r="F1137" s="201"/>
      <c r="G1137" s="201"/>
      <c r="H1137" s="201"/>
      <c r="I1137" s="201"/>
      <c r="J1137" s="201"/>
      <c r="K1137" s="201"/>
      <c r="L1137" s="201"/>
      <c r="M1137" s="201"/>
      <c r="N1137" s="201"/>
      <c r="O1137" s="201"/>
      <c r="P1137" s="201"/>
      <c r="Q1137" s="201"/>
      <c r="R1137" s="201"/>
      <c r="S1137" s="201"/>
      <c r="T1137" s="201"/>
      <c r="U1137" s="201"/>
      <c r="V1137" s="201"/>
      <c r="W1137" s="201"/>
      <c r="X1137" s="201"/>
      <c r="Y1137" s="201"/>
      <c r="Z1137" s="201"/>
      <c r="AA1137" s="201"/>
    </row>
    <row r="1138" spans="1:27" ht="15">
      <c r="A1138" s="209"/>
      <c r="B1138" s="209"/>
      <c r="C1138" s="201"/>
      <c r="D1138" s="201"/>
      <c r="E1138" s="210"/>
      <c r="F1138" s="201"/>
      <c r="G1138" s="201"/>
      <c r="H1138" s="201"/>
      <c r="I1138" s="201"/>
      <c r="J1138" s="201"/>
      <c r="K1138" s="201"/>
      <c r="L1138" s="201"/>
      <c r="M1138" s="201"/>
      <c r="N1138" s="201"/>
      <c r="O1138" s="201"/>
      <c r="P1138" s="201"/>
      <c r="Q1138" s="201"/>
      <c r="R1138" s="201"/>
      <c r="S1138" s="201"/>
      <c r="T1138" s="201"/>
      <c r="U1138" s="201"/>
      <c r="V1138" s="201"/>
      <c r="W1138" s="201"/>
      <c r="X1138" s="201"/>
      <c r="Y1138" s="201"/>
      <c r="Z1138" s="201"/>
      <c r="AA1138" s="201"/>
    </row>
    <row r="1139" spans="1:27" ht="15">
      <c r="A1139" s="209"/>
      <c r="B1139" s="209"/>
      <c r="C1139" s="201"/>
      <c r="D1139" s="201"/>
      <c r="E1139" s="210"/>
      <c r="F1139" s="201"/>
      <c r="G1139" s="201"/>
      <c r="H1139" s="201"/>
      <c r="I1139" s="201"/>
      <c r="J1139" s="201"/>
      <c r="K1139" s="201"/>
      <c r="L1139" s="201"/>
      <c r="M1139" s="201"/>
      <c r="N1139" s="201"/>
      <c r="O1139" s="201"/>
      <c r="P1139" s="201"/>
      <c r="Q1139" s="201"/>
      <c r="R1139" s="201"/>
      <c r="S1139" s="201"/>
      <c r="T1139" s="201"/>
      <c r="U1139" s="201"/>
      <c r="V1139" s="201"/>
      <c r="W1139" s="201"/>
      <c r="X1139" s="201"/>
      <c r="Y1139" s="201"/>
      <c r="Z1139" s="201"/>
      <c r="AA1139" s="201"/>
    </row>
    <row r="1140" spans="1:27" ht="15">
      <c r="A1140" s="209"/>
      <c r="B1140" s="209"/>
      <c r="C1140" s="201"/>
      <c r="D1140" s="201"/>
      <c r="E1140" s="210"/>
      <c r="F1140" s="201"/>
      <c r="G1140" s="201"/>
      <c r="H1140" s="201"/>
      <c r="I1140" s="201"/>
      <c r="J1140" s="201"/>
      <c r="K1140" s="201"/>
      <c r="L1140" s="201"/>
      <c r="M1140" s="201"/>
      <c r="N1140" s="201"/>
      <c r="O1140" s="201"/>
      <c r="P1140" s="201"/>
      <c r="Q1140" s="201"/>
      <c r="R1140" s="201"/>
      <c r="S1140" s="201"/>
      <c r="T1140" s="201"/>
      <c r="U1140" s="201"/>
      <c r="V1140" s="201"/>
      <c r="W1140" s="201"/>
      <c r="X1140" s="201"/>
      <c r="Y1140" s="201"/>
      <c r="Z1140" s="201"/>
      <c r="AA1140" s="201"/>
    </row>
    <row r="1141" spans="1:27" ht="15">
      <c r="A1141" s="209"/>
      <c r="B1141" s="209"/>
      <c r="C1141" s="201"/>
      <c r="D1141" s="201"/>
      <c r="E1141" s="210"/>
      <c r="F1141" s="201"/>
      <c r="G1141" s="201"/>
      <c r="H1141" s="201"/>
      <c r="I1141" s="201"/>
      <c r="J1141" s="201"/>
      <c r="K1141" s="201"/>
      <c r="L1141" s="201"/>
      <c r="M1141" s="201"/>
      <c r="N1141" s="201"/>
      <c r="O1141" s="201"/>
      <c r="P1141" s="201"/>
      <c r="Q1141" s="201"/>
      <c r="R1141" s="201"/>
      <c r="S1141" s="201"/>
      <c r="T1141" s="201"/>
      <c r="U1141" s="201"/>
      <c r="V1141" s="201"/>
      <c r="W1141" s="201"/>
      <c r="X1141" s="201"/>
      <c r="Y1141" s="201"/>
      <c r="Z1141" s="201"/>
      <c r="AA1141" s="201"/>
    </row>
    <row r="1142" spans="1:27" ht="15">
      <c r="A1142" s="209"/>
      <c r="B1142" s="209"/>
      <c r="C1142" s="201"/>
      <c r="D1142" s="201"/>
      <c r="E1142" s="210"/>
      <c r="F1142" s="201"/>
      <c r="G1142" s="201"/>
      <c r="H1142" s="201"/>
      <c r="I1142" s="201"/>
      <c r="J1142" s="201"/>
      <c r="K1142" s="201"/>
      <c r="L1142" s="201"/>
      <c r="M1142" s="201"/>
      <c r="N1142" s="201"/>
      <c r="O1142" s="201"/>
      <c r="P1142" s="201"/>
      <c r="Q1142" s="201"/>
      <c r="R1142" s="201"/>
      <c r="S1142" s="201"/>
      <c r="T1142" s="201"/>
      <c r="U1142" s="201"/>
      <c r="V1142" s="201"/>
      <c r="W1142" s="201"/>
      <c r="X1142" s="201"/>
      <c r="Y1142" s="201"/>
      <c r="Z1142" s="201"/>
      <c r="AA1142" s="201"/>
    </row>
    <row r="1143" spans="1:27" ht="15">
      <c r="A1143" s="209"/>
      <c r="B1143" s="209"/>
      <c r="C1143" s="201"/>
      <c r="D1143" s="201"/>
      <c r="E1143" s="210"/>
      <c r="F1143" s="201"/>
      <c r="G1143" s="201"/>
      <c r="H1143" s="201"/>
      <c r="I1143" s="201"/>
      <c r="J1143" s="201"/>
      <c r="K1143" s="201"/>
      <c r="L1143" s="201"/>
      <c r="M1143" s="201"/>
      <c r="N1143" s="201"/>
      <c r="O1143" s="201"/>
      <c r="P1143" s="201"/>
      <c r="Q1143" s="201"/>
      <c r="R1143" s="201"/>
      <c r="S1143" s="201"/>
      <c r="T1143" s="201"/>
      <c r="U1143" s="201"/>
      <c r="V1143" s="201"/>
      <c r="W1143" s="201"/>
      <c r="X1143" s="201"/>
      <c r="Y1143" s="201"/>
      <c r="Z1143" s="201"/>
      <c r="AA1143" s="201"/>
    </row>
    <row r="1144" spans="1:27" ht="15">
      <c r="A1144" s="209"/>
      <c r="B1144" s="209"/>
      <c r="C1144" s="201"/>
      <c r="D1144" s="201"/>
      <c r="E1144" s="210"/>
      <c r="F1144" s="201"/>
      <c r="G1144" s="201"/>
      <c r="H1144" s="201"/>
      <c r="I1144" s="201"/>
      <c r="J1144" s="201"/>
      <c r="K1144" s="201"/>
      <c r="L1144" s="201"/>
      <c r="M1144" s="201"/>
      <c r="N1144" s="201"/>
      <c r="O1144" s="201"/>
      <c r="P1144" s="201"/>
      <c r="Q1144" s="201"/>
      <c r="R1144" s="201"/>
      <c r="S1144" s="201"/>
      <c r="T1144" s="201"/>
      <c r="U1144" s="201"/>
      <c r="V1144" s="201"/>
      <c r="W1144" s="201"/>
      <c r="X1144" s="201"/>
      <c r="Y1144" s="201"/>
      <c r="Z1144" s="201"/>
      <c r="AA1144" s="201"/>
    </row>
    <row r="1145" spans="1:27" ht="15">
      <c r="A1145" s="209"/>
      <c r="B1145" s="209"/>
      <c r="C1145" s="201"/>
      <c r="D1145" s="201"/>
      <c r="E1145" s="210"/>
      <c r="F1145" s="201"/>
      <c r="G1145" s="201"/>
      <c r="H1145" s="201"/>
      <c r="I1145" s="201"/>
      <c r="J1145" s="201"/>
      <c r="K1145" s="201"/>
      <c r="L1145" s="201"/>
      <c r="M1145" s="201"/>
      <c r="N1145" s="201"/>
      <c r="O1145" s="201"/>
      <c r="P1145" s="201"/>
      <c r="Q1145" s="201"/>
      <c r="R1145" s="201"/>
      <c r="S1145" s="201"/>
      <c r="T1145" s="201"/>
      <c r="U1145" s="201"/>
      <c r="V1145" s="201"/>
      <c r="W1145" s="201"/>
      <c r="X1145" s="201"/>
      <c r="Y1145" s="201"/>
      <c r="Z1145" s="201"/>
      <c r="AA1145" s="201"/>
    </row>
    <row r="1146" spans="1:27" ht="15">
      <c r="A1146" s="209"/>
      <c r="B1146" s="209"/>
      <c r="C1146" s="201"/>
      <c r="D1146" s="201"/>
      <c r="E1146" s="210"/>
      <c r="F1146" s="201"/>
      <c r="G1146" s="201"/>
      <c r="H1146" s="201"/>
      <c r="I1146" s="201"/>
      <c r="J1146" s="201"/>
      <c r="K1146" s="201"/>
      <c r="L1146" s="201"/>
      <c r="M1146" s="201"/>
      <c r="N1146" s="201"/>
      <c r="O1146" s="201"/>
      <c r="P1146" s="201"/>
      <c r="Q1146" s="201"/>
      <c r="R1146" s="201"/>
      <c r="S1146" s="201"/>
      <c r="T1146" s="201"/>
      <c r="U1146" s="201"/>
      <c r="V1146" s="201"/>
      <c r="W1146" s="201"/>
      <c r="X1146" s="201"/>
      <c r="Y1146" s="201"/>
      <c r="Z1146" s="201"/>
      <c r="AA1146" s="201"/>
    </row>
    <row r="1147" spans="1:27" ht="15">
      <c r="A1147" s="209"/>
      <c r="B1147" s="209"/>
      <c r="C1147" s="201"/>
      <c r="D1147" s="201"/>
      <c r="E1147" s="210"/>
      <c r="F1147" s="201"/>
      <c r="G1147" s="201"/>
      <c r="H1147" s="201"/>
      <c r="I1147" s="201"/>
      <c r="J1147" s="201"/>
      <c r="K1147" s="201"/>
      <c r="L1147" s="201"/>
      <c r="M1147" s="201"/>
      <c r="N1147" s="201"/>
      <c r="O1147" s="201"/>
      <c r="P1147" s="201"/>
      <c r="Q1147" s="201"/>
      <c r="R1147" s="201"/>
      <c r="S1147" s="201"/>
      <c r="T1147" s="201"/>
      <c r="U1147" s="201"/>
      <c r="V1147" s="201"/>
      <c r="W1147" s="201"/>
      <c r="X1147" s="201"/>
      <c r="Y1147" s="201"/>
      <c r="Z1147" s="201"/>
      <c r="AA1147" s="201"/>
    </row>
    <row r="1148" spans="1:27" ht="15">
      <c r="A1148" s="209"/>
      <c r="B1148" s="209"/>
      <c r="C1148" s="201"/>
      <c r="D1148" s="201"/>
      <c r="E1148" s="210"/>
      <c r="F1148" s="201"/>
      <c r="G1148" s="201"/>
      <c r="H1148" s="201"/>
      <c r="I1148" s="201"/>
      <c r="J1148" s="201"/>
      <c r="K1148" s="201"/>
      <c r="L1148" s="201"/>
      <c r="M1148" s="201"/>
      <c r="N1148" s="201"/>
      <c r="O1148" s="201"/>
      <c r="P1148" s="201"/>
      <c r="Q1148" s="201"/>
      <c r="R1148" s="201"/>
      <c r="S1148" s="201"/>
      <c r="T1148" s="201"/>
      <c r="U1148" s="201"/>
      <c r="V1148" s="201"/>
      <c r="W1148" s="201"/>
      <c r="X1148" s="201"/>
      <c r="Y1148" s="201"/>
      <c r="Z1148" s="201"/>
      <c r="AA1148" s="201"/>
    </row>
    <row r="1149" spans="1:27" ht="15">
      <c r="A1149" s="209"/>
      <c r="B1149" s="209"/>
      <c r="C1149" s="201"/>
      <c r="D1149" s="201"/>
      <c r="E1149" s="210"/>
      <c r="F1149" s="201"/>
      <c r="G1149" s="201"/>
      <c r="H1149" s="201"/>
      <c r="I1149" s="201"/>
      <c r="J1149" s="201"/>
      <c r="K1149" s="201"/>
      <c r="L1149" s="201"/>
      <c r="M1149" s="201"/>
      <c r="N1149" s="201"/>
      <c r="O1149" s="201"/>
      <c r="P1149" s="201"/>
      <c r="Q1149" s="201"/>
      <c r="R1149" s="201"/>
      <c r="S1149" s="201"/>
      <c r="T1149" s="201"/>
      <c r="U1149" s="201"/>
      <c r="V1149" s="201"/>
      <c r="W1149" s="201"/>
      <c r="X1149" s="201"/>
      <c r="Y1149" s="201"/>
      <c r="Z1149" s="201"/>
      <c r="AA1149" s="201"/>
    </row>
    <row r="1150" spans="1:27" ht="15">
      <c r="A1150" s="209"/>
      <c r="B1150" s="209"/>
      <c r="C1150" s="201"/>
      <c r="D1150" s="201"/>
      <c r="E1150" s="210"/>
      <c r="F1150" s="201"/>
      <c r="G1150" s="201"/>
      <c r="H1150" s="201"/>
      <c r="I1150" s="201"/>
      <c r="J1150" s="201"/>
      <c r="K1150" s="201"/>
      <c r="L1150" s="201"/>
      <c r="M1150" s="201"/>
      <c r="N1150" s="201"/>
      <c r="O1150" s="201"/>
      <c r="P1150" s="201"/>
      <c r="Q1150" s="201"/>
      <c r="R1150" s="201"/>
      <c r="S1150" s="201"/>
      <c r="T1150" s="201"/>
      <c r="U1150" s="201"/>
      <c r="V1150" s="201"/>
      <c r="W1150" s="201"/>
      <c r="X1150" s="201"/>
      <c r="Y1150" s="201"/>
      <c r="Z1150" s="201"/>
      <c r="AA1150" s="201"/>
    </row>
    <row r="1151" spans="1:27" ht="15">
      <c r="A1151" s="209"/>
      <c r="B1151" s="209"/>
      <c r="C1151" s="201"/>
      <c r="D1151" s="201"/>
      <c r="E1151" s="210"/>
      <c r="F1151" s="201"/>
      <c r="G1151" s="201"/>
      <c r="H1151" s="201"/>
      <c r="I1151" s="201"/>
      <c r="J1151" s="201"/>
      <c r="K1151" s="201"/>
      <c r="L1151" s="201"/>
      <c r="M1151" s="201"/>
      <c r="N1151" s="201"/>
      <c r="O1151" s="201"/>
      <c r="P1151" s="201"/>
      <c r="Q1151" s="201"/>
      <c r="R1151" s="201"/>
      <c r="S1151" s="201"/>
      <c r="T1151" s="201"/>
      <c r="U1151" s="201"/>
      <c r="V1151" s="201"/>
      <c r="W1151" s="201"/>
      <c r="X1151" s="201"/>
      <c r="Y1151" s="201"/>
      <c r="Z1151" s="201"/>
      <c r="AA1151" s="201"/>
    </row>
    <row r="1152" spans="1:27" ht="15">
      <c r="A1152" s="209"/>
      <c r="B1152" s="209"/>
      <c r="C1152" s="201"/>
      <c r="D1152" s="201"/>
      <c r="E1152" s="210"/>
      <c r="F1152" s="201"/>
      <c r="G1152" s="201"/>
      <c r="H1152" s="201"/>
      <c r="I1152" s="201"/>
      <c r="J1152" s="201"/>
      <c r="K1152" s="201"/>
      <c r="L1152" s="201"/>
      <c r="M1152" s="201"/>
      <c r="N1152" s="201"/>
      <c r="O1152" s="201"/>
      <c r="P1152" s="201"/>
      <c r="Q1152" s="201"/>
      <c r="R1152" s="201"/>
      <c r="S1152" s="201"/>
      <c r="T1152" s="201"/>
      <c r="U1152" s="201"/>
      <c r="V1152" s="201"/>
      <c r="W1152" s="201"/>
      <c r="X1152" s="201"/>
      <c r="Y1152" s="201"/>
      <c r="Z1152" s="201"/>
      <c r="AA1152" s="201"/>
    </row>
    <row r="1153" spans="1:27" ht="15">
      <c r="A1153" s="209"/>
      <c r="B1153" s="209"/>
      <c r="C1153" s="201"/>
      <c r="D1153" s="201"/>
      <c r="E1153" s="210"/>
      <c r="F1153" s="201"/>
      <c r="G1153" s="201"/>
      <c r="H1153" s="201"/>
      <c r="I1153" s="201"/>
      <c r="J1153" s="201"/>
      <c r="K1153" s="201"/>
      <c r="L1153" s="201"/>
      <c r="M1153" s="201"/>
      <c r="N1153" s="201"/>
      <c r="O1153" s="201"/>
      <c r="P1153" s="201"/>
      <c r="Q1153" s="201"/>
      <c r="R1153" s="201"/>
      <c r="S1153" s="201"/>
      <c r="T1153" s="201"/>
      <c r="U1153" s="201"/>
      <c r="V1153" s="201"/>
      <c r="W1153" s="201"/>
      <c r="X1153" s="201"/>
      <c r="Y1153" s="201"/>
      <c r="Z1153" s="201"/>
      <c r="AA1153" s="201"/>
    </row>
    <row r="1154" spans="1:27" ht="15">
      <c r="A1154" s="209"/>
      <c r="B1154" s="209"/>
      <c r="C1154" s="201"/>
      <c r="D1154" s="201"/>
      <c r="E1154" s="210"/>
      <c r="F1154" s="201"/>
      <c r="G1154" s="201"/>
      <c r="H1154" s="201"/>
      <c r="I1154" s="201"/>
      <c r="J1154" s="201"/>
      <c r="K1154" s="201"/>
      <c r="L1154" s="201"/>
      <c r="M1154" s="201"/>
      <c r="N1154" s="201"/>
      <c r="O1154" s="201"/>
      <c r="P1154" s="201"/>
      <c r="Q1154" s="201"/>
      <c r="R1154" s="201"/>
      <c r="S1154" s="201"/>
      <c r="T1154" s="201"/>
      <c r="U1154" s="201"/>
      <c r="V1154" s="201"/>
      <c r="W1154" s="201"/>
      <c r="X1154" s="201"/>
      <c r="Y1154" s="201"/>
      <c r="Z1154" s="201"/>
      <c r="AA1154" s="201"/>
    </row>
    <row r="1155" spans="1:27" ht="15">
      <c r="A1155" s="209"/>
      <c r="B1155" s="209"/>
      <c r="C1155" s="201"/>
      <c r="D1155" s="201"/>
      <c r="E1155" s="210"/>
      <c r="F1155" s="201"/>
      <c r="G1155" s="201"/>
      <c r="H1155" s="201"/>
      <c r="I1155" s="201"/>
      <c r="J1155" s="201"/>
      <c r="K1155" s="201"/>
      <c r="L1155" s="201"/>
      <c r="M1155" s="201"/>
      <c r="N1155" s="201"/>
      <c r="O1155" s="201"/>
      <c r="P1155" s="201"/>
      <c r="Q1155" s="201"/>
      <c r="R1155" s="201"/>
      <c r="S1155" s="201"/>
      <c r="T1155" s="201"/>
      <c r="U1155" s="201"/>
      <c r="V1155" s="201"/>
      <c r="W1155" s="201"/>
      <c r="X1155" s="201"/>
      <c r="Y1155" s="201"/>
      <c r="Z1155" s="201"/>
      <c r="AA1155" s="201"/>
    </row>
    <row r="1156" spans="1:27" ht="15">
      <c r="A1156" s="209"/>
      <c r="B1156" s="209"/>
      <c r="C1156" s="201"/>
      <c r="D1156" s="201"/>
      <c r="E1156" s="210"/>
      <c r="F1156" s="201"/>
      <c r="G1156" s="201"/>
      <c r="H1156" s="201"/>
      <c r="I1156" s="201"/>
      <c r="J1156" s="201"/>
      <c r="K1156" s="201"/>
      <c r="L1156" s="201"/>
      <c r="M1156" s="201"/>
      <c r="N1156" s="201"/>
      <c r="O1156" s="201"/>
      <c r="P1156" s="201"/>
      <c r="Q1156" s="201"/>
      <c r="R1156" s="201"/>
      <c r="S1156" s="201"/>
      <c r="T1156" s="201"/>
      <c r="U1156" s="201"/>
      <c r="V1156" s="201"/>
      <c r="W1156" s="201"/>
      <c r="X1156" s="201"/>
      <c r="Y1156" s="201"/>
      <c r="Z1156" s="201"/>
      <c r="AA1156" s="201"/>
    </row>
    <row r="1157" spans="1:27" ht="15">
      <c r="A1157" s="209"/>
      <c r="B1157" s="209"/>
      <c r="C1157" s="201"/>
      <c r="D1157" s="201"/>
      <c r="E1157" s="210"/>
      <c r="F1157" s="201"/>
      <c r="G1157" s="201"/>
      <c r="H1157" s="201"/>
      <c r="I1157" s="201"/>
      <c r="J1157" s="201"/>
      <c r="K1157" s="201"/>
      <c r="L1157" s="201"/>
      <c r="M1157" s="201"/>
      <c r="N1157" s="201"/>
      <c r="O1157" s="201"/>
      <c r="P1157" s="201"/>
      <c r="Q1157" s="201"/>
      <c r="R1157" s="201"/>
      <c r="S1157" s="201"/>
      <c r="T1157" s="201"/>
      <c r="U1157" s="201"/>
      <c r="V1157" s="201"/>
      <c r="W1157" s="201"/>
      <c r="X1157" s="201"/>
      <c r="Y1157" s="201"/>
      <c r="Z1157" s="201"/>
      <c r="AA1157" s="201"/>
    </row>
    <row r="1158" spans="1:27" ht="15">
      <c r="A1158" s="209"/>
      <c r="B1158" s="209"/>
      <c r="C1158" s="201"/>
      <c r="D1158" s="201"/>
      <c r="E1158" s="210"/>
      <c r="F1158" s="201"/>
      <c r="G1158" s="201"/>
      <c r="H1158" s="201"/>
      <c r="I1158" s="201"/>
      <c r="J1158" s="201"/>
      <c r="K1158" s="201"/>
      <c r="L1158" s="201"/>
      <c r="M1158" s="201"/>
      <c r="N1158" s="201"/>
      <c r="O1158" s="201"/>
      <c r="P1158" s="201"/>
      <c r="Q1158" s="201"/>
      <c r="R1158" s="201"/>
      <c r="S1158" s="201"/>
      <c r="T1158" s="201"/>
      <c r="U1158" s="201"/>
      <c r="V1158" s="201"/>
      <c r="W1158" s="201"/>
      <c r="X1158" s="201"/>
      <c r="Y1158" s="201"/>
      <c r="Z1158" s="201"/>
      <c r="AA1158" s="201"/>
    </row>
    <row r="1159" spans="1:27" ht="15">
      <c r="A1159" s="209"/>
      <c r="B1159" s="209"/>
      <c r="C1159" s="201"/>
      <c r="D1159" s="201"/>
      <c r="E1159" s="210"/>
      <c r="F1159" s="201"/>
      <c r="G1159" s="201"/>
      <c r="H1159" s="201"/>
      <c r="I1159" s="201"/>
      <c r="J1159" s="201"/>
      <c r="K1159" s="201"/>
      <c r="L1159" s="201"/>
      <c r="M1159" s="201"/>
      <c r="N1159" s="201"/>
      <c r="O1159" s="201"/>
      <c r="P1159" s="201"/>
      <c r="Q1159" s="201"/>
      <c r="R1159" s="201"/>
      <c r="S1159" s="201"/>
      <c r="T1159" s="201"/>
      <c r="U1159" s="201"/>
      <c r="V1159" s="201"/>
      <c r="W1159" s="201"/>
      <c r="X1159" s="201"/>
      <c r="Y1159" s="201"/>
      <c r="Z1159" s="201"/>
      <c r="AA1159" s="201"/>
    </row>
    <row r="1160" spans="1:27" ht="15">
      <c r="A1160" s="209"/>
      <c r="B1160" s="209"/>
      <c r="C1160" s="201"/>
      <c r="D1160" s="201"/>
      <c r="E1160" s="210"/>
      <c r="F1160" s="201"/>
      <c r="G1160" s="201"/>
      <c r="H1160" s="201"/>
      <c r="I1160" s="201"/>
      <c r="J1160" s="201"/>
      <c r="K1160" s="201"/>
      <c r="L1160" s="201"/>
      <c r="M1160" s="201"/>
      <c r="N1160" s="201"/>
      <c r="O1160" s="201"/>
      <c r="P1160" s="201"/>
      <c r="Q1160" s="201"/>
      <c r="R1160" s="201"/>
      <c r="S1160" s="201"/>
      <c r="T1160" s="201"/>
      <c r="U1160" s="201"/>
      <c r="V1160" s="201"/>
      <c r="W1160" s="201"/>
      <c r="X1160" s="201"/>
      <c r="Y1160" s="201"/>
      <c r="Z1160" s="201"/>
      <c r="AA1160" s="201"/>
    </row>
    <row r="1161" spans="1:27" ht="15">
      <c r="A1161" s="209"/>
      <c r="B1161" s="209"/>
      <c r="C1161" s="201"/>
      <c r="D1161" s="201"/>
      <c r="E1161" s="210"/>
      <c r="F1161" s="201"/>
      <c r="G1161" s="201"/>
      <c r="H1161" s="201"/>
      <c r="I1161" s="201"/>
      <c r="J1161" s="201"/>
      <c r="K1161" s="201"/>
      <c r="L1161" s="201"/>
      <c r="M1161" s="201"/>
      <c r="N1161" s="201"/>
      <c r="O1161" s="201"/>
      <c r="P1161" s="201"/>
      <c r="Q1161" s="201"/>
      <c r="R1161" s="201"/>
      <c r="S1161" s="201"/>
      <c r="T1161" s="201"/>
      <c r="U1161" s="201"/>
      <c r="V1161" s="201"/>
      <c r="W1161" s="201"/>
      <c r="X1161" s="201"/>
      <c r="Y1161" s="201"/>
      <c r="Z1161" s="201"/>
      <c r="AA1161" s="201"/>
    </row>
    <row r="1162" spans="1:27" ht="15">
      <c r="A1162" s="209"/>
      <c r="B1162" s="209"/>
      <c r="C1162" s="201"/>
      <c r="D1162" s="201"/>
      <c r="E1162" s="210"/>
      <c r="F1162" s="201"/>
      <c r="G1162" s="201"/>
      <c r="H1162" s="201"/>
      <c r="I1162" s="201"/>
      <c r="J1162" s="201"/>
      <c r="K1162" s="201"/>
      <c r="L1162" s="201"/>
      <c r="M1162" s="201"/>
      <c r="N1162" s="201"/>
      <c r="O1162" s="201"/>
      <c r="P1162" s="201"/>
      <c r="Q1162" s="201"/>
      <c r="R1162" s="201"/>
      <c r="S1162" s="201"/>
      <c r="T1162" s="201"/>
      <c r="U1162" s="201"/>
      <c r="V1162" s="201"/>
      <c r="W1162" s="201"/>
      <c r="X1162" s="201"/>
      <c r="Y1162" s="201"/>
      <c r="Z1162" s="201"/>
      <c r="AA1162" s="201"/>
    </row>
    <row r="1163" spans="1:27" ht="15">
      <c r="A1163" s="209"/>
      <c r="B1163" s="209"/>
      <c r="C1163" s="201"/>
      <c r="D1163" s="201"/>
      <c r="E1163" s="210"/>
      <c r="F1163" s="201"/>
      <c r="G1163" s="201"/>
      <c r="H1163" s="201"/>
      <c r="I1163" s="201"/>
      <c r="J1163" s="201"/>
      <c r="K1163" s="201"/>
      <c r="L1163" s="201"/>
      <c r="M1163" s="201"/>
      <c r="N1163" s="201"/>
      <c r="O1163" s="201"/>
      <c r="P1163" s="201"/>
      <c r="Q1163" s="201"/>
      <c r="R1163" s="201"/>
      <c r="S1163" s="201"/>
      <c r="T1163" s="201"/>
      <c r="U1163" s="201"/>
      <c r="V1163" s="201"/>
      <c r="W1163" s="201"/>
      <c r="X1163" s="201"/>
      <c r="Y1163" s="201"/>
      <c r="Z1163" s="201"/>
      <c r="AA1163" s="201"/>
    </row>
    <row r="1164" spans="1:27" ht="15">
      <c r="A1164" s="209"/>
      <c r="B1164" s="209"/>
      <c r="C1164" s="201"/>
      <c r="D1164" s="201"/>
      <c r="E1164" s="210"/>
      <c r="F1164" s="201"/>
      <c r="G1164" s="201"/>
      <c r="H1164" s="201"/>
      <c r="I1164" s="201"/>
      <c r="J1164" s="201"/>
      <c r="K1164" s="201"/>
      <c r="L1164" s="201"/>
      <c r="M1164" s="201"/>
      <c r="N1164" s="201"/>
      <c r="O1164" s="201"/>
      <c r="P1164" s="201"/>
      <c r="Q1164" s="201"/>
      <c r="R1164" s="201"/>
      <c r="S1164" s="201"/>
      <c r="T1164" s="201"/>
      <c r="U1164" s="201"/>
      <c r="V1164" s="201"/>
      <c r="W1164" s="201"/>
      <c r="X1164" s="201"/>
      <c r="Y1164" s="201"/>
      <c r="Z1164" s="201"/>
      <c r="AA1164" s="201"/>
    </row>
    <row r="1165" spans="1:27" ht="15">
      <c r="A1165" s="209"/>
      <c r="B1165" s="209"/>
      <c r="C1165" s="201"/>
      <c r="D1165" s="201"/>
      <c r="E1165" s="210"/>
      <c r="F1165" s="201"/>
      <c r="G1165" s="201"/>
      <c r="H1165" s="201"/>
      <c r="I1165" s="201"/>
      <c r="J1165" s="201"/>
      <c r="K1165" s="201"/>
      <c r="L1165" s="201"/>
      <c r="M1165" s="201"/>
      <c r="N1165" s="201"/>
      <c r="O1165" s="201"/>
      <c r="P1165" s="201"/>
      <c r="Q1165" s="201"/>
      <c r="R1165" s="201"/>
      <c r="S1165" s="201"/>
      <c r="T1165" s="201"/>
      <c r="U1165" s="201"/>
      <c r="V1165" s="201"/>
      <c r="W1165" s="201"/>
      <c r="X1165" s="201"/>
      <c r="Y1165" s="201"/>
      <c r="Z1165" s="201"/>
      <c r="AA1165" s="201"/>
    </row>
    <row r="1166" spans="1:27" ht="15">
      <c r="A1166" s="209"/>
      <c r="B1166" s="209"/>
      <c r="C1166" s="201"/>
      <c r="D1166" s="201"/>
      <c r="E1166" s="210"/>
      <c r="F1166" s="201"/>
      <c r="G1166" s="201"/>
      <c r="H1166" s="201"/>
      <c r="I1166" s="201"/>
      <c r="J1166" s="201"/>
      <c r="K1166" s="201"/>
      <c r="L1166" s="201"/>
      <c r="M1166" s="201"/>
      <c r="N1166" s="201"/>
      <c r="O1166" s="201"/>
      <c r="P1166" s="201"/>
      <c r="Q1166" s="201"/>
      <c r="R1166" s="201"/>
      <c r="S1166" s="201"/>
      <c r="T1166" s="201"/>
      <c r="U1166" s="201"/>
      <c r="V1166" s="201"/>
      <c r="W1166" s="201"/>
      <c r="X1166" s="201"/>
      <c r="Y1166" s="201"/>
      <c r="Z1166" s="201"/>
      <c r="AA1166" s="201"/>
    </row>
    <row r="1167" spans="1:27" ht="15">
      <c r="A1167" s="209"/>
      <c r="B1167" s="209"/>
      <c r="C1167" s="201"/>
      <c r="D1167" s="201"/>
      <c r="E1167" s="210"/>
      <c r="F1167" s="201"/>
      <c r="G1167" s="201"/>
      <c r="H1167" s="201"/>
      <c r="I1167" s="201"/>
      <c r="J1167" s="201"/>
      <c r="K1167" s="201"/>
      <c r="L1167" s="201"/>
      <c r="M1167" s="201"/>
      <c r="N1167" s="201"/>
      <c r="O1167" s="201"/>
      <c r="P1167" s="201"/>
      <c r="Q1167" s="201"/>
      <c r="R1167" s="201"/>
      <c r="S1167" s="201"/>
      <c r="T1167" s="201"/>
      <c r="U1167" s="201"/>
      <c r="V1167" s="201"/>
      <c r="W1167" s="201"/>
      <c r="X1167" s="201"/>
      <c r="Y1167" s="201"/>
      <c r="Z1167" s="201"/>
      <c r="AA1167" s="201"/>
    </row>
    <row r="1168" spans="1:27" ht="15">
      <c r="A1168" s="209"/>
      <c r="B1168" s="209"/>
      <c r="C1168" s="201"/>
      <c r="D1168" s="201"/>
      <c r="E1168" s="210"/>
      <c r="F1168" s="201"/>
      <c r="G1168" s="201"/>
      <c r="H1168" s="201"/>
      <c r="I1168" s="201"/>
      <c r="J1168" s="201"/>
      <c r="K1168" s="201"/>
      <c r="L1168" s="201"/>
      <c r="M1168" s="201"/>
      <c r="N1168" s="201"/>
      <c r="O1168" s="201"/>
      <c r="P1168" s="201"/>
      <c r="Q1168" s="201"/>
      <c r="R1168" s="201"/>
      <c r="S1168" s="201"/>
      <c r="T1168" s="201"/>
      <c r="U1168" s="201"/>
      <c r="V1168" s="201"/>
      <c r="W1168" s="201"/>
      <c r="X1168" s="201"/>
      <c r="Y1168" s="201"/>
      <c r="Z1168" s="201"/>
      <c r="AA1168" s="201"/>
    </row>
    <row r="1169" spans="1:27" ht="15">
      <c r="A1169" s="209"/>
      <c r="B1169" s="209"/>
      <c r="C1169" s="201"/>
      <c r="D1169" s="201"/>
      <c r="E1169" s="210"/>
      <c r="F1169" s="201"/>
      <c r="G1169" s="201"/>
      <c r="H1169" s="201"/>
      <c r="I1169" s="201"/>
      <c r="J1169" s="201"/>
      <c r="K1169" s="201"/>
      <c r="L1169" s="201"/>
      <c r="M1169" s="201"/>
      <c r="N1169" s="201"/>
      <c r="O1169" s="201"/>
      <c r="P1169" s="201"/>
      <c r="Q1169" s="201"/>
      <c r="R1169" s="201"/>
      <c r="S1169" s="201"/>
      <c r="T1169" s="201"/>
      <c r="U1169" s="201"/>
      <c r="V1169" s="201"/>
      <c r="W1169" s="201"/>
      <c r="X1169" s="201"/>
      <c r="Y1169" s="201"/>
      <c r="Z1169" s="201"/>
      <c r="AA1169" s="201"/>
    </row>
    <row r="1170" spans="1:27" ht="15">
      <c r="A1170" s="209"/>
      <c r="B1170" s="209"/>
      <c r="C1170" s="201"/>
      <c r="D1170" s="201"/>
      <c r="E1170" s="210"/>
      <c r="F1170" s="201"/>
      <c r="G1170" s="201"/>
      <c r="H1170" s="201"/>
      <c r="I1170" s="201"/>
      <c r="J1170" s="201"/>
      <c r="K1170" s="201"/>
      <c r="L1170" s="201"/>
      <c r="M1170" s="201"/>
      <c r="N1170" s="201"/>
      <c r="O1170" s="201"/>
      <c r="P1170" s="201"/>
      <c r="Q1170" s="201"/>
      <c r="R1170" s="201"/>
      <c r="S1170" s="201"/>
      <c r="T1170" s="201"/>
      <c r="U1170" s="201"/>
      <c r="V1170" s="201"/>
      <c r="W1170" s="201"/>
      <c r="X1170" s="201"/>
      <c r="Y1170" s="201"/>
      <c r="Z1170" s="201"/>
      <c r="AA1170" s="201"/>
    </row>
    <row r="1171" spans="1:27" ht="15">
      <c r="A1171" s="209"/>
      <c r="B1171" s="209"/>
      <c r="C1171" s="201"/>
      <c r="D1171" s="201"/>
      <c r="E1171" s="210"/>
      <c r="F1171" s="201"/>
      <c r="G1171" s="201"/>
      <c r="H1171" s="201"/>
      <c r="I1171" s="201"/>
      <c r="J1171" s="201"/>
      <c r="K1171" s="201"/>
      <c r="L1171" s="201"/>
      <c r="M1171" s="201"/>
      <c r="N1171" s="201"/>
      <c r="O1171" s="201"/>
      <c r="P1171" s="201"/>
      <c r="Q1171" s="201"/>
      <c r="R1171" s="201"/>
      <c r="S1171" s="201"/>
      <c r="T1171" s="201"/>
      <c r="U1171" s="201"/>
      <c r="V1171" s="201"/>
      <c r="W1171" s="201"/>
      <c r="X1171" s="201"/>
      <c r="Y1171" s="201"/>
      <c r="Z1171" s="201"/>
      <c r="AA1171" s="201"/>
    </row>
    <row r="1172" spans="1:27" ht="15">
      <c r="A1172" s="209"/>
      <c r="B1172" s="209"/>
      <c r="C1172" s="201"/>
      <c r="D1172" s="201"/>
      <c r="E1172" s="210"/>
      <c r="F1172" s="201"/>
      <c r="G1172" s="201"/>
      <c r="H1172" s="201"/>
      <c r="I1172" s="201"/>
      <c r="J1172" s="201"/>
      <c r="K1172" s="201"/>
      <c r="L1172" s="201"/>
      <c r="M1172" s="201"/>
      <c r="N1172" s="201"/>
      <c r="O1172" s="201"/>
      <c r="P1172" s="201"/>
      <c r="Q1172" s="201"/>
      <c r="R1172" s="201"/>
      <c r="S1172" s="201"/>
      <c r="T1172" s="201"/>
      <c r="U1172" s="201"/>
      <c r="V1172" s="201"/>
      <c r="W1172" s="201"/>
      <c r="X1172" s="201"/>
      <c r="Y1172" s="201"/>
      <c r="Z1172" s="201"/>
      <c r="AA1172" s="201"/>
    </row>
    <row r="1173" spans="1:27" ht="15">
      <c r="A1173" s="209"/>
      <c r="B1173" s="209"/>
      <c r="C1173" s="201"/>
      <c r="D1173" s="201"/>
      <c r="E1173" s="210"/>
      <c r="F1173" s="201"/>
      <c r="G1173" s="201"/>
      <c r="H1173" s="201"/>
      <c r="I1173" s="201"/>
      <c r="J1173" s="201"/>
      <c r="K1173" s="201"/>
      <c r="L1173" s="201"/>
      <c r="M1173" s="201"/>
      <c r="N1173" s="201"/>
      <c r="O1173" s="201"/>
      <c r="P1173" s="201"/>
      <c r="Q1173" s="201"/>
      <c r="R1173" s="201"/>
      <c r="S1173" s="201"/>
      <c r="T1173" s="201"/>
      <c r="U1173" s="201"/>
      <c r="V1173" s="201"/>
      <c r="W1173" s="201"/>
      <c r="X1173" s="201"/>
      <c r="Y1173" s="201"/>
      <c r="Z1173" s="201"/>
      <c r="AA1173" s="201"/>
    </row>
    <row r="1174" spans="1:27" ht="15">
      <c r="A1174" s="209"/>
      <c r="B1174" s="209"/>
      <c r="C1174" s="201"/>
      <c r="D1174" s="201"/>
      <c r="E1174" s="210"/>
      <c r="F1174" s="201"/>
      <c r="G1174" s="201"/>
      <c r="H1174" s="201"/>
      <c r="I1174" s="201"/>
      <c r="J1174" s="201"/>
      <c r="K1174" s="201"/>
      <c r="L1174" s="201"/>
      <c r="M1174" s="201"/>
      <c r="N1174" s="201"/>
      <c r="O1174" s="201"/>
      <c r="P1174" s="201"/>
      <c r="Q1174" s="201"/>
      <c r="R1174" s="201"/>
      <c r="S1174" s="201"/>
      <c r="T1174" s="201"/>
      <c r="U1174" s="201"/>
      <c r="V1174" s="201"/>
      <c r="W1174" s="201"/>
      <c r="X1174" s="201"/>
      <c r="Y1174" s="201"/>
      <c r="Z1174" s="201"/>
      <c r="AA1174" s="201"/>
    </row>
    <row r="1175" spans="1:27" ht="15">
      <c r="A1175" s="209"/>
      <c r="B1175" s="209"/>
      <c r="C1175" s="201"/>
      <c r="D1175" s="201"/>
      <c r="E1175" s="210"/>
      <c r="F1175" s="201"/>
      <c r="G1175" s="201"/>
      <c r="H1175" s="201"/>
      <c r="I1175" s="201"/>
      <c r="J1175" s="201"/>
      <c r="K1175" s="201"/>
      <c r="L1175" s="201"/>
      <c r="M1175" s="201"/>
      <c r="N1175" s="201"/>
      <c r="O1175" s="201"/>
      <c r="P1175" s="201"/>
      <c r="Q1175" s="201"/>
      <c r="R1175" s="201"/>
      <c r="S1175" s="201"/>
      <c r="T1175" s="201"/>
      <c r="U1175" s="201"/>
      <c r="V1175" s="201"/>
      <c r="W1175" s="201"/>
      <c r="X1175" s="201"/>
      <c r="Y1175" s="201"/>
      <c r="Z1175" s="201"/>
      <c r="AA1175" s="201"/>
    </row>
    <row r="1176" spans="1:27" ht="15">
      <c r="A1176" s="209"/>
      <c r="B1176" s="209"/>
      <c r="C1176" s="201"/>
      <c r="D1176" s="201"/>
      <c r="E1176" s="210"/>
      <c r="F1176" s="201"/>
      <c r="G1176" s="201"/>
      <c r="H1176" s="201"/>
      <c r="I1176" s="201"/>
      <c r="J1176" s="201"/>
      <c r="K1176" s="201"/>
      <c r="L1176" s="201"/>
      <c r="M1176" s="201"/>
      <c r="N1176" s="201"/>
      <c r="O1176" s="201"/>
      <c r="P1176" s="201"/>
      <c r="Q1176" s="201"/>
      <c r="R1176" s="201"/>
      <c r="S1176" s="201"/>
      <c r="T1176" s="201"/>
      <c r="U1176" s="201"/>
      <c r="V1176" s="201"/>
      <c r="W1176" s="201"/>
      <c r="X1176" s="201"/>
      <c r="Y1176" s="201"/>
      <c r="Z1176" s="201"/>
      <c r="AA1176" s="201"/>
    </row>
    <row r="1177" spans="1:27" ht="15">
      <c r="A1177" s="209"/>
      <c r="B1177" s="209"/>
      <c r="C1177" s="201"/>
      <c r="D1177" s="201"/>
      <c r="E1177" s="210"/>
      <c r="F1177" s="201"/>
      <c r="G1177" s="201"/>
      <c r="H1177" s="201"/>
      <c r="I1177" s="201"/>
      <c r="J1177" s="201"/>
      <c r="K1177" s="201"/>
      <c r="L1177" s="201"/>
      <c r="M1177" s="201"/>
      <c r="N1177" s="201"/>
      <c r="O1177" s="201"/>
      <c r="P1177" s="201"/>
      <c r="Q1177" s="201"/>
      <c r="R1177" s="201"/>
      <c r="S1177" s="201"/>
      <c r="T1177" s="201"/>
      <c r="U1177" s="201"/>
      <c r="V1177" s="201"/>
      <c r="W1177" s="201"/>
      <c r="X1177" s="201"/>
      <c r="Y1177" s="201"/>
      <c r="Z1177" s="201"/>
      <c r="AA1177" s="201"/>
    </row>
    <row r="1178" spans="1:27" ht="15">
      <c r="A1178" s="209"/>
      <c r="B1178" s="209"/>
      <c r="C1178" s="201"/>
      <c r="D1178" s="201"/>
      <c r="E1178" s="210"/>
      <c r="F1178" s="201"/>
      <c r="G1178" s="201"/>
      <c r="H1178" s="201"/>
      <c r="I1178" s="201"/>
      <c r="J1178" s="201"/>
      <c r="K1178" s="201"/>
      <c r="L1178" s="201"/>
      <c r="M1178" s="201"/>
      <c r="N1178" s="201"/>
      <c r="O1178" s="201"/>
      <c r="P1178" s="201"/>
      <c r="Q1178" s="201"/>
      <c r="R1178" s="201"/>
      <c r="S1178" s="201"/>
      <c r="T1178" s="201"/>
      <c r="U1178" s="201"/>
      <c r="V1178" s="201"/>
      <c r="W1178" s="201"/>
      <c r="X1178" s="201"/>
      <c r="Y1178" s="201"/>
      <c r="Z1178" s="201"/>
      <c r="AA1178" s="201"/>
    </row>
    <row r="1179" spans="1:27" ht="15">
      <c r="A1179" s="209"/>
      <c r="B1179" s="209"/>
      <c r="C1179" s="201"/>
      <c r="D1179" s="201"/>
      <c r="E1179" s="210"/>
      <c r="F1179" s="201"/>
      <c r="G1179" s="201"/>
      <c r="H1179" s="201"/>
      <c r="I1179" s="201"/>
      <c r="J1179" s="201"/>
      <c r="K1179" s="201"/>
      <c r="L1179" s="201"/>
      <c r="M1179" s="201"/>
      <c r="N1179" s="201"/>
      <c r="O1179" s="201"/>
      <c r="P1179" s="201"/>
      <c r="Q1179" s="201"/>
      <c r="R1179" s="201"/>
      <c r="S1179" s="201"/>
      <c r="T1179" s="201"/>
      <c r="U1179" s="201"/>
      <c r="V1179" s="201"/>
      <c r="W1179" s="201"/>
      <c r="X1179" s="201"/>
      <c r="Y1179" s="201"/>
      <c r="Z1179" s="201"/>
      <c r="AA1179" s="201"/>
    </row>
    <row r="1180" spans="1:27" ht="15">
      <c r="A1180" s="209"/>
      <c r="B1180" s="209"/>
      <c r="C1180" s="201"/>
      <c r="D1180" s="201"/>
      <c r="E1180" s="210"/>
      <c r="F1180" s="201"/>
      <c r="G1180" s="201"/>
      <c r="H1180" s="201"/>
      <c r="I1180" s="201"/>
      <c r="J1180" s="201"/>
      <c r="K1180" s="201"/>
      <c r="L1180" s="201"/>
      <c r="M1180" s="201"/>
      <c r="N1180" s="201"/>
      <c r="O1180" s="201"/>
      <c r="P1180" s="201"/>
      <c r="Q1180" s="201"/>
      <c r="R1180" s="201"/>
      <c r="S1180" s="201"/>
      <c r="T1180" s="201"/>
      <c r="U1180" s="201"/>
      <c r="V1180" s="201"/>
      <c r="W1180" s="201"/>
      <c r="X1180" s="201"/>
      <c r="Y1180" s="201"/>
      <c r="Z1180" s="201"/>
      <c r="AA1180" s="201"/>
    </row>
    <row r="1181" spans="1:27" ht="15">
      <c r="A1181" s="209"/>
      <c r="B1181" s="209"/>
      <c r="C1181" s="201"/>
      <c r="D1181" s="201"/>
      <c r="E1181" s="210"/>
      <c r="F1181" s="201"/>
      <c r="G1181" s="201"/>
      <c r="H1181" s="201"/>
      <c r="I1181" s="201"/>
      <c r="J1181" s="201"/>
      <c r="K1181" s="201"/>
      <c r="L1181" s="201"/>
      <c r="M1181" s="201"/>
      <c r="N1181" s="201"/>
      <c r="O1181" s="201"/>
      <c r="P1181" s="201"/>
      <c r="Q1181" s="201"/>
      <c r="R1181" s="201"/>
      <c r="S1181" s="201"/>
      <c r="T1181" s="201"/>
      <c r="U1181" s="201"/>
      <c r="V1181" s="201"/>
      <c r="W1181" s="201"/>
      <c r="X1181" s="201"/>
      <c r="Y1181" s="201"/>
      <c r="Z1181" s="201"/>
      <c r="AA1181" s="201"/>
    </row>
    <row r="1182" spans="1:27" ht="15">
      <c r="A1182" s="209"/>
      <c r="B1182" s="209"/>
      <c r="C1182" s="201"/>
      <c r="D1182" s="201"/>
      <c r="E1182" s="210"/>
      <c r="F1182" s="201"/>
      <c r="G1182" s="201"/>
      <c r="H1182" s="201"/>
      <c r="I1182" s="201"/>
      <c r="J1182" s="201"/>
      <c r="K1182" s="201"/>
      <c r="L1182" s="201"/>
      <c r="M1182" s="201"/>
      <c r="N1182" s="201"/>
      <c r="O1182" s="201"/>
      <c r="P1182" s="201"/>
      <c r="Q1182" s="201"/>
      <c r="R1182" s="201"/>
      <c r="S1182" s="201"/>
      <c r="T1182" s="201"/>
      <c r="U1182" s="201"/>
      <c r="V1182" s="201"/>
      <c r="W1182" s="201"/>
      <c r="X1182" s="201"/>
      <c r="Y1182" s="201"/>
      <c r="Z1182" s="201"/>
      <c r="AA1182" s="201"/>
    </row>
    <row r="1183" spans="1:27" ht="15">
      <c r="A1183" s="209"/>
      <c r="B1183" s="209"/>
      <c r="C1183" s="201"/>
      <c r="D1183" s="201"/>
      <c r="E1183" s="210"/>
      <c r="F1183" s="201"/>
      <c r="G1183" s="201"/>
      <c r="H1183" s="201"/>
      <c r="I1183" s="201"/>
      <c r="J1183" s="201"/>
      <c r="K1183" s="201"/>
      <c r="L1183" s="201"/>
      <c r="M1183" s="201"/>
      <c r="N1183" s="201"/>
      <c r="O1183" s="201"/>
      <c r="P1183" s="201"/>
      <c r="Q1183" s="201"/>
      <c r="R1183" s="201"/>
      <c r="S1183" s="201"/>
      <c r="T1183" s="201"/>
      <c r="U1183" s="201"/>
      <c r="V1183" s="201"/>
      <c r="W1183" s="201"/>
      <c r="X1183" s="201"/>
      <c r="Y1183" s="201"/>
      <c r="Z1183" s="201"/>
      <c r="AA1183" s="201"/>
    </row>
    <row r="1184" spans="1:27" ht="15">
      <c r="A1184" s="209"/>
      <c r="B1184" s="209"/>
      <c r="C1184" s="201"/>
      <c r="D1184" s="201"/>
      <c r="E1184" s="210"/>
      <c r="F1184" s="201"/>
      <c r="G1184" s="201"/>
      <c r="H1184" s="201"/>
      <c r="I1184" s="201"/>
      <c r="J1184" s="201"/>
      <c r="K1184" s="201"/>
      <c r="L1184" s="201"/>
      <c r="M1184" s="201"/>
      <c r="N1184" s="201"/>
      <c r="O1184" s="201"/>
      <c r="P1184" s="201"/>
      <c r="Q1184" s="201"/>
      <c r="R1184" s="201"/>
      <c r="S1184" s="201"/>
      <c r="T1184" s="201"/>
      <c r="U1184" s="201"/>
      <c r="V1184" s="201"/>
      <c r="W1184" s="201"/>
      <c r="X1184" s="201"/>
      <c r="Y1184" s="201"/>
      <c r="Z1184" s="201"/>
      <c r="AA1184" s="201"/>
    </row>
    <row r="1185" spans="1:27" ht="15">
      <c r="A1185" s="209"/>
      <c r="B1185" s="209"/>
      <c r="C1185" s="201"/>
      <c r="D1185" s="201"/>
      <c r="E1185" s="210"/>
      <c r="F1185" s="201"/>
      <c r="G1185" s="201"/>
      <c r="H1185" s="201"/>
      <c r="I1185" s="201"/>
      <c r="J1185" s="201"/>
      <c r="K1185" s="201"/>
      <c r="L1185" s="201"/>
      <c r="M1185" s="201"/>
      <c r="N1185" s="201"/>
      <c r="O1185" s="201"/>
      <c r="P1185" s="201"/>
      <c r="Q1185" s="201"/>
      <c r="R1185" s="201"/>
      <c r="S1185" s="201"/>
      <c r="T1185" s="201"/>
      <c r="U1185" s="201"/>
      <c r="V1185" s="201"/>
      <c r="W1185" s="201"/>
      <c r="X1185" s="201"/>
      <c r="Y1185" s="201"/>
      <c r="Z1185" s="201"/>
      <c r="AA1185" s="201"/>
    </row>
    <row r="1186" spans="1:27" ht="15">
      <c r="A1186" s="209"/>
      <c r="B1186" s="209"/>
      <c r="C1186" s="201"/>
      <c r="D1186" s="201"/>
      <c r="E1186" s="210"/>
      <c r="F1186" s="201"/>
      <c r="G1186" s="201"/>
      <c r="H1186" s="201"/>
      <c r="I1186" s="201"/>
      <c r="J1186" s="201"/>
      <c r="K1186" s="201"/>
      <c r="L1186" s="201"/>
      <c r="M1186" s="201"/>
      <c r="N1186" s="201"/>
      <c r="O1186" s="201"/>
      <c r="P1186" s="201"/>
      <c r="Q1186" s="201"/>
      <c r="R1186" s="201"/>
      <c r="S1186" s="201"/>
      <c r="T1186" s="201"/>
      <c r="U1186" s="201"/>
      <c r="V1186" s="201"/>
      <c r="W1186" s="201"/>
      <c r="X1186" s="201"/>
      <c r="Y1186" s="201"/>
      <c r="Z1186" s="201"/>
      <c r="AA1186" s="201"/>
    </row>
    <row r="1187" spans="1:27" ht="15">
      <c r="A1187" s="209"/>
      <c r="B1187" s="209"/>
      <c r="C1187" s="201"/>
      <c r="D1187" s="201"/>
      <c r="E1187" s="210"/>
      <c r="F1187" s="201"/>
      <c r="G1187" s="201"/>
      <c r="H1187" s="201"/>
      <c r="I1187" s="201"/>
      <c r="J1187" s="201"/>
      <c r="K1187" s="201"/>
      <c r="L1187" s="201"/>
      <c r="M1187" s="201"/>
      <c r="N1187" s="201"/>
      <c r="O1187" s="201"/>
      <c r="P1187" s="201"/>
      <c r="Q1187" s="201"/>
      <c r="R1187" s="201"/>
      <c r="S1187" s="201"/>
      <c r="T1187" s="201"/>
      <c r="U1187" s="201"/>
      <c r="V1187" s="201"/>
      <c r="W1187" s="201"/>
      <c r="X1187" s="201"/>
      <c r="Y1187" s="201"/>
      <c r="Z1187" s="201"/>
      <c r="AA1187" s="201"/>
    </row>
    <row r="1188" spans="1:27" ht="15">
      <c r="A1188" s="209"/>
      <c r="B1188" s="209"/>
      <c r="C1188" s="201"/>
      <c r="D1188" s="201"/>
      <c r="E1188" s="210"/>
      <c r="F1188" s="201"/>
      <c r="G1188" s="201"/>
      <c r="H1188" s="201"/>
      <c r="I1188" s="201"/>
      <c r="J1188" s="201"/>
      <c r="K1188" s="201"/>
      <c r="L1188" s="201"/>
      <c r="M1188" s="201"/>
      <c r="N1188" s="201"/>
      <c r="O1188" s="201"/>
      <c r="P1188" s="201"/>
      <c r="Q1188" s="201"/>
      <c r="R1188" s="201"/>
      <c r="S1188" s="201"/>
      <c r="T1188" s="201"/>
      <c r="U1188" s="201"/>
      <c r="V1188" s="201"/>
      <c r="W1188" s="201"/>
      <c r="X1188" s="201"/>
      <c r="Y1188" s="201"/>
      <c r="Z1188" s="201"/>
      <c r="AA1188" s="201"/>
    </row>
    <row r="1189" spans="1:27" ht="15">
      <c r="A1189" s="209"/>
      <c r="B1189" s="209"/>
      <c r="C1189" s="201"/>
      <c r="D1189" s="201"/>
      <c r="E1189" s="210"/>
      <c r="F1189" s="201"/>
      <c r="G1189" s="201"/>
      <c r="H1189" s="201"/>
      <c r="I1189" s="201"/>
      <c r="J1189" s="201"/>
      <c r="K1189" s="201"/>
      <c r="L1189" s="201"/>
      <c r="M1189" s="201"/>
      <c r="N1189" s="201"/>
      <c r="O1189" s="201"/>
      <c r="P1189" s="201"/>
      <c r="Q1189" s="201"/>
      <c r="R1189" s="201"/>
      <c r="S1189" s="201"/>
      <c r="T1189" s="201"/>
      <c r="U1189" s="201"/>
      <c r="V1189" s="201"/>
      <c r="W1189" s="201"/>
      <c r="X1189" s="201"/>
      <c r="Y1189" s="201"/>
      <c r="Z1189" s="201"/>
      <c r="AA1189" s="201"/>
    </row>
    <row r="1190" spans="1:27" ht="15">
      <c r="A1190" s="209"/>
      <c r="B1190" s="209"/>
      <c r="C1190" s="201"/>
      <c r="D1190" s="201"/>
      <c r="E1190" s="210"/>
      <c r="F1190" s="201"/>
      <c r="G1190" s="201"/>
      <c r="H1190" s="201"/>
      <c r="I1190" s="201"/>
      <c r="J1190" s="201"/>
      <c r="K1190" s="201"/>
      <c r="L1190" s="201"/>
      <c r="M1190" s="201"/>
      <c r="N1190" s="201"/>
      <c r="O1190" s="201"/>
      <c r="P1190" s="201"/>
      <c r="Q1190" s="201"/>
      <c r="R1190" s="201"/>
      <c r="S1190" s="201"/>
      <c r="T1190" s="201"/>
      <c r="U1190" s="201"/>
      <c r="V1190" s="201"/>
      <c r="W1190" s="201"/>
      <c r="X1190" s="201"/>
      <c r="Y1190" s="201"/>
      <c r="Z1190" s="201"/>
      <c r="AA1190" s="201"/>
    </row>
    <row r="1191" spans="1:27" ht="15">
      <c r="A1191" s="209"/>
      <c r="B1191" s="209"/>
      <c r="C1191" s="201"/>
      <c r="D1191" s="201"/>
      <c r="E1191" s="210"/>
      <c r="F1191" s="201"/>
      <c r="G1191" s="201"/>
      <c r="H1191" s="201"/>
      <c r="I1191" s="201"/>
      <c r="J1191" s="201"/>
      <c r="K1191" s="201"/>
      <c r="L1191" s="201"/>
      <c r="M1191" s="201"/>
      <c r="N1191" s="201"/>
      <c r="O1191" s="201"/>
      <c r="P1191" s="201"/>
      <c r="Q1191" s="201"/>
      <c r="R1191" s="201"/>
      <c r="S1191" s="201"/>
      <c r="T1191" s="201"/>
      <c r="U1191" s="201"/>
      <c r="V1191" s="201"/>
      <c r="W1191" s="201"/>
      <c r="X1191" s="201"/>
      <c r="Y1191" s="201"/>
      <c r="Z1191" s="201"/>
      <c r="AA1191" s="201"/>
    </row>
    <row r="1192" spans="1:27" ht="15">
      <c r="A1192" s="209"/>
      <c r="B1192" s="209"/>
      <c r="C1192" s="201"/>
      <c r="D1192" s="201"/>
      <c r="E1192" s="210"/>
      <c r="F1192" s="201"/>
      <c r="G1192" s="201"/>
      <c r="H1192" s="201"/>
      <c r="I1192" s="201"/>
      <c r="J1192" s="201"/>
      <c r="K1192" s="201"/>
      <c r="L1192" s="201"/>
      <c r="M1192" s="201"/>
      <c r="N1192" s="201"/>
      <c r="O1192" s="201"/>
      <c r="P1192" s="201"/>
      <c r="Q1192" s="201"/>
      <c r="R1192" s="201"/>
      <c r="S1192" s="201"/>
      <c r="T1192" s="201"/>
      <c r="U1192" s="201"/>
      <c r="V1192" s="201"/>
      <c r="W1192" s="201"/>
      <c r="X1192" s="201"/>
      <c r="Y1192" s="201"/>
      <c r="Z1192" s="201"/>
      <c r="AA1192" s="201"/>
    </row>
    <row r="1193" spans="1:27" ht="15">
      <c r="A1193" s="209"/>
      <c r="B1193" s="209"/>
      <c r="C1193" s="201"/>
      <c r="D1193" s="201"/>
      <c r="E1193" s="210"/>
      <c r="F1193" s="201"/>
      <c r="G1193" s="201"/>
      <c r="H1193" s="201"/>
      <c r="I1193" s="201"/>
      <c r="J1193" s="201"/>
      <c r="K1193" s="201"/>
      <c r="L1193" s="201"/>
      <c r="M1193" s="201"/>
      <c r="N1193" s="201"/>
      <c r="O1193" s="201"/>
      <c r="P1193" s="201"/>
      <c r="Q1193" s="201"/>
      <c r="R1193" s="201"/>
      <c r="S1193" s="201"/>
      <c r="T1193" s="201"/>
      <c r="U1193" s="201"/>
      <c r="V1193" s="201"/>
      <c r="W1193" s="201"/>
      <c r="X1193" s="201"/>
      <c r="Y1193" s="201"/>
      <c r="Z1193" s="201"/>
      <c r="AA1193" s="201"/>
    </row>
    <row r="1194" spans="1:27" ht="15">
      <c r="A1194" s="209"/>
      <c r="B1194" s="209"/>
      <c r="C1194" s="201"/>
      <c r="D1194" s="201"/>
      <c r="E1194" s="210"/>
      <c r="F1194" s="201"/>
      <c r="G1194" s="201"/>
      <c r="H1194" s="201"/>
      <c r="I1194" s="201"/>
      <c r="J1194" s="201"/>
      <c r="K1194" s="201"/>
      <c r="L1194" s="201"/>
      <c r="M1194" s="201"/>
      <c r="N1194" s="201"/>
      <c r="O1194" s="201"/>
      <c r="P1194" s="201"/>
      <c r="Q1194" s="201"/>
      <c r="R1194" s="201"/>
      <c r="S1194" s="201"/>
      <c r="T1194" s="201"/>
      <c r="U1194" s="201"/>
      <c r="V1194" s="201"/>
      <c r="W1194" s="201"/>
      <c r="X1194" s="201"/>
      <c r="Y1194" s="201"/>
      <c r="Z1194" s="201"/>
      <c r="AA1194" s="201"/>
    </row>
    <row r="1195" spans="1:27" ht="15">
      <c r="A1195" s="209"/>
      <c r="B1195" s="209"/>
      <c r="C1195" s="201"/>
      <c r="D1195" s="201"/>
      <c r="E1195" s="210"/>
      <c r="F1195" s="201"/>
      <c r="G1195" s="201"/>
      <c r="H1195" s="201"/>
      <c r="I1195" s="201"/>
      <c r="J1195" s="201"/>
      <c r="K1195" s="201"/>
      <c r="L1195" s="201"/>
      <c r="M1195" s="201"/>
      <c r="N1195" s="201"/>
      <c r="O1195" s="201"/>
      <c r="P1195" s="201"/>
      <c r="Q1195" s="201"/>
      <c r="R1195" s="201"/>
      <c r="S1195" s="201"/>
      <c r="T1195" s="201"/>
      <c r="U1195" s="201"/>
      <c r="V1195" s="201"/>
      <c r="W1195" s="201"/>
      <c r="X1195" s="201"/>
      <c r="Y1195" s="201"/>
      <c r="Z1195" s="201"/>
      <c r="AA1195" s="201"/>
    </row>
    <row r="1196" spans="1:27" ht="15">
      <c r="A1196" s="209"/>
      <c r="B1196" s="209"/>
      <c r="C1196" s="201"/>
      <c r="D1196" s="201"/>
      <c r="E1196" s="210"/>
      <c r="F1196" s="201"/>
      <c r="G1196" s="201"/>
      <c r="H1196" s="201"/>
      <c r="I1196" s="201"/>
      <c r="J1196" s="201"/>
      <c r="K1196" s="201"/>
      <c r="L1196" s="201"/>
      <c r="M1196" s="201"/>
      <c r="N1196" s="201"/>
      <c r="O1196" s="201"/>
      <c r="P1196" s="201"/>
      <c r="Q1196" s="201"/>
      <c r="R1196" s="201"/>
      <c r="S1196" s="201"/>
      <c r="T1196" s="201"/>
      <c r="U1196" s="201"/>
      <c r="V1196" s="201"/>
      <c r="W1196" s="201"/>
      <c r="X1196" s="201"/>
      <c r="Y1196" s="201"/>
      <c r="Z1196" s="201"/>
      <c r="AA1196" s="201"/>
    </row>
    <row r="1197" spans="1:27" ht="15">
      <c r="A1197" s="209"/>
      <c r="B1197" s="209"/>
      <c r="C1197" s="201"/>
      <c r="D1197" s="201"/>
      <c r="E1197" s="210"/>
      <c r="F1197" s="201"/>
      <c r="G1197" s="201"/>
      <c r="H1197" s="201"/>
      <c r="I1197" s="201"/>
      <c r="J1197" s="201"/>
      <c r="K1197" s="201"/>
      <c r="L1197" s="201"/>
      <c r="M1197" s="201"/>
      <c r="N1197" s="201"/>
      <c r="O1197" s="201"/>
      <c r="P1197" s="201"/>
      <c r="Q1197" s="201"/>
      <c r="R1197" s="201"/>
      <c r="S1197" s="201"/>
      <c r="T1197" s="201"/>
      <c r="U1197" s="201"/>
      <c r="V1197" s="201"/>
      <c r="W1197" s="201"/>
      <c r="X1197" s="201"/>
      <c r="Y1197" s="201"/>
      <c r="Z1197" s="201"/>
      <c r="AA1197" s="201"/>
    </row>
    <row r="1198" spans="1:27" ht="15">
      <c r="A1198" s="209"/>
      <c r="B1198" s="209"/>
      <c r="C1198" s="201"/>
      <c r="D1198" s="201"/>
      <c r="E1198" s="210"/>
      <c r="F1198" s="201"/>
      <c r="G1198" s="201"/>
      <c r="H1198" s="201"/>
      <c r="I1198" s="201"/>
      <c r="J1198" s="201"/>
      <c r="K1198" s="201"/>
      <c r="L1198" s="201"/>
      <c r="M1198" s="201"/>
      <c r="N1198" s="201"/>
      <c r="O1198" s="201"/>
      <c r="P1198" s="201"/>
      <c r="Q1198" s="201"/>
      <c r="R1198" s="201"/>
      <c r="S1198" s="201"/>
      <c r="T1198" s="201"/>
      <c r="U1198" s="201"/>
      <c r="V1198" s="201"/>
      <c r="W1198" s="201"/>
      <c r="X1198" s="201"/>
      <c r="Y1198" s="201"/>
      <c r="Z1198" s="201"/>
      <c r="AA1198" s="201"/>
    </row>
    <row r="1199" spans="1:27" ht="15">
      <c r="A1199" s="209"/>
      <c r="B1199" s="209"/>
      <c r="C1199" s="201"/>
      <c r="D1199" s="201"/>
      <c r="E1199" s="210"/>
      <c r="F1199" s="201"/>
      <c r="G1199" s="201"/>
      <c r="H1199" s="201"/>
      <c r="I1199" s="201"/>
      <c r="J1199" s="201"/>
      <c r="K1199" s="201"/>
      <c r="L1199" s="201"/>
      <c r="M1199" s="201"/>
      <c r="N1199" s="201"/>
      <c r="O1199" s="201"/>
      <c r="P1199" s="201"/>
      <c r="Q1199" s="201"/>
      <c r="R1199" s="201"/>
      <c r="S1199" s="201"/>
      <c r="T1199" s="201"/>
      <c r="U1199" s="201"/>
      <c r="V1199" s="201"/>
      <c r="W1199" s="201"/>
      <c r="X1199" s="201"/>
      <c r="Y1199" s="201"/>
      <c r="Z1199" s="201"/>
      <c r="AA1199" s="201"/>
    </row>
    <row r="1200" spans="1:27" ht="15">
      <c r="A1200" s="209"/>
      <c r="B1200" s="209"/>
      <c r="C1200" s="201"/>
      <c r="D1200" s="201"/>
      <c r="E1200" s="210"/>
      <c r="F1200" s="201"/>
      <c r="G1200" s="201"/>
      <c r="H1200" s="201"/>
      <c r="I1200" s="201"/>
      <c r="J1200" s="201"/>
      <c r="K1200" s="201"/>
      <c r="L1200" s="201"/>
      <c r="M1200" s="201"/>
      <c r="N1200" s="201"/>
      <c r="O1200" s="201"/>
      <c r="P1200" s="201"/>
      <c r="Q1200" s="201"/>
      <c r="R1200" s="201"/>
      <c r="S1200" s="201"/>
      <c r="T1200" s="201"/>
      <c r="U1200" s="201"/>
      <c r="V1200" s="201"/>
      <c r="W1200" s="201"/>
      <c r="X1200" s="201"/>
      <c r="Y1200" s="201"/>
      <c r="Z1200" s="201"/>
      <c r="AA1200" s="201"/>
    </row>
    <row r="1201" spans="1:27" ht="15">
      <c r="A1201" s="209"/>
      <c r="B1201" s="209"/>
      <c r="C1201" s="201"/>
      <c r="D1201" s="201"/>
      <c r="E1201" s="210"/>
      <c r="F1201" s="201"/>
      <c r="G1201" s="201"/>
      <c r="H1201" s="201"/>
      <c r="I1201" s="201"/>
      <c r="J1201" s="201"/>
      <c r="K1201" s="201"/>
      <c r="L1201" s="201"/>
      <c r="M1201" s="201"/>
      <c r="N1201" s="201"/>
      <c r="O1201" s="201"/>
      <c r="P1201" s="201"/>
      <c r="Q1201" s="201"/>
      <c r="R1201" s="201"/>
      <c r="S1201" s="201"/>
      <c r="T1201" s="201"/>
      <c r="U1201" s="201"/>
      <c r="V1201" s="201"/>
      <c r="W1201" s="201"/>
      <c r="X1201" s="201"/>
      <c r="Y1201" s="201"/>
      <c r="Z1201" s="201"/>
      <c r="AA1201" s="201"/>
    </row>
    <row r="1202" spans="1:27" ht="15">
      <c r="A1202" s="209"/>
      <c r="B1202" s="209"/>
      <c r="C1202" s="201"/>
      <c r="D1202" s="201"/>
      <c r="E1202" s="210"/>
      <c r="F1202" s="201"/>
      <c r="G1202" s="201"/>
      <c r="H1202" s="201"/>
      <c r="I1202" s="201"/>
      <c r="J1202" s="201"/>
      <c r="K1202" s="201"/>
      <c r="L1202" s="201"/>
      <c r="M1202" s="201"/>
      <c r="N1202" s="201"/>
      <c r="O1202" s="201"/>
      <c r="P1202" s="201"/>
      <c r="Q1202" s="201"/>
      <c r="R1202" s="201"/>
      <c r="S1202" s="201"/>
      <c r="T1202" s="201"/>
      <c r="U1202" s="201"/>
      <c r="V1202" s="201"/>
      <c r="W1202" s="201"/>
      <c r="X1202" s="201"/>
      <c r="Y1202" s="201"/>
      <c r="Z1202" s="201"/>
      <c r="AA1202" s="201"/>
    </row>
    <row r="1203" spans="1:27" ht="15">
      <c r="A1203" s="209"/>
      <c r="B1203" s="209"/>
      <c r="C1203" s="201"/>
      <c r="D1203" s="201"/>
      <c r="E1203" s="210"/>
      <c r="F1203" s="201"/>
      <c r="G1203" s="201"/>
      <c r="H1203" s="201"/>
      <c r="I1203" s="201"/>
      <c r="J1203" s="201"/>
      <c r="K1203" s="201"/>
      <c r="L1203" s="201"/>
      <c r="M1203" s="201"/>
      <c r="N1203" s="201"/>
      <c r="O1203" s="201"/>
      <c r="P1203" s="201"/>
      <c r="Q1203" s="201"/>
      <c r="R1203" s="201"/>
      <c r="S1203" s="201"/>
      <c r="T1203" s="201"/>
      <c r="U1203" s="201"/>
      <c r="V1203" s="201"/>
      <c r="W1203" s="201"/>
      <c r="X1203" s="201"/>
      <c r="Y1203" s="201"/>
      <c r="Z1203" s="201"/>
      <c r="AA1203" s="201"/>
    </row>
    <row r="1204" spans="1:27" ht="15">
      <c r="A1204" s="209"/>
      <c r="B1204" s="209"/>
      <c r="C1204" s="201"/>
      <c r="D1204" s="201"/>
      <c r="E1204" s="210"/>
      <c r="F1204" s="201"/>
      <c r="G1204" s="201"/>
      <c r="H1204" s="201"/>
      <c r="I1204" s="201"/>
      <c r="J1204" s="201"/>
      <c r="K1204" s="201"/>
      <c r="L1204" s="201"/>
      <c r="M1204" s="201"/>
      <c r="N1204" s="201"/>
      <c r="O1204" s="201"/>
      <c r="P1204" s="201"/>
      <c r="Q1204" s="201"/>
      <c r="R1204" s="201"/>
      <c r="S1204" s="201"/>
      <c r="T1204" s="201"/>
      <c r="U1204" s="201"/>
      <c r="V1204" s="201"/>
      <c r="W1204" s="201"/>
      <c r="X1204" s="201"/>
      <c r="Y1204" s="201"/>
      <c r="Z1204" s="201"/>
      <c r="AA1204" s="201"/>
    </row>
    <row r="1205" spans="1:27" ht="15">
      <c r="A1205" s="209"/>
      <c r="B1205" s="209"/>
      <c r="C1205" s="201"/>
      <c r="D1205" s="201"/>
      <c r="E1205" s="210"/>
      <c r="F1205" s="201"/>
      <c r="G1205" s="201"/>
      <c r="H1205" s="201"/>
      <c r="I1205" s="201"/>
      <c r="J1205" s="201"/>
      <c r="K1205" s="201"/>
      <c r="L1205" s="201"/>
      <c r="M1205" s="201"/>
      <c r="N1205" s="201"/>
      <c r="O1205" s="201"/>
      <c r="P1205" s="201"/>
      <c r="Q1205" s="201"/>
      <c r="R1205" s="201"/>
      <c r="S1205" s="201"/>
      <c r="T1205" s="201"/>
      <c r="U1205" s="201"/>
      <c r="V1205" s="201"/>
      <c r="W1205" s="201"/>
      <c r="X1205" s="201"/>
      <c r="Y1205" s="201"/>
      <c r="Z1205" s="201"/>
      <c r="AA1205" s="201"/>
    </row>
    <row r="1206" spans="1:27" ht="15">
      <c r="A1206" s="209"/>
      <c r="B1206" s="209"/>
      <c r="C1206" s="201"/>
      <c r="D1206" s="201"/>
      <c r="E1206" s="210"/>
      <c r="F1206" s="201"/>
      <c r="G1206" s="201"/>
      <c r="H1206" s="201"/>
      <c r="I1206" s="201"/>
      <c r="J1206" s="201"/>
      <c r="K1206" s="201"/>
      <c r="L1206" s="201"/>
      <c r="M1206" s="201"/>
      <c r="N1206" s="201"/>
      <c r="O1206" s="201"/>
      <c r="P1206" s="201"/>
      <c r="Q1206" s="201"/>
      <c r="R1206" s="201"/>
      <c r="S1206" s="201"/>
      <c r="T1206" s="201"/>
      <c r="U1206" s="201"/>
      <c r="V1206" s="201"/>
      <c r="W1206" s="201"/>
      <c r="X1206" s="201"/>
      <c r="Y1206" s="201"/>
      <c r="Z1206" s="201"/>
      <c r="AA1206" s="201"/>
    </row>
    <row r="1207" spans="1:27" ht="15">
      <c r="A1207" s="209"/>
      <c r="B1207" s="209"/>
      <c r="C1207" s="201"/>
      <c r="D1207" s="201"/>
      <c r="E1207" s="210"/>
      <c r="F1207" s="201"/>
      <c r="G1207" s="201"/>
      <c r="H1207" s="201"/>
      <c r="I1207" s="201"/>
      <c r="J1207" s="201"/>
      <c r="K1207" s="201"/>
      <c r="L1207" s="201"/>
      <c r="M1207" s="201"/>
      <c r="N1207" s="201"/>
      <c r="O1207" s="201"/>
      <c r="P1207" s="201"/>
      <c r="Q1207" s="201"/>
      <c r="R1207" s="201"/>
      <c r="S1207" s="201"/>
      <c r="T1207" s="201"/>
      <c r="U1207" s="201"/>
      <c r="V1207" s="201"/>
      <c r="W1207" s="201"/>
      <c r="X1207" s="201"/>
      <c r="Y1207" s="201"/>
      <c r="Z1207" s="201"/>
      <c r="AA1207" s="201"/>
    </row>
    <row r="1208" spans="1:27" ht="15">
      <c r="A1208" s="209"/>
      <c r="B1208" s="209"/>
      <c r="C1208" s="201"/>
      <c r="D1208" s="201"/>
      <c r="E1208" s="210"/>
      <c r="F1208" s="201"/>
      <c r="G1208" s="201"/>
      <c r="H1208" s="201"/>
      <c r="I1208" s="201"/>
      <c r="J1208" s="201"/>
      <c r="K1208" s="201"/>
      <c r="L1208" s="201"/>
      <c r="M1208" s="201"/>
      <c r="N1208" s="201"/>
      <c r="O1208" s="201"/>
      <c r="P1208" s="201"/>
      <c r="Q1208" s="201"/>
      <c r="R1208" s="201"/>
      <c r="S1208" s="201"/>
      <c r="T1208" s="201"/>
      <c r="U1208" s="201"/>
      <c r="V1208" s="201"/>
      <c r="W1208" s="201"/>
      <c r="X1208" s="201"/>
      <c r="Y1208" s="201"/>
      <c r="Z1208" s="201"/>
      <c r="AA1208" s="201"/>
    </row>
    <row r="1209" spans="1:27" ht="15">
      <c r="A1209" s="209"/>
      <c r="B1209" s="209"/>
      <c r="C1209" s="201"/>
      <c r="D1209" s="201"/>
      <c r="E1209" s="210"/>
      <c r="F1209" s="201"/>
      <c r="G1209" s="201"/>
      <c r="H1209" s="201"/>
      <c r="I1209" s="201"/>
      <c r="J1209" s="201"/>
      <c r="K1209" s="201"/>
      <c r="L1209" s="201"/>
      <c r="M1209" s="201"/>
      <c r="N1209" s="201"/>
      <c r="O1209" s="201"/>
      <c r="P1209" s="201"/>
      <c r="Q1209" s="201"/>
      <c r="R1209" s="201"/>
      <c r="S1209" s="201"/>
      <c r="T1209" s="201"/>
      <c r="U1209" s="201"/>
      <c r="V1209" s="201"/>
      <c r="W1209" s="201"/>
      <c r="X1209" s="201"/>
      <c r="Y1209" s="201"/>
      <c r="Z1209" s="201"/>
      <c r="AA1209" s="201"/>
    </row>
    <row r="1210" spans="1:27" ht="15">
      <c r="A1210" s="209"/>
      <c r="B1210" s="209"/>
      <c r="C1210" s="201"/>
      <c r="D1210" s="201"/>
      <c r="E1210" s="210"/>
      <c r="F1210" s="201"/>
      <c r="G1210" s="201"/>
      <c r="H1210" s="201"/>
      <c r="I1210" s="201"/>
      <c r="J1210" s="201"/>
      <c r="K1210" s="201"/>
      <c r="L1210" s="201"/>
      <c r="M1210" s="201"/>
      <c r="N1210" s="201"/>
      <c r="O1210" s="201"/>
      <c r="P1210" s="201"/>
      <c r="Q1210" s="201"/>
      <c r="R1210" s="201"/>
      <c r="S1210" s="201"/>
      <c r="T1210" s="201"/>
      <c r="U1210" s="201"/>
      <c r="V1210" s="201"/>
      <c r="W1210" s="201"/>
      <c r="X1210" s="201"/>
      <c r="Y1210" s="201"/>
      <c r="Z1210" s="201"/>
      <c r="AA1210" s="201"/>
    </row>
    <row r="1211" spans="1:27" ht="15">
      <c r="A1211" s="209"/>
      <c r="B1211" s="209"/>
      <c r="C1211" s="201"/>
      <c r="D1211" s="201"/>
      <c r="E1211" s="210"/>
      <c r="F1211" s="201"/>
      <c r="G1211" s="201"/>
      <c r="H1211" s="201"/>
      <c r="I1211" s="201"/>
      <c r="J1211" s="201"/>
      <c r="K1211" s="201"/>
      <c r="L1211" s="201"/>
      <c r="M1211" s="201"/>
      <c r="N1211" s="201"/>
      <c r="O1211" s="201"/>
      <c r="P1211" s="201"/>
      <c r="Q1211" s="201"/>
      <c r="R1211" s="201"/>
      <c r="S1211" s="201"/>
      <c r="T1211" s="201"/>
      <c r="U1211" s="201"/>
      <c r="V1211" s="201"/>
      <c r="W1211" s="201"/>
      <c r="X1211" s="201"/>
      <c r="Y1211" s="201"/>
      <c r="Z1211" s="201"/>
      <c r="AA1211" s="201"/>
    </row>
    <row r="1212" spans="1:27" ht="15">
      <c r="A1212" s="209"/>
      <c r="B1212" s="209"/>
      <c r="C1212" s="201"/>
      <c r="D1212" s="201"/>
      <c r="E1212" s="210"/>
      <c r="F1212" s="201"/>
      <c r="G1212" s="201"/>
      <c r="H1212" s="201"/>
      <c r="I1212" s="201"/>
      <c r="J1212" s="201"/>
      <c r="K1212" s="201"/>
      <c r="L1212" s="201"/>
      <c r="M1212" s="201"/>
      <c r="N1212" s="201"/>
      <c r="O1212" s="201"/>
      <c r="P1212" s="201"/>
      <c r="Q1212" s="201"/>
      <c r="R1212" s="201"/>
      <c r="S1212" s="201"/>
      <c r="T1212" s="201"/>
      <c r="U1212" s="201"/>
      <c r="V1212" s="201"/>
      <c r="W1212" s="201"/>
      <c r="X1212" s="201"/>
      <c r="Y1212" s="201"/>
      <c r="Z1212" s="201"/>
      <c r="AA1212" s="201"/>
    </row>
    <row r="1213" spans="1:27" ht="15">
      <c r="A1213" s="209"/>
      <c r="B1213" s="209"/>
      <c r="C1213" s="201"/>
      <c r="D1213" s="201"/>
      <c r="E1213" s="210"/>
      <c r="F1213" s="201"/>
      <c r="G1213" s="201"/>
      <c r="H1213" s="201"/>
      <c r="I1213" s="201"/>
      <c r="J1213" s="201"/>
      <c r="K1213" s="201"/>
      <c r="L1213" s="201"/>
      <c r="M1213" s="201"/>
      <c r="N1213" s="201"/>
      <c r="O1213" s="201"/>
      <c r="P1213" s="201"/>
      <c r="Q1213" s="201"/>
      <c r="R1213" s="201"/>
      <c r="S1213" s="201"/>
      <c r="T1213" s="201"/>
      <c r="U1213" s="201"/>
      <c r="V1213" s="201"/>
      <c r="W1213" s="201"/>
      <c r="X1213" s="201"/>
      <c r="Y1213" s="201"/>
      <c r="Z1213" s="201"/>
      <c r="AA1213" s="201"/>
    </row>
    <row r="1214" spans="1:27" ht="15">
      <c r="A1214" s="209"/>
      <c r="B1214" s="209"/>
      <c r="C1214" s="201"/>
      <c r="D1214" s="201"/>
      <c r="E1214" s="210"/>
      <c r="F1214" s="201"/>
      <c r="G1214" s="201"/>
      <c r="H1214" s="201"/>
      <c r="I1214" s="201"/>
      <c r="J1214" s="201"/>
      <c r="K1214" s="201"/>
      <c r="L1214" s="201"/>
      <c r="M1214" s="201"/>
      <c r="N1214" s="201"/>
      <c r="O1214" s="201"/>
      <c r="P1214" s="201"/>
      <c r="Q1214" s="201"/>
      <c r="R1214" s="201"/>
      <c r="S1214" s="201"/>
      <c r="T1214" s="201"/>
      <c r="U1214" s="201"/>
      <c r="V1214" s="201"/>
      <c r="W1214" s="201"/>
      <c r="X1214" s="201"/>
      <c r="Y1214" s="201"/>
      <c r="Z1214" s="201"/>
      <c r="AA1214" s="201"/>
    </row>
    <row r="1215" spans="1:27" ht="15">
      <c r="A1215" s="209"/>
      <c r="B1215" s="209"/>
      <c r="C1215" s="201"/>
      <c r="D1215" s="201"/>
      <c r="E1215" s="210"/>
      <c r="F1215" s="201"/>
      <c r="G1215" s="201"/>
      <c r="H1215" s="201"/>
      <c r="I1215" s="201"/>
      <c r="J1215" s="201"/>
      <c r="K1215" s="201"/>
      <c r="L1215" s="201"/>
      <c r="M1215" s="201"/>
      <c r="N1215" s="201"/>
      <c r="O1215" s="201"/>
      <c r="P1215" s="201"/>
      <c r="Q1215" s="201"/>
      <c r="R1215" s="201"/>
      <c r="S1215" s="201"/>
      <c r="T1215" s="201"/>
      <c r="U1215" s="201"/>
      <c r="V1215" s="201"/>
      <c r="W1215" s="201"/>
      <c r="X1215" s="201"/>
      <c r="Y1215" s="201"/>
      <c r="Z1215" s="201"/>
      <c r="AA1215" s="201"/>
    </row>
    <row r="1216" spans="1:27" ht="15">
      <c r="A1216" s="209"/>
      <c r="B1216" s="209"/>
      <c r="C1216" s="201"/>
      <c r="D1216" s="201"/>
      <c r="E1216" s="210"/>
      <c r="F1216" s="201"/>
      <c r="G1216" s="201"/>
      <c r="H1216" s="201"/>
      <c r="I1216" s="201"/>
      <c r="J1216" s="201"/>
      <c r="K1216" s="201"/>
      <c r="L1216" s="201"/>
      <c r="M1216" s="201"/>
      <c r="N1216" s="201"/>
      <c r="O1216" s="201"/>
      <c r="P1216" s="201"/>
      <c r="Q1216" s="201"/>
      <c r="R1216" s="201"/>
      <c r="S1216" s="201"/>
      <c r="T1216" s="201"/>
      <c r="U1216" s="201"/>
      <c r="V1216" s="201"/>
      <c r="W1216" s="201"/>
      <c r="X1216" s="201"/>
      <c r="Y1216" s="201"/>
      <c r="Z1216" s="201"/>
      <c r="AA1216" s="201"/>
    </row>
    <row r="1217" spans="1:27" ht="15">
      <c r="A1217" s="209"/>
      <c r="B1217" s="209"/>
      <c r="C1217" s="201"/>
      <c r="D1217" s="201"/>
      <c r="E1217" s="210"/>
      <c r="F1217" s="201"/>
      <c r="G1217" s="201"/>
      <c r="H1217" s="201"/>
      <c r="I1217" s="201"/>
      <c r="J1217" s="201"/>
      <c r="K1217" s="201"/>
      <c r="L1217" s="201"/>
      <c r="M1217" s="201"/>
      <c r="N1217" s="201"/>
      <c r="O1217" s="201"/>
      <c r="P1217" s="201"/>
      <c r="Q1217" s="201"/>
      <c r="R1217" s="201"/>
      <c r="S1217" s="201"/>
      <c r="T1217" s="201"/>
      <c r="U1217" s="201"/>
      <c r="V1217" s="201"/>
      <c r="W1217" s="201"/>
      <c r="X1217" s="201"/>
      <c r="Y1217" s="201"/>
      <c r="Z1217" s="201"/>
      <c r="AA1217" s="201"/>
    </row>
    <row r="1218" spans="1:27" ht="15">
      <c r="A1218" s="209"/>
      <c r="B1218" s="209"/>
      <c r="C1218" s="201"/>
      <c r="D1218" s="201"/>
      <c r="E1218" s="210"/>
      <c r="F1218" s="201"/>
      <c r="G1218" s="201"/>
      <c r="H1218" s="201"/>
      <c r="I1218" s="201"/>
      <c r="J1218" s="201"/>
      <c r="K1218" s="201"/>
      <c r="L1218" s="201"/>
      <c r="M1218" s="201"/>
      <c r="N1218" s="201"/>
      <c r="O1218" s="201"/>
      <c r="P1218" s="201"/>
      <c r="Q1218" s="201"/>
      <c r="R1218" s="201"/>
      <c r="S1218" s="201"/>
      <c r="T1218" s="201"/>
      <c r="U1218" s="201"/>
      <c r="V1218" s="201"/>
      <c r="W1218" s="201"/>
      <c r="X1218" s="201"/>
      <c r="Y1218" s="201"/>
      <c r="Z1218" s="201"/>
      <c r="AA1218" s="201"/>
    </row>
    <row r="1219" spans="1:27" ht="15">
      <c r="A1219" s="209"/>
      <c r="B1219" s="209"/>
      <c r="C1219" s="201"/>
      <c r="D1219" s="201"/>
      <c r="E1219" s="210"/>
      <c r="F1219" s="201"/>
      <c r="G1219" s="201"/>
      <c r="H1219" s="201"/>
      <c r="I1219" s="201"/>
      <c r="J1219" s="201"/>
      <c r="K1219" s="201"/>
      <c r="L1219" s="201"/>
      <c r="M1219" s="201"/>
      <c r="N1219" s="201"/>
      <c r="O1219" s="201"/>
      <c r="P1219" s="201"/>
      <c r="Q1219" s="201"/>
      <c r="R1219" s="201"/>
      <c r="S1219" s="201"/>
      <c r="T1219" s="201"/>
      <c r="U1219" s="201"/>
      <c r="V1219" s="201"/>
      <c r="W1219" s="201"/>
      <c r="X1219" s="201"/>
      <c r="Y1219" s="201"/>
      <c r="Z1219" s="201"/>
      <c r="AA1219" s="201"/>
    </row>
    <row r="1220" spans="1:27" ht="15">
      <c r="A1220" s="209"/>
      <c r="B1220" s="209"/>
      <c r="C1220" s="201"/>
      <c r="D1220" s="201"/>
      <c r="E1220" s="210"/>
      <c r="F1220" s="201"/>
      <c r="G1220" s="201"/>
      <c r="H1220" s="201"/>
      <c r="I1220" s="201"/>
      <c r="J1220" s="201"/>
      <c r="K1220" s="201"/>
      <c r="L1220" s="201"/>
      <c r="M1220" s="201"/>
      <c r="N1220" s="201"/>
      <c r="O1220" s="201"/>
      <c r="P1220" s="201"/>
      <c r="Q1220" s="201"/>
      <c r="R1220" s="201"/>
      <c r="S1220" s="201"/>
      <c r="T1220" s="201"/>
      <c r="U1220" s="201"/>
      <c r="V1220" s="201"/>
      <c r="W1220" s="201"/>
      <c r="X1220" s="201"/>
      <c r="Y1220" s="201"/>
      <c r="Z1220" s="201"/>
      <c r="AA1220" s="201"/>
    </row>
    <row r="1221" spans="1:27" ht="15">
      <c r="A1221" s="209"/>
      <c r="B1221" s="209"/>
      <c r="C1221" s="201"/>
      <c r="D1221" s="201"/>
      <c r="E1221" s="210"/>
      <c r="F1221" s="201"/>
      <c r="G1221" s="201"/>
      <c r="H1221" s="201"/>
      <c r="I1221" s="201"/>
      <c r="J1221" s="201"/>
      <c r="K1221" s="201"/>
      <c r="L1221" s="201"/>
      <c r="M1221" s="201"/>
      <c r="N1221" s="201"/>
      <c r="O1221" s="201"/>
      <c r="P1221" s="201"/>
      <c r="Q1221" s="201"/>
      <c r="R1221" s="201"/>
      <c r="S1221" s="201"/>
      <c r="T1221" s="201"/>
      <c r="U1221" s="201"/>
      <c r="V1221" s="201"/>
      <c r="W1221" s="201"/>
      <c r="X1221" s="201"/>
      <c r="Y1221" s="201"/>
      <c r="Z1221" s="201"/>
      <c r="AA1221" s="201"/>
    </row>
    <row r="1222" spans="1:27" ht="15">
      <c r="A1222" s="209"/>
      <c r="B1222" s="209"/>
      <c r="C1222" s="201"/>
      <c r="D1222" s="201"/>
      <c r="E1222" s="210"/>
      <c r="F1222" s="201"/>
      <c r="G1222" s="201"/>
      <c r="H1222" s="201"/>
      <c r="I1222" s="201"/>
      <c r="J1222" s="201"/>
      <c r="K1222" s="201"/>
      <c r="L1222" s="201"/>
      <c r="M1222" s="201"/>
      <c r="N1222" s="201"/>
      <c r="O1222" s="201"/>
      <c r="P1222" s="201"/>
      <c r="Q1222" s="201"/>
      <c r="R1222" s="201"/>
      <c r="S1222" s="201"/>
      <c r="T1222" s="201"/>
      <c r="U1222" s="201"/>
      <c r="V1222" s="201"/>
      <c r="W1222" s="201"/>
      <c r="X1222" s="201"/>
      <c r="Y1222" s="201"/>
      <c r="Z1222" s="201"/>
      <c r="AA1222" s="201"/>
    </row>
    <row r="1223" spans="1:27" ht="15">
      <c r="A1223" s="209"/>
      <c r="B1223" s="209"/>
      <c r="C1223" s="201"/>
      <c r="D1223" s="201"/>
      <c r="E1223" s="210"/>
      <c r="F1223" s="201"/>
      <c r="G1223" s="201"/>
      <c r="H1223" s="201"/>
      <c r="I1223" s="201"/>
      <c r="J1223" s="201"/>
      <c r="K1223" s="201"/>
      <c r="L1223" s="201"/>
      <c r="M1223" s="201"/>
      <c r="N1223" s="201"/>
      <c r="O1223" s="201"/>
      <c r="P1223" s="201"/>
      <c r="Q1223" s="201"/>
      <c r="R1223" s="201"/>
      <c r="S1223" s="201"/>
      <c r="T1223" s="201"/>
      <c r="U1223" s="201"/>
      <c r="V1223" s="201"/>
      <c r="W1223" s="201"/>
      <c r="X1223" s="201"/>
      <c r="Y1223" s="201"/>
      <c r="Z1223" s="201"/>
      <c r="AA1223" s="201"/>
    </row>
    <row r="1224" spans="1:27" ht="15">
      <c r="A1224" s="209"/>
      <c r="B1224" s="209"/>
      <c r="C1224" s="201"/>
      <c r="D1224" s="201"/>
      <c r="E1224" s="210"/>
      <c r="F1224" s="201"/>
      <c r="G1224" s="201"/>
      <c r="H1224" s="201"/>
      <c r="I1224" s="201"/>
      <c r="J1224" s="201"/>
      <c r="K1224" s="201"/>
      <c r="L1224" s="201"/>
      <c r="M1224" s="201"/>
      <c r="N1224" s="201"/>
      <c r="O1224" s="201"/>
      <c r="P1224" s="201"/>
      <c r="Q1224" s="201"/>
      <c r="R1224" s="201"/>
      <c r="S1224" s="201"/>
      <c r="T1224" s="201"/>
      <c r="U1224" s="201"/>
      <c r="V1224" s="201"/>
      <c r="W1224" s="201"/>
      <c r="X1224" s="201"/>
      <c r="Y1224" s="201"/>
      <c r="Z1224" s="201"/>
      <c r="AA1224" s="201"/>
    </row>
    <row r="1225" spans="1:27" ht="15">
      <c r="A1225" s="209"/>
      <c r="B1225" s="209"/>
      <c r="C1225" s="201"/>
      <c r="D1225" s="201"/>
      <c r="E1225" s="210"/>
      <c r="F1225" s="201"/>
      <c r="G1225" s="201"/>
      <c r="H1225" s="201"/>
      <c r="I1225" s="201"/>
      <c r="J1225" s="201"/>
      <c r="K1225" s="201"/>
      <c r="L1225" s="201"/>
      <c r="M1225" s="201"/>
      <c r="N1225" s="201"/>
      <c r="O1225" s="201"/>
      <c r="P1225" s="201"/>
      <c r="Q1225" s="201"/>
      <c r="R1225" s="201"/>
      <c r="S1225" s="201"/>
      <c r="T1225" s="201"/>
      <c r="U1225" s="201"/>
      <c r="V1225" s="201"/>
      <c r="W1225" s="201"/>
      <c r="X1225" s="201"/>
      <c r="Y1225" s="201"/>
      <c r="Z1225" s="201"/>
      <c r="AA1225" s="201"/>
    </row>
    <row r="1226" spans="1:27" ht="15">
      <c r="A1226" s="209"/>
      <c r="B1226" s="209"/>
      <c r="C1226" s="201"/>
      <c r="D1226" s="201"/>
      <c r="E1226" s="210"/>
      <c r="F1226" s="201"/>
      <c r="G1226" s="201"/>
      <c r="H1226" s="201"/>
      <c r="I1226" s="201"/>
      <c r="J1226" s="201"/>
      <c r="K1226" s="201"/>
      <c r="L1226" s="201"/>
      <c r="M1226" s="201"/>
      <c r="N1226" s="201"/>
      <c r="O1226" s="201"/>
      <c r="P1226" s="201"/>
      <c r="Q1226" s="201"/>
      <c r="R1226" s="201"/>
      <c r="S1226" s="201"/>
      <c r="T1226" s="201"/>
      <c r="U1226" s="201"/>
      <c r="V1226" s="201"/>
      <c r="W1226" s="201"/>
      <c r="X1226" s="201"/>
      <c r="Y1226" s="201"/>
      <c r="Z1226" s="201"/>
      <c r="AA1226" s="201"/>
    </row>
    <row r="1227" spans="1:27" ht="15">
      <c r="A1227" s="209"/>
      <c r="B1227" s="209"/>
      <c r="C1227" s="201"/>
      <c r="D1227" s="201"/>
      <c r="E1227" s="210"/>
      <c r="F1227" s="201"/>
      <c r="G1227" s="201"/>
      <c r="H1227" s="201"/>
      <c r="I1227" s="201"/>
      <c r="J1227" s="201"/>
      <c r="K1227" s="201"/>
      <c r="L1227" s="201"/>
      <c r="M1227" s="201"/>
      <c r="N1227" s="201"/>
      <c r="O1227" s="201"/>
      <c r="P1227" s="201"/>
      <c r="Q1227" s="201"/>
      <c r="R1227" s="201"/>
      <c r="S1227" s="201"/>
      <c r="T1227" s="201"/>
      <c r="U1227" s="201"/>
      <c r="V1227" s="201"/>
      <c r="W1227" s="201"/>
      <c r="X1227" s="201"/>
      <c r="Y1227" s="201"/>
      <c r="Z1227" s="201"/>
      <c r="AA1227" s="201"/>
    </row>
    <row r="1228" spans="1:27" ht="15">
      <c r="A1228" s="209"/>
      <c r="B1228" s="209"/>
      <c r="C1228" s="201"/>
      <c r="D1228" s="201"/>
      <c r="E1228" s="210"/>
      <c r="F1228" s="201"/>
      <c r="G1228" s="201"/>
      <c r="H1228" s="201"/>
      <c r="I1228" s="201"/>
      <c r="J1228" s="201"/>
      <c r="K1228" s="201"/>
      <c r="L1228" s="201"/>
      <c r="M1228" s="201"/>
      <c r="N1228" s="201"/>
      <c r="O1228" s="201"/>
      <c r="P1228" s="201"/>
      <c r="Q1228" s="201"/>
      <c r="R1228" s="201"/>
      <c r="S1228" s="201"/>
      <c r="T1228" s="201"/>
      <c r="U1228" s="201"/>
      <c r="V1228" s="201"/>
      <c r="W1228" s="201"/>
      <c r="X1228" s="201"/>
      <c r="Y1228" s="201"/>
      <c r="Z1228" s="201"/>
      <c r="AA1228" s="201"/>
    </row>
    <row r="1229" spans="1:27" ht="15">
      <c r="A1229" s="209"/>
      <c r="B1229" s="209"/>
      <c r="C1229" s="201"/>
      <c r="D1229" s="201"/>
      <c r="E1229" s="210"/>
      <c r="F1229" s="201"/>
      <c r="G1229" s="201"/>
      <c r="H1229" s="201"/>
      <c r="I1229" s="201"/>
      <c r="J1229" s="201"/>
      <c r="K1229" s="201"/>
      <c r="L1229" s="201"/>
      <c r="M1229" s="201"/>
      <c r="N1229" s="201"/>
      <c r="O1229" s="201"/>
      <c r="P1229" s="201"/>
      <c r="Q1229" s="201"/>
      <c r="R1229" s="201"/>
      <c r="S1229" s="201"/>
      <c r="T1229" s="201"/>
      <c r="U1229" s="201"/>
      <c r="V1229" s="201"/>
      <c r="W1229" s="201"/>
      <c r="X1229" s="201"/>
      <c r="Y1229" s="201"/>
      <c r="Z1229" s="201"/>
      <c r="AA1229" s="201"/>
    </row>
    <row r="1230" spans="1:27" ht="15">
      <c r="A1230" s="209"/>
      <c r="B1230" s="209"/>
      <c r="C1230" s="201"/>
      <c r="D1230" s="201"/>
      <c r="E1230" s="210"/>
      <c r="F1230" s="201"/>
      <c r="G1230" s="201"/>
      <c r="H1230" s="201"/>
      <c r="I1230" s="201"/>
      <c r="J1230" s="201"/>
      <c r="K1230" s="201"/>
      <c r="L1230" s="201"/>
      <c r="M1230" s="201"/>
      <c r="N1230" s="201"/>
      <c r="O1230" s="201"/>
      <c r="P1230" s="201"/>
      <c r="Q1230" s="201"/>
      <c r="R1230" s="201"/>
      <c r="S1230" s="201"/>
      <c r="T1230" s="201"/>
      <c r="U1230" s="201"/>
      <c r="V1230" s="201"/>
      <c r="W1230" s="201"/>
      <c r="X1230" s="201"/>
      <c r="Y1230" s="201"/>
      <c r="Z1230" s="201"/>
      <c r="AA1230" s="201"/>
    </row>
    <row r="1231" spans="1:27" ht="15">
      <c r="A1231" s="209"/>
      <c r="B1231" s="209"/>
      <c r="C1231" s="201"/>
      <c r="D1231" s="201"/>
      <c r="E1231" s="210"/>
      <c r="F1231" s="201"/>
      <c r="G1231" s="201"/>
      <c r="H1231" s="201"/>
      <c r="I1231" s="201"/>
      <c r="J1231" s="201"/>
      <c r="K1231" s="201"/>
      <c r="L1231" s="201"/>
      <c r="M1231" s="201"/>
      <c r="N1231" s="201"/>
      <c r="O1231" s="201"/>
      <c r="P1231" s="201"/>
      <c r="Q1231" s="201"/>
      <c r="R1231" s="201"/>
      <c r="S1231" s="201"/>
      <c r="T1231" s="201"/>
      <c r="U1231" s="201"/>
      <c r="V1231" s="201"/>
      <c r="W1231" s="201"/>
      <c r="X1231" s="201"/>
      <c r="Y1231" s="201"/>
      <c r="Z1231" s="201"/>
      <c r="AA1231" s="201"/>
    </row>
    <row r="1232" spans="1:27" ht="15">
      <c r="A1232" s="209"/>
      <c r="B1232" s="209"/>
      <c r="C1232" s="201"/>
      <c r="D1232" s="201"/>
      <c r="E1232" s="210"/>
      <c r="F1232" s="201"/>
      <c r="G1232" s="201"/>
      <c r="H1232" s="201"/>
      <c r="I1232" s="201"/>
      <c r="J1232" s="201"/>
      <c r="K1232" s="201"/>
      <c r="L1232" s="201"/>
      <c r="M1232" s="201"/>
      <c r="N1232" s="201"/>
      <c r="O1232" s="201"/>
      <c r="P1232" s="201"/>
      <c r="Q1232" s="201"/>
      <c r="R1232" s="201"/>
      <c r="S1232" s="201"/>
      <c r="T1232" s="201"/>
      <c r="U1232" s="201"/>
      <c r="V1232" s="201"/>
      <c r="W1232" s="201"/>
      <c r="X1232" s="201"/>
      <c r="Y1232" s="201"/>
      <c r="Z1232" s="201"/>
      <c r="AA1232" s="201"/>
    </row>
    <row r="1233" spans="1:27" ht="15">
      <c r="A1233" s="209"/>
      <c r="B1233" s="209"/>
      <c r="C1233" s="201"/>
      <c r="D1233" s="201"/>
      <c r="E1233" s="210"/>
      <c r="F1233" s="201"/>
      <c r="G1233" s="201"/>
      <c r="H1233" s="201"/>
      <c r="I1233" s="201"/>
      <c r="J1233" s="201"/>
      <c r="K1233" s="201"/>
      <c r="L1233" s="201"/>
      <c r="M1233" s="201"/>
      <c r="N1233" s="201"/>
      <c r="O1233" s="201"/>
      <c r="P1233" s="201"/>
      <c r="Q1233" s="201"/>
      <c r="R1233" s="201"/>
      <c r="S1233" s="201"/>
      <c r="T1233" s="201"/>
      <c r="U1233" s="201"/>
      <c r="V1233" s="201"/>
      <c r="W1233" s="201"/>
      <c r="X1233" s="201"/>
      <c r="Y1233" s="201"/>
      <c r="Z1233" s="201"/>
      <c r="AA1233" s="201"/>
    </row>
    <row r="1234" spans="1:27" ht="15">
      <c r="A1234" s="209"/>
      <c r="B1234" s="209"/>
      <c r="C1234" s="201"/>
      <c r="D1234" s="201"/>
      <c r="E1234" s="210"/>
      <c r="F1234" s="201"/>
      <c r="G1234" s="201"/>
      <c r="H1234" s="201"/>
      <c r="I1234" s="201"/>
      <c r="J1234" s="201"/>
      <c r="K1234" s="201"/>
      <c r="L1234" s="201"/>
      <c r="M1234" s="201"/>
      <c r="N1234" s="201"/>
      <c r="O1234" s="201"/>
      <c r="P1234" s="201"/>
      <c r="Q1234" s="201"/>
      <c r="R1234" s="201"/>
      <c r="S1234" s="201"/>
      <c r="T1234" s="201"/>
      <c r="U1234" s="201"/>
      <c r="V1234" s="201"/>
      <c r="W1234" s="201"/>
      <c r="X1234" s="201"/>
      <c r="Y1234" s="201"/>
      <c r="Z1234" s="201"/>
      <c r="AA1234" s="201"/>
    </row>
    <row r="1235" spans="1:27" ht="15">
      <c r="A1235" s="209"/>
      <c r="B1235" s="209"/>
      <c r="C1235" s="201"/>
      <c r="D1235" s="201"/>
      <c r="E1235" s="210"/>
      <c r="F1235" s="201"/>
      <c r="G1235" s="201"/>
      <c r="H1235" s="201"/>
      <c r="I1235" s="201"/>
      <c r="J1235" s="201"/>
      <c r="K1235" s="201"/>
      <c r="L1235" s="201"/>
      <c r="M1235" s="201"/>
      <c r="N1235" s="201"/>
      <c r="O1235" s="201"/>
      <c r="P1235" s="201"/>
      <c r="Q1235" s="201"/>
      <c r="R1235" s="201"/>
      <c r="S1235" s="201"/>
      <c r="T1235" s="201"/>
      <c r="U1235" s="201"/>
      <c r="V1235" s="201"/>
      <c r="W1235" s="201"/>
      <c r="X1235" s="201"/>
      <c r="Y1235" s="201"/>
      <c r="Z1235" s="201"/>
      <c r="AA1235" s="201"/>
    </row>
  </sheetData>
  <mergeCells count="1">
    <mergeCell ref="A1:G1"/>
  </mergeCell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outlinePr summaryBelow="0" summaryRight="0"/>
  </sheetPr>
  <dimension ref="A1:AC57"/>
  <sheetViews>
    <sheetView workbookViewId="0">
      <pane ySplit="1" topLeftCell="A2" activePane="bottomLeft" state="frozen"/>
      <selection pane="bottomLeft" activeCell="B3" sqref="B3"/>
    </sheetView>
  </sheetViews>
  <sheetFormatPr defaultColWidth="12.6640625" defaultRowHeight="15.75" customHeight="1"/>
  <cols>
    <col min="1" max="1" width="13.6640625" customWidth="1"/>
    <col min="2" max="2" width="15.77734375" customWidth="1"/>
    <col min="3" max="3" width="9.109375" customWidth="1"/>
    <col min="4" max="4" width="120.21875" customWidth="1"/>
  </cols>
  <sheetData>
    <row r="1" spans="1:29" ht="13.2">
      <c r="A1" s="190"/>
      <c r="B1" s="190" t="s">
        <v>11226</v>
      </c>
      <c r="C1" s="190" t="s">
        <v>11227</v>
      </c>
      <c r="D1" s="190" t="s">
        <v>11228</v>
      </c>
      <c r="E1" s="190"/>
      <c r="F1" s="190"/>
      <c r="G1" s="190"/>
      <c r="H1" s="190"/>
      <c r="I1" s="190"/>
      <c r="J1" s="190"/>
      <c r="K1" s="190"/>
      <c r="L1" s="190"/>
      <c r="M1" s="190"/>
      <c r="N1" s="190"/>
      <c r="O1" s="190"/>
      <c r="P1" s="190"/>
      <c r="Q1" s="190"/>
      <c r="R1" s="190"/>
      <c r="S1" s="190"/>
      <c r="T1" s="190"/>
      <c r="U1" s="190"/>
      <c r="V1" s="190"/>
      <c r="W1" s="190"/>
      <c r="X1" s="190"/>
      <c r="Y1" s="190"/>
      <c r="Z1" s="190"/>
      <c r="AA1" s="190"/>
      <c r="AB1" s="190"/>
      <c r="AC1" s="190"/>
    </row>
    <row r="2" spans="1:29" ht="14.25" customHeight="1">
      <c r="A2" t="e">
        <f t="array" aca="1" ref="A2:A32" ca="1">_xludf.SEQUENCE(31,1)</f>
        <v>#NAME?</v>
      </c>
      <c r="B2" s="56"/>
      <c r="C2" s="56"/>
      <c r="D2" s="217" t="s">
        <v>11229</v>
      </c>
    </row>
    <row r="3" spans="1:29" ht="14.25" customHeight="1">
      <c r="A3" t="e">
        <f ca="1"/>
        <v>#NAME?</v>
      </c>
      <c r="B3" s="56"/>
      <c r="C3" s="56"/>
      <c r="D3" s="217" t="s">
        <v>11230</v>
      </c>
    </row>
    <row r="4" spans="1:29" ht="14.25" customHeight="1">
      <c r="A4" t="e">
        <f ca="1"/>
        <v>#NAME?</v>
      </c>
      <c r="B4" s="56"/>
      <c r="C4" s="56"/>
      <c r="D4" s="217" t="s">
        <v>11231</v>
      </c>
    </row>
    <row r="5" spans="1:29" ht="14.25" customHeight="1">
      <c r="A5" t="e">
        <f ca="1"/>
        <v>#NAME?</v>
      </c>
      <c r="B5" s="56"/>
      <c r="C5" s="56"/>
      <c r="D5" s="217" t="s">
        <v>11232</v>
      </c>
    </row>
    <row r="6" spans="1:29" ht="14.25" customHeight="1">
      <c r="A6" t="e">
        <f ca="1"/>
        <v>#NAME?</v>
      </c>
      <c r="B6" s="56"/>
      <c r="C6" s="56"/>
      <c r="D6" s="217" t="s">
        <v>11233</v>
      </c>
    </row>
    <row r="7" spans="1:29" ht="14.25" customHeight="1">
      <c r="A7" t="e">
        <f ca="1"/>
        <v>#NAME?</v>
      </c>
      <c r="B7" s="56"/>
      <c r="C7" s="56"/>
      <c r="D7" s="217" t="s">
        <v>11234</v>
      </c>
    </row>
    <row r="8" spans="1:29" ht="14.25" customHeight="1">
      <c r="A8" t="e">
        <f ca="1"/>
        <v>#NAME?</v>
      </c>
      <c r="B8" s="56"/>
      <c r="C8" s="56"/>
      <c r="D8" s="217" t="s">
        <v>11235</v>
      </c>
    </row>
    <row r="9" spans="1:29" ht="14.25" customHeight="1">
      <c r="A9" t="e">
        <f ca="1"/>
        <v>#NAME?</v>
      </c>
      <c r="B9" s="56"/>
      <c r="C9" s="56"/>
      <c r="D9" s="217" t="s">
        <v>11236</v>
      </c>
    </row>
    <row r="10" spans="1:29" ht="14.25" customHeight="1">
      <c r="A10" t="e">
        <f ca="1"/>
        <v>#NAME?</v>
      </c>
      <c r="B10" s="56"/>
      <c r="C10" s="56"/>
      <c r="D10" s="217" t="s">
        <v>11237</v>
      </c>
    </row>
    <row r="11" spans="1:29" ht="14.25" customHeight="1">
      <c r="A11" t="e">
        <f ca="1"/>
        <v>#NAME?</v>
      </c>
      <c r="B11" s="56"/>
      <c r="C11" s="56"/>
      <c r="D11" s="217" t="s">
        <v>11238</v>
      </c>
    </row>
    <row r="12" spans="1:29" ht="14.25" customHeight="1">
      <c r="A12" t="e">
        <f ca="1"/>
        <v>#NAME?</v>
      </c>
      <c r="B12" s="56"/>
      <c r="C12" s="56"/>
      <c r="D12" s="217" t="s">
        <v>11239</v>
      </c>
    </row>
    <row r="13" spans="1:29" ht="14.25" customHeight="1">
      <c r="A13" t="e">
        <f ca="1"/>
        <v>#NAME?</v>
      </c>
      <c r="B13" s="56"/>
      <c r="C13" s="56"/>
      <c r="D13" s="217" t="s">
        <v>11240</v>
      </c>
    </row>
    <row r="14" spans="1:29" ht="14.25" customHeight="1">
      <c r="A14" t="e">
        <f ca="1"/>
        <v>#NAME?</v>
      </c>
      <c r="B14" s="56"/>
      <c r="C14" s="56"/>
      <c r="D14" s="217" t="s">
        <v>11241</v>
      </c>
    </row>
    <row r="15" spans="1:29" ht="14.25" customHeight="1">
      <c r="A15" t="e">
        <f ca="1"/>
        <v>#NAME?</v>
      </c>
      <c r="B15" s="56"/>
      <c r="C15" s="56"/>
      <c r="D15" s="217" t="s">
        <v>11242</v>
      </c>
    </row>
    <row r="16" spans="1:29" ht="14.25" customHeight="1">
      <c r="A16" t="e">
        <f ca="1"/>
        <v>#NAME?</v>
      </c>
      <c r="B16" s="56"/>
      <c r="C16" s="56"/>
      <c r="D16" s="217" t="s">
        <v>11243</v>
      </c>
    </row>
    <row r="17" spans="1:4" ht="14.25" customHeight="1">
      <c r="A17" t="e">
        <f ca="1"/>
        <v>#NAME?</v>
      </c>
      <c r="B17" s="56"/>
      <c r="C17" s="56"/>
      <c r="D17" s="217" t="s">
        <v>11244</v>
      </c>
    </row>
    <row r="18" spans="1:4" ht="14.25" customHeight="1">
      <c r="A18" t="e">
        <f ca="1"/>
        <v>#NAME?</v>
      </c>
      <c r="B18" s="56"/>
      <c r="C18" s="56"/>
      <c r="D18" s="217" t="s">
        <v>11245</v>
      </c>
    </row>
    <row r="19" spans="1:4" ht="14.25" customHeight="1">
      <c r="A19" t="e">
        <f ca="1"/>
        <v>#NAME?</v>
      </c>
      <c r="B19" s="56"/>
      <c r="C19" s="56"/>
      <c r="D19" s="217" t="s">
        <v>11246</v>
      </c>
    </row>
    <row r="20" spans="1:4" ht="14.25" customHeight="1">
      <c r="A20" t="e">
        <f ca="1"/>
        <v>#NAME?</v>
      </c>
      <c r="B20" s="56"/>
      <c r="C20" s="56"/>
      <c r="D20" s="217" t="s">
        <v>11247</v>
      </c>
    </row>
    <row r="21" spans="1:4" ht="14.25" customHeight="1">
      <c r="A21" t="e">
        <f ca="1"/>
        <v>#NAME?</v>
      </c>
      <c r="B21" s="56"/>
      <c r="C21" s="56"/>
      <c r="D21" s="217" t="s">
        <v>11248</v>
      </c>
    </row>
    <row r="22" spans="1:4" ht="14.25" customHeight="1">
      <c r="A22" t="e">
        <f ca="1"/>
        <v>#NAME?</v>
      </c>
      <c r="B22" s="56"/>
      <c r="C22" s="56"/>
      <c r="D22" s="217" t="s">
        <v>11249</v>
      </c>
    </row>
    <row r="23" spans="1:4" ht="14.25" customHeight="1">
      <c r="A23" t="e">
        <f ca="1"/>
        <v>#NAME?</v>
      </c>
      <c r="B23" s="56"/>
      <c r="C23" s="56"/>
      <c r="D23" s="217" t="s">
        <v>11250</v>
      </c>
    </row>
    <row r="24" spans="1:4" ht="14.25" customHeight="1">
      <c r="A24" t="e">
        <f ca="1"/>
        <v>#NAME?</v>
      </c>
      <c r="B24" s="56"/>
      <c r="C24" s="56"/>
      <c r="D24" s="217" t="s">
        <v>11251</v>
      </c>
    </row>
    <row r="25" spans="1:4" ht="14.25" customHeight="1">
      <c r="A25" t="e">
        <f ca="1"/>
        <v>#NAME?</v>
      </c>
      <c r="B25" s="56"/>
      <c r="C25" s="56"/>
      <c r="D25" s="217" t="s">
        <v>11252</v>
      </c>
    </row>
    <row r="26" spans="1:4" ht="14.25" customHeight="1">
      <c r="A26" t="e">
        <f ca="1"/>
        <v>#NAME?</v>
      </c>
      <c r="B26" s="56"/>
      <c r="C26" s="56"/>
      <c r="D26" s="217" t="s">
        <v>11253</v>
      </c>
    </row>
    <row r="27" spans="1:4" ht="14.25" customHeight="1">
      <c r="A27" t="e">
        <f ca="1"/>
        <v>#NAME?</v>
      </c>
      <c r="B27" s="56"/>
      <c r="C27" s="56"/>
      <c r="D27" s="217" t="s">
        <v>11254</v>
      </c>
    </row>
    <row r="28" spans="1:4" ht="14.25" customHeight="1">
      <c r="A28" t="e">
        <f ca="1"/>
        <v>#NAME?</v>
      </c>
      <c r="B28" s="56"/>
      <c r="C28" s="56"/>
      <c r="D28" s="217" t="s">
        <v>11255</v>
      </c>
    </row>
    <row r="29" spans="1:4" ht="14.25" customHeight="1">
      <c r="A29" t="e">
        <f ca="1"/>
        <v>#NAME?</v>
      </c>
      <c r="B29" s="56"/>
      <c r="C29" s="56"/>
      <c r="D29" s="56"/>
    </row>
    <row r="30" spans="1:4" ht="14.25" customHeight="1">
      <c r="A30" t="e">
        <f ca="1"/>
        <v>#NAME?</v>
      </c>
      <c r="B30" s="56"/>
      <c r="C30" s="56"/>
      <c r="D30" s="56"/>
    </row>
    <row r="31" spans="1:4" ht="14.25" customHeight="1">
      <c r="A31" t="e">
        <f ca="1"/>
        <v>#NAME?</v>
      </c>
      <c r="B31" s="56"/>
      <c r="C31" s="56"/>
      <c r="D31" s="56"/>
    </row>
    <row r="32" spans="1:4" ht="14.25" customHeight="1">
      <c r="A32" s="56" t="e">
        <f ca="1"/>
        <v>#NAME?</v>
      </c>
      <c r="B32" s="56"/>
      <c r="C32" s="56"/>
      <c r="D32" s="56"/>
    </row>
    <row r="33" spans="1:4" ht="13.2">
      <c r="A33" s="56"/>
      <c r="B33" s="56"/>
      <c r="C33" s="56"/>
      <c r="D33" s="217" t="str">
        <f>HYPERLINK("https://docs.google.com/document/d/1nILtm1SiXy3ZTZADvEPkMMUHvvBRPtFQTNOydlXAJ8c/edit?ts=5b2f03b1","references for tabs on this spreadsheet")</f>
        <v>references for tabs on this spreadsheet</v>
      </c>
    </row>
    <row r="34" spans="1:4" ht="13.2">
      <c r="A34" s="56" t="s">
        <v>11256</v>
      </c>
    </row>
    <row r="35" spans="1:4" ht="13.2">
      <c r="A35" s="56"/>
      <c r="B35" s="56"/>
      <c r="C35" s="56"/>
      <c r="D35" s="56" t="s">
        <v>11257</v>
      </c>
    </row>
    <row r="36" spans="1:4" ht="13.2">
      <c r="A36" s="56"/>
      <c r="B36" s="56"/>
      <c r="C36" s="56"/>
      <c r="D36" s="56" t="s">
        <v>11258</v>
      </c>
    </row>
    <row r="37" spans="1:4" ht="13.2">
      <c r="A37" s="56"/>
      <c r="B37" s="56"/>
      <c r="C37" s="56"/>
      <c r="D37" s="56" t="s">
        <v>11259</v>
      </c>
    </row>
    <row r="38" spans="1:4" ht="13.2">
      <c r="A38" s="56"/>
      <c r="B38" s="56"/>
      <c r="C38" s="56"/>
      <c r="D38" s="56" t="s">
        <v>11260</v>
      </c>
    </row>
    <row r="39" spans="1:4" ht="13.2">
      <c r="A39" s="56"/>
      <c r="B39" s="56"/>
      <c r="C39" s="56"/>
      <c r="D39" s="56" t="s">
        <v>11261</v>
      </c>
    </row>
    <row r="40" spans="1:4" ht="13.2">
      <c r="A40" s="56"/>
      <c r="B40" s="56"/>
      <c r="C40" s="56"/>
      <c r="D40" s="56"/>
    </row>
    <row r="41" spans="1:4" ht="13.2">
      <c r="A41" s="56"/>
      <c r="B41" s="56"/>
      <c r="C41" s="56"/>
      <c r="D41" s="217" t="str">
        <f>HYPERLINK("https://drive.google.com/drive/u/0/folders/1Qqfvy4kDZ3E7NjsTTK3r9epj2tzn9kdg","Literature Review Everglades Pollution ")</f>
        <v xml:space="preserve">Literature Review Everglades Pollution </v>
      </c>
    </row>
    <row r="42" spans="1:4" ht="13.2">
      <c r="A42" s="56"/>
      <c r="B42" s="56"/>
      <c r="C42" s="56"/>
      <c r="D42" s="56" t="s">
        <v>11262</v>
      </c>
    </row>
    <row r="43" spans="1:4" ht="13.2">
      <c r="A43" s="218"/>
      <c r="B43" s="218"/>
      <c r="C43" s="218"/>
      <c r="D43" s="218" t="s">
        <v>11263</v>
      </c>
    </row>
    <row r="44" spans="1:4" ht="13.2">
      <c r="A44" s="56"/>
      <c r="B44" s="56"/>
      <c r="C44" s="56"/>
      <c r="D44" s="56" t="s">
        <v>11264</v>
      </c>
    </row>
    <row r="45" spans="1:4" ht="13.2">
      <c r="A45" s="56"/>
      <c r="B45" s="56"/>
      <c r="C45" s="56"/>
      <c r="D45" s="56" t="s">
        <v>11265</v>
      </c>
    </row>
    <row r="46" spans="1:4" ht="13.2">
      <c r="A46" s="56"/>
      <c r="B46" s="56"/>
      <c r="C46" s="56"/>
      <c r="D46" s="56" t="s">
        <v>11266</v>
      </c>
    </row>
    <row r="47" spans="1:4" ht="13.2">
      <c r="A47" s="56"/>
      <c r="B47" s="56"/>
      <c r="C47" s="56"/>
      <c r="D47" s="56" t="s">
        <v>11267</v>
      </c>
    </row>
    <row r="48" spans="1:4" ht="13.2">
      <c r="A48" s="56"/>
      <c r="B48" s="56"/>
      <c r="C48" s="56"/>
      <c r="D48" s="56" t="s">
        <v>11268</v>
      </c>
    </row>
    <row r="49" spans="1:4" ht="13.2">
      <c r="A49" s="56"/>
      <c r="B49" s="56"/>
      <c r="C49" s="56"/>
      <c r="D49" s="56" t="s">
        <v>11269</v>
      </c>
    </row>
    <row r="50" spans="1:4" ht="13.2">
      <c r="A50" s="56"/>
      <c r="B50" s="56"/>
      <c r="C50" s="56"/>
      <c r="D50" s="56" t="s">
        <v>11270</v>
      </c>
    </row>
    <row r="51" spans="1:4" ht="13.2">
      <c r="A51" s="56" t="s">
        <v>11271</v>
      </c>
      <c r="B51" s="219"/>
      <c r="C51" s="219"/>
      <c r="D51" s="219" t="s">
        <v>11272</v>
      </c>
    </row>
    <row r="52" spans="1:4" ht="13.2">
      <c r="A52" s="220">
        <v>44152</v>
      </c>
      <c r="B52" s="221"/>
      <c r="C52" s="221"/>
      <c r="D52" s="221" t="s">
        <v>11273</v>
      </c>
    </row>
    <row r="54" spans="1:4" ht="13.2">
      <c r="A54" s="56">
        <v>31</v>
      </c>
      <c r="D54" s="217" t="s">
        <v>11274</v>
      </c>
    </row>
    <row r="55" spans="1:4" ht="13.2">
      <c r="A55" s="56">
        <v>32</v>
      </c>
      <c r="D55" s="217" t="s">
        <v>11275</v>
      </c>
    </row>
    <row r="56" spans="1:4" ht="13.2">
      <c r="A56" s="56">
        <v>33</v>
      </c>
      <c r="D56" s="217" t="s">
        <v>11276</v>
      </c>
    </row>
    <row r="57" spans="1:4" ht="13.2">
      <c r="A57" s="56">
        <v>34</v>
      </c>
      <c r="D57" s="217" t="s">
        <v>11277</v>
      </c>
    </row>
  </sheetData>
  <hyperlinks>
    <hyperlink ref="D2" r:id="rId1" xr:uid="{00000000-0004-0000-1100-000000000000}"/>
    <hyperlink ref="D3" r:id="rId2" xr:uid="{00000000-0004-0000-1100-000001000000}"/>
    <hyperlink ref="D4" r:id="rId3" xr:uid="{00000000-0004-0000-1100-000002000000}"/>
    <hyperlink ref="D5" r:id="rId4" xr:uid="{00000000-0004-0000-1100-000003000000}"/>
    <hyperlink ref="D6" r:id="rId5" xr:uid="{00000000-0004-0000-1100-000004000000}"/>
    <hyperlink ref="D7" r:id="rId6" xr:uid="{00000000-0004-0000-1100-000005000000}"/>
    <hyperlink ref="D8" r:id="rId7" xr:uid="{00000000-0004-0000-1100-000006000000}"/>
    <hyperlink ref="D9" r:id="rId8" xr:uid="{00000000-0004-0000-1100-000007000000}"/>
    <hyperlink ref="D10" r:id="rId9" xr:uid="{00000000-0004-0000-1100-000008000000}"/>
    <hyperlink ref="D11" r:id="rId10" xr:uid="{00000000-0004-0000-1100-000009000000}"/>
    <hyperlink ref="D12" r:id="rId11" xr:uid="{00000000-0004-0000-1100-00000A000000}"/>
    <hyperlink ref="D13" r:id="rId12" location=":~:text=This%20mini-review%20synthesizes%20current%20knowledge%20on%20its%20toxicological,acute%20poisoning%2C%20based%20on%20the%20latest%20scientific%20literature." xr:uid="{00000000-0004-0000-1100-00000B000000}"/>
    <hyperlink ref="D14" r:id="rId13" xr:uid="{00000000-0004-0000-1100-00000C000000}"/>
    <hyperlink ref="D15" r:id="rId14" xr:uid="{00000000-0004-0000-1100-00000D000000}"/>
    <hyperlink ref="D16" r:id="rId15" location="efs28114-sec-0005" xr:uid="{00000000-0004-0000-1100-00000E000000}"/>
    <hyperlink ref="D17" r:id="rId16" location=":~:text=This%20article%20specifically%20reviews%20endosulfan%20degradation%20and%20endosulfan,bioremediation%2C%20photocatalytic%20degradation%2C%20adsorption%20and%20membrane%20separation%20processes." xr:uid="{00000000-0004-0000-1100-00000F000000}"/>
    <hyperlink ref="D18" r:id="rId17" xr:uid="{00000000-0004-0000-1100-000010000000}"/>
    <hyperlink ref="D19" r:id="rId18" xr:uid="{00000000-0004-0000-1100-000011000000}"/>
    <hyperlink ref="D20" r:id="rId19" xr:uid="{00000000-0004-0000-1100-000012000000}"/>
    <hyperlink ref="D21" r:id="rId20" xr:uid="{00000000-0004-0000-1100-000013000000}"/>
    <hyperlink ref="D22" r:id="rId21" xr:uid="{00000000-0004-0000-1100-000014000000}"/>
    <hyperlink ref="D23" r:id="rId22" xr:uid="{00000000-0004-0000-1100-000015000000}"/>
    <hyperlink ref="D24" r:id="rId23" xr:uid="{00000000-0004-0000-1100-000016000000}"/>
    <hyperlink ref="D25" r:id="rId24" xr:uid="{00000000-0004-0000-1100-000017000000}"/>
    <hyperlink ref="D26" r:id="rId25" xr:uid="{00000000-0004-0000-1100-000018000000}"/>
    <hyperlink ref="D27" r:id="rId26" xr:uid="{00000000-0004-0000-1100-000019000000}"/>
    <hyperlink ref="D28" r:id="rId27" xr:uid="{00000000-0004-0000-1100-00001A000000}"/>
    <hyperlink ref="D52" r:id="rId28" xr:uid="{00000000-0004-0000-1100-00001B000000}"/>
    <hyperlink ref="D54" r:id="rId29" location=":~:text=Epidemiological%20studies%20and%20experimental%20animal%20toxicological%20studies%20demonstrate,liver%20toxicity%2C%20reproductive%20toxicity%2C%20and%20damage%20to%20teeth." xr:uid="{00000000-0004-0000-1100-00001C000000}"/>
    <hyperlink ref="D55" r:id="rId30" xr:uid="{00000000-0004-0000-1100-00001D000000}"/>
    <hyperlink ref="D56" r:id="rId31" xr:uid="{00000000-0004-0000-1100-00001E000000}"/>
    <hyperlink ref="D57" r:id="rId32" xr:uid="{00000000-0004-0000-1100-00001F000000}"/>
  </hyperlink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outlinePr summaryBelow="0" summaryRight="0"/>
  </sheetPr>
  <dimension ref="A1:AC1000"/>
  <sheetViews>
    <sheetView workbookViewId="0"/>
  </sheetViews>
  <sheetFormatPr defaultColWidth="12.6640625" defaultRowHeight="15.75" customHeight="1"/>
  <cols>
    <col min="1" max="1" width="14.88671875" customWidth="1"/>
    <col min="2" max="2" width="41" customWidth="1"/>
    <col min="3" max="3" width="114.33203125" customWidth="1"/>
    <col min="4" max="4" width="48.21875" customWidth="1"/>
    <col min="8" max="8" width="38.33203125" customWidth="1"/>
  </cols>
  <sheetData>
    <row r="1" spans="1:29" ht="30.75" customHeight="1">
      <c r="A1" s="244" t="s">
        <v>11278</v>
      </c>
      <c r="B1" s="235"/>
      <c r="C1" s="235"/>
      <c r="D1" s="237"/>
      <c r="E1" s="222"/>
      <c r="F1" s="222"/>
      <c r="G1" s="222"/>
      <c r="H1" s="222"/>
      <c r="I1" s="223"/>
      <c r="J1" s="223"/>
      <c r="K1" s="223"/>
      <c r="L1" s="223"/>
      <c r="M1" s="223"/>
      <c r="N1" s="223"/>
      <c r="O1" s="223"/>
      <c r="P1" s="223"/>
      <c r="Q1" s="223"/>
      <c r="R1" s="223"/>
      <c r="S1" s="223"/>
      <c r="T1" s="223"/>
      <c r="U1" s="223"/>
      <c r="V1" s="223"/>
      <c r="W1" s="223"/>
      <c r="X1" s="223"/>
      <c r="Y1" s="223"/>
      <c r="Z1" s="223"/>
      <c r="AA1" s="223"/>
      <c r="AB1" s="223"/>
      <c r="AC1" s="223"/>
    </row>
    <row r="2" spans="1:29" ht="24.75" customHeight="1">
      <c r="A2" s="203" t="s">
        <v>11279</v>
      </c>
      <c r="B2" s="224" t="s">
        <v>11280</v>
      </c>
      <c r="C2" s="224" t="s">
        <v>11281</v>
      </c>
      <c r="D2" s="225" t="s">
        <v>11228</v>
      </c>
      <c r="E2" s="178"/>
      <c r="F2" s="226"/>
      <c r="G2" s="226"/>
      <c r="H2" s="226"/>
      <c r="I2" s="226"/>
      <c r="J2" s="227"/>
      <c r="K2" s="227"/>
      <c r="L2" s="227"/>
      <c r="M2" s="227"/>
      <c r="N2" s="227"/>
      <c r="O2" s="227"/>
      <c r="P2" s="227"/>
      <c r="Q2" s="227"/>
      <c r="R2" s="227"/>
      <c r="S2" s="227"/>
      <c r="T2" s="227"/>
      <c r="U2" s="227"/>
      <c r="V2" s="227"/>
      <c r="W2" s="227"/>
      <c r="X2" s="227"/>
      <c r="Y2" s="227"/>
      <c r="Z2" s="227"/>
      <c r="AA2" s="227"/>
      <c r="AB2" s="227"/>
      <c r="AC2" s="227"/>
    </row>
    <row r="3" spans="1:29" ht="39.6">
      <c r="A3" s="178" t="s">
        <v>11282</v>
      </c>
      <c r="B3" s="228" t="s">
        <v>10543</v>
      </c>
      <c r="C3" s="178" t="s">
        <v>11283</v>
      </c>
      <c r="D3" s="229" t="s">
        <v>11284</v>
      </c>
      <c r="E3" s="178"/>
      <c r="F3" s="178"/>
      <c r="G3" s="178"/>
      <c r="H3" s="178"/>
      <c r="I3" s="178"/>
      <c r="J3" s="178"/>
      <c r="K3" s="178"/>
      <c r="L3" s="178"/>
      <c r="M3" s="178"/>
      <c r="N3" s="178"/>
      <c r="O3" s="178"/>
      <c r="P3" s="178"/>
      <c r="Q3" s="178"/>
      <c r="R3" s="178"/>
      <c r="S3" s="178"/>
      <c r="T3" s="178"/>
      <c r="U3" s="178"/>
      <c r="V3" s="178"/>
      <c r="W3" s="178"/>
      <c r="X3" s="178"/>
      <c r="Y3" s="178"/>
      <c r="Z3" s="178"/>
      <c r="AA3" s="178"/>
      <c r="AB3" s="178"/>
      <c r="AC3" s="178"/>
    </row>
    <row r="4" spans="1:29" ht="26.4">
      <c r="A4" s="178" t="s">
        <v>11072</v>
      </c>
      <c r="B4" s="228" t="s">
        <v>11285</v>
      </c>
      <c r="C4" s="230" t="s">
        <v>11286</v>
      </c>
      <c r="D4" s="229" t="s">
        <v>11287</v>
      </c>
      <c r="E4" s="178"/>
      <c r="F4" s="178"/>
      <c r="G4" s="178"/>
      <c r="H4" s="178"/>
      <c r="I4" s="178"/>
      <c r="J4" s="178"/>
      <c r="K4" s="178"/>
      <c r="L4" s="178"/>
      <c r="M4" s="178"/>
      <c r="N4" s="178"/>
      <c r="O4" s="178"/>
      <c r="P4" s="178"/>
      <c r="Q4" s="178"/>
      <c r="R4" s="178"/>
      <c r="S4" s="178"/>
      <c r="T4" s="178"/>
      <c r="U4" s="178"/>
      <c r="V4" s="178"/>
      <c r="W4" s="178"/>
      <c r="X4" s="178"/>
      <c r="Y4" s="178"/>
      <c r="Z4" s="178"/>
      <c r="AA4" s="178"/>
      <c r="AB4" s="178"/>
      <c r="AC4" s="178"/>
    </row>
    <row r="5" spans="1:29" ht="66">
      <c r="A5" s="178" t="s">
        <v>11288</v>
      </c>
      <c r="B5" s="228" t="s">
        <v>10543</v>
      </c>
      <c r="C5" s="178" t="s">
        <v>11289</v>
      </c>
      <c r="D5" s="229" t="s">
        <v>11290</v>
      </c>
      <c r="E5" s="178"/>
      <c r="F5" s="178"/>
      <c r="G5" s="178"/>
      <c r="H5" s="178"/>
      <c r="I5" s="178"/>
      <c r="J5" s="178"/>
      <c r="K5" s="178"/>
      <c r="L5" s="178"/>
      <c r="M5" s="178"/>
      <c r="N5" s="178"/>
      <c r="O5" s="178"/>
      <c r="P5" s="178"/>
      <c r="Q5" s="178"/>
      <c r="R5" s="178"/>
      <c r="S5" s="178"/>
      <c r="T5" s="178"/>
      <c r="U5" s="178"/>
      <c r="V5" s="178"/>
      <c r="W5" s="178"/>
      <c r="X5" s="178"/>
      <c r="Y5" s="178"/>
      <c r="Z5" s="178"/>
      <c r="AA5" s="178"/>
      <c r="AB5" s="178"/>
      <c r="AC5" s="178"/>
    </row>
    <row r="6" spans="1:29" ht="26.4">
      <c r="A6" s="178" t="s">
        <v>11291</v>
      </c>
      <c r="B6" s="231" t="s">
        <v>11292</v>
      </c>
      <c r="C6" s="178" t="s">
        <v>11293</v>
      </c>
      <c r="D6" s="229" t="s">
        <v>11294</v>
      </c>
      <c r="E6" s="178"/>
      <c r="F6" s="178"/>
      <c r="G6" s="178"/>
      <c r="H6" s="178"/>
      <c r="I6" s="178"/>
      <c r="J6" s="178"/>
      <c r="K6" s="178"/>
      <c r="L6" s="178"/>
      <c r="M6" s="178"/>
      <c r="N6" s="178"/>
      <c r="O6" s="178"/>
      <c r="P6" s="178"/>
      <c r="Q6" s="178"/>
      <c r="R6" s="178"/>
      <c r="S6" s="178"/>
      <c r="T6" s="178"/>
      <c r="U6" s="178"/>
      <c r="V6" s="178"/>
      <c r="W6" s="178"/>
      <c r="X6" s="178"/>
      <c r="Y6" s="178"/>
      <c r="Z6" s="178"/>
      <c r="AA6" s="178"/>
      <c r="AB6" s="178"/>
      <c r="AC6" s="178"/>
    </row>
    <row r="7" spans="1:29" ht="26.4">
      <c r="A7" s="178" t="s">
        <v>11295</v>
      </c>
      <c r="B7" s="231" t="s">
        <v>11295</v>
      </c>
      <c r="C7" s="178" t="s">
        <v>11296</v>
      </c>
      <c r="D7" s="229" t="s">
        <v>11297</v>
      </c>
      <c r="E7" s="178"/>
      <c r="F7" s="178"/>
      <c r="G7" s="178"/>
      <c r="H7" s="178"/>
      <c r="I7" s="178"/>
      <c r="J7" s="178"/>
      <c r="K7" s="178"/>
      <c r="L7" s="178"/>
      <c r="M7" s="178"/>
      <c r="N7" s="178"/>
      <c r="O7" s="178"/>
      <c r="P7" s="178"/>
      <c r="Q7" s="178"/>
      <c r="R7" s="178"/>
      <c r="S7" s="178"/>
      <c r="T7" s="178"/>
      <c r="U7" s="178"/>
      <c r="V7" s="178"/>
      <c r="W7" s="178"/>
      <c r="X7" s="178"/>
      <c r="Y7" s="178"/>
      <c r="Z7" s="178"/>
      <c r="AA7" s="178"/>
      <c r="AB7" s="178"/>
      <c r="AC7" s="178"/>
    </row>
    <row r="8" spans="1:29" ht="13.2">
      <c r="A8" s="178" t="s">
        <v>11298</v>
      </c>
      <c r="B8" s="231" t="s">
        <v>11295</v>
      </c>
      <c r="C8" s="178" t="s">
        <v>11299</v>
      </c>
      <c r="D8" s="229" t="s">
        <v>11300</v>
      </c>
      <c r="E8" s="178"/>
      <c r="F8" s="178"/>
      <c r="G8" s="178"/>
      <c r="H8" s="178"/>
      <c r="I8" s="178"/>
      <c r="J8" s="178"/>
      <c r="K8" s="178"/>
      <c r="L8" s="178"/>
      <c r="M8" s="178"/>
      <c r="N8" s="178"/>
      <c r="O8" s="178"/>
      <c r="P8" s="178"/>
      <c r="Q8" s="178"/>
      <c r="R8" s="178"/>
      <c r="S8" s="178"/>
      <c r="T8" s="178"/>
      <c r="U8" s="178"/>
      <c r="V8" s="178"/>
      <c r="W8" s="178"/>
      <c r="X8" s="178"/>
      <c r="Y8" s="178"/>
      <c r="Z8" s="178"/>
      <c r="AA8" s="178"/>
      <c r="AB8" s="178"/>
      <c r="AC8" s="178"/>
    </row>
    <row r="9" spans="1:29" ht="13.2">
      <c r="A9" s="178" t="s">
        <v>11301</v>
      </c>
      <c r="B9" s="231" t="s">
        <v>11295</v>
      </c>
      <c r="C9" s="178" t="s">
        <v>11302</v>
      </c>
      <c r="D9" s="229" t="s">
        <v>11303</v>
      </c>
      <c r="E9" s="178"/>
      <c r="F9" s="178"/>
      <c r="G9" s="178"/>
      <c r="H9" s="178"/>
      <c r="I9" s="178"/>
      <c r="J9" s="178"/>
      <c r="K9" s="178"/>
      <c r="L9" s="178"/>
      <c r="M9" s="178"/>
      <c r="N9" s="178"/>
      <c r="O9" s="178"/>
      <c r="P9" s="178"/>
      <c r="Q9" s="178"/>
      <c r="R9" s="178"/>
      <c r="S9" s="178"/>
      <c r="T9" s="178"/>
      <c r="U9" s="178"/>
      <c r="V9" s="178"/>
      <c r="W9" s="178"/>
      <c r="X9" s="178"/>
      <c r="Y9" s="178"/>
      <c r="Z9" s="178"/>
      <c r="AA9" s="178"/>
      <c r="AB9" s="178"/>
      <c r="AC9" s="178"/>
    </row>
    <row r="10" spans="1:29" ht="39.6">
      <c r="A10" s="178" t="s">
        <v>11304</v>
      </c>
      <c r="B10" s="231" t="s">
        <v>11305</v>
      </c>
      <c r="C10" s="178" t="s">
        <v>11306</v>
      </c>
      <c r="D10" s="229" t="s">
        <v>11307</v>
      </c>
      <c r="E10" s="178"/>
      <c r="F10" s="178"/>
      <c r="G10" s="178"/>
      <c r="H10" s="178"/>
      <c r="I10" s="178"/>
      <c r="J10" s="178"/>
      <c r="K10" s="178"/>
      <c r="L10" s="178"/>
      <c r="M10" s="178"/>
      <c r="N10" s="178"/>
      <c r="O10" s="178"/>
      <c r="P10" s="178"/>
      <c r="Q10" s="178"/>
      <c r="R10" s="178"/>
      <c r="S10" s="178"/>
      <c r="T10" s="178"/>
      <c r="U10" s="178"/>
      <c r="V10" s="178"/>
      <c r="W10" s="178"/>
      <c r="X10" s="178"/>
      <c r="Y10" s="178"/>
      <c r="Z10" s="178"/>
      <c r="AA10" s="178"/>
      <c r="AB10" s="178"/>
      <c r="AC10" s="178"/>
    </row>
    <row r="11" spans="1:29" ht="13.2">
      <c r="A11" s="178" t="s">
        <v>110</v>
      </c>
      <c r="B11" s="231" t="s">
        <v>11295</v>
      </c>
      <c r="C11" s="178" t="s">
        <v>11308</v>
      </c>
      <c r="D11" s="229" t="s">
        <v>11309</v>
      </c>
      <c r="E11" s="178"/>
      <c r="F11" s="178"/>
      <c r="G11" s="178"/>
      <c r="H11" s="178"/>
      <c r="I11" s="178"/>
      <c r="J11" s="178"/>
      <c r="K11" s="178"/>
      <c r="L11" s="178"/>
      <c r="M11" s="178"/>
      <c r="N11" s="178"/>
      <c r="O11" s="178"/>
      <c r="P11" s="178"/>
      <c r="Q11" s="178"/>
      <c r="R11" s="178"/>
      <c r="S11" s="178"/>
      <c r="T11" s="178"/>
      <c r="U11" s="178"/>
      <c r="V11" s="178"/>
      <c r="W11" s="178"/>
      <c r="X11" s="178"/>
      <c r="Y11" s="178"/>
      <c r="Z11" s="178"/>
      <c r="AA11" s="178"/>
      <c r="AB11" s="178"/>
      <c r="AC11" s="178"/>
    </row>
    <row r="12" spans="1:29" ht="26.4">
      <c r="A12" s="178" t="s">
        <v>11310</v>
      </c>
      <c r="B12" s="231" t="s">
        <v>11311</v>
      </c>
      <c r="C12" s="178" t="s">
        <v>11312</v>
      </c>
      <c r="D12" s="229" t="s">
        <v>11313</v>
      </c>
      <c r="E12" s="178"/>
      <c r="F12" s="178"/>
      <c r="G12" s="178"/>
      <c r="H12" s="178"/>
      <c r="I12" s="178"/>
      <c r="J12" s="178"/>
      <c r="K12" s="178"/>
      <c r="L12" s="178"/>
      <c r="M12" s="178"/>
      <c r="N12" s="178"/>
      <c r="O12" s="178"/>
      <c r="P12" s="178"/>
      <c r="Q12" s="178"/>
      <c r="R12" s="178"/>
      <c r="S12" s="178"/>
      <c r="T12" s="178"/>
      <c r="U12" s="178"/>
      <c r="V12" s="178"/>
      <c r="W12" s="178"/>
      <c r="X12" s="178"/>
      <c r="Y12" s="178"/>
      <c r="Z12" s="178"/>
      <c r="AA12" s="178"/>
      <c r="AB12" s="178"/>
      <c r="AC12" s="178"/>
    </row>
    <row r="13" spans="1:29" ht="26.4">
      <c r="A13" s="178" t="s">
        <v>11314</v>
      </c>
      <c r="B13" s="231" t="s">
        <v>11311</v>
      </c>
      <c r="C13" s="178" t="s">
        <v>11315</v>
      </c>
      <c r="D13" s="229" t="s">
        <v>11316</v>
      </c>
      <c r="E13" s="178"/>
      <c r="F13" s="178"/>
      <c r="G13" s="178"/>
      <c r="H13" s="178"/>
      <c r="I13" s="178"/>
      <c r="J13" s="178"/>
      <c r="K13" s="178"/>
      <c r="L13" s="178"/>
      <c r="M13" s="178"/>
      <c r="N13" s="178"/>
      <c r="O13" s="178"/>
      <c r="P13" s="178"/>
      <c r="Q13" s="178"/>
      <c r="R13" s="178"/>
      <c r="S13" s="178"/>
      <c r="T13" s="178"/>
      <c r="U13" s="178"/>
      <c r="V13" s="178"/>
      <c r="W13" s="178"/>
      <c r="X13" s="178"/>
      <c r="Y13" s="178"/>
      <c r="Z13" s="178"/>
      <c r="AA13" s="178"/>
      <c r="AB13" s="178"/>
      <c r="AC13" s="178"/>
    </row>
    <row r="14" spans="1:29" ht="66">
      <c r="A14" s="178" t="s">
        <v>8097</v>
      </c>
      <c r="B14" s="231" t="s">
        <v>11317</v>
      </c>
      <c r="C14" s="178" t="s">
        <v>11318</v>
      </c>
      <c r="D14" s="229" t="s">
        <v>11319</v>
      </c>
      <c r="E14" s="178"/>
      <c r="F14" s="178"/>
      <c r="G14" s="178"/>
      <c r="H14" s="178"/>
      <c r="I14" s="178"/>
      <c r="J14" s="178"/>
      <c r="K14" s="178"/>
      <c r="L14" s="178"/>
      <c r="M14" s="178"/>
      <c r="N14" s="178"/>
      <c r="O14" s="178"/>
      <c r="P14" s="178"/>
      <c r="Q14" s="178"/>
      <c r="R14" s="178"/>
      <c r="S14" s="178"/>
      <c r="T14" s="178"/>
      <c r="U14" s="178"/>
      <c r="V14" s="178"/>
      <c r="W14" s="178"/>
      <c r="X14" s="178"/>
      <c r="Y14" s="178"/>
      <c r="Z14" s="178"/>
      <c r="AA14" s="178"/>
      <c r="AB14" s="178"/>
      <c r="AC14" s="178"/>
    </row>
    <row r="15" spans="1:29" ht="13.2">
      <c r="A15" s="178" t="s">
        <v>10162</v>
      </c>
      <c r="B15" s="231" t="s">
        <v>11320</v>
      </c>
      <c r="C15" s="56" t="s">
        <v>11321</v>
      </c>
      <c r="D15" s="229" t="s">
        <v>11322</v>
      </c>
      <c r="E15" s="178"/>
      <c r="F15" s="178"/>
      <c r="G15" s="178"/>
      <c r="H15" s="178"/>
      <c r="I15" s="178"/>
      <c r="J15" s="178"/>
      <c r="K15" s="178"/>
      <c r="L15" s="178"/>
      <c r="M15" s="178"/>
      <c r="N15" s="178"/>
      <c r="O15" s="178"/>
      <c r="P15" s="178"/>
      <c r="Q15" s="178"/>
      <c r="R15" s="178"/>
      <c r="S15" s="178"/>
      <c r="T15" s="178"/>
      <c r="U15" s="178"/>
      <c r="V15" s="178"/>
      <c r="W15" s="178"/>
      <c r="X15" s="178"/>
      <c r="Y15" s="178"/>
      <c r="Z15" s="178"/>
      <c r="AA15" s="178"/>
      <c r="AB15" s="178"/>
      <c r="AC15" s="178"/>
    </row>
    <row r="16" spans="1:29" ht="39.6">
      <c r="A16" s="178" t="s">
        <v>11323</v>
      </c>
      <c r="B16" s="231" t="s">
        <v>11320</v>
      </c>
      <c r="C16" s="178" t="s">
        <v>11324</v>
      </c>
      <c r="D16" s="229" t="s">
        <v>11325</v>
      </c>
      <c r="E16" s="178"/>
      <c r="F16" s="178"/>
      <c r="G16" s="178"/>
      <c r="H16" s="178"/>
      <c r="I16" s="178"/>
      <c r="J16" s="178"/>
      <c r="K16" s="178"/>
      <c r="L16" s="178"/>
      <c r="M16" s="178"/>
      <c r="N16" s="178"/>
      <c r="O16" s="178"/>
      <c r="P16" s="178"/>
      <c r="Q16" s="178"/>
      <c r="R16" s="178"/>
      <c r="S16" s="178"/>
      <c r="T16" s="178"/>
      <c r="U16" s="178"/>
      <c r="V16" s="178"/>
      <c r="W16" s="178"/>
      <c r="X16" s="178"/>
      <c r="Y16" s="178"/>
      <c r="Z16" s="178"/>
      <c r="AA16" s="178"/>
      <c r="AB16" s="178"/>
      <c r="AC16" s="178"/>
    </row>
    <row r="17" spans="1:29" ht="26.4">
      <c r="A17" s="178" t="s">
        <v>11326</v>
      </c>
      <c r="B17" s="231" t="s">
        <v>11320</v>
      </c>
      <c r="C17" s="178" t="s">
        <v>11327</v>
      </c>
      <c r="D17" s="229" t="s">
        <v>11328</v>
      </c>
      <c r="E17" s="178"/>
      <c r="F17" s="178"/>
      <c r="G17" s="178"/>
      <c r="H17" s="178"/>
      <c r="I17" s="178"/>
      <c r="J17" s="178"/>
      <c r="K17" s="178"/>
      <c r="L17" s="178"/>
      <c r="M17" s="178"/>
      <c r="N17" s="178"/>
      <c r="O17" s="178"/>
      <c r="P17" s="178"/>
      <c r="Q17" s="178"/>
      <c r="R17" s="178"/>
      <c r="S17" s="178"/>
      <c r="T17" s="178"/>
      <c r="U17" s="178"/>
      <c r="V17" s="178"/>
      <c r="W17" s="178"/>
      <c r="X17" s="178"/>
      <c r="Y17" s="178"/>
      <c r="Z17" s="178"/>
      <c r="AA17" s="178"/>
      <c r="AB17" s="178"/>
      <c r="AC17" s="178"/>
    </row>
    <row r="18" spans="1:29" ht="26.4">
      <c r="A18" s="178" t="s">
        <v>11329</v>
      </c>
      <c r="B18" s="231" t="s">
        <v>11320</v>
      </c>
      <c r="C18" s="178" t="s">
        <v>11330</v>
      </c>
      <c r="D18" s="229" t="s">
        <v>11331</v>
      </c>
      <c r="E18" s="178"/>
      <c r="F18" s="178"/>
      <c r="G18" s="178"/>
      <c r="H18" s="178"/>
      <c r="I18" s="178"/>
      <c r="J18" s="178"/>
      <c r="K18" s="178"/>
      <c r="L18" s="178"/>
      <c r="M18" s="178"/>
      <c r="N18" s="178"/>
      <c r="O18" s="178"/>
      <c r="P18" s="178"/>
      <c r="Q18" s="178"/>
      <c r="R18" s="178"/>
      <c r="S18" s="178"/>
      <c r="T18" s="178"/>
      <c r="U18" s="178"/>
      <c r="V18" s="178"/>
      <c r="W18" s="178"/>
      <c r="X18" s="178"/>
      <c r="Y18" s="178"/>
      <c r="Z18" s="178"/>
      <c r="AA18" s="178"/>
      <c r="AB18" s="178"/>
      <c r="AC18" s="178"/>
    </row>
    <row r="19" spans="1:29" ht="26.4">
      <c r="A19" s="178" t="s">
        <v>11332</v>
      </c>
      <c r="B19" s="231" t="s">
        <v>11320</v>
      </c>
      <c r="C19" s="178" t="s">
        <v>11333</v>
      </c>
      <c r="D19" s="229" t="s">
        <v>11334</v>
      </c>
      <c r="E19" s="178"/>
      <c r="F19" s="178"/>
      <c r="G19" s="178"/>
      <c r="H19" s="178"/>
      <c r="I19" s="178"/>
      <c r="J19" s="178"/>
      <c r="K19" s="178"/>
      <c r="L19" s="178"/>
      <c r="M19" s="178"/>
      <c r="N19" s="178"/>
      <c r="O19" s="178"/>
      <c r="P19" s="178"/>
      <c r="Q19" s="178"/>
      <c r="R19" s="178"/>
      <c r="S19" s="178"/>
      <c r="T19" s="178"/>
      <c r="U19" s="178"/>
      <c r="V19" s="178"/>
      <c r="W19" s="178"/>
      <c r="X19" s="178"/>
      <c r="Y19" s="178"/>
      <c r="Z19" s="178"/>
      <c r="AA19" s="178"/>
      <c r="AB19" s="178"/>
      <c r="AC19" s="178"/>
    </row>
    <row r="20" spans="1:29" ht="26.4">
      <c r="A20" s="178" t="s">
        <v>11335</v>
      </c>
      <c r="B20" s="231" t="s">
        <v>11336</v>
      </c>
      <c r="C20" s="178" t="s">
        <v>11337</v>
      </c>
      <c r="D20" s="229" t="s">
        <v>11338</v>
      </c>
      <c r="E20" s="178"/>
      <c r="F20" s="178"/>
      <c r="G20" s="178"/>
      <c r="H20" s="178"/>
      <c r="I20" s="178"/>
      <c r="J20" s="178"/>
      <c r="K20" s="178"/>
      <c r="L20" s="178"/>
      <c r="M20" s="178"/>
      <c r="N20" s="178"/>
      <c r="O20" s="178"/>
      <c r="P20" s="178"/>
      <c r="Q20" s="178"/>
      <c r="R20" s="178"/>
      <c r="S20" s="178"/>
      <c r="T20" s="178"/>
      <c r="U20" s="178"/>
      <c r="V20" s="178"/>
      <c r="W20" s="178"/>
      <c r="X20" s="178"/>
      <c r="Y20" s="178"/>
      <c r="Z20" s="178"/>
      <c r="AA20" s="178"/>
      <c r="AB20" s="178"/>
      <c r="AC20" s="178"/>
    </row>
    <row r="21" spans="1:29" ht="39.6">
      <c r="A21" s="178" t="s">
        <v>10823</v>
      </c>
      <c r="B21" s="231" t="s">
        <v>11336</v>
      </c>
      <c r="C21" s="178" t="s">
        <v>11339</v>
      </c>
      <c r="D21" s="229" t="s">
        <v>11340</v>
      </c>
      <c r="E21" s="178"/>
      <c r="F21" s="178"/>
      <c r="G21" s="178"/>
      <c r="H21" s="178"/>
      <c r="I21" s="178"/>
      <c r="J21" s="178"/>
      <c r="K21" s="178"/>
      <c r="L21" s="178"/>
      <c r="M21" s="178"/>
      <c r="N21" s="178"/>
      <c r="O21" s="178"/>
      <c r="P21" s="178"/>
      <c r="Q21" s="178"/>
      <c r="R21" s="178"/>
      <c r="S21" s="178"/>
      <c r="T21" s="178"/>
      <c r="U21" s="178"/>
      <c r="V21" s="178"/>
      <c r="W21" s="178"/>
      <c r="X21" s="178"/>
      <c r="Y21" s="178"/>
      <c r="Z21" s="178"/>
      <c r="AA21" s="178"/>
      <c r="AB21" s="178"/>
      <c r="AC21" s="178"/>
    </row>
    <row r="22" spans="1:29" ht="39.6">
      <c r="A22" s="178" t="s">
        <v>11341</v>
      </c>
      <c r="B22" s="231" t="s">
        <v>11342</v>
      </c>
      <c r="C22" s="178" t="s">
        <v>11343</v>
      </c>
      <c r="D22" s="229" t="s">
        <v>11344</v>
      </c>
      <c r="E22" s="178"/>
      <c r="F22" s="178"/>
      <c r="G22" s="178"/>
      <c r="H22" s="178"/>
      <c r="I22" s="178"/>
      <c r="J22" s="178"/>
      <c r="K22" s="178"/>
      <c r="L22" s="178"/>
      <c r="M22" s="178"/>
      <c r="N22" s="178"/>
      <c r="O22" s="178"/>
      <c r="P22" s="178"/>
      <c r="Q22" s="178"/>
      <c r="R22" s="178"/>
      <c r="S22" s="178"/>
      <c r="T22" s="178"/>
      <c r="U22" s="178"/>
      <c r="V22" s="178"/>
      <c r="W22" s="178"/>
      <c r="X22" s="178"/>
      <c r="Y22" s="178"/>
      <c r="Z22" s="178"/>
      <c r="AA22" s="178"/>
      <c r="AB22" s="178"/>
      <c r="AC22" s="178"/>
    </row>
    <row r="23" spans="1:29" ht="39.6">
      <c r="A23" s="178" t="s">
        <v>11345</v>
      </c>
      <c r="B23" s="231" t="s">
        <v>11342</v>
      </c>
      <c r="C23" s="178" t="s">
        <v>11346</v>
      </c>
      <c r="D23" s="229" t="s">
        <v>11347</v>
      </c>
      <c r="E23" s="178"/>
      <c r="F23" s="178"/>
      <c r="G23" s="178"/>
      <c r="H23" s="178"/>
      <c r="I23" s="178"/>
      <c r="J23" s="178"/>
      <c r="K23" s="178"/>
      <c r="L23" s="178"/>
      <c r="M23" s="178"/>
      <c r="N23" s="178"/>
      <c r="O23" s="178"/>
      <c r="P23" s="178"/>
      <c r="Q23" s="178"/>
      <c r="R23" s="178"/>
      <c r="S23" s="178"/>
      <c r="T23" s="178"/>
      <c r="U23" s="178"/>
      <c r="V23" s="178"/>
      <c r="W23" s="178"/>
      <c r="X23" s="178"/>
      <c r="Y23" s="178"/>
      <c r="Z23" s="178"/>
      <c r="AA23" s="178"/>
      <c r="AB23" s="178"/>
      <c r="AC23" s="178"/>
    </row>
    <row r="24" spans="1:29" ht="26.4">
      <c r="A24" s="178" t="s">
        <v>11348</v>
      </c>
      <c r="B24" s="231" t="s">
        <v>11349</v>
      </c>
      <c r="C24" s="178" t="s">
        <v>11350</v>
      </c>
      <c r="D24" s="229" t="s">
        <v>11351</v>
      </c>
      <c r="E24" s="178"/>
      <c r="F24" s="178"/>
      <c r="G24" s="178"/>
      <c r="H24" s="178"/>
      <c r="I24" s="178"/>
      <c r="J24" s="178"/>
      <c r="K24" s="178"/>
      <c r="L24" s="178"/>
      <c r="M24" s="178"/>
      <c r="N24" s="178"/>
      <c r="O24" s="178"/>
      <c r="P24" s="178"/>
      <c r="Q24" s="178"/>
      <c r="R24" s="178"/>
      <c r="S24" s="178"/>
      <c r="T24" s="178"/>
      <c r="U24" s="178"/>
      <c r="V24" s="178"/>
      <c r="W24" s="178"/>
      <c r="X24" s="178"/>
      <c r="Y24" s="178"/>
      <c r="Z24" s="178"/>
      <c r="AA24" s="178"/>
      <c r="AB24" s="178"/>
      <c r="AC24" s="178"/>
    </row>
    <row r="25" spans="1:29" ht="13.2">
      <c r="A25" s="178" t="s">
        <v>11352</v>
      </c>
      <c r="B25" s="231" t="s">
        <v>11353</v>
      </c>
      <c r="C25" s="178" t="s">
        <v>11354</v>
      </c>
      <c r="D25" s="229" t="s">
        <v>11355</v>
      </c>
      <c r="E25" s="178"/>
      <c r="F25" s="178"/>
      <c r="G25" s="178"/>
      <c r="H25" s="178"/>
      <c r="I25" s="178"/>
      <c r="J25" s="178"/>
      <c r="K25" s="178"/>
      <c r="L25" s="178"/>
      <c r="M25" s="178"/>
      <c r="N25" s="178"/>
      <c r="O25" s="178"/>
      <c r="P25" s="178"/>
      <c r="Q25" s="178"/>
      <c r="R25" s="178"/>
      <c r="S25" s="178"/>
      <c r="T25" s="178"/>
      <c r="U25" s="178"/>
      <c r="V25" s="178"/>
      <c r="W25" s="178"/>
      <c r="X25" s="178"/>
      <c r="Y25" s="178"/>
      <c r="Z25" s="178"/>
      <c r="AA25" s="178"/>
      <c r="AB25" s="178"/>
      <c r="AC25" s="178"/>
    </row>
    <row r="26" spans="1:29" ht="26.4">
      <c r="A26" s="178" t="s">
        <v>11356</v>
      </c>
      <c r="B26" s="231" t="s">
        <v>11357</v>
      </c>
      <c r="C26" s="178" t="s">
        <v>11358</v>
      </c>
      <c r="D26" s="229" t="s">
        <v>11355</v>
      </c>
      <c r="E26" s="178"/>
      <c r="F26" s="178"/>
      <c r="G26" s="178"/>
      <c r="H26" s="178"/>
      <c r="I26" s="178"/>
      <c r="J26" s="178"/>
      <c r="K26" s="178"/>
      <c r="L26" s="178"/>
      <c r="M26" s="178"/>
      <c r="N26" s="178"/>
      <c r="O26" s="178"/>
      <c r="P26" s="178"/>
      <c r="Q26" s="178"/>
      <c r="R26" s="178"/>
      <c r="S26" s="178"/>
      <c r="T26" s="178"/>
      <c r="U26" s="178"/>
      <c r="V26" s="178"/>
      <c r="W26" s="178"/>
      <c r="X26" s="178"/>
      <c r="Y26" s="178"/>
      <c r="Z26" s="178"/>
      <c r="AA26" s="178"/>
      <c r="AB26" s="178"/>
      <c r="AC26" s="178"/>
    </row>
    <row r="27" spans="1:29" ht="26.4">
      <c r="A27" s="178" t="s">
        <v>11359</v>
      </c>
      <c r="B27" s="231" t="s">
        <v>11353</v>
      </c>
      <c r="C27" s="178" t="s">
        <v>11360</v>
      </c>
      <c r="D27" s="229" t="s">
        <v>11361</v>
      </c>
      <c r="E27" s="178"/>
      <c r="F27" s="178"/>
      <c r="G27" s="178"/>
      <c r="H27" s="178"/>
      <c r="I27" s="178"/>
      <c r="J27" s="178"/>
      <c r="K27" s="178"/>
      <c r="L27" s="178"/>
      <c r="M27" s="178"/>
      <c r="N27" s="178"/>
      <c r="O27" s="178"/>
      <c r="P27" s="178"/>
      <c r="Q27" s="178"/>
      <c r="R27" s="178"/>
      <c r="S27" s="178"/>
      <c r="T27" s="178"/>
      <c r="U27" s="178"/>
      <c r="V27" s="178"/>
      <c r="W27" s="178"/>
      <c r="X27" s="178"/>
      <c r="Y27" s="178"/>
      <c r="Z27" s="178"/>
      <c r="AA27" s="178"/>
      <c r="AB27" s="178"/>
      <c r="AC27" s="178"/>
    </row>
    <row r="28" spans="1:29" ht="26.4">
      <c r="A28" s="178" t="s">
        <v>11362</v>
      </c>
      <c r="B28" s="231" t="s">
        <v>11353</v>
      </c>
      <c r="C28" s="178" t="s">
        <v>11363</v>
      </c>
      <c r="D28" s="229" t="s">
        <v>11364</v>
      </c>
      <c r="E28" s="178"/>
      <c r="F28" s="178"/>
      <c r="G28" s="178"/>
      <c r="H28" s="178"/>
      <c r="I28" s="178"/>
      <c r="J28" s="178"/>
      <c r="K28" s="178"/>
      <c r="L28" s="178"/>
      <c r="M28" s="178"/>
      <c r="N28" s="178"/>
      <c r="O28" s="178"/>
      <c r="P28" s="178"/>
      <c r="Q28" s="178"/>
      <c r="R28" s="178"/>
      <c r="S28" s="178"/>
      <c r="T28" s="178"/>
      <c r="U28" s="178"/>
      <c r="V28" s="178"/>
      <c r="W28" s="178"/>
      <c r="X28" s="178"/>
      <c r="Y28" s="178"/>
      <c r="Z28" s="178"/>
      <c r="AA28" s="178"/>
      <c r="AB28" s="178"/>
      <c r="AC28" s="178"/>
    </row>
    <row r="29" spans="1:29" ht="26.4">
      <c r="A29" s="178" t="s">
        <v>11365</v>
      </c>
      <c r="B29" s="231" t="s">
        <v>11320</v>
      </c>
      <c r="C29" s="178" t="s">
        <v>11366</v>
      </c>
      <c r="D29" s="229" t="s">
        <v>11367</v>
      </c>
      <c r="E29" s="178"/>
      <c r="F29" s="178"/>
      <c r="G29" s="178"/>
      <c r="H29" s="178"/>
      <c r="I29" s="178"/>
      <c r="J29" s="178"/>
      <c r="K29" s="178"/>
      <c r="L29" s="178"/>
      <c r="M29" s="178"/>
      <c r="N29" s="178"/>
      <c r="O29" s="178"/>
      <c r="P29" s="178"/>
      <c r="Q29" s="178"/>
      <c r="R29" s="178"/>
      <c r="S29" s="178"/>
      <c r="T29" s="178"/>
      <c r="U29" s="178"/>
      <c r="V29" s="178"/>
      <c r="W29" s="178"/>
      <c r="X29" s="178"/>
      <c r="Y29" s="178"/>
      <c r="Z29" s="178"/>
      <c r="AA29" s="178"/>
      <c r="AB29" s="178"/>
      <c r="AC29" s="178"/>
    </row>
    <row r="30" spans="1:29" ht="13.2">
      <c r="A30" s="178" t="s">
        <v>11368</v>
      </c>
      <c r="B30" s="231" t="s">
        <v>11369</v>
      </c>
      <c r="C30" s="178" t="s">
        <v>11370</v>
      </c>
      <c r="D30" s="229" t="s">
        <v>11371</v>
      </c>
      <c r="E30" s="178"/>
      <c r="F30" s="178"/>
      <c r="G30" s="178"/>
      <c r="H30" s="178"/>
      <c r="I30" s="178"/>
      <c r="J30" s="178"/>
      <c r="K30" s="178"/>
      <c r="L30" s="178"/>
      <c r="M30" s="178"/>
      <c r="N30" s="178"/>
      <c r="O30" s="178"/>
      <c r="P30" s="178"/>
      <c r="Q30" s="178"/>
      <c r="R30" s="178"/>
      <c r="S30" s="178"/>
      <c r="T30" s="178"/>
      <c r="U30" s="178"/>
      <c r="V30" s="178"/>
      <c r="W30" s="178"/>
      <c r="X30" s="178"/>
      <c r="Y30" s="178"/>
      <c r="Z30" s="178"/>
      <c r="AA30" s="178"/>
      <c r="AB30" s="178"/>
      <c r="AC30" s="178"/>
    </row>
    <row r="31" spans="1:29" ht="26.4">
      <c r="A31" s="178" t="s">
        <v>11372</v>
      </c>
      <c r="B31" s="231" t="s">
        <v>11320</v>
      </c>
      <c r="C31" s="178" t="s">
        <v>11373</v>
      </c>
      <c r="D31" s="229" t="s">
        <v>11374</v>
      </c>
      <c r="E31" s="178"/>
      <c r="F31" s="178"/>
      <c r="G31" s="178"/>
      <c r="H31" s="178"/>
      <c r="I31" s="178"/>
      <c r="J31" s="178"/>
      <c r="K31" s="178"/>
      <c r="L31" s="178"/>
      <c r="M31" s="178"/>
      <c r="N31" s="178"/>
      <c r="O31" s="178"/>
      <c r="P31" s="178"/>
      <c r="Q31" s="178"/>
      <c r="R31" s="178"/>
      <c r="S31" s="178"/>
      <c r="T31" s="178"/>
      <c r="U31" s="178"/>
      <c r="V31" s="178"/>
      <c r="W31" s="178"/>
      <c r="X31" s="178"/>
      <c r="Y31" s="178"/>
      <c r="Z31" s="178"/>
      <c r="AA31" s="178"/>
      <c r="AB31" s="178"/>
      <c r="AC31" s="178"/>
    </row>
    <row r="32" spans="1:29" ht="39.6">
      <c r="A32" s="178" t="s">
        <v>11375</v>
      </c>
      <c r="B32" s="231" t="s">
        <v>11320</v>
      </c>
      <c r="C32" s="178" t="s">
        <v>11376</v>
      </c>
      <c r="D32" s="229" t="s">
        <v>11377</v>
      </c>
      <c r="E32" s="178"/>
      <c r="F32" s="178"/>
      <c r="G32" s="178"/>
      <c r="H32" s="178"/>
      <c r="I32" s="178"/>
      <c r="J32" s="178"/>
      <c r="K32" s="178"/>
      <c r="L32" s="178"/>
      <c r="M32" s="178"/>
      <c r="N32" s="178"/>
      <c r="O32" s="178"/>
      <c r="P32" s="178"/>
      <c r="Q32" s="178"/>
      <c r="R32" s="178"/>
      <c r="S32" s="178"/>
      <c r="T32" s="178"/>
      <c r="U32" s="178"/>
      <c r="V32" s="178"/>
      <c r="W32" s="178"/>
      <c r="X32" s="178"/>
      <c r="Y32" s="178"/>
      <c r="Z32" s="178"/>
      <c r="AA32" s="178"/>
      <c r="AB32" s="178"/>
      <c r="AC32" s="178"/>
    </row>
    <row r="33" spans="1:29" ht="39.6">
      <c r="A33" s="178" t="s">
        <v>11378</v>
      </c>
      <c r="B33" s="231" t="s">
        <v>11320</v>
      </c>
      <c r="C33" s="178" t="s">
        <v>11379</v>
      </c>
      <c r="D33" s="229" t="s">
        <v>11380</v>
      </c>
      <c r="E33" s="178"/>
      <c r="F33" s="178"/>
      <c r="G33" s="178"/>
      <c r="H33" s="178"/>
      <c r="I33" s="178"/>
      <c r="J33" s="178"/>
      <c r="K33" s="178"/>
      <c r="L33" s="178"/>
      <c r="M33" s="178"/>
      <c r="N33" s="178"/>
      <c r="O33" s="178"/>
      <c r="P33" s="178"/>
      <c r="Q33" s="178"/>
      <c r="R33" s="178"/>
      <c r="S33" s="178"/>
      <c r="T33" s="178"/>
      <c r="U33" s="178"/>
      <c r="V33" s="178"/>
      <c r="W33" s="178"/>
      <c r="X33" s="178"/>
      <c r="Y33" s="178"/>
      <c r="Z33" s="178"/>
      <c r="AA33" s="178"/>
      <c r="AB33" s="178"/>
      <c r="AC33" s="178"/>
    </row>
    <row r="34" spans="1:29" ht="66">
      <c r="A34" s="178" t="s">
        <v>11381</v>
      </c>
      <c r="B34" s="231" t="s">
        <v>11320</v>
      </c>
      <c r="C34" s="178" t="s">
        <v>11382</v>
      </c>
      <c r="D34" s="229" t="s">
        <v>11383</v>
      </c>
      <c r="E34" s="178"/>
      <c r="F34" s="178"/>
      <c r="G34" s="178"/>
      <c r="H34" s="178"/>
      <c r="I34" s="178"/>
      <c r="J34" s="178"/>
      <c r="K34" s="178"/>
      <c r="L34" s="178"/>
      <c r="M34" s="178"/>
      <c r="N34" s="178"/>
      <c r="O34" s="178"/>
      <c r="P34" s="178"/>
      <c r="Q34" s="178"/>
      <c r="R34" s="178"/>
      <c r="S34" s="178"/>
      <c r="T34" s="178"/>
      <c r="U34" s="178"/>
      <c r="V34" s="178"/>
      <c r="W34" s="178"/>
      <c r="X34" s="178"/>
      <c r="Y34" s="178"/>
      <c r="Z34" s="178"/>
      <c r="AA34" s="178"/>
      <c r="AB34" s="178"/>
      <c r="AC34" s="178"/>
    </row>
    <row r="35" spans="1:29" ht="39.6">
      <c r="A35" s="178" t="s">
        <v>11384</v>
      </c>
      <c r="B35" s="231" t="s">
        <v>11385</v>
      </c>
      <c r="C35" s="178" t="s">
        <v>11386</v>
      </c>
      <c r="D35" s="229" t="s">
        <v>11387</v>
      </c>
      <c r="E35" s="178"/>
      <c r="F35" s="178"/>
      <c r="G35" s="178"/>
      <c r="H35" s="178"/>
      <c r="I35" s="178"/>
      <c r="J35" s="178"/>
      <c r="K35" s="178"/>
      <c r="L35" s="178"/>
      <c r="M35" s="178"/>
      <c r="N35" s="178"/>
      <c r="O35" s="178"/>
      <c r="P35" s="178"/>
      <c r="Q35" s="178"/>
      <c r="R35" s="178"/>
      <c r="S35" s="178"/>
      <c r="T35" s="178"/>
      <c r="U35" s="178"/>
      <c r="V35" s="178"/>
      <c r="W35" s="178"/>
      <c r="X35" s="178"/>
      <c r="Y35" s="178"/>
      <c r="Z35" s="178"/>
      <c r="AA35" s="178"/>
      <c r="AB35" s="178"/>
      <c r="AC35" s="178"/>
    </row>
    <row r="36" spans="1:29" ht="39.6">
      <c r="A36" s="178" t="s">
        <v>11388</v>
      </c>
      <c r="B36" s="231" t="s">
        <v>11389</v>
      </c>
      <c r="C36" s="178" t="s">
        <v>11390</v>
      </c>
      <c r="D36" s="229" t="s">
        <v>11391</v>
      </c>
      <c r="E36" s="178"/>
      <c r="F36" s="178"/>
      <c r="G36" s="178"/>
      <c r="H36" s="178"/>
      <c r="I36" s="178"/>
      <c r="J36" s="178"/>
      <c r="K36" s="178"/>
      <c r="L36" s="178"/>
      <c r="M36" s="178"/>
      <c r="N36" s="178"/>
      <c r="O36" s="178"/>
      <c r="P36" s="178"/>
      <c r="Q36" s="178"/>
      <c r="R36" s="178"/>
      <c r="S36" s="178"/>
      <c r="T36" s="178"/>
      <c r="U36" s="178"/>
      <c r="V36" s="178"/>
      <c r="W36" s="178"/>
      <c r="X36" s="178"/>
      <c r="Y36" s="178"/>
      <c r="Z36" s="178"/>
      <c r="AA36" s="178"/>
      <c r="AB36" s="178"/>
      <c r="AC36" s="178"/>
    </row>
    <row r="37" spans="1:29" ht="26.4">
      <c r="A37" s="178" t="s">
        <v>11392</v>
      </c>
      <c r="B37" s="231" t="s">
        <v>11320</v>
      </c>
      <c r="C37" s="178" t="s">
        <v>11393</v>
      </c>
      <c r="D37" s="229" t="s">
        <v>11394</v>
      </c>
      <c r="E37" s="178"/>
      <c r="F37" s="178"/>
      <c r="G37" s="178"/>
      <c r="H37" s="178"/>
      <c r="I37" s="178"/>
      <c r="J37" s="178"/>
      <c r="K37" s="178"/>
      <c r="L37" s="178"/>
      <c r="M37" s="178"/>
      <c r="N37" s="178"/>
      <c r="O37" s="178"/>
      <c r="P37" s="178"/>
      <c r="Q37" s="178"/>
      <c r="R37" s="178"/>
      <c r="S37" s="178"/>
      <c r="T37" s="178"/>
      <c r="U37" s="178"/>
      <c r="V37" s="178"/>
      <c r="W37" s="178"/>
      <c r="X37" s="178"/>
      <c r="Y37" s="178"/>
      <c r="Z37" s="178"/>
      <c r="AA37" s="178"/>
      <c r="AB37" s="178"/>
      <c r="AC37" s="178"/>
    </row>
    <row r="38" spans="1:29" ht="26.4">
      <c r="A38" s="178" t="s">
        <v>11395</v>
      </c>
      <c r="B38" s="231" t="s">
        <v>11389</v>
      </c>
      <c r="C38" s="178" t="s">
        <v>11396</v>
      </c>
      <c r="D38" s="229" t="s">
        <v>11380</v>
      </c>
      <c r="E38" s="178"/>
      <c r="F38" s="178"/>
      <c r="G38" s="178"/>
      <c r="H38" s="178"/>
      <c r="I38" s="178"/>
      <c r="J38" s="178"/>
      <c r="K38" s="178"/>
      <c r="L38" s="178"/>
      <c r="M38" s="178"/>
      <c r="N38" s="178"/>
      <c r="O38" s="178"/>
      <c r="P38" s="178"/>
      <c r="Q38" s="178"/>
      <c r="R38" s="178"/>
      <c r="S38" s="178"/>
      <c r="T38" s="178"/>
      <c r="U38" s="178"/>
      <c r="V38" s="178"/>
      <c r="W38" s="178"/>
      <c r="X38" s="178"/>
      <c r="Y38" s="178"/>
      <c r="Z38" s="178"/>
      <c r="AA38" s="178"/>
      <c r="AB38" s="178"/>
      <c r="AC38" s="178"/>
    </row>
    <row r="39" spans="1:29" ht="39.6">
      <c r="A39" s="178" t="s">
        <v>11397</v>
      </c>
      <c r="B39" s="231" t="s">
        <v>11389</v>
      </c>
      <c r="C39" s="178" t="s">
        <v>11398</v>
      </c>
      <c r="D39" s="229" t="s">
        <v>11399</v>
      </c>
      <c r="E39" s="178"/>
      <c r="F39" s="178"/>
      <c r="G39" s="178"/>
      <c r="H39" s="178"/>
      <c r="I39" s="178"/>
      <c r="J39" s="178"/>
      <c r="K39" s="178"/>
      <c r="L39" s="178"/>
      <c r="M39" s="178"/>
      <c r="N39" s="178"/>
      <c r="O39" s="178"/>
      <c r="P39" s="178"/>
      <c r="Q39" s="178"/>
      <c r="R39" s="178"/>
      <c r="S39" s="178"/>
      <c r="T39" s="178"/>
      <c r="U39" s="178"/>
      <c r="V39" s="178"/>
      <c r="W39" s="178"/>
      <c r="X39" s="178"/>
      <c r="Y39" s="178"/>
      <c r="Z39" s="178"/>
      <c r="AA39" s="178"/>
      <c r="AB39" s="178"/>
      <c r="AC39" s="178"/>
    </row>
    <row r="40" spans="1:29" ht="26.4">
      <c r="A40" s="178" t="s">
        <v>11400</v>
      </c>
      <c r="B40" s="231" t="s">
        <v>11320</v>
      </c>
      <c r="C40" s="178" t="s">
        <v>11401</v>
      </c>
      <c r="D40" s="229" t="s">
        <v>11402</v>
      </c>
      <c r="E40" s="178"/>
      <c r="F40" s="178"/>
      <c r="G40" s="178"/>
      <c r="H40" s="178"/>
      <c r="I40" s="178"/>
      <c r="J40" s="178"/>
      <c r="K40" s="178"/>
      <c r="L40" s="178"/>
      <c r="M40" s="178"/>
      <c r="N40" s="178"/>
      <c r="O40" s="178"/>
      <c r="P40" s="178"/>
      <c r="Q40" s="178"/>
      <c r="R40" s="178"/>
      <c r="S40" s="178"/>
      <c r="T40" s="178"/>
      <c r="U40" s="178"/>
      <c r="V40" s="178"/>
      <c r="W40" s="178"/>
      <c r="X40" s="178"/>
      <c r="Y40" s="178"/>
      <c r="Z40" s="178"/>
      <c r="AA40" s="178"/>
      <c r="AB40" s="178"/>
      <c r="AC40" s="178"/>
    </row>
    <row r="41" spans="1:29" ht="39.6">
      <c r="A41" s="178" t="s">
        <v>11403</v>
      </c>
      <c r="B41" s="231" t="s">
        <v>11342</v>
      </c>
      <c r="C41" s="178" t="s">
        <v>11404</v>
      </c>
      <c r="D41" s="229" t="s">
        <v>11405</v>
      </c>
      <c r="E41" s="178"/>
      <c r="F41" s="178"/>
      <c r="G41" s="178"/>
      <c r="H41" s="178"/>
      <c r="I41" s="178"/>
      <c r="J41" s="178"/>
      <c r="K41" s="178"/>
      <c r="L41" s="178"/>
      <c r="M41" s="178"/>
      <c r="N41" s="178"/>
      <c r="O41" s="178"/>
      <c r="P41" s="178"/>
      <c r="Q41" s="178"/>
      <c r="R41" s="178"/>
      <c r="S41" s="178"/>
      <c r="T41" s="178"/>
      <c r="U41" s="178"/>
      <c r="V41" s="178"/>
      <c r="W41" s="178"/>
      <c r="X41" s="178"/>
      <c r="Y41" s="178"/>
      <c r="Z41" s="178"/>
      <c r="AA41" s="178"/>
      <c r="AB41" s="178"/>
      <c r="AC41" s="178"/>
    </row>
    <row r="42" spans="1:29" ht="26.4">
      <c r="A42" s="178" t="s">
        <v>11406</v>
      </c>
      <c r="B42" s="231" t="s">
        <v>11342</v>
      </c>
      <c r="C42" s="178" t="s">
        <v>11407</v>
      </c>
      <c r="D42" s="229" t="s">
        <v>11408</v>
      </c>
      <c r="E42" s="178"/>
      <c r="F42" s="178"/>
      <c r="G42" s="178"/>
      <c r="H42" s="178"/>
      <c r="I42" s="178"/>
      <c r="J42" s="178"/>
      <c r="K42" s="178"/>
      <c r="L42" s="178"/>
      <c r="M42" s="178"/>
      <c r="N42" s="178"/>
      <c r="O42" s="178"/>
      <c r="P42" s="178"/>
      <c r="Q42" s="178"/>
      <c r="R42" s="178"/>
      <c r="S42" s="178"/>
      <c r="T42" s="178"/>
      <c r="U42" s="178"/>
      <c r="V42" s="178"/>
      <c r="W42" s="178"/>
      <c r="X42" s="178"/>
      <c r="Y42" s="178"/>
      <c r="Z42" s="178"/>
      <c r="AA42" s="178"/>
      <c r="AB42" s="178"/>
      <c r="AC42" s="178"/>
    </row>
    <row r="43" spans="1:29" ht="13.2">
      <c r="A43" s="178" t="s">
        <v>11409</v>
      </c>
      <c r="B43" s="231" t="s">
        <v>11342</v>
      </c>
      <c r="C43" s="178" t="s">
        <v>11410</v>
      </c>
      <c r="D43" s="229" t="s">
        <v>11411</v>
      </c>
      <c r="E43" s="178"/>
      <c r="F43" s="178"/>
      <c r="G43" s="178"/>
      <c r="H43" s="178"/>
      <c r="I43" s="178"/>
      <c r="J43" s="178"/>
      <c r="K43" s="178"/>
      <c r="L43" s="178"/>
      <c r="M43" s="178"/>
      <c r="N43" s="178"/>
      <c r="O43" s="178"/>
      <c r="P43" s="178"/>
      <c r="Q43" s="178"/>
      <c r="R43" s="178"/>
      <c r="S43" s="178"/>
      <c r="T43" s="178"/>
      <c r="U43" s="178"/>
      <c r="V43" s="178"/>
      <c r="W43" s="178"/>
      <c r="X43" s="178"/>
      <c r="Y43" s="178"/>
      <c r="Z43" s="178"/>
      <c r="AA43" s="178"/>
      <c r="AB43" s="178"/>
      <c r="AC43" s="178"/>
    </row>
    <row r="44" spans="1:29" ht="26.4">
      <c r="A44" s="178" t="s">
        <v>11412</v>
      </c>
      <c r="B44" s="231" t="s">
        <v>11342</v>
      </c>
      <c r="C44" s="178" t="s">
        <v>11413</v>
      </c>
      <c r="D44" s="229" t="s">
        <v>11414</v>
      </c>
      <c r="E44" s="178"/>
      <c r="F44" s="178"/>
      <c r="G44" s="178"/>
      <c r="H44" s="178"/>
      <c r="I44" s="178"/>
      <c r="J44" s="178"/>
      <c r="K44" s="178"/>
      <c r="L44" s="178"/>
      <c r="M44" s="178"/>
      <c r="N44" s="178"/>
      <c r="O44" s="178"/>
      <c r="P44" s="178"/>
      <c r="Q44" s="178"/>
      <c r="R44" s="178"/>
      <c r="S44" s="178"/>
      <c r="T44" s="178"/>
      <c r="U44" s="178"/>
      <c r="V44" s="178"/>
      <c r="W44" s="178"/>
      <c r="X44" s="178"/>
      <c r="Y44" s="178"/>
      <c r="Z44" s="178"/>
      <c r="AA44" s="178"/>
      <c r="AB44" s="178"/>
      <c r="AC44" s="178"/>
    </row>
    <row r="45" spans="1:29" ht="66">
      <c r="A45" s="178" t="s">
        <v>11415</v>
      </c>
      <c r="B45" s="231" t="s">
        <v>11342</v>
      </c>
      <c r="C45" s="178" t="s">
        <v>11416</v>
      </c>
      <c r="D45" s="229" t="s">
        <v>11290</v>
      </c>
      <c r="E45" s="178"/>
      <c r="F45" s="178"/>
      <c r="G45" s="178"/>
      <c r="H45" s="178"/>
      <c r="I45" s="178"/>
      <c r="J45" s="178"/>
      <c r="K45" s="178"/>
      <c r="L45" s="178"/>
      <c r="M45" s="178"/>
      <c r="N45" s="178"/>
      <c r="O45" s="178"/>
      <c r="P45" s="178"/>
      <c r="Q45" s="178"/>
      <c r="R45" s="178"/>
      <c r="S45" s="178"/>
      <c r="T45" s="178"/>
      <c r="U45" s="178"/>
      <c r="V45" s="178"/>
      <c r="W45" s="178"/>
      <c r="X45" s="178"/>
      <c r="Y45" s="178"/>
      <c r="Z45" s="178"/>
      <c r="AA45" s="178"/>
      <c r="AB45" s="178"/>
      <c r="AC45" s="178"/>
    </row>
    <row r="46" spans="1:29" ht="13.2">
      <c r="A46" s="178" t="s">
        <v>11417</v>
      </c>
      <c r="B46" s="231" t="s">
        <v>11342</v>
      </c>
      <c r="C46" s="178" t="s">
        <v>11418</v>
      </c>
      <c r="D46" s="229" t="s">
        <v>11419</v>
      </c>
      <c r="E46" s="178"/>
      <c r="F46" s="178"/>
      <c r="G46" s="178"/>
      <c r="H46" s="178"/>
      <c r="I46" s="178"/>
      <c r="J46" s="178"/>
      <c r="K46" s="178"/>
      <c r="L46" s="178"/>
      <c r="M46" s="178"/>
      <c r="N46" s="178"/>
      <c r="O46" s="178"/>
      <c r="P46" s="178"/>
      <c r="Q46" s="178"/>
      <c r="R46" s="178"/>
      <c r="S46" s="178"/>
      <c r="T46" s="178"/>
      <c r="U46" s="178"/>
      <c r="V46" s="178"/>
      <c r="W46" s="178"/>
      <c r="X46" s="178"/>
      <c r="Y46" s="178"/>
      <c r="Z46" s="178"/>
      <c r="AA46" s="178"/>
      <c r="AB46" s="178"/>
      <c r="AC46" s="178"/>
    </row>
    <row r="47" spans="1:29" ht="39.6">
      <c r="A47" s="178" t="s">
        <v>11420</v>
      </c>
      <c r="B47" s="231" t="s">
        <v>11342</v>
      </c>
      <c r="C47" s="178" t="s">
        <v>11421</v>
      </c>
      <c r="D47" s="229" t="s">
        <v>11420</v>
      </c>
      <c r="E47" s="178"/>
      <c r="F47" s="178"/>
      <c r="G47" s="178"/>
      <c r="H47" s="178"/>
      <c r="I47" s="178"/>
      <c r="J47" s="178"/>
      <c r="K47" s="178"/>
      <c r="L47" s="178"/>
      <c r="M47" s="178"/>
      <c r="N47" s="178"/>
      <c r="O47" s="178"/>
      <c r="P47" s="178"/>
      <c r="Q47" s="178"/>
      <c r="R47" s="178"/>
      <c r="S47" s="178"/>
      <c r="T47" s="178"/>
      <c r="U47" s="178"/>
      <c r="V47" s="178"/>
      <c r="W47" s="178"/>
      <c r="X47" s="178"/>
      <c r="Y47" s="178"/>
      <c r="Z47" s="178"/>
      <c r="AA47" s="178"/>
      <c r="AB47" s="178"/>
      <c r="AC47" s="178"/>
    </row>
    <row r="48" spans="1:29" ht="13.2">
      <c r="A48" s="178" t="s">
        <v>11422</v>
      </c>
      <c r="B48" s="231" t="s">
        <v>11342</v>
      </c>
      <c r="C48" s="178" t="s">
        <v>11423</v>
      </c>
      <c r="D48" s="229" t="s">
        <v>11391</v>
      </c>
      <c r="E48" s="178"/>
      <c r="F48" s="178"/>
      <c r="G48" s="178"/>
      <c r="H48" s="178"/>
      <c r="I48" s="178"/>
      <c r="J48" s="178"/>
      <c r="K48" s="178"/>
      <c r="L48" s="178"/>
      <c r="M48" s="178"/>
      <c r="N48" s="178"/>
      <c r="O48" s="178"/>
      <c r="P48" s="178"/>
      <c r="Q48" s="178"/>
      <c r="R48" s="178"/>
      <c r="S48" s="178"/>
      <c r="T48" s="178"/>
      <c r="U48" s="178"/>
      <c r="V48" s="178"/>
      <c r="W48" s="178"/>
      <c r="X48" s="178"/>
      <c r="Y48" s="178"/>
      <c r="Z48" s="178"/>
      <c r="AA48" s="178"/>
      <c r="AB48" s="178"/>
      <c r="AC48" s="178"/>
    </row>
    <row r="49" spans="1:29" ht="26.4">
      <c r="A49" s="178" t="s">
        <v>11424</v>
      </c>
      <c r="B49" s="231" t="s">
        <v>11342</v>
      </c>
      <c r="C49" s="178" t="s">
        <v>11425</v>
      </c>
      <c r="D49" s="229" t="s">
        <v>11391</v>
      </c>
      <c r="E49" s="178"/>
      <c r="F49" s="178"/>
      <c r="G49" s="178"/>
      <c r="H49" s="178"/>
      <c r="I49" s="178"/>
      <c r="J49" s="178"/>
      <c r="K49" s="178"/>
      <c r="L49" s="178"/>
      <c r="M49" s="178"/>
      <c r="N49" s="178"/>
      <c r="O49" s="178"/>
      <c r="P49" s="178"/>
      <c r="Q49" s="178"/>
      <c r="R49" s="178"/>
      <c r="S49" s="178"/>
      <c r="T49" s="178"/>
      <c r="U49" s="178"/>
      <c r="V49" s="178"/>
      <c r="W49" s="178"/>
      <c r="X49" s="178"/>
      <c r="Y49" s="178"/>
      <c r="Z49" s="178"/>
      <c r="AA49" s="178"/>
      <c r="AB49" s="178"/>
      <c r="AC49" s="178"/>
    </row>
    <row r="50" spans="1:29" ht="52.8">
      <c r="A50" s="178" t="s">
        <v>11426</v>
      </c>
      <c r="B50" s="231" t="s">
        <v>11342</v>
      </c>
      <c r="C50" s="178" t="s">
        <v>11427</v>
      </c>
      <c r="D50" s="229" t="s">
        <v>11319</v>
      </c>
      <c r="E50" s="178"/>
      <c r="F50" s="178"/>
      <c r="G50" s="178"/>
      <c r="H50" s="178"/>
      <c r="I50" s="178"/>
      <c r="J50" s="178"/>
      <c r="K50" s="178"/>
      <c r="L50" s="178"/>
      <c r="M50" s="178"/>
      <c r="N50" s="178"/>
      <c r="O50" s="178"/>
      <c r="P50" s="178"/>
      <c r="Q50" s="178"/>
      <c r="R50" s="178"/>
      <c r="S50" s="178"/>
      <c r="T50" s="178"/>
      <c r="U50" s="178"/>
      <c r="V50" s="178"/>
      <c r="W50" s="178"/>
      <c r="X50" s="178"/>
      <c r="Y50" s="178"/>
      <c r="Z50" s="178"/>
      <c r="AA50" s="178"/>
      <c r="AB50" s="178"/>
      <c r="AC50" s="178"/>
    </row>
    <row r="51" spans="1:29" ht="66">
      <c r="A51" s="178" t="s">
        <v>11428</v>
      </c>
      <c r="B51" s="231" t="s">
        <v>11342</v>
      </c>
      <c r="C51" s="178" t="s">
        <v>11429</v>
      </c>
      <c r="D51" s="229" t="s">
        <v>11430</v>
      </c>
      <c r="E51" s="178"/>
      <c r="F51" s="178"/>
      <c r="G51" s="178"/>
      <c r="H51" s="178"/>
      <c r="I51" s="178"/>
      <c r="J51" s="178"/>
      <c r="K51" s="178"/>
      <c r="L51" s="178"/>
      <c r="M51" s="178"/>
      <c r="N51" s="178"/>
      <c r="O51" s="178"/>
      <c r="P51" s="178"/>
      <c r="Q51" s="178"/>
      <c r="R51" s="178"/>
      <c r="S51" s="178"/>
      <c r="T51" s="178"/>
      <c r="U51" s="178"/>
      <c r="V51" s="178"/>
      <c r="W51" s="178"/>
      <c r="X51" s="178"/>
      <c r="Y51" s="178"/>
      <c r="Z51" s="178"/>
      <c r="AA51" s="178"/>
      <c r="AB51" s="178"/>
      <c r="AC51" s="178"/>
    </row>
    <row r="52" spans="1:29" ht="26.4">
      <c r="A52" s="178" t="s">
        <v>11431</v>
      </c>
      <c r="B52" s="231" t="s">
        <v>11342</v>
      </c>
      <c r="C52" s="178" t="s">
        <v>11432</v>
      </c>
      <c r="D52" s="229" t="s">
        <v>11433</v>
      </c>
      <c r="E52" s="178"/>
      <c r="F52" s="178"/>
      <c r="G52" s="178"/>
      <c r="H52" s="178"/>
      <c r="I52" s="178"/>
      <c r="J52" s="178"/>
      <c r="K52" s="178"/>
      <c r="L52" s="178"/>
      <c r="M52" s="178"/>
      <c r="N52" s="178"/>
      <c r="O52" s="178"/>
      <c r="P52" s="178"/>
      <c r="Q52" s="178"/>
      <c r="R52" s="178"/>
      <c r="S52" s="178"/>
      <c r="T52" s="178"/>
      <c r="U52" s="178"/>
      <c r="V52" s="178"/>
      <c r="W52" s="178"/>
      <c r="X52" s="178"/>
      <c r="Y52" s="178"/>
      <c r="Z52" s="178"/>
      <c r="AA52" s="178"/>
      <c r="AB52" s="178"/>
      <c r="AC52" s="178"/>
    </row>
    <row r="53" spans="1:29" ht="26.4">
      <c r="A53" s="178" t="s">
        <v>11434</v>
      </c>
      <c r="B53" s="231" t="s">
        <v>11342</v>
      </c>
      <c r="C53" s="178" t="s">
        <v>11435</v>
      </c>
      <c r="D53" s="229" t="s">
        <v>11391</v>
      </c>
      <c r="E53" s="178"/>
      <c r="F53" s="178"/>
      <c r="G53" s="178"/>
      <c r="H53" s="178"/>
      <c r="I53" s="178"/>
      <c r="J53" s="178"/>
      <c r="K53" s="178"/>
      <c r="L53" s="178"/>
      <c r="M53" s="178"/>
      <c r="N53" s="178"/>
      <c r="O53" s="178"/>
      <c r="P53" s="178"/>
      <c r="Q53" s="178"/>
      <c r="R53" s="178"/>
      <c r="S53" s="178"/>
      <c r="T53" s="178"/>
      <c r="U53" s="178"/>
      <c r="V53" s="178"/>
      <c r="W53" s="178"/>
      <c r="X53" s="178"/>
      <c r="Y53" s="178"/>
      <c r="Z53" s="178"/>
      <c r="AA53" s="178"/>
      <c r="AB53" s="178"/>
      <c r="AC53" s="178"/>
    </row>
    <row r="54" spans="1:29" ht="39.6">
      <c r="A54" s="178" t="s">
        <v>11436</v>
      </c>
      <c r="B54" s="231" t="s">
        <v>11342</v>
      </c>
      <c r="C54" s="178" t="s">
        <v>11437</v>
      </c>
      <c r="D54" s="229" t="s">
        <v>11438</v>
      </c>
      <c r="E54" s="178"/>
      <c r="F54" s="178"/>
      <c r="G54" s="178"/>
      <c r="H54" s="178"/>
      <c r="I54" s="178"/>
      <c r="J54" s="178"/>
      <c r="K54" s="178"/>
      <c r="L54" s="178"/>
      <c r="M54" s="178"/>
      <c r="N54" s="178"/>
      <c r="O54" s="178"/>
      <c r="P54" s="178"/>
      <c r="Q54" s="178"/>
      <c r="R54" s="178"/>
      <c r="S54" s="178"/>
      <c r="T54" s="178"/>
      <c r="U54" s="178"/>
      <c r="V54" s="178"/>
      <c r="W54" s="178"/>
      <c r="X54" s="178"/>
      <c r="Y54" s="178"/>
      <c r="Z54" s="178"/>
      <c r="AA54" s="178"/>
      <c r="AB54" s="178"/>
      <c r="AC54" s="178"/>
    </row>
    <row r="55" spans="1:29" ht="39.6">
      <c r="A55" s="178" t="s">
        <v>11439</v>
      </c>
      <c r="B55" s="231" t="s">
        <v>11342</v>
      </c>
      <c r="C55" s="178" t="s">
        <v>11440</v>
      </c>
      <c r="D55" s="229" t="s">
        <v>11391</v>
      </c>
      <c r="E55" s="178"/>
      <c r="F55" s="178"/>
      <c r="G55" s="178"/>
      <c r="H55" s="178"/>
      <c r="I55" s="178"/>
      <c r="J55" s="178"/>
      <c r="K55" s="178"/>
      <c r="L55" s="178"/>
      <c r="M55" s="178"/>
      <c r="N55" s="178"/>
      <c r="O55" s="178"/>
      <c r="P55" s="178"/>
      <c r="Q55" s="178"/>
      <c r="R55" s="178"/>
      <c r="S55" s="178"/>
      <c r="T55" s="178"/>
      <c r="U55" s="178"/>
      <c r="V55" s="178"/>
      <c r="W55" s="178"/>
      <c r="X55" s="178"/>
      <c r="Y55" s="178"/>
      <c r="Z55" s="178"/>
      <c r="AA55" s="178"/>
      <c r="AB55" s="178"/>
      <c r="AC55" s="178"/>
    </row>
    <row r="56" spans="1:29" ht="52.8">
      <c r="A56" s="178" t="s">
        <v>11441</v>
      </c>
      <c r="B56" s="231" t="s">
        <v>11342</v>
      </c>
      <c r="C56" s="178" t="s">
        <v>11442</v>
      </c>
      <c r="D56" s="229" t="s">
        <v>11443</v>
      </c>
      <c r="E56" s="178"/>
      <c r="F56" s="178"/>
      <c r="G56" s="178"/>
      <c r="H56" s="178"/>
      <c r="I56" s="178"/>
      <c r="J56" s="178"/>
      <c r="K56" s="178"/>
      <c r="L56" s="178"/>
      <c r="M56" s="178"/>
      <c r="N56" s="178"/>
      <c r="O56" s="178"/>
      <c r="P56" s="178"/>
      <c r="Q56" s="178"/>
      <c r="R56" s="178"/>
      <c r="S56" s="178"/>
      <c r="T56" s="178"/>
      <c r="U56" s="178"/>
      <c r="V56" s="178"/>
      <c r="W56" s="178"/>
      <c r="X56" s="178"/>
      <c r="Y56" s="178"/>
      <c r="Z56" s="178"/>
      <c r="AA56" s="178"/>
      <c r="AB56" s="178"/>
      <c r="AC56" s="178"/>
    </row>
    <row r="57" spans="1:29" ht="39.6">
      <c r="A57" s="178" t="s">
        <v>11444</v>
      </c>
      <c r="B57" s="231" t="s">
        <v>11342</v>
      </c>
      <c r="C57" s="178" t="s">
        <v>11445</v>
      </c>
      <c r="D57" s="229" t="s">
        <v>11391</v>
      </c>
      <c r="E57" s="178"/>
      <c r="F57" s="178"/>
      <c r="G57" s="178"/>
      <c r="H57" s="178"/>
      <c r="I57" s="178"/>
      <c r="J57" s="178"/>
      <c r="K57" s="178"/>
      <c r="L57" s="178"/>
      <c r="M57" s="178"/>
      <c r="N57" s="178"/>
      <c r="O57" s="178"/>
      <c r="P57" s="178"/>
      <c r="Q57" s="178"/>
      <c r="R57" s="178"/>
      <c r="S57" s="178"/>
      <c r="T57" s="178"/>
      <c r="U57" s="178"/>
      <c r="V57" s="178"/>
      <c r="W57" s="178"/>
      <c r="X57" s="178"/>
      <c r="Y57" s="178"/>
      <c r="Z57" s="178"/>
      <c r="AA57" s="178"/>
      <c r="AB57" s="178"/>
      <c r="AC57" s="178"/>
    </row>
    <row r="58" spans="1:29" ht="26.4">
      <c r="A58" s="178" t="s">
        <v>11446</v>
      </c>
      <c r="B58" s="231" t="s">
        <v>11342</v>
      </c>
      <c r="C58" s="178" t="s">
        <v>11447</v>
      </c>
      <c r="D58" s="229" t="s">
        <v>11448</v>
      </c>
      <c r="E58" s="178"/>
      <c r="F58" s="178"/>
      <c r="G58" s="178"/>
      <c r="H58" s="178"/>
      <c r="I58" s="178"/>
      <c r="J58" s="178"/>
      <c r="K58" s="178"/>
      <c r="L58" s="178"/>
      <c r="M58" s="178"/>
      <c r="N58" s="178"/>
      <c r="O58" s="178"/>
      <c r="P58" s="178"/>
      <c r="Q58" s="178"/>
      <c r="R58" s="178"/>
      <c r="S58" s="178"/>
      <c r="T58" s="178"/>
      <c r="U58" s="178"/>
      <c r="V58" s="178"/>
      <c r="W58" s="178"/>
      <c r="X58" s="178"/>
      <c r="Y58" s="178"/>
      <c r="Z58" s="178"/>
      <c r="AA58" s="178"/>
      <c r="AB58" s="178"/>
      <c r="AC58" s="178"/>
    </row>
    <row r="59" spans="1:29" ht="52.8">
      <c r="A59" s="178" t="s">
        <v>11449</v>
      </c>
      <c r="B59" s="231" t="s">
        <v>11292</v>
      </c>
      <c r="C59" s="178" t="s">
        <v>11450</v>
      </c>
      <c r="D59" s="229" t="s">
        <v>11451</v>
      </c>
      <c r="E59" s="178"/>
      <c r="F59" s="178"/>
      <c r="G59" s="178"/>
      <c r="H59" s="178"/>
      <c r="I59" s="178"/>
      <c r="J59" s="178"/>
      <c r="K59" s="178"/>
      <c r="L59" s="178"/>
      <c r="M59" s="178"/>
      <c r="N59" s="178"/>
      <c r="O59" s="178"/>
      <c r="P59" s="178"/>
      <c r="Q59" s="178"/>
      <c r="R59" s="178"/>
      <c r="S59" s="178"/>
      <c r="T59" s="178"/>
      <c r="U59" s="178"/>
      <c r="V59" s="178"/>
      <c r="W59" s="178"/>
      <c r="X59" s="178"/>
      <c r="Y59" s="178"/>
      <c r="Z59" s="178"/>
      <c r="AA59" s="178"/>
      <c r="AB59" s="178"/>
      <c r="AC59" s="178"/>
    </row>
    <row r="60" spans="1:29" ht="26.4">
      <c r="A60" s="178" t="s">
        <v>11452</v>
      </c>
      <c r="B60" s="231" t="s">
        <v>11292</v>
      </c>
      <c r="C60" s="178" t="s">
        <v>11453</v>
      </c>
      <c r="D60" s="229" t="s">
        <v>11454</v>
      </c>
      <c r="E60" s="178"/>
      <c r="F60" s="178"/>
      <c r="G60" s="178"/>
      <c r="H60" s="178"/>
      <c r="I60" s="178"/>
      <c r="J60" s="178"/>
      <c r="K60" s="178"/>
      <c r="L60" s="178"/>
      <c r="M60" s="178"/>
      <c r="N60" s="178"/>
      <c r="O60" s="178"/>
      <c r="P60" s="178"/>
      <c r="Q60" s="178"/>
      <c r="R60" s="178"/>
      <c r="S60" s="178"/>
      <c r="T60" s="178"/>
      <c r="U60" s="178"/>
      <c r="V60" s="178"/>
      <c r="W60" s="178"/>
      <c r="X60" s="178"/>
      <c r="Y60" s="178"/>
      <c r="Z60" s="178"/>
      <c r="AA60" s="178"/>
      <c r="AB60" s="178"/>
      <c r="AC60" s="178"/>
    </row>
    <row r="61" spans="1:29" ht="26.4">
      <c r="A61" s="178" t="s">
        <v>11455</v>
      </c>
      <c r="B61" s="231" t="s">
        <v>11292</v>
      </c>
      <c r="C61" s="178" t="s">
        <v>11456</v>
      </c>
      <c r="D61" s="229" t="s">
        <v>11457</v>
      </c>
      <c r="E61" s="178"/>
      <c r="F61" s="178"/>
      <c r="G61" s="178"/>
      <c r="H61" s="178"/>
      <c r="I61" s="178"/>
      <c r="J61" s="178"/>
      <c r="K61" s="178"/>
      <c r="L61" s="178"/>
      <c r="M61" s="178"/>
      <c r="N61" s="178"/>
      <c r="O61" s="178"/>
      <c r="P61" s="178"/>
      <c r="Q61" s="178"/>
      <c r="R61" s="178"/>
      <c r="S61" s="178"/>
      <c r="T61" s="178"/>
      <c r="U61" s="178"/>
      <c r="V61" s="178"/>
      <c r="W61" s="178"/>
      <c r="X61" s="178"/>
      <c r="Y61" s="178"/>
      <c r="Z61" s="178"/>
      <c r="AA61" s="178"/>
      <c r="AB61" s="178"/>
      <c r="AC61" s="178"/>
    </row>
    <row r="62" spans="1:29" ht="39.6">
      <c r="A62" s="178" t="s">
        <v>11458</v>
      </c>
      <c r="B62" s="231" t="s">
        <v>11342</v>
      </c>
      <c r="C62" s="178" t="s">
        <v>11459</v>
      </c>
      <c r="D62" s="229" t="s">
        <v>11391</v>
      </c>
      <c r="E62" s="178"/>
      <c r="F62" s="178"/>
      <c r="G62" s="178"/>
      <c r="H62" s="178"/>
      <c r="I62" s="178"/>
      <c r="J62" s="178"/>
      <c r="K62" s="178"/>
      <c r="L62" s="178"/>
      <c r="M62" s="178"/>
      <c r="N62" s="178"/>
      <c r="O62" s="178"/>
      <c r="P62" s="178"/>
      <c r="Q62" s="178"/>
      <c r="R62" s="178"/>
      <c r="S62" s="178"/>
      <c r="T62" s="178"/>
      <c r="U62" s="178"/>
      <c r="V62" s="178"/>
      <c r="W62" s="178"/>
      <c r="X62" s="178"/>
      <c r="Y62" s="178"/>
      <c r="Z62" s="178"/>
      <c r="AA62" s="178"/>
      <c r="AB62" s="178"/>
      <c r="AC62" s="178"/>
    </row>
    <row r="63" spans="1:29" ht="39.6">
      <c r="A63" s="178" t="s">
        <v>11460</v>
      </c>
      <c r="B63" s="231" t="s">
        <v>11342</v>
      </c>
      <c r="C63" s="178" t="s">
        <v>11461</v>
      </c>
      <c r="D63" s="229" t="s">
        <v>11391</v>
      </c>
      <c r="E63" s="178"/>
      <c r="F63" s="178"/>
      <c r="G63" s="178"/>
      <c r="H63" s="178"/>
      <c r="I63" s="178"/>
      <c r="J63" s="178"/>
      <c r="K63" s="178"/>
      <c r="L63" s="178"/>
      <c r="M63" s="178"/>
      <c r="N63" s="178"/>
      <c r="O63" s="178"/>
      <c r="P63" s="178"/>
      <c r="Q63" s="178"/>
      <c r="R63" s="178"/>
      <c r="S63" s="178"/>
      <c r="T63" s="178"/>
      <c r="U63" s="178"/>
      <c r="V63" s="178"/>
      <c r="W63" s="178"/>
      <c r="X63" s="178"/>
      <c r="Y63" s="178"/>
      <c r="Z63" s="178"/>
      <c r="AA63" s="178"/>
      <c r="AB63" s="178"/>
      <c r="AC63" s="178"/>
    </row>
    <row r="64" spans="1:29" ht="52.8">
      <c r="A64" s="178" t="s">
        <v>11462</v>
      </c>
      <c r="B64" s="231" t="s">
        <v>11342</v>
      </c>
      <c r="C64" s="178" t="s">
        <v>11463</v>
      </c>
      <c r="D64" s="229" t="s">
        <v>11464</v>
      </c>
      <c r="E64" s="178"/>
      <c r="F64" s="178"/>
      <c r="G64" s="178"/>
      <c r="H64" s="178"/>
      <c r="I64" s="178"/>
      <c r="J64" s="178"/>
      <c r="K64" s="178"/>
      <c r="L64" s="178"/>
      <c r="M64" s="178"/>
      <c r="N64" s="178"/>
      <c r="O64" s="178"/>
      <c r="P64" s="178"/>
      <c r="Q64" s="178"/>
      <c r="R64" s="178"/>
      <c r="S64" s="178"/>
      <c r="T64" s="178"/>
      <c r="U64" s="178"/>
      <c r="V64" s="178"/>
      <c r="W64" s="178"/>
      <c r="X64" s="178"/>
      <c r="Y64" s="178"/>
      <c r="Z64" s="178"/>
      <c r="AA64" s="178"/>
      <c r="AB64" s="178"/>
      <c r="AC64" s="178"/>
    </row>
    <row r="65" spans="1:29" ht="26.4">
      <c r="A65" s="178" t="s">
        <v>11465</v>
      </c>
      <c r="B65" s="231" t="s">
        <v>11342</v>
      </c>
      <c r="C65" s="178" t="s">
        <v>11466</v>
      </c>
      <c r="D65" s="229" t="s">
        <v>11467</v>
      </c>
      <c r="E65" s="178"/>
      <c r="F65" s="178"/>
      <c r="G65" s="178"/>
      <c r="H65" s="178"/>
      <c r="I65" s="178"/>
      <c r="J65" s="178"/>
      <c r="K65" s="178"/>
      <c r="L65" s="178"/>
      <c r="M65" s="178"/>
      <c r="N65" s="178"/>
      <c r="O65" s="178"/>
      <c r="P65" s="178"/>
      <c r="Q65" s="178"/>
      <c r="R65" s="178"/>
      <c r="S65" s="178"/>
      <c r="T65" s="178"/>
      <c r="U65" s="178"/>
      <c r="V65" s="178"/>
      <c r="W65" s="178"/>
      <c r="X65" s="178"/>
      <c r="Y65" s="178"/>
      <c r="Z65" s="178"/>
      <c r="AA65" s="178"/>
      <c r="AB65" s="178"/>
      <c r="AC65" s="178"/>
    </row>
    <row r="66" spans="1:29" ht="26.4">
      <c r="A66" s="178" t="s">
        <v>11468</v>
      </c>
      <c r="B66" s="231" t="s">
        <v>11342</v>
      </c>
      <c r="C66" s="178" t="s">
        <v>11469</v>
      </c>
      <c r="D66" s="229" t="s">
        <v>11391</v>
      </c>
      <c r="E66" s="178"/>
      <c r="F66" s="178"/>
      <c r="G66" s="178"/>
      <c r="H66" s="178"/>
      <c r="I66" s="178"/>
      <c r="J66" s="178"/>
      <c r="K66" s="178"/>
      <c r="L66" s="178"/>
      <c r="M66" s="178"/>
      <c r="N66" s="178"/>
      <c r="O66" s="178"/>
      <c r="P66" s="178"/>
      <c r="Q66" s="178"/>
      <c r="R66" s="178"/>
      <c r="S66" s="178"/>
      <c r="T66" s="178"/>
      <c r="U66" s="178"/>
      <c r="V66" s="178"/>
      <c r="W66" s="178"/>
      <c r="X66" s="178"/>
      <c r="Y66" s="178"/>
      <c r="Z66" s="178"/>
      <c r="AA66" s="178"/>
      <c r="AB66" s="178"/>
      <c r="AC66" s="178"/>
    </row>
    <row r="67" spans="1:29" ht="39.6">
      <c r="A67" s="178" t="s">
        <v>11470</v>
      </c>
      <c r="B67" s="231" t="s">
        <v>11292</v>
      </c>
      <c r="C67" s="178" t="s">
        <v>11471</v>
      </c>
      <c r="D67" s="229" t="s">
        <v>11391</v>
      </c>
      <c r="E67" s="178"/>
      <c r="F67" s="178"/>
      <c r="G67" s="178"/>
      <c r="H67" s="178"/>
      <c r="I67" s="178"/>
      <c r="J67" s="178"/>
      <c r="K67" s="178"/>
      <c r="L67" s="178"/>
      <c r="M67" s="178"/>
      <c r="N67" s="178"/>
      <c r="O67" s="178"/>
      <c r="P67" s="178"/>
      <c r="Q67" s="178"/>
      <c r="R67" s="178"/>
      <c r="S67" s="178"/>
      <c r="T67" s="178"/>
      <c r="U67" s="178"/>
      <c r="V67" s="178"/>
      <c r="W67" s="178"/>
      <c r="X67" s="178"/>
      <c r="Y67" s="178"/>
      <c r="Z67" s="178"/>
      <c r="AA67" s="178"/>
      <c r="AB67" s="178"/>
      <c r="AC67" s="178"/>
    </row>
    <row r="68" spans="1:29" ht="39.6">
      <c r="A68" s="178" t="s">
        <v>11472</v>
      </c>
      <c r="B68" s="231" t="s">
        <v>11473</v>
      </c>
      <c r="C68" s="178" t="s">
        <v>11474</v>
      </c>
      <c r="D68" s="229" t="s">
        <v>11475</v>
      </c>
      <c r="E68" s="178"/>
      <c r="F68" s="178"/>
      <c r="G68" s="178"/>
      <c r="H68" s="178"/>
      <c r="I68" s="178"/>
      <c r="J68" s="178"/>
      <c r="K68" s="178"/>
      <c r="L68" s="178"/>
      <c r="M68" s="178"/>
      <c r="N68" s="178"/>
      <c r="O68" s="178"/>
      <c r="P68" s="178"/>
      <c r="Q68" s="178"/>
      <c r="R68" s="178"/>
      <c r="S68" s="178"/>
      <c r="T68" s="178"/>
      <c r="U68" s="178"/>
      <c r="V68" s="178"/>
      <c r="W68" s="178"/>
      <c r="X68" s="178"/>
      <c r="Y68" s="178"/>
      <c r="Z68" s="178"/>
      <c r="AA68" s="178"/>
      <c r="AB68" s="178"/>
      <c r="AC68" s="178"/>
    </row>
    <row r="69" spans="1:29" ht="26.4">
      <c r="A69" s="178" t="s">
        <v>11476</v>
      </c>
      <c r="B69" s="231" t="s">
        <v>11292</v>
      </c>
      <c r="C69" s="178" t="s">
        <v>11477</v>
      </c>
      <c r="D69" s="229" t="s">
        <v>11478</v>
      </c>
      <c r="E69" s="178"/>
      <c r="F69" s="178"/>
      <c r="G69" s="178"/>
      <c r="H69" s="178"/>
      <c r="I69" s="178"/>
      <c r="J69" s="178"/>
      <c r="K69" s="178"/>
      <c r="L69" s="178"/>
      <c r="M69" s="178"/>
      <c r="N69" s="178"/>
      <c r="O69" s="178"/>
      <c r="P69" s="178"/>
      <c r="Q69" s="178"/>
      <c r="R69" s="178"/>
      <c r="S69" s="178"/>
      <c r="T69" s="178"/>
      <c r="U69" s="178"/>
      <c r="V69" s="178"/>
      <c r="W69" s="178"/>
      <c r="X69" s="178"/>
      <c r="Y69" s="178"/>
      <c r="Z69" s="178"/>
      <c r="AA69" s="178"/>
      <c r="AB69" s="178"/>
      <c r="AC69" s="178"/>
    </row>
    <row r="70" spans="1:29" ht="39.6">
      <c r="A70" s="178" t="s">
        <v>11479</v>
      </c>
      <c r="B70" s="231" t="s">
        <v>11292</v>
      </c>
      <c r="C70" s="178" t="s">
        <v>11480</v>
      </c>
      <c r="D70" s="229" t="s">
        <v>11481</v>
      </c>
      <c r="E70" s="178"/>
      <c r="F70" s="178"/>
      <c r="G70" s="178"/>
      <c r="H70" s="178"/>
      <c r="I70" s="178"/>
      <c r="J70" s="178"/>
      <c r="K70" s="178"/>
      <c r="L70" s="178"/>
      <c r="M70" s="178"/>
      <c r="N70" s="178"/>
      <c r="O70" s="178"/>
      <c r="P70" s="178"/>
      <c r="Q70" s="178"/>
      <c r="R70" s="178"/>
      <c r="S70" s="178"/>
      <c r="T70" s="178"/>
      <c r="U70" s="178"/>
      <c r="V70" s="178"/>
      <c r="W70" s="178"/>
      <c r="X70" s="178"/>
      <c r="Y70" s="178"/>
      <c r="Z70" s="178"/>
      <c r="AA70" s="178"/>
      <c r="AB70" s="178"/>
      <c r="AC70" s="178"/>
    </row>
    <row r="71" spans="1:29" ht="26.4">
      <c r="A71" s="178" t="s">
        <v>11482</v>
      </c>
      <c r="B71" s="231" t="s">
        <v>11292</v>
      </c>
      <c r="C71" s="178" t="s">
        <v>11483</v>
      </c>
      <c r="D71" s="229" t="s">
        <v>11484</v>
      </c>
      <c r="E71" s="178"/>
      <c r="F71" s="178"/>
      <c r="G71" s="178"/>
      <c r="H71" s="178"/>
      <c r="I71" s="178"/>
      <c r="J71" s="178"/>
      <c r="K71" s="178"/>
      <c r="L71" s="178"/>
      <c r="M71" s="178"/>
      <c r="N71" s="178"/>
      <c r="O71" s="178"/>
      <c r="P71" s="178"/>
      <c r="Q71" s="178"/>
      <c r="R71" s="178"/>
      <c r="S71" s="178"/>
      <c r="T71" s="178"/>
      <c r="U71" s="178"/>
      <c r="V71" s="178"/>
      <c r="W71" s="178"/>
      <c r="X71" s="178"/>
      <c r="Y71" s="178"/>
      <c r="Z71" s="178"/>
      <c r="AA71" s="178"/>
      <c r="AB71" s="178"/>
      <c r="AC71" s="178"/>
    </row>
    <row r="72" spans="1:29" ht="26.4">
      <c r="A72" s="178" t="s">
        <v>11485</v>
      </c>
      <c r="B72" s="231" t="s">
        <v>11292</v>
      </c>
      <c r="C72" s="178" t="s">
        <v>11486</v>
      </c>
      <c r="D72" s="229" t="s">
        <v>11487</v>
      </c>
      <c r="E72" s="178"/>
      <c r="F72" s="178"/>
      <c r="G72" s="178"/>
      <c r="H72" s="178"/>
      <c r="I72" s="178"/>
      <c r="J72" s="178"/>
      <c r="K72" s="178"/>
      <c r="L72" s="178"/>
      <c r="M72" s="178"/>
      <c r="N72" s="178"/>
      <c r="O72" s="178"/>
      <c r="P72" s="178"/>
      <c r="Q72" s="178"/>
      <c r="R72" s="178"/>
      <c r="S72" s="178"/>
      <c r="T72" s="178"/>
      <c r="U72" s="178"/>
      <c r="V72" s="178"/>
      <c r="W72" s="178"/>
      <c r="X72" s="178"/>
      <c r="Y72" s="178"/>
      <c r="Z72" s="178"/>
      <c r="AA72" s="178"/>
      <c r="AB72" s="178"/>
      <c r="AC72" s="178"/>
    </row>
    <row r="73" spans="1:29" ht="52.8">
      <c r="A73" s="178" t="s">
        <v>11488</v>
      </c>
      <c r="B73" s="231" t="s">
        <v>11022</v>
      </c>
      <c r="C73" s="178" t="s">
        <v>11489</v>
      </c>
      <c r="D73" s="229" t="s">
        <v>11290</v>
      </c>
      <c r="E73" s="178"/>
      <c r="F73" s="178"/>
      <c r="G73" s="178"/>
      <c r="H73" s="178"/>
      <c r="I73" s="178"/>
      <c r="J73" s="178"/>
      <c r="K73" s="178"/>
      <c r="L73" s="178"/>
      <c r="M73" s="178"/>
      <c r="N73" s="178"/>
      <c r="O73" s="178"/>
      <c r="P73" s="178"/>
      <c r="Q73" s="178"/>
      <c r="R73" s="178"/>
      <c r="S73" s="178"/>
      <c r="T73" s="178"/>
      <c r="U73" s="178"/>
      <c r="V73" s="178"/>
      <c r="W73" s="178"/>
      <c r="X73" s="178"/>
      <c r="Y73" s="178"/>
      <c r="Z73" s="178"/>
      <c r="AA73" s="178"/>
      <c r="AB73" s="178"/>
      <c r="AC73" s="178"/>
    </row>
    <row r="74" spans="1:29" ht="39.6">
      <c r="A74" s="178" t="s">
        <v>11490</v>
      </c>
      <c r="B74" s="231" t="s">
        <v>11022</v>
      </c>
      <c r="C74" s="178" t="s">
        <v>11491</v>
      </c>
      <c r="D74" s="229" t="s">
        <v>11492</v>
      </c>
      <c r="E74" s="178"/>
      <c r="F74" s="178"/>
      <c r="G74" s="178"/>
      <c r="H74" s="178"/>
      <c r="I74" s="178"/>
      <c r="J74" s="178"/>
      <c r="K74" s="178"/>
      <c r="L74" s="178"/>
      <c r="M74" s="178"/>
      <c r="N74" s="178"/>
      <c r="O74" s="178"/>
      <c r="P74" s="178"/>
      <c r="Q74" s="178"/>
      <c r="R74" s="178"/>
      <c r="S74" s="178"/>
      <c r="T74" s="178"/>
      <c r="U74" s="178"/>
      <c r="V74" s="178"/>
      <c r="W74" s="178"/>
      <c r="X74" s="178"/>
      <c r="Y74" s="178"/>
      <c r="Z74" s="178"/>
      <c r="AA74" s="178"/>
      <c r="AB74" s="178"/>
      <c r="AC74" s="178"/>
    </row>
    <row r="75" spans="1:29" ht="52.8">
      <c r="A75" s="178" t="s">
        <v>11096</v>
      </c>
      <c r="B75" s="231" t="s">
        <v>11022</v>
      </c>
      <c r="C75" s="178" t="s">
        <v>11493</v>
      </c>
      <c r="D75" s="229" t="s">
        <v>11290</v>
      </c>
      <c r="E75" s="178"/>
      <c r="F75" s="178"/>
      <c r="G75" s="178"/>
      <c r="H75" s="178"/>
      <c r="I75" s="178"/>
      <c r="J75" s="178"/>
      <c r="K75" s="178"/>
      <c r="L75" s="178"/>
      <c r="M75" s="178"/>
      <c r="N75" s="178"/>
      <c r="O75" s="178"/>
      <c r="P75" s="178"/>
      <c r="Q75" s="178"/>
      <c r="R75" s="178"/>
      <c r="S75" s="178"/>
      <c r="T75" s="178"/>
      <c r="U75" s="178"/>
      <c r="V75" s="178"/>
      <c r="W75" s="178"/>
      <c r="X75" s="178"/>
      <c r="Y75" s="178"/>
      <c r="Z75" s="178"/>
      <c r="AA75" s="178"/>
      <c r="AB75" s="178"/>
      <c r="AC75" s="178"/>
    </row>
    <row r="76" spans="1:29" ht="26.4">
      <c r="A76" s="178" t="s">
        <v>11494</v>
      </c>
      <c r="B76" s="231" t="s">
        <v>11022</v>
      </c>
      <c r="C76" s="178" t="s">
        <v>11495</v>
      </c>
      <c r="D76" s="229" t="s">
        <v>11481</v>
      </c>
      <c r="E76" s="178"/>
      <c r="F76" s="178"/>
      <c r="G76" s="178"/>
      <c r="H76" s="178"/>
      <c r="I76" s="178"/>
      <c r="J76" s="178"/>
      <c r="K76" s="178"/>
      <c r="L76" s="178"/>
      <c r="M76" s="178"/>
      <c r="N76" s="178"/>
      <c r="O76" s="178"/>
      <c r="P76" s="178"/>
      <c r="Q76" s="178"/>
      <c r="R76" s="178"/>
      <c r="S76" s="178"/>
      <c r="T76" s="178"/>
      <c r="U76" s="178"/>
      <c r="V76" s="178"/>
      <c r="W76" s="178"/>
      <c r="X76" s="178"/>
      <c r="Y76" s="178"/>
      <c r="Z76" s="178"/>
      <c r="AA76" s="178"/>
      <c r="AB76" s="178"/>
      <c r="AC76" s="178"/>
    </row>
    <row r="77" spans="1:29" ht="26.4">
      <c r="A77" s="178" t="s">
        <v>11496</v>
      </c>
      <c r="B77" s="231" t="s">
        <v>11497</v>
      </c>
      <c r="C77" s="178" t="s">
        <v>11498</v>
      </c>
      <c r="D77" s="229" t="s">
        <v>11499</v>
      </c>
      <c r="E77" s="178"/>
      <c r="F77" s="178"/>
      <c r="G77" s="178"/>
      <c r="H77" s="178"/>
      <c r="I77" s="178"/>
      <c r="J77" s="178"/>
      <c r="K77" s="178"/>
      <c r="L77" s="178"/>
      <c r="M77" s="178"/>
      <c r="N77" s="178"/>
      <c r="O77" s="178"/>
      <c r="P77" s="178"/>
      <c r="Q77" s="178"/>
      <c r="R77" s="178"/>
      <c r="S77" s="178"/>
      <c r="T77" s="178"/>
      <c r="U77" s="178"/>
      <c r="V77" s="178"/>
      <c r="W77" s="178"/>
      <c r="X77" s="178"/>
      <c r="Y77" s="178"/>
      <c r="Z77" s="178"/>
      <c r="AA77" s="178"/>
      <c r="AB77" s="178"/>
      <c r="AC77" s="178"/>
    </row>
    <row r="78" spans="1:29" ht="26.4">
      <c r="A78" s="178" t="s">
        <v>11500</v>
      </c>
      <c r="B78" s="231" t="s">
        <v>11497</v>
      </c>
      <c r="C78" s="178" t="s">
        <v>11501</v>
      </c>
      <c r="D78" s="229" t="s">
        <v>11502</v>
      </c>
      <c r="E78" s="178"/>
      <c r="F78" s="178"/>
      <c r="G78" s="178"/>
      <c r="H78" s="178"/>
      <c r="I78" s="178"/>
      <c r="J78" s="178"/>
      <c r="K78" s="178"/>
      <c r="L78" s="178"/>
      <c r="M78" s="178"/>
      <c r="N78" s="178"/>
      <c r="O78" s="178"/>
      <c r="P78" s="178"/>
      <c r="Q78" s="178"/>
      <c r="R78" s="178"/>
      <c r="S78" s="178"/>
      <c r="T78" s="178"/>
      <c r="U78" s="178"/>
      <c r="V78" s="178"/>
      <c r="W78" s="178"/>
      <c r="X78" s="178"/>
      <c r="Y78" s="178"/>
      <c r="Z78" s="178"/>
      <c r="AA78" s="178"/>
      <c r="AB78" s="178"/>
      <c r="AC78" s="178"/>
    </row>
    <row r="79" spans="1:29" ht="39.6">
      <c r="A79" s="178" t="s">
        <v>11503</v>
      </c>
      <c r="B79" s="231" t="s">
        <v>11022</v>
      </c>
      <c r="C79" s="178" t="s">
        <v>11504</v>
      </c>
      <c r="D79" s="229" t="s">
        <v>11505</v>
      </c>
      <c r="E79" s="178"/>
      <c r="F79" s="178"/>
      <c r="G79" s="178"/>
      <c r="H79" s="178"/>
      <c r="I79" s="178"/>
      <c r="J79" s="178"/>
      <c r="K79" s="178"/>
      <c r="L79" s="178"/>
      <c r="M79" s="178"/>
      <c r="N79" s="178"/>
      <c r="O79" s="178"/>
      <c r="P79" s="178"/>
      <c r="Q79" s="178"/>
      <c r="R79" s="178"/>
      <c r="S79" s="178"/>
      <c r="T79" s="178"/>
      <c r="U79" s="178"/>
      <c r="V79" s="178"/>
      <c r="W79" s="178"/>
      <c r="X79" s="178"/>
      <c r="Y79" s="178"/>
      <c r="Z79" s="178"/>
      <c r="AA79" s="178"/>
      <c r="AB79" s="178"/>
      <c r="AC79" s="178"/>
    </row>
    <row r="80" spans="1:29" ht="79.2">
      <c r="A80" s="178" t="s">
        <v>11506</v>
      </c>
      <c r="B80" s="231" t="s">
        <v>11022</v>
      </c>
      <c r="C80" s="178" t="s">
        <v>11507</v>
      </c>
      <c r="D80" s="229" t="s">
        <v>11290</v>
      </c>
      <c r="E80" s="178"/>
      <c r="F80" s="178"/>
      <c r="G80" s="178"/>
      <c r="H80" s="178"/>
      <c r="I80" s="178"/>
      <c r="J80" s="178"/>
      <c r="K80" s="178"/>
      <c r="L80" s="178"/>
      <c r="M80" s="178"/>
      <c r="N80" s="178"/>
      <c r="O80" s="178"/>
      <c r="P80" s="178"/>
      <c r="Q80" s="178"/>
      <c r="R80" s="178"/>
      <c r="S80" s="178"/>
      <c r="T80" s="178"/>
      <c r="U80" s="178"/>
      <c r="V80" s="178"/>
      <c r="W80" s="178"/>
      <c r="X80" s="178"/>
      <c r="Y80" s="178"/>
      <c r="Z80" s="178"/>
      <c r="AA80" s="178"/>
      <c r="AB80" s="178"/>
      <c r="AC80" s="178"/>
    </row>
    <row r="81" spans="1:29" ht="26.4">
      <c r="A81" s="178" t="s">
        <v>11508</v>
      </c>
      <c r="B81" s="231" t="s">
        <v>11022</v>
      </c>
      <c r="C81" s="178" t="s">
        <v>11509</v>
      </c>
      <c r="D81" s="229" t="s">
        <v>11510</v>
      </c>
      <c r="E81" s="178"/>
      <c r="F81" s="178"/>
      <c r="G81" s="178"/>
      <c r="H81" s="178"/>
      <c r="I81" s="178"/>
      <c r="J81" s="178"/>
      <c r="K81" s="178"/>
      <c r="L81" s="178"/>
      <c r="M81" s="178"/>
      <c r="N81" s="178"/>
      <c r="O81" s="178"/>
      <c r="P81" s="178"/>
      <c r="Q81" s="178"/>
      <c r="R81" s="178"/>
      <c r="S81" s="178"/>
      <c r="T81" s="178"/>
      <c r="U81" s="178"/>
      <c r="V81" s="178"/>
      <c r="W81" s="178"/>
      <c r="X81" s="178"/>
      <c r="Y81" s="178"/>
      <c r="Z81" s="178"/>
      <c r="AA81" s="178"/>
      <c r="AB81" s="178"/>
      <c r="AC81" s="178"/>
    </row>
    <row r="82" spans="1:29" ht="39.6">
      <c r="A82" s="178" t="s">
        <v>11511</v>
      </c>
      <c r="B82" s="231" t="s">
        <v>11022</v>
      </c>
      <c r="C82" s="178" t="s">
        <v>11512</v>
      </c>
      <c r="D82" s="229" t="s">
        <v>11513</v>
      </c>
      <c r="E82" s="178"/>
      <c r="F82" s="178"/>
      <c r="G82" s="178"/>
      <c r="H82" s="178"/>
      <c r="I82" s="178"/>
      <c r="J82" s="178"/>
      <c r="K82" s="178"/>
      <c r="L82" s="178"/>
      <c r="M82" s="178"/>
      <c r="N82" s="178"/>
      <c r="O82" s="178"/>
      <c r="P82" s="178"/>
      <c r="Q82" s="178"/>
      <c r="R82" s="178"/>
      <c r="S82" s="178"/>
      <c r="T82" s="178"/>
      <c r="U82" s="178"/>
      <c r="V82" s="178"/>
      <c r="W82" s="178"/>
      <c r="X82" s="178"/>
      <c r="Y82" s="178"/>
      <c r="Z82" s="178"/>
      <c r="AA82" s="178"/>
      <c r="AB82" s="178"/>
      <c r="AC82" s="178"/>
    </row>
    <row r="83" spans="1:29" ht="26.4">
      <c r="A83" s="178" t="s">
        <v>11514</v>
      </c>
      <c r="B83" s="231" t="s">
        <v>11497</v>
      </c>
      <c r="C83" s="178" t="s">
        <v>11515</v>
      </c>
      <c r="D83" s="229" t="s">
        <v>11516</v>
      </c>
      <c r="E83" s="178"/>
      <c r="F83" s="178"/>
      <c r="G83" s="178"/>
      <c r="H83" s="178"/>
      <c r="I83" s="178"/>
      <c r="J83" s="178"/>
      <c r="K83" s="178"/>
      <c r="L83" s="178"/>
      <c r="M83" s="178"/>
      <c r="N83" s="178"/>
      <c r="O83" s="178"/>
      <c r="P83" s="178"/>
      <c r="Q83" s="178"/>
      <c r="R83" s="178"/>
      <c r="S83" s="178"/>
      <c r="T83" s="178"/>
      <c r="U83" s="178"/>
      <c r="V83" s="178"/>
      <c r="W83" s="178"/>
      <c r="X83" s="178"/>
      <c r="Y83" s="178"/>
      <c r="Z83" s="178"/>
      <c r="AA83" s="178"/>
      <c r="AB83" s="178"/>
      <c r="AC83" s="178"/>
    </row>
    <row r="84" spans="1:29" ht="26.4">
      <c r="A84" s="178" t="s">
        <v>11517</v>
      </c>
      <c r="B84" s="231" t="s">
        <v>11497</v>
      </c>
      <c r="C84" s="178" t="s">
        <v>11518</v>
      </c>
      <c r="D84" s="229" t="s">
        <v>11519</v>
      </c>
      <c r="E84" s="178"/>
      <c r="F84" s="178"/>
      <c r="G84" s="178"/>
      <c r="H84" s="178"/>
      <c r="I84" s="178"/>
      <c r="J84" s="178"/>
      <c r="K84" s="178"/>
      <c r="L84" s="178"/>
      <c r="M84" s="178"/>
      <c r="N84" s="178"/>
      <c r="O84" s="178"/>
      <c r="P84" s="178"/>
      <c r="Q84" s="178"/>
      <c r="R84" s="178"/>
      <c r="S84" s="178"/>
      <c r="T84" s="178"/>
      <c r="U84" s="178"/>
      <c r="V84" s="178"/>
      <c r="W84" s="178"/>
      <c r="X84" s="178"/>
      <c r="Y84" s="178"/>
      <c r="Z84" s="178"/>
      <c r="AA84" s="178"/>
      <c r="AB84" s="178"/>
      <c r="AC84" s="178"/>
    </row>
    <row r="85" spans="1:29" ht="26.4">
      <c r="A85" s="178" t="s">
        <v>11520</v>
      </c>
      <c r="B85" s="231" t="s">
        <v>11521</v>
      </c>
      <c r="C85" s="178" t="s">
        <v>11522</v>
      </c>
      <c r="D85" s="229" t="s">
        <v>11523</v>
      </c>
      <c r="E85" s="178"/>
      <c r="F85" s="178"/>
      <c r="G85" s="178"/>
      <c r="H85" s="178"/>
      <c r="I85" s="178"/>
      <c r="J85" s="178"/>
      <c r="K85" s="178"/>
      <c r="L85" s="178"/>
      <c r="M85" s="178"/>
      <c r="N85" s="178"/>
      <c r="O85" s="178"/>
      <c r="P85" s="178"/>
      <c r="Q85" s="178"/>
      <c r="R85" s="178"/>
      <c r="S85" s="178"/>
      <c r="T85" s="178"/>
      <c r="U85" s="178"/>
      <c r="V85" s="178"/>
      <c r="W85" s="178"/>
      <c r="X85" s="178"/>
      <c r="Y85" s="178"/>
      <c r="Z85" s="178"/>
      <c r="AA85" s="178"/>
      <c r="AB85" s="178"/>
      <c r="AC85" s="178"/>
    </row>
    <row r="86" spans="1:29" ht="13.2">
      <c r="A86" s="178" t="s">
        <v>11524</v>
      </c>
      <c r="B86" s="231" t="s">
        <v>11497</v>
      </c>
      <c r="C86" s="178" t="s">
        <v>11525</v>
      </c>
      <c r="D86" s="229" t="s">
        <v>11526</v>
      </c>
      <c r="E86" s="178"/>
      <c r="F86" s="178"/>
      <c r="G86" s="178"/>
      <c r="H86" s="178"/>
      <c r="I86" s="178"/>
      <c r="J86" s="178"/>
      <c r="K86" s="178"/>
      <c r="L86" s="178"/>
      <c r="M86" s="178"/>
      <c r="N86" s="178"/>
      <c r="O86" s="178"/>
      <c r="P86" s="178"/>
      <c r="Q86" s="178"/>
      <c r="R86" s="178"/>
      <c r="S86" s="178"/>
      <c r="T86" s="178"/>
      <c r="U86" s="178"/>
      <c r="V86" s="178"/>
      <c r="W86" s="178"/>
      <c r="X86" s="178"/>
      <c r="Y86" s="178"/>
      <c r="Z86" s="178"/>
      <c r="AA86" s="178"/>
      <c r="AB86" s="178"/>
      <c r="AC86" s="178"/>
    </row>
    <row r="87" spans="1:29" ht="39.6">
      <c r="A87" s="178" t="s">
        <v>11527</v>
      </c>
      <c r="B87" s="231" t="s">
        <v>11497</v>
      </c>
      <c r="C87" s="178" t="s">
        <v>11528</v>
      </c>
      <c r="D87" s="229" t="s">
        <v>11529</v>
      </c>
      <c r="E87" s="178"/>
      <c r="F87" s="178"/>
      <c r="G87" s="178"/>
      <c r="H87" s="178"/>
      <c r="I87" s="178"/>
      <c r="J87" s="178"/>
      <c r="K87" s="178"/>
      <c r="L87" s="178"/>
      <c r="M87" s="178"/>
      <c r="N87" s="178"/>
      <c r="O87" s="178"/>
      <c r="P87" s="178"/>
      <c r="Q87" s="178"/>
      <c r="R87" s="178"/>
      <c r="S87" s="178"/>
      <c r="T87" s="178"/>
      <c r="U87" s="178"/>
      <c r="V87" s="178"/>
      <c r="W87" s="178"/>
      <c r="X87" s="178"/>
      <c r="Y87" s="178"/>
      <c r="Z87" s="178"/>
      <c r="AA87" s="178"/>
      <c r="AB87" s="178"/>
      <c r="AC87" s="178"/>
    </row>
    <row r="88" spans="1:29" ht="26.4">
      <c r="A88" s="178" t="s">
        <v>11530</v>
      </c>
      <c r="B88" s="231" t="s">
        <v>11497</v>
      </c>
      <c r="C88" s="178" t="s">
        <v>11531</v>
      </c>
      <c r="D88" s="229" t="s">
        <v>11529</v>
      </c>
      <c r="E88" s="178"/>
      <c r="F88" s="178"/>
      <c r="G88" s="178"/>
      <c r="H88" s="178"/>
      <c r="I88" s="178"/>
      <c r="J88" s="178"/>
      <c r="K88" s="178"/>
      <c r="L88" s="178"/>
      <c r="M88" s="178"/>
      <c r="N88" s="178"/>
      <c r="O88" s="178"/>
      <c r="P88" s="178"/>
      <c r="Q88" s="178"/>
      <c r="R88" s="178"/>
      <c r="S88" s="178"/>
      <c r="T88" s="178"/>
      <c r="U88" s="178"/>
      <c r="V88" s="178"/>
      <c r="W88" s="178"/>
      <c r="X88" s="178"/>
      <c r="Y88" s="178"/>
      <c r="Z88" s="178"/>
      <c r="AA88" s="178"/>
      <c r="AB88" s="178"/>
      <c r="AC88" s="178"/>
    </row>
    <row r="89" spans="1:29" ht="13.2">
      <c r="A89" s="178" t="s">
        <v>11532</v>
      </c>
      <c r="B89" s="231" t="s">
        <v>11497</v>
      </c>
      <c r="C89" s="178" t="s">
        <v>11533</v>
      </c>
      <c r="D89" s="229" t="s">
        <v>11534</v>
      </c>
      <c r="E89" s="178"/>
      <c r="F89" s="178"/>
      <c r="G89" s="178"/>
      <c r="H89" s="178"/>
      <c r="I89" s="178"/>
      <c r="J89" s="178"/>
      <c r="K89" s="178"/>
      <c r="L89" s="178"/>
      <c r="M89" s="178"/>
      <c r="N89" s="178"/>
      <c r="O89" s="178"/>
      <c r="P89" s="178"/>
      <c r="Q89" s="178"/>
      <c r="R89" s="178"/>
      <c r="S89" s="178"/>
      <c r="T89" s="178"/>
      <c r="U89" s="178"/>
      <c r="V89" s="178"/>
      <c r="W89" s="178"/>
      <c r="X89" s="178"/>
      <c r="Y89" s="178"/>
      <c r="Z89" s="178"/>
      <c r="AA89" s="178"/>
      <c r="AB89" s="178"/>
      <c r="AC89" s="178"/>
    </row>
    <row r="90" spans="1:29" ht="26.4">
      <c r="A90" s="178" t="s">
        <v>11535</v>
      </c>
      <c r="B90" s="231" t="s">
        <v>11497</v>
      </c>
      <c r="C90" s="178" t="s">
        <v>11536</v>
      </c>
      <c r="D90" s="229" t="s">
        <v>11537</v>
      </c>
      <c r="E90" s="178"/>
      <c r="F90" s="178"/>
      <c r="G90" s="178"/>
      <c r="H90" s="178"/>
      <c r="I90" s="178"/>
      <c r="J90" s="178"/>
      <c r="K90" s="178"/>
      <c r="L90" s="178"/>
      <c r="M90" s="178"/>
      <c r="N90" s="178"/>
      <c r="O90" s="178"/>
      <c r="P90" s="178"/>
      <c r="Q90" s="178"/>
      <c r="R90" s="178"/>
      <c r="S90" s="178"/>
      <c r="T90" s="178"/>
      <c r="U90" s="178"/>
      <c r="V90" s="178"/>
      <c r="W90" s="178"/>
      <c r="X90" s="178"/>
      <c r="Y90" s="178"/>
      <c r="Z90" s="178"/>
      <c r="AA90" s="178"/>
      <c r="AB90" s="178"/>
      <c r="AC90" s="178"/>
    </row>
    <row r="91" spans="1:29" ht="13.2">
      <c r="A91" s="178" t="s">
        <v>11538</v>
      </c>
      <c r="B91" s="231" t="s">
        <v>11497</v>
      </c>
      <c r="C91" s="178" t="s">
        <v>11539</v>
      </c>
      <c r="D91" s="229" t="s">
        <v>11540</v>
      </c>
      <c r="E91" s="178"/>
      <c r="F91" s="178"/>
      <c r="G91" s="178"/>
      <c r="H91" s="178"/>
      <c r="I91" s="178"/>
      <c r="J91" s="178"/>
      <c r="K91" s="178"/>
      <c r="L91" s="178"/>
      <c r="M91" s="178"/>
      <c r="N91" s="178"/>
      <c r="O91" s="178"/>
      <c r="P91" s="178"/>
      <c r="Q91" s="178"/>
      <c r="R91" s="178"/>
      <c r="S91" s="178"/>
      <c r="T91" s="178"/>
      <c r="U91" s="178"/>
      <c r="V91" s="178"/>
      <c r="W91" s="178"/>
      <c r="X91" s="178"/>
      <c r="Y91" s="178"/>
      <c r="Z91" s="178"/>
      <c r="AA91" s="178"/>
      <c r="AB91" s="178"/>
      <c r="AC91" s="178"/>
    </row>
    <row r="92" spans="1:29" ht="26.4">
      <c r="A92" s="178" t="s">
        <v>11541</v>
      </c>
      <c r="B92" s="231" t="s">
        <v>11497</v>
      </c>
      <c r="C92" s="178" t="s">
        <v>11542</v>
      </c>
      <c r="D92" s="229" t="s">
        <v>11543</v>
      </c>
      <c r="E92" s="178"/>
      <c r="F92" s="178"/>
      <c r="G92" s="178"/>
      <c r="H92" s="178"/>
      <c r="I92" s="178"/>
      <c r="J92" s="178"/>
      <c r="K92" s="178"/>
      <c r="L92" s="178"/>
      <c r="M92" s="178"/>
      <c r="N92" s="178"/>
      <c r="O92" s="178"/>
      <c r="P92" s="178"/>
      <c r="Q92" s="178"/>
      <c r="R92" s="178"/>
      <c r="S92" s="178"/>
      <c r="T92" s="178"/>
      <c r="U92" s="178"/>
      <c r="V92" s="178"/>
      <c r="W92" s="178"/>
      <c r="X92" s="178"/>
      <c r="Y92" s="178"/>
      <c r="Z92" s="178"/>
      <c r="AA92" s="178"/>
      <c r="AB92" s="178"/>
      <c r="AC92" s="178"/>
    </row>
    <row r="93" spans="1:29" ht="26.4">
      <c r="A93" s="178" t="s">
        <v>11544</v>
      </c>
      <c r="B93" s="231" t="s">
        <v>11497</v>
      </c>
      <c r="C93" s="178" t="s">
        <v>11545</v>
      </c>
      <c r="D93" s="229" t="s">
        <v>11290</v>
      </c>
      <c r="E93" s="178"/>
      <c r="F93" s="178"/>
      <c r="G93" s="178"/>
      <c r="H93" s="178"/>
      <c r="I93" s="178"/>
      <c r="J93" s="178"/>
      <c r="K93" s="178"/>
      <c r="L93" s="178"/>
      <c r="M93" s="178"/>
      <c r="N93" s="178"/>
      <c r="O93" s="178"/>
      <c r="P93" s="178"/>
      <c r="Q93" s="178"/>
      <c r="R93" s="178"/>
      <c r="S93" s="178"/>
      <c r="T93" s="178"/>
      <c r="U93" s="178"/>
      <c r="V93" s="178"/>
      <c r="W93" s="178"/>
      <c r="X93" s="178"/>
      <c r="Y93" s="178"/>
      <c r="Z93" s="178"/>
      <c r="AA93" s="178"/>
      <c r="AB93" s="178"/>
      <c r="AC93" s="178"/>
    </row>
    <row r="94" spans="1:29" ht="13.2">
      <c r="A94" s="178" t="s">
        <v>11546</v>
      </c>
      <c r="B94" s="231" t="s">
        <v>11521</v>
      </c>
      <c r="C94" s="178" t="s">
        <v>11547</v>
      </c>
      <c r="D94" s="229" t="s">
        <v>11290</v>
      </c>
      <c r="E94" s="178"/>
      <c r="F94" s="178"/>
      <c r="G94" s="178"/>
      <c r="H94" s="178"/>
      <c r="I94" s="178"/>
      <c r="J94" s="178"/>
      <c r="K94" s="178"/>
      <c r="L94" s="178"/>
      <c r="M94" s="178"/>
      <c r="N94" s="178"/>
      <c r="O94" s="178"/>
      <c r="P94" s="178"/>
      <c r="Q94" s="178"/>
      <c r="R94" s="178"/>
      <c r="S94" s="178"/>
      <c r="T94" s="178"/>
      <c r="U94" s="178"/>
      <c r="V94" s="178"/>
      <c r="W94" s="178"/>
      <c r="X94" s="178"/>
      <c r="Y94" s="178"/>
      <c r="Z94" s="178"/>
      <c r="AA94" s="178"/>
      <c r="AB94" s="178"/>
      <c r="AC94" s="178"/>
    </row>
    <row r="95" spans="1:29" ht="39.6">
      <c r="A95" s="178" t="s">
        <v>10539</v>
      </c>
      <c r="B95" s="231" t="s">
        <v>11497</v>
      </c>
      <c r="C95" s="178" t="s">
        <v>11548</v>
      </c>
      <c r="D95" s="229" t="s">
        <v>11549</v>
      </c>
      <c r="E95" s="178"/>
      <c r="F95" s="178"/>
      <c r="G95" s="178"/>
      <c r="H95" s="178"/>
      <c r="I95" s="178"/>
      <c r="J95" s="178"/>
      <c r="K95" s="178"/>
      <c r="L95" s="178"/>
      <c r="M95" s="178"/>
      <c r="N95" s="178"/>
      <c r="O95" s="178"/>
      <c r="P95" s="178"/>
      <c r="Q95" s="178"/>
      <c r="R95" s="178"/>
      <c r="S95" s="178"/>
      <c r="T95" s="178"/>
      <c r="U95" s="178"/>
      <c r="V95" s="178"/>
      <c r="W95" s="178"/>
      <c r="X95" s="178"/>
      <c r="Y95" s="178"/>
      <c r="Z95" s="178"/>
      <c r="AA95" s="178"/>
      <c r="AB95" s="178"/>
      <c r="AC95" s="178"/>
    </row>
    <row r="96" spans="1:29" ht="26.4">
      <c r="A96" s="178" t="s">
        <v>11550</v>
      </c>
      <c r="B96" s="231" t="s">
        <v>11497</v>
      </c>
      <c r="C96" s="178" t="s">
        <v>11551</v>
      </c>
      <c r="D96" s="229" t="s">
        <v>11552</v>
      </c>
      <c r="E96" s="178"/>
      <c r="F96" s="178"/>
      <c r="G96" s="178"/>
      <c r="H96" s="178"/>
      <c r="I96" s="178"/>
      <c r="J96" s="178"/>
      <c r="K96" s="178"/>
      <c r="L96" s="178"/>
      <c r="M96" s="178"/>
      <c r="N96" s="178"/>
      <c r="O96" s="178"/>
      <c r="P96" s="178"/>
      <c r="Q96" s="178"/>
      <c r="R96" s="178"/>
      <c r="S96" s="178"/>
      <c r="T96" s="178"/>
      <c r="U96" s="178"/>
      <c r="V96" s="178"/>
      <c r="W96" s="178"/>
      <c r="X96" s="178"/>
      <c r="Y96" s="178"/>
      <c r="Z96" s="178"/>
      <c r="AA96" s="178"/>
      <c r="AB96" s="178"/>
      <c r="AC96" s="178"/>
    </row>
    <row r="97" spans="1:29" ht="26.4">
      <c r="A97" s="178" t="s">
        <v>11553</v>
      </c>
      <c r="B97" s="231" t="s">
        <v>11497</v>
      </c>
      <c r="C97" s="178" t="s">
        <v>11554</v>
      </c>
      <c r="D97" s="229" t="s">
        <v>11391</v>
      </c>
      <c r="E97" s="178"/>
      <c r="F97" s="178"/>
      <c r="G97" s="178"/>
      <c r="H97" s="178"/>
      <c r="I97" s="178"/>
      <c r="J97" s="178"/>
      <c r="K97" s="178"/>
      <c r="L97" s="178"/>
      <c r="M97" s="178"/>
      <c r="N97" s="178"/>
      <c r="O97" s="178"/>
      <c r="P97" s="178"/>
      <c r="Q97" s="178"/>
      <c r="R97" s="178"/>
      <c r="S97" s="178"/>
      <c r="T97" s="178"/>
      <c r="U97" s="178"/>
      <c r="V97" s="178"/>
      <c r="W97" s="178"/>
      <c r="X97" s="178"/>
      <c r="Y97" s="178"/>
      <c r="Z97" s="178"/>
      <c r="AA97" s="178"/>
      <c r="AB97" s="178"/>
      <c r="AC97" s="178"/>
    </row>
    <row r="98" spans="1:29" ht="26.4">
      <c r="A98" s="178" t="s">
        <v>11555</v>
      </c>
      <c r="B98" s="231" t="s">
        <v>11497</v>
      </c>
      <c r="C98" s="178" t="s">
        <v>11556</v>
      </c>
      <c r="D98" s="229" t="s">
        <v>11557</v>
      </c>
      <c r="E98" s="178"/>
      <c r="F98" s="178"/>
      <c r="G98" s="178"/>
      <c r="H98" s="178"/>
      <c r="I98" s="178"/>
      <c r="J98" s="178"/>
      <c r="K98" s="178"/>
      <c r="L98" s="178"/>
      <c r="M98" s="178"/>
      <c r="N98" s="178"/>
      <c r="O98" s="178"/>
      <c r="P98" s="178"/>
      <c r="Q98" s="178"/>
      <c r="R98" s="178"/>
      <c r="S98" s="178"/>
      <c r="T98" s="178"/>
      <c r="U98" s="178"/>
      <c r="V98" s="178"/>
      <c r="W98" s="178"/>
      <c r="X98" s="178"/>
      <c r="Y98" s="178"/>
      <c r="Z98" s="178"/>
      <c r="AA98" s="178"/>
      <c r="AB98" s="178"/>
      <c r="AC98" s="178"/>
    </row>
    <row r="99" spans="1:29" ht="13.2">
      <c r="A99" s="178" t="s">
        <v>11558</v>
      </c>
      <c r="B99" s="231" t="s">
        <v>11497</v>
      </c>
      <c r="C99" s="178" t="s">
        <v>11559</v>
      </c>
      <c r="D99" s="229" t="s">
        <v>11560</v>
      </c>
      <c r="E99" s="178"/>
      <c r="F99" s="178"/>
      <c r="G99" s="178"/>
      <c r="H99" s="178"/>
      <c r="I99" s="178"/>
      <c r="J99" s="178"/>
      <c r="K99" s="178"/>
      <c r="L99" s="178"/>
      <c r="M99" s="178"/>
      <c r="N99" s="178"/>
      <c r="O99" s="178"/>
      <c r="P99" s="178"/>
      <c r="Q99" s="178"/>
      <c r="R99" s="178"/>
      <c r="S99" s="178"/>
      <c r="T99" s="178"/>
      <c r="U99" s="178"/>
      <c r="V99" s="178"/>
      <c r="W99" s="178"/>
      <c r="X99" s="178"/>
      <c r="Y99" s="178"/>
      <c r="Z99" s="178"/>
      <c r="AA99" s="178"/>
      <c r="AB99" s="178"/>
      <c r="AC99" s="178"/>
    </row>
    <row r="100" spans="1:29" ht="26.4">
      <c r="A100" s="178" t="s">
        <v>11561</v>
      </c>
      <c r="B100" s="231" t="s">
        <v>11497</v>
      </c>
      <c r="C100" s="178" t="s">
        <v>11562</v>
      </c>
      <c r="D100" s="229" t="s">
        <v>11319</v>
      </c>
      <c r="E100" s="178"/>
      <c r="F100" s="178"/>
      <c r="G100" s="178"/>
      <c r="H100" s="178"/>
      <c r="I100" s="178"/>
      <c r="J100" s="178"/>
      <c r="K100" s="178"/>
      <c r="L100" s="178"/>
      <c r="M100" s="178"/>
      <c r="N100" s="178"/>
      <c r="O100" s="178"/>
      <c r="P100" s="178"/>
      <c r="Q100" s="178"/>
      <c r="R100" s="178"/>
      <c r="S100" s="178"/>
      <c r="T100" s="178"/>
      <c r="U100" s="178"/>
      <c r="V100" s="178"/>
      <c r="W100" s="178"/>
      <c r="X100" s="178"/>
      <c r="Y100" s="178"/>
      <c r="Z100" s="178"/>
      <c r="AA100" s="178"/>
      <c r="AB100" s="178"/>
      <c r="AC100" s="178"/>
    </row>
    <row r="101" spans="1:29" ht="26.4">
      <c r="A101" s="178" t="s">
        <v>11563</v>
      </c>
      <c r="B101" s="231" t="s">
        <v>11497</v>
      </c>
      <c r="C101" s="178" t="s">
        <v>11564</v>
      </c>
      <c r="D101" s="229" t="s">
        <v>11565</v>
      </c>
      <c r="E101" s="178"/>
      <c r="F101" s="178"/>
      <c r="G101" s="178"/>
      <c r="H101" s="178"/>
      <c r="I101" s="178"/>
      <c r="J101" s="178"/>
      <c r="K101" s="178"/>
      <c r="L101" s="178"/>
      <c r="M101" s="178"/>
      <c r="N101" s="178"/>
      <c r="O101" s="178"/>
      <c r="P101" s="178"/>
      <c r="Q101" s="178"/>
      <c r="R101" s="178"/>
      <c r="S101" s="178"/>
      <c r="T101" s="178"/>
      <c r="U101" s="178"/>
      <c r="V101" s="178"/>
      <c r="W101" s="178"/>
      <c r="X101" s="178"/>
      <c r="Y101" s="178"/>
      <c r="Z101" s="178"/>
      <c r="AA101" s="178"/>
      <c r="AB101" s="178"/>
      <c r="AC101" s="178"/>
    </row>
    <row r="102" spans="1:29" ht="39.6">
      <c r="A102" s="178" t="s">
        <v>11566</v>
      </c>
      <c r="B102" s="231" t="s">
        <v>11497</v>
      </c>
      <c r="C102" s="178" t="s">
        <v>11567</v>
      </c>
      <c r="D102" s="229" t="s">
        <v>11568</v>
      </c>
      <c r="E102" s="178"/>
      <c r="F102" s="178"/>
      <c r="G102" s="178"/>
      <c r="H102" s="178"/>
      <c r="I102" s="178"/>
      <c r="J102" s="178"/>
      <c r="K102" s="178"/>
      <c r="L102" s="178"/>
      <c r="M102" s="178"/>
      <c r="N102" s="178"/>
      <c r="O102" s="178"/>
      <c r="P102" s="178"/>
      <c r="Q102" s="178"/>
      <c r="R102" s="178"/>
      <c r="S102" s="178"/>
      <c r="T102" s="178"/>
      <c r="U102" s="178"/>
      <c r="V102" s="178"/>
      <c r="W102" s="178"/>
      <c r="X102" s="178"/>
      <c r="Y102" s="178"/>
      <c r="Z102" s="178"/>
      <c r="AA102" s="178"/>
      <c r="AB102" s="178"/>
      <c r="AC102" s="178"/>
    </row>
    <row r="103" spans="1:29" ht="26.4">
      <c r="A103" s="178" t="s">
        <v>11569</v>
      </c>
      <c r="B103" s="231" t="s">
        <v>11497</v>
      </c>
      <c r="C103" s="178" t="s">
        <v>11570</v>
      </c>
      <c r="D103" s="229" t="s">
        <v>11571</v>
      </c>
      <c r="E103" s="178"/>
      <c r="F103" s="178"/>
      <c r="G103" s="178"/>
      <c r="H103" s="178"/>
      <c r="I103" s="178"/>
      <c r="J103" s="178"/>
      <c r="K103" s="178"/>
      <c r="L103" s="178"/>
      <c r="M103" s="178"/>
      <c r="N103" s="178"/>
      <c r="O103" s="178"/>
      <c r="P103" s="178"/>
      <c r="Q103" s="178"/>
      <c r="R103" s="178"/>
      <c r="S103" s="178"/>
      <c r="T103" s="178"/>
      <c r="U103" s="178"/>
      <c r="V103" s="178"/>
      <c r="W103" s="178"/>
      <c r="X103" s="178"/>
      <c r="Y103" s="178"/>
      <c r="Z103" s="178"/>
      <c r="AA103" s="178"/>
      <c r="AB103" s="178"/>
      <c r="AC103" s="178"/>
    </row>
    <row r="104" spans="1:29" ht="26.4">
      <c r="A104" s="178" t="s">
        <v>11572</v>
      </c>
      <c r="B104" s="231" t="s">
        <v>11497</v>
      </c>
      <c r="C104" s="178" t="s">
        <v>11573</v>
      </c>
      <c r="D104" s="229" t="s">
        <v>11560</v>
      </c>
      <c r="E104" s="178"/>
      <c r="F104" s="178"/>
      <c r="G104" s="178"/>
      <c r="H104" s="178"/>
      <c r="I104" s="178"/>
      <c r="J104" s="178"/>
      <c r="K104" s="178"/>
      <c r="L104" s="178"/>
      <c r="M104" s="178"/>
      <c r="N104" s="178"/>
      <c r="O104" s="178"/>
      <c r="P104" s="178"/>
      <c r="Q104" s="178"/>
      <c r="R104" s="178"/>
      <c r="S104" s="178"/>
      <c r="T104" s="178"/>
      <c r="U104" s="178"/>
      <c r="V104" s="178"/>
      <c r="W104" s="178"/>
      <c r="X104" s="178"/>
      <c r="Y104" s="178"/>
      <c r="Z104" s="178"/>
      <c r="AA104" s="178"/>
      <c r="AB104" s="178"/>
      <c r="AC104" s="178"/>
    </row>
    <row r="105" spans="1:29" ht="52.8">
      <c r="A105" s="178" t="s">
        <v>11574</v>
      </c>
      <c r="B105" s="231" t="s">
        <v>11497</v>
      </c>
      <c r="C105" s="178" t="s">
        <v>11575</v>
      </c>
      <c r="D105" s="229" t="s">
        <v>11560</v>
      </c>
      <c r="E105" s="178"/>
      <c r="F105" s="178"/>
      <c r="G105" s="178"/>
      <c r="H105" s="178"/>
      <c r="I105" s="178"/>
      <c r="J105" s="178"/>
      <c r="K105" s="178"/>
      <c r="L105" s="178"/>
      <c r="M105" s="178"/>
      <c r="N105" s="178"/>
      <c r="O105" s="178"/>
      <c r="P105" s="178"/>
      <c r="Q105" s="178"/>
      <c r="R105" s="178"/>
      <c r="S105" s="178"/>
      <c r="T105" s="178"/>
      <c r="U105" s="178"/>
      <c r="V105" s="178"/>
      <c r="W105" s="178"/>
      <c r="X105" s="178"/>
      <c r="Y105" s="178"/>
      <c r="Z105" s="178"/>
      <c r="AA105" s="178"/>
      <c r="AB105" s="178"/>
      <c r="AC105" s="178"/>
    </row>
    <row r="106" spans="1:29" ht="39.6">
      <c r="A106" s="178" t="s">
        <v>11576</v>
      </c>
      <c r="B106" s="231" t="s">
        <v>11497</v>
      </c>
      <c r="C106" s="178" t="s">
        <v>11577</v>
      </c>
      <c r="D106" s="229" t="s">
        <v>11560</v>
      </c>
      <c r="E106" s="178"/>
      <c r="F106" s="178"/>
      <c r="G106" s="178"/>
      <c r="H106" s="178"/>
      <c r="I106" s="178"/>
      <c r="J106" s="178"/>
      <c r="K106" s="178"/>
      <c r="L106" s="178"/>
      <c r="M106" s="178"/>
      <c r="N106" s="178"/>
      <c r="O106" s="178"/>
      <c r="P106" s="178"/>
      <c r="Q106" s="178"/>
      <c r="R106" s="178"/>
      <c r="S106" s="178"/>
      <c r="T106" s="178"/>
      <c r="U106" s="178"/>
      <c r="V106" s="178"/>
      <c r="W106" s="178"/>
      <c r="X106" s="178"/>
      <c r="Y106" s="178"/>
      <c r="Z106" s="178"/>
      <c r="AA106" s="178"/>
      <c r="AB106" s="178"/>
      <c r="AC106" s="178"/>
    </row>
    <row r="107" spans="1:29" ht="13.2">
      <c r="A107" s="178" t="s">
        <v>11578</v>
      </c>
      <c r="B107" s="231" t="s">
        <v>11497</v>
      </c>
      <c r="C107" s="178" t="s">
        <v>11579</v>
      </c>
      <c r="D107" s="229" t="s">
        <v>11560</v>
      </c>
      <c r="E107" s="178"/>
      <c r="F107" s="178"/>
      <c r="G107" s="178"/>
      <c r="H107" s="178"/>
      <c r="I107" s="178"/>
      <c r="J107" s="178"/>
      <c r="K107" s="178"/>
      <c r="L107" s="178"/>
      <c r="M107" s="178"/>
      <c r="N107" s="178"/>
      <c r="O107" s="178"/>
      <c r="P107" s="178"/>
      <c r="Q107" s="178"/>
      <c r="R107" s="178"/>
      <c r="S107" s="178"/>
      <c r="T107" s="178"/>
      <c r="U107" s="178"/>
      <c r="V107" s="178"/>
      <c r="W107" s="178"/>
      <c r="X107" s="178"/>
      <c r="Y107" s="178"/>
      <c r="Z107" s="178"/>
      <c r="AA107" s="178"/>
      <c r="AB107" s="178"/>
      <c r="AC107" s="178"/>
    </row>
    <row r="108" spans="1:29" ht="26.4">
      <c r="A108" s="178" t="s">
        <v>11580</v>
      </c>
      <c r="B108" s="231" t="s">
        <v>11497</v>
      </c>
      <c r="C108" s="178" t="s">
        <v>11581</v>
      </c>
      <c r="D108" s="229" t="s">
        <v>11319</v>
      </c>
      <c r="E108" s="178"/>
      <c r="F108" s="178"/>
      <c r="G108" s="178"/>
      <c r="H108" s="178"/>
      <c r="I108" s="178"/>
      <c r="J108" s="178"/>
      <c r="K108" s="178"/>
      <c r="L108" s="178"/>
      <c r="M108" s="178"/>
      <c r="N108" s="178"/>
      <c r="O108" s="178"/>
      <c r="P108" s="178"/>
      <c r="Q108" s="178"/>
      <c r="R108" s="178"/>
      <c r="S108" s="178"/>
      <c r="T108" s="178"/>
      <c r="U108" s="178"/>
      <c r="V108" s="178"/>
      <c r="W108" s="178"/>
      <c r="X108" s="178"/>
      <c r="Y108" s="178"/>
      <c r="Z108" s="178"/>
      <c r="AA108" s="178"/>
      <c r="AB108" s="178"/>
      <c r="AC108" s="178"/>
    </row>
    <row r="109" spans="1:29" ht="26.4">
      <c r="A109" s="178" t="s">
        <v>11582</v>
      </c>
      <c r="B109" s="231" t="s">
        <v>11497</v>
      </c>
      <c r="C109" s="178" t="s">
        <v>11583</v>
      </c>
      <c r="D109" s="229" t="s">
        <v>11584</v>
      </c>
      <c r="E109" s="178"/>
      <c r="F109" s="178"/>
      <c r="G109" s="178"/>
      <c r="H109" s="178"/>
      <c r="I109" s="178"/>
      <c r="J109" s="178"/>
      <c r="K109" s="178"/>
      <c r="L109" s="178"/>
      <c r="M109" s="178"/>
      <c r="N109" s="178"/>
      <c r="O109" s="178"/>
      <c r="P109" s="178"/>
      <c r="Q109" s="178"/>
      <c r="R109" s="178"/>
      <c r="S109" s="178"/>
      <c r="T109" s="178"/>
      <c r="U109" s="178"/>
      <c r="V109" s="178"/>
      <c r="W109" s="178"/>
      <c r="X109" s="178"/>
      <c r="Y109" s="178"/>
      <c r="Z109" s="178"/>
      <c r="AA109" s="178"/>
      <c r="AB109" s="178"/>
      <c r="AC109" s="178"/>
    </row>
    <row r="110" spans="1:29" ht="39.6">
      <c r="A110" s="178" t="s">
        <v>11585</v>
      </c>
      <c r="B110" s="231" t="s">
        <v>11497</v>
      </c>
      <c r="C110" s="178" t="s">
        <v>11586</v>
      </c>
      <c r="D110" s="229" t="s">
        <v>11587</v>
      </c>
      <c r="E110" s="178"/>
      <c r="F110" s="178"/>
      <c r="G110" s="178"/>
      <c r="H110" s="178"/>
      <c r="I110" s="178"/>
      <c r="J110" s="178"/>
      <c r="K110" s="178"/>
      <c r="L110" s="178"/>
      <c r="M110" s="178"/>
      <c r="N110" s="178"/>
      <c r="O110" s="178"/>
      <c r="P110" s="178"/>
      <c r="Q110" s="178"/>
      <c r="R110" s="178"/>
      <c r="S110" s="178"/>
      <c r="T110" s="178"/>
      <c r="U110" s="178"/>
      <c r="V110" s="178"/>
      <c r="W110" s="178"/>
      <c r="X110" s="178"/>
      <c r="Y110" s="178"/>
      <c r="Z110" s="178"/>
      <c r="AA110" s="178"/>
      <c r="AB110" s="178"/>
      <c r="AC110" s="178"/>
    </row>
    <row r="111" spans="1:29" ht="26.4">
      <c r="A111" s="178" t="s">
        <v>11588</v>
      </c>
      <c r="B111" s="231" t="s">
        <v>11497</v>
      </c>
      <c r="C111" s="178" t="s">
        <v>11589</v>
      </c>
      <c r="D111" s="229" t="s">
        <v>11560</v>
      </c>
      <c r="E111" s="178"/>
      <c r="F111" s="178"/>
      <c r="G111" s="178"/>
      <c r="H111" s="178"/>
      <c r="I111" s="178"/>
      <c r="J111" s="178"/>
      <c r="K111" s="178"/>
      <c r="L111" s="178"/>
      <c r="M111" s="178"/>
      <c r="N111" s="178"/>
      <c r="O111" s="178"/>
      <c r="P111" s="178"/>
      <c r="Q111" s="178"/>
      <c r="R111" s="178"/>
      <c r="S111" s="178"/>
      <c r="T111" s="178"/>
      <c r="U111" s="178"/>
      <c r="V111" s="178"/>
      <c r="W111" s="178"/>
      <c r="X111" s="178"/>
      <c r="Y111" s="178"/>
      <c r="Z111" s="178"/>
      <c r="AA111" s="178"/>
      <c r="AB111" s="178"/>
      <c r="AC111" s="178"/>
    </row>
    <row r="112" spans="1:29" ht="26.4">
      <c r="A112" s="178" t="s">
        <v>11590</v>
      </c>
      <c r="B112" s="231" t="s">
        <v>11497</v>
      </c>
      <c r="C112" s="178" t="s">
        <v>11591</v>
      </c>
      <c r="D112" s="229" t="s">
        <v>11592</v>
      </c>
      <c r="E112" s="178"/>
      <c r="F112" s="178"/>
      <c r="G112" s="178"/>
      <c r="H112" s="178"/>
      <c r="I112" s="178"/>
      <c r="J112" s="178"/>
      <c r="K112" s="178"/>
      <c r="L112" s="178"/>
      <c r="M112" s="178"/>
      <c r="N112" s="178"/>
      <c r="O112" s="178"/>
      <c r="P112" s="178"/>
      <c r="Q112" s="178"/>
      <c r="R112" s="178"/>
      <c r="S112" s="178"/>
      <c r="T112" s="178"/>
      <c r="U112" s="178"/>
      <c r="V112" s="178"/>
      <c r="W112" s="178"/>
      <c r="X112" s="178"/>
      <c r="Y112" s="178"/>
      <c r="Z112" s="178"/>
      <c r="AA112" s="178"/>
      <c r="AB112" s="178"/>
      <c r="AC112" s="178"/>
    </row>
    <row r="113" spans="1:29" ht="52.8">
      <c r="A113" s="178" t="s">
        <v>11593</v>
      </c>
      <c r="B113" s="231" t="s">
        <v>11497</v>
      </c>
      <c r="C113" s="178" t="s">
        <v>11594</v>
      </c>
      <c r="D113" s="229" t="s">
        <v>11290</v>
      </c>
      <c r="E113" s="178"/>
      <c r="F113" s="178"/>
      <c r="G113" s="178"/>
      <c r="H113" s="178"/>
      <c r="I113" s="178"/>
      <c r="J113" s="178"/>
      <c r="K113" s="178"/>
      <c r="L113" s="178"/>
      <c r="M113" s="178"/>
      <c r="N113" s="178"/>
      <c r="O113" s="178"/>
      <c r="P113" s="178"/>
      <c r="Q113" s="178"/>
      <c r="R113" s="178"/>
      <c r="S113" s="178"/>
      <c r="T113" s="178"/>
      <c r="U113" s="178"/>
      <c r="V113" s="178"/>
      <c r="W113" s="178"/>
      <c r="X113" s="178"/>
      <c r="Y113" s="178"/>
      <c r="Z113" s="178"/>
      <c r="AA113" s="178"/>
      <c r="AB113" s="178"/>
      <c r="AC113" s="178"/>
    </row>
    <row r="114" spans="1:29" ht="26.4">
      <c r="A114" s="178" t="s">
        <v>11595</v>
      </c>
      <c r="B114" s="231" t="s">
        <v>11497</v>
      </c>
      <c r="C114" s="178" t="s">
        <v>11596</v>
      </c>
      <c r="D114" s="229" t="s">
        <v>11560</v>
      </c>
      <c r="E114" s="178"/>
      <c r="F114" s="178"/>
      <c r="G114" s="178"/>
      <c r="H114" s="178"/>
      <c r="I114" s="178"/>
      <c r="J114" s="178"/>
      <c r="K114" s="178"/>
      <c r="L114" s="178"/>
      <c r="M114" s="178"/>
      <c r="N114" s="178"/>
      <c r="O114" s="178"/>
      <c r="P114" s="178"/>
      <c r="Q114" s="178"/>
      <c r="R114" s="178"/>
      <c r="S114" s="178"/>
      <c r="T114" s="178"/>
      <c r="U114" s="178"/>
      <c r="V114" s="178"/>
      <c r="W114" s="178"/>
      <c r="X114" s="178"/>
      <c r="Y114" s="178"/>
      <c r="Z114" s="178"/>
      <c r="AA114" s="178"/>
      <c r="AB114" s="178"/>
      <c r="AC114" s="178"/>
    </row>
    <row r="115" spans="1:29" ht="26.4">
      <c r="A115" s="178" t="s">
        <v>11597</v>
      </c>
      <c r="B115" s="231" t="s">
        <v>11497</v>
      </c>
      <c r="C115" s="178" t="s">
        <v>11598</v>
      </c>
      <c r="D115" s="229" t="s">
        <v>11599</v>
      </c>
      <c r="E115" s="178"/>
      <c r="F115" s="178"/>
      <c r="G115" s="178"/>
      <c r="H115" s="178"/>
      <c r="I115" s="178"/>
      <c r="J115" s="178"/>
      <c r="K115" s="178"/>
      <c r="L115" s="178"/>
      <c r="M115" s="178"/>
      <c r="N115" s="178"/>
      <c r="O115" s="178"/>
      <c r="P115" s="178"/>
      <c r="Q115" s="178"/>
      <c r="R115" s="178"/>
      <c r="S115" s="178"/>
      <c r="T115" s="178"/>
      <c r="U115" s="178"/>
      <c r="V115" s="178"/>
      <c r="W115" s="178"/>
      <c r="X115" s="178"/>
      <c r="Y115" s="178"/>
      <c r="Z115" s="178"/>
      <c r="AA115" s="178"/>
      <c r="AB115" s="178"/>
      <c r="AC115" s="178"/>
    </row>
    <row r="116" spans="1:29" ht="26.4">
      <c r="A116" s="178" t="s">
        <v>11600</v>
      </c>
      <c r="B116" s="231" t="s">
        <v>11601</v>
      </c>
      <c r="C116" s="178" t="s">
        <v>11602</v>
      </c>
      <c r="D116" s="229" t="s">
        <v>11603</v>
      </c>
      <c r="E116" s="178"/>
      <c r="F116" s="178"/>
      <c r="G116" s="178"/>
      <c r="H116" s="178"/>
      <c r="I116" s="178"/>
      <c r="J116" s="178"/>
      <c r="K116" s="178"/>
      <c r="L116" s="178"/>
      <c r="M116" s="178"/>
      <c r="N116" s="178"/>
      <c r="O116" s="178"/>
      <c r="P116" s="178"/>
      <c r="Q116" s="178"/>
      <c r="R116" s="178"/>
      <c r="S116" s="178"/>
      <c r="T116" s="178"/>
      <c r="U116" s="178"/>
      <c r="V116" s="178"/>
      <c r="W116" s="178"/>
      <c r="X116" s="178"/>
      <c r="Y116" s="178"/>
      <c r="Z116" s="178"/>
      <c r="AA116" s="178"/>
      <c r="AB116" s="178"/>
      <c r="AC116" s="178"/>
    </row>
    <row r="117" spans="1:29" ht="26.4">
      <c r="A117" s="178" t="s">
        <v>11604</v>
      </c>
      <c r="B117" s="231" t="s">
        <v>10588</v>
      </c>
      <c r="C117" s="178" t="s">
        <v>11605</v>
      </c>
      <c r="D117" s="229" t="s">
        <v>11408</v>
      </c>
      <c r="E117" s="178"/>
      <c r="F117" s="178"/>
      <c r="G117" s="178"/>
      <c r="H117" s="178"/>
      <c r="I117" s="178"/>
      <c r="J117" s="178"/>
      <c r="K117" s="178"/>
      <c r="L117" s="178"/>
      <c r="M117" s="178"/>
      <c r="N117" s="178"/>
      <c r="O117" s="178"/>
      <c r="P117" s="178"/>
      <c r="Q117" s="178"/>
      <c r="R117" s="178"/>
      <c r="S117" s="178"/>
      <c r="T117" s="178"/>
      <c r="U117" s="178"/>
      <c r="V117" s="178"/>
      <c r="W117" s="178"/>
      <c r="X117" s="178"/>
      <c r="Y117" s="178"/>
      <c r="Z117" s="178"/>
      <c r="AA117" s="178"/>
      <c r="AB117" s="178"/>
      <c r="AC117" s="178"/>
    </row>
    <row r="118" spans="1:29" ht="39.6">
      <c r="A118" s="178" t="s">
        <v>11606</v>
      </c>
      <c r="B118" s="231" t="s">
        <v>10588</v>
      </c>
      <c r="C118" s="178" t="s">
        <v>11607</v>
      </c>
      <c r="D118" s="229" t="s">
        <v>11391</v>
      </c>
      <c r="E118" s="178"/>
      <c r="F118" s="178"/>
      <c r="G118" s="178"/>
      <c r="H118" s="178"/>
      <c r="I118" s="178"/>
      <c r="J118" s="178"/>
      <c r="K118" s="178"/>
      <c r="L118" s="178"/>
      <c r="M118" s="178"/>
      <c r="N118" s="178"/>
      <c r="O118" s="178"/>
      <c r="P118" s="178"/>
      <c r="Q118" s="178"/>
      <c r="R118" s="178"/>
      <c r="S118" s="178"/>
      <c r="T118" s="178"/>
      <c r="U118" s="178"/>
      <c r="V118" s="178"/>
      <c r="W118" s="178"/>
      <c r="X118" s="178"/>
      <c r="Y118" s="178"/>
      <c r="Z118" s="178"/>
      <c r="AA118" s="178"/>
      <c r="AB118" s="178"/>
      <c r="AC118" s="178"/>
    </row>
    <row r="119" spans="1:29" ht="26.4">
      <c r="A119" s="178" t="s">
        <v>11400</v>
      </c>
      <c r="B119" s="231" t="s">
        <v>10588</v>
      </c>
      <c r="C119" s="178" t="s">
        <v>11608</v>
      </c>
      <c r="D119" s="229" t="s">
        <v>11543</v>
      </c>
      <c r="E119" s="178"/>
      <c r="F119" s="178"/>
      <c r="G119" s="178"/>
      <c r="H119" s="178"/>
      <c r="I119" s="178"/>
      <c r="J119" s="178"/>
      <c r="K119" s="178"/>
      <c r="L119" s="178"/>
      <c r="M119" s="178"/>
      <c r="N119" s="178"/>
      <c r="O119" s="178"/>
      <c r="P119" s="178"/>
      <c r="Q119" s="178"/>
      <c r="R119" s="178"/>
      <c r="S119" s="178"/>
      <c r="T119" s="178"/>
      <c r="U119" s="178"/>
      <c r="V119" s="178"/>
      <c r="W119" s="178"/>
      <c r="X119" s="178"/>
      <c r="Y119" s="178"/>
      <c r="Z119" s="178"/>
      <c r="AA119" s="178"/>
      <c r="AB119" s="178"/>
      <c r="AC119" s="178"/>
    </row>
    <row r="120" spans="1:29" ht="13.2">
      <c r="A120" s="178" t="s">
        <v>11609</v>
      </c>
      <c r="B120" s="231" t="s">
        <v>10588</v>
      </c>
      <c r="C120" s="178" t="s">
        <v>11610</v>
      </c>
      <c r="D120" s="229" t="s">
        <v>11611</v>
      </c>
      <c r="E120" s="178"/>
      <c r="F120" s="178"/>
      <c r="G120" s="178"/>
      <c r="H120" s="178"/>
      <c r="I120" s="178"/>
      <c r="J120" s="178"/>
      <c r="K120" s="178"/>
      <c r="L120" s="178"/>
      <c r="M120" s="178"/>
      <c r="N120" s="178"/>
      <c r="O120" s="178"/>
      <c r="P120" s="178"/>
      <c r="Q120" s="178"/>
      <c r="R120" s="178"/>
      <c r="S120" s="178"/>
      <c r="T120" s="178"/>
      <c r="U120" s="178"/>
      <c r="V120" s="178"/>
      <c r="W120" s="178"/>
      <c r="X120" s="178"/>
      <c r="Y120" s="178"/>
      <c r="Z120" s="178"/>
      <c r="AA120" s="178"/>
      <c r="AB120" s="178"/>
      <c r="AC120" s="178"/>
    </row>
    <row r="121" spans="1:29" ht="26.4">
      <c r="A121" s="178" t="s">
        <v>11612</v>
      </c>
      <c r="B121" s="231" t="s">
        <v>10588</v>
      </c>
      <c r="C121" s="178" t="s">
        <v>11613</v>
      </c>
      <c r="D121" s="229" t="s">
        <v>11391</v>
      </c>
      <c r="E121" s="178"/>
      <c r="F121" s="178"/>
      <c r="G121" s="178"/>
      <c r="H121" s="178"/>
      <c r="I121" s="178"/>
      <c r="J121" s="178"/>
      <c r="K121" s="178"/>
      <c r="L121" s="178"/>
      <c r="M121" s="178"/>
      <c r="N121" s="178"/>
      <c r="O121" s="178"/>
      <c r="P121" s="178"/>
      <c r="Q121" s="178"/>
      <c r="R121" s="178"/>
      <c r="S121" s="178"/>
      <c r="T121" s="178"/>
      <c r="U121" s="178"/>
      <c r="V121" s="178"/>
      <c r="W121" s="178"/>
      <c r="X121" s="178"/>
      <c r="Y121" s="178"/>
      <c r="Z121" s="178"/>
      <c r="AA121" s="178"/>
      <c r="AB121" s="178"/>
      <c r="AC121" s="178"/>
    </row>
    <row r="122" spans="1:29" ht="39.6">
      <c r="A122" s="178" t="s">
        <v>11614</v>
      </c>
      <c r="B122" s="231" t="s">
        <v>10588</v>
      </c>
      <c r="C122" s="178" t="s">
        <v>11615</v>
      </c>
      <c r="D122" s="229" t="s">
        <v>11560</v>
      </c>
      <c r="E122" s="178"/>
      <c r="F122" s="178"/>
      <c r="G122" s="178"/>
      <c r="H122" s="178"/>
      <c r="I122" s="178"/>
      <c r="J122" s="178"/>
      <c r="K122" s="178"/>
      <c r="L122" s="178"/>
      <c r="M122" s="178"/>
      <c r="N122" s="178"/>
      <c r="O122" s="178"/>
      <c r="P122" s="178"/>
      <c r="Q122" s="178"/>
      <c r="R122" s="178"/>
      <c r="S122" s="178"/>
      <c r="T122" s="178"/>
      <c r="U122" s="178"/>
      <c r="V122" s="178"/>
      <c r="W122" s="178"/>
      <c r="X122" s="178"/>
      <c r="Y122" s="178"/>
      <c r="Z122" s="178"/>
      <c r="AA122" s="178"/>
      <c r="AB122" s="178"/>
      <c r="AC122" s="178"/>
    </row>
    <row r="123" spans="1:29" ht="13.2">
      <c r="A123" s="178" t="s">
        <v>11616</v>
      </c>
      <c r="B123" s="231" t="s">
        <v>10588</v>
      </c>
      <c r="C123" s="178" t="s">
        <v>11617</v>
      </c>
      <c r="D123" s="229" t="s">
        <v>11319</v>
      </c>
      <c r="E123" s="178"/>
      <c r="F123" s="178"/>
      <c r="G123" s="178"/>
      <c r="H123" s="178"/>
      <c r="I123" s="178"/>
      <c r="J123" s="178"/>
      <c r="K123" s="178"/>
      <c r="L123" s="178"/>
      <c r="M123" s="178"/>
      <c r="N123" s="178"/>
      <c r="O123" s="178"/>
      <c r="P123" s="178"/>
      <c r="Q123" s="178"/>
      <c r="R123" s="178"/>
      <c r="S123" s="178"/>
      <c r="T123" s="178"/>
      <c r="U123" s="178"/>
      <c r="V123" s="178"/>
      <c r="W123" s="178"/>
      <c r="X123" s="178"/>
      <c r="Y123" s="178"/>
      <c r="Z123" s="178"/>
      <c r="AA123" s="178"/>
      <c r="AB123" s="178"/>
      <c r="AC123" s="178"/>
    </row>
    <row r="124" spans="1:29" ht="26.4">
      <c r="A124" s="178" t="s">
        <v>10551</v>
      </c>
      <c r="B124" s="231" t="s">
        <v>10539</v>
      </c>
      <c r="C124" s="178" t="s">
        <v>11618</v>
      </c>
      <c r="D124" s="229" t="s">
        <v>11284</v>
      </c>
      <c r="E124" s="178"/>
      <c r="F124" s="178"/>
      <c r="G124" s="178"/>
      <c r="H124" s="178"/>
      <c r="I124" s="178"/>
      <c r="J124" s="178"/>
      <c r="K124" s="178"/>
      <c r="L124" s="178"/>
      <c r="M124" s="178"/>
      <c r="N124" s="178"/>
      <c r="O124" s="178"/>
      <c r="P124" s="178"/>
      <c r="Q124" s="178"/>
      <c r="R124" s="178"/>
      <c r="S124" s="178"/>
      <c r="T124" s="178"/>
      <c r="U124" s="178"/>
      <c r="V124" s="178"/>
      <c r="W124" s="178"/>
      <c r="X124" s="178"/>
      <c r="Y124" s="178"/>
      <c r="Z124" s="178"/>
      <c r="AA124" s="178"/>
      <c r="AB124" s="178"/>
      <c r="AC124" s="178"/>
    </row>
    <row r="125" spans="1:29" ht="13.2">
      <c r="A125" s="178" t="s">
        <v>10545</v>
      </c>
      <c r="B125" s="231" t="s">
        <v>10539</v>
      </c>
      <c r="C125" s="178" t="s">
        <v>11619</v>
      </c>
      <c r="D125" s="229" t="s">
        <v>11284</v>
      </c>
      <c r="E125" s="178"/>
      <c r="F125" s="178"/>
      <c r="G125" s="178"/>
      <c r="H125" s="178"/>
      <c r="I125" s="178"/>
      <c r="J125" s="178"/>
      <c r="K125" s="178"/>
      <c r="L125" s="178"/>
      <c r="M125" s="178"/>
      <c r="N125" s="178"/>
      <c r="O125" s="178"/>
      <c r="P125" s="178"/>
      <c r="Q125" s="178"/>
      <c r="R125" s="178"/>
      <c r="S125" s="178"/>
      <c r="T125" s="178"/>
      <c r="U125" s="178"/>
      <c r="V125" s="178"/>
      <c r="W125" s="178"/>
      <c r="X125" s="178"/>
      <c r="Y125" s="178"/>
      <c r="Z125" s="178"/>
      <c r="AA125" s="178"/>
      <c r="AB125" s="178"/>
      <c r="AC125" s="178"/>
    </row>
    <row r="126" spans="1:29" ht="13.2">
      <c r="A126" s="178" t="s">
        <v>11620</v>
      </c>
      <c r="B126" s="231" t="s">
        <v>10539</v>
      </c>
      <c r="C126" s="178" t="s">
        <v>11621</v>
      </c>
      <c r="D126" s="229" t="s">
        <v>11622</v>
      </c>
      <c r="E126" s="178"/>
      <c r="F126" s="178"/>
      <c r="G126" s="178"/>
      <c r="H126" s="178"/>
      <c r="I126" s="178"/>
      <c r="J126" s="178"/>
      <c r="K126" s="178"/>
      <c r="L126" s="178"/>
      <c r="M126" s="178"/>
      <c r="N126" s="178"/>
      <c r="O126" s="178"/>
      <c r="P126" s="178"/>
      <c r="Q126" s="178"/>
      <c r="R126" s="178"/>
      <c r="S126" s="178"/>
      <c r="T126" s="178"/>
      <c r="U126" s="178"/>
      <c r="V126" s="178"/>
      <c r="W126" s="178"/>
      <c r="X126" s="178"/>
      <c r="Y126" s="178"/>
      <c r="Z126" s="178"/>
      <c r="AA126" s="178"/>
      <c r="AB126" s="178"/>
      <c r="AC126" s="178"/>
    </row>
    <row r="127" spans="1:29" ht="26.4">
      <c r="A127" s="178" t="s">
        <v>11623</v>
      </c>
      <c r="B127" s="231" t="s">
        <v>10539</v>
      </c>
      <c r="C127" s="178" t="s">
        <v>11624</v>
      </c>
      <c r="D127" s="229" t="s">
        <v>11625</v>
      </c>
      <c r="E127" s="178"/>
      <c r="F127" s="178"/>
      <c r="G127" s="178"/>
      <c r="H127" s="178"/>
      <c r="I127" s="178"/>
      <c r="J127" s="178"/>
      <c r="K127" s="178"/>
      <c r="L127" s="178"/>
      <c r="M127" s="178"/>
      <c r="N127" s="178"/>
      <c r="O127" s="178"/>
      <c r="P127" s="178"/>
      <c r="Q127" s="178"/>
      <c r="R127" s="178"/>
      <c r="S127" s="178"/>
      <c r="T127" s="178"/>
      <c r="U127" s="178"/>
      <c r="V127" s="178"/>
      <c r="W127" s="178"/>
      <c r="X127" s="178"/>
      <c r="Y127" s="178"/>
      <c r="Z127" s="178"/>
      <c r="AA127" s="178"/>
      <c r="AB127" s="178"/>
      <c r="AC127" s="178"/>
    </row>
    <row r="128" spans="1:29" ht="39.6">
      <c r="A128" s="178" t="s">
        <v>10568</v>
      </c>
      <c r="B128" s="231" t="s">
        <v>10539</v>
      </c>
      <c r="C128" s="178" t="s">
        <v>11626</v>
      </c>
      <c r="D128" s="229" t="s">
        <v>11319</v>
      </c>
      <c r="E128" s="178"/>
      <c r="F128" s="178"/>
      <c r="G128" s="178"/>
      <c r="H128" s="178"/>
      <c r="I128" s="178"/>
      <c r="J128" s="178"/>
      <c r="K128" s="178"/>
      <c r="L128" s="178"/>
      <c r="M128" s="178"/>
      <c r="N128" s="178"/>
      <c r="O128" s="178"/>
      <c r="P128" s="178"/>
      <c r="Q128" s="178"/>
      <c r="R128" s="178"/>
      <c r="S128" s="178"/>
      <c r="T128" s="178"/>
      <c r="U128" s="178"/>
      <c r="V128" s="178"/>
      <c r="W128" s="178"/>
      <c r="X128" s="178"/>
      <c r="Y128" s="178"/>
      <c r="Z128" s="178"/>
      <c r="AA128" s="178"/>
      <c r="AB128" s="178"/>
      <c r="AC128" s="178"/>
    </row>
    <row r="129" spans="1:29" ht="26.4">
      <c r="A129" s="178" t="s">
        <v>11627</v>
      </c>
      <c r="B129" s="231" t="s">
        <v>10539</v>
      </c>
      <c r="C129" s="178" t="s">
        <v>11628</v>
      </c>
      <c r="D129" s="229" t="s">
        <v>11629</v>
      </c>
      <c r="E129" s="178"/>
      <c r="F129" s="178"/>
      <c r="G129" s="178"/>
      <c r="H129" s="178"/>
      <c r="I129" s="178"/>
      <c r="J129" s="178"/>
      <c r="K129" s="178"/>
      <c r="L129" s="178"/>
      <c r="M129" s="178"/>
      <c r="N129" s="178"/>
      <c r="O129" s="178"/>
      <c r="P129" s="178"/>
      <c r="Q129" s="178"/>
      <c r="R129" s="178"/>
      <c r="S129" s="178"/>
      <c r="T129" s="178"/>
      <c r="U129" s="178"/>
      <c r="V129" s="178"/>
      <c r="W129" s="178"/>
      <c r="X129" s="178"/>
      <c r="Y129" s="178"/>
      <c r="Z129" s="178"/>
      <c r="AA129" s="178"/>
      <c r="AB129" s="178"/>
      <c r="AC129" s="178"/>
    </row>
    <row r="130" spans="1:29" ht="26.4">
      <c r="A130" s="178" t="s">
        <v>11630</v>
      </c>
      <c r="B130" s="231" t="s">
        <v>10539</v>
      </c>
      <c r="C130" s="178" t="s">
        <v>11631</v>
      </c>
      <c r="D130" s="229" t="s">
        <v>11319</v>
      </c>
      <c r="E130" s="178"/>
      <c r="F130" s="178"/>
      <c r="G130" s="178"/>
      <c r="H130" s="178"/>
      <c r="I130" s="178"/>
      <c r="J130" s="178"/>
      <c r="K130" s="178"/>
      <c r="L130" s="178"/>
      <c r="M130" s="178"/>
      <c r="N130" s="178"/>
      <c r="O130" s="178"/>
      <c r="P130" s="178"/>
      <c r="Q130" s="178"/>
      <c r="R130" s="178"/>
      <c r="S130" s="178"/>
      <c r="T130" s="178"/>
      <c r="U130" s="178"/>
      <c r="V130" s="178"/>
      <c r="W130" s="178"/>
      <c r="X130" s="178"/>
      <c r="Y130" s="178"/>
      <c r="Z130" s="178"/>
      <c r="AA130" s="178"/>
      <c r="AB130" s="178"/>
      <c r="AC130" s="178"/>
    </row>
    <row r="131" spans="1:29" ht="13.2">
      <c r="A131" s="178"/>
      <c r="B131" s="232"/>
      <c r="C131" s="178"/>
      <c r="D131" s="233"/>
      <c r="E131" s="178"/>
      <c r="F131" s="178"/>
      <c r="G131" s="178"/>
      <c r="H131" s="178"/>
      <c r="I131" s="178"/>
      <c r="J131" s="178"/>
      <c r="K131" s="178"/>
      <c r="L131" s="178"/>
      <c r="M131" s="178"/>
      <c r="N131" s="178"/>
      <c r="O131" s="178"/>
      <c r="P131" s="178"/>
      <c r="Q131" s="178"/>
      <c r="R131" s="178"/>
      <c r="S131" s="178"/>
      <c r="T131" s="178"/>
      <c r="U131" s="178"/>
      <c r="V131" s="178"/>
      <c r="W131" s="178"/>
      <c r="X131" s="178"/>
      <c r="Y131" s="178"/>
      <c r="Z131" s="178"/>
      <c r="AA131" s="178"/>
      <c r="AB131" s="178"/>
      <c r="AC131" s="178"/>
    </row>
    <row r="132" spans="1:29" ht="13.2">
      <c r="A132" s="178"/>
      <c r="B132" s="232"/>
      <c r="C132" s="178"/>
      <c r="D132" s="233"/>
      <c r="E132" s="178"/>
      <c r="F132" s="178"/>
      <c r="G132" s="178"/>
      <c r="H132" s="178"/>
      <c r="I132" s="178"/>
      <c r="J132" s="178"/>
      <c r="K132" s="178"/>
      <c r="L132" s="178"/>
      <c r="M132" s="178"/>
      <c r="N132" s="178"/>
      <c r="O132" s="178"/>
      <c r="P132" s="178"/>
      <c r="Q132" s="178"/>
      <c r="R132" s="178"/>
      <c r="S132" s="178"/>
      <c r="T132" s="178"/>
      <c r="U132" s="178"/>
      <c r="V132" s="178"/>
      <c r="W132" s="178"/>
      <c r="X132" s="178"/>
      <c r="Y132" s="178"/>
      <c r="Z132" s="178"/>
      <c r="AA132" s="178"/>
      <c r="AB132" s="178"/>
      <c r="AC132" s="178"/>
    </row>
    <row r="133" spans="1:29" ht="13.2">
      <c r="A133" s="178"/>
      <c r="B133" s="232"/>
      <c r="C133" s="178"/>
      <c r="D133" s="233"/>
      <c r="E133" s="178"/>
      <c r="F133" s="178"/>
      <c r="G133" s="178"/>
      <c r="H133" s="178"/>
      <c r="I133" s="178"/>
      <c r="J133" s="178"/>
      <c r="K133" s="178"/>
      <c r="L133" s="178"/>
      <c r="M133" s="178"/>
      <c r="N133" s="178"/>
      <c r="O133" s="178"/>
      <c r="P133" s="178"/>
      <c r="Q133" s="178"/>
      <c r="R133" s="178"/>
      <c r="S133" s="178"/>
      <c r="T133" s="178"/>
      <c r="U133" s="178"/>
      <c r="V133" s="178"/>
      <c r="W133" s="178"/>
      <c r="X133" s="178"/>
      <c r="Y133" s="178"/>
      <c r="Z133" s="178"/>
      <c r="AA133" s="178"/>
      <c r="AB133" s="178"/>
      <c r="AC133" s="178"/>
    </row>
    <row r="134" spans="1:29" ht="13.2">
      <c r="A134" s="178"/>
      <c r="B134" s="232"/>
      <c r="C134" s="178"/>
      <c r="D134" s="233"/>
      <c r="E134" s="178"/>
      <c r="F134" s="178"/>
      <c r="G134" s="178"/>
      <c r="H134" s="178"/>
      <c r="I134" s="178"/>
      <c r="J134" s="178"/>
      <c r="K134" s="178"/>
      <c r="L134" s="178"/>
      <c r="M134" s="178"/>
      <c r="N134" s="178"/>
      <c r="O134" s="178"/>
      <c r="P134" s="178"/>
      <c r="Q134" s="178"/>
      <c r="R134" s="178"/>
      <c r="S134" s="178"/>
      <c r="T134" s="178"/>
      <c r="U134" s="178"/>
      <c r="V134" s="178"/>
      <c r="W134" s="178"/>
      <c r="X134" s="178"/>
      <c r="Y134" s="178"/>
      <c r="Z134" s="178"/>
      <c r="AA134" s="178"/>
      <c r="AB134" s="178"/>
      <c r="AC134" s="178"/>
    </row>
    <row r="135" spans="1:29" ht="13.2">
      <c r="A135" s="178"/>
      <c r="B135" s="232"/>
      <c r="C135" s="178"/>
      <c r="D135" s="233"/>
      <c r="E135" s="178"/>
      <c r="F135" s="178"/>
      <c r="G135" s="178"/>
      <c r="H135" s="178"/>
      <c r="I135" s="178"/>
      <c r="J135" s="178"/>
      <c r="K135" s="178"/>
      <c r="L135" s="178"/>
      <c r="M135" s="178"/>
      <c r="N135" s="178"/>
      <c r="O135" s="178"/>
      <c r="P135" s="178"/>
      <c r="Q135" s="178"/>
      <c r="R135" s="178"/>
      <c r="S135" s="178"/>
      <c r="T135" s="178"/>
      <c r="U135" s="178"/>
      <c r="V135" s="178"/>
      <c r="W135" s="178"/>
      <c r="X135" s="178"/>
      <c r="Y135" s="178"/>
      <c r="Z135" s="178"/>
      <c r="AA135" s="178"/>
      <c r="AB135" s="178"/>
      <c r="AC135" s="178"/>
    </row>
    <row r="136" spans="1:29" ht="13.2">
      <c r="A136" s="178"/>
      <c r="B136" s="232"/>
      <c r="C136" s="178"/>
      <c r="D136" s="233"/>
      <c r="E136" s="178"/>
      <c r="F136" s="178"/>
      <c r="G136" s="178"/>
      <c r="H136" s="178"/>
      <c r="I136" s="178"/>
      <c r="J136" s="178"/>
      <c r="K136" s="178"/>
      <c r="L136" s="178"/>
      <c r="M136" s="178"/>
      <c r="N136" s="178"/>
      <c r="O136" s="178"/>
      <c r="P136" s="178"/>
      <c r="Q136" s="178"/>
      <c r="R136" s="178"/>
      <c r="S136" s="178"/>
      <c r="T136" s="178"/>
      <c r="U136" s="178"/>
      <c r="V136" s="178"/>
      <c r="W136" s="178"/>
      <c r="X136" s="178"/>
      <c r="Y136" s="178"/>
      <c r="Z136" s="178"/>
      <c r="AA136" s="178"/>
      <c r="AB136" s="178"/>
      <c r="AC136" s="178"/>
    </row>
    <row r="137" spans="1:29" ht="13.2">
      <c r="A137" s="178"/>
      <c r="B137" s="232"/>
      <c r="C137" s="178"/>
      <c r="D137" s="233"/>
      <c r="E137" s="178"/>
      <c r="F137" s="178"/>
      <c r="G137" s="178"/>
      <c r="H137" s="178"/>
      <c r="I137" s="178"/>
      <c r="J137" s="178"/>
      <c r="K137" s="178"/>
      <c r="L137" s="178"/>
      <c r="M137" s="178"/>
      <c r="N137" s="178"/>
      <c r="O137" s="178"/>
      <c r="P137" s="178"/>
      <c r="Q137" s="178"/>
      <c r="R137" s="178"/>
      <c r="S137" s="178"/>
      <c r="T137" s="178"/>
      <c r="U137" s="178"/>
      <c r="V137" s="178"/>
      <c r="W137" s="178"/>
      <c r="X137" s="178"/>
      <c r="Y137" s="178"/>
      <c r="Z137" s="178"/>
      <c r="AA137" s="178"/>
      <c r="AB137" s="178"/>
      <c r="AC137" s="178"/>
    </row>
    <row r="138" spans="1:29" ht="13.2">
      <c r="A138" s="178"/>
      <c r="B138" s="232"/>
      <c r="C138" s="178"/>
      <c r="D138" s="233"/>
      <c r="E138" s="178"/>
      <c r="F138" s="178"/>
      <c r="G138" s="178"/>
      <c r="H138" s="178"/>
      <c r="I138" s="178"/>
      <c r="J138" s="178"/>
      <c r="K138" s="178"/>
      <c r="L138" s="178"/>
      <c r="M138" s="178"/>
      <c r="N138" s="178"/>
      <c r="O138" s="178"/>
      <c r="P138" s="178"/>
      <c r="Q138" s="178"/>
      <c r="R138" s="178"/>
      <c r="S138" s="178"/>
      <c r="T138" s="178"/>
      <c r="U138" s="178"/>
      <c r="V138" s="178"/>
      <c r="W138" s="178"/>
      <c r="X138" s="178"/>
      <c r="Y138" s="178"/>
      <c r="Z138" s="178"/>
      <c r="AA138" s="178"/>
      <c r="AB138" s="178"/>
      <c r="AC138" s="178"/>
    </row>
    <row r="139" spans="1:29" ht="13.2">
      <c r="A139" s="178"/>
      <c r="B139" s="232"/>
      <c r="C139" s="178"/>
      <c r="D139" s="233"/>
      <c r="E139" s="178"/>
      <c r="F139" s="178"/>
      <c r="G139" s="178"/>
      <c r="H139" s="178"/>
      <c r="I139" s="178"/>
      <c r="J139" s="178"/>
      <c r="K139" s="178"/>
      <c r="L139" s="178"/>
      <c r="M139" s="178"/>
      <c r="N139" s="178"/>
      <c r="O139" s="178"/>
      <c r="P139" s="178"/>
      <c r="Q139" s="178"/>
      <c r="R139" s="178"/>
      <c r="S139" s="178"/>
      <c r="T139" s="178"/>
      <c r="U139" s="178"/>
      <c r="V139" s="178"/>
      <c r="W139" s="178"/>
      <c r="X139" s="178"/>
      <c r="Y139" s="178"/>
      <c r="Z139" s="178"/>
      <c r="AA139" s="178"/>
      <c r="AB139" s="178"/>
      <c r="AC139" s="178"/>
    </row>
    <row r="140" spans="1:29" ht="13.2">
      <c r="A140" s="178"/>
      <c r="B140" s="232"/>
      <c r="C140" s="178"/>
      <c r="D140" s="233"/>
      <c r="E140" s="178"/>
      <c r="F140" s="178"/>
      <c r="G140" s="178"/>
      <c r="H140" s="178"/>
      <c r="I140" s="178"/>
      <c r="J140" s="178"/>
      <c r="K140" s="178"/>
      <c r="L140" s="178"/>
      <c r="M140" s="178"/>
      <c r="N140" s="178"/>
      <c r="O140" s="178"/>
      <c r="P140" s="178"/>
      <c r="Q140" s="178"/>
      <c r="R140" s="178"/>
      <c r="S140" s="178"/>
      <c r="T140" s="178"/>
      <c r="U140" s="178"/>
      <c r="V140" s="178"/>
      <c r="W140" s="178"/>
      <c r="X140" s="178"/>
      <c r="Y140" s="178"/>
      <c r="Z140" s="178"/>
      <c r="AA140" s="178"/>
      <c r="AB140" s="178"/>
      <c r="AC140" s="178"/>
    </row>
    <row r="141" spans="1:29" ht="13.2">
      <c r="A141" s="178"/>
      <c r="B141" s="232"/>
      <c r="C141" s="178"/>
      <c r="D141" s="233"/>
      <c r="E141" s="178"/>
      <c r="F141" s="178"/>
      <c r="G141" s="178"/>
      <c r="H141" s="178"/>
      <c r="I141" s="178"/>
      <c r="J141" s="178"/>
      <c r="K141" s="178"/>
      <c r="L141" s="178"/>
      <c r="M141" s="178"/>
      <c r="N141" s="178"/>
      <c r="O141" s="178"/>
      <c r="P141" s="178"/>
      <c r="Q141" s="178"/>
      <c r="R141" s="178"/>
      <c r="S141" s="178"/>
      <c r="T141" s="178"/>
      <c r="U141" s="178"/>
      <c r="V141" s="178"/>
      <c r="W141" s="178"/>
      <c r="X141" s="178"/>
      <c r="Y141" s="178"/>
      <c r="Z141" s="178"/>
      <c r="AA141" s="178"/>
      <c r="AB141" s="178"/>
      <c r="AC141" s="178"/>
    </row>
    <row r="142" spans="1:29" ht="13.2">
      <c r="A142" s="178"/>
      <c r="B142" s="232"/>
      <c r="C142" s="178"/>
      <c r="D142" s="233"/>
      <c r="E142" s="178"/>
      <c r="F142" s="178"/>
      <c r="G142" s="178"/>
      <c r="H142" s="178"/>
      <c r="I142" s="178"/>
      <c r="J142" s="178"/>
      <c r="K142" s="178"/>
      <c r="L142" s="178"/>
      <c r="M142" s="178"/>
      <c r="N142" s="178"/>
      <c r="O142" s="178"/>
      <c r="P142" s="178"/>
      <c r="Q142" s="178"/>
      <c r="R142" s="178"/>
      <c r="S142" s="178"/>
      <c r="T142" s="178"/>
      <c r="U142" s="178"/>
      <c r="V142" s="178"/>
      <c r="W142" s="178"/>
      <c r="X142" s="178"/>
      <c r="Y142" s="178"/>
      <c r="Z142" s="178"/>
      <c r="AA142" s="178"/>
      <c r="AB142" s="178"/>
      <c r="AC142" s="178"/>
    </row>
    <row r="143" spans="1:29" ht="13.2">
      <c r="A143" s="178"/>
      <c r="B143" s="232"/>
      <c r="C143" s="178"/>
      <c r="D143" s="233"/>
      <c r="E143" s="178"/>
      <c r="F143" s="178"/>
      <c r="G143" s="178"/>
      <c r="H143" s="178"/>
      <c r="I143" s="178"/>
      <c r="J143" s="178"/>
      <c r="K143" s="178"/>
      <c r="L143" s="178"/>
      <c r="M143" s="178"/>
      <c r="N143" s="178"/>
      <c r="O143" s="178"/>
      <c r="P143" s="178"/>
      <c r="Q143" s="178"/>
      <c r="R143" s="178"/>
      <c r="S143" s="178"/>
      <c r="T143" s="178"/>
      <c r="U143" s="178"/>
      <c r="V143" s="178"/>
      <c r="W143" s="178"/>
      <c r="X143" s="178"/>
      <c r="Y143" s="178"/>
      <c r="Z143" s="178"/>
      <c r="AA143" s="178"/>
      <c r="AB143" s="178"/>
      <c r="AC143" s="178"/>
    </row>
    <row r="144" spans="1:29" ht="13.2">
      <c r="A144" s="178"/>
      <c r="B144" s="232"/>
      <c r="C144" s="178"/>
      <c r="D144" s="233"/>
      <c r="E144" s="178"/>
      <c r="F144" s="178"/>
      <c r="G144" s="178"/>
      <c r="H144" s="178"/>
      <c r="I144" s="178"/>
      <c r="J144" s="178"/>
      <c r="K144" s="178"/>
      <c r="L144" s="178"/>
      <c r="M144" s="178"/>
      <c r="N144" s="178"/>
      <c r="O144" s="178"/>
      <c r="P144" s="178"/>
      <c r="Q144" s="178"/>
      <c r="R144" s="178"/>
      <c r="S144" s="178"/>
      <c r="T144" s="178"/>
      <c r="U144" s="178"/>
      <c r="V144" s="178"/>
      <c r="W144" s="178"/>
      <c r="X144" s="178"/>
      <c r="Y144" s="178"/>
      <c r="Z144" s="178"/>
      <c r="AA144" s="178"/>
      <c r="AB144" s="178"/>
      <c r="AC144" s="178"/>
    </row>
    <row r="145" spans="1:29" ht="13.2">
      <c r="A145" s="178"/>
      <c r="B145" s="232"/>
      <c r="C145" s="178"/>
      <c r="D145" s="233"/>
      <c r="E145" s="178"/>
      <c r="F145" s="178"/>
      <c r="G145" s="178"/>
      <c r="H145" s="178"/>
      <c r="I145" s="178"/>
      <c r="J145" s="178"/>
      <c r="K145" s="178"/>
      <c r="L145" s="178"/>
      <c r="M145" s="178"/>
      <c r="N145" s="178"/>
      <c r="O145" s="178"/>
      <c r="P145" s="178"/>
      <c r="Q145" s="178"/>
      <c r="R145" s="178"/>
      <c r="S145" s="178"/>
      <c r="T145" s="178"/>
      <c r="U145" s="178"/>
      <c r="V145" s="178"/>
      <c r="W145" s="178"/>
      <c r="X145" s="178"/>
      <c r="Y145" s="178"/>
      <c r="Z145" s="178"/>
      <c r="AA145" s="178"/>
      <c r="AB145" s="178"/>
      <c r="AC145" s="178"/>
    </row>
    <row r="146" spans="1:29" ht="13.2">
      <c r="A146" s="178"/>
      <c r="B146" s="232"/>
      <c r="C146" s="178"/>
      <c r="D146" s="233"/>
      <c r="E146" s="178"/>
      <c r="F146" s="178"/>
      <c r="G146" s="178"/>
      <c r="H146" s="178"/>
      <c r="I146" s="178"/>
      <c r="J146" s="178"/>
      <c r="K146" s="178"/>
      <c r="L146" s="178"/>
      <c r="M146" s="178"/>
      <c r="N146" s="178"/>
      <c r="O146" s="178"/>
      <c r="P146" s="178"/>
      <c r="Q146" s="178"/>
      <c r="R146" s="178"/>
      <c r="S146" s="178"/>
      <c r="T146" s="178"/>
      <c r="U146" s="178"/>
      <c r="V146" s="178"/>
      <c r="W146" s="178"/>
      <c r="X146" s="178"/>
      <c r="Y146" s="178"/>
      <c r="Z146" s="178"/>
      <c r="AA146" s="178"/>
      <c r="AB146" s="178"/>
      <c r="AC146" s="178"/>
    </row>
    <row r="147" spans="1:29" ht="13.2">
      <c r="A147" s="178"/>
      <c r="B147" s="232"/>
      <c r="C147" s="178"/>
      <c r="D147" s="233"/>
      <c r="E147" s="178"/>
      <c r="F147" s="178"/>
      <c r="G147" s="178"/>
      <c r="H147" s="178"/>
      <c r="I147" s="178"/>
      <c r="J147" s="178"/>
      <c r="K147" s="178"/>
      <c r="L147" s="178"/>
      <c r="M147" s="178"/>
      <c r="N147" s="178"/>
      <c r="O147" s="178"/>
      <c r="P147" s="178"/>
      <c r="Q147" s="178"/>
      <c r="R147" s="178"/>
      <c r="S147" s="178"/>
      <c r="T147" s="178"/>
      <c r="U147" s="178"/>
      <c r="V147" s="178"/>
      <c r="W147" s="178"/>
      <c r="X147" s="178"/>
      <c r="Y147" s="178"/>
      <c r="Z147" s="178"/>
      <c r="AA147" s="178"/>
      <c r="AB147" s="178"/>
      <c r="AC147" s="178"/>
    </row>
    <row r="148" spans="1:29" ht="13.2">
      <c r="A148" s="178"/>
      <c r="B148" s="232"/>
      <c r="C148" s="178"/>
      <c r="D148" s="233"/>
      <c r="E148" s="178"/>
      <c r="F148" s="178"/>
      <c r="G148" s="178"/>
      <c r="H148" s="178"/>
      <c r="I148" s="178"/>
      <c r="J148" s="178"/>
      <c r="K148" s="178"/>
      <c r="L148" s="178"/>
      <c r="M148" s="178"/>
      <c r="N148" s="178"/>
      <c r="O148" s="178"/>
      <c r="P148" s="178"/>
      <c r="Q148" s="178"/>
      <c r="R148" s="178"/>
      <c r="S148" s="178"/>
      <c r="T148" s="178"/>
      <c r="U148" s="178"/>
      <c r="V148" s="178"/>
      <c r="W148" s="178"/>
      <c r="X148" s="178"/>
      <c r="Y148" s="178"/>
      <c r="Z148" s="178"/>
      <c r="AA148" s="178"/>
      <c r="AB148" s="178"/>
      <c r="AC148" s="178"/>
    </row>
    <row r="149" spans="1:29" ht="13.2">
      <c r="A149" s="178"/>
      <c r="B149" s="232"/>
      <c r="C149" s="178"/>
      <c r="D149" s="233"/>
      <c r="E149" s="178"/>
      <c r="F149" s="178"/>
      <c r="G149" s="178"/>
      <c r="H149" s="178"/>
      <c r="I149" s="178"/>
      <c r="J149" s="178"/>
      <c r="K149" s="178"/>
      <c r="L149" s="178"/>
      <c r="M149" s="178"/>
      <c r="N149" s="178"/>
      <c r="O149" s="178"/>
      <c r="P149" s="178"/>
      <c r="Q149" s="178"/>
      <c r="R149" s="178"/>
      <c r="S149" s="178"/>
      <c r="T149" s="178"/>
      <c r="U149" s="178"/>
      <c r="V149" s="178"/>
      <c r="W149" s="178"/>
      <c r="X149" s="178"/>
      <c r="Y149" s="178"/>
      <c r="Z149" s="178"/>
      <c r="AA149" s="178"/>
      <c r="AB149" s="178"/>
      <c r="AC149" s="178"/>
    </row>
    <row r="150" spans="1:29" ht="13.2">
      <c r="A150" s="178"/>
      <c r="B150" s="232"/>
      <c r="C150" s="178"/>
      <c r="D150" s="233"/>
      <c r="E150" s="178"/>
      <c r="F150" s="178"/>
      <c r="G150" s="178"/>
      <c r="H150" s="178"/>
      <c r="I150" s="178"/>
      <c r="J150" s="178"/>
      <c r="K150" s="178"/>
      <c r="L150" s="178"/>
      <c r="M150" s="178"/>
      <c r="N150" s="178"/>
      <c r="O150" s="178"/>
      <c r="P150" s="178"/>
      <c r="Q150" s="178"/>
      <c r="R150" s="178"/>
      <c r="S150" s="178"/>
      <c r="T150" s="178"/>
      <c r="U150" s="178"/>
      <c r="V150" s="178"/>
      <c r="W150" s="178"/>
      <c r="X150" s="178"/>
      <c r="Y150" s="178"/>
      <c r="Z150" s="178"/>
      <c r="AA150" s="178"/>
      <c r="AB150" s="178"/>
      <c r="AC150" s="178"/>
    </row>
    <row r="151" spans="1:29" ht="13.2">
      <c r="A151" s="178"/>
      <c r="B151" s="232"/>
      <c r="C151" s="178"/>
      <c r="D151" s="233"/>
      <c r="E151" s="178"/>
      <c r="F151" s="178"/>
      <c r="G151" s="178"/>
      <c r="H151" s="178"/>
      <c r="I151" s="178"/>
      <c r="J151" s="178"/>
      <c r="K151" s="178"/>
      <c r="L151" s="178"/>
      <c r="M151" s="178"/>
      <c r="N151" s="178"/>
      <c r="O151" s="178"/>
      <c r="P151" s="178"/>
      <c r="Q151" s="178"/>
      <c r="R151" s="178"/>
      <c r="S151" s="178"/>
      <c r="T151" s="178"/>
      <c r="U151" s="178"/>
      <c r="V151" s="178"/>
      <c r="W151" s="178"/>
      <c r="X151" s="178"/>
      <c r="Y151" s="178"/>
      <c r="Z151" s="178"/>
      <c r="AA151" s="178"/>
      <c r="AB151" s="178"/>
      <c r="AC151" s="178"/>
    </row>
    <row r="152" spans="1:29" ht="13.2">
      <c r="A152" s="178"/>
      <c r="B152" s="232"/>
      <c r="C152" s="178"/>
      <c r="D152" s="233"/>
      <c r="E152" s="178"/>
      <c r="F152" s="178"/>
      <c r="G152" s="178"/>
      <c r="H152" s="178"/>
      <c r="I152" s="178"/>
      <c r="J152" s="178"/>
      <c r="K152" s="178"/>
      <c r="L152" s="178"/>
      <c r="M152" s="178"/>
      <c r="N152" s="178"/>
      <c r="O152" s="178"/>
      <c r="P152" s="178"/>
      <c r="Q152" s="178"/>
      <c r="R152" s="178"/>
      <c r="S152" s="178"/>
      <c r="T152" s="178"/>
      <c r="U152" s="178"/>
      <c r="V152" s="178"/>
      <c r="W152" s="178"/>
      <c r="X152" s="178"/>
      <c r="Y152" s="178"/>
      <c r="Z152" s="178"/>
      <c r="AA152" s="178"/>
      <c r="AB152" s="178"/>
      <c r="AC152" s="178"/>
    </row>
    <row r="153" spans="1:29" ht="13.2">
      <c r="A153" s="178"/>
      <c r="B153" s="232"/>
      <c r="C153" s="178"/>
      <c r="D153" s="233"/>
      <c r="E153" s="178"/>
      <c r="F153" s="178"/>
      <c r="G153" s="178"/>
      <c r="H153" s="178"/>
      <c r="I153" s="178"/>
      <c r="J153" s="178"/>
      <c r="K153" s="178"/>
      <c r="L153" s="178"/>
      <c r="M153" s="178"/>
      <c r="N153" s="178"/>
      <c r="O153" s="178"/>
      <c r="P153" s="178"/>
      <c r="Q153" s="178"/>
      <c r="R153" s="178"/>
      <c r="S153" s="178"/>
      <c r="T153" s="178"/>
      <c r="U153" s="178"/>
      <c r="V153" s="178"/>
      <c r="W153" s="178"/>
      <c r="X153" s="178"/>
      <c r="Y153" s="178"/>
      <c r="Z153" s="178"/>
      <c r="AA153" s="178"/>
      <c r="AB153" s="178"/>
      <c r="AC153" s="178"/>
    </row>
    <row r="154" spans="1:29" ht="13.2">
      <c r="A154" s="178"/>
      <c r="B154" s="232"/>
      <c r="C154" s="178"/>
      <c r="D154" s="233"/>
      <c r="E154" s="178"/>
      <c r="F154" s="178"/>
      <c r="G154" s="178"/>
      <c r="H154" s="178"/>
      <c r="I154" s="178"/>
      <c r="J154" s="178"/>
      <c r="K154" s="178"/>
      <c r="L154" s="178"/>
      <c r="M154" s="178"/>
      <c r="N154" s="178"/>
      <c r="O154" s="178"/>
      <c r="P154" s="178"/>
      <c r="Q154" s="178"/>
      <c r="R154" s="178"/>
      <c r="S154" s="178"/>
      <c r="T154" s="178"/>
      <c r="U154" s="178"/>
      <c r="V154" s="178"/>
      <c r="W154" s="178"/>
      <c r="X154" s="178"/>
      <c r="Y154" s="178"/>
      <c r="Z154" s="178"/>
      <c r="AA154" s="178"/>
      <c r="AB154" s="178"/>
      <c r="AC154" s="178"/>
    </row>
    <row r="155" spans="1:29" ht="13.2">
      <c r="A155" s="178"/>
      <c r="B155" s="232"/>
      <c r="C155" s="178"/>
      <c r="D155" s="233"/>
      <c r="E155" s="178"/>
      <c r="F155" s="178"/>
      <c r="G155" s="178"/>
      <c r="H155" s="178"/>
      <c r="I155" s="178"/>
      <c r="J155" s="178"/>
      <c r="K155" s="178"/>
      <c r="L155" s="178"/>
      <c r="M155" s="178"/>
      <c r="N155" s="178"/>
      <c r="O155" s="178"/>
      <c r="P155" s="178"/>
      <c r="Q155" s="178"/>
      <c r="R155" s="178"/>
      <c r="S155" s="178"/>
      <c r="T155" s="178"/>
      <c r="U155" s="178"/>
      <c r="V155" s="178"/>
      <c r="W155" s="178"/>
      <c r="X155" s="178"/>
      <c r="Y155" s="178"/>
      <c r="Z155" s="178"/>
      <c r="AA155" s="178"/>
      <c r="AB155" s="178"/>
      <c r="AC155" s="178"/>
    </row>
    <row r="156" spans="1:29" ht="13.2">
      <c r="A156" s="178"/>
      <c r="B156" s="232"/>
      <c r="C156" s="178"/>
      <c r="D156" s="233"/>
      <c r="E156" s="178"/>
      <c r="F156" s="178"/>
      <c r="G156" s="178"/>
      <c r="H156" s="178"/>
      <c r="I156" s="178"/>
      <c r="J156" s="178"/>
      <c r="K156" s="178"/>
      <c r="L156" s="178"/>
      <c r="M156" s="178"/>
      <c r="N156" s="178"/>
      <c r="O156" s="178"/>
      <c r="P156" s="178"/>
      <c r="Q156" s="178"/>
      <c r="R156" s="178"/>
      <c r="S156" s="178"/>
      <c r="T156" s="178"/>
      <c r="U156" s="178"/>
      <c r="V156" s="178"/>
      <c r="W156" s="178"/>
      <c r="X156" s="178"/>
      <c r="Y156" s="178"/>
      <c r="Z156" s="178"/>
      <c r="AA156" s="178"/>
      <c r="AB156" s="178"/>
      <c r="AC156" s="178"/>
    </row>
    <row r="157" spans="1:29" ht="13.2">
      <c r="A157" s="178"/>
      <c r="B157" s="232"/>
      <c r="C157" s="178"/>
      <c r="D157" s="233"/>
      <c r="E157" s="178"/>
      <c r="F157" s="178"/>
      <c r="G157" s="178"/>
      <c r="H157" s="178"/>
      <c r="I157" s="178"/>
      <c r="J157" s="178"/>
      <c r="K157" s="178"/>
      <c r="L157" s="178"/>
      <c r="M157" s="178"/>
      <c r="N157" s="178"/>
      <c r="O157" s="178"/>
      <c r="P157" s="178"/>
      <c r="Q157" s="178"/>
      <c r="R157" s="178"/>
      <c r="S157" s="178"/>
      <c r="T157" s="178"/>
      <c r="U157" s="178"/>
      <c r="V157" s="178"/>
      <c r="W157" s="178"/>
      <c r="X157" s="178"/>
      <c r="Y157" s="178"/>
      <c r="Z157" s="178"/>
      <c r="AA157" s="178"/>
      <c r="AB157" s="178"/>
      <c r="AC157" s="178"/>
    </row>
    <row r="158" spans="1:29" ht="13.2">
      <c r="A158" s="178"/>
      <c r="B158" s="232"/>
      <c r="C158" s="178"/>
      <c r="D158" s="233"/>
      <c r="E158" s="178"/>
      <c r="F158" s="178"/>
      <c r="G158" s="178"/>
      <c r="H158" s="178"/>
      <c r="I158" s="178"/>
      <c r="J158" s="178"/>
      <c r="K158" s="178"/>
      <c r="L158" s="178"/>
      <c r="M158" s="178"/>
      <c r="N158" s="178"/>
      <c r="O158" s="178"/>
      <c r="P158" s="178"/>
      <c r="Q158" s="178"/>
      <c r="R158" s="178"/>
      <c r="S158" s="178"/>
      <c r="T158" s="178"/>
      <c r="U158" s="178"/>
      <c r="V158" s="178"/>
      <c r="W158" s="178"/>
      <c r="X158" s="178"/>
      <c r="Y158" s="178"/>
      <c r="Z158" s="178"/>
      <c r="AA158" s="178"/>
      <c r="AB158" s="178"/>
      <c r="AC158" s="178"/>
    </row>
    <row r="159" spans="1:29" ht="13.2">
      <c r="A159" s="178"/>
      <c r="B159" s="232"/>
      <c r="C159" s="178"/>
      <c r="D159" s="233"/>
      <c r="E159" s="178"/>
      <c r="F159" s="178"/>
      <c r="G159" s="178"/>
      <c r="H159" s="178"/>
      <c r="I159" s="178"/>
      <c r="J159" s="178"/>
      <c r="K159" s="178"/>
      <c r="L159" s="178"/>
      <c r="M159" s="178"/>
      <c r="N159" s="178"/>
      <c r="O159" s="178"/>
      <c r="P159" s="178"/>
      <c r="Q159" s="178"/>
      <c r="R159" s="178"/>
      <c r="S159" s="178"/>
      <c r="T159" s="178"/>
      <c r="U159" s="178"/>
      <c r="V159" s="178"/>
      <c r="W159" s="178"/>
      <c r="X159" s="178"/>
      <c r="Y159" s="178"/>
      <c r="Z159" s="178"/>
      <c r="AA159" s="178"/>
      <c r="AB159" s="178"/>
      <c r="AC159" s="178"/>
    </row>
    <row r="160" spans="1:29" ht="13.2">
      <c r="A160" s="178"/>
      <c r="B160" s="232"/>
      <c r="C160" s="178"/>
      <c r="D160" s="233"/>
      <c r="E160" s="178"/>
      <c r="F160" s="178"/>
      <c r="G160" s="178"/>
      <c r="H160" s="178"/>
      <c r="I160" s="178"/>
      <c r="J160" s="178"/>
      <c r="K160" s="178"/>
      <c r="L160" s="178"/>
      <c r="M160" s="178"/>
      <c r="N160" s="178"/>
      <c r="O160" s="178"/>
      <c r="P160" s="178"/>
      <c r="Q160" s="178"/>
      <c r="R160" s="178"/>
      <c r="S160" s="178"/>
      <c r="T160" s="178"/>
      <c r="U160" s="178"/>
      <c r="V160" s="178"/>
      <c r="W160" s="178"/>
      <c r="X160" s="178"/>
      <c r="Y160" s="178"/>
      <c r="Z160" s="178"/>
      <c r="AA160" s="178"/>
      <c r="AB160" s="178"/>
      <c r="AC160" s="178"/>
    </row>
    <row r="161" spans="1:29" ht="13.2">
      <c r="A161" s="178"/>
      <c r="B161" s="232"/>
      <c r="C161" s="178"/>
      <c r="D161" s="233"/>
      <c r="E161" s="178"/>
      <c r="F161" s="178"/>
      <c r="G161" s="178"/>
      <c r="H161" s="178"/>
      <c r="I161" s="178"/>
      <c r="J161" s="178"/>
      <c r="K161" s="178"/>
      <c r="L161" s="178"/>
      <c r="M161" s="178"/>
      <c r="N161" s="178"/>
      <c r="O161" s="178"/>
      <c r="P161" s="178"/>
      <c r="Q161" s="178"/>
      <c r="R161" s="178"/>
      <c r="S161" s="178"/>
      <c r="T161" s="178"/>
      <c r="U161" s="178"/>
      <c r="V161" s="178"/>
      <c r="W161" s="178"/>
      <c r="X161" s="178"/>
      <c r="Y161" s="178"/>
      <c r="Z161" s="178"/>
      <c r="AA161" s="178"/>
      <c r="AB161" s="178"/>
      <c r="AC161" s="178"/>
    </row>
    <row r="162" spans="1:29" ht="13.2">
      <c r="A162" s="178"/>
      <c r="B162" s="232"/>
      <c r="C162" s="178"/>
      <c r="D162" s="233"/>
      <c r="E162" s="178"/>
      <c r="F162" s="178"/>
      <c r="G162" s="178"/>
      <c r="H162" s="178"/>
      <c r="I162" s="178"/>
      <c r="J162" s="178"/>
      <c r="K162" s="178"/>
      <c r="L162" s="178"/>
      <c r="M162" s="178"/>
      <c r="N162" s="178"/>
      <c r="O162" s="178"/>
      <c r="P162" s="178"/>
      <c r="Q162" s="178"/>
      <c r="R162" s="178"/>
      <c r="S162" s="178"/>
      <c r="T162" s="178"/>
      <c r="U162" s="178"/>
      <c r="V162" s="178"/>
      <c r="W162" s="178"/>
      <c r="X162" s="178"/>
      <c r="Y162" s="178"/>
      <c r="Z162" s="178"/>
      <c r="AA162" s="178"/>
      <c r="AB162" s="178"/>
      <c r="AC162" s="178"/>
    </row>
    <row r="163" spans="1:29" ht="13.2">
      <c r="A163" s="178"/>
      <c r="B163" s="232"/>
      <c r="C163" s="178"/>
      <c r="D163" s="233"/>
      <c r="E163" s="178"/>
      <c r="F163" s="178"/>
      <c r="G163" s="178"/>
      <c r="H163" s="178"/>
      <c r="I163" s="178"/>
      <c r="J163" s="178"/>
      <c r="K163" s="178"/>
      <c r="L163" s="178"/>
      <c r="M163" s="178"/>
      <c r="N163" s="178"/>
      <c r="O163" s="178"/>
      <c r="P163" s="178"/>
      <c r="Q163" s="178"/>
      <c r="R163" s="178"/>
      <c r="S163" s="178"/>
      <c r="T163" s="178"/>
      <c r="U163" s="178"/>
      <c r="V163" s="178"/>
      <c r="W163" s="178"/>
      <c r="X163" s="178"/>
      <c r="Y163" s="178"/>
      <c r="Z163" s="178"/>
      <c r="AA163" s="178"/>
      <c r="AB163" s="178"/>
      <c r="AC163" s="178"/>
    </row>
    <row r="164" spans="1:29" ht="13.2">
      <c r="A164" s="178"/>
      <c r="B164" s="232"/>
      <c r="C164" s="178"/>
      <c r="D164" s="233"/>
      <c r="E164" s="178"/>
      <c r="F164" s="178"/>
      <c r="G164" s="178"/>
      <c r="H164" s="178"/>
      <c r="I164" s="178"/>
      <c r="J164" s="178"/>
      <c r="K164" s="178"/>
      <c r="L164" s="178"/>
      <c r="M164" s="178"/>
      <c r="N164" s="178"/>
      <c r="O164" s="178"/>
      <c r="P164" s="178"/>
      <c r="Q164" s="178"/>
      <c r="R164" s="178"/>
      <c r="S164" s="178"/>
      <c r="T164" s="178"/>
      <c r="U164" s="178"/>
      <c r="V164" s="178"/>
      <c r="W164" s="178"/>
      <c r="X164" s="178"/>
      <c r="Y164" s="178"/>
      <c r="Z164" s="178"/>
      <c r="AA164" s="178"/>
      <c r="AB164" s="178"/>
      <c r="AC164" s="178"/>
    </row>
    <row r="165" spans="1:29" ht="13.2">
      <c r="A165" s="178"/>
      <c r="B165" s="232"/>
      <c r="C165" s="178"/>
      <c r="D165" s="233"/>
      <c r="E165" s="178"/>
      <c r="F165" s="178"/>
      <c r="G165" s="178"/>
      <c r="H165" s="178"/>
      <c r="I165" s="178"/>
      <c r="J165" s="178"/>
      <c r="K165" s="178"/>
      <c r="L165" s="178"/>
      <c r="M165" s="178"/>
      <c r="N165" s="178"/>
      <c r="O165" s="178"/>
      <c r="P165" s="178"/>
      <c r="Q165" s="178"/>
      <c r="R165" s="178"/>
      <c r="S165" s="178"/>
      <c r="T165" s="178"/>
      <c r="U165" s="178"/>
      <c r="V165" s="178"/>
      <c r="W165" s="178"/>
      <c r="X165" s="178"/>
      <c r="Y165" s="178"/>
      <c r="Z165" s="178"/>
      <c r="AA165" s="178"/>
      <c r="AB165" s="178"/>
      <c r="AC165" s="178"/>
    </row>
    <row r="166" spans="1:29" ht="13.2">
      <c r="A166" s="178"/>
      <c r="B166" s="232"/>
      <c r="C166" s="178"/>
      <c r="D166" s="233"/>
      <c r="E166" s="178"/>
      <c r="F166" s="178"/>
      <c r="G166" s="178"/>
      <c r="H166" s="178"/>
      <c r="I166" s="178"/>
      <c r="J166" s="178"/>
      <c r="K166" s="178"/>
      <c r="L166" s="178"/>
      <c r="M166" s="178"/>
      <c r="N166" s="178"/>
      <c r="O166" s="178"/>
      <c r="P166" s="178"/>
      <c r="Q166" s="178"/>
      <c r="R166" s="178"/>
      <c r="S166" s="178"/>
      <c r="T166" s="178"/>
      <c r="U166" s="178"/>
      <c r="V166" s="178"/>
      <c r="W166" s="178"/>
      <c r="X166" s="178"/>
      <c r="Y166" s="178"/>
      <c r="Z166" s="178"/>
      <c r="AA166" s="178"/>
      <c r="AB166" s="178"/>
      <c r="AC166" s="178"/>
    </row>
    <row r="167" spans="1:29" ht="13.2">
      <c r="A167" s="178"/>
      <c r="B167" s="232"/>
      <c r="C167" s="178"/>
      <c r="D167" s="233"/>
      <c r="E167" s="178"/>
      <c r="F167" s="178"/>
      <c r="G167" s="178"/>
      <c r="H167" s="178"/>
      <c r="I167" s="178"/>
      <c r="J167" s="178"/>
      <c r="K167" s="178"/>
      <c r="L167" s="178"/>
      <c r="M167" s="178"/>
      <c r="N167" s="178"/>
      <c r="O167" s="178"/>
      <c r="P167" s="178"/>
      <c r="Q167" s="178"/>
      <c r="R167" s="178"/>
      <c r="S167" s="178"/>
      <c r="T167" s="178"/>
      <c r="U167" s="178"/>
      <c r="V167" s="178"/>
      <c r="W167" s="178"/>
      <c r="X167" s="178"/>
      <c r="Y167" s="178"/>
      <c r="Z167" s="178"/>
      <c r="AA167" s="178"/>
      <c r="AB167" s="178"/>
      <c r="AC167" s="178"/>
    </row>
    <row r="168" spans="1:29" ht="13.2">
      <c r="A168" s="178"/>
      <c r="B168" s="232"/>
      <c r="C168" s="178"/>
      <c r="D168" s="233"/>
      <c r="E168" s="178"/>
      <c r="F168" s="178"/>
      <c r="G168" s="178"/>
      <c r="H168" s="178"/>
      <c r="I168" s="178"/>
      <c r="J168" s="178"/>
      <c r="K168" s="178"/>
      <c r="L168" s="178"/>
      <c r="M168" s="178"/>
      <c r="N168" s="178"/>
      <c r="O168" s="178"/>
      <c r="P168" s="178"/>
      <c r="Q168" s="178"/>
      <c r="R168" s="178"/>
      <c r="S168" s="178"/>
      <c r="T168" s="178"/>
      <c r="U168" s="178"/>
      <c r="V168" s="178"/>
      <c r="W168" s="178"/>
      <c r="X168" s="178"/>
      <c r="Y168" s="178"/>
      <c r="Z168" s="178"/>
      <c r="AA168" s="178"/>
      <c r="AB168" s="178"/>
      <c r="AC168" s="178"/>
    </row>
    <row r="169" spans="1:29" ht="13.2">
      <c r="A169" s="178"/>
      <c r="B169" s="232"/>
      <c r="C169" s="178"/>
      <c r="D169" s="233"/>
      <c r="E169" s="178"/>
      <c r="F169" s="178"/>
      <c r="G169" s="178"/>
      <c r="H169" s="178"/>
      <c r="I169" s="178"/>
      <c r="J169" s="178"/>
      <c r="K169" s="178"/>
      <c r="L169" s="178"/>
      <c r="M169" s="178"/>
      <c r="N169" s="178"/>
      <c r="O169" s="178"/>
      <c r="P169" s="178"/>
      <c r="Q169" s="178"/>
      <c r="R169" s="178"/>
      <c r="S169" s="178"/>
      <c r="T169" s="178"/>
      <c r="U169" s="178"/>
      <c r="V169" s="178"/>
      <c r="W169" s="178"/>
      <c r="X169" s="178"/>
      <c r="Y169" s="178"/>
      <c r="Z169" s="178"/>
      <c r="AA169" s="178"/>
      <c r="AB169" s="178"/>
      <c r="AC169" s="178"/>
    </row>
    <row r="170" spans="1:29" ht="13.2">
      <c r="A170" s="178"/>
      <c r="B170" s="232"/>
      <c r="C170" s="178"/>
      <c r="D170" s="233"/>
      <c r="E170" s="178"/>
      <c r="F170" s="178"/>
      <c r="G170" s="178"/>
      <c r="H170" s="178"/>
      <c r="I170" s="178"/>
      <c r="J170" s="178"/>
      <c r="K170" s="178"/>
      <c r="L170" s="178"/>
      <c r="M170" s="178"/>
      <c r="N170" s="178"/>
      <c r="O170" s="178"/>
      <c r="P170" s="178"/>
      <c r="Q170" s="178"/>
      <c r="R170" s="178"/>
      <c r="S170" s="178"/>
      <c r="T170" s="178"/>
      <c r="U170" s="178"/>
      <c r="V170" s="178"/>
      <c r="W170" s="178"/>
      <c r="X170" s="178"/>
      <c r="Y170" s="178"/>
      <c r="Z170" s="178"/>
      <c r="AA170" s="178"/>
      <c r="AB170" s="178"/>
      <c r="AC170" s="178"/>
    </row>
    <row r="171" spans="1:29" ht="13.2">
      <c r="A171" s="178"/>
      <c r="B171" s="232"/>
      <c r="C171" s="178"/>
      <c r="D171" s="233"/>
      <c r="E171" s="178"/>
      <c r="F171" s="178"/>
      <c r="G171" s="178"/>
      <c r="H171" s="178"/>
      <c r="I171" s="178"/>
      <c r="J171" s="178"/>
      <c r="K171" s="178"/>
      <c r="L171" s="178"/>
      <c r="M171" s="178"/>
      <c r="N171" s="178"/>
      <c r="O171" s="178"/>
      <c r="P171" s="178"/>
      <c r="Q171" s="178"/>
      <c r="R171" s="178"/>
      <c r="S171" s="178"/>
      <c r="T171" s="178"/>
      <c r="U171" s="178"/>
      <c r="V171" s="178"/>
      <c r="W171" s="178"/>
      <c r="X171" s="178"/>
      <c r="Y171" s="178"/>
      <c r="Z171" s="178"/>
      <c r="AA171" s="178"/>
      <c r="AB171" s="178"/>
      <c r="AC171" s="178"/>
    </row>
    <row r="172" spans="1:29" ht="13.2">
      <c r="A172" s="178"/>
      <c r="B172" s="232"/>
      <c r="C172" s="178"/>
      <c r="D172" s="233"/>
      <c r="E172" s="178"/>
      <c r="F172" s="178"/>
      <c r="G172" s="178"/>
      <c r="H172" s="178"/>
      <c r="I172" s="178"/>
      <c r="J172" s="178"/>
      <c r="K172" s="178"/>
      <c r="L172" s="178"/>
      <c r="M172" s="178"/>
      <c r="N172" s="178"/>
      <c r="O172" s="178"/>
      <c r="P172" s="178"/>
      <c r="Q172" s="178"/>
      <c r="R172" s="178"/>
      <c r="S172" s="178"/>
      <c r="T172" s="178"/>
      <c r="U172" s="178"/>
      <c r="V172" s="178"/>
      <c r="W172" s="178"/>
      <c r="X172" s="178"/>
      <c r="Y172" s="178"/>
      <c r="Z172" s="178"/>
      <c r="AA172" s="178"/>
      <c r="AB172" s="178"/>
      <c r="AC172" s="178"/>
    </row>
    <row r="173" spans="1:29" ht="13.2">
      <c r="A173" s="178"/>
      <c r="B173" s="232"/>
      <c r="C173" s="178"/>
      <c r="D173" s="233"/>
      <c r="E173" s="178"/>
      <c r="F173" s="178"/>
      <c r="G173" s="178"/>
      <c r="H173" s="178"/>
      <c r="I173" s="178"/>
      <c r="J173" s="178"/>
      <c r="K173" s="178"/>
      <c r="L173" s="178"/>
      <c r="M173" s="178"/>
      <c r="N173" s="178"/>
      <c r="O173" s="178"/>
      <c r="P173" s="178"/>
      <c r="Q173" s="178"/>
      <c r="R173" s="178"/>
      <c r="S173" s="178"/>
      <c r="T173" s="178"/>
      <c r="U173" s="178"/>
      <c r="V173" s="178"/>
      <c r="W173" s="178"/>
      <c r="X173" s="178"/>
      <c r="Y173" s="178"/>
      <c r="Z173" s="178"/>
      <c r="AA173" s="178"/>
      <c r="AB173" s="178"/>
      <c r="AC173" s="178"/>
    </row>
    <row r="174" spans="1:29" ht="13.2">
      <c r="A174" s="178"/>
      <c r="B174" s="232"/>
      <c r="C174" s="178"/>
      <c r="D174" s="233"/>
      <c r="E174" s="178"/>
      <c r="F174" s="178"/>
      <c r="G174" s="178"/>
      <c r="H174" s="178"/>
      <c r="I174" s="178"/>
      <c r="J174" s="178"/>
      <c r="K174" s="178"/>
      <c r="L174" s="178"/>
      <c r="M174" s="178"/>
      <c r="N174" s="178"/>
      <c r="O174" s="178"/>
      <c r="P174" s="178"/>
      <c r="Q174" s="178"/>
      <c r="R174" s="178"/>
      <c r="S174" s="178"/>
      <c r="T174" s="178"/>
      <c r="U174" s="178"/>
      <c r="V174" s="178"/>
      <c r="W174" s="178"/>
      <c r="X174" s="178"/>
      <c r="Y174" s="178"/>
      <c r="Z174" s="178"/>
      <c r="AA174" s="178"/>
      <c r="AB174" s="178"/>
      <c r="AC174" s="178"/>
    </row>
    <row r="175" spans="1:29" ht="13.2">
      <c r="A175" s="178"/>
      <c r="B175" s="232"/>
      <c r="C175" s="178"/>
      <c r="D175" s="233"/>
      <c r="E175" s="178"/>
      <c r="F175" s="178"/>
      <c r="G175" s="178"/>
      <c r="H175" s="178"/>
      <c r="I175" s="178"/>
      <c r="J175" s="178"/>
      <c r="K175" s="178"/>
      <c r="L175" s="178"/>
      <c r="M175" s="178"/>
      <c r="N175" s="178"/>
      <c r="O175" s="178"/>
      <c r="P175" s="178"/>
      <c r="Q175" s="178"/>
      <c r="R175" s="178"/>
      <c r="S175" s="178"/>
      <c r="T175" s="178"/>
      <c r="U175" s="178"/>
      <c r="V175" s="178"/>
      <c r="W175" s="178"/>
      <c r="X175" s="178"/>
      <c r="Y175" s="178"/>
      <c r="Z175" s="178"/>
      <c r="AA175" s="178"/>
      <c r="AB175" s="178"/>
      <c r="AC175" s="178"/>
    </row>
    <row r="176" spans="1:29" ht="13.2">
      <c r="A176" s="178"/>
      <c r="B176" s="232"/>
      <c r="C176" s="178"/>
      <c r="D176" s="233"/>
      <c r="E176" s="178"/>
      <c r="F176" s="178"/>
      <c r="G176" s="178"/>
      <c r="H176" s="178"/>
      <c r="I176" s="178"/>
      <c r="J176" s="178"/>
      <c r="K176" s="178"/>
      <c r="L176" s="178"/>
      <c r="M176" s="178"/>
      <c r="N176" s="178"/>
      <c r="O176" s="178"/>
      <c r="P176" s="178"/>
      <c r="Q176" s="178"/>
      <c r="R176" s="178"/>
      <c r="S176" s="178"/>
      <c r="T176" s="178"/>
      <c r="U176" s="178"/>
      <c r="V176" s="178"/>
      <c r="W176" s="178"/>
      <c r="X176" s="178"/>
      <c r="Y176" s="178"/>
      <c r="Z176" s="178"/>
      <c r="AA176" s="178"/>
      <c r="AB176" s="178"/>
      <c r="AC176" s="178"/>
    </row>
    <row r="177" spans="1:29" ht="13.2">
      <c r="A177" s="178"/>
      <c r="B177" s="232"/>
      <c r="C177" s="178"/>
      <c r="D177" s="233"/>
      <c r="E177" s="178"/>
      <c r="F177" s="178"/>
      <c r="G177" s="178"/>
      <c r="H177" s="178"/>
      <c r="I177" s="178"/>
      <c r="J177" s="178"/>
      <c r="K177" s="178"/>
      <c r="L177" s="178"/>
      <c r="M177" s="178"/>
      <c r="N177" s="178"/>
      <c r="O177" s="178"/>
      <c r="P177" s="178"/>
      <c r="Q177" s="178"/>
      <c r="R177" s="178"/>
      <c r="S177" s="178"/>
      <c r="T177" s="178"/>
      <c r="U177" s="178"/>
      <c r="V177" s="178"/>
      <c r="W177" s="178"/>
      <c r="X177" s="178"/>
      <c r="Y177" s="178"/>
      <c r="Z177" s="178"/>
      <c r="AA177" s="178"/>
      <c r="AB177" s="178"/>
      <c r="AC177" s="178"/>
    </row>
    <row r="178" spans="1:29" ht="13.2">
      <c r="A178" s="178"/>
      <c r="B178" s="232"/>
      <c r="C178" s="178"/>
      <c r="D178" s="233"/>
      <c r="E178" s="178"/>
      <c r="F178" s="178"/>
      <c r="G178" s="178"/>
      <c r="H178" s="178"/>
      <c r="I178" s="178"/>
      <c r="J178" s="178"/>
      <c r="K178" s="178"/>
      <c r="L178" s="178"/>
      <c r="M178" s="178"/>
      <c r="N178" s="178"/>
      <c r="O178" s="178"/>
      <c r="P178" s="178"/>
      <c r="Q178" s="178"/>
      <c r="R178" s="178"/>
      <c r="S178" s="178"/>
      <c r="T178" s="178"/>
      <c r="U178" s="178"/>
      <c r="V178" s="178"/>
      <c r="W178" s="178"/>
      <c r="X178" s="178"/>
      <c r="Y178" s="178"/>
      <c r="Z178" s="178"/>
      <c r="AA178" s="178"/>
      <c r="AB178" s="178"/>
      <c r="AC178" s="178"/>
    </row>
    <row r="179" spans="1:29" ht="13.2">
      <c r="A179" s="178"/>
      <c r="B179" s="232"/>
      <c r="C179" s="178"/>
      <c r="D179" s="233"/>
      <c r="E179" s="178"/>
      <c r="F179" s="178"/>
      <c r="G179" s="178"/>
      <c r="H179" s="178"/>
      <c r="I179" s="178"/>
      <c r="J179" s="178"/>
      <c r="K179" s="178"/>
      <c r="L179" s="178"/>
      <c r="M179" s="178"/>
      <c r="N179" s="178"/>
      <c r="O179" s="178"/>
      <c r="P179" s="178"/>
      <c r="Q179" s="178"/>
      <c r="R179" s="178"/>
      <c r="S179" s="178"/>
      <c r="T179" s="178"/>
      <c r="U179" s="178"/>
      <c r="V179" s="178"/>
      <c r="W179" s="178"/>
      <c r="X179" s="178"/>
      <c r="Y179" s="178"/>
      <c r="Z179" s="178"/>
      <c r="AA179" s="178"/>
      <c r="AB179" s="178"/>
      <c r="AC179" s="178"/>
    </row>
    <row r="180" spans="1:29" ht="13.2">
      <c r="A180" s="178"/>
      <c r="B180" s="232"/>
      <c r="C180" s="178"/>
      <c r="D180" s="233"/>
      <c r="E180" s="178"/>
      <c r="F180" s="178"/>
      <c r="G180" s="178"/>
      <c r="H180" s="178"/>
      <c r="I180" s="178"/>
      <c r="J180" s="178"/>
      <c r="K180" s="178"/>
      <c r="L180" s="178"/>
      <c r="M180" s="178"/>
      <c r="N180" s="178"/>
      <c r="O180" s="178"/>
      <c r="P180" s="178"/>
      <c r="Q180" s="178"/>
      <c r="R180" s="178"/>
      <c r="S180" s="178"/>
      <c r="T180" s="178"/>
      <c r="U180" s="178"/>
      <c r="V180" s="178"/>
      <c r="W180" s="178"/>
      <c r="X180" s="178"/>
      <c r="Y180" s="178"/>
      <c r="Z180" s="178"/>
      <c r="AA180" s="178"/>
      <c r="AB180" s="178"/>
      <c r="AC180" s="178"/>
    </row>
    <row r="181" spans="1:29" ht="13.2">
      <c r="A181" s="178"/>
      <c r="B181" s="232"/>
      <c r="C181" s="178"/>
      <c r="D181" s="233"/>
      <c r="E181" s="178"/>
      <c r="F181" s="178"/>
      <c r="G181" s="178"/>
      <c r="H181" s="178"/>
      <c r="I181" s="178"/>
      <c r="J181" s="178"/>
      <c r="K181" s="178"/>
      <c r="L181" s="178"/>
      <c r="M181" s="178"/>
      <c r="N181" s="178"/>
      <c r="O181" s="178"/>
      <c r="P181" s="178"/>
      <c r="Q181" s="178"/>
      <c r="R181" s="178"/>
      <c r="S181" s="178"/>
      <c r="T181" s="178"/>
      <c r="U181" s="178"/>
      <c r="V181" s="178"/>
      <c r="W181" s="178"/>
      <c r="X181" s="178"/>
      <c r="Y181" s="178"/>
      <c r="Z181" s="178"/>
      <c r="AA181" s="178"/>
      <c r="AB181" s="178"/>
      <c r="AC181" s="178"/>
    </row>
    <row r="182" spans="1:29" ht="13.2">
      <c r="A182" s="178"/>
      <c r="B182" s="232"/>
      <c r="C182" s="178"/>
      <c r="D182" s="233"/>
      <c r="E182" s="178"/>
      <c r="F182" s="178"/>
      <c r="G182" s="178"/>
      <c r="H182" s="178"/>
      <c r="I182" s="178"/>
      <c r="J182" s="178"/>
      <c r="K182" s="178"/>
      <c r="L182" s="178"/>
      <c r="M182" s="178"/>
      <c r="N182" s="178"/>
      <c r="O182" s="178"/>
      <c r="P182" s="178"/>
      <c r="Q182" s="178"/>
      <c r="R182" s="178"/>
      <c r="S182" s="178"/>
      <c r="T182" s="178"/>
      <c r="U182" s="178"/>
      <c r="V182" s="178"/>
      <c r="W182" s="178"/>
      <c r="X182" s="178"/>
      <c r="Y182" s="178"/>
      <c r="Z182" s="178"/>
      <c r="AA182" s="178"/>
      <c r="AB182" s="178"/>
      <c r="AC182" s="178"/>
    </row>
    <row r="183" spans="1:29" ht="13.2">
      <c r="A183" s="178"/>
      <c r="B183" s="232"/>
      <c r="C183" s="178"/>
      <c r="D183" s="233"/>
      <c r="E183" s="178"/>
      <c r="F183" s="178"/>
      <c r="G183" s="178"/>
      <c r="H183" s="178"/>
      <c r="I183" s="178"/>
      <c r="J183" s="178"/>
      <c r="K183" s="178"/>
      <c r="L183" s="178"/>
      <c r="M183" s="178"/>
      <c r="N183" s="178"/>
      <c r="O183" s="178"/>
      <c r="P183" s="178"/>
      <c r="Q183" s="178"/>
      <c r="R183" s="178"/>
      <c r="S183" s="178"/>
      <c r="T183" s="178"/>
      <c r="U183" s="178"/>
      <c r="V183" s="178"/>
      <c r="W183" s="178"/>
      <c r="X183" s="178"/>
      <c r="Y183" s="178"/>
      <c r="Z183" s="178"/>
      <c r="AA183" s="178"/>
      <c r="AB183" s="178"/>
      <c r="AC183" s="178"/>
    </row>
    <row r="184" spans="1:29" ht="13.2">
      <c r="A184" s="178"/>
      <c r="B184" s="232"/>
      <c r="C184" s="178"/>
      <c r="D184" s="233"/>
      <c r="E184" s="178"/>
      <c r="F184" s="178"/>
      <c r="G184" s="178"/>
      <c r="H184" s="178"/>
      <c r="I184" s="178"/>
      <c r="J184" s="178"/>
      <c r="K184" s="178"/>
      <c r="L184" s="178"/>
      <c r="M184" s="178"/>
      <c r="N184" s="178"/>
      <c r="O184" s="178"/>
      <c r="P184" s="178"/>
      <c r="Q184" s="178"/>
      <c r="R184" s="178"/>
      <c r="S184" s="178"/>
      <c r="T184" s="178"/>
      <c r="U184" s="178"/>
      <c r="V184" s="178"/>
      <c r="W184" s="178"/>
      <c r="X184" s="178"/>
      <c r="Y184" s="178"/>
      <c r="Z184" s="178"/>
      <c r="AA184" s="178"/>
      <c r="AB184" s="178"/>
      <c r="AC184" s="178"/>
    </row>
    <row r="185" spans="1:29" ht="13.2">
      <c r="A185" s="178"/>
      <c r="B185" s="232"/>
      <c r="C185" s="178"/>
      <c r="D185" s="233"/>
      <c r="E185" s="178"/>
      <c r="F185" s="178"/>
      <c r="G185" s="178"/>
      <c r="H185" s="178"/>
      <c r="I185" s="178"/>
      <c r="J185" s="178"/>
      <c r="K185" s="178"/>
      <c r="L185" s="178"/>
      <c r="M185" s="178"/>
      <c r="N185" s="178"/>
      <c r="O185" s="178"/>
      <c r="P185" s="178"/>
      <c r="Q185" s="178"/>
      <c r="R185" s="178"/>
      <c r="S185" s="178"/>
      <c r="T185" s="178"/>
      <c r="U185" s="178"/>
      <c r="V185" s="178"/>
      <c r="W185" s="178"/>
      <c r="X185" s="178"/>
      <c r="Y185" s="178"/>
      <c r="Z185" s="178"/>
      <c r="AA185" s="178"/>
      <c r="AB185" s="178"/>
      <c r="AC185" s="178"/>
    </row>
    <row r="186" spans="1:29" ht="13.2">
      <c r="A186" s="178"/>
      <c r="B186" s="232"/>
      <c r="C186" s="178"/>
      <c r="D186" s="233"/>
      <c r="E186" s="178"/>
      <c r="F186" s="178"/>
      <c r="G186" s="178"/>
      <c r="H186" s="178"/>
      <c r="I186" s="178"/>
      <c r="J186" s="178"/>
      <c r="K186" s="178"/>
      <c r="L186" s="178"/>
      <c r="M186" s="178"/>
      <c r="N186" s="178"/>
      <c r="O186" s="178"/>
      <c r="P186" s="178"/>
      <c r="Q186" s="178"/>
      <c r="R186" s="178"/>
      <c r="S186" s="178"/>
      <c r="T186" s="178"/>
      <c r="U186" s="178"/>
      <c r="V186" s="178"/>
      <c r="W186" s="178"/>
      <c r="X186" s="178"/>
      <c r="Y186" s="178"/>
      <c r="Z186" s="178"/>
      <c r="AA186" s="178"/>
      <c r="AB186" s="178"/>
      <c r="AC186" s="178"/>
    </row>
    <row r="187" spans="1:29" ht="13.2">
      <c r="A187" s="178"/>
      <c r="B187" s="232"/>
      <c r="C187" s="178"/>
      <c r="D187" s="233"/>
      <c r="E187" s="178"/>
      <c r="F187" s="178"/>
      <c r="G187" s="178"/>
      <c r="H187" s="178"/>
      <c r="I187" s="178"/>
      <c r="J187" s="178"/>
      <c r="K187" s="178"/>
      <c r="L187" s="178"/>
      <c r="M187" s="178"/>
      <c r="N187" s="178"/>
      <c r="O187" s="178"/>
      <c r="P187" s="178"/>
      <c r="Q187" s="178"/>
      <c r="R187" s="178"/>
      <c r="S187" s="178"/>
      <c r="T187" s="178"/>
      <c r="U187" s="178"/>
      <c r="V187" s="178"/>
      <c r="W187" s="178"/>
      <c r="X187" s="178"/>
      <c r="Y187" s="178"/>
      <c r="Z187" s="178"/>
      <c r="AA187" s="178"/>
      <c r="AB187" s="178"/>
      <c r="AC187" s="178"/>
    </row>
    <row r="188" spans="1:29" ht="13.2">
      <c r="A188" s="178"/>
      <c r="B188" s="232"/>
      <c r="C188" s="178"/>
      <c r="D188" s="233"/>
      <c r="E188" s="178"/>
      <c r="F188" s="178"/>
      <c r="G188" s="178"/>
      <c r="H188" s="178"/>
      <c r="I188" s="178"/>
      <c r="J188" s="178"/>
      <c r="K188" s="178"/>
      <c r="L188" s="178"/>
      <c r="M188" s="178"/>
      <c r="N188" s="178"/>
      <c r="O188" s="178"/>
      <c r="P188" s="178"/>
      <c r="Q188" s="178"/>
      <c r="R188" s="178"/>
      <c r="S188" s="178"/>
      <c r="T188" s="178"/>
      <c r="U188" s="178"/>
      <c r="V188" s="178"/>
      <c r="W188" s="178"/>
      <c r="X188" s="178"/>
      <c r="Y188" s="178"/>
      <c r="Z188" s="178"/>
      <c r="AA188" s="178"/>
      <c r="AB188" s="178"/>
      <c r="AC188" s="178"/>
    </row>
    <row r="189" spans="1:29" ht="13.2">
      <c r="A189" s="178"/>
      <c r="B189" s="232"/>
      <c r="C189" s="178"/>
      <c r="D189" s="233"/>
      <c r="E189" s="178"/>
      <c r="F189" s="178"/>
      <c r="G189" s="178"/>
      <c r="H189" s="178"/>
      <c r="I189" s="178"/>
      <c r="J189" s="178"/>
      <c r="K189" s="178"/>
      <c r="L189" s="178"/>
      <c r="M189" s="178"/>
      <c r="N189" s="178"/>
      <c r="O189" s="178"/>
      <c r="P189" s="178"/>
      <c r="Q189" s="178"/>
      <c r="R189" s="178"/>
      <c r="S189" s="178"/>
      <c r="T189" s="178"/>
      <c r="U189" s="178"/>
      <c r="V189" s="178"/>
      <c r="W189" s="178"/>
      <c r="X189" s="178"/>
      <c r="Y189" s="178"/>
      <c r="Z189" s="178"/>
      <c r="AA189" s="178"/>
      <c r="AB189" s="178"/>
      <c r="AC189" s="178"/>
    </row>
    <row r="190" spans="1:29" ht="13.2">
      <c r="A190" s="178"/>
      <c r="B190" s="232"/>
      <c r="C190" s="178"/>
      <c r="D190" s="233"/>
      <c r="E190" s="178"/>
      <c r="F190" s="178"/>
      <c r="G190" s="178"/>
      <c r="H190" s="178"/>
      <c r="I190" s="178"/>
      <c r="J190" s="178"/>
      <c r="K190" s="178"/>
      <c r="L190" s="178"/>
      <c r="M190" s="178"/>
      <c r="N190" s="178"/>
      <c r="O190" s="178"/>
      <c r="P190" s="178"/>
      <c r="Q190" s="178"/>
      <c r="R190" s="178"/>
      <c r="S190" s="178"/>
      <c r="T190" s="178"/>
      <c r="U190" s="178"/>
      <c r="V190" s="178"/>
      <c r="W190" s="178"/>
      <c r="X190" s="178"/>
      <c r="Y190" s="178"/>
      <c r="Z190" s="178"/>
      <c r="AA190" s="178"/>
      <c r="AB190" s="178"/>
      <c r="AC190" s="178"/>
    </row>
    <row r="191" spans="1:29" ht="13.2">
      <c r="A191" s="178"/>
      <c r="B191" s="232"/>
      <c r="C191" s="178"/>
      <c r="D191" s="233"/>
      <c r="E191" s="178"/>
      <c r="F191" s="178"/>
      <c r="G191" s="178"/>
      <c r="H191" s="178"/>
      <c r="I191" s="178"/>
      <c r="J191" s="178"/>
      <c r="K191" s="178"/>
      <c r="L191" s="178"/>
      <c r="M191" s="178"/>
      <c r="N191" s="178"/>
      <c r="O191" s="178"/>
      <c r="P191" s="178"/>
      <c r="Q191" s="178"/>
      <c r="R191" s="178"/>
      <c r="S191" s="178"/>
      <c r="T191" s="178"/>
      <c r="U191" s="178"/>
      <c r="V191" s="178"/>
      <c r="W191" s="178"/>
      <c r="X191" s="178"/>
      <c r="Y191" s="178"/>
      <c r="Z191" s="178"/>
      <c r="AA191" s="178"/>
      <c r="AB191" s="178"/>
      <c r="AC191" s="178"/>
    </row>
    <row r="192" spans="1:29" ht="13.2">
      <c r="A192" s="178"/>
      <c r="B192" s="232"/>
      <c r="C192" s="178"/>
      <c r="D192" s="233"/>
      <c r="E192" s="178"/>
      <c r="F192" s="178"/>
      <c r="G192" s="178"/>
      <c r="H192" s="178"/>
      <c r="I192" s="178"/>
      <c r="J192" s="178"/>
      <c r="K192" s="178"/>
      <c r="L192" s="178"/>
      <c r="M192" s="178"/>
      <c r="N192" s="178"/>
      <c r="O192" s="178"/>
      <c r="P192" s="178"/>
      <c r="Q192" s="178"/>
      <c r="R192" s="178"/>
      <c r="S192" s="178"/>
      <c r="T192" s="178"/>
      <c r="U192" s="178"/>
      <c r="V192" s="178"/>
      <c r="W192" s="178"/>
      <c r="X192" s="178"/>
      <c r="Y192" s="178"/>
      <c r="Z192" s="178"/>
      <c r="AA192" s="178"/>
      <c r="AB192" s="178"/>
      <c r="AC192" s="178"/>
    </row>
    <row r="193" spans="1:29" ht="13.2">
      <c r="A193" s="178"/>
      <c r="B193" s="232"/>
      <c r="C193" s="178"/>
      <c r="D193" s="233"/>
      <c r="E193" s="178"/>
      <c r="F193" s="178"/>
      <c r="G193" s="178"/>
      <c r="H193" s="178"/>
      <c r="I193" s="178"/>
      <c r="J193" s="178"/>
      <c r="K193" s="178"/>
      <c r="L193" s="178"/>
      <c r="M193" s="178"/>
      <c r="N193" s="178"/>
      <c r="O193" s="178"/>
      <c r="P193" s="178"/>
      <c r="Q193" s="178"/>
      <c r="R193" s="178"/>
      <c r="S193" s="178"/>
      <c r="T193" s="178"/>
      <c r="U193" s="178"/>
      <c r="V193" s="178"/>
      <c r="W193" s="178"/>
      <c r="X193" s="178"/>
      <c r="Y193" s="178"/>
      <c r="Z193" s="178"/>
      <c r="AA193" s="178"/>
      <c r="AB193" s="178"/>
      <c r="AC193" s="178"/>
    </row>
    <row r="194" spans="1:29" ht="13.2">
      <c r="A194" s="178"/>
      <c r="B194" s="232"/>
      <c r="C194" s="178"/>
      <c r="D194" s="233"/>
      <c r="E194" s="178"/>
      <c r="F194" s="178"/>
      <c r="G194" s="178"/>
      <c r="H194" s="178"/>
      <c r="I194" s="178"/>
      <c r="J194" s="178"/>
      <c r="K194" s="178"/>
      <c r="L194" s="178"/>
      <c r="M194" s="178"/>
      <c r="N194" s="178"/>
      <c r="O194" s="178"/>
      <c r="P194" s="178"/>
      <c r="Q194" s="178"/>
      <c r="R194" s="178"/>
      <c r="S194" s="178"/>
      <c r="T194" s="178"/>
      <c r="U194" s="178"/>
      <c r="V194" s="178"/>
      <c r="W194" s="178"/>
      <c r="X194" s="178"/>
      <c r="Y194" s="178"/>
      <c r="Z194" s="178"/>
      <c r="AA194" s="178"/>
      <c r="AB194" s="178"/>
      <c r="AC194" s="178"/>
    </row>
    <row r="195" spans="1:29" ht="13.2">
      <c r="A195" s="178"/>
      <c r="B195" s="232"/>
      <c r="C195" s="178"/>
      <c r="D195" s="233"/>
      <c r="E195" s="178"/>
      <c r="F195" s="178"/>
      <c r="G195" s="178"/>
      <c r="H195" s="178"/>
      <c r="I195" s="178"/>
      <c r="J195" s="178"/>
      <c r="K195" s="178"/>
      <c r="L195" s="178"/>
      <c r="M195" s="178"/>
      <c r="N195" s="178"/>
      <c r="O195" s="178"/>
      <c r="P195" s="178"/>
      <c r="Q195" s="178"/>
      <c r="R195" s="178"/>
      <c r="S195" s="178"/>
      <c r="T195" s="178"/>
      <c r="U195" s="178"/>
      <c r="V195" s="178"/>
      <c r="W195" s="178"/>
      <c r="X195" s="178"/>
      <c r="Y195" s="178"/>
      <c r="Z195" s="178"/>
      <c r="AA195" s="178"/>
      <c r="AB195" s="178"/>
      <c r="AC195" s="178"/>
    </row>
    <row r="196" spans="1:29" ht="13.2">
      <c r="A196" s="178"/>
      <c r="B196" s="232"/>
      <c r="C196" s="178"/>
      <c r="D196" s="233"/>
      <c r="E196" s="178"/>
      <c r="F196" s="178"/>
      <c r="G196" s="178"/>
      <c r="H196" s="178"/>
      <c r="I196" s="178"/>
      <c r="J196" s="178"/>
      <c r="K196" s="178"/>
      <c r="L196" s="178"/>
      <c r="M196" s="178"/>
      <c r="N196" s="178"/>
      <c r="O196" s="178"/>
      <c r="P196" s="178"/>
      <c r="Q196" s="178"/>
      <c r="R196" s="178"/>
      <c r="S196" s="178"/>
      <c r="T196" s="178"/>
      <c r="U196" s="178"/>
      <c r="V196" s="178"/>
      <c r="W196" s="178"/>
      <c r="X196" s="178"/>
      <c r="Y196" s="178"/>
      <c r="Z196" s="178"/>
      <c r="AA196" s="178"/>
      <c r="AB196" s="178"/>
      <c r="AC196" s="178"/>
    </row>
    <row r="197" spans="1:29" ht="13.2">
      <c r="A197" s="178"/>
      <c r="B197" s="232"/>
      <c r="C197" s="178"/>
      <c r="D197" s="233"/>
      <c r="E197" s="178"/>
      <c r="F197" s="178"/>
      <c r="G197" s="178"/>
      <c r="H197" s="178"/>
      <c r="I197" s="178"/>
      <c r="J197" s="178"/>
      <c r="K197" s="178"/>
      <c r="L197" s="178"/>
      <c r="M197" s="178"/>
      <c r="N197" s="178"/>
      <c r="O197" s="178"/>
      <c r="P197" s="178"/>
      <c r="Q197" s="178"/>
      <c r="R197" s="178"/>
      <c r="S197" s="178"/>
      <c r="T197" s="178"/>
      <c r="U197" s="178"/>
      <c r="V197" s="178"/>
      <c r="W197" s="178"/>
      <c r="X197" s="178"/>
      <c r="Y197" s="178"/>
      <c r="Z197" s="178"/>
      <c r="AA197" s="178"/>
      <c r="AB197" s="178"/>
      <c r="AC197" s="178"/>
    </row>
    <row r="198" spans="1:29" ht="13.2">
      <c r="A198" s="178"/>
      <c r="B198" s="232"/>
      <c r="C198" s="178"/>
      <c r="D198" s="233"/>
      <c r="E198" s="178"/>
      <c r="F198" s="178"/>
      <c r="G198" s="178"/>
      <c r="H198" s="178"/>
      <c r="I198" s="178"/>
      <c r="J198" s="178"/>
      <c r="K198" s="178"/>
      <c r="L198" s="178"/>
      <c r="M198" s="178"/>
      <c r="N198" s="178"/>
      <c r="O198" s="178"/>
      <c r="P198" s="178"/>
      <c r="Q198" s="178"/>
      <c r="R198" s="178"/>
      <c r="S198" s="178"/>
      <c r="T198" s="178"/>
      <c r="U198" s="178"/>
      <c r="V198" s="178"/>
      <c r="W198" s="178"/>
      <c r="X198" s="178"/>
      <c r="Y198" s="178"/>
      <c r="Z198" s="178"/>
      <c r="AA198" s="178"/>
      <c r="AB198" s="178"/>
      <c r="AC198" s="178"/>
    </row>
    <row r="199" spans="1:29" ht="13.2">
      <c r="A199" s="178"/>
      <c r="B199" s="232"/>
      <c r="C199" s="178"/>
      <c r="D199" s="233"/>
      <c r="E199" s="178"/>
      <c r="F199" s="178"/>
      <c r="G199" s="178"/>
      <c r="H199" s="178"/>
      <c r="I199" s="178"/>
      <c r="J199" s="178"/>
      <c r="K199" s="178"/>
      <c r="L199" s="178"/>
      <c r="M199" s="178"/>
      <c r="N199" s="178"/>
      <c r="O199" s="178"/>
      <c r="P199" s="178"/>
      <c r="Q199" s="178"/>
      <c r="R199" s="178"/>
      <c r="S199" s="178"/>
      <c r="T199" s="178"/>
      <c r="U199" s="178"/>
      <c r="V199" s="178"/>
      <c r="W199" s="178"/>
      <c r="X199" s="178"/>
      <c r="Y199" s="178"/>
      <c r="Z199" s="178"/>
      <c r="AA199" s="178"/>
      <c r="AB199" s="178"/>
      <c r="AC199" s="178"/>
    </row>
    <row r="200" spans="1:29" ht="13.2">
      <c r="A200" s="178"/>
      <c r="B200" s="232"/>
      <c r="C200" s="178"/>
      <c r="D200" s="233"/>
      <c r="E200" s="178"/>
      <c r="F200" s="178"/>
      <c r="G200" s="178"/>
      <c r="H200" s="178"/>
      <c r="I200" s="178"/>
      <c r="J200" s="178"/>
      <c r="K200" s="178"/>
      <c r="L200" s="178"/>
      <c r="M200" s="178"/>
      <c r="N200" s="178"/>
      <c r="O200" s="178"/>
      <c r="P200" s="178"/>
      <c r="Q200" s="178"/>
      <c r="R200" s="178"/>
      <c r="S200" s="178"/>
      <c r="T200" s="178"/>
      <c r="U200" s="178"/>
      <c r="V200" s="178"/>
      <c r="W200" s="178"/>
      <c r="X200" s="178"/>
      <c r="Y200" s="178"/>
      <c r="Z200" s="178"/>
      <c r="AA200" s="178"/>
      <c r="AB200" s="178"/>
      <c r="AC200" s="178"/>
    </row>
    <row r="201" spans="1:29" ht="13.2">
      <c r="A201" s="178"/>
      <c r="B201" s="232"/>
      <c r="C201" s="178"/>
      <c r="D201" s="233"/>
      <c r="E201" s="178"/>
      <c r="F201" s="178"/>
      <c r="G201" s="178"/>
      <c r="H201" s="178"/>
      <c r="I201" s="178"/>
      <c r="J201" s="178"/>
      <c r="K201" s="178"/>
      <c r="L201" s="178"/>
      <c r="M201" s="178"/>
      <c r="N201" s="178"/>
      <c r="O201" s="178"/>
      <c r="P201" s="178"/>
      <c r="Q201" s="178"/>
      <c r="R201" s="178"/>
      <c r="S201" s="178"/>
      <c r="T201" s="178"/>
      <c r="U201" s="178"/>
      <c r="V201" s="178"/>
      <c r="W201" s="178"/>
      <c r="X201" s="178"/>
      <c r="Y201" s="178"/>
      <c r="Z201" s="178"/>
      <c r="AA201" s="178"/>
      <c r="AB201" s="178"/>
      <c r="AC201" s="178"/>
    </row>
    <row r="202" spans="1:29" ht="13.2">
      <c r="A202" s="178"/>
      <c r="B202" s="232"/>
      <c r="C202" s="178"/>
      <c r="D202" s="233"/>
      <c r="E202" s="178"/>
      <c r="F202" s="178"/>
      <c r="G202" s="178"/>
      <c r="H202" s="178"/>
      <c r="I202" s="178"/>
      <c r="J202" s="178"/>
      <c r="K202" s="178"/>
      <c r="L202" s="178"/>
      <c r="M202" s="178"/>
      <c r="N202" s="178"/>
      <c r="O202" s="178"/>
      <c r="P202" s="178"/>
      <c r="Q202" s="178"/>
      <c r="R202" s="178"/>
      <c r="S202" s="178"/>
      <c r="T202" s="178"/>
      <c r="U202" s="178"/>
      <c r="V202" s="178"/>
      <c r="W202" s="178"/>
      <c r="X202" s="178"/>
      <c r="Y202" s="178"/>
      <c r="Z202" s="178"/>
      <c r="AA202" s="178"/>
      <c r="AB202" s="178"/>
      <c r="AC202" s="178"/>
    </row>
    <row r="203" spans="1:29" ht="13.2">
      <c r="A203" s="178"/>
      <c r="B203" s="232"/>
      <c r="C203" s="178"/>
      <c r="D203" s="233"/>
      <c r="E203" s="178"/>
      <c r="F203" s="178"/>
      <c r="G203" s="178"/>
      <c r="H203" s="178"/>
      <c r="I203" s="178"/>
      <c r="J203" s="178"/>
      <c r="K203" s="178"/>
      <c r="L203" s="178"/>
      <c r="M203" s="178"/>
      <c r="N203" s="178"/>
      <c r="O203" s="178"/>
      <c r="P203" s="178"/>
      <c r="Q203" s="178"/>
      <c r="R203" s="178"/>
      <c r="S203" s="178"/>
      <c r="T203" s="178"/>
      <c r="U203" s="178"/>
      <c r="V203" s="178"/>
      <c r="W203" s="178"/>
      <c r="X203" s="178"/>
      <c r="Y203" s="178"/>
      <c r="Z203" s="178"/>
      <c r="AA203" s="178"/>
      <c r="AB203" s="178"/>
      <c r="AC203" s="178"/>
    </row>
    <row r="204" spans="1:29" ht="13.2">
      <c r="A204" s="178"/>
      <c r="B204" s="232"/>
      <c r="C204" s="178"/>
      <c r="D204" s="233"/>
      <c r="E204" s="178"/>
      <c r="F204" s="178"/>
      <c r="G204" s="178"/>
      <c r="H204" s="178"/>
      <c r="I204" s="178"/>
      <c r="J204" s="178"/>
      <c r="K204" s="178"/>
      <c r="L204" s="178"/>
      <c r="M204" s="178"/>
      <c r="N204" s="178"/>
      <c r="O204" s="178"/>
      <c r="P204" s="178"/>
      <c r="Q204" s="178"/>
      <c r="R204" s="178"/>
      <c r="S204" s="178"/>
      <c r="T204" s="178"/>
      <c r="U204" s="178"/>
      <c r="V204" s="178"/>
      <c r="W204" s="178"/>
      <c r="X204" s="178"/>
      <c r="Y204" s="178"/>
      <c r="Z204" s="178"/>
      <c r="AA204" s="178"/>
      <c r="AB204" s="178"/>
      <c r="AC204" s="178"/>
    </row>
    <row r="205" spans="1:29" ht="13.2">
      <c r="A205" s="178"/>
      <c r="B205" s="232"/>
      <c r="C205" s="178"/>
      <c r="D205" s="233"/>
      <c r="E205" s="178"/>
      <c r="F205" s="178"/>
      <c r="G205" s="178"/>
      <c r="H205" s="178"/>
      <c r="I205" s="178"/>
      <c r="J205" s="178"/>
      <c r="K205" s="178"/>
      <c r="L205" s="178"/>
      <c r="M205" s="178"/>
      <c r="N205" s="178"/>
      <c r="O205" s="178"/>
      <c r="P205" s="178"/>
      <c r="Q205" s="178"/>
      <c r="R205" s="178"/>
      <c r="S205" s="178"/>
      <c r="T205" s="178"/>
      <c r="U205" s="178"/>
      <c r="V205" s="178"/>
      <c r="W205" s="178"/>
      <c r="X205" s="178"/>
      <c r="Y205" s="178"/>
      <c r="Z205" s="178"/>
      <c r="AA205" s="178"/>
      <c r="AB205" s="178"/>
      <c r="AC205" s="178"/>
    </row>
    <row r="206" spans="1:29" ht="13.2">
      <c r="A206" s="178"/>
      <c r="B206" s="232"/>
      <c r="C206" s="178"/>
      <c r="D206" s="233"/>
      <c r="E206" s="178"/>
      <c r="F206" s="178"/>
      <c r="G206" s="178"/>
      <c r="H206" s="178"/>
      <c r="I206" s="178"/>
      <c r="J206" s="178"/>
      <c r="K206" s="178"/>
      <c r="L206" s="178"/>
      <c r="M206" s="178"/>
      <c r="N206" s="178"/>
      <c r="O206" s="178"/>
      <c r="P206" s="178"/>
      <c r="Q206" s="178"/>
      <c r="R206" s="178"/>
      <c r="S206" s="178"/>
      <c r="T206" s="178"/>
      <c r="U206" s="178"/>
      <c r="V206" s="178"/>
      <c r="W206" s="178"/>
      <c r="X206" s="178"/>
      <c r="Y206" s="178"/>
      <c r="Z206" s="178"/>
      <c r="AA206" s="178"/>
      <c r="AB206" s="178"/>
      <c r="AC206" s="178"/>
    </row>
    <row r="207" spans="1:29" ht="13.2">
      <c r="A207" s="178"/>
      <c r="B207" s="232"/>
      <c r="C207" s="178"/>
      <c r="D207" s="233"/>
      <c r="E207" s="178"/>
      <c r="F207" s="178"/>
      <c r="G207" s="178"/>
      <c r="H207" s="178"/>
      <c r="I207" s="178"/>
      <c r="J207" s="178"/>
      <c r="K207" s="178"/>
      <c r="L207" s="178"/>
      <c r="M207" s="178"/>
      <c r="N207" s="178"/>
      <c r="O207" s="178"/>
      <c r="P207" s="178"/>
      <c r="Q207" s="178"/>
      <c r="R207" s="178"/>
      <c r="S207" s="178"/>
      <c r="T207" s="178"/>
      <c r="U207" s="178"/>
      <c r="V207" s="178"/>
      <c r="W207" s="178"/>
      <c r="X207" s="178"/>
      <c r="Y207" s="178"/>
      <c r="Z207" s="178"/>
      <c r="AA207" s="178"/>
      <c r="AB207" s="178"/>
      <c r="AC207" s="178"/>
    </row>
    <row r="208" spans="1:29" ht="13.2">
      <c r="A208" s="178"/>
      <c r="B208" s="232"/>
      <c r="C208" s="178"/>
      <c r="D208" s="233"/>
      <c r="E208" s="178"/>
      <c r="F208" s="178"/>
      <c r="G208" s="178"/>
      <c r="H208" s="178"/>
      <c r="I208" s="178"/>
      <c r="J208" s="178"/>
      <c r="K208" s="178"/>
      <c r="L208" s="178"/>
      <c r="M208" s="178"/>
      <c r="N208" s="178"/>
      <c r="O208" s="178"/>
      <c r="P208" s="178"/>
      <c r="Q208" s="178"/>
      <c r="R208" s="178"/>
      <c r="S208" s="178"/>
      <c r="T208" s="178"/>
      <c r="U208" s="178"/>
      <c r="V208" s="178"/>
      <c r="W208" s="178"/>
      <c r="X208" s="178"/>
      <c r="Y208" s="178"/>
      <c r="Z208" s="178"/>
      <c r="AA208" s="178"/>
      <c r="AB208" s="178"/>
      <c r="AC208" s="178"/>
    </row>
    <row r="209" spans="1:29" ht="13.2">
      <c r="A209" s="178"/>
      <c r="B209" s="232"/>
      <c r="C209" s="178"/>
      <c r="D209" s="233"/>
      <c r="E209" s="178"/>
      <c r="F209" s="178"/>
      <c r="G209" s="178"/>
      <c r="H209" s="178"/>
      <c r="I209" s="178"/>
      <c r="J209" s="178"/>
      <c r="K209" s="178"/>
      <c r="L209" s="178"/>
      <c r="M209" s="178"/>
      <c r="N209" s="178"/>
      <c r="O209" s="178"/>
      <c r="P209" s="178"/>
      <c r="Q209" s="178"/>
      <c r="R209" s="178"/>
      <c r="S209" s="178"/>
      <c r="T209" s="178"/>
      <c r="U209" s="178"/>
      <c r="V209" s="178"/>
      <c r="W209" s="178"/>
      <c r="X209" s="178"/>
      <c r="Y209" s="178"/>
      <c r="Z209" s="178"/>
      <c r="AA209" s="178"/>
      <c r="AB209" s="178"/>
      <c r="AC209" s="178"/>
    </row>
    <row r="210" spans="1:29" ht="13.2">
      <c r="A210" s="178"/>
      <c r="B210" s="232"/>
      <c r="C210" s="178"/>
      <c r="D210" s="233"/>
      <c r="E210" s="178"/>
      <c r="F210" s="178"/>
      <c r="G210" s="178"/>
      <c r="H210" s="178"/>
      <c r="I210" s="178"/>
      <c r="J210" s="178"/>
      <c r="K210" s="178"/>
      <c r="L210" s="178"/>
      <c r="M210" s="178"/>
      <c r="N210" s="178"/>
      <c r="O210" s="178"/>
      <c r="P210" s="178"/>
      <c r="Q210" s="178"/>
      <c r="R210" s="178"/>
      <c r="S210" s="178"/>
      <c r="T210" s="178"/>
      <c r="U210" s="178"/>
      <c r="V210" s="178"/>
      <c r="W210" s="178"/>
      <c r="X210" s="178"/>
      <c r="Y210" s="178"/>
      <c r="Z210" s="178"/>
      <c r="AA210" s="178"/>
      <c r="AB210" s="178"/>
      <c r="AC210" s="178"/>
    </row>
    <row r="211" spans="1:29" ht="13.2">
      <c r="A211" s="178"/>
      <c r="B211" s="232"/>
      <c r="C211" s="178"/>
      <c r="D211" s="233"/>
      <c r="E211" s="178"/>
      <c r="F211" s="178"/>
      <c r="G211" s="178"/>
      <c r="H211" s="178"/>
      <c r="I211" s="178"/>
      <c r="J211" s="178"/>
      <c r="K211" s="178"/>
      <c r="L211" s="178"/>
      <c r="M211" s="178"/>
      <c r="N211" s="178"/>
      <c r="O211" s="178"/>
      <c r="P211" s="178"/>
      <c r="Q211" s="178"/>
      <c r="R211" s="178"/>
      <c r="S211" s="178"/>
      <c r="T211" s="178"/>
      <c r="U211" s="178"/>
      <c r="V211" s="178"/>
      <c r="W211" s="178"/>
      <c r="X211" s="178"/>
      <c r="Y211" s="178"/>
      <c r="Z211" s="178"/>
      <c r="AA211" s="178"/>
      <c r="AB211" s="178"/>
      <c r="AC211" s="178"/>
    </row>
    <row r="212" spans="1:29" ht="13.2">
      <c r="A212" s="178"/>
      <c r="B212" s="232"/>
      <c r="C212" s="178"/>
      <c r="D212" s="233"/>
      <c r="E212" s="178"/>
      <c r="F212" s="178"/>
      <c r="G212" s="178"/>
      <c r="H212" s="178"/>
      <c r="I212" s="178"/>
      <c r="J212" s="178"/>
      <c r="K212" s="178"/>
      <c r="L212" s="178"/>
      <c r="M212" s="178"/>
      <c r="N212" s="178"/>
      <c r="O212" s="178"/>
      <c r="P212" s="178"/>
      <c r="Q212" s="178"/>
      <c r="R212" s="178"/>
      <c r="S212" s="178"/>
      <c r="T212" s="178"/>
      <c r="U212" s="178"/>
      <c r="V212" s="178"/>
      <c r="W212" s="178"/>
      <c r="X212" s="178"/>
      <c r="Y212" s="178"/>
      <c r="Z212" s="178"/>
      <c r="AA212" s="178"/>
      <c r="AB212" s="178"/>
      <c r="AC212" s="178"/>
    </row>
    <row r="213" spans="1:29" ht="13.2">
      <c r="A213" s="178"/>
      <c r="B213" s="232"/>
      <c r="C213" s="178"/>
      <c r="D213" s="233"/>
      <c r="E213" s="178"/>
      <c r="F213" s="178"/>
      <c r="G213" s="178"/>
      <c r="H213" s="178"/>
      <c r="I213" s="178"/>
      <c r="J213" s="178"/>
      <c r="K213" s="178"/>
      <c r="L213" s="178"/>
      <c r="M213" s="178"/>
      <c r="N213" s="178"/>
      <c r="O213" s="178"/>
      <c r="P213" s="178"/>
      <c r="Q213" s="178"/>
      <c r="R213" s="178"/>
      <c r="S213" s="178"/>
      <c r="T213" s="178"/>
      <c r="U213" s="178"/>
      <c r="V213" s="178"/>
      <c r="W213" s="178"/>
      <c r="X213" s="178"/>
      <c r="Y213" s="178"/>
      <c r="Z213" s="178"/>
      <c r="AA213" s="178"/>
      <c r="AB213" s="178"/>
      <c r="AC213" s="178"/>
    </row>
    <row r="214" spans="1:29" ht="13.2">
      <c r="A214" s="178"/>
      <c r="B214" s="232"/>
      <c r="C214" s="178"/>
      <c r="D214" s="233"/>
      <c r="E214" s="178"/>
      <c r="F214" s="178"/>
      <c r="G214" s="178"/>
      <c r="H214" s="178"/>
      <c r="I214" s="178"/>
      <c r="J214" s="178"/>
      <c r="K214" s="178"/>
      <c r="L214" s="178"/>
      <c r="M214" s="178"/>
      <c r="N214" s="178"/>
      <c r="O214" s="178"/>
      <c r="P214" s="178"/>
      <c r="Q214" s="178"/>
      <c r="R214" s="178"/>
      <c r="S214" s="178"/>
      <c r="T214" s="178"/>
      <c r="U214" s="178"/>
      <c r="V214" s="178"/>
      <c r="W214" s="178"/>
      <c r="X214" s="178"/>
      <c r="Y214" s="178"/>
      <c r="Z214" s="178"/>
      <c r="AA214" s="178"/>
      <c r="AB214" s="178"/>
      <c r="AC214" s="178"/>
    </row>
    <row r="215" spans="1:29" ht="13.2">
      <c r="A215" s="178"/>
      <c r="B215" s="232"/>
      <c r="C215" s="178"/>
      <c r="D215" s="233"/>
      <c r="E215" s="178"/>
      <c r="F215" s="178"/>
      <c r="G215" s="178"/>
      <c r="H215" s="178"/>
      <c r="I215" s="178"/>
      <c r="J215" s="178"/>
      <c r="K215" s="178"/>
      <c r="L215" s="178"/>
      <c r="M215" s="178"/>
      <c r="N215" s="178"/>
      <c r="O215" s="178"/>
      <c r="P215" s="178"/>
      <c r="Q215" s="178"/>
      <c r="R215" s="178"/>
      <c r="S215" s="178"/>
      <c r="T215" s="178"/>
      <c r="U215" s="178"/>
      <c r="V215" s="178"/>
      <c r="W215" s="178"/>
      <c r="X215" s="178"/>
      <c r="Y215" s="178"/>
      <c r="Z215" s="178"/>
      <c r="AA215" s="178"/>
      <c r="AB215" s="178"/>
      <c r="AC215" s="178"/>
    </row>
    <row r="216" spans="1:29" ht="13.2">
      <c r="A216" s="178"/>
      <c r="B216" s="232"/>
      <c r="C216" s="178"/>
      <c r="D216" s="233"/>
      <c r="E216" s="178"/>
      <c r="F216" s="178"/>
      <c r="G216" s="178"/>
      <c r="H216" s="178"/>
      <c r="I216" s="178"/>
      <c r="J216" s="178"/>
      <c r="K216" s="178"/>
      <c r="L216" s="178"/>
      <c r="M216" s="178"/>
      <c r="N216" s="178"/>
      <c r="O216" s="178"/>
      <c r="P216" s="178"/>
      <c r="Q216" s="178"/>
      <c r="R216" s="178"/>
      <c r="S216" s="178"/>
      <c r="T216" s="178"/>
      <c r="U216" s="178"/>
      <c r="V216" s="178"/>
      <c r="W216" s="178"/>
      <c r="X216" s="178"/>
      <c r="Y216" s="178"/>
      <c r="Z216" s="178"/>
      <c r="AA216" s="178"/>
      <c r="AB216" s="178"/>
      <c r="AC216" s="178"/>
    </row>
    <row r="217" spans="1:29" ht="13.2">
      <c r="A217" s="178"/>
      <c r="B217" s="232"/>
      <c r="C217" s="178"/>
      <c r="D217" s="233"/>
      <c r="E217" s="178"/>
      <c r="F217" s="178"/>
      <c r="G217" s="178"/>
      <c r="H217" s="178"/>
      <c r="I217" s="178"/>
      <c r="J217" s="178"/>
      <c r="K217" s="178"/>
      <c r="L217" s="178"/>
      <c r="M217" s="178"/>
      <c r="N217" s="178"/>
      <c r="O217" s="178"/>
      <c r="P217" s="178"/>
      <c r="Q217" s="178"/>
      <c r="R217" s="178"/>
      <c r="S217" s="178"/>
      <c r="T217" s="178"/>
      <c r="U217" s="178"/>
      <c r="V217" s="178"/>
      <c r="W217" s="178"/>
      <c r="X217" s="178"/>
      <c r="Y217" s="178"/>
      <c r="Z217" s="178"/>
      <c r="AA217" s="178"/>
      <c r="AB217" s="178"/>
      <c r="AC217" s="178"/>
    </row>
    <row r="218" spans="1:29" ht="13.2">
      <c r="A218" s="178"/>
      <c r="B218" s="232"/>
      <c r="C218" s="178"/>
      <c r="D218" s="233"/>
      <c r="E218" s="178"/>
      <c r="F218" s="178"/>
      <c r="G218" s="178"/>
      <c r="H218" s="178"/>
      <c r="I218" s="178"/>
      <c r="J218" s="178"/>
      <c r="K218" s="178"/>
      <c r="L218" s="178"/>
      <c r="M218" s="178"/>
      <c r="N218" s="178"/>
      <c r="O218" s="178"/>
      <c r="P218" s="178"/>
      <c r="Q218" s="178"/>
      <c r="R218" s="178"/>
      <c r="S218" s="178"/>
      <c r="T218" s="178"/>
      <c r="U218" s="178"/>
      <c r="V218" s="178"/>
      <c r="W218" s="178"/>
      <c r="X218" s="178"/>
      <c r="Y218" s="178"/>
      <c r="Z218" s="178"/>
      <c r="AA218" s="178"/>
      <c r="AB218" s="178"/>
      <c r="AC218" s="178"/>
    </row>
    <row r="219" spans="1:29" ht="13.2">
      <c r="A219" s="178"/>
      <c r="B219" s="232"/>
      <c r="C219" s="178"/>
      <c r="D219" s="233"/>
      <c r="E219" s="178"/>
      <c r="F219" s="178"/>
      <c r="G219" s="178"/>
      <c r="H219" s="178"/>
      <c r="I219" s="178"/>
      <c r="J219" s="178"/>
      <c r="K219" s="178"/>
      <c r="L219" s="178"/>
      <c r="M219" s="178"/>
      <c r="N219" s="178"/>
      <c r="O219" s="178"/>
      <c r="P219" s="178"/>
      <c r="Q219" s="178"/>
      <c r="R219" s="178"/>
      <c r="S219" s="178"/>
      <c r="T219" s="178"/>
      <c r="U219" s="178"/>
      <c r="V219" s="178"/>
      <c r="W219" s="178"/>
      <c r="X219" s="178"/>
      <c r="Y219" s="178"/>
      <c r="Z219" s="178"/>
      <c r="AA219" s="178"/>
      <c r="AB219" s="178"/>
      <c r="AC219" s="178"/>
    </row>
    <row r="220" spans="1:29" ht="13.2">
      <c r="A220" s="178"/>
      <c r="B220" s="232"/>
      <c r="C220" s="178"/>
      <c r="D220" s="233"/>
      <c r="E220" s="178"/>
      <c r="F220" s="178"/>
      <c r="G220" s="178"/>
      <c r="H220" s="178"/>
      <c r="I220" s="178"/>
      <c r="J220" s="178"/>
      <c r="K220" s="178"/>
      <c r="L220" s="178"/>
      <c r="M220" s="178"/>
      <c r="N220" s="178"/>
      <c r="O220" s="178"/>
      <c r="P220" s="178"/>
      <c r="Q220" s="178"/>
      <c r="R220" s="178"/>
      <c r="S220" s="178"/>
      <c r="T220" s="178"/>
      <c r="U220" s="178"/>
      <c r="V220" s="178"/>
      <c r="W220" s="178"/>
      <c r="X220" s="178"/>
      <c r="Y220" s="178"/>
      <c r="Z220" s="178"/>
      <c r="AA220" s="178"/>
      <c r="AB220" s="178"/>
      <c r="AC220" s="178"/>
    </row>
    <row r="221" spans="1:29" ht="13.2">
      <c r="A221" s="178"/>
      <c r="B221" s="232"/>
      <c r="C221" s="178"/>
      <c r="D221" s="233"/>
      <c r="E221" s="178"/>
      <c r="F221" s="178"/>
      <c r="G221" s="178"/>
      <c r="H221" s="178"/>
      <c r="I221" s="178"/>
      <c r="J221" s="178"/>
      <c r="K221" s="178"/>
      <c r="L221" s="178"/>
      <c r="M221" s="178"/>
      <c r="N221" s="178"/>
      <c r="O221" s="178"/>
      <c r="P221" s="178"/>
      <c r="Q221" s="178"/>
      <c r="R221" s="178"/>
      <c r="S221" s="178"/>
      <c r="T221" s="178"/>
      <c r="U221" s="178"/>
      <c r="V221" s="178"/>
      <c r="W221" s="178"/>
      <c r="X221" s="178"/>
      <c r="Y221" s="178"/>
      <c r="Z221" s="178"/>
      <c r="AA221" s="178"/>
      <c r="AB221" s="178"/>
      <c r="AC221" s="178"/>
    </row>
    <row r="222" spans="1:29" ht="13.2">
      <c r="A222" s="178"/>
      <c r="B222" s="232"/>
      <c r="C222" s="178"/>
      <c r="D222" s="233"/>
      <c r="E222" s="178"/>
      <c r="F222" s="178"/>
      <c r="G222" s="178"/>
      <c r="H222" s="178"/>
      <c r="I222" s="178"/>
      <c r="J222" s="178"/>
      <c r="K222" s="178"/>
      <c r="L222" s="178"/>
      <c r="M222" s="178"/>
      <c r="N222" s="178"/>
      <c r="O222" s="178"/>
      <c r="P222" s="178"/>
      <c r="Q222" s="178"/>
      <c r="R222" s="178"/>
      <c r="S222" s="178"/>
      <c r="T222" s="178"/>
      <c r="U222" s="178"/>
      <c r="V222" s="178"/>
      <c r="W222" s="178"/>
      <c r="X222" s="178"/>
      <c r="Y222" s="178"/>
      <c r="Z222" s="178"/>
      <c r="AA222" s="178"/>
      <c r="AB222" s="178"/>
      <c r="AC222" s="178"/>
    </row>
    <row r="223" spans="1:29" ht="13.2">
      <c r="A223" s="178"/>
      <c r="B223" s="232"/>
      <c r="C223" s="178"/>
      <c r="D223" s="233"/>
      <c r="E223" s="178"/>
      <c r="F223" s="178"/>
      <c r="G223" s="178"/>
      <c r="H223" s="178"/>
      <c r="I223" s="178"/>
      <c r="J223" s="178"/>
      <c r="K223" s="178"/>
      <c r="L223" s="178"/>
      <c r="M223" s="178"/>
      <c r="N223" s="178"/>
      <c r="O223" s="178"/>
      <c r="P223" s="178"/>
      <c r="Q223" s="178"/>
      <c r="R223" s="178"/>
      <c r="S223" s="178"/>
      <c r="T223" s="178"/>
      <c r="U223" s="178"/>
      <c r="V223" s="178"/>
      <c r="W223" s="178"/>
      <c r="X223" s="178"/>
      <c r="Y223" s="178"/>
      <c r="Z223" s="178"/>
      <c r="AA223" s="178"/>
      <c r="AB223" s="178"/>
      <c r="AC223" s="178"/>
    </row>
    <row r="224" spans="1:29" ht="13.2">
      <c r="A224" s="178"/>
      <c r="B224" s="232"/>
      <c r="C224" s="178"/>
      <c r="D224" s="233"/>
      <c r="E224" s="178"/>
      <c r="F224" s="178"/>
      <c r="G224" s="178"/>
      <c r="H224" s="178"/>
      <c r="I224" s="178"/>
      <c r="J224" s="178"/>
      <c r="K224" s="178"/>
      <c r="L224" s="178"/>
      <c r="M224" s="178"/>
      <c r="N224" s="178"/>
      <c r="O224" s="178"/>
      <c r="P224" s="178"/>
      <c r="Q224" s="178"/>
      <c r="R224" s="178"/>
      <c r="S224" s="178"/>
      <c r="T224" s="178"/>
      <c r="U224" s="178"/>
      <c r="V224" s="178"/>
      <c r="W224" s="178"/>
      <c r="X224" s="178"/>
      <c r="Y224" s="178"/>
      <c r="Z224" s="178"/>
      <c r="AA224" s="178"/>
      <c r="AB224" s="178"/>
      <c r="AC224" s="178"/>
    </row>
    <row r="225" spans="1:29" ht="13.2">
      <c r="A225" s="178"/>
      <c r="B225" s="232"/>
      <c r="C225" s="178"/>
      <c r="D225" s="233"/>
      <c r="E225" s="178"/>
      <c r="F225" s="178"/>
      <c r="G225" s="178"/>
      <c r="H225" s="178"/>
      <c r="I225" s="178"/>
      <c r="J225" s="178"/>
      <c r="K225" s="178"/>
      <c r="L225" s="178"/>
      <c r="M225" s="178"/>
      <c r="N225" s="178"/>
      <c r="O225" s="178"/>
      <c r="P225" s="178"/>
      <c r="Q225" s="178"/>
      <c r="R225" s="178"/>
      <c r="S225" s="178"/>
      <c r="T225" s="178"/>
      <c r="U225" s="178"/>
      <c r="V225" s="178"/>
      <c r="W225" s="178"/>
      <c r="X225" s="178"/>
      <c r="Y225" s="178"/>
      <c r="Z225" s="178"/>
      <c r="AA225" s="178"/>
      <c r="AB225" s="178"/>
      <c r="AC225" s="178"/>
    </row>
    <row r="226" spans="1:29" ht="13.2">
      <c r="A226" s="178"/>
      <c r="B226" s="232"/>
      <c r="C226" s="178"/>
      <c r="D226" s="233"/>
      <c r="E226" s="178"/>
      <c r="F226" s="178"/>
      <c r="G226" s="178"/>
      <c r="H226" s="178"/>
      <c r="I226" s="178"/>
      <c r="J226" s="178"/>
      <c r="K226" s="178"/>
      <c r="L226" s="178"/>
      <c r="M226" s="178"/>
      <c r="N226" s="178"/>
      <c r="O226" s="178"/>
      <c r="P226" s="178"/>
      <c r="Q226" s="178"/>
      <c r="R226" s="178"/>
      <c r="S226" s="178"/>
      <c r="T226" s="178"/>
      <c r="U226" s="178"/>
      <c r="V226" s="178"/>
      <c r="W226" s="178"/>
      <c r="X226" s="178"/>
      <c r="Y226" s="178"/>
      <c r="Z226" s="178"/>
      <c r="AA226" s="178"/>
      <c r="AB226" s="178"/>
      <c r="AC226" s="178"/>
    </row>
    <row r="227" spans="1:29" ht="13.2">
      <c r="A227" s="178"/>
      <c r="B227" s="232"/>
      <c r="C227" s="178"/>
      <c r="D227" s="233"/>
      <c r="E227" s="178"/>
      <c r="F227" s="178"/>
      <c r="G227" s="178"/>
      <c r="H227" s="178"/>
      <c r="I227" s="178"/>
      <c r="J227" s="178"/>
      <c r="K227" s="178"/>
      <c r="L227" s="178"/>
      <c r="M227" s="178"/>
      <c r="N227" s="178"/>
      <c r="O227" s="178"/>
      <c r="P227" s="178"/>
      <c r="Q227" s="178"/>
      <c r="R227" s="178"/>
      <c r="S227" s="178"/>
      <c r="T227" s="178"/>
      <c r="U227" s="178"/>
      <c r="V227" s="178"/>
      <c r="W227" s="178"/>
      <c r="X227" s="178"/>
      <c r="Y227" s="178"/>
      <c r="Z227" s="178"/>
      <c r="AA227" s="178"/>
      <c r="AB227" s="178"/>
      <c r="AC227" s="178"/>
    </row>
    <row r="228" spans="1:29" ht="13.2">
      <c r="A228" s="178"/>
      <c r="B228" s="232"/>
      <c r="C228" s="178"/>
      <c r="D228" s="233"/>
      <c r="E228" s="178"/>
      <c r="F228" s="178"/>
      <c r="G228" s="178"/>
      <c r="H228" s="178"/>
      <c r="I228" s="178"/>
      <c r="J228" s="178"/>
      <c r="K228" s="178"/>
      <c r="L228" s="178"/>
      <c r="M228" s="178"/>
      <c r="N228" s="178"/>
      <c r="O228" s="178"/>
      <c r="P228" s="178"/>
      <c r="Q228" s="178"/>
      <c r="R228" s="178"/>
      <c r="S228" s="178"/>
      <c r="T228" s="178"/>
      <c r="U228" s="178"/>
      <c r="V228" s="178"/>
      <c r="W228" s="178"/>
      <c r="X228" s="178"/>
      <c r="Y228" s="178"/>
      <c r="Z228" s="178"/>
      <c r="AA228" s="178"/>
      <c r="AB228" s="178"/>
      <c r="AC228" s="178"/>
    </row>
    <row r="229" spans="1:29" ht="13.2">
      <c r="A229" s="178"/>
      <c r="B229" s="232"/>
      <c r="C229" s="178"/>
      <c r="D229" s="233"/>
      <c r="E229" s="178"/>
      <c r="F229" s="178"/>
      <c r="G229" s="178"/>
      <c r="H229" s="178"/>
      <c r="I229" s="178"/>
      <c r="J229" s="178"/>
      <c r="K229" s="178"/>
      <c r="L229" s="178"/>
      <c r="M229" s="178"/>
      <c r="N229" s="178"/>
      <c r="O229" s="178"/>
      <c r="P229" s="178"/>
      <c r="Q229" s="178"/>
      <c r="R229" s="178"/>
      <c r="S229" s="178"/>
      <c r="T229" s="178"/>
      <c r="U229" s="178"/>
      <c r="V229" s="178"/>
      <c r="W229" s="178"/>
      <c r="X229" s="178"/>
      <c r="Y229" s="178"/>
      <c r="Z229" s="178"/>
      <c r="AA229" s="178"/>
      <c r="AB229" s="178"/>
      <c r="AC229" s="178"/>
    </row>
    <row r="230" spans="1:29" ht="13.2">
      <c r="A230" s="178"/>
      <c r="B230" s="232"/>
      <c r="C230" s="178"/>
      <c r="D230" s="233"/>
      <c r="E230" s="178"/>
      <c r="F230" s="178"/>
      <c r="G230" s="178"/>
      <c r="H230" s="178"/>
      <c r="I230" s="178"/>
      <c r="J230" s="178"/>
      <c r="K230" s="178"/>
      <c r="L230" s="178"/>
      <c r="M230" s="178"/>
      <c r="N230" s="178"/>
      <c r="O230" s="178"/>
      <c r="P230" s="178"/>
      <c r="Q230" s="178"/>
      <c r="R230" s="178"/>
      <c r="S230" s="178"/>
      <c r="T230" s="178"/>
      <c r="U230" s="178"/>
      <c r="V230" s="178"/>
      <c r="W230" s="178"/>
      <c r="X230" s="178"/>
      <c r="Y230" s="178"/>
      <c r="Z230" s="178"/>
      <c r="AA230" s="178"/>
      <c r="AB230" s="178"/>
      <c r="AC230" s="178"/>
    </row>
    <row r="231" spans="1:29" ht="13.2">
      <c r="A231" s="178"/>
      <c r="B231" s="232"/>
      <c r="C231" s="178"/>
      <c r="D231" s="233"/>
      <c r="E231" s="178"/>
      <c r="F231" s="178"/>
      <c r="G231" s="178"/>
      <c r="H231" s="178"/>
      <c r="I231" s="178"/>
      <c r="J231" s="178"/>
      <c r="K231" s="178"/>
      <c r="L231" s="178"/>
      <c r="M231" s="178"/>
      <c r="N231" s="178"/>
      <c r="O231" s="178"/>
      <c r="P231" s="178"/>
      <c r="Q231" s="178"/>
      <c r="R231" s="178"/>
      <c r="S231" s="178"/>
      <c r="T231" s="178"/>
      <c r="U231" s="178"/>
      <c r="V231" s="178"/>
      <c r="W231" s="178"/>
      <c r="X231" s="178"/>
      <c r="Y231" s="178"/>
      <c r="Z231" s="178"/>
      <c r="AA231" s="178"/>
      <c r="AB231" s="178"/>
      <c r="AC231" s="178"/>
    </row>
    <row r="232" spans="1:29" ht="13.2">
      <c r="A232" s="178"/>
      <c r="B232" s="232"/>
      <c r="C232" s="178"/>
      <c r="D232" s="233"/>
      <c r="E232" s="178"/>
      <c r="F232" s="178"/>
      <c r="G232" s="178"/>
      <c r="H232" s="178"/>
      <c r="I232" s="178"/>
      <c r="J232" s="178"/>
      <c r="K232" s="178"/>
      <c r="L232" s="178"/>
      <c r="M232" s="178"/>
      <c r="N232" s="178"/>
      <c r="O232" s="178"/>
      <c r="P232" s="178"/>
      <c r="Q232" s="178"/>
      <c r="R232" s="178"/>
      <c r="S232" s="178"/>
      <c r="T232" s="178"/>
      <c r="U232" s="178"/>
      <c r="V232" s="178"/>
      <c r="W232" s="178"/>
      <c r="X232" s="178"/>
      <c r="Y232" s="178"/>
      <c r="Z232" s="178"/>
      <c r="AA232" s="178"/>
      <c r="AB232" s="178"/>
      <c r="AC232" s="178"/>
    </row>
    <row r="233" spans="1:29" ht="13.2">
      <c r="A233" s="178"/>
      <c r="B233" s="232"/>
      <c r="C233" s="178"/>
      <c r="D233" s="233"/>
      <c r="E233" s="178"/>
      <c r="F233" s="178"/>
      <c r="G233" s="178"/>
      <c r="H233" s="178"/>
      <c r="I233" s="178"/>
      <c r="J233" s="178"/>
      <c r="K233" s="178"/>
      <c r="L233" s="178"/>
      <c r="M233" s="178"/>
      <c r="N233" s="178"/>
      <c r="O233" s="178"/>
      <c r="P233" s="178"/>
      <c r="Q233" s="178"/>
      <c r="R233" s="178"/>
      <c r="S233" s="178"/>
      <c r="T233" s="178"/>
      <c r="U233" s="178"/>
      <c r="V233" s="178"/>
      <c r="W233" s="178"/>
      <c r="X233" s="178"/>
      <c r="Y233" s="178"/>
      <c r="Z233" s="178"/>
      <c r="AA233" s="178"/>
      <c r="AB233" s="178"/>
      <c r="AC233" s="178"/>
    </row>
    <row r="234" spans="1:29" ht="13.2">
      <c r="A234" s="178"/>
      <c r="B234" s="232"/>
      <c r="C234" s="178"/>
      <c r="D234" s="233"/>
      <c r="E234" s="178"/>
      <c r="F234" s="178"/>
      <c r="G234" s="178"/>
      <c r="H234" s="178"/>
      <c r="I234" s="178"/>
      <c r="J234" s="178"/>
      <c r="K234" s="178"/>
      <c r="L234" s="178"/>
      <c r="M234" s="178"/>
      <c r="N234" s="178"/>
      <c r="O234" s="178"/>
      <c r="P234" s="178"/>
      <c r="Q234" s="178"/>
      <c r="R234" s="178"/>
      <c r="S234" s="178"/>
      <c r="T234" s="178"/>
      <c r="U234" s="178"/>
      <c r="V234" s="178"/>
      <c r="W234" s="178"/>
      <c r="X234" s="178"/>
      <c r="Y234" s="178"/>
      <c r="Z234" s="178"/>
      <c r="AA234" s="178"/>
      <c r="AB234" s="178"/>
      <c r="AC234" s="178"/>
    </row>
    <row r="235" spans="1:29" ht="13.2">
      <c r="A235" s="178"/>
      <c r="B235" s="232"/>
      <c r="C235" s="178"/>
      <c r="D235" s="233"/>
      <c r="E235" s="178"/>
      <c r="F235" s="178"/>
      <c r="G235" s="178"/>
      <c r="H235" s="178"/>
      <c r="I235" s="178"/>
      <c r="J235" s="178"/>
      <c r="K235" s="178"/>
      <c r="L235" s="178"/>
      <c r="M235" s="178"/>
      <c r="N235" s="178"/>
      <c r="O235" s="178"/>
      <c r="P235" s="178"/>
      <c r="Q235" s="178"/>
      <c r="R235" s="178"/>
      <c r="S235" s="178"/>
      <c r="T235" s="178"/>
      <c r="U235" s="178"/>
      <c r="V235" s="178"/>
      <c r="W235" s="178"/>
      <c r="X235" s="178"/>
      <c r="Y235" s="178"/>
      <c r="Z235" s="178"/>
      <c r="AA235" s="178"/>
      <c r="AB235" s="178"/>
      <c r="AC235" s="178"/>
    </row>
    <row r="236" spans="1:29" ht="13.2">
      <c r="A236" s="178"/>
      <c r="B236" s="232"/>
      <c r="C236" s="178"/>
      <c r="D236" s="233"/>
      <c r="E236" s="178"/>
      <c r="F236" s="178"/>
      <c r="G236" s="178"/>
      <c r="H236" s="178"/>
      <c r="I236" s="178"/>
      <c r="J236" s="178"/>
      <c r="K236" s="178"/>
      <c r="L236" s="178"/>
      <c r="M236" s="178"/>
      <c r="N236" s="178"/>
      <c r="O236" s="178"/>
      <c r="P236" s="178"/>
      <c r="Q236" s="178"/>
      <c r="R236" s="178"/>
      <c r="S236" s="178"/>
      <c r="T236" s="178"/>
      <c r="U236" s="178"/>
      <c r="V236" s="178"/>
      <c r="W236" s="178"/>
      <c r="X236" s="178"/>
      <c r="Y236" s="178"/>
      <c r="Z236" s="178"/>
      <c r="AA236" s="178"/>
      <c r="AB236" s="178"/>
      <c r="AC236" s="178"/>
    </row>
    <row r="237" spans="1:29" ht="13.2">
      <c r="A237" s="178"/>
      <c r="B237" s="232"/>
      <c r="C237" s="178"/>
      <c r="D237" s="233"/>
      <c r="E237" s="178"/>
      <c r="F237" s="178"/>
      <c r="G237" s="178"/>
      <c r="H237" s="178"/>
      <c r="I237" s="178"/>
      <c r="J237" s="178"/>
      <c r="K237" s="178"/>
      <c r="L237" s="178"/>
      <c r="M237" s="178"/>
      <c r="N237" s="178"/>
      <c r="O237" s="178"/>
      <c r="P237" s="178"/>
      <c r="Q237" s="178"/>
      <c r="R237" s="178"/>
      <c r="S237" s="178"/>
      <c r="T237" s="178"/>
      <c r="U237" s="178"/>
      <c r="V237" s="178"/>
      <c r="W237" s="178"/>
      <c r="X237" s="178"/>
      <c r="Y237" s="178"/>
      <c r="Z237" s="178"/>
      <c r="AA237" s="178"/>
      <c r="AB237" s="178"/>
      <c r="AC237" s="178"/>
    </row>
    <row r="238" spans="1:29" ht="13.2">
      <c r="A238" s="178"/>
      <c r="B238" s="232"/>
      <c r="C238" s="178"/>
      <c r="D238" s="233"/>
      <c r="E238" s="178"/>
      <c r="F238" s="178"/>
      <c r="G238" s="178"/>
      <c r="H238" s="178"/>
      <c r="I238" s="178"/>
      <c r="J238" s="178"/>
      <c r="K238" s="178"/>
      <c r="L238" s="178"/>
      <c r="M238" s="178"/>
      <c r="N238" s="178"/>
      <c r="O238" s="178"/>
      <c r="P238" s="178"/>
      <c r="Q238" s="178"/>
      <c r="R238" s="178"/>
      <c r="S238" s="178"/>
      <c r="T238" s="178"/>
      <c r="U238" s="178"/>
      <c r="V238" s="178"/>
      <c r="W238" s="178"/>
      <c r="X238" s="178"/>
      <c r="Y238" s="178"/>
      <c r="Z238" s="178"/>
      <c r="AA238" s="178"/>
      <c r="AB238" s="178"/>
      <c r="AC238" s="178"/>
    </row>
    <row r="239" spans="1:29" ht="13.2">
      <c r="A239" s="178"/>
      <c r="B239" s="232"/>
      <c r="C239" s="178"/>
      <c r="D239" s="233"/>
      <c r="E239" s="178"/>
      <c r="F239" s="178"/>
      <c r="G239" s="178"/>
      <c r="H239" s="178"/>
      <c r="I239" s="178"/>
      <c r="J239" s="178"/>
      <c r="K239" s="178"/>
      <c r="L239" s="178"/>
      <c r="M239" s="178"/>
      <c r="N239" s="178"/>
      <c r="O239" s="178"/>
      <c r="P239" s="178"/>
      <c r="Q239" s="178"/>
      <c r="R239" s="178"/>
      <c r="S239" s="178"/>
      <c r="T239" s="178"/>
      <c r="U239" s="178"/>
      <c r="V239" s="178"/>
      <c r="W239" s="178"/>
      <c r="X239" s="178"/>
      <c r="Y239" s="178"/>
      <c r="Z239" s="178"/>
      <c r="AA239" s="178"/>
      <c r="AB239" s="178"/>
      <c r="AC239" s="178"/>
    </row>
    <row r="240" spans="1:29" ht="13.2">
      <c r="A240" s="178"/>
      <c r="B240" s="232"/>
      <c r="C240" s="178"/>
      <c r="D240" s="233"/>
      <c r="E240" s="178"/>
      <c r="F240" s="178"/>
      <c r="G240" s="178"/>
      <c r="H240" s="178"/>
      <c r="I240" s="178"/>
      <c r="J240" s="178"/>
      <c r="K240" s="178"/>
      <c r="L240" s="178"/>
      <c r="M240" s="178"/>
      <c r="N240" s="178"/>
      <c r="O240" s="178"/>
      <c r="P240" s="178"/>
      <c r="Q240" s="178"/>
      <c r="R240" s="178"/>
      <c r="S240" s="178"/>
      <c r="T240" s="178"/>
      <c r="U240" s="178"/>
      <c r="V240" s="178"/>
      <c r="W240" s="178"/>
      <c r="X240" s="178"/>
      <c r="Y240" s="178"/>
      <c r="Z240" s="178"/>
      <c r="AA240" s="178"/>
      <c r="AB240" s="178"/>
      <c r="AC240" s="178"/>
    </row>
    <row r="241" spans="1:29" ht="13.2">
      <c r="A241" s="178"/>
      <c r="B241" s="232"/>
      <c r="C241" s="178"/>
      <c r="D241" s="233"/>
      <c r="E241" s="178"/>
      <c r="F241" s="178"/>
      <c r="G241" s="178"/>
      <c r="H241" s="178"/>
      <c r="I241" s="178"/>
      <c r="J241" s="178"/>
      <c r="K241" s="178"/>
      <c r="L241" s="178"/>
      <c r="M241" s="178"/>
      <c r="N241" s="178"/>
      <c r="O241" s="178"/>
      <c r="P241" s="178"/>
      <c r="Q241" s="178"/>
      <c r="R241" s="178"/>
      <c r="S241" s="178"/>
      <c r="T241" s="178"/>
      <c r="U241" s="178"/>
      <c r="V241" s="178"/>
      <c r="W241" s="178"/>
      <c r="X241" s="178"/>
      <c r="Y241" s="178"/>
      <c r="Z241" s="178"/>
      <c r="AA241" s="178"/>
      <c r="AB241" s="178"/>
      <c r="AC241" s="178"/>
    </row>
    <row r="242" spans="1:29" ht="13.2">
      <c r="A242" s="178"/>
      <c r="B242" s="232"/>
      <c r="C242" s="178"/>
      <c r="D242" s="233"/>
      <c r="E242" s="178"/>
      <c r="F242" s="178"/>
      <c r="G242" s="178"/>
      <c r="H242" s="178"/>
      <c r="I242" s="178"/>
      <c r="J242" s="178"/>
      <c r="K242" s="178"/>
      <c r="L242" s="178"/>
      <c r="M242" s="178"/>
      <c r="N242" s="178"/>
      <c r="O242" s="178"/>
      <c r="P242" s="178"/>
      <c r="Q242" s="178"/>
      <c r="R242" s="178"/>
      <c r="S242" s="178"/>
      <c r="T242" s="178"/>
      <c r="U242" s="178"/>
      <c r="V242" s="178"/>
      <c r="W242" s="178"/>
      <c r="X242" s="178"/>
      <c r="Y242" s="178"/>
      <c r="Z242" s="178"/>
      <c r="AA242" s="178"/>
      <c r="AB242" s="178"/>
      <c r="AC242" s="178"/>
    </row>
    <row r="243" spans="1:29" ht="13.2">
      <c r="A243" s="178"/>
      <c r="B243" s="232"/>
      <c r="C243" s="178"/>
      <c r="D243" s="233"/>
      <c r="E243" s="178"/>
      <c r="F243" s="178"/>
      <c r="G243" s="178"/>
      <c r="H243" s="178"/>
      <c r="I243" s="178"/>
      <c r="J243" s="178"/>
      <c r="K243" s="178"/>
      <c r="L243" s="178"/>
      <c r="M243" s="178"/>
      <c r="N243" s="178"/>
      <c r="O243" s="178"/>
      <c r="P243" s="178"/>
      <c r="Q243" s="178"/>
      <c r="R243" s="178"/>
      <c r="S243" s="178"/>
      <c r="T243" s="178"/>
      <c r="U243" s="178"/>
      <c r="V243" s="178"/>
      <c r="W243" s="178"/>
      <c r="X243" s="178"/>
      <c r="Y243" s="178"/>
      <c r="Z243" s="178"/>
      <c r="AA243" s="178"/>
      <c r="AB243" s="178"/>
      <c r="AC243" s="178"/>
    </row>
    <row r="244" spans="1:29" ht="13.2">
      <c r="A244" s="178"/>
      <c r="B244" s="232"/>
      <c r="C244" s="178"/>
      <c r="D244" s="233"/>
      <c r="E244" s="178"/>
      <c r="F244" s="178"/>
      <c r="G244" s="178"/>
      <c r="H244" s="178"/>
      <c r="I244" s="178"/>
      <c r="J244" s="178"/>
      <c r="K244" s="178"/>
      <c r="L244" s="178"/>
      <c r="M244" s="178"/>
      <c r="N244" s="178"/>
      <c r="O244" s="178"/>
      <c r="P244" s="178"/>
      <c r="Q244" s="178"/>
      <c r="R244" s="178"/>
      <c r="S244" s="178"/>
      <c r="T244" s="178"/>
      <c r="U244" s="178"/>
      <c r="V244" s="178"/>
      <c r="W244" s="178"/>
      <c r="X244" s="178"/>
      <c r="Y244" s="178"/>
      <c r="Z244" s="178"/>
      <c r="AA244" s="178"/>
      <c r="AB244" s="178"/>
      <c r="AC244" s="178"/>
    </row>
    <row r="245" spans="1:29" ht="13.2">
      <c r="A245" s="178"/>
      <c r="B245" s="232"/>
      <c r="C245" s="178"/>
      <c r="D245" s="233"/>
      <c r="E245" s="178"/>
      <c r="F245" s="178"/>
      <c r="G245" s="178"/>
      <c r="H245" s="178"/>
      <c r="I245" s="178"/>
      <c r="J245" s="178"/>
      <c r="K245" s="178"/>
      <c r="L245" s="178"/>
      <c r="M245" s="178"/>
      <c r="N245" s="178"/>
      <c r="O245" s="178"/>
      <c r="P245" s="178"/>
      <c r="Q245" s="178"/>
      <c r="R245" s="178"/>
      <c r="S245" s="178"/>
      <c r="T245" s="178"/>
      <c r="U245" s="178"/>
      <c r="V245" s="178"/>
      <c r="W245" s="178"/>
      <c r="X245" s="178"/>
      <c r="Y245" s="178"/>
      <c r="Z245" s="178"/>
      <c r="AA245" s="178"/>
      <c r="AB245" s="178"/>
      <c r="AC245" s="178"/>
    </row>
    <row r="246" spans="1:29" ht="13.2">
      <c r="A246" s="178"/>
      <c r="B246" s="232"/>
      <c r="C246" s="178"/>
      <c r="D246" s="233"/>
      <c r="E246" s="178"/>
      <c r="F246" s="178"/>
      <c r="G246" s="178"/>
      <c r="H246" s="178"/>
      <c r="I246" s="178"/>
      <c r="J246" s="178"/>
      <c r="K246" s="178"/>
      <c r="L246" s="178"/>
      <c r="M246" s="178"/>
      <c r="N246" s="178"/>
      <c r="O246" s="178"/>
      <c r="P246" s="178"/>
      <c r="Q246" s="178"/>
      <c r="R246" s="178"/>
      <c r="S246" s="178"/>
      <c r="T246" s="178"/>
      <c r="U246" s="178"/>
      <c r="V246" s="178"/>
      <c r="W246" s="178"/>
      <c r="X246" s="178"/>
      <c r="Y246" s="178"/>
      <c r="Z246" s="178"/>
      <c r="AA246" s="178"/>
      <c r="AB246" s="178"/>
      <c r="AC246" s="178"/>
    </row>
    <row r="247" spans="1:29" ht="13.2">
      <c r="A247" s="178"/>
      <c r="B247" s="232"/>
      <c r="C247" s="178"/>
      <c r="D247" s="233"/>
      <c r="E247" s="178"/>
      <c r="F247" s="178"/>
      <c r="G247" s="178"/>
      <c r="H247" s="178"/>
      <c r="I247" s="178"/>
      <c r="J247" s="178"/>
      <c r="K247" s="178"/>
      <c r="L247" s="178"/>
      <c r="M247" s="178"/>
      <c r="N247" s="178"/>
      <c r="O247" s="178"/>
      <c r="P247" s="178"/>
      <c r="Q247" s="178"/>
      <c r="R247" s="178"/>
      <c r="S247" s="178"/>
      <c r="T247" s="178"/>
      <c r="U247" s="178"/>
      <c r="V247" s="178"/>
      <c r="W247" s="178"/>
      <c r="X247" s="178"/>
      <c r="Y247" s="178"/>
      <c r="Z247" s="178"/>
      <c r="AA247" s="178"/>
      <c r="AB247" s="178"/>
      <c r="AC247" s="178"/>
    </row>
    <row r="248" spans="1:29" ht="13.2">
      <c r="A248" s="178"/>
      <c r="B248" s="232"/>
      <c r="C248" s="178"/>
      <c r="D248" s="233"/>
      <c r="E248" s="178"/>
      <c r="F248" s="178"/>
      <c r="G248" s="178"/>
      <c r="H248" s="178"/>
      <c r="I248" s="178"/>
      <c r="J248" s="178"/>
      <c r="K248" s="178"/>
      <c r="L248" s="178"/>
      <c r="M248" s="178"/>
      <c r="N248" s="178"/>
      <c r="O248" s="178"/>
      <c r="P248" s="178"/>
      <c r="Q248" s="178"/>
      <c r="R248" s="178"/>
      <c r="S248" s="178"/>
      <c r="T248" s="178"/>
      <c r="U248" s="178"/>
      <c r="V248" s="178"/>
      <c r="W248" s="178"/>
      <c r="X248" s="178"/>
      <c r="Y248" s="178"/>
      <c r="Z248" s="178"/>
      <c r="AA248" s="178"/>
      <c r="AB248" s="178"/>
      <c r="AC248" s="178"/>
    </row>
    <row r="249" spans="1:29" ht="13.2">
      <c r="A249" s="178"/>
      <c r="B249" s="232"/>
      <c r="C249" s="178"/>
      <c r="D249" s="233"/>
      <c r="E249" s="178"/>
      <c r="F249" s="178"/>
      <c r="G249" s="178"/>
      <c r="H249" s="178"/>
      <c r="I249" s="178"/>
      <c r="J249" s="178"/>
      <c r="K249" s="178"/>
      <c r="L249" s="178"/>
      <c r="M249" s="178"/>
      <c r="N249" s="178"/>
      <c r="O249" s="178"/>
      <c r="P249" s="178"/>
      <c r="Q249" s="178"/>
      <c r="R249" s="178"/>
      <c r="S249" s="178"/>
      <c r="T249" s="178"/>
      <c r="U249" s="178"/>
      <c r="V249" s="178"/>
      <c r="W249" s="178"/>
      <c r="X249" s="178"/>
      <c r="Y249" s="178"/>
      <c r="Z249" s="178"/>
      <c r="AA249" s="178"/>
      <c r="AB249" s="178"/>
      <c r="AC249" s="178"/>
    </row>
    <row r="250" spans="1:29" ht="13.2">
      <c r="A250" s="178"/>
      <c r="B250" s="232"/>
      <c r="C250" s="178"/>
      <c r="D250" s="233"/>
      <c r="E250" s="178"/>
      <c r="F250" s="178"/>
      <c r="G250" s="178"/>
      <c r="H250" s="178"/>
      <c r="I250" s="178"/>
      <c r="J250" s="178"/>
      <c r="K250" s="178"/>
      <c r="L250" s="178"/>
      <c r="M250" s="178"/>
      <c r="N250" s="178"/>
      <c r="O250" s="178"/>
      <c r="P250" s="178"/>
      <c r="Q250" s="178"/>
      <c r="R250" s="178"/>
      <c r="S250" s="178"/>
      <c r="T250" s="178"/>
      <c r="U250" s="178"/>
      <c r="V250" s="178"/>
      <c r="W250" s="178"/>
      <c r="X250" s="178"/>
      <c r="Y250" s="178"/>
      <c r="Z250" s="178"/>
      <c r="AA250" s="178"/>
      <c r="AB250" s="178"/>
      <c r="AC250" s="178"/>
    </row>
    <row r="251" spans="1:29" ht="13.2">
      <c r="A251" s="178"/>
      <c r="B251" s="232"/>
      <c r="C251" s="178"/>
      <c r="D251" s="233"/>
      <c r="E251" s="178"/>
      <c r="F251" s="178"/>
      <c r="G251" s="178"/>
      <c r="H251" s="178"/>
      <c r="I251" s="178"/>
      <c r="J251" s="178"/>
      <c r="K251" s="178"/>
      <c r="L251" s="178"/>
      <c r="M251" s="178"/>
      <c r="N251" s="178"/>
      <c r="O251" s="178"/>
      <c r="P251" s="178"/>
      <c r="Q251" s="178"/>
      <c r="R251" s="178"/>
      <c r="S251" s="178"/>
      <c r="T251" s="178"/>
      <c r="U251" s="178"/>
      <c r="V251" s="178"/>
      <c r="W251" s="178"/>
      <c r="X251" s="178"/>
      <c r="Y251" s="178"/>
      <c r="Z251" s="178"/>
      <c r="AA251" s="178"/>
      <c r="AB251" s="178"/>
      <c r="AC251" s="178"/>
    </row>
    <row r="252" spans="1:29" ht="13.2">
      <c r="A252" s="178"/>
      <c r="B252" s="232"/>
      <c r="C252" s="178"/>
      <c r="D252" s="233"/>
      <c r="E252" s="178"/>
      <c r="F252" s="178"/>
      <c r="G252" s="178"/>
      <c r="H252" s="178"/>
      <c r="I252" s="178"/>
      <c r="J252" s="178"/>
      <c r="K252" s="178"/>
      <c r="L252" s="178"/>
      <c r="M252" s="178"/>
      <c r="N252" s="178"/>
      <c r="O252" s="178"/>
      <c r="P252" s="178"/>
      <c r="Q252" s="178"/>
      <c r="R252" s="178"/>
      <c r="S252" s="178"/>
      <c r="T252" s="178"/>
      <c r="U252" s="178"/>
      <c r="V252" s="178"/>
      <c r="W252" s="178"/>
      <c r="X252" s="178"/>
      <c r="Y252" s="178"/>
      <c r="Z252" s="178"/>
      <c r="AA252" s="178"/>
      <c r="AB252" s="178"/>
      <c r="AC252" s="178"/>
    </row>
    <row r="253" spans="1:29" ht="13.2">
      <c r="A253" s="178"/>
      <c r="B253" s="232"/>
      <c r="C253" s="178"/>
      <c r="D253" s="233"/>
      <c r="E253" s="178"/>
      <c r="F253" s="178"/>
      <c r="G253" s="178"/>
      <c r="H253" s="178"/>
      <c r="I253" s="178"/>
      <c r="J253" s="178"/>
      <c r="K253" s="178"/>
      <c r="L253" s="178"/>
      <c r="M253" s="178"/>
      <c r="N253" s="178"/>
      <c r="O253" s="178"/>
      <c r="P253" s="178"/>
      <c r="Q253" s="178"/>
      <c r="R253" s="178"/>
      <c r="S253" s="178"/>
      <c r="T253" s="178"/>
      <c r="U253" s="178"/>
      <c r="V253" s="178"/>
      <c r="W253" s="178"/>
      <c r="X253" s="178"/>
      <c r="Y253" s="178"/>
      <c r="Z253" s="178"/>
      <c r="AA253" s="178"/>
      <c r="AB253" s="178"/>
      <c r="AC253" s="178"/>
    </row>
    <row r="254" spans="1:29" ht="13.2">
      <c r="A254" s="178"/>
      <c r="B254" s="232"/>
      <c r="C254" s="178"/>
      <c r="D254" s="233"/>
      <c r="E254" s="178"/>
      <c r="F254" s="178"/>
      <c r="G254" s="178"/>
      <c r="H254" s="178"/>
      <c r="I254" s="178"/>
      <c r="J254" s="178"/>
      <c r="K254" s="178"/>
      <c r="L254" s="178"/>
      <c r="M254" s="178"/>
      <c r="N254" s="178"/>
      <c r="O254" s="178"/>
      <c r="P254" s="178"/>
      <c r="Q254" s="178"/>
      <c r="R254" s="178"/>
      <c r="S254" s="178"/>
      <c r="T254" s="178"/>
      <c r="U254" s="178"/>
      <c r="V254" s="178"/>
      <c r="W254" s="178"/>
      <c r="X254" s="178"/>
      <c r="Y254" s="178"/>
      <c r="Z254" s="178"/>
      <c r="AA254" s="178"/>
      <c r="AB254" s="178"/>
      <c r="AC254" s="178"/>
    </row>
    <row r="255" spans="1:29" ht="13.2">
      <c r="A255" s="178"/>
      <c r="B255" s="232"/>
      <c r="C255" s="178"/>
      <c r="D255" s="233"/>
      <c r="E255" s="178"/>
      <c r="F255" s="178"/>
      <c r="G255" s="178"/>
      <c r="H255" s="178"/>
      <c r="I255" s="178"/>
      <c r="J255" s="178"/>
      <c r="K255" s="178"/>
      <c r="L255" s="178"/>
      <c r="M255" s="178"/>
      <c r="N255" s="178"/>
      <c r="O255" s="178"/>
      <c r="P255" s="178"/>
      <c r="Q255" s="178"/>
      <c r="R255" s="178"/>
      <c r="S255" s="178"/>
      <c r="T255" s="178"/>
      <c r="U255" s="178"/>
      <c r="V255" s="178"/>
      <c r="W255" s="178"/>
      <c r="X255" s="178"/>
      <c r="Y255" s="178"/>
      <c r="Z255" s="178"/>
      <c r="AA255" s="178"/>
      <c r="AB255" s="178"/>
      <c r="AC255" s="178"/>
    </row>
    <row r="256" spans="1:29" ht="13.2">
      <c r="A256" s="178"/>
      <c r="B256" s="232"/>
      <c r="C256" s="178"/>
      <c r="D256" s="233"/>
      <c r="E256" s="178"/>
      <c r="F256" s="178"/>
      <c r="G256" s="178"/>
      <c r="H256" s="178"/>
      <c r="I256" s="178"/>
      <c r="J256" s="178"/>
      <c r="K256" s="178"/>
      <c r="L256" s="178"/>
      <c r="M256" s="178"/>
      <c r="N256" s="178"/>
      <c r="O256" s="178"/>
      <c r="P256" s="178"/>
      <c r="Q256" s="178"/>
      <c r="R256" s="178"/>
      <c r="S256" s="178"/>
      <c r="T256" s="178"/>
      <c r="U256" s="178"/>
      <c r="V256" s="178"/>
      <c r="W256" s="178"/>
      <c r="X256" s="178"/>
      <c r="Y256" s="178"/>
      <c r="Z256" s="178"/>
      <c r="AA256" s="178"/>
      <c r="AB256" s="178"/>
      <c r="AC256" s="178"/>
    </row>
    <row r="257" spans="1:29" ht="13.2">
      <c r="A257" s="178"/>
      <c r="B257" s="232"/>
      <c r="C257" s="178"/>
      <c r="D257" s="233"/>
      <c r="E257" s="178"/>
      <c r="F257" s="178"/>
      <c r="G257" s="178"/>
      <c r="H257" s="178"/>
      <c r="I257" s="178"/>
      <c r="J257" s="178"/>
      <c r="K257" s="178"/>
      <c r="L257" s="178"/>
      <c r="M257" s="178"/>
      <c r="N257" s="178"/>
      <c r="O257" s="178"/>
      <c r="P257" s="178"/>
      <c r="Q257" s="178"/>
      <c r="R257" s="178"/>
      <c r="S257" s="178"/>
      <c r="T257" s="178"/>
      <c r="U257" s="178"/>
      <c r="V257" s="178"/>
      <c r="W257" s="178"/>
      <c r="X257" s="178"/>
      <c r="Y257" s="178"/>
      <c r="Z257" s="178"/>
      <c r="AA257" s="178"/>
      <c r="AB257" s="178"/>
      <c r="AC257" s="178"/>
    </row>
    <row r="258" spans="1:29" ht="13.2">
      <c r="A258" s="178"/>
      <c r="B258" s="232"/>
      <c r="C258" s="178"/>
      <c r="D258" s="233"/>
      <c r="E258" s="178"/>
      <c r="F258" s="178"/>
      <c r="G258" s="178"/>
      <c r="H258" s="178"/>
      <c r="I258" s="178"/>
      <c r="J258" s="178"/>
      <c r="K258" s="178"/>
      <c r="L258" s="178"/>
      <c r="M258" s="178"/>
      <c r="N258" s="178"/>
      <c r="O258" s="178"/>
      <c r="P258" s="178"/>
      <c r="Q258" s="178"/>
      <c r="R258" s="178"/>
      <c r="S258" s="178"/>
      <c r="T258" s="178"/>
      <c r="U258" s="178"/>
      <c r="V258" s="178"/>
      <c r="W258" s="178"/>
      <c r="X258" s="178"/>
      <c r="Y258" s="178"/>
      <c r="Z258" s="178"/>
      <c r="AA258" s="178"/>
      <c r="AB258" s="178"/>
      <c r="AC258" s="178"/>
    </row>
    <row r="259" spans="1:29" ht="13.2">
      <c r="A259" s="178"/>
      <c r="B259" s="232"/>
      <c r="C259" s="178"/>
      <c r="D259" s="233"/>
      <c r="E259" s="178"/>
      <c r="F259" s="178"/>
      <c r="G259" s="178"/>
      <c r="H259" s="178"/>
      <c r="I259" s="178"/>
      <c r="J259" s="178"/>
      <c r="K259" s="178"/>
      <c r="L259" s="178"/>
      <c r="M259" s="178"/>
      <c r="N259" s="178"/>
      <c r="O259" s="178"/>
      <c r="P259" s="178"/>
      <c r="Q259" s="178"/>
      <c r="R259" s="178"/>
      <c r="S259" s="178"/>
      <c r="T259" s="178"/>
      <c r="U259" s="178"/>
      <c r="V259" s="178"/>
      <c r="W259" s="178"/>
      <c r="X259" s="178"/>
      <c r="Y259" s="178"/>
      <c r="Z259" s="178"/>
      <c r="AA259" s="178"/>
      <c r="AB259" s="178"/>
      <c r="AC259" s="178"/>
    </row>
    <row r="260" spans="1:29" ht="13.2">
      <c r="A260" s="178"/>
      <c r="B260" s="232"/>
      <c r="C260" s="178"/>
      <c r="D260" s="233"/>
      <c r="E260" s="178"/>
      <c r="F260" s="178"/>
      <c r="G260" s="178"/>
      <c r="H260" s="178"/>
      <c r="I260" s="178"/>
      <c r="J260" s="178"/>
      <c r="K260" s="178"/>
      <c r="L260" s="178"/>
      <c r="M260" s="178"/>
      <c r="N260" s="178"/>
      <c r="O260" s="178"/>
      <c r="P260" s="178"/>
      <c r="Q260" s="178"/>
      <c r="R260" s="178"/>
      <c r="S260" s="178"/>
      <c r="T260" s="178"/>
      <c r="U260" s="178"/>
      <c r="V260" s="178"/>
      <c r="W260" s="178"/>
      <c r="X260" s="178"/>
      <c r="Y260" s="178"/>
      <c r="Z260" s="178"/>
      <c r="AA260" s="178"/>
      <c r="AB260" s="178"/>
      <c r="AC260" s="178"/>
    </row>
    <row r="261" spans="1:29" ht="13.2">
      <c r="A261" s="178"/>
      <c r="B261" s="232"/>
      <c r="C261" s="178"/>
      <c r="D261" s="233"/>
      <c r="E261" s="178"/>
      <c r="F261" s="178"/>
      <c r="G261" s="178"/>
      <c r="H261" s="178"/>
      <c r="I261" s="178"/>
      <c r="J261" s="178"/>
      <c r="K261" s="178"/>
      <c r="L261" s="178"/>
      <c r="M261" s="178"/>
      <c r="N261" s="178"/>
      <c r="O261" s="178"/>
      <c r="P261" s="178"/>
      <c r="Q261" s="178"/>
      <c r="R261" s="178"/>
      <c r="S261" s="178"/>
      <c r="T261" s="178"/>
      <c r="U261" s="178"/>
      <c r="V261" s="178"/>
      <c r="W261" s="178"/>
      <c r="X261" s="178"/>
      <c r="Y261" s="178"/>
      <c r="Z261" s="178"/>
      <c r="AA261" s="178"/>
      <c r="AB261" s="178"/>
      <c r="AC261" s="178"/>
    </row>
    <row r="262" spans="1:29" ht="13.2">
      <c r="A262" s="178"/>
      <c r="B262" s="232"/>
      <c r="C262" s="178"/>
      <c r="D262" s="233"/>
      <c r="E262" s="178"/>
      <c r="F262" s="178"/>
      <c r="G262" s="178"/>
      <c r="H262" s="178"/>
      <c r="I262" s="178"/>
      <c r="J262" s="178"/>
      <c r="K262" s="178"/>
      <c r="L262" s="178"/>
      <c r="M262" s="178"/>
      <c r="N262" s="178"/>
      <c r="O262" s="178"/>
      <c r="P262" s="178"/>
      <c r="Q262" s="178"/>
      <c r="R262" s="178"/>
      <c r="S262" s="178"/>
      <c r="T262" s="178"/>
      <c r="U262" s="178"/>
      <c r="V262" s="178"/>
      <c r="W262" s="178"/>
      <c r="X262" s="178"/>
      <c r="Y262" s="178"/>
      <c r="Z262" s="178"/>
      <c r="AA262" s="178"/>
      <c r="AB262" s="178"/>
      <c r="AC262" s="178"/>
    </row>
    <row r="263" spans="1:29" ht="13.2">
      <c r="A263" s="178"/>
      <c r="B263" s="232"/>
      <c r="C263" s="178"/>
      <c r="D263" s="233"/>
      <c r="E263" s="178"/>
      <c r="F263" s="178"/>
      <c r="G263" s="178"/>
      <c r="H263" s="178"/>
      <c r="I263" s="178"/>
      <c r="J263" s="178"/>
      <c r="K263" s="178"/>
      <c r="L263" s="178"/>
      <c r="M263" s="178"/>
      <c r="N263" s="178"/>
      <c r="O263" s="178"/>
      <c r="P263" s="178"/>
      <c r="Q263" s="178"/>
      <c r="R263" s="178"/>
      <c r="S263" s="178"/>
      <c r="T263" s="178"/>
      <c r="U263" s="178"/>
      <c r="V263" s="178"/>
      <c r="W263" s="178"/>
      <c r="X263" s="178"/>
      <c r="Y263" s="178"/>
      <c r="Z263" s="178"/>
      <c r="AA263" s="178"/>
      <c r="AB263" s="178"/>
      <c r="AC263" s="178"/>
    </row>
    <row r="264" spans="1:29" ht="13.2">
      <c r="A264" s="178"/>
      <c r="B264" s="232"/>
      <c r="C264" s="178"/>
      <c r="D264" s="233"/>
      <c r="E264" s="178"/>
      <c r="F264" s="178"/>
      <c r="G264" s="178"/>
      <c r="H264" s="178"/>
      <c r="I264" s="178"/>
      <c r="J264" s="178"/>
      <c r="K264" s="178"/>
      <c r="L264" s="178"/>
      <c r="M264" s="178"/>
      <c r="N264" s="178"/>
      <c r="O264" s="178"/>
      <c r="P264" s="178"/>
      <c r="Q264" s="178"/>
      <c r="R264" s="178"/>
      <c r="S264" s="178"/>
      <c r="T264" s="178"/>
      <c r="U264" s="178"/>
      <c r="V264" s="178"/>
      <c r="W264" s="178"/>
      <c r="X264" s="178"/>
      <c r="Y264" s="178"/>
      <c r="Z264" s="178"/>
      <c r="AA264" s="178"/>
      <c r="AB264" s="178"/>
      <c r="AC264" s="178"/>
    </row>
    <row r="265" spans="1:29" ht="13.2">
      <c r="A265" s="178"/>
      <c r="B265" s="232"/>
      <c r="C265" s="178"/>
      <c r="D265" s="233"/>
      <c r="E265" s="178"/>
      <c r="F265" s="178"/>
      <c r="G265" s="178"/>
      <c r="H265" s="178"/>
      <c r="I265" s="178"/>
      <c r="J265" s="178"/>
      <c r="K265" s="178"/>
      <c r="L265" s="178"/>
      <c r="M265" s="178"/>
      <c r="N265" s="178"/>
      <c r="O265" s="178"/>
      <c r="P265" s="178"/>
      <c r="Q265" s="178"/>
      <c r="R265" s="178"/>
      <c r="S265" s="178"/>
      <c r="T265" s="178"/>
      <c r="U265" s="178"/>
      <c r="V265" s="178"/>
      <c r="W265" s="178"/>
      <c r="X265" s="178"/>
      <c r="Y265" s="178"/>
      <c r="Z265" s="178"/>
      <c r="AA265" s="178"/>
      <c r="AB265" s="178"/>
      <c r="AC265" s="178"/>
    </row>
    <row r="266" spans="1:29" ht="13.2">
      <c r="A266" s="178"/>
      <c r="B266" s="232"/>
      <c r="C266" s="178"/>
      <c r="D266" s="233"/>
      <c r="E266" s="178"/>
      <c r="F266" s="178"/>
      <c r="G266" s="178"/>
      <c r="H266" s="178"/>
      <c r="I266" s="178"/>
      <c r="J266" s="178"/>
      <c r="K266" s="178"/>
      <c r="L266" s="178"/>
      <c r="M266" s="178"/>
      <c r="N266" s="178"/>
      <c r="O266" s="178"/>
      <c r="P266" s="178"/>
      <c r="Q266" s="178"/>
      <c r="R266" s="178"/>
      <c r="S266" s="178"/>
      <c r="T266" s="178"/>
      <c r="U266" s="178"/>
      <c r="V266" s="178"/>
      <c r="W266" s="178"/>
      <c r="X266" s="178"/>
      <c r="Y266" s="178"/>
      <c r="Z266" s="178"/>
      <c r="AA266" s="178"/>
      <c r="AB266" s="178"/>
      <c r="AC266" s="178"/>
    </row>
    <row r="267" spans="1:29" ht="13.2">
      <c r="A267" s="178"/>
      <c r="B267" s="232"/>
      <c r="C267" s="178"/>
      <c r="D267" s="233"/>
      <c r="E267" s="178"/>
      <c r="F267" s="178"/>
      <c r="G267" s="178"/>
      <c r="H267" s="178"/>
      <c r="I267" s="178"/>
      <c r="J267" s="178"/>
      <c r="K267" s="178"/>
      <c r="L267" s="178"/>
      <c r="M267" s="178"/>
      <c r="N267" s="178"/>
      <c r="O267" s="178"/>
      <c r="P267" s="178"/>
      <c r="Q267" s="178"/>
      <c r="R267" s="178"/>
      <c r="S267" s="178"/>
      <c r="T267" s="178"/>
      <c r="U267" s="178"/>
      <c r="V267" s="178"/>
      <c r="W267" s="178"/>
      <c r="X267" s="178"/>
      <c r="Y267" s="178"/>
      <c r="Z267" s="178"/>
      <c r="AA267" s="178"/>
      <c r="AB267" s="178"/>
      <c r="AC267" s="178"/>
    </row>
    <row r="268" spans="1:29" ht="13.2">
      <c r="A268" s="178"/>
      <c r="B268" s="232"/>
      <c r="C268" s="178"/>
      <c r="D268" s="233"/>
      <c r="E268" s="178"/>
      <c r="F268" s="178"/>
      <c r="G268" s="178"/>
      <c r="H268" s="178"/>
      <c r="I268" s="178"/>
      <c r="J268" s="178"/>
      <c r="K268" s="178"/>
      <c r="L268" s="178"/>
      <c r="M268" s="178"/>
      <c r="N268" s="178"/>
      <c r="O268" s="178"/>
      <c r="P268" s="178"/>
      <c r="Q268" s="178"/>
      <c r="R268" s="178"/>
      <c r="S268" s="178"/>
      <c r="T268" s="178"/>
      <c r="U268" s="178"/>
      <c r="V268" s="178"/>
      <c r="W268" s="178"/>
      <c r="X268" s="178"/>
      <c r="Y268" s="178"/>
      <c r="Z268" s="178"/>
      <c r="AA268" s="178"/>
      <c r="AB268" s="178"/>
      <c r="AC268" s="178"/>
    </row>
    <row r="269" spans="1:29" ht="13.2">
      <c r="A269" s="178"/>
      <c r="B269" s="232"/>
      <c r="C269" s="178"/>
      <c r="D269" s="233"/>
      <c r="E269" s="178"/>
      <c r="F269" s="178"/>
      <c r="G269" s="178"/>
      <c r="H269" s="178"/>
      <c r="I269" s="178"/>
      <c r="J269" s="178"/>
      <c r="K269" s="178"/>
      <c r="L269" s="178"/>
      <c r="M269" s="178"/>
      <c r="N269" s="178"/>
      <c r="O269" s="178"/>
      <c r="P269" s="178"/>
      <c r="Q269" s="178"/>
      <c r="R269" s="178"/>
      <c r="S269" s="178"/>
      <c r="T269" s="178"/>
      <c r="U269" s="178"/>
      <c r="V269" s="178"/>
      <c r="W269" s="178"/>
      <c r="X269" s="178"/>
      <c r="Y269" s="178"/>
      <c r="Z269" s="178"/>
      <c r="AA269" s="178"/>
      <c r="AB269" s="178"/>
      <c r="AC269" s="178"/>
    </row>
    <row r="270" spans="1:29" ht="13.2">
      <c r="A270" s="178"/>
      <c r="B270" s="232"/>
      <c r="C270" s="178"/>
      <c r="D270" s="233"/>
      <c r="E270" s="178"/>
      <c r="F270" s="178"/>
      <c r="G270" s="178"/>
      <c r="H270" s="178"/>
      <c r="I270" s="178"/>
      <c r="J270" s="178"/>
      <c r="K270" s="178"/>
      <c r="L270" s="178"/>
      <c r="M270" s="178"/>
      <c r="N270" s="178"/>
      <c r="O270" s="178"/>
      <c r="P270" s="178"/>
      <c r="Q270" s="178"/>
      <c r="R270" s="178"/>
      <c r="S270" s="178"/>
      <c r="T270" s="178"/>
      <c r="U270" s="178"/>
      <c r="V270" s="178"/>
      <c r="W270" s="178"/>
      <c r="X270" s="178"/>
      <c r="Y270" s="178"/>
      <c r="Z270" s="178"/>
      <c r="AA270" s="178"/>
      <c r="AB270" s="178"/>
      <c r="AC270" s="178"/>
    </row>
    <row r="271" spans="1:29" ht="13.2">
      <c r="A271" s="178"/>
      <c r="B271" s="232"/>
      <c r="C271" s="178"/>
      <c r="D271" s="233"/>
      <c r="E271" s="178"/>
      <c r="F271" s="178"/>
      <c r="G271" s="178"/>
      <c r="H271" s="178"/>
      <c r="I271" s="178"/>
      <c r="J271" s="178"/>
      <c r="K271" s="178"/>
      <c r="L271" s="178"/>
      <c r="M271" s="178"/>
      <c r="N271" s="178"/>
      <c r="O271" s="178"/>
      <c r="P271" s="178"/>
      <c r="Q271" s="178"/>
      <c r="R271" s="178"/>
      <c r="S271" s="178"/>
      <c r="T271" s="178"/>
      <c r="U271" s="178"/>
      <c r="V271" s="178"/>
      <c r="W271" s="178"/>
      <c r="X271" s="178"/>
      <c r="Y271" s="178"/>
      <c r="Z271" s="178"/>
      <c r="AA271" s="178"/>
      <c r="AB271" s="178"/>
      <c r="AC271" s="178"/>
    </row>
    <row r="272" spans="1:29" ht="13.2">
      <c r="A272" s="178"/>
      <c r="B272" s="232"/>
      <c r="C272" s="178"/>
      <c r="D272" s="233"/>
      <c r="E272" s="178"/>
      <c r="F272" s="178"/>
      <c r="G272" s="178"/>
      <c r="H272" s="178"/>
      <c r="I272" s="178"/>
      <c r="J272" s="178"/>
      <c r="K272" s="178"/>
      <c r="L272" s="178"/>
      <c r="M272" s="178"/>
      <c r="N272" s="178"/>
      <c r="O272" s="178"/>
      <c r="P272" s="178"/>
      <c r="Q272" s="178"/>
      <c r="R272" s="178"/>
      <c r="S272" s="178"/>
      <c r="T272" s="178"/>
      <c r="U272" s="178"/>
      <c r="V272" s="178"/>
      <c r="W272" s="178"/>
      <c r="X272" s="178"/>
      <c r="Y272" s="178"/>
      <c r="Z272" s="178"/>
      <c r="AA272" s="178"/>
      <c r="AB272" s="178"/>
      <c r="AC272" s="178"/>
    </row>
    <row r="273" spans="1:29" ht="13.2">
      <c r="A273" s="178"/>
      <c r="B273" s="232"/>
      <c r="C273" s="178"/>
      <c r="D273" s="233"/>
      <c r="E273" s="178"/>
      <c r="F273" s="178"/>
      <c r="G273" s="178"/>
      <c r="H273" s="178"/>
      <c r="I273" s="178"/>
      <c r="J273" s="178"/>
      <c r="K273" s="178"/>
      <c r="L273" s="178"/>
      <c r="M273" s="178"/>
      <c r="N273" s="178"/>
      <c r="O273" s="178"/>
      <c r="P273" s="178"/>
      <c r="Q273" s="178"/>
      <c r="R273" s="178"/>
      <c r="S273" s="178"/>
      <c r="T273" s="178"/>
      <c r="U273" s="178"/>
      <c r="V273" s="178"/>
      <c r="W273" s="178"/>
      <c r="X273" s="178"/>
      <c r="Y273" s="178"/>
      <c r="Z273" s="178"/>
      <c r="AA273" s="178"/>
      <c r="AB273" s="178"/>
      <c r="AC273" s="178"/>
    </row>
    <row r="274" spans="1:29" ht="13.2">
      <c r="A274" s="178"/>
      <c r="B274" s="232"/>
      <c r="C274" s="178"/>
      <c r="D274" s="233"/>
      <c r="E274" s="178"/>
      <c r="F274" s="178"/>
      <c r="G274" s="178"/>
      <c r="H274" s="178"/>
      <c r="I274" s="178"/>
      <c r="J274" s="178"/>
      <c r="K274" s="178"/>
      <c r="L274" s="178"/>
      <c r="M274" s="178"/>
      <c r="N274" s="178"/>
      <c r="O274" s="178"/>
      <c r="P274" s="178"/>
      <c r="Q274" s="178"/>
      <c r="R274" s="178"/>
      <c r="S274" s="178"/>
      <c r="T274" s="178"/>
      <c r="U274" s="178"/>
      <c r="V274" s="178"/>
      <c r="W274" s="178"/>
      <c r="X274" s="178"/>
      <c r="Y274" s="178"/>
      <c r="Z274" s="178"/>
      <c r="AA274" s="178"/>
      <c r="AB274" s="178"/>
      <c r="AC274" s="178"/>
    </row>
    <row r="275" spans="1:29" ht="13.2">
      <c r="A275" s="178"/>
      <c r="B275" s="232"/>
      <c r="C275" s="178"/>
      <c r="D275" s="233"/>
      <c r="E275" s="178"/>
      <c r="F275" s="178"/>
      <c r="G275" s="178"/>
      <c r="H275" s="178"/>
      <c r="I275" s="178"/>
      <c r="J275" s="178"/>
      <c r="K275" s="178"/>
      <c r="L275" s="178"/>
      <c r="M275" s="178"/>
      <c r="N275" s="178"/>
      <c r="O275" s="178"/>
      <c r="P275" s="178"/>
      <c r="Q275" s="178"/>
      <c r="R275" s="178"/>
      <c r="S275" s="178"/>
      <c r="T275" s="178"/>
      <c r="U275" s="178"/>
      <c r="V275" s="178"/>
      <c r="W275" s="178"/>
      <c r="X275" s="178"/>
      <c r="Y275" s="178"/>
      <c r="Z275" s="178"/>
      <c r="AA275" s="178"/>
      <c r="AB275" s="178"/>
      <c r="AC275" s="178"/>
    </row>
    <row r="276" spans="1:29" ht="13.2">
      <c r="A276" s="178"/>
      <c r="B276" s="232"/>
      <c r="C276" s="178"/>
      <c r="D276" s="233"/>
      <c r="E276" s="178"/>
      <c r="F276" s="178"/>
      <c r="G276" s="178"/>
      <c r="H276" s="178"/>
      <c r="I276" s="178"/>
      <c r="J276" s="178"/>
      <c r="K276" s="178"/>
      <c r="L276" s="178"/>
      <c r="M276" s="178"/>
      <c r="N276" s="178"/>
      <c r="O276" s="178"/>
      <c r="P276" s="178"/>
      <c r="Q276" s="178"/>
      <c r="R276" s="178"/>
      <c r="S276" s="178"/>
      <c r="T276" s="178"/>
      <c r="U276" s="178"/>
      <c r="V276" s="178"/>
      <c r="W276" s="178"/>
      <c r="X276" s="178"/>
      <c r="Y276" s="178"/>
      <c r="Z276" s="178"/>
      <c r="AA276" s="178"/>
      <c r="AB276" s="178"/>
      <c r="AC276" s="178"/>
    </row>
    <row r="277" spans="1:29" ht="13.2">
      <c r="A277" s="178"/>
      <c r="B277" s="232"/>
      <c r="C277" s="178"/>
      <c r="D277" s="233"/>
      <c r="E277" s="178"/>
      <c r="F277" s="178"/>
      <c r="G277" s="178"/>
      <c r="H277" s="178"/>
      <c r="I277" s="178"/>
      <c r="J277" s="178"/>
      <c r="K277" s="178"/>
      <c r="L277" s="178"/>
      <c r="M277" s="178"/>
      <c r="N277" s="178"/>
      <c r="O277" s="178"/>
      <c r="P277" s="178"/>
      <c r="Q277" s="178"/>
      <c r="R277" s="178"/>
      <c r="S277" s="178"/>
      <c r="T277" s="178"/>
      <c r="U277" s="178"/>
      <c r="V277" s="178"/>
      <c r="W277" s="178"/>
      <c r="X277" s="178"/>
      <c r="Y277" s="178"/>
      <c r="Z277" s="178"/>
      <c r="AA277" s="178"/>
      <c r="AB277" s="178"/>
      <c r="AC277" s="178"/>
    </row>
    <row r="278" spans="1:29" ht="13.2">
      <c r="A278" s="178"/>
      <c r="B278" s="232"/>
      <c r="C278" s="178"/>
      <c r="D278" s="233"/>
      <c r="E278" s="178"/>
      <c r="F278" s="178"/>
      <c r="G278" s="178"/>
      <c r="H278" s="178"/>
      <c r="I278" s="178"/>
      <c r="J278" s="178"/>
      <c r="K278" s="178"/>
      <c r="L278" s="178"/>
      <c r="M278" s="178"/>
      <c r="N278" s="178"/>
      <c r="O278" s="178"/>
      <c r="P278" s="178"/>
      <c r="Q278" s="178"/>
      <c r="R278" s="178"/>
      <c r="S278" s="178"/>
      <c r="T278" s="178"/>
      <c r="U278" s="178"/>
      <c r="V278" s="178"/>
      <c r="W278" s="178"/>
      <c r="X278" s="178"/>
      <c r="Y278" s="178"/>
      <c r="Z278" s="178"/>
      <c r="AA278" s="178"/>
      <c r="AB278" s="178"/>
      <c r="AC278" s="178"/>
    </row>
    <row r="279" spans="1:29" ht="13.2">
      <c r="A279" s="178"/>
      <c r="B279" s="232"/>
      <c r="C279" s="178"/>
      <c r="D279" s="233"/>
      <c r="E279" s="178"/>
      <c r="F279" s="178"/>
      <c r="G279" s="178"/>
      <c r="H279" s="178"/>
      <c r="I279" s="178"/>
      <c r="J279" s="178"/>
      <c r="K279" s="178"/>
      <c r="L279" s="178"/>
      <c r="M279" s="178"/>
      <c r="N279" s="178"/>
      <c r="O279" s="178"/>
      <c r="P279" s="178"/>
      <c r="Q279" s="178"/>
      <c r="R279" s="178"/>
      <c r="S279" s="178"/>
      <c r="T279" s="178"/>
      <c r="U279" s="178"/>
      <c r="V279" s="178"/>
      <c r="W279" s="178"/>
      <c r="X279" s="178"/>
      <c r="Y279" s="178"/>
      <c r="Z279" s="178"/>
      <c r="AA279" s="178"/>
      <c r="AB279" s="178"/>
      <c r="AC279" s="178"/>
    </row>
    <row r="280" spans="1:29" ht="13.2">
      <c r="A280" s="178"/>
      <c r="B280" s="232"/>
      <c r="C280" s="178"/>
      <c r="D280" s="233"/>
      <c r="E280" s="178"/>
      <c r="F280" s="178"/>
      <c r="G280" s="178"/>
      <c r="H280" s="178"/>
      <c r="I280" s="178"/>
      <c r="J280" s="178"/>
      <c r="K280" s="178"/>
      <c r="L280" s="178"/>
      <c r="M280" s="178"/>
      <c r="N280" s="178"/>
      <c r="O280" s="178"/>
      <c r="P280" s="178"/>
      <c r="Q280" s="178"/>
      <c r="R280" s="178"/>
      <c r="S280" s="178"/>
      <c r="T280" s="178"/>
      <c r="U280" s="178"/>
      <c r="V280" s="178"/>
      <c r="W280" s="178"/>
      <c r="X280" s="178"/>
      <c r="Y280" s="178"/>
      <c r="Z280" s="178"/>
      <c r="AA280" s="178"/>
      <c r="AB280" s="178"/>
      <c r="AC280" s="178"/>
    </row>
    <row r="281" spans="1:29" ht="13.2">
      <c r="A281" s="178"/>
      <c r="B281" s="232"/>
      <c r="C281" s="178"/>
      <c r="D281" s="233"/>
      <c r="E281" s="178"/>
      <c r="F281" s="178"/>
      <c r="G281" s="178"/>
      <c r="H281" s="178"/>
      <c r="I281" s="178"/>
      <c r="J281" s="178"/>
      <c r="K281" s="178"/>
      <c r="L281" s="178"/>
      <c r="M281" s="178"/>
      <c r="N281" s="178"/>
      <c r="O281" s="178"/>
      <c r="P281" s="178"/>
      <c r="Q281" s="178"/>
      <c r="R281" s="178"/>
      <c r="S281" s="178"/>
      <c r="T281" s="178"/>
      <c r="U281" s="178"/>
      <c r="V281" s="178"/>
      <c r="W281" s="178"/>
      <c r="X281" s="178"/>
      <c r="Y281" s="178"/>
      <c r="Z281" s="178"/>
      <c r="AA281" s="178"/>
      <c r="AB281" s="178"/>
      <c r="AC281" s="178"/>
    </row>
    <row r="282" spans="1:29" ht="13.2">
      <c r="A282" s="178"/>
      <c r="B282" s="232"/>
      <c r="C282" s="178"/>
      <c r="D282" s="233"/>
      <c r="E282" s="178"/>
      <c r="F282" s="178"/>
      <c r="G282" s="178"/>
      <c r="H282" s="178"/>
      <c r="I282" s="178"/>
      <c r="J282" s="178"/>
      <c r="K282" s="178"/>
      <c r="L282" s="178"/>
      <c r="M282" s="178"/>
      <c r="N282" s="178"/>
      <c r="O282" s="178"/>
      <c r="P282" s="178"/>
      <c r="Q282" s="178"/>
      <c r="R282" s="178"/>
      <c r="S282" s="178"/>
      <c r="T282" s="178"/>
      <c r="U282" s="178"/>
      <c r="V282" s="178"/>
      <c r="W282" s="178"/>
      <c r="X282" s="178"/>
      <c r="Y282" s="178"/>
      <c r="Z282" s="178"/>
      <c r="AA282" s="178"/>
      <c r="AB282" s="178"/>
      <c r="AC282" s="178"/>
    </row>
    <row r="283" spans="1:29" ht="13.2">
      <c r="A283" s="178"/>
      <c r="B283" s="232"/>
      <c r="C283" s="178"/>
      <c r="D283" s="233"/>
      <c r="E283" s="178"/>
      <c r="F283" s="178"/>
      <c r="G283" s="178"/>
      <c r="H283" s="178"/>
      <c r="I283" s="178"/>
      <c r="J283" s="178"/>
      <c r="K283" s="178"/>
      <c r="L283" s="178"/>
      <c r="M283" s="178"/>
      <c r="N283" s="178"/>
      <c r="O283" s="178"/>
      <c r="P283" s="178"/>
      <c r="Q283" s="178"/>
      <c r="R283" s="178"/>
      <c r="S283" s="178"/>
      <c r="T283" s="178"/>
      <c r="U283" s="178"/>
      <c r="V283" s="178"/>
      <c r="W283" s="178"/>
      <c r="X283" s="178"/>
      <c r="Y283" s="178"/>
      <c r="Z283" s="178"/>
      <c r="AA283" s="178"/>
      <c r="AB283" s="178"/>
      <c r="AC283" s="178"/>
    </row>
    <row r="284" spans="1:29" ht="13.2">
      <c r="A284" s="178"/>
      <c r="B284" s="232"/>
      <c r="C284" s="178"/>
      <c r="D284" s="233"/>
      <c r="E284" s="178"/>
      <c r="F284" s="178"/>
      <c r="G284" s="178"/>
      <c r="H284" s="178"/>
      <c r="I284" s="178"/>
      <c r="J284" s="178"/>
      <c r="K284" s="178"/>
      <c r="L284" s="178"/>
      <c r="M284" s="178"/>
      <c r="N284" s="178"/>
      <c r="O284" s="178"/>
      <c r="P284" s="178"/>
      <c r="Q284" s="178"/>
      <c r="R284" s="178"/>
      <c r="S284" s="178"/>
      <c r="T284" s="178"/>
      <c r="U284" s="178"/>
      <c r="V284" s="178"/>
      <c r="W284" s="178"/>
      <c r="X284" s="178"/>
      <c r="Y284" s="178"/>
      <c r="Z284" s="178"/>
      <c r="AA284" s="178"/>
      <c r="AB284" s="178"/>
      <c r="AC284" s="178"/>
    </row>
    <row r="285" spans="1:29" ht="13.2">
      <c r="A285" s="178"/>
      <c r="B285" s="232"/>
      <c r="C285" s="178"/>
      <c r="D285" s="233"/>
      <c r="E285" s="178"/>
      <c r="F285" s="178"/>
      <c r="G285" s="178"/>
      <c r="H285" s="178"/>
      <c r="I285" s="178"/>
      <c r="J285" s="178"/>
      <c r="K285" s="178"/>
      <c r="L285" s="178"/>
      <c r="M285" s="178"/>
      <c r="N285" s="178"/>
      <c r="O285" s="178"/>
      <c r="P285" s="178"/>
      <c r="Q285" s="178"/>
      <c r="R285" s="178"/>
      <c r="S285" s="178"/>
      <c r="T285" s="178"/>
      <c r="U285" s="178"/>
      <c r="V285" s="178"/>
      <c r="W285" s="178"/>
      <c r="X285" s="178"/>
      <c r="Y285" s="178"/>
      <c r="Z285" s="178"/>
      <c r="AA285" s="178"/>
      <c r="AB285" s="178"/>
      <c r="AC285" s="178"/>
    </row>
    <row r="286" spans="1:29" ht="13.2">
      <c r="A286" s="178"/>
      <c r="B286" s="232"/>
      <c r="C286" s="178"/>
      <c r="D286" s="233"/>
      <c r="E286" s="178"/>
      <c r="F286" s="178"/>
      <c r="G286" s="178"/>
      <c r="H286" s="178"/>
      <c r="I286" s="178"/>
      <c r="J286" s="178"/>
      <c r="K286" s="178"/>
      <c r="L286" s="178"/>
      <c r="M286" s="178"/>
      <c r="N286" s="178"/>
      <c r="O286" s="178"/>
      <c r="P286" s="178"/>
      <c r="Q286" s="178"/>
      <c r="R286" s="178"/>
      <c r="S286" s="178"/>
      <c r="T286" s="178"/>
      <c r="U286" s="178"/>
      <c r="V286" s="178"/>
      <c r="W286" s="178"/>
      <c r="X286" s="178"/>
      <c r="Y286" s="178"/>
      <c r="Z286" s="178"/>
      <c r="AA286" s="178"/>
      <c r="AB286" s="178"/>
      <c r="AC286" s="178"/>
    </row>
    <row r="287" spans="1:29" ht="13.2">
      <c r="A287" s="178"/>
      <c r="B287" s="232"/>
      <c r="C287" s="178"/>
      <c r="D287" s="233"/>
      <c r="E287" s="178"/>
      <c r="F287" s="178"/>
      <c r="G287" s="178"/>
      <c r="H287" s="178"/>
      <c r="I287" s="178"/>
      <c r="J287" s="178"/>
      <c r="K287" s="178"/>
      <c r="L287" s="178"/>
      <c r="M287" s="178"/>
      <c r="N287" s="178"/>
      <c r="O287" s="178"/>
      <c r="P287" s="178"/>
      <c r="Q287" s="178"/>
      <c r="R287" s="178"/>
      <c r="S287" s="178"/>
      <c r="T287" s="178"/>
      <c r="U287" s="178"/>
      <c r="V287" s="178"/>
      <c r="W287" s="178"/>
      <c r="X287" s="178"/>
      <c r="Y287" s="178"/>
      <c r="Z287" s="178"/>
      <c r="AA287" s="178"/>
      <c r="AB287" s="178"/>
      <c r="AC287" s="178"/>
    </row>
    <row r="288" spans="1:29" ht="13.2">
      <c r="A288" s="178"/>
      <c r="B288" s="232"/>
      <c r="C288" s="178"/>
      <c r="D288" s="233"/>
      <c r="E288" s="178"/>
      <c r="F288" s="178"/>
      <c r="G288" s="178"/>
      <c r="H288" s="178"/>
      <c r="I288" s="178"/>
      <c r="J288" s="178"/>
      <c r="K288" s="178"/>
      <c r="L288" s="178"/>
      <c r="M288" s="178"/>
      <c r="N288" s="178"/>
      <c r="O288" s="178"/>
      <c r="P288" s="178"/>
      <c r="Q288" s="178"/>
      <c r="R288" s="178"/>
      <c r="S288" s="178"/>
      <c r="T288" s="178"/>
      <c r="U288" s="178"/>
      <c r="V288" s="178"/>
      <c r="W288" s="178"/>
      <c r="X288" s="178"/>
      <c r="Y288" s="178"/>
      <c r="Z288" s="178"/>
      <c r="AA288" s="178"/>
      <c r="AB288" s="178"/>
      <c r="AC288" s="178"/>
    </row>
    <row r="289" spans="1:29" ht="13.2">
      <c r="A289" s="178"/>
      <c r="B289" s="232"/>
      <c r="C289" s="178"/>
      <c r="D289" s="233"/>
      <c r="E289" s="178"/>
      <c r="F289" s="178"/>
      <c r="G289" s="178"/>
      <c r="H289" s="178"/>
      <c r="I289" s="178"/>
      <c r="J289" s="178"/>
      <c r="K289" s="178"/>
      <c r="L289" s="178"/>
      <c r="M289" s="178"/>
      <c r="N289" s="178"/>
      <c r="O289" s="178"/>
      <c r="P289" s="178"/>
      <c r="Q289" s="178"/>
      <c r="R289" s="178"/>
      <c r="S289" s="178"/>
      <c r="T289" s="178"/>
      <c r="U289" s="178"/>
      <c r="V289" s="178"/>
      <c r="W289" s="178"/>
      <c r="X289" s="178"/>
      <c r="Y289" s="178"/>
      <c r="Z289" s="178"/>
      <c r="AA289" s="178"/>
      <c r="AB289" s="178"/>
      <c r="AC289" s="178"/>
    </row>
    <row r="290" spans="1:29" ht="13.2">
      <c r="A290" s="178"/>
      <c r="B290" s="232"/>
      <c r="C290" s="178"/>
      <c r="D290" s="233"/>
      <c r="E290" s="178"/>
      <c r="F290" s="178"/>
      <c r="G290" s="178"/>
      <c r="H290" s="178"/>
      <c r="I290" s="178"/>
      <c r="J290" s="178"/>
      <c r="K290" s="178"/>
      <c r="L290" s="178"/>
      <c r="M290" s="178"/>
      <c r="N290" s="178"/>
      <c r="O290" s="178"/>
      <c r="P290" s="178"/>
      <c r="Q290" s="178"/>
      <c r="R290" s="178"/>
      <c r="S290" s="178"/>
      <c r="T290" s="178"/>
      <c r="U290" s="178"/>
      <c r="V290" s="178"/>
      <c r="W290" s="178"/>
      <c r="X290" s="178"/>
      <c r="Y290" s="178"/>
      <c r="Z290" s="178"/>
      <c r="AA290" s="178"/>
      <c r="AB290" s="178"/>
      <c r="AC290" s="178"/>
    </row>
    <row r="291" spans="1:29" ht="13.2">
      <c r="A291" s="178"/>
      <c r="B291" s="232"/>
      <c r="C291" s="178"/>
      <c r="D291" s="233"/>
      <c r="E291" s="178"/>
      <c r="F291" s="178"/>
      <c r="G291" s="178"/>
      <c r="H291" s="178"/>
      <c r="I291" s="178"/>
      <c r="J291" s="178"/>
      <c r="K291" s="178"/>
      <c r="L291" s="178"/>
      <c r="M291" s="178"/>
      <c r="N291" s="178"/>
      <c r="O291" s="178"/>
      <c r="P291" s="178"/>
      <c r="Q291" s="178"/>
      <c r="R291" s="178"/>
      <c r="S291" s="178"/>
      <c r="T291" s="178"/>
      <c r="U291" s="178"/>
      <c r="V291" s="178"/>
      <c r="W291" s="178"/>
      <c r="X291" s="178"/>
      <c r="Y291" s="178"/>
      <c r="Z291" s="178"/>
      <c r="AA291" s="178"/>
      <c r="AB291" s="178"/>
      <c r="AC291" s="178"/>
    </row>
    <row r="292" spans="1:29" ht="13.2">
      <c r="A292" s="178"/>
      <c r="B292" s="232"/>
      <c r="C292" s="178"/>
      <c r="D292" s="233"/>
      <c r="E292" s="178"/>
      <c r="F292" s="178"/>
      <c r="G292" s="178"/>
      <c r="H292" s="178"/>
      <c r="I292" s="178"/>
      <c r="J292" s="178"/>
      <c r="K292" s="178"/>
      <c r="L292" s="178"/>
      <c r="M292" s="178"/>
      <c r="N292" s="178"/>
      <c r="O292" s="178"/>
      <c r="P292" s="178"/>
      <c r="Q292" s="178"/>
      <c r="R292" s="178"/>
      <c r="S292" s="178"/>
      <c r="T292" s="178"/>
      <c r="U292" s="178"/>
      <c r="V292" s="178"/>
      <c r="W292" s="178"/>
      <c r="X292" s="178"/>
      <c r="Y292" s="178"/>
      <c r="Z292" s="178"/>
      <c r="AA292" s="178"/>
      <c r="AB292" s="178"/>
      <c r="AC292" s="178"/>
    </row>
    <row r="293" spans="1:29" ht="13.2">
      <c r="A293" s="178"/>
      <c r="B293" s="232"/>
      <c r="C293" s="178"/>
      <c r="D293" s="233"/>
      <c r="E293" s="178"/>
      <c r="F293" s="178"/>
      <c r="G293" s="178"/>
      <c r="H293" s="178"/>
      <c r="I293" s="178"/>
      <c r="J293" s="178"/>
      <c r="K293" s="178"/>
      <c r="L293" s="178"/>
      <c r="M293" s="178"/>
      <c r="N293" s="178"/>
      <c r="O293" s="178"/>
      <c r="P293" s="178"/>
      <c r="Q293" s="178"/>
      <c r="R293" s="178"/>
      <c r="S293" s="178"/>
      <c r="T293" s="178"/>
      <c r="U293" s="178"/>
      <c r="V293" s="178"/>
      <c r="W293" s="178"/>
      <c r="X293" s="178"/>
      <c r="Y293" s="178"/>
      <c r="Z293" s="178"/>
      <c r="AA293" s="178"/>
      <c r="AB293" s="178"/>
      <c r="AC293" s="178"/>
    </row>
    <row r="294" spans="1:29" ht="13.2">
      <c r="A294" s="178"/>
      <c r="B294" s="232"/>
      <c r="C294" s="178"/>
      <c r="D294" s="233"/>
      <c r="E294" s="178"/>
      <c r="F294" s="178"/>
      <c r="G294" s="178"/>
      <c r="H294" s="178"/>
      <c r="I294" s="178"/>
      <c r="J294" s="178"/>
      <c r="K294" s="178"/>
      <c r="L294" s="178"/>
      <c r="M294" s="178"/>
      <c r="N294" s="178"/>
      <c r="O294" s="178"/>
      <c r="P294" s="178"/>
      <c r="Q294" s="178"/>
      <c r="R294" s="178"/>
      <c r="S294" s="178"/>
      <c r="T294" s="178"/>
      <c r="U294" s="178"/>
      <c r="V294" s="178"/>
      <c r="W294" s="178"/>
      <c r="X294" s="178"/>
      <c r="Y294" s="178"/>
      <c r="Z294" s="178"/>
      <c r="AA294" s="178"/>
      <c r="AB294" s="178"/>
      <c r="AC294" s="178"/>
    </row>
    <row r="295" spans="1:29" ht="13.2">
      <c r="A295" s="178"/>
      <c r="B295" s="232"/>
      <c r="C295" s="178"/>
      <c r="D295" s="233"/>
      <c r="E295" s="178"/>
      <c r="F295" s="178"/>
      <c r="G295" s="178"/>
      <c r="H295" s="178"/>
      <c r="I295" s="178"/>
      <c r="J295" s="178"/>
      <c r="K295" s="178"/>
      <c r="L295" s="178"/>
      <c r="M295" s="178"/>
      <c r="N295" s="178"/>
      <c r="O295" s="178"/>
      <c r="P295" s="178"/>
      <c r="Q295" s="178"/>
      <c r="R295" s="178"/>
      <c r="S295" s="178"/>
      <c r="T295" s="178"/>
      <c r="U295" s="178"/>
      <c r="V295" s="178"/>
      <c r="W295" s="178"/>
      <c r="X295" s="178"/>
      <c r="Y295" s="178"/>
      <c r="Z295" s="178"/>
      <c r="AA295" s="178"/>
      <c r="AB295" s="178"/>
      <c r="AC295" s="178"/>
    </row>
    <row r="296" spans="1:29" ht="13.2">
      <c r="A296" s="178"/>
      <c r="B296" s="232"/>
      <c r="C296" s="178"/>
      <c r="D296" s="233"/>
      <c r="E296" s="178"/>
      <c r="F296" s="178"/>
      <c r="G296" s="178"/>
      <c r="H296" s="178"/>
      <c r="I296" s="178"/>
      <c r="J296" s="178"/>
      <c r="K296" s="178"/>
      <c r="L296" s="178"/>
      <c r="M296" s="178"/>
      <c r="N296" s="178"/>
      <c r="O296" s="178"/>
      <c r="P296" s="178"/>
      <c r="Q296" s="178"/>
      <c r="R296" s="178"/>
      <c r="S296" s="178"/>
      <c r="T296" s="178"/>
      <c r="U296" s="178"/>
      <c r="V296" s="178"/>
      <c r="W296" s="178"/>
      <c r="X296" s="178"/>
      <c r="Y296" s="178"/>
      <c r="Z296" s="178"/>
      <c r="AA296" s="178"/>
      <c r="AB296" s="178"/>
      <c r="AC296" s="178"/>
    </row>
    <row r="297" spans="1:29" ht="13.2">
      <c r="A297" s="178"/>
      <c r="B297" s="232"/>
      <c r="C297" s="178"/>
      <c r="D297" s="233"/>
      <c r="E297" s="178"/>
      <c r="F297" s="178"/>
      <c r="G297" s="178"/>
      <c r="H297" s="178"/>
      <c r="I297" s="178"/>
      <c r="J297" s="178"/>
      <c r="K297" s="178"/>
      <c r="L297" s="178"/>
      <c r="M297" s="178"/>
      <c r="N297" s="178"/>
      <c r="O297" s="178"/>
      <c r="P297" s="178"/>
      <c r="Q297" s="178"/>
      <c r="R297" s="178"/>
      <c r="S297" s="178"/>
      <c r="T297" s="178"/>
      <c r="U297" s="178"/>
      <c r="V297" s="178"/>
      <c r="W297" s="178"/>
      <c r="X297" s="178"/>
      <c r="Y297" s="178"/>
      <c r="Z297" s="178"/>
      <c r="AA297" s="178"/>
      <c r="AB297" s="178"/>
      <c r="AC297" s="178"/>
    </row>
    <row r="298" spans="1:29" ht="13.2">
      <c r="A298" s="178"/>
      <c r="B298" s="232"/>
      <c r="C298" s="178"/>
      <c r="D298" s="233"/>
      <c r="E298" s="178"/>
      <c r="F298" s="178"/>
      <c r="G298" s="178"/>
      <c r="H298" s="178"/>
      <c r="I298" s="178"/>
      <c r="J298" s="178"/>
      <c r="K298" s="178"/>
      <c r="L298" s="178"/>
      <c r="M298" s="178"/>
      <c r="N298" s="178"/>
      <c r="O298" s="178"/>
      <c r="P298" s="178"/>
      <c r="Q298" s="178"/>
      <c r="R298" s="178"/>
      <c r="S298" s="178"/>
      <c r="T298" s="178"/>
      <c r="U298" s="178"/>
      <c r="V298" s="178"/>
      <c r="W298" s="178"/>
      <c r="X298" s="178"/>
      <c r="Y298" s="178"/>
      <c r="Z298" s="178"/>
      <c r="AA298" s="178"/>
      <c r="AB298" s="178"/>
      <c r="AC298" s="178"/>
    </row>
    <row r="299" spans="1:29" ht="13.2">
      <c r="A299" s="178"/>
      <c r="B299" s="232"/>
      <c r="C299" s="178"/>
      <c r="D299" s="233"/>
      <c r="E299" s="178"/>
      <c r="F299" s="178"/>
      <c r="G299" s="178"/>
      <c r="H299" s="178"/>
      <c r="I299" s="178"/>
      <c r="J299" s="178"/>
      <c r="K299" s="178"/>
      <c r="L299" s="178"/>
      <c r="M299" s="178"/>
      <c r="N299" s="178"/>
      <c r="O299" s="178"/>
      <c r="P299" s="178"/>
      <c r="Q299" s="178"/>
      <c r="R299" s="178"/>
      <c r="S299" s="178"/>
      <c r="T299" s="178"/>
      <c r="U299" s="178"/>
      <c r="V299" s="178"/>
      <c r="W299" s="178"/>
      <c r="X299" s="178"/>
      <c r="Y299" s="178"/>
      <c r="Z299" s="178"/>
      <c r="AA299" s="178"/>
      <c r="AB299" s="178"/>
      <c r="AC299" s="178"/>
    </row>
    <row r="300" spans="1:29" ht="13.2">
      <c r="A300" s="178"/>
      <c r="B300" s="232"/>
      <c r="C300" s="178"/>
      <c r="D300" s="233"/>
      <c r="E300" s="178"/>
      <c r="F300" s="178"/>
      <c r="G300" s="178"/>
      <c r="H300" s="178"/>
      <c r="I300" s="178"/>
      <c r="J300" s="178"/>
      <c r="K300" s="178"/>
      <c r="L300" s="178"/>
      <c r="M300" s="178"/>
      <c r="N300" s="178"/>
      <c r="O300" s="178"/>
      <c r="P300" s="178"/>
      <c r="Q300" s="178"/>
      <c r="R300" s="178"/>
      <c r="S300" s="178"/>
      <c r="T300" s="178"/>
      <c r="U300" s="178"/>
      <c r="V300" s="178"/>
      <c r="W300" s="178"/>
      <c r="X300" s="178"/>
      <c r="Y300" s="178"/>
      <c r="Z300" s="178"/>
      <c r="AA300" s="178"/>
      <c r="AB300" s="178"/>
      <c r="AC300" s="178"/>
    </row>
    <row r="301" spans="1:29" ht="13.2">
      <c r="A301" s="178"/>
      <c r="B301" s="232"/>
      <c r="C301" s="178"/>
      <c r="D301" s="233"/>
      <c r="E301" s="178"/>
      <c r="F301" s="178"/>
      <c r="G301" s="178"/>
      <c r="H301" s="178"/>
      <c r="I301" s="178"/>
      <c r="J301" s="178"/>
      <c r="K301" s="178"/>
      <c r="L301" s="178"/>
      <c r="M301" s="178"/>
      <c r="N301" s="178"/>
      <c r="O301" s="178"/>
      <c r="P301" s="178"/>
      <c r="Q301" s="178"/>
      <c r="R301" s="178"/>
      <c r="S301" s="178"/>
      <c r="T301" s="178"/>
      <c r="U301" s="178"/>
      <c r="V301" s="178"/>
      <c r="W301" s="178"/>
      <c r="X301" s="178"/>
      <c r="Y301" s="178"/>
      <c r="Z301" s="178"/>
      <c r="AA301" s="178"/>
      <c r="AB301" s="178"/>
      <c r="AC301" s="178"/>
    </row>
    <row r="302" spans="1:29" ht="13.2">
      <c r="A302" s="178"/>
      <c r="B302" s="232"/>
      <c r="C302" s="178"/>
      <c r="D302" s="233"/>
      <c r="E302" s="178"/>
      <c r="F302" s="178"/>
      <c r="G302" s="178"/>
      <c r="H302" s="178"/>
      <c r="I302" s="178"/>
      <c r="J302" s="178"/>
      <c r="K302" s="178"/>
      <c r="L302" s="178"/>
      <c r="M302" s="178"/>
      <c r="N302" s="178"/>
      <c r="O302" s="178"/>
      <c r="P302" s="178"/>
      <c r="Q302" s="178"/>
      <c r="R302" s="178"/>
      <c r="S302" s="178"/>
      <c r="T302" s="178"/>
      <c r="U302" s="178"/>
      <c r="V302" s="178"/>
      <c r="W302" s="178"/>
      <c r="X302" s="178"/>
      <c r="Y302" s="178"/>
      <c r="Z302" s="178"/>
      <c r="AA302" s="178"/>
      <c r="AB302" s="178"/>
      <c r="AC302" s="178"/>
    </row>
    <row r="303" spans="1:29" ht="13.2">
      <c r="A303" s="178"/>
      <c r="B303" s="232"/>
      <c r="C303" s="178"/>
      <c r="D303" s="233"/>
      <c r="E303" s="178"/>
      <c r="F303" s="178"/>
      <c r="G303" s="178"/>
      <c r="H303" s="178"/>
      <c r="I303" s="178"/>
      <c r="J303" s="178"/>
      <c r="K303" s="178"/>
      <c r="L303" s="178"/>
      <c r="M303" s="178"/>
      <c r="N303" s="178"/>
      <c r="O303" s="178"/>
      <c r="P303" s="178"/>
      <c r="Q303" s="178"/>
      <c r="R303" s="178"/>
      <c r="S303" s="178"/>
      <c r="T303" s="178"/>
      <c r="U303" s="178"/>
      <c r="V303" s="178"/>
      <c r="W303" s="178"/>
      <c r="X303" s="178"/>
      <c r="Y303" s="178"/>
      <c r="Z303" s="178"/>
      <c r="AA303" s="178"/>
      <c r="AB303" s="178"/>
      <c r="AC303" s="178"/>
    </row>
    <row r="304" spans="1:29" ht="13.2">
      <c r="A304" s="178"/>
      <c r="B304" s="232"/>
      <c r="C304" s="178"/>
      <c r="D304" s="233"/>
      <c r="E304" s="178"/>
      <c r="F304" s="178"/>
      <c r="G304" s="178"/>
      <c r="H304" s="178"/>
      <c r="I304" s="178"/>
      <c r="J304" s="178"/>
      <c r="K304" s="178"/>
      <c r="L304" s="178"/>
      <c r="M304" s="178"/>
      <c r="N304" s="178"/>
      <c r="O304" s="178"/>
      <c r="P304" s="178"/>
      <c r="Q304" s="178"/>
      <c r="R304" s="178"/>
      <c r="S304" s="178"/>
      <c r="T304" s="178"/>
      <c r="U304" s="178"/>
      <c r="V304" s="178"/>
      <c r="W304" s="178"/>
      <c r="X304" s="178"/>
      <c r="Y304" s="178"/>
      <c r="Z304" s="178"/>
      <c r="AA304" s="178"/>
      <c r="AB304" s="178"/>
      <c r="AC304" s="178"/>
    </row>
    <row r="305" spans="1:29" ht="13.2">
      <c r="A305" s="178"/>
      <c r="B305" s="232"/>
      <c r="C305" s="178"/>
      <c r="D305" s="233"/>
      <c r="E305" s="178"/>
      <c r="F305" s="178"/>
      <c r="G305" s="178"/>
      <c r="H305" s="178"/>
      <c r="I305" s="178"/>
      <c r="J305" s="178"/>
      <c r="K305" s="178"/>
      <c r="L305" s="178"/>
      <c r="M305" s="178"/>
      <c r="N305" s="178"/>
      <c r="O305" s="178"/>
      <c r="P305" s="178"/>
      <c r="Q305" s="178"/>
      <c r="R305" s="178"/>
      <c r="S305" s="178"/>
      <c r="T305" s="178"/>
      <c r="U305" s="178"/>
      <c r="V305" s="178"/>
      <c r="W305" s="178"/>
      <c r="X305" s="178"/>
      <c r="Y305" s="178"/>
      <c r="Z305" s="178"/>
      <c r="AA305" s="178"/>
      <c r="AB305" s="178"/>
      <c r="AC305" s="178"/>
    </row>
    <row r="306" spans="1:29" ht="13.2">
      <c r="A306" s="178"/>
      <c r="B306" s="232"/>
      <c r="C306" s="178"/>
      <c r="D306" s="233"/>
      <c r="E306" s="178"/>
      <c r="F306" s="178"/>
      <c r="G306" s="178"/>
      <c r="H306" s="178"/>
      <c r="I306" s="178"/>
      <c r="J306" s="178"/>
      <c r="K306" s="178"/>
      <c r="L306" s="178"/>
      <c r="M306" s="178"/>
      <c r="N306" s="178"/>
      <c r="O306" s="178"/>
      <c r="P306" s="178"/>
      <c r="Q306" s="178"/>
      <c r="R306" s="178"/>
      <c r="S306" s="178"/>
      <c r="T306" s="178"/>
      <c r="U306" s="178"/>
      <c r="V306" s="178"/>
      <c r="W306" s="178"/>
      <c r="X306" s="178"/>
      <c r="Y306" s="178"/>
      <c r="Z306" s="178"/>
      <c r="AA306" s="178"/>
      <c r="AB306" s="178"/>
      <c r="AC306" s="178"/>
    </row>
    <row r="307" spans="1:29" ht="13.2">
      <c r="A307" s="178"/>
      <c r="B307" s="232"/>
      <c r="C307" s="178"/>
      <c r="D307" s="233"/>
      <c r="E307" s="178"/>
      <c r="F307" s="178"/>
      <c r="G307" s="178"/>
      <c r="H307" s="178"/>
      <c r="I307" s="178"/>
      <c r="J307" s="178"/>
      <c r="K307" s="178"/>
      <c r="L307" s="178"/>
      <c r="M307" s="178"/>
      <c r="N307" s="178"/>
      <c r="O307" s="178"/>
      <c r="P307" s="178"/>
      <c r="Q307" s="178"/>
      <c r="R307" s="178"/>
      <c r="S307" s="178"/>
      <c r="T307" s="178"/>
      <c r="U307" s="178"/>
      <c r="V307" s="178"/>
      <c r="W307" s="178"/>
      <c r="X307" s="178"/>
      <c r="Y307" s="178"/>
      <c r="Z307" s="178"/>
      <c r="AA307" s="178"/>
      <c r="AB307" s="178"/>
      <c r="AC307" s="178"/>
    </row>
    <row r="308" spans="1:29" ht="13.2">
      <c r="A308" s="178"/>
      <c r="B308" s="232"/>
      <c r="C308" s="178"/>
      <c r="D308" s="233"/>
      <c r="E308" s="178"/>
      <c r="F308" s="178"/>
      <c r="G308" s="178"/>
      <c r="H308" s="178"/>
      <c r="I308" s="178"/>
      <c r="J308" s="178"/>
      <c r="K308" s="178"/>
      <c r="L308" s="178"/>
      <c r="M308" s="178"/>
      <c r="N308" s="178"/>
      <c r="O308" s="178"/>
      <c r="P308" s="178"/>
      <c r="Q308" s="178"/>
      <c r="R308" s="178"/>
      <c r="S308" s="178"/>
      <c r="T308" s="178"/>
      <c r="U308" s="178"/>
      <c r="V308" s="178"/>
      <c r="W308" s="178"/>
      <c r="X308" s="178"/>
      <c r="Y308" s="178"/>
      <c r="Z308" s="178"/>
      <c r="AA308" s="178"/>
      <c r="AB308" s="178"/>
      <c r="AC308" s="178"/>
    </row>
    <row r="309" spans="1:29" ht="13.2">
      <c r="A309" s="178"/>
      <c r="B309" s="232"/>
      <c r="C309" s="178"/>
      <c r="D309" s="233"/>
      <c r="E309" s="178"/>
      <c r="F309" s="178"/>
      <c r="G309" s="178"/>
      <c r="H309" s="178"/>
      <c r="I309" s="178"/>
      <c r="J309" s="178"/>
      <c r="K309" s="178"/>
      <c r="L309" s="178"/>
      <c r="M309" s="178"/>
      <c r="N309" s="178"/>
      <c r="O309" s="178"/>
      <c r="P309" s="178"/>
      <c r="Q309" s="178"/>
      <c r="R309" s="178"/>
      <c r="S309" s="178"/>
      <c r="T309" s="178"/>
      <c r="U309" s="178"/>
      <c r="V309" s="178"/>
      <c r="W309" s="178"/>
      <c r="X309" s="178"/>
      <c r="Y309" s="178"/>
      <c r="Z309" s="178"/>
      <c r="AA309" s="178"/>
      <c r="AB309" s="178"/>
      <c r="AC309" s="178"/>
    </row>
    <row r="310" spans="1:29" ht="13.2">
      <c r="A310" s="178"/>
      <c r="B310" s="232"/>
      <c r="C310" s="178"/>
      <c r="D310" s="233"/>
      <c r="E310" s="178"/>
      <c r="F310" s="178"/>
      <c r="G310" s="178"/>
      <c r="H310" s="178"/>
      <c r="I310" s="178"/>
      <c r="J310" s="178"/>
      <c r="K310" s="178"/>
      <c r="L310" s="178"/>
      <c r="M310" s="178"/>
      <c r="N310" s="178"/>
      <c r="O310" s="178"/>
      <c r="P310" s="178"/>
      <c r="Q310" s="178"/>
      <c r="R310" s="178"/>
      <c r="S310" s="178"/>
      <c r="T310" s="178"/>
      <c r="U310" s="178"/>
      <c r="V310" s="178"/>
      <c r="W310" s="178"/>
      <c r="X310" s="178"/>
      <c r="Y310" s="178"/>
      <c r="Z310" s="178"/>
      <c r="AA310" s="178"/>
      <c r="AB310" s="178"/>
      <c r="AC310" s="178"/>
    </row>
    <row r="311" spans="1:29" ht="13.2">
      <c r="A311" s="178"/>
      <c r="B311" s="232"/>
      <c r="C311" s="178"/>
      <c r="D311" s="233"/>
      <c r="E311" s="178"/>
      <c r="F311" s="178"/>
      <c r="G311" s="178"/>
      <c r="H311" s="178"/>
      <c r="I311" s="178"/>
      <c r="J311" s="178"/>
      <c r="K311" s="178"/>
      <c r="L311" s="178"/>
      <c r="M311" s="178"/>
      <c r="N311" s="178"/>
      <c r="O311" s="178"/>
      <c r="P311" s="178"/>
      <c r="Q311" s="178"/>
      <c r="R311" s="178"/>
      <c r="S311" s="178"/>
      <c r="T311" s="178"/>
      <c r="U311" s="178"/>
      <c r="V311" s="178"/>
      <c r="W311" s="178"/>
      <c r="X311" s="178"/>
      <c r="Y311" s="178"/>
      <c r="Z311" s="178"/>
      <c r="AA311" s="178"/>
      <c r="AB311" s="178"/>
      <c r="AC311" s="178"/>
    </row>
    <row r="312" spans="1:29" ht="13.2">
      <c r="A312" s="178"/>
      <c r="B312" s="232"/>
      <c r="C312" s="178"/>
      <c r="D312" s="233"/>
      <c r="E312" s="178"/>
      <c r="F312" s="178"/>
      <c r="G312" s="178"/>
      <c r="H312" s="178"/>
      <c r="I312" s="178"/>
      <c r="J312" s="178"/>
      <c r="K312" s="178"/>
      <c r="L312" s="178"/>
      <c r="M312" s="178"/>
      <c r="N312" s="178"/>
      <c r="O312" s="178"/>
      <c r="P312" s="178"/>
      <c r="Q312" s="178"/>
      <c r="R312" s="178"/>
      <c r="S312" s="178"/>
      <c r="T312" s="178"/>
      <c r="U312" s="178"/>
      <c r="V312" s="178"/>
      <c r="W312" s="178"/>
      <c r="X312" s="178"/>
      <c r="Y312" s="178"/>
      <c r="Z312" s="178"/>
      <c r="AA312" s="178"/>
      <c r="AB312" s="178"/>
      <c r="AC312" s="178"/>
    </row>
    <row r="313" spans="1:29" ht="13.2">
      <c r="A313" s="178"/>
      <c r="B313" s="232"/>
      <c r="C313" s="178"/>
      <c r="D313" s="233"/>
      <c r="E313" s="178"/>
      <c r="F313" s="178"/>
      <c r="G313" s="178"/>
      <c r="H313" s="178"/>
      <c r="I313" s="178"/>
      <c r="J313" s="178"/>
      <c r="K313" s="178"/>
      <c r="L313" s="178"/>
      <c r="M313" s="178"/>
      <c r="N313" s="178"/>
      <c r="O313" s="178"/>
      <c r="P313" s="178"/>
      <c r="Q313" s="178"/>
      <c r="R313" s="178"/>
      <c r="S313" s="178"/>
      <c r="T313" s="178"/>
      <c r="U313" s="178"/>
      <c r="V313" s="178"/>
      <c r="W313" s="178"/>
      <c r="X313" s="178"/>
      <c r="Y313" s="178"/>
      <c r="Z313" s="178"/>
      <c r="AA313" s="178"/>
      <c r="AB313" s="178"/>
      <c r="AC313" s="178"/>
    </row>
    <row r="314" spans="1:29" ht="13.2">
      <c r="A314" s="178"/>
      <c r="B314" s="232"/>
      <c r="C314" s="178"/>
      <c r="D314" s="233"/>
      <c r="E314" s="178"/>
      <c r="F314" s="178"/>
      <c r="G314" s="178"/>
      <c r="H314" s="178"/>
      <c r="I314" s="178"/>
      <c r="J314" s="178"/>
      <c r="K314" s="178"/>
      <c r="L314" s="178"/>
      <c r="M314" s="178"/>
      <c r="N314" s="178"/>
      <c r="O314" s="178"/>
      <c r="P314" s="178"/>
      <c r="Q314" s="178"/>
      <c r="R314" s="178"/>
      <c r="S314" s="178"/>
      <c r="T314" s="178"/>
      <c r="U314" s="178"/>
      <c r="V314" s="178"/>
      <c r="W314" s="178"/>
      <c r="X314" s="178"/>
      <c r="Y314" s="178"/>
      <c r="Z314" s="178"/>
      <c r="AA314" s="178"/>
      <c r="AB314" s="178"/>
      <c r="AC314" s="178"/>
    </row>
    <row r="315" spans="1:29" ht="13.2">
      <c r="A315" s="178"/>
      <c r="B315" s="232"/>
      <c r="C315" s="178"/>
      <c r="D315" s="233"/>
      <c r="E315" s="178"/>
      <c r="F315" s="178"/>
      <c r="G315" s="178"/>
      <c r="H315" s="178"/>
      <c r="I315" s="178"/>
      <c r="J315" s="178"/>
      <c r="K315" s="178"/>
      <c r="L315" s="178"/>
      <c r="M315" s="178"/>
      <c r="N315" s="178"/>
      <c r="O315" s="178"/>
      <c r="P315" s="178"/>
      <c r="Q315" s="178"/>
      <c r="R315" s="178"/>
      <c r="S315" s="178"/>
      <c r="T315" s="178"/>
      <c r="U315" s="178"/>
      <c r="V315" s="178"/>
      <c r="W315" s="178"/>
      <c r="X315" s="178"/>
      <c r="Y315" s="178"/>
      <c r="Z315" s="178"/>
      <c r="AA315" s="178"/>
      <c r="AB315" s="178"/>
      <c r="AC315" s="178"/>
    </row>
    <row r="316" spans="1:29" ht="13.2">
      <c r="A316" s="178"/>
      <c r="B316" s="232"/>
      <c r="C316" s="178"/>
      <c r="D316" s="233"/>
      <c r="E316" s="178"/>
      <c r="F316" s="178"/>
      <c r="G316" s="178"/>
      <c r="H316" s="178"/>
      <c r="I316" s="178"/>
      <c r="J316" s="178"/>
      <c r="K316" s="178"/>
      <c r="L316" s="178"/>
      <c r="M316" s="178"/>
      <c r="N316" s="178"/>
      <c r="O316" s="178"/>
      <c r="P316" s="178"/>
      <c r="Q316" s="178"/>
      <c r="R316" s="178"/>
      <c r="S316" s="178"/>
      <c r="T316" s="178"/>
      <c r="U316" s="178"/>
      <c r="V316" s="178"/>
      <c r="W316" s="178"/>
      <c r="X316" s="178"/>
      <c r="Y316" s="178"/>
      <c r="Z316" s="178"/>
      <c r="AA316" s="178"/>
      <c r="AB316" s="178"/>
      <c r="AC316" s="178"/>
    </row>
    <row r="317" spans="1:29" ht="13.2">
      <c r="A317" s="178"/>
      <c r="B317" s="232"/>
      <c r="C317" s="178"/>
      <c r="D317" s="233"/>
      <c r="E317" s="178"/>
      <c r="F317" s="178"/>
      <c r="G317" s="178"/>
      <c r="H317" s="178"/>
      <c r="I317" s="178"/>
      <c r="J317" s="178"/>
      <c r="K317" s="178"/>
      <c r="L317" s="178"/>
      <c r="M317" s="178"/>
      <c r="N317" s="178"/>
      <c r="O317" s="178"/>
      <c r="P317" s="178"/>
      <c r="Q317" s="178"/>
      <c r="R317" s="178"/>
      <c r="S317" s="178"/>
      <c r="T317" s="178"/>
      <c r="U317" s="178"/>
      <c r="V317" s="178"/>
      <c r="W317" s="178"/>
      <c r="X317" s="178"/>
      <c r="Y317" s="178"/>
      <c r="Z317" s="178"/>
      <c r="AA317" s="178"/>
      <c r="AB317" s="178"/>
      <c r="AC317" s="178"/>
    </row>
    <row r="318" spans="1:29" ht="13.2">
      <c r="A318" s="178"/>
      <c r="B318" s="232"/>
      <c r="C318" s="178"/>
      <c r="D318" s="233"/>
      <c r="E318" s="178"/>
      <c r="F318" s="178"/>
      <c r="G318" s="178"/>
      <c r="H318" s="178"/>
      <c r="I318" s="178"/>
      <c r="J318" s="178"/>
      <c r="K318" s="178"/>
      <c r="L318" s="178"/>
      <c r="M318" s="178"/>
      <c r="N318" s="178"/>
      <c r="O318" s="178"/>
      <c r="P318" s="178"/>
      <c r="Q318" s="178"/>
      <c r="R318" s="178"/>
      <c r="S318" s="178"/>
      <c r="T318" s="178"/>
      <c r="U318" s="178"/>
      <c r="V318" s="178"/>
      <c r="W318" s="178"/>
      <c r="X318" s="178"/>
      <c r="Y318" s="178"/>
      <c r="Z318" s="178"/>
      <c r="AA318" s="178"/>
      <c r="AB318" s="178"/>
      <c r="AC318" s="178"/>
    </row>
    <row r="319" spans="1:29" ht="13.2">
      <c r="A319" s="178"/>
      <c r="B319" s="232"/>
      <c r="C319" s="178"/>
      <c r="D319" s="233"/>
      <c r="E319" s="178"/>
      <c r="F319" s="178"/>
      <c r="G319" s="178"/>
      <c r="H319" s="178"/>
      <c r="I319" s="178"/>
      <c r="J319" s="178"/>
      <c r="K319" s="178"/>
      <c r="L319" s="178"/>
      <c r="M319" s="178"/>
      <c r="N319" s="178"/>
      <c r="O319" s="178"/>
      <c r="P319" s="178"/>
      <c r="Q319" s="178"/>
      <c r="R319" s="178"/>
      <c r="S319" s="178"/>
      <c r="T319" s="178"/>
      <c r="U319" s="178"/>
      <c r="V319" s="178"/>
      <c r="W319" s="178"/>
      <c r="X319" s="178"/>
      <c r="Y319" s="178"/>
      <c r="Z319" s="178"/>
      <c r="AA319" s="178"/>
      <c r="AB319" s="178"/>
      <c r="AC319" s="178"/>
    </row>
    <row r="320" spans="1:29" ht="13.2">
      <c r="A320" s="178"/>
      <c r="B320" s="232"/>
      <c r="C320" s="178"/>
      <c r="D320" s="233"/>
      <c r="E320" s="178"/>
      <c r="F320" s="178"/>
      <c r="G320" s="178"/>
      <c r="H320" s="178"/>
      <c r="I320" s="178"/>
      <c r="J320" s="178"/>
      <c r="K320" s="178"/>
      <c r="L320" s="178"/>
      <c r="M320" s="178"/>
      <c r="N320" s="178"/>
      <c r="O320" s="178"/>
      <c r="P320" s="178"/>
      <c r="Q320" s="178"/>
      <c r="R320" s="178"/>
      <c r="S320" s="178"/>
      <c r="T320" s="178"/>
      <c r="U320" s="178"/>
      <c r="V320" s="178"/>
      <c r="W320" s="178"/>
      <c r="X320" s="178"/>
      <c r="Y320" s="178"/>
      <c r="Z320" s="178"/>
      <c r="AA320" s="178"/>
      <c r="AB320" s="178"/>
      <c r="AC320" s="178"/>
    </row>
    <row r="321" spans="1:29" ht="13.2">
      <c r="A321" s="178"/>
      <c r="B321" s="232"/>
      <c r="C321" s="178"/>
      <c r="D321" s="233"/>
      <c r="E321" s="178"/>
      <c r="F321" s="178"/>
      <c r="G321" s="178"/>
      <c r="H321" s="178"/>
      <c r="I321" s="178"/>
      <c r="J321" s="178"/>
      <c r="K321" s="178"/>
      <c r="L321" s="178"/>
      <c r="M321" s="178"/>
      <c r="N321" s="178"/>
      <c r="O321" s="178"/>
      <c r="P321" s="178"/>
      <c r="Q321" s="178"/>
      <c r="R321" s="178"/>
      <c r="S321" s="178"/>
      <c r="T321" s="178"/>
      <c r="U321" s="178"/>
      <c r="V321" s="178"/>
      <c r="W321" s="178"/>
      <c r="X321" s="178"/>
      <c r="Y321" s="178"/>
      <c r="Z321" s="178"/>
      <c r="AA321" s="178"/>
      <c r="AB321" s="178"/>
      <c r="AC321" s="178"/>
    </row>
    <row r="322" spans="1:29" ht="13.2">
      <c r="A322" s="178"/>
      <c r="B322" s="232"/>
      <c r="C322" s="178"/>
      <c r="D322" s="233"/>
      <c r="E322" s="178"/>
      <c r="F322" s="178"/>
      <c r="G322" s="178"/>
      <c r="H322" s="178"/>
      <c r="I322" s="178"/>
      <c r="J322" s="178"/>
      <c r="K322" s="178"/>
      <c r="L322" s="178"/>
      <c r="M322" s="178"/>
      <c r="N322" s="178"/>
      <c r="O322" s="178"/>
      <c r="P322" s="178"/>
      <c r="Q322" s="178"/>
      <c r="R322" s="178"/>
      <c r="S322" s="178"/>
      <c r="T322" s="178"/>
      <c r="U322" s="178"/>
      <c r="V322" s="178"/>
      <c r="W322" s="178"/>
      <c r="X322" s="178"/>
      <c r="Y322" s="178"/>
      <c r="Z322" s="178"/>
      <c r="AA322" s="178"/>
      <c r="AB322" s="178"/>
      <c r="AC322" s="178"/>
    </row>
    <row r="323" spans="1:29" ht="13.2">
      <c r="A323" s="178"/>
      <c r="B323" s="232"/>
      <c r="C323" s="178"/>
      <c r="D323" s="233"/>
      <c r="E323" s="178"/>
      <c r="F323" s="178"/>
      <c r="G323" s="178"/>
      <c r="H323" s="178"/>
      <c r="I323" s="178"/>
      <c r="J323" s="178"/>
      <c r="K323" s="178"/>
      <c r="L323" s="178"/>
      <c r="M323" s="178"/>
      <c r="N323" s="178"/>
      <c r="O323" s="178"/>
      <c r="P323" s="178"/>
      <c r="Q323" s="178"/>
      <c r="R323" s="178"/>
      <c r="S323" s="178"/>
      <c r="T323" s="178"/>
      <c r="U323" s="178"/>
      <c r="V323" s="178"/>
      <c r="W323" s="178"/>
      <c r="X323" s="178"/>
      <c r="Y323" s="178"/>
      <c r="Z323" s="178"/>
      <c r="AA323" s="178"/>
      <c r="AB323" s="178"/>
      <c r="AC323" s="178"/>
    </row>
    <row r="324" spans="1:29" ht="13.2">
      <c r="A324" s="178"/>
      <c r="B324" s="232"/>
      <c r="C324" s="178"/>
      <c r="D324" s="233"/>
      <c r="E324" s="178"/>
      <c r="F324" s="178"/>
      <c r="G324" s="178"/>
      <c r="H324" s="178"/>
      <c r="I324" s="178"/>
      <c r="J324" s="178"/>
      <c r="K324" s="178"/>
      <c r="L324" s="178"/>
      <c r="M324" s="178"/>
      <c r="N324" s="178"/>
      <c r="O324" s="178"/>
      <c r="P324" s="178"/>
      <c r="Q324" s="178"/>
      <c r="R324" s="178"/>
      <c r="S324" s="178"/>
      <c r="T324" s="178"/>
      <c r="U324" s="178"/>
      <c r="V324" s="178"/>
      <c r="W324" s="178"/>
      <c r="X324" s="178"/>
      <c r="Y324" s="178"/>
      <c r="Z324" s="178"/>
      <c r="AA324" s="178"/>
      <c r="AB324" s="178"/>
      <c r="AC324" s="178"/>
    </row>
    <row r="325" spans="1:29" ht="13.2">
      <c r="A325" s="178"/>
      <c r="B325" s="232"/>
      <c r="C325" s="178"/>
      <c r="D325" s="233"/>
      <c r="E325" s="178"/>
      <c r="F325" s="178"/>
      <c r="G325" s="178"/>
      <c r="H325" s="178"/>
      <c r="I325" s="178"/>
      <c r="J325" s="178"/>
      <c r="K325" s="178"/>
      <c r="L325" s="178"/>
      <c r="M325" s="178"/>
      <c r="N325" s="178"/>
      <c r="O325" s="178"/>
      <c r="P325" s="178"/>
      <c r="Q325" s="178"/>
      <c r="R325" s="178"/>
      <c r="S325" s="178"/>
      <c r="T325" s="178"/>
      <c r="U325" s="178"/>
      <c r="V325" s="178"/>
      <c r="W325" s="178"/>
      <c r="X325" s="178"/>
      <c r="Y325" s="178"/>
      <c r="Z325" s="178"/>
      <c r="AA325" s="178"/>
      <c r="AB325" s="178"/>
      <c r="AC325" s="178"/>
    </row>
    <row r="326" spans="1:29" ht="13.2">
      <c r="A326" s="178"/>
      <c r="B326" s="232"/>
      <c r="C326" s="178"/>
      <c r="D326" s="233"/>
      <c r="E326" s="178"/>
      <c r="F326" s="178"/>
      <c r="G326" s="178"/>
      <c r="H326" s="178"/>
      <c r="I326" s="178"/>
      <c r="J326" s="178"/>
      <c r="K326" s="178"/>
      <c r="L326" s="178"/>
      <c r="M326" s="178"/>
      <c r="N326" s="178"/>
      <c r="O326" s="178"/>
      <c r="P326" s="178"/>
      <c r="Q326" s="178"/>
      <c r="R326" s="178"/>
      <c r="S326" s="178"/>
      <c r="T326" s="178"/>
      <c r="U326" s="178"/>
      <c r="V326" s="178"/>
      <c r="W326" s="178"/>
      <c r="X326" s="178"/>
      <c r="Y326" s="178"/>
      <c r="Z326" s="178"/>
      <c r="AA326" s="178"/>
      <c r="AB326" s="178"/>
      <c r="AC326" s="178"/>
    </row>
    <row r="327" spans="1:29" ht="13.2">
      <c r="A327" s="178"/>
      <c r="B327" s="232"/>
      <c r="C327" s="178"/>
      <c r="D327" s="233"/>
      <c r="E327" s="178"/>
      <c r="F327" s="178"/>
      <c r="G327" s="178"/>
      <c r="H327" s="178"/>
      <c r="I327" s="178"/>
      <c r="J327" s="178"/>
      <c r="K327" s="178"/>
      <c r="L327" s="178"/>
      <c r="M327" s="178"/>
      <c r="N327" s="178"/>
      <c r="O327" s="178"/>
      <c r="P327" s="178"/>
      <c r="Q327" s="178"/>
      <c r="R327" s="178"/>
      <c r="S327" s="178"/>
      <c r="T327" s="178"/>
      <c r="U327" s="178"/>
      <c r="V327" s="178"/>
      <c r="W327" s="178"/>
      <c r="X327" s="178"/>
      <c r="Y327" s="178"/>
      <c r="Z327" s="178"/>
      <c r="AA327" s="178"/>
      <c r="AB327" s="178"/>
      <c r="AC327" s="178"/>
    </row>
    <row r="328" spans="1:29" ht="13.2">
      <c r="A328" s="178"/>
      <c r="B328" s="232"/>
      <c r="C328" s="178"/>
      <c r="D328" s="233"/>
      <c r="E328" s="178"/>
      <c r="F328" s="178"/>
      <c r="G328" s="178"/>
      <c r="H328" s="178"/>
      <c r="I328" s="178"/>
      <c r="J328" s="178"/>
      <c r="K328" s="178"/>
      <c r="L328" s="178"/>
      <c r="M328" s="178"/>
      <c r="N328" s="178"/>
      <c r="O328" s="178"/>
      <c r="P328" s="178"/>
      <c r="Q328" s="178"/>
      <c r="R328" s="178"/>
      <c r="S328" s="178"/>
      <c r="T328" s="178"/>
      <c r="U328" s="178"/>
      <c r="V328" s="178"/>
      <c r="W328" s="178"/>
      <c r="X328" s="178"/>
      <c r="Y328" s="178"/>
      <c r="Z328" s="178"/>
      <c r="AA328" s="178"/>
      <c r="AB328" s="178"/>
      <c r="AC328" s="178"/>
    </row>
    <row r="329" spans="1:29" ht="13.2">
      <c r="A329" s="178"/>
      <c r="B329" s="232"/>
      <c r="C329" s="178"/>
      <c r="D329" s="233"/>
      <c r="E329" s="178"/>
      <c r="F329" s="178"/>
      <c r="G329" s="178"/>
      <c r="H329" s="178"/>
      <c r="I329" s="178"/>
      <c r="J329" s="178"/>
      <c r="K329" s="178"/>
      <c r="L329" s="178"/>
      <c r="M329" s="178"/>
      <c r="N329" s="178"/>
      <c r="O329" s="178"/>
      <c r="P329" s="178"/>
      <c r="Q329" s="178"/>
      <c r="R329" s="178"/>
      <c r="S329" s="178"/>
      <c r="T329" s="178"/>
      <c r="U329" s="178"/>
      <c r="V329" s="178"/>
      <c r="W329" s="178"/>
      <c r="X329" s="178"/>
      <c r="Y329" s="178"/>
      <c r="Z329" s="178"/>
      <c r="AA329" s="178"/>
      <c r="AB329" s="178"/>
      <c r="AC329" s="178"/>
    </row>
    <row r="330" spans="1:29" ht="13.2">
      <c r="A330" s="178"/>
      <c r="B330" s="232"/>
      <c r="C330" s="178"/>
      <c r="D330" s="233"/>
      <c r="E330" s="178"/>
      <c r="F330" s="178"/>
      <c r="G330" s="178"/>
      <c r="H330" s="178"/>
      <c r="I330" s="178"/>
      <c r="J330" s="178"/>
      <c r="K330" s="178"/>
      <c r="L330" s="178"/>
      <c r="M330" s="178"/>
      <c r="N330" s="178"/>
      <c r="O330" s="178"/>
      <c r="P330" s="178"/>
      <c r="Q330" s="178"/>
      <c r="R330" s="178"/>
      <c r="S330" s="178"/>
      <c r="T330" s="178"/>
      <c r="U330" s="178"/>
      <c r="V330" s="178"/>
      <c r="W330" s="178"/>
      <c r="X330" s="178"/>
      <c r="Y330" s="178"/>
      <c r="Z330" s="178"/>
      <c r="AA330" s="178"/>
      <c r="AB330" s="178"/>
      <c r="AC330" s="178"/>
    </row>
    <row r="331" spans="1:29" ht="13.2">
      <c r="A331" s="178"/>
      <c r="B331" s="232"/>
      <c r="C331" s="178"/>
      <c r="D331" s="233"/>
      <c r="E331" s="178"/>
      <c r="F331" s="178"/>
      <c r="G331" s="178"/>
      <c r="H331" s="178"/>
      <c r="I331" s="178"/>
      <c r="J331" s="178"/>
      <c r="K331" s="178"/>
      <c r="L331" s="178"/>
      <c r="M331" s="178"/>
      <c r="N331" s="178"/>
      <c r="O331" s="178"/>
      <c r="P331" s="178"/>
      <c r="Q331" s="178"/>
      <c r="R331" s="178"/>
      <c r="S331" s="178"/>
      <c r="T331" s="178"/>
      <c r="U331" s="178"/>
      <c r="V331" s="178"/>
      <c r="W331" s="178"/>
      <c r="X331" s="178"/>
      <c r="Y331" s="178"/>
      <c r="Z331" s="178"/>
      <c r="AA331" s="178"/>
      <c r="AB331" s="178"/>
      <c r="AC331" s="178"/>
    </row>
    <row r="332" spans="1:29" ht="13.2">
      <c r="A332" s="178"/>
      <c r="B332" s="232"/>
      <c r="C332" s="178"/>
      <c r="D332" s="233"/>
      <c r="E332" s="178"/>
      <c r="F332" s="178"/>
      <c r="G332" s="178"/>
      <c r="H332" s="178"/>
      <c r="I332" s="178"/>
      <c r="J332" s="178"/>
      <c r="K332" s="178"/>
      <c r="L332" s="178"/>
      <c r="M332" s="178"/>
      <c r="N332" s="178"/>
      <c r="O332" s="178"/>
      <c r="P332" s="178"/>
      <c r="Q332" s="178"/>
      <c r="R332" s="178"/>
      <c r="S332" s="178"/>
      <c r="T332" s="178"/>
      <c r="U332" s="178"/>
      <c r="V332" s="178"/>
      <c r="W332" s="178"/>
      <c r="X332" s="178"/>
      <c r="Y332" s="178"/>
      <c r="Z332" s="178"/>
      <c r="AA332" s="178"/>
      <c r="AB332" s="178"/>
      <c r="AC332" s="178"/>
    </row>
    <row r="333" spans="1:29" ht="13.2">
      <c r="A333" s="178"/>
      <c r="B333" s="232"/>
      <c r="C333" s="178"/>
      <c r="D333" s="233"/>
      <c r="E333" s="178"/>
      <c r="F333" s="178"/>
      <c r="G333" s="178"/>
      <c r="H333" s="178"/>
      <c r="I333" s="178"/>
      <c r="J333" s="178"/>
      <c r="K333" s="178"/>
      <c r="L333" s="178"/>
      <c r="M333" s="178"/>
      <c r="N333" s="178"/>
      <c r="O333" s="178"/>
      <c r="P333" s="178"/>
      <c r="Q333" s="178"/>
      <c r="R333" s="178"/>
      <c r="S333" s="178"/>
      <c r="T333" s="178"/>
      <c r="U333" s="178"/>
      <c r="V333" s="178"/>
      <c r="W333" s="178"/>
      <c r="X333" s="178"/>
      <c r="Y333" s="178"/>
      <c r="Z333" s="178"/>
      <c r="AA333" s="178"/>
      <c r="AB333" s="178"/>
      <c r="AC333" s="178"/>
    </row>
    <row r="334" spans="1:29" ht="13.2">
      <c r="A334" s="178"/>
      <c r="B334" s="232"/>
      <c r="C334" s="178"/>
      <c r="D334" s="233"/>
      <c r="E334" s="178"/>
      <c r="F334" s="178"/>
      <c r="G334" s="178"/>
      <c r="H334" s="178"/>
      <c r="I334" s="178"/>
      <c r="J334" s="178"/>
      <c r="K334" s="178"/>
      <c r="L334" s="178"/>
      <c r="M334" s="178"/>
      <c r="N334" s="178"/>
      <c r="O334" s="178"/>
      <c r="P334" s="178"/>
      <c r="Q334" s="178"/>
      <c r="R334" s="178"/>
      <c r="S334" s="178"/>
      <c r="T334" s="178"/>
      <c r="U334" s="178"/>
      <c r="V334" s="178"/>
      <c r="W334" s="178"/>
      <c r="X334" s="178"/>
      <c r="Y334" s="178"/>
      <c r="Z334" s="178"/>
      <c r="AA334" s="178"/>
      <c r="AB334" s="178"/>
      <c r="AC334" s="178"/>
    </row>
    <row r="335" spans="1:29" ht="13.2">
      <c r="A335" s="178"/>
      <c r="B335" s="232"/>
      <c r="C335" s="178"/>
      <c r="D335" s="233"/>
      <c r="E335" s="178"/>
      <c r="F335" s="178"/>
      <c r="G335" s="178"/>
      <c r="H335" s="178"/>
      <c r="I335" s="178"/>
      <c r="J335" s="178"/>
      <c r="K335" s="178"/>
      <c r="L335" s="178"/>
      <c r="M335" s="178"/>
      <c r="N335" s="178"/>
      <c r="O335" s="178"/>
      <c r="P335" s="178"/>
      <c r="Q335" s="178"/>
      <c r="R335" s="178"/>
      <c r="S335" s="178"/>
      <c r="T335" s="178"/>
      <c r="U335" s="178"/>
      <c r="V335" s="178"/>
      <c r="W335" s="178"/>
      <c r="X335" s="178"/>
      <c r="Y335" s="178"/>
      <c r="Z335" s="178"/>
      <c r="AA335" s="178"/>
      <c r="AB335" s="178"/>
      <c r="AC335" s="178"/>
    </row>
    <row r="336" spans="1:29" ht="13.2">
      <c r="A336" s="178"/>
      <c r="B336" s="232"/>
      <c r="C336" s="178"/>
      <c r="D336" s="233"/>
      <c r="E336" s="178"/>
      <c r="F336" s="178"/>
      <c r="G336" s="178"/>
      <c r="H336" s="178"/>
      <c r="I336" s="178"/>
      <c r="J336" s="178"/>
      <c r="K336" s="178"/>
      <c r="L336" s="178"/>
      <c r="M336" s="178"/>
      <c r="N336" s="178"/>
      <c r="O336" s="178"/>
      <c r="P336" s="178"/>
      <c r="Q336" s="178"/>
      <c r="R336" s="178"/>
      <c r="S336" s="178"/>
      <c r="T336" s="178"/>
      <c r="U336" s="178"/>
      <c r="V336" s="178"/>
      <c r="W336" s="178"/>
      <c r="X336" s="178"/>
      <c r="Y336" s="178"/>
      <c r="Z336" s="178"/>
      <c r="AA336" s="178"/>
      <c r="AB336" s="178"/>
      <c r="AC336" s="178"/>
    </row>
    <row r="337" spans="1:29" ht="13.2">
      <c r="A337" s="178"/>
      <c r="B337" s="232"/>
      <c r="C337" s="178"/>
      <c r="D337" s="233"/>
      <c r="E337" s="178"/>
      <c r="F337" s="178"/>
      <c r="G337" s="178"/>
      <c r="H337" s="178"/>
      <c r="I337" s="178"/>
      <c r="J337" s="178"/>
      <c r="K337" s="178"/>
      <c r="L337" s="178"/>
      <c r="M337" s="178"/>
      <c r="N337" s="178"/>
      <c r="O337" s="178"/>
      <c r="P337" s="178"/>
      <c r="Q337" s="178"/>
      <c r="R337" s="178"/>
      <c r="S337" s="178"/>
      <c r="T337" s="178"/>
      <c r="U337" s="178"/>
      <c r="V337" s="178"/>
      <c r="W337" s="178"/>
      <c r="X337" s="178"/>
      <c r="Y337" s="178"/>
      <c r="Z337" s="178"/>
      <c r="AA337" s="178"/>
      <c r="AB337" s="178"/>
      <c r="AC337" s="178"/>
    </row>
    <row r="338" spans="1:29" ht="13.2">
      <c r="A338" s="178"/>
      <c r="B338" s="232"/>
      <c r="C338" s="178"/>
      <c r="D338" s="233"/>
      <c r="E338" s="178"/>
      <c r="F338" s="178"/>
      <c r="G338" s="178"/>
      <c r="H338" s="178"/>
      <c r="I338" s="178"/>
      <c r="J338" s="178"/>
      <c r="K338" s="178"/>
      <c r="L338" s="178"/>
      <c r="M338" s="178"/>
      <c r="N338" s="178"/>
      <c r="O338" s="178"/>
      <c r="P338" s="178"/>
      <c r="Q338" s="178"/>
      <c r="R338" s="178"/>
      <c r="S338" s="178"/>
      <c r="T338" s="178"/>
      <c r="U338" s="178"/>
      <c r="V338" s="178"/>
      <c r="W338" s="178"/>
      <c r="X338" s="178"/>
      <c r="Y338" s="178"/>
      <c r="Z338" s="178"/>
      <c r="AA338" s="178"/>
      <c r="AB338" s="178"/>
      <c r="AC338" s="178"/>
    </row>
    <row r="339" spans="1:29" ht="13.2">
      <c r="A339" s="178"/>
      <c r="B339" s="232"/>
      <c r="C339" s="178"/>
      <c r="D339" s="233"/>
      <c r="E339" s="178"/>
      <c r="F339" s="178"/>
      <c r="G339" s="178"/>
      <c r="H339" s="178"/>
      <c r="I339" s="178"/>
      <c r="J339" s="178"/>
      <c r="K339" s="178"/>
      <c r="L339" s="178"/>
      <c r="M339" s="178"/>
      <c r="N339" s="178"/>
      <c r="O339" s="178"/>
      <c r="P339" s="178"/>
      <c r="Q339" s="178"/>
      <c r="R339" s="178"/>
      <c r="S339" s="178"/>
      <c r="T339" s="178"/>
      <c r="U339" s="178"/>
      <c r="V339" s="178"/>
      <c r="W339" s="178"/>
      <c r="X339" s="178"/>
      <c r="Y339" s="178"/>
      <c r="Z339" s="178"/>
      <c r="AA339" s="178"/>
      <c r="AB339" s="178"/>
      <c r="AC339" s="178"/>
    </row>
    <row r="340" spans="1:29" ht="13.2">
      <c r="A340" s="178"/>
      <c r="B340" s="232"/>
      <c r="C340" s="178"/>
      <c r="D340" s="233"/>
      <c r="E340" s="178"/>
      <c r="F340" s="178"/>
      <c r="G340" s="178"/>
      <c r="H340" s="178"/>
      <c r="I340" s="178"/>
      <c r="J340" s="178"/>
      <c r="K340" s="178"/>
      <c r="L340" s="178"/>
      <c r="M340" s="178"/>
      <c r="N340" s="178"/>
      <c r="O340" s="178"/>
      <c r="P340" s="178"/>
      <c r="Q340" s="178"/>
      <c r="R340" s="178"/>
      <c r="S340" s="178"/>
      <c r="T340" s="178"/>
      <c r="U340" s="178"/>
      <c r="V340" s="178"/>
      <c r="W340" s="178"/>
      <c r="X340" s="178"/>
      <c r="Y340" s="178"/>
      <c r="Z340" s="178"/>
      <c r="AA340" s="178"/>
      <c r="AB340" s="178"/>
      <c r="AC340" s="178"/>
    </row>
    <row r="341" spans="1:29" ht="13.2">
      <c r="A341" s="178"/>
      <c r="B341" s="232"/>
      <c r="C341" s="178"/>
      <c r="D341" s="233"/>
      <c r="E341" s="178"/>
      <c r="F341" s="178"/>
      <c r="G341" s="178"/>
      <c r="H341" s="178"/>
      <c r="I341" s="178"/>
      <c r="J341" s="178"/>
      <c r="K341" s="178"/>
      <c r="L341" s="178"/>
      <c r="M341" s="178"/>
      <c r="N341" s="178"/>
      <c r="O341" s="178"/>
      <c r="P341" s="178"/>
      <c r="Q341" s="178"/>
      <c r="R341" s="178"/>
      <c r="S341" s="178"/>
      <c r="T341" s="178"/>
      <c r="U341" s="178"/>
      <c r="V341" s="178"/>
      <c r="W341" s="178"/>
      <c r="X341" s="178"/>
      <c r="Y341" s="178"/>
      <c r="Z341" s="178"/>
      <c r="AA341" s="178"/>
      <c r="AB341" s="178"/>
      <c r="AC341" s="178"/>
    </row>
    <row r="342" spans="1:29" ht="13.2">
      <c r="A342" s="178"/>
      <c r="B342" s="232"/>
      <c r="C342" s="178"/>
      <c r="D342" s="233"/>
      <c r="E342" s="178"/>
      <c r="F342" s="178"/>
      <c r="G342" s="178"/>
      <c r="H342" s="178"/>
      <c r="I342" s="178"/>
      <c r="J342" s="178"/>
      <c r="K342" s="178"/>
      <c r="L342" s="178"/>
      <c r="M342" s="178"/>
      <c r="N342" s="178"/>
      <c r="O342" s="178"/>
      <c r="P342" s="178"/>
      <c r="Q342" s="178"/>
      <c r="R342" s="178"/>
      <c r="S342" s="178"/>
      <c r="T342" s="178"/>
      <c r="U342" s="178"/>
      <c r="V342" s="178"/>
      <c r="W342" s="178"/>
      <c r="X342" s="178"/>
      <c r="Y342" s="178"/>
      <c r="Z342" s="178"/>
      <c r="AA342" s="178"/>
      <c r="AB342" s="178"/>
      <c r="AC342" s="178"/>
    </row>
    <row r="343" spans="1:29" ht="13.2">
      <c r="A343" s="178"/>
      <c r="B343" s="232"/>
      <c r="C343" s="178"/>
      <c r="D343" s="233"/>
      <c r="E343" s="178"/>
      <c r="F343" s="178"/>
      <c r="G343" s="178"/>
      <c r="H343" s="178"/>
      <c r="I343" s="178"/>
      <c r="J343" s="178"/>
      <c r="K343" s="178"/>
      <c r="L343" s="178"/>
      <c r="M343" s="178"/>
      <c r="N343" s="178"/>
      <c r="O343" s="178"/>
      <c r="P343" s="178"/>
      <c r="Q343" s="178"/>
      <c r="R343" s="178"/>
      <c r="S343" s="178"/>
      <c r="T343" s="178"/>
      <c r="U343" s="178"/>
      <c r="V343" s="178"/>
      <c r="W343" s="178"/>
      <c r="X343" s="178"/>
      <c r="Y343" s="178"/>
      <c r="Z343" s="178"/>
      <c r="AA343" s="178"/>
      <c r="AB343" s="178"/>
      <c r="AC343" s="178"/>
    </row>
    <row r="344" spans="1:29" ht="13.2">
      <c r="A344" s="178"/>
      <c r="B344" s="232"/>
      <c r="C344" s="178"/>
      <c r="D344" s="233"/>
      <c r="E344" s="178"/>
      <c r="F344" s="178"/>
      <c r="G344" s="178"/>
      <c r="H344" s="178"/>
      <c r="I344" s="178"/>
      <c r="J344" s="178"/>
      <c r="K344" s="178"/>
      <c r="L344" s="178"/>
      <c r="M344" s="178"/>
      <c r="N344" s="178"/>
      <c r="O344" s="178"/>
      <c r="P344" s="178"/>
      <c r="Q344" s="178"/>
      <c r="R344" s="178"/>
      <c r="S344" s="178"/>
      <c r="T344" s="178"/>
      <c r="U344" s="178"/>
      <c r="V344" s="178"/>
      <c r="W344" s="178"/>
      <c r="X344" s="178"/>
      <c r="Y344" s="178"/>
      <c r="Z344" s="178"/>
      <c r="AA344" s="178"/>
      <c r="AB344" s="178"/>
      <c r="AC344" s="178"/>
    </row>
    <row r="345" spans="1:29" ht="13.2">
      <c r="A345" s="178"/>
      <c r="B345" s="232"/>
      <c r="C345" s="178"/>
      <c r="D345" s="233"/>
      <c r="E345" s="178"/>
      <c r="F345" s="178"/>
      <c r="G345" s="178"/>
      <c r="H345" s="178"/>
      <c r="I345" s="178"/>
      <c r="J345" s="178"/>
      <c r="K345" s="178"/>
      <c r="L345" s="178"/>
      <c r="M345" s="178"/>
      <c r="N345" s="178"/>
      <c r="O345" s="178"/>
      <c r="P345" s="178"/>
      <c r="Q345" s="178"/>
      <c r="R345" s="178"/>
      <c r="S345" s="178"/>
      <c r="T345" s="178"/>
      <c r="U345" s="178"/>
      <c r="V345" s="178"/>
      <c r="W345" s="178"/>
      <c r="X345" s="178"/>
      <c r="Y345" s="178"/>
      <c r="Z345" s="178"/>
      <c r="AA345" s="178"/>
      <c r="AB345" s="178"/>
      <c r="AC345" s="178"/>
    </row>
    <row r="346" spans="1:29" ht="13.2">
      <c r="A346" s="178"/>
      <c r="B346" s="232"/>
      <c r="C346" s="178"/>
      <c r="D346" s="233"/>
      <c r="E346" s="178"/>
      <c r="F346" s="178"/>
      <c r="G346" s="178"/>
      <c r="H346" s="178"/>
      <c r="I346" s="178"/>
      <c r="J346" s="178"/>
      <c r="K346" s="178"/>
      <c r="L346" s="178"/>
      <c r="M346" s="178"/>
      <c r="N346" s="178"/>
      <c r="O346" s="178"/>
      <c r="P346" s="178"/>
      <c r="Q346" s="178"/>
      <c r="R346" s="178"/>
      <c r="S346" s="178"/>
      <c r="T346" s="178"/>
      <c r="U346" s="178"/>
      <c r="V346" s="178"/>
      <c r="W346" s="178"/>
      <c r="X346" s="178"/>
      <c r="Y346" s="178"/>
      <c r="Z346" s="178"/>
      <c r="AA346" s="178"/>
      <c r="AB346" s="178"/>
      <c r="AC346" s="178"/>
    </row>
    <row r="347" spans="1:29" ht="13.2">
      <c r="A347" s="178"/>
      <c r="B347" s="232"/>
      <c r="C347" s="178"/>
      <c r="D347" s="233"/>
      <c r="E347" s="178"/>
      <c r="F347" s="178"/>
      <c r="G347" s="178"/>
      <c r="H347" s="178"/>
      <c r="I347" s="178"/>
      <c r="J347" s="178"/>
      <c r="K347" s="178"/>
      <c r="L347" s="178"/>
      <c r="M347" s="178"/>
      <c r="N347" s="178"/>
      <c r="O347" s="178"/>
      <c r="P347" s="178"/>
      <c r="Q347" s="178"/>
      <c r="R347" s="178"/>
      <c r="S347" s="178"/>
      <c r="T347" s="178"/>
      <c r="U347" s="178"/>
      <c r="V347" s="178"/>
      <c r="W347" s="178"/>
      <c r="X347" s="178"/>
      <c r="Y347" s="178"/>
      <c r="Z347" s="178"/>
      <c r="AA347" s="178"/>
      <c r="AB347" s="178"/>
      <c r="AC347" s="178"/>
    </row>
    <row r="348" spans="1:29" ht="13.2">
      <c r="A348" s="178"/>
      <c r="B348" s="232"/>
      <c r="C348" s="178"/>
      <c r="D348" s="233"/>
      <c r="E348" s="178"/>
      <c r="F348" s="178"/>
      <c r="G348" s="178"/>
      <c r="H348" s="178"/>
      <c r="I348" s="178"/>
      <c r="J348" s="178"/>
      <c r="K348" s="178"/>
      <c r="L348" s="178"/>
      <c r="M348" s="178"/>
      <c r="N348" s="178"/>
      <c r="O348" s="178"/>
      <c r="P348" s="178"/>
      <c r="Q348" s="178"/>
      <c r="R348" s="178"/>
      <c r="S348" s="178"/>
      <c r="T348" s="178"/>
      <c r="U348" s="178"/>
      <c r="V348" s="178"/>
      <c r="W348" s="178"/>
      <c r="X348" s="178"/>
      <c r="Y348" s="178"/>
      <c r="Z348" s="178"/>
      <c r="AA348" s="178"/>
      <c r="AB348" s="178"/>
      <c r="AC348" s="178"/>
    </row>
    <row r="349" spans="1:29" ht="13.2">
      <c r="A349" s="178"/>
      <c r="B349" s="232"/>
      <c r="C349" s="178"/>
      <c r="D349" s="233"/>
      <c r="E349" s="178"/>
      <c r="F349" s="178"/>
      <c r="G349" s="178"/>
      <c r="H349" s="178"/>
      <c r="I349" s="178"/>
      <c r="J349" s="178"/>
      <c r="K349" s="178"/>
      <c r="L349" s="178"/>
      <c r="M349" s="178"/>
      <c r="N349" s="178"/>
      <c r="O349" s="178"/>
      <c r="P349" s="178"/>
      <c r="Q349" s="178"/>
      <c r="R349" s="178"/>
      <c r="S349" s="178"/>
      <c r="T349" s="178"/>
      <c r="U349" s="178"/>
      <c r="V349" s="178"/>
      <c r="W349" s="178"/>
      <c r="X349" s="178"/>
      <c r="Y349" s="178"/>
      <c r="Z349" s="178"/>
      <c r="AA349" s="178"/>
      <c r="AB349" s="178"/>
      <c r="AC349" s="178"/>
    </row>
    <row r="350" spans="1:29" ht="13.2">
      <c r="A350" s="178"/>
      <c r="B350" s="232"/>
      <c r="C350" s="178"/>
      <c r="D350" s="233"/>
      <c r="E350" s="178"/>
      <c r="F350" s="178"/>
      <c r="G350" s="178"/>
      <c r="H350" s="178"/>
      <c r="I350" s="178"/>
      <c r="J350" s="178"/>
      <c r="K350" s="178"/>
      <c r="L350" s="178"/>
      <c r="M350" s="178"/>
      <c r="N350" s="178"/>
      <c r="O350" s="178"/>
      <c r="P350" s="178"/>
      <c r="Q350" s="178"/>
      <c r="R350" s="178"/>
      <c r="S350" s="178"/>
      <c r="T350" s="178"/>
      <c r="U350" s="178"/>
      <c r="V350" s="178"/>
      <c r="W350" s="178"/>
      <c r="X350" s="178"/>
      <c r="Y350" s="178"/>
      <c r="Z350" s="178"/>
      <c r="AA350" s="178"/>
      <c r="AB350" s="178"/>
      <c r="AC350" s="178"/>
    </row>
    <row r="351" spans="1:29" ht="13.2">
      <c r="A351" s="178"/>
      <c r="B351" s="232"/>
      <c r="C351" s="178"/>
      <c r="D351" s="233"/>
      <c r="E351" s="178"/>
      <c r="F351" s="178"/>
      <c r="G351" s="178"/>
      <c r="H351" s="178"/>
      <c r="I351" s="178"/>
      <c r="J351" s="178"/>
      <c r="K351" s="178"/>
      <c r="L351" s="178"/>
      <c r="M351" s="178"/>
      <c r="N351" s="178"/>
      <c r="O351" s="178"/>
      <c r="P351" s="178"/>
      <c r="Q351" s="178"/>
      <c r="R351" s="178"/>
      <c r="S351" s="178"/>
      <c r="T351" s="178"/>
      <c r="U351" s="178"/>
      <c r="V351" s="178"/>
      <c r="W351" s="178"/>
      <c r="X351" s="178"/>
      <c r="Y351" s="178"/>
      <c r="Z351" s="178"/>
      <c r="AA351" s="178"/>
      <c r="AB351" s="178"/>
      <c r="AC351" s="178"/>
    </row>
    <row r="352" spans="1:29" ht="13.2">
      <c r="A352" s="178"/>
      <c r="B352" s="232"/>
      <c r="C352" s="178"/>
      <c r="D352" s="233"/>
      <c r="E352" s="178"/>
      <c r="F352" s="178"/>
      <c r="G352" s="178"/>
      <c r="H352" s="178"/>
      <c r="I352" s="178"/>
      <c r="J352" s="178"/>
      <c r="K352" s="178"/>
      <c r="L352" s="178"/>
      <c r="M352" s="178"/>
      <c r="N352" s="178"/>
      <c r="O352" s="178"/>
      <c r="P352" s="178"/>
      <c r="Q352" s="178"/>
      <c r="R352" s="178"/>
      <c r="S352" s="178"/>
      <c r="T352" s="178"/>
      <c r="U352" s="178"/>
      <c r="V352" s="178"/>
      <c r="W352" s="178"/>
      <c r="X352" s="178"/>
      <c r="Y352" s="178"/>
      <c r="Z352" s="178"/>
      <c r="AA352" s="178"/>
      <c r="AB352" s="178"/>
      <c r="AC352" s="178"/>
    </row>
    <row r="353" spans="1:29" ht="13.2">
      <c r="A353" s="178"/>
      <c r="B353" s="232"/>
      <c r="C353" s="178"/>
      <c r="D353" s="233"/>
      <c r="E353" s="178"/>
      <c r="F353" s="178"/>
      <c r="G353" s="178"/>
      <c r="H353" s="178"/>
      <c r="I353" s="178"/>
      <c r="J353" s="178"/>
      <c r="K353" s="178"/>
      <c r="L353" s="178"/>
      <c r="M353" s="178"/>
      <c r="N353" s="178"/>
      <c r="O353" s="178"/>
      <c r="P353" s="178"/>
      <c r="Q353" s="178"/>
      <c r="R353" s="178"/>
      <c r="S353" s="178"/>
      <c r="T353" s="178"/>
      <c r="U353" s="178"/>
      <c r="V353" s="178"/>
      <c r="W353" s="178"/>
      <c r="X353" s="178"/>
      <c r="Y353" s="178"/>
      <c r="Z353" s="178"/>
      <c r="AA353" s="178"/>
      <c r="AB353" s="178"/>
      <c r="AC353" s="178"/>
    </row>
    <row r="354" spans="1:29" ht="13.2">
      <c r="A354" s="178"/>
      <c r="B354" s="232"/>
      <c r="C354" s="178"/>
      <c r="D354" s="233"/>
      <c r="E354" s="178"/>
      <c r="F354" s="178"/>
      <c r="G354" s="178"/>
      <c r="H354" s="178"/>
      <c r="I354" s="178"/>
      <c r="J354" s="178"/>
      <c r="K354" s="178"/>
      <c r="L354" s="178"/>
      <c r="M354" s="178"/>
      <c r="N354" s="178"/>
      <c r="O354" s="178"/>
      <c r="P354" s="178"/>
      <c r="Q354" s="178"/>
      <c r="R354" s="178"/>
      <c r="S354" s="178"/>
      <c r="T354" s="178"/>
      <c r="U354" s="178"/>
      <c r="V354" s="178"/>
      <c r="W354" s="178"/>
      <c r="X354" s="178"/>
      <c r="Y354" s="178"/>
      <c r="Z354" s="178"/>
      <c r="AA354" s="178"/>
      <c r="AB354" s="178"/>
      <c r="AC354" s="178"/>
    </row>
    <row r="355" spans="1:29" ht="13.2">
      <c r="A355" s="178"/>
      <c r="B355" s="232"/>
      <c r="C355" s="178"/>
      <c r="D355" s="233"/>
      <c r="E355" s="178"/>
      <c r="F355" s="178"/>
      <c r="G355" s="178"/>
      <c r="H355" s="178"/>
      <c r="I355" s="178"/>
      <c r="J355" s="178"/>
      <c r="K355" s="178"/>
      <c r="L355" s="178"/>
      <c r="M355" s="178"/>
      <c r="N355" s="178"/>
      <c r="O355" s="178"/>
      <c r="P355" s="178"/>
      <c r="Q355" s="178"/>
      <c r="R355" s="178"/>
      <c r="S355" s="178"/>
      <c r="T355" s="178"/>
      <c r="U355" s="178"/>
      <c r="V355" s="178"/>
      <c r="W355" s="178"/>
      <c r="X355" s="178"/>
      <c r="Y355" s="178"/>
      <c r="Z355" s="178"/>
      <c r="AA355" s="178"/>
      <c r="AB355" s="178"/>
      <c r="AC355" s="178"/>
    </row>
    <row r="356" spans="1:29" ht="13.2">
      <c r="A356" s="178"/>
      <c r="B356" s="232"/>
      <c r="C356" s="178"/>
      <c r="D356" s="233"/>
      <c r="E356" s="178"/>
      <c r="F356" s="178"/>
      <c r="G356" s="178"/>
      <c r="H356" s="178"/>
      <c r="I356" s="178"/>
      <c r="J356" s="178"/>
      <c r="K356" s="178"/>
      <c r="L356" s="178"/>
      <c r="M356" s="178"/>
      <c r="N356" s="178"/>
      <c r="O356" s="178"/>
      <c r="P356" s="178"/>
      <c r="Q356" s="178"/>
      <c r="R356" s="178"/>
      <c r="S356" s="178"/>
      <c r="T356" s="178"/>
      <c r="U356" s="178"/>
      <c r="V356" s="178"/>
      <c r="W356" s="178"/>
      <c r="X356" s="178"/>
      <c r="Y356" s="178"/>
      <c r="Z356" s="178"/>
      <c r="AA356" s="178"/>
      <c r="AB356" s="178"/>
      <c r="AC356" s="178"/>
    </row>
    <row r="357" spans="1:29" ht="13.2">
      <c r="A357" s="178"/>
      <c r="B357" s="232"/>
      <c r="C357" s="178"/>
      <c r="D357" s="233"/>
      <c r="E357" s="178"/>
      <c r="F357" s="178"/>
      <c r="G357" s="178"/>
      <c r="H357" s="178"/>
      <c r="I357" s="178"/>
      <c r="J357" s="178"/>
      <c r="K357" s="178"/>
      <c r="L357" s="178"/>
      <c r="M357" s="178"/>
      <c r="N357" s="178"/>
      <c r="O357" s="178"/>
      <c r="P357" s="178"/>
      <c r="Q357" s="178"/>
      <c r="R357" s="178"/>
      <c r="S357" s="178"/>
      <c r="T357" s="178"/>
      <c r="U357" s="178"/>
      <c r="V357" s="178"/>
      <c r="W357" s="178"/>
      <c r="X357" s="178"/>
      <c r="Y357" s="178"/>
      <c r="Z357" s="178"/>
      <c r="AA357" s="178"/>
      <c r="AB357" s="178"/>
      <c r="AC357" s="178"/>
    </row>
    <row r="358" spans="1:29" ht="13.2">
      <c r="A358" s="178"/>
      <c r="B358" s="232"/>
      <c r="C358" s="178"/>
      <c r="D358" s="233"/>
      <c r="E358" s="178"/>
      <c r="F358" s="178"/>
      <c r="G358" s="178"/>
      <c r="H358" s="178"/>
      <c r="I358" s="178"/>
      <c r="J358" s="178"/>
      <c r="K358" s="178"/>
      <c r="L358" s="178"/>
      <c r="M358" s="178"/>
      <c r="N358" s="178"/>
      <c r="O358" s="178"/>
      <c r="P358" s="178"/>
      <c r="Q358" s="178"/>
      <c r="R358" s="178"/>
      <c r="S358" s="178"/>
      <c r="T358" s="178"/>
      <c r="U358" s="178"/>
      <c r="V358" s="178"/>
      <c r="W358" s="178"/>
      <c r="X358" s="178"/>
      <c r="Y358" s="178"/>
      <c r="Z358" s="178"/>
      <c r="AA358" s="178"/>
      <c r="AB358" s="178"/>
      <c r="AC358" s="178"/>
    </row>
    <row r="359" spans="1:29" ht="13.2">
      <c r="A359" s="178"/>
      <c r="B359" s="232"/>
      <c r="C359" s="178"/>
      <c r="D359" s="233"/>
      <c r="E359" s="178"/>
      <c r="F359" s="178"/>
      <c r="G359" s="178"/>
      <c r="H359" s="178"/>
      <c r="I359" s="178"/>
      <c r="J359" s="178"/>
      <c r="K359" s="178"/>
      <c r="L359" s="178"/>
      <c r="M359" s="178"/>
      <c r="N359" s="178"/>
      <c r="O359" s="178"/>
      <c r="P359" s="178"/>
      <c r="Q359" s="178"/>
      <c r="R359" s="178"/>
      <c r="S359" s="178"/>
      <c r="T359" s="178"/>
      <c r="U359" s="178"/>
      <c r="V359" s="178"/>
      <c r="W359" s="178"/>
      <c r="X359" s="178"/>
      <c r="Y359" s="178"/>
      <c r="Z359" s="178"/>
      <c r="AA359" s="178"/>
      <c r="AB359" s="178"/>
      <c r="AC359" s="178"/>
    </row>
    <row r="360" spans="1:29" ht="13.2">
      <c r="A360" s="178"/>
      <c r="B360" s="232"/>
      <c r="C360" s="178"/>
      <c r="D360" s="233"/>
      <c r="E360" s="178"/>
      <c r="F360" s="178"/>
      <c r="G360" s="178"/>
      <c r="H360" s="178"/>
      <c r="I360" s="178"/>
      <c r="J360" s="178"/>
      <c r="K360" s="178"/>
      <c r="L360" s="178"/>
      <c r="M360" s="178"/>
      <c r="N360" s="178"/>
      <c r="O360" s="178"/>
      <c r="P360" s="178"/>
      <c r="Q360" s="178"/>
      <c r="R360" s="178"/>
      <c r="S360" s="178"/>
      <c r="T360" s="178"/>
      <c r="U360" s="178"/>
      <c r="V360" s="178"/>
      <c r="W360" s="178"/>
      <c r="X360" s="178"/>
      <c r="Y360" s="178"/>
      <c r="Z360" s="178"/>
      <c r="AA360" s="178"/>
      <c r="AB360" s="178"/>
      <c r="AC360" s="178"/>
    </row>
    <row r="361" spans="1:29" ht="13.2">
      <c r="A361" s="178"/>
      <c r="B361" s="232"/>
      <c r="C361" s="178"/>
      <c r="D361" s="233"/>
      <c r="E361" s="178"/>
      <c r="F361" s="178"/>
      <c r="G361" s="178"/>
      <c r="H361" s="178"/>
      <c r="I361" s="178"/>
      <c r="J361" s="178"/>
      <c r="K361" s="178"/>
      <c r="L361" s="178"/>
      <c r="M361" s="178"/>
      <c r="N361" s="178"/>
      <c r="O361" s="178"/>
      <c r="P361" s="178"/>
      <c r="Q361" s="178"/>
      <c r="R361" s="178"/>
      <c r="S361" s="178"/>
      <c r="T361" s="178"/>
      <c r="U361" s="178"/>
      <c r="V361" s="178"/>
      <c r="W361" s="178"/>
      <c r="X361" s="178"/>
      <c r="Y361" s="178"/>
      <c r="Z361" s="178"/>
      <c r="AA361" s="178"/>
      <c r="AB361" s="178"/>
      <c r="AC361" s="178"/>
    </row>
    <row r="362" spans="1:29" ht="13.2">
      <c r="A362" s="178"/>
      <c r="B362" s="232"/>
      <c r="C362" s="178"/>
      <c r="D362" s="233"/>
      <c r="E362" s="178"/>
      <c r="F362" s="178"/>
      <c r="G362" s="178"/>
      <c r="H362" s="178"/>
      <c r="I362" s="178"/>
      <c r="J362" s="178"/>
      <c r="K362" s="178"/>
      <c r="L362" s="178"/>
      <c r="M362" s="178"/>
      <c r="N362" s="178"/>
      <c r="O362" s="178"/>
      <c r="P362" s="178"/>
      <c r="Q362" s="178"/>
      <c r="R362" s="178"/>
      <c r="S362" s="178"/>
      <c r="T362" s="178"/>
      <c r="U362" s="178"/>
      <c r="V362" s="178"/>
      <c r="W362" s="178"/>
      <c r="X362" s="178"/>
      <c r="Y362" s="178"/>
      <c r="Z362" s="178"/>
      <c r="AA362" s="178"/>
      <c r="AB362" s="178"/>
      <c r="AC362" s="178"/>
    </row>
    <row r="363" spans="1:29" ht="13.2">
      <c r="A363" s="178"/>
      <c r="B363" s="232"/>
      <c r="C363" s="178"/>
      <c r="D363" s="233"/>
      <c r="E363" s="178"/>
      <c r="F363" s="178"/>
      <c r="G363" s="178"/>
      <c r="H363" s="178"/>
      <c r="I363" s="178"/>
      <c r="J363" s="178"/>
      <c r="K363" s="178"/>
      <c r="L363" s="178"/>
      <c r="M363" s="178"/>
      <c r="N363" s="178"/>
      <c r="O363" s="178"/>
      <c r="P363" s="178"/>
      <c r="Q363" s="178"/>
      <c r="R363" s="178"/>
      <c r="S363" s="178"/>
      <c r="T363" s="178"/>
      <c r="U363" s="178"/>
      <c r="V363" s="178"/>
      <c r="W363" s="178"/>
      <c r="X363" s="178"/>
      <c r="Y363" s="178"/>
      <c r="Z363" s="178"/>
      <c r="AA363" s="178"/>
      <c r="AB363" s="178"/>
      <c r="AC363" s="178"/>
    </row>
    <row r="364" spans="1:29" ht="13.2">
      <c r="A364" s="178"/>
      <c r="B364" s="232"/>
      <c r="C364" s="178"/>
      <c r="D364" s="233"/>
      <c r="E364" s="178"/>
      <c r="F364" s="178"/>
      <c r="G364" s="178"/>
      <c r="H364" s="178"/>
      <c r="I364" s="178"/>
      <c r="J364" s="178"/>
      <c r="K364" s="178"/>
      <c r="L364" s="178"/>
      <c r="M364" s="178"/>
      <c r="N364" s="178"/>
      <c r="O364" s="178"/>
      <c r="P364" s="178"/>
      <c r="Q364" s="178"/>
      <c r="R364" s="178"/>
      <c r="S364" s="178"/>
      <c r="T364" s="178"/>
      <c r="U364" s="178"/>
      <c r="V364" s="178"/>
      <c r="W364" s="178"/>
      <c r="X364" s="178"/>
      <c r="Y364" s="178"/>
      <c r="Z364" s="178"/>
      <c r="AA364" s="178"/>
      <c r="AB364" s="178"/>
      <c r="AC364" s="178"/>
    </row>
    <row r="365" spans="1:29" ht="13.2">
      <c r="A365" s="178"/>
      <c r="B365" s="232"/>
      <c r="C365" s="178"/>
      <c r="D365" s="233"/>
      <c r="E365" s="178"/>
      <c r="F365" s="178"/>
      <c r="G365" s="178"/>
      <c r="H365" s="178"/>
      <c r="I365" s="178"/>
      <c r="J365" s="178"/>
      <c r="K365" s="178"/>
      <c r="L365" s="178"/>
      <c r="M365" s="178"/>
      <c r="N365" s="178"/>
      <c r="O365" s="178"/>
      <c r="P365" s="178"/>
      <c r="Q365" s="178"/>
      <c r="R365" s="178"/>
      <c r="S365" s="178"/>
      <c r="T365" s="178"/>
      <c r="U365" s="178"/>
      <c r="V365" s="178"/>
      <c r="W365" s="178"/>
      <c r="X365" s="178"/>
      <c r="Y365" s="178"/>
      <c r="Z365" s="178"/>
      <c r="AA365" s="178"/>
      <c r="AB365" s="178"/>
      <c r="AC365" s="178"/>
    </row>
    <row r="366" spans="1:29" ht="13.2">
      <c r="A366" s="178"/>
      <c r="B366" s="232"/>
      <c r="C366" s="178"/>
      <c r="D366" s="233"/>
      <c r="E366" s="178"/>
      <c r="F366" s="178"/>
      <c r="G366" s="178"/>
      <c r="H366" s="178"/>
      <c r="I366" s="178"/>
      <c r="J366" s="178"/>
      <c r="K366" s="178"/>
      <c r="L366" s="178"/>
      <c r="M366" s="178"/>
      <c r="N366" s="178"/>
      <c r="O366" s="178"/>
      <c r="P366" s="178"/>
      <c r="Q366" s="178"/>
      <c r="R366" s="178"/>
      <c r="S366" s="178"/>
      <c r="T366" s="178"/>
      <c r="U366" s="178"/>
      <c r="V366" s="178"/>
      <c r="W366" s="178"/>
      <c r="X366" s="178"/>
      <c r="Y366" s="178"/>
      <c r="Z366" s="178"/>
      <c r="AA366" s="178"/>
      <c r="AB366" s="178"/>
      <c r="AC366" s="178"/>
    </row>
    <row r="367" spans="1:29" ht="13.2">
      <c r="A367" s="178"/>
      <c r="B367" s="232"/>
      <c r="C367" s="178"/>
      <c r="D367" s="233"/>
      <c r="E367" s="178"/>
      <c r="F367" s="178"/>
      <c r="G367" s="178"/>
      <c r="H367" s="178"/>
      <c r="I367" s="178"/>
      <c r="J367" s="178"/>
      <c r="K367" s="178"/>
      <c r="L367" s="178"/>
      <c r="M367" s="178"/>
      <c r="N367" s="178"/>
      <c r="O367" s="178"/>
      <c r="P367" s="178"/>
      <c r="Q367" s="178"/>
      <c r="R367" s="178"/>
      <c r="S367" s="178"/>
      <c r="T367" s="178"/>
      <c r="U367" s="178"/>
      <c r="V367" s="178"/>
      <c r="W367" s="178"/>
      <c r="X367" s="178"/>
      <c r="Y367" s="178"/>
      <c r="Z367" s="178"/>
      <c r="AA367" s="178"/>
      <c r="AB367" s="178"/>
      <c r="AC367" s="178"/>
    </row>
    <row r="368" spans="1:29" ht="13.2">
      <c r="A368" s="178"/>
      <c r="B368" s="232"/>
      <c r="C368" s="178"/>
      <c r="D368" s="233"/>
      <c r="E368" s="178"/>
      <c r="F368" s="178"/>
      <c r="G368" s="178"/>
      <c r="H368" s="178"/>
      <c r="I368" s="178"/>
      <c r="J368" s="178"/>
      <c r="K368" s="178"/>
      <c r="L368" s="178"/>
      <c r="M368" s="178"/>
      <c r="N368" s="178"/>
      <c r="O368" s="178"/>
      <c r="P368" s="178"/>
      <c r="Q368" s="178"/>
      <c r="R368" s="178"/>
      <c r="S368" s="178"/>
      <c r="T368" s="178"/>
      <c r="U368" s="178"/>
      <c r="V368" s="178"/>
      <c r="W368" s="178"/>
      <c r="X368" s="178"/>
      <c r="Y368" s="178"/>
      <c r="Z368" s="178"/>
      <c r="AA368" s="178"/>
      <c r="AB368" s="178"/>
      <c r="AC368" s="178"/>
    </row>
    <row r="369" spans="1:29" ht="13.2">
      <c r="A369" s="178"/>
      <c r="B369" s="232"/>
      <c r="C369" s="178"/>
      <c r="D369" s="233"/>
      <c r="E369" s="178"/>
      <c r="F369" s="178"/>
      <c r="G369" s="178"/>
      <c r="H369" s="178"/>
      <c r="I369" s="178"/>
      <c r="J369" s="178"/>
      <c r="K369" s="178"/>
      <c r="L369" s="178"/>
      <c r="M369" s="178"/>
      <c r="N369" s="178"/>
      <c r="O369" s="178"/>
      <c r="P369" s="178"/>
      <c r="Q369" s="178"/>
      <c r="R369" s="178"/>
      <c r="S369" s="178"/>
      <c r="T369" s="178"/>
      <c r="U369" s="178"/>
      <c r="V369" s="178"/>
      <c r="W369" s="178"/>
      <c r="X369" s="178"/>
      <c r="Y369" s="178"/>
      <c r="Z369" s="178"/>
      <c r="AA369" s="178"/>
      <c r="AB369" s="178"/>
      <c r="AC369" s="178"/>
    </row>
    <row r="370" spans="1:29" ht="13.2">
      <c r="A370" s="178"/>
      <c r="B370" s="232"/>
      <c r="C370" s="178"/>
      <c r="D370" s="233"/>
      <c r="E370" s="178"/>
      <c r="F370" s="178"/>
      <c r="G370" s="178"/>
      <c r="H370" s="178"/>
      <c r="I370" s="178"/>
      <c r="J370" s="178"/>
      <c r="K370" s="178"/>
      <c r="L370" s="178"/>
      <c r="M370" s="178"/>
      <c r="N370" s="178"/>
      <c r="O370" s="178"/>
      <c r="P370" s="178"/>
      <c r="Q370" s="178"/>
      <c r="R370" s="178"/>
      <c r="S370" s="178"/>
      <c r="T370" s="178"/>
      <c r="U370" s="178"/>
      <c r="V370" s="178"/>
      <c r="W370" s="178"/>
      <c r="X370" s="178"/>
      <c r="Y370" s="178"/>
      <c r="Z370" s="178"/>
      <c r="AA370" s="178"/>
      <c r="AB370" s="178"/>
      <c r="AC370" s="178"/>
    </row>
    <row r="371" spans="1:29" ht="13.2">
      <c r="A371" s="178"/>
      <c r="B371" s="232"/>
      <c r="C371" s="178"/>
      <c r="D371" s="233"/>
      <c r="E371" s="178"/>
      <c r="F371" s="178"/>
      <c r="G371" s="178"/>
      <c r="H371" s="178"/>
      <c r="I371" s="178"/>
      <c r="J371" s="178"/>
      <c r="K371" s="178"/>
      <c r="L371" s="178"/>
      <c r="M371" s="178"/>
      <c r="N371" s="178"/>
      <c r="O371" s="178"/>
      <c r="P371" s="178"/>
      <c r="Q371" s="178"/>
      <c r="R371" s="178"/>
      <c r="S371" s="178"/>
      <c r="T371" s="178"/>
      <c r="U371" s="178"/>
      <c r="V371" s="178"/>
      <c r="W371" s="178"/>
      <c r="X371" s="178"/>
      <c r="Y371" s="178"/>
      <c r="Z371" s="178"/>
      <c r="AA371" s="178"/>
      <c r="AB371" s="178"/>
      <c r="AC371" s="178"/>
    </row>
    <row r="372" spans="1:29" ht="13.2">
      <c r="A372" s="178"/>
      <c r="B372" s="232"/>
      <c r="C372" s="178"/>
      <c r="D372" s="233"/>
      <c r="E372" s="178"/>
      <c r="F372" s="178"/>
      <c r="G372" s="178"/>
      <c r="H372" s="178"/>
      <c r="I372" s="178"/>
      <c r="J372" s="178"/>
      <c r="K372" s="178"/>
      <c r="L372" s="178"/>
      <c r="M372" s="178"/>
      <c r="N372" s="178"/>
      <c r="O372" s="178"/>
      <c r="P372" s="178"/>
      <c r="Q372" s="178"/>
      <c r="R372" s="178"/>
      <c r="S372" s="178"/>
      <c r="T372" s="178"/>
      <c r="U372" s="178"/>
      <c r="V372" s="178"/>
      <c r="W372" s="178"/>
      <c r="X372" s="178"/>
      <c r="Y372" s="178"/>
      <c r="Z372" s="178"/>
      <c r="AA372" s="178"/>
      <c r="AB372" s="178"/>
      <c r="AC372" s="178"/>
    </row>
    <row r="373" spans="1:29" ht="13.2">
      <c r="A373" s="178"/>
      <c r="B373" s="232"/>
      <c r="C373" s="178"/>
      <c r="D373" s="233"/>
      <c r="E373" s="178"/>
      <c r="F373" s="178"/>
      <c r="G373" s="178"/>
      <c r="H373" s="178"/>
      <c r="I373" s="178"/>
      <c r="J373" s="178"/>
      <c r="K373" s="178"/>
      <c r="L373" s="178"/>
      <c r="M373" s="178"/>
      <c r="N373" s="178"/>
      <c r="O373" s="178"/>
      <c r="P373" s="178"/>
      <c r="Q373" s="178"/>
      <c r="R373" s="178"/>
      <c r="S373" s="178"/>
      <c r="T373" s="178"/>
      <c r="U373" s="178"/>
      <c r="V373" s="178"/>
      <c r="W373" s="178"/>
      <c r="X373" s="178"/>
      <c r="Y373" s="178"/>
      <c r="Z373" s="178"/>
      <c r="AA373" s="178"/>
      <c r="AB373" s="178"/>
      <c r="AC373" s="178"/>
    </row>
    <row r="374" spans="1:29" ht="13.2">
      <c r="A374" s="178"/>
      <c r="B374" s="232"/>
      <c r="C374" s="178"/>
      <c r="D374" s="233"/>
      <c r="E374" s="178"/>
      <c r="F374" s="178"/>
      <c r="G374" s="178"/>
      <c r="H374" s="178"/>
      <c r="I374" s="178"/>
      <c r="J374" s="178"/>
      <c r="K374" s="178"/>
      <c r="L374" s="178"/>
      <c r="M374" s="178"/>
      <c r="N374" s="178"/>
      <c r="O374" s="178"/>
      <c r="P374" s="178"/>
      <c r="Q374" s="178"/>
      <c r="R374" s="178"/>
      <c r="S374" s="178"/>
      <c r="T374" s="178"/>
      <c r="U374" s="178"/>
      <c r="V374" s="178"/>
      <c r="W374" s="178"/>
      <c r="X374" s="178"/>
      <c r="Y374" s="178"/>
      <c r="Z374" s="178"/>
      <c r="AA374" s="178"/>
      <c r="AB374" s="178"/>
      <c r="AC374" s="178"/>
    </row>
    <row r="375" spans="1:29" ht="13.2">
      <c r="A375" s="178"/>
      <c r="B375" s="232"/>
      <c r="C375" s="178"/>
      <c r="D375" s="233"/>
      <c r="E375" s="178"/>
      <c r="F375" s="178"/>
      <c r="G375" s="178"/>
      <c r="H375" s="178"/>
      <c r="I375" s="178"/>
      <c r="J375" s="178"/>
      <c r="K375" s="178"/>
      <c r="L375" s="178"/>
      <c r="M375" s="178"/>
      <c r="N375" s="178"/>
      <c r="O375" s="178"/>
      <c r="P375" s="178"/>
      <c r="Q375" s="178"/>
      <c r="R375" s="178"/>
      <c r="S375" s="178"/>
      <c r="T375" s="178"/>
      <c r="U375" s="178"/>
      <c r="V375" s="178"/>
      <c r="W375" s="178"/>
      <c r="X375" s="178"/>
      <c r="Y375" s="178"/>
      <c r="Z375" s="178"/>
      <c r="AA375" s="178"/>
      <c r="AB375" s="178"/>
      <c r="AC375" s="178"/>
    </row>
    <row r="376" spans="1:29" ht="13.2">
      <c r="A376" s="178"/>
      <c r="B376" s="232"/>
      <c r="C376" s="178"/>
      <c r="D376" s="233"/>
      <c r="E376" s="178"/>
      <c r="F376" s="178"/>
      <c r="G376" s="178"/>
      <c r="H376" s="178"/>
      <c r="I376" s="178"/>
      <c r="J376" s="178"/>
      <c r="K376" s="178"/>
      <c r="L376" s="178"/>
      <c r="M376" s="178"/>
      <c r="N376" s="178"/>
      <c r="O376" s="178"/>
      <c r="P376" s="178"/>
      <c r="Q376" s="178"/>
      <c r="R376" s="178"/>
      <c r="S376" s="178"/>
      <c r="T376" s="178"/>
      <c r="U376" s="178"/>
      <c r="V376" s="178"/>
      <c r="W376" s="178"/>
      <c r="X376" s="178"/>
      <c r="Y376" s="178"/>
      <c r="Z376" s="178"/>
      <c r="AA376" s="178"/>
      <c r="AB376" s="178"/>
      <c r="AC376" s="178"/>
    </row>
    <row r="377" spans="1:29" ht="13.2">
      <c r="A377" s="178"/>
      <c r="B377" s="232"/>
      <c r="C377" s="178"/>
      <c r="D377" s="233"/>
      <c r="E377" s="178"/>
      <c r="F377" s="178"/>
      <c r="G377" s="178"/>
      <c r="H377" s="178"/>
      <c r="I377" s="178"/>
      <c r="J377" s="178"/>
      <c r="K377" s="178"/>
      <c r="L377" s="178"/>
      <c r="M377" s="178"/>
      <c r="N377" s="178"/>
      <c r="O377" s="178"/>
      <c r="P377" s="178"/>
      <c r="Q377" s="178"/>
      <c r="R377" s="178"/>
      <c r="S377" s="178"/>
      <c r="T377" s="178"/>
      <c r="U377" s="178"/>
      <c r="V377" s="178"/>
      <c r="W377" s="178"/>
      <c r="X377" s="178"/>
      <c r="Y377" s="178"/>
      <c r="Z377" s="178"/>
      <c r="AA377" s="178"/>
      <c r="AB377" s="178"/>
      <c r="AC377" s="178"/>
    </row>
    <row r="378" spans="1:29" ht="13.2">
      <c r="A378" s="178"/>
      <c r="B378" s="232"/>
      <c r="C378" s="178"/>
      <c r="D378" s="233"/>
      <c r="E378" s="178"/>
      <c r="F378" s="178"/>
      <c r="G378" s="178"/>
      <c r="H378" s="178"/>
      <c r="I378" s="178"/>
      <c r="J378" s="178"/>
      <c r="K378" s="178"/>
      <c r="L378" s="178"/>
      <c r="M378" s="178"/>
      <c r="N378" s="178"/>
      <c r="O378" s="178"/>
      <c r="P378" s="178"/>
      <c r="Q378" s="178"/>
      <c r="R378" s="178"/>
      <c r="S378" s="178"/>
      <c r="T378" s="178"/>
      <c r="U378" s="178"/>
      <c r="V378" s="178"/>
      <c r="W378" s="178"/>
      <c r="X378" s="178"/>
      <c r="Y378" s="178"/>
      <c r="Z378" s="178"/>
      <c r="AA378" s="178"/>
      <c r="AB378" s="178"/>
      <c r="AC378" s="178"/>
    </row>
    <row r="379" spans="1:29" ht="13.2">
      <c r="A379" s="178"/>
      <c r="B379" s="232"/>
      <c r="C379" s="178"/>
      <c r="D379" s="233"/>
      <c r="E379" s="178"/>
      <c r="F379" s="178"/>
      <c r="G379" s="178"/>
      <c r="H379" s="178"/>
      <c r="I379" s="178"/>
      <c r="J379" s="178"/>
      <c r="K379" s="178"/>
      <c r="L379" s="178"/>
      <c r="M379" s="178"/>
      <c r="N379" s="178"/>
      <c r="O379" s="178"/>
      <c r="P379" s="178"/>
      <c r="Q379" s="178"/>
      <c r="R379" s="178"/>
      <c r="S379" s="178"/>
      <c r="T379" s="178"/>
      <c r="U379" s="178"/>
      <c r="V379" s="178"/>
      <c r="W379" s="178"/>
      <c r="X379" s="178"/>
      <c r="Y379" s="178"/>
      <c r="Z379" s="178"/>
      <c r="AA379" s="178"/>
      <c r="AB379" s="178"/>
      <c r="AC379" s="178"/>
    </row>
    <row r="380" spans="1:29" ht="13.2">
      <c r="A380" s="178"/>
      <c r="B380" s="232"/>
      <c r="C380" s="178"/>
      <c r="D380" s="233"/>
      <c r="E380" s="178"/>
      <c r="F380" s="178"/>
      <c r="G380" s="178"/>
      <c r="H380" s="178"/>
      <c r="I380" s="178"/>
      <c r="J380" s="178"/>
      <c r="K380" s="178"/>
      <c r="L380" s="178"/>
      <c r="M380" s="178"/>
      <c r="N380" s="178"/>
      <c r="O380" s="178"/>
      <c r="P380" s="178"/>
      <c r="Q380" s="178"/>
      <c r="R380" s="178"/>
      <c r="S380" s="178"/>
      <c r="T380" s="178"/>
      <c r="U380" s="178"/>
      <c r="V380" s="178"/>
      <c r="W380" s="178"/>
      <c r="X380" s="178"/>
      <c r="Y380" s="178"/>
      <c r="Z380" s="178"/>
      <c r="AA380" s="178"/>
      <c r="AB380" s="178"/>
      <c r="AC380" s="178"/>
    </row>
    <row r="381" spans="1:29" ht="13.2">
      <c r="A381" s="178"/>
      <c r="B381" s="232"/>
      <c r="C381" s="178"/>
      <c r="D381" s="233"/>
      <c r="E381" s="178"/>
      <c r="F381" s="178"/>
      <c r="G381" s="178"/>
      <c r="H381" s="178"/>
      <c r="I381" s="178"/>
      <c r="J381" s="178"/>
      <c r="K381" s="178"/>
      <c r="L381" s="178"/>
      <c r="M381" s="178"/>
      <c r="N381" s="178"/>
      <c r="O381" s="178"/>
      <c r="P381" s="178"/>
      <c r="Q381" s="178"/>
      <c r="R381" s="178"/>
      <c r="S381" s="178"/>
      <c r="T381" s="178"/>
      <c r="U381" s="178"/>
      <c r="V381" s="178"/>
      <c r="W381" s="178"/>
      <c r="X381" s="178"/>
      <c r="Y381" s="178"/>
      <c r="Z381" s="178"/>
      <c r="AA381" s="178"/>
      <c r="AB381" s="178"/>
      <c r="AC381" s="178"/>
    </row>
    <row r="382" spans="1:29" ht="13.2">
      <c r="A382" s="178"/>
      <c r="B382" s="232"/>
      <c r="C382" s="178"/>
      <c r="D382" s="233"/>
      <c r="E382" s="178"/>
      <c r="F382" s="178"/>
      <c r="G382" s="178"/>
      <c r="H382" s="178"/>
      <c r="I382" s="178"/>
      <c r="J382" s="178"/>
      <c r="K382" s="178"/>
      <c r="L382" s="178"/>
      <c r="M382" s="178"/>
      <c r="N382" s="178"/>
      <c r="O382" s="178"/>
      <c r="P382" s="178"/>
      <c r="Q382" s="178"/>
      <c r="R382" s="178"/>
      <c r="S382" s="178"/>
      <c r="T382" s="178"/>
      <c r="U382" s="178"/>
      <c r="V382" s="178"/>
      <c r="W382" s="178"/>
      <c r="X382" s="178"/>
      <c r="Y382" s="178"/>
      <c r="Z382" s="178"/>
      <c r="AA382" s="178"/>
      <c r="AB382" s="178"/>
      <c r="AC382" s="178"/>
    </row>
    <row r="383" spans="1:29" ht="13.2">
      <c r="A383" s="178"/>
      <c r="B383" s="232"/>
      <c r="C383" s="178"/>
      <c r="D383" s="233"/>
      <c r="E383" s="178"/>
      <c r="F383" s="178"/>
      <c r="G383" s="178"/>
      <c r="H383" s="178"/>
      <c r="I383" s="178"/>
      <c r="J383" s="178"/>
      <c r="K383" s="178"/>
      <c r="L383" s="178"/>
      <c r="M383" s="178"/>
      <c r="N383" s="178"/>
      <c r="O383" s="178"/>
      <c r="P383" s="178"/>
      <c r="Q383" s="178"/>
      <c r="R383" s="178"/>
      <c r="S383" s="178"/>
      <c r="T383" s="178"/>
      <c r="U383" s="178"/>
      <c r="V383" s="178"/>
      <c r="W383" s="178"/>
      <c r="X383" s="178"/>
      <c r="Y383" s="178"/>
      <c r="Z383" s="178"/>
      <c r="AA383" s="178"/>
      <c r="AB383" s="178"/>
      <c r="AC383" s="178"/>
    </row>
    <row r="384" spans="1:29" ht="13.2">
      <c r="A384" s="178"/>
      <c r="B384" s="232"/>
      <c r="C384" s="178"/>
      <c r="D384" s="233"/>
      <c r="E384" s="178"/>
      <c r="F384" s="178"/>
      <c r="G384" s="178"/>
      <c r="H384" s="178"/>
      <c r="I384" s="178"/>
      <c r="J384" s="178"/>
      <c r="K384" s="178"/>
      <c r="L384" s="178"/>
      <c r="M384" s="178"/>
      <c r="N384" s="178"/>
      <c r="O384" s="178"/>
      <c r="P384" s="178"/>
      <c r="Q384" s="178"/>
      <c r="R384" s="178"/>
      <c r="S384" s="178"/>
      <c r="T384" s="178"/>
      <c r="U384" s="178"/>
      <c r="V384" s="178"/>
      <c r="W384" s="178"/>
      <c r="X384" s="178"/>
      <c r="Y384" s="178"/>
      <c r="Z384" s="178"/>
      <c r="AA384" s="178"/>
      <c r="AB384" s="178"/>
      <c r="AC384" s="178"/>
    </row>
    <row r="385" spans="1:29" ht="13.2">
      <c r="A385" s="178"/>
      <c r="B385" s="232"/>
      <c r="C385" s="178"/>
      <c r="D385" s="233"/>
      <c r="E385" s="178"/>
      <c r="F385" s="178"/>
      <c r="G385" s="178"/>
      <c r="H385" s="178"/>
      <c r="I385" s="178"/>
      <c r="J385" s="178"/>
      <c r="K385" s="178"/>
      <c r="L385" s="178"/>
      <c r="M385" s="178"/>
      <c r="N385" s="178"/>
      <c r="O385" s="178"/>
      <c r="P385" s="178"/>
      <c r="Q385" s="178"/>
      <c r="R385" s="178"/>
      <c r="S385" s="178"/>
      <c r="T385" s="178"/>
      <c r="U385" s="178"/>
      <c r="V385" s="178"/>
      <c r="W385" s="178"/>
      <c r="X385" s="178"/>
      <c r="Y385" s="178"/>
      <c r="Z385" s="178"/>
      <c r="AA385" s="178"/>
      <c r="AB385" s="178"/>
      <c r="AC385" s="178"/>
    </row>
    <row r="386" spans="1:29" ht="13.2">
      <c r="A386" s="178"/>
      <c r="B386" s="232"/>
      <c r="C386" s="178"/>
      <c r="D386" s="233"/>
      <c r="E386" s="178"/>
      <c r="F386" s="178"/>
      <c r="G386" s="178"/>
      <c r="H386" s="178"/>
      <c r="I386" s="178"/>
      <c r="J386" s="178"/>
      <c r="K386" s="178"/>
      <c r="L386" s="178"/>
      <c r="M386" s="178"/>
      <c r="N386" s="178"/>
      <c r="O386" s="178"/>
      <c r="P386" s="178"/>
      <c r="Q386" s="178"/>
      <c r="R386" s="178"/>
      <c r="S386" s="178"/>
      <c r="T386" s="178"/>
      <c r="U386" s="178"/>
      <c r="V386" s="178"/>
      <c r="W386" s="178"/>
      <c r="X386" s="178"/>
      <c r="Y386" s="178"/>
      <c r="Z386" s="178"/>
      <c r="AA386" s="178"/>
      <c r="AB386" s="178"/>
      <c r="AC386" s="178"/>
    </row>
    <row r="387" spans="1:29" ht="13.2">
      <c r="A387" s="178"/>
      <c r="B387" s="232"/>
      <c r="C387" s="178"/>
      <c r="D387" s="233"/>
      <c r="E387" s="178"/>
      <c r="F387" s="178"/>
      <c r="G387" s="178"/>
      <c r="H387" s="178"/>
      <c r="I387" s="178"/>
      <c r="J387" s="178"/>
      <c r="K387" s="178"/>
      <c r="L387" s="178"/>
      <c r="M387" s="178"/>
      <c r="N387" s="178"/>
      <c r="O387" s="178"/>
      <c r="P387" s="178"/>
      <c r="Q387" s="178"/>
      <c r="R387" s="178"/>
      <c r="S387" s="178"/>
      <c r="T387" s="178"/>
      <c r="U387" s="178"/>
      <c r="V387" s="178"/>
      <c r="W387" s="178"/>
      <c r="X387" s="178"/>
      <c r="Y387" s="178"/>
      <c r="Z387" s="178"/>
      <c r="AA387" s="178"/>
      <c r="AB387" s="178"/>
      <c r="AC387" s="178"/>
    </row>
    <row r="388" spans="1:29" ht="13.2">
      <c r="A388" s="178"/>
      <c r="B388" s="232"/>
      <c r="C388" s="178"/>
      <c r="D388" s="233"/>
      <c r="E388" s="178"/>
      <c r="F388" s="178"/>
      <c r="G388" s="178"/>
      <c r="H388" s="178"/>
      <c r="I388" s="178"/>
      <c r="J388" s="178"/>
      <c r="K388" s="178"/>
      <c r="L388" s="178"/>
      <c r="M388" s="178"/>
      <c r="N388" s="178"/>
      <c r="O388" s="178"/>
      <c r="P388" s="178"/>
      <c r="Q388" s="178"/>
      <c r="R388" s="178"/>
      <c r="S388" s="178"/>
      <c r="T388" s="178"/>
      <c r="U388" s="178"/>
      <c r="V388" s="178"/>
      <c r="W388" s="178"/>
      <c r="X388" s="178"/>
      <c r="Y388" s="178"/>
      <c r="Z388" s="178"/>
      <c r="AA388" s="178"/>
      <c r="AB388" s="178"/>
      <c r="AC388" s="178"/>
    </row>
    <row r="389" spans="1:29" ht="13.2">
      <c r="A389" s="178"/>
      <c r="B389" s="232"/>
      <c r="C389" s="178"/>
      <c r="D389" s="233"/>
      <c r="E389" s="178"/>
      <c r="F389" s="178"/>
      <c r="G389" s="178"/>
      <c r="H389" s="178"/>
      <c r="I389" s="178"/>
      <c r="J389" s="178"/>
      <c r="K389" s="178"/>
      <c r="L389" s="178"/>
      <c r="M389" s="178"/>
      <c r="N389" s="178"/>
      <c r="O389" s="178"/>
      <c r="P389" s="178"/>
      <c r="Q389" s="178"/>
      <c r="R389" s="178"/>
      <c r="S389" s="178"/>
      <c r="T389" s="178"/>
      <c r="U389" s="178"/>
      <c r="V389" s="178"/>
      <c r="W389" s="178"/>
      <c r="X389" s="178"/>
      <c r="Y389" s="178"/>
      <c r="Z389" s="178"/>
      <c r="AA389" s="178"/>
      <c r="AB389" s="178"/>
      <c r="AC389" s="178"/>
    </row>
    <row r="390" spans="1:29" ht="13.2">
      <c r="A390" s="178"/>
      <c r="B390" s="232"/>
      <c r="C390" s="178"/>
      <c r="D390" s="233"/>
      <c r="E390" s="178"/>
      <c r="F390" s="178"/>
      <c r="G390" s="178"/>
      <c r="H390" s="178"/>
      <c r="I390" s="178"/>
      <c r="J390" s="178"/>
      <c r="K390" s="178"/>
      <c r="L390" s="178"/>
      <c r="M390" s="178"/>
      <c r="N390" s="178"/>
      <c r="O390" s="178"/>
      <c r="P390" s="178"/>
      <c r="Q390" s="178"/>
      <c r="R390" s="178"/>
      <c r="S390" s="178"/>
      <c r="T390" s="178"/>
      <c r="U390" s="178"/>
      <c r="V390" s="178"/>
      <c r="W390" s="178"/>
      <c r="X390" s="178"/>
      <c r="Y390" s="178"/>
      <c r="Z390" s="178"/>
      <c r="AA390" s="178"/>
      <c r="AB390" s="178"/>
      <c r="AC390" s="178"/>
    </row>
    <row r="391" spans="1:29" ht="13.2">
      <c r="A391" s="178"/>
      <c r="B391" s="232"/>
      <c r="C391" s="178"/>
      <c r="D391" s="233"/>
      <c r="E391" s="178"/>
      <c r="F391" s="178"/>
      <c r="G391" s="178"/>
      <c r="H391" s="178"/>
      <c r="I391" s="178"/>
      <c r="J391" s="178"/>
      <c r="K391" s="178"/>
      <c r="L391" s="178"/>
      <c r="M391" s="178"/>
      <c r="N391" s="178"/>
      <c r="O391" s="178"/>
      <c r="P391" s="178"/>
      <c r="Q391" s="178"/>
      <c r="R391" s="178"/>
      <c r="S391" s="178"/>
      <c r="T391" s="178"/>
      <c r="U391" s="178"/>
      <c r="V391" s="178"/>
      <c r="W391" s="178"/>
      <c r="X391" s="178"/>
      <c r="Y391" s="178"/>
      <c r="Z391" s="178"/>
      <c r="AA391" s="178"/>
      <c r="AB391" s="178"/>
      <c r="AC391" s="178"/>
    </row>
    <row r="392" spans="1:29" ht="13.2">
      <c r="A392" s="178"/>
      <c r="B392" s="232"/>
      <c r="C392" s="178"/>
      <c r="D392" s="233"/>
      <c r="E392" s="178"/>
      <c r="F392" s="178"/>
      <c r="G392" s="178"/>
      <c r="H392" s="178"/>
      <c r="I392" s="178"/>
      <c r="J392" s="178"/>
      <c r="K392" s="178"/>
      <c r="L392" s="178"/>
      <c r="M392" s="178"/>
      <c r="N392" s="178"/>
      <c r="O392" s="178"/>
      <c r="P392" s="178"/>
      <c r="Q392" s="178"/>
      <c r="R392" s="178"/>
      <c r="S392" s="178"/>
      <c r="T392" s="178"/>
      <c r="U392" s="178"/>
      <c r="V392" s="178"/>
      <c r="W392" s="178"/>
      <c r="X392" s="178"/>
      <c r="Y392" s="178"/>
      <c r="Z392" s="178"/>
      <c r="AA392" s="178"/>
      <c r="AB392" s="178"/>
      <c r="AC392" s="178"/>
    </row>
    <row r="393" spans="1:29" ht="13.2">
      <c r="A393" s="178"/>
      <c r="B393" s="232"/>
      <c r="C393" s="178"/>
      <c r="D393" s="233"/>
      <c r="E393" s="178"/>
      <c r="F393" s="178"/>
      <c r="G393" s="178"/>
      <c r="H393" s="178"/>
      <c r="I393" s="178"/>
      <c r="J393" s="178"/>
      <c r="K393" s="178"/>
      <c r="L393" s="178"/>
      <c r="M393" s="178"/>
      <c r="N393" s="178"/>
      <c r="O393" s="178"/>
      <c r="P393" s="178"/>
      <c r="Q393" s="178"/>
      <c r="R393" s="178"/>
      <c r="S393" s="178"/>
      <c r="T393" s="178"/>
      <c r="U393" s="178"/>
      <c r="V393" s="178"/>
      <c r="W393" s="178"/>
      <c r="X393" s="178"/>
      <c r="Y393" s="178"/>
      <c r="Z393" s="178"/>
      <c r="AA393" s="178"/>
      <c r="AB393" s="178"/>
      <c r="AC393" s="178"/>
    </row>
    <row r="394" spans="1:29" ht="13.2">
      <c r="A394" s="178"/>
      <c r="B394" s="232"/>
      <c r="C394" s="178"/>
      <c r="D394" s="233"/>
      <c r="E394" s="178"/>
      <c r="F394" s="178"/>
      <c r="G394" s="178"/>
      <c r="H394" s="178"/>
      <c r="I394" s="178"/>
      <c r="J394" s="178"/>
      <c r="K394" s="178"/>
      <c r="L394" s="178"/>
      <c r="M394" s="178"/>
      <c r="N394" s="178"/>
      <c r="O394" s="178"/>
      <c r="P394" s="178"/>
      <c r="Q394" s="178"/>
      <c r="R394" s="178"/>
      <c r="S394" s="178"/>
      <c r="T394" s="178"/>
      <c r="U394" s="178"/>
      <c r="V394" s="178"/>
      <c r="W394" s="178"/>
      <c r="X394" s="178"/>
      <c r="Y394" s="178"/>
      <c r="Z394" s="178"/>
      <c r="AA394" s="178"/>
      <c r="AB394" s="178"/>
      <c r="AC394" s="178"/>
    </row>
    <row r="395" spans="1:29" ht="13.2">
      <c r="A395" s="178"/>
      <c r="B395" s="232"/>
      <c r="C395" s="178"/>
      <c r="D395" s="233"/>
      <c r="E395" s="178"/>
      <c r="F395" s="178"/>
      <c r="G395" s="178"/>
      <c r="H395" s="178"/>
      <c r="I395" s="178"/>
      <c r="J395" s="178"/>
      <c r="K395" s="178"/>
      <c r="L395" s="178"/>
      <c r="M395" s="178"/>
      <c r="N395" s="178"/>
      <c r="O395" s="178"/>
      <c r="P395" s="178"/>
      <c r="Q395" s="178"/>
      <c r="R395" s="178"/>
      <c r="S395" s="178"/>
      <c r="T395" s="178"/>
      <c r="U395" s="178"/>
      <c r="V395" s="178"/>
      <c r="W395" s="178"/>
      <c r="X395" s="178"/>
      <c r="Y395" s="178"/>
      <c r="Z395" s="178"/>
      <c r="AA395" s="178"/>
      <c r="AB395" s="178"/>
      <c r="AC395" s="178"/>
    </row>
    <row r="396" spans="1:29" ht="13.2">
      <c r="A396" s="178"/>
      <c r="B396" s="232"/>
      <c r="C396" s="178"/>
      <c r="D396" s="233"/>
      <c r="E396" s="178"/>
      <c r="F396" s="178"/>
      <c r="G396" s="178"/>
      <c r="H396" s="178"/>
      <c r="I396" s="178"/>
      <c r="J396" s="178"/>
      <c r="K396" s="178"/>
      <c r="L396" s="178"/>
      <c r="M396" s="178"/>
      <c r="N396" s="178"/>
      <c r="O396" s="178"/>
      <c r="P396" s="178"/>
      <c r="Q396" s="178"/>
      <c r="R396" s="178"/>
      <c r="S396" s="178"/>
      <c r="T396" s="178"/>
      <c r="U396" s="178"/>
      <c r="V396" s="178"/>
      <c r="W396" s="178"/>
      <c r="X396" s="178"/>
      <c r="Y396" s="178"/>
      <c r="Z396" s="178"/>
      <c r="AA396" s="178"/>
      <c r="AB396" s="178"/>
      <c r="AC396" s="178"/>
    </row>
    <row r="397" spans="1:29" ht="13.2">
      <c r="A397" s="178"/>
      <c r="B397" s="232"/>
      <c r="C397" s="178"/>
      <c r="D397" s="233"/>
      <c r="E397" s="178"/>
      <c r="F397" s="178"/>
      <c r="G397" s="178"/>
      <c r="H397" s="178"/>
      <c r="I397" s="178"/>
      <c r="J397" s="178"/>
      <c r="K397" s="178"/>
      <c r="L397" s="178"/>
      <c r="M397" s="178"/>
      <c r="N397" s="178"/>
      <c r="O397" s="178"/>
      <c r="P397" s="178"/>
      <c r="Q397" s="178"/>
      <c r="R397" s="178"/>
      <c r="S397" s="178"/>
      <c r="T397" s="178"/>
      <c r="U397" s="178"/>
      <c r="V397" s="178"/>
      <c r="W397" s="178"/>
      <c r="X397" s="178"/>
      <c r="Y397" s="178"/>
      <c r="Z397" s="178"/>
      <c r="AA397" s="178"/>
      <c r="AB397" s="178"/>
      <c r="AC397" s="178"/>
    </row>
    <row r="398" spans="1:29" ht="13.2">
      <c r="A398" s="178"/>
      <c r="B398" s="232"/>
      <c r="C398" s="178"/>
      <c r="D398" s="233"/>
      <c r="E398" s="178"/>
      <c r="F398" s="178"/>
      <c r="G398" s="178"/>
      <c r="H398" s="178"/>
      <c r="I398" s="178"/>
      <c r="J398" s="178"/>
      <c r="K398" s="178"/>
      <c r="L398" s="178"/>
      <c r="M398" s="178"/>
      <c r="N398" s="178"/>
      <c r="O398" s="178"/>
      <c r="P398" s="178"/>
      <c r="Q398" s="178"/>
      <c r="R398" s="178"/>
      <c r="S398" s="178"/>
      <c r="T398" s="178"/>
      <c r="U398" s="178"/>
      <c r="V398" s="178"/>
      <c r="W398" s="178"/>
      <c r="X398" s="178"/>
      <c r="Y398" s="178"/>
      <c r="Z398" s="178"/>
      <c r="AA398" s="178"/>
      <c r="AB398" s="178"/>
      <c r="AC398" s="178"/>
    </row>
    <row r="399" spans="1:29" ht="13.2">
      <c r="A399" s="178"/>
      <c r="B399" s="232"/>
      <c r="C399" s="178"/>
      <c r="D399" s="233"/>
      <c r="E399" s="178"/>
      <c r="F399" s="178"/>
      <c r="G399" s="178"/>
      <c r="H399" s="178"/>
      <c r="I399" s="178"/>
      <c r="J399" s="178"/>
      <c r="K399" s="178"/>
      <c r="L399" s="178"/>
      <c r="M399" s="178"/>
      <c r="N399" s="178"/>
      <c r="O399" s="178"/>
      <c r="P399" s="178"/>
      <c r="Q399" s="178"/>
      <c r="R399" s="178"/>
      <c r="S399" s="178"/>
      <c r="T399" s="178"/>
      <c r="U399" s="178"/>
      <c r="V399" s="178"/>
      <c r="W399" s="178"/>
      <c r="X399" s="178"/>
      <c r="Y399" s="178"/>
      <c r="Z399" s="178"/>
      <c r="AA399" s="178"/>
      <c r="AB399" s="178"/>
      <c r="AC399" s="178"/>
    </row>
    <row r="400" spans="1:29" ht="13.2">
      <c r="A400" s="178"/>
      <c r="B400" s="232"/>
      <c r="C400" s="178"/>
      <c r="D400" s="233"/>
      <c r="E400" s="178"/>
      <c r="F400" s="178"/>
      <c r="G400" s="178"/>
      <c r="H400" s="178"/>
      <c r="I400" s="178"/>
      <c r="J400" s="178"/>
      <c r="K400" s="178"/>
      <c r="L400" s="178"/>
      <c r="M400" s="178"/>
      <c r="N400" s="178"/>
      <c r="O400" s="178"/>
      <c r="P400" s="178"/>
      <c r="Q400" s="178"/>
      <c r="R400" s="178"/>
      <c r="S400" s="178"/>
      <c r="T400" s="178"/>
      <c r="U400" s="178"/>
      <c r="V400" s="178"/>
      <c r="W400" s="178"/>
      <c r="X400" s="178"/>
      <c r="Y400" s="178"/>
      <c r="Z400" s="178"/>
      <c r="AA400" s="178"/>
      <c r="AB400" s="178"/>
      <c r="AC400" s="178"/>
    </row>
    <row r="401" spans="1:29" ht="13.2">
      <c r="A401" s="178"/>
      <c r="B401" s="232"/>
      <c r="C401" s="178"/>
      <c r="D401" s="233"/>
      <c r="E401" s="178"/>
      <c r="F401" s="178"/>
      <c r="G401" s="178"/>
      <c r="H401" s="178"/>
      <c r="I401" s="178"/>
      <c r="J401" s="178"/>
      <c r="K401" s="178"/>
      <c r="L401" s="178"/>
      <c r="M401" s="178"/>
      <c r="N401" s="178"/>
      <c r="O401" s="178"/>
      <c r="P401" s="178"/>
      <c r="Q401" s="178"/>
      <c r="R401" s="178"/>
      <c r="S401" s="178"/>
      <c r="T401" s="178"/>
      <c r="U401" s="178"/>
      <c r="V401" s="178"/>
      <c r="W401" s="178"/>
      <c r="X401" s="178"/>
      <c r="Y401" s="178"/>
      <c r="Z401" s="178"/>
      <c r="AA401" s="178"/>
      <c r="AB401" s="178"/>
      <c r="AC401" s="178"/>
    </row>
    <row r="402" spans="1:29" ht="13.2">
      <c r="A402" s="178"/>
      <c r="B402" s="232"/>
      <c r="C402" s="178"/>
      <c r="D402" s="233"/>
      <c r="E402" s="178"/>
      <c r="F402" s="178"/>
      <c r="G402" s="178"/>
      <c r="H402" s="178"/>
      <c r="I402" s="178"/>
      <c r="J402" s="178"/>
      <c r="K402" s="178"/>
      <c r="L402" s="178"/>
      <c r="M402" s="178"/>
      <c r="N402" s="178"/>
      <c r="O402" s="178"/>
      <c r="P402" s="178"/>
      <c r="Q402" s="178"/>
      <c r="R402" s="178"/>
      <c r="S402" s="178"/>
      <c r="T402" s="178"/>
      <c r="U402" s="178"/>
      <c r="V402" s="178"/>
      <c r="W402" s="178"/>
      <c r="X402" s="178"/>
      <c r="Y402" s="178"/>
      <c r="Z402" s="178"/>
      <c r="AA402" s="178"/>
      <c r="AB402" s="178"/>
      <c r="AC402" s="178"/>
    </row>
    <row r="403" spans="1:29" ht="13.2">
      <c r="A403" s="178"/>
      <c r="B403" s="232"/>
      <c r="C403" s="178"/>
      <c r="D403" s="233"/>
      <c r="E403" s="178"/>
      <c r="F403" s="178"/>
      <c r="G403" s="178"/>
      <c r="H403" s="178"/>
      <c r="I403" s="178"/>
      <c r="J403" s="178"/>
      <c r="K403" s="178"/>
      <c r="L403" s="178"/>
      <c r="M403" s="178"/>
      <c r="N403" s="178"/>
      <c r="O403" s="178"/>
      <c r="P403" s="178"/>
      <c r="Q403" s="178"/>
      <c r="R403" s="178"/>
      <c r="S403" s="178"/>
      <c r="T403" s="178"/>
      <c r="U403" s="178"/>
      <c r="V403" s="178"/>
      <c r="W403" s="178"/>
      <c r="X403" s="178"/>
      <c r="Y403" s="178"/>
      <c r="Z403" s="178"/>
      <c r="AA403" s="178"/>
      <c r="AB403" s="178"/>
      <c r="AC403" s="178"/>
    </row>
    <row r="404" spans="1:29" ht="13.2">
      <c r="A404" s="178"/>
      <c r="B404" s="232"/>
      <c r="C404" s="178"/>
      <c r="D404" s="233"/>
      <c r="E404" s="178"/>
      <c r="F404" s="178"/>
      <c r="G404" s="178"/>
      <c r="H404" s="178"/>
      <c r="I404" s="178"/>
      <c r="J404" s="178"/>
      <c r="K404" s="178"/>
      <c r="L404" s="178"/>
      <c r="M404" s="178"/>
      <c r="N404" s="178"/>
      <c r="O404" s="178"/>
      <c r="P404" s="178"/>
      <c r="Q404" s="178"/>
      <c r="R404" s="178"/>
      <c r="S404" s="178"/>
      <c r="T404" s="178"/>
      <c r="U404" s="178"/>
      <c r="V404" s="178"/>
      <c r="W404" s="178"/>
      <c r="X404" s="178"/>
      <c r="Y404" s="178"/>
      <c r="Z404" s="178"/>
      <c r="AA404" s="178"/>
      <c r="AB404" s="178"/>
      <c r="AC404" s="178"/>
    </row>
    <row r="405" spans="1:29" ht="13.2">
      <c r="A405" s="178"/>
      <c r="B405" s="232"/>
      <c r="C405" s="178"/>
      <c r="D405" s="233"/>
      <c r="E405" s="178"/>
      <c r="F405" s="178"/>
      <c r="G405" s="178"/>
      <c r="H405" s="178"/>
      <c r="I405" s="178"/>
      <c r="J405" s="178"/>
      <c r="K405" s="178"/>
      <c r="L405" s="178"/>
      <c r="M405" s="178"/>
      <c r="N405" s="178"/>
      <c r="O405" s="178"/>
      <c r="P405" s="178"/>
      <c r="Q405" s="178"/>
      <c r="R405" s="178"/>
      <c r="S405" s="178"/>
      <c r="T405" s="178"/>
      <c r="U405" s="178"/>
      <c r="V405" s="178"/>
      <c r="W405" s="178"/>
      <c r="X405" s="178"/>
      <c r="Y405" s="178"/>
      <c r="Z405" s="178"/>
      <c r="AA405" s="178"/>
      <c r="AB405" s="178"/>
      <c r="AC405" s="178"/>
    </row>
    <row r="406" spans="1:29" ht="13.2">
      <c r="A406" s="178"/>
      <c r="B406" s="232"/>
      <c r="C406" s="178"/>
      <c r="D406" s="233"/>
      <c r="E406" s="178"/>
      <c r="F406" s="178"/>
      <c r="G406" s="178"/>
      <c r="H406" s="178"/>
      <c r="I406" s="178"/>
      <c r="J406" s="178"/>
      <c r="K406" s="178"/>
      <c r="L406" s="178"/>
      <c r="M406" s="178"/>
      <c r="N406" s="178"/>
      <c r="O406" s="178"/>
      <c r="P406" s="178"/>
      <c r="Q406" s="178"/>
      <c r="R406" s="178"/>
      <c r="S406" s="178"/>
      <c r="T406" s="178"/>
      <c r="U406" s="178"/>
      <c r="V406" s="178"/>
      <c r="W406" s="178"/>
      <c r="X406" s="178"/>
      <c r="Y406" s="178"/>
      <c r="Z406" s="178"/>
      <c r="AA406" s="178"/>
      <c r="AB406" s="178"/>
      <c r="AC406" s="178"/>
    </row>
    <row r="407" spans="1:29" ht="13.2">
      <c r="A407" s="178"/>
      <c r="B407" s="232"/>
      <c r="C407" s="178"/>
      <c r="D407" s="233"/>
      <c r="E407" s="178"/>
      <c r="F407" s="178"/>
      <c r="G407" s="178"/>
      <c r="H407" s="178"/>
      <c r="I407" s="178"/>
      <c r="J407" s="178"/>
      <c r="K407" s="178"/>
      <c r="L407" s="178"/>
      <c r="M407" s="178"/>
      <c r="N407" s="178"/>
      <c r="O407" s="178"/>
      <c r="P407" s="178"/>
      <c r="Q407" s="178"/>
      <c r="R407" s="178"/>
      <c r="S407" s="178"/>
      <c r="T407" s="178"/>
      <c r="U407" s="178"/>
      <c r="V407" s="178"/>
      <c r="W407" s="178"/>
      <c r="X407" s="178"/>
      <c r="Y407" s="178"/>
      <c r="Z407" s="178"/>
      <c r="AA407" s="178"/>
      <c r="AB407" s="178"/>
      <c r="AC407" s="178"/>
    </row>
    <row r="408" spans="1:29" ht="13.2">
      <c r="A408" s="178"/>
      <c r="B408" s="232"/>
      <c r="C408" s="178"/>
      <c r="D408" s="233"/>
      <c r="E408" s="178"/>
      <c r="F408" s="178"/>
      <c r="G408" s="178"/>
      <c r="H408" s="178"/>
      <c r="I408" s="178"/>
      <c r="J408" s="178"/>
      <c r="K408" s="178"/>
      <c r="L408" s="178"/>
      <c r="M408" s="178"/>
      <c r="N408" s="178"/>
      <c r="O408" s="178"/>
      <c r="P408" s="178"/>
      <c r="Q408" s="178"/>
      <c r="R408" s="178"/>
      <c r="S408" s="178"/>
      <c r="T408" s="178"/>
      <c r="U408" s="178"/>
      <c r="V408" s="178"/>
      <c r="W408" s="178"/>
      <c r="X408" s="178"/>
      <c r="Y408" s="178"/>
      <c r="Z408" s="178"/>
      <c r="AA408" s="178"/>
      <c r="AB408" s="178"/>
      <c r="AC408" s="178"/>
    </row>
    <row r="409" spans="1:29" ht="13.2">
      <c r="A409" s="178"/>
      <c r="B409" s="232"/>
      <c r="C409" s="178"/>
      <c r="D409" s="233"/>
      <c r="E409" s="178"/>
      <c r="F409" s="178"/>
      <c r="G409" s="178"/>
      <c r="H409" s="178"/>
      <c r="I409" s="178"/>
      <c r="J409" s="178"/>
      <c r="K409" s="178"/>
      <c r="L409" s="178"/>
      <c r="M409" s="178"/>
      <c r="N409" s="178"/>
      <c r="O409" s="178"/>
      <c r="P409" s="178"/>
      <c r="Q409" s="178"/>
      <c r="R409" s="178"/>
      <c r="S409" s="178"/>
      <c r="T409" s="178"/>
      <c r="U409" s="178"/>
      <c r="V409" s="178"/>
      <c r="W409" s="178"/>
      <c r="X409" s="178"/>
      <c r="Y409" s="178"/>
      <c r="Z409" s="178"/>
      <c r="AA409" s="178"/>
      <c r="AB409" s="178"/>
      <c r="AC409" s="178"/>
    </row>
    <row r="410" spans="1:29" ht="13.2">
      <c r="A410" s="178"/>
      <c r="B410" s="232"/>
      <c r="C410" s="178"/>
      <c r="D410" s="233"/>
      <c r="E410" s="178"/>
      <c r="F410" s="178"/>
      <c r="G410" s="178"/>
      <c r="H410" s="178"/>
      <c r="I410" s="178"/>
      <c r="J410" s="178"/>
      <c r="K410" s="178"/>
      <c r="L410" s="178"/>
      <c r="M410" s="178"/>
      <c r="N410" s="178"/>
      <c r="O410" s="178"/>
      <c r="P410" s="178"/>
      <c r="Q410" s="178"/>
      <c r="R410" s="178"/>
      <c r="S410" s="178"/>
      <c r="T410" s="178"/>
      <c r="U410" s="178"/>
      <c r="V410" s="178"/>
      <c r="W410" s="178"/>
      <c r="X410" s="178"/>
      <c r="Y410" s="178"/>
      <c r="Z410" s="178"/>
      <c r="AA410" s="178"/>
      <c r="AB410" s="178"/>
      <c r="AC410" s="178"/>
    </row>
    <row r="411" spans="1:29" ht="13.2">
      <c r="A411" s="178"/>
      <c r="B411" s="232"/>
      <c r="C411" s="178"/>
      <c r="D411" s="233"/>
      <c r="E411" s="178"/>
      <c r="F411" s="178"/>
      <c r="G411" s="178"/>
      <c r="H411" s="178"/>
      <c r="I411" s="178"/>
      <c r="J411" s="178"/>
      <c r="K411" s="178"/>
      <c r="L411" s="178"/>
      <c r="M411" s="178"/>
      <c r="N411" s="178"/>
      <c r="O411" s="178"/>
      <c r="P411" s="178"/>
      <c r="Q411" s="178"/>
      <c r="R411" s="178"/>
      <c r="S411" s="178"/>
      <c r="T411" s="178"/>
      <c r="U411" s="178"/>
      <c r="V411" s="178"/>
      <c r="W411" s="178"/>
      <c r="X411" s="178"/>
      <c r="Y411" s="178"/>
      <c r="Z411" s="178"/>
      <c r="AA411" s="178"/>
      <c r="AB411" s="178"/>
      <c r="AC411" s="178"/>
    </row>
    <row r="412" spans="1:29" ht="13.2">
      <c r="A412" s="178"/>
      <c r="B412" s="232"/>
      <c r="C412" s="178"/>
      <c r="D412" s="233"/>
      <c r="E412" s="178"/>
      <c r="F412" s="178"/>
      <c r="G412" s="178"/>
      <c r="H412" s="178"/>
      <c r="I412" s="178"/>
      <c r="J412" s="178"/>
      <c r="K412" s="178"/>
      <c r="L412" s="178"/>
      <c r="M412" s="178"/>
      <c r="N412" s="178"/>
      <c r="O412" s="178"/>
      <c r="P412" s="178"/>
      <c r="Q412" s="178"/>
      <c r="R412" s="178"/>
      <c r="S412" s="178"/>
      <c r="T412" s="178"/>
      <c r="U412" s="178"/>
      <c r="V412" s="178"/>
      <c r="W412" s="178"/>
      <c r="X412" s="178"/>
      <c r="Y412" s="178"/>
      <c r="Z412" s="178"/>
      <c r="AA412" s="178"/>
      <c r="AB412" s="178"/>
      <c r="AC412" s="178"/>
    </row>
    <row r="413" spans="1:29" ht="13.2">
      <c r="A413" s="178"/>
      <c r="B413" s="232"/>
      <c r="C413" s="178"/>
      <c r="D413" s="233"/>
      <c r="E413" s="178"/>
      <c r="F413" s="178"/>
      <c r="G413" s="178"/>
      <c r="H413" s="178"/>
      <c r="I413" s="178"/>
      <c r="J413" s="178"/>
      <c r="K413" s="178"/>
      <c r="L413" s="178"/>
      <c r="M413" s="178"/>
      <c r="N413" s="178"/>
      <c r="O413" s="178"/>
      <c r="P413" s="178"/>
      <c r="Q413" s="178"/>
      <c r="R413" s="178"/>
      <c r="S413" s="178"/>
      <c r="T413" s="178"/>
      <c r="U413" s="178"/>
      <c r="V413" s="178"/>
      <c r="W413" s="178"/>
      <c r="X413" s="178"/>
      <c r="Y413" s="178"/>
      <c r="Z413" s="178"/>
      <c r="AA413" s="178"/>
      <c r="AB413" s="178"/>
      <c r="AC413" s="178"/>
    </row>
    <row r="414" spans="1:29" ht="13.2">
      <c r="A414" s="178"/>
      <c r="B414" s="232"/>
      <c r="C414" s="178"/>
      <c r="D414" s="233"/>
      <c r="E414" s="178"/>
      <c r="F414" s="178"/>
      <c r="G414" s="178"/>
      <c r="H414" s="178"/>
      <c r="I414" s="178"/>
      <c r="J414" s="178"/>
      <c r="K414" s="178"/>
      <c r="L414" s="178"/>
      <c r="M414" s="178"/>
      <c r="N414" s="178"/>
      <c r="O414" s="178"/>
      <c r="P414" s="178"/>
      <c r="Q414" s="178"/>
      <c r="R414" s="178"/>
      <c r="S414" s="178"/>
      <c r="T414" s="178"/>
      <c r="U414" s="178"/>
      <c r="V414" s="178"/>
      <c r="W414" s="178"/>
      <c r="X414" s="178"/>
      <c r="Y414" s="178"/>
      <c r="Z414" s="178"/>
      <c r="AA414" s="178"/>
      <c r="AB414" s="178"/>
      <c r="AC414" s="178"/>
    </row>
    <row r="415" spans="1:29" ht="13.2">
      <c r="A415" s="178"/>
      <c r="B415" s="232"/>
      <c r="C415" s="178"/>
      <c r="D415" s="233"/>
      <c r="E415" s="178"/>
      <c r="F415" s="178"/>
      <c r="G415" s="178"/>
      <c r="H415" s="178"/>
      <c r="I415" s="178"/>
      <c r="J415" s="178"/>
      <c r="K415" s="178"/>
      <c r="L415" s="178"/>
      <c r="M415" s="178"/>
      <c r="N415" s="178"/>
      <c r="O415" s="178"/>
      <c r="P415" s="178"/>
      <c r="Q415" s="178"/>
      <c r="R415" s="178"/>
      <c r="S415" s="178"/>
      <c r="T415" s="178"/>
      <c r="U415" s="178"/>
      <c r="V415" s="178"/>
      <c r="W415" s="178"/>
      <c r="X415" s="178"/>
      <c r="Y415" s="178"/>
      <c r="Z415" s="178"/>
      <c r="AA415" s="178"/>
      <c r="AB415" s="178"/>
      <c r="AC415" s="178"/>
    </row>
    <row r="416" spans="1:29" ht="13.2">
      <c r="A416" s="178"/>
      <c r="B416" s="232"/>
      <c r="C416" s="178"/>
      <c r="D416" s="233"/>
      <c r="E416" s="178"/>
      <c r="F416" s="178"/>
      <c r="G416" s="178"/>
      <c r="H416" s="178"/>
      <c r="I416" s="178"/>
      <c r="J416" s="178"/>
      <c r="K416" s="178"/>
      <c r="L416" s="178"/>
      <c r="M416" s="178"/>
      <c r="N416" s="178"/>
      <c r="O416" s="178"/>
      <c r="P416" s="178"/>
      <c r="Q416" s="178"/>
      <c r="R416" s="178"/>
      <c r="S416" s="178"/>
      <c r="T416" s="178"/>
      <c r="U416" s="178"/>
      <c r="V416" s="178"/>
      <c r="W416" s="178"/>
      <c r="X416" s="178"/>
      <c r="Y416" s="178"/>
      <c r="Z416" s="178"/>
      <c r="AA416" s="178"/>
      <c r="AB416" s="178"/>
      <c r="AC416" s="178"/>
    </row>
    <row r="417" spans="1:29" ht="13.2">
      <c r="A417" s="178"/>
      <c r="B417" s="232"/>
      <c r="C417" s="178"/>
      <c r="D417" s="233"/>
      <c r="E417" s="178"/>
      <c r="F417" s="178"/>
      <c r="G417" s="178"/>
      <c r="H417" s="178"/>
      <c r="I417" s="178"/>
      <c r="J417" s="178"/>
      <c r="K417" s="178"/>
      <c r="L417" s="178"/>
      <c r="M417" s="178"/>
      <c r="N417" s="178"/>
      <c r="O417" s="178"/>
      <c r="P417" s="178"/>
      <c r="Q417" s="178"/>
      <c r="R417" s="178"/>
      <c r="S417" s="178"/>
      <c r="T417" s="178"/>
      <c r="U417" s="178"/>
      <c r="V417" s="178"/>
      <c r="W417" s="178"/>
      <c r="X417" s="178"/>
      <c r="Y417" s="178"/>
      <c r="Z417" s="178"/>
      <c r="AA417" s="178"/>
      <c r="AB417" s="178"/>
      <c r="AC417" s="178"/>
    </row>
    <row r="418" spans="1:29" ht="13.2">
      <c r="A418" s="178"/>
      <c r="B418" s="232"/>
      <c r="C418" s="178"/>
      <c r="D418" s="233"/>
      <c r="E418" s="178"/>
      <c r="F418" s="178"/>
      <c r="G418" s="178"/>
      <c r="H418" s="178"/>
      <c r="I418" s="178"/>
      <c r="J418" s="178"/>
      <c r="K418" s="178"/>
      <c r="L418" s="178"/>
      <c r="M418" s="178"/>
      <c r="N418" s="178"/>
      <c r="O418" s="178"/>
      <c r="P418" s="178"/>
      <c r="Q418" s="178"/>
      <c r="R418" s="178"/>
      <c r="S418" s="178"/>
      <c r="T418" s="178"/>
      <c r="U418" s="178"/>
      <c r="V418" s="178"/>
      <c r="W418" s="178"/>
      <c r="X418" s="178"/>
      <c r="Y418" s="178"/>
      <c r="Z418" s="178"/>
      <c r="AA418" s="178"/>
      <c r="AB418" s="178"/>
      <c r="AC418" s="178"/>
    </row>
    <row r="419" spans="1:29" ht="13.2">
      <c r="A419" s="178"/>
      <c r="B419" s="232"/>
      <c r="C419" s="178"/>
      <c r="D419" s="233"/>
      <c r="E419" s="178"/>
      <c r="F419" s="178"/>
      <c r="G419" s="178"/>
      <c r="H419" s="178"/>
      <c r="I419" s="178"/>
      <c r="J419" s="178"/>
      <c r="K419" s="178"/>
      <c r="L419" s="178"/>
      <c r="M419" s="178"/>
      <c r="N419" s="178"/>
      <c r="O419" s="178"/>
      <c r="P419" s="178"/>
      <c r="Q419" s="178"/>
      <c r="R419" s="178"/>
      <c r="S419" s="178"/>
      <c r="T419" s="178"/>
      <c r="U419" s="178"/>
      <c r="V419" s="178"/>
      <c r="W419" s="178"/>
      <c r="X419" s="178"/>
      <c r="Y419" s="178"/>
      <c r="Z419" s="178"/>
      <c r="AA419" s="178"/>
      <c r="AB419" s="178"/>
      <c r="AC419" s="178"/>
    </row>
    <row r="420" spans="1:29" ht="13.2">
      <c r="A420" s="178"/>
      <c r="B420" s="232"/>
      <c r="C420" s="178"/>
      <c r="D420" s="233"/>
      <c r="E420" s="178"/>
      <c r="F420" s="178"/>
      <c r="G420" s="178"/>
      <c r="H420" s="178"/>
      <c r="I420" s="178"/>
      <c r="J420" s="178"/>
      <c r="K420" s="178"/>
      <c r="L420" s="178"/>
      <c r="M420" s="178"/>
      <c r="N420" s="178"/>
      <c r="O420" s="178"/>
      <c r="P420" s="178"/>
      <c r="Q420" s="178"/>
      <c r="R420" s="178"/>
      <c r="S420" s="178"/>
      <c r="T420" s="178"/>
      <c r="U420" s="178"/>
      <c r="V420" s="178"/>
      <c r="W420" s="178"/>
      <c r="X420" s="178"/>
      <c r="Y420" s="178"/>
      <c r="Z420" s="178"/>
      <c r="AA420" s="178"/>
      <c r="AB420" s="178"/>
      <c r="AC420" s="178"/>
    </row>
    <row r="421" spans="1:29" ht="13.2">
      <c r="A421" s="178"/>
      <c r="B421" s="232"/>
      <c r="C421" s="178"/>
      <c r="D421" s="233"/>
      <c r="E421" s="178"/>
      <c r="F421" s="178"/>
      <c r="G421" s="178"/>
      <c r="H421" s="178"/>
      <c r="I421" s="178"/>
      <c r="J421" s="178"/>
      <c r="K421" s="178"/>
      <c r="L421" s="178"/>
      <c r="M421" s="178"/>
      <c r="N421" s="178"/>
      <c r="O421" s="178"/>
      <c r="P421" s="178"/>
      <c r="Q421" s="178"/>
      <c r="R421" s="178"/>
      <c r="S421" s="178"/>
      <c r="T421" s="178"/>
      <c r="U421" s="178"/>
      <c r="V421" s="178"/>
      <c r="W421" s="178"/>
      <c r="X421" s="178"/>
      <c r="Y421" s="178"/>
      <c r="Z421" s="178"/>
      <c r="AA421" s="178"/>
      <c r="AB421" s="178"/>
      <c r="AC421" s="178"/>
    </row>
    <row r="422" spans="1:29" ht="13.2">
      <c r="A422" s="178"/>
      <c r="B422" s="232"/>
      <c r="C422" s="178"/>
      <c r="D422" s="233"/>
      <c r="E422" s="178"/>
      <c r="F422" s="178"/>
      <c r="G422" s="178"/>
      <c r="H422" s="178"/>
      <c r="I422" s="178"/>
      <c r="J422" s="178"/>
      <c r="K422" s="178"/>
      <c r="L422" s="178"/>
      <c r="M422" s="178"/>
      <c r="N422" s="178"/>
      <c r="O422" s="178"/>
      <c r="P422" s="178"/>
      <c r="Q422" s="178"/>
      <c r="R422" s="178"/>
      <c r="S422" s="178"/>
      <c r="T422" s="178"/>
      <c r="U422" s="178"/>
      <c r="V422" s="178"/>
      <c r="W422" s="178"/>
      <c r="X422" s="178"/>
      <c r="Y422" s="178"/>
      <c r="Z422" s="178"/>
      <c r="AA422" s="178"/>
      <c r="AB422" s="178"/>
      <c r="AC422" s="178"/>
    </row>
    <row r="423" spans="1:29" ht="13.2">
      <c r="A423" s="178"/>
      <c r="B423" s="232"/>
      <c r="C423" s="178"/>
      <c r="D423" s="233"/>
      <c r="E423" s="178"/>
      <c r="F423" s="178"/>
      <c r="G423" s="178"/>
      <c r="H423" s="178"/>
      <c r="I423" s="178"/>
      <c r="J423" s="178"/>
      <c r="K423" s="178"/>
      <c r="L423" s="178"/>
      <c r="M423" s="178"/>
      <c r="N423" s="178"/>
      <c r="O423" s="178"/>
      <c r="P423" s="178"/>
      <c r="Q423" s="178"/>
      <c r="R423" s="178"/>
      <c r="S423" s="178"/>
      <c r="T423" s="178"/>
      <c r="U423" s="178"/>
      <c r="V423" s="178"/>
      <c r="W423" s="178"/>
      <c r="X423" s="178"/>
      <c r="Y423" s="178"/>
      <c r="Z423" s="178"/>
      <c r="AA423" s="178"/>
      <c r="AB423" s="178"/>
      <c r="AC423" s="178"/>
    </row>
    <row r="424" spans="1:29" ht="13.2">
      <c r="A424" s="178"/>
      <c r="B424" s="232"/>
      <c r="C424" s="178"/>
      <c r="D424" s="233"/>
      <c r="E424" s="178"/>
      <c r="F424" s="178"/>
      <c r="G424" s="178"/>
      <c r="H424" s="178"/>
      <c r="I424" s="178"/>
      <c r="J424" s="178"/>
      <c r="K424" s="178"/>
      <c r="L424" s="178"/>
      <c r="M424" s="178"/>
      <c r="N424" s="178"/>
      <c r="O424" s="178"/>
      <c r="P424" s="178"/>
      <c r="Q424" s="178"/>
      <c r="R424" s="178"/>
      <c r="S424" s="178"/>
      <c r="T424" s="178"/>
      <c r="U424" s="178"/>
      <c r="V424" s="178"/>
      <c r="W424" s="178"/>
      <c r="X424" s="178"/>
      <c r="Y424" s="178"/>
      <c r="Z424" s="178"/>
      <c r="AA424" s="178"/>
      <c r="AB424" s="178"/>
      <c r="AC424" s="178"/>
    </row>
    <row r="425" spans="1:29" ht="13.2">
      <c r="A425" s="178"/>
      <c r="B425" s="232"/>
      <c r="C425" s="178"/>
      <c r="D425" s="233"/>
      <c r="E425" s="178"/>
      <c r="F425" s="178"/>
      <c r="G425" s="178"/>
      <c r="H425" s="178"/>
      <c r="I425" s="178"/>
      <c r="J425" s="178"/>
      <c r="K425" s="178"/>
      <c r="L425" s="178"/>
      <c r="M425" s="178"/>
      <c r="N425" s="178"/>
      <c r="O425" s="178"/>
      <c r="P425" s="178"/>
      <c r="Q425" s="178"/>
      <c r="R425" s="178"/>
      <c r="S425" s="178"/>
      <c r="T425" s="178"/>
      <c r="U425" s="178"/>
      <c r="V425" s="178"/>
      <c r="W425" s="178"/>
      <c r="X425" s="178"/>
      <c r="Y425" s="178"/>
      <c r="Z425" s="178"/>
      <c r="AA425" s="178"/>
      <c r="AB425" s="178"/>
      <c r="AC425" s="178"/>
    </row>
    <row r="426" spans="1:29" ht="13.2">
      <c r="A426" s="178"/>
      <c r="B426" s="232"/>
      <c r="C426" s="178"/>
      <c r="D426" s="233"/>
      <c r="E426" s="178"/>
      <c r="F426" s="178"/>
      <c r="G426" s="178"/>
      <c r="H426" s="178"/>
      <c r="I426" s="178"/>
      <c r="J426" s="178"/>
      <c r="K426" s="178"/>
      <c r="L426" s="178"/>
      <c r="M426" s="178"/>
      <c r="N426" s="178"/>
      <c r="O426" s="178"/>
      <c r="P426" s="178"/>
      <c r="Q426" s="178"/>
      <c r="R426" s="178"/>
      <c r="S426" s="178"/>
      <c r="T426" s="178"/>
      <c r="U426" s="178"/>
      <c r="V426" s="178"/>
      <c r="W426" s="178"/>
      <c r="X426" s="178"/>
      <c r="Y426" s="178"/>
      <c r="Z426" s="178"/>
      <c r="AA426" s="178"/>
      <c r="AB426" s="178"/>
      <c r="AC426" s="178"/>
    </row>
    <row r="427" spans="1:29" ht="13.2">
      <c r="A427" s="178"/>
      <c r="B427" s="232"/>
      <c r="C427" s="178"/>
      <c r="D427" s="233"/>
      <c r="E427" s="178"/>
      <c r="F427" s="178"/>
      <c r="G427" s="178"/>
      <c r="H427" s="178"/>
      <c r="I427" s="178"/>
      <c r="J427" s="178"/>
      <c r="K427" s="178"/>
      <c r="L427" s="178"/>
      <c r="M427" s="178"/>
      <c r="N427" s="178"/>
      <c r="O427" s="178"/>
      <c r="P427" s="178"/>
      <c r="Q427" s="178"/>
      <c r="R427" s="178"/>
      <c r="S427" s="178"/>
      <c r="T427" s="178"/>
      <c r="U427" s="178"/>
      <c r="V427" s="178"/>
      <c r="W427" s="178"/>
      <c r="X427" s="178"/>
      <c r="Y427" s="178"/>
      <c r="Z427" s="178"/>
      <c r="AA427" s="178"/>
      <c r="AB427" s="178"/>
      <c r="AC427" s="178"/>
    </row>
    <row r="428" spans="1:29" ht="13.2">
      <c r="A428" s="178"/>
      <c r="B428" s="232"/>
      <c r="C428" s="178"/>
      <c r="D428" s="233"/>
      <c r="E428" s="178"/>
      <c r="F428" s="178"/>
      <c r="G428" s="178"/>
      <c r="H428" s="178"/>
      <c r="I428" s="178"/>
      <c r="J428" s="178"/>
      <c r="K428" s="178"/>
      <c r="L428" s="178"/>
      <c r="M428" s="178"/>
      <c r="N428" s="178"/>
      <c r="O428" s="178"/>
      <c r="P428" s="178"/>
      <c r="Q428" s="178"/>
      <c r="R428" s="178"/>
      <c r="S428" s="178"/>
      <c r="T428" s="178"/>
      <c r="U428" s="178"/>
      <c r="V428" s="178"/>
      <c r="W428" s="178"/>
      <c r="X428" s="178"/>
      <c r="Y428" s="178"/>
      <c r="Z428" s="178"/>
      <c r="AA428" s="178"/>
      <c r="AB428" s="178"/>
      <c r="AC428" s="178"/>
    </row>
    <row r="429" spans="1:29" ht="13.2">
      <c r="A429" s="178"/>
      <c r="B429" s="232"/>
      <c r="C429" s="178"/>
      <c r="D429" s="233"/>
      <c r="E429" s="178"/>
      <c r="F429" s="178"/>
      <c r="G429" s="178"/>
      <c r="H429" s="178"/>
      <c r="I429" s="178"/>
      <c r="J429" s="178"/>
      <c r="K429" s="178"/>
      <c r="L429" s="178"/>
      <c r="M429" s="178"/>
      <c r="N429" s="178"/>
      <c r="O429" s="178"/>
      <c r="P429" s="178"/>
      <c r="Q429" s="178"/>
      <c r="R429" s="178"/>
      <c r="S429" s="178"/>
      <c r="T429" s="178"/>
      <c r="U429" s="178"/>
      <c r="V429" s="178"/>
      <c r="W429" s="178"/>
      <c r="X429" s="178"/>
      <c r="Y429" s="178"/>
      <c r="Z429" s="178"/>
      <c r="AA429" s="178"/>
      <c r="AB429" s="178"/>
      <c r="AC429" s="178"/>
    </row>
    <row r="430" spans="1:29" ht="13.2">
      <c r="A430" s="178"/>
      <c r="B430" s="232"/>
      <c r="C430" s="178"/>
      <c r="D430" s="233"/>
      <c r="E430" s="178"/>
      <c r="F430" s="178"/>
      <c r="G430" s="178"/>
      <c r="H430" s="178"/>
      <c r="I430" s="178"/>
      <c r="J430" s="178"/>
      <c r="K430" s="178"/>
      <c r="L430" s="178"/>
      <c r="M430" s="178"/>
      <c r="N430" s="178"/>
      <c r="O430" s="178"/>
      <c r="P430" s="178"/>
      <c r="Q430" s="178"/>
      <c r="R430" s="178"/>
      <c r="S430" s="178"/>
      <c r="T430" s="178"/>
      <c r="U430" s="178"/>
      <c r="V430" s="178"/>
      <c r="W430" s="178"/>
      <c r="X430" s="178"/>
      <c r="Y430" s="178"/>
      <c r="Z430" s="178"/>
      <c r="AA430" s="178"/>
      <c r="AB430" s="178"/>
      <c r="AC430" s="178"/>
    </row>
    <row r="431" spans="1:29" ht="13.2">
      <c r="A431" s="178"/>
      <c r="B431" s="232"/>
      <c r="C431" s="178"/>
      <c r="D431" s="233"/>
      <c r="E431" s="178"/>
      <c r="F431" s="178"/>
      <c r="G431" s="178"/>
      <c r="H431" s="178"/>
      <c r="I431" s="178"/>
      <c r="J431" s="178"/>
      <c r="K431" s="178"/>
      <c r="L431" s="178"/>
      <c r="M431" s="178"/>
      <c r="N431" s="178"/>
      <c r="O431" s="178"/>
      <c r="P431" s="178"/>
      <c r="Q431" s="178"/>
      <c r="R431" s="178"/>
      <c r="S431" s="178"/>
      <c r="T431" s="178"/>
      <c r="U431" s="178"/>
      <c r="V431" s="178"/>
      <c r="W431" s="178"/>
      <c r="X431" s="178"/>
      <c r="Y431" s="178"/>
      <c r="Z431" s="178"/>
      <c r="AA431" s="178"/>
      <c r="AB431" s="178"/>
      <c r="AC431" s="178"/>
    </row>
    <row r="432" spans="1:29" ht="13.2">
      <c r="A432" s="178"/>
      <c r="B432" s="232"/>
      <c r="C432" s="178"/>
      <c r="D432" s="233"/>
      <c r="E432" s="178"/>
      <c r="F432" s="178"/>
      <c r="G432" s="178"/>
      <c r="H432" s="178"/>
      <c r="I432" s="178"/>
      <c r="J432" s="178"/>
      <c r="K432" s="178"/>
      <c r="L432" s="178"/>
      <c r="M432" s="178"/>
      <c r="N432" s="178"/>
      <c r="O432" s="178"/>
      <c r="P432" s="178"/>
      <c r="Q432" s="178"/>
      <c r="R432" s="178"/>
      <c r="S432" s="178"/>
      <c r="T432" s="178"/>
      <c r="U432" s="178"/>
      <c r="V432" s="178"/>
      <c r="W432" s="178"/>
      <c r="X432" s="178"/>
      <c r="Y432" s="178"/>
      <c r="Z432" s="178"/>
      <c r="AA432" s="178"/>
      <c r="AB432" s="178"/>
      <c r="AC432" s="178"/>
    </row>
    <row r="433" spans="1:29" ht="13.2">
      <c r="A433" s="178"/>
      <c r="B433" s="232"/>
      <c r="C433" s="178"/>
      <c r="D433" s="233"/>
      <c r="E433" s="178"/>
      <c r="F433" s="178"/>
      <c r="G433" s="178"/>
      <c r="H433" s="178"/>
      <c r="I433" s="178"/>
      <c r="J433" s="178"/>
      <c r="K433" s="178"/>
      <c r="L433" s="178"/>
      <c r="M433" s="178"/>
      <c r="N433" s="178"/>
      <c r="O433" s="178"/>
      <c r="P433" s="178"/>
      <c r="Q433" s="178"/>
      <c r="R433" s="178"/>
      <c r="S433" s="178"/>
      <c r="T433" s="178"/>
      <c r="U433" s="178"/>
      <c r="V433" s="178"/>
      <c r="W433" s="178"/>
      <c r="X433" s="178"/>
      <c r="Y433" s="178"/>
      <c r="Z433" s="178"/>
      <c r="AA433" s="178"/>
      <c r="AB433" s="178"/>
      <c r="AC433" s="178"/>
    </row>
    <row r="434" spans="1:29" ht="13.2">
      <c r="A434" s="178"/>
      <c r="B434" s="232"/>
      <c r="C434" s="178"/>
      <c r="D434" s="233"/>
      <c r="E434" s="178"/>
      <c r="F434" s="178"/>
      <c r="G434" s="178"/>
      <c r="H434" s="178"/>
      <c r="I434" s="178"/>
      <c r="J434" s="178"/>
      <c r="K434" s="178"/>
      <c r="L434" s="178"/>
      <c r="M434" s="178"/>
      <c r="N434" s="178"/>
      <c r="O434" s="178"/>
      <c r="P434" s="178"/>
      <c r="Q434" s="178"/>
      <c r="R434" s="178"/>
      <c r="S434" s="178"/>
      <c r="T434" s="178"/>
      <c r="U434" s="178"/>
      <c r="V434" s="178"/>
      <c r="W434" s="178"/>
      <c r="X434" s="178"/>
      <c r="Y434" s="178"/>
      <c r="Z434" s="178"/>
      <c r="AA434" s="178"/>
      <c r="AB434" s="178"/>
      <c r="AC434" s="178"/>
    </row>
    <row r="435" spans="1:29" ht="13.2">
      <c r="A435" s="178"/>
      <c r="B435" s="232"/>
      <c r="C435" s="178"/>
      <c r="D435" s="233"/>
      <c r="E435" s="178"/>
      <c r="F435" s="178"/>
      <c r="G435" s="178"/>
      <c r="H435" s="178"/>
      <c r="I435" s="178"/>
      <c r="J435" s="178"/>
      <c r="K435" s="178"/>
      <c r="L435" s="178"/>
      <c r="M435" s="178"/>
      <c r="N435" s="178"/>
      <c r="O435" s="178"/>
      <c r="P435" s="178"/>
      <c r="Q435" s="178"/>
      <c r="R435" s="178"/>
      <c r="S435" s="178"/>
      <c r="T435" s="178"/>
      <c r="U435" s="178"/>
      <c r="V435" s="178"/>
      <c r="W435" s="178"/>
      <c r="X435" s="178"/>
      <c r="Y435" s="178"/>
      <c r="Z435" s="178"/>
      <c r="AA435" s="178"/>
      <c r="AB435" s="178"/>
      <c r="AC435" s="178"/>
    </row>
    <row r="436" spans="1:29" ht="13.2">
      <c r="A436" s="178"/>
      <c r="B436" s="232"/>
      <c r="C436" s="178"/>
      <c r="D436" s="233"/>
      <c r="E436" s="178"/>
      <c r="F436" s="178"/>
      <c r="G436" s="178"/>
      <c r="H436" s="178"/>
      <c r="I436" s="178"/>
      <c r="J436" s="178"/>
      <c r="K436" s="178"/>
      <c r="L436" s="178"/>
      <c r="M436" s="178"/>
      <c r="N436" s="178"/>
      <c r="O436" s="178"/>
      <c r="P436" s="178"/>
      <c r="Q436" s="178"/>
      <c r="R436" s="178"/>
      <c r="S436" s="178"/>
      <c r="T436" s="178"/>
      <c r="U436" s="178"/>
      <c r="V436" s="178"/>
      <c r="W436" s="178"/>
      <c r="X436" s="178"/>
      <c r="Y436" s="178"/>
      <c r="Z436" s="178"/>
      <c r="AA436" s="178"/>
      <c r="AB436" s="178"/>
      <c r="AC436" s="178"/>
    </row>
    <row r="437" spans="1:29" ht="13.2">
      <c r="A437" s="178"/>
      <c r="B437" s="232"/>
      <c r="C437" s="178"/>
      <c r="D437" s="233"/>
      <c r="E437" s="178"/>
      <c r="F437" s="178"/>
      <c r="G437" s="178"/>
      <c r="H437" s="178"/>
      <c r="I437" s="178"/>
      <c r="J437" s="178"/>
      <c r="K437" s="178"/>
      <c r="L437" s="178"/>
      <c r="M437" s="178"/>
      <c r="N437" s="178"/>
      <c r="O437" s="178"/>
      <c r="P437" s="178"/>
      <c r="Q437" s="178"/>
      <c r="R437" s="178"/>
      <c r="S437" s="178"/>
      <c r="T437" s="178"/>
      <c r="U437" s="178"/>
      <c r="V437" s="178"/>
      <c r="W437" s="178"/>
      <c r="X437" s="178"/>
      <c r="Y437" s="178"/>
      <c r="Z437" s="178"/>
      <c r="AA437" s="178"/>
      <c r="AB437" s="178"/>
      <c r="AC437" s="178"/>
    </row>
    <row r="438" spans="1:29" ht="13.2">
      <c r="A438" s="178"/>
      <c r="B438" s="232"/>
      <c r="C438" s="178"/>
      <c r="D438" s="233"/>
      <c r="E438" s="178"/>
      <c r="F438" s="178"/>
      <c r="G438" s="178"/>
      <c r="H438" s="178"/>
      <c r="I438" s="178"/>
      <c r="J438" s="178"/>
      <c r="K438" s="178"/>
      <c r="L438" s="178"/>
      <c r="M438" s="178"/>
      <c r="N438" s="178"/>
      <c r="O438" s="178"/>
      <c r="P438" s="178"/>
      <c r="Q438" s="178"/>
      <c r="R438" s="178"/>
      <c r="S438" s="178"/>
      <c r="T438" s="178"/>
      <c r="U438" s="178"/>
      <c r="V438" s="178"/>
      <c r="W438" s="178"/>
      <c r="X438" s="178"/>
      <c r="Y438" s="178"/>
      <c r="Z438" s="178"/>
      <c r="AA438" s="178"/>
      <c r="AB438" s="178"/>
      <c r="AC438" s="178"/>
    </row>
    <row r="439" spans="1:29" ht="13.2">
      <c r="A439" s="178"/>
      <c r="B439" s="232"/>
      <c r="C439" s="178"/>
      <c r="D439" s="233"/>
      <c r="E439" s="178"/>
      <c r="F439" s="178"/>
      <c r="G439" s="178"/>
      <c r="H439" s="178"/>
      <c r="I439" s="178"/>
      <c r="J439" s="178"/>
      <c r="K439" s="178"/>
      <c r="L439" s="178"/>
      <c r="M439" s="178"/>
      <c r="N439" s="178"/>
      <c r="O439" s="178"/>
      <c r="P439" s="178"/>
      <c r="Q439" s="178"/>
      <c r="R439" s="178"/>
      <c r="S439" s="178"/>
      <c r="T439" s="178"/>
      <c r="U439" s="178"/>
      <c r="V439" s="178"/>
      <c r="W439" s="178"/>
      <c r="X439" s="178"/>
      <c r="Y439" s="178"/>
      <c r="Z439" s="178"/>
      <c r="AA439" s="178"/>
      <c r="AB439" s="178"/>
      <c r="AC439" s="178"/>
    </row>
    <row r="440" spans="1:29" ht="13.2">
      <c r="A440" s="178"/>
      <c r="B440" s="232"/>
      <c r="C440" s="178"/>
      <c r="D440" s="233"/>
      <c r="E440" s="178"/>
      <c r="F440" s="178"/>
      <c r="G440" s="178"/>
      <c r="H440" s="178"/>
      <c r="I440" s="178"/>
      <c r="J440" s="178"/>
      <c r="K440" s="178"/>
      <c r="L440" s="178"/>
      <c r="M440" s="178"/>
      <c r="N440" s="178"/>
      <c r="O440" s="178"/>
      <c r="P440" s="178"/>
      <c r="Q440" s="178"/>
      <c r="R440" s="178"/>
      <c r="S440" s="178"/>
      <c r="T440" s="178"/>
      <c r="U440" s="178"/>
      <c r="V440" s="178"/>
      <c r="W440" s="178"/>
      <c r="X440" s="178"/>
      <c r="Y440" s="178"/>
      <c r="Z440" s="178"/>
      <c r="AA440" s="178"/>
      <c r="AB440" s="178"/>
      <c r="AC440" s="178"/>
    </row>
    <row r="441" spans="1:29" ht="13.2">
      <c r="A441" s="178"/>
      <c r="B441" s="232"/>
      <c r="C441" s="178"/>
      <c r="D441" s="233"/>
      <c r="E441" s="178"/>
      <c r="F441" s="178"/>
      <c r="G441" s="178"/>
      <c r="H441" s="178"/>
      <c r="I441" s="178"/>
      <c r="J441" s="178"/>
      <c r="K441" s="178"/>
      <c r="L441" s="178"/>
      <c r="M441" s="178"/>
      <c r="N441" s="178"/>
      <c r="O441" s="178"/>
      <c r="P441" s="178"/>
      <c r="Q441" s="178"/>
      <c r="R441" s="178"/>
      <c r="S441" s="178"/>
      <c r="T441" s="178"/>
      <c r="U441" s="178"/>
      <c r="V441" s="178"/>
      <c r="W441" s="178"/>
      <c r="X441" s="178"/>
      <c r="Y441" s="178"/>
      <c r="Z441" s="178"/>
      <c r="AA441" s="178"/>
      <c r="AB441" s="178"/>
      <c r="AC441" s="178"/>
    </row>
    <row r="442" spans="1:29" ht="13.2">
      <c r="A442" s="178"/>
      <c r="B442" s="232"/>
      <c r="C442" s="178"/>
      <c r="D442" s="233"/>
      <c r="E442" s="178"/>
      <c r="F442" s="178"/>
      <c r="G442" s="178"/>
      <c r="H442" s="178"/>
      <c r="I442" s="178"/>
      <c r="J442" s="178"/>
      <c r="K442" s="178"/>
      <c r="L442" s="178"/>
      <c r="M442" s="178"/>
      <c r="N442" s="178"/>
      <c r="O442" s="178"/>
      <c r="P442" s="178"/>
      <c r="Q442" s="178"/>
      <c r="R442" s="178"/>
      <c r="S442" s="178"/>
      <c r="T442" s="178"/>
      <c r="U442" s="178"/>
      <c r="V442" s="178"/>
      <c r="W442" s="178"/>
      <c r="X442" s="178"/>
      <c r="Y442" s="178"/>
      <c r="Z442" s="178"/>
      <c r="AA442" s="178"/>
      <c r="AB442" s="178"/>
      <c r="AC442" s="178"/>
    </row>
    <row r="443" spans="1:29" ht="13.2">
      <c r="A443" s="178"/>
      <c r="B443" s="232"/>
      <c r="C443" s="178"/>
      <c r="D443" s="233"/>
      <c r="E443" s="178"/>
      <c r="F443" s="178"/>
      <c r="G443" s="178"/>
      <c r="H443" s="178"/>
      <c r="I443" s="178"/>
      <c r="J443" s="178"/>
      <c r="K443" s="178"/>
      <c r="L443" s="178"/>
      <c r="M443" s="178"/>
      <c r="N443" s="178"/>
      <c r="O443" s="178"/>
      <c r="P443" s="178"/>
      <c r="Q443" s="178"/>
      <c r="R443" s="178"/>
      <c r="S443" s="178"/>
      <c r="T443" s="178"/>
      <c r="U443" s="178"/>
      <c r="V443" s="178"/>
      <c r="W443" s="178"/>
      <c r="X443" s="178"/>
      <c r="Y443" s="178"/>
      <c r="Z443" s="178"/>
      <c r="AA443" s="178"/>
      <c r="AB443" s="178"/>
      <c r="AC443" s="178"/>
    </row>
    <row r="444" spans="1:29" ht="13.2">
      <c r="A444" s="178"/>
      <c r="B444" s="232"/>
      <c r="C444" s="178"/>
      <c r="D444" s="233"/>
      <c r="E444" s="178"/>
      <c r="F444" s="178"/>
      <c r="G444" s="178"/>
      <c r="H444" s="178"/>
      <c r="I444" s="178"/>
      <c r="J444" s="178"/>
      <c r="K444" s="178"/>
      <c r="L444" s="178"/>
      <c r="M444" s="178"/>
      <c r="N444" s="178"/>
      <c r="O444" s="178"/>
      <c r="P444" s="178"/>
      <c r="Q444" s="178"/>
      <c r="R444" s="178"/>
      <c r="S444" s="178"/>
      <c r="T444" s="178"/>
      <c r="U444" s="178"/>
      <c r="V444" s="178"/>
      <c r="W444" s="178"/>
      <c r="X444" s="178"/>
      <c r="Y444" s="178"/>
      <c r="Z444" s="178"/>
      <c r="AA444" s="178"/>
      <c r="AB444" s="178"/>
      <c r="AC444" s="178"/>
    </row>
    <row r="445" spans="1:29" ht="13.2">
      <c r="A445" s="178"/>
      <c r="B445" s="232"/>
      <c r="C445" s="178"/>
      <c r="D445" s="233"/>
      <c r="E445" s="178"/>
      <c r="F445" s="178"/>
      <c r="G445" s="178"/>
      <c r="H445" s="178"/>
      <c r="I445" s="178"/>
      <c r="J445" s="178"/>
      <c r="K445" s="178"/>
      <c r="L445" s="178"/>
      <c r="M445" s="178"/>
      <c r="N445" s="178"/>
      <c r="O445" s="178"/>
      <c r="P445" s="178"/>
      <c r="Q445" s="178"/>
      <c r="R445" s="178"/>
      <c r="S445" s="178"/>
      <c r="T445" s="178"/>
      <c r="U445" s="178"/>
      <c r="V445" s="178"/>
      <c r="W445" s="178"/>
      <c r="X445" s="178"/>
      <c r="Y445" s="178"/>
      <c r="Z445" s="178"/>
      <c r="AA445" s="178"/>
      <c r="AB445" s="178"/>
      <c r="AC445" s="178"/>
    </row>
    <row r="446" spans="1:29" ht="13.2">
      <c r="A446" s="178"/>
      <c r="B446" s="232"/>
      <c r="C446" s="178"/>
      <c r="D446" s="233"/>
      <c r="E446" s="178"/>
      <c r="F446" s="178"/>
      <c r="G446" s="178"/>
      <c r="H446" s="178"/>
      <c r="I446" s="178"/>
      <c r="J446" s="178"/>
      <c r="K446" s="178"/>
      <c r="L446" s="178"/>
      <c r="M446" s="178"/>
      <c r="N446" s="178"/>
      <c r="O446" s="178"/>
      <c r="P446" s="178"/>
      <c r="Q446" s="178"/>
      <c r="R446" s="178"/>
      <c r="S446" s="178"/>
      <c r="T446" s="178"/>
      <c r="U446" s="178"/>
      <c r="V446" s="178"/>
      <c r="W446" s="178"/>
      <c r="X446" s="178"/>
      <c r="Y446" s="178"/>
      <c r="Z446" s="178"/>
      <c r="AA446" s="178"/>
      <c r="AB446" s="178"/>
      <c r="AC446" s="178"/>
    </row>
    <row r="447" spans="1:29" ht="13.2">
      <c r="A447" s="178"/>
      <c r="B447" s="232"/>
      <c r="C447" s="178"/>
      <c r="D447" s="233"/>
      <c r="E447" s="178"/>
      <c r="F447" s="178"/>
      <c r="G447" s="178"/>
      <c r="H447" s="178"/>
      <c r="I447" s="178"/>
      <c r="J447" s="178"/>
      <c r="K447" s="178"/>
      <c r="L447" s="178"/>
      <c r="M447" s="178"/>
      <c r="N447" s="178"/>
      <c r="O447" s="178"/>
      <c r="P447" s="178"/>
      <c r="Q447" s="178"/>
      <c r="R447" s="178"/>
      <c r="S447" s="178"/>
      <c r="T447" s="178"/>
      <c r="U447" s="178"/>
      <c r="V447" s="178"/>
      <c r="W447" s="178"/>
      <c r="X447" s="178"/>
      <c r="Y447" s="178"/>
      <c r="Z447" s="178"/>
      <c r="AA447" s="178"/>
      <c r="AB447" s="178"/>
      <c r="AC447" s="178"/>
    </row>
    <row r="448" spans="1:29" ht="13.2">
      <c r="A448" s="178"/>
      <c r="B448" s="232"/>
      <c r="C448" s="178"/>
      <c r="D448" s="233"/>
      <c r="E448" s="178"/>
      <c r="F448" s="178"/>
      <c r="G448" s="178"/>
      <c r="H448" s="178"/>
      <c r="I448" s="178"/>
      <c r="J448" s="178"/>
      <c r="K448" s="178"/>
      <c r="L448" s="178"/>
      <c r="M448" s="178"/>
      <c r="N448" s="178"/>
      <c r="O448" s="178"/>
      <c r="P448" s="178"/>
      <c r="Q448" s="178"/>
      <c r="R448" s="178"/>
      <c r="S448" s="178"/>
      <c r="T448" s="178"/>
      <c r="U448" s="178"/>
      <c r="V448" s="178"/>
      <c r="W448" s="178"/>
      <c r="X448" s="178"/>
      <c r="Y448" s="178"/>
      <c r="Z448" s="178"/>
      <c r="AA448" s="178"/>
      <c r="AB448" s="178"/>
      <c r="AC448" s="178"/>
    </row>
    <row r="449" spans="1:29" ht="13.2">
      <c r="A449" s="178"/>
      <c r="B449" s="232"/>
      <c r="C449" s="178"/>
      <c r="D449" s="233"/>
      <c r="E449" s="178"/>
      <c r="F449" s="178"/>
      <c r="G449" s="178"/>
      <c r="H449" s="178"/>
      <c r="I449" s="178"/>
      <c r="J449" s="178"/>
      <c r="K449" s="178"/>
      <c r="L449" s="178"/>
      <c r="M449" s="178"/>
      <c r="N449" s="178"/>
      <c r="O449" s="178"/>
      <c r="P449" s="178"/>
      <c r="Q449" s="178"/>
      <c r="R449" s="178"/>
      <c r="S449" s="178"/>
      <c r="T449" s="178"/>
      <c r="U449" s="178"/>
      <c r="V449" s="178"/>
      <c r="W449" s="178"/>
      <c r="X449" s="178"/>
      <c r="Y449" s="178"/>
      <c r="Z449" s="178"/>
      <c r="AA449" s="178"/>
      <c r="AB449" s="178"/>
      <c r="AC449" s="178"/>
    </row>
    <row r="450" spans="1:29" ht="13.2">
      <c r="A450" s="178"/>
      <c r="B450" s="232"/>
      <c r="C450" s="178"/>
      <c r="D450" s="233"/>
      <c r="E450" s="178"/>
      <c r="F450" s="178"/>
      <c r="G450" s="178"/>
      <c r="H450" s="178"/>
      <c r="I450" s="178"/>
      <c r="J450" s="178"/>
      <c r="K450" s="178"/>
      <c r="L450" s="178"/>
      <c r="M450" s="178"/>
      <c r="N450" s="178"/>
      <c r="O450" s="178"/>
      <c r="P450" s="178"/>
      <c r="Q450" s="178"/>
      <c r="R450" s="178"/>
      <c r="S450" s="178"/>
      <c r="T450" s="178"/>
      <c r="U450" s="178"/>
      <c r="V450" s="178"/>
      <c r="W450" s="178"/>
      <c r="X450" s="178"/>
      <c r="Y450" s="178"/>
      <c r="Z450" s="178"/>
      <c r="AA450" s="178"/>
      <c r="AB450" s="178"/>
      <c r="AC450" s="178"/>
    </row>
    <row r="451" spans="1:29" ht="13.2">
      <c r="A451" s="178"/>
      <c r="B451" s="232"/>
      <c r="C451" s="178"/>
      <c r="D451" s="233"/>
      <c r="E451" s="178"/>
      <c r="F451" s="178"/>
      <c r="G451" s="178"/>
      <c r="H451" s="178"/>
      <c r="I451" s="178"/>
      <c r="J451" s="178"/>
      <c r="K451" s="178"/>
      <c r="L451" s="178"/>
      <c r="M451" s="178"/>
      <c r="N451" s="178"/>
      <c r="O451" s="178"/>
      <c r="P451" s="178"/>
      <c r="Q451" s="178"/>
      <c r="R451" s="178"/>
      <c r="S451" s="178"/>
      <c r="T451" s="178"/>
      <c r="U451" s="178"/>
      <c r="V451" s="178"/>
      <c r="W451" s="178"/>
      <c r="X451" s="178"/>
      <c r="Y451" s="178"/>
      <c r="Z451" s="178"/>
      <c r="AA451" s="178"/>
      <c r="AB451" s="178"/>
      <c r="AC451" s="178"/>
    </row>
    <row r="452" spans="1:29" ht="13.2">
      <c r="A452" s="178"/>
      <c r="B452" s="232"/>
      <c r="C452" s="178"/>
      <c r="D452" s="233"/>
      <c r="E452" s="178"/>
      <c r="F452" s="178"/>
      <c r="G452" s="178"/>
      <c r="H452" s="178"/>
      <c r="I452" s="178"/>
      <c r="J452" s="178"/>
      <c r="K452" s="178"/>
      <c r="L452" s="178"/>
      <c r="M452" s="178"/>
      <c r="N452" s="178"/>
      <c r="O452" s="178"/>
      <c r="P452" s="178"/>
      <c r="Q452" s="178"/>
      <c r="R452" s="178"/>
      <c r="S452" s="178"/>
      <c r="T452" s="178"/>
      <c r="U452" s="178"/>
      <c r="V452" s="178"/>
      <c r="W452" s="178"/>
      <c r="X452" s="178"/>
      <c r="Y452" s="178"/>
      <c r="Z452" s="178"/>
      <c r="AA452" s="178"/>
      <c r="AB452" s="178"/>
      <c r="AC452" s="178"/>
    </row>
    <row r="453" spans="1:29" ht="13.2">
      <c r="A453" s="178"/>
      <c r="B453" s="232"/>
      <c r="C453" s="178"/>
      <c r="D453" s="233"/>
      <c r="E453" s="178"/>
      <c r="F453" s="178"/>
      <c r="G453" s="178"/>
      <c r="H453" s="178"/>
      <c r="I453" s="178"/>
      <c r="J453" s="178"/>
      <c r="K453" s="178"/>
      <c r="L453" s="178"/>
      <c r="M453" s="178"/>
      <c r="N453" s="178"/>
      <c r="O453" s="178"/>
      <c r="P453" s="178"/>
      <c r="Q453" s="178"/>
      <c r="R453" s="178"/>
      <c r="S453" s="178"/>
      <c r="T453" s="178"/>
      <c r="U453" s="178"/>
      <c r="V453" s="178"/>
      <c r="W453" s="178"/>
      <c r="X453" s="178"/>
      <c r="Y453" s="178"/>
      <c r="Z453" s="178"/>
      <c r="AA453" s="178"/>
      <c r="AB453" s="178"/>
      <c r="AC453" s="178"/>
    </row>
    <row r="454" spans="1:29" ht="13.2">
      <c r="A454" s="178"/>
      <c r="B454" s="232"/>
      <c r="C454" s="178"/>
      <c r="D454" s="233"/>
      <c r="E454" s="178"/>
      <c r="F454" s="178"/>
      <c r="G454" s="178"/>
      <c r="H454" s="178"/>
      <c r="I454" s="178"/>
      <c r="J454" s="178"/>
      <c r="K454" s="178"/>
      <c r="L454" s="178"/>
      <c r="M454" s="178"/>
      <c r="N454" s="178"/>
      <c r="O454" s="178"/>
      <c r="P454" s="178"/>
      <c r="Q454" s="178"/>
      <c r="R454" s="178"/>
      <c r="S454" s="178"/>
      <c r="T454" s="178"/>
      <c r="U454" s="178"/>
      <c r="V454" s="178"/>
      <c r="W454" s="178"/>
      <c r="X454" s="178"/>
      <c r="Y454" s="178"/>
      <c r="Z454" s="178"/>
      <c r="AA454" s="178"/>
      <c r="AB454" s="178"/>
      <c r="AC454" s="178"/>
    </row>
    <row r="455" spans="1:29" ht="13.2">
      <c r="A455" s="178"/>
      <c r="B455" s="232"/>
      <c r="C455" s="178"/>
      <c r="D455" s="233"/>
      <c r="E455" s="178"/>
      <c r="F455" s="178"/>
      <c r="G455" s="178"/>
      <c r="H455" s="178"/>
      <c r="I455" s="178"/>
      <c r="J455" s="178"/>
      <c r="K455" s="178"/>
      <c r="L455" s="178"/>
      <c r="M455" s="178"/>
      <c r="N455" s="178"/>
      <c r="O455" s="178"/>
      <c r="P455" s="178"/>
      <c r="Q455" s="178"/>
      <c r="R455" s="178"/>
      <c r="S455" s="178"/>
      <c r="T455" s="178"/>
      <c r="U455" s="178"/>
      <c r="V455" s="178"/>
      <c r="W455" s="178"/>
      <c r="X455" s="178"/>
      <c r="Y455" s="178"/>
      <c r="Z455" s="178"/>
      <c r="AA455" s="178"/>
      <c r="AB455" s="178"/>
      <c r="AC455" s="178"/>
    </row>
    <row r="456" spans="1:29" ht="13.2">
      <c r="A456" s="178"/>
      <c r="B456" s="232"/>
      <c r="C456" s="178"/>
      <c r="D456" s="233"/>
      <c r="E456" s="178"/>
      <c r="F456" s="178"/>
      <c r="G456" s="178"/>
      <c r="H456" s="178"/>
      <c r="I456" s="178"/>
      <c r="J456" s="178"/>
      <c r="K456" s="178"/>
      <c r="L456" s="178"/>
      <c r="M456" s="178"/>
      <c r="N456" s="178"/>
      <c r="O456" s="178"/>
      <c r="P456" s="178"/>
      <c r="Q456" s="178"/>
      <c r="R456" s="178"/>
      <c r="S456" s="178"/>
      <c r="T456" s="178"/>
      <c r="U456" s="178"/>
      <c r="V456" s="178"/>
      <c r="W456" s="178"/>
      <c r="X456" s="178"/>
      <c r="Y456" s="178"/>
      <c r="Z456" s="178"/>
      <c r="AA456" s="178"/>
      <c r="AB456" s="178"/>
      <c r="AC456" s="178"/>
    </row>
    <row r="457" spans="1:29" ht="13.2">
      <c r="A457" s="178"/>
      <c r="B457" s="232"/>
      <c r="C457" s="178"/>
      <c r="D457" s="233"/>
      <c r="E457" s="178"/>
      <c r="F457" s="178"/>
      <c r="G457" s="178"/>
      <c r="H457" s="178"/>
      <c r="I457" s="178"/>
      <c r="J457" s="178"/>
      <c r="K457" s="178"/>
      <c r="L457" s="178"/>
      <c r="M457" s="178"/>
      <c r="N457" s="178"/>
      <c r="O457" s="178"/>
      <c r="P457" s="178"/>
      <c r="Q457" s="178"/>
      <c r="R457" s="178"/>
      <c r="S457" s="178"/>
      <c r="T457" s="178"/>
      <c r="U457" s="178"/>
      <c r="V457" s="178"/>
      <c r="W457" s="178"/>
      <c r="X457" s="178"/>
      <c r="Y457" s="178"/>
      <c r="Z457" s="178"/>
      <c r="AA457" s="178"/>
      <c r="AB457" s="178"/>
      <c r="AC457" s="178"/>
    </row>
    <row r="458" spans="1:29" ht="13.2">
      <c r="A458" s="178"/>
      <c r="B458" s="232"/>
      <c r="C458" s="178"/>
      <c r="D458" s="233"/>
      <c r="E458" s="178"/>
      <c r="F458" s="178"/>
      <c r="G458" s="178"/>
      <c r="H458" s="178"/>
      <c r="I458" s="178"/>
      <c r="J458" s="178"/>
      <c r="K458" s="178"/>
      <c r="L458" s="178"/>
      <c r="M458" s="178"/>
      <c r="N458" s="178"/>
      <c r="O458" s="178"/>
      <c r="P458" s="178"/>
      <c r="Q458" s="178"/>
      <c r="R458" s="178"/>
      <c r="S458" s="178"/>
      <c r="T458" s="178"/>
      <c r="U458" s="178"/>
      <c r="V458" s="178"/>
      <c r="W458" s="178"/>
      <c r="X458" s="178"/>
      <c r="Y458" s="178"/>
      <c r="Z458" s="178"/>
      <c r="AA458" s="178"/>
      <c r="AB458" s="178"/>
      <c r="AC458" s="178"/>
    </row>
    <row r="459" spans="1:29" ht="13.2">
      <c r="A459" s="178"/>
      <c r="B459" s="232"/>
      <c r="C459" s="178"/>
      <c r="D459" s="233"/>
      <c r="E459" s="178"/>
      <c r="F459" s="178"/>
      <c r="G459" s="178"/>
      <c r="H459" s="178"/>
      <c r="I459" s="178"/>
      <c r="J459" s="178"/>
      <c r="K459" s="178"/>
      <c r="L459" s="178"/>
      <c r="M459" s="178"/>
      <c r="N459" s="178"/>
      <c r="O459" s="178"/>
      <c r="P459" s="178"/>
      <c r="Q459" s="178"/>
      <c r="R459" s="178"/>
      <c r="S459" s="178"/>
      <c r="T459" s="178"/>
      <c r="U459" s="178"/>
      <c r="V459" s="178"/>
      <c r="W459" s="178"/>
      <c r="X459" s="178"/>
      <c r="Y459" s="178"/>
      <c r="Z459" s="178"/>
      <c r="AA459" s="178"/>
      <c r="AB459" s="178"/>
      <c r="AC459" s="178"/>
    </row>
    <row r="460" spans="1:29" ht="13.2">
      <c r="A460" s="178"/>
      <c r="B460" s="232"/>
      <c r="C460" s="178"/>
      <c r="D460" s="233"/>
      <c r="E460" s="178"/>
      <c r="F460" s="178"/>
      <c r="G460" s="178"/>
      <c r="H460" s="178"/>
      <c r="I460" s="178"/>
      <c r="J460" s="178"/>
      <c r="K460" s="178"/>
      <c r="L460" s="178"/>
      <c r="M460" s="178"/>
      <c r="N460" s="178"/>
      <c r="O460" s="178"/>
      <c r="P460" s="178"/>
      <c r="Q460" s="178"/>
      <c r="R460" s="178"/>
      <c r="S460" s="178"/>
      <c r="T460" s="178"/>
      <c r="U460" s="178"/>
      <c r="V460" s="178"/>
      <c r="W460" s="178"/>
      <c r="X460" s="178"/>
      <c r="Y460" s="178"/>
      <c r="Z460" s="178"/>
      <c r="AA460" s="178"/>
      <c r="AB460" s="178"/>
      <c r="AC460" s="178"/>
    </row>
    <row r="461" spans="1:29" ht="13.2">
      <c r="A461" s="178"/>
      <c r="B461" s="232"/>
      <c r="C461" s="178"/>
      <c r="D461" s="233"/>
      <c r="E461" s="178"/>
      <c r="F461" s="178"/>
      <c r="G461" s="178"/>
      <c r="H461" s="178"/>
      <c r="I461" s="178"/>
      <c r="J461" s="178"/>
      <c r="K461" s="178"/>
      <c r="L461" s="178"/>
      <c r="M461" s="178"/>
      <c r="N461" s="178"/>
      <c r="O461" s="178"/>
      <c r="P461" s="178"/>
      <c r="Q461" s="178"/>
      <c r="R461" s="178"/>
      <c r="S461" s="178"/>
      <c r="T461" s="178"/>
      <c r="U461" s="178"/>
      <c r="V461" s="178"/>
      <c r="W461" s="178"/>
      <c r="X461" s="178"/>
      <c r="Y461" s="178"/>
      <c r="Z461" s="178"/>
      <c r="AA461" s="178"/>
      <c r="AB461" s="178"/>
      <c r="AC461" s="178"/>
    </row>
    <row r="462" spans="1:29" ht="13.2">
      <c r="A462" s="178"/>
      <c r="B462" s="232"/>
      <c r="C462" s="178"/>
      <c r="D462" s="233"/>
      <c r="E462" s="178"/>
      <c r="F462" s="178"/>
      <c r="G462" s="178"/>
      <c r="H462" s="178"/>
      <c r="I462" s="178"/>
      <c r="J462" s="178"/>
      <c r="K462" s="178"/>
      <c r="L462" s="178"/>
      <c r="M462" s="178"/>
      <c r="N462" s="178"/>
      <c r="O462" s="178"/>
      <c r="P462" s="178"/>
      <c r="Q462" s="178"/>
      <c r="R462" s="178"/>
      <c r="S462" s="178"/>
      <c r="T462" s="178"/>
      <c r="U462" s="178"/>
      <c r="V462" s="178"/>
      <c r="W462" s="178"/>
      <c r="X462" s="178"/>
      <c r="Y462" s="178"/>
      <c r="Z462" s="178"/>
      <c r="AA462" s="178"/>
      <c r="AB462" s="178"/>
      <c r="AC462" s="178"/>
    </row>
    <row r="463" spans="1:29" ht="13.2">
      <c r="A463" s="178"/>
      <c r="B463" s="232"/>
      <c r="C463" s="178"/>
      <c r="D463" s="233"/>
      <c r="E463" s="178"/>
      <c r="F463" s="178"/>
      <c r="G463" s="178"/>
      <c r="H463" s="178"/>
      <c r="I463" s="178"/>
      <c r="J463" s="178"/>
      <c r="K463" s="178"/>
      <c r="L463" s="178"/>
      <c r="M463" s="178"/>
      <c r="N463" s="178"/>
      <c r="O463" s="178"/>
      <c r="P463" s="178"/>
      <c r="Q463" s="178"/>
      <c r="R463" s="178"/>
      <c r="S463" s="178"/>
      <c r="T463" s="178"/>
      <c r="U463" s="178"/>
      <c r="V463" s="178"/>
      <c r="W463" s="178"/>
      <c r="X463" s="178"/>
      <c r="Y463" s="178"/>
      <c r="Z463" s="178"/>
      <c r="AA463" s="178"/>
      <c r="AB463" s="178"/>
      <c r="AC463" s="178"/>
    </row>
    <row r="464" spans="1:29" ht="13.2">
      <c r="A464" s="178"/>
      <c r="B464" s="232"/>
      <c r="C464" s="178"/>
      <c r="D464" s="233"/>
      <c r="E464" s="178"/>
      <c r="F464" s="178"/>
      <c r="G464" s="178"/>
      <c r="H464" s="178"/>
      <c r="I464" s="178"/>
      <c r="J464" s="178"/>
      <c r="K464" s="178"/>
      <c r="L464" s="178"/>
      <c r="M464" s="178"/>
      <c r="N464" s="178"/>
      <c r="O464" s="178"/>
      <c r="P464" s="178"/>
      <c r="Q464" s="178"/>
      <c r="R464" s="178"/>
      <c r="S464" s="178"/>
      <c r="T464" s="178"/>
      <c r="U464" s="178"/>
      <c r="V464" s="178"/>
      <c r="W464" s="178"/>
      <c r="X464" s="178"/>
      <c r="Y464" s="178"/>
      <c r="Z464" s="178"/>
      <c r="AA464" s="178"/>
      <c r="AB464" s="178"/>
      <c r="AC464" s="178"/>
    </row>
    <row r="465" spans="1:29" ht="13.2">
      <c r="A465" s="178"/>
      <c r="B465" s="232"/>
      <c r="C465" s="178"/>
      <c r="D465" s="233"/>
      <c r="E465" s="178"/>
      <c r="F465" s="178"/>
      <c r="G465" s="178"/>
      <c r="H465" s="178"/>
      <c r="I465" s="178"/>
      <c r="J465" s="178"/>
      <c r="K465" s="178"/>
      <c r="L465" s="178"/>
      <c r="M465" s="178"/>
      <c r="N465" s="178"/>
      <c r="O465" s="178"/>
      <c r="P465" s="178"/>
      <c r="Q465" s="178"/>
      <c r="R465" s="178"/>
      <c r="S465" s="178"/>
      <c r="T465" s="178"/>
      <c r="U465" s="178"/>
      <c r="V465" s="178"/>
      <c r="W465" s="178"/>
      <c r="X465" s="178"/>
      <c r="Y465" s="178"/>
      <c r="Z465" s="178"/>
      <c r="AA465" s="178"/>
      <c r="AB465" s="178"/>
      <c r="AC465" s="178"/>
    </row>
    <row r="466" spans="1:29" ht="13.2">
      <c r="A466" s="178"/>
      <c r="B466" s="232"/>
      <c r="C466" s="178"/>
      <c r="D466" s="233"/>
      <c r="E466" s="178"/>
      <c r="F466" s="178"/>
      <c r="G466" s="178"/>
      <c r="H466" s="178"/>
      <c r="I466" s="178"/>
      <c r="J466" s="178"/>
      <c r="K466" s="178"/>
      <c r="L466" s="178"/>
      <c r="M466" s="178"/>
      <c r="N466" s="178"/>
      <c r="O466" s="178"/>
      <c r="P466" s="178"/>
      <c r="Q466" s="178"/>
      <c r="R466" s="178"/>
      <c r="S466" s="178"/>
      <c r="T466" s="178"/>
      <c r="U466" s="178"/>
      <c r="V466" s="178"/>
      <c r="W466" s="178"/>
      <c r="X466" s="178"/>
      <c r="Y466" s="178"/>
      <c r="Z466" s="178"/>
      <c r="AA466" s="178"/>
      <c r="AB466" s="178"/>
      <c r="AC466" s="178"/>
    </row>
    <row r="467" spans="1:29" ht="13.2">
      <c r="A467" s="178"/>
      <c r="B467" s="232"/>
      <c r="C467" s="178"/>
      <c r="D467" s="233"/>
      <c r="E467" s="178"/>
      <c r="F467" s="178"/>
      <c r="G467" s="178"/>
      <c r="H467" s="178"/>
      <c r="I467" s="178"/>
      <c r="J467" s="178"/>
      <c r="K467" s="178"/>
      <c r="L467" s="178"/>
      <c r="M467" s="178"/>
      <c r="N467" s="178"/>
      <c r="O467" s="178"/>
      <c r="P467" s="178"/>
      <c r="Q467" s="178"/>
      <c r="R467" s="178"/>
      <c r="S467" s="178"/>
      <c r="T467" s="178"/>
      <c r="U467" s="178"/>
      <c r="V467" s="178"/>
      <c r="W467" s="178"/>
      <c r="X467" s="178"/>
      <c r="Y467" s="178"/>
      <c r="Z467" s="178"/>
      <c r="AA467" s="178"/>
      <c r="AB467" s="178"/>
      <c r="AC467" s="178"/>
    </row>
    <row r="468" spans="1:29" ht="13.2">
      <c r="A468" s="178"/>
      <c r="B468" s="232"/>
      <c r="C468" s="178"/>
      <c r="D468" s="233"/>
      <c r="E468" s="178"/>
      <c r="F468" s="178"/>
      <c r="G468" s="178"/>
      <c r="H468" s="178"/>
      <c r="I468" s="178"/>
      <c r="J468" s="178"/>
      <c r="K468" s="178"/>
      <c r="L468" s="178"/>
      <c r="M468" s="178"/>
      <c r="N468" s="178"/>
      <c r="O468" s="178"/>
      <c r="P468" s="178"/>
      <c r="Q468" s="178"/>
      <c r="R468" s="178"/>
      <c r="S468" s="178"/>
      <c r="T468" s="178"/>
      <c r="U468" s="178"/>
      <c r="V468" s="178"/>
      <c r="W468" s="178"/>
      <c r="X468" s="178"/>
      <c r="Y468" s="178"/>
      <c r="Z468" s="178"/>
      <c r="AA468" s="178"/>
      <c r="AB468" s="178"/>
      <c r="AC468" s="178"/>
    </row>
    <row r="469" spans="1:29" ht="13.2">
      <c r="A469" s="178"/>
      <c r="B469" s="232"/>
      <c r="C469" s="178"/>
      <c r="D469" s="233"/>
      <c r="E469" s="178"/>
      <c r="F469" s="178"/>
      <c r="G469" s="178"/>
      <c r="H469" s="178"/>
      <c r="I469" s="178"/>
      <c r="J469" s="178"/>
      <c r="K469" s="178"/>
      <c r="L469" s="178"/>
      <c r="M469" s="178"/>
      <c r="N469" s="178"/>
      <c r="O469" s="178"/>
      <c r="P469" s="178"/>
      <c r="Q469" s="178"/>
      <c r="R469" s="178"/>
      <c r="S469" s="178"/>
      <c r="T469" s="178"/>
      <c r="U469" s="178"/>
      <c r="V469" s="178"/>
      <c r="W469" s="178"/>
      <c r="X469" s="178"/>
      <c r="Y469" s="178"/>
      <c r="Z469" s="178"/>
      <c r="AA469" s="178"/>
      <c r="AB469" s="178"/>
      <c r="AC469" s="178"/>
    </row>
    <row r="470" spans="1:29" ht="13.2">
      <c r="A470" s="178"/>
      <c r="B470" s="232"/>
      <c r="C470" s="178"/>
      <c r="D470" s="233"/>
      <c r="E470" s="178"/>
      <c r="F470" s="178"/>
      <c r="G470" s="178"/>
      <c r="H470" s="178"/>
      <c r="I470" s="178"/>
      <c r="J470" s="178"/>
      <c r="K470" s="178"/>
      <c r="L470" s="178"/>
      <c r="M470" s="178"/>
      <c r="N470" s="178"/>
      <c r="O470" s="178"/>
      <c r="P470" s="178"/>
      <c r="Q470" s="178"/>
      <c r="R470" s="178"/>
      <c r="S470" s="178"/>
      <c r="T470" s="178"/>
      <c r="U470" s="178"/>
      <c r="V470" s="178"/>
      <c r="W470" s="178"/>
      <c r="X470" s="178"/>
      <c r="Y470" s="178"/>
      <c r="Z470" s="178"/>
      <c r="AA470" s="178"/>
      <c r="AB470" s="178"/>
      <c r="AC470" s="178"/>
    </row>
    <row r="471" spans="1:29" ht="13.2">
      <c r="A471" s="178"/>
      <c r="B471" s="232"/>
      <c r="C471" s="178"/>
      <c r="D471" s="233"/>
      <c r="E471" s="178"/>
      <c r="F471" s="178"/>
      <c r="G471" s="178"/>
      <c r="H471" s="178"/>
      <c r="I471" s="178"/>
      <c r="J471" s="178"/>
      <c r="K471" s="178"/>
      <c r="L471" s="178"/>
      <c r="M471" s="178"/>
      <c r="N471" s="178"/>
      <c r="O471" s="178"/>
      <c r="P471" s="178"/>
      <c r="Q471" s="178"/>
      <c r="R471" s="178"/>
      <c r="S471" s="178"/>
      <c r="T471" s="178"/>
      <c r="U471" s="178"/>
      <c r="V471" s="178"/>
      <c r="W471" s="178"/>
      <c r="X471" s="178"/>
      <c r="Y471" s="178"/>
      <c r="Z471" s="178"/>
      <c r="AA471" s="178"/>
      <c r="AB471" s="178"/>
      <c r="AC471" s="178"/>
    </row>
    <row r="472" spans="1:29" ht="13.2">
      <c r="A472" s="178"/>
      <c r="B472" s="232"/>
      <c r="C472" s="178"/>
      <c r="D472" s="233"/>
      <c r="E472" s="178"/>
      <c r="F472" s="178"/>
      <c r="G472" s="178"/>
      <c r="H472" s="178"/>
      <c r="I472" s="178"/>
      <c r="J472" s="178"/>
      <c r="K472" s="178"/>
      <c r="L472" s="178"/>
      <c r="M472" s="178"/>
      <c r="N472" s="178"/>
      <c r="O472" s="178"/>
      <c r="P472" s="178"/>
      <c r="Q472" s="178"/>
      <c r="R472" s="178"/>
      <c r="S472" s="178"/>
      <c r="T472" s="178"/>
      <c r="U472" s="178"/>
      <c r="V472" s="178"/>
      <c r="W472" s="178"/>
      <c r="X472" s="178"/>
      <c r="Y472" s="178"/>
      <c r="Z472" s="178"/>
      <c r="AA472" s="178"/>
      <c r="AB472" s="178"/>
      <c r="AC472" s="178"/>
    </row>
    <row r="473" spans="1:29" ht="13.2">
      <c r="A473" s="178"/>
      <c r="B473" s="232"/>
      <c r="C473" s="178"/>
      <c r="D473" s="233"/>
      <c r="E473" s="178"/>
      <c r="F473" s="178"/>
      <c r="G473" s="178"/>
      <c r="H473" s="178"/>
      <c r="I473" s="178"/>
      <c r="J473" s="178"/>
      <c r="K473" s="178"/>
      <c r="L473" s="178"/>
      <c r="M473" s="178"/>
      <c r="N473" s="178"/>
      <c r="O473" s="178"/>
      <c r="P473" s="178"/>
      <c r="Q473" s="178"/>
      <c r="R473" s="178"/>
      <c r="S473" s="178"/>
      <c r="T473" s="178"/>
      <c r="U473" s="178"/>
      <c r="V473" s="178"/>
      <c r="W473" s="178"/>
      <c r="X473" s="178"/>
      <c r="Y473" s="178"/>
      <c r="Z473" s="178"/>
      <c r="AA473" s="178"/>
      <c r="AB473" s="178"/>
      <c r="AC473" s="178"/>
    </row>
    <row r="474" spans="1:29" ht="13.2">
      <c r="A474" s="178"/>
      <c r="B474" s="232"/>
      <c r="C474" s="178"/>
      <c r="D474" s="233"/>
      <c r="E474" s="178"/>
      <c r="F474" s="178"/>
      <c r="G474" s="178"/>
      <c r="H474" s="178"/>
      <c r="I474" s="178"/>
      <c r="J474" s="178"/>
      <c r="K474" s="178"/>
      <c r="L474" s="178"/>
      <c r="M474" s="178"/>
      <c r="N474" s="178"/>
      <c r="O474" s="178"/>
      <c r="P474" s="178"/>
      <c r="Q474" s="178"/>
      <c r="R474" s="178"/>
      <c r="S474" s="178"/>
      <c r="T474" s="178"/>
      <c r="U474" s="178"/>
      <c r="V474" s="178"/>
      <c r="W474" s="178"/>
      <c r="X474" s="178"/>
      <c r="Y474" s="178"/>
      <c r="Z474" s="178"/>
      <c r="AA474" s="178"/>
      <c r="AB474" s="178"/>
      <c r="AC474" s="178"/>
    </row>
    <row r="475" spans="1:29" ht="13.2">
      <c r="A475" s="178"/>
      <c r="B475" s="232"/>
      <c r="C475" s="178"/>
      <c r="D475" s="233"/>
      <c r="E475" s="178"/>
      <c r="F475" s="178"/>
      <c r="G475" s="178"/>
      <c r="H475" s="178"/>
      <c r="I475" s="178"/>
      <c r="J475" s="178"/>
      <c r="K475" s="178"/>
      <c r="L475" s="178"/>
      <c r="M475" s="178"/>
      <c r="N475" s="178"/>
      <c r="O475" s="178"/>
      <c r="P475" s="178"/>
      <c r="Q475" s="178"/>
      <c r="R475" s="178"/>
      <c r="S475" s="178"/>
      <c r="T475" s="178"/>
      <c r="U475" s="178"/>
      <c r="V475" s="178"/>
      <c r="W475" s="178"/>
      <c r="X475" s="178"/>
      <c r="Y475" s="178"/>
      <c r="Z475" s="178"/>
      <c r="AA475" s="178"/>
      <c r="AB475" s="178"/>
      <c r="AC475" s="178"/>
    </row>
    <row r="476" spans="1:29" ht="13.2">
      <c r="A476" s="178"/>
      <c r="B476" s="232"/>
      <c r="C476" s="178"/>
      <c r="D476" s="233"/>
      <c r="E476" s="178"/>
      <c r="F476" s="178"/>
      <c r="G476" s="178"/>
      <c r="H476" s="178"/>
      <c r="I476" s="178"/>
      <c r="J476" s="178"/>
      <c r="K476" s="178"/>
      <c r="L476" s="178"/>
      <c r="M476" s="178"/>
      <c r="N476" s="178"/>
      <c r="O476" s="178"/>
      <c r="P476" s="178"/>
      <c r="Q476" s="178"/>
      <c r="R476" s="178"/>
      <c r="S476" s="178"/>
      <c r="T476" s="178"/>
      <c r="U476" s="178"/>
      <c r="V476" s="178"/>
      <c r="W476" s="178"/>
      <c r="X476" s="178"/>
      <c r="Y476" s="178"/>
      <c r="Z476" s="178"/>
      <c r="AA476" s="178"/>
      <c r="AB476" s="178"/>
      <c r="AC476" s="178"/>
    </row>
    <row r="477" spans="1:29" ht="13.2">
      <c r="A477" s="178"/>
      <c r="B477" s="232"/>
      <c r="C477" s="178"/>
      <c r="D477" s="233"/>
      <c r="E477" s="178"/>
      <c r="F477" s="178"/>
      <c r="G477" s="178"/>
      <c r="H477" s="178"/>
      <c r="I477" s="178"/>
      <c r="J477" s="178"/>
      <c r="K477" s="178"/>
      <c r="L477" s="178"/>
      <c r="M477" s="178"/>
      <c r="N477" s="178"/>
      <c r="O477" s="178"/>
      <c r="P477" s="178"/>
      <c r="Q477" s="178"/>
      <c r="R477" s="178"/>
      <c r="S477" s="178"/>
      <c r="T477" s="178"/>
      <c r="U477" s="178"/>
      <c r="V477" s="178"/>
      <c r="W477" s="178"/>
      <c r="X477" s="178"/>
      <c r="Y477" s="178"/>
      <c r="Z477" s="178"/>
      <c r="AA477" s="178"/>
      <c r="AB477" s="178"/>
      <c r="AC477" s="178"/>
    </row>
    <row r="478" spans="1:29" ht="13.2">
      <c r="A478" s="178"/>
      <c r="B478" s="232"/>
      <c r="C478" s="178"/>
      <c r="D478" s="233"/>
      <c r="E478" s="178"/>
      <c r="F478" s="178"/>
      <c r="G478" s="178"/>
      <c r="H478" s="178"/>
      <c r="I478" s="178"/>
      <c r="J478" s="178"/>
      <c r="K478" s="178"/>
      <c r="L478" s="178"/>
      <c r="M478" s="178"/>
      <c r="N478" s="178"/>
      <c r="O478" s="178"/>
      <c r="P478" s="178"/>
      <c r="Q478" s="178"/>
      <c r="R478" s="178"/>
      <c r="S478" s="178"/>
      <c r="T478" s="178"/>
      <c r="U478" s="178"/>
      <c r="V478" s="178"/>
      <c r="W478" s="178"/>
      <c r="X478" s="178"/>
      <c r="Y478" s="178"/>
      <c r="Z478" s="178"/>
      <c r="AA478" s="178"/>
      <c r="AB478" s="178"/>
      <c r="AC478" s="178"/>
    </row>
    <row r="479" spans="1:29" ht="13.2">
      <c r="A479" s="178"/>
      <c r="B479" s="232"/>
      <c r="C479" s="178"/>
      <c r="D479" s="233"/>
      <c r="E479" s="178"/>
      <c r="F479" s="178"/>
      <c r="G479" s="178"/>
      <c r="H479" s="178"/>
      <c r="I479" s="178"/>
      <c r="J479" s="178"/>
      <c r="K479" s="178"/>
      <c r="L479" s="178"/>
      <c r="M479" s="178"/>
      <c r="N479" s="178"/>
      <c r="O479" s="178"/>
      <c r="P479" s="178"/>
      <c r="Q479" s="178"/>
      <c r="R479" s="178"/>
      <c r="S479" s="178"/>
      <c r="T479" s="178"/>
      <c r="U479" s="178"/>
      <c r="V479" s="178"/>
      <c r="W479" s="178"/>
      <c r="X479" s="178"/>
      <c r="Y479" s="178"/>
      <c r="Z479" s="178"/>
      <c r="AA479" s="178"/>
      <c r="AB479" s="178"/>
      <c r="AC479" s="178"/>
    </row>
    <row r="480" spans="1:29" ht="13.2">
      <c r="A480" s="178"/>
      <c r="B480" s="232"/>
      <c r="C480" s="178"/>
      <c r="D480" s="233"/>
      <c r="E480" s="178"/>
      <c r="F480" s="178"/>
      <c r="G480" s="178"/>
      <c r="H480" s="178"/>
      <c r="I480" s="178"/>
      <c r="J480" s="178"/>
      <c r="K480" s="178"/>
      <c r="L480" s="178"/>
      <c r="M480" s="178"/>
      <c r="N480" s="178"/>
      <c r="O480" s="178"/>
      <c r="P480" s="178"/>
      <c r="Q480" s="178"/>
      <c r="R480" s="178"/>
      <c r="S480" s="178"/>
      <c r="T480" s="178"/>
      <c r="U480" s="178"/>
      <c r="V480" s="178"/>
      <c r="W480" s="178"/>
      <c r="X480" s="178"/>
      <c r="Y480" s="178"/>
      <c r="Z480" s="178"/>
      <c r="AA480" s="178"/>
      <c r="AB480" s="178"/>
      <c r="AC480" s="178"/>
    </row>
    <row r="481" spans="1:29" ht="13.2">
      <c r="A481" s="178"/>
      <c r="B481" s="232"/>
      <c r="C481" s="178"/>
      <c r="D481" s="233"/>
      <c r="E481" s="178"/>
      <c r="F481" s="178"/>
      <c r="G481" s="178"/>
      <c r="H481" s="178"/>
      <c r="I481" s="178"/>
      <c r="J481" s="178"/>
      <c r="K481" s="178"/>
      <c r="L481" s="178"/>
      <c r="M481" s="178"/>
      <c r="N481" s="178"/>
      <c r="O481" s="178"/>
      <c r="P481" s="178"/>
      <c r="Q481" s="178"/>
      <c r="R481" s="178"/>
      <c r="S481" s="178"/>
      <c r="T481" s="178"/>
      <c r="U481" s="178"/>
      <c r="V481" s="178"/>
      <c r="W481" s="178"/>
      <c r="X481" s="178"/>
      <c r="Y481" s="178"/>
      <c r="Z481" s="178"/>
      <c r="AA481" s="178"/>
      <c r="AB481" s="178"/>
      <c r="AC481" s="178"/>
    </row>
    <row r="482" spans="1:29" ht="13.2">
      <c r="A482" s="178"/>
      <c r="B482" s="232"/>
      <c r="C482" s="178"/>
      <c r="D482" s="233"/>
      <c r="E482" s="178"/>
      <c r="F482" s="178"/>
      <c r="G482" s="178"/>
      <c r="H482" s="178"/>
      <c r="I482" s="178"/>
      <c r="J482" s="178"/>
      <c r="K482" s="178"/>
      <c r="L482" s="178"/>
      <c r="M482" s="178"/>
      <c r="N482" s="178"/>
      <c r="O482" s="178"/>
      <c r="P482" s="178"/>
      <c r="Q482" s="178"/>
      <c r="R482" s="178"/>
      <c r="S482" s="178"/>
      <c r="T482" s="178"/>
      <c r="U482" s="178"/>
      <c r="V482" s="178"/>
      <c r="W482" s="178"/>
      <c r="X482" s="178"/>
      <c r="Y482" s="178"/>
      <c r="Z482" s="178"/>
      <c r="AA482" s="178"/>
      <c r="AB482" s="178"/>
      <c r="AC482" s="178"/>
    </row>
    <row r="483" spans="1:29" ht="13.2">
      <c r="A483" s="178"/>
      <c r="B483" s="232"/>
      <c r="C483" s="178"/>
      <c r="D483" s="233"/>
      <c r="E483" s="178"/>
      <c r="F483" s="178"/>
      <c r="G483" s="178"/>
      <c r="H483" s="178"/>
      <c r="I483" s="178"/>
      <c r="J483" s="178"/>
      <c r="K483" s="178"/>
      <c r="L483" s="178"/>
      <c r="M483" s="178"/>
      <c r="N483" s="178"/>
      <c r="O483" s="178"/>
      <c r="P483" s="178"/>
      <c r="Q483" s="178"/>
      <c r="R483" s="178"/>
      <c r="S483" s="178"/>
      <c r="T483" s="178"/>
      <c r="U483" s="178"/>
      <c r="V483" s="178"/>
      <c r="W483" s="178"/>
      <c r="X483" s="178"/>
      <c r="Y483" s="178"/>
      <c r="Z483" s="178"/>
      <c r="AA483" s="178"/>
      <c r="AB483" s="178"/>
      <c r="AC483" s="178"/>
    </row>
    <row r="484" spans="1:29" ht="13.2">
      <c r="A484" s="178"/>
      <c r="B484" s="232"/>
      <c r="C484" s="178"/>
      <c r="D484" s="233"/>
      <c r="E484" s="178"/>
      <c r="F484" s="178"/>
      <c r="G484" s="178"/>
      <c r="H484" s="178"/>
      <c r="I484" s="178"/>
      <c r="J484" s="178"/>
      <c r="K484" s="178"/>
      <c r="L484" s="178"/>
      <c r="M484" s="178"/>
      <c r="N484" s="178"/>
      <c r="O484" s="178"/>
      <c r="P484" s="178"/>
      <c r="Q484" s="178"/>
      <c r="R484" s="178"/>
      <c r="S484" s="178"/>
      <c r="T484" s="178"/>
      <c r="U484" s="178"/>
      <c r="V484" s="178"/>
      <c r="W484" s="178"/>
      <c r="X484" s="178"/>
      <c r="Y484" s="178"/>
      <c r="Z484" s="178"/>
      <c r="AA484" s="178"/>
      <c r="AB484" s="178"/>
      <c r="AC484" s="178"/>
    </row>
    <row r="485" spans="1:29" ht="13.2">
      <c r="A485" s="178"/>
      <c r="B485" s="232"/>
      <c r="C485" s="178"/>
      <c r="D485" s="233"/>
      <c r="E485" s="178"/>
      <c r="F485" s="178"/>
      <c r="G485" s="178"/>
      <c r="H485" s="178"/>
      <c r="I485" s="178"/>
      <c r="J485" s="178"/>
      <c r="K485" s="178"/>
      <c r="L485" s="178"/>
      <c r="M485" s="178"/>
      <c r="N485" s="178"/>
      <c r="O485" s="178"/>
      <c r="P485" s="178"/>
      <c r="Q485" s="178"/>
      <c r="R485" s="178"/>
      <c r="S485" s="178"/>
      <c r="T485" s="178"/>
      <c r="U485" s="178"/>
      <c r="V485" s="178"/>
      <c r="W485" s="178"/>
      <c r="X485" s="178"/>
      <c r="Y485" s="178"/>
      <c r="Z485" s="178"/>
      <c r="AA485" s="178"/>
      <c r="AB485" s="178"/>
      <c r="AC485" s="178"/>
    </row>
    <row r="486" spans="1:29" ht="13.2">
      <c r="A486" s="178"/>
      <c r="B486" s="232"/>
      <c r="C486" s="178"/>
      <c r="D486" s="233"/>
      <c r="E486" s="178"/>
      <c r="F486" s="178"/>
      <c r="G486" s="178"/>
      <c r="H486" s="178"/>
      <c r="I486" s="178"/>
      <c r="J486" s="178"/>
      <c r="K486" s="178"/>
      <c r="L486" s="178"/>
      <c r="M486" s="178"/>
      <c r="N486" s="178"/>
      <c r="O486" s="178"/>
      <c r="P486" s="178"/>
      <c r="Q486" s="178"/>
      <c r="R486" s="178"/>
      <c r="S486" s="178"/>
      <c r="T486" s="178"/>
      <c r="U486" s="178"/>
      <c r="V486" s="178"/>
      <c r="W486" s="178"/>
      <c r="X486" s="178"/>
      <c r="Y486" s="178"/>
      <c r="Z486" s="178"/>
      <c r="AA486" s="178"/>
      <c r="AB486" s="178"/>
      <c r="AC486" s="178"/>
    </row>
    <row r="487" spans="1:29" ht="13.2">
      <c r="A487" s="178"/>
      <c r="B487" s="232"/>
      <c r="C487" s="178"/>
      <c r="D487" s="233"/>
      <c r="E487" s="178"/>
      <c r="F487" s="178"/>
      <c r="G487" s="178"/>
      <c r="H487" s="178"/>
      <c r="I487" s="178"/>
      <c r="J487" s="178"/>
      <c r="K487" s="178"/>
      <c r="L487" s="178"/>
      <c r="M487" s="178"/>
      <c r="N487" s="178"/>
      <c r="O487" s="178"/>
      <c r="P487" s="178"/>
      <c r="Q487" s="178"/>
      <c r="R487" s="178"/>
      <c r="S487" s="178"/>
      <c r="T487" s="178"/>
      <c r="U487" s="178"/>
      <c r="V487" s="178"/>
      <c r="W487" s="178"/>
      <c r="X487" s="178"/>
      <c r="Y487" s="178"/>
      <c r="Z487" s="178"/>
      <c r="AA487" s="178"/>
      <c r="AB487" s="178"/>
      <c r="AC487" s="178"/>
    </row>
    <row r="488" spans="1:29" ht="13.2">
      <c r="A488" s="178"/>
      <c r="B488" s="232"/>
      <c r="C488" s="178"/>
      <c r="D488" s="233"/>
      <c r="E488" s="178"/>
      <c r="F488" s="178"/>
      <c r="G488" s="178"/>
      <c r="H488" s="178"/>
      <c r="I488" s="178"/>
      <c r="J488" s="178"/>
      <c r="K488" s="178"/>
      <c r="L488" s="178"/>
      <c r="M488" s="178"/>
      <c r="N488" s="178"/>
      <c r="O488" s="178"/>
      <c r="P488" s="178"/>
      <c r="Q488" s="178"/>
      <c r="R488" s="178"/>
      <c r="S488" s="178"/>
      <c r="T488" s="178"/>
      <c r="U488" s="178"/>
      <c r="V488" s="178"/>
      <c r="W488" s="178"/>
      <c r="X488" s="178"/>
      <c r="Y488" s="178"/>
      <c r="Z488" s="178"/>
      <c r="AA488" s="178"/>
      <c r="AB488" s="178"/>
      <c r="AC488" s="178"/>
    </row>
    <row r="489" spans="1:29" ht="13.2">
      <c r="A489" s="178"/>
      <c r="B489" s="232"/>
      <c r="C489" s="178"/>
      <c r="D489" s="233"/>
      <c r="E489" s="178"/>
      <c r="F489" s="178"/>
      <c r="G489" s="178"/>
      <c r="H489" s="178"/>
      <c r="I489" s="178"/>
      <c r="J489" s="178"/>
      <c r="K489" s="178"/>
      <c r="L489" s="178"/>
      <c r="M489" s="178"/>
      <c r="N489" s="178"/>
      <c r="O489" s="178"/>
      <c r="P489" s="178"/>
      <c r="Q489" s="178"/>
      <c r="R489" s="178"/>
      <c r="S489" s="178"/>
      <c r="T489" s="178"/>
      <c r="U489" s="178"/>
      <c r="V489" s="178"/>
      <c r="W489" s="178"/>
      <c r="X489" s="178"/>
      <c r="Y489" s="178"/>
      <c r="Z489" s="178"/>
      <c r="AA489" s="178"/>
      <c r="AB489" s="178"/>
      <c r="AC489" s="178"/>
    </row>
    <row r="490" spans="1:29" ht="13.2">
      <c r="A490" s="178"/>
      <c r="B490" s="232"/>
      <c r="C490" s="178"/>
      <c r="D490" s="233"/>
      <c r="E490" s="178"/>
      <c r="F490" s="178"/>
      <c r="G490" s="178"/>
      <c r="H490" s="178"/>
      <c r="I490" s="178"/>
      <c r="J490" s="178"/>
      <c r="K490" s="178"/>
      <c r="L490" s="178"/>
      <c r="M490" s="178"/>
      <c r="N490" s="178"/>
      <c r="O490" s="178"/>
      <c r="P490" s="178"/>
      <c r="Q490" s="178"/>
      <c r="R490" s="178"/>
      <c r="S490" s="178"/>
      <c r="T490" s="178"/>
      <c r="U490" s="178"/>
      <c r="V490" s="178"/>
      <c r="W490" s="178"/>
      <c r="X490" s="178"/>
      <c r="Y490" s="178"/>
      <c r="Z490" s="178"/>
      <c r="AA490" s="178"/>
      <c r="AB490" s="178"/>
      <c r="AC490" s="178"/>
    </row>
    <row r="491" spans="1:29" ht="13.2">
      <c r="A491" s="178"/>
      <c r="B491" s="232"/>
      <c r="C491" s="178"/>
      <c r="D491" s="233"/>
      <c r="E491" s="178"/>
      <c r="F491" s="178"/>
      <c r="G491" s="178"/>
      <c r="H491" s="178"/>
      <c r="I491" s="178"/>
      <c r="J491" s="178"/>
      <c r="K491" s="178"/>
      <c r="L491" s="178"/>
      <c r="M491" s="178"/>
      <c r="N491" s="178"/>
      <c r="O491" s="178"/>
      <c r="P491" s="178"/>
      <c r="Q491" s="178"/>
      <c r="R491" s="178"/>
      <c r="S491" s="178"/>
      <c r="T491" s="178"/>
      <c r="U491" s="178"/>
      <c r="V491" s="178"/>
      <c r="W491" s="178"/>
      <c r="X491" s="178"/>
      <c r="Y491" s="178"/>
      <c r="Z491" s="178"/>
      <c r="AA491" s="178"/>
      <c r="AB491" s="178"/>
      <c r="AC491" s="178"/>
    </row>
    <row r="492" spans="1:29" ht="13.2">
      <c r="A492" s="178"/>
      <c r="B492" s="232"/>
      <c r="C492" s="178"/>
      <c r="D492" s="233"/>
      <c r="E492" s="178"/>
      <c r="F492" s="178"/>
      <c r="G492" s="178"/>
      <c r="H492" s="178"/>
      <c r="I492" s="178"/>
      <c r="J492" s="178"/>
      <c r="K492" s="178"/>
      <c r="L492" s="178"/>
      <c r="M492" s="178"/>
      <c r="N492" s="178"/>
      <c r="O492" s="178"/>
      <c r="P492" s="178"/>
      <c r="Q492" s="178"/>
      <c r="R492" s="178"/>
      <c r="S492" s="178"/>
      <c r="T492" s="178"/>
      <c r="U492" s="178"/>
      <c r="V492" s="178"/>
      <c r="W492" s="178"/>
      <c r="X492" s="178"/>
      <c r="Y492" s="178"/>
      <c r="Z492" s="178"/>
      <c r="AA492" s="178"/>
      <c r="AB492" s="178"/>
      <c r="AC492" s="178"/>
    </row>
    <row r="493" spans="1:29" ht="13.2">
      <c r="A493" s="178"/>
      <c r="B493" s="232"/>
      <c r="C493" s="178"/>
      <c r="D493" s="233"/>
      <c r="E493" s="178"/>
      <c r="F493" s="178"/>
      <c r="G493" s="178"/>
      <c r="H493" s="178"/>
      <c r="I493" s="178"/>
      <c r="J493" s="178"/>
      <c r="K493" s="178"/>
      <c r="L493" s="178"/>
      <c r="M493" s="178"/>
      <c r="N493" s="178"/>
      <c r="O493" s="178"/>
      <c r="P493" s="178"/>
      <c r="Q493" s="178"/>
      <c r="R493" s="178"/>
      <c r="S493" s="178"/>
      <c r="T493" s="178"/>
      <c r="U493" s="178"/>
      <c r="V493" s="178"/>
      <c r="W493" s="178"/>
      <c r="X493" s="178"/>
      <c r="Y493" s="178"/>
      <c r="Z493" s="178"/>
      <c r="AA493" s="178"/>
      <c r="AB493" s="178"/>
      <c r="AC493" s="178"/>
    </row>
    <row r="494" spans="1:29" ht="13.2">
      <c r="A494" s="178"/>
      <c r="B494" s="232"/>
      <c r="C494" s="178"/>
      <c r="D494" s="233"/>
      <c r="E494" s="178"/>
      <c r="F494" s="178"/>
      <c r="G494" s="178"/>
      <c r="H494" s="178"/>
      <c r="I494" s="178"/>
      <c r="J494" s="178"/>
      <c r="K494" s="178"/>
      <c r="L494" s="178"/>
      <c r="M494" s="178"/>
      <c r="N494" s="178"/>
      <c r="O494" s="178"/>
      <c r="P494" s="178"/>
      <c r="Q494" s="178"/>
      <c r="R494" s="178"/>
      <c r="S494" s="178"/>
      <c r="T494" s="178"/>
      <c r="U494" s="178"/>
      <c r="V494" s="178"/>
      <c r="W494" s="178"/>
      <c r="X494" s="178"/>
      <c r="Y494" s="178"/>
      <c r="Z494" s="178"/>
      <c r="AA494" s="178"/>
      <c r="AB494" s="178"/>
      <c r="AC494" s="178"/>
    </row>
    <row r="495" spans="1:29" ht="13.2">
      <c r="A495" s="178"/>
      <c r="B495" s="232"/>
      <c r="C495" s="178"/>
      <c r="D495" s="233"/>
      <c r="E495" s="178"/>
      <c r="F495" s="178"/>
      <c r="G495" s="178"/>
      <c r="H495" s="178"/>
      <c r="I495" s="178"/>
      <c r="J495" s="178"/>
      <c r="K495" s="178"/>
      <c r="L495" s="178"/>
      <c r="M495" s="178"/>
      <c r="N495" s="178"/>
      <c r="O495" s="178"/>
      <c r="P495" s="178"/>
      <c r="Q495" s="178"/>
      <c r="R495" s="178"/>
      <c r="S495" s="178"/>
      <c r="T495" s="178"/>
      <c r="U495" s="178"/>
      <c r="V495" s="178"/>
      <c r="W495" s="178"/>
      <c r="X495" s="178"/>
      <c r="Y495" s="178"/>
      <c r="Z495" s="178"/>
      <c r="AA495" s="178"/>
      <c r="AB495" s="178"/>
      <c r="AC495" s="178"/>
    </row>
    <row r="496" spans="1:29" ht="13.2">
      <c r="A496" s="178"/>
      <c r="B496" s="232"/>
      <c r="C496" s="178"/>
      <c r="D496" s="233"/>
      <c r="E496" s="178"/>
      <c r="F496" s="178"/>
      <c r="G496" s="178"/>
      <c r="H496" s="178"/>
      <c r="I496" s="178"/>
      <c r="J496" s="178"/>
      <c r="K496" s="178"/>
      <c r="L496" s="178"/>
      <c r="M496" s="178"/>
      <c r="N496" s="178"/>
      <c r="O496" s="178"/>
      <c r="P496" s="178"/>
      <c r="Q496" s="178"/>
      <c r="R496" s="178"/>
      <c r="S496" s="178"/>
      <c r="T496" s="178"/>
      <c r="U496" s="178"/>
      <c r="V496" s="178"/>
      <c r="W496" s="178"/>
      <c r="X496" s="178"/>
      <c r="Y496" s="178"/>
      <c r="Z496" s="178"/>
      <c r="AA496" s="178"/>
      <c r="AB496" s="178"/>
      <c r="AC496" s="178"/>
    </row>
    <row r="497" spans="1:29" ht="13.2">
      <c r="A497" s="178"/>
      <c r="B497" s="232"/>
      <c r="C497" s="178"/>
      <c r="D497" s="233"/>
      <c r="E497" s="178"/>
      <c r="F497" s="178"/>
      <c r="G497" s="178"/>
      <c r="H497" s="178"/>
      <c r="I497" s="178"/>
      <c r="J497" s="178"/>
      <c r="K497" s="178"/>
      <c r="L497" s="178"/>
      <c r="M497" s="178"/>
      <c r="N497" s="178"/>
      <c r="O497" s="178"/>
      <c r="P497" s="178"/>
      <c r="Q497" s="178"/>
      <c r="R497" s="178"/>
      <c r="S497" s="178"/>
      <c r="T497" s="178"/>
      <c r="U497" s="178"/>
      <c r="V497" s="178"/>
      <c r="W497" s="178"/>
      <c r="X497" s="178"/>
      <c r="Y497" s="178"/>
      <c r="Z497" s="178"/>
      <c r="AA497" s="178"/>
      <c r="AB497" s="178"/>
      <c r="AC497" s="178"/>
    </row>
    <row r="498" spans="1:29" ht="13.2">
      <c r="A498" s="178"/>
      <c r="B498" s="232"/>
      <c r="C498" s="178"/>
      <c r="D498" s="233"/>
      <c r="E498" s="178"/>
      <c r="F498" s="178"/>
      <c r="G498" s="178"/>
      <c r="H498" s="178"/>
      <c r="I498" s="178"/>
      <c r="J498" s="178"/>
      <c r="K498" s="178"/>
      <c r="L498" s="178"/>
      <c r="M498" s="178"/>
      <c r="N498" s="178"/>
      <c r="O498" s="178"/>
      <c r="P498" s="178"/>
      <c r="Q498" s="178"/>
      <c r="R498" s="178"/>
      <c r="S498" s="178"/>
      <c r="T498" s="178"/>
      <c r="U498" s="178"/>
      <c r="V498" s="178"/>
      <c r="W498" s="178"/>
      <c r="X498" s="178"/>
      <c r="Y498" s="178"/>
      <c r="Z498" s="178"/>
      <c r="AA498" s="178"/>
      <c r="AB498" s="178"/>
      <c r="AC498" s="178"/>
    </row>
    <row r="499" spans="1:29" ht="13.2">
      <c r="A499" s="178"/>
      <c r="B499" s="232"/>
      <c r="C499" s="178"/>
      <c r="D499" s="233"/>
      <c r="E499" s="178"/>
      <c r="F499" s="178"/>
      <c r="G499" s="178"/>
      <c r="H499" s="178"/>
      <c r="I499" s="178"/>
      <c r="J499" s="178"/>
      <c r="K499" s="178"/>
      <c r="L499" s="178"/>
      <c r="M499" s="178"/>
      <c r="N499" s="178"/>
      <c r="O499" s="178"/>
      <c r="P499" s="178"/>
      <c r="Q499" s="178"/>
      <c r="R499" s="178"/>
      <c r="S499" s="178"/>
      <c r="T499" s="178"/>
      <c r="U499" s="178"/>
      <c r="V499" s="178"/>
      <c r="W499" s="178"/>
      <c r="X499" s="178"/>
      <c r="Y499" s="178"/>
      <c r="Z499" s="178"/>
      <c r="AA499" s="178"/>
      <c r="AB499" s="178"/>
      <c r="AC499" s="178"/>
    </row>
    <row r="500" spans="1:29" ht="13.2">
      <c r="A500" s="178"/>
      <c r="B500" s="232"/>
      <c r="C500" s="178"/>
      <c r="D500" s="233"/>
      <c r="E500" s="178"/>
      <c r="F500" s="178"/>
      <c r="G500" s="178"/>
      <c r="H500" s="178"/>
      <c r="I500" s="178"/>
      <c r="J500" s="178"/>
      <c r="K500" s="178"/>
      <c r="L500" s="178"/>
      <c r="M500" s="178"/>
      <c r="N500" s="178"/>
      <c r="O500" s="178"/>
      <c r="P500" s="178"/>
      <c r="Q500" s="178"/>
      <c r="R500" s="178"/>
      <c r="S500" s="178"/>
      <c r="T500" s="178"/>
      <c r="U500" s="178"/>
      <c r="V500" s="178"/>
      <c r="W500" s="178"/>
      <c r="X500" s="178"/>
      <c r="Y500" s="178"/>
      <c r="Z500" s="178"/>
      <c r="AA500" s="178"/>
      <c r="AB500" s="178"/>
      <c r="AC500" s="178"/>
    </row>
    <row r="501" spans="1:29" ht="13.2">
      <c r="A501" s="178"/>
      <c r="B501" s="232"/>
      <c r="C501" s="178"/>
      <c r="D501" s="233"/>
      <c r="E501" s="178"/>
      <c r="F501" s="178"/>
      <c r="G501" s="178"/>
      <c r="H501" s="178"/>
      <c r="I501" s="178"/>
      <c r="J501" s="178"/>
      <c r="K501" s="178"/>
      <c r="L501" s="178"/>
      <c r="M501" s="178"/>
      <c r="N501" s="178"/>
      <c r="O501" s="178"/>
      <c r="P501" s="178"/>
      <c r="Q501" s="178"/>
      <c r="R501" s="178"/>
      <c r="S501" s="178"/>
      <c r="T501" s="178"/>
      <c r="U501" s="178"/>
      <c r="V501" s="178"/>
      <c r="W501" s="178"/>
      <c r="X501" s="178"/>
      <c r="Y501" s="178"/>
      <c r="Z501" s="178"/>
      <c r="AA501" s="178"/>
      <c r="AB501" s="178"/>
      <c r="AC501" s="178"/>
    </row>
    <row r="502" spans="1:29" ht="13.2">
      <c r="A502" s="178"/>
      <c r="B502" s="232"/>
      <c r="C502" s="178"/>
      <c r="D502" s="233"/>
      <c r="E502" s="178"/>
      <c r="F502" s="178"/>
      <c r="G502" s="178"/>
      <c r="H502" s="178"/>
      <c r="I502" s="178"/>
      <c r="J502" s="178"/>
      <c r="K502" s="178"/>
      <c r="L502" s="178"/>
      <c r="M502" s="178"/>
      <c r="N502" s="178"/>
      <c r="O502" s="178"/>
      <c r="P502" s="178"/>
      <c r="Q502" s="178"/>
      <c r="R502" s="178"/>
      <c r="S502" s="178"/>
      <c r="T502" s="178"/>
      <c r="U502" s="178"/>
      <c r="V502" s="178"/>
      <c r="W502" s="178"/>
      <c r="X502" s="178"/>
      <c r="Y502" s="178"/>
      <c r="Z502" s="178"/>
      <c r="AA502" s="178"/>
      <c r="AB502" s="178"/>
      <c r="AC502" s="178"/>
    </row>
    <row r="503" spans="1:29" ht="13.2">
      <c r="A503" s="178"/>
      <c r="B503" s="232"/>
      <c r="C503" s="178"/>
      <c r="D503" s="233"/>
      <c r="E503" s="178"/>
      <c r="F503" s="178"/>
      <c r="G503" s="178"/>
      <c r="H503" s="178"/>
      <c r="I503" s="178"/>
      <c r="J503" s="178"/>
      <c r="K503" s="178"/>
      <c r="L503" s="178"/>
      <c r="M503" s="178"/>
      <c r="N503" s="178"/>
      <c r="O503" s="178"/>
      <c r="P503" s="178"/>
      <c r="Q503" s="178"/>
      <c r="R503" s="178"/>
      <c r="S503" s="178"/>
      <c r="T503" s="178"/>
      <c r="U503" s="178"/>
      <c r="V503" s="178"/>
      <c r="W503" s="178"/>
      <c r="X503" s="178"/>
      <c r="Y503" s="178"/>
      <c r="Z503" s="178"/>
      <c r="AA503" s="178"/>
      <c r="AB503" s="178"/>
      <c r="AC503" s="178"/>
    </row>
    <row r="504" spans="1:29" ht="13.2">
      <c r="A504" s="178"/>
      <c r="B504" s="232"/>
      <c r="C504" s="178"/>
      <c r="D504" s="233"/>
      <c r="E504" s="178"/>
      <c r="F504" s="178"/>
      <c r="G504" s="178"/>
      <c r="H504" s="178"/>
      <c r="I504" s="178"/>
      <c r="J504" s="178"/>
      <c r="K504" s="178"/>
      <c r="L504" s="178"/>
      <c r="M504" s="178"/>
      <c r="N504" s="178"/>
      <c r="O504" s="178"/>
      <c r="P504" s="178"/>
      <c r="Q504" s="178"/>
      <c r="R504" s="178"/>
      <c r="S504" s="178"/>
      <c r="T504" s="178"/>
      <c r="U504" s="178"/>
      <c r="V504" s="178"/>
      <c r="W504" s="178"/>
      <c r="X504" s="178"/>
      <c r="Y504" s="178"/>
      <c r="Z504" s="178"/>
      <c r="AA504" s="178"/>
      <c r="AB504" s="178"/>
      <c r="AC504" s="178"/>
    </row>
    <row r="505" spans="1:29" ht="13.2">
      <c r="A505" s="178"/>
      <c r="B505" s="232"/>
      <c r="C505" s="178"/>
      <c r="D505" s="233"/>
      <c r="E505" s="178"/>
      <c r="F505" s="178"/>
      <c r="G505" s="178"/>
      <c r="H505" s="178"/>
      <c r="I505" s="178"/>
      <c r="J505" s="178"/>
      <c r="K505" s="178"/>
      <c r="L505" s="178"/>
      <c r="M505" s="178"/>
      <c r="N505" s="178"/>
      <c r="O505" s="178"/>
      <c r="P505" s="178"/>
      <c r="Q505" s="178"/>
      <c r="R505" s="178"/>
      <c r="S505" s="178"/>
      <c r="T505" s="178"/>
      <c r="U505" s="178"/>
      <c r="V505" s="178"/>
      <c r="W505" s="178"/>
      <c r="X505" s="178"/>
      <c r="Y505" s="178"/>
      <c r="Z505" s="178"/>
      <c r="AA505" s="178"/>
      <c r="AB505" s="178"/>
      <c r="AC505" s="178"/>
    </row>
    <row r="506" spans="1:29" ht="13.2">
      <c r="A506" s="178"/>
      <c r="B506" s="232"/>
      <c r="C506" s="178"/>
      <c r="D506" s="233"/>
      <c r="E506" s="178"/>
      <c r="F506" s="178"/>
      <c r="G506" s="178"/>
      <c r="H506" s="178"/>
      <c r="I506" s="178"/>
      <c r="J506" s="178"/>
      <c r="K506" s="178"/>
      <c r="L506" s="178"/>
      <c r="M506" s="178"/>
      <c r="N506" s="178"/>
      <c r="O506" s="178"/>
      <c r="P506" s="178"/>
      <c r="Q506" s="178"/>
      <c r="R506" s="178"/>
      <c r="S506" s="178"/>
      <c r="T506" s="178"/>
      <c r="U506" s="178"/>
      <c r="V506" s="178"/>
      <c r="W506" s="178"/>
      <c r="X506" s="178"/>
      <c r="Y506" s="178"/>
      <c r="Z506" s="178"/>
      <c r="AA506" s="178"/>
      <c r="AB506" s="178"/>
      <c r="AC506" s="178"/>
    </row>
    <row r="507" spans="1:29" ht="13.2">
      <c r="A507" s="178"/>
      <c r="B507" s="232"/>
      <c r="C507" s="178"/>
      <c r="D507" s="233"/>
      <c r="E507" s="178"/>
      <c r="F507" s="178"/>
      <c r="G507" s="178"/>
      <c r="H507" s="178"/>
      <c r="I507" s="178"/>
      <c r="J507" s="178"/>
      <c r="K507" s="178"/>
      <c r="L507" s="178"/>
      <c r="M507" s="178"/>
      <c r="N507" s="178"/>
      <c r="O507" s="178"/>
      <c r="P507" s="178"/>
      <c r="Q507" s="178"/>
      <c r="R507" s="178"/>
      <c r="S507" s="178"/>
      <c r="T507" s="178"/>
      <c r="U507" s="178"/>
      <c r="V507" s="178"/>
      <c r="W507" s="178"/>
      <c r="X507" s="178"/>
      <c r="Y507" s="178"/>
      <c r="Z507" s="178"/>
      <c r="AA507" s="178"/>
      <c r="AB507" s="178"/>
      <c r="AC507" s="178"/>
    </row>
    <row r="508" spans="1:29" ht="13.2">
      <c r="A508" s="178"/>
      <c r="B508" s="232"/>
      <c r="C508" s="178"/>
      <c r="D508" s="233"/>
      <c r="E508" s="178"/>
      <c r="F508" s="178"/>
      <c r="G508" s="178"/>
      <c r="H508" s="178"/>
      <c r="I508" s="178"/>
      <c r="J508" s="178"/>
      <c r="K508" s="178"/>
      <c r="L508" s="178"/>
      <c r="M508" s="178"/>
      <c r="N508" s="178"/>
      <c r="O508" s="178"/>
      <c r="P508" s="178"/>
      <c r="Q508" s="178"/>
      <c r="R508" s="178"/>
      <c r="S508" s="178"/>
      <c r="T508" s="178"/>
      <c r="U508" s="178"/>
      <c r="V508" s="178"/>
      <c r="W508" s="178"/>
      <c r="X508" s="178"/>
      <c r="Y508" s="178"/>
      <c r="Z508" s="178"/>
      <c r="AA508" s="178"/>
      <c r="AB508" s="178"/>
      <c r="AC508" s="178"/>
    </row>
    <row r="509" spans="1:29" ht="13.2">
      <c r="A509" s="178"/>
      <c r="B509" s="232"/>
      <c r="C509" s="178"/>
      <c r="D509" s="233"/>
      <c r="E509" s="178"/>
      <c r="F509" s="178"/>
      <c r="G509" s="178"/>
      <c r="H509" s="178"/>
      <c r="I509" s="178"/>
      <c r="J509" s="178"/>
      <c r="K509" s="178"/>
      <c r="L509" s="178"/>
      <c r="M509" s="178"/>
      <c r="N509" s="178"/>
      <c r="O509" s="178"/>
      <c r="P509" s="178"/>
      <c r="Q509" s="178"/>
      <c r="R509" s="178"/>
      <c r="S509" s="178"/>
      <c r="T509" s="178"/>
      <c r="U509" s="178"/>
      <c r="V509" s="178"/>
      <c r="W509" s="178"/>
      <c r="X509" s="178"/>
      <c r="Y509" s="178"/>
      <c r="Z509" s="178"/>
      <c r="AA509" s="178"/>
      <c r="AB509" s="178"/>
      <c r="AC509" s="178"/>
    </row>
    <row r="510" spans="1:29" ht="13.2">
      <c r="A510" s="178"/>
      <c r="B510" s="232"/>
      <c r="C510" s="178"/>
      <c r="D510" s="233"/>
      <c r="E510" s="178"/>
      <c r="F510" s="178"/>
      <c r="G510" s="178"/>
      <c r="H510" s="178"/>
      <c r="I510" s="178"/>
      <c r="J510" s="178"/>
      <c r="K510" s="178"/>
      <c r="L510" s="178"/>
      <c r="M510" s="178"/>
      <c r="N510" s="178"/>
      <c r="O510" s="178"/>
      <c r="P510" s="178"/>
      <c r="Q510" s="178"/>
      <c r="R510" s="178"/>
      <c r="S510" s="178"/>
      <c r="T510" s="178"/>
      <c r="U510" s="178"/>
      <c r="V510" s="178"/>
      <c r="W510" s="178"/>
      <c r="X510" s="178"/>
      <c r="Y510" s="178"/>
      <c r="Z510" s="178"/>
      <c r="AA510" s="178"/>
      <c r="AB510" s="178"/>
      <c r="AC510" s="178"/>
    </row>
    <row r="511" spans="1:29" ht="13.2">
      <c r="A511" s="178"/>
      <c r="B511" s="232"/>
      <c r="C511" s="178"/>
      <c r="D511" s="233"/>
      <c r="E511" s="178"/>
      <c r="F511" s="178"/>
      <c r="G511" s="178"/>
      <c r="H511" s="178"/>
      <c r="I511" s="178"/>
      <c r="J511" s="178"/>
      <c r="K511" s="178"/>
      <c r="L511" s="178"/>
      <c r="M511" s="178"/>
      <c r="N511" s="178"/>
      <c r="O511" s="178"/>
      <c r="P511" s="178"/>
      <c r="Q511" s="178"/>
      <c r="R511" s="178"/>
      <c r="S511" s="178"/>
      <c r="T511" s="178"/>
      <c r="U511" s="178"/>
      <c r="V511" s="178"/>
      <c r="W511" s="178"/>
      <c r="X511" s="178"/>
      <c r="Y511" s="178"/>
      <c r="Z511" s="178"/>
      <c r="AA511" s="178"/>
      <c r="AB511" s="178"/>
      <c r="AC511" s="178"/>
    </row>
    <row r="512" spans="1:29" ht="13.2">
      <c r="A512" s="178"/>
      <c r="B512" s="232"/>
      <c r="C512" s="178"/>
      <c r="D512" s="233"/>
      <c r="E512" s="178"/>
      <c r="F512" s="178"/>
      <c r="G512" s="178"/>
      <c r="H512" s="178"/>
      <c r="I512" s="178"/>
      <c r="J512" s="178"/>
      <c r="K512" s="178"/>
      <c r="L512" s="178"/>
      <c r="M512" s="178"/>
      <c r="N512" s="178"/>
      <c r="O512" s="178"/>
      <c r="P512" s="178"/>
      <c r="Q512" s="178"/>
      <c r="R512" s="178"/>
      <c r="S512" s="178"/>
      <c r="T512" s="178"/>
      <c r="U512" s="178"/>
      <c r="V512" s="178"/>
      <c r="W512" s="178"/>
      <c r="X512" s="178"/>
      <c r="Y512" s="178"/>
      <c r="Z512" s="178"/>
      <c r="AA512" s="178"/>
      <c r="AB512" s="178"/>
      <c r="AC512" s="178"/>
    </row>
    <row r="513" spans="1:29" ht="13.2">
      <c r="A513" s="178"/>
      <c r="B513" s="232"/>
      <c r="C513" s="178"/>
      <c r="D513" s="233"/>
      <c r="E513" s="178"/>
      <c r="F513" s="178"/>
      <c r="G513" s="178"/>
      <c r="H513" s="178"/>
      <c r="I513" s="178"/>
      <c r="J513" s="178"/>
      <c r="K513" s="178"/>
      <c r="L513" s="178"/>
      <c r="M513" s="178"/>
      <c r="N513" s="178"/>
      <c r="O513" s="178"/>
      <c r="P513" s="178"/>
      <c r="Q513" s="178"/>
      <c r="R513" s="178"/>
      <c r="S513" s="178"/>
      <c r="T513" s="178"/>
      <c r="U513" s="178"/>
      <c r="V513" s="178"/>
      <c r="W513" s="178"/>
      <c r="X513" s="178"/>
      <c r="Y513" s="178"/>
      <c r="Z513" s="178"/>
      <c r="AA513" s="178"/>
      <c r="AB513" s="178"/>
      <c r="AC513" s="178"/>
    </row>
    <row r="514" spans="1:29" ht="13.2">
      <c r="A514" s="178"/>
      <c r="B514" s="232"/>
      <c r="C514" s="178"/>
      <c r="D514" s="233"/>
      <c r="E514" s="178"/>
      <c r="F514" s="178"/>
      <c r="G514" s="178"/>
      <c r="H514" s="178"/>
      <c r="I514" s="178"/>
      <c r="J514" s="178"/>
      <c r="K514" s="178"/>
      <c r="L514" s="178"/>
      <c r="M514" s="178"/>
      <c r="N514" s="178"/>
      <c r="O514" s="178"/>
      <c r="P514" s="178"/>
      <c r="Q514" s="178"/>
      <c r="R514" s="178"/>
      <c r="S514" s="178"/>
      <c r="T514" s="178"/>
      <c r="U514" s="178"/>
      <c r="V514" s="178"/>
      <c r="W514" s="178"/>
      <c r="X514" s="178"/>
      <c r="Y514" s="178"/>
      <c r="Z514" s="178"/>
      <c r="AA514" s="178"/>
      <c r="AB514" s="178"/>
      <c r="AC514" s="178"/>
    </row>
    <row r="515" spans="1:29" ht="13.2">
      <c r="A515" s="178"/>
      <c r="B515" s="232"/>
      <c r="C515" s="178"/>
      <c r="D515" s="233"/>
      <c r="E515" s="178"/>
      <c r="F515" s="178"/>
      <c r="G515" s="178"/>
      <c r="H515" s="178"/>
      <c r="I515" s="178"/>
      <c r="J515" s="178"/>
      <c r="K515" s="178"/>
      <c r="L515" s="178"/>
      <c r="M515" s="178"/>
      <c r="N515" s="178"/>
      <c r="O515" s="178"/>
      <c r="P515" s="178"/>
      <c r="Q515" s="178"/>
      <c r="R515" s="178"/>
      <c r="S515" s="178"/>
      <c r="T515" s="178"/>
      <c r="U515" s="178"/>
      <c r="V515" s="178"/>
      <c r="W515" s="178"/>
      <c r="X515" s="178"/>
      <c r="Y515" s="178"/>
      <c r="Z515" s="178"/>
      <c r="AA515" s="178"/>
      <c r="AB515" s="178"/>
      <c r="AC515" s="178"/>
    </row>
    <row r="516" spans="1:29" ht="13.2">
      <c r="A516" s="178"/>
      <c r="B516" s="232"/>
      <c r="C516" s="178"/>
      <c r="D516" s="233"/>
      <c r="E516" s="178"/>
      <c r="F516" s="178"/>
      <c r="G516" s="178"/>
      <c r="H516" s="178"/>
      <c r="I516" s="178"/>
      <c r="J516" s="178"/>
      <c r="K516" s="178"/>
      <c r="L516" s="178"/>
      <c r="M516" s="178"/>
      <c r="N516" s="178"/>
      <c r="O516" s="178"/>
      <c r="P516" s="178"/>
      <c r="Q516" s="178"/>
      <c r="R516" s="178"/>
      <c r="S516" s="178"/>
      <c r="T516" s="178"/>
      <c r="U516" s="178"/>
      <c r="V516" s="178"/>
      <c r="W516" s="178"/>
      <c r="X516" s="178"/>
      <c r="Y516" s="178"/>
      <c r="Z516" s="178"/>
      <c r="AA516" s="178"/>
      <c r="AB516" s="178"/>
      <c r="AC516" s="178"/>
    </row>
    <row r="517" spans="1:29" ht="13.2">
      <c r="A517" s="178"/>
      <c r="B517" s="232"/>
      <c r="C517" s="178"/>
      <c r="D517" s="233"/>
      <c r="E517" s="178"/>
      <c r="F517" s="178"/>
      <c r="G517" s="178"/>
      <c r="H517" s="178"/>
      <c r="I517" s="178"/>
      <c r="J517" s="178"/>
      <c r="K517" s="178"/>
      <c r="L517" s="178"/>
      <c r="M517" s="178"/>
      <c r="N517" s="178"/>
      <c r="O517" s="178"/>
      <c r="P517" s="178"/>
      <c r="Q517" s="178"/>
      <c r="R517" s="178"/>
      <c r="S517" s="178"/>
      <c r="T517" s="178"/>
      <c r="U517" s="178"/>
      <c r="V517" s="178"/>
      <c r="W517" s="178"/>
      <c r="X517" s="178"/>
      <c r="Y517" s="178"/>
      <c r="Z517" s="178"/>
      <c r="AA517" s="178"/>
      <c r="AB517" s="178"/>
      <c r="AC517" s="178"/>
    </row>
    <row r="518" spans="1:29" ht="13.2">
      <c r="A518" s="178"/>
      <c r="B518" s="232"/>
      <c r="C518" s="178"/>
      <c r="D518" s="233"/>
      <c r="E518" s="178"/>
      <c r="F518" s="178"/>
      <c r="G518" s="178"/>
      <c r="H518" s="178"/>
      <c r="I518" s="178"/>
      <c r="J518" s="178"/>
      <c r="K518" s="178"/>
      <c r="L518" s="178"/>
      <c r="M518" s="178"/>
      <c r="N518" s="178"/>
      <c r="O518" s="178"/>
      <c r="P518" s="178"/>
      <c r="Q518" s="178"/>
      <c r="R518" s="178"/>
      <c r="S518" s="178"/>
      <c r="T518" s="178"/>
      <c r="U518" s="178"/>
      <c r="V518" s="178"/>
      <c r="W518" s="178"/>
      <c r="X518" s="178"/>
      <c r="Y518" s="178"/>
      <c r="Z518" s="178"/>
      <c r="AA518" s="178"/>
      <c r="AB518" s="178"/>
      <c r="AC518" s="178"/>
    </row>
    <row r="519" spans="1:29" ht="13.2">
      <c r="A519" s="178"/>
      <c r="B519" s="232"/>
      <c r="C519" s="178"/>
      <c r="D519" s="233"/>
      <c r="E519" s="178"/>
      <c r="F519" s="178"/>
      <c r="G519" s="178"/>
      <c r="H519" s="178"/>
      <c r="I519" s="178"/>
      <c r="J519" s="178"/>
      <c r="K519" s="178"/>
      <c r="L519" s="178"/>
      <c r="M519" s="178"/>
      <c r="N519" s="178"/>
      <c r="O519" s="178"/>
      <c r="P519" s="178"/>
      <c r="Q519" s="178"/>
      <c r="R519" s="178"/>
      <c r="S519" s="178"/>
      <c r="T519" s="178"/>
      <c r="U519" s="178"/>
      <c r="V519" s="178"/>
      <c r="W519" s="178"/>
      <c r="X519" s="178"/>
      <c r="Y519" s="178"/>
      <c r="Z519" s="178"/>
      <c r="AA519" s="178"/>
      <c r="AB519" s="178"/>
      <c r="AC519" s="178"/>
    </row>
    <row r="520" spans="1:29" ht="13.2">
      <c r="A520" s="178"/>
      <c r="B520" s="232"/>
      <c r="C520" s="178"/>
      <c r="D520" s="233"/>
      <c r="E520" s="178"/>
      <c r="F520" s="178"/>
      <c r="G520" s="178"/>
      <c r="H520" s="178"/>
      <c r="I520" s="178"/>
      <c r="J520" s="178"/>
      <c r="K520" s="178"/>
      <c r="L520" s="178"/>
      <c r="M520" s="178"/>
      <c r="N520" s="178"/>
      <c r="O520" s="178"/>
      <c r="P520" s="178"/>
      <c r="Q520" s="178"/>
      <c r="R520" s="178"/>
      <c r="S520" s="178"/>
      <c r="T520" s="178"/>
      <c r="U520" s="178"/>
      <c r="V520" s="178"/>
      <c r="W520" s="178"/>
      <c r="X520" s="178"/>
      <c r="Y520" s="178"/>
      <c r="Z520" s="178"/>
      <c r="AA520" s="178"/>
      <c r="AB520" s="178"/>
      <c r="AC520" s="178"/>
    </row>
    <row r="521" spans="1:29" ht="13.2">
      <c r="A521" s="178"/>
      <c r="B521" s="232"/>
      <c r="C521" s="178"/>
      <c r="D521" s="233"/>
      <c r="E521" s="178"/>
      <c r="F521" s="178"/>
      <c r="G521" s="178"/>
      <c r="H521" s="178"/>
      <c r="I521" s="178"/>
      <c r="J521" s="178"/>
      <c r="K521" s="178"/>
      <c r="L521" s="178"/>
      <c r="M521" s="178"/>
      <c r="N521" s="178"/>
      <c r="O521" s="178"/>
      <c r="P521" s="178"/>
      <c r="Q521" s="178"/>
      <c r="R521" s="178"/>
      <c r="S521" s="178"/>
      <c r="T521" s="178"/>
      <c r="U521" s="178"/>
      <c r="V521" s="178"/>
      <c r="W521" s="178"/>
      <c r="X521" s="178"/>
      <c r="Y521" s="178"/>
      <c r="Z521" s="178"/>
      <c r="AA521" s="178"/>
      <c r="AB521" s="178"/>
      <c r="AC521" s="178"/>
    </row>
    <row r="522" spans="1:29" ht="13.2">
      <c r="A522" s="178"/>
      <c r="B522" s="232"/>
      <c r="C522" s="178"/>
      <c r="D522" s="233"/>
      <c r="E522" s="178"/>
      <c r="F522" s="178"/>
      <c r="G522" s="178"/>
      <c r="H522" s="178"/>
      <c r="I522" s="178"/>
      <c r="J522" s="178"/>
      <c r="K522" s="178"/>
      <c r="L522" s="178"/>
      <c r="M522" s="178"/>
      <c r="N522" s="178"/>
      <c r="O522" s="178"/>
      <c r="P522" s="178"/>
      <c r="Q522" s="178"/>
      <c r="R522" s="178"/>
      <c r="S522" s="178"/>
      <c r="T522" s="178"/>
      <c r="U522" s="178"/>
      <c r="V522" s="178"/>
      <c r="W522" s="178"/>
      <c r="X522" s="178"/>
      <c r="Y522" s="178"/>
      <c r="Z522" s="178"/>
      <c r="AA522" s="178"/>
      <c r="AB522" s="178"/>
      <c r="AC522" s="178"/>
    </row>
    <row r="523" spans="1:29" ht="13.2">
      <c r="A523" s="178"/>
      <c r="B523" s="232"/>
      <c r="C523" s="178"/>
      <c r="D523" s="233"/>
      <c r="E523" s="178"/>
      <c r="F523" s="178"/>
      <c r="G523" s="178"/>
      <c r="H523" s="178"/>
      <c r="I523" s="178"/>
      <c r="J523" s="178"/>
      <c r="K523" s="178"/>
      <c r="L523" s="178"/>
      <c r="M523" s="178"/>
      <c r="N523" s="178"/>
      <c r="O523" s="178"/>
      <c r="P523" s="178"/>
      <c r="Q523" s="178"/>
      <c r="R523" s="178"/>
      <c r="S523" s="178"/>
      <c r="T523" s="178"/>
      <c r="U523" s="178"/>
      <c r="V523" s="178"/>
      <c r="W523" s="178"/>
      <c r="X523" s="178"/>
      <c r="Y523" s="178"/>
      <c r="Z523" s="178"/>
      <c r="AA523" s="178"/>
      <c r="AB523" s="178"/>
      <c r="AC523" s="178"/>
    </row>
    <row r="524" spans="1:29" ht="13.2">
      <c r="A524" s="178"/>
      <c r="B524" s="232"/>
      <c r="C524" s="178"/>
      <c r="D524" s="233"/>
      <c r="E524" s="178"/>
      <c r="F524" s="178"/>
      <c r="G524" s="178"/>
      <c r="H524" s="178"/>
      <c r="I524" s="178"/>
      <c r="J524" s="178"/>
      <c r="K524" s="178"/>
      <c r="L524" s="178"/>
      <c r="M524" s="178"/>
      <c r="N524" s="178"/>
      <c r="O524" s="178"/>
      <c r="P524" s="178"/>
      <c r="Q524" s="178"/>
      <c r="R524" s="178"/>
      <c r="S524" s="178"/>
      <c r="T524" s="178"/>
      <c r="U524" s="178"/>
      <c r="V524" s="178"/>
      <c r="W524" s="178"/>
      <c r="X524" s="178"/>
      <c r="Y524" s="178"/>
      <c r="Z524" s="178"/>
      <c r="AA524" s="178"/>
      <c r="AB524" s="178"/>
      <c r="AC524" s="178"/>
    </row>
    <row r="525" spans="1:29" ht="13.2">
      <c r="A525" s="178"/>
      <c r="B525" s="232"/>
      <c r="C525" s="178"/>
      <c r="D525" s="233"/>
      <c r="E525" s="178"/>
      <c r="F525" s="178"/>
      <c r="G525" s="178"/>
      <c r="H525" s="178"/>
      <c r="I525" s="178"/>
      <c r="J525" s="178"/>
      <c r="K525" s="178"/>
      <c r="L525" s="178"/>
      <c r="M525" s="178"/>
      <c r="N525" s="178"/>
      <c r="O525" s="178"/>
      <c r="P525" s="178"/>
      <c r="Q525" s="178"/>
      <c r="R525" s="178"/>
      <c r="S525" s="178"/>
      <c r="T525" s="178"/>
      <c r="U525" s="178"/>
      <c r="V525" s="178"/>
      <c r="W525" s="178"/>
      <c r="X525" s="178"/>
      <c r="Y525" s="178"/>
      <c r="Z525" s="178"/>
      <c r="AA525" s="178"/>
      <c r="AB525" s="178"/>
      <c r="AC525" s="178"/>
    </row>
    <row r="526" spans="1:29" ht="13.2">
      <c r="A526" s="178"/>
      <c r="B526" s="232"/>
      <c r="C526" s="178"/>
      <c r="D526" s="233"/>
      <c r="E526" s="178"/>
      <c r="F526" s="178"/>
      <c r="G526" s="178"/>
      <c r="H526" s="178"/>
      <c r="I526" s="178"/>
      <c r="J526" s="178"/>
      <c r="K526" s="178"/>
      <c r="L526" s="178"/>
      <c r="M526" s="178"/>
      <c r="N526" s="178"/>
      <c r="O526" s="178"/>
      <c r="P526" s="178"/>
      <c r="Q526" s="178"/>
      <c r="R526" s="178"/>
      <c r="S526" s="178"/>
      <c r="T526" s="178"/>
      <c r="U526" s="178"/>
      <c r="V526" s="178"/>
      <c r="W526" s="178"/>
      <c r="X526" s="178"/>
      <c r="Y526" s="178"/>
      <c r="Z526" s="178"/>
      <c r="AA526" s="178"/>
      <c r="AB526" s="178"/>
      <c r="AC526" s="178"/>
    </row>
    <row r="527" spans="1:29" ht="13.2">
      <c r="A527" s="178"/>
      <c r="B527" s="232"/>
      <c r="C527" s="178"/>
      <c r="D527" s="233"/>
      <c r="E527" s="178"/>
      <c r="F527" s="178"/>
      <c r="G527" s="178"/>
      <c r="H527" s="178"/>
      <c r="I527" s="178"/>
      <c r="J527" s="178"/>
      <c r="K527" s="178"/>
      <c r="L527" s="178"/>
      <c r="M527" s="178"/>
      <c r="N527" s="178"/>
      <c r="O527" s="178"/>
      <c r="P527" s="178"/>
      <c r="Q527" s="178"/>
      <c r="R527" s="178"/>
      <c r="S527" s="178"/>
      <c r="T527" s="178"/>
      <c r="U527" s="178"/>
      <c r="V527" s="178"/>
      <c r="W527" s="178"/>
      <c r="X527" s="178"/>
      <c r="Y527" s="178"/>
      <c r="Z527" s="178"/>
      <c r="AA527" s="178"/>
      <c r="AB527" s="178"/>
      <c r="AC527" s="178"/>
    </row>
    <row r="528" spans="1:29" ht="13.2">
      <c r="A528" s="178"/>
      <c r="B528" s="232"/>
      <c r="C528" s="178"/>
      <c r="D528" s="233"/>
      <c r="E528" s="178"/>
      <c r="F528" s="178"/>
      <c r="G528" s="178"/>
      <c r="H528" s="178"/>
      <c r="I528" s="178"/>
      <c r="J528" s="178"/>
      <c r="K528" s="178"/>
      <c r="L528" s="178"/>
      <c r="M528" s="178"/>
      <c r="N528" s="178"/>
      <c r="O528" s="178"/>
      <c r="P528" s="178"/>
      <c r="Q528" s="178"/>
      <c r="R528" s="178"/>
      <c r="S528" s="178"/>
      <c r="T528" s="178"/>
      <c r="U528" s="178"/>
      <c r="V528" s="178"/>
      <c r="W528" s="178"/>
      <c r="X528" s="178"/>
      <c r="Y528" s="178"/>
      <c r="Z528" s="178"/>
      <c r="AA528" s="178"/>
      <c r="AB528" s="178"/>
      <c r="AC528" s="178"/>
    </row>
    <row r="529" spans="1:29" ht="13.2">
      <c r="A529" s="178"/>
      <c r="B529" s="232"/>
      <c r="C529" s="178"/>
      <c r="D529" s="233"/>
      <c r="E529" s="178"/>
      <c r="F529" s="178"/>
      <c r="G529" s="178"/>
      <c r="H529" s="178"/>
      <c r="I529" s="178"/>
      <c r="J529" s="178"/>
      <c r="K529" s="178"/>
      <c r="L529" s="178"/>
      <c r="M529" s="178"/>
      <c r="N529" s="178"/>
      <c r="O529" s="178"/>
      <c r="P529" s="178"/>
      <c r="Q529" s="178"/>
      <c r="R529" s="178"/>
      <c r="S529" s="178"/>
      <c r="T529" s="178"/>
      <c r="U529" s="178"/>
      <c r="V529" s="178"/>
      <c r="W529" s="178"/>
      <c r="X529" s="178"/>
      <c r="Y529" s="178"/>
      <c r="Z529" s="178"/>
      <c r="AA529" s="178"/>
      <c r="AB529" s="178"/>
      <c r="AC529" s="178"/>
    </row>
    <row r="530" spans="1:29" ht="13.2">
      <c r="A530" s="178"/>
      <c r="B530" s="232"/>
      <c r="C530" s="178"/>
      <c r="D530" s="233"/>
      <c r="E530" s="178"/>
      <c r="F530" s="178"/>
      <c r="G530" s="178"/>
      <c r="H530" s="178"/>
      <c r="I530" s="178"/>
      <c r="J530" s="178"/>
      <c r="K530" s="178"/>
      <c r="L530" s="178"/>
      <c r="M530" s="178"/>
      <c r="N530" s="178"/>
      <c r="O530" s="178"/>
      <c r="P530" s="178"/>
      <c r="Q530" s="178"/>
      <c r="R530" s="178"/>
      <c r="S530" s="178"/>
      <c r="T530" s="178"/>
      <c r="U530" s="178"/>
      <c r="V530" s="178"/>
      <c r="W530" s="178"/>
      <c r="X530" s="178"/>
      <c r="Y530" s="178"/>
      <c r="Z530" s="178"/>
      <c r="AA530" s="178"/>
      <c r="AB530" s="178"/>
      <c r="AC530" s="178"/>
    </row>
    <row r="531" spans="1:29" ht="13.2">
      <c r="A531" s="178"/>
      <c r="B531" s="232"/>
      <c r="C531" s="178"/>
      <c r="D531" s="233"/>
      <c r="E531" s="178"/>
      <c r="F531" s="178"/>
      <c r="G531" s="178"/>
      <c r="H531" s="178"/>
      <c r="I531" s="178"/>
      <c r="J531" s="178"/>
      <c r="K531" s="178"/>
      <c r="L531" s="178"/>
      <c r="M531" s="178"/>
      <c r="N531" s="178"/>
      <c r="O531" s="178"/>
      <c r="P531" s="178"/>
      <c r="Q531" s="178"/>
      <c r="R531" s="178"/>
      <c r="S531" s="178"/>
      <c r="T531" s="178"/>
      <c r="U531" s="178"/>
      <c r="V531" s="178"/>
      <c r="W531" s="178"/>
      <c r="X531" s="178"/>
      <c r="Y531" s="178"/>
      <c r="Z531" s="178"/>
      <c r="AA531" s="178"/>
      <c r="AB531" s="178"/>
      <c r="AC531" s="178"/>
    </row>
    <row r="532" spans="1:29" ht="13.2">
      <c r="A532" s="178"/>
      <c r="B532" s="232"/>
      <c r="C532" s="178"/>
      <c r="D532" s="233"/>
      <c r="E532" s="178"/>
      <c r="F532" s="178"/>
      <c r="G532" s="178"/>
      <c r="H532" s="178"/>
      <c r="I532" s="178"/>
      <c r="J532" s="178"/>
      <c r="K532" s="178"/>
      <c r="L532" s="178"/>
      <c r="M532" s="178"/>
      <c r="N532" s="178"/>
      <c r="O532" s="178"/>
      <c r="P532" s="178"/>
      <c r="Q532" s="178"/>
      <c r="R532" s="178"/>
      <c r="S532" s="178"/>
      <c r="T532" s="178"/>
      <c r="U532" s="178"/>
      <c r="V532" s="178"/>
      <c r="W532" s="178"/>
      <c r="X532" s="178"/>
      <c r="Y532" s="178"/>
      <c r="Z532" s="178"/>
      <c r="AA532" s="178"/>
      <c r="AB532" s="178"/>
      <c r="AC532" s="178"/>
    </row>
    <row r="533" spans="1:29" ht="13.2">
      <c r="A533" s="178"/>
      <c r="B533" s="232"/>
      <c r="C533" s="178"/>
      <c r="D533" s="233"/>
      <c r="E533" s="178"/>
      <c r="F533" s="178"/>
      <c r="G533" s="178"/>
      <c r="H533" s="178"/>
      <c r="I533" s="178"/>
      <c r="J533" s="178"/>
      <c r="K533" s="178"/>
      <c r="L533" s="178"/>
      <c r="M533" s="178"/>
      <c r="N533" s="178"/>
      <c r="O533" s="178"/>
      <c r="P533" s="178"/>
      <c r="Q533" s="178"/>
      <c r="R533" s="178"/>
      <c r="S533" s="178"/>
      <c r="T533" s="178"/>
      <c r="U533" s="178"/>
      <c r="V533" s="178"/>
      <c r="W533" s="178"/>
      <c r="X533" s="178"/>
      <c r="Y533" s="178"/>
      <c r="Z533" s="178"/>
      <c r="AA533" s="178"/>
      <c r="AB533" s="178"/>
      <c r="AC533" s="178"/>
    </row>
    <row r="534" spans="1:29" ht="13.2">
      <c r="A534" s="178"/>
      <c r="B534" s="232"/>
      <c r="C534" s="178"/>
      <c r="D534" s="233"/>
      <c r="E534" s="178"/>
      <c r="F534" s="178"/>
      <c r="G534" s="178"/>
      <c r="H534" s="178"/>
      <c r="I534" s="178"/>
      <c r="J534" s="178"/>
      <c r="K534" s="178"/>
      <c r="L534" s="178"/>
      <c r="M534" s="178"/>
      <c r="N534" s="178"/>
      <c r="O534" s="178"/>
      <c r="P534" s="178"/>
      <c r="Q534" s="178"/>
      <c r="R534" s="178"/>
      <c r="S534" s="178"/>
      <c r="T534" s="178"/>
      <c r="U534" s="178"/>
      <c r="V534" s="178"/>
      <c r="W534" s="178"/>
      <c r="X534" s="178"/>
      <c r="Y534" s="178"/>
      <c r="Z534" s="178"/>
      <c r="AA534" s="178"/>
      <c r="AB534" s="178"/>
      <c r="AC534" s="178"/>
    </row>
    <row r="535" spans="1:29" ht="13.2">
      <c r="A535" s="178"/>
      <c r="B535" s="232"/>
      <c r="C535" s="178"/>
      <c r="D535" s="233"/>
      <c r="E535" s="178"/>
      <c r="F535" s="178"/>
      <c r="G535" s="178"/>
      <c r="H535" s="178"/>
      <c r="I535" s="178"/>
      <c r="J535" s="178"/>
      <c r="K535" s="178"/>
      <c r="L535" s="178"/>
      <c r="M535" s="178"/>
      <c r="N535" s="178"/>
      <c r="O535" s="178"/>
      <c r="P535" s="178"/>
      <c r="Q535" s="178"/>
      <c r="R535" s="178"/>
      <c r="S535" s="178"/>
      <c r="T535" s="178"/>
      <c r="U535" s="178"/>
      <c r="V535" s="178"/>
      <c r="W535" s="178"/>
      <c r="X535" s="178"/>
      <c r="Y535" s="178"/>
      <c r="Z535" s="178"/>
      <c r="AA535" s="178"/>
      <c r="AB535" s="178"/>
      <c r="AC535" s="178"/>
    </row>
    <row r="536" spans="1:29" ht="13.2">
      <c r="A536" s="178"/>
      <c r="B536" s="232"/>
      <c r="C536" s="178"/>
      <c r="D536" s="233"/>
      <c r="E536" s="178"/>
      <c r="F536" s="178"/>
      <c r="G536" s="178"/>
      <c r="H536" s="178"/>
      <c r="I536" s="178"/>
      <c r="J536" s="178"/>
      <c r="K536" s="178"/>
      <c r="L536" s="178"/>
      <c r="M536" s="178"/>
      <c r="N536" s="178"/>
      <c r="O536" s="178"/>
      <c r="P536" s="178"/>
      <c r="Q536" s="178"/>
      <c r="R536" s="178"/>
      <c r="S536" s="178"/>
      <c r="T536" s="178"/>
      <c r="U536" s="178"/>
      <c r="V536" s="178"/>
      <c r="W536" s="178"/>
      <c r="X536" s="178"/>
      <c r="Y536" s="178"/>
      <c r="Z536" s="178"/>
      <c r="AA536" s="178"/>
      <c r="AB536" s="178"/>
      <c r="AC536" s="178"/>
    </row>
    <row r="537" spans="1:29" ht="13.2">
      <c r="A537" s="178"/>
      <c r="B537" s="232"/>
      <c r="C537" s="178"/>
      <c r="D537" s="233"/>
      <c r="E537" s="178"/>
      <c r="F537" s="178"/>
      <c r="G537" s="178"/>
      <c r="H537" s="178"/>
      <c r="I537" s="178"/>
      <c r="J537" s="178"/>
      <c r="K537" s="178"/>
      <c r="L537" s="178"/>
      <c r="M537" s="178"/>
      <c r="N537" s="178"/>
      <c r="O537" s="178"/>
      <c r="P537" s="178"/>
      <c r="Q537" s="178"/>
      <c r="R537" s="178"/>
      <c r="S537" s="178"/>
      <c r="T537" s="178"/>
      <c r="U537" s="178"/>
      <c r="V537" s="178"/>
      <c r="W537" s="178"/>
      <c r="X537" s="178"/>
      <c r="Y537" s="178"/>
      <c r="Z537" s="178"/>
      <c r="AA537" s="178"/>
      <c r="AB537" s="178"/>
      <c r="AC537" s="178"/>
    </row>
    <row r="538" spans="1:29" ht="13.2">
      <c r="A538" s="178"/>
      <c r="B538" s="232"/>
      <c r="C538" s="178"/>
      <c r="D538" s="233"/>
      <c r="E538" s="178"/>
      <c r="F538" s="178"/>
      <c r="G538" s="178"/>
      <c r="H538" s="178"/>
      <c r="I538" s="178"/>
      <c r="J538" s="178"/>
      <c r="K538" s="178"/>
      <c r="L538" s="178"/>
      <c r="M538" s="178"/>
      <c r="N538" s="178"/>
      <c r="O538" s="178"/>
      <c r="P538" s="178"/>
      <c r="Q538" s="178"/>
      <c r="R538" s="178"/>
      <c r="S538" s="178"/>
      <c r="T538" s="178"/>
      <c r="U538" s="178"/>
      <c r="V538" s="178"/>
      <c r="W538" s="178"/>
      <c r="X538" s="178"/>
      <c r="Y538" s="178"/>
      <c r="Z538" s="178"/>
      <c r="AA538" s="178"/>
      <c r="AB538" s="178"/>
      <c r="AC538" s="178"/>
    </row>
    <row r="539" spans="1:29" ht="13.2">
      <c r="A539" s="178"/>
      <c r="B539" s="232"/>
      <c r="C539" s="178"/>
      <c r="D539" s="233"/>
      <c r="E539" s="178"/>
      <c r="F539" s="178"/>
      <c r="G539" s="178"/>
      <c r="H539" s="178"/>
      <c r="I539" s="178"/>
      <c r="J539" s="178"/>
      <c r="K539" s="178"/>
      <c r="L539" s="178"/>
      <c r="M539" s="178"/>
      <c r="N539" s="178"/>
      <c r="O539" s="178"/>
      <c r="P539" s="178"/>
      <c r="Q539" s="178"/>
      <c r="R539" s="178"/>
      <c r="S539" s="178"/>
      <c r="T539" s="178"/>
      <c r="U539" s="178"/>
      <c r="V539" s="178"/>
      <c r="W539" s="178"/>
      <c r="X539" s="178"/>
      <c r="Y539" s="178"/>
      <c r="Z539" s="178"/>
      <c r="AA539" s="178"/>
      <c r="AB539" s="178"/>
      <c r="AC539" s="178"/>
    </row>
    <row r="540" spans="1:29" ht="13.2">
      <c r="A540" s="178"/>
      <c r="B540" s="232"/>
      <c r="C540" s="178"/>
      <c r="D540" s="233"/>
      <c r="E540" s="178"/>
      <c r="F540" s="178"/>
      <c r="G540" s="178"/>
      <c r="H540" s="178"/>
      <c r="I540" s="178"/>
      <c r="J540" s="178"/>
      <c r="K540" s="178"/>
      <c r="L540" s="178"/>
      <c r="M540" s="178"/>
      <c r="N540" s="178"/>
      <c r="O540" s="178"/>
      <c r="P540" s="178"/>
      <c r="Q540" s="178"/>
      <c r="R540" s="178"/>
      <c r="S540" s="178"/>
      <c r="T540" s="178"/>
      <c r="U540" s="178"/>
      <c r="V540" s="178"/>
      <c r="W540" s="178"/>
      <c r="X540" s="178"/>
      <c r="Y540" s="178"/>
      <c r="Z540" s="178"/>
      <c r="AA540" s="178"/>
      <c r="AB540" s="178"/>
      <c r="AC540" s="178"/>
    </row>
    <row r="541" spans="1:29" ht="13.2">
      <c r="A541" s="178"/>
      <c r="B541" s="232"/>
      <c r="C541" s="178"/>
      <c r="D541" s="233"/>
      <c r="E541" s="178"/>
      <c r="F541" s="178"/>
      <c r="G541" s="178"/>
      <c r="H541" s="178"/>
      <c r="I541" s="178"/>
      <c r="J541" s="178"/>
      <c r="K541" s="178"/>
      <c r="L541" s="178"/>
      <c r="M541" s="178"/>
      <c r="N541" s="178"/>
      <c r="O541" s="178"/>
      <c r="P541" s="178"/>
      <c r="Q541" s="178"/>
      <c r="R541" s="178"/>
      <c r="S541" s="178"/>
      <c r="T541" s="178"/>
      <c r="U541" s="178"/>
      <c r="V541" s="178"/>
      <c r="W541" s="178"/>
      <c r="X541" s="178"/>
      <c r="Y541" s="178"/>
      <c r="Z541" s="178"/>
      <c r="AA541" s="178"/>
      <c r="AB541" s="178"/>
      <c r="AC541" s="178"/>
    </row>
    <row r="542" spans="1:29" ht="13.2">
      <c r="A542" s="178"/>
      <c r="B542" s="232"/>
      <c r="C542" s="178"/>
      <c r="D542" s="233"/>
      <c r="E542" s="178"/>
      <c r="F542" s="178"/>
      <c r="G542" s="178"/>
      <c r="H542" s="178"/>
      <c r="I542" s="178"/>
      <c r="J542" s="178"/>
      <c r="K542" s="178"/>
      <c r="L542" s="178"/>
      <c r="M542" s="178"/>
      <c r="N542" s="178"/>
      <c r="O542" s="178"/>
      <c r="P542" s="178"/>
      <c r="Q542" s="178"/>
      <c r="R542" s="178"/>
      <c r="S542" s="178"/>
      <c r="T542" s="178"/>
      <c r="U542" s="178"/>
      <c r="V542" s="178"/>
      <c r="W542" s="178"/>
      <c r="X542" s="178"/>
      <c r="Y542" s="178"/>
      <c r="Z542" s="178"/>
      <c r="AA542" s="178"/>
      <c r="AB542" s="178"/>
      <c r="AC542" s="178"/>
    </row>
    <row r="543" spans="1:29" ht="13.2">
      <c r="A543" s="178"/>
      <c r="B543" s="232"/>
      <c r="C543" s="178"/>
      <c r="D543" s="233"/>
      <c r="E543" s="178"/>
      <c r="F543" s="178"/>
      <c r="G543" s="178"/>
      <c r="H543" s="178"/>
      <c r="I543" s="178"/>
      <c r="J543" s="178"/>
      <c r="K543" s="178"/>
      <c r="L543" s="178"/>
      <c r="M543" s="178"/>
      <c r="N543" s="178"/>
      <c r="O543" s="178"/>
      <c r="P543" s="178"/>
      <c r="Q543" s="178"/>
      <c r="R543" s="178"/>
      <c r="S543" s="178"/>
      <c r="T543" s="178"/>
      <c r="U543" s="178"/>
      <c r="V543" s="178"/>
      <c r="W543" s="178"/>
      <c r="X543" s="178"/>
      <c r="Y543" s="178"/>
      <c r="Z543" s="178"/>
      <c r="AA543" s="178"/>
      <c r="AB543" s="178"/>
      <c r="AC543" s="178"/>
    </row>
    <row r="544" spans="1:29" ht="13.2">
      <c r="A544" s="178"/>
      <c r="B544" s="232"/>
      <c r="C544" s="178"/>
      <c r="D544" s="233"/>
      <c r="E544" s="178"/>
      <c r="F544" s="178"/>
      <c r="G544" s="178"/>
      <c r="H544" s="178"/>
      <c r="I544" s="178"/>
      <c r="J544" s="178"/>
      <c r="K544" s="178"/>
      <c r="L544" s="178"/>
      <c r="M544" s="178"/>
      <c r="N544" s="178"/>
      <c r="O544" s="178"/>
      <c r="P544" s="178"/>
      <c r="Q544" s="178"/>
      <c r="R544" s="178"/>
      <c r="S544" s="178"/>
      <c r="T544" s="178"/>
      <c r="U544" s="178"/>
      <c r="V544" s="178"/>
      <c r="W544" s="178"/>
      <c r="X544" s="178"/>
      <c r="Y544" s="178"/>
      <c r="Z544" s="178"/>
      <c r="AA544" s="178"/>
      <c r="AB544" s="178"/>
      <c r="AC544" s="178"/>
    </row>
    <row r="545" spans="1:29" ht="13.2">
      <c r="A545" s="178"/>
      <c r="B545" s="232"/>
      <c r="C545" s="178"/>
      <c r="D545" s="233"/>
      <c r="E545" s="178"/>
      <c r="F545" s="178"/>
      <c r="G545" s="178"/>
      <c r="H545" s="178"/>
      <c r="I545" s="178"/>
      <c r="J545" s="178"/>
      <c r="K545" s="178"/>
      <c r="L545" s="178"/>
      <c r="M545" s="178"/>
      <c r="N545" s="178"/>
      <c r="O545" s="178"/>
      <c r="P545" s="178"/>
      <c r="Q545" s="178"/>
      <c r="R545" s="178"/>
      <c r="S545" s="178"/>
      <c r="T545" s="178"/>
      <c r="U545" s="178"/>
      <c r="V545" s="178"/>
      <c r="W545" s="178"/>
      <c r="X545" s="178"/>
      <c r="Y545" s="178"/>
      <c r="Z545" s="178"/>
      <c r="AA545" s="178"/>
      <c r="AB545" s="178"/>
      <c r="AC545" s="178"/>
    </row>
    <row r="546" spans="1:29" ht="13.2">
      <c r="A546" s="178"/>
      <c r="B546" s="232"/>
      <c r="C546" s="178"/>
      <c r="D546" s="233"/>
      <c r="E546" s="178"/>
      <c r="F546" s="178"/>
      <c r="G546" s="178"/>
      <c r="H546" s="178"/>
      <c r="I546" s="178"/>
      <c r="J546" s="178"/>
      <c r="K546" s="178"/>
      <c r="L546" s="178"/>
      <c r="M546" s="178"/>
      <c r="N546" s="178"/>
      <c r="O546" s="178"/>
      <c r="P546" s="178"/>
      <c r="Q546" s="178"/>
      <c r="R546" s="178"/>
      <c r="S546" s="178"/>
      <c r="T546" s="178"/>
      <c r="U546" s="178"/>
      <c r="V546" s="178"/>
      <c r="W546" s="178"/>
      <c r="X546" s="178"/>
      <c r="Y546" s="178"/>
      <c r="Z546" s="178"/>
      <c r="AA546" s="178"/>
      <c r="AB546" s="178"/>
      <c r="AC546" s="178"/>
    </row>
    <row r="547" spans="1:29" ht="13.2">
      <c r="A547" s="178"/>
      <c r="B547" s="232"/>
      <c r="C547" s="178"/>
      <c r="D547" s="233"/>
      <c r="E547" s="178"/>
      <c r="F547" s="178"/>
      <c r="G547" s="178"/>
      <c r="H547" s="178"/>
      <c r="I547" s="178"/>
      <c r="J547" s="178"/>
      <c r="K547" s="178"/>
      <c r="L547" s="178"/>
      <c r="M547" s="178"/>
      <c r="N547" s="178"/>
      <c r="O547" s="178"/>
      <c r="P547" s="178"/>
      <c r="Q547" s="178"/>
      <c r="R547" s="178"/>
      <c r="S547" s="178"/>
      <c r="T547" s="178"/>
      <c r="U547" s="178"/>
      <c r="V547" s="178"/>
      <c r="W547" s="178"/>
      <c r="X547" s="178"/>
      <c r="Y547" s="178"/>
      <c r="Z547" s="178"/>
      <c r="AA547" s="178"/>
      <c r="AB547" s="178"/>
      <c r="AC547" s="178"/>
    </row>
    <row r="548" spans="1:29" ht="13.2">
      <c r="A548" s="178"/>
      <c r="B548" s="232"/>
      <c r="C548" s="178"/>
      <c r="D548" s="233"/>
      <c r="E548" s="178"/>
      <c r="F548" s="178"/>
      <c r="G548" s="178"/>
      <c r="H548" s="178"/>
      <c r="I548" s="178"/>
      <c r="J548" s="178"/>
      <c r="K548" s="178"/>
      <c r="L548" s="178"/>
      <c r="M548" s="178"/>
      <c r="N548" s="178"/>
      <c r="O548" s="178"/>
      <c r="P548" s="178"/>
      <c r="Q548" s="178"/>
      <c r="R548" s="178"/>
      <c r="S548" s="178"/>
      <c r="T548" s="178"/>
      <c r="U548" s="178"/>
      <c r="V548" s="178"/>
      <c r="W548" s="178"/>
      <c r="X548" s="178"/>
      <c r="Y548" s="178"/>
      <c r="Z548" s="178"/>
      <c r="AA548" s="178"/>
      <c r="AB548" s="178"/>
      <c r="AC548" s="178"/>
    </row>
    <row r="549" spans="1:29" ht="13.2">
      <c r="A549" s="178"/>
      <c r="B549" s="232"/>
      <c r="C549" s="178"/>
      <c r="D549" s="233"/>
      <c r="E549" s="178"/>
      <c r="F549" s="178"/>
      <c r="G549" s="178"/>
      <c r="H549" s="178"/>
      <c r="I549" s="178"/>
      <c r="J549" s="178"/>
      <c r="K549" s="178"/>
      <c r="L549" s="178"/>
      <c r="M549" s="178"/>
      <c r="N549" s="178"/>
      <c r="O549" s="178"/>
      <c r="P549" s="178"/>
      <c r="Q549" s="178"/>
      <c r="R549" s="178"/>
      <c r="S549" s="178"/>
      <c r="T549" s="178"/>
      <c r="U549" s="178"/>
      <c r="V549" s="178"/>
      <c r="W549" s="178"/>
      <c r="X549" s="178"/>
      <c r="Y549" s="178"/>
      <c r="Z549" s="178"/>
      <c r="AA549" s="178"/>
      <c r="AB549" s="178"/>
      <c r="AC549" s="178"/>
    </row>
    <row r="550" spans="1:29" ht="13.2">
      <c r="A550" s="178"/>
      <c r="B550" s="232"/>
      <c r="C550" s="178"/>
      <c r="D550" s="233"/>
      <c r="E550" s="178"/>
      <c r="F550" s="178"/>
      <c r="G550" s="178"/>
      <c r="H550" s="178"/>
      <c r="I550" s="178"/>
      <c r="J550" s="178"/>
      <c r="K550" s="178"/>
      <c r="L550" s="178"/>
      <c r="M550" s="178"/>
      <c r="N550" s="178"/>
      <c r="O550" s="178"/>
      <c r="P550" s="178"/>
      <c r="Q550" s="178"/>
      <c r="R550" s="178"/>
      <c r="S550" s="178"/>
      <c r="T550" s="178"/>
      <c r="U550" s="178"/>
      <c r="V550" s="178"/>
      <c r="W550" s="178"/>
      <c r="X550" s="178"/>
      <c r="Y550" s="178"/>
      <c r="Z550" s="178"/>
      <c r="AA550" s="178"/>
      <c r="AB550" s="178"/>
      <c r="AC550" s="178"/>
    </row>
    <row r="551" spans="1:29" ht="13.2">
      <c r="A551" s="178"/>
      <c r="B551" s="232"/>
      <c r="C551" s="178"/>
      <c r="D551" s="233"/>
      <c r="E551" s="178"/>
      <c r="F551" s="178"/>
      <c r="G551" s="178"/>
      <c r="H551" s="178"/>
      <c r="I551" s="178"/>
      <c r="J551" s="178"/>
      <c r="K551" s="178"/>
      <c r="L551" s="178"/>
      <c r="M551" s="178"/>
      <c r="N551" s="178"/>
      <c r="O551" s="178"/>
      <c r="P551" s="178"/>
      <c r="Q551" s="178"/>
      <c r="R551" s="178"/>
      <c r="S551" s="178"/>
      <c r="T551" s="178"/>
      <c r="U551" s="178"/>
      <c r="V551" s="178"/>
      <c r="W551" s="178"/>
      <c r="X551" s="178"/>
      <c r="Y551" s="178"/>
      <c r="Z551" s="178"/>
      <c r="AA551" s="178"/>
      <c r="AB551" s="178"/>
      <c r="AC551" s="178"/>
    </row>
    <row r="552" spans="1:29" ht="13.2">
      <c r="A552" s="178"/>
      <c r="B552" s="232"/>
      <c r="C552" s="178"/>
      <c r="D552" s="233"/>
      <c r="E552" s="178"/>
      <c r="F552" s="178"/>
      <c r="G552" s="178"/>
      <c r="H552" s="178"/>
      <c r="I552" s="178"/>
      <c r="J552" s="178"/>
      <c r="K552" s="178"/>
      <c r="L552" s="178"/>
      <c r="M552" s="178"/>
      <c r="N552" s="178"/>
      <c r="O552" s="178"/>
      <c r="P552" s="178"/>
      <c r="Q552" s="178"/>
      <c r="R552" s="178"/>
      <c r="S552" s="178"/>
      <c r="T552" s="178"/>
      <c r="U552" s="178"/>
      <c r="V552" s="178"/>
      <c r="W552" s="178"/>
      <c r="X552" s="178"/>
      <c r="Y552" s="178"/>
      <c r="Z552" s="178"/>
      <c r="AA552" s="178"/>
      <c r="AB552" s="178"/>
      <c r="AC552" s="178"/>
    </row>
    <row r="553" spans="1:29" ht="13.2">
      <c r="A553" s="178"/>
      <c r="B553" s="232"/>
      <c r="C553" s="178"/>
      <c r="D553" s="233"/>
      <c r="E553" s="178"/>
      <c r="F553" s="178"/>
      <c r="G553" s="178"/>
      <c r="H553" s="178"/>
      <c r="I553" s="178"/>
      <c r="J553" s="178"/>
      <c r="K553" s="178"/>
      <c r="L553" s="178"/>
      <c r="M553" s="178"/>
      <c r="N553" s="178"/>
      <c r="O553" s="178"/>
      <c r="P553" s="178"/>
      <c r="Q553" s="178"/>
      <c r="R553" s="178"/>
      <c r="S553" s="178"/>
      <c r="T553" s="178"/>
      <c r="U553" s="178"/>
      <c r="V553" s="178"/>
      <c r="W553" s="178"/>
      <c r="X553" s="178"/>
      <c r="Y553" s="178"/>
      <c r="Z553" s="178"/>
      <c r="AA553" s="178"/>
      <c r="AB553" s="178"/>
      <c r="AC553" s="178"/>
    </row>
    <row r="554" spans="1:29" ht="13.2">
      <c r="A554" s="178"/>
      <c r="B554" s="232"/>
      <c r="C554" s="178"/>
      <c r="D554" s="233"/>
      <c r="E554" s="178"/>
      <c r="F554" s="178"/>
      <c r="G554" s="178"/>
      <c r="H554" s="178"/>
      <c r="I554" s="178"/>
      <c r="J554" s="178"/>
      <c r="K554" s="178"/>
      <c r="L554" s="178"/>
      <c r="M554" s="178"/>
      <c r="N554" s="178"/>
      <c r="O554" s="178"/>
      <c r="P554" s="178"/>
      <c r="Q554" s="178"/>
      <c r="R554" s="178"/>
      <c r="S554" s="178"/>
      <c r="T554" s="178"/>
      <c r="U554" s="178"/>
      <c r="V554" s="178"/>
      <c r="W554" s="178"/>
      <c r="X554" s="178"/>
      <c r="Y554" s="178"/>
      <c r="Z554" s="178"/>
      <c r="AA554" s="178"/>
      <c r="AB554" s="178"/>
      <c r="AC554" s="178"/>
    </row>
    <row r="555" spans="1:29" ht="13.2">
      <c r="A555" s="178"/>
      <c r="B555" s="232"/>
      <c r="C555" s="178"/>
      <c r="D555" s="233"/>
      <c r="E555" s="178"/>
      <c r="F555" s="178"/>
      <c r="G555" s="178"/>
      <c r="H555" s="178"/>
      <c r="I555" s="178"/>
      <c r="J555" s="178"/>
      <c r="K555" s="178"/>
      <c r="L555" s="178"/>
      <c r="M555" s="178"/>
      <c r="N555" s="178"/>
      <c r="O555" s="178"/>
      <c r="P555" s="178"/>
      <c r="Q555" s="178"/>
      <c r="R555" s="178"/>
      <c r="S555" s="178"/>
      <c r="T555" s="178"/>
      <c r="U555" s="178"/>
      <c r="V555" s="178"/>
      <c r="W555" s="178"/>
      <c r="X555" s="178"/>
      <c r="Y555" s="178"/>
      <c r="Z555" s="178"/>
      <c r="AA555" s="178"/>
      <c r="AB555" s="178"/>
      <c r="AC555" s="178"/>
    </row>
    <row r="556" spans="1:29" ht="13.2">
      <c r="A556" s="178"/>
      <c r="B556" s="232"/>
      <c r="C556" s="178"/>
      <c r="D556" s="233"/>
      <c r="E556" s="178"/>
      <c r="F556" s="178"/>
      <c r="G556" s="178"/>
      <c r="H556" s="178"/>
      <c r="I556" s="178"/>
      <c r="J556" s="178"/>
      <c r="K556" s="178"/>
      <c r="L556" s="178"/>
      <c r="M556" s="178"/>
      <c r="N556" s="178"/>
      <c r="O556" s="178"/>
      <c r="P556" s="178"/>
      <c r="Q556" s="178"/>
      <c r="R556" s="178"/>
      <c r="S556" s="178"/>
      <c r="T556" s="178"/>
      <c r="U556" s="178"/>
      <c r="V556" s="178"/>
      <c r="W556" s="178"/>
      <c r="X556" s="178"/>
      <c r="Y556" s="178"/>
      <c r="Z556" s="178"/>
      <c r="AA556" s="178"/>
      <c r="AB556" s="178"/>
      <c r="AC556" s="178"/>
    </row>
    <row r="557" spans="1:29" ht="13.2">
      <c r="A557" s="178"/>
      <c r="B557" s="232"/>
      <c r="C557" s="178"/>
      <c r="D557" s="233"/>
      <c r="E557" s="178"/>
      <c r="F557" s="178"/>
      <c r="G557" s="178"/>
      <c r="H557" s="178"/>
      <c r="I557" s="178"/>
      <c r="J557" s="178"/>
      <c r="K557" s="178"/>
      <c r="L557" s="178"/>
      <c r="M557" s="178"/>
      <c r="N557" s="178"/>
      <c r="O557" s="178"/>
      <c r="P557" s="178"/>
      <c r="Q557" s="178"/>
      <c r="R557" s="178"/>
      <c r="S557" s="178"/>
      <c r="T557" s="178"/>
      <c r="U557" s="178"/>
      <c r="V557" s="178"/>
      <c r="W557" s="178"/>
      <c r="X557" s="178"/>
      <c r="Y557" s="178"/>
      <c r="Z557" s="178"/>
      <c r="AA557" s="178"/>
      <c r="AB557" s="178"/>
      <c r="AC557" s="178"/>
    </row>
    <row r="558" spans="1:29" ht="13.2">
      <c r="A558" s="178"/>
      <c r="B558" s="232"/>
      <c r="C558" s="178"/>
      <c r="D558" s="233"/>
      <c r="E558" s="178"/>
      <c r="F558" s="178"/>
      <c r="G558" s="178"/>
      <c r="H558" s="178"/>
      <c r="I558" s="178"/>
      <c r="J558" s="178"/>
      <c r="K558" s="178"/>
      <c r="L558" s="178"/>
      <c r="M558" s="178"/>
      <c r="N558" s="178"/>
      <c r="O558" s="178"/>
      <c r="P558" s="178"/>
      <c r="Q558" s="178"/>
      <c r="R558" s="178"/>
      <c r="S558" s="178"/>
      <c r="T558" s="178"/>
      <c r="U558" s="178"/>
      <c r="V558" s="178"/>
      <c r="W558" s="178"/>
      <c r="X558" s="178"/>
      <c r="Y558" s="178"/>
      <c r="Z558" s="178"/>
      <c r="AA558" s="178"/>
      <c r="AB558" s="178"/>
      <c r="AC558" s="178"/>
    </row>
    <row r="559" spans="1:29" ht="13.2">
      <c r="A559" s="178"/>
      <c r="B559" s="232"/>
      <c r="C559" s="178"/>
      <c r="D559" s="233"/>
      <c r="E559" s="178"/>
      <c r="F559" s="178"/>
      <c r="G559" s="178"/>
      <c r="H559" s="178"/>
      <c r="I559" s="178"/>
      <c r="J559" s="178"/>
      <c r="K559" s="178"/>
      <c r="L559" s="178"/>
      <c r="M559" s="178"/>
      <c r="N559" s="178"/>
      <c r="O559" s="178"/>
      <c r="P559" s="178"/>
      <c r="Q559" s="178"/>
      <c r="R559" s="178"/>
      <c r="S559" s="178"/>
      <c r="T559" s="178"/>
      <c r="U559" s="178"/>
      <c r="V559" s="178"/>
      <c r="W559" s="178"/>
      <c r="X559" s="178"/>
      <c r="Y559" s="178"/>
      <c r="Z559" s="178"/>
      <c r="AA559" s="178"/>
      <c r="AB559" s="178"/>
      <c r="AC559" s="178"/>
    </row>
    <row r="560" spans="1:29" ht="13.2">
      <c r="A560" s="178"/>
      <c r="B560" s="232"/>
      <c r="C560" s="178"/>
      <c r="D560" s="233"/>
      <c r="E560" s="178"/>
      <c r="F560" s="178"/>
      <c r="G560" s="178"/>
      <c r="H560" s="178"/>
      <c r="I560" s="178"/>
      <c r="J560" s="178"/>
      <c r="K560" s="178"/>
      <c r="L560" s="178"/>
      <c r="M560" s="178"/>
      <c r="N560" s="178"/>
      <c r="O560" s="178"/>
      <c r="P560" s="178"/>
      <c r="Q560" s="178"/>
      <c r="R560" s="178"/>
      <c r="S560" s="178"/>
      <c r="T560" s="178"/>
      <c r="U560" s="178"/>
      <c r="V560" s="178"/>
      <c r="W560" s="178"/>
      <c r="X560" s="178"/>
      <c r="Y560" s="178"/>
      <c r="Z560" s="178"/>
      <c r="AA560" s="178"/>
      <c r="AB560" s="178"/>
      <c r="AC560" s="178"/>
    </row>
    <row r="561" spans="1:29" ht="13.2">
      <c r="A561" s="178"/>
      <c r="B561" s="232"/>
      <c r="C561" s="178"/>
      <c r="D561" s="233"/>
      <c r="E561" s="178"/>
      <c r="F561" s="178"/>
      <c r="G561" s="178"/>
      <c r="H561" s="178"/>
      <c r="I561" s="178"/>
      <c r="J561" s="178"/>
      <c r="K561" s="178"/>
      <c r="L561" s="178"/>
      <c r="M561" s="178"/>
      <c r="N561" s="178"/>
      <c r="O561" s="178"/>
      <c r="P561" s="178"/>
      <c r="Q561" s="178"/>
      <c r="R561" s="178"/>
      <c r="S561" s="178"/>
      <c r="T561" s="178"/>
      <c r="U561" s="178"/>
      <c r="V561" s="178"/>
      <c r="W561" s="178"/>
      <c r="X561" s="178"/>
      <c r="Y561" s="178"/>
      <c r="Z561" s="178"/>
      <c r="AA561" s="178"/>
      <c r="AB561" s="178"/>
      <c r="AC561" s="178"/>
    </row>
    <row r="562" spans="1:29" ht="13.2">
      <c r="A562" s="178"/>
      <c r="B562" s="232"/>
      <c r="C562" s="178"/>
      <c r="D562" s="233"/>
      <c r="E562" s="178"/>
      <c r="F562" s="178"/>
      <c r="G562" s="178"/>
      <c r="H562" s="178"/>
      <c r="I562" s="178"/>
      <c r="J562" s="178"/>
      <c r="K562" s="178"/>
      <c r="L562" s="178"/>
      <c r="M562" s="178"/>
      <c r="N562" s="178"/>
      <c r="O562" s="178"/>
      <c r="P562" s="178"/>
      <c r="Q562" s="178"/>
      <c r="R562" s="178"/>
      <c r="S562" s="178"/>
      <c r="T562" s="178"/>
      <c r="U562" s="178"/>
      <c r="V562" s="178"/>
      <c r="W562" s="178"/>
      <c r="X562" s="178"/>
      <c r="Y562" s="178"/>
      <c r="Z562" s="178"/>
      <c r="AA562" s="178"/>
      <c r="AB562" s="178"/>
      <c r="AC562" s="178"/>
    </row>
    <row r="563" spans="1:29" ht="13.2">
      <c r="A563" s="178"/>
      <c r="B563" s="232"/>
      <c r="C563" s="178"/>
      <c r="D563" s="233"/>
      <c r="E563" s="178"/>
      <c r="F563" s="178"/>
      <c r="G563" s="178"/>
      <c r="H563" s="178"/>
      <c r="I563" s="178"/>
      <c r="J563" s="178"/>
      <c r="K563" s="178"/>
      <c r="L563" s="178"/>
      <c r="M563" s="178"/>
      <c r="N563" s="178"/>
      <c r="O563" s="178"/>
      <c r="P563" s="178"/>
      <c r="Q563" s="178"/>
      <c r="R563" s="178"/>
      <c r="S563" s="178"/>
      <c r="T563" s="178"/>
      <c r="U563" s="178"/>
      <c r="V563" s="178"/>
      <c r="W563" s="178"/>
      <c r="X563" s="178"/>
      <c r="Y563" s="178"/>
      <c r="Z563" s="178"/>
      <c r="AA563" s="178"/>
      <c r="AB563" s="178"/>
      <c r="AC563" s="178"/>
    </row>
    <row r="564" spans="1:29" ht="13.2">
      <c r="A564" s="178"/>
      <c r="B564" s="232"/>
      <c r="C564" s="178"/>
      <c r="D564" s="233"/>
      <c r="E564" s="178"/>
      <c r="F564" s="178"/>
      <c r="G564" s="178"/>
      <c r="H564" s="178"/>
      <c r="I564" s="178"/>
      <c r="J564" s="178"/>
      <c r="K564" s="178"/>
      <c r="L564" s="178"/>
      <c r="M564" s="178"/>
      <c r="N564" s="178"/>
      <c r="O564" s="178"/>
      <c r="P564" s="178"/>
      <c r="Q564" s="178"/>
      <c r="R564" s="178"/>
      <c r="S564" s="178"/>
      <c r="T564" s="178"/>
      <c r="U564" s="178"/>
      <c r="V564" s="178"/>
      <c r="W564" s="178"/>
      <c r="X564" s="178"/>
      <c r="Y564" s="178"/>
      <c r="Z564" s="178"/>
      <c r="AA564" s="178"/>
      <c r="AB564" s="178"/>
      <c r="AC564" s="178"/>
    </row>
    <row r="565" spans="1:29" ht="13.2">
      <c r="A565" s="178"/>
      <c r="B565" s="232"/>
      <c r="C565" s="178"/>
      <c r="D565" s="233"/>
      <c r="E565" s="178"/>
      <c r="F565" s="178"/>
      <c r="G565" s="178"/>
      <c r="H565" s="178"/>
      <c r="I565" s="178"/>
      <c r="J565" s="178"/>
      <c r="K565" s="178"/>
      <c r="L565" s="178"/>
      <c r="M565" s="178"/>
      <c r="N565" s="178"/>
      <c r="O565" s="178"/>
      <c r="P565" s="178"/>
      <c r="Q565" s="178"/>
      <c r="R565" s="178"/>
      <c r="S565" s="178"/>
      <c r="T565" s="178"/>
      <c r="U565" s="178"/>
      <c r="V565" s="178"/>
      <c r="W565" s="178"/>
      <c r="X565" s="178"/>
      <c r="Y565" s="178"/>
      <c r="Z565" s="178"/>
      <c r="AA565" s="178"/>
      <c r="AB565" s="178"/>
      <c r="AC565" s="178"/>
    </row>
    <row r="566" spans="1:29" ht="13.2">
      <c r="A566" s="178"/>
      <c r="B566" s="232"/>
      <c r="C566" s="178"/>
      <c r="D566" s="233"/>
      <c r="E566" s="178"/>
      <c r="F566" s="178"/>
      <c r="G566" s="178"/>
      <c r="H566" s="178"/>
      <c r="I566" s="178"/>
      <c r="J566" s="178"/>
      <c r="K566" s="178"/>
      <c r="L566" s="178"/>
      <c r="M566" s="178"/>
      <c r="N566" s="178"/>
      <c r="O566" s="178"/>
      <c r="P566" s="178"/>
      <c r="Q566" s="178"/>
      <c r="R566" s="178"/>
      <c r="S566" s="178"/>
      <c r="T566" s="178"/>
      <c r="U566" s="178"/>
      <c r="V566" s="178"/>
      <c r="W566" s="178"/>
      <c r="X566" s="178"/>
      <c r="Y566" s="178"/>
      <c r="Z566" s="178"/>
      <c r="AA566" s="178"/>
      <c r="AB566" s="178"/>
      <c r="AC566" s="178"/>
    </row>
    <row r="567" spans="1:29" ht="13.2">
      <c r="A567" s="178"/>
      <c r="B567" s="232"/>
      <c r="C567" s="178"/>
      <c r="D567" s="233"/>
      <c r="E567" s="178"/>
      <c r="F567" s="178"/>
      <c r="G567" s="178"/>
      <c r="H567" s="178"/>
      <c r="I567" s="178"/>
      <c r="J567" s="178"/>
      <c r="K567" s="178"/>
      <c r="L567" s="178"/>
      <c r="M567" s="178"/>
      <c r="N567" s="178"/>
      <c r="O567" s="178"/>
      <c r="P567" s="178"/>
      <c r="Q567" s="178"/>
      <c r="R567" s="178"/>
      <c r="S567" s="178"/>
      <c r="T567" s="178"/>
      <c r="U567" s="178"/>
      <c r="V567" s="178"/>
      <c r="W567" s="178"/>
      <c r="X567" s="178"/>
      <c r="Y567" s="178"/>
      <c r="Z567" s="178"/>
      <c r="AA567" s="178"/>
      <c r="AB567" s="178"/>
      <c r="AC567" s="178"/>
    </row>
    <row r="568" spans="1:29" ht="13.2">
      <c r="A568" s="178"/>
      <c r="B568" s="232"/>
      <c r="C568" s="178"/>
      <c r="D568" s="233"/>
      <c r="E568" s="178"/>
      <c r="F568" s="178"/>
      <c r="G568" s="178"/>
      <c r="H568" s="178"/>
      <c r="I568" s="178"/>
      <c r="J568" s="178"/>
      <c r="K568" s="178"/>
      <c r="L568" s="178"/>
      <c r="M568" s="178"/>
      <c r="N568" s="178"/>
      <c r="O568" s="178"/>
      <c r="P568" s="178"/>
      <c r="Q568" s="178"/>
      <c r="R568" s="178"/>
      <c r="S568" s="178"/>
      <c r="T568" s="178"/>
      <c r="U568" s="178"/>
      <c r="V568" s="178"/>
      <c r="W568" s="178"/>
      <c r="X568" s="178"/>
      <c r="Y568" s="178"/>
      <c r="Z568" s="178"/>
      <c r="AA568" s="178"/>
      <c r="AB568" s="178"/>
      <c r="AC568" s="178"/>
    </row>
    <row r="569" spans="1:29" ht="13.2">
      <c r="A569" s="178"/>
      <c r="B569" s="232"/>
      <c r="C569" s="178"/>
      <c r="D569" s="233"/>
      <c r="E569" s="178"/>
      <c r="F569" s="178"/>
      <c r="G569" s="178"/>
      <c r="H569" s="178"/>
      <c r="I569" s="178"/>
      <c r="J569" s="178"/>
      <c r="K569" s="178"/>
      <c r="L569" s="178"/>
      <c r="M569" s="178"/>
      <c r="N569" s="178"/>
      <c r="O569" s="178"/>
      <c r="P569" s="178"/>
      <c r="Q569" s="178"/>
      <c r="R569" s="178"/>
      <c r="S569" s="178"/>
      <c r="T569" s="178"/>
      <c r="U569" s="178"/>
      <c r="V569" s="178"/>
      <c r="W569" s="178"/>
      <c r="X569" s="178"/>
      <c r="Y569" s="178"/>
      <c r="Z569" s="178"/>
      <c r="AA569" s="178"/>
      <c r="AB569" s="178"/>
      <c r="AC569" s="178"/>
    </row>
    <row r="570" spans="1:29" ht="13.2">
      <c r="A570" s="178"/>
      <c r="B570" s="232"/>
      <c r="C570" s="178"/>
      <c r="D570" s="233"/>
      <c r="E570" s="178"/>
      <c r="F570" s="178"/>
      <c r="G570" s="178"/>
      <c r="H570" s="178"/>
      <c r="I570" s="178"/>
      <c r="J570" s="178"/>
      <c r="K570" s="178"/>
      <c r="L570" s="178"/>
      <c r="M570" s="178"/>
      <c r="N570" s="178"/>
      <c r="O570" s="178"/>
      <c r="P570" s="178"/>
      <c r="Q570" s="178"/>
      <c r="R570" s="178"/>
      <c r="S570" s="178"/>
      <c r="T570" s="178"/>
      <c r="U570" s="178"/>
      <c r="V570" s="178"/>
      <c r="W570" s="178"/>
      <c r="X570" s="178"/>
      <c r="Y570" s="178"/>
      <c r="Z570" s="178"/>
      <c r="AA570" s="178"/>
      <c r="AB570" s="178"/>
      <c r="AC570" s="178"/>
    </row>
    <row r="571" spans="1:29" ht="13.2">
      <c r="A571" s="178"/>
      <c r="B571" s="232"/>
      <c r="C571" s="178"/>
      <c r="D571" s="233"/>
      <c r="E571" s="178"/>
      <c r="F571" s="178"/>
      <c r="G571" s="178"/>
      <c r="H571" s="178"/>
      <c r="I571" s="178"/>
      <c r="J571" s="178"/>
      <c r="K571" s="178"/>
      <c r="L571" s="178"/>
      <c r="M571" s="178"/>
      <c r="N571" s="178"/>
      <c r="O571" s="178"/>
      <c r="P571" s="178"/>
      <c r="Q571" s="178"/>
      <c r="R571" s="178"/>
      <c r="S571" s="178"/>
      <c r="T571" s="178"/>
      <c r="U571" s="178"/>
      <c r="V571" s="178"/>
      <c r="W571" s="178"/>
      <c r="X571" s="178"/>
      <c r="Y571" s="178"/>
      <c r="Z571" s="178"/>
      <c r="AA571" s="178"/>
      <c r="AB571" s="178"/>
      <c r="AC571" s="178"/>
    </row>
    <row r="572" spans="1:29" ht="13.2">
      <c r="A572" s="178"/>
      <c r="B572" s="232"/>
      <c r="C572" s="178"/>
      <c r="D572" s="233"/>
      <c r="E572" s="178"/>
      <c r="F572" s="178"/>
      <c r="G572" s="178"/>
      <c r="H572" s="178"/>
      <c r="I572" s="178"/>
      <c r="J572" s="178"/>
      <c r="K572" s="178"/>
      <c r="L572" s="178"/>
      <c r="M572" s="178"/>
      <c r="N572" s="178"/>
      <c r="O572" s="178"/>
      <c r="P572" s="178"/>
      <c r="Q572" s="178"/>
      <c r="R572" s="178"/>
      <c r="S572" s="178"/>
      <c r="T572" s="178"/>
      <c r="U572" s="178"/>
      <c r="V572" s="178"/>
      <c r="W572" s="178"/>
      <c r="X572" s="178"/>
      <c r="Y572" s="178"/>
      <c r="Z572" s="178"/>
      <c r="AA572" s="178"/>
      <c r="AB572" s="178"/>
      <c r="AC572" s="178"/>
    </row>
    <row r="573" spans="1:29" ht="13.2">
      <c r="A573" s="178"/>
      <c r="B573" s="232"/>
      <c r="C573" s="178"/>
      <c r="D573" s="233"/>
      <c r="E573" s="178"/>
      <c r="F573" s="178"/>
      <c r="G573" s="178"/>
      <c r="H573" s="178"/>
      <c r="I573" s="178"/>
      <c r="J573" s="178"/>
      <c r="K573" s="178"/>
      <c r="L573" s="178"/>
      <c r="M573" s="178"/>
      <c r="N573" s="178"/>
      <c r="O573" s="178"/>
      <c r="P573" s="178"/>
      <c r="Q573" s="178"/>
      <c r="R573" s="178"/>
      <c r="S573" s="178"/>
      <c r="T573" s="178"/>
      <c r="U573" s="178"/>
      <c r="V573" s="178"/>
      <c r="W573" s="178"/>
      <c r="X573" s="178"/>
      <c r="Y573" s="178"/>
      <c r="Z573" s="178"/>
      <c r="AA573" s="178"/>
      <c r="AB573" s="178"/>
      <c r="AC573" s="178"/>
    </row>
    <row r="574" spans="1:29" ht="13.2">
      <c r="A574" s="178"/>
      <c r="B574" s="232"/>
      <c r="C574" s="178"/>
      <c r="D574" s="233"/>
      <c r="E574" s="178"/>
      <c r="F574" s="178"/>
      <c r="G574" s="178"/>
      <c r="H574" s="178"/>
      <c r="I574" s="178"/>
      <c r="J574" s="178"/>
      <c r="K574" s="178"/>
      <c r="L574" s="178"/>
      <c r="M574" s="178"/>
      <c r="N574" s="178"/>
      <c r="O574" s="178"/>
      <c r="P574" s="178"/>
      <c r="Q574" s="178"/>
      <c r="R574" s="178"/>
      <c r="S574" s="178"/>
      <c r="T574" s="178"/>
      <c r="U574" s="178"/>
      <c r="V574" s="178"/>
      <c r="W574" s="178"/>
      <c r="X574" s="178"/>
      <c r="Y574" s="178"/>
      <c r="Z574" s="178"/>
      <c r="AA574" s="178"/>
      <c r="AB574" s="178"/>
      <c r="AC574" s="178"/>
    </row>
    <row r="575" spans="1:29" ht="13.2">
      <c r="A575" s="178"/>
      <c r="B575" s="232"/>
      <c r="C575" s="178"/>
      <c r="D575" s="233"/>
      <c r="E575" s="178"/>
      <c r="F575" s="178"/>
      <c r="G575" s="178"/>
      <c r="H575" s="178"/>
      <c r="I575" s="178"/>
      <c r="J575" s="178"/>
      <c r="K575" s="178"/>
      <c r="L575" s="178"/>
      <c r="M575" s="178"/>
      <c r="N575" s="178"/>
      <c r="O575" s="178"/>
      <c r="P575" s="178"/>
      <c r="Q575" s="178"/>
      <c r="R575" s="178"/>
      <c r="S575" s="178"/>
      <c r="T575" s="178"/>
      <c r="U575" s="178"/>
      <c r="V575" s="178"/>
      <c r="W575" s="178"/>
      <c r="X575" s="178"/>
      <c r="Y575" s="178"/>
      <c r="Z575" s="178"/>
      <c r="AA575" s="178"/>
      <c r="AB575" s="178"/>
      <c r="AC575" s="178"/>
    </row>
    <row r="576" spans="1:29" ht="13.2">
      <c r="A576" s="178"/>
      <c r="B576" s="232"/>
      <c r="C576" s="178"/>
      <c r="D576" s="233"/>
      <c r="E576" s="178"/>
      <c r="F576" s="178"/>
      <c r="G576" s="178"/>
      <c r="H576" s="178"/>
      <c r="I576" s="178"/>
      <c r="J576" s="178"/>
      <c r="K576" s="178"/>
      <c r="L576" s="178"/>
      <c r="M576" s="178"/>
      <c r="N576" s="178"/>
      <c r="O576" s="178"/>
      <c r="P576" s="178"/>
      <c r="Q576" s="178"/>
      <c r="R576" s="178"/>
      <c r="S576" s="178"/>
      <c r="T576" s="178"/>
      <c r="U576" s="178"/>
      <c r="V576" s="178"/>
      <c r="W576" s="178"/>
      <c r="X576" s="178"/>
      <c r="Y576" s="178"/>
      <c r="Z576" s="178"/>
      <c r="AA576" s="178"/>
      <c r="AB576" s="178"/>
      <c r="AC576" s="178"/>
    </row>
    <row r="577" spans="1:29" ht="13.2">
      <c r="A577" s="178"/>
      <c r="B577" s="232"/>
      <c r="C577" s="178"/>
      <c r="D577" s="233"/>
      <c r="E577" s="178"/>
      <c r="F577" s="178"/>
      <c r="G577" s="178"/>
      <c r="H577" s="178"/>
      <c r="I577" s="178"/>
      <c r="J577" s="178"/>
      <c r="K577" s="178"/>
      <c r="L577" s="178"/>
      <c r="M577" s="178"/>
      <c r="N577" s="178"/>
      <c r="O577" s="178"/>
      <c r="P577" s="178"/>
      <c r="Q577" s="178"/>
      <c r="R577" s="178"/>
      <c r="S577" s="178"/>
      <c r="T577" s="178"/>
      <c r="U577" s="178"/>
      <c r="V577" s="178"/>
      <c r="W577" s="178"/>
      <c r="X577" s="178"/>
      <c r="Y577" s="178"/>
      <c r="Z577" s="178"/>
      <c r="AA577" s="178"/>
      <c r="AB577" s="178"/>
      <c r="AC577" s="178"/>
    </row>
    <row r="578" spans="1:29" ht="13.2">
      <c r="A578" s="178"/>
      <c r="B578" s="232"/>
      <c r="C578" s="178"/>
      <c r="D578" s="233"/>
      <c r="E578" s="178"/>
      <c r="F578" s="178"/>
      <c r="G578" s="178"/>
      <c r="H578" s="178"/>
      <c r="I578" s="178"/>
      <c r="J578" s="178"/>
      <c r="K578" s="178"/>
      <c r="L578" s="178"/>
      <c r="M578" s="178"/>
      <c r="N578" s="178"/>
      <c r="O578" s="178"/>
      <c r="P578" s="178"/>
      <c r="Q578" s="178"/>
      <c r="R578" s="178"/>
      <c r="S578" s="178"/>
      <c r="T578" s="178"/>
      <c r="U578" s="178"/>
      <c r="V578" s="178"/>
      <c r="W578" s="178"/>
      <c r="X578" s="178"/>
      <c r="Y578" s="178"/>
      <c r="Z578" s="178"/>
      <c r="AA578" s="178"/>
      <c r="AB578" s="178"/>
      <c r="AC578" s="178"/>
    </row>
    <row r="579" spans="1:29" ht="13.2">
      <c r="A579" s="178"/>
      <c r="B579" s="232"/>
      <c r="C579" s="178"/>
      <c r="D579" s="233"/>
      <c r="E579" s="178"/>
      <c r="F579" s="178"/>
      <c r="G579" s="178"/>
      <c r="H579" s="178"/>
      <c r="I579" s="178"/>
      <c r="J579" s="178"/>
      <c r="K579" s="178"/>
      <c r="L579" s="178"/>
      <c r="M579" s="178"/>
      <c r="N579" s="178"/>
      <c r="O579" s="178"/>
      <c r="P579" s="178"/>
      <c r="Q579" s="178"/>
      <c r="R579" s="178"/>
      <c r="S579" s="178"/>
      <c r="T579" s="178"/>
      <c r="U579" s="178"/>
      <c r="V579" s="178"/>
      <c r="W579" s="178"/>
      <c r="X579" s="178"/>
      <c r="Y579" s="178"/>
      <c r="Z579" s="178"/>
      <c r="AA579" s="178"/>
      <c r="AB579" s="178"/>
      <c r="AC579" s="178"/>
    </row>
    <row r="580" spans="1:29" ht="13.2">
      <c r="A580" s="178"/>
      <c r="B580" s="232"/>
      <c r="C580" s="178"/>
      <c r="D580" s="233"/>
      <c r="E580" s="178"/>
      <c r="F580" s="178"/>
      <c r="G580" s="178"/>
      <c r="H580" s="178"/>
      <c r="I580" s="178"/>
      <c r="J580" s="178"/>
      <c r="K580" s="178"/>
      <c r="L580" s="178"/>
      <c r="M580" s="178"/>
      <c r="N580" s="178"/>
      <c r="O580" s="178"/>
      <c r="P580" s="178"/>
      <c r="Q580" s="178"/>
      <c r="R580" s="178"/>
      <c r="S580" s="178"/>
      <c r="T580" s="178"/>
      <c r="U580" s="178"/>
      <c r="V580" s="178"/>
      <c r="W580" s="178"/>
      <c r="X580" s="178"/>
      <c r="Y580" s="178"/>
      <c r="Z580" s="178"/>
      <c r="AA580" s="178"/>
      <c r="AB580" s="178"/>
      <c r="AC580" s="178"/>
    </row>
    <row r="581" spans="1:29" ht="13.2">
      <c r="A581" s="178"/>
      <c r="B581" s="232"/>
      <c r="C581" s="178"/>
      <c r="D581" s="233"/>
      <c r="E581" s="178"/>
      <c r="F581" s="178"/>
      <c r="G581" s="178"/>
      <c r="H581" s="178"/>
      <c r="I581" s="178"/>
      <c r="J581" s="178"/>
      <c r="K581" s="178"/>
      <c r="L581" s="178"/>
      <c r="M581" s="178"/>
      <c r="N581" s="178"/>
      <c r="O581" s="178"/>
      <c r="P581" s="178"/>
      <c r="Q581" s="178"/>
      <c r="R581" s="178"/>
      <c r="S581" s="178"/>
      <c r="T581" s="178"/>
      <c r="U581" s="178"/>
      <c r="V581" s="178"/>
      <c r="W581" s="178"/>
      <c r="X581" s="178"/>
      <c r="Y581" s="178"/>
      <c r="Z581" s="178"/>
      <c r="AA581" s="178"/>
      <c r="AB581" s="178"/>
      <c r="AC581" s="178"/>
    </row>
    <row r="582" spans="1:29" ht="13.2">
      <c r="A582" s="178"/>
      <c r="B582" s="232"/>
      <c r="C582" s="178"/>
      <c r="D582" s="233"/>
      <c r="E582" s="178"/>
      <c r="F582" s="178"/>
      <c r="G582" s="178"/>
      <c r="H582" s="178"/>
      <c r="I582" s="178"/>
      <c r="J582" s="178"/>
      <c r="K582" s="178"/>
      <c r="L582" s="178"/>
      <c r="M582" s="178"/>
      <c r="N582" s="178"/>
      <c r="O582" s="178"/>
      <c r="P582" s="178"/>
      <c r="Q582" s="178"/>
      <c r="R582" s="178"/>
      <c r="S582" s="178"/>
      <c r="T582" s="178"/>
      <c r="U582" s="178"/>
      <c r="V582" s="178"/>
      <c r="W582" s="178"/>
      <c r="X582" s="178"/>
      <c r="Y582" s="178"/>
      <c r="Z582" s="178"/>
      <c r="AA582" s="178"/>
      <c r="AB582" s="178"/>
      <c r="AC582" s="178"/>
    </row>
    <row r="583" spans="1:29" ht="13.2">
      <c r="A583" s="178"/>
      <c r="B583" s="232"/>
      <c r="C583" s="178"/>
      <c r="D583" s="233"/>
      <c r="E583" s="178"/>
      <c r="F583" s="178"/>
      <c r="G583" s="178"/>
      <c r="H583" s="178"/>
      <c r="I583" s="178"/>
      <c r="J583" s="178"/>
      <c r="K583" s="178"/>
      <c r="L583" s="178"/>
      <c r="M583" s="178"/>
      <c r="N583" s="178"/>
      <c r="O583" s="178"/>
      <c r="P583" s="178"/>
      <c r="Q583" s="178"/>
      <c r="R583" s="178"/>
      <c r="S583" s="178"/>
      <c r="T583" s="178"/>
      <c r="U583" s="178"/>
      <c r="V583" s="178"/>
      <c r="W583" s="178"/>
      <c r="X583" s="178"/>
      <c r="Y583" s="178"/>
      <c r="Z583" s="178"/>
      <c r="AA583" s="178"/>
      <c r="AB583" s="178"/>
      <c r="AC583" s="178"/>
    </row>
    <row r="584" spans="1:29" ht="13.2">
      <c r="A584" s="178"/>
      <c r="B584" s="232"/>
      <c r="C584" s="178"/>
      <c r="D584" s="233"/>
      <c r="E584" s="178"/>
      <c r="F584" s="178"/>
      <c r="G584" s="178"/>
      <c r="H584" s="178"/>
      <c r="I584" s="178"/>
      <c r="J584" s="178"/>
      <c r="K584" s="178"/>
      <c r="L584" s="178"/>
      <c r="M584" s="178"/>
      <c r="N584" s="178"/>
      <c r="O584" s="178"/>
      <c r="P584" s="178"/>
      <c r="Q584" s="178"/>
      <c r="R584" s="178"/>
      <c r="S584" s="178"/>
      <c r="T584" s="178"/>
      <c r="U584" s="178"/>
      <c r="V584" s="178"/>
      <c r="W584" s="178"/>
      <c r="X584" s="178"/>
      <c r="Y584" s="178"/>
      <c r="Z584" s="178"/>
      <c r="AA584" s="178"/>
      <c r="AB584" s="178"/>
      <c r="AC584" s="178"/>
    </row>
    <row r="585" spans="1:29" ht="13.2">
      <c r="A585" s="178"/>
      <c r="B585" s="232"/>
      <c r="C585" s="178"/>
      <c r="D585" s="233"/>
      <c r="E585" s="178"/>
      <c r="F585" s="178"/>
      <c r="G585" s="178"/>
      <c r="H585" s="178"/>
      <c r="I585" s="178"/>
      <c r="J585" s="178"/>
      <c r="K585" s="178"/>
      <c r="L585" s="178"/>
      <c r="M585" s="178"/>
      <c r="N585" s="178"/>
      <c r="O585" s="178"/>
      <c r="P585" s="178"/>
      <c r="Q585" s="178"/>
      <c r="R585" s="178"/>
      <c r="S585" s="178"/>
      <c r="T585" s="178"/>
      <c r="U585" s="178"/>
      <c r="V585" s="178"/>
      <c r="W585" s="178"/>
      <c r="X585" s="178"/>
      <c r="Y585" s="178"/>
      <c r="Z585" s="178"/>
      <c r="AA585" s="178"/>
      <c r="AB585" s="178"/>
      <c r="AC585" s="178"/>
    </row>
    <row r="586" spans="1:29" ht="13.2">
      <c r="A586" s="178"/>
      <c r="B586" s="232"/>
      <c r="C586" s="178"/>
      <c r="D586" s="233"/>
      <c r="E586" s="178"/>
      <c r="F586" s="178"/>
      <c r="G586" s="178"/>
      <c r="H586" s="178"/>
      <c r="I586" s="178"/>
      <c r="J586" s="178"/>
      <c r="K586" s="178"/>
      <c r="L586" s="178"/>
      <c r="M586" s="178"/>
      <c r="N586" s="178"/>
      <c r="O586" s="178"/>
      <c r="P586" s="178"/>
      <c r="Q586" s="178"/>
      <c r="R586" s="178"/>
      <c r="S586" s="178"/>
      <c r="T586" s="178"/>
      <c r="U586" s="178"/>
      <c r="V586" s="178"/>
      <c r="W586" s="178"/>
      <c r="X586" s="178"/>
      <c r="Y586" s="178"/>
      <c r="Z586" s="178"/>
      <c r="AA586" s="178"/>
      <c r="AB586" s="178"/>
      <c r="AC586" s="178"/>
    </row>
    <row r="587" spans="1:29" ht="13.2">
      <c r="A587" s="178"/>
      <c r="B587" s="232"/>
      <c r="C587" s="178"/>
      <c r="D587" s="233"/>
      <c r="E587" s="178"/>
      <c r="F587" s="178"/>
      <c r="G587" s="178"/>
      <c r="H587" s="178"/>
      <c r="I587" s="178"/>
      <c r="J587" s="178"/>
      <c r="K587" s="178"/>
      <c r="L587" s="178"/>
      <c r="M587" s="178"/>
      <c r="N587" s="178"/>
      <c r="O587" s="178"/>
      <c r="P587" s="178"/>
      <c r="Q587" s="178"/>
      <c r="R587" s="178"/>
      <c r="S587" s="178"/>
      <c r="T587" s="178"/>
      <c r="U587" s="178"/>
      <c r="V587" s="178"/>
      <c r="W587" s="178"/>
      <c r="X587" s="178"/>
      <c r="Y587" s="178"/>
      <c r="Z587" s="178"/>
      <c r="AA587" s="178"/>
      <c r="AB587" s="178"/>
      <c r="AC587" s="178"/>
    </row>
    <row r="588" spans="1:29" ht="13.2">
      <c r="A588" s="178"/>
      <c r="B588" s="232"/>
      <c r="C588" s="178"/>
      <c r="D588" s="233"/>
      <c r="E588" s="178"/>
      <c r="F588" s="178"/>
      <c r="G588" s="178"/>
      <c r="H588" s="178"/>
      <c r="I588" s="178"/>
      <c r="J588" s="178"/>
      <c r="K588" s="178"/>
      <c r="L588" s="178"/>
      <c r="M588" s="178"/>
      <c r="N588" s="178"/>
      <c r="O588" s="178"/>
      <c r="P588" s="178"/>
      <c r="Q588" s="178"/>
      <c r="R588" s="178"/>
      <c r="S588" s="178"/>
      <c r="T588" s="178"/>
      <c r="U588" s="178"/>
      <c r="V588" s="178"/>
      <c r="W588" s="178"/>
      <c r="X588" s="178"/>
      <c r="Y588" s="178"/>
      <c r="Z588" s="178"/>
      <c r="AA588" s="178"/>
      <c r="AB588" s="178"/>
      <c r="AC588" s="178"/>
    </row>
    <row r="589" spans="1:29" ht="13.2">
      <c r="A589" s="178"/>
      <c r="B589" s="232"/>
      <c r="C589" s="178"/>
      <c r="D589" s="233"/>
      <c r="E589" s="178"/>
      <c r="F589" s="178"/>
      <c r="G589" s="178"/>
      <c r="H589" s="178"/>
      <c r="I589" s="178"/>
      <c r="J589" s="178"/>
      <c r="K589" s="178"/>
      <c r="L589" s="178"/>
      <c r="M589" s="178"/>
      <c r="N589" s="178"/>
      <c r="O589" s="178"/>
      <c r="P589" s="178"/>
      <c r="Q589" s="178"/>
      <c r="R589" s="178"/>
      <c r="S589" s="178"/>
      <c r="T589" s="178"/>
      <c r="U589" s="178"/>
      <c r="V589" s="178"/>
      <c r="W589" s="178"/>
      <c r="X589" s="178"/>
      <c r="Y589" s="178"/>
      <c r="Z589" s="178"/>
      <c r="AA589" s="178"/>
      <c r="AB589" s="178"/>
      <c r="AC589" s="178"/>
    </row>
    <row r="590" spans="1:29" ht="13.2">
      <c r="A590" s="178"/>
      <c r="B590" s="232"/>
      <c r="C590" s="178"/>
      <c r="D590" s="233"/>
      <c r="E590" s="178"/>
      <c r="F590" s="178"/>
      <c r="G590" s="178"/>
      <c r="H590" s="178"/>
      <c r="I590" s="178"/>
      <c r="J590" s="178"/>
      <c r="K590" s="178"/>
      <c r="L590" s="178"/>
      <c r="M590" s="178"/>
      <c r="N590" s="178"/>
      <c r="O590" s="178"/>
      <c r="P590" s="178"/>
      <c r="Q590" s="178"/>
      <c r="R590" s="178"/>
      <c r="S590" s="178"/>
      <c r="T590" s="178"/>
      <c r="U590" s="178"/>
      <c r="V590" s="178"/>
      <c r="W590" s="178"/>
      <c r="X590" s="178"/>
      <c r="Y590" s="178"/>
      <c r="Z590" s="178"/>
      <c r="AA590" s="178"/>
      <c r="AB590" s="178"/>
      <c r="AC590" s="178"/>
    </row>
    <row r="591" spans="1:29" ht="13.2">
      <c r="A591" s="178"/>
      <c r="B591" s="232"/>
      <c r="C591" s="178"/>
      <c r="D591" s="233"/>
      <c r="E591" s="178"/>
      <c r="F591" s="178"/>
      <c r="G591" s="178"/>
      <c r="H591" s="178"/>
      <c r="I591" s="178"/>
      <c r="J591" s="178"/>
      <c r="K591" s="178"/>
      <c r="L591" s="178"/>
      <c r="M591" s="178"/>
      <c r="N591" s="178"/>
      <c r="O591" s="178"/>
      <c r="P591" s="178"/>
      <c r="Q591" s="178"/>
      <c r="R591" s="178"/>
      <c r="S591" s="178"/>
      <c r="T591" s="178"/>
      <c r="U591" s="178"/>
      <c r="V591" s="178"/>
      <c r="W591" s="178"/>
      <c r="X591" s="178"/>
      <c r="Y591" s="178"/>
      <c r="Z591" s="178"/>
      <c r="AA591" s="178"/>
      <c r="AB591" s="178"/>
      <c r="AC591" s="178"/>
    </row>
    <row r="592" spans="1:29" ht="13.2">
      <c r="A592" s="178"/>
      <c r="B592" s="232"/>
      <c r="C592" s="178"/>
      <c r="D592" s="233"/>
      <c r="E592" s="178"/>
      <c r="F592" s="178"/>
      <c r="G592" s="178"/>
      <c r="H592" s="178"/>
      <c r="I592" s="178"/>
      <c r="J592" s="178"/>
      <c r="K592" s="178"/>
      <c r="L592" s="178"/>
      <c r="M592" s="178"/>
      <c r="N592" s="178"/>
      <c r="O592" s="178"/>
      <c r="P592" s="178"/>
      <c r="Q592" s="178"/>
      <c r="R592" s="178"/>
      <c r="S592" s="178"/>
      <c r="T592" s="178"/>
      <c r="U592" s="178"/>
      <c r="V592" s="178"/>
      <c r="W592" s="178"/>
      <c r="X592" s="178"/>
      <c r="Y592" s="178"/>
      <c r="Z592" s="178"/>
      <c r="AA592" s="178"/>
      <c r="AB592" s="178"/>
      <c r="AC592" s="178"/>
    </row>
    <row r="593" spans="1:29" ht="13.2">
      <c r="A593" s="178"/>
      <c r="B593" s="232"/>
      <c r="C593" s="178"/>
      <c r="D593" s="233"/>
      <c r="E593" s="178"/>
      <c r="F593" s="178"/>
      <c r="G593" s="178"/>
      <c r="H593" s="178"/>
      <c r="I593" s="178"/>
      <c r="J593" s="178"/>
      <c r="K593" s="178"/>
      <c r="L593" s="178"/>
      <c r="M593" s="178"/>
      <c r="N593" s="178"/>
      <c r="O593" s="178"/>
      <c r="P593" s="178"/>
      <c r="Q593" s="178"/>
      <c r="R593" s="178"/>
      <c r="S593" s="178"/>
      <c r="T593" s="178"/>
      <c r="U593" s="178"/>
      <c r="V593" s="178"/>
      <c r="W593" s="178"/>
      <c r="X593" s="178"/>
      <c r="Y593" s="178"/>
      <c r="Z593" s="178"/>
      <c r="AA593" s="178"/>
      <c r="AB593" s="178"/>
      <c r="AC593" s="178"/>
    </row>
    <row r="594" spans="1:29" ht="13.2">
      <c r="A594" s="178"/>
      <c r="B594" s="232"/>
      <c r="C594" s="178"/>
      <c r="D594" s="233"/>
      <c r="E594" s="178"/>
      <c r="F594" s="178"/>
      <c r="G594" s="178"/>
      <c r="H594" s="178"/>
      <c r="I594" s="178"/>
      <c r="J594" s="178"/>
      <c r="K594" s="178"/>
      <c r="L594" s="178"/>
      <c r="M594" s="178"/>
      <c r="N594" s="178"/>
      <c r="O594" s="178"/>
      <c r="P594" s="178"/>
      <c r="Q594" s="178"/>
      <c r="R594" s="178"/>
      <c r="S594" s="178"/>
      <c r="T594" s="178"/>
      <c r="U594" s="178"/>
      <c r="V594" s="178"/>
      <c r="W594" s="178"/>
      <c r="X594" s="178"/>
      <c r="Y594" s="178"/>
      <c r="Z594" s="178"/>
      <c r="AA594" s="178"/>
      <c r="AB594" s="178"/>
      <c r="AC594" s="178"/>
    </row>
    <row r="595" spans="1:29" ht="13.2">
      <c r="A595" s="178"/>
      <c r="B595" s="232"/>
      <c r="C595" s="178"/>
      <c r="D595" s="233"/>
      <c r="E595" s="178"/>
      <c r="F595" s="178"/>
      <c r="G595" s="178"/>
      <c r="H595" s="178"/>
      <c r="I595" s="178"/>
      <c r="J595" s="178"/>
      <c r="K595" s="178"/>
      <c r="L595" s="178"/>
      <c r="M595" s="178"/>
      <c r="N595" s="178"/>
      <c r="O595" s="178"/>
      <c r="P595" s="178"/>
      <c r="Q595" s="178"/>
      <c r="R595" s="178"/>
      <c r="S595" s="178"/>
      <c r="T595" s="178"/>
      <c r="U595" s="178"/>
      <c r="V595" s="178"/>
      <c r="W595" s="178"/>
      <c r="X595" s="178"/>
      <c r="Y595" s="178"/>
      <c r="Z595" s="178"/>
      <c r="AA595" s="178"/>
      <c r="AB595" s="178"/>
      <c r="AC595" s="178"/>
    </row>
    <row r="596" spans="1:29" ht="13.2">
      <c r="A596" s="178"/>
      <c r="B596" s="232"/>
      <c r="C596" s="178"/>
      <c r="D596" s="233"/>
      <c r="E596" s="178"/>
      <c r="F596" s="178"/>
      <c r="G596" s="178"/>
      <c r="H596" s="178"/>
      <c r="I596" s="178"/>
      <c r="J596" s="178"/>
      <c r="K596" s="178"/>
      <c r="L596" s="178"/>
      <c r="M596" s="178"/>
      <c r="N596" s="178"/>
      <c r="O596" s="178"/>
      <c r="P596" s="178"/>
      <c r="Q596" s="178"/>
      <c r="R596" s="178"/>
      <c r="S596" s="178"/>
      <c r="T596" s="178"/>
      <c r="U596" s="178"/>
      <c r="V596" s="178"/>
      <c r="W596" s="178"/>
      <c r="X596" s="178"/>
      <c r="Y596" s="178"/>
      <c r="Z596" s="178"/>
      <c r="AA596" s="178"/>
      <c r="AB596" s="178"/>
      <c r="AC596" s="178"/>
    </row>
    <row r="597" spans="1:29" ht="13.2">
      <c r="A597" s="178"/>
      <c r="B597" s="232"/>
      <c r="C597" s="178"/>
      <c r="D597" s="233"/>
      <c r="E597" s="178"/>
      <c r="F597" s="178"/>
      <c r="G597" s="178"/>
      <c r="H597" s="178"/>
      <c r="I597" s="178"/>
      <c r="J597" s="178"/>
      <c r="K597" s="178"/>
      <c r="L597" s="178"/>
      <c r="M597" s="178"/>
      <c r="N597" s="178"/>
      <c r="O597" s="178"/>
      <c r="P597" s="178"/>
      <c r="Q597" s="178"/>
      <c r="R597" s="178"/>
      <c r="S597" s="178"/>
      <c r="T597" s="178"/>
      <c r="U597" s="178"/>
      <c r="V597" s="178"/>
      <c r="W597" s="178"/>
      <c r="X597" s="178"/>
      <c r="Y597" s="178"/>
      <c r="Z597" s="178"/>
      <c r="AA597" s="178"/>
      <c r="AB597" s="178"/>
      <c r="AC597" s="178"/>
    </row>
    <row r="598" spans="1:29" ht="13.2">
      <c r="A598" s="178"/>
      <c r="B598" s="232"/>
      <c r="C598" s="178"/>
      <c r="D598" s="233"/>
      <c r="E598" s="178"/>
      <c r="F598" s="178"/>
      <c r="G598" s="178"/>
      <c r="H598" s="178"/>
      <c r="I598" s="178"/>
      <c r="J598" s="178"/>
      <c r="K598" s="178"/>
      <c r="L598" s="178"/>
      <c r="M598" s="178"/>
      <c r="N598" s="178"/>
      <c r="O598" s="178"/>
      <c r="P598" s="178"/>
      <c r="Q598" s="178"/>
      <c r="R598" s="178"/>
      <c r="S598" s="178"/>
      <c r="T598" s="178"/>
      <c r="U598" s="178"/>
      <c r="V598" s="178"/>
      <c r="W598" s="178"/>
      <c r="X598" s="178"/>
      <c r="Y598" s="178"/>
      <c r="Z598" s="178"/>
      <c r="AA598" s="178"/>
      <c r="AB598" s="178"/>
      <c r="AC598" s="178"/>
    </row>
    <row r="599" spans="1:29" ht="13.2">
      <c r="A599" s="178"/>
      <c r="B599" s="232"/>
      <c r="C599" s="178"/>
      <c r="D599" s="233"/>
      <c r="E599" s="178"/>
      <c r="F599" s="178"/>
      <c r="G599" s="178"/>
      <c r="H599" s="178"/>
      <c r="I599" s="178"/>
      <c r="J599" s="178"/>
      <c r="K599" s="178"/>
      <c r="L599" s="178"/>
      <c r="M599" s="178"/>
      <c r="N599" s="178"/>
      <c r="O599" s="178"/>
      <c r="P599" s="178"/>
      <c r="Q599" s="178"/>
      <c r="R599" s="178"/>
      <c r="S599" s="178"/>
      <c r="T599" s="178"/>
      <c r="U599" s="178"/>
      <c r="V599" s="178"/>
      <c r="W599" s="178"/>
      <c r="X599" s="178"/>
      <c r="Y599" s="178"/>
      <c r="Z599" s="178"/>
      <c r="AA599" s="178"/>
      <c r="AB599" s="178"/>
      <c r="AC599" s="178"/>
    </row>
    <row r="600" spans="1:29" ht="13.2">
      <c r="A600" s="178"/>
      <c r="B600" s="232"/>
      <c r="C600" s="178"/>
      <c r="D600" s="233"/>
      <c r="E600" s="178"/>
      <c r="F600" s="178"/>
      <c r="G600" s="178"/>
      <c r="H600" s="178"/>
      <c r="I600" s="178"/>
      <c r="J600" s="178"/>
      <c r="K600" s="178"/>
      <c r="L600" s="178"/>
      <c r="M600" s="178"/>
      <c r="N600" s="178"/>
      <c r="O600" s="178"/>
      <c r="P600" s="178"/>
      <c r="Q600" s="178"/>
      <c r="R600" s="178"/>
      <c r="S600" s="178"/>
      <c r="T600" s="178"/>
      <c r="U600" s="178"/>
      <c r="V600" s="178"/>
      <c r="W600" s="178"/>
      <c r="X600" s="178"/>
      <c r="Y600" s="178"/>
      <c r="Z600" s="178"/>
      <c r="AA600" s="178"/>
      <c r="AB600" s="178"/>
      <c r="AC600" s="178"/>
    </row>
    <row r="601" spans="1:29" ht="13.2">
      <c r="A601" s="178"/>
      <c r="B601" s="232"/>
      <c r="C601" s="178"/>
      <c r="D601" s="233"/>
      <c r="E601" s="178"/>
      <c r="F601" s="178"/>
      <c r="G601" s="178"/>
      <c r="H601" s="178"/>
      <c r="I601" s="178"/>
      <c r="J601" s="178"/>
      <c r="K601" s="178"/>
      <c r="L601" s="178"/>
      <c r="M601" s="178"/>
      <c r="N601" s="178"/>
      <c r="O601" s="178"/>
      <c r="P601" s="178"/>
      <c r="Q601" s="178"/>
      <c r="R601" s="178"/>
      <c r="S601" s="178"/>
      <c r="T601" s="178"/>
      <c r="U601" s="178"/>
      <c r="V601" s="178"/>
      <c r="W601" s="178"/>
      <c r="X601" s="178"/>
      <c r="Y601" s="178"/>
      <c r="Z601" s="178"/>
      <c r="AA601" s="178"/>
      <c r="AB601" s="178"/>
      <c r="AC601" s="178"/>
    </row>
    <row r="602" spans="1:29" ht="13.2">
      <c r="A602" s="178"/>
      <c r="B602" s="232"/>
      <c r="C602" s="178"/>
      <c r="D602" s="233"/>
      <c r="E602" s="178"/>
      <c r="F602" s="178"/>
      <c r="G602" s="178"/>
      <c r="H602" s="178"/>
      <c r="I602" s="178"/>
      <c r="J602" s="178"/>
      <c r="K602" s="178"/>
      <c r="L602" s="178"/>
      <c r="M602" s="178"/>
      <c r="N602" s="178"/>
      <c r="O602" s="178"/>
      <c r="P602" s="178"/>
      <c r="Q602" s="178"/>
      <c r="R602" s="178"/>
      <c r="S602" s="178"/>
      <c r="T602" s="178"/>
      <c r="U602" s="178"/>
      <c r="V602" s="178"/>
      <c r="W602" s="178"/>
      <c r="X602" s="178"/>
      <c r="Y602" s="178"/>
      <c r="Z602" s="178"/>
      <c r="AA602" s="178"/>
      <c r="AB602" s="178"/>
      <c r="AC602" s="178"/>
    </row>
    <row r="603" spans="1:29" ht="13.2">
      <c r="A603" s="178"/>
      <c r="B603" s="232"/>
      <c r="C603" s="178"/>
      <c r="D603" s="233"/>
      <c r="E603" s="178"/>
      <c r="F603" s="178"/>
      <c r="G603" s="178"/>
      <c r="H603" s="178"/>
      <c r="I603" s="178"/>
      <c r="J603" s="178"/>
      <c r="K603" s="178"/>
      <c r="L603" s="178"/>
      <c r="M603" s="178"/>
      <c r="N603" s="178"/>
      <c r="O603" s="178"/>
      <c r="P603" s="178"/>
      <c r="Q603" s="178"/>
      <c r="R603" s="178"/>
      <c r="S603" s="178"/>
      <c r="T603" s="178"/>
      <c r="U603" s="178"/>
      <c r="V603" s="178"/>
      <c r="W603" s="178"/>
      <c r="X603" s="178"/>
      <c r="Y603" s="178"/>
      <c r="Z603" s="178"/>
      <c r="AA603" s="178"/>
      <c r="AB603" s="178"/>
      <c r="AC603" s="178"/>
    </row>
    <row r="604" spans="1:29" ht="13.2">
      <c r="A604" s="178"/>
      <c r="B604" s="232"/>
      <c r="C604" s="178"/>
      <c r="D604" s="233"/>
      <c r="E604" s="178"/>
      <c r="F604" s="178"/>
      <c r="G604" s="178"/>
      <c r="H604" s="178"/>
      <c r="I604" s="178"/>
      <c r="J604" s="178"/>
      <c r="K604" s="178"/>
      <c r="L604" s="178"/>
      <c r="M604" s="178"/>
      <c r="N604" s="178"/>
      <c r="O604" s="178"/>
      <c r="P604" s="178"/>
      <c r="Q604" s="178"/>
      <c r="R604" s="178"/>
      <c r="S604" s="178"/>
      <c r="T604" s="178"/>
      <c r="U604" s="178"/>
      <c r="V604" s="178"/>
      <c r="W604" s="178"/>
      <c r="X604" s="178"/>
      <c r="Y604" s="178"/>
      <c r="Z604" s="178"/>
      <c r="AA604" s="178"/>
      <c r="AB604" s="178"/>
      <c r="AC604" s="178"/>
    </row>
    <row r="605" spans="1:29" ht="13.2">
      <c r="A605" s="178"/>
      <c r="B605" s="232"/>
      <c r="C605" s="178"/>
      <c r="D605" s="233"/>
      <c r="E605" s="178"/>
      <c r="F605" s="178"/>
      <c r="G605" s="178"/>
      <c r="H605" s="178"/>
      <c r="I605" s="178"/>
      <c r="J605" s="178"/>
      <c r="K605" s="178"/>
      <c r="L605" s="178"/>
      <c r="M605" s="178"/>
      <c r="N605" s="178"/>
      <c r="O605" s="178"/>
      <c r="P605" s="178"/>
      <c r="Q605" s="178"/>
      <c r="R605" s="178"/>
      <c r="S605" s="178"/>
      <c r="T605" s="178"/>
      <c r="U605" s="178"/>
      <c r="V605" s="178"/>
      <c r="W605" s="178"/>
      <c r="X605" s="178"/>
      <c r="Y605" s="178"/>
      <c r="Z605" s="178"/>
      <c r="AA605" s="178"/>
      <c r="AB605" s="178"/>
      <c r="AC605" s="178"/>
    </row>
    <row r="606" spans="1:29" ht="13.2">
      <c r="A606" s="178"/>
      <c r="B606" s="232"/>
      <c r="C606" s="178"/>
      <c r="D606" s="233"/>
      <c r="E606" s="178"/>
      <c r="F606" s="178"/>
      <c r="G606" s="178"/>
      <c r="H606" s="178"/>
      <c r="I606" s="178"/>
      <c r="J606" s="178"/>
      <c r="K606" s="178"/>
      <c r="L606" s="178"/>
      <c r="M606" s="178"/>
      <c r="N606" s="178"/>
      <c r="O606" s="178"/>
      <c r="P606" s="178"/>
      <c r="Q606" s="178"/>
      <c r="R606" s="178"/>
      <c r="S606" s="178"/>
      <c r="T606" s="178"/>
      <c r="U606" s="178"/>
      <c r="V606" s="178"/>
      <c r="W606" s="178"/>
      <c r="X606" s="178"/>
      <c r="Y606" s="178"/>
      <c r="Z606" s="178"/>
      <c r="AA606" s="178"/>
      <c r="AB606" s="178"/>
      <c r="AC606" s="178"/>
    </row>
    <row r="607" spans="1:29" ht="13.2">
      <c r="A607" s="178"/>
      <c r="B607" s="232"/>
      <c r="C607" s="178"/>
      <c r="D607" s="233"/>
      <c r="E607" s="178"/>
      <c r="F607" s="178"/>
      <c r="G607" s="178"/>
      <c r="H607" s="178"/>
      <c r="I607" s="178"/>
      <c r="J607" s="178"/>
      <c r="K607" s="178"/>
      <c r="L607" s="178"/>
      <c r="M607" s="178"/>
      <c r="N607" s="178"/>
      <c r="O607" s="178"/>
      <c r="P607" s="178"/>
      <c r="Q607" s="178"/>
      <c r="R607" s="178"/>
      <c r="S607" s="178"/>
      <c r="T607" s="178"/>
      <c r="U607" s="178"/>
      <c r="V607" s="178"/>
      <c r="W607" s="178"/>
      <c r="X607" s="178"/>
      <c r="Y607" s="178"/>
      <c r="Z607" s="178"/>
      <c r="AA607" s="178"/>
      <c r="AB607" s="178"/>
      <c r="AC607" s="178"/>
    </row>
    <row r="608" spans="1:29" ht="13.2">
      <c r="A608" s="178"/>
      <c r="B608" s="232"/>
      <c r="C608" s="178"/>
      <c r="D608" s="233"/>
      <c r="E608" s="178"/>
      <c r="F608" s="178"/>
      <c r="G608" s="178"/>
      <c r="H608" s="178"/>
      <c r="I608" s="178"/>
      <c r="J608" s="178"/>
      <c r="K608" s="178"/>
      <c r="L608" s="178"/>
      <c r="M608" s="178"/>
      <c r="N608" s="178"/>
      <c r="O608" s="178"/>
      <c r="P608" s="178"/>
      <c r="Q608" s="178"/>
      <c r="R608" s="178"/>
      <c r="S608" s="178"/>
      <c r="T608" s="178"/>
      <c r="U608" s="178"/>
      <c r="V608" s="178"/>
      <c r="W608" s="178"/>
      <c r="X608" s="178"/>
      <c r="Y608" s="178"/>
      <c r="Z608" s="178"/>
      <c r="AA608" s="178"/>
      <c r="AB608" s="178"/>
      <c r="AC608" s="178"/>
    </row>
    <row r="609" spans="1:29" ht="13.2">
      <c r="A609" s="178"/>
      <c r="B609" s="232"/>
      <c r="C609" s="178"/>
      <c r="D609" s="233"/>
      <c r="E609" s="178"/>
      <c r="F609" s="178"/>
      <c r="G609" s="178"/>
      <c r="H609" s="178"/>
      <c r="I609" s="178"/>
      <c r="J609" s="178"/>
      <c r="K609" s="178"/>
      <c r="L609" s="178"/>
      <c r="M609" s="178"/>
      <c r="N609" s="178"/>
      <c r="O609" s="178"/>
      <c r="P609" s="178"/>
      <c r="Q609" s="178"/>
      <c r="R609" s="178"/>
      <c r="S609" s="178"/>
      <c r="T609" s="178"/>
      <c r="U609" s="178"/>
      <c r="V609" s="178"/>
      <c r="W609" s="178"/>
      <c r="X609" s="178"/>
      <c r="Y609" s="178"/>
      <c r="Z609" s="178"/>
      <c r="AA609" s="178"/>
      <c r="AB609" s="178"/>
      <c r="AC609" s="178"/>
    </row>
    <row r="610" spans="1:29" ht="13.2">
      <c r="A610" s="178"/>
      <c r="B610" s="232"/>
      <c r="C610" s="178"/>
      <c r="D610" s="233"/>
      <c r="E610" s="178"/>
      <c r="F610" s="178"/>
      <c r="G610" s="178"/>
      <c r="H610" s="178"/>
      <c r="I610" s="178"/>
      <c r="J610" s="178"/>
      <c r="K610" s="178"/>
      <c r="L610" s="178"/>
      <c r="M610" s="178"/>
      <c r="N610" s="178"/>
      <c r="O610" s="178"/>
      <c r="P610" s="178"/>
      <c r="Q610" s="178"/>
      <c r="R610" s="178"/>
      <c r="S610" s="178"/>
      <c r="T610" s="178"/>
      <c r="U610" s="178"/>
      <c r="V610" s="178"/>
      <c r="W610" s="178"/>
      <c r="X610" s="178"/>
      <c r="Y610" s="178"/>
      <c r="Z610" s="178"/>
      <c r="AA610" s="178"/>
      <c r="AB610" s="178"/>
      <c r="AC610" s="178"/>
    </row>
    <row r="611" spans="1:29" ht="13.2">
      <c r="A611" s="178"/>
      <c r="B611" s="232"/>
      <c r="C611" s="178"/>
      <c r="D611" s="233"/>
      <c r="E611" s="178"/>
      <c r="F611" s="178"/>
      <c r="G611" s="178"/>
      <c r="H611" s="178"/>
      <c r="I611" s="178"/>
      <c r="J611" s="178"/>
      <c r="K611" s="178"/>
      <c r="L611" s="178"/>
      <c r="M611" s="178"/>
      <c r="N611" s="178"/>
      <c r="O611" s="178"/>
      <c r="P611" s="178"/>
      <c r="Q611" s="178"/>
      <c r="R611" s="178"/>
      <c r="S611" s="178"/>
      <c r="T611" s="178"/>
      <c r="U611" s="178"/>
      <c r="V611" s="178"/>
      <c r="W611" s="178"/>
      <c r="X611" s="178"/>
      <c r="Y611" s="178"/>
      <c r="Z611" s="178"/>
      <c r="AA611" s="178"/>
      <c r="AB611" s="178"/>
      <c r="AC611" s="178"/>
    </row>
    <row r="612" spans="1:29" ht="13.2">
      <c r="A612" s="178"/>
      <c r="B612" s="232"/>
      <c r="C612" s="178"/>
      <c r="D612" s="233"/>
      <c r="E612" s="178"/>
      <c r="F612" s="178"/>
      <c r="G612" s="178"/>
      <c r="H612" s="178"/>
      <c r="I612" s="178"/>
      <c r="J612" s="178"/>
      <c r="K612" s="178"/>
      <c r="L612" s="178"/>
      <c r="M612" s="178"/>
      <c r="N612" s="178"/>
      <c r="O612" s="178"/>
      <c r="P612" s="178"/>
      <c r="Q612" s="178"/>
      <c r="R612" s="178"/>
      <c r="S612" s="178"/>
      <c r="T612" s="178"/>
      <c r="U612" s="178"/>
      <c r="V612" s="178"/>
      <c r="W612" s="178"/>
      <c r="X612" s="178"/>
      <c r="Y612" s="178"/>
      <c r="Z612" s="178"/>
      <c r="AA612" s="178"/>
      <c r="AB612" s="178"/>
      <c r="AC612" s="178"/>
    </row>
    <row r="613" spans="1:29" ht="13.2">
      <c r="A613" s="178"/>
      <c r="B613" s="232"/>
      <c r="C613" s="178"/>
      <c r="D613" s="233"/>
      <c r="E613" s="178"/>
      <c r="F613" s="178"/>
      <c r="G613" s="178"/>
      <c r="H613" s="178"/>
      <c r="I613" s="178"/>
      <c r="J613" s="178"/>
      <c r="K613" s="178"/>
      <c r="L613" s="178"/>
      <c r="M613" s="178"/>
      <c r="N613" s="178"/>
      <c r="O613" s="178"/>
      <c r="P613" s="178"/>
      <c r="Q613" s="178"/>
      <c r="R613" s="178"/>
      <c r="S613" s="178"/>
      <c r="T613" s="178"/>
      <c r="U613" s="178"/>
      <c r="V613" s="178"/>
      <c r="W613" s="178"/>
      <c r="X613" s="178"/>
      <c r="Y613" s="178"/>
      <c r="Z613" s="178"/>
      <c r="AA613" s="178"/>
      <c r="AB613" s="178"/>
      <c r="AC613" s="178"/>
    </row>
    <row r="614" spans="1:29" ht="13.2">
      <c r="A614" s="178"/>
      <c r="B614" s="232"/>
      <c r="C614" s="178"/>
      <c r="D614" s="233"/>
      <c r="E614" s="178"/>
      <c r="F614" s="178"/>
      <c r="G614" s="178"/>
      <c r="H614" s="178"/>
      <c r="I614" s="178"/>
      <c r="J614" s="178"/>
      <c r="K614" s="178"/>
      <c r="L614" s="178"/>
      <c r="M614" s="178"/>
      <c r="N614" s="178"/>
      <c r="O614" s="178"/>
      <c r="P614" s="178"/>
      <c r="Q614" s="178"/>
      <c r="R614" s="178"/>
      <c r="S614" s="178"/>
      <c r="T614" s="178"/>
      <c r="U614" s="178"/>
      <c r="V614" s="178"/>
      <c r="W614" s="178"/>
      <c r="X614" s="178"/>
      <c r="Y614" s="178"/>
      <c r="Z614" s="178"/>
      <c r="AA614" s="178"/>
      <c r="AB614" s="178"/>
      <c r="AC614" s="178"/>
    </row>
    <row r="615" spans="1:29" ht="13.2">
      <c r="A615" s="178"/>
      <c r="B615" s="232"/>
      <c r="C615" s="178"/>
      <c r="D615" s="233"/>
      <c r="E615" s="178"/>
      <c r="F615" s="178"/>
      <c r="G615" s="178"/>
      <c r="H615" s="178"/>
      <c r="I615" s="178"/>
      <c r="J615" s="178"/>
      <c r="K615" s="178"/>
      <c r="L615" s="178"/>
      <c r="M615" s="178"/>
      <c r="N615" s="178"/>
      <c r="O615" s="178"/>
      <c r="P615" s="178"/>
      <c r="Q615" s="178"/>
      <c r="R615" s="178"/>
      <c r="S615" s="178"/>
      <c r="T615" s="178"/>
      <c r="U615" s="178"/>
      <c r="V615" s="178"/>
      <c r="W615" s="178"/>
      <c r="X615" s="178"/>
      <c r="Y615" s="178"/>
      <c r="Z615" s="178"/>
      <c r="AA615" s="178"/>
      <c r="AB615" s="178"/>
      <c r="AC615" s="178"/>
    </row>
    <row r="616" spans="1:29" ht="13.2">
      <c r="A616" s="178"/>
      <c r="B616" s="232"/>
      <c r="C616" s="178"/>
      <c r="D616" s="233"/>
      <c r="E616" s="178"/>
      <c r="F616" s="178"/>
      <c r="G616" s="178"/>
      <c r="H616" s="178"/>
      <c r="I616" s="178"/>
      <c r="J616" s="178"/>
      <c r="K616" s="178"/>
      <c r="L616" s="178"/>
      <c r="M616" s="178"/>
      <c r="N616" s="178"/>
      <c r="O616" s="178"/>
      <c r="P616" s="178"/>
      <c r="Q616" s="178"/>
      <c r="R616" s="178"/>
      <c r="S616" s="178"/>
      <c r="T616" s="178"/>
      <c r="U616" s="178"/>
      <c r="V616" s="178"/>
      <c r="W616" s="178"/>
      <c r="X616" s="178"/>
      <c r="Y616" s="178"/>
      <c r="Z616" s="178"/>
      <c r="AA616" s="178"/>
      <c r="AB616" s="178"/>
      <c r="AC616" s="178"/>
    </row>
    <row r="617" spans="1:29" ht="13.2">
      <c r="A617" s="178"/>
      <c r="B617" s="232"/>
      <c r="C617" s="178"/>
      <c r="D617" s="233"/>
      <c r="E617" s="178"/>
      <c r="F617" s="178"/>
      <c r="G617" s="178"/>
      <c r="H617" s="178"/>
      <c r="I617" s="178"/>
      <c r="J617" s="178"/>
      <c r="K617" s="178"/>
      <c r="L617" s="178"/>
      <c r="M617" s="178"/>
      <c r="N617" s="178"/>
      <c r="O617" s="178"/>
      <c r="P617" s="178"/>
      <c r="Q617" s="178"/>
      <c r="R617" s="178"/>
      <c r="S617" s="178"/>
      <c r="T617" s="178"/>
      <c r="U617" s="178"/>
      <c r="V617" s="178"/>
      <c r="W617" s="178"/>
      <c r="X617" s="178"/>
      <c r="Y617" s="178"/>
      <c r="Z617" s="178"/>
      <c r="AA617" s="178"/>
      <c r="AB617" s="178"/>
      <c r="AC617" s="178"/>
    </row>
    <row r="618" spans="1:29" ht="13.2">
      <c r="A618" s="178"/>
      <c r="B618" s="232"/>
      <c r="C618" s="178"/>
      <c r="D618" s="233"/>
      <c r="E618" s="178"/>
      <c r="F618" s="178"/>
      <c r="G618" s="178"/>
      <c r="H618" s="178"/>
      <c r="I618" s="178"/>
      <c r="J618" s="178"/>
      <c r="K618" s="178"/>
      <c r="L618" s="178"/>
      <c r="M618" s="178"/>
      <c r="N618" s="178"/>
      <c r="O618" s="178"/>
      <c r="P618" s="178"/>
      <c r="Q618" s="178"/>
      <c r="R618" s="178"/>
      <c r="S618" s="178"/>
      <c r="T618" s="178"/>
      <c r="U618" s="178"/>
      <c r="V618" s="178"/>
      <c r="W618" s="178"/>
      <c r="X618" s="178"/>
      <c r="Y618" s="178"/>
      <c r="Z618" s="178"/>
      <c r="AA618" s="178"/>
      <c r="AB618" s="178"/>
      <c r="AC618" s="178"/>
    </row>
    <row r="619" spans="1:29" ht="13.2">
      <c r="A619" s="178"/>
      <c r="B619" s="232"/>
      <c r="C619" s="178"/>
      <c r="D619" s="233"/>
      <c r="E619" s="178"/>
      <c r="F619" s="178"/>
      <c r="G619" s="178"/>
      <c r="H619" s="178"/>
      <c r="I619" s="178"/>
      <c r="J619" s="178"/>
      <c r="K619" s="178"/>
      <c r="L619" s="178"/>
      <c r="M619" s="178"/>
      <c r="N619" s="178"/>
      <c r="O619" s="178"/>
      <c r="P619" s="178"/>
      <c r="Q619" s="178"/>
      <c r="R619" s="178"/>
      <c r="S619" s="178"/>
      <c r="T619" s="178"/>
      <c r="U619" s="178"/>
      <c r="V619" s="178"/>
      <c r="W619" s="178"/>
      <c r="X619" s="178"/>
      <c r="Y619" s="178"/>
      <c r="Z619" s="178"/>
      <c r="AA619" s="178"/>
      <c r="AB619" s="178"/>
      <c r="AC619" s="178"/>
    </row>
    <row r="620" spans="1:29" ht="13.2">
      <c r="A620" s="178"/>
      <c r="B620" s="232"/>
      <c r="C620" s="178"/>
      <c r="D620" s="233"/>
      <c r="E620" s="178"/>
      <c r="F620" s="178"/>
      <c r="G620" s="178"/>
      <c r="H620" s="178"/>
      <c r="I620" s="178"/>
      <c r="J620" s="178"/>
      <c r="K620" s="178"/>
      <c r="L620" s="178"/>
      <c r="M620" s="178"/>
      <c r="N620" s="178"/>
      <c r="O620" s="178"/>
      <c r="P620" s="178"/>
      <c r="Q620" s="178"/>
      <c r="R620" s="178"/>
      <c r="S620" s="178"/>
      <c r="T620" s="178"/>
      <c r="U620" s="178"/>
      <c r="V620" s="178"/>
      <c r="W620" s="178"/>
      <c r="X620" s="178"/>
      <c r="Y620" s="178"/>
      <c r="Z620" s="178"/>
      <c r="AA620" s="178"/>
      <c r="AB620" s="178"/>
      <c r="AC620" s="178"/>
    </row>
    <row r="621" spans="1:29" ht="13.2">
      <c r="A621" s="178"/>
      <c r="B621" s="232"/>
      <c r="C621" s="178"/>
      <c r="D621" s="233"/>
      <c r="E621" s="178"/>
      <c r="F621" s="178"/>
      <c r="G621" s="178"/>
      <c r="H621" s="178"/>
      <c r="I621" s="178"/>
      <c r="J621" s="178"/>
      <c r="K621" s="178"/>
      <c r="L621" s="178"/>
      <c r="M621" s="178"/>
      <c r="N621" s="178"/>
      <c r="O621" s="178"/>
      <c r="P621" s="178"/>
      <c r="Q621" s="178"/>
      <c r="R621" s="178"/>
      <c r="S621" s="178"/>
      <c r="T621" s="178"/>
      <c r="U621" s="178"/>
      <c r="V621" s="178"/>
      <c r="W621" s="178"/>
      <c r="X621" s="178"/>
      <c r="Y621" s="178"/>
      <c r="Z621" s="178"/>
      <c r="AA621" s="178"/>
      <c r="AB621" s="178"/>
      <c r="AC621" s="178"/>
    </row>
    <row r="622" spans="1:29" ht="13.2">
      <c r="A622" s="178"/>
      <c r="B622" s="232"/>
      <c r="C622" s="178"/>
      <c r="D622" s="233"/>
      <c r="E622" s="178"/>
      <c r="F622" s="178"/>
      <c r="G622" s="178"/>
      <c r="H622" s="178"/>
      <c r="I622" s="178"/>
      <c r="J622" s="178"/>
      <c r="K622" s="178"/>
      <c r="L622" s="178"/>
      <c r="M622" s="178"/>
      <c r="N622" s="178"/>
      <c r="O622" s="178"/>
      <c r="P622" s="178"/>
      <c r="Q622" s="178"/>
      <c r="R622" s="178"/>
      <c r="S622" s="178"/>
      <c r="T622" s="178"/>
      <c r="U622" s="178"/>
      <c r="V622" s="178"/>
      <c r="W622" s="178"/>
      <c r="X622" s="178"/>
      <c r="Y622" s="178"/>
      <c r="Z622" s="178"/>
      <c r="AA622" s="178"/>
      <c r="AB622" s="178"/>
      <c r="AC622" s="178"/>
    </row>
    <row r="623" spans="1:29" ht="13.2">
      <c r="A623" s="178"/>
      <c r="B623" s="232"/>
      <c r="C623" s="178"/>
      <c r="D623" s="233"/>
      <c r="E623" s="178"/>
      <c r="F623" s="178"/>
      <c r="G623" s="178"/>
      <c r="H623" s="178"/>
      <c r="I623" s="178"/>
      <c r="J623" s="178"/>
      <c r="K623" s="178"/>
      <c r="L623" s="178"/>
      <c r="M623" s="178"/>
      <c r="N623" s="178"/>
      <c r="O623" s="178"/>
      <c r="P623" s="178"/>
      <c r="Q623" s="178"/>
      <c r="R623" s="178"/>
      <c r="S623" s="178"/>
      <c r="T623" s="178"/>
      <c r="U623" s="178"/>
      <c r="V623" s="178"/>
      <c r="W623" s="178"/>
      <c r="X623" s="178"/>
      <c r="Y623" s="178"/>
      <c r="Z623" s="178"/>
      <c r="AA623" s="178"/>
      <c r="AB623" s="178"/>
      <c r="AC623" s="178"/>
    </row>
    <row r="624" spans="1:29" ht="13.2">
      <c r="A624" s="178"/>
      <c r="B624" s="232"/>
      <c r="C624" s="178"/>
      <c r="D624" s="233"/>
      <c r="E624" s="178"/>
      <c r="F624" s="178"/>
      <c r="G624" s="178"/>
      <c r="H624" s="178"/>
      <c r="I624" s="178"/>
      <c r="J624" s="178"/>
      <c r="K624" s="178"/>
      <c r="L624" s="178"/>
      <c r="M624" s="178"/>
      <c r="N624" s="178"/>
      <c r="O624" s="178"/>
      <c r="P624" s="178"/>
      <c r="Q624" s="178"/>
      <c r="R624" s="178"/>
      <c r="S624" s="178"/>
      <c r="T624" s="178"/>
      <c r="U624" s="178"/>
      <c r="V624" s="178"/>
      <c r="W624" s="178"/>
      <c r="X624" s="178"/>
      <c r="Y624" s="178"/>
      <c r="Z624" s="178"/>
      <c r="AA624" s="178"/>
      <c r="AB624" s="178"/>
      <c r="AC624" s="178"/>
    </row>
    <row r="625" spans="1:29" ht="13.2">
      <c r="A625" s="178"/>
      <c r="B625" s="232"/>
      <c r="C625" s="178"/>
      <c r="D625" s="233"/>
      <c r="E625" s="178"/>
      <c r="F625" s="178"/>
      <c r="G625" s="178"/>
      <c r="H625" s="178"/>
      <c r="I625" s="178"/>
      <c r="J625" s="178"/>
      <c r="K625" s="178"/>
      <c r="L625" s="178"/>
      <c r="M625" s="178"/>
      <c r="N625" s="178"/>
      <c r="O625" s="178"/>
      <c r="P625" s="178"/>
      <c r="Q625" s="178"/>
      <c r="R625" s="178"/>
      <c r="S625" s="178"/>
      <c r="T625" s="178"/>
      <c r="U625" s="178"/>
      <c r="V625" s="178"/>
      <c r="W625" s="178"/>
      <c r="X625" s="178"/>
      <c r="Y625" s="178"/>
      <c r="Z625" s="178"/>
      <c r="AA625" s="178"/>
      <c r="AB625" s="178"/>
      <c r="AC625" s="178"/>
    </row>
    <row r="626" spans="1:29" ht="13.2">
      <c r="A626" s="178"/>
      <c r="B626" s="232"/>
      <c r="C626" s="178"/>
      <c r="D626" s="233"/>
      <c r="E626" s="178"/>
      <c r="F626" s="178"/>
      <c r="G626" s="178"/>
      <c r="H626" s="178"/>
      <c r="I626" s="178"/>
      <c r="J626" s="178"/>
      <c r="K626" s="178"/>
      <c r="L626" s="178"/>
      <c r="M626" s="178"/>
      <c r="N626" s="178"/>
      <c r="O626" s="178"/>
      <c r="P626" s="178"/>
      <c r="Q626" s="178"/>
      <c r="R626" s="178"/>
      <c r="S626" s="178"/>
      <c r="T626" s="178"/>
      <c r="U626" s="178"/>
      <c r="V626" s="178"/>
      <c r="W626" s="178"/>
      <c r="X626" s="178"/>
      <c r="Y626" s="178"/>
      <c r="Z626" s="178"/>
      <c r="AA626" s="178"/>
      <c r="AB626" s="178"/>
      <c r="AC626" s="178"/>
    </row>
    <row r="627" spans="1:29" ht="13.2">
      <c r="A627" s="178"/>
      <c r="B627" s="232"/>
      <c r="C627" s="178"/>
      <c r="D627" s="233"/>
      <c r="E627" s="178"/>
      <c r="F627" s="178"/>
      <c r="G627" s="178"/>
      <c r="H627" s="178"/>
      <c r="I627" s="178"/>
      <c r="J627" s="178"/>
      <c r="K627" s="178"/>
      <c r="L627" s="178"/>
      <c r="M627" s="178"/>
      <c r="N627" s="178"/>
      <c r="O627" s="178"/>
      <c r="P627" s="178"/>
      <c r="Q627" s="178"/>
      <c r="R627" s="178"/>
      <c r="S627" s="178"/>
      <c r="T627" s="178"/>
      <c r="U627" s="178"/>
      <c r="V627" s="178"/>
      <c r="W627" s="178"/>
      <c r="X627" s="178"/>
      <c r="Y627" s="178"/>
      <c r="Z627" s="178"/>
      <c r="AA627" s="178"/>
      <c r="AB627" s="178"/>
      <c r="AC627" s="178"/>
    </row>
    <row r="628" spans="1:29" ht="13.2">
      <c r="A628" s="178"/>
      <c r="B628" s="232"/>
      <c r="C628" s="178"/>
      <c r="D628" s="233"/>
      <c r="E628" s="178"/>
      <c r="F628" s="178"/>
      <c r="G628" s="178"/>
      <c r="H628" s="178"/>
      <c r="I628" s="178"/>
      <c r="J628" s="178"/>
      <c r="K628" s="178"/>
      <c r="L628" s="178"/>
      <c r="M628" s="178"/>
      <c r="N628" s="178"/>
      <c r="O628" s="178"/>
      <c r="P628" s="178"/>
      <c r="Q628" s="178"/>
      <c r="R628" s="178"/>
      <c r="S628" s="178"/>
      <c r="T628" s="178"/>
      <c r="U628" s="178"/>
      <c r="V628" s="178"/>
      <c r="W628" s="178"/>
      <c r="X628" s="178"/>
      <c r="Y628" s="178"/>
      <c r="Z628" s="178"/>
      <c r="AA628" s="178"/>
      <c r="AB628" s="178"/>
      <c r="AC628" s="178"/>
    </row>
    <row r="629" spans="1:29" ht="13.2">
      <c r="A629" s="178"/>
      <c r="B629" s="232"/>
      <c r="C629" s="178"/>
      <c r="D629" s="233"/>
      <c r="E629" s="178"/>
      <c r="F629" s="178"/>
      <c r="G629" s="178"/>
      <c r="H629" s="178"/>
      <c r="I629" s="178"/>
      <c r="J629" s="178"/>
      <c r="K629" s="178"/>
      <c r="L629" s="178"/>
      <c r="M629" s="178"/>
      <c r="N629" s="178"/>
      <c r="O629" s="178"/>
      <c r="P629" s="178"/>
      <c r="Q629" s="178"/>
      <c r="R629" s="178"/>
      <c r="S629" s="178"/>
      <c r="T629" s="178"/>
      <c r="U629" s="178"/>
      <c r="V629" s="178"/>
      <c r="W629" s="178"/>
      <c r="X629" s="178"/>
      <c r="Y629" s="178"/>
      <c r="Z629" s="178"/>
      <c r="AA629" s="178"/>
      <c r="AB629" s="178"/>
      <c r="AC629" s="178"/>
    </row>
    <row r="630" spans="1:29" ht="13.2">
      <c r="A630" s="178"/>
      <c r="B630" s="232"/>
      <c r="C630" s="178"/>
      <c r="D630" s="233"/>
      <c r="E630" s="178"/>
      <c r="F630" s="178"/>
      <c r="G630" s="178"/>
      <c r="H630" s="178"/>
      <c r="I630" s="178"/>
      <c r="J630" s="178"/>
      <c r="K630" s="178"/>
      <c r="L630" s="178"/>
      <c r="M630" s="178"/>
      <c r="N630" s="178"/>
      <c r="O630" s="178"/>
      <c r="P630" s="178"/>
      <c r="Q630" s="178"/>
      <c r="R630" s="178"/>
      <c r="S630" s="178"/>
      <c r="T630" s="178"/>
      <c r="U630" s="178"/>
      <c r="V630" s="178"/>
      <c r="W630" s="178"/>
      <c r="X630" s="178"/>
      <c r="Y630" s="178"/>
      <c r="Z630" s="178"/>
      <c r="AA630" s="178"/>
      <c r="AB630" s="178"/>
      <c r="AC630" s="178"/>
    </row>
    <row r="631" spans="1:29" ht="13.2">
      <c r="A631" s="178"/>
      <c r="B631" s="232"/>
      <c r="C631" s="178"/>
      <c r="D631" s="233"/>
      <c r="E631" s="178"/>
      <c r="F631" s="178"/>
      <c r="G631" s="178"/>
      <c r="H631" s="178"/>
      <c r="I631" s="178"/>
      <c r="J631" s="178"/>
      <c r="K631" s="178"/>
      <c r="L631" s="178"/>
      <c r="M631" s="178"/>
      <c r="N631" s="178"/>
      <c r="O631" s="178"/>
      <c r="P631" s="178"/>
      <c r="Q631" s="178"/>
      <c r="R631" s="178"/>
      <c r="S631" s="178"/>
      <c r="T631" s="178"/>
      <c r="U631" s="178"/>
      <c r="V631" s="178"/>
      <c r="W631" s="178"/>
      <c r="X631" s="178"/>
      <c r="Y631" s="178"/>
      <c r="Z631" s="178"/>
      <c r="AA631" s="178"/>
      <c r="AB631" s="178"/>
      <c r="AC631" s="178"/>
    </row>
    <row r="632" spans="1:29" ht="13.2">
      <c r="A632" s="178"/>
      <c r="B632" s="232"/>
      <c r="C632" s="178"/>
      <c r="D632" s="233"/>
      <c r="E632" s="178"/>
      <c r="F632" s="178"/>
      <c r="G632" s="178"/>
      <c r="H632" s="178"/>
      <c r="I632" s="178"/>
      <c r="J632" s="178"/>
      <c r="K632" s="178"/>
      <c r="L632" s="178"/>
      <c r="M632" s="178"/>
      <c r="N632" s="178"/>
      <c r="O632" s="178"/>
      <c r="P632" s="178"/>
      <c r="Q632" s="178"/>
      <c r="R632" s="178"/>
      <c r="S632" s="178"/>
      <c r="T632" s="178"/>
      <c r="U632" s="178"/>
      <c r="V632" s="178"/>
      <c r="W632" s="178"/>
      <c r="X632" s="178"/>
      <c r="Y632" s="178"/>
      <c r="Z632" s="178"/>
      <c r="AA632" s="178"/>
      <c r="AB632" s="178"/>
      <c r="AC632" s="178"/>
    </row>
    <row r="633" spans="1:29" ht="13.2">
      <c r="A633" s="178"/>
      <c r="B633" s="232"/>
      <c r="C633" s="178"/>
      <c r="D633" s="233"/>
      <c r="E633" s="178"/>
      <c r="F633" s="178"/>
      <c r="G633" s="178"/>
      <c r="H633" s="178"/>
      <c r="I633" s="178"/>
      <c r="J633" s="178"/>
      <c r="K633" s="178"/>
      <c r="L633" s="178"/>
      <c r="M633" s="178"/>
      <c r="N633" s="178"/>
      <c r="O633" s="178"/>
      <c r="P633" s="178"/>
      <c r="Q633" s="178"/>
      <c r="R633" s="178"/>
      <c r="S633" s="178"/>
      <c r="T633" s="178"/>
      <c r="U633" s="178"/>
      <c r="V633" s="178"/>
      <c r="W633" s="178"/>
      <c r="X633" s="178"/>
      <c r="Y633" s="178"/>
      <c r="Z633" s="178"/>
      <c r="AA633" s="178"/>
      <c r="AB633" s="178"/>
      <c r="AC633" s="178"/>
    </row>
    <row r="634" spans="1:29" ht="13.2">
      <c r="A634" s="178"/>
      <c r="B634" s="232"/>
      <c r="C634" s="178"/>
      <c r="D634" s="233"/>
      <c r="E634" s="178"/>
      <c r="F634" s="178"/>
      <c r="G634" s="178"/>
      <c r="H634" s="178"/>
      <c r="I634" s="178"/>
      <c r="J634" s="178"/>
      <c r="K634" s="178"/>
      <c r="L634" s="178"/>
      <c r="M634" s="178"/>
      <c r="N634" s="178"/>
      <c r="O634" s="178"/>
      <c r="P634" s="178"/>
      <c r="Q634" s="178"/>
      <c r="R634" s="178"/>
      <c r="S634" s="178"/>
      <c r="T634" s="178"/>
      <c r="U634" s="178"/>
      <c r="V634" s="178"/>
      <c r="W634" s="178"/>
      <c r="X634" s="178"/>
      <c r="Y634" s="178"/>
      <c r="Z634" s="178"/>
      <c r="AA634" s="178"/>
      <c r="AB634" s="178"/>
      <c r="AC634" s="178"/>
    </row>
    <row r="635" spans="1:29" ht="13.2">
      <c r="A635" s="178"/>
      <c r="B635" s="232"/>
      <c r="C635" s="178"/>
      <c r="D635" s="233"/>
      <c r="E635" s="178"/>
      <c r="F635" s="178"/>
      <c r="G635" s="178"/>
      <c r="H635" s="178"/>
      <c r="I635" s="178"/>
      <c r="J635" s="178"/>
      <c r="K635" s="178"/>
      <c r="L635" s="178"/>
      <c r="M635" s="178"/>
      <c r="N635" s="178"/>
      <c r="O635" s="178"/>
      <c r="P635" s="178"/>
      <c r="Q635" s="178"/>
      <c r="R635" s="178"/>
      <c r="S635" s="178"/>
      <c r="T635" s="178"/>
      <c r="U635" s="178"/>
      <c r="V635" s="178"/>
      <c r="W635" s="178"/>
      <c r="X635" s="178"/>
      <c r="Y635" s="178"/>
      <c r="Z635" s="178"/>
      <c r="AA635" s="178"/>
      <c r="AB635" s="178"/>
      <c r="AC635" s="178"/>
    </row>
    <row r="636" spans="1:29" ht="13.2">
      <c r="A636" s="178"/>
      <c r="B636" s="232"/>
      <c r="C636" s="178"/>
      <c r="D636" s="233"/>
      <c r="E636" s="178"/>
      <c r="F636" s="178"/>
      <c r="G636" s="178"/>
      <c r="H636" s="178"/>
      <c r="I636" s="178"/>
      <c r="J636" s="178"/>
      <c r="K636" s="178"/>
      <c r="L636" s="178"/>
      <c r="M636" s="178"/>
      <c r="N636" s="178"/>
      <c r="O636" s="178"/>
      <c r="P636" s="178"/>
      <c r="Q636" s="178"/>
      <c r="R636" s="178"/>
      <c r="S636" s="178"/>
      <c r="T636" s="178"/>
      <c r="U636" s="178"/>
      <c r="V636" s="178"/>
      <c r="W636" s="178"/>
      <c r="X636" s="178"/>
      <c r="Y636" s="178"/>
      <c r="Z636" s="178"/>
      <c r="AA636" s="178"/>
      <c r="AB636" s="178"/>
      <c r="AC636" s="178"/>
    </row>
    <row r="637" spans="1:29" ht="13.2">
      <c r="A637" s="178"/>
      <c r="B637" s="232"/>
      <c r="C637" s="178"/>
      <c r="D637" s="233"/>
      <c r="E637" s="178"/>
      <c r="F637" s="178"/>
      <c r="G637" s="178"/>
      <c r="H637" s="178"/>
      <c r="I637" s="178"/>
      <c r="J637" s="178"/>
      <c r="K637" s="178"/>
      <c r="L637" s="178"/>
      <c r="M637" s="178"/>
      <c r="N637" s="178"/>
      <c r="O637" s="178"/>
      <c r="P637" s="178"/>
      <c r="Q637" s="178"/>
      <c r="R637" s="178"/>
      <c r="S637" s="178"/>
      <c r="T637" s="178"/>
      <c r="U637" s="178"/>
      <c r="V637" s="178"/>
      <c r="W637" s="178"/>
      <c r="X637" s="178"/>
      <c r="Y637" s="178"/>
      <c r="Z637" s="178"/>
      <c r="AA637" s="178"/>
      <c r="AB637" s="178"/>
      <c r="AC637" s="178"/>
    </row>
    <row r="638" spans="1:29" ht="13.2">
      <c r="A638" s="178"/>
      <c r="B638" s="232"/>
      <c r="C638" s="178"/>
      <c r="D638" s="233"/>
      <c r="E638" s="178"/>
      <c r="F638" s="178"/>
      <c r="G638" s="178"/>
      <c r="H638" s="178"/>
      <c r="I638" s="178"/>
      <c r="J638" s="178"/>
      <c r="K638" s="178"/>
      <c r="L638" s="178"/>
      <c r="M638" s="178"/>
      <c r="N638" s="178"/>
      <c r="O638" s="178"/>
      <c r="P638" s="178"/>
      <c r="Q638" s="178"/>
      <c r="R638" s="178"/>
      <c r="S638" s="178"/>
      <c r="T638" s="178"/>
      <c r="U638" s="178"/>
      <c r="V638" s="178"/>
      <c r="W638" s="178"/>
      <c r="X638" s="178"/>
      <c r="Y638" s="178"/>
      <c r="Z638" s="178"/>
      <c r="AA638" s="178"/>
      <c r="AB638" s="178"/>
      <c r="AC638" s="178"/>
    </row>
    <row r="639" spans="1:29" ht="13.2">
      <c r="A639" s="178"/>
      <c r="B639" s="232"/>
      <c r="C639" s="178"/>
      <c r="D639" s="233"/>
      <c r="E639" s="178"/>
      <c r="F639" s="178"/>
      <c r="G639" s="178"/>
      <c r="H639" s="178"/>
      <c r="I639" s="178"/>
      <c r="J639" s="178"/>
      <c r="K639" s="178"/>
      <c r="L639" s="178"/>
      <c r="M639" s="178"/>
      <c r="N639" s="178"/>
      <c r="O639" s="178"/>
      <c r="P639" s="178"/>
      <c r="Q639" s="178"/>
      <c r="R639" s="178"/>
      <c r="S639" s="178"/>
      <c r="T639" s="178"/>
      <c r="U639" s="178"/>
      <c r="V639" s="178"/>
      <c r="W639" s="178"/>
      <c r="X639" s="178"/>
      <c r="Y639" s="178"/>
      <c r="Z639" s="178"/>
      <c r="AA639" s="178"/>
      <c r="AB639" s="178"/>
      <c r="AC639" s="178"/>
    </row>
    <row r="640" spans="1:29" ht="13.2">
      <c r="A640" s="178"/>
      <c r="B640" s="232"/>
      <c r="C640" s="178"/>
      <c r="D640" s="233"/>
      <c r="E640" s="178"/>
      <c r="F640" s="178"/>
      <c r="G640" s="178"/>
      <c r="H640" s="178"/>
      <c r="I640" s="178"/>
      <c r="J640" s="178"/>
      <c r="K640" s="178"/>
      <c r="L640" s="178"/>
      <c r="M640" s="178"/>
      <c r="N640" s="178"/>
      <c r="O640" s="178"/>
      <c r="P640" s="178"/>
      <c r="Q640" s="178"/>
      <c r="R640" s="178"/>
      <c r="S640" s="178"/>
      <c r="T640" s="178"/>
      <c r="U640" s="178"/>
      <c r="V640" s="178"/>
      <c r="W640" s="178"/>
      <c r="X640" s="178"/>
      <c r="Y640" s="178"/>
      <c r="Z640" s="178"/>
      <c r="AA640" s="178"/>
      <c r="AB640" s="178"/>
      <c r="AC640" s="178"/>
    </row>
    <row r="641" spans="1:29" ht="13.2">
      <c r="A641" s="178"/>
      <c r="B641" s="232"/>
      <c r="C641" s="178"/>
      <c r="D641" s="233"/>
      <c r="E641" s="178"/>
      <c r="F641" s="178"/>
      <c r="G641" s="178"/>
      <c r="H641" s="178"/>
      <c r="I641" s="178"/>
      <c r="J641" s="178"/>
      <c r="K641" s="178"/>
      <c r="L641" s="178"/>
      <c r="M641" s="178"/>
      <c r="N641" s="178"/>
      <c r="O641" s="178"/>
      <c r="P641" s="178"/>
      <c r="Q641" s="178"/>
      <c r="R641" s="178"/>
      <c r="S641" s="178"/>
      <c r="T641" s="178"/>
      <c r="U641" s="178"/>
      <c r="V641" s="178"/>
      <c r="W641" s="178"/>
      <c r="X641" s="178"/>
      <c r="Y641" s="178"/>
      <c r="Z641" s="178"/>
      <c r="AA641" s="178"/>
      <c r="AB641" s="178"/>
      <c r="AC641" s="178"/>
    </row>
    <row r="642" spans="1:29" ht="13.2">
      <c r="A642" s="178"/>
      <c r="B642" s="232"/>
      <c r="C642" s="178"/>
      <c r="D642" s="233"/>
      <c r="E642" s="178"/>
      <c r="F642" s="178"/>
      <c r="G642" s="178"/>
      <c r="H642" s="178"/>
      <c r="I642" s="178"/>
      <c r="J642" s="178"/>
      <c r="K642" s="178"/>
      <c r="L642" s="178"/>
      <c r="M642" s="178"/>
      <c r="N642" s="178"/>
      <c r="O642" s="178"/>
      <c r="P642" s="178"/>
      <c r="Q642" s="178"/>
      <c r="R642" s="178"/>
      <c r="S642" s="178"/>
      <c r="T642" s="178"/>
      <c r="U642" s="178"/>
      <c r="V642" s="178"/>
      <c r="W642" s="178"/>
      <c r="X642" s="178"/>
      <c r="Y642" s="178"/>
      <c r="Z642" s="178"/>
      <c r="AA642" s="178"/>
      <c r="AB642" s="178"/>
      <c r="AC642" s="178"/>
    </row>
    <row r="643" spans="1:29" ht="13.2">
      <c r="A643" s="178"/>
      <c r="B643" s="232"/>
      <c r="C643" s="178"/>
      <c r="D643" s="233"/>
      <c r="E643" s="178"/>
      <c r="F643" s="178"/>
      <c r="G643" s="178"/>
      <c r="H643" s="178"/>
      <c r="I643" s="178"/>
      <c r="J643" s="178"/>
      <c r="K643" s="178"/>
      <c r="L643" s="178"/>
      <c r="M643" s="178"/>
      <c r="N643" s="178"/>
      <c r="O643" s="178"/>
      <c r="P643" s="178"/>
      <c r="Q643" s="178"/>
      <c r="R643" s="178"/>
      <c r="S643" s="178"/>
      <c r="T643" s="178"/>
      <c r="U643" s="178"/>
      <c r="V643" s="178"/>
      <c r="W643" s="178"/>
      <c r="X643" s="178"/>
      <c r="Y643" s="178"/>
      <c r="Z643" s="178"/>
      <c r="AA643" s="178"/>
      <c r="AB643" s="178"/>
      <c r="AC643" s="178"/>
    </row>
    <row r="644" spans="1:29" ht="13.2">
      <c r="A644" s="178"/>
      <c r="B644" s="232"/>
      <c r="C644" s="178"/>
      <c r="D644" s="233"/>
      <c r="E644" s="178"/>
      <c r="F644" s="178"/>
      <c r="G644" s="178"/>
      <c r="H644" s="178"/>
      <c r="I644" s="178"/>
      <c r="J644" s="178"/>
      <c r="K644" s="178"/>
      <c r="L644" s="178"/>
      <c r="M644" s="178"/>
      <c r="N644" s="178"/>
      <c r="O644" s="178"/>
      <c r="P644" s="178"/>
      <c r="Q644" s="178"/>
      <c r="R644" s="178"/>
      <c r="S644" s="178"/>
      <c r="T644" s="178"/>
      <c r="U644" s="178"/>
      <c r="V644" s="178"/>
      <c r="W644" s="178"/>
      <c r="X644" s="178"/>
      <c r="Y644" s="178"/>
      <c r="Z644" s="178"/>
      <c r="AA644" s="178"/>
      <c r="AB644" s="178"/>
      <c r="AC644" s="178"/>
    </row>
    <row r="645" spans="1:29" ht="13.2">
      <c r="A645" s="178"/>
      <c r="B645" s="232"/>
      <c r="C645" s="178"/>
      <c r="D645" s="233"/>
      <c r="E645" s="178"/>
      <c r="F645" s="178"/>
      <c r="G645" s="178"/>
      <c r="H645" s="178"/>
      <c r="I645" s="178"/>
      <c r="J645" s="178"/>
      <c r="K645" s="178"/>
      <c r="L645" s="178"/>
      <c r="M645" s="178"/>
      <c r="N645" s="178"/>
      <c r="O645" s="178"/>
      <c r="P645" s="178"/>
      <c r="Q645" s="178"/>
      <c r="R645" s="178"/>
      <c r="S645" s="178"/>
      <c r="T645" s="178"/>
      <c r="U645" s="178"/>
      <c r="V645" s="178"/>
      <c r="W645" s="178"/>
      <c r="X645" s="178"/>
      <c r="Y645" s="178"/>
      <c r="Z645" s="178"/>
      <c r="AA645" s="178"/>
      <c r="AB645" s="178"/>
      <c r="AC645" s="178"/>
    </row>
    <row r="646" spans="1:29" ht="13.2">
      <c r="A646" s="178"/>
      <c r="B646" s="232"/>
      <c r="C646" s="178"/>
      <c r="D646" s="233"/>
      <c r="E646" s="178"/>
      <c r="F646" s="178"/>
      <c r="G646" s="178"/>
      <c r="H646" s="178"/>
      <c r="I646" s="178"/>
      <c r="J646" s="178"/>
      <c r="K646" s="178"/>
      <c r="L646" s="178"/>
      <c r="M646" s="178"/>
      <c r="N646" s="178"/>
      <c r="O646" s="178"/>
      <c r="P646" s="178"/>
      <c r="Q646" s="178"/>
      <c r="R646" s="178"/>
      <c r="S646" s="178"/>
      <c r="T646" s="178"/>
      <c r="U646" s="178"/>
      <c r="V646" s="178"/>
      <c r="W646" s="178"/>
      <c r="X646" s="178"/>
      <c r="Y646" s="178"/>
      <c r="Z646" s="178"/>
      <c r="AA646" s="178"/>
      <c r="AB646" s="178"/>
      <c r="AC646" s="178"/>
    </row>
    <row r="647" spans="1:29" ht="13.2">
      <c r="A647" s="178"/>
      <c r="B647" s="232"/>
      <c r="C647" s="178"/>
      <c r="D647" s="233"/>
      <c r="E647" s="178"/>
      <c r="F647" s="178"/>
      <c r="G647" s="178"/>
      <c r="H647" s="178"/>
      <c r="I647" s="178"/>
      <c r="J647" s="178"/>
      <c r="K647" s="178"/>
      <c r="L647" s="178"/>
      <c r="M647" s="178"/>
      <c r="N647" s="178"/>
      <c r="O647" s="178"/>
      <c r="P647" s="178"/>
      <c r="Q647" s="178"/>
      <c r="R647" s="178"/>
      <c r="S647" s="178"/>
      <c r="T647" s="178"/>
      <c r="U647" s="178"/>
      <c r="V647" s="178"/>
      <c r="W647" s="178"/>
      <c r="X647" s="178"/>
      <c r="Y647" s="178"/>
      <c r="Z647" s="178"/>
      <c r="AA647" s="178"/>
      <c r="AB647" s="178"/>
      <c r="AC647" s="178"/>
    </row>
    <row r="648" spans="1:29" ht="13.2">
      <c r="A648" s="178"/>
      <c r="B648" s="232"/>
      <c r="C648" s="178"/>
      <c r="D648" s="233"/>
      <c r="E648" s="178"/>
      <c r="F648" s="178"/>
      <c r="G648" s="178"/>
      <c r="H648" s="178"/>
      <c r="I648" s="178"/>
      <c r="J648" s="178"/>
      <c r="K648" s="178"/>
      <c r="L648" s="178"/>
      <c r="M648" s="178"/>
      <c r="N648" s="178"/>
      <c r="O648" s="178"/>
      <c r="P648" s="178"/>
      <c r="Q648" s="178"/>
      <c r="R648" s="178"/>
      <c r="S648" s="178"/>
      <c r="T648" s="178"/>
      <c r="U648" s="178"/>
      <c r="V648" s="178"/>
      <c r="W648" s="178"/>
      <c r="X648" s="178"/>
      <c r="Y648" s="178"/>
      <c r="Z648" s="178"/>
      <c r="AA648" s="178"/>
      <c r="AB648" s="178"/>
      <c r="AC648" s="178"/>
    </row>
    <row r="649" spans="1:29" ht="13.2">
      <c r="A649" s="178"/>
      <c r="B649" s="232"/>
      <c r="C649" s="178"/>
      <c r="D649" s="233"/>
      <c r="E649" s="178"/>
      <c r="F649" s="178"/>
      <c r="G649" s="178"/>
      <c r="H649" s="178"/>
      <c r="I649" s="178"/>
      <c r="J649" s="178"/>
      <c r="K649" s="178"/>
      <c r="L649" s="178"/>
      <c r="M649" s="178"/>
      <c r="N649" s="178"/>
      <c r="O649" s="178"/>
      <c r="P649" s="178"/>
      <c r="Q649" s="178"/>
      <c r="R649" s="178"/>
      <c r="S649" s="178"/>
      <c r="T649" s="178"/>
      <c r="U649" s="178"/>
      <c r="V649" s="178"/>
      <c r="W649" s="178"/>
      <c r="X649" s="178"/>
      <c r="Y649" s="178"/>
      <c r="Z649" s="178"/>
      <c r="AA649" s="178"/>
      <c r="AB649" s="178"/>
      <c r="AC649" s="178"/>
    </row>
    <row r="650" spans="1:29" ht="13.2">
      <c r="A650" s="178"/>
      <c r="B650" s="232"/>
      <c r="C650" s="178"/>
      <c r="D650" s="233"/>
      <c r="E650" s="178"/>
      <c r="F650" s="178"/>
      <c r="G650" s="178"/>
      <c r="H650" s="178"/>
      <c r="I650" s="178"/>
      <c r="J650" s="178"/>
      <c r="K650" s="178"/>
      <c r="L650" s="178"/>
      <c r="M650" s="178"/>
      <c r="N650" s="178"/>
      <c r="O650" s="178"/>
      <c r="P650" s="178"/>
      <c r="Q650" s="178"/>
      <c r="R650" s="178"/>
      <c r="S650" s="178"/>
      <c r="T650" s="178"/>
      <c r="U650" s="178"/>
      <c r="V650" s="178"/>
      <c r="W650" s="178"/>
      <c r="X650" s="178"/>
      <c r="Y650" s="178"/>
      <c r="Z650" s="178"/>
      <c r="AA650" s="178"/>
      <c r="AB650" s="178"/>
      <c r="AC650" s="178"/>
    </row>
    <row r="651" spans="1:29" ht="13.2">
      <c r="A651" s="178"/>
      <c r="B651" s="232"/>
      <c r="C651" s="178"/>
      <c r="D651" s="233"/>
      <c r="E651" s="178"/>
      <c r="F651" s="178"/>
      <c r="G651" s="178"/>
      <c r="H651" s="178"/>
      <c r="I651" s="178"/>
      <c r="J651" s="178"/>
      <c r="K651" s="178"/>
      <c r="L651" s="178"/>
      <c r="M651" s="178"/>
      <c r="N651" s="178"/>
      <c r="O651" s="178"/>
      <c r="P651" s="178"/>
      <c r="Q651" s="178"/>
      <c r="R651" s="178"/>
      <c r="S651" s="178"/>
      <c r="T651" s="178"/>
      <c r="U651" s="178"/>
      <c r="V651" s="178"/>
      <c r="W651" s="178"/>
      <c r="X651" s="178"/>
      <c r="Y651" s="178"/>
      <c r="Z651" s="178"/>
      <c r="AA651" s="178"/>
      <c r="AB651" s="178"/>
      <c r="AC651" s="178"/>
    </row>
    <row r="652" spans="1:29" ht="13.2">
      <c r="A652" s="178"/>
      <c r="B652" s="232"/>
      <c r="C652" s="178"/>
      <c r="D652" s="233"/>
      <c r="E652" s="178"/>
      <c r="F652" s="178"/>
      <c r="G652" s="178"/>
      <c r="H652" s="178"/>
      <c r="I652" s="178"/>
      <c r="J652" s="178"/>
      <c r="K652" s="178"/>
      <c r="L652" s="178"/>
      <c r="M652" s="178"/>
      <c r="N652" s="178"/>
      <c r="O652" s="178"/>
      <c r="P652" s="178"/>
      <c r="Q652" s="178"/>
      <c r="R652" s="178"/>
      <c r="S652" s="178"/>
      <c r="T652" s="178"/>
      <c r="U652" s="178"/>
      <c r="V652" s="178"/>
      <c r="W652" s="178"/>
      <c r="X652" s="178"/>
      <c r="Y652" s="178"/>
      <c r="Z652" s="178"/>
      <c r="AA652" s="178"/>
      <c r="AB652" s="178"/>
      <c r="AC652" s="178"/>
    </row>
    <row r="653" spans="1:29" ht="13.2">
      <c r="A653" s="178"/>
      <c r="B653" s="232"/>
      <c r="C653" s="178"/>
      <c r="D653" s="233"/>
      <c r="E653" s="178"/>
      <c r="F653" s="178"/>
      <c r="G653" s="178"/>
      <c r="H653" s="178"/>
      <c r="I653" s="178"/>
      <c r="J653" s="178"/>
      <c r="K653" s="178"/>
      <c r="L653" s="178"/>
      <c r="M653" s="178"/>
      <c r="N653" s="178"/>
      <c r="O653" s="178"/>
      <c r="P653" s="178"/>
      <c r="Q653" s="178"/>
      <c r="R653" s="178"/>
      <c r="S653" s="178"/>
      <c r="T653" s="178"/>
      <c r="U653" s="178"/>
      <c r="V653" s="178"/>
      <c r="W653" s="178"/>
      <c r="X653" s="178"/>
      <c r="Y653" s="178"/>
      <c r="Z653" s="178"/>
      <c r="AA653" s="178"/>
      <c r="AB653" s="178"/>
      <c r="AC653" s="178"/>
    </row>
    <row r="654" spans="1:29" ht="13.2">
      <c r="A654" s="178"/>
      <c r="B654" s="232"/>
      <c r="C654" s="178"/>
      <c r="D654" s="233"/>
      <c r="E654" s="178"/>
      <c r="F654" s="178"/>
      <c r="G654" s="178"/>
      <c r="H654" s="178"/>
      <c r="I654" s="178"/>
      <c r="J654" s="178"/>
      <c r="K654" s="178"/>
      <c r="L654" s="178"/>
      <c r="M654" s="178"/>
      <c r="N654" s="178"/>
      <c r="O654" s="178"/>
      <c r="P654" s="178"/>
      <c r="Q654" s="178"/>
      <c r="R654" s="178"/>
      <c r="S654" s="178"/>
      <c r="T654" s="178"/>
      <c r="U654" s="178"/>
      <c r="V654" s="178"/>
      <c r="W654" s="178"/>
      <c r="X654" s="178"/>
      <c r="Y654" s="178"/>
      <c r="Z654" s="178"/>
      <c r="AA654" s="178"/>
      <c r="AB654" s="178"/>
      <c r="AC654" s="178"/>
    </row>
    <row r="655" spans="1:29" ht="13.2">
      <c r="A655" s="178"/>
      <c r="B655" s="232"/>
      <c r="C655" s="178"/>
      <c r="D655" s="233"/>
      <c r="E655" s="178"/>
      <c r="F655" s="178"/>
      <c r="G655" s="178"/>
      <c r="H655" s="178"/>
      <c r="I655" s="178"/>
      <c r="J655" s="178"/>
      <c r="K655" s="178"/>
      <c r="L655" s="178"/>
      <c r="M655" s="178"/>
      <c r="N655" s="178"/>
      <c r="O655" s="178"/>
      <c r="P655" s="178"/>
      <c r="Q655" s="178"/>
      <c r="R655" s="178"/>
      <c r="S655" s="178"/>
      <c r="T655" s="178"/>
      <c r="U655" s="178"/>
      <c r="V655" s="178"/>
      <c r="W655" s="178"/>
      <c r="X655" s="178"/>
      <c r="Y655" s="178"/>
      <c r="Z655" s="178"/>
      <c r="AA655" s="178"/>
      <c r="AB655" s="178"/>
      <c r="AC655" s="178"/>
    </row>
    <row r="656" spans="1:29" ht="13.2">
      <c r="A656" s="178"/>
      <c r="B656" s="232"/>
      <c r="C656" s="178"/>
      <c r="D656" s="233"/>
      <c r="E656" s="178"/>
      <c r="F656" s="178"/>
      <c r="G656" s="178"/>
      <c r="H656" s="178"/>
      <c r="I656" s="178"/>
      <c r="J656" s="178"/>
      <c r="K656" s="178"/>
      <c r="L656" s="178"/>
      <c r="M656" s="178"/>
      <c r="N656" s="178"/>
      <c r="O656" s="178"/>
      <c r="P656" s="178"/>
      <c r="Q656" s="178"/>
      <c r="R656" s="178"/>
      <c r="S656" s="178"/>
      <c r="T656" s="178"/>
      <c r="U656" s="178"/>
      <c r="V656" s="178"/>
      <c r="W656" s="178"/>
      <c r="X656" s="178"/>
      <c r="Y656" s="178"/>
      <c r="Z656" s="178"/>
      <c r="AA656" s="178"/>
      <c r="AB656" s="178"/>
      <c r="AC656" s="178"/>
    </row>
    <row r="657" spans="1:29" ht="13.2">
      <c r="A657" s="178"/>
      <c r="B657" s="232"/>
      <c r="C657" s="178"/>
      <c r="D657" s="233"/>
      <c r="E657" s="178"/>
      <c r="F657" s="178"/>
      <c r="G657" s="178"/>
      <c r="H657" s="178"/>
      <c r="I657" s="178"/>
      <c r="J657" s="178"/>
      <c r="K657" s="178"/>
      <c r="L657" s="178"/>
      <c r="M657" s="178"/>
      <c r="N657" s="178"/>
      <c r="O657" s="178"/>
      <c r="P657" s="178"/>
      <c r="Q657" s="178"/>
      <c r="R657" s="178"/>
      <c r="S657" s="178"/>
      <c r="T657" s="178"/>
      <c r="U657" s="178"/>
      <c r="V657" s="178"/>
      <c r="W657" s="178"/>
      <c r="X657" s="178"/>
      <c r="Y657" s="178"/>
      <c r="Z657" s="178"/>
      <c r="AA657" s="178"/>
      <c r="AB657" s="178"/>
      <c r="AC657" s="178"/>
    </row>
    <row r="658" spans="1:29" ht="13.2">
      <c r="A658" s="178"/>
      <c r="B658" s="232"/>
      <c r="C658" s="178"/>
      <c r="D658" s="233"/>
      <c r="E658" s="178"/>
      <c r="F658" s="178"/>
      <c r="G658" s="178"/>
      <c r="H658" s="178"/>
      <c r="I658" s="178"/>
      <c r="J658" s="178"/>
      <c r="K658" s="178"/>
      <c r="L658" s="178"/>
      <c r="M658" s="178"/>
      <c r="N658" s="178"/>
      <c r="O658" s="178"/>
      <c r="P658" s="178"/>
      <c r="Q658" s="178"/>
      <c r="R658" s="178"/>
      <c r="S658" s="178"/>
      <c r="T658" s="178"/>
      <c r="U658" s="178"/>
      <c r="V658" s="178"/>
      <c r="W658" s="178"/>
      <c r="X658" s="178"/>
      <c r="Y658" s="178"/>
      <c r="Z658" s="178"/>
      <c r="AA658" s="178"/>
      <c r="AB658" s="178"/>
      <c r="AC658" s="178"/>
    </row>
    <row r="659" spans="1:29" ht="13.2">
      <c r="A659" s="178"/>
      <c r="B659" s="232"/>
      <c r="C659" s="178"/>
      <c r="D659" s="233"/>
      <c r="E659" s="178"/>
      <c r="F659" s="178"/>
      <c r="G659" s="178"/>
      <c r="H659" s="178"/>
      <c r="I659" s="178"/>
      <c r="J659" s="178"/>
      <c r="K659" s="178"/>
      <c r="L659" s="178"/>
      <c r="M659" s="178"/>
      <c r="N659" s="178"/>
      <c r="O659" s="178"/>
      <c r="P659" s="178"/>
      <c r="Q659" s="178"/>
      <c r="R659" s="178"/>
      <c r="S659" s="178"/>
      <c r="T659" s="178"/>
      <c r="U659" s="178"/>
      <c r="V659" s="178"/>
      <c r="W659" s="178"/>
      <c r="X659" s="178"/>
      <c r="Y659" s="178"/>
      <c r="Z659" s="178"/>
      <c r="AA659" s="178"/>
      <c r="AB659" s="178"/>
      <c r="AC659" s="178"/>
    </row>
    <row r="660" spans="1:29" ht="13.2">
      <c r="A660" s="178"/>
      <c r="B660" s="232"/>
      <c r="C660" s="178"/>
      <c r="D660" s="233"/>
      <c r="E660" s="178"/>
      <c r="F660" s="178"/>
      <c r="G660" s="178"/>
      <c r="H660" s="178"/>
      <c r="I660" s="178"/>
      <c r="J660" s="178"/>
      <c r="K660" s="178"/>
      <c r="L660" s="178"/>
      <c r="M660" s="178"/>
      <c r="N660" s="178"/>
      <c r="O660" s="178"/>
      <c r="P660" s="178"/>
      <c r="Q660" s="178"/>
      <c r="R660" s="178"/>
      <c r="S660" s="178"/>
      <c r="T660" s="178"/>
      <c r="U660" s="178"/>
      <c r="V660" s="178"/>
      <c r="W660" s="178"/>
      <c r="X660" s="178"/>
      <c r="Y660" s="178"/>
      <c r="Z660" s="178"/>
      <c r="AA660" s="178"/>
      <c r="AB660" s="178"/>
      <c r="AC660" s="178"/>
    </row>
    <row r="661" spans="1:29" ht="13.2">
      <c r="A661" s="178"/>
      <c r="B661" s="232"/>
      <c r="C661" s="178"/>
      <c r="D661" s="233"/>
      <c r="E661" s="178"/>
      <c r="F661" s="178"/>
      <c r="G661" s="178"/>
      <c r="H661" s="178"/>
      <c r="I661" s="178"/>
      <c r="J661" s="178"/>
      <c r="K661" s="178"/>
      <c r="L661" s="178"/>
      <c r="M661" s="178"/>
      <c r="N661" s="178"/>
      <c r="O661" s="178"/>
      <c r="P661" s="178"/>
      <c r="Q661" s="178"/>
      <c r="R661" s="178"/>
      <c r="S661" s="178"/>
      <c r="T661" s="178"/>
      <c r="U661" s="178"/>
      <c r="V661" s="178"/>
      <c r="W661" s="178"/>
      <c r="X661" s="178"/>
      <c r="Y661" s="178"/>
      <c r="Z661" s="178"/>
      <c r="AA661" s="178"/>
      <c r="AB661" s="178"/>
      <c r="AC661" s="178"/>
    </row>
    <row r="662" spans="1:29" ht="13.2">
      <c r="A662" s="178"/>
      <c r="B662" s="232"/>
      <c r="C662" s="178"/>
      <c r="D662" s="233"/>
      <c r="E662" s="178"/>
      <c r="F662" s="178"/>
      <c r="G662" s="178"/>
      <c r="H662" s="178"/>
      <c r="I662" s="178"/>
      <c r="J662" s="178"/>
      <c r="K662" s="178"/>
      <c r="L662" s="178"/>
      <c r="M662" s="178"/>
      <c r="N662" s="178"/>
      <c r="O662" s="178"/>
      <c r="P662" s="178"/>
      <c r="Q662" s="178"/>
      <c r="R662" s="178"/>
      <c r="S662" s="178"/>
      <c r="T662" s="178"/>
      <c r="U662" s="178"/>
      <c r="V662" s="178"/>
      <c r="W662" s="178"/>
      <c r="X662" s="178"/>
      <c r="Y662" s="178"/>
      <c r="Z662" s="178"/>
      <c r="AA662" s="178"/>
      <c r="AB662" s="178"/>
      <c r="AC662" s="178"/>
    </row>
    <row r="663" spans="1:29" ht="13.2">
      <c r="A663" s="178"/>
      <c r="B663" s="232"/>
      <c r="C663" s="178"/>
      <c r="D663" s="233"/>
      <c r="E663" s="178"/>
      <c r="F663" s="178"/>
      <c r="G663" s="178"/>
      <c r="H663" s="178"/>
      <c r="I663" s="178"/>
      <c r="J663" s="178"/>
      <c r="K663" s="178"/>
      <c r="L663" s="178"/>
      <c r="M663" s="178"/>
      <c r="N663" s="178"/>
      <c r="O663" s="178"/>
      <c r="P663" s="178"/>
      <c r="Q663" s="178"/>
      <c r="R663" s="178"/>
      <c r="S663" s="178"/>
      <c r="T663" s="178"/>
      <c r="U663" s="178"/>
      <c r="V663" s="178"/>
      <c r="W663" s="178"/>
      <c r="X663" s="178"/>
      <c r="Y663" s="178"/>
      <c r="Z663" s="178"/>
      <c r="AA663" s="178"/>
      <c r="AB663" s="178"/>
      <c r="AC663" s="178"/>
    </row>
    <row r="664" spans="1:29" ht="13.2">
      <c r="A664" s="178"/>
      <c r="B664" s="232"/>
      <c r="C664" s="178"/>
      <c r="D664" s="233"/>
      <c r="E664" s="178"/>
      <c r="F664" s="178"/>
      <c r="G664" s="178"/>
      <c r="H664" s="178"/>
      <c r="I664" s="178"/>
      <c r="J664" s="178"/>
      <c r="K664" s="178"/>
      <c r="L664" s="178"/>
      <c r="M664" s="178"/>
      <c r="N664" s="178"/>
      <c r="O664" s="178"/>
      <c r="P664" s="178"/>
      <c r="Q664" s="178"/>
      <c r="R664" s="178"/>
      <c r="S664" s="178"/>
      <c r="T664" s="178"/>
      <c r="U664" s="178"/>
      <c r="V664" s="178"/>
      <c r="W664" s="178"/>
      <c r="X664" s="178"/>
      <c r="Y664" s="178"/>
      <c r="Z664" s="178"/>
      <c r="AA664" s="178"/>
      <c r="AB664" s="178"/>
      <c r="AC664" s="178"/>
    </row>
    <row r="665" spans="1:29" ht="13.2">
      <c r="A665" s="178"/>
      <c r="B665" s="232"/>
      <c r="C665" s="178"/>
      <c r="D665" s="233"/>
      <c r="E665" s="178"/>
      <c r="F665" s="178"/>
      <c r="G665" s="178"/>
      <c r="H665" s="178"/>
      <c r="I665" s="178"/>
      <c r="J665" s="178"/>
      <c r="K665" s="178"/>
      <c r="L665" s="178"/>
      <c r="M665" s="178"/>
      <c r="N665" s="178"/>
      <c r="O665" s="178"/>
      <c r="P665" s="178"/>
      <c r="Q665" s="178"/>
      <c r="R665" s="178"/>
      <c r="S665" s="178"/>
      <c r="T665" s="178"/>
      <c r="U665" s="178"/>
      <c r="V665" s="178"/>
      <c r="W665" s="178"/>
      <c r="X665" s="178"/>
      <c r="Y665" s="178"/>
      <c r="Z665" s="178"/>
      <c r="AA665" s="178"/>
      <c r="AB665" s="178"/>
      <c r="AC665" s="178"/>
    </row>
    <row r="666" spans="1:29" ht="13.2">
      <c r="A666" s="178"/>
      <c r="B666" s="232"/>
      <c r="C666" s="178"/>
      <c r="D666" s="233"/>
      <c r="E666" s="178"/>
      <c r="F666" s="178"/>
      <c r="G666" s="178"/>
      <c r="H666" s="178"/>
      <c r="I666" s="178"/>
      <c r="J666" s="178"/>
      <c r="K666" s="178"/>
      <c r="L666" s="178"/>
      <c r="M666" s="178"/>
      <c r="N666" s="178"/>
      <c r="O666" s="178"/>
      <c r="P666" s="178"/>
      <c r="Q666" s="178"/>
      <c r="R666" s="178"/>
      <c r="S666" s="178"/>
      <c r="T666" s="178"/>
      <c r="U666" s="178"/>
      <c r="V666" s="178"/>
      <c r="W666" s="178"/>
      <c r="X666" s="178"/>
      <c r="Y666" s="178"/>
      <c r="Z666" s="178"/>
      <c r="AA666" s="178"/>
      <c r="AB666" s="178"/>
      <c r="AC666" s="178"/>
    </row>
    <row r="667" spans="1:29" ht="13.2">
      <c r="A667" s="178"/>
      <c r="B667" s="232"/>
      <c r="C667" s="178"/>
      <c r="D667" s="233"/>
      <c r="E667" s="178"/>
      <c r="F667" s="178"/>
      <c r="G667" s="178"/>
      <c r="H667" s="178"/>
      <c r="I667" s="178"/>
      <c r="J667" s="178"/>
      <c r="K667" s="178"/>
      <c r="L667" s="178"/>
      <c r="M667" s="178"/>
      <c r="N667" s="178"/>
      <c r="O667" s="178"/>
      <c r="P667" s="178"/>
      <c r="Q667" s="178"/>
      <c r="R667" s="178"/>
      <c r="S667" s="178"/>
      <c r="T667" s="178"/>
      <c r="U667" s="178"/>
      <c r="V667" s="178"/>
      <c r="W667" s="178"/>
      <c r="X667" s="178"/>
      <c r="Y667" s="178"/>
      <c r="Z667" s="178"/>
      <c r="AA667" s="178"/>
      <c r="AB667" s="178"/>
      <c r="AC667" s="178"/>
    </row>
    <row r="668" spans="1:29" ht="13.2">
      <c r="A668" s="178"/>
      <c r="B668" s="232"/>
      <c r="C668" s="178"/>
      <c r="D668" s="233"/>
      <c r="E668" s="178"/>
      <c r="F668" s="178"/>
      <c r="G668" s="178"/>
      <c r="H668" s="178"/>
      <c r="I668" s="178"/>
      <c r="J668" s="178"/>
      <c r="K668" s="178"/>
      <c r="L668" s="178"/>
      <c r="M668" s="178"/>
      <c r="N668" s="178"/>
      <c r="O668" s="178"/>
      <c r="P668" s="178"/>
      <c r="Q668" s="178"/>
      <c r="R668" s="178"/>
      <c r="S668" s="178"/>
      <c r="T668" s="178"/>
      <c r="U668" s="178"/>
      <c r="V668" s="178"/>
      <c r="W668" s="178"/>
      <c r="X668" s="178"/>
      <c r="Y668" s="178"/>
      <c r="Z668" s="178"/>
      <c r="AA668" s="178"/>
      <c r="AB668" s="178"/>
      <c r="AC668" s="178"/>
    </row>
    <row r="669" spans="1:29" ht="13.2">
      <c r="A669" s="178"/>
      <c r="B669" s="232"/>
      <c r="C669" s="178"/>
      <c r="D669" s="233"/>
      <c r="E669" s="178"/>
      <c r="F669" s="178"/>
      <c r="G669" s="178"/>
      <c r="H669" s="178"/>
      <c r="I669" s="178"/>
      <c r="J669" s="178"/>
      <c r="K669" s="178"/>
      <c r="L669" s="178"/>
      <c r="M669" s="178"/>
      <c r="N669" s="178"/>
      <c r="O669" s="178"/>
      <c r="P669" s="178"/>
      <c r="Q669" s="178"/>
      <c r="R669" s="178"/>
      <c r="S669" s="178"/>
      <c r="T669" s="178"/>
      <c r="U669" s="178"/>
      <c r="V669" s="178"/>
      <c r="W669" s="178"/>
      <c r="X669" s="178"/>
      <c r="Y669" s="178"/>
      <c r="Z669" s="178"/>
      <c r="AA669" s="178"/>
      <c r="AB669" s="178"/>
      <c r="AC669" s="178"/>
    </row>
    <row r="670" spans="1:29" ht="13.2">
      <c r="A670" s="178"/>
      <c r="B670" s="232"/>
      <c r="C670" s="178"/>
      <c r="D670" s="233"/>
      <c r="E670" s="178"/>
      <c r="F670" s="178"/>
      <c r="G670" s="178"/>
      <c r="H670" s="178"/>
      <c r="I670" s="178"/>
      <c r="J670" s="178"/>
      <c r="K670" s="178"/>
      <c r="L670" s="178"/>
      <c r="M670" s="178"/>
      <c r="N670" s="178"/>
      <c r="O670" s="178"/>
      <c r="P670" s="178"/>
      <c r="Q670" s="178"/>
      <c r="R670" s="178"/>
      <c r="S670" s="178"/>
      <c r="T670" s="178"/>
      <c r="U670" s="178"/>
      <c r="V670" s="178"/>
      <c r="W670" s="178"/>
      <c r="X670" s="178"/>
      <c r="Y670" s="178"/>
      <c r="Z670" s="178"/>
      <c r="AA670" s="178"/>
      <c r="AB670" s="178"/>
      <c r="AC670" s="178"/>
    </row>
    <row r="671" spans="1:29" ht="13.2">
      <c r="A671" s="178"/>
      <c r="B671" s="232"/>
      <c r="C671" s="178"/>
      <c r="D671" s="233"/>
      <c r="E671" s="178"/>
      <c r="F671" s="178"/>
      <c r="G671" s="178"/>
      <c r="H671" s="178"/>
      <c r="I671" s="178"/>
      <c r="J671" s="178"/>
      <c r="K671" s="178"/>
      <c r="L671" s="178"/>
      <c r="M671" s="178"/>
      <c r="N671" s="178"/>
      <c r="O671" s="178"/>
      <c r="P671" s="178"/>
      <c r="Q671" s="178"/>
      <c r="R671" s="178"/>
      <c r="S671" s="178"/>
      <c r="T671" s="178"/>
      <c r="U671" s="178"/>
      <c r="V671" s="178"/>
      <c r="W671" s="178"/>
      <c r="X671" s="178"/>
      <c r="Y671" s="178"/>
      <c r="Z671" s="178"/>
      <c r="AA671" s="178"/>
      <c r="AB671" s="178"/>
      <c r="AC671" s="178"/>
    </row>
    <row r="672" spans="1:29" ht="13.2">
      <c r="A672" s="178"/>
      <c r="B672" s="232"/>
      <c r="C672" s="178"/>
      <c r="D672" s="233"/>
      <c r="E672" s="178"/>
      <c r="F672" s="178"/>
      <c r="G672" s="178"/>
      <c r="H672" s="178"/>
      <c r="I672" s="178"/>
      <c r="J672" s="178"/>
      <c r="K672" s="178"/>
      <c r="L672" s="178"/>
      <c r="M672" s="178"/>
      <c r="N672" s="178"/>
      <c r="O672" s="178"/>
      <c r="P672" s="178"/>
      <c r="Q672" s="178"/>
      <c r="R672" s="178"/>
      <c r="S672" s="178"/>
      <c r="T672" s="178"/>
      <c r="U672" s="178"/>
      <c r="V672" s="178"/>
      <c r="W672" s="178"/>
      <c r="X672" s="178"/>
      <c r="Y672" s="178"/>
      <c r="Z672" s="178"/>
      <c r="AA672" s="178"/>
      <c r="AB672" s="178"/>
      <c r="AC672" s="178"/>
    </row>
    <row r="673" spans="1:29" ht="13.2">
      <c r="A673" s="178"/>
      <c r="B673" s="232"/>
      <c r="C673" s="178"/>
      <c r="D673" s="233"/>
      <c r="E673" s="178"/>
      <c r="F673" s="178"/>
      <c r="G673" s="178"/>
      <c r="H673" s="178"/>
      <c r="I673" s="178"/>
      <c r="J673" s="178"/>
      <c r="K673" s="178"/>
      <c r="L673" s="178"/>
      <c r="M673" s="178"/>
      <c r="N673" s="178"/>
      <c r="O673" s="178"/>
      <c r="P673" s="178"/>
      <c r="Q673" s="178"/>
      <c r="R673" s="178"/>
      <c r="S673" s="178"/>
      <c r="T673" s="178"/>
      <c r="U673" s="178"/>
      <c r="V673" s="178"/>
      <c r="W673" s="178"/>
      <c r="X673" s="178"/>
      <c r="Y673" s="178"/>
      <c r="Z673" s="178"/>
      <c r="AA673" s="178"/>
      <c r="AB673" s="178"/>
      <c r="AC673" s="178"/>
    </row>
    <row r="674" spans="1:29" ht="13.2">
      <c r="A674" s="178"/>
      <c r="B674" s="232"/>
      <c r="C674" s="178"/>
      <c r="D674" s="233"/>
      <c r="E674" s="178"/>
      <c r="F674" s="178"/>
      <c r="G674" s="178"/>
      <c r="H674" s="178"/>
      <c r="I674" s="178"/>
      <c r="J674" s="178"/>
      <c r="K674" s="178"/>
      <c r="L674" s="178"/>
      <c r="M674" s="178"/>
      <c r="N674" s="178"/>
      <c r="O674" s="178"/>
      <c r="P674" s="178"/>
      <c r="Q674" s="178"/>
      <c r="R674" s="178"/>
      <c r="S674" s="178"/>
      <c r="T674" s="178"/>
      <c r="U674" s="178"/>
      <c r="V674" s="178"/>
      <c r="W674" s="178"/>
      <c r="X674" s="178"/>
      <c r="Y674" s="178"/>
      <c r="Z674" s="178"/>
      <c r="AA674" s="178"/>
      <c r="AB674" s="178"/>
      <c r="AC674" s="178"/>
    </row>
    <row r="675" spans="1:29" ht="13.2">
      <c r="A675" s="178"/>
      <c r="B675" s="232"/>
      <c r="C675" s="178"/>
      <c r="D675" s="233"/>
      <c r="E675" s="178"/>
      <c r="F675" s="178"/>
      <c r="G675" s="178"/>
      <c r="H675" s="178"/>
      <c r="I675" s="178"/>
      <c r="J675" s="178"/>
      <c r="K675" s="178"/>
      <c r="L675" s="178"/>
      <c r="M675" s="178"/>
      <c r="N675" s="178"/>
      <c r="O675" s="178"/>
      <c r="P675" s="178"/>
      <c r="Q675" s="178"/>
      <c r="R675" s="178"/>
      <c r="S675" s="178"/>
      <c r="T675" s="178"/>
      <c r="U675" s="178"/>
      <c r="V675" s="178"/>
      <c r="W675" s="178"/>
      <c r="X675" s="178"/>
      <c r="Y675" s="178"/>
      <c r="Z675" s="178"/>
      <c r="AA675" s="178"/>
      <c r="AB675" s="178"/>
      <c r="AC675" s="178"/>
    </row>
    <row r="676" spans="1:29" ht="13.2">
      <c r="A676" s="178"/>
      <c r="B676" s="232"/>
      <c r="C676" s="178"/>
      <c r="D676" s="233"/>
      <c r="E676" s="178"/>
      <c r="F676" s="178"/>
      <c r="G676" s="178"/>
      <c r="H676" s="178"/>
      <c r="I676" s="178"/>
      <c r="J676" s="178"/>
      <c r="K676" s="178"/>
      <c r="L676" s="178"/>
      <c r="M676" s="178"/>
      <c r="N676" s="178"/>
      <c r="O676" s="178"/>
      <c r="P676" s="178"/>
      <c r="Q676" s="178"/>
      <c r="R676" s="178"/>
      <c r="S676" s="178"/>
      <c r="T676" s="178"/>
      <c r="U676" s="178"/>
      <c r="V676" s="178"/>
      <c r="W676" s="178"/>
      <c r="X676" s="178"/>
      <c r="Y676" s="178"/>
      <c r="Z676" s="178"/>
      <c r="AA676" s="178"/>
      <c r="AB676" s="178"/>
      <c r="AC676" s="178"/>
    </row>
    <row r="677" spans="1:29" ht="13.2">
      <c r="A677" s="178"/>
      <c r="B677" s="232"/>
      <c r="C677" s="178"/>
      <c r="D677" s="233"/>
      <c r="E677" s="178"/>
      <c r="F677" s="178"/>
      <c r="G677" s="178"/>
      <c r="H677" s="178"/>
      <c r="I677" s="178"/>
      <c r="J677" s="178"/>
      <c r="K677" s="178"/>
      <c r="L677" s="178"/>
      <c r="M677" s="178"/>
      <c r="N677" s="178"/>
      <c r="O677" s="178"/>
      <c r="P677" s="178"/>
      <c r="Q677" s="178"/>
      <c r="R677" s="178"/>
      <c r="S677" s="178"/>
      <c r="T677" s="178"/>
      <c r="U677" s="178"/>
      <c r="V677" s="178"/>
      <c r="W677" s="178"/>
      <c r="X677" s="178"/>
      <c r="Y677" s="178"/>
      <c r="Z677" s="178"/>
      <c r="AA677" s="178"/>
      <c r="AB677" s="178"/>
      <c r="AC677" s="178"/>
    </row>
    <row r="678" spans="1:29" ht="13.2">
      <c r="A678" s="178"/>
      <c r="B678" s="232"/>
      <c r="C678" s="178"/>
      <c r="D678" s="233"/>
      <c r="E678" s="178"/>
      <c r="F678" s="178"/>
      <c r="G678" s="178"/>
      <c r="H678" s="178"/>
      <c r="I678" s="178"/>
      <c r="J678" s="178"/>
      <c r="K678" s="178"/>
      <c r="L678" s="178"/>
      <c r="M678" s="178"/>
      <c r="N678" s="178"/>
      <c r="O678" s="178"/>
      <c r="P678" s="178"/>
      <c r="Q678" s="178"/>
      <c r="R678" s="178"/>
      <c r="S678" s="178"/>
      <c r="T678" s="178"/>
      <c r="U678" s="178"/>
      <c r="V678" s="178"/>
      <c r="W678" s="178"/>
      <c r="X678" s="178"/>
      <c r="Y678" s="178"/>
      <c r="Z678" s="178"/>
      <c r="AA678" s="178"/>
      <c r="AB678" s="178"/>
      <c r="AC678" s="178"/>
    </row>
    <row r="679" spans="1:29" ht="13.2">
      <c r="A679" s="178"/>
      <c r="B679" s="232"/>
      <c r="C679" s="178"/>
      <c r="D679" s="233"/>
      <c r="E679" s="178"/>
      <c r="F679" s="178"/>
      <c r="G679" s="178"/>
      <c r="H679" s="178"/>
      <c r="I679" s="178"/>
      <c r="J679" s="178"/>
      <c r="K679" s="178"/>
      <c r="L679" s="178"/>
      <c r="M679" s="178"/>
      <c r="N679" s="178"/>
      <c r="O679" s="178"/>
      <c r="P679" s="178"/>
      <c r="Q679" s="178"/>
      <c r="R679" s="178"/>
      <c r="S679" s="178"/>
      <c r="T679" s="178"/>
      <c r="U679" s="178"/>
      <c r="V679" s="178"/>
      <c r="W679" s="178"/>
      <c r="X679" s="178"/>
      <c r="Y679" s="178"/>
      <c r="Z679" s="178"/>
      <c r="AA679" s="178"/>
      <c r="AB679" s="178"/>
      <c r="AC679" s="178"/>
    </row>
    <row r="680" spans="1:29" ht="13.2">
      <c r="A680" s="178"/>
      <c r="B680" s="232"/>
      <c r="C680" s="178"/>
      <c r="D680" s="233"/>
      <c r="E680" s="178"/>
      <c r="F680" s="178"/>
      <c r="G680" s="178"/>
      <c r="H680" s="178"/>
      <c r="I680" s="178"/>
      <c r="J680" s="178"/>
      <c r="K680" s="178"/>
      <c r="L680" s="178"/>
      <c r="M680" s="178"/>
      <c r="N680" s="178"/>
      <c r="O680" s="178"/>
      <c r="P680" s="178"/>
      <c r="Q680" s="178"/>
      <c r="R680" s="178"/>
      <c r="S680" s="178"/>
      <c r="T680" s="178"/>
      <c r="U680" s="178"/>
      <c r="V680" s="178"/>
      <c r="W680" s="178"/>
      <c r="X680" s="178"/>
      <c r="Y680" s="178"/>
      <c r="Z680" s="178"/>
      <c r="AA680" s="178"/>
      <c r="AB680" s="178"/>
      <c r="AC680" s="178"/>
    </row>
    <row r="681" spans="1:29" ht="13.2">
      <c r="A681" s="178"/>
      <c r="B681" s="232"/>
      <c r="C681" s="178"/>
      <c r="D681" s="233"/>
      <c r="E681" s="178"/>
      <c r="F681" s="178"/>
      <c r="G681" s="178"/>
      <c r="H681" s="178"/>
      <c r="I681" s="178"/>
      <c r="J681" s="178"/>
      <c r="K681" s="178"/>
      <c r="L681" s="178"/>
      <c r="M681" s="178"/>
      <c r="N681" s="178"/>
      <c r="O681" s="178"/>
      <c r="P681" s="178"/>
      <c r="Q681" s="178"/>
      <c r="R681" s="178"/>
      <c r="S681" s="178"/>
      <c r="T681" s="178"/>
      <c r="U681" s="178"/>
      <c r="V681" s="178"/>
      <c r="W681" s="178"/>
      <c r="X681" s="178"/>
      <c r="Y681" s="178"/>
      <c r="Z681" s="178"/>
      <c r="AA681" s="178"/>
      <c r="AB681" s="178"/>
      <c r="AC681" s="178"/>
    </row>
    <row r="682" spans="1:29" ht="13.2">
      <c r="A682" s="178"/>
      <c r="B682" s="232"/>
      <c r="C682" s="178"/>
      <c r="D682" s="233"/>
      <c r="E682" s="178"/>
      <c r="F682" s="178"/>
      <c r="G682" s="178"/>
      <c r="H682" s="178"/>
      <c r="I682" s="178"/>
      <c r="J682" s="178"/>
      <c r="K682" s="178"/>
      <c r="L682" s="178"/>
      <c r="M682" s="178"/>
      <c r="N682" s="178"/>
      <c r="O682" s="178"/>
      <c r="P682" s="178"/>
      <c r="Q682" s="178"/>
      <c r="R682" s="178"/>
      <c r="S682" s="178"/>
      <c r="T682" s="178"/>
      <c r="U682" s="178"/>
      <c r="V682" s="178"/>
      <c r="W682" s="178"/>
      <c r="X682" s="178"/>
      <c r="Y682" s="178"/>
      <c r="Z682" s="178"/>
      <c r="AA682" s="178"/>
      <c r="AB682" s="178"/>
      <c r="AC682" s="178"/>
    </row>
    <row r="683" spans="1:29" ht="13.2">
      <c r="A683" s="178"/>
      <c r="B683" s="232"/>
      <c r="C683" s="178"/>
      <c r="D683" s="233"/>
      <c r="E683" s="178"/>
      <c r="F683" s="178"/>
      <c r="G683" s="178"/>
      <c r="H683" s="178"/>
      <c r="I683" s="178"/>
      <c r="J683" s="178"/>
      <c r="K683" s="178"/>
      <c r="L683" s="178"/>
      <c r="M683" s="178"/>
      <c r="N683" s="178"/>
      <c r="O683" s="178"/>
      <c r="P683" s="178"/>
      <c r="Q683" s="178"/>
      <c r="R683" s="178"/>
      <c r="S683" s="178"/>
      <c r="T683" s="178"/>
      <c r="U683" s="178"/>
      <c r="V683" s="178"/>
      <c r="W683" s="178"/>
      <c r="X683" s="178"/>
      <c r="Y683" s="178"/>
      <c r="Z683" s="178"/>
      <c r="AA683" s="178"/>
      <c r="AB683" s="178"/>
      <c r="AC683" s="178"/>
    </row>
    <row r="684" spans="1:29" ht="13.2">
      <c r="A684" s="178"/>
      <c r="B684" s="232"/>
      <c r="C684" s="178"/>
      <c r="D684" s="233"/>
      <c r="E684" s="178"/>
      <c r="F684" s="178"/>
      <c r="G684" s="178"/>
      <c r="H684" s="178"/>
      <c r="I684" s="178"/>
      <c r="J684" s="178"/>
      <c r="K684" s="178"/>
      <c r="L684" s="178"/>
      <c r="M684" s="178"/>
      <c r="N684" s="178"/>
      <c r="O684" s="178"/>
      <c r="P684" s="178"/>
      <c r="Q684" s="178"/>
      <c r="R684" s="178"/>
      <c r="S684" s="178"/>
      <c r="T684" s="178"/>
      <c r="U684" s="178"/>
      <c r="V684" s="178"/>
      <c r="W684" s="178"/>
      <c r="X684" s="178"/>
      <c r="Y684" s="178"/>
      <c r="Z684" s="178"/>
      <c r="AA684" s="178"/>
      <c r="AB684" s="178"/>
      <c r="AC684" s="178"/>
    </row>
    <row r="685" spans="1:29" ht="13.2">
      <c r="A685" s="178"/>
      <c r="B685" s="232"/>
      <c r="C685" s="178"/>
      <c r="D685" s="233"/>
      <c r="E685" s="178"/>
      <c r="F685" s="178"/>
      <c r="G685" s="178"/>
      <c r="H685" s="178"/>
      <c r="I685" s="178"/>
      <c r="J685" s="178"/>
      <c r="K685" s="178"/>
      <c r="L685" s="178"/>
      <c r="M685" s="178"/>
      <c r="N685" s="178"/>
      <c r="O685" s="178"/>
      <c r="P685" s="178"/>
      <c r="Q685" s="178"/>
      <c r="R685" s="178"/>
      <c r="S685" s="178"/>
      <c r="T685" s="178"/>
      <c r="U685" s="178"/>
      <c r="V685" s="178"/>
      <c r="W685" s="178"/>
      <c r="X685" s="178"/>
      <c r="Y685" s="178"/>
      <c r="Z685" s="178"/>
      <c r="AA685" s="178"/>
      <c r="AB685" s="178"/>
      <c r="AC685" s="178"/>
    </row>
    <row r="686" spans="1:29" ht="13.2">
      <c r="A686" s="178"/>
      <c r="B686" s="232"/>
      <c r="C686" s="178"/>
      <c r="D686" s="233"/>
      <c r="E686" s="178"/>
      <c r="F686" s="178"/>
      <c r="G686" s="178"/>
      <c r="H686" s="178"/>
      <c r="I686" s="178"/>
      <c r="J686" s="178"/>
      <c r="K686" s="178"/>
      <c r="L686" s="178"/>
      <c r="M686" s="178"/>
      <c r="N686" s="178"/>
      <c r="O686" s="178"/>
      <c r="P686" s="178"/>
      <c r="Q686" s="178"/>
      <c r="R686" s="178"/>
      <c r="S686" s="178"/>
      <c r="T686" s="178"/>
      <c r="U686" s="178"/>
      <c r="V686" s="178"/>
      <c r="W686" s="178"/>
      <c r="X686" s="178"/>
      <c r="Y686" s="178"/>
      <c r="Z686" s="178"/>
      <c r="AA686" s="178"/>
      <c r="AB686" s="178"/>
      <c r="AC686" s="178"/>
    </row>
    <row r="687" spans="1:29" ht="13.2">
      <c r="A687" s="178"/>
      <c r="B687" s="232"/>
      <c r="C687" s="178"/>
      <c r="D687" s="233"/>
      <c r="E687" s="178"/>
      <c r="F687" s="178"/>
      <c r="G687" s="178"/>
      <c r="H687" s="178"/>
      <c r="I687" s="178"/>
      <c r="J687" s="178"/>
      <c r="K687" s="178"/>
      <c r="L687" s="178"/>
      <c r="M687" s="178"/>
      <c r="N687" s="178"/>
      <c r="O687" s="178"/>
      <c r="P687" s="178"/>
      <c r="Q687" s="178"/>
      <c r="R687" s="178"/>
      <c r="S687" s="178"/>
      <c r="T687" s="178"/>
      <c r="U687" s="178"/>
      <c r="V687" s="178"/>
      <c r="W687" s="178"/>
      <c r="X687" s="178"/>
      <c r="Y687" s="178"/>
      <c r="Z687" s="178"/>
      <c r="AA687" s="178"/>
      <c r="AB687" s="178"/>
      <c r="AC687" s="178"/>
    </row>
    <row r="688" spans="1:29" ht="13.2">
      <c r="A688" s="178"/>
      <c r="B688" s="232"/>
      <c r="C688" s="178"/>
      <c r="D688" s="233"/>
      <c r="E688" s="178"/>
      <c r="F688" s="178"/>
      <c r="G688" s="178"/>
      <c r="H688" s="178"/>
      <c r="I688" s="178"/>
      <c r="J688" s="178"/>
      <c r="K688" s="178"/>
      <c r="L688" s="178"/>
      <c r="M688" s="178"/>
      <c r="N688" s="178"/>
      <c r="O688" s="178"/>
      <c r="P688" s="178"/>
      <c r="Q688" s="178"/>
      <c r="R688" s="178"/>
      <c r="S688" s="178"/>
      <c r="T688" s="178"/>
      <c r="U688" s="178"/>
      <c r="V688" s="178"/>
      <c r="W688" s="178"/>
      <c r="X688" s="178"/>
      <c r="Y688" s="178"/>
      <c r="Z688" s="178"/>
      <c r="AA688" s="178"/>
      <c r="AB688" s="178"/>
      <c r="AC688" s="178"/>
    </row>
    <row r="689" spans="1:29" ht="13.2">
      <c r="A689" s="178"/>
      <c r="B689" s="232"/>
      <c r="C689" s="178"/>
      <c r="D689" s="233"/>
      <c r="E689" s="178"/>
      <c r="F689" s="178"/>
      <c r="G689" s="178"/>
      <c r="H689" s="178"/>
      <c r="I689" s="178"/>
      <c r="J689" s="178"/>
      <c r="K689" s="178"/>
      <c r="L689" s="178"/>
      <c r="M689" s="178"/>
      <c r="N689" s="178"/>
      <c r="O689" s="178"/>
      <c r="P689" s="178"/>
      <c r="Q689" s="178"/>
      <c r="R689" s="178"/>
      <c r="S689" s="178"/>
      <c r="T689" s="178"/>
      <c r="U689" s="178"/>
      <c r="V689" s="178"/>
      <c r="W689" s="178"/>
      <c r="X689" s="178"/>
      <c r="Y689" s="178"/>
      <c r="Z689" s="178"/>
      <c r="AA689" s="178"/>
      <c r="AB689" s="178"/>
      <c r="AC689" s="178"/>
    </row>
    <row r="690" spans="1:29" ht="13.2">
      <c r="A690" s="178"/>
      <c r="B690" s="232"/>
      <c r="C690" s="178"/>
      <c r="D690" s="233"/>
      <c r="E690" s="178"/>
      <c r="F690" s="178"/>
      <c r="G690" s="178"/>
      <c r="H690" s="178"/>
      <c r="I690" s="178"/>
      <c r="J690" s="178"/>
      <c r="K690" s="178"/>
      <c r="L690" s="178"/>
      <c r="M690" s="178"/>
      <c r="N690" s="178"/>
      <c r="O690" s="178"/>
      <c r="P690" s="178"/>
      <c r="Q690" s="178"/>
      <c r="R690" s="178"/>
      <c r="S690" s="178"/>
      <c r="T690" s="178"/>
      <c r="U690" s="178"/>
      <c r="V690" s="178"/>
      <c r="W690" s="178"/>
      <c r="X690" s="178"/>
      <c r="Y690" s="178"/>
      <c r="Z690" s="178"/>
      <c r="AA690" s="178"/>
      <c r="AB690" s="178"/>
      <c r="AC690" s="178"/>
    </row>
    <row r="691" spans="1:29" ht="13.2">
      <c r="A691" s="178"/>
      <c r="B691" s="232"/>
      <c r="C691" s="178"/>
      <c r="D691" s="233"/>
      <c r="E691" s="178"/>
      <c r="F691" s="178"/>
      <c r="G691" s="178"/>
      <c r="H691" s="178"/>
      <c r="I691" s="178"/>
      <c r="J691" s="178"/>
      <c r="K691" s="178"/>
      <c r="L691" s="178"/>
      <c r="M691" s="178"/>
      <c r="N691" s="178"/>
      <c r="O691" s="178"/>
      <c r="P691" s="178"/>
      <c r="Q691" s="178"/>
      <c r="R691" s="178"/>
      <c r="S691" s="178"/>
      <c r="T691" s="178"/>
      <c r="U691" s="178"/>
      <c r="V691" s="178"/>
      <c r="W691" s="178"/>
      <c r="X691" s="178"/>
      <c r="Y691" s="178"/>
      <c r="Z691" s="178"/>
      <c r="AA691" s="178"/>
      <c r="AB691" s="178"/>
      <c r="AC691" s="178"/>
    </row>
    <row r="692" spans="1:29" ht="13.2">
      <c r="A692" s="178"/>
      <c r="B692" s="232"/>
      <c r="C692" s="178"/>
      <c r="D692" s="233"/>
      <c r="E692" s="178"/>
      <c r="F692" s="178"/>
      <c r="G692" s="178"/>
      <c r="H692" s="178"/>
      <c r="I692" s="178"/>
      <c r="J692" s="178"/>
      <c r="K692" s="178"/>
      <c r="L692" s="178"/>
      <c r="M692" s="178"/>
      <c r="N692" s="178"/>
      <c r="O692" s="178"/>
      <c r="P692" s="178"/>
      <c r="Q692" s="178"/>
      <c r="R692" s="178"/>
      <c r="S692" s="178"/>
      <c r="T692" s="178"/>
      <c r="U692" s="178"/>
      <c r="V692" s="178"/>
      <c r="W692" s="178"/>
      <c r="X692" s="178"/>
      <c r="Y692" s="178"/>
      <c r="Z692" s="178"/>
      <c r="AA692" s="178"/>
      <c r="AB692" s="178"/>
      <c r="AC692" s="178"/>
    </row>
    <row r="693" spans="1:29" ht="13.2">
      <c r="A693" s="178"/>
      <c r="B693" s="232"/>
      <c r="C693" s="178"/>
      <c r="D693" s="233"/>
      <c r="E693" s="178"/>
      <c r="F693" s="178"/>
      <c r="G693" s="178"/>
      <c r="H693" s="178"/>
      <c r="I693" s="178"/>
      <c r="J693" s="178"/>
      <c r="K693" s="178"/>
      <c r="L693" s="178"/>
      <c r="M693" s="178"/>
      <c r="N693" s="178"/>
      <c r="O693" s="178"/>
      <c r="P693" s="178"/>
      <c r="Q693" s="178"/>
      <c r="R693" s="178"/>
      <c r="S693" s="178"/>
      <c r="T693" s="178"/>
      <c r="U693" s="178"/>
      <c r="V693" s="178"/>
      <c r="W693" s="178"/>
      <c r="X693" s="178"/>
      <c r="Y693" s="178"/>
      <c r="Z693" s="178"/>
      <c r="AA693" s="178"/>
      <c r="AB693" s="178"/>
      <c r="AC693" s="178"/>
    </row>
    <row r="694" spans="1:29" ht="13.2">
      <c r="A694" s="178"/>
      <c r="B694" s="232"/>
      <c r="C694" s="178"/>
      <c r="D694" s="233"/>
      <c r="E694" s="178"/>
      <c r="F694" s="178"/>
      <c r="G694" s="178"/>
      <c r="H694" s="178"/>
      <c r="I694" s="178"/>
      <c r="J694" s="178"/>
      <c r="K694" s="178"/>
      <c r="L694" s="178"/>
      <c r="M694" s="178"/>
      <c r="N694" s="178"/>
      <c r="O694" s="178"/>
      <c r="P694" s="178"/>
      <c r="Q694" s="178"/>
      <c r="R694" s="178"/>
      <c r="S694" s="178"/>
      <c r="T694" s="178"/>
      <c r="U694" s="178"/>
      <c r="V694" s="178"/>
      <c r="W694" s="178"/>
      <c r="X694" s="178"/>
      <c r="Y694" s="178"/>
      <c r="Z694" s="178"/>
      <c r="AA694" s="178"/>
      <c r="AB694" s="178"/>
      <c r="AC694" s="178"/>
    </row>
    <row r="695" spans="1:29" ht="13.2">
      <c r="A695" s="178"/>
      <c r="B695" s="232"/>
      <c r="C695" s="178"/>
      <c r="D695" s="233"/>
      <c r="E695" s="178"/>
      <c r="F695" s="178"/>
      <c r="G695" s="178"/>
      <c r="H695" s="178"/>
      <c r="I695" s="178"/>
      <c r="J695" s="178"/>
      <c r="K695" s="178"/>
      <c r="L695" s="178"/>
      <c r="M695" s="178"/>
      <c r="N695" s="178"/>
      <c r="O695" s="178"/>
      <c r="P695" s="178"/>
      <c r="Q695" s="178"/>
      <c r="R695" s="178"/>
      <c r="S695" s="178"/>
      <c r="T695" s="178"/>
      <c r="U695" s="178"/>
      <c r="V695" s="178"/>
      <c r="W695" s="178"/>
      <c r="X695" s="178"/>
      <c r="Y695" s="178"/>
      <c r="Z695" s="178"/>
      <c r="AA695" s="178"/>
      <c r="AB695" s="178"/>
      <c r="AC695" s="178"/>
    </row>
    <row r="696" spans="1:29" ht="13.2">
      <c r="A696" s="178"/>
      <c r="B696" s="232"/>
      <c r="C696" s="178"/>
      <c r="D696" s="233"/>
      <c r="E696" s="178"/>
      <c r="F696" s="178"/>
      <c r="G696" s="178"/>
      <c r="H696" s="178"/>
      <c r="I696" s="178"/>
      <c r="J696" s="178"/>
      <c r="K696" s="178"/>
      <c r="L696" s="178"/>
      <c r="M696" s="178"/>
      <c r="N696" s="178"/>
      <c r="O696" s="178"/>
      <c r="P696" s="178"/>
      <c r="Q696" s="178"/>
      <c r="R696" s="178"/>
      <c r="S696" s="178"/>
      <c r="T696" s="178"/>
      <c r="U696" s="178"/>
      <c r="V696" s="178"/>
      <c r="W696" s="178"/>
      <c r="X696" s="178"/>
      <c r="Y696" s="178"/>
      <c r="Z696" s="178"/>
      <c r="AA696" s="178"/>
      <c r="AB696" s="178"/>
      <c r="AC696" s="178"/>
    </row>
    <row r="697" spans="1:29" ht="13.2">
      <c r="A697" s="178"/>
      <c r="B697" s="232"/>
      <c r="C697" s="178"/>
      <c r="D697" s="233"/>
      <c r="E697" s="178"/>
      <c r="F697" s="178"/>
      <c r="G697" s="178"/>
      <c r="H697" s="178"/>
      <c r="I697" s="178"/>
      <c r="J697" s="178"/>
      <c r="K697" s="178"/>
      <c r="L697" s="178"/>
      <c r="M697" s="178"/>
      <c r="N697" s="178"/>
      <c r="O697" s="178"/>
      <c r="P697" s="178"/>
      <c r="Q697" s="178"/>
      <c r="R697" s="178"/>
      <c r="S697" s="178"/>
      <c r="T697" s="178"/>
      <c r="U697" s="178"/>
      <c r="V697" s="178"/>
      <c r="W697" s="178"/>
      <c r="X697" s="178"/>
      <c r="Y697" s="178"/>
      <c r="Z697" s="178"/>
      <c r="AA697" s="178"/>
      <c r="AB697" s="178"/>
      <c r="AC697" s="178"/>
    </row>
    <row r="698" spans="1:29" ht="13.2">
      <c r="A698" s="178"/>
      <c r="B698" s="232"/>
      <c r="C698" s="178"/>
      <c r="D698" s="233"/>
      <c r="E698" s="178"/>
      <c r="F698" s="178"/>
      <c r="G698" s="178"/>
      <c r="H698" s="178"/>
      <c r="I698" s="178"/>
      <c r="J698" s="178"/>
      <c r="K698" s="178"/>
      <c r="L698" s="178"/>
      <c r="M698" s="178"/>
      <c r="N698" s="178"/>
      <c r="O698" s="178"/>
      <c r="P698" s="178"/>
      <c r="Q698" s="178"/>
      <c r="R698" s="178"/>
      <c r="S698" s="178"/>
      <c r="T698" s="178"/>
      <c r="U698" s="178"/>
      <c r="V698" s="178"/>
      <c r="W698" s="178"/>
      <c r="X698" s="178"/>
      <c r="Y698" s="178"/>
      <c r="Z698" s="178"/>
      <c r="AA698" s="178"/>
      <c r="AB698" s="178"/>
      <c r="AC698" s="178"/>
    </row>
    <row r="699" spans="1:29" ht="13.2">
      <c r="A699" s="178"/>
      <c r="B699" s="232"/>
      <c r="C699" s="178"/>
      <c r="D699" s="233"/>
      <c r="E699" s="178"/>
      <c r="F699" s="178"/>
      <c r="G699" s="178"/>
      <c r="H699" s="178"/>
      <c r="I699" s="178"/>
      <c r="J699" s="178"/>
      <c r="K699" s="178"/>
      <c r="L699" s="178"/>
      <c r="M699" s="178"/>
      <c r="N699" s="178"/>
      <c r="O699" s="178"/>
      <c r="P699" s="178"/>
      <c r="Q699" s="178"/>
      <c r="R699" s="178"/>
      <c r="S699" s="178"/>
      <c r="T699" s="178"/>
      <c r="U699" s="178"/>
      <c r="V699" s="178"/>
      <c r="W699" s="178"/>
      <c r="X699" s="178"/>
      <c r="Y699" s="178"/>
      <c r="Z699" s="178"/>
      <c r="AA699" s="178"/>
      <c r="AB699" s="178"/>
      <c r="AC699" s="178"/>
    </row>
    <row r="700" spans="1:29" ht="13.2">
      <c r="A700" s="178"/>
      <c r="B700" s="232"/>
      <c r="C700" s="178"/>
      <c r="D700" s="233"/>
      <c r="E700" s="178"/>
      <c r="F700" s="178"/>
      <c r="G700" s="178"/>
      <c r="H700" s="178"/>
      <c r="I700" s="178"/>
      <c r="J700" s="178"/>
      <c r="K700" s="178"/>
      <c r="L700" s="178"/>
      <c r="M700" s="178"/>
      <c r="N700" s="178"/>
      <c r="O700" s="178"/>
      <c r="P700" s="178"/>
      <c r="Q700" s="178"/>
      <c r="R700" s="178"/>
      <c r="S700" s="178"/>
      <c r="T700" s="178"/>
      <c r="U700" s="178"/>
      <c r="V700" s="178"/>
      <c r="W700" s="178"/>
      <c r="X700" s="178"/>
      <c r="Y700" s="178"/>
      <c r="Z700" s="178"/>
      <c r="AA700" s="178"/>
      <c r="AB700" s="178"/>
      <c r="AC700" s="178"/>
    </row>
    <row r="701" spans="1:29" ht="13.2">
      <c r="A701" s="178"/>
      <c r="B701" s="232"/>
      <c r="C701" s="178"/>
      <c r="D701" s="233"/>
      <c r="E701" s="178"/>
      <c r="F701" s="178"/>
      <c r="G701" s="178"/>
      <c r="H701" s="178"/>
      <c r="I701" s="178"/>
      <c r="J701" s="178"/>
      <c r="K701" s="178"/>
      <c r="L701" s="178"/>
      <c r="M701" s="178"/>
      <c r="N701" s="178"/>
      <c r="O701" s="178"/>
      <c r="P701" s="178"/>
      <c r="Q701" s="178"/>
      <c r="R701" s="178"/>
      <c r="S701" s="178"/>
      <c r="T701" s="178"/>
      <c r="U701" s="178"/>
      <c r="V701" s="178"/>
      <c r="W701" s="178"/>
      <c r="X701" s="178"/>
      <c r="Y701" s="178"/>
      <c r="Z701" s="178"/>
      <c r="AA701" s="178"/>
      <c r="AB701" s="178"/>
      <c r="AC701" s="178"/>
    </row>
    <row r="702" spans="1:29" ht="13.2">
      <c r="A702" s="178"/>
      <c r="B702" s="232"/>
      <c r="C702" s="178"/>
      <c r="D702" s="233"/>
      <c r="E702" s="178"/>
      <c r="F702" s="178"/>
      <c r="G702" s="178"/>
      <c r="H702" s="178"/>
      <c r="I702" s="178"/>
      <c r="J702" s="178"/>
      <c r="K702" s="178"/>
      <c r="L702" s="178"/>
      <c r="M702" s="178"/>
      <c r="N702" s="178"/>
      <c r="O702" s="178"/>
      <c r="P702" s="178"/>
      <c r="Q702" s="178"/>
      <c r="R702" s="178"/>
      <c r="S702" s="178"/>
      <c r="T702" s="178"/>
      <c r="U702" s="178"/>
      <c r="V702" s="178"/>
      <c r="W702" s="178"/>
      <c r="X702" s="178"/>
      <c r="Y702" s="178"/>
      <c r="Z702" s="178"/>
      <c r="AA702" s="178"/>
      <c r="AB702" s="178"/>
      <c r="AC702" s="178"/>
    </row>
    <row r="703" spans="1:29" ht="13.2">
      <c r="A703" s="178"/>
      <c r="B703" s="232"/>
      <c r="C703" s="178"/>
      <c r="D703" s="233"/>
      <c r="E703" s="178"/>
      <c r="F703" s="178"/>
      <c r="G703" s="178"/>
      <c r="H703" s="178"/>
      <c r="I703" s="178"/>
      <c r="J703" s="178"/>
      <c r="K703" s="178"/>
      <c r="L703" s="178"/>
      <c r="M703" s="178"/>
      <c r="N703" s="178"/>
      <c r="O703" s="178"/>
      <c r="P703" s="178"/>
      <c r="Q703" s="178"/>
      <c r="R703" s="178"/>
      <c r="S703" s="178"/>
      <c r="T703" s="178"/>
      <c r="U703" s="178"/>
      <c r="V703" s="178"/>
      <c r="W703" s="178"/>
      <c r="X703" s="178"/>
      <c r="Y703" s="178"/>
      <c r="Z703" s="178"/>
      <c r="AA703" s="178"/>
      <c r="AB703" s="178"/>
      <c r="AC703" s="178"/>
    </row>
    <row r="704" spans="1:29" ht="13.2">
      <c r="A704" s="178"/>
      <c r="B704" s="232"/>
      <c r="C704" s="178"/>
      <c r="D704" s="233"/>
      <c r="E704" s="178"/>
      <c r="F704" s="178"/>
      <c r="G704" s="178"/>
      <c r="H704" s="178"/>
      <c r="I704" s="178"/>
      <c r="J704" s="178"/>
      <c r="K704" s="178"/>
      <c r="L704" s="178"/>
      <c r="M704" s="178"/>
      <c r="N704" s="178"/>
      <c r="O704" s="178"/>
      <c r="P704" s="178"/>
      <c r="Q704" s="178"/>
      <c r="R704" s="178"/>
      <c r="S704" s="178"/>
      <c r="T704" s="178"/>
      <c r="U704" s="178"/>
      <c r="V704" s="178"/>
      <c r="W704" s="178"/>
      <c r="X704" s="178"/>
      <c r="Y704" s="178"/>
      <c r="Z704" s="178"/>
      <c r="AA704" s="178"/>
      <c r="AB704" s="178"/>
      <c r="AC704" s="178"/>
    </row>
    <row r="705" spans="1:29" ht="13.2">
      <c r="A705" s="178"/>
      <c r="B705" s="232"/>
      <c r="C705" s="178"/>
      <c r="D705" s="233"/>
      <c r="E705" s="178"/>
      <c r="F705" s="178"/>
      <c r="G705" s="178"/>
      <c r="H705" s="178"/>
      <c r="I705" s="178"/>
      <c r="J705" s="178"/>
      <c r="K705" s="178"/>
      <c r="L705" s="178"/>
      <c r="M705" s="178"/>
      <c r="N705" s="178"/>
      <c r="O705" s="178"/>
      <c r="P705" s="178"/>
      <c r="Q705" s="178"/>
      <c r="R705" s="178"/>
      <c r="S705" s="178"/>
      <c r="T705" s="178"/>
      <c r="U705" s="178"/>
      <c r="V705" s="178"/>
      <c r="W705" s="178"/>
      <c r="X705" s="178"/>
      <c r="Y705" s="178"/>
      <c r="Z705" s="178"/>
      <c r="AA705" s="178"/>
      <c r="AB705" s="178"/>
      <c r="AC705" s="178"/>
    </row>
    <row r="706" spans="1:29" ht="13.2">
      <c r="A706" s="178"/>
      <c r="B706" s="232"/>
      <c r="C706" s="178"/>
      <c r="D706" s="233"/>
      <c r="E706" s="178"/>
      <c r="F706" s="178"/>
      <c r="G706" s="178"/>
      <c r="H706" s="178"/>
      <c r="I706" s="178"/>
      <c r="J706" s="178"/>
      <c r="K706" s="178"/>
      <c r="L706" s="178"/>
      <c r="M706" s="178"/>
      <c r="N706" s="178"/>
      <c r="O706" s="178"/>
      <c r="P706" s="178"/>
      <c r="Q706" s="178"/>
      <c r="R706" s="178"/>
      <c r="S706" s="178"/>
      <c r="T706" s="178"/>
      <c r="U706" s="178"/>
      <c r="V706" s="178"/>
      <c r="W706" s="178"/>
      <c r="X706" s="178"/>
      <c r="Y706" s="178"/>
      <c r="Z706" s="178"/>
      <c r="AA706" s="178"/>
      <c r="AB706" s="178"/>
      <c r="AC706" s="178"/>
    </row>
    <row r="707" spans="1:29" ht="13.2">
      <c r="A707" s="178"/>
      <c r="B707" s="232"/>
      <c r="C707" s="178"/>
      <c r="D707" s="233"/>
      <c r="E707" s="178"/>
      <c r="F707" s="178"/>
      <c r="G707" s="178"/>
      <c r="H707" s="178"/>
      <c r="I707" s="178"/>
      <c r="J707" s="178"/>
      <c r="K707" s="178"/>
      <c r="L707" s="178"/>
      <c r="M707" s="178"/>
      <c r="N707" s="178"/>
      <c r="O707" s="178"/>
      <c r="P707" s="178"/>
      <c r="Q707" s="178"/>
      <c r="R707" s="178"/>
      <c r="S707" s="178"/>
      <c r="T707" s="178"/>
      <c r="U707" s="178"/>
      <c r="V707" s="178"/>
      <c r="W707" s="178"/>
      <c r="X707" s="178"/>
      <c r="Y707" s="178"/>
      <c r="Z707" s="178"/>
      <c r="AA707" s="178"/>
      <c r="AB707" s="178"/>
      <c r="AC707" s="178"/>
    </row>
    <row r="708" spans="1:29" ht="13.2">
      <c r="A708" s="178"/>
      <c r="B708" s="232"/>
      <c r="C708" s="178"/>
      <c r="D708" s="233"/>
      <c r="E708" s="178"/>
      <c r="F708" s="178"/>
      <c r="G708" s="178"/>
      <c r="H708" s="178"/>
      <c r="I708" s="178"/>
      <c r="J708" s="178"/>
      <c r="K708" s="178"/>
      <c r="L708" s="178"/>
      <c r="M708" s="178"/>
      <c r="N708" s="178"/>
      <c r="O708" s="178"/>
      <c r="P708" s="178"/>
      <c r="Q708" s="178"/>
      <c r="R708" s="178"/>
      <c r="S708" s="178"/>
      <c r="T708" s="178"/>
      <c r="U708" s="178"/>
      <c r="V708" s="178"/>
      <c r="W708" s="178"/>
      <c r="X708" s="178"/>
      <c r="Y708" s="178"/>
      <c r="Z708" s="178"/>
      <c r="AA708" s="178"/>
      <c r="AB708" s="178"/>
      <c r="AC708" s="178"/>
    </row>
    <row r="709" spans="1:29" ht="13.2">
      <c r="A709" s="178"/>
      <c r="B709" s="232"/>
      <c r="C709" s="178"/>
      <c r="D709" s="233"/>
      <c r="E709" s="178"/>
      <c r="F709" s="178"/>
      <c r="G709" s="178"/>
      <c r="H709" s="178"/>
      <c r="I709" s="178"/>
      <c r="J709" s="178"/>
      <c r="K709" s="178"/>
      <c r="L709" s="178"/>
      <c r="M709" s="178"/>
      <c r="N709" s="178"/>
      <c r="O709" s="178"/>
      <c r="P709" s="178"/>
      <c r="Q709" s="178"/>
      <c r="R709" s="178"/>
      <c r="S709" s="178"/>
      <c r="T709" s="178"/>
      <c r="U709" s="178"/>
      <c r="V709" s="178"/>
      <c r="W709" s="178"/>
      <c r="X709" s="178"/>
      <c r="Y709" s="178"/>
      <c r="Z709" s="178"/>
      <c r="AA709" s="178"/>
      <c r="AB709" s="178"/>
      <c r="AC709" s="178"/>
    </row>
    <row r="710" spans="1:29" ht="13.2">
      <c r="A710" s="178"/>
      <c r="B710" s="232"/>
      <c r="C710" s="178"/>
      <c r="D710" s="233"/>
      <c r="E710" s="178"/>
      <c r="F710" s="178"/>
      <c r="G710" s="178"/>
      <c r="H710" s="178"/>
      <c r="I710" s="178"/>
      <c r="J710" s="178"/>
      <c r="K710" s="178"/>
      <c r="L710" s="178"/>
      <c r="M710" s="178"/>
      <c r="N710" s="178"/>
      <c r="O710" s="178"/>
      <c r="P710" s="178"/>
      <c r="Q710" s="178"/>
      <c r="R710" s="178"/>
      <c r="S710" s="178"/>
      <c r="T710" s="178"/>
      <c r="U710" s="178"/>
      <c r="V710" s="178"/>
      <c r="W710" s="178"/>
      <c r="X710" s="178"/>
      <c r="Y710" s="178"/>
      <c r="Z710" s="178"/>
      <c r="AA710" s="178"/>
      <c r="AB710" s="178"/>
      <c r="AC710" s="178"/>
    </row>
    <row r="711" spans="1:29" ht="13.2">
      <c r="A711" s="178"/>
      <c r="B711" s="232"/>
      <c r="C711" s="178"/>
      <c r="D711" s="233"/>
      <c r="E711" s="178"/>
      <c r="F711" s="178"/>
      <c r="G711" s="178"/>
      <c r="H711" s="178"/>
      <c r="I711" s="178"/>
      <c r="J711" s="178"/>
      <c r="K711" s="178"/>
      <c r="L711" s="178"/>
      <c r="M711" s="178"/>
      <c r="N711" s="178"/>
      <c r="O711" s="178"/>
      <c r="P711" s="178"/>
      <c r="Q711" s="178"/>
      <c r="R711" s="178"/>
      <c r="S711" s="178"/>
      <c r="T711" s="178"/>
      <c r="U711" s="178"/>
      <c r="V711" s="178"/>
      <c r="W711" s="178"/>
      <c r="X711" s="178"/>
      <c r="Y711" s="178"/>
      <c r="Z711" s="178"/>
      <c r="AA711" s="178"/>
      <c r="AB711" s="178"/>
      <c r="AC711" s="178"/>
    </row>
    <row r="712" spans="1:29" ht="13.2">
      <c r="A712" s="178"/>
      <c r="B712" s="232"/>
      <c r="C712" s="178"/>
      <c r="D712" s="233"/>
      <c r="E712" s="178"/>
      <c r="F712" s="178"/>
      <c r="G712" s="178"/>
      <c r="H712" s="178"/>
      <c r="I712" s="178"/>
      <c r="J712" s="178"/>
      <c r="K712" s="178"/>
      <c r="L712" s="178"/>
      <c r="M712" s="178"/>
      <c r="N712" s="178"/>
      <c r="O712" s="178"/>
      <c r="P712" s="178"/>
      <c r="Q712" s="178"/>
      <c r="R712" s="178"/>
      <c r="S712" s="178"/>
      <c r="T712" s="178"/>
      <c r="U712" s="178"/>
      <c r="V712" s="178"/>
      <c r="W712" s="178"/>
      <c r="X712" s="178"/>
      <c r="Y712" s="178"/>
      <c r="Z712" s="178"/>
      <c r="AA712" s="178"/>
      <c r="AB712" s="178"/>
      <c r="AC712" s="178"/>
    </row>
    <row r="713" spans="1:29" ht="13.2">
      <c r="A713" s="178"/>
      <c r="B713" s="232"/>
      <c r="C713" s="178"/>
      <c r="D713" s="233"/>
      <c r="E713" s="178"/>
      <c r="F713" s="178"/>
      <c r="G713" s="178"/>
      <c r="H713" s="178"/>
      <c r="I713" s="178"/>
      <c r="J713" s="178"/>
      <c r="K713" s="178"/>
      <c r="L713" s="178"/>
      <c r="M713" s="178"/>
      <c r="N713" s="178"/>
      <c r="O713" s="178"/>
      <c r="P713" s="178"/>
      <c r="Q713" s="178"/>
      <c r="R713" s="178"/>
      <c r="S713" s="178"/>
      <c r="T713" s="178"/>
      <c r="U713" s="178"/>
      <c r="V713" s="178"/>
      <c r="W713" s="178"/>
      <c r="X713" s="178"/>
      <c r="Y713" s="178"/>
      <c r="Z713" s="178"/>
      <c r="AA713" s="178"/>
      <c r="AB713" s="178"/>
      <c r="AC713" s="178"/>
    </row>
    <row r="714" spans="1:29" ht="13.2">
      <c r="A714" s="178"/>
      <c r="B714" s="232"/>
      <c r="C714" s="178"/>
      <c r="D714" s="233"/>
      <c r="E714" s="178"/>
      <c r="F714" s="178"/>
      <c r="G714" s="178"/>
      <c r="H714" s="178"/>
      <c r="I714" s="178"/>
      <c r="J714" s="178"/>
      <c r="K714" s="178"/>
      <c r="L714" s="178"/>
      <c r="M714" s="178"/>
      <c r="N714" s="178"/>
      <c r="O714" s="178"/>
      <c r="P714" s="178"/>
      <c r="Q714" s="178"/>
      <c r="R714" s="178"/>
      <c r="S714" s="178"/>
      <c r="T714" s="178"/>
      <c r="U714" s="178"/>
      <c r="V714" s="178"/>
      <c r="W714" s="178"/>
      <c r="X714" s="178"/>
      <c r="Y714" s="178"/>
      <c r="Z714" s="178"/>
      <c r="AA714" s="178"/>
      <c r="AB714" s="178"/>
      <c r="AC714" s="178"/>
    </row>
    <row r="715" spans="1:29" ht="13.2">
      <c r="A715" s="178"/>
      <c r="B715" s="232"/>
      <c r="C715" s="178"/>
      <c r="D715" s="233"/>
      <c r="E715" s="178"/>
      <c r="F715" s="178"/>
      <c r="G715" s="178"/>
      <c r="H715" s="178"/>
      <c r="I715" s="178"/>
      <c r="J715" s="178"/>
      <c r="K715" s="178"/>
      <c r="L715" s="178"/>
      <c r="M715" s="178"/>
      <c r="N715" s="178"/>
      <c r="O715" s="178"/>
      <c r="P715" s="178"/>
      <c r="Q715" s="178"/>
      <c r="R715" s="178"/>
      <c r="S715" s="178"/>
      <c r="T715" s="178"/>
      <c r="U715" s="178"/>
      <c r="V715" s="178"/>
      <c r="W715" s="178"/>
      <c r="X715" s="178"/>
      <c r="Y715" s="178"/>
      <c r="Z715" s="178"/>
      <c r="AA715" s="178"/>
      <c r="AB715" s="178"/>
      <c r="AC715" s="178"/>
    </row>
    <row r="716" spans="1:29" ht="13.2">
      <c r="A716" s="178"/>
      <c r="B716" s="232"/>
      <c r="C716" s="178"/>
      <c r="D716" s="233"/>
      <c r="E716" s="178"/>
      <c r="F716" s="178"/>
      <c r="G716" s="178"/>
      <c r="H716" s="178"/>
      <c r="I716" s="178"/>
      <c r="J716" s="178"/>
      <c r="K716" s="178"/>
      <c r="L716" s="178"/>
      <c r="M716" s="178"/>
      <c r="N716" s="178"/>
      <c r="O716" s="178"/>
      <c r="P716" s="178"/>
      <c r="Q716" s="178"/>
      <c r="R716" s="178"/>
      <c r="S716" s="178"/>
      <c r="T716" s="178"/>
      <c r="U716" s="178"/>
      <c r="V716" s="178"/>
      <c r="W716" s="178"/>
      <c r="X716" s="178"/>
      <c r="Y716" s="178"/>
      <c r="Z716" s="178"/>
      <c r="AA716" s="178"/>
      <c r="AB716" s="178"/>
      <c r="AC716" s="178"/>
    </row>
    <row r="717" spans="1:29" ht="13.2">
      <c r="A717" s="178"/>
      <c r="B717" s="232"/>
      <c r="C717" s="178"/>
      <c r="D717" s="233"/>
      <c r="E717" s="178"/>
      <c r="F717" s="178"/>
      <c r="G717" s="178"/>
      <c r="H717" s="178"/>
      <c r="I717" s="178"/>
      <c r="J717" s="178"/>
      <c r="K717" s="178"/>
      <c r="L717" s="178"/>
      <c r="M717" s="178"/>
      <c r="N717" s="178"/>
      <c r="O717" s="178"/>
      <c r="P717" s="178"/>
      <c r="Q717" s="178"/>
      <c r="R717" s="178"/>
      <c r="S717" s="178"/>
      <c r="T717" s="178"/>
      <c r="U717" s="178"/>
      <c r="V717" s="178"/>
      <c r="W717" s="178"/>
      <c r="X717" s="178"/>
      <c r="Y717" s="178"/>
      <c r="Z717" s="178"/>
      <c r="AA717" s="178"/>
      <c r="AB717" s="178"/>
      <c r="AC717" s="178"/>
    </row>
    <row r="718" spans="1:29" ht="13.2">
      <c r="A718" s="178"/>
      <c r="B718" s="232"/>
      <c r="C718" s="178"/>
      <c r="D718" s="233"/>
      <c r="E718" s="178"/>
      <c r="F718" s="178"/>
      <c r="G718" s="178"/>
      <c r="H718" s="178"/>
      <c r="I718" s="178"/>
      <c r="J718" s="178"/>
      <c r="K718" s="178"/>
      <c r="L718" s="178"/>
      <c r="M718" s="178"/>
      <c r="N718" s="178"/>
      <c r="O718" s="178"/>
      <c r="P718" s="178"/>
      <c r="Q718" s="178"/>
      <c r="R718" s="178"/>
      <c r="S718" s="178"/>
      <c r="T718" s="178"/>
      <c r="U718" s="178"/>
      <c r="V718" s="178"/>
      <c r="W718" s="178"/>
      <c r="X718" s="178"/>
      <c r="Y718" s="178"/>
      <c r="Z718" s="178"/>
      <c r="AA718" s="178"/>
      <c r="AB718" s="178"/>
      <c r="AC718" s="178"/>
    </row>
    <row r="719" spans="1:29" ht="13.2">
      <c r="A719" s="178"/>
      <c r="B719" s="232"/>
      <c r="C719" s="178"/>
      <c r="D719" s="233"/>
      <c r="E719" s="178"/>
      <c r="F719" s="178"/>
      <c r="G719" s="178"/>
      <c r="H719" s="178"/>
      <c r="I719" s="178"/>
      <c r="J719" s="178"/>
      <c r="K719" s="178"/>
      <c r="L719" s="178"/>
      <c r="M719" s="178"/>
      <c r="N719" s="178"/>
      <c r="O719" s="178"/>
      <c r="P719" s="178"/>
      <c r="Q719" s="178"/>
      <c r="R719" s="178"/>
      <c r="S719" s="178"/>
      <c r="T719" s="178"/>
      <c r="U719" s="178"/>
      <c r="V719" s="178"/>
      <c r="W719" s="178"/>
      <c r="X719" s="178"/>
      <c r="Y719" s="178"/>
      <c r="Z719" s="178"/>
      <c r="AA719" s="178"/>
      <c r="AB719" s="178"/>
      <c r="AC719" s="178"/>
    </row>
    <row r="720" spans="1:29" ht="13.2">
      <c r="A720" s="178"/>
      <c r="B720" s="232"/>
      <c r="C720" s="178"/>
      <c r="D720" s="233"/>
      <c r="E720" s="178"/>
      <c r="F720" s="178"/>
      <c r="G720" s="178"/>
      <c r="H720" s="178"/>
      <c r="I720" s="178"/>
      <c r="J720" s="178"/>
      <c r="K720" s="178"/>
      <c r="L720" s="178"/>
      <c r="M720" s="178"/>
      <c r="N720" s="178"/>
      <c r="O720" s="178"/>
      <c r="P720" s="178"/>
      <c r="Q720" s="178"/>
      <c r="R720" s="178"/>
      <c r="S720" s="178"/>
      <c r="T720" s="178"/>
      <c r="U720" s="178"/>
      <c r="V720" s="178"/>
      <c r="W720" s="178"/>
      <c r="X720" s="178"/>
      <c r="Y720" s="178"/>
      <c r="Z720" s="178"/>
      <c r="AA720" s="178"/>
      <c r="AB720" s="178"/>
      <c r="AC720" s="178"/>
    </row>
    <row r="721" spans="1:29" ht="13.2">
      <c r="A721" s="178"/>
      <c r="B721" s="232"/>
      <c r="C721" s="178"/>
      <c r="D721" s="233"/>
      <c r="E721" s="178"/>
      <c r="F721" s="178"/>
      <c r="G721" s="178"/>
      <c r="H721" s="178"/>
      <c r="I721" s="178"/>
      <c r="J721" s="178"/>
      <c r="K721" s="178"/>
      <c r="L721" s="178"/>
      <c r="M721" s="178"/>
      <c r="N721" s="178"/>
      <c r="O721" s="178"/>
      <c r="P721" s="178"/>
      <c r="Q721" s="178"/>
      <c r="R721" s="178"/>
      <c r="S721" s="178"/>
      <c r="T721" s="178"/>
      <c r="U721" s="178"/>
      <c r="V721" s="178"/>
      <c r="W721" s="178"/>
      <c r="X721" s="178"/>
      <c r="Y721" s="178"/>
      <c r="Z721" s="178"/>
      <c r="AA721" s="178"/>
      <c r="AB721" s="178"/>
      <c r="AC721" s="178"/>
    </row>
    <row r="722" spans="1:29" ht="13.2">
      <c r="A722" s="178"/>
      <c r="B722" s="232"/>
      <c r="C722" s="178"/>
      <c r="D722" s="233"/>
      <c r="E722" s="178"/>
      <c r="F722" s="178"/>
      <c r="G722" s="178"/>
      <c r="H722" s="178"/>
      <c r="I722" s="178"/>
      <c r="J722" s="178"/>
      <c r="K722" s="178"/>
      <c r="L722" s="178"/>
      <c r="M722" s="178"/>
      <c r="N722" s="178"/>
      <c r="O722" s="178"/>
      <c r="P722" s="178"/>
      <c r="Q722" s="178"/>
      <c r="R722" s="178"/>
      <c r="S722" s="178"/>
      <c r="T722" s="178"/>
      <c r="U722" s="178"/>
      <c r="V722" s="178"/>
      <c r="W722" s="178"/>
      <c r="X722" s="178"/>
      <c r="Y722" s="178"/>
      <c r="Z722" s="178"/>
      <c r="AA722" s="178"/>
      <c r="AB722" s="178"/>
      <c r="AC722" s="178"/>
    </row>
    <row r="723" spans="1:29" ht="13.2">
      <c r="A723" s="178"/>
      <c r="B723" s="232"/>
      <c r="C723" s="178"/>
      <c r="D723" s="233"/>
      <c r="E723" s="178"/>
      <c r="F723" s="178"/>
      <c r="G723" s="178"/>
      <c r="H723" s="178"/>
      <c r="I723" s="178"/>
      <c r="J723" s="178"/>
      <c r="K723" s="178"/>
      <c r="L723" s="178"/>
      <c r="M723" s="178"/>
      <c r="N723" s="178"/>
      <c r="O723" s="178"/>
      <c r="P723" s="178"/>
      <c r="Q723" s="178"/>
      <c r="R723" s="178"/>
      <c r="S723" s="178"/>
      <c r="T723" s="178"/>
      <c r="U723" s="178"/>
      <c r="V723" s="178"/>
      <c r="W723" s="178"/>
      <c r="X723" s="178"/>
      <c r="Y723" s="178"/>
      <c r="Z723" s="178"/>
      <c r="AA723" s="178"/>
      <c r="AB723" s="178"/>
      <c r="AC723" s="178"/>
    </row>
    <row r="724" spans="1:29" ht="13.2">
      <c r="A724" s="178"/>
      <c r="B724" s="232"/>
      <c r="C724" s="178"/>
      <c r="D724" s="233"/>
      <c r="E724" s="178"/>
      <c r="F724" s="178"/>
      <c r="G724" s="178"/>
      <c r="H724" s="178"/>
      <c r="I724" s="178"/>
      <c r="J724" s="178"/>
      <c r="K724" s="178"/>
      <c r="L724" s="178"/>
      <c r="M724" s="178"/>
      <c r="N724" s="178"/>
      <c r="O724" s="178"/>
      <c r="P724" s="178"/>
      <c r="Q724" s="178"/>
      <c r="R724" s="178"/>
      <c r="S724" s="178"/>
      <c r="T724" s="178"/>
      <c r="U724" s="178"/>
      <c r="V724" s="178"/>
      <c r="W724" s="178"/>
      <c r="X724" s="178"/>
      <c r="Y724" s="178"/>
      <c r="Z724" s="178"/>
      <c r="AA724" s="178"/>
      <c r="AB724" s="178"/>
      <c r="AC724" s="178"/>
    </row>
    <row r="725" spans="1:29" ht="13.2">
      <c r="A725" s="178"/>
      <c r="B725" s="232"/>
      <c r="C725" s="178"/>
      <c r="D725" s="233"/>
      <c r="E725" s="178"/>
      <c r="F725" s="178"/>
      <c r="G725" s="178"/>
      <c r="H725" s="178"/>
      <c r="I725" s="178"/>
      <c r="J725" s="178"/>
      <c r="K725" s="178"/>
      <c r="L725" s="178"/>
      <c r="M725" s="178"/>
      <c r="N725" s="178"/>
      <c r="O725" s="178"/>
      <c r="P725" s="178"/>
      <c r="Q725" s="178"/>
      <c r="R725" s="178"/>
      <c r="S725" s="178"/>
      <c r="T725" s="178"/>
      <c r="U725" s="178"/>
      <c r="V725" s="178"/>
      <c r="W725" s="178"/>
      <c r="X725" s="178"/>
      <c r="Y725" s="178"/>
      <c r="Z725" s="178"/>
      <c r="AA725" s="178"/>
      <c r="AB725" s="178"/>
      <c r="AC725" s="178"/>
    </row>
    <row r="726" spans="1:29" ht="13.2">
      <c r="A726" s="178"/>
      <c r="B726" s="232"/>
      <c r="C726" s="178"/>
      <c r="D726" s="233"/>
      <c r="E726" s="178"/>
      <c r="F726" s="178"/>
      <c r="G726" s="178"/>
      <c r="H726" s="178"/>
      <c r="I726" s="178"/>
      <c r="J726" s="178"/>
      <c r="K726" s="178"/>
      <c r="L726" s="178"/>
      <c r="M726" s="178"/>
      <c r="N726" s="178"/>
      <c r="O726" s="178"/>
      <c r="P726" s="178"/>
      <c r="Q726" s="178"/>
      <c r="R726" s="178"/>
      <c r="S726" s="178"/>
      <c r="T726" s="178"/>
      <c r="U726" s="178"/>
      <c r="V726" s="178"/>
      <c r="W726" s="178"/>
      <c r="X726" s="178"/>
      <c r="Y726" s="178"/>
      <c r="Z726" s="178"/>
      <c r="AA726" s="178"/>
      <c r="AB726" s="178"/>
      <c r="AC726" s="178"/>
    </row>
    <row r="727" spans="1:29" ht="13.2">
      <c r="A727" s="178"/>
      <c r="B727" s="232"/>
      <c r="C727" s="178"/>
      <c r="D727" s="233"/>
      <c r="E727" s="178"/>
      <c r="F727" s="178"/>
      <c r="G727" s="178"/>
      <c r="H727" s="178"/>
      <c r="I727" s="178"/>
      <c r="J727" s="178"/>
      <c r="K727" s="178"/>
      <c r="L727" s="178"/>
      <c r="M727" s="178"/>
      <c r="N727" s="178"/>
      <c r="O727" s="178"/>
      <c r="P727" s="178"/>
      <c r="Q727" s="178"/>
      <c r="R727" s="178"/>
      <c r="S727" s="178"/>
      <c r="T727" s="178"/>
      <c r="U727" s="178"/>
      <c r="V727" s="178"/>
      <c r="W727" s="178"/>
      <c r="X727" s="178"/>
      <c r="Y727" s="178"/>
      <c r="Z727" s="178"/>
      <c r="AA727" s="178"/>
      <c r="AB727" s="178"/>
      <c r="AC727" s="178"/>
    </row>
    <row r="728" spans="1:29" ht="13.2">
      <c r="A728" s="178"/>
      <c r="B728" s="232"/>
      <c r="C728" s="178"/>
      <c r="D728" s="233"/>
      <c r="E728" s="178"/>
      <c r="F728" s="178"/>
      <c r="G728" s="178"/>
      <c r="H728" s="178"/>
      <c r="I728" s="178"/>
      <c r="J728" s="178"/>
      <c r="K728" s="178"/>
      <c r="L728" s="178"/>
      <c r="M728" s="178"/>
      <c r="N728" s="178"/>
      <c r="O728" s="178"/>
      <c r="P728" s="178"/>
      <c r="Q728" s="178"/>
      <c r="R728" s="178"/>
      <c r="S728" s="178"/>
      <c r="T728" s="178"/>
      <c r="U728" s="178"/>
      <c r="V728" s="178"/>
      <c r="W728" s="178"/>
      <c r="X728" s="178"/>
      <c r="Y728" s="178"/>
      <c r="Z728" s="178"/>
      <c r="AA728" s="178"/>
      <c r="AB728" s="178"/>
      <c r="AC728" s="178"/>
    </row>
    <row r="729" spans="1:29" ht="13.2">
      <c r="A729" s="178"/>
      <c r="B729" s="232"/>
      <c r="C729" s="178"/>
      <c r="D729" s="233"/>
      <c r="E729" s="178"/>
      <c r="F729" s="178"/>
      <c r="G729" s="178"/>
      <c r="H729" s="178"/>
      <c r="I729" s="178"/>
      <c r="J729" s="178"/>
      <c r="K729" s="178"/>
      <c r="L729" s="178"/>
      <c r="M729" s="178"/>
      <c r="N729" s="178"/>
      <c r="O729" s="178"/>
      <c r="P729" s="178"/>
      <c r="Q729" s="178"/>
      <c r="R729" s="178"/>
      <c r="S729" s="178"/>
      <c r="T729" s="178"/>
      <c r="U729" s="178"/>
      <c r="V729" s="178"/>
      <c r="W729" s="178"/>
      <c r="X729" s="178"/>
      <c r="Y729" s="178"/>
      <c r="Z729" s="178"/>
      <c r="AA729" s="178"/>
      <c r="AB729" s="178"/>
      <c r="AC729" s="178"/>
    </row>
    <row r="730" spans="1:29" ht="13.2">
      <c r="A730" s="178"/>
      <c r="B730" s="232"/>
      <c r="C730" s="178"/>
      <c r="D730" s="233"/>
      <c r="E730" s="178"/>
      <c r="F730" s="178"/>
      <c r="G730" s="178"/>
      <c r="H730" s="178"/>
      <c r="I730" s="178"/>
      <c r="J730" s="178"/>
      <c r="K730" s="178"/>
      <c r="L730" s="178"/>
      <c r="M730" s="178"/>
      <c r="N730" s="178"/>
      <c r="O730" s="178"/>
      <c r="P730" s="178"/>
      <c r="Q730" s="178"/>
      <c r="R730" s="178"/>
      <c r="S730" s="178"/>
      <c r="T730" s="178"/>
      <c r="U730" s="178"/>
      <c r="V730" s="178"/>
      <c r="W730" s="178"/>
      <c r="X730" s="178"/>
      <c r="Y730" s="178"/>
      <c r="Z730" s="178"/>
      <c r="AA730" s="178"/>
      <c r="AB730" s="178"/>
      <c r="AC730" s="178"/>
    </row>
    <row r="731" spans="1:29" ht="13.2">
      <c r="A731" s="178"/>
      <c r="B731" s="232"/>
      <c r="C731" s="178"/>
      <c r="D731" s="233"/>
      <c r="E731" s="178"/>
      <c r="F731" s="178"/>
      <c r="G731" s="178"/>
      <c r="H731" s="178"/>
      <c r="I731" s="178"/>
      <c r="J731" s="178"/>
      <c r="K731" s="178"/>
      <c r="L731" s="178"/>
      <c r="M731" s="178"/>
      <c r="N731" s="178"/>
      <c r="O731" s="178"/>
      <c r="P731" s="178"/>
      <c r="Q731" s="178"/>
      <c r="R731" s="178"/>
      <c r="S731" s="178"/>
      <c r="T731" s="178"/>
      <c r="U731" s="178"/>
      <c r="V731" s="178"/>
      <c r="W731" s="178"/>
      <c r="X731" s="178"/>
      <c r="Y731" s="178"/>
      <c r="Z731" s="178"/>
      <c r="AA731" s="178"/>
      <c r="AB731" s="178"/>
      <c r="AC731" s="178"/>
    </row>
    <row r="732" spans="1:29" ht="13.2">
      <c r="A732" s="178"/>
      <c r="B732" s="232"/>
      <c r="C732" s="178"/>
      <c r="D732" s="233"/>
      <c r="E732" s="178"/>
      <c r="F732" s="178"/>
      <c r="G732" s="178"/>
      <c r="H732" s="178"/>
      <c r="I732" s="178"/>
      <c r="J732" s="178"/>
      <c r="K732" s="178"/>
      <c r="L732" s="178"/>
      <c r="M732" s="178"/>
      <c r="N732" s="178"/>
      <c r="O732" s="178"/>
      <c r="P732" s="178"/>
      <c r="Q732" s="178"/>
      <c r="R732" s="178"/>
      <c r="S732" s="178"/>
      <c r="T732" s="178"/>
      <c r="U732" s="178"/>
      <c r="V732" s="178"/>
      <c r="W732" s="178"/>
      <c r="X732" s="178"/>
      <c r="Y732" s="178"/>
      <c r="Z732" s="178"/>
      <c r="AA732" s="178"/>
      <c r="AB732" s="178"/>
      <c r="AC732" s="178"/>
    </row>
    <row r="733" spans="1:29" ht="13.2">
      <c r="A733" s="178"/>
      <c r="B733" s="232"/>
      <c r="C733" s="178"/>
      <c r="D733" s="233"/>
      <c r="E733" s="178"/>
      <c r="F733" s="178"/>
      <c r="G733" s="178"/>
      <c r="H733" s="178"/>
      <c r="I733" s="178"/>
      <c r="J733" s="178"/>
      <c r="K733" s="178"/>
      <c r="L733" s="178"/>
      <c r="M733" s="178"/>
      <c r="N733" s="178"/>
      <c r="O733" s="178"/>
      <c r="P733" s="178"/>
      <c r="Q733" s="178"/>
      <c r="R733" s="178"/>
      <c r="S733" s="178"/>
      <c r="T733" s="178"/>
      <c r="U733" s="178"/>
      <c r="V733" s="178"/>
      <c r="W733" s="178"/>
      <c r="X733" s="178"/>
      <c r="Y733" s="178"/>
      <c r="Z733" s="178"/>
      <c r="AA733" s="178"/>
      <c r="AB733" s="178"/>
      <c r="AC733" s="178"/>
    </row>
    <row r="734" spans="1:29" ht="13.2">
      <c r="A734" s="178"/>
      <c r="B734" s="232"/>
      <c r="C734" s="178"/>
      <c r="D734" s="233"/>
      <c r="E734" s="178"/>
      <c r="F734" s="178"/>
      <c r="G734" s="178"/>
      <c r="H734" s="178"/>
      <c r="I734" s="178"/>
      <c r="J734" s="178"/>
      <c r="K734" s="178"/>
      <c r="L734" s="178"/>
      <c r="M734" s="178"/>
      <c r="N734" s="178"/>
      <c r="O734" s="178"/>
      <c r="P734" s="178"/>
      <c r="Q734" s="178"/>
      <c r="R734" s="178"/>
      <c r="S734" s="178"/>
      <c r="T734" s="178"/>
      <c r="U734" s="178"/>
      <c r="V734" s="178"/>
      <c r="W734" s="178"/>
      <c r="X734" s="178"/>
      <c r="Y734" s="178"/>
      <c r="Z734" s="178"/>
      <c r="AA734" s="178"/>
      <c r="AB734" s="178"/>
      <c r="AC734" s="178"/>
    </row>
    <row r="735" spans="1:29" ht="13.2">
      <c r="A735" s="178"/>
      <c r="B735" s="232"/>
      <c r="C735" s="178"/>
      <c r="D735" s="233"/>
      <c r="E735" s="178"/>
      <c r="F735" s="178"/>
      <c r="G735" s="178"/>
      <c r="H735" s="178"/>
      <c r="I735" s="178"/>
      <c r="J735" s="178"/>
      <c r="K735" s="178"/>
      <c r="L735" s="178"/>
      <c r="M735" s="178"/>
      <c r="N735" s="178"/>
      <c r="O735" s="178"/>
      <c r="P735" s="178"/>
      <c r="Q735" s="178"/>
      <c r="R735" s="178"/>
      <c r="S735" s="178"/>
      <c r="T735" s="178"/>
      <c r="U735" s="178"/>
      <c r="V735" s="178"/>
      <c r="W735" s="178"/>
      <c r="X735" s="178"/>
      <c r="Y735" s="178"/>
      <c r="Z735" s="178"/>
      <c r="AA735" s="178"/>
      <c r="AB735" s="178"/>
      <c r="AC735" s="178"/>
    </row>
    <row r="736" spans="1:29" ht="13.2">
      <c r="A736" s="178"/>
      <c r="B736" s="232"/>
      <c r="C736" s="178"/>
      <c r="D736" s="233"/>
      <c r="E736" s="178"/>
      <c r="F736" s="178"/>
      <c r="G736" s="178"/>
      <c r="H736" s="178"/>
      <c r="I736" s="178"/>
      <c r="J736" s="178"/>
      <c r="K736" s="178"/>
      <c r="L736" s="178"/>
      <c r="M736" s="178"/>
      <c r="N736" s="178"/>
      <c r="O736" s="178"/>
      <c r="P736" s="178"/>
      <c r="Q736" s="178"/>
      <c r="R736" s="178"/>
      <c r="S736" s="178"/>
      <c r="T736" s="178"/>
      <c r="U736" s="178"/>
      <c r="V736" s="178"/>
      <c r="W736" s="178"/>
      <c r="X736" s="178"/>
      <c r="Y736" s="178"/>
      <c r="Z736" s="178"/>
      <c r="AA736" s="178"/>
      <c r="AB736" s="178"/>
      <c r="AC736" s="178"/>
    </row>
    <row r="737" spans="1:29" ht="13.2">
      <c r="A737" s="178"/>
      <c r="B737" s="232"/>
      <c r="C737" s="178"/>
      <c r="D737" s="233"/>
      <c r="E737" s="178"/>
      <c r="F737" s="178"/>
      <c r="G737" s="178"/>
      <c r="H737" s="178"/>
      <c r="I737" s="178"/>
      <c r="J737" s="178"/>
      <c r="K737" s="178"/>
      <c r="L737" s="178"/>
      <c r="M737" s="178"/>
      <c r="N737" s="178"/>
      <c r="O737" s="178"/>
      <c r="P737" s="178"/>
      <c r="Q737" s="178"/>
      <c r="R737" s="178"/>
      <c r="S737" s="178"/>
      <c r="T737" s="178"/>
      <c r="U737" s="178"/>
      <c r="V737" s="178"/>
      <c r="W737" s="178"/>
      <c r="X737" s="178"/>
      <c r="Y737" s="178"/>
      <c r="Z737" s="178"/>
      <c r="AA737" s="178"/>
      <c r="AB737" s="178"/>
      <c r="AC737" s="178"/>
    </row>
    <row r="738" spans="1:29" ht="13.2">
      <c r="A738" s="178"/>
      <c r="B738" s="232"/>
      <c r="C738" s="178"/>
      <c r="D738" s="233"/>
      <c r="E738" s="178"/>
      <c r="F738" s="178"/>
      <c r="G738" s="178"/>
      <c r="H738" s="178"/>
      <c r="I738" s="178"/>
      <c r="J738" s="178"/>
      <c r="K738" s="178"/>
      <c r="L738" s="178"/>
      <c r="M738" s="178"/>
      <c r="N738" s="178"/>
      <c r="O738" s="178"/>
      <c r="P738" s="178"/>
      <c r="Q738" s="178"/>
      <c r="R738" s="178"/>
      <c r="S738" s="178"/>
      <c r="T738" s="178"/>
      <c r="U738" s="178"/>
      <c r="V738" s="178"/>
      <c r="W738" s="178"/>
      <c r="X738" s="178"/>
      <c r="Y738" s="178"/>
      <c r="Z738" s="178"/>
      <c r="AA738" s="178"/>
      <c r="AB738" s="178"/>
      <c r="AC738" s="178"/>
    </row>
    <row r="739" spans="1:29" ht="13.2">
      <c r="A739" s="178"/>
      <c r="B739" s="232"/>
      <c r="C739" s="178"/>
      <c r="D739" s="233"/>
      <c r="E739" s="178"/>
      <c r="F739" s="178"/>
      <c r="G739" s="178"/>
      <c r="H739" s="178"/>
      <c r="I739" s="178"/>
      <c r="J739" s="178"/>
      <c r="K739" s="178"/>
      <c r="L739" s="178"/>
      <c r="M739" s="178"/>
      <c r="N739" s="178"/>
      <c r="O739" s="178"/>
      <c r="P739" s="178"/>
      <c r="Q739" s="178"/>
      <c r="R739" s="178"/>
      <c r="S739" s="178"/>
      <c r="T739" s="178"/>
      <c r="U739" s="178"/>
      <c r="V739" s="178"/>
      <c r="W739" s="178"/>
      <c r="X739" s="178"/>
      <c r="Y739" s="178"/>
      <c r="Z739" s="178"/>
      <c r="AA739" s="178"/>
      <c r="AB739" s="178"/>
      <c r="AC739" s="178"/>
    </row>
    <row r="740" spans="1:29" ht="13.2">
      <c r="A740" s="178"/>
      <c r="B740" s="232"/>
      <c r="C740" s="178"/>
      <c r="D740" s="233"/>
      <c r="E740" s="178"/>
      <c r="F740" s="178"/>
      <c r="G740" s="178"/>
      <c r="H740" s="178"/>
      <c r="I740" s="178"/>
      <c r="J740" s="178"/>
      <c r="K740" s="178"/>
      <c r="L740" s="178"/>
      <c r="M740" s="178"/>
      <c r="N740" s="178"/>
      <c r="O740" s="178"/>
      <c r="P740" s="178"/>
      <c r="Q740" s="178"/>
      <c r="R740" s="178"/>
      <c r="S740" s="178"/>
      <c r="T740" s="178"/>
      <c r="U740" s="178"/>
      <c r="V740" s="178"/>
      <c r="W740" s="178"/>
      <c r="X740" s="178"/>
      <c r="Y740" s="178"/>
      <c r="Z740" s="178"/>
      <c r="AA740" s="178"/>
      <c r="AB740" s="178"/>
      <c r="AC740" s="178"/>
    </row>
    <row r="741" spans="1:29" ht="13.2">
      <c r="A741" s="178"/>
      <c r="B741" s="232"/>
      <c r="C741" s="178"/>
      <c r="D741" s="233"/>
      <c r="E741" s="178"/>
      <c r="F741" s="178"/>
      <c r="G741" s="178"/>
      <c r="H741" s="178"/>
      <c r="I741" s="178"/>
      <c r="J741" s="178"/>
      <c r="K741" s="178"/>
      <c r="L741" s="178"/>
      <c r="M741" s="178"/>
      <c r="N741" s="178"/>
      <c r="O741" s="178"/>
      <c r="P741" s="178"/>
      <c r="Q741" s="178"/>
      <c r="R741" s="178"/>
      <c r="S741" s="178"/>
      <c r="T741" s="178"/>
      <c r="U741" s="178"/>
      <c r="V741" s="178"/>
      <c r="W741" s="178"/>
      <c r="X741" s="178"/>
      <c r="Y741" s="178"/>
      <c r="Z741" s="178"/>
      <c r="AA741" s="178"/>
      <c r="AB741" s="178"/>
      <c r="AC741" s="178"/>
    </row>
    <row r="742" spans="1:29" ht="13.2">
      <c r="A742" s="178"/>
      <c r="B742" s="232"/>
      <c r="C742" s="178"/>
      <c r="D742" s="233"/>
      <c r="E742" s="178"/>
      <c r="F742" s="178"/>
      <c r="G742" s="178"/>
      <c r="H742" s="178"/>
      <c r="I742" s="178"/>
      <c r="J742" s="178"/>
      <c r="K742" s="178"/>
      <c r="L742" s="178"/>
      <c r="M742" s="178"/>
      <c r="N742" s="178"/>
      <c r="O742" s="178"/>
      <c r="P742" s="178"/>
      <c r="Q742" s="178"/>
      <c r="R742" s="178"/>
      <c r="S742" s="178"/>
      <c r="T742" s="178"/>
      <c r="U742" s="178"/>
      <c r="V742" s="178"/>
      <c r="W742" s="178"/>
      <c r="X742" s="178"/>
      <c r="Y742" s="178"/>
      <c r="Z742" s="178"/>
      <c r="AA742" s="178"/>
      <c r="AB742" s="178"/>
      <c r="AC742" s="178"/>
    </row>
    <row r="743" spans="1:29" ht="13.2">
      <c r="A743" s="178"/>
      <c r="B743" s="232"/>
      <c r="C743" s="178"/>
      <c r="D743" s="233"/>
      <c r="E743" s="178"/>
      <c r="F743" s="178"/>
      <c r="G743" s="178"/>
      <c r="H743" s="178"/>
      <c r="I743" s="178"/>
      <c r="J743" s="178"/>
      <c r="K743" s="178"/>
      <c r="L743" s="178"/>
      <c r="M743" s="178"/>
      <c r="N743" s="178"/>
      <c r="O743" s="178"/>
      <c r="P743" s="178"/>
      <c r="Q743" s="178"/>
      <c r="R743" s="178"/>
      <c r="S743" s="178"/>
      <c r="T743" s="178"/>
      <c r="U743" s="178"/>
      <c r="V743" s="178"/>
      <c r="W743" s="178"/>
      <c r="X743" s="178"/>
      <c r="Y743" s="178"/>
      <c r="Z743" s="178"/>
      <c r="AA743" s="178"/>
      <c r="AB743" s="178"/>
      <c r="AC743" s="178"/>
    </row>
    <row r="744" spans="1:29" ht="13.2">
      <c r="A744" s="178"/>
      <c r="B744" s="232"/>
      <c r="C744" s="178"/>
      <c r="D744" s="233"/>
      <c r="E744" s="178"/>
      <c r="F744" s="178"/>
      <c r="G744" s="178"/>
      <c r="H744" s="178"/>
      <c r="I744" s="178"/>
      <c r="J744" s="178"/>
      <c r="K744" s="178"/>
      <c r="L744" s="178"/>
      <c r="M744" s="178"/>
      <c r="N744" s="178"/>
      <c r="O744" s="178"/>
      <c r="P744" s="178"/>
      <c r="Q744" s="178"/>
      <c r="R744" s="178"/>
      <c r="S744" s="178"/>
      <c r="T744" s="178"/>
      <c r="U744" s="178"/>
      <c r="V744" s="178"/>
      <c r="W744" s="178"/>
      <c r="X744" s="178"/>
      <c r="Y744" s="178"/>
      <c r="Z744" s="178"/>
      <c r="AA744" s="178"/>
      <c r="AB744" s="178"/>
      <c r="AC744" s="178"/>
    </row>
    <row r="745" spans="1:29" ht="13.2">
      <c r="A745" s="178"/>
      <c r="B745" s="232"/>
      <c r="C745" s="178"/>
      <c r="D745" s="233"/>
      <c r="E745" s="178"/>
      <c r="F745" s="178"/>
      <c r="G745" s="178"/>
      <c r="H745" s="178"/>
      <c r="I745" s="178"/>
      <c r="J745" s="178"/>
      <c r="K745" s="178"/>
      <c r="L745" s="178"/>
      <c r="M745" s="178"/>
      <c r="N745" s="178"/>
      <c r="O745" s="178"/>
      <c r="P745" s="178"/>
      <c r="Q745" s="178"/>
      <c r="R745" s="178"/>
      <c r="S745" s="178"/>
      <c r="T745" s="178"/>
      <c r="U745" s="178"/>
      <c r="V745" s="178"/>
      <c r="W745" s="178"/>
      <c r="X745" s="178"/>
      <c r="Y745" s="178"/>
      <c r="Z745" s="178"/>
      <c r="AA745" s="178"/>
      <c r="AB745" s="178"/>
      <c r="AC745" s="178"/>
    </row>
    <row r="746" spans="1:29" ht="13.2">
      <c r="A746" s="178"/>
      <c r="B746" s="232"/>
      <c r="C746" s="178"/>
      <c r="D746" s="233"/>
      <c r="E746" s="178"/>
      <c r="F746" s="178"/>
      <c r="G746" s="178"/>
      <c r="H746" s="178"/>
      <c r="I746" s="178"/>
      <c r="J746" s="178"/>
      <c r="K746" s="178"/>
      <c r="L746" s="178"/>
      <c r="M746" s="178"/>
      <c r="N746" s="178"/>
      <c r="O746" s="178"/>
      <c r="P746" s="178"/>
      <c r="Q746" s="178"/>
      <c r="R746" s="178"/>
      <c r="S746" s="178"/>
      <c r="T746" s="178"/>
      <c r="U746" s="178"/>
      <c r="V746" s="178"/>
      <c r="W746" s="178"/>
      <c r="X746" s="178"/>
      <c r="Y746" s="178"/>
      <c r="Z746" s="178"/>
      <c r="AA746" s="178"/>
      <c r="AB746" s="178"/>
      <c r="AC746" s="178"/>
    </row>
    <row r="747" spans="1:29" ht="13.2">
      <c r="A747" s="178"/>
      <c r="B747" s="232"/>
      <c r="C747" s="178"/>
      <c r="D747" s="233"/>
      <c r="E747" s="178"/>
      <c r="F747" s="178"/>
      <c r="G747" s="178"/>
      <c r="H747" s="178"/>
      <c r="I747" s="178"/>
      <c r="J747" s="178"/>
      <c r="K747" s="178"/>
      <c r="L747" s="178"/>
      <c r="M747" s="178"/>
      <c r="N747" s="178"/>
      <c r="O747" s="178"/>
      <c r="P747" s="178"/>
      <c r="Q747" s="178"/>
      <c r="R747" s="178"/>
      <c r="S747" s="178"/>
      <c r="T747" s="178"/>
      <c r="U747" s="178"/>
      <c r="V747" s="178"/>
      <c r="W747" s="178"/>
      <c r="X747" s="178"/>
      <c r="Y747" s="178"/>
      <c r="Z747" s="178"/>
      <c r="AA747" s="178"/>
      <c r="AB747" s="178"/>
      <c r="AC747" s="178"/>
    </row>
    <row r="748" spans="1:29" ht="13.2">
      <c r="A748" s="178"/>
      <c r="B748" s="232"/>
      <c r="C748" s="178"/>
      <c r="D748" s="233"/>
      <c r="E748" s="178"/>
      <c r="F748" s="178"/>
      <c r="G748" s="178"/>
      <c r="H748" s="178"/>
      <c r="I748" s="178"/>
      <c r="J748" s="178"/>
      <c r="K748" s="178"/>
      <c r="L748" s="178"/>
      <c r="M748" s="178"/>
      <c r="N748" s="178"/>
      <c r="O748" s="178"/>
      <c r="P748" s="178"/>
      <c r="Q748" s="178"/>
      <c r="R748" s="178"/>
      <c r="S748" s="178"/>
      <c r="T748" s="178"/>
      <c r="U748" s="178"/>
      <c r="V748" s="178"/>
      <c r="W748" s="178"/>
      <c r="X748" s="178"/>
      <c r="Y748" s="178"/>
      <c r="Z748" s="178"/>
      <c r="AA748" s="178"/>
      <c r="AB748" s="178"/>
      <c r="AC748" s="178"/>
    </row>
    <row r="749" spans="1:29" ht="13.2">
      <c r="A749" s="178"/>
      <c r="B749" s="232"/>
      <c r="C749" s="178"/>
      <c r="D749" s="233"/>
      <c r="E749" s="178"/>
      <c r="F749" s="178"/>
      <c r="G749" s="178"/>
      <c r="H749" s="178"/>
      <c r="I749" s="178"/>
      <c r="J749" s="178"/>
      <c r="K749" s="178"/>
      <c r="L749" s="178"/>
      <c r="M749" s="178"/>
      <c r="N749" s="178"/>
      <c r="O749" s="178"/>
      <c r="P749" s="178"/>
      <c r="Q749" s="178"/>
      <c r="R749" s="178"/>
      <c r="S749" s="178"/>
      <c r="T749" s="178"/>
      <c r="U749" s="178"/>
      <c r="V749" s="178"/>
      <c r="W749" s="178"/>
      <c r="X749" s="178"/>
      <c r="Y749" s="178"/>
      <c r="Z749" s="178"/>
      <c r="AA749" s="178"/>
      <c r="AB749" s="178"/>
      <c r="AC749" s="178"/>
    </row>
    <row r="750" spans="1:29" ht="13.2">
      <c r="A750" s="178"/>
      <c r="B750" s="232"/>
      <c r="C750" s="178"/>
      <c r="D750" s="233"/>
      <c r="E750" s="178"/>
      <c r="F750" s="178"/>
      <c r="G750" s="178"/>
      <c r="H750" s="178"/>
      <c r="I750" s="178"/>
      <c r="J750" s="178"/>
      <c r="K750" s="178"/>
      <c r="L750" s="178"/>
      <c r="M750" s="178"/>
      <c r="N750" s="178"/>
      <c r="O750" s="178"/>
      <c r="P750" s="178"/>
      <c r="Q750" s="178"/>
      <c r="R750" s="178"/>
      <c r="S750" s="178"/>
      <c r="T750" s="178"/>
      <c r="U750" s="178"/>
      <c r="V750" s="178"/>
      <c r="W750" s="178"/>
      <c r="X750" s="178"/>
      <c r="Y750" s="178"/>
      <c r="Z750" s="178"/>
      <c r="AA750" s="178"/>
      <c r="AB750" s="178"/>
      <c r="AC750" s="178"/>
    </row>
    <row r="751" spans="1:29" ht="13.2">
      <c r="A751" s="178"/>
      <c r="B751" s="232"/>
      <c r="C751" s="178"/>
      <c r="D751" s="233"/>
      <c r="E751" s="178"/>
      <c r="F751" s="178"/>
      <c r="G751" s="178"/>
      <c r="H751" s="178"/>
      <c r="I751" s="178"/>
      <c r="J751" s="178"/>
      <c r="K751" s="178"/>
      <c r="L751" s="178"/>
      <c r="M751" s="178"/>
      <c r="N751" s="178"/>
      <c r="O751" s="178"/>
      <c r="P751" s="178"/>
      <c r="Q751" s="178"/>
      <c r="R751" s="178"/>
      <c r="S751" s="178"/>
      <c r="T751" s="178"/>
      <c r="U751" s="178"/>
      <c r="V751" s="178"/>
      <c r="W751" s="178"/>
      <c r="X751" s="178"/>
      <c r="Y751" s="178"/>
      <c r="Z751" s="178"/>
      <c r="AA751" s="178"/>
      <c r="AB751" s="178"/>
      <c r="AC751" s="178"/>
    </row>
    <row r="752" spans="1:29" ht="13.2">
      <c r="A752" s="178"/>
      <c r="B752" s="232"/>
      <c r="C752" s="178"/>
      <c r="D752" s="233"/>
      <c r="E752" s="178"/>
      <c r="F752" s="178"/>
      <c r="G752" s="178"/>
      <c r="H752" s="178"/>
      <c r="I752" s="178"/>
      <c r="J752" s="178"/>
      <c r="K752" s="178"/>
      <c r="L752" s="178"/>
      <c r="M752" s="178"/>
      <c r="N752" s="178"/>
      <c r="O752" s="178"/>
      <c r="P752" s="178"/>
      <c r="Q752" s="178"/>
      <c r="R752" s="178"/>
      <c r="S752" s="178"/>
      <c r="T752" s="178"/>
      <c r="U752" s="178"/>
      <c r="V752" s="178"/>
      <c r="W752" s="178"/>
      <c r="X752" s="178"/>
      <c r="Y752" s="178"/>
      <c r="Z752" s="178"/>
      <c r="AA752" s="178"/>
      <c r="AB752" s="178"/>
      <c r="AC752" s="178"/>
    </row>
    <row r="753" spans="1:29" ht="13.2">
      <c r="A753" s="178"/>
      <c r="B753" s="232"/>
      <c r="C753" s="178"/>
      <c r="D753" s="233"/>
      <c r="E753" s="178"/>
      <c r="F753" s="178"/>
      <c r="G753" s="178"/>
      <c r="H753" s="178"/>
      <c r="I753" s="178"/>
      <c r="J753" s="178"/>
      <c r="K753" s="178"/>
      <c r="L753" s="178"/>
      <c r="M753" s="178"/>
      <c r="N753" s="178"/>
      <c r="O753" s="178"/>
      <c r="P753" s="178"/>
      <c r="Q753" s="178"/>
      <c r="R753" s="178"/>
      <c r="S753" s="178"/>
      <c r="T753" s="178"/>
      <c r="U753" s="178"/>
      <c r="V753" s="178"/>
      <c r="W753" s="178"/>
      <c r="X753" s="178"/>
      <c r="Y753" s="178"/>
      <c r="Z753" s="178"/>
      <c r="AA753" s="178"/>
      <c r="AB753" s="178"/>
      <c r="AC753" s="178"/>
    </row>
    <row r="754" spans="1:29" ht="13.2">
      <c r="A754" s="178"/>
      <c r="B754" s="232"/>
      <c r="C754" s="178"/>
      <c r="D754" s="233"/>
      <c r="E754" s="178"/>
      <c r="F754" s="178"/>
      <c r="G754" s="178"/>
      <c r="H754" s="178"/>
      <c r="I754" s="178"/>
      <c r="J754" s="178"/>
      <c r="K754" s="178"/>
      <c r="L754" s="178"/>
      <c r="M754" s="178"/>
      <c r="N754" s="178"/>
      <c r="O754" s="178"/>
      <c r="P754" s="178"/>
      <c r="Q754" s="178"/>
      <c r="R754" s="178"/>
      <c r="S754" s="178"/>
      <c r="T754" s="178"/>
      <c r="U754" s="178"/>
      <c r="V754" s="178"/>
      <c r="W754" s="178"/>
      <c r="X754" s="178"/>
      <c r="Y754" s="178"/>
      <c r="Z754" s="178"/>
      <c r="AA754" s="178"/>
      <c r="AB754" s="178"/>
      <c r="AC754" s="178"/>
    </row>
    <row r="755" spans="1:29" ht="13.2">
      <c r="A755" s="178"/>
      <c r="B755" s="232"/>
      <c r="C755" s="178"/>
      <c r="D755" s="233"/>
      <c r="E755" s="178"/>
      <c r="F755" s="178"/>
      <c r="G755" s="178"/>
      <c r="H755" s="178"/>
      <c r="I755" s="178"/>
      <c r="J755" s="178"/>
      <c r="K755" s="178"/>
      <c r="L755" s="178"/>
      <c r="M755" s="178"/>
      <c r="N755" s="178"/>
      <c r="O755" s="178"/>
      <c r="P755" s="178"/>
      <c r="Q755" s="178"/>
      <c r="R755" s="178"/>
      <c r="S755" s="178"/>
      <c r="T755" s="178"/>
      <c r="U755" s="178"/>
      <c r="V755" s="178"/>
      <c r="W755" s="178"/>
      <c r="X755" s="178"/>
      <c r="Y755" s="178"/>
      <c r="Z755" s="178"/>
      <c r="AA755" s="178"/>
      <c r="AB755" s="178"/>
      <c r="AC755" s="178"/>
    </row>
    <row r="756" spans="1:29" ht="13.2">
      <c r="A756" s="178"/>
      <c r="B756" s="232"/>
      <c r="C756" s="178"/>
      <c r="D756" s="233"/>
      <c r="E756" s="178"/>
      <c r="F756" s="178"/>
      <c r="G756" s="178"/>
      <c r="H756" s="178"/>
      <c r="I756" s="178"/>
      <c r="J756" s="178"/>
      <c r="K756" s="178"/>
      <c r="L756" s="178"/>
      <c r="M756" s="178"/>
      <c r="N756" s="178"/>
      <c r="O756" s="178"/>
      <c r="P756" s="178"/>
      <c r="Q756" s="178"/>
      <c r="R756" s="178"/>
      <c r="S756" s="178"/>
      <c r="T756" s="178"/>
      <c r="U756" s="178"/>
      <c r="V756" s="178"/>
      <c r="W756" s="178"/>
      <c r="X756" s="178"/>
      <c r="Y756" s="178"/>
      <c r="Z756" s="178"/>
      <c r="AA756" s="178"/>
      <c r="AB756" s="178"/>
      <c r="AC756" s="178"/>
    </row>
    <row r="757" spans="1:29" ht="13.2">
      <c r="A757" s="178"/>
      <c r="B757" s="232"/>
      <c r="C757" s="178"/>
      <c r="D757" s="233"/>
      <c r="E757" s="178"/>
      <c r="F757" s="178"/>
      <c r="G757" s="178"/>
      <c r="H757" s="178"/>
      <c r="I757" s="178"/>
      <c r="J757" s="178"/>
      <c r="K757" s="178"/>
      <c r="L757" s="178"/>
      <c r="M757" s="178"/>
      <c r="N757" s="178"/>
      <c r="O757" s="178"/>
      <c r="P757" s="178"/>
      <c r="Q757" s="178"/>
      <c r="R757" s="178"/>
      <c r="S757" s="178"/>
      <c r="T757" s="178"/>
      <c r="U757" s="178"/>
      <c r="V757" s="178"/>
      <c r="W757" s="178"/>
      <c r="X757" s="178"/>
      <c r="Y757" s="178"/>
      <c r="Z757" s="178"/>
      <c r="AA757" s="178"/>
      <c r="AB757" s="178"/>
      <c r="AC757" s="178"/>
    </row>
    <row r="758" spans="1:29" ht="13.2">
      <c r="A758" s="178"/>
      <c r="B758" s="232"/>
      <c r="C758" s="178"/>
      <c r="D758" s="233"/>
      <c r="E758" s="178"/>
      <c r="F758" s="178"/>
      <c r="G758" s="178"/>
      <c r="H758" s="178"/>
      <c r="I758" s="178"/>
      <c r="J758" s="178"/>
      <c r="K758" s="178"/>
      <c r="L758" s="178"/>
      <c r="M758" s="178"/>
      <c r="N758" s="178"/>
      <c r="O758" s="178"/>
      <c r="P758" s="178"/>
      <c r="Q758" s="178"/>
      <c r="R758" s="178"/>
      <c r="S758" s="178"/>
      <c r="T758" s="178"/>
      <c r="U758" s="178"/>
      <c r="V758" s="178"/>
      <c r="W758" s="178"/>
      <c r="X758" s="178"/>
      <c r="Y758" s="178"/>
      <c r="Z758" s="178"/>
      <c r="AA758" s="178"/>
      <c r="AB758" s="178"/>
      <c r="AC758" s="178"/>
    </row>
    <row r="759" spans="1:29" ht="13.2">
      <c r="A759" s="178"/>
      <c r="B759" s="232"/>
      <c r="C759" s="178"/>
      <c r="D759" s="233"/>
      <c r="E759" s="178"/>
      <c r="F759" s="178"/>
      <c r="G759" s="178"/>
      <c r="H759" s="178"/>
      <c r="I759" s="178"/>
      <c r="J759" s="178"/>
      <c r="K759" s="178"/>
      <c r="L759" s="178"/>
      <c r="M759" s="178"/>
      <c r="N759" s="178"/>
      <c r="O759" s="178"/>
      <c r="P759" s="178"/>
      <c r="Q759" s="178"/>
      <c r="R759" s="178"/>
      <c r="S759" s="178"/>
      <c r="T759" s="178"/>
      <c r="U759" s="178"/>
      <c r="V759" s="178"/>
      <c r="W759" s="178"/>
      <c r="X759" s="178"/>
      <c r="Y759" s="178"/>
      <c r="Z759" s="178"/>
      <c r="AA759" s="178"/>
      <c r="AB759" s="178"/>
      <c r="AC759" s="178"/>
    </row>
    <row r="760" spans="1:29" ht="13.2">
      <c r="A760" s="178"/>
      <c r="B760" s="232"/>
      <c r="C760" s="178"/>
      <c r="D760" s="233"/>
      <c r="E760" s="178"/>
      <c r="F760" s="178"/>
      <c r="G760" s="178"/>
      <c r="H760" s="178"/>
      <c r="I760" s="178"/>
      <c r="J760" s="178"/>
      <c r="K760" s="178"/>
      <c r="L760" s="178"/>
      <c r="M760" s="178"/>
      <c r="N760" s="178"/>
      <c r="O760" s="178"/>
      <c r="P760" s="178"/>
      <c r="Q760" s="178"/>
      <c r="R760" s="178"/>
      <c r="S760" s="178"/>
      <c r="T760" s="178"/>
      <c r="U760" s="178"/>
      <c r="V760" s="178"/>
      <c r="W760" s="178"/>
      <c r="X760" s="178"/>
      <c r="Y760" s="178"/>
      <c r="Z760" s="178"/>
      <c r="AA760" s="178"/>
      <c r="AB760" s="178"/>
      <c r="AC760" s="178"/>
    </row>
    <row r="761" spans="1:29" ht="13.2">
      <c r="A761" s="178"/>
      <c r="B761" s="232"/>
      <c r="C761" s="178"/>
      <c r="D761" s="233"/>
      <c r="E761" s="178"/>
      <c r="F761" s="178"/>
      <c r="G761" s="178"/>
      <c r="H761" s="178"/>
      <c r="I761" s="178"/>
      <c r="J761" s="178"/>
      <c r="K761" s="178"/>
      <c r="L761" s="178"/>
      <c r="M761" s="178"/>
      <c r="N761" s="178"/>
      <c r="O761" s="178"/>
      <c r="P761" s="178"/>
      <c r="Q761" s="178"/>
      <c r="R761" s="178"/>
      <c r="S761" s="178"/>
      <c r="T761" s="178"/>
      <c r="U761" s="178"/>
      <c r="V761" s="178"/>
      <c r="W761" s="178"/>
      <c r="X761" s="178"/>
      <c r="Y761" s="178"/>
      <c r="Z761" s="178"/>
      <c r="AA761" s="178"/>
      <c r="AB761" s="178"/>
      <c r="AC761" s="178"/>
    </row>
    <row r="762" spans="1:29" ht="13.2">
      <c r="A762" s="178"/>
      <c r="B762" s="232"/>
      <c r="C762" s="178"/>
      <c r="D762" s="233"/>
      <c r="E762" s="178"/>
      <c r="F762" s="178"/>
      <c r="G762" s="178"/>
      <c r="H762" s="178"/>
      <c r="I762" s="178"/>
      <c r="J762" s="178"/>
      <c r="K762" s="178"/>
      <c r="L762" s="178"/>
      <c r="M762" s="178"/>
      <c r="N762" s="178"/>
      <c r="O762" s="178"/>
      <c r="P762" s="178"/>
      <c r="Q762" s="178"/>
      <c r="R762" s="178"/>
      <c r="S762" s="178"/>
      <c r="T762" s="178"/>
      <c r="U762" s="178"/>
      <c r="V762" s="178"/>
      <c r="W762" s="178"/>
      <c r="X762" s="178"/>
      <c r="Y762" s="178"/>
      <c r="Z762" s="178"/>
      <c r="AA762" s="178"/>
      <c r="AB762" s="178"/>
      <c r="AC762" s="178"/>
    </row>
    <row r="763" spans="1:29" ht="13.2">
      <c r="A763" s="178"/>
      <c r="B763" s="232"/>
      <c r="C763" s="178"/>
      <c r="D763" s="233"/>
      <c r="E763" s="178"/>
      <c r="F763" s="178"/>
      <c r="G763" s="178"/>
      <c r="H763" s="178"/>
      <c r="I763" s="178"/>
      <c r="J763" s="178"/>
      <c r="K763" s="178"/>
      <c r="L763" s="178"/>
      <c r="M763" s="178"/>
      <c r="N763" s="178"/>
      <c r="O763" s="178"/>
      <c r="P763" s="178"/>
      <c r="Q763" s="178"/>
      <c r="R763" s="178"/>
      <c r="S763" s="178"/>
      <c r="T763" s="178"/>
      <c r="U763" s="178"/>
      <c r="V763" s="178"/>
      <c r="W763" s="178"/>
      <c r="X763" s="178"/>
      <c r="Y763" s="178"/>
      <c r="Z763" s="178"/>
      <c r="AA763" s="178"/>
      <c r="AB763" s="178"/>
      <c r="AC763" s="178"/>
    </row>
    <row r="764" spans="1:29" ht="13.2">
      <c r="A764" s="178"/>
      <c r="B764" s="232"/>
      <c r="C764" s="178"/>
      <c r="D764" s="233"/>
      <c r="E764" s="178"/>
      <c r="F764" s="178"/>
      <c r="G764" s="178"/>
      <c r="H764" s="178"/>
      <c r="I764" s="178"/>
      <c r="J764" s="178"/>
      <c r="K764" s="178"/>
      <c r="L764" s="178"/>
      <c r="M764" s="178"/>
      <c r="N764" s="178"/>
      <c r="O764" s="178"/>
      <c r="P764" s="178"/>
      <c r="Q764" s="178"/>
      <c r="R764" s="178"/>
      <c r="S764" s="178"/>
      <c r="T764" s="178"/>
      <c r="U764" s="178"/>
      <c r="V764" s="178"/>
      <c r="W764" s="178"/>
      <c r="X764" s="178"/>
      <c r="Y764" s="178"/>
      <c r="Z764" s="178"/>
      <c r="AA764" s="178"/>
      <c r="AB764" s="178"/>
      <c r="AC764" s="178"/>
    </row>
    <row r="765" spans="1:29" ht="13.2">
      <c r="A765" s="178"/>
      <c r="B765" s="232"/>
      <c r="C765" s="178"/>
      <c r="D765" s="233"/>
      <c r="E765" s="178"/>
      <c r="F765" s="178"/>
      <c r="G765" s="178"/>
      <c r="H765" s="178"/>
      <c r="I765" s="178"/>
      <c r="J765" s="178"/>
      <c r="K765" s="178"/>
      <c r="L765" s="178"/>
      <c r="M765" s="178"/>
      <c r="N765" s="178"/>
      <c r="O765" s="178"/>
      <c r="P765" s="178"/>
      <c r="Q765" s="178"/>
      <c r="R765" s="178"/>
      <c r="S765" s="178"/>
      <c r="T765" s="178"/>
      <c r="U765" s="178"/>
      <c r="V765" s="178"/>
      <c r="W765" s="178"/>
      <c r="X765" s="178"/>
      <c r="Y765" s="178"/>
      <c r="Z765" s="178"/>
      <c r="AA765" s="178"/>
      <c r="AB765" s="178"/>
      <c r="AC765" s="178"/>
    </row>
    <row r="766" spans="1:29" ht="13.2">
      <c r="A766" s="178"/>
      <c r="B766" s="232"/>
      <c r="C766" s="178"/>
      <c r="D766" s="233"/>
      <c r="E766" s="178"/>
      <c r="F766" s="178"/>
      <c r="G766" s="178"/>
      <c r="H766" s="178"/>
      <c r="I766" s="178"/>
      <c r="J766" s="178"/>
      <c r="K766" s="178"/>
      <c r="L766" s="178"/>
      <c r="M766" s="178"/>
      <c r="N766" s="178"/>
      <c r="O766" s="178"/>
      <c r="P766" s="178"/>
      <c r="Q766" s="178"/>
      <c r="R766" s="178"/>
      <c r="S766" s="178"/>
      <c r="T766" s="178"/>
      <c r="U766" s="178"/>
      <c r="V766" s="178"/>
      <c r="W766" s="178"/>
      <c r="X766" s="178"/>
      <c r="Y766" s="178"/>
      <c r="Z766" s="178"/>
      <c r="AA766" s="178"/>
      <c r="AB766" s="178"/>
      <c r="AC766" s="178"/>
    </row>
    <row r="767" spans="1:29" ht="13.2">
      <c r="A767" s="178"/>
      <c r="B767" s="232"/>
      <c r="C767" s="178"/>
      <c r="D767" s="233"/>
      <c r="E767" s="178"/>
      <c r="F767" s="178"/>
      <c r="G767" s="178"/>
      <c r="H767" s="178"/>
      <c r="I767" s="178"/>
      <c r="J767" s="178"/>
      <c r="K767" s="178"/>
      <c r="L767" s="178"/>
      <c r="M767" s="178"/>
      <c r="N767" s="178"/>
      <c r="O767" s="178"/>
      <c r="P767" s="178"/>
      <c r="Q767" s="178"/>
      <c r="R767" s="178"/>
      <c r="S767" s="178"/>
      <c r="T767" s="178"/>
      <c r="U767" s="178"/>
      <c r="V767" s="178"/>
      <c r="W767" s="178"/>
      <c r="X767" s="178"/>
      <c r="Y767" s="178"/>
      <c r="Z767" s="178"/>
      <c r="AA767" s="178"/>
      <c r="AB767" s="178"/>
      <c r="AC767" s="178"/>
    </row>
    <row r="768" spans="1:29" ht="13.2">
      <c r="A768" s="178"/>
      <c r="B768" s="232"/>
      <c r="C768" s="178"/>
      <c r="D768" s="233"/>
      <c r="E768" s="178"/>
      <c r="F768" s="178"/>
      <c r="G768" s="178"/>
      <c r="H768" s="178"/>
      <c r="I768" s="178"/>
      <c r="J768" s="178"/>
      <c r="K768" s="178"/>
      <c r="L768" s="178"/>
      <c r="M768" s="178"/>
      <c r="N768" s="178"/>
      <c r="O768" s="178"/>
      <c r="P768" s="178"/>
      <c r="Q768" s="178"/>
      <c r="R768" s="178"/>
      <c r="S768" s="178"/>
      <c r="T768" s="178"/>
      <c r="U768" s="178"/>
      <c r="V768" s="178"/>
      <c r="W768" s="178"/>
      <c r="X768" s="178"/>
      <c r="Y768" s="178"/>
      <c r="Z768" s="178"/>
      <c r="AA768" s="178"/>
      <c r="AB768" s="178"/>
      <c r="AC768" s="178"/>
    </row>
    <row r="769" spans="1:29" ht="13.2">
      <c r="A769" s="178"/>
      <c r="B769" s="232"/>
      <c r="C769" s="178"/>
      <c r="D769" s="233"/>
      <c r="E769" s="178"/>
      <c r="F769" s="178"/>
      <c r="G769" s="178"/>
      <c r="H769" s="178"/>
      <c r="I769" s="178"/>
      <c r="J769" s="178"/>
      <c r="K769" s="178"/>
      <c r="L769" s="178"/>
      <c r="M769" s="178"/>
      <c r="N769" s="178"/>
      <c r="O769" s="178"/>
      <c r="P769" s="178"/>
      <c r="Q769" s="178"/>
      <c r="R769" s="178"/>
      <c r="S769" s="178"/>
      <c r="T769" s="178"/>
      <c r="U769" s="178"/>
      <c r="V769" s="178"/>
      <c r="W769" s="178"/>
      <c r="X769" s="178"/>
      <c r="Y769" s="178"/>
      <c r="Z769" s="178"/>
      <c r="AA769" s="178"/>
      <c r="AB769" s="178"/>
      <c r="AC769" s="178"/>
    </row>
    <row r="770" spans="1:29" ht="13.2">
      <c r="A770" s="178"/>
      <c r="B770" s="232"/>
      <c r="C770" s="178"/>
      <c r="D770" s="233"/>
      <c r="E770" s="178"/>
      <c r="F770" s="178"/>
      <c r="G770" s="178"/>
      <c r="H770" s="178"/>
      <c r="I770" s="178"/>
      <c r="J770" s="178"/>
      <c r="K770" s="178"/>
      <c r="L770" s="178"/>
      <c r="M770" s="178"/>
      <c r="N770" s="178"/>
      <c r="O770" s="178"/>
      <c r="P770" s="178"/>
      <c r="Q770" s="178"/>
      <c r="R770" s="178"/>
      <c r="S770" s="178"/>
      <c r="T770" s="178"/>
      <c r="U770" s="178"/>
      <c r="V770" s="178"/>
      <c r="W770" s="178"/>
      <c r="X770" s="178"/>
      <c r="Y770" s="178"/>
      <c r="Z770" s="178"/>
      <c r="AA770" s="178"/>
      <c r="AB770" s="178"/>
      <c r="AC770" s="178"/>
    </row>
    <row r="771" spans="1:29" ht="13.2">
      <c r="A771" s="178"/>
      <c r="B771" s="232"/>
      <c r="C771" s="178"/>
      <c r="D771" s="233"/>
      <c r="E771" s="178"/>
      <c r="F771" s="178"/>
      <c r="G771" s="178"/>
      <c r="H771" s="178"/>
      <c r="I771" s="178"/>
      <c r="J771" s="178"/>
      <c r="K771" s="178"/>
      <c r="L771" s="178"/>
      <c r="M771" s="178"/>
      <c r="N771" s="178"/>
      <c r="O771" s="178"/>
      <c r="P771" s="178"/>
      <c r="Q771" s="178"/>
      <c r="R771" s="178"/>
      <c r="S771" s="178"/>
      <c r="T771" s="178"/>
      <c r="U771" s="178"/>
      <c r="V771" s="178"/>
      <c r="W771" s="178"/>
      <c r="X771" s="178"/>
      <c r="Y771" s="178"/>
      <c r="Z771" s="178"/>
      <c r="AA771" s="178"/>
      <c r="AB771" s="178"/>
      <c r="AC771" s="178"/>
    </row>
    <row r="772" spans="1:29" ht="13.2">
      <c r="A772" s="178"/>
      <c r="B772" s="232"/>
      <c r="C772" s="178"/>
      <c r="D772" s="233"/>
      <c r="E772" s="178"/>
      <c r="F772" s="178"/>
      <c r="G772" s="178"/>
      <c r="H772" s="178"/>
      <c r="I772" s="178"/>
      <c r="J772" s="178"/>
      <c r="K772" s="178"/>
      <c r="L772" s="178"/>
      <c r="M772" s="178"/>
      <c r="N772" s="178"/>
      <c r="O772" s="178"/>
      <c r="P772" s="178"/>
      <c r="Q772" s="178"/>
      <c r="R772" s="178"/>
      <c r="S772" s="178"/>
      <c r="T772" s="178"/>
      <c r="U772" s="178"/>
      <c r="V772" s="178"/>
      <c r="W772" s="178"/>
      <c r="X772" s="178"/>
      <c r="Y772" s="178"/>
      <c r="Z772" s="178"/>
      <c r="AA772" s="178"/>
      <c r="AB772" s="178"/>
      <c r="AC772" s="178"/>
    </row>
    <row r="773" spans="1:29" ht="13.2">
      <c r="A773" s="178"/>
      <c r="B773" s="232"/>
      <c r="C773" s="178"/>
      <c r="D773" s="233"/>
      <c r="E773" s="178"/>
      <c r="F773" s="178"/>
      <c r="G773" s="178"/>
      <c r="H773" s="178"/>
      <c r="I773" s="178"/>
      <c r="J773" s="178"/>
      <c r="K773" s="178"/>
      <c r="L773" s="178"/>
      <c r="M773" s="178"/>
      <c r="N773" s="178"/>
      <c r="O773" s="178"/>
      <c r="P773" s="178"/>
      <c r="Q773" s="178"/>
      <c r="R773" s="178"/>
      <c r="S773" s="178"/>
      <c r="T773" s="178"/>
      <c r="U773" s="178"/>
      <c r="V773" s="178"/>
      <c r="W773" s="178"/>
      <c r="X773" s="178"/>
      <c r="Y773" s="178"/>
      <c r="Z773" s="178"/>
      <c r="AA773" s="178"/>
      <c r="AB773" s="178"/>
      <c r="AC773" s="178"/>
    </row>
    <row r="774" spans="1:29" ht="13.2">
      <c r="A774" s="178"/>
      <c r="B774" s="232"/>
      <c r="C774" s="178"/>
      <c r="D774" s="233"/>
      <c r="E774" s="178"/>
      <c r="F774" s="178"/>
      <c r="G774" s="178"/>
      <c r="H774" s="178"/>
      <c r="I774" s="178"/>
      <c r="J774" s="178"/>
      <c r="K774" s="178"/>
      <c r="L774" s="178"/>
      <c r="M774" s="178"/>
      <c r="N774" s="178"/>
      <c r="O774" s="178"/>
      <c r="P774" s="178"/>
      <c r="Q774" s="178"/>
      <c r="R774" s="178"/>
      <c r="S774" s="178"/>
      <c r="T774" s="178"/>
      <c r="U774" s="178"/>
      <c r="V774" s="178"/>
      <c r="W774" s="178"/>
      <c r="X774" s="178"/>
      <c r="Y774" s="178"/>
      <c r="Z774" s="178"/>
      <c r="AA774" s="178"/>
      <c r="AB774" s="178"/>
      <c r="AC774" s="178"/>
    </row>
    <row r="775" spans="1:29" ht="13.2">
      <c r="A775" s="178"/>
      <c r="B775" s="232"/>
      <c r="C775" s="178"/>
      <c r="D775" s="233"/>
      <c r="E775" s="178"/>
      <c r="F775" s="178"/>
      <c r="G775" s="178"/>
      <c r="H775" s="178"/>
      <c r="I775" s="178"/>
      <c r="J775" s="178"/>
      <c r="K775" s="178"/>
      <c r="L775" s="178"/>
      <c r="M775" s="178"/>
      <c r="N775" s="178"/>
      <c r="O775" s="178"/>
      <c r="P775" s="178"/>
      <c r="Q775" s="178"/>
      <c r="R775" s="178"/>
      <c r="S775" s="178"/>
      <c r="T775" s="178"/>
      <c r="U775" s="178"/>
      <c r="V775" s="178"/>
      <c r="W775" s="178"/>
      <c r="X775" s="178"/>
      <c r="Y775" s="178"/>
      <c r="Z775" s="178"/>
      <c r="AA775" s="178"/>
      <c r="AB775" s="178"/>
      <c r="AC775" s="178"/>
    </row>
    <row r="776" spans="1:29" ht="13.2">
      <c r="A776" s="178"/>
      <c r="B776" s="232"/>
      <c r="C776" s="178"/>
      <c r="D776" s="233"/>
      <c r="E776" s="178"/>
      <c r="F776" s="178"/>
      <c r="G776" s="178"/>
      <c r="H776" s="178"/>
      <c r="I776" s="178"/>
      <c r="J776" s="178"/>
      <c r="K776" s="178"/>
      <c r="L776" s="178"/>
      <c r="M776" s="178"/>
      <c r="N776" s="178"/>
      <c r="O776" s="178"/>
      <c r="P776" s="178"/>
      <c r="Q776" s="178"/>
      <c r="R776" s="178"/>
      <c r="S776" s="178"/>
      <c r="T776" s="178"/>
      <c r="U776" s="178"/>
      <c r="V776" s="178"/>
      <c r="W776" s="178"/>
      <c r="X776" s="178"/>
      <c r="Y776" s="178"/>
      <c r="Z776" s="178"/>
      <c r="AA776" s="178"/>
      <c r="AB776" s="178"/>
      <c r="AC776" s="178"/>
    </row>
    <row r="777" spans="1:29" ht="13.2">
      <c r="A777" s="178"/>
      <c r="B777" s="232"/>
      <c r="C777" s="178"/>
      <c r="D777" s="233"/>
      <c r="E777" s="178"/>
      <c r="F777" s="178"/>
      <c r="G777" s="178"/>
      <c r="H777" s="178"/>
      <c r="I777" s="178"/>
      <c r="J777" s="178"/>
      <c r="K777" s="178"/>
      <c r="L777" s="178"/>
      <c r="M777" s="178"/>
      <c r="N777" s="178"/>
      <c r="O777" s="178"/>
      <c r="P777" s="178"/>
      <c r="Q777" s="178"/>
      <c r="R777" s="178"/>
      <c r="S777" s="178"/>
      <c r="T777" s="178"/>
      <c r="U777" s="178"/>
      <c r="V777" s="178"/>
      <c r="W777" s="178"/>
      <c r="X777" s="178"/>
      <c r="Y777" s="178"/>
      <c r="Z777" s="178"/>
      <c r="AA777" s="178"/>
      <c r="AB777" s="178"/>
      <c r="AC777" s="178"/>
    </row>
    <row r="778" spans="1:29" ht="13.2">
      <c r="A778" s="178"/>
      <c r="B778" s="232"/>
      <c r="C778" s="178"/>
      <c r="D778" s="233"/>
      <c r="E778" s="178"/>
      <c r="F778" s="178"/>
      <c r="G778" s="178"/>
      <c r="H778" s="178"/>
      <c r="I778" s="178"/>
      <c r="J778" s="178"/>
      <c r="K778" s="178"/>
      <c r="L778" s="178"/>
      <c r="M778" s="178"/>
      <c r="N778" s="178"/>
      <c r="O778" s="178"/>
      <c r="P778" s="178"/>
      <c r="Q778" s="178"/>
      <c r="R778" s="178"/>
      <c r="S778" s="178"/>
      <c r="T778" s="178"/>
      <c r="U778" s="178"/>
      <c r="V778" s="178"/>
      <c r="W778" s="178"/>
      <c r="X778" s="178"/>
      <c r="Y778" s="178"/>
      <c r="Z778" s="178"/>
      <c r="AA778" s="178"/>
      <c r="AB778" s="178"/>
      <c r="AC778" s="178"/>
    </row>
    <row r="779" spans="1:29" ht="13.2">
      <c r="A779" s="178"/>
      <c r="B779" s="232"/>
      <c r="C779" s="178"/>
      <c r="D779" s="233"/>
      <c r="E779" s="178"/>
      <c r="F779" s="178"/>
      <c r="G779" s="178"/>
      <c r="H779" s="178"/>
      <c r="I779" s="178"/>
      <c r="J779" s="178"/>
      <c r="K779" s="178"/>
      <c r="L779" s="178"/>
      <c r="M779" s="178"/>
      <c r="N779" s="178"/>
      <c r="O779" s="178"/>
      <c r="P779" s="178"/>
      <c r="Q779" s="178"/>
      <c r="R779" s="178"/>
      <c r="S779" s="178"/>
      <c r="T779" s="178"/>
      <c r="U779" s="178"/>
      <c r="V779" s="178"/>
      <c r="W779" s="178"/>
      <c r="X779" s="178"/>
      <c r="Y779" s="178"/>
      <c r="Z779" s="178"/>
      <c r="AA779" s="178"/>
      <c r="AB779" s="178"/>
      <c r="AC779" s="178"/>
    </row>
    <row r="780" spans="1:29" ht="13.2">
      <c r="A780" s="178"/>
      <c r="B780" s="232"/>
      <c r="C780" s="178"/>
      <c r="D780" s="233"/>
      <c r="E780" s="178"/>
      <c r="F780" s="178"/>
      <c r="G780" s="178"/>
      <c r="H780" s="178"/>
      <c r="I780" s="178"/>
      <c r="J780" s="178"/>
      <c r="K780" s="178"/>
      <c r="L780" s="178"/>
      <c r="M780" s="178"/>
      <c r="N780" s="178"/>
      <c r="O780" s="178"/>
      <c r="P780" s="178"/>
      <c r="Q780" s="178"/>
      <c r="R780" s="178"/>
      <c r="S780" s="178"/>
      <c r="T780" s="178"/>
      <c r="U780" s="178"/>
      <c r="V780" s="178"/>
      <c r="W780" s="178"/>
      <c r="X780" s="178"/>
      <c r="Y780" s="178"/>
      <c r="Z780" s="178"/>
      <c r="AA780" s="178"/>
      <c r="AB780" s="178"/>
      <c r="AC780" s="178"/>
    </row>
    <row r="781" spans="1:29" ht="13.2">
      <c r="A781" s="178"/>
      <c r="B781" s="232"/>
      <c r="C781" s="178"/>
      <c r="D781" s="233"/>
      <c r="E781" s="178"/>
      <c r="F781" s="178"/>
      <c r="G781" s="178"/>
      <c r="H781" s="178"/>
      <c r="I781" s="178"/>
      <c r="J781" s="178"/>
      <c r="K781" s="178"/>
      <c r="L781" s="178"/>
      <c r="M781" s="178"/>
      <c r="N781" s="178"/>
      <c r="O781" s="178"/>
      <c r="P781" s="178"/>
      <c r="Q781" s="178"/>
      <c r="R781" s="178"/>
      <c r="S781" s="178"/>
      <c r="T781" s="178"/>
      <c r="U781" s="178"/>
      <c r="V781" s="178"/>
      <c r="W781" s="178"/>
      <c r="X781" s="178"/>
      <c r="Y781" s="178"/>
      <c r="Z781" s="178"/>
      <c r="AA781" s="178"/>
      <c r="AB781" s="178"/>
      <c r="AC781" s="178"/>
    </row>
    <row r="782" spans="1:29" ht="13.2">
      <c r="A782" s="178"/>
      <c r="B782" s="232"/>
      <c r="C782" s="178"/>
      <c r="D782" s="233"/>
      <c r="E782" s="178"/>
      <c r="F782" s="178"/>
      <c r="G782" s="178"/>
      <c r="H782" s="178"/>
      <c r="I782" s="178"/>
      <c r="J782" s="178"/>
      <c r="K782" s="178"/>
      <c r="L782" s="178"/>
      <c r="M782" s="178"/>
      <c r="N782" s="178"/>
      <c r="O782" s="178"/>
      <c r="P782" s="178"/>
      <c r="Q782" s="178"/>
      <c r="R782" s="178"/>
      <c r="S782" s="178"/>
      <c r="T782" s="178"/>
      <c r="U782" s="178"/>
      <c r="V782" s="178"/>
      <c r="W782" s="178"/>
      <c r="X782" s="178"/>
      <c r="Y782" s="178"/>
      <c r="Z782" s="178"/>
      <c r="AA782" s="178"/>
      <c r="AB782" s="178"/>
      <c r="AC782" s="178"/>
    </row>
    <row r="783" spans="1:29" ht="13.2">
      <c r="A783" s="178"/>
      <c r="B783" s="232"/>
      <c r="C783" s="178"/>
      <c r="D783" s="233"/>
      <c r="E783" s="178"/>
      <c r="F783" s="178"/>
      <c r="G783" s="178"/>
      <c r="H783" s="178"/>
      <c r="I783" s="178"/>
      <c r="J783" s="178"/>
      <c r="K783" s="178"/>
      <c r="L783" s="178"/>
      <c r="M783" s="178"/>
      <c r="N783" s="178"/>
      <c r="O783" s="178"/>
      <c r="P783" s="178"/>
      <c r="Q783" s="178"/>
      <c r="R783" s="178"/>
      <c r="S783" s="178"/>
      <c r="T783" s="178"/>
      <c r="U783" s="178"/>
      <c r="V783" s="178"/>
      <c r="W783" s="178"/>
      <c r="X783" s="178"/>
      <c r="Y783" s="178"/>
      <c r="Z783" s="178"/>
      <c r="AA783" s="178"/>
      <c r="AB783" s="178"/>
      <c r="AC783" s="178"/>
    </row>
    <row r="784" spans="1:29" ht="13.2">
      <c r="A784" s="178"/>
      <c r="B784" s="232"/>
      <c r="C784" s="178"/>
      <c r="D784" s="233"/>
      <c r="E784" s="178"/>
      <c r="F784" s="178"/>
      <c r="G784" s="178"/>
      <c r="H784" s="178"/>
      <c r="I784" s="178"/>
      <c r="J784" s="178"/>
      <c r="K784" s="178"/>
      <c r="L784" s="178"/>
      <c r="M784" s="178"/>
      <c r="N784" s="178"/>
      <c r="O784" s="178"/>
      <c r="P784" s="178"/>
      <c r="Q784" s="178"/>
      <c r="R784" s="178"/>
      <c r="S784" s="178"/>
      <c r="T784" s="178"/>
      <c r="U784" s="178"/>
      <c r="V784" s="178"/>
      <c r="W784" s="178"/>
      <c r="X784" s="178"/>
      <c r="Y784" s="178"/>
      <c r="Z784" s="178"/>
      <c r="AA784" s="178"/>
      <c r="AB784" s="178"/>
      <c r="AC784" s="178"/>
    </row>
    <row r="785" spans="1:29" ht="13.2">
      <c r="A785" s="178"/>
      <c r="B785" s="232"/>
      <c r="C785" s="178"/>
      <c r="D785" s="233"/>
      <c r="E785" s="178"/>
      <c r="F785" s="178"/>
      <c r="G785" s="178"/>
      <c r="H785" s="178"/>
      <c r="I785" s="178"/>
      <c r="J785" s="178"/>
      <c r="K785" s="178"/>
      <c r="L785" s="178"/>
      <c r="M785" s="178"/>
      <c r="N785" s="178"/>
      <c r="O785" s="178"/>
      <c r="P785" s="178"/>
      <c r="Q785" s="178"/>
      <c r="R785" s="178"/>
      <c r="S785" s="178"/>
      <c r="T785" s="178"/>
      <c r="U785" s="178"/>
      <c r="V785" s="178"/>
      <c r="W785" s="178"/>
      <c r="X785" s="178"/>
      <c r="Y785" s="178"/>
      <c r="Z785" s="178"/>
      <c r="AA785" s="178"/>
      <c r="AB785" s="178"/>
      <c r="AC785" s="178"/>
    </row>
    <row r="786" spans="1:29" ht="13.2">
      <c r="A786" s="178"/>
      <c r="B786" s="232"/>
      <c r="C786" s="178"/>
      <c r="D786" s="233"/>
      <c r="E786" s="178"/>
      <c r="F786" s="178"/>
      <c r="G786" s="178"/>
      <c r="H786" s="178"/>
      <c r="I786" s="178"/>
      <c r="J786" s="178"/>
      <c r="K786" s="178"/>
      <c r="L786" s="178"/>
      <c r="M786" s="178"/>
      <c r="N786" s="178"/>
      <c r="O786" s="178"/>
      <c r="P786" s="178"/>
      <c r="Q786" s="178"/>
      <c r="R786" s="178"/>
      <c r="S786" s="178"/>
      <c r="T786" s="178"/>
      <c r="U786" s="178"/>
      <c r="V786" s="178"/>
      <c r="W786" s="178"/>
      <c r="X786" s="178"/>
      <c r="Y786" s="178"/>
      <c r="Z786" s="178"/>
      <c r="AA786" s="178"/>
      <c r="AB786" s="178"/>
      <c r="AC786" s="178"/>
    </row>
    <row r="787" spans="1:29" ht="13.2">
      <c r="A787" s="178"/>
      <c r="B787" s="232"/>
      <c r="C787" s="178"/>
      <c r="D787" s="233"/>
      <c r="E787" s="178"/>
      <c r="F787" s="178"/>
      <c r="G787" s="178"/>
      <c r="H787" s="178"/>
      <c r="I787" s="178"/>
      <c r="J787" s="178"/>
      <c r="K787" s="178"/>
      <c r="L787" s="178"/>
      <c r="M787" s="178"/>
      <c r="N787" s="178"/>
      <c r="O787" s="178"/>
      <c r="P787" s="178"/>
      <c r="Q787" s="178"/>
      <c r="R787" s="178"/>
      <c r="S787" s="178"/>
      <c r="T787" s="178"/>
      <c r="U787" s="178"/>
      <c r="V787" s="178"/>
      <c r="W787" s="178"/>
      <c r="X787" s="178"/>
      <c r="Y787" s="178"/>
      <c r="Z787" s="178"/>
      <c r="AA787" s="178"/>
      <c r="AB787" s="178"/>
      <c r="AC787" s="178"/>
    </row>
    <row r="788" spans="1:29" ht="13.2">
      <c r="A788" s="178"/>
      <c r="B788" s="232"/>
      <c r="C788" s="178"/>
      <c r="D788" s="233"/>
      <c r="E788" s="178"/>
      <c r="F788" s="178"/>
      <c r="G788" s="178"/>
      <c r="H788" s="178"/>
      <c r="I788" s="178"/>
      <c r="J788" s="178"/>
      <c r="K788" s="178"/>
      <c r="L788" s="178"/>
      <c r="M788" s="178"/>
      <c r="N788" s="178"/>
      <c r="O788" s="178"/>
      <c r="P788" s="178"/>
      <c r="Q788" s="178"/>
      <c r="R788" s="178"/>
      <c r="S788" s="178"/>
      <c r="T788" s="178"/>
      <c r="U788" s="178"/>
      <c r="V788" s="178"/>
      <c r="W788" s="178"/>
      <c r="X788" s="178"/>
      <c r="Y788" s="178"/>
      <c r="Z788" s="178"/>
      <c r="AA788" s="178"/>
      <c r="AB788" s="178"/>
      <c r="AC788" s="178"/>
    </row>
    <row r="789" spans="1:29" ht="13.2">
      <c r="A789" s="178"/>
      <c r="B789" s="232"/>
      <c r="C789" s="178"/>
      <c r="D789" s="233"/>
      <c r="E789" s="178"/>
      <c r="F789" s="178"/>
      <c r="G789" s="178"/>
      <c r="H789" s="178"/>
      <c r="I789" s="178"/>
      <c r="J789" s="178"/>
      <c r="K789" s="178"/>
      <c r="L789" s="178"/>
      <c r="M789" s="178"/>
      <c r="N789" s="178"/>
      <c r="O789" s="178"/>
      <c r="P789" s="178"/>
      <c r="Q789" s="178"/>
      <c r="R789" s="178"/>
      <c r="S789" s="178"/>
      <c r="T789" s="178"/>
      <c r="U789" s="178"/>
      <c r="V789" s="178"/>
      <c r="W789" s="178"/>
      <c r="X789" s="178"/>
      <c r="Y789" s="178"/>
      <c r="Z789" s="178"/>
      <c r="AA789" s="178"/>
      <c r="AB789" s="178"/>
      <c r="AC789" s="178"/>
    </row>
    <row r="790" spans="1:29" ht="13.2">
      <c r="A790" s="178"/>
      <c r="B790" s="232"/>
      <c r="C790" s="178"/>
      <c r="D790" s="233"/>
      <c r="E790" s="178"/>
      <c r="F790" s="178"/>
      <c r="G790" s="178"/>
      <c r="H790" s="178"/>
      <c r="I790" s="178"/>
      <c r="J790" s="178"/>
      <c r="K790" s="178"/>
      <c r="L790" s="178"/>
      <c r="M790" s="178"/>
      <c r="N790" s="178"/>
      <c r="O790" s="178"/>
      <c r="P790" s="178"/>
      <c r="Q790" s="178"/>
      <c r="R790" s="178"/>
      <c r="S790" s="178"/>
      <c r="T790" s="178"/>
      <c r="U790" s="178"/>
      <c r="V790" s="178"/>
      <c r="W790" s="178"/>
      <c r="X790" s="178"/>
      <c r="Y790" s="178"/>
      <c r="Z790" s="178"/>
      <c r="AA790" s="178"/>
      <c r="AB790" s="178"/>
      <c r="AC790" s="178"/>
    </row>
    <row r="791" spans="1:29" ht="13.2">
      <c r="A791" s="178"/>
      <c r="B791" s="232"/>
      <c r="C791" s="178"/>
      <c r="D791" s="233"/>
      <c r="E791" s="178"/>
      <c r="F791" s="178"/>
      <c r="G791" s="178"/>
      <c r="H791" s="178"/>
      <c r="I791" s="178"/>
      <c r="J791" s="178"/>
      <c r="K791" s="178"/>
      <c r="L791" s="178"/>
      <c r="M791" s="178"/>
      <c r="N791" s="178"/>
      <c r="O791" s="178"/>
      <c r="P791" s="178"/>
      <c r="Q791" s="178"/>
      <c r="R791" s="178"/>
      <c r="S791" s="178"/>
      <c r="T791" s="178"/>
      <c r="U791" s="178"/>
      <c r="V791" s="178"/>
      <c r="W791" s="178"/>
      <c r="X791" s="178"/>
      <c r="Y791" s="178"/>
      <c r="Z791" s="178"/>
      <c r="AA791" s="178"/>
      <c r="AB791" s="178"/>
      <c r="AC791" s="178"/>
    </row>
    <row r="792" spans="1:29" ht="13.2">
      <c r="A792" s="178"/>
      <c r="B792" s="232"/>
      <c r="C792" s="178"/>
      <c r="D792" s="233"/>
      <c r="E792" s="178"/>
      <c r="F792" s="178"/>
      <c r="G792" s="178"/>
      <c r="H792" s="178"/>
      <c r="I792" s="178"/>
      <c r="J792" s="178"/>
      <c r="K792" s="178"/>
      <c r="L792" s="178"/>
      <c r="M792" s="178"/>
      <c r="N792" s="178"/>
      <c r="O792" s="178"/>
      <c r="P792" s="178"/>
      <c r="Q792" s="178"/>
      <c r="R792" s="178"/>
      <c r="S792" s="178"/>
      <c r="T792" s="178"/>
      <c r="U792" s="178"/>
      <c r="V792" s="178"/>
      <c r="W792" s="178"/>
      <c r="X792" s="178"/>
      <c r="Y792" s="178"/>
      <c r="Z792" s="178"/>
      <c r="AA792" s="178"/>
      <c r="AB792" s="178"/>
      <c r="AC792" s="178"/>
    </row>
    <row r="793" spans="1:29" ht="13.2">
      <c r="A793" s="178"/>
      <c r="B793" s="232"/>
      <c r="C793" s="178"/>
      <c r="D793" s="233"/>
      <c r="E793" s="178"/>
      <c r="F793" s="178"/>
      <c r="G793" s="178"/>
      <c r="H793" s="178"/>
      <c r="I793" s="178"/>
      <c r="J793" s="178"/>
      <c r="K793" s="178"/>
      <c r="L793" s="178"/>
      <c r="M793" s="178"/>
      <c r="N793" s="178"/>
      <c r="O793" s="178"/>
      <c r="P793" s="178"/>
      <c r="Q793" s="178"/>
      <c r="R793" s="178"/>
      <c r="S793" s="178"/>
      <c r="T793" s="178"/>
      <c r="U793" s="178"/>
      <c r="V793" s="178"/>
      <c r="W793" s="178"/>
      <c r="X793" s="178"/>
      <c r="Y793" s="178"/>
      <c r="Z793" s="178"/>
      <c r="AA793" s="178"/>
      <c r="AB793" s="178"/>
      <c r="AC793" s="178"/>
    </row>
    <row r="794" spans="1:29" ht="13.2">
      <c r="A794" s="178"/>
      <c r="B794" s="232"/>
      <c r="C794" s="178"/>
      <c r="D794" s="233"/>
      <c r="E794" s="178"/>
      <c r="F794" s="178"/>
      <c r="G794" s="178"/>
      <c r="H794" s="178"/>
      <c r="I794" s="178"/>
      <c r="J794" s="178"/>
      <c r="K794" s="178"/>
      <c r="L794" s="178"/>
      <c r="M794" s="178"/>
      <c r="N794" s="178"/>
      <c r="O794" s="178"/>
      <c r="P794" s="178"/>
      <c r="Q794" s="178"/>
      <c r="R794" s="178"/>
      <c r="S794" s="178"/>
      <c r="T794" s="178"/>
      <c r="U794" s="178"/>
      <c r="V794" s="178"/>
      <c r="W794" s="178"/>
      <c r="X794" s="178"/>
      <c r="Y794" s="178"/>
      <c r="Z794" s="178"/>
      <c r="AA794" s="178"/>
      <c r="AB794" s="178"/>
      <c r="AC794" s="178"/>
    </row>
    <row r="795" spans="1:29" ht="13.2">
      <c r="A795" s="178"/>
      <c r="B795" s="232"/>
      <c r="C795" s="178"/>
      <c r="D795" s="233"/>
      <c r="E795" s="178"/>
      <c r="F795" s="178"/>
      <c r="G795" s="178"/>
      <c r="H795" s="178"/>
      <c r="I795" s="178"/>
      <c r="J795" s="178"/>
      <c r="K795" s="178"/>
      <c r="L795" s="178"/>
      <c r="M795" s="178"/>
      <c r="N795" s="178"/>
      <c r="O795" s="178"/>
      <c r="P795" s="178"/>
      <c r="Q795" s="178"/>
      <c r="R795" s="178"/>
      <c r="S795" s="178"/>
      <c r="T795" s="178"/>
      <c r="U795" s="178"/>
      <c r="V795" s="178"/>
      <c r="W795" s="178"/>
      <c r="X795" s="178"/>
      <c r="Y795" s="178"/>
      <c r="Z795" s="178"/>
      <c r="AA795" s="178"/>
      <c r="AB795" s="178"/>
      <c r="AC795" s="178"/>
    </row>
    <row r="796" spans="1:29" ht="13.2">
      <c r="A796" s="178"/>
      <c r="B796" s="232"/>
      <c r="C796" s="178"/>
      <c r="D796" s="233"/>
      <c r="E796" s="178"/>
      <c r="F796" s="178"/>
      <c r="G796" s="178"/>
      <c r="H796" s="178"/>
      <c r="I796" s="178"/>
      <c r="J796" s="178"/>
      <c r="K796" s="178"/>
      <c r="L796" s="178"/>
      <c r="M796" s="178"/>
      <c r="N796" s="178"/>
      <c r="O796" s="178"/>
      <c r="P796" s="178"/>
      <c r="Q796" s="178"/>
      <c r="R796" s="178"/>
      <c r="S796" s="178"/>
      <c r="T796" s="178"/>
      <c r="U796" s="178"/>
      <c r="V796" s="178"/>
      <c r="W796" s="178"/>
      <c r="X796" s="178"/>
      <c r="Y796" s="178"/>
      <c r="Z796" s="178"/>
      <c r="AA796" s="178"/>
      <c r="AB796" s="178"/>
      <c r="AC796" s="178"/>
    </row>
    <row r="797" spans="1:29" ht="13.2">
      <c r="A797" s="178"/>
      <c r="B797" s="232"/>
      <c r="C797" s="178"/>
      <c r="D797" s="233"/>
      <c r="E797" s="178"/>
      <c r="F797" s="178"/>
      <c r="G797" s="178"/>
      <c r="H797" s="178"/>
      <c r="I797" s="178"/>
      <c r="J797" s="178"/>
      <c r="K797" s="178"/>
      <c r="L797" s="178"/>
      <c r="M797" s="178"/>
      <c r="N797" s="178"/>
      <c r="O797" s="178"/>
      <c r="P797" s="178"/>
      <c r="Q797" s="178"/>
      <c r="R797" s="178"/>
      <c r="S797" s="178"/>
      <c r="T797" s="178"/>
      <c r="U797" s="178"/>
      <c r="V797" s="178"/>
      <c r="W797" s="178"/>
      <c r="X797" s="178"/>
      <c r="Y797" s="178"/>
      <c r="Z797" s="178"/>
      <c r="AA797" s="178"/>
      <c r="AB797" s="178"/>
      <c r="AC797" s="178"/>
    </row>
    <row r="798" spans="1:29" ht="13.2">
      <c r="A798" s="178"/>
      <c r="B798" s="232"/>
      <c r="C798" s="178"/>
      <c r="D798" s="233"/>
      <c r="E798" s="178"/>
      <c r="F798" s="178"/>
      <c r="G798" s="178"/>
      <c r="H798" s="178"/>
      <c r="I798" s="178"/>
      <c r="J798" s="178"/>
      <c r="K798" s="178"/>
      <c r="L798" s="178"/>
      <c r="M798" s="178"/>
      <c r="N798" s="178"/>
      <c r="O798" s="178"/>
      <c r="P798" s="178"/>
      <c r="Q798" s="178"/>
      <c r="R798" s="178"/>
      <c r="S798" s="178"/>
      <c r="T798" s="178"/>
      <c r="U798" s="178"/>
      <c r="V798" s="178"/>
      <c r="W798" s="178"/>
      <c r="X798" s="178"/>
      <c r="Y798" s="178"/>
      <c r="Z798" s="178"/>
      <c r="AA798" s="178"/>
      <c r="AB798" s="178"/>
      <c r="AC798" s="178"/>
    </row>
    <row r="799" spans="1:29" ht="13.2">
      <c r="A799" s="178"/>
      <c r="B799" s="232"/>
      <c r="C799" s="178"/>
      <c r="D799" s="233"/>
      <c r="E799" s="178"/>
      <c r="F799" s="178"/>
      <c r="G799" s="178"/>
      <c r="H799" s="178"/>
      <c r="I799" s="178"/>
      <c r="J799" s="178"/>
      <c r="K799" s="178"/>
      <c r="L799" s="178"/>
      <c r="M799" s="178"/>
      <c r="N799" s="178"/>
      <c r="O799" s="178"/>
      <c r="P799" s="178"/>
      <c r="Q799" s="178"/>
      <c r="R799" s="178"/>
      <c r="S799" s="178"/>
      <c r="T799" s="178"/>
      <c r="U799" s="178"/>
      <c r="V799" s="178"/>
      <c r="W799" s="178"/>
      <c r="X799" s="178"/>
      <c r="Y799" s="178"/>
      <c r="Z799" s="178"/>
      <c r="AA799" s="178"/>
      <c r="AB799" s="178"/>
      <c r="AC799" s="178"/>
    </row>
    <row r="800" spans="1:29" ht="13.2">
      <c r="A800" s="178"/>
      <c r="B800" s="232"/>
      <c r="C800" s="178"/>
      <c r="D800" s="233"/>
      <c r="E800" s="178"/>
      <c r="F800" s="178"/>
      <c r="G800" s="178"/>
      <c r="H800" s="178"/>
      <c r="I800" s="178"/>
      <c r="J800" s="178"/>
      <c r="K800" s="178"/>
      <c r="L800" s="178"/>
      <c r="M800" s="178"/>
      <c r="N800" s="178"/>
      <c r="O800" s="178"/>
      <c r="P800" s="178"/>
      <c r="Q800" s="178"/>
      <c r="R800" s="178"/>
      <c r="S800" s="178"/>
      <c r="T800" s="178"/>
      <c r="U800" s="178"/>
      <c r="V800" s="178"/>
      <c r="W800" s="178"/>
      <c r="X800" s="178"/>
      <c r="Y800" s="178"/>
      <c r="Z800" s="178"/>
      <c r="AA800" s="178"/>
      <c r="AB800" s="178"/>
      <c r="AC800" s="178"/>
    </row>
    <row r="801" spans="1:29" ht="13.2">
      <c r="A801" s="178"/>
      <c r="B801" s="232"/>
      <c r="C801" s="178"/>
      <c r="D801" s="233"/>
      <c r="E801" s="178"/>
      <c r="F801" s="178"/>
      <c r="G801" s="178"/>
      <c r="H801" s="178"/>
      <c r="I801" s="178"/>
      <c r="J801" s="178"/>
      <c r="K801" s="178"/>
      <c r="L801" s="178"/>
      <c r="M801" s="178"/>
      <c r="N801" s="178"/>
      <c r="O801" s="178"/>
      <c r="P801" s="178"/>
      <c r="Q801" s="178"/>
      <c r="R801" s="178"/>
      <c r="S801" s="178"/>
      <c r="T801" s="178"/>
      <c r="U801" s="178"/>
      <c r="V801" s="178"/>
      <c r="W801" s="178"/>
      <c r="X801" s="178"/>
      <c r="Y801" s="178"/>
      <c r="Z801" s="178"/>
      <c r="AA801" s="178"/>
      <c r="AB801" s="178"/>
      <c r="AC801" s="178"/>
    </row>
    <row r="802" spans="1:29" ht="13.2">
      <c r="A802" s="178"/>
      <c r="B802" s="232"/>
      <c r="C802" s="178"/>
      <c r="D802" s="233"/>
      <c r="E802" s="178"/>
      <c r="F802" s="178"/>
      <c r="G802" s="178"/>
      <c r="H802" s="178"/>
      <c r="I802" s="178"/>
      <c r="J802" s="178"/>
      <c r="K802" s="178"/>
      <c r="L802" s="178"/>
      <c r="M802" s="178"/>
      <c r="N802" s="178"/>
      <c r="O802" s="178"/>
      <c r="P802" s="178"/>
      <c r="Q802" s="178"/>
      <c r="R802" s="178"/>
      <c r="S802" s="178"/>
      <c r="T802" s="178"/>
      <c r="U802" s="178"/>
      <c r="V802" s="178"/>
      <c r="W802" s="178"/>
      <c r="X802" s="178"/>
      <c r="Y802" s="178"/>
      <c r="Z802" s="178"/>
      <c r="AA802" s="178"/>
      <c r="AB802" s="178"/>
      <c r="AC802" s="178"/>
    </row>
    <row r="803" spans="1:29" ht="13.2">
      <c r="A803" s="178"/>
      <c r="B803" s="232"/>
      <c r="C803" s="178"/>
      <c r="D803" s="233"/>
      <c r="E803" s="178"/>
      <c r="F803" s="178"/>
      <c r="G803" s="178"/>
      <c r="H803" s="178"/>
      <c r="I803" s="178"/>
      <c r="J803" s="178"/>
      <c r="K803" s="178"/>
      <c r="L803" s="178"/>
      <c r="M803" s="178"/>
      <c r="N803" s="178"/>
      <c r="O803" s="178"/>
      <c r="P803" s="178"/>
      <c r="Q803" s="178"/>
      <c r="R803" s="178"/>
      <c r="S803" s="178"/>
      <c r="T803" s="178"/>
      <c r="U803" s="178"/>
      <c r="V803" s="178"/>
      <c r="W803" s="178"/>
      <c r="X803" s="178"/>
      <c r="Y803" s="178"/>
      <c r="Z803" s="178"/>
      <c r="AA803" s="178"/>
      <c r="AB803" s="178"/>
      <c r="AC803" s="178"/>
    </row>
    <row r="804" spans="1:29" ht="13.2">
      <c r="A804" s="178"/>
      <c r="B804" s="232"/>
      <c r="C804" s="178"/>
      <c r="D804" s="233"/>
      <c r="E804" s="178"/>
      <c r="F804" s="178"/>
      <c r="G804" s="178"/>
      <c r="H804" s="178"/>
      <c r="I804" s="178"/>
      <c r="J804" s="178"/>
      <c r="K804" s="178"/>
      <c r="L804" s="178"/>
      <c r="M804" s="178"/>
      <c r="N804" s="178"/>
      <c r="O804" s="178"/>
      <c r="P804" s="178"/>
      <c r="Q804" s="178"/>
      <c r="R804" s="178"/>
      <c r="S804" s="178"/>
      <c r="T804" s="178"/>
      <c r="U804" s="178"/>
      <c r="V804" s="178"/>
      <c r="W804" s="178"/>
      <c r="X804" s="178"/>
      <c r="Y804" s="178"/>
      <c r="Z804" s="178"/>
      <c r="AA804" s="178"/>
      <c r="AB804" s="178"/>
      <c r="AC804" s="178"/>
    </row>
    <row r="805" spans="1:29" ht="13.2">
      <c r="A805" s="178"/>
      <c r="B805" s="232"/>
      <c r="C805" s="178"/>
      <c r="D805" s="233"/>
      <c r="E805" s="178"/>
      <c r="F805" s="178"/>
      <c r="G805" s="178"/>
      <c r="H805" s="178"/>
      <c r="I805" s="178"/>
      <c r="J805" s="178"/>
      <c r="K805" s="178"/>
      <c r="L805" s="178"/>
      <c r="M805" s="178"/>
      <c r="N805" s="178"/>
      <c r="O805" s="178"/>
      <c r="P805" s="178"/>
      <c r="Q805" s="178"/>
      <c r="R805" s="178"/>
      <c r="S805" s="178"/>
      <c r="T805" s="178"/>
      <c r="U805" s="178"/>
      <c r="V805" s="178"/>
      <c r="W805" s="178"/>
      <c r="X805" s="178"/>
      <c r="Y805" s="178"/>
      <c r="Z805" s="178"/>
      <c r="AA805" s="178"/>
      <c r="AB805" s="178"/>
      <c r="AC805" s="178"/>
    </row>
    <row r="806" spans="1:29" ht="13.2">
      <c r="A806" s="178"/>
      <c r="B806" s="232"/>
      <c r="C806" s="178"/>
      <c r="D806" s="233"/>
      <c r="E806" s="178"/>
      <c r="F806" s="178"/>
      <c r="G806" s="178"/>
      <c r="H806" s="178"/>
      <c r="I806" s="178"/>
      <c r="J806" s="178"/>
      <c r="K806" s="178"/>
      <c r="L806" s="178"/>
      <c r="M806" s="178"/>
      <c r="N806" s="178"/>
      <c r="O806" s="178"/>
      <c r="P806" s="178"/>
      <c r="Q806" s="178"/>
      <c r="R806" s="178"/>
      <c r="S806" s="178"/>
      <c r="T806" s="178"/>
      <c r="U806" s="178"/>
      <c r="V806" s="178"/>
      <c r="W806" s="178"/>
      <c r="X806" s="178"/>
      <c r="Y806" s="178"/>
      <c r="Z806" s="178"/>
      <c r="AA806" s="178"/>
      <c r="AB806" s="178"/>
      <c r="AC806" s="178"/>
    </row>
    <row r="807" spans="1:29" ht="13.2">
      <c r="A807" s="178"/>
      <c r="B807" s="232"/>
      <c r="C807" s="178"/>
      <c r="D807" s="233"/>
      <c r="E807" s="178"/>
      <c r="F807" s="178"/>
      <c r="G807" s="178"/>
      <c r="H807" s="178"/>
      <c r="I807" s="178"/>
      <c r="J807" s="178"/>
      <c r="K807" s="178"/>
      <c r="L807" s="178"/>
      <c r="M807" s="178"/>
      <c r="N807" s="178"/>
      <c r="O807" s="178"/>
      <c r="P807" s="178"/>
      <c r="Q807" s="178"/>
      <c r="R807" s="178"/>
      <c r="S807" s="178"/>
      <c r="T807" s="178"/>
      <c r="U807" s="178"/>
      <c r="V807" s="178"/>
      <c r="W807" s="178"/>
      <c r="X807" s="178"/>
      <c r="Y807" s="178"/>
      <c r="Z807" s="178"/>
      <c r="AA807" s="178"/>
      <c r="AB807" s="178"/>
      <c r="AC807" s="178"/>
    </row>
    <row r="808" spans="1:29" ht="13.2">
      <c r="A808" s="178"/>
      <c r="B808" s="232"/>
      <c r="C808" s="178"/>
      <c r="D808" s="233"/>
      <c r="E808" s="178"/>
      <c r="F808" s="178"/>
      <c r="G808" s="178"/>
      <c r="H808" s="178"/>
      <c r="I808" s="178"/>
      <c r="J808" s="178"/>
      <c r="K808" s="178"/>
      <c r="L808" s="178"/>
      <c r="M808" s="178"/>
      <c r="N808" s="178"/>
      <c r="O808" s="178"/>
      <c r="P808" s="178"/>
      <c r="Q808" s="178"/>
      <c r="R808" s="178"/>
      <c r="S808" s="178"/>
      <c r="T808" s="178"/>
      <c r="U808" s="178"/>
      <c r="V808" s="178"/>
      <c r="W808" s="178"/>
      <c r="X808" s="178"/>
      <c r="Y808" s="178"/>
      <c r="Z808" s="178"/>
      <c r="AA808" s="178"/>
      <c r="AB808" s="178"/>
      <c r="AC808" s="178"/>
    </row>
    <row r="809" spans="1:29" ht="13.2">
      <c r="A809" s="178"/>
      <c r="B809" s="232"/>
      <c r="C809" s="178"/>
      <c r="D809" s="233"/>
      <c r="E809" s="178"/>
      <c r="F809" s="178"/>
      <c r="G809" s="178"/>
      <c r="H809" s="178"/>
      <c r="I809" s="178"/>
      <c r="J809" s="178"/>
      <c r="K809" s="178"/>
      <c r="L809" s="178"/>
      <c r="M809" s="178"/>
      <c r="N809" s="178"/>
      <c r="O809" s="178"/>
      <c r="P809" s="178"/>
      <c r="Q809" s="178"/>
      <c r="R809" s="178"/>
      <c r="S809" s="178"/>
      <c r="T809" s="178"/>
      <c r="U809" s="178"/>
      <c r="V809" s="178"/>
      <c r="W809" s="178"/>
      <c r="X809" s="178"/>
      <c r="Y809" s="178"/>
      <c r="Z809" s="178"/>
      <c r="AA809" s="178"/>
      <c r="AB809" s="178"/>
      <c r="AC809" s="178"/>
    </row>
    <row r="810" spans="1:29" ht="13.2">
      <c r="A810" s="178"/>
      <c r="B810" s="232"/>
      <c r="C810" s="178"/>
      <c r="D810" s="233"/>
      <c r="E810" s="178"/>
      <c r="F810" s="178"/>
      <c r="G810" s="178"/>
      <c r="H810" s="178"/>
      <c r="I810" s="178"/>
      <c r="J810" s="178"/>
      <c r="K810" s="178"/>
      <c r="L810" s="178"/>
      <c r="M810" s="178"/>
      <c r="N810" s="178"/>
      <c r="O810" s="178"/>
      <c r="P810" s="178"/>
      <c r="Q810" s="178"/>
      <c r="R810" s="178"/>
      <c r="S810" s="178"/>
      <c r="T810" s="178"/>
      <c r="U810" s="178"/>
      <c r="V810" s="178"/>
      <c r="W810" s="178"/>
      <c r="X810" s="178"/>
      <c r="Y810" s="178"/>
      <c r="Z810" s="178"/>
      <c r="AA810" s="178"/>
      <c r="AB810" s="178"/>
      <c r="AC810" s="178"/>
    </row>
    <row r="811" spans="1:29" ht="13.2">
      <c r="A811" s="178"/>
      <c r="B811" s="232"/>
      <c r="C811" s="178"/>
      <c r="D811" s="233"/>
      <c r="E811" s="178"/>
      <c r="F811" s="178"/>
      <c r="G811" s="178"/>
      <c r="H811" s="178"/>
      <c r="I811" s="178"/>
      <c r="J811" s="178"/>
      <c r="K811" s="178"/>
      <c r="L811" s="178"/>
      <c r="M811" s="178"/>
      <c r="N811" s="178"/>
      <c r="O811" s="178"/>
      <c r="P811" s="178"/>
      <c r="Q811" s="178"/>
      <c r="R811" s="178"/>
      <c r="S811" s="178"/>
      <c r="T811" s="178"/>
      <c r="U811" s="178"/>
      <c r="V811" s="178"/>
      <c r="W811" s="178"/>
      <c r="X811" s="178"/>
      <c r="Y811" s="178"/>
      <c r="Z811" s="178"/>
      <c r="AA811" s="178"/>
      <c r="AB811" s="178"/>
      <c r="AC811" s="178"/>
    </row>
    <row r="812" spans="1:29" ht="13.2">
      <c r="A812" s="178"/>
      <c r="B812" s="232"/>
      <c r="C812" s="178"/>
      <c r="D812" s="233"/>
      <c r="E812" s="178"/>
      <c r="F812" s="178"/>
      <c r="G812" s="178"/>
      <c r="H812" s="178"/>
      <c r="I812" s="178"/>
      <c r="J812" s="178"/>
      <c r="K812" s="178"/>
      <c r="L812" s="178"/>
      <c r="M812" s="178"/>
      <c r="N812" s="178"/>
      <c r="O812" s="178"/>
      <c r="P812" s="178"/>
      <c r="Q812" s="178"/>
      <c r="R812" s="178"/>
      <c r="S812" s="178"/>
      <c r="T812" s="178"/>
      <c r="U812" s="178"/>
      <c r="V812" s="178"/>
      <c r="W812" s="178"/>
      <c r="X812" s="178"/>
      <c r="Y812" s="178"/>
      <c r="Z812" s="178"/>
      <c r="AA812" s="178"/>
      <c r="AB812" s="178"/>
      <c r="AC812" s="178"/>
    </row>
    <row r="813" spans="1:29" ht="13.2">
      <c r="A813" s="178"/>
      <c r="B813" s="232"/>
      <c r="C813" s="178"/>
      <c r="D813" s="233"/>
      <c r="E813" s="178"/>
      <c r="F813" s="178"/>
      <c r="G813" s="178"/>
      <c r="H813" s="178"/>
      <c r="I813" s="178"/>
      <c r="J813" s="178"/>
      <c r="K813" s="178"/>
      <c r="L813" s="178"/>
      <c r="M813" s="178"/>
      <c r="N813" s="178"/>
      <c r="O813" s="178"/>
      <c r="P813" s="178"/>
      <c r="Q813" s="178"/>
      <c r="R813" s="178"/>
      <c r="S813" s="178"/>
      <c r="T813" s="178"/>
      <c r="U813" s="178"/>
      <c r="V813" s="178"/>
      <c r="W813" s="178"/>
      <c r="X813" s="178"/>
      <c r="Y813" s="178"/>
      <c r="Z813" s="178"/>
      <c r="AA813" s="178"/>
      <c r="AB813" s="178"/>
      <c r="AC813" s="178"/>
    </row>
    <row r="814" spans="1:29" ht="13.2">
      <c r="A814" s="178"/>
      <c r="B814" s="232"/>
      <c r="C814" s="178"/>
      <c r="D814" s="233"/>
      <c r="E814" s="178"/>
      <c r="F814" s="178"/>
      <c r="G814" s="178"/>
      <c r="H814" s="178"/>
      <c r="I814" s="178"/>
      <c r="J814" s="178"/>
      <c r="K814" s="178"/>
      <c r="L814" s="178"/>
      <c r="M814" s="178"/>
      <c r="N814" s="178"/>
      <c r="O814" s="178"/>
      <c r="P814" s="178"/>
      <c r="Q814" s="178"/>
      <c r="R814" s="178"/>
      <c r="S814" s="178"/>
      <c r="T814" s="178"/>
      <c r="U814" s="178"/>
      <c r="V814" s="178"/>
      <c r="W814" s="178"/>
      <c r="X814" s="178"/>
      <c r="Y814" s="178"/>
      <c r="Z814" s="178"/>
      <c r="AA814" s="178"/>
      <c r="AB814" s="178"/>
      <c r="AC814" s="178"/>
    </row>
    <row r="815" spans="1:29" ht="13.2">
      <c r="A815" s="178"/>
      <c r="B815" s="232"/>
      <c r="C815" s="178"/>
      <c r="D815" s="233"/>
      <c r="E815" s="178"/>
      <c r="F815" s="178"/>
      <c r="G815" s="178"/>
      <c r="H815" s="178"/>
      <c r="I815" s="178"/>
      <c r="J815" s="178"/>
      <c r="K815" s="178"/>
      <c r="L815" s="178"/>
      <c r="M815" s="178"/>
      <c r="N815" s="178"/>
      <c r="O815" s="178"/>
      <c r="P815" s="178"/>
      <c r="Q815" s="178"/>
      <c r="R815" s="178"/>
      <c r="S815" s="178"/>
      <c r="T815" s="178"/>
      <c r="U815" s="178"/>
      <c r="V815" s="178"/>
      <c r="W815" s="178"/>
      <c r="X815" s="178"/>
      <c r="Y815" s="178"/>
      <c r="Z815" s="178"/>
      <c r="AA815" s="178"/>
      <c r="AB815" s="178"/>
      <c r="AC815" s="178"/>
    </row>
    <row r="816" spans="1:29" ht="13.2">
      <c r="A816" s="178"/>
      <c r="B816" s="232"/>
      <c r="C816" s="178"/>
      <c r="D816" s="233"/>
      <c r="E816" s="178"/>
      <c r="F816" s="178"/>
      <c r="G816" s="178"/>
      <c r="H816" s="178"/>
      <c r="I816" s="178"/>
      <c r="J816" s="178"/>
      <c r="K816" s="178"/>
      <c r="L816" s="178"/>
      <c r="M816" s="178"/>
      <c r="N816" s="178"/>
      <c r="O816" s="178"/>
      <c r="P816" s="178"/>
      <c r="Q816" s="178"/>
      <c r="R816" s="178"/>
      <c r="S816" s="178"/>
      <c r="T816" s="178"/>
      <c r="U816" s="178"/>
      <c r="V816" s="178"/>
      <c r="W816" s="178"/>
      <c r="X816" s="178"/>
      <c r="Y816" s="178"/>
      <c r="Z816" s="178"/>
      <c r="AA816" s="178"/>
      <c r="AB816" s="178"/>
      <c r="AC816" s="178"/>
    </row>
    <row r="817" spans="1:29" ht="13.2">
      <c r="A817" s="178"/>
      <c r="B817" s="232"/>
      <c r="C817" s="178"/>
      <c r="D817" s="233"/>
      <c r="E817" s="178"/>
      <c r="F817" s="178"/>
      <c r="G817" s="178"/>
      <c r="H817" s="178"/>
      <c r="I817" s="178"/>
      <c r="J817" s="178"/>
      <c r="K817" s="178"/>
      <c r="L817" s="178"/>
      <c r="M817" s="178"/>
      <c r="N817" s="178"/>
      <c r="O817" s="178"/>
      <c r="P817" s="178"/>
      <c r="Q817" s="178"/>
      <c r="R817" s="178"/>
      <c r="S817" s="178"/>
      <c r="T817" s="178"/>
      <c r="U817" s="178"/>
      <c r="V817" s="178"/>
      <c r="W817" s="178"/>
      <c r="X817" s="178"/>
      <c r="Y817" s="178"/>
      <c r="Z817" s="178"/>
      <c r="AA817" s="178"/>
      <c r="AB817" s="178"/>
      <c r="AC817" s="178"/>
    </row>
    <row r="818" spans="1:29" ht="13.2">
      <c r="A818" s="178"/>
      <c r="B818" s="232"/>
      <c r="C818" s="178"/>
      <c r="D818" s="233"/>
      <c r="E818" s="178"/>
      <c r="F818" s="178"/>
      <c r="G818" s="178"/>
      <c r="H818" s="178"/>
      <c r="I818" s="178"/>
      <c r="J818" s="178"/>
      <c r="K818" s="178"/>
      <c r="L818" s="178"/>
      <c r="M818" s="178"/>
      <c r="N818" s="178"/>
      <c r="O818" s="178"/>
      <c r="P818" s="178"/>
      <c r="Q818" s="178"/>
      <c r="R818" s="178"/>
      <c r="S818" s="178"/>
      <c r="T818" s="178"/>
      <c r="U818" s="178"/>
      <c r="V818" s="178"/>
      <c r="W818" s="178"/>
      <c r="X818" s="178"/>
      <c r="Y818" s="178"/>
      <c r="Z818" s="178"/>
      <c r="AA818" s="178"/>
      <c r="AB818" s="178"/>
      <c r="AC818" s="178"/>
    </row>
    <row r="819" spans="1:29" ht="13.2">
      <c r="A819" s="178"/>
      <c r="B819" s="232"/>
      <c r="C819" s="178"/>
      <c r="D819" s="233"/>
      <c r="E819" s="178"/>
      <c r="F819" s="178"/>
      <c r="G819" s="178"/>
      <c r="H819" s="178"/>
      <c r="I819" s="178"/>
      <c r="J819" s="178"/>
      <c r="K819" s="178"/>
      <c r="L819" s="178"/>
      <c r="M819" s="178"/>
      <c r="N819" s="178"/>
      <c r="O819" s="178"/>
      <c r="P819" s="178"/>
      <c r="Q819" s="178"/>
      <c r="R819" s="178"/>
      <c r="S819" s="178"/>
      <c r="T819" s="178"/>
      <c r="U819" s="178"/>
      <c r="V819" s="178"/>
      <c r="W819" s="178"/>
      <c r="X819" s="178"/>
      <c r="Y819" s="178"/>
      <c r="Z819" s="178"/>
      <c r="AA819" s="178"/>
      <c r="AB819" s="178"/>
      <c r="AC819" s="178"/>
    </row>
    <row r="820" spans="1:29" ht="13.2">
      <c r="A820" s="178"/>
      <c r="B820" s="232"/>
      <c r="C820" s="178"/>
      <c r="D820" s="233"/>
      <c r="E820" s="178"/>
      <c r="F820" s="178"/>
      <c r="G820" s="178"/>
      <c r="H820" s="178"/>
      <c r="I820" s="178"/>
      <c r="J820" s="178"/>
      <c r="K820" s="178"/>
      <c r="L820" s="178"/>
      <c r="M820" s="178"/>
      <c r="N820" s="178"/>
      <c r="O820" s="178"/>
      <c r="P820" s="178"/>
      <c r="Q820" s="178"/>
      <c r="R820" s="178"/>
      <c r="S820" s="178"/>
      <c r="T820" s="178"/>
      <c r="U820" s="178"/>
      <c r="V820" s="178"/>
      <c r="W820" s="178"/>
      <c r="X820" s="178"/>
      <c r="Y820" s="178"/>
      <c r="Z820" s="178"/>
      <c r="AA820" s="178"/>
      <c r="AB820" s="178"/>
      <c r="AC820" s="178"/>
    </row>
    <row r="821" spans="1:29" ht="13.2">
      <c r="A821" s="178"/>
      <c r="B821" s="232"/>
      <c r="C821" s="178"/>
      <c r="D821" s="233"/>
      <c r="E821" s="178"/>
      <c r="F821" s="178"/>
      <c r="G821" s="178"/>
      <c r="H821" s="178"/>
      <c r="I821" s="178"/>
      <c r="J821" s="178"/>
      <c r="K821" s="178"/>
      <c r="L821" s="178"/>
      <c r="M821" s="178"/>
      <c r="N821" s="178"/>
      <c r="O821" s="178"/>
      <c r="P821" s="178"/>
      <c r="Q821" s="178"/>
      <c r="R821" s="178"/>
      <c r="S821" s="178"/>
      <c r="T821" s="178"/>
      <c r="U821" s="178"/>
      <c r="V821" s="178"/>
      <c r="W821" s="178"/>
      <c r="X821" s="178"/>
      <c r="Y821" s="178"/>
      <c r="Z821" s="178"/>
      <c r="AA821" s="178"/>
      <c r="AB821" s="178"/>
      <c r="AC821" s="178"/>
    </row>
    <row r="822" spans="1:29" ht="13.2">
      <c r="A822" s="178"/>
      <c r="B822" s="232"/>
      <c r="C822" s="178"/>
      <c r="D822" s="233"/>
      <c r="E822" s="178"/>
      <c r="F822" s="178"/>
      <c r="G822" s="178"/>
      <c r="H822" s="178"/>
      <c r="I822" s="178"/>
      <c r="J822" s="178"/>
      <c r="K822" s="178"/>
      <c r="L822" s="178"/>
      <c r="M822" s="178"/>
      <c r="N822" s="178"/>
      <c r="O822" s="178"/>
      <c r="P822" s="178"/>
      <c r="Q822" s="178"/>
      <c r="R822" s="178"/>
      <c r="S822" s="178"/>
      <c r="T822" s="178"/>
      <c r="U822" s="178"/>
      <c r="V822" s="178"/>
      <c r="W822" s="178"/>
      <c r="X822" s="178"/>
      <c r="Y822" s="178"/>
      <c r="Z822" s="178"/>
      <c r="AA822" s="178"/>
      <c r="AB822" s="178"/>
      <c r="AC822" s="178"/>
    </row>
    <row r="823" spans="1:29" ht="13.2">
      <c r="A823" s="178"/>
      <c r="B823" s="232"/>
      <c r="C823" s="178"/>
      <c r="D823" s="233"/>
      <c r="E823" s="178"/>
      <c r="F823" s="178"/>
      <c r="G823" s="178"/>
      <c r="H823" s="178"/>
      <c r="I823" s="178"/>
      <c r="J823" s="178"/>
      <c r="K823" s="178"/>
      <c r="L823" s="178"/>
      <c r="M823" s="178"/>
      <c r="N823" s="178"/>
      <c r="O823" s="178"/>
      <c r="P823" s="178"/>
      <c r="Q823" s="178"/>
      <c r="R823" s="178"/>
      <c r="S823" s="178"/>
      <c r="T823" s="178"/>
      <c r="U823" s="178"/>
      <c r="V823" s="178"/>
      <c r="W823" s="178"/>
      <c r="X823" s="178"/>
      <c r="Y823" s="178"/>
      <c r="Z823" s="178"/>
      <c r="AA823" s="178"/>
      <c r="AB823" s="178"/>
      <c r="AC823" s="178"/>
    </row>
    <row r="824" spans="1:29" ht="13.2">
      <c r="A824" s="178"/>
      <c r="B824" s="232"/>
      <c r="C824" s="178"/>
      <c r="D824" s="233"/>
      <c r="E824" s="178"/>
      <c r="F824" s="178"/>
      <c r="G824" s="178"/>
      <c r="H824" s="178"/>
      <c r="I824" s="178"/>
      <c r="J824" s="178"/>
      <c r="K824" s="178"/>
      <c r="L824" s="178"/>
      <c r="M824" s="178"/>
      <c r="N824" s="178"/>
      <c r="O824" s="178"/>
      <c r="P824" s="178"/>
      <c r="Q824" s="178"/>
      <c r="R824" s="178"/>
      <c r="S824" s="178"/>
      <c r="T824" s="178"/>
      <c r="U824" s="178"/>
      <c r="V824" s="178"/>
      <c r="W824" s="178"/>
      <c r="X824" s="178"/>
      <c r="Y824" s="178"/>
      <c r="Z824" s="178"/>
      <c r="AA824" s="178"/>
      <c r="AB824" s="178"/>
      <c r="AC824" s="178"/>
    </row>
    <row r="825" spans="1:29" ht="13.2">
      <c r="A825" s="178"/>
      <c r="B825" s="232"/>
      <c r="C825" s="178"/>
      <c r="D825" s="233"/>
      <c r="E825" s="178"/>
      <c r="F825" s="178"/>
      <c r="G825" s="178"/>
      <c r="H825" s="178"/>
      <c r="I825" s="178"/>
      <c r="J825" s="178"/>
      <c r="K825" s="178"/>
      <c r="L825" s="178"/>
      <c r="M825" s="178"/>
      <c r="N825" s="178"/>
      <c r="O825" s="178"/>
      <c r="P825" s="178"/>
      <c r="Q825" s="178"/>
      <c r="R825" s="178"/>
      <c r="S825" s="178"/>
      <c r="T825" s="178"/>
      <c r="U825" s="178"/>
      <c r="V825" s="178"/>
      <c r="W825" s="178"/>
      <c r="X825" s="178"/>
      <c r="Y825" s="178"/>
      <c r="Z825" s="178"/>
      <c r="AA825" s="178"/>
      <c r="AB825" s="178"/>
      <c r="AC825" s="178"/>
    </row>
    <row r="826" spans="1:29" ht="13.2">
      <c r="A826" s="178"/>
      <c r="B826" s="232"/>
      <c r="C826" s="178"/>
      <c r="D826" s="233"/>
      <c r="E826" s="178"/>
      <c r="F826" s="178"/>
      <c r="G826" s="178"/>
      <c r="H826" s="178"/>
      <c r="I826" s="178"/>
      <c r="J826" s="178"/>
      <c r="K826" s="178"/>
      <c r="L826" s="178"/>
      <c r="M826" s="178"/>
      <c r="N826" s="178"/>
      <c r="O826" s="178"/>
      <c r="P826" s="178"/>
      <c r="Q826" s="178"/>
      <c r="R826" s="178"/>
      <c r="S826" s="178"/>
      <c r="T826" s="178"/>
      <c r="U826" s="178"/>
      <c r="V826" s="178"/>
      <c r="W826" s="178"/>
      <c r="X826" s="178"/>
      <c r="Y826" s="178"/>
      <c r="Z826" s="178"/>
      <c r="AA826" s="178"/>
      <c r="AB826" s="178"/>
      <c r="AC826" s="178"/>
    </row>
    <row r="827" spans="1:29" ht="13.2">
      <c r="A827" s="178"/>
      <c r="B827" s="232"/>
      <c r="C827" s="178"/>
      <c r="D827" s="233"/>
      <c r="E827" s="178"/>
      <c r="F827" s="178"/>
      <c r="G827" s="178"/>
      <c r="H827" s="178"/>
      <c r="I827" s="178"/>
      <c r="J827" s="178"/>
      <c r="K827" s="178"/>
      <c r="L827" s="178"/>
      <c r="M827" s="178"/>
      <c r="N827" s="178"/>
      <c r="O827" s="178"/>
      <c r="P827" s="178"/>
      <c r="Q827" s="178"/>
      <c r="R827" s="178"/>
      <c r="S827" s="178"/>
      <c r="T827" s="178"/>
      <c r="U827" s="178"/>
      <c r="V827" s="178"/>
      <c r="W827" s="178"/>
      <c r="X827" s="178"/>
      <c r="Y827" s="178"/>
      <c r="Z827" s="178"/>
      <c r="AA827" s="178"/>
      <c r="AB827" s="178"/>
      <c r="AC827" s="178"/>
    </row>
    <row r="828" spans="1:29" ht="13.2">
      <c r="A828" s="178"/>
      <c r="B828" s="232"/>
      <c r="C828" s="178"/>
      <c r="D828" s="233"/>
      <c r="E828" s="178"/>
      <c r="F828" s="178"/>
      <c r="G828" s="178"/>
      <c r="H828" s="178"/>
      <c r="I828" s="178"/>
      <c r="J828" s="178"/>
      <c r="K828" s="178"/>
      <c r="L828" s="178"/>
      <c r="M828" s="178"/>
      <c r="N828" s="178"/>
      <c r="O828" s="178"/>
      <c r="P828" s="178"/>
      <c r="Q828" s="178"/>
      <c r="R828" s="178"/>
      <c r="S828" s="178"/>
      <c r="T828" s="178"/>
      <c r="U828" s="178"/>
      <c r="V828" s="178"/>
      <c r="W828" s="178"/>
      <c r="X828" s="178"/>
      <c r="Y828" s="178"/>
      <c r="Z828" s="178"/>
      <c r="AA828" s="178"/>
      <c r="AB828" s="178"/>
      <c r="AC828" s="178"/>
    </row>
    <row r="829" spans="1:29" ht="13.2">
      <c r="A829" s="178"/>
      <c r="B829" s="232"/>
      <c r="C829" s="178"/>
      <c r="D829" s="233"/>
      <c r="E829" s="178"/>
      <c r="F829" s="178"/>
      <c r="G829" s="178"/>
      <c r="H829" s="178"/>
      <c r="I829" s="178"/>
      <c r="J829" s="178"/>
      <c r="K829" s="178"/>
      <c r="L829" s="178"/>
      <c r="M829" s="178"/>
      <c r="N829" s="178"/>
      <c r="O829" s="178"/>
      <c r="P829" s="178"/>
      <c r="Q829" s="178"/>
      <c r="R829" s="178"/>
      <c r="S829" s="178"/>
      <c r="T829" s="178"/>
      <c r="U829" s="178"/>
      <c r="V829" s="178"/>
      <c r="W829" s="178"/>
      <c r="X829" s="178"/>
      <c r="Y829" s="178"/>
      <c r="Z829" s="178"/>
      <c r="AA829" s="178"/>
      <c r="AB829" s="178"/>
      <c r="AC829" s="178"/>
    </row>
    <row r="830" spans="1:29" ht="13.2">
      <c r="A830" s="178"/>
      <c r="B830" s="232"/>
      <c r="C830" s="178"/>
      <c r="D830" s="233"/>
      <c r="E830" s="178"/>
      <c r="F830" s="178"/>
      <c r="G830" s="178"/>
      <c r="H830" s="178"/>
      <c r="I830" s="178"/>
      <c r="J830" s="178"/>
      <c r="K830" s="178"/>
      <c r="L830" s="178"/>
      <c r="M830" s="178"/>
      <c r="N830" s="178"/>
      <c r="O830" s="178"/>
      <c r="P830" s="178"/>
      <c r="Q830" s="178"/>
      <c r="R830" s="178"/>
      <c r="S830" s="178"/>
      <c r="T830" s="178"/>
      <c r="U830" s="178"/>
      <c r="V830" s="178"/>
      <c r="W830" s="178"/>
      <c r="X830" s="178"/>
      <c r="Y830" s="178"/>
      <c r="Z830" s="178"/>
      <c r="AA830" s="178"/>
      <c r="AB830" s="178"/>
      <c r="AC830" s="178"/>
    </row>
    <row r="831" spans="1:29" ht="13.2">
      <c r="A831" s="178"/>
      <c r="B831" s="232"/>
      <c r="C831" s="178"/>
      <c r="D831" s="233"/>
      <c r="E831" s="178"/>
      <c r="F831" s="178"/>
      <c r="G831" s="178"/>
      <c r="H831" s="178"/>
      <c r="I831" s="178"/>
      <c r="J831" s="178"/>
      <c r="K831" s="178"/>
      <c r="L831" s="178"/>
      <c r="M831" s="178"/>
      <c r="N831" s="178"/>
      <c r="O831" s="178"/>
      <c r="P831" s="178"/>
      <c r="Q831" s="178"/>
      <c r="R831" s="178"/>
      <c r="S831" s="178"/>
      <c r="T831" s="178"/>
      <c r="U831" s="178"/>
      <c r="V831" s="178"/>
      <c r="W831" s="178"/>
      <c r="X831" s="178"/>
      <c r="Y831" s="178"/>
      <c r="Z831" s="178"/>
      <c r="AA831" s="178"/>
      <c r="AB831" s="178"/>
      <c r="AC831" s="178"/>
    </row>
    <row r="832" spans="1:29" ht="13.2">
      <c r="A832" s="178"/>
      <c r="B832" s="232"/>
      <c r="C832" s="178"/>
      <c r="D832" s="233"/>
      <c r="E832" s="178"/>
      <c r="F832" s="178"/>
      <c r="G832" s="178"/>
      <c r="H832" s="178"/>
      <c r="I832" s="178"/>
      <c r="J832" s="178"/>
      <c r="K832" s="178"/>
      <c r="L832" s="178"/>
      <c r="M832" s="178"/>
      <c r="N832" s="178"/>
      <c r="O832" s="178"/>
      <c r="P832" s="178"/>
      <c r="Q832" s="178"/>
      <c r="R832" s="178"/>
      <c r="S832" s="178"/>
      <c r="T832" s="178"/>
      <c r="U832" s="178"/>
      <c r="V832" s="178"/>
      <c r="W832" s="178"/>
      <c r="X832" s="178"/>
      <c r="Y832" s="178"/>
      <c r="Z832" s="178"/>
      <c r="AA832" s="178"/>
      <c r="AB832" s="178"/>
      <c r="AC832" s="178"/>
    </row>
    <row r="833" spans="1:29" ht="13.2">
      <c r="A833" s="178"/>
      <c r="B833" s="232"/>
      <c r="C833" s="178"/>
      <c r="D833" s="233"/>
      <c r="E833" s="178"/>
      <c r="F833" s="178"/>
      <c r="G833" s="178"/>
      <c r="H833" s="178"/>
      <c r="I833" s="178"/>
      <c r="J833" s="178"/>
      <c r="K833" s="178"/>
      <c r="L833" s="178"/>
      <c r="M833" s="178"/>
      <c r="N833" s="178"/>
      <c r="O833" s="178"/>
      <c r="P833" s="178"/>
      <c r="Q833" s="178"/>
      <c r="R833" s="178"/>
      <c r="S833" s="178"/>
      <c r="T833" s="178"/>
      <c r="U833" s="178"/>
      <c r="V833" s="178"/>
      <c r="W833" s="178"/>
      <c r="X833" s="178"/>
      <c r="Y833" s="178"/>
      <c r="Z833" s="178"/>
      <c r="AA833" s="178"/>
      <c r="AB833" s="178"/>
      <c r="AC833" s="178"/>
    </row>
    <row r="834" spans="1:29" ht="13.2">
      <c r="A834" s="178"/>
      <c r="B834" s="232"/>
      <c r="C834" s="178"/>
      <c r="D834" s="233"/>
      <c r="E834" s="178"/>
      <c r="F834" s="178"/>
      <c r="G834" s="178"/>
      <c r="H834" s="178"/>
      <c r="I834" s="178"/>
      <c r="J834" s="178"/>
      <c r="K834" s="178"/>
      <c r="L834" s="178"/>
      <c r="M834" s="178"/>
      <c r="N834" s="178"/>
      <c r="O834" s="178"/>
      <c r="P834" s="178"/>
      <c r="Q834" s="178"/>
      <c r="R834" s="178"/>
      <c r="S834" s="178"/>
      <c r="T834" s="178"/>
      <c r="U834" s="178"/>
      <c r="V834" s="178"/>
      <c r="W834" s="178"/>
      <c r="X834" s="178"/>
      <c r="Y834" s="178"/>
      <c r="Z834" s="178"/>
      <c r="AA834" s="178"/>
      <c r="AB834" s="178"/>
      <c r="AC834" s="178"/>
    </row>
    <row r="835" spans="1:29" ht="13.2">
      <c r="A835" s="178"/>
      <c r="B835" s="232"/>
      <c r="C835" s="178"/>
      <c r="D835" s="233"/>
      <c r="E835" s="178"/>
      <c r="F835" s="178"/>
      <c r="G835" s="178"/>
      <c r="H835" s="178"/>
      <c r="I835" s="178"/>
      <c r="J835" s="178"/>
      <c r="K835" s="178"/>
      <c r="L835" s="178"/>
      <c r="M835" s="178"/>
      <c r="N835" s="178"/>
      <c r="O835" s="178"/>
      <c r="P835" s="178"/>
      <c r="Q835" s="178"/>
      <c r="R835" s="178"/>
      <c r="S835" s="178"/>
      <c r="T835" s="178"/>
      <c r="U835" s="178"/>
      <c r="V835" s="178"/>
      <c r="W835" s="178"/>
      <c r="X835" s="178"/>
      <c r="Y835" s="178"/>
      <c r="Z835" s="178"/>
      <c r="AA835" s="178"/>
      <c r="AB835" s="178"/>
      <c r="AC835" s="178"/>
    </row>
    <row r="836" spans="1:29" ht="13.2">
      <c r="A836" s="178"/>
      <c r="B836" s="232"/>
      <c r="C836" s="178"/>
      <c r="D836" s="233"/>
      <c r="E836" s="178"/>
      <c r="F836" s="178"/>
      <c r="G836" s="178"/>
      <c r="H836" s="178"/>
      <c r="I836" s="178"/>
      <c r="J836" s="178"/>
      <c r="K836" s="178"/>
      <c r="L836" s="178"/>
      <c r="M836" s="178"/>
      <c r="N836" s="178"/>
      <c r="O836" s="178"/>
      <c r="P836" s="178"/>
      <c r="Q836" s="178"/>
      <c r="R836" s="178"/>
      <c r="S836" s="178"/>
      <c r="T836" s="178"/>
      <c r="U836" s="178"/>
      <c r="V836" s="178"/>
      <c r="W836" s="178"/>
      <c r="X836" s="178"/>
      <c r="Y836" s="178"/>
      <c r="Z836" s="178"/>
      <c r="AA836" s="178"/>
      <c r="AB836" s="178"/>
      <c r="AC836" s="178"/>
    </row>
    <row r="837" spans="1:29" ht="13.2">
      <c r="A837" s="178"/>
      <c r="B837" s="232"/>
      <c r="C837" s="178"/>
      <c r="D837" s="233"/>
      <c r="E837" s="178"/>
      <c r="F837" s="178"/>
      <c r="G837" s="178"/>
      <c r="H837" s="178"/>
      <c r="I837" s="178"/>
      <c r="J837" s="178"/>
      <c r="K837" s="178"/>
      <c r="L837" s="178"/>
      <c r="M837" s="178"/>
      <c r="N837" s="178"/>
      <c r="O837" s="178"/>
      <c r="P837" s="178"/>
      <c r="Q837" s="178"/>
      <c r="R837" s="178"/>
      <c r="S837" s="178"/>
      <c r="T837" s="178"/>
      <c r="U837" s="178"/>
      <c r="V837" s="178"/>
      <c r="W837" s="178"/>
      <c r="X837" s="178"/>
      <c r="Y837" s="178"/>
      <c r="Z837" s="178"/>
      <c r="AA837" s="178"/>
      <c r="AB837" s="178"/>
      <c r="AC837" s="178"/>
    </row>
    <row r="838" spans="1:29" ht="13.2">
      <c r="A838" s="178"/>
      <c r="B838" s="232"/>
      <c r="C838" s="178"/>
      <c r="D838" s="233"/>
      <c r="E838" s="178"/>
      <c r="F838" s="178"/>
      <c r="G838" s="178"/>
      <c r="H838" s="178"/>
      <c r="I838" s="178"/>
      <c r="J838" s="178"/>
      <c r="K838" s="178"/>
      <c r="L838" s="178"/>
      <c r="M838" s="178"/>
      <c r="N838" s="178"/>
      <c r="O838" s="178"/>
      <c r="P838" s="178"/>
      <c r="Q838" s="178"/>
      <c r="R838" s="178"/>
      <c r="S838" s="178"/>
      <c r="T838" s="178"/>
      <c r="U838" s="178"/>
      <c r="V838" s="178"/>
      <c r="W838" s="178"/>
      <c r="X838" s="178"/>
      <c r="Y838" s="178"/>
      <c r="Z838" s="178"/>
      <c r="AA838" s="178"/>
      <c r="AB838" s="178"/>
      <c r="AC838" s="178"/>
    </row>
    <row r="839" spans="1:29" ht="13.2">
      <c r="A839" s="178"/>
      <c r="B839" s="232"/>
      <c r="C839" s="178"/>
      <c r="D839" s="233"/>
      <c r="E839" s="178"/>
      <c r="F839" s="178"/>
      <c r="G839" s="178"/>
      <c r="H839" s="178"/>
      <c r="I839" s="178"/>
      <c r="J839" s="178"/>
      <c r="K839" s="178"/>
      <c r="L839" s="178"/>
      <c r="M839" s="178"/>
      <c r="N839" s="178"/>
      <c r="O839" s="178"/>
      <c r="P839" s="178"/>
      <c r="Q839" s="178"/>
      <c r="R839" s="178"/>
      <c r="S839" s="178"/>
      <c r="T839" s="178"/>
      <c r="U839" s="178"/>
      <c r="V839" s="178"/>
      <c r="W839" s="178"/>
      <c r="X839" s="178"/>
      <c r="Y839" s="178"/>
      <c r="Z839" s="178"/>
      <c r="AA839" s="178"/>
      <c r="AB839" s="178"/>
      <c r="AC839" s="178"/>
    </row>
    <row r="840" spans="1:29" ht="13.2">
      <c r="A840" s="178"/>
      <c r="B840" s="232"/>
      <c r="C840" s="178"/>
      <c r="D840" s="233"/>
      <c r="E840" s="178"/>
      <c r="F840" s="178"/>
      <c r="G840" s="178"/>
      <c r="H840" s="178"/>
      <c r="I840" s="178"/>
      <c r="J840" s="178"/>
      <c r="K840" s="178"/>
      <c r="L840" s="178"/>
      <c r="M840" s="178"/>
      <c r="N840" s="178"/>
      <c r="O840" s="178"/>
      <c r="P840" s="178"/>
      <c r="Q840" s="178"/>
      <c r="R840" s="178"/>
      <c r="S840" s="178"/>
      <c r="T840" s="178"/>
      <c r="U840" s="178"/>
      <c r="V840" s="178"/>
      <c r="W840" s="178"/>
      <c r="X840" s="178"/>
      <c r="Y840" s="178"/>
      <c r="Z840" s="178"/>
      <c r="AA840" s="178"/>
      <c r="AB840" s="178"/>
      <c r="AC840" s="178"/>
    </row>
    <row r="841" spans="1:29" ht="13.2">
      <c r="A841" s="178"/>
      <c r="B841" s="232"/>
      <c r="C841" s="178"/>
      <c r="D841" s="233"/>
      <c r="E841" s="178"/>
      <c r="F841" s="178"/>
      <c r="G841" s="178"/>
      <c r="H841" s="178"/>
      <c r="I841" s="178"/>
      <c r="J841" s="178"/>
      <c r="K841" s="178"/>
      <c r="L841" s="178"/>
      <c r="M841" s="178"/>
      <c r="N841" s="178"/>
      <c r="O841" s="178"/>
      <c r="P841" s="178"/>
      <c r="Q841" s="178"/>
      <c r="R841" s="178"/>
      <c r="S841" s="178"/>
      <c r="T841" s="178"/>
      <c r="U841" s="178"/>
      <c r="V841" s="178"/>
      <c r="W841" s="178"/>
      <c r="X841" s="178"/>
      <c r="Y841" s="178"/>
      <c r="Z841" s="178"/>
      <c r="AA841" s="178"/>
      <c r="AB841" s="178"/>
      <c r="AC841" s="178"/>
    </row>
    <row r="842" spans="1:29" ht="13.2">
      <c r="A842" s="178"/>
      <c r="B842" s="232"/>
      <c r="C842" s="178"/>
      <c r="D842" s="233"/>
      <c r="E842" s="178"/>
      <c r="F842" s="178"/>
      <c r="G842" s="178"/>
      <c r="H842" s="178"/>
      <c r="I842" s="178"/>
      <c r="J842" s="178"/>
      <c r="K842" s="178"/>
      <c r="L842" s="178"/>
      <c r="M842" s="178"/>
      <c r="N842" s="178"/>
      <c r="O842" s="178"/>
      <c r="P842" s="178"/>
      <c r="Q842" s="178"/>
      <c r="R842" s="178"/>
      <c r="S842" s="178"/>
      <c r="T842" s="178"/>
      <c r="U842" s="178"/>
      <c r="V842" s="178"/>
      <c r="W842" s="178"/>
      <c r="X842" s="178"/>
      <c r="Y842" s="178"/>
      <c r="Z842" s="178"/>
      <c r="AA842" s="178"/>
      <c r="AB842" s="178"/>
      <c r="AC842" s="178"/>
    </row>
    <row r="843" spans="1:29" ht="13.2">
      <c r="A843" s="178"/>
      <c r="B843" s="232"/>
      <c r="C843" s="178"/>
      <c r="D843" s="233"/>
      <c r="E843" s="178"/>
      <c r="F843" s="178"/>
      <c r="G843" s="178"/>
      <c r="H843" s="178"/>
      <c r="I843" s="178"/>
      <c r="J843" s="178"/>
      <c r="K843" s="178"/>
      <c r="L843" s="178"/>
      <c r="M843" s="178"/>
      <c r="N843" s="178"/>
      <c r="O843" s="178"/>
      <c r="P843" s="178"/>
      <c r="Q843" s="178"/>
      <c r="R843" s="178"/>
      <c r="S843" s="178"/>
      <c r="T843" s="178"/>
      <c r="U843" s="178"/>
      <c r="V843" s="178"/>
      <c r="W843" s="178"/>
      <c r="X843" s="178"/>
      <c r="Y843" s="178"/>
      <c r="Z843" s="178"/>
      <c r="AA843" s="178"/>
      <c r="AB843" s="178"/>
      <c r="AC843" s="178"/>
    </row>
    <row r="844" spans="1:29" ht="13.2">
      <c r="A844" s="178"/>
      <c r="B844" s="232"/>
      <c r="C844" s="178"/>
      <c r="D844" s="233"/>
      <c r="E844" s="178"/>
      <c r="F844" s="178"/>
      <c r="G844" s="178"/>
      <c r="H844" s="178"/>
      <c r="I844" s="178"/>
      <c r="J844" s="178"/>
      <c r="K844" s="178"/>
      <c r="L844" s="178"/>
      <c r="M844" s="178"/>
      <c r="N844" s="178"/>
      <c r="O844" s="178"/>
      <c r="P844" s="178"/>
      <c r="Q844" s="178"/>
      <c r="R844" s="178"/>
      <c r="S844" s="178"/>
      <c r="T844" s="178"/>
      <c r="U844" s="178"/>
      <c r="V844" s="178"/>
      <c r="W844" s="178"/>
      <c r="X844" s="178"/>
      <c r="Y844" s="178"/>
      <c r="Z844" s="178"/>
      <c r="AA844" s="178"/>
      <c r="AB844" s="178"/>
      <c r="AC844" s="178"/>
    </row>
    <row r="845" spans="1:29" ht="13.2">
      <c r="A845" s="178"/>
      <c r="B845" s="232"/>
      <c r="C845" s="178"/>
      <c r="D845" s="233"/>
      <c r="E845" s="178"/>
      <c r="F845" s="178"/>
      <c r="G845" s="178"/>
      <c r="H845" s="178"/>
      <c r="I845" s="178"/>
      <c r="J845" s="178"/>
      <c r="K845" s="178"/>
      <c r="L845" s="178"/>
      <c r="M845" s="178"/>
      <c r="N845" s="178"/>
      <c r="O845" s="178"/>
      <c r="P845" s="178"/>
      <c r="Q845" s="178"/>
      <c r="R845" s="178"/>
      <c r="S845" s="178"/>
      <c r="T845" s="178"/>
      <c r="U845" s="178"/>
      <c r="V845" s="178"/>
      <c r="W845" s="178"/>
      <c r="X845" s="178"/>
      <c r="Y845" s="178"/>
      <c r="Z845" s="178"/>
      <c r="AA845" s="178"/>
      <c r="AB845" s="178"/>
      <c r="AC845" s="178"/>
    </row>
    <row r="846" spans="1:29" ht="13.2">
      <c r="A846" s="178"/>
      <c r="B846" s="232"/>
      <c r="C846" s="178"/>
      <c r="D846" s="233"/>
      <c r="E846" s="178"/>
      <c r="F846" s="178"/>
      <c r="G846" s="178"/>
      <c r="H846" s="178"/>
      <c r="I846" s="178"/>
      <c r="J846" s="178"/>
      <c r="K846" s="178"/>
      <c r="L846" s="178"/>
      <c r="M846" s="178"/>
      <c r="N846" s="178"/>
      <c r="O846" s="178"/>
      <c r="P846" s="178"/>
      <c r="Q846" s="178"/>
      <c r="R846" s="178"/>
      <c r="S846" s="178"/>
      <c r="T846" s="178"/>
      <c r="U846" s="178"/>
      <c r="V846" s="178"/>
      <c r="W846" s="178"/>
      <c r="X846" s="178"/>
      <c r="Y846" s="178"/>
      <c r="Z846" s="178"/>
      <c r="AA846" s="178"/>
      <c r="AB846" s="178"/>
      <c r="AC846" s="178"/>
    </row>
    <row r="847" spans="1:29" ht="13.2">
      <c r="A847" s="178"/>
      <c r="B847" s="232"/>
      <c r="C847" s="178"/>
      <c r="D847" s="233"/>
      <c r="E847" s="178"/>
      <c r="F847" s="178"/>
      <c r="G847" s="178"/>
      <c r="H847" s="178"/>
      <c r="I847" s="178"/>
      <c r="J847" s="178"/>
      <c r="K847" s="178"/>
      <c r="L847" s="178"/>
      <c r="M847" s="178"/>
      <c r="N847" s="178"/>
      <c r="O847" s="178"/>
      <c r="P847" s="178"/>
      <c r="Q847" s="178"/>
      <c r="R847" s="178"/>
      <c r="S847" s="178"/>
      <c r="T847" s="178"/>
      <c r="U847" s="178"/>
      <c r="V847" s="178"/>
      <c r="W847" s="178"/>
      <c r="X847" s="178"/>
      <c r="Y847" s="178"/>
      <c r="Z847" s="178"/>
      <c r="AA847" s="178"/>
      <c r="AB847" s="178"/>
      <c r="AC847" s="178"/>
    </row>
    <row r="848" spans="1:29" ht="13.2">
      <c r="A848" s="178"/>
      <c r="B848" s="232"/>
      <c r="C848" s="178"/>
      <c r="D848" s="233"/>
      <c r="E848" s="178"/>
      <c r="F848" s="178"/>
      <c r="G848" s="178"/>
      <c r="H848" s="178"/>
      <c r="I848" s="178"/>
      <c r="J848" s="178"/>
      <c r="K848" s="178"/>
      <c r="L848" s="178"/>
      <c r="M848" s="178"/>
      <c r="N848" s="178"/>
      <c r="O848" s="178"/>
      <c r="P848" s="178"/>
      <c r="Q848" s="178"/>
      <c r="R848" s="178"/>
      <c r="S848" s="178"/>
      <c r="T848" s="178"/>
      <c r="U848" s="178"/>
      <c r="V848" s="178"/>
      <c r="W848" s="178"/>
      <c r="X848" s="178"/>
      <c r="Y848" s="178"/>
      <c r="Z848" s="178"/>
      <c r="AA848" s="178"/>
      <c r="AB848" s="178"/>
      <c r="AC848" s="178"/>
    </row>
    <row r="849" spans="1:29" ht="13.2">
      <c r="A849" s="178"/>
      <c r="B849" s="232"/>
      <c r="C849" s="178"/>
      <c r="D849" s="233"/>
      <c r="E849" s="178"/>
      <c r="F849" s="178"/>
      <c r="G849" s="178"/>
      <c r="H849" s="178"/>
      <c r="I849" s="178"/>
      <c r="J849" s="178"/>
      <c r="K849" s="178"/>
      <c r="L849" s="178"/>
      <c r="M849" s="178"/>
      <c r="N849" s="178"/>
      <c r="O849" s="178"/>
      <c r="P849" s="178"/>
      <c r="Q849" s="178"/>
      <c r="R849" s="178"/>
      <c r="S849" s="178"/>
      <c r="T849" s="178"/>
      <c r="U849" s="178"/>
      <c r="V849" s="178"/>
      <c r="W849" s="178"/>
      <c r="X849" s="178"/>
      <c r="Y849" s="178"/>
      <c r="Z849" s="178"/>
      <c r="AA849" s="178"/>
      <c r="AB849" s="178"/>
      <c r="AC849" s="178"/>
    </row>
    <row r="850" spans="1:29" ht="13.2">
      <c r="A850" s="178"/>
      <c r="B850" s="232"/>
      <c r="C850" s="178"/>
      <c r="D850" s="233"/>
      <c r="E850" s="178"/>
      <c r="F850" s="178"/>
      <c r="G850" s="178"/>
      <c r="H850" s="178"/>
      <c r="I850" s="178"/>
      <c r="J850" s="178"/>
      <c r="K850" s="178"/>
      <c r="L850" s="178"/>
      <c r="M850" s="178"/>
      <c r="N850" s="178"/>
      <c r="O850" s="178"/>
      <c r="P850" s="178"/>
      <c r="Q850" s="178"/>
      <c r="R850" s="178"/>
      <c r="S850" s="178"/>
      <c r="T850" s="178"/>
      <c r="U850" s="178"/>
      <c r="V850" s="178"/>
      <c r="W850" s="178"/>
      <c r="X850" s="178"/>
      <c r="Y850" s="178"/>
      <c r="Z850" s="178"/>
      <c r="AA850" s="178"/>
      <c r="AB850" s="178"/>
      <c r="AC850" s="178"/>
    </row>
    <row r="851" spans="1:29" ht="13.2">
      <c r="A851" s="178"/>
      <c r="B851" s="232"/>
      <c r="C851" s="178"/>
      <c r="D851" s="233"/>
      <c r="E851" s="178"/>
      <c r="F851" s="178"/>
      <c r="G851" s="178"/>
      <c r="H851" s="178"/>
      <c r="I851" s="178"/>
      <c r="J851" s="178"/>
      <c r="K851" s="178"/>
      <c r="L851" s="178"/>
      <c r="M851" s="178"/>
      <c r="N851" s="178"/>
      <c r="O851" s="178"/>
      <c r="P851" s="178"/>
      <c r="Q851" s="178"/>
      <c r="R851" s="178"/>
      <c r="S851" s="178"/>
      <c r="T851" s="178"/>
      <c r="U851" s="178"/>
      <c r="V851" s="178"/>
      <c r="W851" s="178"/>
      <c r="X851" s="178"/>
      <c r="Y851" s="178"/>
      <c r="Z851" s="178"/>
      <c r="AA851" s="178"/>
      <c r="AB851" s="178"/>
      <c r="AC851" s="178"/>
    </row>
    <row r="852" spans="1:29" ht="13.2">
      <c r="A852" s="178"/>
      <c r="B852" s="232"/>
      <c r="C852" s="178"/>
      <c r="D852" s="233"/>
      <c r="E852" s="178"/>
      <c r="F852" s="178"/>
      <c r="G852" s="178"/>
      <c r="H852" s="178"/>
      <c r="I852" s="178"/>
      <c r="J852" s="178"/>
      <c r="K852" s="178"/>
      <c r="L852" s="178"/>
      <c r="M852" s="178"/>
      <c r="N852" s="178"/>
      <c r="O852" s="178"/>
      <c r="P852" s="178"/>
      <c r="Q852" s="178"/>
      <c r="R852" s="178"/>
      <c r="S852" s="178"/>
      <c r="T852" s="178"/>
      <c r="U852" s="178"/>
      <c r="V852" s="178"/>
      <c r="W852" s="178"/>
      <c r="X852" s="178"/>
      <c r="Y852" s="178"/>
      <c r="Z852" s="178"/>
      <c r="AA852" s="178"/>
      <c r="AB852" s="178"/>
      <c r="AC852" s="178"/>
    </row>
    <row r="853" spans="1:29" ht="13.2">
      <c r="A853" s="178"/>
      <c r="B853" s="232"/>
      <c r="C853" s="178"/>
      <c r="D853" s="233"/>
      <c r="E853" s="178"/>
      <c r="F853" s="178"/>
      <c r="G853" s="178"/>
      <c r="H853" s="178"/>
      <c r="I853" s="178"/>
      <c r="J853" s="178"/>
      <c r="K853" s="178"/>
      <c r="L853" s="178"/>
      <c r="M853" s="178"/>
      <c r="N853" s="178"/>
      <c r="O853" s="178"/>
      <c r="P853" s="178"/>
      <c r="Q853" s="178"/>
      <c r="R853" s="178"/>
      <c r="S853" s="178"/>
      <c r="T853" s="178"/>
      <c r="U853" s="178"/>
      <c r="V853" s="178"/>
      <c r="W853" s="178"/>
      <c r="X853" s="178"/>
      <c r="Y853" s="178"/>
      <c r="Z853" s="178"/>
      <c r="AA853" s="178"/>
      <c r="AB853" s="178"/>
      <c r="AC853" s="178"/>
    </row>
    <row r="854" spans="1:29" ht="13.2">
      <c r="A854" s="178"/>
      <c r="B854" s="232"/>
      <c r="C854" s="178"/>
      <c r="D854" s="233"/>
      <c r="E854" s="178"/>
      <c r="F854" s="178"/>
      <c r="G854" s="178"/>
      <c r="H854" s="178"/>
      <c r="I854" s="178"/>
      <c r="J854" s="178"/>
      <c r="K854" s="178"/>
      <c r="L854" s="178"/>
      <c r="M854" s="178"/>
      <c r="N854" s="178"/>
      <c r="O854" s="178"/>
      <c r="P854" s="178"/>
      <c r="Q854" s="178"/>
      <c r="R854" s="178"/>
      <c r="S854" s="178"/>
      <c r="T854" s="178"/>
      <c r="U854" s="178"/>
      <c r="V854" s="178"/>
      <c r="W854" s="178"/>
      <c r="X854" s="178"/>
      <c r="Y854" s="178"/>
      <c r="Z854" s="178"/>
      <c r="AA854" s="178"/>
      <c r="AB854" s="178"/>
      <c r="AC854" s="178"/>
    </row>
    <row r="855" spans="1:29" ht="13.2">
      <c r="A855" s="178"/>
      <c r="B855" s="232"/>
      <c r="C855" s="178"/>
      <c r="D855" s="233"/>
      <c r="E855" s="178"/>
      <c r="F855" s="178"/>
      <c r="G855" s="178"/>
      <c r="H855" s="178"/>
      <c r="I855" s="178"/>
      <c r="J855" s="178"/>
      <c r="K855" s="178"/>
      <c r="L855" s="178"/>
      <c r="M855" s="178"/>
      <c r="N855" s="178"/>
      <c r="O855" s="178"/>
      <c r="P855" s="178"/>
      <c r="Q855" s="178"/>
      <c r="R855" s="178"/>
      <c r="S855" s="178"/>
      <c r="T855" s="178"/>
      <c r="U855" s="178"/>
      <c r="V855" s="178"/>
      <c r="W855" s="178"/>
      <c r="X855" s="178"/>
      <c r="Y855" s="178"/>
      <c r="Z855" s="178"/>
      <c r="AA855" s="178"/>
      <c r="AB855" s="178"/>
      <c r="AC855" s="178"/>
    </row>
    <row r="856" spans="1:29" ht="13.2">
      <c r="A856" s="178"/>
      <c r="B856" s="232"/>
      <c r="C856" s="178"/>
      <c r="D856" s="233"/>
      <c r="E856" s="178"/>
      <c r="F856" s="178"/>
      <c r="G856" s="178"/>
      <c r="H856" s="178"/>
      <c r="I856" s="178"/>
      <c r="J856" s="178"/>
      <c r="K856" s="178"/>
      <c r="L856" s="178"/>
      <c r="M856" s="178"/>
      <c r="N856" s="178"/>
      <c r="O856" s="178"/>
      <c r="P856" s="178"/>
      <c r="Q856" s="178"/>
      <c r="R856" s="178"/>
      <c r="S856" s="178"/>
      <c r="T856" s="178"/>
      <c r="U856" s="178"/>
      <c r="V856" s="178"/>
      <c r="W856" s="178"/>
      <c r="X856" s="178"/>
      <c r="Y856" s="178"/>
      <c r="Z856" s="178"/>
      <c r="AA856" s="178"/>
      <c r="AB856" s="178"/>
      <c r="AC856" s="178"/>
    </row>
    <row r="857" spans="1:29" ht="13.2">
      <c r="A857" s="178"/>
      <c r="B857" s="232"/>
      <c r="C857" s="178"/>
      <c r="D857" s="233"/>
      <c r="E857" s="178"/>
      <c r="F857" s="178"/>
      <c r="G857" s="178"/>
      <c r="H857" s="178"/>
      <c r="I857" s="178"/>
      <c r="J857" s="178"/>
      <c r="K857" s="178"/>
      <c r="L857" s="178"/>
      <c r="M857" s="178"/>
      <c r="N857" s="178"/>
      <c r="O857" s="178"/>
      <c r="P857" s="178"/>
      <c r="Q857" s="178"/>
      <c r="R857" s="178"/>
      <c r="S857" s="178"/>
      <c r="T857" s="178"/>
      <c r="U857" s="178"/>
      <c r="V857" s="178"/>
      <c r="W857" s="178"/>
      <c r="X857" s="178"/>
      <c r="Y857" s="178"/>
      <c r="Z857" s="178"/>
      <c r="AA857" s="178"/>
      <c r="AB857" s="178"/>
      <c r="AC857" s="178"/>
    </row>
    <row r="858" spans="1:29" ht="13.2">
      <c r="A858" s="178"/>
      <c r="B858" s="232"/>
      <c r="C858" s="178"/>
      <c r="D858" s="233"/>
      <c r="E858" s="178"/>
      <c r="F858" s="178"/>
      <c r="G858" s="178"/>
      <c r="H858" s="178"/>
      <c r="I858" s="178"/>
      <c r="J858" s="178"/>
      <c r="K858" s="178"/>
      <c r="L858" s="178"/>
      <c r="M858" s="178"/>
      <c r="N858" s="178"/>
      <c r="O858" s="178"/>
      <c r="P858" s="178"/>
      <c r="Q858" s="178"/>
      <c r="R858" s="178"/>
      <c r="S858" s="178"/>
      <c r="T858" s="178"/>
      <c r="U858" s="178"/>
      <c r="V858" s="178"/>
      <c r="W858" s="178"/>
      <c r="X858" s="178"/>
      <c r="Y858" s="178"/>
      <c r="Z858" s="178"/>
      <c r="AA858" s="178"/>
      <c r="AB858" s="178"/>
      <c r="AC858" s="178"/>
    </row>
    <row r="859" spans="1:29" ht="13.2">
      <c r="A859" s="178"/>
      <c r="B859" s="232"/>
      <c r="C859" s="178"/>
      <c r="D859" s="233"/>
      <c r="E859" s="178"/>
      <c r="F859" s="178"/>
      <c r="G859" s="178"/>
      <c r="H859" s="178"/>
      <c r="I859" s="178"/>
      <c r="J859" s="178"/>
      <c r="K859" s="178"/>
      <c r="L859" s="178"/>
      <c r="M859" s="178"/>
      <c r="N859" s="178"/>
      <c r="O859" s="178"/>
      <c r="P859" s="178"/>
      <c r="Q859" s="178"/>
      <c r="R859" s="178"/>
      <c r="S859" s="178"/>
      <c r="T859" s="178"/>
      <c r="U859" s="178"/>
      <c r="V859" s="178"/>
      <c r="W859" s="178"/>
      <c r="X859" s="178"/>
      <c r="Y859" s="178"/>
      <c r="Z859" s="178"/>
      <c r="AA859" s="178"/>
      <c r="AB859" s="178"/>
      <c r="AC859" s="178"/>
    </row>
    <row r="860" spans="1:29" ht="13.2">
      <c r="A860" s="178"/>
      <c r="B860" s="232"/>
      <c r="C860" s="178"/>
      <c r="D860" s="233"/>
      <c r="E860" s="178"/>
      <c r="F860" s="178"/>
      <c r="G860" s="178"/>
      <c r="H860" s="178"/>
      <c r="I860" s="178"/>
      <c r="J860" s="178"/>
      <c r="K860" s="178"/>
      <c r="L860" s="178"/>
      <c r="M860" s="178"/>
      <c r="N860" s="178"/>
      <c r="O860" s="178"/>
      <c r="P860" s="178"/>
      <c r="Q860" s="178"/>
      <c r="R860" s="178"/>
      <c r="S860" s="178"/>
      <c r="T860" s="178"/>
      <c r="U860" s="178"/>
      <c r="V860" s="178"/>
      <c r="W860" s="178"/>
      <c r="X860" s="178"/>
      <c r="Y860" s="178"/>
      <c r="Z860" s="178"/>
      <c r="AA860" s="178"/>
      <c r="AB860" s="178"/>
      <c r="AC860" s="178"/>
    </row>
    <row r="861" spans="1:29" ht="13.2">
      <c r="A861" s="178"/>
      <c r="B861" s="232"/>
      <c r="C861" s="178"/>
      <c r="D861" s="233"/>
      <c r="E861" s="178"/>
      <c r="F861" s="178"/>
      <c r="G861" s="178"/>
      <c r="H861" s="178"/>
      <c r="I861" s="178"/>
      <c r="J861" s="178"/>
      <c r="K861" s="178"/>
      <c r="L861" s="178"/>
      <c r="M861" s="178"/>
      <c r="N861" s="178"/>
      <c r="O861" s="178"/>
      <c r="P861" s="178"/>
      <c r="Q861" s="178"/>
      <c r="R861" s="178"/>
      <c r="S861" s="178"/>
      <c r="T861" s="178"/>
      <c r="U861" s="178"/>
      <c r="V861" s="178"/>
      <c r="W861" s="178"/>
      <c r="X861" s="178"/>
      <c r="Y861" s="178"/>
      <c r="Z861" s="178"/>
      <c r="AA861" s="178"/>
      <c r="AB861" s="178"/>
      <c r="AC861" s="178"/>
    </row>
    <row r="862" spans="1:29" ht="13.2">
      <c r="A862" s="178"/>
      <c r="B862" s="232"/>
      <c r="C862" s="178"/>
      <c r="D862" s="233"/>
      <c r="E862" s="178"/>
      <c r="F862" s="178"/>
      <c r="G862" s="178"/>
      <c r="H862" s="178"/>
      <c r="I862" s="178"/>
      <c r="J862" s="178"/>
      <c r="K862" s="178"/>
      <c r="L862" s="178"/>
      <c r="M862" s="178"/>
      <c r="N862" s="178"/>
      <c r="O862" s="178"/>
      <c r="P862" s="178"/>
      <c r="Q862" s="178"/>
      <c r="R862" s="178"/>
      <c r="S862" s="178"/>
      <c r="T862" s="178"/>
      <c r="U862" s="178"/>
      <c r="V862" s="178"/>
      <c r="W862" s="178"/>
      <c r="X862" s="178"/>
      <c r="Y862" s="178"/>
      <c r="Z862" s="178"/>
      <c r="AA862" s="178"/>
      <c r="AB862" s="178"/>
      <c r="AC862" s="178"/>
    </row>
    <row r="863" spans="1:29" ht="13.2">
      <c r="A863" s="178"/>
      <c r="B863" s="232"/>
      <c r="C863" s="178"/>
      <c r="D863" s="233"/>
      <c r="E863" s="178"/>
      <c r="F863" s="178"/>
      <c r="G863" s="178"/>
      <c r="H863" s="178"/>
      <c r="I863" s="178"/>
      <c r="J863" s="178"/>
      <c r="K863" s="178"/>
      <c r="L863" s="178"/>
      <c r="M863" s="178"/>
      <c r="N863" s="178"/>
      <c r="O863" s="178"/>
      <c r="P863" s="178"/>
      <c r="Q863" s="178"/>
      <c r="R863" s="178"/>
      <c r="S863" s="178"/>
      <c r="T863" s="178"/>
      <c r="U863" s="178"/>
      <c r="V863" s="178"/>
      <c r="W863" s="178"/>
      <c r="X863" s="178"/>
      <c r="Y863" s="178"/>
      <c r="Z863" s="178"/>
      <c r="AA863" s="178"/>
      <c r="AB863" s="178"/>
      <c r="AC863" s="178"/>
    </row>
    <row r="864" spans="1:29" ht="13.2">
      <c r="A864" s="178"/>
      <c r="B864" s="232"/>
      <c r="C864" s="178"/>
      <c r="D864" s="233"/>
      <c r="E864" s="178"/>
      <c r="F864" s="178"/>
      <c r="G864" s="178"/>
      <c r="H864" s="178"/>
      <c r="I864" s="178"/>
      <c r="J864" s="178"/>
      <c r="K864" s="178"/>
      <c r="L864" s="178"/>
      <c r="M864" s="178"/>
      <c r="N864" s="178"/>
      <c r="O864" s="178"/>
      <c r="P864" s="178"/>
      <c r="Q864" s="178"/>
      <c r="R864" s="178"/>
      <c r="S864" s="178"/>
      <c r="T864" s="178"/>
      <c r="U864" s="178"/>
      <c r="V864" s="178"/>
      <c r="W864" s="178"/>
      <c r="X864" s="178"/>
      <c r="Y864" s="178"/>
      <c r="Z864" s="178"/>
      <c r="AA864" s="178"/>
      <c r="AB864" s="178"/>
      <c r="AC864" s="178"/>
    </row>
    <row r="865" spans="1:29" ht="13.2">
      <c r="A865" s="178"/>
      <c r="B865" s="232"/>
      <c r="C865" s="178"/>
      <c r="D865" s="233"/>
      <c r="E865" s="178"/>
      <c r="F865" s="178"/>
      <c r="G865" s="178"/>
      <c r="H865" s="178"/>
      <c r="I865" s="178"/>
      <c r="J865" s="178"/>
      <c r="K865" s="178"/>
      <c r="L865" s="178"/>
      <c r="M865" s="178"/>
      <c r="N865" s="178"/>
      <c r="O865" s="178"/>
      <c r="P865" s="178"/>
      <c r="Q865" s="178"/>
      <c r="R865" s="178"/>
      <c r="S865" s="178"/>
      <c r="T865" s="178"/>
      <c r="U865" s="178"/>
      <c r="V865" s="178"/>
      <c r="W865" s="178"/>
      <c r="X865" s="178"/>
      <c r="Y865" s="178"/>
      <c r="Z865" s="178"/>
      <c r="AA865" s="178"/>
      <c r="AB865" s="178"/>
      <c r="AC865" s="178"/>
    </row>
    <row r="866" spans="1:29" ht="13.2">
      <c r="A866" s="178"/>
      <c r="B866" s="232"/>
      <c r="C866" s="178"/>
      <c r="D866" s="233"/>
      <c r="E866" s="178"/>
      <c r="F866" s="178"/>
      <c r="G866" s="178"/>
      <c r="H866" s="178"/>
      <c r="I866" s="178"/>
      <c r="J866" s="178"/>
      <c r="K866" s="178"/>
      <c r="L866" s="178"/>
      <c r="M866" s="178"/>
      <c r="N866" s="178"/>
      <c r="O866" s="178"/>
      <c r="P866" s="178"/>
      <c r="Q866" s="178"/>
      <c r="R866" s="178"/>
      <c r="S866" s="178"/>
      <c r="T866" s="178"/>
      <c r="U866" s="178"/>
      <c r="V866" s="178"/>
      <c r="W866" s="178"/>
      <c r="X866" s="178"/>
      <c r="Y866" s="178"/>
      <c r="Z866" s="178"/>
      <c r="AA866" s="178"/>
      <c r="AB866" s="178"/>
      <c r="AC866" s="178"/>
    </row>
    <row r="867" spans="1:29" ht="13.2">
      <c r="A867" s="178"/>
      <c r="B867" s="232"/>
      <c r="C867" s="178"/>
      <c r="D867" s="233"/>
      <c r="E867" s="178"/>
      <c r="F867" s="178"/>
      <c r="G867" s="178"/>
      <c r="H867" s="178"/>
      <c r="I867" s="178"/>
      <c r="J867" s="178"/>
      <c r="K867" s="178"/>
      <c r="L867" s="178"/>
      <c r="M867" s="178"/>
      <c r="N867" s="178"/>
      <c r="O867" s="178"/>
      <c r="P867" s="178"/>
      <c r="Q867" s="178"/>
      <c r="R867" s="178"/>
      <c r="S867" s="178"/>
      <c r="T867" s="178"/>
      <c r="U867" s="178"/>
      <c r="V867" s="178"/>
      <c r="W867" s="178"/>
      <c r="X867" s="178"/>
      <c r="Y867" s="178"/>
      <c r="Z867" s="178"/>
      <c r="AA867" s="178"/>
      <c r="AB867" s="178"/>
      <c r="AC867" s="178"/>
    </row>
    <row r="868" spans="1:29" ht="13.2">
      <c r="A868" s="178"/>
      <c r="B868" s="232"/>
      <c r="C868" s="178"/>
      <c r="D868" s="233"/>
      <c r="E868" s="178"/>
      <c r="F868" s="178"/>
      <c r="G868" s="178"/>
      <c r="H868" s="178"/>
      <c r="I868" s="178"/>
      <c r="J868" s="178"/>
      <c r="K868" s="178"/>
      <c r="L868" s="178"/>
      <c r="M868" s="178"/>
      <c r="N868" s="178"/>
      <c r="O868" s="178"/>
      <c r="P868" s="178"/>
      <c r="Q868" s="178"/>
      <c r="R868" s="178"/>
      <c r="S868" s="178"/>
      <c r="T868" s="178"/>
      <c r="U868" s="178"/>
      <c r="V868" s="178"/>
      <c r="W868" s="178"/>
      <c r="X868" s="178"/>
      <c r="Y868" s="178"/>
      <c r="Z868" s="178"/>
      <c r="AA868" s="178"/>
      <c r="AB868" s="178"/>
      <c r="AC868" s="178"/>
    </row>
    <row r="869" spans="1:29" ht="13.2">
      <c r="A869" s="178"/>
      <c r="B869" s="232"/>
      <c r="C869" s="178"/>
      <c r="D869" s="233"/>
      <c r="E869" s="178"/>
      <c r="F869" s="178"/>
      <c r="G869" s="178"/>
      <c r="H869" s="178"/>
      <c r="I869" s="178"/>
      <c r="J869" s="178"/>
      <c r="K869" s="178"/>
      <c r="L869" s="178"/>
      <c r="M869" s="178"/>
      <c r="N869" s="178"/>
      <c r="O869" s="178"/>
      <c r="P869" s="178"/>
      <c r="Q869" s="178"/>
      <c r="R869" s="178"/>
      <c r="S869" s="178"/>
      <c r="T869" s="178"/>
      <c r="U869" s="178"/>
      <c r="V869" s="178"/>
      <c r="W869" s="178"/>
      <c r="X869" s="178"/>
      <c r="Y869" s="178"/>
      <c r="Z869" s="178"/>
      <c r="AA869" s="178"/>
      <c r="AB869" s="178"/>
      <c r="AC869" s="178"/>
    </row>
    <row r="870" spans="1:29" ht="13.2">
      <c r="A870" s="178"/>
      <c r="B870" s="232"/>
      <c r="C870" s="178"/>
      <c r="D870" s="233"/>
      <c r="E870" s="178"/>
      <c r="F870" s="178"/>
      <c r="G870" s="178"/>
      <c r="H870" s="178"/>
      <c r="I870" s="178"/>
      <c r="J870" s="178"/>
      <c r="K870" s="178"/>
      <c r="L870" s="178"/>
      <c r="M870" s="178"/>
      <c r="N870" s="178"/>
      <c r="O870" s="178"/>
      <c r="P870" s="178"/>
      <c r="Q870" s="178"/>
      <c r="R870" s="178"/>
      <c r="S870" s="178"/>
      <c r="T870" s="178"/>
      <c r="U870" s="178"/>
      <c r="V870" s="178"/>
      <c r="W870" s="178"/>
      <c r="X870" s="178"/>
      <c r="Y870" s="178"/>
      <c r="Z870" s="178"/>
      <c r="AA870" s="178"/>
      <c r="AB870" s="178"/>
      <c r="AC870" s="178"/>
    </row>
    <row r="871" spans="1:29" ht="13.2">
      <c r="A871" s="178"/>
      <c r="B871" s="232"/>
      <c r="C871" s="178"/>
      <c r="D871" s="233"/>
      <c r="E871" s="178"/>
      <c r="F871" s="178"/>
      <c r="G871" s="178"/>
      <c r="H871" s="178"/>
      <c r="I871" s="178"/>
      <c r="J871" s="178"/>
      <c r="K871" s="178"/>
      <c r="L871" s="178"/>
      <c r="M871" s="178"/>
      <c r="N871" s="178"/>
      <c r="O871" s="178"/>
      <c r="P871" s="178"/>
      <c r="Q871" s="178"/>
      <c r="R871" s="178"/>
      <c r="S871" s="178"/>
      <c r="T871" s="178"/>
      <c r="U871" s="178"/>
      <c r="V871" s="178"/>
      <c r="W871" s="178"/>
      <c r="X871" s="178"/>
      <c r="Y871" s="178"/>
      <c r="Z871" s="178"/>
      <c r="AA871" s="178"/>
      <c r="AB871" s="178"/>
      <c r="AC871" s="178"/>
    </row>
    <row r="872" spans="1:29" ht="13.2">
      <c r="A872" s="178"/>
      <c r="B872" s="232"/>
      <c r="C872" s="178"/>
      <c r="D872" s="233"/>
      <c r="E872" s="178"/>
      <c r="F872" s="178"/>
      <c r="G872" s="178"/>
      <c r="H872" s="178"/>
      <c r="I872" s="178"/>
      <c r="J872" s="178"/>
      <c r="K872" s="178"/>
      <c r="L872" s="178"/>
      <c r="M872" s="178"/>
      <c r="N872" s="178"/>
      <c r="O872" s="178"/>
      <c r="P872" s="178"/>
      <c r="Q872" s="178"/>
      <c r="R872" s="178"/>
      <c r="S872" s="178"/>
      <c r="T872" s="178"/>
      <c r="U872" s="178"/>
      <c r="V872" s="178"/>
      <c r="W872" s="178"/>
      <c r="X872" s="178"/>
      <c r="Y872" s="178"/>
      <c r="Z872" s="178"/>
      <c r="AA872" s="178"/>
      <c r="AB872" s="178"/>
      <c r="AC872" s="178"/>
    </row>
    <row r="873" spans="1:29" ht="13.2">
      <c r="A873" s="178"/>
      <c r="B873" s="232"/>
      <c r="C873" s="178"/>
      <c r="D873" s="233"/>
      <c r="E873" s="178"/>
      <c r="F873" s="178"/>
      <c r="G873" s="178"/>
      <c r="H873" s="178"/>
      <c r="I873" s="178"/>
      <c r="J873" s="178"/>
      <c r="K873" s="178"/>
      <c r="L873" s="178"/>
      <c r="M873" s="178"/>
      <c r="N873" s="178"/>
      <c r="O873" s="178"/>
      <c r="P873" s="178"/>
      <c r="Q873" s="178"/>
      <c r="R873" s="178"/>
      <c r="S873" s="178"/>
      <c r="T873" s="178"/>
      <c r="U873" s="178"/>
      <c r="V873" s="178"/>
      <c r="W873" s="178"/>
      <c r="X873" s="178"/>
      <c r="Y873" s="178"/>
      <c r="Z873" s="178"/>
      <c r="AA873" s="178"/>
      <c r="AB873" s="178"/>
      <c r="AC873" s="178"/>
    </row>
    <row r="874" spans="1:29" ht="13.2">
      <c r="A874" s="178"/>
      <c r="B874" s="232"/>
      <c r="C874" s="178"/>
      <c r="D874" s="233"/>
      <c r="E874" s="178"/>
      <c r="F874" s="178"/>
      <c r="G874" s="178"/>
      <c r="H874" s="178"/>
      <c r="I874" s="178"/>
      <c r="J874" s="178"/>
      <c r="K874" s="178"/>
      <c r="L874" s="178"/>
      <c r="M874" s="178"/>
      <c r="N874" s="178"/>
      <c r="O874" s="178"/>
      <c r="P874" s="178"/>
      <c r="Q874" s="178"/>
      <c r="R874" s="178"/>
      <c r="S874" s="178"/>
      <c r="T874" s="178"/>
      <c r="U874" s="178"/>
      <c r="V874" s="178"/>
      <c r="W874" s="178"/>
      <c r="X874" s="178"/>
      <c r="Y874" s="178"/>
      <c r="Z874" s="178"/>
      <c r="AA874" s="178"/>
      <c r="AB874" s="178"/>
      <c r="AC874" s="178"/>
    </row>
    <row r="875" spans="1:29" ht="13.2">
      <c r="A875" s="178"/>
      <c r="B875" s="232"/>
      <c r="C875" s="178"/>
      <c r="D875" s="233"/>
      <c r="E875" s="178"/>
      <c r="F875" s="178"/>
      <c r="G875" s="178"/>
      <c r="H875" s="178"/>
      <c r="I875" s="178"/>
      <c r="J875" s="178"/>
      <c r="K875" s="178"/>
      <c r="L875" s="178"/>
      <c r="M875" s="178"/>
      <c r="N875" s="178"/>
      <c r="O875" s="178"/>
      <c r="P875" s="178"/>
      <c r="Q875" s="178"/>
      <c r="R875" s="178"/>
      <c r="S875" s="178"/>
      <c r="T875" s="178"/>
      <c r="U875" s="178"/>
      <c r="V875" s="178"/>
      <c r="W875" s="178"/>
      <c r="X875" s="178"/>
      <c r="Y875" s="178"/>
      <c r="Z875" s="178"/>
      <c r="AA875" s="178"/>
      <c r="AB875" s="178"/>
      <c r="AC875" s="178"/>
    </row>
    <row r="876" spans="1:29" ht="13.2">
      <c r="A876" s="178"/>
      <c r="B876" s="232"/>
      <c r="C876" s="178"/>
      <c r="D876" s="233"/>
      <c r="E876" s="178"/>
      <c r="F876" s="178"/>
      <c r="G876" s="178"/>
      <c r="H876" s="178"/>
      <c r="I876" s="178"/>
      <c r="J876" s="178"/>
      <c r="K876" s="178"/>
      <c r="L876" s="178"/>
      <c r="M876" s="178"/>
      <c r="N876" s="178"/>
      <c r="O876" s="178"/>
      <c r="P876" s="178"/>
      <c r="Q876" s="178"/>
      <c r="R876" s="178"/>
      <c r="S876" s="178"/>
      <c r="T876" s="178"/>
      <c r="U876" s="178"/>
      <c r="V876" s="178"/>
      <c r="W876" s="178"/>
      <c r="X876" s="178"/>
      <c r="Y876" s="178"/>
      <c r="Z876" s="178"/>
      <c r="AA876" s="178"/>
      <c r="AB876" s="178"/>
      <c r="AC876" s="178"/>
    </row>
    <row r="877" spans="1:29" ht="13.2">
      <c r="A877" s="178"/>
      <c r="B877" s="232"/>
      <c r="C877" s="178"/>
      <c r="D877" s="233"/>
      <c r="E877" s="178"/>
      <c r="F877" s="178"/>
      <c r="G877" s="178"/>
      <c r="H877" s="178"/>
      <c r="I877" s="178"/>
      <c r="J877" s="178"/>
      <c r="K877" s="178"/>
      <c r="L877" s="178"/>
      <c r="M877" s="178"/>
      <c r="N877" s="178"/>
      <c r="O877" s="178"/>
      <c r="P877" s="178"/>
      <c r="Q877" s="178"/>
      <c r="R877" s="178"/>
      <c r="S877" s="178"/>
      <c r="T877" s="178"/>
      <c r="U877" s="178"/>
      <c r="V877" s="178"/>
      <c r="W877" s="178"/>
      <c r="X877" s="178"/>
      <c r="Y877" s="178"/>
      <c r="Z877" s="178"/>
      <c r="AA877" s="178"/>
      <c r="AB877" s="178"/>
      <c r="AC877" s="178"/>
    </row>
    <row r="878" spans="1:29" ht="13.2">
      <c r="A878" s="178"/>
      <c r="B878" s="232"/>
      <c r="C878" s="178"/>
      <c r="D878" s="233"/>
      <c r="E878" s="178"/>
      <c r="F878" s="178"/>
      <c r="G878" s="178"/>
      <c r="H878" s="178"/>
      <c r="I878" s="178"/>
      <c r="J878" s="178"/>
      <c r="K878" s="178"/>
      <c r="L878" s="178"/>
      <c r="M878" s="178"/>
      <c r="N878" s="178"/>
      <c r="O878" s="178"/>
      <c r="P878" s="178"/>
      <c r="Q878" s="178"/>
      <c r="R878" s="178"/>
      <c r="S878" s="178"/>
      <c r="T878" s="178"/>
      <c r="U878" s="178"/>
      <c r="V878" s="178"/>
      <c r="W878" s="178"/>
      <c r="X878" s="178"/>
      <c r="Y878" s="178"/>
      <c r="Z878" s="178"/>
      <c r="AA878" s="178"/>
      <c r="AB878" s="178"/>
      <c r="AC878" s="178"/>
    </row>
    <row r="879" spans="1:29" ht="13.2">
      <c r="A879" s="178"/>
      <c r="B879" s="232"/>
      <c r="C879" s="178"/>
      <c r="D879" s="233"/>
      <c r="E879" s="178"/>
      <c r="F879" s="178"/>
      <c r="G879" s="178"/>
      <c r="H879" s="178"/>
      <c r="I879" s="178"/>
      <c r="J879" s="178"/>
      <c r="K879" s="178"/>
      <c r="L879" s="178"/>
      <c r="M879" s="178"/>
      <c r="N879" s="178"/>
      <c r="O879" s="178"/>
      <c r="P879" s="178"/>
      <c r="Q879" s="178"/>
      <c r="R879" s="178"/>
      <c r="S879" s="178"/>
      <c r="T879" s="178"/>
      <c r="U879" s="178"/>
      <c r="V879" s="178"/>
      <c r="W879" s="178"/>
      <c r="X879" s="178"/>
      <c r="Y879" s="178"/>
      <c r="Z879" s="178"/>
      <c r="AA879" s="178"/>
      <c r="AB879" s="178"/>
      <c r="AC879" s="178"/>
    </row>
    <row r="880" spans="1:29" ht="13.2">
      <c r="A880" s="178"/>
      <c r="B880" s="232"/>
      <c r="C880" s="178"/>
      <c r="D880" s="233"/>
      <c r="E880" s="178"/>
      <c r="F880" s="178"/>
      <c r="G880" s="178"/>
      <c r="H880" s="178"/>
      <c r="I880" s="178"/>
      <c r="J880" s="178"/>
      <c r="K880" s="178"/>
      <c r="L880" s="178"/>
      <c r="M880" s="178"/>
      <c r="N880" s="178"/>
      <c r="O880" s="178"/>
      <c r="P880" s="178"/>
      <c r="Q880" s="178"/>
      <c r="R880" s="178"/>
      <c r="S880" s="178"/>
      <c r="T880" s="178"/>
      <c r="U880" s="178"/>
      <c r="V880" s="178"/>
      <c r="W880" s="178"/>
      <c r="X880" s="178"/>
      <c r="Y880" s="178"/>
      <c r="Z880" s="178"/>
      <c r="AA880" s="178"/>
      <c r="AB880" s="178"/>
      <c r="AC880" s="178"/>
    </row>
    <row r="881" spans="1:29" ht="13.2">
      <c r="A881" s="178"/>
      <c r="B881" s="232"/>
      <c r="C881" s="178"/>
      <c r="D881" s="233"/>
      <c r="E881" s="178"/>
      <c r="F881" s="178"/>
      <c r="G881" s="178"/>
      <c r="H881" s="178"/>
      <c r="I881" s="178"/>
      <c r="J881" s="178"/>
      <c r="K881" s="178"/>
      <c r="L881" s="178"/>
      <c r="M881" s="178"/>
      <c r="N881" s="178"/>
      <c r="O881" s="178"/>
      <c r="P881" s="178"/>
      <c r="Q881" s="178"/>
      <c r="R881" s="178"/>
      <c r="S881" s="178"/>
      <c r="T881" s="178"/>
      <c r="U881" s="178"/>
      <c r="V881" s="178"/>
      <c r="W881" s="178"/>
      <c r="X881" s="178"/>
      <c r="Y881" s="178"/>
      <c r="Z881" s="178"/>
      <c r="AA881" s="178"/>
      <c r="AB881" s="178"/>
      <c r="AC881" s="178"/>
    </row>
    <row r="882" spans="1:29" ht="13.2">
      <c r="A882" s="178"/>
      <c r="B882" s="232"/>
      <c r="C882" s="178"/>
      <c r="D882" s="233"/>
      <c r="E882" s="178"/>
      <c r="F882" s="178"/>
      <c r="G882" s="178"/>
      <c r="H882" s="178"/>
      <c r="I882" s="178"/>
      <c r="J882" s="178"/>
      <c r="K882" s="178"/>
      <c r="L882" s="178"/>
      <c r="M882" s="178"/>
      <c r="N882" s="178"/>
      <c r="O882" s="178"/>
      <c r="P882" s="178"/>
      <c r="Q882" s="178"/>
      <c r="R882" s="178"/>
      <c r="S882" s="178"/>
      <c r="T882" s="178"/>
      <c r="U882" s="178"/>
      <c r="V882" s="178"/>
      <c r="W882" s="178"/>
      <c r="X882" s="178"/>
      <c r="Y882" s="178"/>
      <c r="Z882" s="178"/>
      <c r="AA882" s="178"/>
      <c r="AB882" s="178"/>
      <c r="AC882" s="178"/>
    </row>
    <row r="883" spans="1:29" ht="13.2">
      <c r="A883" s="178"/>
      <c r="B883" s="232"/>
      <c r="C883" s="178"/>
      <c r="D883" s="233"/>
      <c r="E883" s="178"/>
      <c r="F883" s="178"/>
      <c r="G883" s="178"/>
      <c r="H883" s="178"/>
      <c r="I883" s="178"/>
      <c r="J883" s="178"/>
      <c r="K883" s="178"/>
      <c r="L883" s="178"/>
      <c r="M883" s="178"/>
      <c r="N883" s="178"/>
      <c r="O883" s="178"/>
      <c r="P883" s="178"/>
      <c r="Q883" s="178"/>
      <c r="R883" s="178"/>
      <c r="S883" s="178"/>
      <c r="T883" s="178"/>
      <c r="U883" s="178"/>
      <c r="V883" s="178"/>
      <c r="W883" s="178"/>
      <c r="X883" s="178"/>
      <c r="Y883" s="178"/>
      <c r="Z883" s="178"/>
      <c r="AA883" s="178"/>
      <c r="AB883" s="178"/>
      <c r="AC883" s="178"/>
    </row>
    <row r="884" spans="1:29" ht="13.2">
      <c r="A884" s="178"/>
      <c r="B884" s="232"/>
      <c r="C884" s="178"/>
      <c r="D884" s="233"/>
      <c r="E884" s="178"/>
      <c r="F884" s="178"/>
      <c r="G884" s="178"/>
      <c r="H884" s="178"/>
      <c r="I884" s="178"/>
      <c r="J884" s="178"/>
      <c r="K884" s="178"/>
      <c r="L884" s="178"/>
      <c r="M884" s="178"/>
      <c r="N884" s="178"/>
      <c r="O884" s="178"/>
      <c r="P884" s="178"/>
      <c r="Q884" s="178"/>
      <c r="R884" s="178"/>
      <c r="S884" s="178"/>
      <c r="T884" s="178"/>
      <c r="U884" s="178"/>
      <c r="V884" s="178"/>
      <c r="W884" s="178"/>
      <c r="X884" s="178"/>
      <c r="Y884" s="178"/>
      <c r="Z884" s="178"/>
      <c r="AA884" s="178"/>
      <c r="AB884" s="178"/>
      <c r="AC884" s="178"/>
    </row>
    <row r="885" spans="1:29" ht="13.2">
      <c r="A885" s="178"/>
      <c r="B885" s="232"/>
      <c r="C885" s="178"/>
      <c r="D885" s="233"/>
      <c r="E885" s="178"/>
      <c r="F885" s="178"/>
      <c r="G885" s="178"/>
      <c r="H885" s="178"/>
      <c r="I885" s="178"/>
      <c r="J885" s="178"/>
      <c r="K885" s="178"/>
      <c r="L885" s="178"/>
      <c r="M885" s="178"/>
      <c r="N885" s="178"/>
      <c r="O885" s="178"/>
      <c r="P885" s="178"/>
      <c r="Q885" s="178"/>
      <c r="R885" s="178"/>
      <c r="S885" s="178"/>
      <c r="T885" s="178"/>
      <c r="U885" s="178"/>
      <c r="V885" s="178"/>
      <c r="W885" s="178"/>
      <c r="X885" s="178"/>
      <c r="Y885" s="178"/>
      <c r="Z885" s="178"/>
      <c r="AA885" s="178"/>
      <c r="AB885" s="178"/>
      <c r="AC885" s="178"/>
    </row>
    <row r="886" spans="1:29" ht="13.2">
      <c r="A886" s="178"/>
      <c r="B886" s="232"/>
      <c r="C886" s="178"/>
      <c r="D886" s="233"/>
      <c r="E886" s="178"/>
      <c r="F886" s="178"/>
      <c r="G886" s="178"/>
      <c r="H886" s="178"/>
      <c r="I886" s="178"/>
      <c r="J886" s="178"/>
      <c r="K886" s="178"/>
      <c r="L886" s="178"/>
      <c r="M886" s="178"/>
      <c r="N886" s="178"/>
      <c r="O886" s="178"/>
      <c r="P886" s="178"/>
      <c r="Q886" s="178"/>
      <c r="R886" s="178"/>
      <c r="S886" s="178"/>
      <c r="T886" s="178"/>
      <c r="U886" s="178"/>
      <c r="V886" s="178"/>
      <c r="W886" s="178"/>
      <c r="X886" s="178"/>
      <c r="Y886" s="178"/>
      <c r="Z886" s="178"/>
      <c r="AA886" s="178"/>
      <c r="AB886" s="178"/>
      <c r="AC886" s="178"/>
    </row>
    <row r="887" spans="1:29" ht="13.2">
      <c r="A887" s="178"/>
      <c r="B887" s="232"/>
      <c r="C887" s="178"/>
      <c r="D887" s="233"/>
      <c r="E887" s="178"/>
      <c r="F887" s="178"/>
      <c r="G887" s="178"/>
      <c r="H887" s="178"/>
      <c r="I887" s="178"/>
      <c r="J887" s="178"/>
      <c r="K887" s="178"/>
      <c r="L887" s="178"/>
      <c r="M887" s="178"/>
      <c r="N887" s="178"/>
      <c r="O887" s="178"/>
      <c r="P887" s="178"/>
      <c r="Q887" s="178"/>
      <c r="R887" s="178"/>
      <c r="S887" s="178"/>
      <c r="T887" s="178"/>
      <c r="U887" s="178"/>
      <c r="V887" s="178"/>
      <c r="W887" s="178"/>
      <c r="X887" s="178"/>
      <c r="Y887" s="178"/>
      <c r="Z887" s="178"/>
      <c r="AA887" s="178"/>
      <c r="AB887" s="178"/>
      <c r="AC887" s="178"/>
    </row>
    <row r="888" spans="1:29" ht="13.2">
      <c r="A888" s="178"/>
      <c r="B888" s="232"/>
      <c r="C888" s="178"/>
      <c r="D888" s="233"/>
      <c r="E888" s="178"/>
      <c r="F888" s="178"/>
      <c r="G888" s="178"/>
      <c r="H888" s="178"/>
      <c r="I888" s="178"/>
      <c r="J888" s="178"/>
      <c r="K888" s="178"/>
      <c r="L888" s="178"/>
      <c r="M888" s="178"/>
      <c r="N888" s="178"/>
      <c r="O888" s="178"/>
      <c r="P888" s="178"/>
      <c r="Q888" s="178"/>
      <c r="R888" s="178"/>
      <c r="S888" s="178"/>
      <c r="T888" s="178"/>
      <c r="U888" s="178"/>
      <c r="V888" s="178"/>
      <c r="W888" s="178"/>
      <c r="X888" s="178"/>
      <c r="Y888" s="178"/>
      <c r="Z888" s="178"/>
      <c r="AA888" s="178"/>
      <c r="AB888" s="178"/>
      <c r="AC888" s="178"/>
    </row>
    <row r="889" spans="1:29" ht="13.2">
      <c r="A889" s="178"/>
      <c r="B889" s="232"/>
      <c r="C889" s="178"/>
      <c r="D889" s="233"/>
      <c r="E889" s="178"/>
      <c r="F889" s="178"/>
      <c r="G889" s="178"/>
      <c r="H889" s="178"/>
      <c r="I889" s="178"/>
      <c r="J889" s="178"/>
      <c r="K889" s="178"/>
      <c r="L889" s="178"/>
      <c r="M889" s="178"/>
      <c r="N889" s="178"/>
      <c r="O889" s="178"/>
      <c r="P889" s="178"/>
      <c r="Q889" s="178"/>
      <c r="R889" s="178"/>
      <c r="S889" s="178"/>
      <c r="T889" s="178"/>
      <c r="U889" s="178"/>
      <c r="V889" s="178"/>
      <c r="W889" s="178"/>
      <c r="X889" s="178"/>
      <c r="Y889" s="178"/>
      <c r="Z889" s="178"/>
      <c r="AA889" s="178"/>
      <c r="AB889" s="178"/>
      <c r="AC889" s="178"/>
    </row>
    <row r="890" spans="1:29" ht="13.2">
      <c r="A890" s="178"/>
      <c r="B890" s="232"/>
      <c r="C890" s="178"/>
      <c r="D890" s="233"/>
      <c r="E890" s="178"/>
      <c r="F890" s="178"/>
      <c r="G890" s="178"/>
      <c r="H890" s="178"/>
      <c r="I890" s="178"/>
      <c r="J890" s="178"/>
      <c r="K890" s="178"/>
      <c r="L890" s="178"/>
      <c r="M890" s="178"/>
      <c r="N890" s="178"/>
      <c r="O890" s="178"/>
      <c r="P890" s="178"/>
      <c r="Q890" s="178"/>
      <c r="R890" s="178"/>
      <c r="S890" s="178"/>
      <c r="T890" s="178"/>
      <c r="U890" s="178"/>
      <c r="V890" s="178"/>
      <c r="W890" s="178"/>
      <c r="X890" s="178"/>
      <c r="Y890" s="178"/>
      <c r="Z890" s="178"/>
      <c r="AA890" s="178"/>
      <c r="AB890" s="178"/>
      <c r="AC890" s="178"/>
    </row>
    <row r="891" spans="1:29" ht="13.2">
      <c r="A891" s="178"/>
      <c r="B891" s="232"/>
      <c r="C891" s="178"/>
      <c r="D891" s="233"/>
      <c r="E891" s="178"/>
      <c r="F891" s="178"/>
      <c r="G891" s="178"/>
      <c r="H891" s="178"/>
      <c r="I891" s="178"/>
      <c r="J891" s="178"/>
      <c r="K891" s="178"/>
      <c r="L891" s="178"/>
      <c r="M891" s="178"/>
      <c r="N891" s="178"/>
      <c r="O891" s="178"/>
      <c r="P891" s="178"/>
      <c r="Q891" s="178"/>
      <c r="R891" s="178"/>
      <c r="S891" s="178"/>
      <c r="T891" s="178"/>
      <c r="U891" s="178"/>
      <c r="V891" s="178"/>
      <c r="W891" s="178"/>
      <c r="X891" s="178"/>
      <c r="Y891" s="178"/>
      <c r="Z891" s="178"/>
      <c r="AA891" s="178"/>
      <c r="AB891" s="178"/>
      <c r="AC891" s="178"/>
    </row>
    <row r="892" spans="1:29" ht="13.2">
      <c r="A892" s="178"/>
      <c r="B892" s="232"/>
      <c r="C892" s="178"/>
      <c r="D892" s="233"/>
      <c r="E892" s="178"/>
      <c r="F892" s="178"/>
      <c r="G892" s="178"/>
      <c r="H892" s="178"/>
      <c r="I892" s="178"/>
      <c r="J892" s="178"/>
      <c r="K892" s="178"/>
      <c r="L892" s="178"/>
      <c r="M892" s="178"/>
      <c r="N892" s="178"/>
      <c r="O892" s="178"/>
      <c r="P892" s="178"/>
      <c r="Q892" s="178"/>
      <c r="R892" s="178"/>
      <c r="S892" s="178"/>
      <c r="T892" s="178"/>
      <c r="U892" s="178"/>
      <c r="V892" s="178"/>
      <c r="W892" s="178"/>
      <c r="X892" s="178"/>
      <c r="Y892" s="178"/>
      <c r="Z892" s="178"/>
      <c r="AA892" s="178"/>
      <c r="AB892" s="178"/>
      <c r="AC892" s="178"/>
    </row>
    <row r="893" spans="1:29" ht="13.2">
      <c r="A893" s="178"/>
      <c r="B893" s="232"/>
      <c r="C893" s="178"/>
      <c r="D893" s="233"/>
      <c r="E893" s="178"/>
      <c r="F893" s="178"/>
      <c r="G893" s="178"/>
      <c r="H893" s="178"/>
      <c r="I893" s="178"/>
      <c r="J893" s="178"/>
      <c r="K893" s="178"/>
      <c r="L893" s="178"/>
      <c r="M893" s="178"/>
      <c r="N893" s="178"/>
      <c r="O893" s="178"/>
      <c r="P893" s="178"/>
      <c r="Q893" s="178"/>
      <c r="R893" s="178"/>
      <c r="S893" s="178"/>
      <c r="T893" s="178"/>
      <c r="U893" s="178"/>
      <c r="V893" s="178"/>
      <c r="W893" s="178"/>
      <c r="X893" s="178"/>
      <c r="Y893" s="178"/>
      <c r="Z893" s="178"/>
      <c r="AA893" s="178"/>
      <c r="AB893" s="178"/>
      <c r="AC893" s="178"/>
    </row>
    <row r="894" spans="1:29" ht="13.2">
      <c r="A894" s="178"/>
      <c r="B894" s="232"/>
      <c r="C894" s="178"/>
      <c r="D894" s="233"/>
      <c r="E894" s="178"/>
      <c r="F894" s="178"/>
      <c r="G894" s="178"/>
      <c r="H894" s="178"/>
      <c r="I894" s="178"/>
      <c r="J894" s="178"/>
      <c r="K894" s="178"/>
      <c r="L894" s="178"/>
      <c r="M894" s="178"/>
      <c r="N894" s="178"/>
      <c r="O894" s="178"/>
      <c r="P894" s="178"/>
      <c r="Q894" s="178"/>
      <c r="R894" s="178"/>
      <c r="S894" s="178"/>
      <c r="T894" s="178"/>
      <c r="U894" s="178"/>
      <c r="V894" s="178"/>
      <c r="W894" s="178"/>
      <c r="X894" s="178"/>
      <c r="Y894" s="178"/>
      <c r="Z894" s="178"/>
      <c r="AA894" s="178"/>
      <c r="AB894" s="178"/>
      <c r="AC894" s="178"/>
    </row>
    <row r="895" spans="1:29" ht="13.2">
      <c r="A895" s="178"/>
      <c r="B895" s="232"/>
      <c r="C895" s="178"/>
      <c r="D895" s="233"/>
      <c r="E895" s="178"/>
      <c r="F895" s="178"/>
      <c r="G895" s="178"/>
      <c r="H895" s="178"/>
      <c r="I895" s="178"/>
      <c r="J895" s="178"/>
      <c r="K895" s="178"/>
      <c r="L895" s="178"/>
      <c r="M895" s="178"/>
      <c r="N895" s="178"/>
      <c r="O895" s="178"/>
      <c r="P895" s="178"/>
      <c r="Q895" s="178"/>
      <c r="R895" s="178"/>
      <c r="S895" s="178"/>
      <c r="T895" s="178"/>
      <c r="U895" s="178"/>
      <c r="V895" s="178"/>
      <c r="W895" s="178"/>
      <c r="X895" s="178"/>
      <c r="Y895" s="178"/>
      <c r="Z895" s="178"/>
      <c r="AA895" s="178"/>
      <c r="AB895" s="178"/>
      <c r="AC895" s="178"/>
    </row>
    <row r="896" spans="1:29" ht="13.2">
      <c r="A896" s="178"/>
      <c r="B896" s="232"/>
      <c r="C896" s="178"/>
      <c r="D896" s="233"/>
      <c r="E896" s="178"/>
      <c r="F896" s="178"/>
      <c r="G896" s="178"/>
      <c r="H896" s="178"/>
      <c r="I896" s="178"/>
      <c r="J896" s="178"/>
      <c r="K896" s="178"/>
      <c r="L896" s="178"/>
      <c r="M896" s="178"/>
      <c r="N896" s="178"/>
      <c r="O896" s="178"/>
      <c r="P896" s="178"/>
      <c r="Q896" s="178"/>
      <c r="R896" s="178"/>
      <c r="S896" s="178"/>
      <c r="T896" s="178"/>
      <c r="U896" s="178"/>
      <c r="V896" s="178"/>
      <c r="W896" s="178"/>
      <c r="X896" s="178"/>
      <c r="Y896" s="178"/>
      <c r="Z896" s="178"/>
      <c r="AA896" s="178"/>
      <c r="AB896" s="178"/>
      <c r="AC896" s="178"/>
    </row>
    <row r="897" spans="1:29" ht="13.2">
      <c r="A897" s="178"/>
      <c r="B897" s="232"/>
      <c r="C897" s="178"/>
      <c r="D897" s="233"/>
      <c r="E897" s="178"/>
      <c r="F897" s="178"/>
      <c r="G897" s="178"/>
      <c r="H897" s="178"/>
      <c r="I897" s="178"/>
      <c r="J897" s="178"/>
      <c r="K897" s="178"/>
      <c r="L897" s="178"/>
      <c r="M897" s="178"/>
      <c r="N897" s="178"/>
      <c r="O897" s="178"/>
      <c r="P897" s="178"/>
      <c r="Q897" s="178"/>
      <c r="R897" s="178"/>
      <c r="S897" s="178"/>
      <c r="T897" s="178"/>
      <c r="U897" s="178"/>
      <c r="V897" s="178"/>
      <c r="W897" s="178"/>
      <c r="X897" s="178"/>
      <c r="Y897" s="178"/>
      <c r="Z897" s="178"/>
      <c r="AA897" s="178"/>
      <c r="AB897" s="178"/>
      <c r="AC897" s="178"/>
    </row>
    <row r="898" spans="1:29" ht="13.2">
      <c r="A898" s="178"/>
      <c r="B898" s="232"/>
      <c r="C898" s="178"/>
      <c r="D898" s="233"/>
      <c r="E898" s="178"/>
      <c r="F898" s="178"/>
      <c r="G898" s="178"/>
      <c r="H898" s="178"/>
      <c r="I898" s="178"/>
      <c r="J898" s="178"/>
      <c r="K898" s="178"/>
      <c r="L898" s="178"/>
      <c r="M898" s="178"/>
      <c r="N898" s="178"/>
      <c r="O898" s="178"/>
      <c r="P898" s="178"/>
      <c r="Q898" s="178"/>
      <c r="R898" s="178"/>
      <c r="S898" s="178"/>
      <c r="T898" s="178"/>
      <c r="U898" s="178"/>
      <c r="V898" s="178"/>
      <c r="W898" s="178"/>
      <c r="X898" s="178"/>
      <c r="Y898" s="178"/>
      <c r="Z898" s="178"/>
      <c r="AA898" s="178"/>
      <c r="AB898" s="178"/>
      <c r="AC898" s="178"/>
    </row>
    <row r="899" spans="1:29" ht="13.2">
      <c r="A899" s="178"/>
      <c r="B899" s="232"/>
      <c r="C899" s="178"/>
      <c r="D899" s="233"/>
      <c r="E899" s="178"/>
      <c r="F899" s="178"/>
      <c r="G899" s="178"/>
      <c r="H899" s="178"/>
      <c r="I899" s="178"/>
      <c r="J899" s="178"/>
      <c r="K899" s="178"/>
      <c r="L899" s="178"/>
      <c r="M899" s="178"/>
      <c r="N899" s="178"/>
      <c r="O899" s="178"/>
      <c r="P899" s="178"/>
      <c r="Q899" s="178"/>
      <c r="R899" s="178"/>
      <c r="S899" s="178"/>
      <c r="T899" s="178"/>
      <c r="U899" s="178"/>
      <c r="V899" s="178"/>
      <c r="W899" s="178"/>
      <c r="X899" s="178"/>
      <c r="Y899" s="178"/>
      <c r="Z899" s="178"/>
      <c r="AA899" s="178"/>
      <c r="AB899" s="178"/>
      <c r="AC899" s="178"/>
    </row>
    <row r="900" spans="1:29" ht="13.2">
      <c r="A900" s="178"/>
      <c r="B900" s="232"/>
      <c r="C900" s="178"/>
      <c r="D900" s="233"/>
      <c r="E900" s="178"/>
      <c r="F900" s="178"/>
      <c r="G900" s="178"/>
      <c r="H900" s="178"/>
      <c r="I900" s="178"/>
      <c r="J900" s="178"/>
      <c r="K900" s="178"/>
      <c r="L900" s="178"/>
      <c r="M900" s="178"/>
      <c r="N900" s="178"/>
      <c r="O900" s="178"/>
      <c r="P900" s="178"/>
      <c r="Q900" s="178"/>
      <c r="R900" s="178"/>
      <c r="S900" s="178"/>
      <c r="T900" s="178"/>
      <c r="U900" s="178"/>
      <c r="V900" s="178"/>
      <c r="W900" s="178"/>
      <c r="X900" s="178"/>
      <c r="Y900" s="178"/>
      <c r="Z900" s="178"/>
      <c r="AA900" s="178"/>
      <c r="AB900" s="178"/>
      <c r="AC900" s="178"/>
    </row>
    <row r="901" spans="1:29" ht="13.2">
      <c r="A901" s="178"/>
      <c r="B901" s="232"/>
      <c r="C901" s="178"/>
      <c r="D901" s="233"/>
      <c r="E901" s="178"/>
      <c r="F901" s="178"/>
      <c r="G901" s="178"/>
      <c r="H901" s="178"/>
      <c r="I901" s="178"/>
      <c r="J901" s="178"/>
      <c r="K901" s="178"/>
      <c r="L901" s="178"/>
      <c r="M901" s="178"/>
      <c r="N901" s="178"/>
      <c r="O901" s="178"/>
      <c r="P901" s="178"/>
      <c r="Q901" s="178"/>
      <c r="R901" s="178"/>
      <c r="S901" s="178"/>
      <c r="T901" s="178"/>
      <c r="U901" s="178"/>
      <c r="V901" s="178"/>
      <c r="W901" s="178"/>
      <c r="X901" s="178"/>
      <c r="Y901" s="178"/>
      <c r="Z901" s="178"/>
      <c r="AA901" s="178"/>
      <c r="AB901" s="178"/>
      <c r="AC901" s="178"/>
    </row>
    <row r="902" spans="1:29" ht="13.2">
      <c r="A902" s="178"/>
      <c r="B902" s="232"/>
      <c r="C902" s="178"/>
      <c r="D902" s="233"/>
      <c r="E902" s="178"/>
      <c r="F902" s="178"/>
      <c r="G902" s="178"/>
      <c r="H902" s="178"/>
      <c r="I902" s="178"/>
      <c r="J902" s="178"/>
      <c r="K902" s="178"/>
      <c r="L902" s="178"/>
      <c r="M902" s="178"/>
      <c r="N902" s="178"/>
      <c r="O902" s="178"/>
      <c r="P902" s="178"/>
      <c r="Q902" s="178"/>
      <c r="R902" s="178"/>
      <c r="S902" s="178"/>
      <c r="T902" s="178"/>
      <c r="U902" s="178"/>
      <c r="V902" s="178"/>
      <c r="W902" s="178"/>
      <c r="X902" s="178"/>
      <c r="Y902" s="178"/>
      <c r="Z902" s="178"/>
      <c r="AA902" s="178"/>
      <c r="AB902" s="178"/>
      <c r="AC902" s="178"/>
    </row>
    <row r="903" spans="1:29" ht="13.2">
      <c r="A903" s="178"/>
      <c r="B903" s="232"/>
      <c r="C903" s="178"/>
      <c r="D903" s="233"/>
      <c r="E903" s="178"/>
      <c r="F903" s="178"/>
      <c r="G903" s="178"/>
      <c r="H903" s="178"/>
      <c r="I903" s="178"/>
      <c r="J903" s="178"/>
      <c r="K903" s="178"/>
      <c r="L903" s="178"/>
      <c r="M903" s="178"/>
      <c r="N903" s="178"/>
      <c r="O903" s="178"/>
      <c r="P903" s="178"/>
      <c r="Q903" s="178"/>
      <c r="R903" s="178"/>
      <c r="S903" s="178"/>
      <c r="T903" s="178"/>
      <c r="U903" s="178"/>
      <c r="V903" s="178"/>
      <c r="W903" s="178"/>
      <c r="X903" s="178"/>
      <c r="Y903" s="178"/>
      <c r="Z903" s="178"/>
      <c r="AA903" s="178"/>
      <c r="AB903" s="178"/>
      <c r="AC903" s="178"/>
    </row>
    <row r="904" spans="1:29" ht="13.2">
      <c r="A904" s="178"/>
      <c r="B904" s="232"/>
      <c r="C904" s="178"/>
      <c r="D904" s="233"/>
      <c r="E904" s="178"/>
      <c r="F904" s="178"/>
      <c r="G904" s="178"/>
      <c r="H904" s="178"/>
      <c r="I904" s="178"/>
      <c r="J904" s="178"/>
      <c r="K904" s="178"/>
      <c r="L904" s="178"/>
      <c r="M904" s="178"/>
      <c r="N904" s="178"/>
      <c r="O904" s="178"/>
      <c r="P904" s="178"/>
      <c r="Q904" s="178"/>
      <c r="R904" s="178"/>
      <c r="S904" s="178"/>
      <c r="T904" s="178"/>
      <c r="U904" s="178"/>
      <c r="V904" s="178"/>
      <c r="W904" s="178"/>
      <c r="X904" s="178"/>
      <c r="Y904" s="178"/>
      <c r="Z904" s="178"/>
      <c r="AA904" s="178"/>
      <c r="AB904" s="178"/>
      <c r="AC904" s="178"/>
    </row>
    <row r="905" spans="1:29" ht="13.2">
      <c r="A905" s="178"/>
      <c r="B905" s="232"/>
      <c r="C905" s="178"/>
      <c r="D905" s="233"/>
      <c r="E905" s="178"/>
      <c r="F905" s="178"/>
      <c r="G905" s="178"/>
      <c r="H905" s="178"/>
      <c r="I905" s="178"/>
      <c r="J905" s="178"/>
      <c r="K905" s="178"/>
      <c r="L905" s="178"/>
      <c r="M905" s="178"/>
      <c r="N905" s="178"/>
      <c r="O905" s="178"/>
      <c r="P905" s="178"/>
      <c r="Q905" s="178"/>
      <c r="R905" s="178"/>
      <c r="S905" s="178"/>
      <c r="T905" s="178"/>
      <c r="U905" s="178"/>
      <c r="V905" s="178"/>
      <c r="W905" s="178"/>
      <c r="X905" s="178"/>
      <c r="Y905" s="178"/>
      <c r="Z905" s="178"/>
      <c r="AA905" s="178"/>
      <c r="AB905" s="178"/>
      <c r="AC905" s="178"/>
    </row>
    <row r="906" spans="1:29" ht="13.2">
      <c r="A906" s="178"/>
      <c r="B906" s="232"/>
      <c r="C906" s="178"/>
      <c r="D906" s="233"/>
      <c r="E906" s="178"/>
      <c r="F906" s="178"/>
      <c r="G906" s="178"/>
      <c r="H906" s="178"/>
      <c r="I906" s="178"/>
      <c r="J906" s="178"/>
      <c r="K906" s="178"/>
      <c r="L906" s="178"/>
      <c r="M906" s="178"/>
      <c r="N906" s="178"/>
      <c r="O906" s="178"/>
      <c r="P906" s="178"/>
      <c r="Q906" s="178"/>
      <c r="R906" s="178"/>
      <c r="S906" s="178"/>
      <c r="T906" s="178"/>
      <c r="U906" s="178"/>
      <c r="V906" s="178"/>
      <c r="W906" s="178"/>
      <c r="X906" s="178"/>
      <c r="Y906" s="178"/>
      <c r="Z906" s="178"/>
      <c r="AA906" s="178"/>
      <c r="AB906" s="178"/>
      <c r="AC906" s="178"/>
    </row>
    <row r="907" spans="1:29" ht="13.2">
      <c r="A907" s="178"/>
      <c r="B907" s="232"/>
      <c r="C907" s="178"/>
      <c r="D907" s="233"/>
      <c r="E907" s="178"/>
      <c r="F907" s="178"/>
      <c r="G907" s="178"/>
      <c r="H907" s="178"/>
      <c r="I907" s="178"/>
      <c r="J907" s="178"/>
      <c r="K907" s="178"/>
      <c r="L907" s="178"/>
      <c r="M907" s="178"/>
      <c r="N907" s="178"/>
      <c r="O907" s="178"/>
      <c r="P907" s="178"/>
      <c r="Q907" s="178"/>
      <c r="R907" s="178"/>
      <c r="S907" s="178"/>
      <c r="T907" s="178"/>
      <c r="U907" s="178"/>
      <c r="V907" s="178"/>
      <c r="W907" s="178"/>
      <c r="X907" s="178"/>
      <c r="Y907" s="178"/>
      <c r="Z907" s="178"/>
      <c r="AA907" s="178"/>
      <c r="AB907" s="178"/>
      <c r="AC907" s="178"/>
    </row>
    <row r="908" spans="1:29" ht="13.2">
      <c r="A908" s="178"/>
      <c r="B908" s="232"/>
      <c r="C908" s="178"/>
      <c r="D908" s="233"/>
      <c r="E908" s="178"/>
      <c r="F908" s="178"/>
      <c r="G908" s="178"/>
      <c r="H908" s="178"/>
      <c r="I908" s="178"/>
      <c r="J908" s="178"/>
      <c r="K908" s="178"/>
      <c r="L908" s="178"/>
      <c r="M908" s="178"/>
      <c r="N908" s="178"/>
      <c r="O908" s="178"/>
      <c r="P908" s="178"/>
      <c r="Q908" s="178"/>
      <c r="R908" s="178"/>
      <c r="S908" s="178"/>
      <c r="T908" s="178"/>
      <c r="U908" s="178"/>
      <c r="V908" s="178"/>
      <c r="W908" s="178"/>
      <c r="X908" s="178"/>
      <c r="Y908" s="178"/>
      <c r="Z908" s="178"/>
      <c r="AA908" s="178"/>
      <c r="AB908" s="178"/>
      <c r="AC908" s="178"/>
    </row>
    <row r="909" spans="1:29" ht="13.2">
      <c r="A909" s="178"/>
      <c r="B909" s="232"/>
      <c r="C909" s="178"/>
      <c r="D909" s="233"/>
      <c r="E909" s="178"/>
      <c r="F909" s="178"/>
      <c r="G909" s="178"/>
      <c r="H909" s="178"/>
      <c r="I909" s="178"/>
      <c r="J909" s="178"/>
      <c r="K909" s="178"/>
      <c r="L909" s="178"/>
      <c r="M909" s="178"/>
      <c r="N909" s="178"/>
      <c r="O909" s="178"/>
      <c r="P909" s="178"/>
      <c r="Q909" s="178"/>
      <c r="R909" s="178"/>
      <c r="S909" s="178"/>
      <c r="T909" s="178"/>
      <c r="U909" s="178"/>
      <c r="V909" s="178"/>
      <c r="W909" s="178"/>
      <c r="X909" s="178"/>
      <c r="Y909" s="178"/>
      <c r="Z909" s="178"/>
      <c r="AA909" s="178"/>
      <c r="AB909" s="178"/>
      <c r="AC909" s="178"/>
    </row>
    <row r="910" spans="1:29" ht="13.2">
      <c r="A910" s="178"/>
      <c r="B910" s="232"/>
      <c r="C910" s="178"/>
      <c r="D910" s="233"/>
      <c r="E910" s="178"/>
      <c r="F910" s="178"/>
      <c r="G910" s="178"/>
      <c r="H910" s="178"/>
      <c r="I910" s="178"/>
      <c r="J910" s="178"/>
      <c r="K910" s="178"/>
      <c r="L910" s="178"/>
      <c r="M910" s="178"/>
      <c r="N910" s="178"/>
      <c r="O910" s="178"/>
      <c r="P910" s="178"/>
      <c r="Q910" s="178"/>
      <c r="R910" s="178"/>
      <c r="S910" s="178"/>
      <c r="T910" s="178"/>
      <c r="U910" s="178"/>
      <c r="V910" s="178"/>
      <c r="W910" s="178"/>
      <c r="X910" s="178"/>
      <c r="Y910" s="178"/>
      <c r="Z910" s="178"/>
      <c r="AA910" s="178"/>
      <c r="AB910" s="178"/>
      <c r="AC910" s="178"/>
    </row>
    <row r="911" spans="1:29" ht="13.2">
      <c r="A911" s="178"/>
      <c r="B911" s="232"/>
      <c r="C911" s="178"/>
      <c r="D911" s="233"/>
      <c r="E911" s="178"/>
      <c r="F911" s="178"/>
      <c r="G911" s="178"/>
      <c r="H911" s="178"/>
      <c r="I911" s="178"/>
      <c r="J911" s="178"/>
      <c r="K911" s="178"/>
      <c r="L911" s="178"/>
      <c r="M911" s="178"/>
      <c r="N911" s="178"/>
      <c r="O911" s="178"/>
      <c r="P911" s="178"/>
      <c r="Q911" s="178"/>
      <c r="R911" s="178"/>
      <c r="S911" s="178"/>
      <c r="T911" s="178"/>
      <c r="U911" s="178"/>
      <c r="V911" s="178"/>
      <c r="W911" s="178"/>
      <c r="X911" s="178"/>
      <c r="Y911" s="178"/>
      <c r="Z911" s="178"/>
      <c r="AA911" s="178"/>
      <c r="AB911" s="178"/>
      <c r="AC911" s="178"/>
    </row>
    <row r="912" spans="1:29" ht="13.2">
      <c r="A912" s="178"/>
      <c r="B912" s="232"/>
      <c r="C912" s="178"/>
      <c r="D912" s="233"/>
      <c r="E912" s="178"/>
      <c r="F912" s="178"/>
      <c r="G912" s="178"/>
      <c r="H912" s="178"/>
      <c r="I912" s="178"/>
      <c r="J912" s="178"/>
      <c r="K912" s="178"/>
      <c r="L912" s="178"/>
      <c r="M912" s="178"/>
      <c r="N912" s="178"/>
      <c r="O912" s="178"/>
      <c r="P912" s="178"/>
      <c r="Q912" s="178"/>
      <c r="R912" s="178"/>
      <c r="S912" s="178"/>
      <c r="T912" s="178"/>
      <c r="U912" s="178"/>
      <c r="V912" s="178"/>
      <c r="W912" s="178"/>
      <c r="X912" s="178"/>
      <c r="Y912" s="178"/>
      <c r="Z912" s="178"/>
      <c r="AA912" s="178"/>
      <c r="AB912" s="178"/>
      <c r="AC912" s="178"/>
    </row>
    <row r="913" spans="1:29" ht="13.2">
      <c r="A913" s="178"/>
      <c r="B913" s="232"/>
      <c r="C913" s="178"/>
      <c r="D913" s="233"/>
      <c r="E913" s="178"/>
      <c r="F913" s="178"/>
      <c r="G913" s="178"/>
      <c r="H913" s="178"/>
      <c r="I913" s="178"/>
      <c r="J913" s="178"/>
      <c r="K913" s="178"/>
      <c r="L913" s="178"/>
      <c r="M913" s="178"/>
      <c r="N913" s="178"/>
      <c r="O913" s="178"/>
      <c r="P913" s="178"/>
      <c r="Q913" s="178"/>
      <c r="R913" s="178"/>
      <c r="S913" s="178"/>
      <c r="T913" s="178"/>
      <c r="U913" s="178"/>
      <c r="V913" s="178"/>
      <c r="W913" s="178"/>
      <c r="X913" s="178"/>
      <c r="Y913" s="178"/>
      <c r="Z913" s="178"/>
      <c r="AA913" s="178"/>
      <c r="AB913" s="178"/>
      <c r="AC913" s="178"/>
    </row>
    <row r="914" spans="1:29" ht="13.2">
      <c r="A914" s="178"/>
      <c r="B914" s="232"/>
      <c r="C914" s="178"/>
      <c r="D914" s="233"/>
      <c r="E914" s="178"/>
      <c r="F914" s="178"/>
      <c r="G914" s="178"/>
      <c r="H914" s="178"/>
      <c r="I914" s="178"/>
      <c r="J914" s="178"/>
      <c r="K914" s="178"/>
      <c r="L914" s="178"/>
      <c r="M914" s="178"/>
      <c r="N914" s="178"/>
      <c r="O914" s="178"/>
      <c r="P914" s="178"/>
      <c r="Q914" s="178"/>
      <c r="R914" s="178"/>
      <c r="S914" s="178"/>
      <c r="T914" s="178"/>
      <c r="U914" s="178"/>
      <c r="V914" s="178"/>
      <c r="W914" s="178"/>
      <c r="X914" s="178"/>
      <c r="Y914" s="178"/>
      <c r="Z914" s="178"/>
      <c r="AA914" s="178"/>
      <c r="AB914" s="178"/>
      <c r="AC914" s="178"/>
    </row>
    <row r="915" spans="1:29" ht="13.2">
      <c r="A915" s="178"/>
      <c r="B915" s="232"/>
      <c r="C915" s="178"/>
      <c r="D915" s="233"/>
      <c r="E915" s="178"/>
      <c r="F915" s="178"/>
      <c r="G915" s="178"/>
      <c r="H915" s="178"/>
      <c r="I915" s="178"/>
      <c r="J915" s="178"/>
      <c r="K915" s="178"/>
      <c r="L915" s="178"/>
      <c r="M915" s="178"/>
      <c r="N915" s="178"/>
      <c r="O915" s="178"/>
      <c r="P915" s="178"/>
      <c r="Q915" s="178"/>
      <c r="R915" s="178"/>
      <c r="S915" s="178"/>
      <c r="T915" s="178"/>
      <c r="U915" s="178"/>
      <c r="V915" s="178"/>
      <c r="W915" s="178"/>
      <c r="X915" s="178"/>
      <c r="Y915" s="178"/>
      <c r="Z915" s="178"/>
      <c r="AA915" s="178"/>
      <c r="AB915" s="178"/>
      <c r="AC915" s="178"/>
    </row>
    <row r="916" spans="1:29" ht="13.2">
      <c r="A916" s="178"/>
      <c r="B916" s="232"/>
      <c r="C916" s="178"/>
      <c r="D916" s="233"/>
      <c r="E916" s="178"/>
      <c r="F916" s="178"/>
      <c r="G916" s="178"/>
      <c r="H916" s="178"/>
      <c r="I916" s="178"/>
      <c r="J916" s="178"/>
      <c r="K916" s="178"/>
      <c r="L916" s="178"/>
      <c r="M916" s="178"/>
      <c r="N916" s="178"/>
      <c r="O916" s="178"/>
      <c r="P916" s="178"/>
      <c r="Q916" s="178"/>
      <c r="R916" s="178"/>
      <c r="S916" s="178"/>
      <c r="T916" s="178"/>
      <c r="U916" s="178"/>
      <c r="V916" s="178"/>
      <c r="W916" s="178"/>
      <c r="X916" s="178"/>
      <c r="Y916" s="178"/>
      <c r="Z916" s="178"/>
      <c r="AA916" s="178"/>
      <c r="AB916" s="178"/>
      <c r="AC916" s="178"/>
    </row>
    <row r="917" spans="1:29" ht="13.2">
      <c r="A917" s="178"/>
      <c r="B917" s="232"/>
      <c r="C917" s="178"/>
      <c r="D917" s="233"/>
      <c r="E917" s="178"/>
      <c r="F917" s="178"/>
      <c r="G917" s="178"/>
      <c r="H917" s="178"/>
      <c r="I917" s="178"/>
      <c r="J917" s="178"/>
      <c r="K917" s="178"/>
      <c r="L917" s="178"/>
      <c r="M917" s="178"/>
      <c r="N917" s="178"/>
      <c r="O917" s="178"/>
      <c r="P917" s="178"/>
      <c r="Q917" s="178"/>
      <c r="R917" s="178"/>
      <c r="S917" s="178"/>
      <c r="T917" s="178"/>
      <c r="U917" s="178"/>
      <c r="V917" s="178"/>
      <c r="W917" s="178"/>
      <c r="X917" s="178"/>
      <c r="Y917" s="178"/>
      <c r="Z917" s="178"/>
      <c r="AA917" s="178"/>
      <c r="AB917" s="178"/>
      <c r="AC917" s="178"/>
    </row>
    <row r="918" spans="1:29" ht="13.2">
      <c r="A918" s="178"/>
      <c r="B918" s="232"/>
      <c r="C918" s="178"/>
      <c r="D918" s="233"/>
      <c r="E918" s="178"/>
      <c r="F918" s="178"/>
      <c r="G918" s="178"/>
      <c r="H918" s="178"/>
      <c r="I918" s="178"/>
      <c r="J918" s="178"/>
      <c r="K918" s="178"/>
      <c r="L918" s="178"/>
      <c r="M918" s="178"/>
      <c r="N918" s="178"/>
      <c r="O918" s="178"/>
      <c r="P918" s="178"/>
      <c r="Q918" s="178"/>
      <c r="R918" s="178"/>
      <c r="S918" s="178"/>
      <c r="T918" s="178"/>
      <c r="U918" s="178"/>
      <c r="V918" s="178"/>
      <c r="W918" s="178"/>
      <c r="X918" s="178"/>
      <c r="Y918" s="178"/>
      <c r="Z918" s="178"/>
      <c r="AA918" s="178"/>
      <c r="AB918" s="178"/>
      <c r="AC918" s="178"/>
    </row>
    <row r="919" spans="1:29" ht="13.2">
      <c r="A919" s="178"/>
      <c r="B919" s="232"/>
      <c r="C919" s="178"/>
      <c r="D919" s="233"/>
      <c r="E919" s="178"/>
      <c r="F919" s="178"/>
      <c r="G919" s="178"/>
      <c r="H919" s="178"/>
      <c r="I919" s="178"/>
      <c r="J919" s="178"/>
      <c r="K919" s="178"/>
      <c r="L919" s="178"/>
      <c r="M919" s="178"/>
      <c r="N919" s="178"/>
      <c r="O919" s="178"/>
      <c r="P919" s="178"/>
      <c r="Q919" s="178"/>
      <c r="R919" s="178"/>
      <c r="S919" s="178"/>
      <c r="T919" s="178"/>
      <c r="U919" s="178"/>
      <c r="V919" s="178"/>
      <c r="W919" s="178"/>
      <c r="X919" s="178"/>
      <c r="Y919" s="178"/>
      <c r="Z919" s="178"/>
      <c r="AA919" s="178"/>
      <c r="AB919" s="178"/>
      <c r="AC919" s="178"/>
    </row>
    <row r="920" spans="1:29" ht="13.2">
      <c r="A920" s="178"/>
      <c r="B920" s="232"/>
      <c r="C920" s="178"/>
      <c r="D920" s="233"/>
      <c r="E920" s="178"/>
      <c r="F920" s="178"/>
      <c r="G920" s="178"/>
      <c r="H920" s="178"/>
      <c r="I920" s="178"/>
      <c r="J920" s="178"/>
      <c r="K920" s="178"/>
      <c r="L920" s="178"/>
      <c r="M920" s="178"/>
      <c r="N920" s="178"/>
      <c r="O920" s="178"/>
      <c r="P920" s="178"/>
      <c r="Q920" s="178"/>
      <c r="R920" s="178"/>
      <c r="S920" s="178"/>
      <c r="T920" s="178"/>
      <c r="U920" s="178"/>
      <c r="V920" s="178"/>
      <c r="W920" s="178"/>
      <c r="X920" s="178"/>
      <c r="Y920" s="178"/>
      <c r="Z920" s="178"/>
      <c r="AA920" s="178"/>
      <c r="AB920" s="178"/>
      <c r="AC920" s="178"/>
    </row>
    <row r="921" spans="1:29" ht="13.2">
      <c r="A921" s="178"/>
      <c r="B921" s="232"/>
      <c r="C921" s="178"/>
      <c r="D921" s="233"/>
      <c r="E921" s="178"/>
      <c r="F921" s="178"/>
      <c r="G921" s="178"/>
      <c r="H921" s="178"/>
      <c r="I921" s="178"/>
      <c r="J921" s="178"/>
      <c r="K921" s="178"/>
      <c r="L921" s="178"/>
      <c r="M921" s="178"/>
      <c r="N921" s="178"/>
      <c r="O921" s="178"/>
      <c r="P921" s="178"/>
      <c r="Q921" s="178"/>
      <c r="R921" s="178"/>
      <c r="S921" s="178"/>
      <c r="T921" s="178"/>
      <c r="U921" s="178"/>
      <c r="V921" s="178"/>
      <c r="W921" s="178"/>
      <c r="X921" s="178"/>
      <c r="Y921" s="178"/>
      <c r="Z921" s="178"/>
      <c r="AA921" s="178"/>
      <c r="AB921" s="178"/>
      <c r="AC921" s="178"/>
    </row>
    <row r="922" spans="1:29" ht="13.2">
      <c r="A922" s="178"/>
      <c r="B922" s="232"/>
      <c r="C922" s="178"/>
      <c r="D922" s="233"/>
      <c r="E922" s="178"/>
      <c r="F922" s="178"/>
      <c r="G922" s="178"/>
      <c r="H922" s="178"/>
      <c r="I922" s="178"/>
      <c r="J922" s="178"/>
      <c r="K922" s="178"/>
      <c r="L922" s="178"/>
      <c r="M922" s="178"/>
      <c r="N922" s="178"/>
      <c r="O922" s="178"/>
      <c r="P922" s="178"/>
      <c r="Q922" s="178"/>
      <c r="R922" s="178"/>
      <c r="S922" s="178"/>
      <c r="T922" s="178"/>
      <c r="U922" s="178"/>
      <c r="V922" s="178"/>
      <c r="W922" s="178"/>
      <c r="X922" s="178"/>
      <c r="Y922" s="178"/>
      <c r="Z922" s="178"/>
      <c r="AA922" s="178"/>
      <c r="AB922" s="178"/>
      <c r="AC922" s="178"/>
    </row>
    <row r="923" spans="1:29" ht="13.2">
      <c r="A923" s="178"/>
      <c r="B923" s="232"/>
      <c r="C923" s="178"/>
      <c r="D923" s="233"/>
      <c r="E923" s="178"/>
      <c r="F923" s="178"/>
      <c r="G923" s="178"/>
      <c r="H923" s="178"/>
      <c r="I923" s="178"/>
      <c r="J923" s="178"/>
      <c r="K923" s="178"/>
      <c r="L923" s="178"/>
      <c r="M923" s="178"/>
      <c r="N923" s="178"/>
      <c r="O923" s="178"/>
      <c r="P923" s="178"/>
      <c r="Q923" s="178"/>
      <c r="R923" s="178"/>
      <c r="S923" s="178"/>
      <c r="T923" s="178"/>
      <c r="U923" s="178"/>
      <c r="V923" s="178"/>
      <c r="W923" s="178"/>
      <c r="X923" s="178"/>
      <c r="Y923" s="178"/>
      <c r="Z923" s="178"/>
      <c r="AA923" s="178"/>
      <c r="AB923" s="178"/>
      <c r="AC923" s="178"/>
    </row>
    <row r="924" spans="1:29" ht="13.2">
      <c r="A924" s="178"/>
      <c r="B924" s="232"/>
      <c r="C924" s="178"/>
      <c r="D924" s="233"/>
      <c r="E924" s="178"/>
      <c r="F924" s="178"/>
      <c r="G924" s="178"/>
      <c r="H924" s="178"/>
      <c r="I924" s="178"/>
      <c r="J924" s="178"/>
      <c r="K924" s="178"/>
      <c r="L924" s="178"/>
      <c r="M924" s="178"/>
      <c r="N924" s="178"/>
      <c r="O924" s="178"/>
      <c r="P924" s="178"/>
      <c r="Q924" s="178"/>
      <c r="R924" s="178"/>
      <c r="S924" s="178"/>
      <c r="T924" s="178"/>
      <c r="U924" s="178"/>
      <c r="V924" s="178"/>
      <c r="W924" s="178"/>
      <c r="X924" s="178"/>
      <c r="Y924" s="178"/>
      <c r="Z924" s="178"/>
      <c r="AA924" s="178"/>
      <c r="AB924" s="178"/>
      <c r="AC924" s="178"/>
    </row>
    <row r="925" spans="1:29" ht="13.2">
      <c r="A925" s="178"/>
      <c r="B925" s="232"/>
      <c r="C925" s="178"/>
      <c r="D925" s="233"/>
      <c r="E925" s="178"/>
      <c r="F925" s="178"/>
      <c r="G925" s="178"/>
      <c r="H925" s="178"/>
      <c r="I925" s="178"/>
      <c r="J925" s="178"/>
      <c r="K925" s="178"/>
      <c r="L925" s="178"/>
      <c r="M925" s="178"/>
      <c r="N925" s="178"/>
      <c r="O925" s="178"/>
      <c r="P925" s="178"/>
      <c r="Q925" s="178"/>
      <c r="R925" s="178"/>
      <c r="S925" s="178"/>
      <c r="T925" s="178"/>
      <c r="U925" s="178"/>
      <c r="V925" s="178"/>
      <c r="W925" s="178"/>
      <c r="X925" s="178"/>
      <c r="Y925" s="178"/>
      <c r="Z925" s="178"/>
      <c r="AA925" s="178"/>
      <c r="AB925" s="178"/>
      <c r="AC925" s="178"/>
    </row>
    <row r="926" spans="1:29" ht="13.2">
      <c r="A926" s="178"/>
      <c r="B926" s="232"/>
      <c r="C926" s="178"/>
      <c r="D926" s="233"/>
      <c r="E926" s="178"/>
      <c r="F926" s="178"/>
      <c r="G926" s="178"/>
      <c r="H926" s="178"/>
      <c r="I926" s="178"/>
      <c r="J926" s="178"/>
      <c r="K926" s="178"/>
      <c r="L926" s="178"/>
      <c r="M926" s="178"/>
      <c r="N926" s="178"/>
      <c r="O926" s="178"/>
      <c r="P926" s="178"/>
      <c r="Q926" s="178"/>
      <c r="R926" s="178"/>
      <c r="S926" s="178"/>
      <c r="T926" s="178"/>
      <c r="U926" s="178"/>
      <c r="V926" s="178"/>
      <c r="W926" s="178"/>
      <c r="X926" s="178"/>
      <c r="Y926" s="178"/>
      <c r="Z926" s="178"/>
      <c r="AA926" s="178"/>
      <c r="AB926" s="178"/>
      <c r="AC926" s="178"/>
    </row>
    <row r="927" spans="1:29" ht="13.2">
      <c r="A927" s="178"/>
      <c r="B927" s="232"/>
      <c r="C927" s="178"/>
      <c r="D927" s="233"/>
      <c r="E927" s="178"/>
      <c r="F927" s="178"/>
      <c r="G927" s="178"/>
      <c r="H927" s="178"/>
      <c r="I927" s="178"/>
      <c r="J927" s="178"/>
      <c r="K927" s="178"/>
      <c r="L927" s="178"/>
      <c r="M927" s="178"/>
      <c r="N927" s="178"/>
      <c r="O927" s="178"/>
      <c r="P927" s="178"/>
      <c r="Q927" s="178"/>
      <c r="R927" s="178"/>
      <c r="S927" s="178"/>
      <c r="T927" s="178"/>
      <c r="U927" s="178"/>
      <c r="V927" s="178"/>
      <c r="W927" s="178"/>
      <c r="X927" s="178"/>
      <c r="Y927" s="178"/>
      <c r="Z927" s="178"/>
      <c r="AA927" s="178"/>
      <c r="AB927" s="178"/>
      <c r="AC927" s="178"/>
    </row>
    <row r="928" spans="1:29" ht="13.2">
      <c r="A928" s="178"/>
      <c r="B928" s="232"/>
      <c r="C928" s="178"/>
      <c r="D928" s="233"/>
      <c r="E928" s="178"/>
      <c r="F928" s="178"/>
      <c r="G928" s="178"/>
      <c r="H928" s="178"/>
      <c r="I928" s="178"/>
      <c r="J928" s="178"/>
      <c r="K928" s="178"/>
      <c r="L928" s="178"/>
      <c r="M928" s="178"/>
      <c r="N928" s="178"/>
      <c r="O928" s="178"/>
      <c r="P928" s="178"/>
      <c r="Q928" s="178"/>
      <c r="R928" s="178"/>
      <c r="S928" s="178"/>
      <c r="T928" s="178"/>
      <c r="U928" s="178"/>
      <c r="V928" s="178"/>
      <c r="W928" s="178"/>
      <c r="X928" s="178"/>
      <c r="Y928" s="178"/>
      <c r="Z928" s="178"/>
      <c r="AA928" s="178"/>
      <c r="AB928" s="178"/>
      <c r="AC928" s="178"/>
    </row>
    <row r="929" spans="1:29" ht="13.2">
      <c r="A929" s="178"/>
      <c r="B929" s="232"/>
      <c r="C929" s="178"/>
      <c r="D929" s="233"/>
      <c r="E929" s="178"/>
      <c r="F929" s="178"/>
      <c r="G929" s="178"/>
      <c r="H929" s="178"/>
      <c r="I929" s="178"/>
      <c r="J929" s="178"/>
      <c r="K929" s="178"/>
      <c r="L929" s="178"/>
      <c r="M929" s="178"/>
      <c r="N929" s="178"/>
      <c r="O929" s="178"/>
      <c r="P929" s="178"/>
      <c r="Q929" s="178"/>
      <c r="R929" s="178"/>
      <c r="S929" s="178"/>
      <c r="T929" s="178"/>
      <c r="U929" s="178"/>
      <c r="V929" s="178"/>
      <c r="W929" s="178"/>
      <c r="X929" s="178"/>
      <c r="Y929" s="178"/>
      <c r="Z929" s="178"/>
      <c r="AA929" s="178"/>
      <c r="AB929" s="178"/>
      <c r="AC929" s="178"/>
    </row>
    <row r="930" spans="1:29" ht="13.2">
      <c r="A930" s="178"/>
      <c r="B930" s="232"/>
      <c r="C930" s="178"/>
      <c r="D930" s="233"/>
      <c r="E930" s="178"/>
      <c r="F930" s="178"/>
      <c r="G930" s="178"/>
      <c r="H930" s="178"/>
      <c r="I930" s="178"/>
      <c r="J930" s="178"/>
      <c r="K930" s="178"/>
      <c r="L930" s="178"/>
      <c r="M930" s="178"/>
      <c r="N930" s="178"/>
      <c r="O930" s="178"/>
      <c r="P930" s="178"/>
      <c r="Q930" s="178"/>
      <c r="R930" s="178"/>
      <c r="S930" s="178"/>
      <c r="T930" s="178"/>
      <c r="U930" s="178"/>
      <c r="V930" s="178"/>
      <c r="W930" s="178"/>
      <c r="X930" s="178"/>
      <c r="Y930" s="178"/>
      <c r="Z930" s="178"/>
      <c r="AA930" s="178"/>
      <c r="AB930" s="178"/>
      <c r="AC930" s="178"/>
    </row>
    <row r="931" spans="1:29" ht="13.2">
      <c r="A931" s="178"/>
      <c r="B931" s="232"/>
      <c r="C931" s="178"/>
      <c r="D931" s="233"/>
      <c r="E931" s="178"/>
      <c r="F931" s="178"/>
      <c r="G931" s="178"/>
      <c r="H931" s="178"/>
      <c r="I931" s="178"/>
      <c r="J931" s="178"/>
      <c r="K931" s="178"/>
      <c r="L931" s="178"/>
      <c r="M931" s="178"/>
      <c r="N931" s="178"/>
      <c r="O931" s="178"/>
      <c r="P931" s="178"/>
      <c r="Q931" s="178"/>
      <c r="R931" s="178"/>
      <c r="S931" s="178"/>
      <c r="T931" s="178"/>
      <c r="U931" s="178"/>
      <c r="V931" s="178"/>
      <c r="W931" s="178"/>
      <c r="X931" s="178"/>
      <c r="Y931" s="178"/>
      <c r="Z931" s="178"/>
      <c r="AA931" s="178"/>
      <c r="AB931" s="178"/>
      <c r="AC931" s="178"/>
    </row>
    <row r="932" spans="1:29" ht="13.2">
      <c r="A932" s="178"/>
      <c r="B932" s="232"/>
      <c r="C932" s="178"/>
      <c r="D932" s="233"/>
      <c r="E932" s="178"/>
      <c r="F932" s="178"/>
      <c r="G932" s="178"/>
      <c r="H932" s="178"/>
      <c r="I932" s="178"/>
      <c r="J932" s="178"/>
      <c r="K932" s="178"/>
      <c r="L932" s="178"/>
      <c r="M932" s="178"/>
      <c r="N932" s="178"/>
      <c r="O932" s="178"/>
      <c r="P932" s="178"/>
      <c r="Q932" s="178"/>
      <c r="R932" s="178"/>
      <c r="S932" s="178"/>
      <c r="T932" s="178"/>
      <c r="U932" s="178"/>
      <c r="V932" s="178"/>
      <c r="W932" s="178"/>
      <c r="X932" s="178"/>
      <c r="Y932" s="178"/>
      <c r="Z932" s="178"/>
      <c r="AA932" s="178"/>
      <c r="AB932" s="178"/>
      <c r="AC932" s="178"/>
    </row>
    <row r="933" spans="1:29" ht="13.2">
      <c r="A933" s="178"/>
      <c r="B933" s="232"/>
      <c r="C933" s="178"/>
      <c r="D933" s="233"/>
      <c r="E933" s="178"/>
      <c r="F933" s="178"/>
      <c r="G933" s="178"/>
      <c r="H933" s="178"/>
      <c r="I933" s="178"/>
      <c r="J933" s="178"/>
      <c r="K933" s="178"/>
      <c r="L933" s="178"/>
      <c r="M933" s="178"/>
      <c r="N933" s="178"/>
      <c r="O933" s="178"/>
      <c r="P933" s="178"/>
      <c r="Q933" s="178"/>
      <c r="R933" s="178"/>
      <c r="S933" s="178"/>
      <c r="T933" s="178"/>
      <c r="U933" s="178"/>
      <c r="V933" s="178"/>
      <c r="W933" s="178"/>
      <c r="X933" s="178"/>
      <c r="Y933" s="178"/>
      <c r="Z933" s="178"/>
      <c r="AA933" s="178"/>
      <c r="AB933" s="178"/>
      <c r="AC933" s="178"/>
    </row>
    <row r="934" spans="1:29" ht="13.2">
      <c r="A934" s="178"/>
      <c r="B934" s="232"/>
      <c r="C934" s="178"/>
      <c r="D934" s="233"/>
      <c r="E934" s="178"/>
      <c r="F934" s="178"/>
      <c r="G934" s="178"/>
      <c r="H934" s="178"/>
      <c r="I934" s="178"/>
      <c r="J934" s="178"/>
      <c r="K934" s="178"/>
      <c r="L934" s="178"/>
      <c r="M934" s="178"/>
      <c r="N934" s="178"/>
      <c r="O934" s="178"/>
      <c r="P934" s="178"/>
      <c r="Q934" s="178"/>
      <c r="R934" s="178"/>
      <c r="S934" s="178"/>
      <c r="T934" s="178"/>
      <c r="U934" s="178"/>
      <c r="V934" s="178"/>
      <c r="W934" s="178"/>
      <c r="X934" s="178"/>
      <c r="Y934" s="178"/>
      <c r="Z934" s="178"/>
      <c r="AA934" s="178"/>
      <c r="AB934" s="178"/>
      <c r="AC934" s="178"/>
    </row>
    <row r="935" spans="1:29" ht="13.2">
      <c r="A935" s="178"/>
      <c r="B935" s="232"/>
      <c r="C935" s="178"/>
      <c r="D935" s="233"/>
      <c r="E935" s="178"/>
      <c r="F935" s="178"/>
      <c r="G935" s="178"/>
      <c r="H935" s="178"/>
      <c r="I935" s="178"/>
      <c r="J935" s="178"/>
      <c r="K935" s="178"/>
      <c r="L935" s="178"/>
      <c r="M935" s="178"/>
      <c r="N935" s="178"/>
      <c r="O935" s="178"/>
      <c r="P935" s="178"/>
      <c r="Q935" s="178"/>
      <c r="R935" s="178"/>
      <c r="S935" s="178"/>
      <c r="T935" s="178"/>
      <c r="U935" s="178"/>
      <c r="V935" s="178"/>
      <c r="W935" s="178"/>
      <c r="X935" s="178"/>
      <c r="Y935" s="178"/>
      <c r="Z935" s="178"/>
      <c r="AA935" s="178"/>
      <c r="AB935" s="178"/>
      <c r="AC935" s="178"/>
    </row>
    <row r="936" spans="1:29" ht="13.2">
      <c r="A936" s="178"/>
      <c r="B936" s="232"/>
      <c r="C936" s="178"/>
      <c r="D936" s="233"/>
      <c r="E936" s="178"/>
      <c r="F936" s="178"/>
      <c r="G936" s="178"/>
      <c r="H936" s="178"/>
      <c r="I936" s="178"/>
      <c r="J936" s="178"/>
      <c r="K936" s="178"/>
      <c r="L936" s="178"/>
      <c r="M936" s="178"/>
      <c r="N936" s="178"/>
      <c r="O936" s="178"/>
      <c r="P936" s="178"/>
      <c r="Q936" s="178"/>
      <c r="R936" s="178"/>
      <c r="S936" s="178"/>
      <c r="T936" s="178"/>
      <c r="U936" s="178"/>
      <c r="V936" s="178"/>
      <c r="W936" s="178"/>
      <c r="X936" s="178"/>
      <c r="Y936" s="178"/>
      <c r="Z936" s="178"/>
      <c r="AA936" s="178"/>
      <c r="AB936" s="178"/>
      <c r="AC936" s="178"/>
    </row>
    <row r="937" spans="1:29" ht="13.2">
      <c r="A937" s="178"/>
      <c r="B937" s="232"/>
      <c r="C937" s="178"/>
      <c r="D937" s="233"/>
      <c r="E937" s="178"/>
      <c r="F937" s="178"/>
      <c r="G937" s="178"/>
      <c r="H937" s="178"/>
      <c r="I937" s="178"/>
      <c r="J937" s="178"/>
      <c r="K937" s="178"/>
      <c r="L937" s="178"/>
      <c r="M937" s="178"/>
      <c r="N937" s="178"/>
      <c r="O937" s="178"/>
      <c r="P937" s="178"/>
      <c r="Q937" s="178"/>
      <c r="R937" s="178"/>
      <c r="S937" s="178"/>
      <c r="T937" s="178"/>
      <c r="U937" s="178"/>
      <c r="V937" s="178"/>
      <c r="W937" s="178"/>
      <c r="X937" s="178"/>
      <c r="Y937" s="178"/>
      <c r="Z937" s="178"/>
      <c r="AA937" s="178"/>
      <c r="AB937" s="178"/>
      <c r="AC937" s="178"/>
    </row>
    <row r="938" spans="1:29" ht="13.2">
      <c r="A938" s="178"/>
      <c r="B938" s="232"/>
      <c r="C938" s="178"/>
      <c r="D938" s="233"/>
      <c r="E938" s="178"/>
      <c r="F938" s="178"/>
      <c r="G938" s="178"/>
      <c r="H938" s="178"/>
      <c r="I938" s="178"/>
      <c r="J938" s="178"/>
      <c r="K938" s="178"/>
      <c r="L938" s="178"/>
      <c r="M938" s="178"/>
      <c r="N938" s="178"/>
      <c r="O938" s="178"/>
      <c r="P938" s="178"/>
      <c r="Q938" s="178"/>
      <c r="R938" s="178"/>
      <c r="S938" s="178"/>
      <c r="T938" s="178"/>
      <c r="U938" s="178"/>
      <c r="V938" s="178"/>
      <c r="W938" s="178"/>
      <c r="X938" s="178"/>
      <c r="Y938" s="178"/>
      <c r="Z938" s="178"/>
      <c r="AA938" s="178"/>
      <c r="AB938" s="178"/>
      <c r="AC938" s="178"/>
    </row>
    <row r="939" spans="1:29" ht="13.2">
      <c r="A939" s="178"/>
      <c r="B939" s="232"/>
      <c r="C939" s="178"/>
      <c r="D939" s="233"/>
      <c r="E939" s="178"/>
      <c r="F939" s="178"/>
      <c r="G939" s="178"/>
      <c r="H939" s="178"/>
      <c r="I939" s="178"/>
      <c r="J939" s="178"/>
      <c r="K939" s="178"/>
      <c r="L939" s="178"/>
      <c r="M939" s="178"/>
      <c r="N939" s="178"/>
      <c r="O939" s="178"/>
      <c r="P939" s="178"/>
      <c r="Q939" s="178"/>
      <c r="R939" s="178"/>
      <c r="S939" s="178"/>
      <c r="T939" s="178"/>
      <c r="U939" s="178"/>
      <c r="V939" s="178"/>
      <c r="W939" s="178"/>
      <c r="X939" s="178"/>
      <c r="Y939" s="178"/>
      <c r="Z939" s="178"/>
      <c r="AA939" s="178"/>
      <c r="AB939" s="178"/>
      <c r="AC939" s="178"/>
    </row>
    <row r="940" spans="1:29" ht="13.2">
      <c r="A940" s="178"/>
      <c r="B940" s="232"/>
      <c r="C940" s="178"/>
      <c r="D940" s="233"/>
      <c r="E940" s="178"/>
      <c r="F940" s="178"/>
      <c r="G940" s="178"/>
      <c r="H940" s="178"/>
      <c r="I940" s="178"/>
      <c r="J940" s="178"/>
      <c r="K940" s="178"/>
      <c r="L940" s="178"/>
      <c r="M940" s="178"/>
      <c r="N940" s="178"/>
      <c r="O940" s="178"/>
      <c r="P940" s="178"/>
      <c r="Q940" s="178"/>
      <c r="R940" s="178"/>
      <c r="S940" s="178"/>
      <c r="T940" s="178"/>
      <c r="U940" s="178"/>
      <c r="V940" s="178"/>
      <c r="W940" s="178"/>
      <c r="X940" s="178"/>
      <c r="Y940" s="178"/>
      <c r="Z940" s="178"/>
      <c r="AA940" s="178"/>
      <c r="AB940" s="178"/>
      <c r="AC940" s="178"/>
    </row>
    <row r="941" spans="1:29" ht="13.2">
      <c r="A941" s="178"/>
      <c r="B941" s="232"/>
      <c r="C941" s="178"/>
      <c r="D941" s="233"/>
      <c r="E941" s="178"/>
      <c r="F941" s="178"/>
      <c r="G941" s="178"/>
      <c r="H941" s="178"/>
      <c r="I941" s="178"/>
      <c r="J941" s="178"/>
      <c r="K941" s="178"/>
      <c r="L941" s="178"/>
      <c r="M941" s="178"/>
      <c r="N941" s="178"/>
      <c r="O941" s="178"/>
      <c r="P941" s="178"/>
      <c r="Q941" s="178"/>
      <c r="R941" s="178"/>
      <c r="S941" s="178"/>
      <c r="T941" s="178"/>
      <c r="U941" s="178"/>
      <c r="V941" s="178"/>
      <c r="W941" s="178"/>
      <c r="X941" s="178"/>
      <c r="Y941" s="178"/>
      <c r="Z941" s="178"/>
      <c r="AA941" s="178"/>
      <c r="AB941" s="178"/>
      <c r="AC941" s="178"/>
    </row>
    <row r="942" spans="1:29" ht="13.2">
      <c r="A942" s="178"/>
      <c r="B942" s="232"/>
      <c r="C942" s="178"/>
      <c r="D942" s="233"/>
      <c r="E942" s="178"/>
      <c r="F942" s="178"/>
      <c r="G942" s="178"/>
      <c r="H942" s="178"/>
      <c r="I942" s="178"/>
      <c r="J942" s="178"/>
      <c r="K942" s="178"/>
      <c r="L942" s="178"/>
      <c r="M942" s="178"/>
      <c r="N942" s="178"/>
      <c r="O942" s="178"/>
      <c r="P942" s="178"/>
      <c r="Q942" s="178"/>
      <c r="R942" s="178"/>
      <c r="S942" s="178"/>
      <c r="T942" s="178"/>
      <c r="U942" s="178"/>
      <c r="V942" s="178"/>
      <c r="W942" s="178"/>
      <c r="X942" s="178"/>
      <c r="Y942" s="178"/>
      <c r="Z942" s="178"/>
      <c r="AA942" s="178"/>
      <c r="AB942" s="178"/>
      <c r="AC942" s="178"/>
    </row>
    <row r="943" spans="1:29" ht="13.2">
      <c r="A943" s="178"/>
      <c r="B943" s="232"/>
      <c r="C943" s="178"/>
      <c r="D943" s="233"/>
      <c r="E943" s="178"/>
      <c r="F943" s="178"/>
      <c r="G943" s="178"/>
      <c r="H943" s="178"/>
      <c r="I943" s="178"/>
      <c r="J943" s="178"/>
      <c r="K943" s="178"/>
      <c r="L943" s="178"/>
      <c r="M943" s="178"/>
      <c r="N943" s="178"/>
      <c r="O943" s="178"/>
      <c r="P943" s="178"/>
      <c r="Q943" s="178"/>
      <c r="R943" s="178"/>
      <c r="S943" s="178"/>
      <c r="T943" s="178"/>
      <c r="U943" s="178"/>
      <c r="V943" s="178"/>
      <c r="W943" s="178"/>
      <c r="X943" s="178"/>
      <c r="Y943" s="178"/>
      <c r="Z943" s="178"/>
      <c r="AA943" s="178"/>
      <c r="AB943" s="178"/>
      <c r="AC943" s="178"/>
    </row>
    <row r="944" spans="1:29" ht="13.2">
      <c r="A944" s="178"/>
      <c r="B944" s="232"/>
      <c r="C944" s="178"/>
      <c r="D944" s="233"/>
      <c r="E944" s="178"/>
      <c r="F944" s="178"/>
      <c r="G944" s="178"/>
      <c r="H944" s="178"/>
      <c r="I944" s="178"/>
      <c r="J944" s="178"/>
      <c r="K944" s="178"/>
      <c r="L944" s="178"/>
      <c r="M944" s="178"/>
      <c r="N944" s="178"/>
      <c r="O944" s="178"/>
      <c r="P944" s="178"/>
      <c r="Q944" s="178"/>
      <c r="R944" s="178"/>
      <c r="S944" s="178"/>
      <c r="T944" s="178"/>
      <c r="U944" s="178"/>
      <c r="V944" s="178"/>
      <c r="W944" s="178"/>
      <c r="X944" s="178"/>
      <c r="Y944" s="178"/>
      <c r="Z944" s="178"/>
      <c r="AA944" s="178"/>
      <c r="AB944" s="178"/>
      <c r="AC944" s="178"/>
    </row>
    <row r="945" spans="1:29" ht="13.2">
      <c r="A945" s="178"/>
      <c r="B945" s="232"/>
      <c r="C945" s="178"/>
      <c r="D945" s="233"/>
      <c r="E945" s="178"/>
      <c r="F945" s="178"/>
      <c r="G945" s="178"/>
      <c r="H945" s="178"/>
      <c r="I945" s="178"/>
      <c r="J945" s="178"/>
      <c r="K945" s="178"/>
      <c r="L945" s="178"/>
      <c r="M945" s="178"/>
      <c r="N945" s="178"/>
      <c r="O945" s="178"/>
      <c r="P945" s="178"/>
      <c r="Q945" s="178"/>
      <c r="R945" s="178"/>
      <c r="S945" s="178"/>
      <c r="T945" s="178"/>
      <c r="U945" s="178"/>
      <c r="V945" s="178"/>
      <c r="W945" s="178"/>
      <c r="X945" s="178"/>
      <c r="Y945" s="178"/>
      <c r="Z945" s="178"/>
      <c r="AA945" s="178"/>
      <c r="AB945" s="178"/>
      <c r="AC945" s="178"/>
    </row>
    <row r="946" spans="1:29" ht="13.2">
      <c r="A946" s="178"/>
      <c r="B946" s="232"/>
      <c r="C946" s="178"/>
      <c r="D946" s="233"/>
      <c r="E946" s="178"/>
      <c r="F946" s="178"/>
      <c r="G946" s="178"/>
      <c r="H946" s="178"/>
      <c r="I946" s="178"/>
      <c r="J946" s="178"/>
      <c r="K946" s="178"/>
      <c r="L946" s="178"/>
      <c r="M946" s="178"/>
      <c r="N946" s="178"/>
      <c r="O946" s="178"/>
      <c r="P946" s="178"/>
      <c r="Q946" s="178"/>
      <c r="R946" s="178"/>
      <c r="S946" s="178"/>
      <c r="T946" s="178"/>
      <c r="U946" s="178"/>
      <c r="V946" s="178"/>
      <c r="W946" s="178"/>
      <c r="X946" s="178"/>
      <c r="Y946" s="178"/>
      <c r="Z946" s="178"/>
      <c r="AA946" s="178"/>
      <c r="AB946" s="178"/>
      <c r="AC946" s="178"/>
    </row>
    <row r="947" spans="1:29" ht="13.2">
      <c r="A947" s="178"/>
      <c r="B947" s="232"/>
      <c r="C947" s="178"/>
      <c r="D947" s="233"/>
      <c r="E947" s="178"/>
      <c r="F947" s="178"/>
      <c r="G947" s="178"/>
      <c r="H947" s="178"/>
      <c r="I947" s="178"/>
      <c r="J947" s="178"/>
      <c r="K947" s="178"/>
      <c r="L947" s="178"/>
      <c r="M947" s="178"/>
      <c r="N947" s="178"/>
      <c r="O947" s="178"/>
      <c r="P947" s="178"/>
      <c r="Q947" s="178"/>
      <c r="R947" s="178"/>
      <c r="S947" s="178"/>
      <c r="T947" s="178"/>
      <c r="U947" s="178"/>
      <c r="V947" s="178"/>
      <c r="W947" s="178"/>
      <c r="X947" s="178"/>
      <c r="Y947" s="178"/>
      <c r="Z947" s="178"/>
      <c r="AA947" s="178"/>
      <c r="AB947" s="178"/>
      <c r="AC947" s="178"/>
    </row>
    <row r="948" spans="1:29" ht="13.2">
      <c r="A948" s="178"/>
      <c r="B948" s="232"/>
      <c r="C948" s="178"/>
      <c r="D948" s="233"/>
      <c r="E948" s="178"/>
      <c r="F948" s="178"/>
      <c r="G948" s="178"/>
      <c r="H948" s="178"/>
      <c r="I948" s="178"/>
      <c r="J948" s="178"/>
      <c r="K948" s="178"/>
      <c r="L948" s="178"/>
      <c r="M948" s="178"/>
      <c r="N948" s="178"/>
      <c r="O948" s="178"/>
      <c r="P948" s="178"/>
      <c r="Q948" s="178"/>
      <c r="R948" s="178"/>
      <c r="S948" s="178"/>
      <c r="T948" s="178"/>
      <c r="U948" s="178"/>
      <c r="V948" s="178"/>
      <c r="W948" s="178"/>
      <c r="X948" s="178"/>
      <c r="Y948" s="178"/>
      <c r="Z948" s="178"/>
      <c r="AA948" s="178"/>
      <c r="AB948" s="178"/>
      <c r="AC948" s="178"/>
    </row>
    <row r="949" spans="1:29" ht="13.2">
      <c r="A949" s="178"/>
      <c r="B949" s="232"/>
      <c r="C949" s="178"/>
      <c r="D949" s="233"/>
      <c r="E949" s="178"/>
      <c r="F949" s="178"/>
      <c r="G949" s="178"/>
      <c r="H949" s="178"/>
      <c r="I949" s="178"/>
      <c r="J949" s="178"/>
      <c r="K949" s="178"/>
      <c r="L949" s="178"/>
      <c r="M949" s="178"/>
      <c r="N949" s="178"/>
      <c r="O949" s="178"/>
      <c r="P949" s="178"/>
      <c r="Q949" s="178"/>
      <c r="R949" s="178"/>
      <c r="S949" s="178"/>
      <c r="T949" s="178"/>
      <c r="U949" s="178"/>
      <c r="V949" s="178"/>
      <c r="W949" s="178"/>
      <c r="X949" s="178"/>
      <c r="Y949" s="178"/>
      <c r="Z949" s="178"/>
      <c r="AA949" s="178"/>
      <c r="AB949" s="178"/>
      <c r="AC949" s="178"/>
    </row>
    <row r="950" spans="1:29" ht="13.2">
      <c r="A950" s="178"/>
      <c r="B950" s="232"/>
      <c r="C950" s="178"/>
      <c r="D950" s="233"/>
      <c r="E950" s="178"/>
      <c r="F950" s="178"/>
      <c r="G950" s="178"/>
      <c r="H950" s="178"/>
      <c r="I950" s="178"/>
      <c r="J950" s="178"/>
      <c r="K950" s="178"/>
      <c r="L950" s="178"/>
      <c r="M950" s="178"/>
      <c r="N950" s="178"/>
      <c r="O950" s="178"/>
      <c r="P950" s="178"/>
      <c r="Q950" s="178"/>
      <c r="R950" s="178"/>
      <c r="S950" s="178"/>
      <c r="T950" s="178"/>
      <c r="U950" s="178"/>
      <c r="V950" s="178"/>
      <c r="W950" s="178"/>
      <c r="X950" s="178"/>
      <c r="Y950" s="178"/>
      <c r="Z950" s="178"/>
      <c r="AA950" s="178"/>
      <c r="AB950" s="178"/>
      <c r="AC950" s="178"/>
    </row>
    <row r="951" spans="1:29" ht="13.2">
      <c r="A951" s="178"/>
      <c r="B951" s="232"/>
      <c r="C951" s="178"/>
      <c r="D951" s="233"/>
      <c r="E951" s="178"/>
      <c r="F951" s="178"/>
      <c r="G951" s="178"/>
      <c r="H951" s="178"/>
      <c r="I951" s="178"/>
      <c r="J951" s="178"/>
      <c r="K951" s="178"/>
      <c r="L951" s="178"/>
      <c r="M951" s="178"/>
      <c r="N951" s="178"/>
      <c r="O951" s="178"/>
      <c r="P951" s="178"/>
      <c r="Q951" s="178"/>
      <c r="R951" s="178"/>
      <c r="S951" s="178"/>
      <c r="T951" s="178"/>
      <c r="U951" s="178"/>
      <c r="V951" s="178"/>
      <c r="W951" s="178"/>
      <c r="X951" s="178"/>
      <c r="Y951" s="178"/>
      <c r="Z951" s="178"/>
      <c r="AA951" s="178"/>
      <c r="AB951" s="178"/>
      <c r="AC951" s="178"/>
    </row>
    <row r="952" spans="1:29" ht="13.2">
      <c r="A952" s="178"/>
      <c r="B952" s="232"/>
      <c r="C952" s="178"/>
      <c r="D952" s="233"/>
      <c r="E952" s="178"/>
      <c r="F952" s="178"/>
      <c r="G952" s="178"/>
      <c r="H952" s="178"/>
      <c r="I952" s="178"/>
      <c r="J952" s="178"/>
      <c r="K952" s="178"/>
      <c r="L952" s="178"/>
      <c r="M952" s="178"/>
      <c r="N952" s="178"/>
      <c r="O952" s="178"/>
      <c r="P952" s="178"/>
      <c r="Q952" s="178"/>
      <c r="R952" s="178"/>
      <c r="S952" s="178"/>
      <c r="T952" s="178"/>
      <c r="U952" s="178"/>
      <c r="V952" s="178"/>
      <c r="W952" s="178"/>
      <c r="X952" s="178"/>
      <c r="Y952" s="178"/>
      <c r="Z952" s="178"/>
      <c r="AA952" s="178"/>
      <c r="AB952" s="178"/>
      <c r="AC952" s="178"/>
    </row>
    <row r="953" spans="1:29" ht="13.2">
      <c r="A953" s="178"/>
      <c r="B953" s="232"/>
      <c r="C953" s="178"/>
      <c r="D953" s="233"/>
      <c r="E953" s="178"/>
      <c r="F953" s="178"/>
      <c r="G953" s="178"/>
      <c r="H953" s="178"/>
      <c r="I953" s="178"/>
      <c r="J953" s="178"/>
      <c r="K953" s="178"/>
      <c r="L953" s="178"/>
      <c r="M953" s="178"/>
      <c r="N953" s="178"/>
      <c r="O953" s="178"/>
      <c r="P953" s="178"/>
      <c r="Q953" s="178"/>
      <c r="R953" s="178"/>
      <c r="S953" s="178"/>
      <c r="T953" s="178"/>
      <c r="U953" s="178"/>
      <c r="V953" s="178"/>
      <c r="W953" s="178"/>
      <c r="X953" s="178"/>
      <c r="Y953" s="178"/>
      <c r="Z953" s="178"/>
      <c r="AA953" s="178"/>
      <c r="AB953" s="178"/>
      <c r="AC953" s="178"/>
    </row>
    <row r="954" spans="1:29" ht="13.2">
      <c r="A954" s="178"/>
      <c r="B954" s="232"/>
      <c r="C954" s="178"/>
      <c r="D954" s="233"/>
      <c r="E954" s="178"/>
      <c r="F954" s="178"/>
      <c r="G954" s="178"/>
      <c r="H954" s="178"/>
      <c r="I954" s="178"/>
      <c r="J954" s="178"/>
      <c r="K954" s="178"/>
      <c r="L954" s="178"/>
      <c r="M954" s="178"/>
      <c r="N954" s="178"/>
      <c r="O954" s="178"/>
      <c r="P954" s="178"/>
      <c r="Q954" s="178"/>
      <c r="R954" s="178"/>
      <c r="S954" s="178"/>
      <c r="T954" s="178"/>
      <c r="U954" s="178"/>
      <c r="V954" s="178"/>
      <c r="W954" s="178"/>
      <c r="X954" s="178"/>
      <c r="Y954" s="178"/>
      <c r="Z954" s="178"/>
      <c r="AA954" s="178"/>
      <c r="AB954" s="178"/>
      <c r="AC954" s="178"/>
    </row>
    <row r="955" spans="1:29" ht="13.2">
      <c r="A955" s="178"/>
      <c r="B955" s="232"/>
      <c r="C955" s="178"/>
      <c r="D955" s="233"/>
      <c r="E955" s="178"/>
      <c r="F955" s="178"/>
      <c r="G955" s="178"/>
      <c r="H955" s="178"/>
      <c r="I955" s="178"/>
      <c r="J955" s="178"/>
      <c r="K955" s="178"/>
      <c r="L955" s="178"/>
      <c r="M955" s="178"/>
      <c r="N955" s="178"/>
      <c r="O955" s="178"/>
      <c r="P955" s="178"/>
      <c r="Q955" s="178"/>
      <c r="R955" s="178"/>
      <c r="S955" s="178"/>
      <c r="T955" s="178"/>
      <c r="U955" s="178"/>
      <c r="V955" s="178"/>
      <c r="W955" s="178"/>
      <c r="X955" s="178"/>
      <c r="Y955" s="178"/>
      <c r="Z955" s="178"/>
      <c r="AA955" s="178"/>
      <c r="AB955" s="178"/>
      <c r="AC955" s="178"/>
    </row>
    <row r="956" spans="1:29" ht="13.2">
      <c r="A956" s="178"/>
      <c r="B956" s="232"/>
      <c r="C956" s="178"/>
      <c r="D956" s="233"/>
      <c r="E956" s="178"/>
      <c r="F956" s="178"/>
      <c r="G956" s="178"/>
      <c r="H956" s="178"/>
      <c r="I956" s="178"/>
      <c r="J956" s="178"/>
      <c r="K956" s="178"/>
      <c r="L956" s="178"/>
      <c r="M956" s="178"/>
      <c r="N956" s="178"/>
      <c r="O956" s="178"/>
      <c r="P956" s="178"/>
      <c r="Q956" s="178"/>
      <c r="R956" s="178"/>
      <c r="S956" s="178"/>
      <c r="T956" s="178"/>
      <c r="U956" s="178"/>
      <c r="V956" s="178"/>
      <c r="W956" s="178"/>
      <c r="X956" s="178"/>
      <c r="Y956" s="178"/>
      <c r="Z956" s="178"/>
      <c r="AA956" s="178"/>
      <c r="AB956" s="178"/>
      <c r="AC956" s="178"/>
    </row>
    <row r="957" spans="1:29" ht="13.2">
      <c r="A957" s="178"/>
      <c r="B957" s="232"/>
      <c r="C957" s="178"/>
      <c r="D957" s="233"/>
      <c r="E957" s="178"/>
      <c r="F957" s="178"/>
      <c r="G957" s="178"/>
      <c r="H957" s="178"/>
      <c r="I957" s="178"/>
      <c r="J957" s="178"/>
      <c r="K957" s="178"/>
      <c r="L957" s="178"/>
      <c r="M957" s="178"/>
      <c r="N957" s="178"/>
      <c r="O957" s="178"/>
      <c r="P957" s="178"/>
      <c r="Q957" s="178"/>
      <c r="R957" s="178"/>
      <c r="S957" s="178"/>
      <c r="T957" s="178"/>
      <c r="U957" s="178"/>
      <c r="V957" s="178"/>
      <c r="W957" s="178"/>
      <c r="X957" s="178"/>
      <c r="Y957" s="178"/>
      <c r="Z957" s="178"/>
      <c r="AA957" s="178"/>
      <c r="AB957" s="178"/>
      <c r="AC957" s="178"/>
    </row>
    <row r="958" spans="1:29" ht="13.2">
      <c r="A958" s="178"/>
      <c r="B958" s="232"/>
      <c r="C958" s="178"/>
      <c r="D958" s="233"/>
      <c r="E958" s="178"/>
      <c r="F958" s="178"/>
      <c r="G958" s="178"/>
      <c r="H958" s="178"/>
      <c r="I958" s="178"/>
      <c r="J958" s="178"/>
      <c r="K958" s="178"/>
      <c r="L958" s="178"/>
      <c r="M958" s="178"/>
      <c r="N958" s="178"/>
      <c r="O958" s="178"/>
      <c r="P958" s="178"/>
      <c r="Q958" s="178"/>
      <c r="R958" s="178"/>
      <c r="S958" s="178"/>
      <c r="T958" s="178"/>
      <c r="U958" s="178"/>
      <c r="V958" s="178"/>
      <c r="W958" s="178"/>
      <c r="X958" s="178"/>
      <c r="Y958" s="178"/>
      <c r="Z958" s="178"/>
      <c r="AA958" s="178"/>
      <c r="AB958" s="178"/>
      <c r="AC958" s="178"/>
    </row>
    <row r="959" spans="1:29" ht="13.2">
      <c r="A959" s="178"/>
      <c r="B959" s="232"/>
      <c r="C959" s="178"/>
      <c r="D959" s="233"/>
      <c r="E959" s="178"/>
      <c r="F959" s="178"/>
      <c r="G959" s="178"/>
      <c r="H959" s="178"/>
      <c r="I959" s="178"/>
      <c r="J959" s="178"/>
      <c r="K959" s="178"/>
      <c r="L959" s="178"/>
      <c r="M959" s="178"/>
      <c r="N959" s="178"/>
      <c r="O959" s="178"/>
      <c r="P959" s="178"/>
      <c r="Q959" s="178"/>
      <c r="R959" s="178"/>
      <c r="S959" s="178"/>
      <c r="T959" s="178"/>
      <c r="U959" s="178"/>
      <c r="V959" s="178"/>
      <c r="W959" s="178"/>
      <c r="X959" s="178"/>
      <c r="Y959" s="178"/>
      <c r="Z959" s="178"/>
      <c r="AA959" s="178"/>
      <c r="AB959" s="178"/>
      <c r="AC959" s="178"/>
    </row>
    <row r="960" spans="1:29" ht="13.2">
      <c r="A960" s="178"/>
      <c r="B960" s="232"/>
      <c r="C960" s="178"/>
      <c r="D960" s="233"/>
      <c r="E960" s="178"/>
      <c r="F960" s="178"/>
      <c r="G960" s="178"/>
      <c r="H960" s="178"/>
      <c r="I960" s="178"/>
      <c r="J960" s="178"/>
      <c r="K960" s="178"/>
      <c r="L960" s="178"/>
      <c r="M960" s="178"/>
      <c r="N960" s="178"/>
      <c r="O960" s="178"/>
      <c r="P960" s="178"/>
      <c r="Q960" s="178"/>
      <c r="R960" s="178"/>
      <c r="S960" s="178"/>
      <c r="T960" s="178"/>
      <c r="U960" s="178"/>
      <c r="V960" s="178"/>
      <c r="W960" s="178"/>
      <c r="X960" s="178"/>
      <c r="Y960" s="178"/>
      <c r="Z960" s="178"/>
      <c r="AA960" s="178"/>
      <c r="AB960" s="178"/>
      <c r="AC960" s="178"/>
    </row>
    <row r="961" spans="1:29" ht="13.2">
      <c r="A961" s="178"/>
      <c r="B961" s="232"/>
      <c r="C961" s="178"/>
      <c r="D961" s="233"/>
      <c r="E961" s="178"/>
      <c r="F961" s="178"/>
      <c r="G961" s="178"/>
      <c r="H961" s="178"/>
      <c r="I961" s="178"/>
      <c r="J961" s="178"/>
      <c r="K961" s="178"/>
      <c r="L961" s="178"/>
      <c r="M961" s="178"/>
      <c r="N961" s="178"/>
      <c r="O961" s="178"/>
      <c r="P961" s="178"/>
      <c r="Q961" s="178"/>
      <c r="R961" s="178"/>
      <c r="S961" s="178"/>
      <c r="T961" s="178"/>
      <c r="U961" s="178"/>
      <c r="V961" s="178"/>
      <c r="W961" s="178"/>
      <c r="X961" s="178"/>
      <c r="Y961" s="178"/>
      <c r="Z961" s="178"/>
      <c r="AA961" s="178"/>
      <c r="AB961" s="178"/>
      <c r="AC961" s="178"/>
    </row>
    <row r="962" spans="1:29" ht="13.2">
      <c r="A962" s="178"/>
      <c r="B962" s="232"/>
      <c r="C962" s="178"/>
      <c r="D962" s="233"/>
      <c r="E962" s="178"/>
      <c r="F962" s="178"/>
      <c r="G962" s="178"/>
      <c r="H962" s="178"/>
      <c r="I962" s="178"/>
      <c r="J962" s="178"/>
      <c r="K962" s="178"/>
      <c r="L962" s="178"/>
      <c r="M962" s="178"/>
      <c r="N962" s="178"/>
      <c r="O962" s="178"/>
      <c r="P962" s="178"/>
      <c r="Q962" s="178"/>
      <c r="R962" s="178"/>
      <c r="S962" s="178"/>
      <c r="T962" s="178"/>
      <c r="U962" s="178"/>
      <c r="V962" s="178"/>
      <c r="W962" s="178"/>
      <c r="X962" s="178"/>
      <c r="Y962" s="178"/>
      <c r="Z962" s="178"/>
      <c r="AA962" s="178"/>
      <c r="AB962" s="178"/>
      <c r="AC962" s="178"/>
    </row>
    <row r="963" spans="1:29" ht="13.2">
      <c r="A963" s="178"/>
      <c r="B963" s="232"/>
      <c r="C963" s="178"/>
      <c r="D963" s="233"/>
      <c r="E963" s="178"/>
      <c r="F963" s="178"/>
      <c r="G963" s="178"/>
      <c r="H963" s="178"/>
      <c r="I963" s="178"/>
      <c r="J963" s="178"/>
      <c r="K963" s="178"/>
      <c r="L963" s="178"/>
      <c r="M963" s="178"/>
      <c r="N963" s="178"/>
      <c r="O963" s="178"/>
      <c r="P963" s="178"/>
      <c r="Q963" s="178"/>
      <c r="R963" s="178"/>
      <c r="S963" s="178"/>
      <c r="T963" s="178"/>
      <c r="U963" s="178"/>
      <c r="V963" s="178"/>
      <c r="W963" s="178"/>
      <c r="X963" s="178"/>
      <c r="Y963" s="178"/>
      <c r="Z963" s="178"/>
      <c r="AA963" s="178"/>
      <c r="AB963" s="178"/>
      <c r="AC963" s="178"/>
    </row>
    <row r="964" spans="1:29" ht="13.2">
      <c r="A964" s="178"/>
      <c r="B964" s="232"/>
      <c r="C964" s="178"/>
      <c r="D964" s="233"/>
      <c r="E964" s="178"/>
      <c r="F964" s="178"/>
      <c r="G964" s="178"/>
      <c r="H964" s="178"/>
      <c r="I964" s="178"/>
      <c r="J964" s="178"/>
      <c r="K964" s="178"/>
      <c r="L964" s="178"/>
      <c r="M964" s="178"/>
      <c r="N964" s="178"/>
      <c r="O964" s="178"/>
      <c r="P964" s="178"/>
      <c r="Q964" s="178"/>
      <c r="R964" s="178"/>
      <c r="S964" s="178"/>
      <c r="T964" s="178"/>
      <c r="U964" s="178"/>
      <c r="V964" s="178"/>
      <c r="W964" s="178"/>
      <c r="X964" s="178"/>
      <c r="Y964" s="178"/>
      <c r="Z964" s="178"/>
      <c r="AA964" s="178"/>
      <c r="AB964" s="178"/>
      <c r="AC964" s="178"/>
    </row>
    <row r="965" spans="1:29" ht="13.2">
      <c r="A965" s="178"/>
      <c r="B965" s="232"/>
      <c r="C965" s="178"/>
      <c r="D965" s="233"/>
      <c r="E965" s="178"/>
      <c r="F965" s="178"/>
      <c r="G965" s="178"/>
      <c r="H965" s="178"/>
      <c r="I965" s="178"/>
      <c r="J965" s="178"/>
      <c r="K965" s="178"/>
      <c r="L965" s="178"/>
      <c r="M965" s="178"/>
      <c r="N965" s="178"/>
      <c r="O965" s="178"/>
      <c r="P965" s="178"/>
      <c r="Q965" s="178"/>
      <c r="R965" s="178"/>
      <c r="S965" s="178"/>
      <c r="T965" s="178"/>
      <c r="U965" s="178"/>
      <c r="V965" s="178"/>
      <c r="W965" s="178"/>
      <c r="X965" s="178"/>
      <c r="Y965" s="178"/>
      <c r="Z965" s="178"/>
      <c r="AA965" s="178"/>
      <c r="AB965" s="178"/>
      <c r="AC965" s="178"/>
    </row>
    <row r="966" spans="1:29" ht="13.2">
      <c r="A966" s="178"/>
      <c r="B966" s="232"/>
      <c r="C966" s="178"/>
      <c r="D966" s="233"/>
      <c r="E966" s="178"/>
      <c r="F966" s="178"/>
      <c r="G966" s="178"/>
      <c r="H966" s="178"/>
      <c r="I966" s="178"/>
      <c r="J966" s="178"/>
      <c r="K966" s="178"/>
      <c r="L966" s="178"/>
      <c r="M966" s="178"/>
      <c r="N966" s="178"/>
      <c r="O966" s="178"/>
      <c r="P966" s="178"/>
      <c r="Q966" s="178"/>
      <c r="R966" s="178"/>
      <c r="S966" s="178"/>
      <c r="T966" s="178"/>
      <c r="U966" s="178"/>
      <c r="V966" s="178"/>
      <c r="W966" s="178"/>
      <c r="X966" s="178"/>
      <c r="Y966" s="178"/>
      <c r="Z966" s="178"/>
      <c r="AA966" s="178"/>
      <c r="AB966" s="178"/>
      <c r="AC966" s="178"/>
    </row>
    <row r="967" spans="1:29" ht="13.2">
      <c r="A967" s="178"/>
      <c r="B967" s="232"/>
      <c r="C967" s="178"/>
      <c r="D967" s="233"/>
      <c r="E967" s="178"/>
      <c r="F967" s="178"/>
      <c r="G967" s="178"/>
      <c r="H967" s="178"/>
      <c r="I967" s="178"/>
      <c r="J967" s="178"/>
      <c r="K967" s="178"/>
      <c r="L967" s="178"/>
      <c r="M967" s="178"/>
      <c r="N967" s="178"/>
      <c r="O967" s="178"/>
      <c r="P967" s="178"/>
      <c r="Q967" s="178"/>
      <c r="R967" s="178"/>
      <c r="S967" s="178"/>
      <c r="T967" s="178"/>
      <c r="U967" s="178"/>
      <c r="V967" s="178"/>
      <c r="W967" s="178"/>
      <c r="X967" s="178"/>
      <c r="Y967" s="178"/>
      <c r="Z967" s="178"/>
      <c r="AA967" s="178"/>
      <c r="AB967" s="178"/>
      <c r="AC967" s="178"/>
    </row>
    <row r="968" spans="1:29" ht="13.2">
      <c r="A968" s="178"/>
      <c r="B968" s="232"/>
      <c r="C968" s="178"/>
      <c r="D968" s="233"/>
      <c r="E968" s="178"/>
      <c r="F968" s="178"/>
      <c r="G968" s="178"/>
      <c r="H968" s="178"/>
      <c r="I968" s="178"/>
      <c r="J968" s="178"/>
      <c r="K968" s="178"/>
      <c r="L968" s="178"/>
      <c r="M968" s="178"/>
      <c r="N968" s="178"/>
      <c r="O968" s="178"/>
      <c r="P968" s="178"/>
      <c r="Q968" s="178"/>
      <c r="R968" s="178"/>
      <c r="S968" s="178"/>
      <c r="T968" s="178"/>
      <c r="U968" s="178"/>
      <c r="V968" s="178"/>
      <c r="W968" s="178"/>
      <c r="X968" s="178"/>
      <c r="Y968" s="178"/>
      <c r="Z968" s="178"/>
      <c r="AA968" s="178"/>
      <c r="AB968" s="178"/>
      <c r="AC968" s="178"/>
    </row>
    <row r="969" spans="1:29" ht="13.2">
      <c r="A969" s="178"/>
      <c r="B969" s="232"/>
      <c r="C969" s="178"/>
      <c r="D969" s="233"/>
      <c r="E969" s="178"/>
      <c r="F969" s="178"/>
      <c r="G969" s="178"/>
      <c r="H969" s="178"/>
      <c r="I969" s="178"/>
      <c r="J969" s="178"/>
      <c r="K969" s="178"/>
      <c r="L969" s="178"/>
      <c r="M969" s="178"/>
      <c r="N969" s="178"/>
      <c r="O969" s="178"/>
      <c r="P969" s="178"/>
      <c r="Q969" s="178"/>
      <c r="R969" s="178"/>
      <c r="S969" s="178"/>
      <c r="T969" s="178"/>
      <c r="U969" s="178"/>
      <c r="V969" s="178"/>
      <c r="W969" s="178"/>
      <c r="X969" s="178"/>
      <c r="Y969" s="178"/>
      <c r="Z969" s="178"/>
      <c r="AA969" s="178"/>
      <c r="AB969" s="178"/>
      <c r="AC969" s="178"/>
    </row>
    <row r="970" spans="1:29" ht="13.2">
      <c r="A970" s="178"/>
      <c r="B970" s="232"/>
      <c r="C970" s="178"/>
      <c r="D970" s="233"/>
      <c r="E970" s="178"/>
      <c r="F970" s="178"/>
      <c r="G970" s="178"/>
      <c r="H970" s="178"/>
      <c r="I970" s="178"/>
      <c r="J970" s="178"/>
      <c r="K970" s="178"/>
      <c r="L970" s="178"/>
      <c r="M970" s="178"/>
      <c r="N970" s="178"/>
      <c r="O970" s="178"/>
      <c r="P970" s="178"/>
      <c r="Q970" s="178"/>
      <c r="R970" s="178"/>
      <c r="S970" s="178"/>
      <c r="T970" s="178"/>
      <c r="U970" s="178"/>
      <c r="V970" s="178"/>
      <c r="W970" s="178"/>
      <c r="X970" s="178"/>
      <c r="Y970" s="178"/>
      <c r="Z970" s="178"/>
      <c r="AA970" s="178"/>
      <c r="AB970" s="178"/>
      <c r="AC970" s="178"/>
    </row>
    <row r="971" spans="1:29" ht="13.2">
      <c r="A971" s="178"/>
      <c r="B971" s="232"/>
      <c r="C971" s="178"/>
      <c r="D971" s="233"/>
      <c r="E971" s="178"/>
      <c r="F971" s="178"/>
      <c r="G971" s="178"/>
      <c r="H971" s="178"/>
      <c r="I971" s="178"/>
      <c r="J971" s="178"/>
      <c r="K971" s="178"/>
      <c r="L971" s="178"/>
      <c r="M971" s="178"/>
      <c r="N971" s="178"/>
      <c r="O971" s="178"/>
      <c r="P971" s="178"/>
      <c r="Q971" s="178"/>
      <c r="R971" s="178"/>
      <c r="S971" s="178"/>
      <c r="T971" s="178"/>
      <c r="U971" s="178"/>
      <c r="V971" s="178"/>
      <c r="W971" s="178"/>
      <c r="X971" s="178"/>
      <c r="Y971" s="178"/>
      <c r="Z971" s="178"/>
      <c r="AA971" s="178"/>
      <c r="AB971" s="178"/>
      <c r="AC971" s="178"/>
    </row>
    <row r="972" spans="1:29" ht="13.2">
      <c r="A972" s="178"/>
      <c r="B972" s="232"/>
      <c r="C972" s="178"/>
      <c r="D972" s="233"/>
      <c r="E972" s="178"/>
      <c r="F972" s="178"/>
      <c r="G972" s="178"/>
      <c r="H972" s="178"/>
      <c r="I972" s="178"/>
      <c r="J972" s="178"/>
      <c r="K972" s="178"/>
      <c r="L972" s="178"/>
      <c r="M972" s="178"/>
      <c r="N972" s="178"/>
      <c r="O972" s="178"/>
      <c r="P972" s="178"/>
      <c r="Q972" s="178"/>
      <c r="R972" s="178"/>
      <c r="S972" s="178"/>
      <c r="T972" s="178"/>
      <c r="U972" s="178"/>
      <c r="V972" s="178"/>
      <c r="W972" s="178"/>
      <c r="X972" s="178"/>
      <c r="Y972" s="178"/>
      <c r="Z972" s="178"/>
      <c r="AA972" s="178"/>
      <c r="AB972" s="178"/>
      <c r="AC972" s="178"/>
    </row>
    <row r="973" spans="1:29" ht="13.2">
      <c r="A973" s="178"/>
      <c r="B973" s="232"/>
      <c r="C973" s="178"/>
      <c r="D973" s="233"/>
      <c r="E973" s="178"/>
      <c r="F973" s="178"/>
      <c r="G973" s="178"/>
      <c r="H973" s="178"/>
      <c r="I973" s="178"/>
      <c r="J973" s="178"/>
      <c r="K973" s="178"/>
      <c r="L973" s="178"/>
      <c r="M973" s="178"/>
      <c r="N973" s="178"/>
      <c r="O973" s="178"/>
      <c r="P973" s="178"/>
      <c r="Q973" s="178"/>
      <c r="R973" s="178"/>
      <c r="S973" s="178"/>
      <c r="T973" s="178"/>
      <c r="U973" s="178"/>
      <c r="V973" s="178"/>
      <c r="W973" s="178"/>
      <c r="X973" s="178"/>
      <c r="Y973" s="178"/>
      <c r="Z973" s="178"/>
      <c r="AA973" s="178"/>
      <c r="AB973" s="178"/>
      <c r="AC973" s="178"/>
    </row>
    <row r="974" spans="1:29" ht="13.2">
      <c r="A974" s="178"/>
      <c r="B974" s="232"/>
      <c r="C974" s="178"/>
      <c r="D974" s="233"/>
      <c r="E974" s="178"/>
      <c r="F974" s="178"/>
      <c r="G974" s="178"/>
      <c r="H974" s="178"/>
      <c r="I974" s="178"/>
      <c r="J974" s="178"/>
      <c r="K974" s="178"/>
      <c r="L974" s="178"/>
      <c r="M974" s="178"/>
      <c r="N974" s="178"/>
      <c r="O974" s="178"/>
      <c r="P974" s="178"/>
      <c r="Q974" s="178"/>
      <c r="R974" s="178"/>
      <c r="S974" s="178"/>
      <c r="T974" s="178"/>
      <c r="U974" s="178"/>
      <c r="V974" s="178"/>
      <c r="W974" s="178"/>
      <c r="X974" s="178"/>
      <c r="Y974" s="178"/>
      <c r="Z974" s="178"/>
      <c r="AA974" s="178"/>
      <c r="AB974" s="178"/>
      <c r="AC974" s="178"/>
    </row>
    <row r="975" spans="1:29" ht="13.2">
      <c r="A975" s="178"/>
      <c r="B975" s="232"/>
      <c r="C975" s="178"/>
      <c r="D975" s="233"/>
      <c r="E975" s="178"/>
      <c r="F975" s="178"/>
      <c r="G975" s="178"/>
      <c r="H975" s="178"/>
      <c r="I975" s="178"/>
      <c r="J975" s="178"/>
      <c r="K975" s="178"/>
      <c r="L975" s="178"/>
      <c r="M975" s="178"/>
      <c r="N975" s="178"/>
      <c r="O975" s="178"/>
      <c r="P975" s="178"/>
      <c r="Q975" s="178"/>
      <c r="R975" s="178"/>
      <c r="S975" s="178"/>
      <c r="T975" s="178"/>
      <c r="U975" s="178"/>
      <c r="V975" s="178"/>
      <c r="W975" s="178"/>
      <c r="X975" s="178"/>
      <c r="Y975" s="178"/>
      <c r="Z975" s="178"/>
      <c r="AA975" s="178"/>
      <c r="AB975" s="178"/>
      <c r="AC975" s="178"/>
    </row>
    <row r="976" spans="1:29" ht="13.2">
      <c r="A976" s="178"/>
      <c r="B976" s="232"/>
      <c r="C976" s="178"/>
      <c r="D976" s="233"/>
      <c r="E976" s="178"/>
      <c r="F976" s="178"/>
      <c r="G976" s="178"/>
      <c r="H976" s="178"/>
      <c r="I976" s="178"/>
      <c r="J976" s="178"/>
      <c r="K976" s="178"/>
      <c r="L976" s="178"/>
      <c r="M976" s="178"/>
      <c r="N976" s="178"/>
      <c r="O976" s="178"/>
      <c r="P976" s="178"/>
      <c r="Q976" s="178"/>
      <c r="R976" s="178"/>
      <c r="S976" s="178"/>
      <c r="T976" s="178"/>
      <c r="U976" s="178"/>
      <c r="V976" s="178"/>
      <c r="W976" s="178"/>
      <c r="X976" s="178"/>
      <c r="Y976" s="178"/>
      <c r="Z976" s="178"/>
      <c r="AA976" s="178"/>
      <c r="AB976" s="178"/>
      <c r="AC976" s="178"/>
    </row>
    <row r="977" spans="1:29" ht="13.2">
      <c r="A977" s="178"/>
      <c r="B977" s="232"/>
      <c r="C977" s="178"/>
      <c r="D977" s="233"/>
      <c r="E977" s="178"/>
      <c r="F977" s="178"/>
      <c r="G977" s="178"/>
      <c r="H977" s="178"/>
      <c r="I977" s="178"/>
      <c r="J977" s="178"/>
      <c r="K977" s="178"/>
      <c r="L977" s="178"/>
      <c r="M977" s="178"/>
      <c r="N977" s="178"/>
      <c r="O977" s="178"/>
      <c r="P977" s="178"/>
      <c r="Q977" s="178"/>
      <c r="R977" s="178"/>
      <c r="S977" s="178"/>
      <c r="T977" s="178"/>
      <c r="U977" s="178"/>
      <c r="V977" s="178"/>
      <c r="W977" s="178"/>
      <c r="X977" s="178"/>
      <c r="Y977" s="178"/>
      <c r="Z977" s="178"/>
      <c r="AA977" s="178"/>
      <c r="AB977" s="178"/>
      <c r="AC977" s="178"/>
    </row>
    <row r="978" spans="1:29" ht="13.2">
      <c r="A978" s="178"/>
      <c r="B978" s="232"/>
      <c r="C978" s="178"/>
      <c r="D978" s="233"/>
      <c r="E978" s="178"/>
      <c r="F978" s="178"/>
      <c r="G978" s="178"/>
      <c r="H978" s="178"/>
      <c r="I978" s="178"/>
      <c r="J978" s="178"/>
      <c r="K978" s="178"/>
      <c r="L978" s="178"/>
      <c r="M978" s="178"/>
      <c r="N978" s="178"/>
      <c r="O978" s="178"/>
      <c r="P978" s="178"/>
      <c r="Q978" s="178"/>
      <c r="R978" s="178"/>
      <c r="S978" s="178"/>
      <c r="T978" s="178"/>
      <c r="U978" s="178"/>
      <c r="V978" s="178"/>
      <c r="W978" s="178"/>
      <c r="X978" s="178"/>
      <c r="Y978" s="178"/>
      <c r="Z978" s="178"/>
      <c r="AA978" s="178"/>
      <c r="AB978" s="178"/>
      <c r="AC978" s="178"/>
    </row>
    <row r="979" spans="1:29" ht="13.2">
      <c r="A979" s="178"/>
      <c r="B979" s="232"/>
      <c r="C979" s="178"/>
      <c r="D979" s="233"/>
      <c r="E979" s="178"/>
      <c r="F979" s="178"/>
      <c r="G979" s="178"/>
      <c r="H979" s="178"/>
      <c r="I979" s="178"/>
      <c r="J979" s="178"/>
      <c r="K979" s="178"/>
      <c r="L979" s="178"/>
      <c r="M979" s="178"/>
      <c r="N979" s="178"/>
      <c r="O979" s="178"/>
      <c r="P979" s="178"/>
      <c r="Q979" s="178"/>
      <c r="R979" s="178"/>
      <c r="S979" s="178"/>
      <c r="T979" s="178"/>
      <c r="U979" s="178"/>
      <c r="V979" s="178"/>
      <c r="W979" s="178"/>
      <c r="X979" s="178"/>
      <c r="Y979" s="178"/>
      <c r="Z979" s="178"/>
      <c r="AA979" s="178"/>
      <c r="AB979" s="178"/>
      <c r="AC979" s="178"/>
    </row>
    <row r="980" spans="1:29" ht="13.2">
      <c r="A980" s="178"/>
      <c r="B980" s="232"/>
      <c r="C980" s="178"/>
      <c r="D980" s="233"/>
      <c r="E980" s="178"/>
      <c r="F980" s="178"/>
      <c r="G980" s="178"/>
      <c r="H980" s="178"/>
      <c r="I980" s="178"/>
      <c r="J980" s="178"/>
      <c r="K980" s="178"/>
      <c r="L980" s="178"/>
      <c r="M980" s="178"/>
      <c r="N980" s="178"/>
      <c r="O980" s="178"/>
      <c r="P980" s="178"/>
      <c r="Q980" s="178"/>
      <c r="R980" s="178"/>
      <c r="S980" s="178"/>
      <c r="T980" s="178"/>
      <c r="U980" s="178"/>
      <c r="V980" s="178"/>
      <c r="W980" s="178"/>
      <c r="X980" s="178"/>
      <c r="Y980" s="178"/>
      <c r="Z980" s="178"/>
      <c r="AA980" s="178"/>
      <c r="AB980" s="178"/>
      <c r="AC980" s="178"/>
    </row>
    <row r="981" spans="1:29" ht="13.2">
      <c r="A981" s="178"/>
      <c r="B981" s="232"/>
      <c r="C981" s="178"/>
      <c r="D981" s="233"/>
      <c r="E981" s="178"/>
      <c r="F981" s="178"/>
      <c r="G981" s="178"/>
      <c r="H981" s="178"/>
      <c r="I981" s="178"/>
      <c r="J981" s="178"/>
      <c r="K981" s="178"/>
      <c r="L981" s="178"/>
      <c r="M981" s="178"/>
      <c r="N981" s="178"/>
      <c r="O981" s="178"/>
      <c r="P981" s="178"/>
      <c r="Q981" s="178"/>
      <c r="R981" s="178"/>
      <c r="S981" s="178"/>
      <c r="T981" s="178"/>
      <c r="U981" s="178"/>
      <c r="V981" s="178"/>
      <c r="W981" s="178"/>
      <c r="X981" s="178"/>
      <c r="Y981" s="178"/>
      <c r="Z981" s="178"/>
      <c r="AA981" s="178"/>
      <c r="AB981" s="178"/>
      <c r="AC981" s="178"/>
    </row>
    <row r="982" spans="1:29" ht="13.2">
      <c r="A982" s="178"/>
      <c r="B982" s="232"/>
      <c r="C982" s="178"/>
      <c r="D982" s="233"/>
      <c r="E982" s="178"/>
      <c r="F982" s="178"/>
      <c r="G982" s="178"/>
      <c r="H982" s="178"/>
      <c r="I982" s="178"/>
      <c r="J982" s="178"/>
      <c r="K982" s="178"/>
      <c r="L982" s="178"/>
      <c r="M982" s="178"/>
      <c r="N982" s="178"/>
      <c r="O982" s="178"/>
      <c r="P982" s="178"/>
      <c r="Q982" s="178"/>
      <c r="R982" s="178"/>
      <c r="S982" s="178"/>
      <c r="T982" s="178"/>
      <c r="U982" s="178"/>
      <c r="V982" s="178"/>
      <c r="W982" s="178"/>
      <c r="X982" s="178"/>
      <c r="Y982" s="178"/>
      <c r="Z982" s="178"/>
      <c r="AA982" s="178"/>
      <c r="AB982" s="178"/>
      <c r="AC982" s="178"/>
    </row>
    <row r="983" spans="1:29" ht="13.2">
      <c r="A983" s="178"/>
      <c r="B983" s="232"/>
      <c r="C983" s="178"/>
      <c r="D983" s="233"/>
      <c r="E983" s="178"/>
      <c r="F983" s="178"/>
      <c r="G983" s="178"/>
      <c r="H983" s="178"/>
      <c r="I983" s="178"/>
      <c r="J983" s="178"/>
      <c r="K983" s="178"/>
      <c r="L983" s="178"/>
      <c r="M983" s="178"/>
      <c r="N983" s="178"/>
      <c r="O983" s="178"/>
      <c r="P983" s="178"/>
      <c r="Q983" s="178"/>
      <c r="R983" s="178"/>
      <c r="S983" s="178"/>
      <c r="T983" s="178"/>
      <c r="U983" s="178"/>
      <c r="V983" s="178"/>
      <c r="W983" s="178"/>
      <c r="X983" s="178"/>
      <c r="Y983" s="178"/>
      <c r="Z983" s="178"/>
      <c r="AA983" s="178"/>
      <c r="AB983" s="178"/>
      <c r="AC983" s="178"/>
    </row>
    <row r="984" spans="1:29" ht="13.2">
      <c r="A984" s="178"/>
      <c r="B984" s="232"/>
      <c r="C984" s="178"/>
      <c r="D984" s="233"/>
      <c r="E984" s="178"/>
      <c r="F984" s="178"/>
      <c r="G984" s="178"/>
      <c r="H984" s="178"/>
      <c r="I984" s="178"/>
      <c r="J984" s="178"/>
      <c r="K984" s="178"/>
      <c r="L984" s="178"/>
      <c r="M984" s="178"/>
      <c r="N984" s="178"/>
      <c r="O984" s="178"/>
      <c r="P984" s="178"/>
      <c r="Q984" s="178"/>
      <c r="R984" s="178"/>
      <c r="S984" s="178"/>
      <c r="T984" s="178"/>
      <c r="U984" s="178"/>
      <c r="V984" s="178"/>
      <c r="W984" s="178"/>
      <c r="X984" s="178"/>
      <c r="Y984" s="178"/>
      <c r="Z984" s="178"/>
      <c r="AA984" s="178"/>
      <c r="AB984" s="178"/>
      <c r="AC984" s="178"/>
    </row>
    <row r="985" spans="1:29" ht="13.2">
      <c r="A985" s="178"/>
      <c r="B985" s="232"/>
      <c r="C985" s="178"/>
      <c r="D985" s="233"/>
      <c r="E985" s="178"/>
      <c r="F985" s="178"/>
      <c r="G985" s="178"/>
      <c r="H985" s="178"/>
      <c r="I985" s="178"/>
      <c r="J985" s="178"/>
      <c r="K985" s="178"/>
      <c r="L985" s="178"/>
      <c r="M985" s="178"/>
      <c r="N985" s="178"/>
      <c r="O985" s="178"/>
      <c r="P985" s="178"/>
      <c r="Q985" s="178"/>
      <c r="R985" s="178"/>
      <c r="S985" s="178"/>
      <c r="T985" s="178"/>
      <c r="U985" s="178"/>
      <c r="V985" s="178"/>
      <c r="W985" s="178"/>
      <c r="X985" s="178"/>
      <c r="Y985" s="178"/>
      <c r="Z985" s="178"/>
      <c r="AA985" s="178"/>
      <c r="AB985" s="178"/>
      <c r="AC985" s="178"/>
    </row>
    <row r="986" spans="1:29" ht="13.2">
      <c r="A986" s="178"/>
      <c r="B986" s="232"/>
      <c r="C986" s="178"/>
      <c r="D986" s="233"/>
      <c r="E986" s="178"/>
      <c r="F986" s="178"/>
      <c r="G986" s="178"/>
      <c r="H986" s="178"/>
      <c r="I986" s="178"/>
      <c r="J986" s="178"/>
      <c r="K986" s="178"/>
      <c r="L986" s="178"/>
      <c r="M986" s="178"/>
      <c r="N986" s="178"/>
      <c r="O986" s="178"/>
      <c r="P986" s="178"/>
      <c r="Q986" s="178"/>
      <c r="R986" s="178"/>
      <c r="S986" s="178"/>
      <c r="T986" s="178"/>
      <c r="U986" s="178"/>
      <c r="V986" s="178"/>
      <c r="W986" s="178"/>
      <c r="X986" s="178"/>
      <c r="Y986" s="178"/>
      <c r="Z986" s="178"/>
      <c r="AA986" s="178"/>
      <c r="AB986" s="178"/>
      <c r="AC986" s="178"/>
    </row>
    <row r="987" spans="1:29" ht="13.2">
      <c r="A987" s="178"/>
      <c r="B987" s="232"/>
      <c r="C987" s="178"/>
      <c r="D987" s="233"/>
      <c r="E987" s="178"/>
      <c r="F987" s="178"/>
      <c r="G987" s="178"/>
      <c r="H987" s="178"/>
      <c r="I987" s="178"/>
      <c r="J987" s="178"/>
      <c r="K987" s="178"/>
      <c r="L987" s="178"/>
      <c r="M987" s="178"/>
      <c r="N987" s="178"/>
      <c r="O987" s="178"/>
      <c r="P987" s="178"/>
      <c r="Q987" s="178"/>
      <c r="R987" s="178"/>
      <c r="S987" s="178"/>
      <c r="T987" s="178"/>
      <c r="U987" s="178"/>
      <c r="V987" s="178"/>
      <c r="W987" s="178"/>
      <c r="X987" s="178"/>
      <c r="Y987" s="178"/>
      <c r="Z987" s="178"/>
      <c r="AA987" s="178"/>
      <c r="AB987" s="178"/>
      <c r="AC987" s="178"/>
    </row>
    <row r="988" spans="1:29" ht="13.2">
      <c r="A988" s="178"/>
      <c r="B988" s="232"/>
      <c r="C988" s="178"/>
      <c r="D988" s="233"/>
      <c r="E988" s="178"/>
      <c r="F988" s="178"/>
      <c r="G988" s="178"/>
      <c r="H988" s="178"/>
      <c r="I988" s="178"/>
      <c r="J988" s="178"/>
      <c r="K988" s="178"/>
      <c r="L988" s="178"/>
      <c r="M988" s="178"/>
      <c r="N988" s="178"/>
      <c r="O988" s="178"/>
      <c r="P988" s="178"/>
      <c r="Q988" s="178"/>
      <c r="R988" s="178"/>
      <c r="S988" s="178"/>
      <c r="T988" s="178"/>
      <c r="U988" s="178"/>
      <c r="V988" s="178"/>
      <c r="W988" s="178"/>
      <c r="X988" s="178"/>
      <c r="Y988" s="178"/>
      <c r="Z988" s="178"/>
      <c r="AA988" s="178"/>
      <c r="AB988" s="178"/>
      <c r="AC988" s="178"/>
    </row>
    <row r="989" spans="1:29" ht="13.2">
      <c r="A989" s="178"/>
      <c r="B989" s="232"/>
      <c r="C989" s="178"/>
      <c r="D989" s="233"/>
      <c r="E989" s="178"/>
      <c r="F989" s="178"/>
      <c r="G989" s="178"/>
      <c r="H989" s="178"/>
      <c r="I989" s="178"/>
      <c r="J989" s="178"/>
      <c r="K989" s="178"/>
      <c r="L989" s="178"/>
      <c r="M989" s="178"/>
      <c r="N989" s="178"/>
      <c r="O989" s="178"/>
      <c r="P989" s="178"/>
      <c r="Q989" s="178"/>
      <c r="R989" s="178"/>
      <c r="S989" s="178"/>
      <c r="T989" s="178"/>
      <c r="U989" s="178"/>
      <c r="V989" s="178"/>
      <c r="W989" s="178"/>
      <c r="X989" s="178"/>
      <c r="Y989" s="178"/>
      <c r="Z989" s="178"/>
      <c r="AA989" s="178"/>
      <c r="AB989" s="178"/>
      <c r="AC989" s="178"/>
    </row>
    <row r="990" spans="1:29" ht="13.2">
      <c r="A990" s="178"/>
      <c r="B990" s="232"/>
      <c r="C990" s="178"/>
      <c r="D990" s="233"/>
      <c r="E990" s="178"/>
      <c r="F990" s="178"/>
      <c r="G990" s="178"/>
      <c r="H990" s="178"/>
      <c r="I990" s="178"/>
      <c r="J990" s="178"/>
      <c r="K990" s="178"/>
      <c r="L990" s="178"/>
      <c r="M990" s="178"/>
      <c r="N990" s="178"/>
      <c r="O990" s="178"/>
      <c r="P990" s="178"/>
      <c r="Q990" s="178"/>
      <c r="R990" s="178"/>
      <c r="S990" s="178"/>
      <c r="T990" s="178"/>
      <c r="U990" s="178"/>
      <c r="V990" s="178"/>
      <c r="W990" s="178"/>
      <c r="X990" s="178"/>
      <c r="Y990" s="178"/>
      <c r="Z990" s="178"/>
      <c r="AA990" s="178"/>
      <c r="AB990" s="178"/>
      <c r="AC990" s="178"/>
    </row>
    <row r="991" spans="1:29" ht="13.2">
      <c r="A991" s="178"/>
      <c r="B991" s="232"/>
      <c r="C991" s="178"/>
      <c r="D991" s="233"/>
      <c r="E991" s="178"/>
      <c r="F991" s="178"/>
      <c r="G991" s="178"/>
      <c r="H991" s="178"/>
      <c r="I991" s="178"/>
      <c r="J991" s="178"/>
      <c r="K991" s="178"/>
      <c r="L991" s="178"/>
      <c r="M991" s="178"/>
      <c r="N991" s="178"/>
      <c r="O991" s="178"/>
      <c r="P991" s="178"/>
      <c r="Q991" s="178"/>
      <c r="R991" s="178"/>
      <c r="S991" s="178"/>
      <c r="T991" s="178"/>
      <c r="U991" s="178"/>
      <c r="V991" s="178"/>
      <c r="W991" s="178"/>
      <c r="X991" s="178"/>
      <c r="Y991" s="178"/>
      <c r="Z991" s="178"/>
      <c r="AA991" s="178"/>
      <c r="AB991" s="178"/>
      <c r="AC991" s="178"/>
    </row>
    <row r="992" spans="1:29" ht="13.2">
      <c r="A992" s="178"/>
      <c r="B992" s="232"/>
      <c r="C992" s="178"/>
      <c r="D992" s="233"/>
      <c r="E992" s="178"/>
      <c r="F992" s="178"/>
      <c r="G992" s="178"/>
      <c r="H992" s="178"/>
      <c r="I992" s="178"/>
      <c r="J992" s="178"/>
      <c r="K992" s="178"/>
      <c r="L992" s="178"/>
      <c r="M992" s="178"/>
      <c r="N992" s="178"/>
      <c r="O992" s="178"/>
      <c r="P992" s="178"/>
      <c r="Q992" s="178"/>
      <c r="R992" s="178"/>
      <c r="S992" s="178"/>
      <c r="T992" s="178"/>
      <c r="U992" s="178"/>
      <c r="V992" s="178"/>
      <c r="W992" s="178"/>
      <c r="X992" s="178"/>
      <c r="Y992" s="178"/>
      <c r="Z992" s="178"/>
      <c r="AA992" s="178"/>
      <c r="AB992" s="178"/>
      <c r="AC992" s="178"/>
    </row>
    <row r="993" spans="1:29" ht="13.2">
      <c r="A993" s="178"/>
      <c r="B993" s="232"/>
      <c r="C993" s="178"/>
      <c r="D993" s="233"/>
      <c r="E993" s="178"/>
      <c r="F993" s="178"/>
      <c r="G993" s="178"/>
      <c r="H993" s="178"/>
      <c r="I993" s="178"/>
      <c r="J993" s="178"/>
      <c r="K993" s="178"/>
      <c r="L993" s="178"/>
      <c r="M993" s="178"/>
      <c r="N993" s="178"/>
      <c r="O993" s="178"/>
      <c r="P993" s="178"/>
      <c r="Q993" s="178"/>
      <c r="R993" s="178"/>
      <c r="S993" s="178"/>
      <c r="T993" s="178"/>
      <c r="U993" s="178"/>
      <c r="V993" s="178"/>
      <c r="W993" s="178"/>
      <c r="X993" s="178"/>
      <c r="Y993" s="178"/>
      <c r="Z993" s="178"/>
      <c r="AA993" s="178"/>
      <c r="AB993" s="178"/>
      <c r="AC993" s="178"/>
    </row>
    <row r="994" spans="1:29" ht="13.2">
      <c r="A994" s="178"/>
      <c r="B994" s="232"/>
      <c r="C994" s="178"/>
      <c r="D994" s="233"/>
      <c r="E994" s="178"/>
      <c r="F994" s="178"/>
      <c r="G994" s="178"/>
      <c r="H994" s="178"/>
      <c r="I994" s="178"/>
      <c r="J994" s="178"/>
      <c r="K994" s="178"/>
      <c r="L994" s="178"/>
      <c r="M994" s="178"/>
      <c r="N994" s="178"/>
      <c r="O994" s="178"/>
      <c r="P994" s="178"/>
      <c r="Q994" s="178"/>
      <c r="R994" s="178"/>
      <c r="S994" s="178"/>
      <c r="T994" s="178"/>
      <c r="U994" s="178"/>
      <c r="V994" s="178"/>
      <c r="W994" s="178"/>
      <c r="X994" s="178"/>
      <c r="Y994" s="178"/>
      <c r="Z994" s="178"/>
      <c r="AA994" s="178"/>
      <c r="AB994" s="178"/>
      <c r="AC994" s="178"/>
    </row>
    <row r="995" spans="1:29" ht="13.2">
      <c r="A995" s="178"/>
      <c r="B995" s="232"/>
      <c r="C995" s="178"/>
      <c r="D995" s="233"/>
      <c r="E995" s="178"/>
      <c r="F995" s="178"/>
      <c r="G995" s="178"/>
      <c r="H995" s="178"/>
      <c r="I995" s="178"/>
      <c r="J995" s="178"/>
      <c r="K995" s="178"/>
      <c r="L995" s="178"/>
      <c r="M995" s="178"/>
      <c r="N995" s="178"/>
      <c r="O995" s="178"/>
      <c r="P995" s="178"/>
      <c r="Q995" s="178"/>
      <c r="R995" s="178"/>
      <c r="S995" s="178"/>
      <c r="T995" s="178"/>
      <c r="U995" s="178"/>
      <c r="V995" s="178"/>
      <c r="W995" s="178"/>
      <c r="X995" s="178"/>
      <c r="Y995" s="178"/>
      <c r="Z995" s="178"/>
      <c r="AA995" s="178"/>
      <c r="AB995" s="178"/>
      <c r="AC995" s="178"/>
    </row>
    <row r="996" spans="1:29" ht="13.2">
      <c r="A996" s="178"/>
      <c r="B996" s="232"/>
      <c r="C996" s="178"/>
      <c r="D996" s="233"/>
      <c r="E996" s="178"/>
      <c r="F996" s="178"/>
      <c r="G996" s="178"/>
      <c r="H996" s="178"/>
      <c r="I996" s="178"/>
      <c r="J996" s="178"/>
      <c r="K996" s="178"/>
      <c r="L996" s="178"/>
      <c r="M996" s="178"/>
      <c r="N996" s="178"/>
      <c r="O996" s="178"/>
      <c r="P996" s="178"/>
      <c r="Q996" s="178"/>
      <c r="R996" s="178"/>
      <c r="S996" s="178"/>
      <c r="T996" s="178"/>
      <c r="U996" s="178"/>
      <c r="V996" s="178"/>
      <c r="W996" s="178"/>
      <c r="X996" s="178"/>
      <c r="Y996" s="178"/>
      <c r="Z996" s="178"/>
      <c r="AA996" s="178"/>
      <c r="AB996" s="178"/>
      <c r="AC996" s="178"/>
    </row>
    <row r="997" spans="1:29" ht="13.2">
      <c r="A997" s="178"/>
      <c r="B997" s="232"/>
      <c r="C997" s="178"/>
      <c r="D997" s="233"/>
      <c r="E997" s="178"/>
      <c r="F997" s="178"/>
      <c r="G997" s="178"/>
      <c r="H997" s="178"/>
      <c r="I997" s="178"/>
      <c r="J997" s="178"/>
      <c r="K997" s="178"/>
      <c r="L997" s="178"/>
      <c r="M997" s="178"/>
      <c r="N997" s="178"/>
      <c r="O997" s="178"/>
      <c r="P997" s="178"/>
      <c r="Q997" s="178"/>
      <c r="R997" s="178"/>
      <c r="S997" s="178"/>
      <c r="T997" s="178"/>
      <c r="U997" s="178"/>
      <c r="V997" s="178"/>
      <c r="W997" s="178"/>
      <c r="X997" s="178"/>
      <c r="Y997" s="178"/>
      <c r="Z997" s="178"/>
      <c r="AA997" s="178"/>
      <c r="AB997" s="178"/>
      <c r="AC997" s="178"/>
    </row>
    <row r="998" spans="1:29" ht="13.2">
      <c r="A998" s="178"/>
      <c r="B998" s="232"/>
      <c r="C998" s="178"/>
      <c r="D998" s="233"/>
      <c r="E998" s="178"/>
      <c r="F998" s="178"/>
      <c r="G998" s="178"/>
      <c r="H998" s="178"/>
      <c r="I998" s="178"/>
      <c r="J998" s="178"/>
      <c r="K998" s="178"/>
      <c r="L998" s="178"/>
      <c r="M998" s="178"/>
      <c r="N998" s="178"/>
      <c r="O998" s="178"/>
      <c r="P998" s="178"/>
      <c r="Q998" s="178"/>
      <c r="R998" s="178"/>
      <c r="S998" s="178"/>
      <c r="T998" s="178"/>
      <c r="U998" s="178"/>
      <c r="V998" s="178"/>
      <c r="W998" s="178"/>
      <c r="X998" s="178"/>
      <c r="Y998" s="178"/>
      <c r="Z998" s="178"/>
      <c r="AA998" s="178"/>
      <c r="AB998" s="178"/>
      <c r="AC998" s="178"/>
    </row>
    <row r="999" spans="1:29" ht="13.2">
      <c r="A999" s="178"/>
      <c r="B999" s="232"/>
      <c r="C999" s="178"/>
      <c r="D999" s="233"/>
      <c r="E999" s="178"/>
      <c r="F999" s="178"/>
      <c r="G999" s="178"/>
      <c r="H999" s="178"/>
      <c r="I999" s="178"/>
      <c r="J999" s="178"/>
      <c r="K999" s="178"/>
      <c r="L999" s="178"/>
      <c r="M999" s="178"/>
      <c r="N999" s="178"/>
      <c r="O999" s="178"/>
      <c r="P999" s="178"/>
      <c r="Q999" s="178"/>
      <c r="R999" s="178"/>
      <c r="S999" s="178"/>
      <c r="T999" s="178"/>
      <c r="U999" s="178"/>
      <c r="V999" s="178"/>
      <c r="W999" s="178"/>
      <c r="X999" s="178"/>
      <c r="Y999" s="178"/>
      <c r="Z999" s="178"/>
      <c r="AA999" s="178"/>
      <c r="AB999" s="178"/>
      <c r="AC999" s="178"/>
    </row>
    <row r="1000" spans="1:29" ht="13.2">
      <c r="A1000" s="178"/>
      <c r="B1000" s="232"/>
      <c r="C1000" s="178"/>
      <c r="D1000" s="233"/>
      <c r="E1000" s="178"/>
      <c r="F1000" s="178"/>
      <c r="G1000" s="178"/>
      <c r="H1000" s="178"/>
      <c r="I1000" s="178"/>
      <c r="J1000" s="178"/>
      <c r="K1000" s="178"/>
      <c r="L1000" s="178"/>
      <c r="M1000" s="178"/>
      <c r="N1000" s="178"/>
      <c r="O1000" s="178"/>
      <c r="P1000" s="178"/>
      <c r="Q1000" s="178"/>
      <c r="R1000" s="178"/>
      <c r="S1000" s="178"/>
      <c r="T1000" s="178"/>
      <c r="U1000" s="178"/>
      <c r="V1000" s="178"/>
      <c r="W1000" s="178"/>
      <c r="X1000" s="178"/>
      <c r="Y1000" s="178"/>
      <c r="Z1000" s="178"/>
      <c r="AA1000" s="178"/>
      <c r="AB1000" s="178"/>
      <c r="AC1000" s="178"/>
    </row>
  </sheetData>
  <autoFilter ref="A2:D130" xr:uid="{00000000-0009-0000-0000-000012000000}">
    <sortState xmlns:xlrd2="http://schemas.microsoft.com/office/spreadsheetml/2017/richdata2" ref="A2:D130">
      <sortCondition ref="A2:A130"/>
    </sortState>
  </autoFilter>
  <mergeCells count="1">
    <mergeCell ref="A1:D1"/>
  </mergeCells>
  <hyperlinks>
    <hyperlink ref="B3" location="References!A1" display="Reference" xr:uid="{00000000-0004-0000-1200-000000000000}"/>
    <hyperlink ref="D3" r:id="rId1" location=":~:text=Definition,exhaust%20fumes%20and%20cigarette%20smoke)." xr:uid="{00000000-0004-0000-1200-000001000000}"/>
    <hyperlink ref="B4" location="'National Recommended Aquatic Li'!A1" display="National Recommended Aquaric Life Criteria Table" xr:uid="{00000000-0004-0000-1200-000002000000}"/>
    <hyperlink ref="D4" r:id="rId2" xr:uid="{00000000-0004-0000-1200-000003000000}"/>
    <hyperlink ref="B5" location="References!A1" display="Reference" xr:uid="{00000000-0004-0000-1200-000004000000}"/>
    <hyperlink ref="D5" r:id="rId3" xr:uid="{00000000-0004-0000-1200-000005000000}"/>
    <hyperlink ref="B6" location="'Drinking water CCL3'!A1" display="Drinking Water CCL3" xr:uid="{00000000-0004-0000-1200-000006000000}"/>
    <hyperlink ref="D6" r:id="rId4" xr:uid="{00000000-0004-0000-1200-000007000000}"/>
    <hyperlink ref="B7" location="'Endocrine Disrupting Chemicals '!A1" display="Endocrine Disrupting" xr:uid="{00000000-0004-0000-1200-000008000000}"/>
    <hyperlink ref="D7" r:id="rId5" xr:uid="{00000000-0004-0000-1200-000009000000}"/>
    <hyperlink ref="B8" location="'Endocrine Disrupting Chemicals '!A1" display="Endocrine Disrupting" xr:uid="{00000000-0004-0000-1200-00000A000000}"/>
    <hyperlink ref="D8" r:id="rId6" location=":~:text=It%27s%20easy%20to%20confuse%20the%20terms%20%22cytotoxic%22%20and,with%20damaged%20DNA%20is%20said%20to%20have%20mutations." xr:uid="{00000000-0004-0000-1200-00000B000000}"/>
    <hyperlink ref="B9" location="'Endocrine Disrupting Chemicals '!A1" display="Endocrine Disrupting" xr:uid="{00000000-0004-0000-1200-00000C000000}"/>
    <hyperlink ref="D9" r:id="rId7" xr:uid="{00000000-0004-0000-1200-00000D000000}"/>
    <hyperlink ref="B10" location="'Endocrine Disrupting Chemicals '!A1" display="Edocrine Disrupting" xr:uid="{00000000-0004-0000-1200-00000E000000}"/>
    <hyperlink ref="D10" r:id="rId8" xr:uid="{00000000-0004-0000-1200-00000F000000}"/>
    <hyperlink ref="B11" location="'Endocrine Disrupting Chemicals '!A1" display="Endocrine Disrupting" xr:uid="{00000000-0004-0000-1200-000010000000}"/>
    <hyperlink ref="D11" r:id="rId9" xr:uid="{00000000-0004-0000-1200-000011000000}"/>
    <hyperlink ref="B12" location="'Endocrine Disrupting Chemicals '!A1" display="Endocrine Disrupting Chemicals (suspected)" xr:uid="{00000000-0004-0000-1200-000012000000}"/>
    <hyperlink ref="D12" r:id="rId10" xr:uid="{00000000-0004-0000-1200-000013000000}"/>
    <hyperlink ref="B13" location="'Endocrine Disrupting Chemicals '!A1" display="Endocrine Disrupting Chemicals (suspected)" xr:uid="{00000000-0004-0000-1200-000014000000}"/>
    <hyperlink ref="D13" r:id="rId11" xr:uid="{00000000-0004-0000-1200-000015000000}"/>
    <hyperlink ref="B14" location="'Carcinogens (Recognized)'!A1" display="Carcinogens " xr:uid="{00000000-0004-0000-1200-000016000000}"/>
    <hyperlink ref="D14" r:id="rId12" xr:uid="{00000000-0004-0000-1200-000017000000}"/>
    <hyperlink ref="B15" location="'Various Chemical Engg Journal'!A1" display="Various Chemical Engg Journal" xr:uid="{00000000-0004-0000-1200-000018000000}"/>
    <hyperlink ref="D15" r:id="rId13" xr:uid="{00000000-0004-0000-1200-000019000000}"/>
    <hyperlink ref="B16" location="'Various Chemical Engg Journal'!A1" display="Various Chemical Engg Journal" xr:uid="{00000000-0004-0000-1200-00001A000000}"/>
    <hyperlink ref="D16" r:id="rId14" xr:uid="{00000000-0004-0000-1200-00001B000000}"/>
    <hyperlink ref="B17" location="'Various Chemical Engg Journal'!A1" display="Various Chemical Engg Journal" xr:uid="{00000000-0004-0000-1200-00001C000000}"/>
    <hyperlink ref="D17" r:id="rId15" xr:uid="{00000000-0004-0000-1200-00001D000000}"/>
    <hyperlink ref="B18" location="'Various Chemical Engg Journal'!A1" display="Various Chemical Engg Journal" xr:uid="{00000000-0004-0000-1200-00001E000000}"/>
    <hyperlink ref="D18" r:id="rId16" xr:uid="{00000000-0004-0000-1200-00001F000000}"/>
    <hyperlink ref="B19" location="'Various Chemical Engg Journal'!A1" display="Various Chemical Engg Journal" xr:uid="{00000000-0004-0000-1200-000020000000}"/>
    <hyperlink ref="D19" r:id="rId17" xr:uid="{00000000-0004-0000-1200-000021000000}"/>
    <hyperlink ref="B20" location="'Drinking Water CCL4'!A1" display="Drinking Water CCl4" xr:uid="{00000000-0004-0000-1200-000022000000}"/>
    <hyperlink ref="D20" r:id="rId18" xr:uid="{00000000-0004-0000-1200-000023000000}"/>
    <hyperlink ref="B21" location="'Drinking Water CCL4'!A1" display="Drinking Water CCl4" xr:uid="{00000000-0004-0000-1200-000024000000}"/>
    <hyperlink ref="D21" r:id="rId19" xr:uid="{00000000-0004-0000-1200-000025000000}"/>
    <hyperlink ref="B22" location="'Drinking Water CCL4'!A1" display="Drinking Water CCL4" xr:uid="{00000000-0004-0000-1200-000026000000}"/>
    <hyperlink ref="D22" r:id="rId20" xr:uid="{00000000-0004-0000-1200-000027000000}"/>
    <hyperlink ref="B23" location="'Drinking Water CCL4'!A1" display="Drinking Water CCL4" xr:uid="{00000000-0004-0000-1200-000028000000}"/>
    <hyperlink ref="D23" r:id="rId21" xr:uid="{00000000-0004-0000-1200-000029000000}"/>
    <hyperlink ref="B24" location="'Endocrine Disrupting Chemicals '!A1" display="Endocrine Disrupting chemicals (Suspected)" xr:uid="{00000000-0004-0000-1200-00002A000000}"/>
    <hyperlink ref="D24" r:id="rId22" xr:uid="{00000000-0004-0000-1200-00002B000000}"/>
    <hyperlink ref="B25" location="'Endocrine Disrupting Chemicals '!A1" display="Endocrine Disrupting Chemicals(suspected)" xr:uid="{00000000-0004-0000-1200-00002C000000}"/>
    <hyperlink ref="D25" r:id="rId23" xr:uid="{00000000-0004-0000-1200-00002D000000}"/>
    <hyperlink ref="B26" location="'Endocrine Disrupting Chemicals '!A1" display="Endocrine Disrupting Chemicals( suspected)" xr:uid="{00000000-0004-0000-1200-00002E000000}"/>
    <hyperlink ref="D26" r:id="rId24" xr:uid="{00000000-0004-0000-1200-00002F000000}"/>
    <hyperlink ref="B27" location="'Endocrine Disrupting Chemicals '!A1" display="Endocrine Disrupting Chemicals(suspected)" xr:uid="{00000000-0004-0000-1200-000030000000}"/>
    <hyperlink ref="D27" r:id="rId25" xr:uid="{00000000-0004-0000-1200-000031000000}"/>
    <hyperlink ref="B28" location="'Endocrine Disrupting Chemicals '!A1" display="Endocrine Disrupting Chemicals(suspected)" xr:uid="{00000000-0004-0000-1200-000032000000}"/>
    <hyperlink ref="D28" r:id="rId26" xr:uid="{00000000-0004-0000-1200-000033000000}"/>
    <hyperlink ref="B29" location="'Various Chemical Engg Journal'!A1" display="Various Chemical Engg Journal" xr:uid="{00000000-0004-0000-1200-000034000000}"/>
    <hyperlink ref="D29" r:id="rId27" xr:uid="{00000000-0004-0000-1200-000035000000}"/>
    <hyperlink ref="B30" location="'Various Chemical Engg Journal'!A1" display="Various Chemical Engg  Journal" xr:uid="{00000000-0004-0000-1200-000036000000}"/>
    <hyperlink ref="D30" r:id="rId28" xr:uid="{00000000-0004-0000-1200-000037000000}"/>
    <hyperlink ref="B31" location="'Various Chemical Engg Journal'!A1" display="Various Chemical Engg Journal" xr:uid="{00000000-0004-0000-1200-000038000000}"/>
    <hyperlink ref="D31" r:id="rId29" xr:uid="{00000000-0004-0000-1200-000039000000}"/>
    <hyperlink ref="B32" location="'Various Chemical Engg Journal'!A1" display="Various Chemical Engg Journal" xr:uid="{00000000-0004-0000-1200-00003A000000}"/>
    <hyperlink ref="D32" r:id="rId30" xr:uid="{00000000-0004-0000-1200-00003B000000}"/>
    <hyperlink ref="B33" location="'Various Chemical Engg Journal'!A1" display="Various Chemical Engg Journal" xr:uid="{00000000-0004-0000-1200-00003C000000}"/>
    <hyperlink ref="D33" r:id="rId31" xr:uid="{00000000-0004-0000-1200-00003D000000}"/>
    <hyperlink ref="B34" location="'Various Chemical Engg Journal'!A1" display="Various Chemical Engg Journal" xr:uid="{00000000-0004-0000-1200-00003E000000}"/>
    <hyperlink ref="D34" r:id="rId32" xr:uid="{00000000-0004-0000-1200-00003F000000}"/>
    <hyperlink ref="B35" location="'Various Chemical Engg Journal'!A1" display="Various  Chemical Engg Journal" xr:uid="{00000000-0004-0000-1200-000040000000}"/>
    <hyperlink ref="D35" r:id="rId33" xr:uid="{00000000-0004-0000-1200-000041000000}"/>
    <hyperlink ref="B36" location="'Various Chemical Engg Journal'!A1" display="Various Chemicals Engg Journal" xr:uid="{00000000-0004-0000-1200-000042000000}"/>
    <hyperlink ref="D36" r:id="rId34" xr:uid="{00000000-0004-0000-1200-000043000000}"/>
    <hyperlink ref="B37" location="'Various Chemical Engg Journal'!A1" display="Various Chemical Engg Journal" xr:uid="{00000000-0004-0000-1200-000044000000}"/>
    <hyperlink ref="D37" r:id="rId35" xr:uid="{00000000-0004-0000-1200-000045000000}"/>
    <hyperlink ref="B38" location="'Various Chemical Engg Journal'!A1" display="Various Chemicals Engg Journal" xr:uid="{00000000-0004-0000-1200-000046000000}"/>
    <hyperlink ref="D38" r:id="rId36" xr:uid="{00000000-0004-0000-1200-000047000000}"/>
    <hyperlink ref="B39" location="'Various Chemical Engg Journal'!A1" display="Various Chemicals Engg Journal" xr:uid="{00000000-0004-0000-1200-000048000000}"/>
    <hyperlink ref="D39" r:id="rId37" xr:uid="{00000000-0004-0000-1200-000049000000}"/>
    <hyperlink ref="B40" location="'Various Chemical Engg Journal'!A1" display="Various Chemical Engg Journal" xr:uid="{00000000-0004-0000-1200-00004A000000}"/>
    <hyperlink ref="D40" r:id="rId38" xr:uid="{00000000-0004-0000-1200-00004B000000}"/>
    <hyperlink ref="B41" location="'Drinking Water CCL4'!A1" display="Drinking Water CCL4" xr:uid="{00000000-0004-0000-1200-00004C000000}"/>
    <hyperlink ref="D41" r:id="rId39" location=":~:text=Your%20Free%20Online%20Legal%20Dictionary%20%E2%80%A2%20Featuring%20Black%E2%80%99s,fluorocarbons%20%28CFSs%29%2C%20chlorinated%20hydrocarbons%20%28CHCs%29%2C%20and%20carbon%20tetrachloride." xr:uid="{00000000-0004-0000-1200-00004D000000}"/>
    <hyperlink ref="B42" location="'Drinking Water CCL4'!A1" display="Drinking Water CCL4" xr:uid="{00000000-0004-0000-1200-00004E000000}"/>
    <hyperlink ref="D42" r:id="rId40" xr:uid="{00000000-0004-0000-1200-00004F000000}"/>
    <hyperlink ref="B43" location="'Drinking Water CCL4'!A1" display="Drinking Water CCL4" xr:uid="{00000000-0004-0000-1200-000050000000}"/>
    <hyperlink ref="D43" r:id="rId41" xr:uid="{00000000-0004-0000-1200-000051000000}"/>
    <hyperlink ref="B44" location="'Drinking Water CCL4'!A1" display="Drinking Water CCL4" xr:uid="{00000000-0004-0000-1200-000052000000}"/>
    <hyperlink ref="D44" r:id="rId42" xr:uid="{00000000-0004-0000-1200-000053000000}"/>
    <hyperlink ref="B45" location="'Drinking Water CCL4'!A1" display="Drinking Water CCL4" xr:uid="{00000000-0004-0000-1200-000054000000}"/>
    <hyperlink ref="D45" r:id="rId43" xr:uid="{00000000-0004-0000-1200-000055000000}"/>
    <hyperlink ref="B46" location="'Drinking Water CCL4'!A1" display="Drinking Water CCL4" xr:uid="{00000000-0004-0000-1200-000056000000}"/>
    <hyperlink ref="D46" r:id="rId44" xr:uid="{00000000-0004-0000-1200-000057000000}"/>
    <hyperlink ref="B47" location="'Drinking Water CCL4'!A1" display="Drinking Water CCL4" xr:uid="{00000000-0004-0000-1200-000058000000}"/>
    <hyperlink ref="D47" r:id="rId45" xr:uid="{00000000-0004-0000-1200-000059000000}"/>
    <hyperlink ref="B48" location="'Drinking Water CCL4'!A1" display="Drinking Water CCL4" xr:uid="{00000000-0004-0000-1200-00005A000000}"/>
    <hyperlink ref="D48" r:id="rId46" xr:uid="{00000000-0004-0000-1200-00005B000000}"/>
    <hyperlink ref="B49" location="'Drinking Water CCL4'!A1" display="Drinking Water CCL4" xr:uid="{00000000-0004-0000-1200-00005C000000}"/>
    <hyperlink ref="D49" r:id="rId47" xr:uid="{00000000-0004-0000-1200-00005D000000}"/>
    <hyperlink ref="B50" location="'Drinking Water CCL4'!A1" display="Drinking Water CCL4" xr:uid="{00000000-0004-0000-1200-00005E000000}"/>
    <hyperlink ref="D50" r:id="rId48" xr:uid="{00000000-0004-0000-1200-00005F000000}"/>
    <hyperlink ref="B51" location="'Drinking Water CCL4'!A1" display="Drinking Water CCL4" xr:uid="{00000000-0004-0000-1200-000060000000}"/>
    <hyperlink ref="D51" r:id="rId49" xr:uid="{00000000-0004-0000-1200-000061000000}"/>
    <hyperlink ref="B52" location="'Drinking Water CCL4'!A1" display="Drinking Water CCL4" xr:uid="{00000000-0004-0000-1200-000062000000}"/>
    <hyperlink ref="D52" r:id="rId50" xr:uid="{00000000-0004-0000-1200-000063000000}"/>
    <hyperlink ref="B53" location="'Drinking Water CCL4'!A1" display="Drinking Water CCL4" xr:uid="{00000000-0004-0000-1200-000064000000}"/>
    <hyperlink ref="D53" r:id="rId51" xr:uid="{00000000-0004-0000-1200-000065000000}"/>
    <hyperlink ref="B54" location="'Drinking Water CCL4'!A1" display="Drinking Water CCL4" xr:uid="{00000000-0004-0000-1200-000066000000}"/>
    <hyperlink ref="D54" r:id="rId52" xr:uid="{00000000-0004-0000-1200-000067000000}"/>
    <hyperlink ref="B55" location="'Drinking Water CCL4'!A1" display="Drinking Water CCL4" xr:uid="{00000000-0004-0000-1200-000068000000}"/>
    <hyperlink ref="D55" r:id="rId53" xr:uid="{00000000-0004-0000-1200-000069000000}"/>
    <hyperlink ref="B56" location="'Drinking Water CCL4'!A1" display="Drinking Water CCL4" xr:uid="{00000000-0004-0000-1200-00006A000000}"/>
    <hyperlink ref="D56" r:id="rId54" xr:uid="{00000000-0004-0000-1200-00006B000000}"/>
    <hyperlink ref="B57" location="'Drinking Water CCL4'!A1" display="Drinking Water CCL4" xr:uid="{00000000-0004-0000-1200-00006C000000}"/>
    <hyperlink ref="D57" r:id="rId55" xr:uid="{00000000-0004-0000-1200-00006D000000}"/>
    <hyperlink ref="B58" location="'Drinking Water CCL4'!A1" display="Drinking Water CCL4" xr:uid="{00000000-0004-0000-1200-00006E000000}"/>
    <hyperlink ref="D58" r:id="rId56" xr:uid="{00000000-0004-0000-1200-00006F000000}"/>
    <hyperlink ref="B59" location="'Drinking water CCL3'!A1" display="Drinking Water CCL3" xr:uid="{00000000-0004-0000-1200-000070000000}"/>
    <hyperlink ref="D59" r:id="rId57" xr:uid="{00000000-0004-0000-1200-000071000000}"/>
    <hyperlink ref="B60" location="'Drinking water CCL3'!A1" display="Drinking Water CCL3" xr:uid="{00000000-0004-0000-1200-000072000000}"/>
    <hyperlink ref="D60" r:id="rId58" xr:uid="{00000000-0004-0000-1200-000073000000}"/>
    <hyperlink ref="B61" location="'Drinking water CCL3'!A1" display="Drinking Water CCL3" xr:uid="{00000000-0004-0000-1200-000074000000}"/>
    <hyperlink ref="D61" r:id="rId59" xr:uid="{00000000-0004-0000-1200-000075000000}"/>
    <hyperlink ref="B62" location="'Drinking Water CCL4'!A1" display="Drinking Water CCL4" xr:uid="{00000000-0004-0000-1200-000076000000}"/>
    <hyperlink ref="D62" r:id="rId60" xr:uid="{00000000-0004-0000-1200-000077000000}"/>
    <hyperlink ref="B63" location="'Drinking Water CCL4'!A1" display="Drinking Water CCL4" xr:uid="{00000000-0004-0000-1200-000078000000}"/>
    <hyperlink ref="D63" r:id="rId61" xr:uid="{00000000-0004-0000-1200-000079000000}"/>
    <hyperlink ref="B64" location="'Drinking Water CCL4'!A1" display="Drinking Water CCL4" xr:uid="{00000000-0004-0000-1200-00007A000000}"/>
    <hyperlink ref="D64" r:id="rId62" xr:uid="{00000000-0004-0000-1200-00007B000000}"/>
    <hyperlink ref="B65" location="'Drinking Water CCL4'!A1" display="Drinking Water CCL4" xr:uid="{00000000-0004-0000-1200-00007C000000}"/>
    <hyperlink ref="D65" r:id="rId63" xr:uid="{00000000-0004-0000-1200-00007D000000}"/>
    <hyperlink ref="B66" location="'Drinking Water CCL4'!A1" display="Drinking Water CCL4" xr:uid="{00000000-0004-0000-1200-00007E000000}"/>
    <hyperlink ref="D66" r:id="rId64" xr:uid="{00000000-0004-0000-1200-00007F000000}"/>
    <hyperlink ref="B67" location="'Drinking water CCL3'!A1" display="Drinking Water CCL3" xr:uid="{00000000-0004-0000-1200-000080000000}"/>
    <hyperlink ref="D67" r:id="rId65" xr:uid="{00000000-0004-0000-1200-000081000000}"/>
    <hyperlink ref="B68" location="'Drinking water CCL3'!A1" display="Drinking water CCL3" xr:uid="{00000000-0004-0000-1200-000082000000}"/>
    <hyperlink ref="D68" r:id="rId66" xr:uid="{00000000-0004-0000-1200-000083000000}"/>
    <hyperlink ref="B69" location="'Drinking water CCL3'!A1" display="Drinking Water CCL3" xr:uid="{00000000-0004-0000-1200-000084000000}"/>
    <hyperlink ref="D69" r:id="rId67" xr:uid="{00000000-0004-0000-1200-000085000000}"/>
    <hyperlink ref="B70" location="'Drinking water CCL3'!A1" display="Drinking Water CCL3" xr:uid="{00000000-0004-0000-1200-000086000000}"/>
    <hyperlink ref="D70" r:id="rId68" xr:uid="{00000000-0004-0000-1200-000087000000}"/>
    <hyperlink ref="B71" location="'Drinking water CCL3'!A1" display="Drinking Water CCL3" xr:uid="{00000000-0004-0000-1200-000088000000}"/>
    <hyperlink ref="D71" r:id="rId69" xr:uid="{00000000-0004-0000-1200-000089000000}"/>
    <hyperlink ref="B72" location="'Drinking water CCL3'!A1" display="Drinking Water CCL3" xr:uid="{00000000-0004-0000-1200-00008A000000}"/>
    <hyperlink ref="D72" r:id="rId70" xr:uid="{00000000-0004-0000-1200-00008B000000}"/>
    <hyperlink ref="B73" location="'National Recommended Aquatic Li'!A1" display="National Recommended Aquatic Life Criteria table" xr:uid="{00000000-0004-0000-1200-00008C000000}"/>
    <hyperlink ref="D73" r:id="rId71" location=":~:text=Alkalinity%20is%20a%20measure%20of%20the%20capacity%20of,acidity%20of%20the%20water%20%28which%20means%20increased%20pH%29." xr:uid="{00000000-0004-0000-1200-00008D000000}"/>
    <hyperlink ref="B74" location="'National Recommended Aquatic Li'!A1" display="National Recommended Aquatic Life Criteria table" xr:uid="{00000000-0004-0000-1200-00008E000000}"/>
    <hyperlink ref="D74" r:id="rId72" xr:uid="{00000000-0004-0000-1200-00008F000000}"/>
    <hyperlink ref="B75" location="'National Recommended Aquatic Li'!A1" display="National Recommended Aquatic Life Criteria table" xr:uid="{00000000-0004-0000-1200-000090000000}"/>
    <hyperlink ref="D75" r:id="rId73" xr:uid="{00000000-0004-0000-1200-000091000000}"/>
    <hyperlink ref="B76" location="'National Recommended Aquatic Li'!A1" display="National Recommended Aquatic Life Criteria table" xr:uid="{00000000-0004-0000-1200-000092000000}"/>
    <hyperlink ref="D76" r:id="rId74" xr:uid="{00000000-0004-0000-1200-000093000000}"/>
    <hyperlink ref="B77" location="'National Primary Drinking Water'!A1" display="National Primary Drinking Water" xr:uid="{00000000-0004-0000-1200-000094000000}"/>
    <hyperlink ref="D77" r:id="rId75" xr:uid="{00000000-0004-0000-1200-000095000000}"/>
    <hyperlink ref="B78" location="'National Primary Drinking Water'!A1" display="National Primary Drinking Water" xr:uid="{00000000-0004-0000-1200-000096000000}"/>
    <hyperlink ref="D78" r:id="rId76" xr:uid="{00000000-0004-0000-1200-000097000000}"/>
    <hyperlink ref="B79" location="'National Recommended Aquatic Li'!A1" display="National Recommended Aquatic Life Criteria table" xr:uid="{00000000-0004-0000-1200-000098000000}"/>
    <hyperlink ref="D79" r:id="rId77" xr:uid="{00000000-0004-0000-1200-000099000000}"/>
    <hyperlink ref="B80" location="'National Recommended Aquatic Li'!A1" display="National Recommended Aquatic Life Criteria table" xr:uid="{00000000-0004-0000-1200-00009A000000}"/>
    <hyperlink ref="D80" r:id="rId78" xr:uid="{00000000-0004-0000-1200-00009B000000}"/>
    <hyperlink ref="B81" location="'National Recommended Aquatic Li'!A1" display="National Recommended Aquatic Life Criteria table" xr:uid="{00000000-0004-0000-1200-00009C000000}"/>
    <hyperlink ref="D81" r:id="rId79" xr:uid="{00000000-0004-0000-1200-00009D000000}"/>
    <hyperlink ref="B82" location="'National Recommended Aquatic Li'!A1" display="National Recommended Aquatic Life Criteria table" xr:uid="{00000000-0004-0000-1200-00009E000000}"/>
    <hyperlink ref="D82" r:id="rId80" xr:uid="{00000000-0004-0000-1200-00009F000000}"/>
    <hyperlink ref="B83" location="'National Primary Drinking Water'!A1" display="National Primary Drinking Water" xr:uid="{00000000-0004-0000-1200-0000A0000000}"/>
    <hyperlink ref="D83" r:id="rId81" xr:uid="{00000000-0004-0000-1200-0000A1000000}"/>
    <hyperlink ref="B84" location="'National Primary Drinking Water'!A1" display="National Primary Drinking Water" xr:uid="{00000000-0004-0000-1200-0000A2000000}"/>
    <hyperlink ref="D84" r:id="rId82" xr:uid="{00000000-0004-0000-1200-0000A3000000}"/>
    <hyperlink ref="B85" location="'National Primary Drinking Water'!A1" display="National Primary Drinking Water " xr:uid="{00000000-0004-0000-1200-0000A4000000}"/>
    <hyperlink ref="D85" r:id="rId83" xr:uid="{00000000-0004-0000-1200-0000A5000000}"/>
    <hyperlink ref="B86" location="'National Primary Drinking Water'!A1" display="National Primary Drinking Water" xr:uid="{00000000-0004-0000-1200-0000A6000000}"/>
    <hyperlink ref="D86" r:id="rId84" xr:uid="{00000000-0004-0000-1200-0000A7000000}"/>
    <hyperlink ref="B87" location="'National Primary Drinking Water'!A1" display="National Primary Drinking Water" xr:uid="{00000000-0004-0000-1200-0000A8000000}"/>
    <hyperlink ref="D87" r:id="rId85" xr:uid="{00000000-0004-0000-1200-0000A9000000}"/>
    <hyperlink ref="B88" location="'National Primary Drinking Water'!A1" display="National Primary Drinking Water" xr:uid="{00000000-0004-0000-1200-0000AA000000}"/>
    <hyperlink ref="D88" r:id="rId86" xr:uid="{00000000-0004-0000-1200-0000AB000000}"/>
    <hyperlink ref="B89" location="'National Primary Drinking Water'!A1" display="National Primary Drinking Water" xr:uid="{00000000-0004-0000-1200-0000AC000000}"/>
    <hyperlink ref="D89" r:id="rId87" xr:uid="{00000000-0004-0000-1200-0000AD000000}"/>
    <hyperlink ref="B90" location="'National Primary Drinking Water'!A1" display="National Primary Drinking Water" xr:uid="{00000000-0004-0000-1200-0000AE000000}"/>
    <hyperlink ref="D90" r:id="rId88" xr:uid="{00000000-0004-0000-1200-0000AF000000}"/>
    <hyperlink ref="B91" location="'National Primary Drinking Water'!A1" display="National Primary Drinking Water" xr:uid="{00000000-0004-0000-1200-0000B0000000}"/>
    <hyperlink ref="D91" r:id="rId89" xr:uid="{00000000-0004-0000-1200-0000B1000000}"/>
    <hyperlink ref="B92" location="'National Primary Drinking Water'!A1" display="National Primary Drinking Water" xr:uid="{00000000-0004-0000-1200-0000B2000000}"/>
    <hyperlink ref="D92" r:id="rId90" xr:uid="{00000000-0004-0000-1200-0000B3000000}"/>
    <hyperlink ref="B93" location="'National Primary Drinking Water'!A1" display="National Primary Drinking Water" xr:uid="{00000000-0004-0000-1200-0000B4000000}"/>
    <hyperlink ref="D93" r:id="rId91" location=":~:text=Incineration%20is%20the%20process%20of%20burning%20hazardous%20materials,for%20burning%20hazardous%20materials%20in%20a%20combustion%20chamber." xr:uid="{00000000-0004-0000-1200-0000B5000000}"/>
    <hyperlink ref="B94" location="'National Primary Drinking Water'!A1" display="National Primary Drinking Water " xr:uid="{00000000-0004-0000-1200-0000B6000000}"/>
    <hyperlink ref="D94" r:id="rId92" xr:uid="{00000000-0004-0000-1200-0000B7000000}"/>
    <hyperlink ref="B95" location="'National Primary Drinking Water'!A1" display="National Primary Drinking Water" xr:uid="{00000000-0004-0000-1200-0000B8000000}"/>
    <hyperlink ref="D95" r:id="rId93" xr:uid="{00000000-0004-0000-1200-0000B9000000}"/>
    <hyperlink ref="B96" location="'National Primary Drinking Water'!A1" display="National Primary Drinking Water" xr:uid="{00000000-0004-0000-1200-0000BA000000}"/>
    <hyperlink ref="D96" r:id="rId94" xr:uid="{00000000-0004-0000-1200-0000BB000000}"/>
    <hyperlink ref="B97" location="'National Primary Drinking Water'!A1" display="National Primary Drinking Water" xr:uid="{00000000-0004-0000-1200-0000BC000000}"/>
    <hyperlink ref="D97" r:id="rId95" xr:uid="{00000000-0004-0000-1200-0000BD000000}"/>
    <hyperlink ref="B98" location="'National Primary Drinking Water'!A1" display="National Primary Drinking Water" xr:uid="{00000000-0004-0000-1200-0000BE000000}"/>
    <hyperlink ref="D98" r:id="rId96" location=":~:text=Anemia%20is%20a%20condition%20that%20develops%20when%20your,oxygen%20can%20make%20you%20feel%20tired%20or%20weak." xr:uid="{00000000-0004-0000-1200-0000BF000000}"/>
    <hyperlink ref="B99" location="'National Primary Drinking Water'!A1" display="National Primary Drinking Water" xr:uid="{00000000-0004-0000-1200-0000C0000000}"/>
    <hyperlink ref="D99" r:id="rId97" xr:uid="{00000000-0004-0000-1200-0000C1000000}"/>
    <hyperlink ref="B100" location="'National Primary Drinking Water'!A1" display="National Primary Drinking Water" xr:uid="{00000000-0004-0000-1200-0000C2000000}"/>
    <hyperlink ref="D100" r:id="rId98" xr:uid="{00000000-0004-0000-1200-0000C3000000}"/>
    <hyperlink ref="B101" location="'National Primary Drinking Water'!A1" display="National Primary Drinking Water" xr:uid="{00000000-0004-0000-1200-0000C4000000}"/>
    <hyperlink ref="D101" r:id="rId99" location=":~:text=Blood%20cholesterol%20is%20a%20waxy%2C%20fat-like%20substance%20made,body%20makes%20all%20the%20blood%20cholesterol%20it%20needs." xr:uid="{00000000-0004-0000-1200-0000C5000000}"/>
    <hyperlink ref="B102" location="'National Primary Drinking Water'!A1" display="National Primary Drinking Water" xr:uid="{00000000-0004-0000-1200-0000C6000000}"/>
    <hyperlink ref="D102" r:id="rId100" xr:uid="{00000000-0004-0000-1200-0000C7000000}"/>
    <hyperlink ref="B103" location="'National Primary Drinking Water'!A1" display="National Primary Drinking Water" xr:uid="{00000000-0004-0000-1200-0000C8000000}"/>
    <hyperlink ref="D103" r:id="rId101" xr:uid="{00000000-0004-0000-1200-0000C9000000}"/>
    <hyperlink ref="B104" location="'National Primary Drinking Water'!A1" display="National Primary Drinking Water" xr:uid="{00000000-0004-0000-1200-0000CA000000}"/>
    <hyperlink ref="D104" r:id="rId102" xr:uid="{00000000-0004-0000-1200-0000CB000000}"/>
    <hyperlink ref="B105" location="'National Primary Drinking Water'!A1" display="National Primary Drinking Water" xr:uid="{00000000-0004-0000-1200-0000CC000000}"/>
    <hyperlink ref="D105" r:id="rId103" xr:uid="{00000000-0004-0000-1200-0000CD000000}"/>
    <hyperlink ref="B106" location="'National Primary Drinking Water'!A1" display="National Primary Drinking Water" xr:uid="{00000000-0004-0000-1200-0000CE000000}"/>
    <hyperlink ref="D106" r:id="rId104" xr:uid="{00000000-0004-0000-1200-0000CF000000}"/>
    <hyperlink ref="B107" location="'National Primary Drinking Water'!A1" display="National Primary Drinking Water" xr:uid="{00000000-0004-0000-1200-0000D0000000}"/>
    <hyperlink ref="D107" r:id="rId105" xr:uid="{00000000-0004-0000-1200-0000D1000000}"/>
    <hyperlink ref="B108" location="'National Primary Drinking Water'!A1" display="National Primary Drinking Water" xr:uid="{00000000-0004-0000-1200-0000D2000000}"/>
    <hyperlink ref="D108" r:id="rId106" xr:uid="{00000000-0004-0000-1200-0000D3000000}"/>
    <hyperlink ref="B109" location="'National Primary Drinking Water'!A1" display="National Primary Drinking Water" xr:uid="{00000000-0004-0000-1200-0000D4000000}"/>
    <hyperlink ref="D109" r:id="rId107" location=":~:text=Wilson%20disease%20is%20a%20genetic%20disorder%20that%20prevents,stay%20healthy%2C%20but%20too%20much%20copper%20is%20harmful." xr:uid="{00000000-0004-0000-1200-0000D5000000}"/>
    <hyperlink ref="B110" location="'National Primary Drinking Water'!A1" display="National Primary Drinking Water" xr:uid="{00000000-0004-0000-1200-0000D6000000}"/>
    <hyperlink ref="D110" r:id="rId108" xr:uid="{00000000-0004-0000-1200-0000D7000000}"/>
    <hyperlink ref="B111" location="'National Primary Drinking Water'!A1" display="National Primary Drinking Water" xr:uid="{00000000-0004-0000-1200-0000D8000000}"/>
    <hyperlink ref="D111" r:id="rId109" xr:uid="{00000000-0004-0000-1200-0000D9000000}"/>
    <hyperlink ref="B112" location="'National Primary Drinking Water'!A1" display="National Primary Drinking Water" xr:uid="{00000000-0004-0000-1200-0000DA000000}"/>
    <hyperlink ref="D112" r:id="rId110" location=":~:text=A%20cataract%20is%20a%20cloudy%20area%20in%20the,have%20had%20surgery%20to%20get%20rid%20of%20cataracts." xr:uid="{00000000-0004-0000-1200-0000DB000000}"/>
    <hyperlink ref="B113" location="'National Primary Drinking Water'!A1" display="National Primary Drinking Water" xr:uid="{00000000-0004-0000-1200-0000DC000000}"/>
    <hyperlink ref="D113" r:id="rId111" xr:uid="{00000000-0004-0000-1200-0000DD000000}"/>
    <hyperlink ref="B114" location="'National Primary Drinking Water'!A1" display="National Primary Drinking Water" xr:uid="{00000000-0004-0000-1200-0000DE000000}"/>
    <hyperlink ref="D114" r:id="rId112" xr:uid="{00000000-0004-0000-1200-0000DF000000}"/>
    <hyperlink ref="B115" location="'National Primary Drinking Water'!A1" display="National Primary Drinking Water" xr:uid="{00000000-0004-0000-1200-0000E0000000}"/>
    <hyperlink ref="D115" r:id="rId113" location=":~:text=Turbidity%20is%20the%20measure%20of%20relative%20clarity%20of,a%20light%20is%20shined%20through%20the%20water%20sample." xr:uid="{00000000-0004-0000-1200-0000E1000000}"/>
    <hyperlink ref="B116" location="'EU List of Substances of Concer'!A1" display="EU List Of Substances of Concern" xr:uid="{00000000-0004-0000-1200-0000E2000000}"/>
    <hyperlink ref="D116" r:id="rId114" xr:uid="{00000000-0004-0000-1200-0000E3000000}"/>
    <hyperlink ref="B117" location="'EU List of Substances of Concer'!A1" display="EU List of Substances of Concern" xr:uid="{00000000-0004-0000-1200-0000E4000000}"/>
    <hyperlink ref="D117" r:id="rId115" xr:uid="{00000000-0004-0000-1200-0000E5000000}"/>
    <hyperlink ref="B118" location="'EU List of Substances of Concer'!A1" display="EU List of Substances of Concern" xr:uid="{00000000-0004-0000-1200-0000E6000000}"/>
    <hyperlink ref="D118" r:id="rId116" xr:uid="{00000000-0004-0000-1200-0000E7000000}"/>
    <hyperlink ref="B119" location="'EU List of Substances of Concer'!A1" display="EU List of Substances of Concern" xr:uid="{00000000-0004-0000-1200-0000E8000000}"/>
    <hyperlink ref="D119" r:id="rId117" xr:uid="{00000000-0004-0000-1200-0000E9000000}"/>
    <hyperlink ref="B120" location="'EU List of Substances of Concer'!A1" display="EU List of Substances of Concern" xr:uid="{00000000-0004-0000-1200-0000EA000000}"/>
    <hyperlink ref="D120" r:id="rId118" xr:uid="{00000000-0004-0000-1200-0000EB000000}"/>
    <hyperlink ref="B121" location="'EU List of Substances of Concer'!A1" display="EU List of Substances of Concern" xr:uid="{00000000-0004-0000-1200-0000EC000000}"/>
    <hyperlink ref="D121" r:id="rId119" xr:uid="{00000000-0004-0000-1200-0000ED000000}"/>
    <hyperlink ref="B122" location="'EU List of Substances of Concer'!A1" display="EU List of Substances of Concern" xr:uid="{00000000-0004-0000-1200-0000EE000000}"/>
    <hyperlink ref="D122" r:id="rId120" xr:uid="{00000000-0004-0000-1200-0000EF000000}"/>
    <hyperlink ref="B123" location="'EU List of Substances of Concer'!A1" display="EU List of Substances of Concern" xr:uid="{00000000-0004-0000-1200-0000F0000000}"/>
    <hyperlink ref="D123" r:id="rId121" xr:uid="{00000000-0004-0000-1200-0000F1000000}"/>
    <hyperlink ref="B124" location="Microbes!A1" display="Microbes" xr:uid="{00000000-0004-0000-1200-0000F2000000}"/>
    <hyperlink ref="D124" r:id="rId122" xr:uid="{00000000-0004-0000-1200-0000F3000000}"/>
    <hyperlink ref="B125" location="Microbes!A1" display="Microbes" xr:uid="{00000000-0004-0000-1200-0000F4000000}"/>
    <hyperlink ref="D125" r:id="rId123" xr:uid="{00000000-0004-0000-1200-0000F5000000}"/>
    <hyperlink ref="B126" location="Microbes!A1" display="Microbes" xr:uid="{00000000-0004-0000-1200-0000F6000000}"/>
    <hyperlink ref="D126" r:id="rId124" xr:uid="{00000000-0004-0000-1200-0000F7000000}"/>
    <hyperlink ref="B127" location="Microbes!A1" display="Microbes" xr:uid="{00000000-0004-0000-1200-0000F8000000}"/>
    <hyperlink ref="D127" r:id="rId125" location=":~:text=Echovirus%20is%20one%20of%20several%20families%20of%20viruses,are%20most%20common%20in%20the%20summer%20and%20fall." xr:uid="{00000000-0004-0000-1200-0000F9000000}"/>
    <hyperlink ref="B128" location="Microbes!A1" display="Microbes" xr:uid="{00000000-0004-0000-1200-0000FA000000}"/>
    <hyperlink ref="D128" r:id="rId126" xr:uid="{00000000-0004-0000-1200-0000FB000000}"/>
    <hyperlink ref="B129" location="Microbes!A1" display="Microbes" xr:uid="{00000000-0004-0000-1200-0000FC000000}"/>
    <hyperlink ref="D129" r:id="rId127" location=":~:text=A%20parasite%20is%20an%20organism%20that%20lives%20on,cause%20disease%20in%20humans%3A%20protozoa%2C%20helminths%2C%20and%20ectoparasites." xr:uid="{00000000-0004-0000-1200-0000FD000000}"/>
    <hyperlink ref="B130" location="Microbes!A1" display="Microbes" xr:uid="{00000000-0004-0000-1200-0000FE000000}"/>
    <hyperlink ref="D130" r:id="rId128" xr:uid="{00000000-0004-0000-1200-0000FF00000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Endocrine Disrupting Chemicals </vt:lpstr>
      <vt:lpstr>Developmental Toxicity Hazards </vt:lpstr>
      <vt:lpstr>Sheet12</vt:lpstr>
      <vt:lpstr>Carcinogens (Recognized)</vt:lpstr>
      <vt:lpstr>Carcinogens (Suspected)</vt:lpstr>
      <vt:lpstr>Various Chemical Engg Journal</vt:lpstr>
      <vt:lpstr>Drinking Water CCL4</vt:lpstr>
      <vt:lpstr>Drinking water CCL3</vt:lpstr>
      <vt:lpstr>Microbes</vt:lpstr>
      <vt:lpstr>EU List of Substances of Concer</vt:lpstr>
      <vt:lpstr>Drinking water CCL1</vt:lpstr>
      <vt:lpstr>Drinking water CCL2</vt:lpstr>
      <vt:lpstr>UCMR 4 Public Water System ( HA</vt:lpstr>
      <vt:lpstr>UCMR 4 for Public Water System(</vt:lpstr>
      <vt:lpstr>National Primary Drinking Water</vt:lpstr>
      <vt:lpstr>National Recommended Aquatic Li</vt:lpstr>
      <vt:lpstr>Tier 1 Screening</vt:lpstr>
      <vt:lpstr>References</vt:lpstr>
      <vt:lpstr>Glossary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Leighton</cp:lastModifiedBy>
  <dcterms:modified xsi:type="dcterms:W3CDTF">2026-06-08T08:10:11Z</dcterms:modified>
</cp:coreProperties>
</file>